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C6E73852D194A405/Documents/"/>
    </mc:Choice>
  </mc:AlternateContent>
  <xr:revisionPtr revIDLastSave="1596" documentId="8_{0391C0D4-0BBD-453B-A792-89A6FC0037D5}" xr6:coauthVersionLast="47" xr6:coauthVersionMax="47" xr10:uidLastSave="{B7C9177A-2106-4DB6-A46D-5779320F04AE}"/>
  <bookViews>
    <workbookView xWindow="-108" yWindow="-108" windowWidth="23256" windowHeight="12456" firstSheet="4" activeTab="4" xr2:uid="{5F554323-1728-4065-AC33-6C451728B17D}"/>
  </bookViews>
  <sheets>
    <sheet name="used_cars_dataset_v2" sheetId="1" r:id="rId1"/>
    <sheet name="Age regression - H1" sheetId="21" r:id="rId2"/>
    <sheet name="Trnsmsn Type affects Price -H2" sheetId="22" r:id="rId3"/>
    <sheet name="Price Trends over times" sheetId="18" r:id="rId4"/>
    <sheet name="Dashboard" sheetId="16" r:id="rId5"/>
    <sheet name="KM driven Regression" sheetId="15" r:id="rId6"/>
    <sheet name="Age Regression " sheetId="14" r:id="rId7"/>
    <sheet name="Summary Stats. " sheetId="2" r:id="rId8"/>
    <sheet name="Price Dist." sheetId="4" r:id="rId9"/>
    <sheet name="Brand-wise Avg. Price" sheetId="5" r:id="rId10"/>
    <sheet name="Age vs. Price" sheetId="8" r:id="rId11"/>
    <sheet name="Owner vs. Price" sheetId="12" r:id="rId12"/>
    <sheet name="Transmission vs. Price" sheetId="9" r:id="rId13"/>
  </sheets>
  <definedNames>
    <definedName name="Slicer_Age">#N/A</definedName>
    <definedName name="Slicer_Brand">#N/A</definedName>
    <definedName name="Slicer_FuelType">#N/A</definedName>
    <definedName name="solver_eng" localSheetId="0" hidden="1">1</definedName>
    <definedName name="solver_neg" localSheetId="0" hidden="1">1</definedName>
    <definedName name="solver_num" localSheetId="0" hidden="1">0</definedName>
    <definedName name="solver_opt" localSheetId="0" hidden="1">used_cars_dataset_v2!$D$11</definedName>
    <definedName name="solver_typ" localSheetId="0" hidden="1">1</definedName>
    <definedName name="solver_val" localSheetId="0" hidden="1">0</definedName>
    <definedName name="solver_ver" localSheetId="0" hidden="1">3</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2" i="1"/>
  <c r="L12" i="2"/>
  <c r="L11" i="2"/>
  <c r="L10" i="2"/>
  <c r="L9" i="2"/>
  <c r="L8" i="2"/>
  <c r="L7" i="2"/>
</calcChain>
</file>

<file path=xl/sharedStrings.xml><?xml version="1.0" encoding="utf-8"?>
<sst xmlns="http://schemas.openxmlformats.org/spreadsheetml/2006/main" count="70517" uniqueCount="9500">
  <si>
    <t>Brand</t>
  </si>
  <si>
    <t>Model</t>
  </si>
  <si>
    <t>Year</t>
  </si>
  <si>
    <t>Age</t>
  </si>
  <si>
    <t>KmDriven</t>
  </si>
  <si>
    <t>Transmission</t>
  </si>
  <si>
    <t>Owner</t>
  </si>
  <si>
    <t>FuelType</t>
  </si>
  <si>
    <t>PostedDate</t>
  </si>
  <si>
    <t>AdditionInfo</t>
  </si>
  <si>
    <t>AskPrice</t>
  </si>
  <si>
    <t>Honda</t>
  </si>
  <si>
    <t>City</t>
  </si>
  <si>
    <t>Manual</t>
  </si>
  <si>
    <t>Petrol</t>
  </si>
  <si>
    <t>Toyota</t>
  </si>
  <si>
    <t>Innova</t>
  </si>
  <si>
    <t>Diesel</t>
  </si>
  <si>
    <t>Volkswagen</t>
  </si>
  <si>
    <t>VentoTest</t>
  </si>
  <si>
    <t>Volkswagen Vento 2010-2013 Diesel Breeze, 2010, Diesel</t>
  </si>
  <si>
    <t>Maruti Suzuki</t>
  </si>
  <si>
    <t>Swift</t>
  </si>
  <si>
    <t>Maruti Suzuki Swift 2017 Diesel Good Condition</t>
  </si>
  <si>
    <t>Baleno</t>
  </si>
  <si>
    <t>Automatic</t>
  </si>
  <si>
    <t>Maruti Suzuki Baleno Alpha CVT, 2019, Petrol</t>
  </si>
  <si>
    <t>BMW</t>
  </si>
  <si>
    <t>X3</t>
  </si>
  <si>
    <t>BMW X3 2.0 XDRIVE 20D, 2014, Diesel</t>
  </si>
  <si>
    <t>5 Series</t>
  </si>
  <si>
    <t>maruti-suzuki-dzire</t>
  </si>
  <si>
    <t>Maruti Suzuki Dzire 1.2 VXI, 2020, Petrol</t>
  </si>
  <si>
    <t>Ford</t>
  </si>
  <si>
    <t>Ecosport</t>
  </si>
  <si>
    <t>Ford Ecosport 1.5 Ti VCT MT Titanium BE, 2017, Petrol</t>
  </si>
  <si>
    <t>Alto-K10</t>
  </si>
  <si>
    <t>Maruti Suzuki Alto K10 VXI Airbag, 2018, Petrol</t>
  </si>
  <si>
    <t>Kia</t>
  </si>
  <si>
    <t>Swift-Dzire</t>
  </si>
  <si>
    <t>Maruti Suzuki Swift Dzire VXI 1.2, 2012, Petrol</t>
  </si>
  <si>
    <t>Corolla</t>
  </si>
  <si>
    <t>Top End Fully Loaded Automatic  Corolla with  Advanced Seq. CNG</t>
  </si>
  <si>
    <t>Mercedes-Benz</t>
  </si>
  <si>
    <t>Hyundai</t>
  </si>
  <si>
    <t>Xcent</t>
  </si>
  <si>
    <t>Hyundai Xcent S 1.2 OPT, 2018, Diesel</t>
  </si>
  <si>
    <t>Seltos</t>
  </si>
  <si>
    <t>Kia Seltos HTK Plus D, 2020, Diesel</t>
  </si>
  <si>
    <t>Ertiga</t>
  </si>
  <si>
    <t>Maruti Suzuki Ertiga VDI SHVS, 2016, Diesel</t>
  </si>
  <si>
    <t>Maruti Suzuki Ertiga 2017 Petrol 59000 Km Driven</t>
  </si>
  <si>
    <t>3 Series GT</t>
  </si>
  <si>
    <t>BMW 3 Series GT 320d Luxury Line, 2015, Diesel</t>
  </si>
  <si>
    <t>Endeavour</t>
  </si>
  <si>
    <t>Innova Crysta</t>
  </si>
  <si>
    <t>Toyota Innova Crysta 2.8Z Automatic, 2017, Diesel</t>
  </si>
  <si>
    <t>Honda City S MT, 2010, Petrol</t>
  </si>
  <si>
    <t>Audi</t>
  </si>
  <si>
    <t>A3</t>
  </si>
  <si>
    <t>Audi A3 2.0 35 TDI Attraction, 2015, Diesel</t>
  </si>
  <si>
    <t>Renault</t>
  </si>
  <si>
    <t>KWID</t>
  </si>
  <si>
    <t>Renault KWID RXT AMT Climber (Automatic), 2019, Petrol</t>
  </si>
  <si>
    <t>MG</t>
  </si>
  <si>
    <t>Hector</t>
  </si>
  <si>
    <t>MG Hector, 2019, Petrol</t>
  </si>
  <si>
    <t>Maruti Suzuki Swift Dzire Vdi BSIV, 2012, Diesel</t>
  </si>
  <si>
    <t>Celerio</t>
  </si>
  <si>
    <t>Maruti Suzuki Celerio 2014-2017 VXI AT, 2014, Petrol</t>
  </si>
  <si>
    <t>Vitara-Brezza</t>
  </si>
  <si>
    <t>Maruti Suzuki Vitara Brezza ZDi, 2018, Diesel</t>
  </si>
  <si>
    <t>2.8 Legender 4X2</t>
  </si>
  <si>
    <t>Toyota Innova Crysta 2.4 V 8 STR, 2017, Diesel</t>
  </si>
  <si>
    <t>Toyota Innova 2.5 VX 8 STR, 2011, Diesel</t>
  </si>
  <si>
    <t>Volvo</t>
  </si>
  <si>
    <t>Venue</t>
  </si>
  <si>
    <t>Hyundai Venue E, 2021, Petrol</t>
  </si>
  <si>
    <t>Maruti Suzuki Ertiga VXI Petrol, 2018, Petrol</t>
  </si>
  <si>
    <t>Creta</t>
  </si>
  <si>
    <t>Creta Top model Night Edition 2023 Petrol Well Maintained</t>
  </si>
  <si>
    <t>Alcazar</t>
  </si>
  <si>
    <t>Hyundai Alcazar, 2022, Diesel</t>
  </si>
  <si>
    <t>i20</t>
  </si>
  <si>
    <t>Hyundai i20 Magna Plus, 2019, Petrol</t>
  </si>
  <si>
    <t>E-Class</t>
  </si>
  <si>
    <t>Polo</t>
  </si>
  <si>
    <t>Volkswagen Polo 1.0 Comfortline Plus, 2021, Petrol</t>
  </si>
  <si>
    <t>Maruti Suzuki Baleno Alpha, 2018, Petrol</t>
  </si>
  <si>
    <t>Verna</t>
  </si>
  <si>
    <t>Hyundai Verna 1.6 S CRDi, 2016, Diesel</t>
  </si>
  <si>
    <t>A4</t>
  </si>
  <si>
    <t>Audi A4 2014-2016 2.0 TDI S Line, 2012, Diesel</t>
  </si>
  <si>
    <t>Fortuner</t>
  </si>
  <si>
    <t>C-Class</t>
  </si>
  <si>
    <t>Hyundai Creta 1.4 SX (O) Turbo Petrol DCT, 2022, Petrol</t>
  </si>
  <si>
    <t>Maruti Suzuki Swift Dzire Well Maintained</t>
  </si>
  <si>
    <t>Skoda</t>
  </si>
  <si>
    <t>Kushaq</t>
  </si>
  <si>
    <t>Ciaz</t>
  </si>
  <si>
    <t>Maruti Suzuki Ciaz Smart Hybrid AlphaÂ , 2018, Petrol</t>
  </si>
  <si>
    <t>Tata</t>
  </si>
  <si>
    <t>Safari</t>
  </si>
  <si>
    <t>Tata Safari 2010 Diesel Good Condition</t>
  </si>
  <si>
    <t>Toyota Innova Crysta 2.8Z Automatic, 2018, Diesel</t>
  </si>
  <si>
    <t>Honda City 2010 1.5 S MT Petrol (Extremely Well Maintained)</t>
  </si>
  <si>
    <t>BRV</t>
  </si>
  <si>
    <t>7 Seater Honda BR-V with 20+Avg.</t>
  </si>
  <si>
    <t>Hyundai Creta, 2017, Petrol</t>
  </si>
  <si>
    <t>Duster</t>
  </si>
  <si>
    <t>Renault Duster 2018</t>
  </si>
  <si>
    <t>Wagon-R</t>
  </si>
  <si>
    <t>Maruti Suzuki Wagon R 2011</t>
  </si>
  <si>
    <t>Mahindra</t>
  </si>
  <si>
    <t>Bolero Power Plus</t>
  </si>
  <si>
    <t>Mahindra Bolero Power Plus 2017 Diesel 160000 Km Driven</t>
  </si>
  <si>
    <t>Eon</t>
  </si>
  <si>
    <t>Hyundai EON Era +, 2017, Petrol</t>
  </si>
  <si>
    <t>Hector Plus</t>
  </si>
  <si>
    <t>MG Hector Plus 1.5 Sharp DCT, 2020, Petrol</t>
  </si>
  <si>
    <t>Hyundai Creta 1.6 VTVT SX AT, 2017, Petrol</t>
  </si>
  <si>
    <t>XUV500</t>
  </si>
  <si>
    <t>Mahindra XUV500 W11 Option, 2018, Diesel</t>
  </si>
  <si>
    <t>GLS</t>
  </si>
  <si>
    <t>i10</t>
  </si>
  <si>
    <t>Hyundai i10 2011 Petrol 65000 Km Driven</t>
  </si>
  <si>
    <t>GLA Class</t>
  </si>
  <si>
    <t>Mercedes-Benz GLA Class 2014-2017 200 CDI SPORT, 2018, Diesel</t>
  </si>
  <si>
    <t>Carens</t>
  </si>
  <si>
    <t>Kia Carens 1.4 Prestige 7 STR, 2023, Petrol</t>
  </si>
  <si>
    <t>Toyota Innova 2.5 G (Diesel) 7 Seater, 2011, Diesel</t>
  </si>
  <si>
    <t>Ignis</t>
  </si>
  <si>
    <t>Maruti Suzuki Ignis 1.2 Zeta MT, 2023, Petrol</t>
  </si>
  <si>
    <t>Grand i10</t>
  </si>
  <si>
    <t>Hyundai Grand i10 2016-2017 Magna, 2017, Petrol</t>
  </si>
  <si>
    <t>Getz Prime</t>
  </si>
  <si>
    <t>Hyundai Getz Prime 2007 Petrol 115031 Km Driven</t>
  </si>
  <si>
    <t>Swift zxi+ top model</t>
  </si>
  <si>
    <t>Hyundai Xcent, 2016, Diesel</t>
  </si>
  <si>
    <t>Honda City 2016 Petrol Good Condition</t>
  </si>
  <si>
    <t>Ritz</t>
  </si>
  <si>
    <t>Maruti Suzuki Ritz Elate Edition VXi, 2015, Petrol</t>
  </si>
  <si>
    <t>Toyota Innova Crysta 2.8 GX AT, 2017, Diesel</t>
  </si>
  <si>
    <t>Hyundai Verna 2022 Diesel  automatic</t>
  </si>
  <si>
    <t>Hyundai Creta 1.6 SX Automatic, 2015, Diesel</t>
  </si>
  <si>
    <t>Sonet</t>
  </si>
  <si>
    <t>Kia Sonet GTX Plus DCT, 2020, Petrol</t>
  </si>
  <si>
    <t>Ford Ecosport 2016</t>
  </si>
  <si>
    <t>Mini</t>
  </si>
  <si>
    <t>Maruti Suzuki Ertiga 2012-2015 LDI, 2015, Diesel</t>
  </si>
  <si>
    <t>Volkswagen Polo 2012 Diesel Well Maintained</t>
  </si>
  <si>
    <t>Maruti Suzuki Wagon R LXI, 2016, Petrol</t>
  </si>
  <si>
    <t>Nexon</t>
  </si>
  <si>
    <t>Tata Nexon EV 2022 Petrol 4000 Km Driven</t>
  </si>
  <si>
    <t>Maruti Suzuki Ritz VDI (ABS) BS IV, 2013, Diesel</t>
  </si>
  <si>
    <t>Etios</t>
  </si>
  <si>
    <t>Toyota Etios 2014-2016 VD, 2015, Diesel</t>
  </si>
  <si>
    <t>CrossPolo</t>
  </si>
  <si>
    <t>Volkswagen CrossPolo 2013-2015 1.5 TDI, 2014, Diesel</t>
  </si>
  <si>
    <t>Maruti Suzuki Wagon R LX BS IV, 2014, Petrol</t>
  </si>
  <si>
    <t>Volkswagen Polo 2013-2015 GT TSI, 2021, Petrol</t>
  </si>
  <si>
    <t>Maruti Suzuki Baleno 2015-2019 1.2 Zeta AT, 2017, Petrol</t>
  </si>
  <si>
    <t>Vento</t>
  </si>
  <si>
    <t>Volkswagen Vento 2010-2013 Diesel Highline, 2011, Diesel</t>
  </si>
  <si>
    <t>Maruti Suzuki Alto K10 2011</t>
  </si>
  <si>
    <t>Maruti Suzuki Celerio 1.0 VXI AMT, 2015, Petrol</t>
  </si>
  <si>
    <t>Renault Duster 2012-2015 4x4, 2015, Diesel</t>
  </si>
  <si>
    <t>Toyota Fortuner 3.0 4x4 Manual, 2012, Diesel</t>
  </si>
  <si>
    <t>Land Rover</t>
  </si>
  <si>
    <t>Range Rover Evoque</t>
  </si>
  <si>
    <t>Maruti Suzuki Ertiga 2018-2022 1.4 VXI SHVS AT, 2020, Petrol</t>
  </si>
  <si>
    <t>Tata Nexon 1.5 Revotorq XMA, 2018, Petrol</t>
  </si>
  <si>
    <t>Indigo Ecs</t>
  </si>
  <si>
    <t>New car lena h bhai private no</t>
  </si>
  <si>
    <t>Thar</t>
  </si>
  <si>
    <t>Mahindra Thar LX Hard Top Diesel MT 4WD, 2022, Diesel</t>
  </si>
  <si>
    <t>Camry</t>
  </si>
  <si>
    <t>Toyota Camry 2012-2014 Hybrid, 2015, Petrol</t>
  </si>
  <si>
    <t>Skoda Kushaq 1.5 TSI Style, 2021, Petrol</t>
  </si>
  <si>
    <t>Maruti Suzuki Ritz VXi, 2012, Petrol</t>
  </si>
  <si>
    <t>Hyundai Grand i10 2016-2017 Era CNG, 2014, Petrol</t>
  </si>
  <si>
    <t>Bolero</t>
  </si>
  <si>
    <t>Very good condition all paper ok</t>
  </si>
  <si>
    <t>Brio</t>
  </si>
  <si>
    <t>Honda Brio S (O) AT, 2012, Petrol</t>
  </si>
  <si>
    <t>City ZX</t>
  </si>
  <si>
    <t>Honda City ZX GXi, 2007, Petrol</t>
  </si>
  <si>
    <t>Hyundai i10 Era, 2011, Petrol</t>
  </si>
  <si>
    <t>WRV</t>
  </si>
  <si>
    <t>Honda WR-V 1.5 SV i-DTEC MT, 2017, Diesel</t>
  </si>
  <si>
    <t>Harrier</t>
  </si>
  <si>
    <t>Tata Harrier XM, 2019, Diesel</t>
  </si>
  <si>
    <t>Zest</t>
  </si>
  <si>
    <t>Tata Zest  2015 Petrol Well Maintained</t>
  </si>
  <si>
    <t>Eeco</t>
  </si>
  <si>
    <t>Maruti Suzuki Eeco 7 Seater Standard, 2021, Petrol</t>
  </si>
  <si>
    <t>Maruti Suzuki Swift Dzire 2013 Diesel 162000 Km Driven</t>
  </si>
  <si>
    <t>Maruti Suzuki Wagon R LXI BS IV, 2014, Petrol</t>
  </si>
  <si>
    <t>Hyundai Creta E 1.5 Diesel, 2020, Diesel</t>
  </si>
  <si>
    <t>Swift Dzire</t>
  </si>
  <si>
    <t>Maruti Suzuki Swift Dzire 2015-2017 1.2 VXI, 2015, Petrol</t>
  </si>
  <si>
    <t>Volkswagen Vento 1.2 TSI Highline, 2016, Petrol</t>
  </si>
  <si>
    <t>Hyundai Creta 1.6 SX Automatic, 2018, Petrol</t>
  </si>
  <si>
    <t>Toyota Innova Crysta 2.4 G MT, 2016, Diesel</t>
  </si>
  <si>
    <t>Maruti Suzuki Vitara Brezza 2018 Diesel 85600 Km Driven</t>
  </si>
  <si>
    <t>Maruti Suzuki Ertiga 2012</t>
  </si>
  <si>
    <t>Good condition</t>
  </si>
  <si>
    <t>Maruti Suzuki Ciaz 2015 Petrol 68000 Km Driven</t>
  </si>
  <si>
    <t>Ford Ecosport [2017-2021] 1.5 Titanium TI VCT AT, 2018, Petrol</t>
  </si>
  <si>
    <t>Honda City V Petrol CVT, 2011, Petrol</t>
  </si>
  <si>
    <t>Maruti Suzuki Swift 2018 Petrol 65000 Km Driven</t>
  </si>
  <si>
    <t>Honda City S AT, 2014, Petrol</t>
  </si>
  <si>
    <t>Maruti Suzuki Swift 2005 Petrol Well Maintained</t>
  </si>
  <si>
    <t>Mahindra XUV500 W10 1.99 mHawk, 2017, Diesel</t>
  </si>
  <si>
    <t>XUV 500W10 2015/2016</t>
  </si>
  <si>
    <t>Volkswagen Polo 1.2 GT TSI, 2018, Petrol</t>
  </si>
  <si>
    <t>Mahindra Thar 2018 Diesel Well Maintained</t>
  </si>
  <si>
    <t>Mahindra Thar 1.5 LX Hard Top Diesel AT 4 RWD, 2023, Diesel</t>
  </si>
  <si>
    <t>Mahindra XUV500 2011-2015 W8 2WD, 2013, Diesel</t>
  </si>
  <si>
    <t>Sx4</t>
  </si>
  <si>
    <t>Maruti Suzuki SX4 ZXI MT BSIV, 2009, Petrol</t>
  </si>
  <si>
    <t>Hyundai Creta 1.4 E Plus Diesel, 2018, Diesel</t>
  </si>
  <si>
    <t>Mercedes-Benz C-Class C 200, 2013, Petrol</t>
  </si>
  <si>
    <t>Hyundai EON 2014 Petrol</t>
  </si>
  <si>
    <t>Altroz</t>
  </si>
  <si>
    <t>Tata Altroz 1.2 XE, 2021, Petrol</t>
  </si>
  <si>
    <t>Maruti Suzuki Celerio VXI(O), 2018, Petrol</t>
  </si>
  <si>
    <t>Volkswagen Polo 1.2 MPI Comfortline, 2015, Petrol</t>
  </si>
  <si>
    <t>Grand i10 Nios</t>
  </si>
  <si>
    <t>Hyundai Grand i10 Nios 2022 Petrol Good Condition</t>
  </si>
  <si>
    <t>Toyota Camry 2016 white and well maintained with VIP no.</t>
  </si>
  <si>
    <t>Alto-800</t>
  </si>
  <si>
    <t>Maruti Suzuki Alto 800 2013</t>
  </si>
  <si>
    <t>X1</t>
  </si>
  <si>
    <t>Hyundai Creta 1.4 E Plus CRDi, 2019, Diesel</t>
  </si>
  <si>
    <t>Hyundai i20 Sportz Plus Diesel, 2015, Diesel</t>
  </si>
  <si>
    <t>Rapid</t>
  </si>
  <si>
    <t>Skoda Rapid 1.5 TDI AT Style, 2017, Diesel</t>
  </si>
  <si>
    <t>Hyundai Verna 1.6 VTVT SX, 2013, Petrol</t>
  </si>
  <si>
    <t>TUV</t>
  </si>
  <si>
    <t>Mahindra TUV 300 T8 AMT (Automatic), 2015, Diesel</t>
  </si>
  <si>
    <t>Mercedes Benz E Class 2012 KL Diesel 73000 Km W212 new batt tyre brake</t>
  </si>
  <si>
    <t>Honda City i-DTEC V, 2018, Diesel</t>
  </si>
  <si>
    <t>Maruti Suzuki Ciaz 1.3 Delta SHVS MT, 2020, Petrol</t>
  </si>
  <si>
    <t>Renault KWID AMT, 2017, Petrol</t>
  </si>
  <si>
    <t>Toyota Fortuner 2015 Diesel Well Maintained</t>
  </si>
  <si>
    <t>Volkswagen Polo, 2020, Petrol</t>
  </si>
  <si>
    <t>Maruti Suzuki Baleno, 2018, Petrol</t>
  </si>
  <si>
    <t>Hyundai Creta 1.6 CRDi AT SX Plus, 2019, Diesel</t>
  </si>
  <si>
    <t>Maruti Suzuki Swift Dzire VDI Optional, 2015, Diesel</t>
  </si>
  <si>
    <t>Hyundai Alcazar 1.5 Platinum (O) Diesel AT 7 STR, 2022, Diesel</t>
  </si>
  <si>
    <t>Alto K10</t>
  </si>
  <si>
    <t>Maruti Suzuki Alto K10 LXI Optional, 2016, Petrol</t>
  </si>
  <si>
    <t>M-Class</t>
  </si>
  <si>
    <t>Honda Brio 2013-2016 VX O, 2014, Petrol</t>
  </si>
  <si>
    <t>Maruti Suzuki Swift Dzire 1.3 VXI, 2024, Petrol</t>
  </si>
  <si>
    <t>Hyundai i20 2010 Petrol Well Maintained</t>
  </si>
  <si>
    <t>Kia Seltos HTX IVT G, 2021, Petrol</t>
  </si>
  <si>
    <t>Volkswagen Polo 1.2 MPI Highline Plus, 2015, Petrol</t>
  </si>
  <si>
    <t>Glanza</t>
  </si>
  <si>
    <t>Toyota Glanza Automatic 2021 brand new condition</t>
  </si>
  <si>
    <t>Skoda Rapid 1.5 TDI AT Style, 2019, Diesel</t>
  </si>
  <si>
    <t>Jeep</t>
  </si>
  <si>
    <t>Compass</t>
  </si>
  <si>
    <t>Volkswagen Vento 1.5 TDI Highline Plus 16 Alloy, 2013, Petrol</t>
  </si>
  <si>
    <t>Honda City 2011 Petrol Well Maintained</t>
  </si>
  <si>
    <t>Honda Brio 2011-2013 S MT, 2012, Petrol</t>
  </si>
  <si>
    <t>Maruti Suzuki Ertiga SHVS ZDI Plus, 2016, Diesel</t>
  </si>
  <si>
    <t>Toyota Etios 2012 Diesel Good Condition</t>
  </si>
  <si>
    <t>Volkswagen Vento 1.5 TDI Highline Plus, 2019, Diesel</t>
  </si>
  <si>
    <t>Kia Seltos 2020 Petrol Well Maintained</t>
  </si>
  <si>
    <t>Maruti Suzuki Alto 800 VXI Airbag, 2014, Petrol</t>
  </si>
  <si>
    <t>Honda City 2011 Petrol 59600 Km Driven</t>
  </si>
  <si>
    <t>Doctors Private RITZ with AC,Power Window,Power Steering,Inside TV</t>
  </si>
  <si>
    <t>Maruti Suzuki Wagon R 1.2 ZXI Plus, 2023, Petrol</t>
  </si>
  <si>
    <t>Renault KWID AMT RXL, 2017, Petrol</t>
  </si>
  <si>
    <t>Omni</t>
  </si>
  <si>
    <t>Chevrolet</t>
  </si>
  <si>
    <t>Cruze</t>
  </si>
  <si>
    <t>DiselRocket Chevrolet Cruze 2011 ending well maintained ladies owner</t>
  </si>
  <si>
    <t>Mahindra XUV500 W8, 2017, Diesel</t>
  </si>
  <si>
    <t>Hyundai Verna 2013</t>
  </si>
  <si>
    <t>Hyundai Creta 1.6 SX (O), 2016, Petrol</t>
  </si>
  <si>
    <t>Toyota Fortuner 3.0 4x2 Automatic, 2014, Diesel</t>
  </si>
  <si>
    <t>Honda City V MT Exclusive, 2018, Petrol</t>
  </si>
  <si>
    <t>Amaze</t>
  </si>
  <si>
    <t>Honda Amaze [2021-2023] 1.5 VX CVT i-DTEC, 2021, Diesel</t>
  </si>
  <si>
    <t>Toyota Innova Crysta 2.4 VX MT 8S, 2017, Diesel</t>
  </si>
  <si>
    <t>Jazz</t>
  </si>
  <si>
    <t>Honda Jazz 1.2 VX i VTEC, 2015, Petrol</t>
  </si>
  <si>
    <t>Scala</t>
  </si>
  <si>
    <t>Renault Scala Diesel RxE, 2013, Diesel</t>
  </si>
  <si>
    <t>Honda city sv 2016</t>
  </si>
  <si>
    <t>S-Presso</t>
  </si>
  <si>
    <t>Maruti Suzuki S-Presso VXI Plus AMT, 2021, Petrol</t>
  </si>
  <si>
    <t>Tucson</t>
  </si>
  <si>
    <t>Hyundai Tucson 2.0 e-VGT 4WD AT GLS, 2017, Diesel</t>
  </si>
  <si>
    <t>Hyundai Verna 1.6 SX VTVT AT, 2014, Petrol</t>
  </si>
  <si>
    <t>Alto</t>
  </si>
  <si>
    <t>2019model Alto vxi top model  Well Maintained Doctor use car</t>
  </si>
  <si>
    <t>Santa Fe</t>
  </si>
  <si>
    <t>Hyundai Santa Fe 2WD AT, 2016, Diesel</t>
  </si>
  <si>
    <t>Hyundai Xcent 1.2 VTVT S, 2016, Petrol</t>
  </si>
  <si>
    <t>Dzire</t>
  </si>
  <si>
    <t>Maruti Suzuki Dzire 1.2 ZXI AMT, 2022, Petrol</t>
  </si>
  <si>
    <t>Maruti Suzuki Swift VXI Optional, 2019, Petrol</t>
  </si>
  <si>
    <t>ASTOR</t>
  </si>
  <si>
    <t>MG ASTOR 1.5 Sharp CVT, 2022, Petrol</t>
  </si>
  <si>
    <t>Q7</t>
  </si>
  <si>
    <t>Audi Q7 3.0 35 TDI Quattro Technology, 2014, Diesel</t>
  </si>
  <si>
    <t>Volkswagen Vento 1.2 TSI Highline Plus AT, 2016, Petrol</t>
  </si>
  <si>
    <t>Cooper 5 DOOR</t>
  </si>
  <si>
    <t>Renault KWID 1.0 RXT AMT Opt, 2017, Petrol</t>
  </si>
  <si>
    <t>Volkswagen Vento 2013-2015 1.5 TDI Highline, 2018, Diesel</t>
  </si>
  <si>
    <t>Maruti Suzuki Baleno 1.3 Sigma, 2018, Petrol</t>
  </si>
  <si>
    <t>Q3</t>
  </si>
  <si>
    <t>Audi Q3 2015-2017 2.0 35 TDI Quattro Premium Plus, 2016, Diesel</t>
  </si>
  <si>
    <t>Maruti Suzuki Alto 2008 Petrol Good Condition</t>
  </si>
  <si>
    <t>Skoda Rapid 2013-2016 1.5 TDI Ambition Plus, 2015, Diesel</t>
  </si>
  <si>
    <t>Gadi me koi problem nahi hai cash or finance dono par ho jaegi</t>
  </si>
  <si>
    <t>Toyota Fortuner 2011-2016 4x2 AT, 2015, Diesel</t>
  </si>
  <si>
    <t>Hexa</t>
  </si>
  <si>
    <t>Tata Hexa, 2017, Diesel</t>
  </si>
  <si>
    <t>Creta Facelift</t>
  </si>
  <si>
    <t>Hyundai Creta Facelift 1.5 Petrol MT, 2022, Petrol</t>
  </si>
  <si>
    <t>7 Series</t>
  </si>
  <si>
    <t>BMW 7 Series 730Ld Design Pure Excellence CBU, 2014, Diesel</t>
  </si>
  <si>
    <t>Honda Jazz S Manual, 2015, Petrol</t>
  </si>
  <si>
    <t>Volkswagen Polo 2013-2015 GT TSI, 2013, Petrol</t>
  </si>
  <si>
    <t>Hyundai Grand i10 Asta 1.2 Kappa VTVT (O), 2014, Petrol</t>
  </si>
  <si>
    <t>Maruti Suzuki Celerio 2014-2017 VXI AT, 2015, Petrol</t>
  </si>
  <si>
    <t>Mahindra Thar LX 4X4 Hardtop, 2022, Petrol</t>
  </si>
  <si>
    <t>Bolt</t>
  </si>
  <si>
    <t>Tata Bolt Quadrajet XMS, 2015, Petrol</t>
  </si>
  <si>
    <t>Jaguar</t>
  </si>
  <si>
    <t>XF</t>
  </si>
  <si>
    <t>Jaguar XF 2.2 Diesel, 2013, Diesel</t>
  </si>
  <si>
    <t>Tiago</t>
  </si>
  <si>
    <t>Tata Tiago 2021</t>
  </si>
  <si>
    <t>Honda Brio 2013-2016 S MT, 2015, Petrol</t>
  </si>
  <si>
    <t>Skoda Rapid 2013-2016 1.6 MPI AT Elegance Black Package, 2014, Petro..</t>
  </si>
  <si>
    <t>Mahindra Thar LX Hard Top Diesel MT 4WD, 2020, Diesel</t>
  </si>
  <si>
    <t>Hyundai i20 1.2 Asta, 2010, Petrol</t>
  </si>
  <si>
    <t>Indigo Marina</t>
  </si>
  <si>
    <t>Maruti Suzuki Ertiga VDI SHVS, 2019, Diesel</t>
  </si>
  <si>
    <t>Hyundai Creta 1.6 CRDi AT SX Plus, 2018, Diesel</t>
  </si>
  <si>
    <t>Ford Ecosport 1.5 Diesel Titanium, 2017, Diesel</t>
  </si>
  <si>
    <t>Nano Genx</t>
  </si>
  <si>
    <t>Tata Nano GenX XTA, 2016, Petrol</t>
  </si>
  <si>
    <t>A one kandison</t>
  </si>
  <si>
    <t>à¤ªà¥à¤°à¤¾à¤¨à¥€ à¤¸à¥à¤•à¥à¤°à¥ˆà¤ª à¤•à¥€ à¤—à¤¾à¤¡à¤¼à¥€ à¤¬à¥‡à¤šà¤¨à¥‡ à¤•à¥‡ à¤²à¤¿à¤ à¤¸à¤‚à¤ªà¤°à¥à¤• à¤•à¤°à¥‡à¤‚</t>
  </si>
  <si>
    <t>Hyundai Grand i10 in excellent condition</t>
  </si>
  <si>
    <t>Volkswagen Polo GT TSI Sport Edition, 2019, Petrol</t>
  </si>
  <si>
    <t>City Hybrid eHEV</t>
  </si>
  <si>
    <t>Honda City Hybrid eHEV V, 2016, Petrol</t>
  </si>
  <si>
    <t>Maruti Suzuki Swift 2018 Diesel 63259 Km Driven</t>
  </si>
  <si>
    <t>Ford Ecosport, 2017, Diesel</t>
  </si>
  <si>
    <t>Hyundai i20 1.2 Spotz, 2023, Petrol</t>
  </si>
  <si>
    <t>Tiguan</t>
  </si>
  <si>
    <t>Volkswagen Tiguan 2.0 TDI Highline, 2018, Diesel</t>
  </si>
  <si>
    <t>3 Series</t>
  </si>
  <si>
    <t>BMW 3 Series 2.0 320d Luxury Line, 2016, Diesel</t>
  </si>
  <si>
    <t>Renault Duster 110PS Diesel RxS AMT, 2016, Diesel</t>
  </si>
  <si>
    <t>Maruti Suzuki Swift DDiS VDI, 2007, Diesel</t>
  </si>
  <si>
    <t>Toyota Innova 2.5 V 7 STR, 2014, Diesel</t>
  </si>
  <si>
    <t>BMW 7 Series 2013 Diesel Good Condition</t>
  </si>
  <si>
    <t>Grand Vitara</t>
  </si>
  <si>
    <t>Maruti Suzuki Grand Vitara 1.5 Zeta Smart Hybrid, 2023, Petrol</t>
  </si>
  <si>
    <t>Toyota Glanza G, 2020, Petrol</t>
  </si>
  <si>
    <t>Renault Duster 2012-2015 110PS Diesel RXZ Optional with Nav, 2016, D..</t>
  </si>
  <si>
    <t>XC 90</t>
  </si>
  <si>
    <t>Volvo XC 90 D5 AWD, 2015, Diesel</t>
  </si>
  <si>
    <t>Tata Tiago 1.2 Revotron XZA, 2018, Petrol</t>
  </si>
  <si>
    <t>A6</t>
  </si>
  <si>
    <t>Audi A6 3.0 TDI Special Edition, 2015, Diesel</t>
  </si>
  <si>
    <t>Honda City 2015-2017 i VTEC V, 2016, Petrol</t>
  </si>
  <si>
    <t>Honda Amaze S i-VTEC, 2016, Petrol</t>
  </si>
  <si>
    <t>Polo GTI</t>
  </si>
  <si>
    <t>Volkswagen Polo GTI 2015 Petrol 102000 Km Driven</t>
  </si>
  <si>
    <t>Maruti Suzuki Swift AMT VXI, 2022, Petrol</t>
  </si>
  <si>
    <t>Virtus</t>
  </si>
  <si>
    <t>Volkswagen Virtus 1.0 Highline TSI AT, 2022, Petrol</t>
  </si>
  <si>
    <t>A-Star</t>
  </si>
  <si>
    <t>Maruti Suzuki A-Star AT VXI, 2013, Petrol</t>
  </si>
  <si>
    <t>BMW 5 Series 2.0 520D Luxury Line, 2014, Diesel</t>
  </si>
  <si>
    <t>Cooper S</t>
  </si>
  <si>
    <t>Mini Cooper S 3-Door, 2013, Petrol</t>
  </si>
  <si>
    <t>Etios Liva</t>
  </si>
  <si>
    <t>Toyota Etios Liva 2018 Diesel Well Maintained</t>
  </si>
  <si>
    <t>CLA</t>
  </si>
  <si>
    <t>Mercedes-Benz CLA 2.0 200 Sport, 2016, Petrol</t>
  </si>
  <si>
    <t>Hyundai i20 2015-2017 Asta Option 1.2, 2017, Petrol</t>
  </si>
  <si>
    <t>Top end Diesel automatic Mint thar , like new</t>
  </si>
  <si>
    <t>XUV700</t>
  </si>
  <si>
    <t>Maruti Suzuki Baleno 2019-2022 1.2 Zeta AT, 2021, Petrol</t>
  </si>
  <si>
    <t>Alturas G4</t>
  </si>
  <si>
    <t>Scorpio</t>
  </si>
  <si>
    <t>Mahindra Scorpio 1.99 S10, 2017, Diesel</t>
  </si>
  <si>
    <t>MG ASTOR, 2021, Petrol</t>
  </si>
  <si>
    <t>New i20</t>
  </si>
  <si>
    <t>Hyundai New i20 1.2 Asta (O) IVT, 2022, Petrol</t>
  </si>
  <si>
    <t>Toyota Etios Liva VX Dual Tone, 2017, Petrol</t>
  </si>
  <si>
    <t>Alto 800</t>
  </si>
  <si>
    <t>Maruti Suzuki Alto 800 LXI, 2016, Petrol</t>
  </si>
  <si>
    <t>Audi A6 2.0 TDI, 2013, Diesel</t>
  </si>
  <si>
    <t>Elite i20</t>
  </si>
  <si>
    <t>Hyundai Elite i20 Sportz (O) 1.2, 2017, Petrol</t>
  </si>
  <si>
    <t>Hyundai i10 Sportz AT, 2013, Petrol</t>
  </si>
  <si>
    <t>Mahindra Thar LX Hard Top Diesel MT 4WD, 2021, Diesel</t>
  </si>
  <si>
    <t>Good candition. Lpg</t>
  </si>
  <si>
    <t>Maruti Suzuki Swift Dzire ZXI+ MT, 2018, Petrol</t>
  </si>
  <si>
    <t>Hyundai Grand i10 Well Maintained</t>
  </si>
  <si>
    <t>Mercedes-Benz GLA Class 2014-2017 200 Sport Edition, 2016, Petrol</t>
  </si>
  <si>
    <t>Santro Xing</t>
  </si>
  <si>
    <t>Santro xing for sale</t>
  </si>
  <si>
    <t>Fiat</t>
  </si>
  <si>
    <t>Linea</t>
  </si>
  <si>
    <t>Fiat Linea 2009 Petrol 79742 Km Driven</t>
  </si>
  <si>
    <t>Audi Q3 2015-2017 2.0 35 TDI Quattro Premium Plus, 2017, Diesel</t>
  </si>
  <si>
    <t>Toyota Etios VX Limited Edition, 2012, Petrol</t>
  </si>
  <si>
    <t>Brand new condition Thar , july 2023 model</t>
  </si>
  <si>
    <t>Honda City 1.5 VX i-DTEC MT, 2021, Diesel</t>
  </si>
  <si>
    <t>Maruti Suzuki Ciaz, 2017, Petrol</t>
  </si>
  <si>
    <t>Goog singal hen</t>
  </si>
  <si>
    <t>maruti-suzuki-brezza</t>
  </si>
  <si>
    <t>Maruti Suzuki Brezza 1.5 ZXI SMART HYBRID, 2021, Petrol</t>
  </si>
  <si>
    <t>Mahindra Thar 1.5 LX Hard Top Diesel AT 4 RWD, 2021, Diesel</t>
  </si>
  <si>
    <t>V40 Cross Country</t>
  </si>
  <si>
    <t>Volvo V40 Cross Country 2016, T4, 180 bhp, turbo petrol</t>
  </si>
  <si>
    <t>MG Hector Sharp Diesel MT, 2019, Diesel</t>
  </si>
  <si>
    <t>Audi A6, 2011, Petrol</t>
  </si>
  <si>
    <t>Maruti Suzuki Alto K10 2015 Petrol Good Condition</t>
  </si>
  <si>
    <t>Hyundai Elite i20 Magna Plus, 2018, Petrol</t>
  </si>
  <si>
    <t>Captur</t>
  </si>
  <si>
    <t>Renault Captur 2018 Diesel 120000 Km Driven</t>
  </si>
  <si>
    <t>Passat</t>
  </si>
  <si>
    <t>VW Passat Diesel Auto with sunroof</t>
  </si>
  <si>
    <t>Ford Ecosport 2013-2015 1.5 Ti VCT AT Titanium, 2015, Petrol</t>
  </si>
  <si>
    <t>Maruti Suzuki Alto K10 1.0 VXI, 2019, Petrol</t>
  </si>
  <si>
    <t>Hyundai Venue SX MT, 2022, Diesel</t>
  </si>
  <si>
    <t>Volkswagen Polo 2015 Petrol Well Maintained</t>
  </si>
  <si>
    <t>Toyota Innova Crysta 2.4 G MT, 2017, Diesel</t>
  </si>
  <si>
    <t>Jeep Compass 1.4 Limited, 2017, Petrol</t>
  </si>
  <si>
    <t>Hyundai i20 Sportz 1.2 BS-IV, 2016, Petrol</t>
  </si>
  <si>
    <t>KUV 100</t>
  </si>
  <si>
    <t>Mahindra KUV 100 2016-2017 mFALCON D75 K4, 2016, Diesel</t>
  </si>
  <si>
    <t>Bolero Neo</t>
  </si>
  <si>
    <t>Mahindra Bolero Neo 2023 Diesel 35000 Km Driven</t>
  </si>
  <si>
    <t>Honda Amaze 2015 Diesel 160000 Km Driven</t>
  </si>
  <si>
    <t>Maruti Suzuki Swift 2010 Diesel Good Condition</t>
  </si>
  <si>
    <t>Hyundai Verna 2014 Petrol Good Condition</t>
  </si>
  <si>
    <t>Elantra</t>
  </si>
  <si>
    <t>Hyundai Elantra SX Optional 1.6 Diesel, 2016, Diesel</t>
  </si>
  <si>
    <t>Porsche</t>
  </si>
  <si>
    <t>Maruti Suzuki Ciaz Smart Hybrid DeltaÂ , 2017, Petrol</t>
  </si>
  <si>
    <t>Mercedes-Benz M-Class ML 250 CDI, 2014, Diesel</t>
  </si>
  <si>
    <t>Skoda Kushaq Style 1.0L TSI MT, 2022, Petrol</t>
  </si>
  <si>
    <t>Maruti Suzuki Baleno 2015-2019 1.2 Zeta AT, 2016, Petrol</t>
  </si>
  <si>
    <t>Nissan</t>
  </si>
  <si>
    <t>Terrano</t>
  </si>
  <si>
    <t>KL reg - Nissan Terrano 2015 Diesel Good Condition</t>
  </si>
  <si>
    <t>Hyundai Elantra 2014 good condition</t>
  </si>
  <si>
    <t>Maruti Suzuki Ertiga 2022</t>
  </si>
  <si>
    <t>Maruti Suzuki Swift Dzire 1.2 Vxi BSIV, 2013, Petrol</t>
  </si>
  <si>
    <t>Honda Amaze 2014 Diesel Well Maintained</t>
  </si>
  <si>
    <t>Maruti Suzuki Swift AMT VXI, 2021, Petrol</t>
  </si>
  <si>
    <t>MG ASTOR 1.5 Sharp, 2024, Petrol</t>
  </si>
  <si>
    <t>Hyundai Verna SX (O) 1.5 Turbo Petrol DCT, 2023, Petrol</t>
  </si>
  <si>
    <t>Tata Altroz XE Petrol, 2021, Petrol</t>
  </si>
  <si>
    <t>Maruti Suzuki Ciaz 1.4 Alpha, 2017, Petrol</t>
  </si>
  <si>
    <t>Skoda Rapid 1.0 Style AT, 2021, Petrol</t>
  </si>
  <si>
    <t>Mercedes-Benz New C-Class C220 CDI, 2011, Diesel</t>
  </si>
  <si>
    <t>Kia Seltos 1.5 HTE Diesel IMT, 2020, Diesel</t>
  </si>
  <si>
    <t>Toyota Innova 2.5 G (Diesel) 7 Seater, 2012, Diesel</t>
  </si>
  <si>
    <t>Maruti Suzuki Swift VVT ZXI, 2018, Petrol</t>
  </si>
  <si>
    <t>Mahindra Thar LX 4-STR Hard Top AT, 2021, Diesel</t>
  </si>
  <si>
    <t>Swift-Dzire-Tour</t>
  </si>
  <si>
    <t>Maruti Suzuki Swift Dzire Tour 2010 disel very good condition</t>
  </si>
  <si>
    <t>Maruti Suzuki Wagon R VXI, 2021, Petrol</t>
  </si>
  <si>
    <t>Maruti Suzuki Baleno maruti-suzuki-baleno-delta-diesel, 2017, Petrol</t>
  </si>
  <si>
    <t>Honda City 2011-2013 VTEC, 2011, Petrol</t>
  </si>
  <si>
    <t>Kia Seltos HTK D, 2020, Diesel</t>
  </si>
  <si>
    <t>Mercedes-Benz E-Class 280 CDI SPECIAL Edition, 2006, Diesel</t>
  </si>
  <si>
    <t>XL6</t>
  </si>
  <si>
    <t>Maruti Suzuki XL6 1.5 Zeta MT, 2022, Petrol</t>
  </si>
  <si>
    <t>Hyundai Verna 2016-2017 1.6 CRDI AT SX Option, 2016, Diesel</t>
  </si>
  <si>
    <t>Xylo</t>
  </si>
  <si>
    <t>Mahindra Xylo 2009-2011 E6 BS IV, 2010, Diesel</t>
  </si>
  <si>
    <t>Scorpio single hand used</t>
  </si>
  <si>
    <t>S-Class</t>
  </si>
  <si>
    <t>Maruti Suzuki Ertiga ZXI AT Petrol, 2021, Petrol</t>
  </si>
  <si>
    <t>Maruti Suzuki Swift AMT ZXI Plus, 2024, Petrol</t>
  </si>
  <si>
    <t>BMW 3 Series 2.0 320D Sport Line, 2016, Diesel</t>
  </si>
  <si>
    <t>Mercedes-Benz E-Class 73K Kms E200 CGI 2012</t>
  </si>
  <si>
    <t>Hyundai Grand i10 1.2 Kappa Sportz Option, 2018, Petrol</t>
  </si>
  <si>
    <t>Hyundai Verna 1.6 SX (O) VTVT AT, 2018, Petrol</t>
  </si>
  <si>
    <t>Maruti Suzuki Swift 2018 Petrol Well Maintained</t>
  </si>
  <si>
    <t>Volkswagen Vento 1.6 Comfortline Cup Edition, 2011, Petrol</t>
  </si>
  <si>
    <t>Maruti Suzuki XL6 1.5 Zeta AT, 2021, Petrol</t>
  </si>
  <si>
    <t>Maruti Suzuki Vitara Brezza VDi, 2017, Diesel</t>
  </si>
  <si>
    <t>Hyundai Grand i10, 2013, Diesel</t>
  </si>
  <si>
    <t>Figo</t>
  </si>
  <si>
    <t>Ford Figo 2010-2012 Petrol LXI, 2011, Petrol</t>
  </si>
  <si>
    <t>Hyundai Grand i10 Nios Sportz, 2020, Petrol</t>
  </si>
  <si>
    <t>Skoda Rapid 1.6 MPI Ambience</t>
  </si>
  <si>
    <t>Jeep Compass, 2017, Diesel</t>
  </si>
  <si>
    <t>Maruti Suzuki Ertiga 2014 Diesel 120000 Km Driven</t>
  </si>
  <si>
    <t>Mahindra XUV500 2.2 W10, 2016, Diesel</t>
  </si>
  <si>
    <t>Hyundai Venue SX, 2022, Petrol</t>
  </si>
  <si>
    <t>Jeep Compass 1.4 Limited Option, 2017, Petrol</t>
  </si>
  <si>
    <t>Hyundai Creta 1.4 CRDi Base, 2019, Diesel</t>
  </si>
  <si>
    <t>Honda City 2011 DL Petrol Well Maintained</t>
  </si>
  <si>
    <t>Toyota Innova Crysta 2.8 GX AT, 2019, Diesel</t>
  </si>
  <si>
    <t>Renault Duster, 2015, Diesel</t>
  </si>
  <si>
    <t>Honda City ZX Petrol CVT, 2023, Petrol</t>
  </si>
  <si>
    <t>Renault Duster 2013 Diesel 86250 Km Driven</t>
  </si>
  <si>
    <t>Ameo</t>
  </si>
  <si>
    <t>Volkswagen Ameo 1.5 TDI Highline, 2017, Diesel</t>
  </si>
  <si>
    <t>Hyundai Creta 1.5 SX (O) Diesel, 2021, Diesel</t>
  </si>
  <si>
    <t>Maruti Suzuki XL6 1.5 Alpha MT, 2019, Petrol</t>
  </si>
  <si>
    <t>Maruti Suzuki Swift VXi + Manual, 2010, Petrol</t>
  </si>
  <si>
    <t>Hyundai i10 40000 Km Driven</t>
  </si>
  <si>
    <t>Mahindra Scorpio 2002-2013 M2DI, 2010, Diesel</t>
  </si>
  <si>
    <t>Maruti Suzuki Celerio VXI AMT, 2018, Petrol</t>
  </si>
  <si>
    <t>Maruti Suzuki Wagon R 2015 Petrol 66000 Km Driven</t>
  </si>
  <si>
    <t>Maruti Suzuki Ciaz Smart Hybrid AlphaÂ , 2019, Petrol</t>
  </si>
  <si>
    <t>Toyota Fortuner 3.0 Ltd, 2016, Diesel</t>
  </si>
  <si>
    <t>Innova Hycross</t>
  </si>
  <si>
    <t>Hyundai Creta 1.6 SX (O), 2015, Diesel</t>
  </si>
  <si>
    <t>Maruti Suzuki Swift Dzire, 2016, Petrol</t>
  </si>
  <si>
    <t>Maruti Suzuki Celerio 1.0 VXI AMT, 2016, Petrol</t>
  </si>
  <si>
    <t>Honda Jazz V CVT, 2011, Petrol</t>
  </si>
  <si>
    <t>Hyundai Grand i10 Magna 1.1 CRDi, 2018, Petrol</t>
  </si>
  <si>
    <t>Ford Endeavour 3.2 Titanium AT 4X4, 2016, Diesel</t>
  </si>
  <si>
    <t>Hyundai i10 2011 Petrol Well Maintained</t>
  </si>
  <si>
    <t>Ford Ecosport 2019 Diesel Good Condition</t>
  </si>
  <si>
    <t>Hyundai i20 Sportz 1.4 AT VTVT, 2010, Petrol</t>
  </si>
  <si>
    <t>Triber</t>
  </si>
  <si>
    <t>Renault Triber RXZ, 2020, Petrol</t>
  </si>
  <si>
    <t>Hyundai Santro Xing GLS, 2009, Petrol</t>
  </si>
  <si>
    <t>Skoda Rapid 2013-2016 1.6 MPI AT Elegance, 2015, Petrol</t>
  </si>
  <si>
    <t>Audi A6 35 TDI S Line Matrix, 2016, Diesel</t>
  </si>
  <si>
    <t>Single owner</t>
  </si>
  <si>
    <t>Maruti Suzuki Wagon R LXI Opt, 2011, Petrol</t>
  </si>
  <si>
    <t>Maruti Suzuki Omni 5 Seater, 2010, Petrol</t>
  </si>
  <si>
    <t>Q5</t>
  </si>
  <si>
    <t>BMW 5 Series 2.0 520D Luxury Line, 2013, Diesel</t>
  </si>
  <si>
    <t>Hyundai Creta 1.6 SX (O), 2018, Diesel</t>
  </si>
  <si>
    <t>Hyundai Grand i10 2017 Petrol Good Condition</t>
  </si>
  <si>
    <t>Mercedes-Benz E-Class E 250 CDI Avantgarde, 2014, Diesel</t>
  </si>
  <si>
    <t>Toyota Glanza G CVT, 2020, Petrol</t>
  </si>
  <si>
    <t>Maruti Suzuki Alto 2011 Petrol 55000 Km Driven</t>
  </si>
  <si>
    <t>Toyota Camry 2.5 Hybrid, 2014, Petrol</t>
  </si>
  <si>
    <t>Maruti Suzuki Swift VVT VXI, 2021, Petrol</t>
  </si>
  <si>
    <t>Tata Nexon 1.5 Revotorq XM (S), 2020, Diesel</t>
  </si>
  <si>
    <t>Force</t>
  </si>
  <si>
    <t>Motors FM Gurkha</t>
  </si>
  <si>
    <t>Force Motors Gurkha 2023 Diesel 8500 Km Driven</t>
  </si>
  <si>
    <t>Renault KWID 2017 Petrol Well Maintained</t>
  </si>
  <si>
    <t>Maruti Suzuki Swift AMT VVT ZXI, 2023, Petrol</t>
  </si>
  <si>
    <t>Volkswagen Polo 1.2 GT TSI, 2020, Petrol</t>
  </si>
  <si>
    <t>Honda City i-VTEC VX, 2017, Petrol</t>
  </si>
  <si>
    <t>Maruti Suzuki Celerio 1.0 VXI AMT, 2017, Petrol</t>
  </si>
  <si>
    <t>Hyundai i20 1.4 Sportz, 2014, Petrol</t>
  </si>
  <si>
    <t>Renault KWID RXT 1.0, 2019, Petrol</t>
  </si>
  <si>
    <t>Maruti Suzuki Swift Dzire, 2015, Diesel</t>
  </si>
  <si>
    <t>Good condition Alto k10 White colour (2017)</t>
  </si>
  <si>
    <t>Audi Q5 2012-2017 3.0 TDI quattro Premium Plus, 2014, Diesel</t>
  </si>
  <si>
    <t>Maruti Suzuki Ciaz 1.5 Alpha SHVS Petrol, 2019, Petrol</t>
  </si>
  <si>
    <t>Jaguar XF 2.2 Litre Luxury, 2014, Diesel</t>
  </si>
  <si>
    <t>BMW 5 Series 2010 Petrol</t>
  </si>
  <si>
    <t>Hyundai i20 2012 Petrol Good Condition</t>
  </si>
  <si>
    <t>Alto k10 automatic car Less running, Good condition</t>
  </si>
  <si>
    <t>Honda City V AT, 2013, Petrol</t>
  </si>
  <si>
    <t>Maruti Suzuki Celerio ZXI AMT, 2017, Petrol</t>
  </si>
  <si>
    <t>Maruti Suzuki Alto 800 Lxi, 2023, Petrol</t>
  </si>
  <si>
    <t>Mahindra Scorpio 2015</t>
  </si>
  <si>
    <t>Maruti Suzuki Swift AMT VXI, 2019, Petrol</t>
  </si>
  <si>
    <t>Maruti Suzuki Grand Vitara 1.5 Delta Smart Hybrid, 2024, Petrol</t>
  </si>
  <si>
    <t>Hyundai Elantra VTVT SX AT, 2012, Petrol</t>
  </si>
  <si>
    <t>Honda WR-V i-DTEC VX, 2017, Diesel</t>
  </si>
  <si>
    <t>Maruti Suzuki Swift AMT VXI, 2018, Petrol</t>
  </si>
  <si>
    <t>Honda Jazz V AT i-VTEC, 2016, Petrol</t>
  </si>
  <si>
    <t>Punto</t>
  </si>
  <si>
    <t>Fiat Punto Active 1.3, 2012, Diesel</t>
  </si>
  <si>
    <t>Maruti Suzuki Ciaz 2014-2017 ZDi Plus, 2015, Diesel</t>
  </si>
  <si>
    <t>Hyundai i20 2012 Diesel Well Maintained</t>
  </si>
  <si>
    <t>Hyundai Creta 1.6 SX Automatic, 2016, Diesel</t>
  </si>
  <si>
    <t>Corolla Altis</t>
  </si>
  <si>
    <t>Toyota Corolla Altis 2010-2013 G HV AT, 2016, Petrol</t>
  </si>
  <si>
    <t>Toyota Innova 2.5 G (Diesel) 8 Seater, 2015, Diesel</t>
  </si>
  <si>
    <t>Maruti Suzuki Alto K10 2011 Petrol 59000 Km Driven</t>
  </si>
  <si>
    <t>Volkswagen Ameo 1.2 MPI Highline Plus, 2017, Diesel</t>
  </si>
  <si>
    <t>Mitsubishi</t>
  </si>
  <si>
    <t>Pajero Sport</t>
  </si>
  <si>
    <t>Mitsubishi Pajero Sport Select Plus, 2017, Diesel</t>
  </si>
  <si>
    <t>Skoda Kushaq 1.0 TSI Ambition AT, 2022, Petrol</t>
  </si>
  <si>
    <t>Hyundai EON 2013 Petrol Good Condition</t>
  </si>
  <si>
    <t>Manza</t>
  </si>
  <si>
    <t>Tata Manza 2013 Diesel Good Condition</t>
  </si>
  <si>
    <t>Maruti Suzuki Wagon R VXI Optional, 2014, Petrol</t>
  </si>
  <si>
    <t>Ford Figo 1.2 Duratec Petrol ZXI, 2013, Petrol</t>
  </si>
  <si>
    <t>Maruti Suzuki Swift Dzire AMT VDI, 2017, Diesel</t>
  </si>
  <si>
    <t>Maruti Suzuki Vitara Brezza ZDI+ MT, 2018, Diesel</t>
  </si>
  <si>
    <t>Maruti Suzuki Swift Dzire, 2019, Diesel</t>
  </si>
  <si>
    <t>Mahindra XUV500 W9 AT 1.99, 2018, Diesel</t>
  </si>
  <si>
    <t>Hyundai Verna 1.5 SX (O) Turbo Petrol DCT Dual Tone, 2023, Petrol</t>
  </si>
  <si>
    <t>Hyundai Fluidic Verna 2012, 1.6 / SX (O) Model</t>
  </si>
  <si>
    <t>Toyota Corolla Altis 2010-2013 Diesel LE, 2011, Diesel</t>
  </si>
  <si>
    <t>Honda Amaze 2020 Petrol 41000 Km Driven</t>
  </si>
  <si>
    <t>Maruti Suzuki Vitara Brezza ZDI MT, 2019, Diesel</t>
  </si>
  <si>
    <t>Hyundai Verna CRDi 1.6 SX, 2020, Diesel</t>
  </si>
  <si>
    <t>Scorpio Classic</t>
  </si>
  <si>
    <t>Swift ZXI top model dec 2018 model Petrol Good Condition.</t>
  </si>
  <si>
    <t>Tata Hexa 2017 Diesel 135000 Km Driven</t>
  </si>
  <si>
    <t>Mahindra XUV500 W8, 2012, Diesel</t>
  </si>
  <si>
    <t>Maruti Suzuki Baleno Delta, 2019, Petrol</t>
  </si>
  <si>
    <t>Audi A6 2.0 TDI Premium Plus, 2015, Diesel</t>
  </si>
  <si>
    <t>Maruti Suzuki Alto 800 2018</t>
  </si>
  <si>
    <t>Volkswagen Polo GT TSI, 2021, Petrol</t>
  </si>
  <si>
    <t>Audi A4 2.0 TDI, 2013, Diesel</t>
  </si>
  <si>
    <t>Maruti Suzuki Swift 2011 Petrol 75000 Km Driven</t>
  </si>
  <si>
    <t>Audi A3 35 TDI S Line, 2016, Diesel</t>
  </si>
  <si>
    <t>Renault KWID 1.0 RXT Optional, 2019, Petrol</t>
  </si>
  <si>
    <t>CRV</t>
  </si>
  <si>
    <t>Honda CR-V 2.4 AWD AT, 2010, Petrol</t>
  </si>
  <si>
    <t>Mahindra Scorpio 2017 Diesel 90000 Km Driven</t>
  </si>
  <si>
    <t>Maruti Suzuki Swift Dzire Vdi BSIV, 2019, Diesel</t>
  </si>
  <si>
    <t>Renault KWID Climber 1.0 AMT Opt, 2018, Petrol</t>
  </si>
  <si>
    <t>Honda WR-V 1.5 VX i-DTEC, 2018, Diesel</t>
  </si>
  <si>
    <t>Tata Indigo Ecs 2014 Diesel Well Maintained</t>
  </si>
  <si>
    <t>Hyundai Venue Diesel SX(O)</t>
  </si>
  <si>
    <t>Ford Figo 2010-2012 Diesel ZXI, 2012, Diesel</t>
  </si>
  <si>
    <t>Ford Ecosport 1.5 Diesel Titanium Plus, 2016, Diesel</t>
  </si>
  <si>
    <t>Maruti Suzuki SX4 2014 ZXI Petrol Well Maintained</t>
  </si>
  <si>
    <t>Audi A3 2.0 35 TDI Premium, 2015, Diesel</t>
  </si>
  <si>
    <t>GL-Class</t>
  </si>
  <si>
    <t>Maruti Suzuki Alto Flash Limited Edition, 2011, Petrol</t>
  </si>
  <si>
    <t>Tigor</t>
  </si>
  <si>
    <t>Hyundai Elite i20 2017 .550000 only look like new one</t>
  </si>
  <si>
    <t>Maruti Suzuki Ertiga VDI, 2018, Diesel</t>
  </si>
  <si>
    <t>Maruti Suzuki Baleno 1.2 Alpha, 2019, Petrol</t>
  </si>
  <si>
    <t>Honda Jazz 1.2 SV i VTEC, 2015, Petrol</t>
  </si>
  <si>
    <t>Mahindra XUV500 2019 W9 Diesel 85000 Km Driven</t>
  </si>
  <si>
    <t>Guaranteed 20+ mileage on 1 ltr petrol, Chevrolet beat</t>
  </si>
  <si>
    <t>Maruti Suzuki Wagon R VXI 1.2, 2015, Petrol</t>
  </si>
  <si>
    <t>Audi A4 2016</t>
  </si>
  <si>
    <t>MG Hector Sharp DCT Automatic, 2019, Petrol</t>
  </si>
  <si>
    <t>Honda City 1.5 SV i-VTEC MT, 2017, Petrol</t>
  </si>
  <si>
    <t>Octavia</t>
  </si>
  <si>
    <t>Skoda Octavia 2014 Petrol Good Condition</t>
  </si>
  <si>
    <t>Ford Ecosport 1.5 Petrol Titanium Plus AT, 2015, Petrol</t>
  </si>
  <si>
    <t>Volkswagen Vento, 2016, Diesel</t>
  </si>
  <si>
    <t>Honda City 2014-2015 i VTEC SV, 2014, Petrol</t>
  </si>
  <si>
    <t>Honda Amaze 2015 Petrol 38000 Km Driven</t>
  </si>
  <si>
    <t>Mercedes-Benz M-Class ML 250 CDI, 2013, Diesel</t>
  </si>
  <si>
    <t>Volkswagen Polo 1.0 Comfortline Plus, 2019, Petrol</t>
  </si>
  <si>
    <t>Maruti Suzuki Ertiga ZXI AT, 2019, Petrol</t>
  </si>
  <si>
    <t>Hyundai i20 Sportz 1.2 VTVT, 2023, Petrol</t>
  </si>
  <si>
    <t>Maruti Suzuki Wagon R VXI, 2009, Petrol</t>
  </si>
  <si>
    <t>Mahindra TUV 300 mHAWK100 T8 AMT, 2016, Diesel</t>
  </si>
  <si>
    <t>Land Rover Range Evoque Pure SD4, 2012, Diesel</t>
  </si>
  <si>
    <t>Honda Jazz 2011-2013 X, 2012, Petrol</t>
  </si>
  <si>
    <t>Maruti Suzuki Swift 2011 Petrol Well Maintained</t>
  </si>
  <si>
    <t>Maruti Suzuki Wagon R 2015 Petrol 38482 Km Driven</t>
  </si>
  <si>
    <t>Hyundai Creta 1.6 SX (O), 2016, Diesel</t>
  </si>
  <si>
    <t>Wagon R</t>
  </si>
  <si>
    <t>Maruti Suzuki Wagon R 1.0, 2016, Petrol</t>
  </si>
  <si>
    <t>Volkswagen Vento 1.2 Highline Plus AT 16 Alloy, 2015, Diesel</t>
  </si>
  <si>
    <t>Maruti Suzuki Ciaz 2016 Diesel 83214 Km Driven</t>
  </si>
  <si>
    <t>S-Cross</t>
  </si>
  <si>
    <t>Maruti Suzuki S-Cross 2017-2020 1.3 Zeta, 2017, Diesel</t>
  </si>
  <si>
    <t>Arjant sell new gaadi</t>
  </si>
  <si>
    <t>Maruti Suzuki Wagon R LXI, 2010, Petrol</t>
  </si>
  <si>
    <t>Maruti Suzuki Swift Diesel Good Condition</t>
  </si>
  <si>
    <t>Mercedes-Benz E-Class E 250 CDI Classic, 2014, Diesel</t>
  </si>
  <si>
    <t>Gypsy</t>
  </si>
  <si>
    <t>Maruti Suzuki Gypsy 2005</t>
  </si>
  <si>
    <t>Honda City Petrol Well Maintained</t>
  </si>
  <si>
    <t>Hyundai i10 Sportz AT, 2012, Petrol</t>
  </si>
  <si>
    <t>Volkswagen Polo 2013-2015 1.2 MPI Comfortline, 2014, Petrol</t>
  </si>
  <si>
    <t>Toyota Fortuner 3.0 Ltd, 2015, Diesel</t>
  </si>
  <si>
    <t>Tata Harrier XZA Plus Dual tone, 2021, Diesel</t>
  </si>
  <si>
    <t>Hyundai Creta Facelift 1.4 Turbo Petrol DCT, 2021, Petrol</t>
  </si>
  <si>
    <t>BMW 5 Series 2.0 520D Luxury Line, 2011, Diesel</t>
  </si>
  <si>
    <t>Hyundai i10 2008</t>
  </si>
  <si>
    <t>Honda City 2011-2013 1.5 S AT, 2015, Petrol</t>
  </si>
  <si>
    <t>Indigo Cs</t>
  </si>
  <si>
    <t>Tata Indigo CS 2009</t>
  </si>
  <si>
    <t>Hyundai EON D-Lite +, 2014, Petrol</t>
  </si>
  <si>
    <t>Hyundai EON Sportz, 2017, Petrol</t>
  </si>
  <si>
    <t>Hyundai Venue 1.2 S Plus, 2022, Petrol</t>
  </si>
  <si>
    <t>Maruti Suzuki Ertiga 2015 Diesel Well Maintained</t>
  </si>
  <si>
    <t>Ford Ecosport 2013-2015 1.5 Ti VCT AT Titanium, 2016, Petrol</t>
  </si>
  <si>
    <t>Ford Endeavour 3.2 Titanium AT 4X4, 2017, Diesel</t>
  </si>
  <si>
    <t>Maruti Suzuki Baleno Alpha, 2017, Petrol</t>
  </si>
  <si>
    <t>Selling Urgent</t>
  </si>
  <si>
    <t>Hyundai EON Era +, 2015, Petrol</t>
  </si>
  <si>
    <t>Hyundai Alcazar 1.5 Signature (O) Diesel AT 6 STR, 2022, Diesel</t>
  </si>
  <si>
    <t>Mahindra Thar 2010-2015 CRDe AC, 2019, Diesel</t>
  </si>
  <si>
    <t>Lodgy</t>
  </si>
  <si>
    <t>Renault Lodgy 2015</t>
  </si>
  <si>
    <t>Honda City ZX 2005 Petrol Well Maintained</t>
  </si>
  <si>
    <t>Renault Duster 2019-2020 1.5 85 PS RxS MT Diesel, 2017, Diesel</t>
  </si>
  <si>
    <t>Skoda Octavia 2008 Diesel Well Maintained</t>
  </si>
  <si>
    <t>Tata Indigo CS 2010 Diesel Good Condition</t>
  </si>
  <si>
    <t>Toyota Innova 2.5 G (Diesel) 8 Seater, 2012, Diesel</t>
  </si>
  <si>
    <t>Mahindra XUV500 2016 Diesel 85000 Km Driven</t>
  </si>
  <si>
    <t>Mahindra Scorpio VLX Airbags BS III, 2013, Diesel</t>
  </si>
  <si>
    <t>Renault KWID 1.0 RXT 02 Anniversary Edition, 2018, Petrol</t>
  </si>
  <si>
    <t>Mahindra TUV 300 T8 AMT, 2016, Diesel</t>
  </si>
  <si>
    <t>Honda Amaze 1.2 SMT I VTEC, 2017, Petrol</t>
  </si>
  <si>
    <t>Maruti Suzuki SX4</t>
  </si>
  <si>
    <t>Hyundai Creta, 2023, Petrol</t>
  </si>
  <si>
    <t>Renault KWID 2017 Petrol Good Condition</t>
  </si>
  <si>
    <t>Maruti Suzuki XL6 1.5 Zeta MT, 2020, Petrol</t>
  </si>
  <si>
    <t>Volkswagen Vento 2010-2013 IPL II Petrol Highline AT, 2011, Petrol</t>
  </si>
  <si>
    <t>Maruti Suzuki Ignis 1.2 Sigma MT, 2022, Petrol</t>
  </si>
  <si>
    <t>Honda City V AT 2013 Petrol Well Maintained 28500 km</t>
  </si>
  <si>
    <t>Maruti Suzuki Alto K10 2019 Petrol 80000 Km Driven</t>
  </si>
  <si>
    <t>Maruti Suzuki Ciaz Smart Hybrid SigmaÂ , 2019, Petrol</t>
  </si>
  <si>
    <t>Maruti Suzuki Ritz Vdi BS-IV, 2012, Diesel</t>
  </si>
  <si>
    <t>Mahindra Scorpio 2002-2013 VLX, 2008, Diesel</t>
  </si>
  <si>
    <t>Jeep Compass 2.0 Longitude, 2019, Diesel</t>
  </si>
  <si>
    <t>Skoda Octavia [2015-2017] 1.8 Ambition Plus TSI AT, 2017, Petrol</t>
  </si>
  <si>
    <t>Mahindra Bolero SLX BS IV, 2018, Diesel</t>
  </si>
  <si>
    <t>Hyundai Creta 1.6 CRDi AT SX Plus, 2017, Diesel</t>
  </si>
  <si>
    <t>Nano</t>
  </si>
  <si>
    <t>Tata Nano XTA, 2015, Petrol</t>
  </si>
  <si>
    <t>Kia Seltos HTX G, 2020, Petrol</t>
  </si>
  <si>
    <t>Hyundai i20 1.4 Asta (O) CRDi, 2017, Diesel</t>
  </si>
  <si>
    <t>Maruti Suzuki Celerio ZXI AMT, 2018, Petrol</t>
  </si>
  <si>
    <t>Ford Ecosport [2013-2015] 1.5 Trend TDCI, 2014, Diesel</t>
  </si>
  <si>
    <t>Hyundai i20 Petrol Asta, 2013, Petrol</t>
  </si>
  <si>
    <t>XC60</t>
  </si>
  <si>
    <t>Volvo XC60 D5 AWD Automatic, 2016, Diesel</t>
  </si>
  <si>
    <t>Civic</t>
  </si>
  <si>
    <t>Honda Civic ZX, 2019, Petrol</t>
  </si>
  <si>
    <t>Urban Cruiser</t>
  </si>
  <si>
    <t>Toyota Urban Cruiser 1.5 Mid Grade AT, 2022, Petrol</t>
  </si>
  <si>
    <t>Maruti Suzuki Dzire Tour Diesel, 2015, Diesel</t>
  </si>
  <si>
    <t>Hyundai Xcent 2017 Petrol 82000 Km Driven</t>
  </si>
  <si>
    <t>Toyota Glanza 1.2 V AMT, 2020, Petrol</t>
  </si>
  <si>
    <t>Maruti Suzuki Eeco 5 Seater AC, 2013, Petrol</t>
  </si>
  <si>
    <t>Maruti Suzuki Wagon R LXI Optional, 2007, Petrol</t>
  </si>
  <si>
    <t>Hyundai Elite i20 Magna 1.2, 2016, Petrol</t>
  </si>
  <si>
    <t>Hyundai Creta 1.6 SX Automatic, 2016, Petrol</t>
  </si>
  <si>
    <t>Brezza</t>
  </si>
  <si>
    <t>Red color 2024 model brezza lxi</t>
  </si>
  <si>
    <t>Toyota Innova Crysta 2.8 GX AT 8S, 2017, Diesel</t>
  </si>
  <si>
    <t>Renault KWID 2019-Ongoing 1.0 RXT AMT (O), 2022, Petrol</t>
  </si>
  <si>
    <t>Maruti Suzuki Swift VVT ZXI Plus, 2015, Petrol</t>
  </si>
  <si>
    <t>Hyundai i20 Magna 1.4 CRDI 6 Speed, 2021, Diesel</t>
  </si>
  <si>
    <t>Toyota Innova Crysta 2.7 GX AT, 2019, Diesel</t>
  </si>
  <si>
    <t>Punch</t>
  </si>
  <si>
    <t>Tata Punch, 2022, Petrol</t>
  </si>
  <si>
    <t>Hyundai i20 2019</t>
  </si>
  <si>
    <t>Maruti Suzuki XL6 1.5 Alpha AT, 2021, Petrol</t>
  </si>
  <si>
    <t>Tata Nano XE, 2009, Petrol</t>
  </si>
  <si>
    <t>Maruti Suzuki Alto\nGood Condition</t>
  </si>
  <si>
    <t>Maruti Suzuki Swift Dzire 2018 Diesel 62000 Km Driven</t>
  </si>
  <si>
    <t>Volkswagen Vento, 2015, Petrol</t>
  </si>
  <si>
    <t>Hyundai i10 2014 Diesel 72000 Km Driven</t>
  </si>
  <si>
    <t>Hyundai Elite i20 1.2 Magna Plus, 2020, Petrol</t>
  </si>
  <si>
    <t>Mahindra Scorpio S11 MT 7S, 2022, Diesel</t>
  </si>
  <si>
    <t>Car verna Hyundai good</t>
  </si>
  <si>
    <t>Honda WR-V i-VTEC VX, 2017, Petrol</t>
  </si>
  <si>
    <t>Mercedes-Benz E-Class E 200, 2014, Petrol</t>
  </si>
  <si>
    <t>Mahindra Scorpio S6 Plus, 2016, Diesel</t>
  </si>
  <si>
    <t>Maruti Suzuki S-Cross 1.5 Zeta, 2022, Petrol</t>
  </si>
  <si>
    <t>Hyundai Elite i20 1.4 Magna Plus CRDi, 2014, Diesel</t>
  </si>
  <si>
    <t>Hyundai Creta 1.6 SX, 2018, Petrol</t>
  </si>
  <si>
    <t>Ford Ecosport [2013-2015] 1.5 TDCi Titanium (O), 2013, Diesel</t>
  </si>
  <si>
    <t>Honda Civic 1.8 V MT, 2011, Petrol</t>
  </si>
  <si>
    <t>Cedia</t>
  </si>
  <si>
    <t>Mitsubishi cidea</t>
  </si>
  <si>
    <t>Honda City 2011-2013 V MT, 2012, Petrol</t>
  </si>
  <si>
    <t>Sonata Embera</t>
  </si>
  <si>
    <t>Hyundai Sonata Embera Manual (Leather), 2011, Diesel</t>
  </si>
  <si>
    <t>Honda CR-V 2.4 Automatic, 2013, Petrol</t>
  </si>
  <si>
    <t>Kia Sonet HTK Plus Turbo iMT, 2020, Petrol</t>
  </si>
  <si>
    <t>Maruti Suzuki Dzire VXi AGS, 2013, Petrol</t>
  </si>
  <si>
    <t>Hyundai i20 1.2 Spotz, 2016, Petrol</t>
  </si>
  <si>
    <t>Kia Seltos GTX Plus AT D, 2020, Diesel</t>
  </si>
  <si>
    <t>Kia Sonet HTK G, 2021, Petrol</t>
  </si>
  <si>
    <t>Renault KWID RXT AMT Climber (Automatic), 2020, Petrol</t>
  </si>
  <si>
    <t>Figo Aspire</t>
  </si>
  <si>
    <t>Ford Figo Aspire Titanium Automatic, 2016, Petrol</t>
  </si>
  <si>
    <t>Skoda Octavia 2013-2017 Ambition 1.8 TSI AT, 2013, Petrol</t>
  </si>
  <si>
    <t>Ford Ecosport, 2017, Petrol</t>
  </si>
  <si>
    <t>Hyundai Xcent E 1.1 CRDi, 2017, Diesel</t>
  </si>
  <si>
    <t>Hyundai i20 2012-2014 Magna Optional 1.4 CRDi, 2012, Diesel</t>
  </si>
  <si>
    <t>Maruti Suzuki Vitara Brezza 2016</t>
  </si>
  <si>
    <t>Hyundai i20 Diesel Asta Option, 2018, Diesel</t>
  </si>
  <si>
    <t>Mahindra Bolero Neo 1.5 N 10, 2022, Diesel</t>
  </si>
  <si>
    <t>Hyundai i10 Era 1.1 iTech SE, 2013, Petrol</t>
  </si>
  <si>
    <t>Maruti Suzuki Swift 1.2 VXI Glory Edition, 2022, Petrol</t>
  </si>
  <si>
    <t>Accord</t>
  </si>
  <si>
    <t>Honda Accord 2.4 MT, 2005, Petrol</t>
  </si>
  <si>
    <t>Volkswagen Passat 2007-2010 Highline DSG, 2011, Diesel</t>
  </si>
  <si>
    <t>Honda City V MT Sunroof, 2014, Diesel</t>
  </si>
  <si>
    <t>Hyundai Creta 1.6 SX Plus Auto, 2019, Petrol</t>
  </si>
  <si>
    <t>Volkswagen Polo 1.5 TDI Highline Plus, 2014, Diesel</t>
  </si>
  <si>
    <t>Isuzu</t>
  </si>
  <si>
    <t>MAX</t>
  </si>
  <si>
    <t>Isuzu D-Max Space Cab Flat Deck AC, 2021, Diesel</t>
  </si>
  <si>
    <t>VITARA BREZZA ZDi AMT , SUNROOF WEBASTO,PVT LTD Company Owned.</t>
  </si>
  <si>
    <t>Maruti Suzuki Swift Dzire LDI Optional, 2015, Diesel</t>
  </si>
  <si>
    <t>Mahindra Scorpio 2002-2013 2.6 CRDe, 2010, Diesel</t>
  </si>
  <si>
    <t>Mahindra Bolero, 2021, Diesel</t>
  </si>
  <si>
    <t>Tata Tiago XZ Plus, 2020, Petrol</t>
  </si>
  <si>
    <t>Renault Triber RXL, 2021, Petrol</t>
  </si>
  <si>
    <t>Maruti Suzuki Wagon R LX Minor, 2007, Petrol</t>
  </si>
  <si>
    <t>Mahindra Thar CRDE 4X4 BS IV, 2016, Diesel</t>
  </si>
  <si>
    <t>Hyundai Verna VTVT 1.6 AT SX Option, 2017, Petrol</t>
  </si>
  <si>
    <t>Honda City 2014-2015 i DTEC V, 2014, Diesel</t>
  </si>
  <si>
    <t>Maruti Suzuki Wagon R LXI Optional, 2006, Petrol</t>
  </si>
  <si>
    <t>Hyundai Verna 1.5 SX Diesel AT, 2008, Diesel</t>
  </si>
  <si>
    <t>Tata Tiago XM, 2019, Petrol</t>
  </si>
  <si>
    <t>Toyota Corolla Altis 2013-2017 G AT, 2016, Petrol</t>
  </si>
  <si>
    <t>Indica Vista</t>
  </si>
  <si>
    <t>Tata Indica Vista 2009 Petrol Well Maintained</t>
  </si>
  <si>
    <t>Hyundai Creta 1.6 SX, 2018, Diesel</t>
  </si>
  <si>
    <t>BMW 3 Series 320 D Performance Edition, 2013, Diesel</t>
  </si>
  <si>
    <t>Mahindra XUV500 W10 AT, 2017, Diesel</t>
  </si>
  <si>
    <t>Mahindra Thar 2.2 LX Convertible Diesel AT 4 Str, 2021, Diesel</t>
  </si>
  <si>
    <t>Hyundai Creta Facelift 2024 Petrol 3200 Km Driven</t>
  </si>
  <si>
    <t>Maruti Suzuki Wagon R LXI Opt, 2009, Petrol</t>
  </si>
  <si>
    <t>Kia Sonet HTX G, 2023, Diesel</t>
  </si>
  <si>
    <t>Volkswagen Vento 1.2 TSI Highline Plus AT, 2017, Petrol</t>
  </si>
  <si>
    <t>Honda Amaze, 2019, Petrol</t>
  </si>
  <si>
    <t>Mahindra XUV500 2011-2015 W8 2WD, 2015, Diesel</t>
  </si>
  <si>
    <t>Skoda Rapid 1.5 Elegance TDI, 2015, Diesel</t>
  </si>
  <si>
    <t>Hyundai i20 2013 Petrol 24500 Km Driven</t>
  </si>
  <si>
    <t>Jeep Compass 2.0 Longitude, 2017, Diesel</t>
  </si>
  <si>
    <t>Kia Seltos HTK Plus AT D, 2021, Diesel</t>
  </si>
  <si>
    <t>Hyundai i20 Magna 1.2 MT, 2012, Petrol</t>
  </si>
  <si>
    <t>Hyundai Venue 1.0L Turbo GDI SX(O) MT, 2019, Petrol</t>
  </si>
  <si>
    <t>Honda Amaze VX CVT Petrol, 2022, Petrol</t>
  </si>
  <si>
    <t>Honda City 2014-2015 i VTEC VX, 2015, Petrol</t>
  </si>
  <si>
    <t>Volkswagen Polo 2015 Diesel Highline plus Well Maintained</t>
  </si>
  <si>
    <t>Toyota Innova Crysta 2.4 V 8 STR, 2016, Diesel</t>
  </si>
  <si>
    <t>Hyundai i20 Magna Plus, 2012, Diesel</t>
  </si>
  <si>
    <t>Ford Figo 2010-2012 Diesel EXI, 2011, Diesel</t>
  </si>
  <si>
    <t>Maruti Suzuki Swift Dzire</t>
  </si>
  <si>
    <t>Hyundai Elantra SX Optional 1.6 Diesel, 2018, Diesel</t>
  </si>
  <si>
    <t>Maruti Suzuki Swift Dzire 2013 Diesel Good Condition</t>
  </si>
  <si>
    <t>Datsun</t>
  </si>
  <si>
    <t>RediGO</t>
  </si>
  <si>
    <t>Datsun RediGO AMT 1.0 S, 2018, Petrol</t>
  </si>
  <si>
    <t>Audi A4 2.0 35 TDI Premium Plus Sunroof, 2011, Diesel</t>
  </si>
  <si>
    <t>Maruti Suzuki Swift 1.2 VXI (O), 2019, Petrol</t>
  </si>
  <si>
    <t>Maruti Suzuki Swift VXI ABS BSIV, 2022, Petrol</t>
  </si>
  <si>
    <t>VELLFIRE</t>
  </si>
  <si>
    <t>Mahindra XUV500 2014 Diesel 88500 Km Driven</t>
  </si>
  <si>
    <t>Maruti Suzuki Alto K10 VXI AMT Optional, 2015, Petrol</t>
  </si>
  <si>
    <t>Audi A6 2.0 TDI Premium Plus, 2014, Diesel</t>
  </si>
  <si>
    <t>Honda City ZX Petrol CVT, 2021, Petrol</t>
  </si>
  <si>
    <t>Audi Q3 2.0 35 TDI Technology, 2016, Diesel</t>
  </si>
  <si>
    <t>Hyundai i20 e 2014-2015 Sportz 1.4 CRDi, 2014, Diesel</t>
  </si>
  <si>
    <t>Maruti Suzuki Swift 2020 Petrol 65000 Km Driven</t>
  </si>
  <si>
    <t>Volkswagen Vento [2010-2015] 1.5 TDI Comfortline AT, 2015, Diesel</t>
  </si>
  <si>
    <t>Honda City, 2018, Petrol</t>
  </si>
  <si>
    <t>Honda Civic 1.8 (E) MT, 2007, Petrol</t>
  </si>
  <si>
    <t>Honda City 2014 Diesel Well Maintained</t>
  </si>
  <si>
    <t>Mahindra TUV 300 T10, 2019, Diesel</t>
  </si>
  <si>
    <t>Hyundai i10 1.2 Kappa SPORTZ, 2012, Petrol</t>
  </si>
  <si>
    <t>Renault KWID RXT 1.0, 2016, Petrol</t>
  </si>
  <si>
    <t>Maruti Suzuki Ciaz Alpha Automatic, 2018, Petrol</t>
  </si>
  <si>
    <t>Honda City i-VTEC CVT V, 2017, Petrol</t>
  </si>
  <si>
    <t>Maruti Suzuki Alto 2011 Petrol 53000 Km Driven</t>
  </si>
  <si>
    <t>Toyota Camry Hybrid 2.5, 2016, Petrol</t>
  </si>
  <si>
    <t>Honda City 2014-2015 i DTEC S, 2014, Diesel</t>
  </si>
  <si>
    <t>Maruti Suzuki Swift Dzire 2017 Diesel 56000 Km Driven</t>
  </si>
  <si>
    <t>Maruti Suzuki Ertiga VXI AT Petrol, 2017, Petrol</t>
  </si>
  <si>
    <t>Maruti Suzuki S-Presso 2021 Petrol</t>
  </si>
  <si>
    <t>Skoda Octavia 2013-2017 Style Plus 1.8 TSI AT, 2015, Petrol</t>
  </si>
  <si>
    <t>Hyundai Creta 1.6 SX Automatic Diesel, 2016, Diesel</t>
  </si>
  <si>
    <t>Maruti Suzuki Ignis 1.3 AMT Alpha, 2020, Petrol</t>
  </si>
  <si>
    <t>Honda City 2015-2017 i VTEC VX Option, 2016, Petrol</t>
  </si>
  <si>
    <t>Hyundai i20 Sportz 1.2 MT, 2017, Petrol</t>
  </si>
  <si>
    <t>Audi A6 2009-2011 2.8 FSI, 2011, Petrol</t>
  </si>
  <si>
    <t>Mahindra XUV500 W7, 2019, Diesel</t>
  </si>
  <si>
    <t>Toyota Fortuner 3.0 4x4 Manual, 2013, Diesel</t>
  </si>
  <si>
    <t>Maruti Suzuki Alto 800 2019-2023 0.8 LXI (O), 2020, Petrol</t>
  </si>
  <si>
    <t>Hyundai Creta SX 1.5 Petrol Adventure Edition, 2022, Petrol</t>
  </si>
  <si>
    <t>Jeep Compass 1.4 Longitude Plus Petrol AT, 2020, Petrol</t>
  </si>
  <si>
    <t>Audi A6 2.0 TFSI Premium Plus, 2013, Petrol</t>
  </si>
  <si>
    <t>Hyundai Venue 2020</t>
  </si>
  <si>
    <t>Tata Tigor 1.2 Revotron XZ Plus Leatherette, 2022, Petrol</t>
  </si>
  <si>
    <t>BMW 5 Series 2.0 520D Luxury Line, 2015, Diesel</t>
  </si>
  <si>
    <t>Tata Nano 2014 Petrol 48000 Km Driven</t>
  </si>
  <si>
    <t>Kia Sonet HTX 1.5 DIESEL, 2023, Petrol</t>
  </si>
  <si>
    <t>Excellent condition Honda City VX Auto for immediate sale in Goa</t>
  </si>
  <si>
    <t>Chevrolet Cruze LTZ AT, 2013, Diesel</t>
  </si>
  <si>
    <t>Maruti Suzuki Swift Dzire VXI Optional, 2017, Petrol</t>
  </si>
  <si>
    <t>Maruti Suzuki Baleno Zeta, 2017, Petrol</t>
  </si>
  <si>
    <t>Superb</t>
  </si>
  <si>
    <t>Skoda Superb 2013 Petrol Well Maintained</t>
  </si>
  <si>
    <t>Honda City 2010</t>
  </si>
  <si>
    <t>Mercedes-Benz E-Class 2013-2015 E250 CDI Avantgrade, 2014, Diesel</t>
  </si>
  <si>
    <t>Hyundai Verna CRDi 1.6 SX, 2013, Diesel</t>
  </si>
  <si>
    <t>Maruti Suzuki Ertiga ZXI Plus Petrol, 2021, Petrol</t>
  </si>
  <si>
    <t>Honda City VX Petrol CVT, 2016, Petrol</t>
  </si>
  <si>
    <t>Mahindra TUV 300 mHAWK100 T8, 2016, Diesel</t>
  </si>
  <si>
    <t>Zen-Estilo</t>
  </si>
  <si>
    <t>Maruti Suzuki Zen Estilo 2005 Petrol 85000 Km Driven</t>
  </si>
  <si>
    <t>Honda Amaze 1.2 SMT I VTEC, 2021, Petrol</t>
  </si>
  <si>
    <t>Tata Harrier XT+, 2023, Diesel</t>
  </si>
  <si>
    <t>Maruti Suzuki Zen  2005 Petrol for scrap</t>
  </si>
  <si>
    <t>Hyundai Elite i20 1.2 Sportz Plus VTVT, 2015, Petrol</t>
  </si>
  <si>
    <t>Cooper</t>
  </si>
  <si>
    <t>Hyundai Creta 1.5 SX (O) Diesel, 2020, Diesel</t>
  </si>
  <si>
    <t>Honda Amaze 2020 Petrol Well Maintained</t>
  </si>
  <si>
    <t>Estilo</t>
  </si>
  <si>
    <t>Sale for urgent money</t>
  </si>
  <si>
    <t>Maruti Suzuki Swift 2009 Petrol 80282 Km Driven</t>
  </si>
  <si>
    <t>Hyundai i10 Sportz AT, 2009, Petrol</t>
  </si>
  <si>
    <t>Maruti Suzuki Swift Dzire VXI Optional, 2008, Petrol</t>
  </si>
  <si>
    <t>Volkswagen Polo 1.2 GT TSI, 2021, Petrol</t>
  </si>
  <si>
    <t>Hyundai Grand i10 Sportz O 1.2, 2018, Petrol</t>
  </si>
  <si>
    <t>Hyundai getz at very low price</t>
  </si>
  <si>
    <t>Kia Sonet HTX 1.5 DIESEL, 2023, Diesel</t>
  </si>
  <si>
    <t>Hyundai i10 Sportz AT, 2011, Petrol</t>
  </si>
  <si>
    <t>MG Hector 1.5 DCT Sharp, 2021, Petrol</t>
  </si>
  <si>
    <t>Maruti Suzuki Ciaz Delta 1.5 AT, 2019, Petrol</t>
  </si>
  <si>
    <t>Honda city zx</t>
  </si>
  <si>
    <t>Volkswagen Polo, 2019, Petrol</t>
  </si>
  <si>
    <t>Tata Nexon 1.2 Revotron XM, 2018, Petrol</t>
  </si>
  <si>
    <t>Maruti Suzuki Alto 800 2021 Petrol 19500 Km Driven</t>
  </si>
  <si>
    <t>Mahindra XUV500 2011-2015 W8 2WD, 2014, Diesel</t>
  </si>
  <si>
    <t>Hyundai Tucson [2016-2020] 2.0 GLS 2WD AT Diesel, 2017, Diesel</t>
  </si>
  <si>
    <t>Enjoy</t>
  </si>
  <si>
    <t>Chevrolet Enjoy 1.4 LS 8, 2015, Diesel</t>
  </si>
  <si>
    <t>Maruti Suzuki Swift ZDi, 2019, Diesel</t>
  </si>
  <si>
    <t>Ford Figo 2010-2012 Diesel Titanium, 2013, Diesel</t>
  </si>
  <si>
    <t>Hyundai Venue, 2015, Diesel</t>
  </si>
  <si>
    <t>Audi Q5 3.0 TDI Premium with sunroof, 2010, Diesel</t>
  </si>
  <si>
    <t>Kia Seltos 1.5 HTX+ Petrol AT, 2022, Petrol</t>
  </si>
  <si>
    <t>BMW X3 xDrive20d M Sport, 2012, Diesel</t>
  </si>
  <si>
    <t>Mobilio</t>
  </si>
  <si>
    <t>Honda Mobilio S i-VTEC, 2015, Petrol</t>
  </si>
  <si>
    <t>Punto EVO</t>
  </si>
  <si>
    <t>Fiat Punto EVO 1.3 Emotion, 2015, Diesel</t>
  </si>
  <si>
    <t>Scorpio N</t>
  </si>
  <si>
    <t>Maruti Suzuki Vitara Brezza VDi, 2018, Diesel</t>
  </si>
  <si>
    <t>Mahindra XUV500 W10 2WD, 2015, Diesel</t>
  </si>
  <si>
    <t>Hyundai Grand i10 Sportz (O) 1.2 AT VTVT, 2017, Petrol</t>
  </si>
  <si>
    <t>Audi A3 35 TDI S Line, 2015, Diesel</t>
  </si>
  <si>
    <t>Excellent condition,fully automatic.</t>
  </si>
  <si>
    <t>Hyundai Creta 1.4 E Plus CRDi, 2018, Diesel</t>
  </si>
  <si>
    <t>Tata Hexa XTA, 2017, Diesel</t>
  </si>
  <si>
    <t>Hyundai Creta 1.6 S Automatic, 2019, Diesel</t>
  </si>
  <si>
    <t>Hyundai Verna 1.6 SX (O) VTVT AT, 2021, Petrol</t>
  </si>
  <si>
    <t>BMW 3 Series 2014 Diesel Good Condition</t>
  </si>
  <si>
    <t>Maruti Suzuki Swift VXI Windsong Limited edition, 2013, Petrol</t>
  </si>
  <si>
    <t>BMW X1 2010-2012 sDrive20d, 2011, Diesel</t>
  </si>
  <si>
    <t>Hyundai Creta 1.6 SX Automatic, 2018, Diesel</t>
  </si>
  <si>
    <t>Hyundai Creta 1.6 SX Plus, 2021, Petrol</t>
  </si>
  <si>
    <t>Mahindra TUV 300 T10 AMT (Automatic), 2018, Diesel</t>
  </si>
  <si>
    <t>Toyota Etios GD SP, 2018, Diesel</t>
  </si>
  <si>
    <t>D-Max V-Cross</t>
  </si>
  <si>
    <t>Isuzu D-Max V-Cross 4X4, 2018, Diesel</t>
  </si>
  <si>
    <t>Honda Civic 1.8 S AT, 2006, Petrol</t>
  </si>
  <si>
    <t>Alto 800 for sale</t>
  </si>
  <si>
    <t>Maruti Suzuki Swift Dzire 2012 Petrol Well Maintained</t>
  </si>
  <si>
    <t>MG Hector SHARP DCT PETROL, 2019, Petrol</t>
  </si>
  <si>
    <t>Hyundai Creta SX (O) 1.5 Petrol CVT, 2019, Petrol</t>
  </si>
  <si>
    <t>Maruti Suzuki Vitara Brezza ZDi Plus AMT, 2018, Diesel</t>
  </si>
  <si>
    <t>Audi A3 2.0 35 TDI Premium + Sunroof, 2015, Petrol</t>
  </si>
  <si>
    <t>Maruti Suzuki Vitara Brezza 2019 Diesel Well Maintained</t>
  </si>
  <si>
    <t>Hyundai Creta 1.6 EX Petrol, 2020, Petrol</t>
  </si>
  <si>
    <t>Jaguar XF 2.2 Litre Luxury, 2013, Diesel</t>
  </si>
  <si>
    <t>Nissan Terrano XL P, 2017, Petrol</t>
  </si>
  <si>
    <t>Tata Zest  2019 Diesel Well Maintained</t>
  </si>
  <si>
    <t>Hyundai i10 2013 SPORTS Petrol Good Condition</t>
  </si>
  <si>
    <t>Fluidic Verna</t>
  </si>
  <si>
    <t>Hyundai Fluidic Verna 1.6 VTVT SX, 2016, Petrol</t>
  </si>
  <si>
    <t>Maruti Suzuki Ritz Vdi BS-IV, 2014, Diesel</t>
  </si>
  <si>
    <t>Honda City 2017 Petrol Good Condition</t>
  </si>
  <si>
    <t>Hyundai Creta 2015 Diesel</t>
  </si>
  <si>
    <t>Hyundai Fluidic Verna 1.6 VTVT SX, 2020, Petrol</t>
  </si>
  <si>
    <t>Maruti Suzuki Alto 800 2019-2023 0.8 VXI, 2020, Petrol</t>
  </si>
  <si>
    <t>Maruti Suzuki Alto 2005-2010 LXi BSIII, 2010, Petrol</t>
  </si>
  <si>
    <t>Maruti Suzuki Dzire 1.2 VXI, 2013, Petrol</t>
  </si>
  <si>
    <t>Toyota Innova 2.5 G (Diesel) 8 Seater, 2011, Diesel</t>
  </si>
  <si>
    <t>Honda City VX Petrol CVT, 2017, Petrol</t>
  </si>
  <si>
    <t>Volkswagen Vento 1.5 TDI Highline Plus AT, 2017, Diesel</t>
  </si>
  <si>
    <t>Renault Duster 110PS Diesel RxZ AMT, 2018, Diesel</t>
  </si>
  <si>
    <t>Hyundai Verna 1.6 SX (O) CRDi, 2019, Diesel</t>
  </si>
  <si>
    <t>Maruti Suzuki Ertiga SHVS VDI, 2016, Diesel</t>
  </si>
  <si>
    <t>Hyundai Alcazar 1.5 Signature (O) Diesel AT 6 STR, 2021, Diesel</t>
  </si>
  <si>
    <t>Mercedes-Benz E-Class E 200 Avantgarde, 2015, Petrol</t>
  </si>
  <si>
    <t>Volkswagen Tiguan 2.0 TDI Comfortline, 2017, Diesel</t>
  </si>
  <si>
    <t>XUV 300</t>
  </si>
  <si>
    <t>Mahindra XUV300 1.2 W8 AMT Petrol, 2021, Petrol</t>
  </si>
  <si>
    <t>Mahindra XUV500, 2016, Diesel</t>
  </si>
  <si>
    <t>Maruti Suzuki Swift Dzire 2013 Petrol 73500 Km Driven</t>
  </si>
  <si>
    <t>Maruti Suzuki Ciaz 2014-2017 ZXi Plus, 2017, Petrol</t>
  </si>
  <si>
    <t>Tata Hexa 2.2 XTA 4X2 7 STR, 2017, Diesel</t>
  </si>
  <si>
    <t>Maruti Suzuki Omni 2015 Petrol Well Maintained</t>
  </si>
  <si>
    <t>Tata Safari 2.0 Kryotec XMA, 2021, Diesel</t>
  </si>
  <si>
    <t>Hyundai Creta 1.6 E Plus, 2018, Petrol</t>
  </si>
  <si>
    <t>Volkswagen Polo GTI, 2013, Petrol</t>
  </si>
  <si>
    <t>Hyundai Grand i10 1.2 Kappa Magna, 2019, Petrol</t>
  </si>
  <si>
    <t>MG Hector Hybrid Super MT, 2020, Petrol</t>
  </si>
  <si>
    <t>Skoda Rapid 2017 Petrol</t>
  </si>
  <si>
    <t>Hyundai Verna 2022 Diesel Well Maintained</t>
  </si>
  <si>
    <t>Mahindra Thar 2022 Diesel immaculate Condition</t>
  </si>
  <si>
    <t>Toyota Fortuner 3.0 4x4 Manual, 2010, Diesel</t>
  </si>
  <si>
    <t>Renault Duster 2012-2015 Petrol RxL, 2015, Petrol</t>
  </si>
  <si>
    <t>Skoda Rapid 2013-2016 1.6 MPI AT Elegance Black Package, 2015, Petro..</t>
  </si>
  <si>
    <t>Honda Jazz 1.2 VX i VTEC, 2016, Petrol</t>
  </si>
  <si>
    <t>Honda Civic V MT, 2011, Petrol</t>
  </si>
  <si>
    <t>Optra</t>
  </si>
  <si>
    <t>Chevrolet Optra 2009 Petrol Well Maintained</t>
  </si>
  <si>
    <t xml:space="preserve"> Wagon R</t>
  </si>
  <si>
    <t>Maruti Suzuki Wagon R AMT VXI Plus, 2017, Petrol</t>
  </si>
  <si>
    <t>Cooper Countryman</t>
  </si>
  <si>
    <t>Kia Seltos GTX Plus DCT, 2019, Petrol</t>
  </si>
  <si>
    <t>Mahindra Bolero 2018 Diesel Well Maintained</t>
  </si>
  <si>
    <t>Hyundai Creta 2019 Petrol Well Maintained</t>
  </si>
  <si>
    <t>Honda Brio, 2015, Petrol</t>
  </si>
  <si>
    <t>Maruti Suzuki Ritz VDI (ABS) BS IV, 2014, Diesel</t>
  </si>
  <si>
    <t>Audi Q5 2012-2017 2.0 TDI quattro, 2012, Diesel</t>
  </si>
  <si>
    <t>Maruti Suzuki Ritz VDi, 2012, Diesel</t>
  </si>
  <si>
    <t>New condition</t>
  </si>
  <si>
    <t>bmw 3 series cleanest in the town</t>
  </si>
  <si>
    <t>Renault Triber RXT EASY-R AMT, 2022, Diesel</t>
  </si>
  <si>
    <t>Hyundai Creta 1.6 VTVT AT SX Plus, 2017, Petrol</t>
  </si>
  <si>
    <t>BMW 3 Series 328I Sport Line, 2013, Diesel</t>
  </si>
  <si>
    <t>Maruti Suzuki Celerio 1.0 ZXI AMT, 2016, Petrol</t>
  </si>
  <si>
    <t>Maruti Suzuki Celerio 2015 Diesel Good Condition</t>
  </si>
  <si>
    <t>Mahindra Scorpio 2002-2013 VLX 4WD Airbag, 2012, Diesel</t>
  </si>
  <si>
    <t>Maruti Suzuki Celerio</t>
  </si>
  <si>
    <t>Mercedes-Benz GL-Class 3.0 350 CDI Grand Edition, 2012, Diesel</t>
  </si>
  <si>
    <t>Toyota Fortuner 3.0 4x2 Automatic, 2015, Diesel</t>
  </si>
  <si>
    <t>Hyundai Creta 1.6 E Plus, 2017, Petrol</t>
  </si>
  <si>
    <t>Fiesta Classic</t>
  </si>
  <si>
    <t>Ford Fiesta Classic 2011 Diesel</t>
  </si>
  <si>
    <t>Verna 2008 Model Petrol Engine</t>
  </si>
  <si>
    <t>Mahindra Scorpio [2020-2022] 2.2 S5, 2020, Diesel</t>
  </si>
  <si>
    <t>Honda City 2011-2013 V MT AVN, 2013, Petrol</t>
  </si>
  <si>
    <t>Tata Nexon KRAZ Diesel 2019(Dec) in Good condition</t>
  </si>
  <si>
    <t>Maruti Suzuki Ciaz 2014-2017 ZXi, 2014, Petrol</t>
  </si>
  <si>
    <t>Maruti Suzuki Baleno Delta, 2020, Petrol</t>
  </si>
  <si>
    <t>Hyundai Elite i20 2018 Diesel 78000 Km Driven</t>
  </si>
  <si>
    <t>Toyota Etios GD, 2011, Diesel</t>
  </si>
  <si>
    <t>MUX</t>
  </si>
  <si>
    <t>Honda Jazz, 2016, Petrol</t>
  </si>
  <si>
    <t>Maruti Suzuki Alto 0.8 LXI (O), 2012, Petrol</t>
  </si>
  <si>
    <t>Maruti Suzuki Ritz ZXi, 2014, Petrol</t>
  </si>
  <si>
    <t>Maruti Suzuki Ignis 2017 Petrol 88000 Km Driven</t>
  </si>
  <si>
    <t>Audi A4 2.0 TDI (177bhp) Premium, 2015, Diesel</t>
  </si>
  <si>
    <t>Honda City VX Petrol MT, 2015, Petrol</t>
  </si>
  <si>
    <t>Maruti Suzuki Swift 2018 VDI, 2018, Diesel</t>
  </si>
  <si>
    <t>Mahindra XUV 500w6 First party Km81000</t>
  </si>
  <si>
    <t>BMW 7 Series 4.4 750Li DPE, 2009, Petrol</t>
  </si>
  <si>
    <t>Safari Storme</t>
  </si>
  <si>
    <t>Tata Safari Storme [2015-2019] 2.2 EX 4X2, 2017, Diesel</t>
  </si>
  <si>
    <t>Toyota Fortuner 2015 Diesel 150000 Km Driven</t>
  </si>
  <si>
    <t>GOOD CONDATION</t>
  </si>
  <si>
    <t>Maruti Suzuki Swift 2017 Diesel 129000 Km Driven</t>
  </si>
  <si>
    <t>Maruti Suzuki Alto K10 2012</t>
  </si>
  <si>
    <t>Volkswagen Vento Diesel Automatic well maintained</t>
  </si>
  <si>
    <t>Indica Ev2</t>
  </si>
  <si>
    <t>Tata Tigor 1.2 Revotron XTA, 2017, Petrol</t>
  </si>
  <si>
    <t>Honda City V Petrol CVT, 2017, Petrol</t>
  </si>
  <si>
    <t>Kia Seltos GTX Plus, 2021, Petrol</t>
  </si>
  <si>
    <t>Mercedes-Benz E-Class E 220 d, 2012, Diesel</t>
  </si>
  <si>
    <t>Saaf suthri gaddi hai</t>
  </si>
  <si>
    <t>Hyundai Grand i10 2016 Petrol 45000 Km Driven</t>
  </si>
  <si>
    <t>Tata Nexon 1.2 Revotron XM (S), 2020, Petrol</t>
  </si>
  <si>
    <t>Tata Nexon 1.5 Revotorq XZ, 2019, Petrol</t>
  </si>
  <si>
    <t>Hyundai Creta 1.5 SX, 2020, Petrol</t>
  </si>
  <si>
    <t>Maruti Suzuki Ertiga VXI AT Petrol, 2023, Petrol</t>
  </si>
  <si>
    <t>Tata Safari 2013 Diesel Good Condition</t>
  </si>
  <si>
    <t>Maruti Suzuki Baleno 2018</t>
  </si>
  <si>
    <t>Audi A4 2.0 TDI (177bhp) Premium Plus, 2013, Diesel</t>
  </si>
  <si>
    <t>Toyota Etios Liva VXD Dual Tone, 2016, Diesel</t>
  </si>
  <si>
    <t>Toyota Fortuner Legender 2015</t>
  </si>
  <si>
    <t>Volkswagen CrossPolo 1.5 TDI, 2014, Diesel</t>
  </si>
  <si>
    <t>Maruti Suzuki Vitara Brezza VDI (O), 2019, Diesel</t>
  </si>
  <si>
    <t>Maruti Suzuki Swift VXI, 2016, Petrol</t>
  </si>
  <si>
    <t>Maruti Suzuki Baleno 2016 Diesel ,push button start</t>
  </si>
  <si>
    <t>Maruti Suzuki Swift Dzire 1.3 VXI, 2017, Petrol</t>
  </si>
  <si>
    <t>Hyundai Santro Xing 2009</t>
  </si>
  <si>
    <t>Toyota Innova Crysta 2.8 GX AT, 2018, Diesel</t>
  </si>
  <si>
    <t>Maruti Suzuki Wagon R 2009 Petrol 18000 Km Driven</t>
  </si>
  <si>
    <t>Toyota Innova Crysta G 7 STR, 2020, Diesel</t>
  </si>
  <si>
    <t>Honda Jazz 2009-2013 Active, 2011, Petrol</t>
  </si>
  <si>
    <t>Maruti Suzuki Swift Dzire Ldi BSIV, 2014, Diesel</t>
  </si>
  <si>
    <t>Maruti Suzuki Swift Dzire 2017</t>
  </si>
  <si>
    <t>Skoda Kushaq Style 1.0L TSI AT, 2024, Petrol</t>
  </si>
  <si>
    <t>Celerio-X</t>
  </si>
  <si>
    <t>Celerio 2018 automatic for sale</t>
  </si>
  <si>
    <t>Maruti Suzuki Ertiga 2016 Diesel 1,45000 Km Driven</t>
  </si>
  <si>
    <t>Tata Manza Aura (ABS), Quadrajet BS-IV, 2011, Diesel</t>
  </si>
  <si>
    <t>Kia Seltos HTX Plus AT D, 2019, Diesel</t>
  </si>
  <si>
    <t>VW Polo GT TSI Sale/Exchange</t>
  </si>
  <si>
    <t>Honda Amaze V Petrol, 2019, Petrol</t>
  </si>
  <si>
    <t>Jeep Compass 2021 Diesel Well Maintained. Top-End Varient.</t>
  </si>
  <si>
    <t>Toyota Innova, 2012, Diesel</t>
  </si>
  <si>
    <t>Skoda Rapid 2013-2016 1.6 MPI AT Ambition Plus, 2013, Petrol</t>
  </si>
  <si>
    <t>Single hand used nd Bumper to Bumper All original Car (RC extended)</t>
  </si>
  <si>
    <t>Single driver, low mileage, excellent car</t>
  </si>
  <si>
    <t>Hyundai Verna EX 1.6 AT CRDi, 2013, Diesel</t>
  </si>
  <si>
    <t>Volkswagen Vento, 2018, Diesel</t>
  </si>
  <si>
    <t>Hyundai Verna 2015 Diesel 125350 Km Driven</t>
  </si>
  <si>
    <t>Renault Duster 1.5 106 PS RxS MT, 2020, Petrol</t>
  </si>
  <si>
    <t>Honda City i-VTEC ZX, 2017, Diesel</t>
  </si>
  <si>
    <t>Maruti Suzuki Ignis 1.2 Delta, 2018, Petrol</t>
  </si>
  <si>
    <t>Maruti Suzuki Swift LXI Option, 2020, Petrol</t>
  </si>
  <si>
    <t>MICRA PRIMO</t>
  </si>
  <si>
    <t>Nissan MICRA Active XV.2019 Petrol 56000 Km Driven</t>
  </si>
  <si>
    <t>Toyota Fortuner 2011-2016 2.5 4x2 AT TRD Sportivo, 2014, Diesel</t>
  </si>
  <si>
    <t>Hyundai Verna 1.6 S (O) CRDi, 2016, Diesel</t>
  </si>
  <si>
    <t>Hyundai Verna 2020 Petrol Well Maintained</t>
  </si>
  <si>
    <t>Maruti Suzuki Dzire 1.2 VXI, 2017, Petrol</t>
  </si>
  <si>
    <t>Mahindra XUV500 2013 Diesel Well Maintained</t>
  </si>
  <si>
    <t>Renault Duster 2015-2016 110PS Diesel RXZ Option, 2016, Diesel</t>
  </si>
  <si>
    <t>Maruti Suzuki Ritz 2015 Petrol 31000 Km Driven</t>
  </si>
  <si>
    <t>Maruti Suzuki Ignis 1.2 Zeta AMT, 2018, Diesel</t>
  </si>
  <si>
    <t>Maruti Suzuki Vitara Brezza ZDi Plus Dual Tone, 2017, Diesel</t>
  </si>
  <si>
    <t>Tata Indigo CS LS TDI, 2012, Diesel</t>
  </si>
  <si>
    <t>Tavera</t>
  </si>
  <si>
    <t>Honda WR-V 2021 Diesel Good Condition</t>
  </si>
  <si>
    <t>BMW X1 2.0 SDRIVE 20D, 2012, Diesel</t>
  </si>
  <si>
    <t>Maruti Suzuki Wagon R VXI, 2012, Petrol</t>
  </si>
  <si>
    <t>Maruti Suzuki Wagon R 2006-2010 LXI Minor, 2007, Petrol</t>
  </si>
  <si>
    <t>Maruti Suzuki Swift Dzire ZXI, 2010, Petrol</t>
  </si>
  <si>
    <t>Hyundai i20 1.2 Asta, 2016, Diesel</t>
  </si>
  <si>
    <t>S-Cross1</t>
  </si>
  <si>
    <t>Maruti Suzuki S Cross 2021 Petrol Well Maintained</t>
  </si>
  <si>
    <t>Hyundai Santa Fe 4WD AT, 2014, Diesel</t>
  </si>
  <si>
    <t>S60 Cross Country</t>
  </si>
  <si>
    <t>Volvo S60 Cross Country D4 AWD, 2018, Diesel</t>
  </si>
  <si>
    <t>2018 Ford Ecosport Titanium+ Diesel 32000 Km Driven, Company serviced</t>
  </si>
  <si>
    <t>Slavia</t>
  </si>
  <si>
    <t>Skoda Slavia 1.5 TSI Style AT, 2022, Petrol</t>
  </si>
  <si>
    <t>Maruti Suzuki Swift VDI (O), 2015, Diesel</t>
  </si>
  <si>
    <t xml:space="preserve">Punch </t>
  </si>
  <si>
    <t>Maruti Suzuki super carry excellent condition</t>
  </si>
  <si>
    <t>Hyundai Elite i20 Asta 1.2 (O), 2017, Petrol</t>
  </si>
  <si>
    <t>BMW 3 Series 2.0 320D Sport Edition, 2012, Diesel</t>
  </si>
  <si>
    <t>Honda city immaculate condition,pune single owner</t>
  </si>
  <si>
    <t>XJ</t>
  </si>
  <si>
    <t>Jaguar XJ jaguar-xj-l-2013-2015-2.0l-premium--luxury-lwb, 2015, Dies..</t>
  </si>
  <si>
    <t>2022-23 Å KODA KUSHAQ 1.0 AMBITION AUTOMATIC</t>
  </si>
  <si>
    <t>Hyundai i10 1.1 Magna(O), 2013, Petrol</t>
  </si>
  <si>
    <t>Tata Nexon 1.2 Revotron XT, 2019, Diesel</t>
  </si>
  <si>
    <t>Mini Cooper Countryman COOPER One COUNTRYMAN 5 Door, 2015, Petrol</t>
  </si>
  <si>
    <t>Fronx</t>
  </si>
  <si>
    <t>Maruti Suzuki Fronx  Delta Plus 1.2L AGS, 2023, Petrol</t>
  </si>
  <si>
    <t>Mahindra Thar LX Hard Top Petrol MT 4WD, 2021, Petrol</t>
  </si>
  <si>
    <t>Hyundai i20 1.2 Asta Dual Tone, 2018, Petrol</t>
  </si>
  <si>
    <t>Maruti Suzuki Celerio ZXI AT, 2017, Petrol</t>
  </si>
  <si>
    <t>Mercedes-Benz C-Class 220 Edition C, 2013, Diesel</t>
  </si>
  <si>
    <t>Audi Q7 3.0 45 TDI Quattro Premium Plus, 2012, Diesel</t>
  </si>
  <si>
    <t>Maruti Suzuki S Cross 2018 Diesel 27,800 Km Driven</t>
  </si>
  <si>
    <t>Maruti Suzuki Dzire ZXi Plus AGS, 2017, Petrol</t>
  </si>
  <si>
    <t>Maruti Suzuki Vitara Brezza ZDI+ MT, 2016, Diesel</t>
  </si>
  <si>
    <t>Honda City VX Petrol CVT, 2021, Petrol</t>
  </si>
  <si>
    <t>Hyundai i10 Sportz, 2013, Petrol</t>
  </si>
  <si>
    <t>Maruti Suzuki Alto K10 VXi (O), 2014, Petrol</t>
  </si>
  <si>
    <t>MG Hector Sharp DCT Automatic, 2020, Petrol</t>
  </si>
  <si>
    <t>Tata Hexa XE, 2018, Diesel</t>
  </si>
  <si>
    <t>Hyundai Creta SX(O) AT, 2017, Diesel</t>
  </si>
  <si>
    <t>Skoda Rapid 1.5 TDI Style/1.5 AT Style, 2016, Diesel</t>
  </si>
  <si>
    <t>Maruti Suzuki Wagon R VXI, 2016, Petrol</t>
  </si>
  <si>
    <t>Mercedes-Benz C-Class C 200, 2015, Petrol</t>
  </si>
  <si>
    <t>BMW 3 Series GT 320d Luxury Line, 2016, Diesel</t>
  </si>
  <si>
    <t>Toyota Urban Cruiser, 2021, Petrol</t>
  </si>
  <si>
    <t>MG ASTOR Sharp Turbo, 2023, Petrol</t>
  </si>
  <si>
    <t>Kia Seltos HTK+</t>
  </si>
  <si>
    <t>Hyundai Creta 1.5 E Petrol, 2021, Petrol</t>
  </si>
  <si>
    <t>Maruti Suzuki Grand Vitara 1.5 Delta Smart Hybrid, 2023, Petrol</t>
  </si>
  <si>
    <t>Maruti Suzuki Baleno 2021 Petrol 38000 Km Driven</t>
  </si>
  <si>
    <t>Volkswagen Polo ALLSTAR 1.2 MPI, 2017, Petrol</t>
  </si>
  <si>
    <t>Kia Seltos HTX IVT G, 2020, Petrol</t>
  </si>
  <si>
    <t>Tata Nexon AMT XZA PLUS, 2018, Petrol</t>
  </si>
  <si>
    <t>Maruti Suzuki Swift Dzire 2015 Diesel Good Condition</t>
  </si>
  <si>
    <t>Maruti Suzuki Baleno Sigma, 2022, Petrol</t>
  </si>
  <si>
    <t>Honda Mobilio 1.5 S i-VTEC MT, 2014, Petrol</t>
  </si>
  <si>
    <t>Single Hand Driven Maruti Suzuki Baleno 2018 Zeta Petrol Model.</t>
  </si>
  <si>
    <t>Hyundai Creta 1.6 CRDi AT SX Plus, 2015, Diesel</t>
  </si>
  <si>
    <t>Maruti Suzuki Swift 1.2 VXI (O), 2023, Petrol</t>
  </si>
  <si>
    <t>Hyundai Elantra 1.6 SX CRDi, 2019, Diesel</t>
  </si>
  <si>
    <t>Hyundai i10 2007 End month\nPetrol 82000 Km Driven\nWell mainted</t>
  </si>
  <si>
    <t>Beat</t>
  </si>
  <si>
    <t>Chevrolet Beat Diesel LT, 2013, Diesel</t>
  </si>
  <si>
    <t>Hyundai Verna 1.6 SX VTVT, 2019, Petrol</t>
  </si>
  <si>
    <t>Mahindra XUV500 W8, 2015, Diesel</t>
  </si>
  <si>
    <t>Hyundai New i20</t>
  </si>
  <si>
    <t>Hyundai Venue 1.4 CRDi SX (O), 2019, Diesel</t>
  </si>
  <si>
    <t>Maruti Suzuki Wagon R VXI 1.2, 2019, Petrol</t>
  </si>
  <si>
    <t>Santro</t>
  </si>
  <si>
    <t>Maruti Suzuki Alto 2007</t>
  </si>
  <si>
    <t>Hyundai i10 2009 Petrol Well Maintained</t>
  </si>
  <si>
    <t>Hyundai Elantra SX AT, 2017, Petrol</t>
  </si>
  <si>
    <t>Hyundai Fluidic Verna 1.6 VTVT S, 2012, Petrol</t>
  </si>
  <si>
    <t>Maruti Suzuki Swift LXI Optional-O, 2016, Petrol</t>
  </si>
  <si>
    <t>Toyota Etios Liva VX Limited Edition, 2017, Petrol</t>
  </si>
  <si>
    <t>Chevrolet Cruze 2011 Diesel 62000 Km Driven</t>
  </si>
  <si>
    <t>Tata Nexon 1.5 Revotorq XZ Plus, 2019, Diesel</t>
  </si>
  <si>
    <t>Kia Seltos HTX IVT G, 2023, Petrol</t>
  </si>
  <si>
    <t>Honda Amaze S 2017</t>
  </si>
  <si>
    <t>Maruti Suzuki Wagon R LXI Optional, 2014, Petrol</t>
  </si>
  <si>
    <t>Toyota Innova 2.5 V 8 STR, 2011, Diesel</t>
  </si>
  <si>
    <t>Toyota Innova Crysta 2.7 GX AT, 2016, Diesel</t>
  </si>
  <si>
    <t>Kia Sonet 1.5 HTK Plus Diesel AT, 2021, Diesel</t>
  </si>
  <si>
    <t>S60</t>
  </si>
  <si>
    <t>Volvo S60 D4 KINETIC, 2012, Diesel</t>
  </si>
  <si>
    <t>MG Hector Sharp AT, 2021, Petrol</t>
  </si>
  <si>
    <t>Toyota Innova 2.5 G (Diesel) 8 Seater, 2014, Diesel</t>
  </si>
  <si>
    <t>Hyundai Creta 1.4 E Plus, 2017, Diesel</t>
  </si>
  <si>
    <t>Cayenne</t>
  </si>
  <si>
    <t>Tata Safari Storme EX, 2017, Diesel</t>
  </si>
  <si>
    <t>Audi Q7 3.0 TDI Premium Plus, 2012, Diesel</t>
  </si>
  <si>
    <t>Maruti Suzuki Swift Dzire ZDI+ MT, 2017, Diesel</t>
  </si>
  <si>
    <t>Hyundai Verna VTVT 1.6 AT SX Plus, 2019, Petrol</t>
  </si>
  <si>
    <t>Maruti Ertiga LXi Petrol</t>
  </si>
  <si>
    <t>Maruti Suzuki Wagon R VXI ABS AIRBAG, 2018, Petrol</t>
  </si>
  <si>
    <t>Hyundai Grand i10 2015 Diesel Good Condition</t>
  </si>
  <si>
    <t>Maruti Suzuki Wagon R VXI, 2020, Petrol</t>
  </si>
  <si>
    <t>Maruti Suzuki Swift Dzire 2016 Diesel Good Condition</t>
  </si>
  <si>
    <t>Maruti Suzuki Omni 8 Seater BSII, 2009, Petrol</t>
  </si>
  <si>
    <t>BMW X1 2012-2015 sDrive20d, 2012, Diesel</t>
  </si>
  <si>
    <t>Honda City V AT, 2009, Petrol</t>
  </si>
  <si>
    <t>Tata Indigo Ecs 2013 Diesel Well Maintained</t>
  </si>
  <si>
    <t>Mahindra XUV500 2017 Diesel 27000 Km Driven</t>
  </si>
  <si>
    <t>Mahindra Scorpio S11 MT 7S, 2020, Diesel</t>
  </si>
  <si>
    <t>Hyundai Elite i20 2020 Petrol Good Condition</t>
  </si>
  <si>
    <t>Mercedes-Benz C-Class C 200, 2012, Petrol</t>
  </si>
  <si>
    <t>Mercedes-Benz E-Class E 250 Elegance, 2010, Petrol</t>
  </si>
  <si>
    <t>Hyundai Creta 1.5 EX Diesel, 2021, Diesel</t>
  </si>
  <si>
    <t>Mahindra Bolero, 2022, Diesel</t>
  </si>
  <si>
    <t>Kia Seltos htx  2021</t>
  </si>
  <si>
    <t>Verito</t>
  </si>
  <si>
    <t>Volkswagen Ameo, 2019, Diesel</t>
  </si>
  <si>
    <t>Mahindra KUV 100 2016-2017 mFALCON D75 K8 AW, 2016, Petrol</t>
  </si>
  <si>
    <t>Toyota Innova Crysta 2.7 GX MT, 2019, Diesel</t>
  </si>
  <si>
    <t>Mercedes-Benz M-Class ML 350 CDI Corporate, 2012, Diesel</t>
  </si>
  <si>
    <t>Tata Nexon 1.5 Revotorq XZA Plus DualTone, 2022, Diesel</t>
  </si>
  <si>
    <t>Ford Ecosport 2018 Petrol Automatic Good Condition</t>
  </si>
  <si>
    <t>Ford Ecosport S, 2020, Diesel</t>
  </si>
  <si>
    <t>Honda City ZX VTEC Plus, 2012, Petrol</t>
  </si>
  <si>
    <t>Tata Nexon 1.2 Revotron XZA Plus DualTone, 2019, Petrol</t>
  </si>
  <si>
    <t>Honda Brio VX (O) AT, 2014, Petrol</t>
  </si>
  <si>
    <t>Mahindra Scorpio S10, 2015, Diesel</t>
  </si>
  <si>
    <t>Hyundai Elantra 2018 Diesel Well Maintained</t>
  </si>
  <si>
    <t>WR-V</t>
  </si>
  <si>
    <t>Honda WR-V i-VTEC VX, 2018, Diesel</t>
  </si>
  <si>
    <t>Mercedes-Benz C-Class 2014 Diesel Well Maintained</t>
  </si>
  <si>
    <t>Maruti Suzuki Zen Estilo 2010 Petrol 86000 Km Driven</t>
  </si>
  <si>
    <t>Renault Duster 1.5 Petrol RXL, 2020, Petrol</t>
  </si>
  <si>
    <t>Tata Safari Storme EX, 2015, Diesel</t>
  </si>
  <si>
    <t>Hyundai Verna 2010-2011 Transform VGT CRDi, 2010, Diesel</t>
  </si>
  <si>
    <t>Laura</t>
  </si>
  <si>
    <t>Skoda Laura 2.0 Ambition TDI CR AT, 2011, Diesel</t>
  </si>
  <si>
    <t>Hyundai New i20 2023 Petrol 46000 Km Driven</t>
  </si>
  <si>
    <t>Kia Seltos 2022 Diesel Well Maintained</t>
  </si>
  <si>
    <t>Maruti Suzuki Alto 800 LXI Opt, 2016, Petrol</t>
  </si>
  <si>
    <t>Maruti Suzuki Alto 800( 2008) Petrol</t>
  </si>
  <si>
    <t>Tata Tiago 1.2 Revotron XZ (O), 2017, Petrol</t>
  </si>
  <si>
    <t>Maruti Suzuki Swift VXI ABS BSIV, 2020, Petrol</t>
  </si>
  <si>
    <t>Renault Duster 2019 Diesel Good Condition</t>
  </si>
  <si>
    <t>Maruti Suzuki Wagon R 2014</t>
  </si>
  <si>
    <t>Honda WR-V 2019 Diesel Well Maintained</t>
  </si>
  <si>
    <t>Jetta</t>
  </si>
  <si>
    <t>Volkswagen Jetta 2012 Diesel Well Maintained</t>
  </si>
  <si>
    <t>Renault KWID 2015 Petrol 63000 Km Driven</t>
  </si>
  <si>
    <t>TATA NANO  LX 2010  petrol  well maintained</t>
  </si>
  <si>
    <t>Mitsubishi Pajero Sport 2012</t>
  </si>
  <si>
    <t>Volkswagen Polo 1.5 TDI Highline, 2015, Diesel</t>
  </si>
  <si>
    <t>Wagon-R-1-0</t>
  </si>
  <si>
    <t>Maruti Suzuki A-Star Oct 2011Petrol 50600 Km Driven with co. record</t>
  </si>
  <si>
    <t>BMW X1 2.0 sDrive20i xLine, 2017, Diesel</t>
  </si>
  <si>
    <t>Renault KWID 2015-2019 1.0 RXT AMT, 2017, Petrol</t>
  </si>
  <si>
    <t>Volkswagen Polo 1.2 GT TSI, 2016, Petrol</t>
  </si>
  <si>
    <t>Hyundai Xcent 1.2 S ABS Petrol, 2019, Petrol</t>
  </si>
  <si>
    <t>Mahindra Scorpio N 2016 Diesel 55000 Km Driven</t>
  </si>
  <si>
    <t>Mahindra Bolero 2009 Diesel 96000 Km Drivenn onlyy 4 tyres new</t>
  </si>
  <si>
    <t>Freelander 2</t>
  </si>
  <si>
    <t>Land Rover Freelander 2 SE, 2015, Diesel</t>
  </si>
  <si>
    <t>Mahindra XUV500 W8 Dual Tone, 2012, Diesel</t>
  </si>
  <si>
    <t>Hyundai i10 2013 Petrol Well Maintained</t>
  </si>
  <si>
    <t>Tata Hexa XTA, 2019, Diesel</t>
  </si>
  <si>
    <t>Maruti Suzuki Ignis 1.2 AMT Alpha, 2018, Petrol</t>
  </si>
  <si>
    <t>Jeep Compass 1.4 Limited, 2018, Petrol</t>
  </si>
  <si>
    <t>Mahindra XUV500 W8, 2014, Diesel</t>
  </si>
  <si>
    <t>Toyota Innova Crysta, 2017, Diesel</t>
  </si>
  <si>
    <t>Maruti Suzuki Swift Dzire 1.3 VXI, 2015, Petrol</t>
  </si>
  <si>
    <t>Kia Sonet 1.5 HTK Plus Diesel AT, 2020, Diesel</t>
  </si>
  <si>
    <t>Spark</t>
  </si>
  <si>
    <t>Maruti Suzuki Swift Dzire AMT ZXI, 2017, Petrol</t>
  </si>
  <si>
    <t>Hyundai Creta 2016 Diesel Well Maintained</t>
  </si>
  <si>
    <t>Maruti Suzuki Ciaz 1.5 Alpha SHVS AMT, 2016, Petrol</t>
  </si>
  <si>
    <t>Maruti Suzuki SX4 2007-2012 Celebration Diesel, 2012, Diesel</t>
  </si>
  <si>
    <t>Hyundai i10 2011</t>
  </si>
  <si>
    <t>Skoda Superb 2013-2015 Elegance 1.8 TSI MT, 2015, Petrol</t>
  </si>
  <si>
    <t>Jaguar XF 3.0 L Premium Luxury, 2013, Diesel</t>
  </si>
  <si>
    <t>Ford Ecosport 1.5 Ti VCT AT Titanium BE, 2015, Petrol</t>
  </si>
  <si>
    <t>Jeep Compass 2.0 Longitude Option, 2020, Diesel</t>
  </si>
  <si>
    <t>Skoda Octavia 2.0 TDI AT Style Plus, 2016, Diesel</t>
  </si>
  <si>
    <t>Maruti Suzuki Wagon R LXI Opt, 2010, Petrol</t>
  </si>
  <si>
    <t>Jeep Compass 2.0 Longitude Option, 2017, Diesel</t>
  </si>
  <si>
    <t>Toyota Etios 2016 Diesel Good Condition</t>
  </si>
  <si>
    <t>Honda City 2014-2015 i DTEC SV, 2015, Diesel</t>
  </si>
  <si>
    <t>Toyota Fortuner 2011-2016 4x2 Manual, 2015, Diesel</t>
  </si>
  <si>
    <t>Hyundai Creta 2017 Diesel Well Maintained</t>
  </si>
  <si>
    <t>Maruti Suzuki Dzire 1.2 LXI, 2018, Petrol</t>
  </si>
  <si>
    <t>Honda Jazz Good Condition sale and exchange with eco sport</t>
  </si>
  <si>
    <t>Hyundai Creta 2017 Petrol Good Condition</t>
  </si>
  <si>
    <t>Skoda Rapid 1.5 TDI AT Style, 2018, Diesel</t>
  </si>
  <si>
    <t>Maruti Suzuki Grand Vitara 1.5 Alpha Smart Hybrid, 2022, Petrol</t>
  </si>
  <si>
    <t>Hyundai Fluidic Verna 1.6 VTVT SX, 2011, Petrol</t>
  </si>
  <si>
    <t>Maruti Suzuki Alto STD (O), 2011, Petrol</t>
  </si>
  <si>
    <t>C Class</t>
  </si>
  <si>
    <t>Mercedes-Benz C Class Prime 200, 2010, Diesel</t>
  </si>
  <si>
    <t>Hyundai Creta 1.4 CRDi S Plus, 2018, Diesel</t>
  </si>
  <si>
    <t>Micra</t>
  </si>
  <si>
    <t>Nissan Micra XL CVT, 2017, Petrol</t>
  </si>
  <si>
    <t>Suzuki ertiga</t>
  </si>
  <si>
    <t>Maruti Suzuki Vitara Brezza ZDi, 2017, Diesel</t>
  </si>
  <si>
    <t>Honda Jazz 1.2 VX i VTEC, 2017, Petrol</t>
  </si>
  <si>
    <t>Maruti Suzuki Dzire 1.2 ZXI, 2008, Petrol</t>
  </si>
  <si>
    <t>Kiger</t>
  </si>
  <si>
    <t>Renault Kiger 2021 Petrol 12300 Km</t>
  </si>
  <si>
    <t>Ambassador</t>
  </si>
  <si>
    <t>Honda City 2014-2015 i DTEC VX, 2014, Diesel</t>
  </si>
  <si>
    <t>Maruti Suzuki Swift Dzire 2014 Diesel 84000 Km Driven</t>
  </si>
  <si>
    <t>Volkswagen Vento 2010-2013 Petrol Comfortline, 2012, Petrol</t>
  </si>
  <si>
    <t>Mahindra Scorpio [2020-2022] 2.2 S5, 2022, Diesel</t>
  </si>
  <si>
    <t>Renault Kiger RXZ AMT, 2022, Petrol</t>
  </si>
  <si>
    <t>Renault Duster 2015-2016 110PS Diesel RXZ Option, 2013, Diesel</t>
  </si>
  <si>
    <t>Honda City 2017 V MT Petrol Facelift Excellent Condition</t>
  </si>
  <si>
    <t>Skoda Rapid [2016-2020] 1.5 Ambition TDI, 2017, Diesel</t>
  </si>
  <si>
    <t>Hyundai Elite i20 Magna 1.2, 2015, Petrol</t>
  </si>
  <si>
    <t>Marazzo</t>
  </si>
  <si>
    <t>Mahindra Marazzo M2 8Str, 2019, Diesel</t>
  </si>
  <si>
    <t>Hyundai Creta 1.6 SX, 2019, Diesel</t>
  </si>
  <si>
    <t>Hyundai Creta 1.5 SX (O) Knight IVT Petrol, 2022, Petrol</t>
  </si>
  <si>
    <t>Scorpio  s3</t>
  </si>
  <si>
    <t>Volkswagen Vento 2010-2013 Petrol Highline, 2013, Petrol</t>
  </si>
  <si>
    <t>Honda Jazz VX, 2017, Petrol</t>
  </si>
  <si>
    <t>Mahindra TUV 300 T6 PLUS, 2016, Diesel</t>
  </si>
  <si>
    <t>Hyundai Creta 1.6 VTVT AT SX Plus, 2019, Petrol</t>
  </si>
  <si>
    <t>Maruti Suzuki Swift 2004-2010 LXi BSIV, 2011, Petrol</t>
  </si>
  <si>
    <t>Hyundai Venue, 2020, Diesel</t>
  </si>
  <si>
    <t>i20 Active</t>
  </si>
  <si>
    <t>GADI OK HE</t>
  </si>
  <si>
    <t>Chevrolet Cruze LTZ, 2010, Diesel</t>
  </si>
  <si>
    <t>Maruti Suzuki Baleno 1.2 Zeta, 2019, Petrol</t>
  </si>
  <si>
    <t>Maruti Suzuki S Cross Sigma SHVS, 2018, Diesel</t>
  </si>
  <si>
    <t>Honda WR-V i-VTEC VX, 2019, Petrol</t>
  </si>
  <si>
    <t>Maruti Suzuki Swift VVT ZXI, 2012, Petrol</t>
  </si>
  <si>
    <t>BMW 525D showroom condition FIX PRICE</t>
  </si>
  <si>
    <t>Audi A3 2.0 35 TDI Premium + Sunroof, 2014, Diesel</t>
  </si>
  <si>
    <t>Ford Ecosport Titanium 1.5 TDCi (Opt), 2015, Diesel</t>
  </si>
  <si>
    <t>Maruti Suzuki Baleno 1.2 Delta, 2017, Petrol</t>
  </si>
  <si>
    <t>Maruti Suzuki Swift 2018 ZXI Plus, 2019, Petrol</t>
  </si>
  <si>
    <t>Hyundai Verna VTVT 1.6 SX, 2012, Petrol</t>
  </si>
  <si>
    <t>Maruti Suzuki Baleno 2015-2019 1.2 Delta AT, 2019, Petrol</t>
  </si>
  <si>
    <t>Hyundai Santro Xing GL, 2007, Petrol</t>
  </si>
  <si>
    <t>Hyundai Grand i10 Asta Automatic 1.2 Kappa VTVT, 2015, Petrol</t>
  </si>
  <si>
    <t>Maruti Suzuki Vitara Brezza 2021 Petrol</t>
  </si>
  <si>
    <t>Hyundai Venue 2021 Petrol 68000 Km Driven</t>
  </si>
  <si>
    <t>Tata Indigo Ecs 2015</t>
  </si>
  <si>
    <t>Honda Amaze 1.5 V CVT ( I-DTEC) Automatic, 2018, Diesel</t>
  </si>
  <si>
    <t>Tata Nexon 1.2 Revotron XM, 2020, Petrol</t>
  </si>
  <si>
    <t>Mercedes-Benz E-Class Elegance 220 CDI, 2012, Diesel</t>
  </si>
  <si>
    <t>Maruti Suzuki Alto 800 2012-2016 LXI, 2018, Petrol</t>
  </si>
  <si>
    <t>Toyota Innova Crysta Touring Sport, 2018, Diesel</t>
  </si>
  <si>
    <t>Verna 1.6 CRDI EX,</t>
  </si>
  <si>
    <t>Mahindra Thar 2015 Diesel Good Condition</t>
  </si>
  <si>
    <t>Maruti Suzuki Vitara Brezza ZDi Plus AMT, 2019, Diesel</t>
  </si>
  <si>
    <t>Maruti Suzuki Baleno Alpha, 2018, Diesel</t>
  </si>
  <si>
    <t>Hyundai Creta Facelift 1.5 Diesel AT, 2018, Diesel</t>
  </si>
  <si>
    <t>BMW 5 Series 2.0 520D, 2014, Diesel</t>
  </si>
  <si>
    <t>Tata Indica Ev2 2016 Diesel Good Condition</t>
  </si>
  <si>
    <t>Maruti Suzuki Swift Dzire VXI Optional, 2020, Petrol</t>
  </si>
  <si>
    <t>Toyota Corolla Altis 2017 Diesel Well Maintained</t>
  </si>
  <si>
    <t>Toyota Innova Crysta 2.4 V 7 STR, 2017, Diesel</t>
  </si>
  <si>
    <t>Maruti Suzuki Alto 800 2014</t>
  </si>
  <si>
    <t>Hyundai EON 2017 Petrol Well Maintained</t>
  </si>
  <si>
    <t>Skoda Octavia 1.9 Elegance TDI, 2014, Diesel</t>
  </si>
  <si>
    <t>Tata Altroz 1.2 XM, 2020, Petrol</t>
  </si>
  <si>
    <t>Redi Go</t>
  </si>
  <si>
    <t>Datsun Redi Go Limited Edition 2018, 2018, Petrol</t>
  </si>
  <si>
    <t>Mahindra XUV500 2011-2015 W8 2WD, 2012, Diesel</t>
  </si>
  <si>
    <t>Mercedes-Benz C-Class 2.1 C250 CDI BlueEfficiency, 2011, Diesel</t>
  </si>
  <si>
    <t>Mercedes-Benz E-Class E250 CDI Classic, 2014, Diesel</t>
  </si>
  <si>
    <t>Mahindra Thar LX 4X4 Hardtop, 2020, Diesel</t>
  </si>
  <si>
    <t>Hyundai Grand i10 Sportz 1.2 Kappa VTVT, 2013, Petrol</t>
  </si>
  <si>
    <t>Maruti Suzuki S-Presso VXI Plus AMT, 2019, Petrol</t>
  </si>
  <si>
    <t>Maruti Suzuki Wagon R LXI Optional, 2013, Petrol</t>
  </si>
  <si>
    <t>Audi A6 2.0 TDI Premium, 2014, Diesel</t>
  </si>
  <si>
    <t>Kia Seltos HTX 1.5 Petrol MT, 2020, Petrol</t>
  </si>
  <si>
    <t>Mercedes-Benz C-Class 200 CGI Classic, 2013, Petrol</t>
  </si>
  <si>
    <t>Maruti Suzuki Alto 2006</t>
  </si>
  <si>
    <t>Kia Seltos 2021 Petrol 58000 Km Driven</t>
  </si>
  <si>
    <t>Audi A6 2.0 TDI Technology Pack, 2016, Diesel</t>
  </si>
  <si>
    <t>Maruti Suzuki Ciaz Alpha 1.5 AT, 2020, Petrol</t>
  </si>
  <si>
    <t>Honda City 2014 Diesel Good Condition</t>
  </si>
  <si>
    <t>Hyundai Creta, 2016, Petrol</t>
  </si>
  <si>
    <t>Honda City 2016 Diesel Good Condition</t>
  </si>
  <si>
    <t>Bmw 520d excellent condition</t>
  </si>
  <si>
    <t>Volvo XC60 Inscription D5, 2015, Diesel</t>
  </si>
  <si>
    <t>Hyundai i20 Sportz 1.2 IVT, 2023, Petrol</t>
  </si>
  <si>
    <t>Maruti Suzuki Swift 2018 Diesel 105000 Km Driven</t>
  </si>
  <si>
    <t>Hyundai i20 2012-2014 Magna Optional 1.2, 2014, Petrol</t>
  </si>
  <si>
    <t>Maruti Suzuki Swift 2018 ZDI, 2018, Diesel</t>
  </si>
  <si>
    <t>MG Hector 1.5 DCT Sharp, 2020, Petrol</t>
  </si>
  <si>
    <t>Tata Tiago 1.2 Revotron XT, 2017, Petrol</t>
  </si>
  <si>
    <t>Maruti Suzuki Ertiga VXI AT, 2017, Petrol</t>
  </si>
  <si>
    <t>Honda Amaze 2013-2016 S i-Vtech, 2015, Petrol</t>
  </si>
  <si>
    <t>Honda City 2015 Petrol Well Maintained</t>
  </si>
  <si>
    <t>Hyundai Venue SX Turbo, 2021, Petrol</t>
  </si>
  <si>
    <t>Honda Amaze VX Diesel, 2018, Diesel</t>
  </si>
  <si>
    <t>Honda City 2015-2017 i DTec VX Option, 2014, Diesel</t>
  </si>
  <si>
    <t>Honda City 2015-2017 i VTEC CVT VX, 2014, Petrol</t>
  </si>
  <si>
    <t>Fiat Linea 2009 Petrol Well Maintained</t>
  </si>
  <si>
    <t>Toyota Fortuner 4X2 AT 2.8 Diesel, 2015, Diesel</t>
  </si>
  <si>
    <t>Toyota Etios Liva 2011-2012 G, 2012, Petrol</t>
  </si>
  <si>
    <t>Mahindra Thar 4*4 less driven</t>
  </si>
  <si>
    <t>Mahindra Thar LX P At 4WD 4S ht, 2021, Petrol</t>
  </si>
  <si>
    <t>Hyundai Venue 2022 Petrol Well Maintained</t>
  </si>
  <si>
    <t>Hyundai i10 2010 Petrol Good Condition</t>
  </si>
  <si>
    <t>Mahindra Scorpio Classic 2020 Diesel 47000 Km Driven</t>
  </si>
  <si>
    <t>Chevrolet Beat LS, 2016, Petrol</t>
  </si>
  <si>
    <t>Maruti Suzuki Swift Dzire 2022 Petrol 9850 Km Driven</t>
  </si>
  <si>
    <t>A well maintained and single handed driven since begining</t>
  </si>
  <si>
    <t>Honda Amaze 1.2 S i-VTEC AT, 2014, Petrol</t>
  </si>
  <si>
    <t>Esteem</t>
  </si>
  <si>
    <t>Genuine engine 1st woner</t>
  </si>
  <si>
    <t>Audi A4 2016-2020 2.0 35 TDI Premium Plus, 2016, Diesel</t>
  </si>
  <si>
    <t>Audi Q3 2.0 35 TDI Quattro Premium Plus, 2015, Diesel</t>
  </si>
  <si>
    <t>Very good condistion</t>
  </si>
  <si>
    <t>Hyundai Verna 1.6 VTVT SX, 2019, Petrol</t>
  </si>
  <si>
    <t>Mercedes-Benz M-Class ML 350 4Matic, 2011, Diesel</t>
  </si>
  <si>
    <t>Maruti Suzuki Wagon R VXI 1.2, 2012, Petrol</t>
  </si>
  <si>
    <t>Toyota Innova Crysta 2.4 V, 2017, Diesel</t>
  </si>
  <si>
    <t>Mahindra Alturas G4 2019</t>
  </si>
  <si>
    <t>Honda City ZX Petrol CVT, 2022, Petrol</t>
  </si>
  <si>
    <t>Hyundai Verna 1.5 SX (O) Diesel AT, 2022, Diesel</t>
  </si>
  <si>
    <t>Mercedes-Benz C-Class Progressive C 220d, 2015, Diesel</t>
  </si>
  <si>
    <t>Toyota Etios 2010-2012 VD, 2012, Diesel</t>
  </si>
  <si>
    <t>Audi A4 1.8 TFSI Multitronic Premium, 2011, Petrol</t>
  </si>
  <si>
    <t>Outlander</t>
  </si>
  <si>
    <t>Mitsubishi Outlander 2010 Petrol 98000 Km Driven</t>
  </si>
  <si>
    <t>Maruti Suzuki Celerio 1.0 ZXI Plus AGS, 2022, Petrol</t>
  </si>
  <si>
    <t>Toyota Etios 2010-2012 G, 2011, Petrol</t>
  </si>
  <si>
    <t>Very good condition top end model</t>
  </si>
  <si>
    <t>Maruti Suzuki XL6 1.5 Alpha AT, 2019, Petrol</t>
  </si>
  <si>
    <t>Renault Duster RXE, 2014, Diesel</t>
  </si>
  <si>
    <t>Ford Ecosport 1.5 Diesel Titanium, 2014, Diesel</t>
  </si>
  <si>
    <t>2021 Sept S Presso Vxi Automatic</t>
  </si>
  <si>
    <t>Mahindra Scorpio S10 AT 2WD, 2016, Diesel</t>
  </si>
  <si>
    <t>Mahindra Marazzo M8, 2020, Diesel</t>
  </si>
  <si>
    <t>Tata Tiago 1.05 Revotorq XT Option, 2017, Petrol</t>
  </si>
  <si>
    <t>Hyundai Elantra 2.0 SX Option AT, 2014, Petrol</t>
  </si>
  <si>
    <t>Hyundai Verna Fluidic 1.6 VTVT SX, 2013, Petrol</t>
  </si>
  <si>
    <t>Hyundai i20 Sportz Plus, 2019, Petrol</t>
  </si>
  <si>
    <t>Hyundai Creta 2015 Diesel 142000 Km Driven</t>
  </si>
  <si>
    <t>Volkswagen Vento 1.6 Highline Plus 16 Alloy, 2011, Petrol</t>
  </si>
  <si>
    <t>Maruti Suzuki Dzire 2017-2020 1.2 ZXI AMT, 2018, Petrol</t>
  </si>
  <si>
    <t>Maruti Suzuki Ciaz VXI(O), 2017, Petrol</t>
  </si>
  <si>
    <t>Want to sell verna 2021 good condition</t>
  </si>
  <si>
    <t>Tata Altroz 2023 Diesel Well Maintained</t>
  </si>
  <si>
    <t>Honda City i-VTEC CVT ZX, 2019, Petrol</t>
  </si>
  <si>
    <t>Hyundai Creta 1.6 SX Plus Auto, 2015, Diesel</t>
  </si>
  <si>
    <t>Renault KWID RxT Easy-R, 2018, Petrol</t>
  </si>
  <si>
    <t>Maruti Suzuki Ertiga 2012-2015 VDI, 2016, Diesel</t>
  </si>
  <si>
    <t>Maruti Suzuki Alto 2005-2010 LXi BSIII, 2008, Petrol</t>
  </si>
  <si>
    <t>Maruti Suzuki Swift Dzire VDI Optional, 2019, Diesel</t>
  </si>
  <si>
    <t>Etios Cross</t>
  </si>
  <si>
    <t>Toyota Etios Cross 1.5L V, 2016, Petrol</t>
  </si>
  <si>
    <t>Maruti Suzuki Ertiga 2012-2015 VXI ABS, 2012, Petrol</t>
  </si>
  <si>
    <t>Mahindra Thar LX Convertible Top Diesel AT 4WD, 2022, Diesel</t>
  </si>
  <si>
    <t>Volkswagen Polo 1.5 TDI Highline Plus, 2019, Diesel</t>
  </si>
  <si>
    <t>Audi A6 3.0 TFSI quattro, 2010, Petrol</t>
  </si>
  <si>
    <t>Renault KWID RXL, 2021, Petrol</t>
  </si>
  <si>
    <t>Tata Nexon 1.2 Revotron XZA Plus (O) AMT, 2022, Petrol</t>
  </si>
  <si>
    <t>Maruti Suzuki Wagon R VXI Optional, 2017, Petrol</t>
  </si>
  <si>
    <t>GLA</t>
  </si>
  <si>
    <t>Renault Triber RXL, 2020, Petrol</t>
  </si>
  <si>
    <t>GLE Class</t>
  </si>
  <si>
    <t>Marazzo 8 Seater Immediate Sale</t>
  </si>
  <si>
    <t>Maruti Suzuki Celerio VXI AMT, 2015, Petrol</t>
  </si>
  <si>
    <t>Mahindra Scorpio, 2010, Diesel</t>
  </si>
  <si>
    <t>Honda City 2013 Petrol Well Maintained with Outside fitted CNG</t>
  </si>
  <si>
    <t>Jeep Compass 2.0 Longitude, 2018, Diesel</t>
  </si>
  <si>
    <t>Ford Figo 1.5D Titanium Opt MT, 2013, Diesel</t>
  </si>
  <si>
    <t>Honda City i-VTEC CVT V, 2018, Petrol</t>
  </si>
  <si>
    <t>Honda City 2013 Petrol 79000 Km Driven well maintained</t>
  </si>
  <si>
    <t>Maruti Suzuki S-Presso 2020 Petrol Well Maintained</t>
  </si>
  <si>
    <t>Mahindra Bolero SLX, 2012, Diesel</t>
  </si>
  <si>
    <t>Volkswagen Polo 2016</t>
  </si>
  <si>
    <t>Skoda Superb LK 1.8 TSI AT, 2018, Petrol</t>
  </si>
  <si>
    <t>SKODA RAPID DEISEL</t>
  </si>
  <si>
    <t>Urgent Kia sonet automatic diesel car 2022</t>
  </si>
  <si>
    <t>Chevrolet Beat 2014 Diesel Well Maintained</t>
  </si>
  <si>
    <t>Maruti Suzuki Grand Vitara 2024 Petrol 2480 Km Driven</t>
  </si>
  <si>
    <t>Renault Duster 2012-2015 85PS Diesel RxL, 2014, Diesel</t>
  </si>
  <si>
    <t>Accent</t>
  </si>
  <si>
    <t>Hyundai Accent 1.5 GLE, 2009, Petrol</t>
  </si>
  <si>
    <t>Maruti Suzuki Brezza, 2017, Diesel</t>
  </si>
  <si>
    <t>Audi A4 1.8 TFSI, 2009, Petrol</t>
  </si>
  <si>
    <t>Honda City 2011-2013 V AT Exclusive, 2012, Petrol</t>
  </si>
  <si>
    <t>Maruti Suzuki Wagon R VXI, 2017, Petrol</t>
  </si>
  <si>
    <t>Maruti Suzuki Celerio VXI MT, 2017, Petrol</t>
  </si>
  <si>
    <t>Maruti Suzuki Ritz 2009-2011 LXI, 2011, Petrol</t>
  </si>
  <si>
    <t>Volkswagen Vento 2010-2013 Diesel Highline, 2012, Diesel</t>
  </si>
  <si>
    <t>Tata Tiago XM Diesel, 2017, Diesel</t>
  </si>
  <si>
    <t>Maruti Suzuki Swift 2018 Diesel Good Condition</t>
  </si>
  <si>
    <t>Maruti Suzuki Swift Dzire Tour 2018</t>
  </si>
  <si>
    <t>Kia Seltos HTK D, 2022, Diesel</t>
  </si>
  <si>
    <t>Volkswagen Vento 1.5 Highline Plus AT 16 Alloy, 2018, Diesel</t>
  </si>
  <si>
    <t>BMW 7 Series 730Ld, 2010, Diesel</t>
  </si>
  <si>
    <t>Hyundai Creta 1.5 S Plus Knight Diesel, 2022, Diesel</t>
  </si>
  <si>
    <t>Maruti Suzuki Ertiga 2018-2022 1.4 ZXI Plus SHVS, 2019, Petrol</t>
  </si>
  <si>
    <t>Honda City ZX Petrol CVT, 2020, Petrol</t>
  </si>
  <si>
    <t>Hyundai EON 2018 Petrol Well Maintained</t>
  </si>
  <si>
    <t>Fabia</t>
  </si>
  <si>
    <t>Skoda Fabia 2008-2010 1.4 MPI Elegance, 2008, Petrol</t>
  </si>
  <si>
    <t>Tata Indigo ECS 2014 Diesel Well Maintained</t>
  </si>
  <si>
    <t>Maruti Suzuki XL6 1.5 Zeta MT, 2019, Petrol</t>
  </si>
  <si>
    <t>A5</t>
  </si>
  <si>
    <t>Audi A5 2.0 35 TDI Sportback, 2011, Diesel</t>
  </si>
  <si>
    <t>Renault Duster 2012-2015 85PS Diesel RxL, 2013, Diesel</t>
  </si>
  <si>
    <t>Hyundai EON Era +, 2014, Petrol</t>
  </si>
  <si>
    <t>Volkswagen Polo 2009-2013 Diesel Highline 1.2L, 2013, Diesel</t>
  </si>
  <si>
    <t>Maruti Suzuki XL6 1.5 Zeta MT, 2021, Petrol</t>
  </si>
  <si>
    <t>Hyundai Verna 2006-2009 1.6 Xi ABS, 2011, Petrol</t>
  </si>
  <si>
    <t>Maruti SX4, Sep 2009 Top model Zxi 1.6L Petrol, Officer Owned.</t>
  </si>
  <si>
    <t>Maruti Suzuki Swift Dzire 2014 Petrol 58000 Km Driven</t>
  </si>
  <si>
    <t>Honda City 2014-2015 V MT, 2020, Petrol</t>
  </si>
  <si>
    <t>Jimny</t>
  </si>
  <si>
    <t>Maruti Suzuki Jimny Alpha AT, 2023, Petrol</t>
  </si>
  <si>
    <t>Mahindra XUV500 W8 1.99 mHawk, 2016, Diesel</t>
  </si>
  <si>
    <t>Chevrolet Tavera 2008 Diesel 95000 Km Driven</t>
  </si>
  <si>
    <t>Hyundai Grand i10 Nios Magna, 2020, Petrol</t>
  </si>
  <si>
    <t>Hyundai Verna 1.6 SX (O) CRDi AT, 2018, Diesel</t>
  </si>
  <si>
    <t>Ford Ecosport 1.5 Petrol Titanium Plus AT, 2017, Petrol</t>
  </si>
  <si>
    <t>Maruti Suzuki Wagon R VXI AMT, 2016, Petrol</t>
  </si>
  <si>
    <t>Volkswagen CrossPolo 2013-2015 1.2 MPI, 2015, Petrol</t>
  </si>
  <si>
    <t>Hyundai Grand i10 1.2 CRDi Magna, 2017, Petrol</t>
  </si>
  <si>
    <t>Toyota Innova 2.5 G (Diesel) 8 Seater, 2013, Diesel</t>
  </si>
  <si>
    <t>Maruti Suzuki Ciaz 2014-2017 VDi Plus SHVS, 2015, Diesel</t>
  </si>
  <si>
    <t>Maruti Suzuki Ritz Vdi BS-IV, 2011, Diesel</t>
  </si>
  <si>
    <t>Honda Jazz V CVT, 2018, Petrol</t>
  </si>
  <si>
    <t>Maruti Suzuki Swift 2015 Diesel 100000 Km Driven</t>
  </si>
  <si>
    <t>Maruti Suzuki Swift 2018 AMT VDI, 2018, Diesel</t>
  </si>
  <si>
    <t>Mahindra Scorpio S11 MT 7S, 2018, Diesel</t>
  </si>
  <si>
    <t>Honda Amaze 1.2 EMT I VTEC, 2014, Petrol</t>
  </si>
  <si>
    <t>2016 Diesel 70400 Km Driven Swift urgent sell</t>
  </si>
  <si>
    <t>Mercedes-Benz E-Class 3.5 E 350 Avantgarde Petrol, 2009, Petrol</t>
  </si>
  <si>
    <t>Renault KWID AMT, 2019, Petrol</t>
  </si>
  <si>
    <t>Toyota Innova 2.5 V 7 STR, 2012, Diesel</t>
  </si>
  <si>
    <t>Mahindra Marazzo M8, 2018, Diesel</t>
  </si>
  <si>
    <t>Hyundai i20 2015-2017 Magna 1.2, 2016, Petrol</t>
  </si>
  <si>
    <t>Mahindra XUV500 W9, 2018, Diesel</t>
  </si>
  <si>
    <t>Volvo S60, 2015, Diesel</t>
  </si>
  <si>
    <t>Maruti Suzuki Ertiga 2012-2015 ZDI Plus, 2013, Diesel</t>
  </si>
  <si>
    <t>Toyota Innova 2.5 V 7 STR, 2009, Diesel</t>
  </si>
  <si>
    <t>Hyundai i10 ERA 1.1 IRDE, 2009, Petrol</t>
  </si>
  <si>
    <t>Toyota Corolla Altis 2017 GL PETROL</t>
  </si>
  <si>
    <t>Hyundai Grand i10 Asta 1.2 (O) VTVT, 2016, Petrol</t>
  </si>
  <si>
    <t>Toyota Glanza, 2021, Petrol</t>
  </si>
  <si>
    <t>Hyundai Venue SX Diesel, 2019, Diesel</t>
  </si>
  <si>
    <t>Tata Tiago 1.2 Revotron XT (O), 2017, Petrol</t>
  </si>
  <si>
    <t>Kia Seltos 2020 Diesel Well Maintained</t>
  </si>
  <si>
    <t>Hyundai Creta 1.4 DCT Turbo SX, 2021, Petrol</t>
  </si>
  <si>
    <t>Hyundai i20 Sportz 1.2 BS-IV, 2014, Petrol</t>
  </si>
  <si>
    <t>Hyundai Santro Xing 2011 single hand with showroom track</t>
  </si>
  <si>
    <t>Maruti Suzuki S Cross 2015-2017 DDiS 320 Zeta, 2018, Diesel</t>
  </si>
  <si>
    <t>Honda City 1.5 VX i-DTEC MT, 2016, Diesel</t>
  </si>
  <si>
    <t>Renault KWID 1.0 RXT AMT Opt, 2019, Petrol</t>
  </si>
  <si>
    <t>Ford Ecosport 2019 Titanium Diesel showroom Maintained</t>
  </si>
  <si>
    <t>Ford Ecosport 2014</t>
  </si>
  <si>
    <t>Maruti Suzuki Swift VXI ABS BSIV, 2018, Petrol</t>
  </si>
  <si>
    <t>Maruti Suzuki Wagon R VXI Optional, 2016, Petrol</t>
  </si>
  <si>
    <t>2021 Mahindra XUV500 BS6 AUTOMATIC, New Tyers, Battery Changed</t>
  </si>
  <si>
    <t>Maruti Suzuki Celerio ZXI, 2019, Petrol</t>
  </si>
  <si>
    <t>Hyundai i20 Asta Option Diesel, 2023, Diesel</t>
  </si>
  <si>
    <t>Nissan Terrano XL 85 PS DEISEL, 2016, Diesel</t>
  </si>
  <si>
    <t>Ford Ecosport 2013-2015 1.5 Ti VCT AT Titanium, 2014, Petrol</t>
  </si>
  <si>
    <t>Renault Duster 85PS Diesel RxS, 2017, Diesel</t>
  </si>
  <si>
    <t>Honda Jazz V CVT, 2017, Petrol</t>
  </si>
  <si>
    <t>Volkswagen Polo 1.0 MPI Highline Plus, 2018, Petrol</t>
  </si>
  <si>
    <t>Honda City 2015-2017 i VTEC CVT VX, 2015, Petrol</t>
  </si>
  <si>
    <t>Maruti Suzuki Swift 2018 AMT VXI, 2022, Petrol</t>
  </si>
  <si>
    <t>Countryman</t>
  </si>
  <si>
    <t>Mini Countryman Shadow Edition, 2012, Petrol</t>
  </si>
  <si>
    <t>Renault KWID 2015-2019 1.0 RXT AMT, 2016, Petrol</t>
  </si>
  <si>
    <t>Hyundai Creta 1.5 S Plus Knight Diesel, 2023, Diesel</t>
  </si>
  <si>
    <t>Ford Ecosport 1.0 Ecoboost Titanium Plus, 2017, Diesel</t>
  </si>
  <si>
    <t>Tata Harrier XZA Plus Dark Edition, 2020, Diesel</t>
  </si>
  <si>
    <t>Audi A6 2011-2015 2.8 FSI, 2011, Petrol</t>
  </si>
  <si>
    <t>Mahindra Bolero ZLX, 2015, Diesel</t>
  </si>
  <si>
    <t>Maruti Suzuki Alto K10 VXI AMT, 2015, Petrol</t>
  </si>
  <si>
    <t>Tata Nano 2011 Petrol 40000 Km Driven</t>
  </si>
  <si>
    <t>Hyundai Grand i10 1.2 Kappa VTVT Asta (O) AT, 2015, Petrol</t>
  </si>
  <si>
    <t>Audi A6 2.0 35 TDI Premium Matrix, 2015, Diesel</t>
  </si>
  <si>
    <t>Sail U-VA</t>
  </si>
  <si>
    <t>Chevrolet Sail U-VA 1.3 LS ABS, 2013, Diesel</t>
  </si>
  <si>
    <t>Hyundai Grand i10 2019 Petrol 68000 Km Driven</t>
  </si>
  <si>
    <t>Maruti Suzuki Baleno 1.2 Alpha AT, 2018, Petrol</t>
  </si>
  <si>
    <t>Maruti Suzuki Ertiga, 2019, Diesel</t>
  </si>
  <si>
    <t>Mahindra Scorpio 2016 Diesel 58580 Km Driven</t>
  </si>
  <si>
    <t>Hyundai i20 1.4 Asta (O) AT With Sunroof, 2022, Petrol</t>
  </si>
  <si>
    <t>Toyota Innova 2.5 G (Diesel) 8 Seater, 2008, Diesel</t>
  </si>
  <si>
    <t>Chevrolet Enjoy 2014 Diesel Well Maintained</t>
  </si>
  <si>
    <t>Toyota Innova 2013 Diesel 130000 Km Driven</t>
  </si>
  <si>
    <t>Honda Mobilio 2015 Diesel 133000 Km Driven</t>
  </si>
  <si>
    <t>Volkswagen Polo 2009-2013 Diesel Highline 1.2L, 2011, Diesel</t>
  </si>
  <si>
    <t>Hyundai Grand i10 1.2 Kappa Sportz, 2017, Petrol</t>
  </si>
  <si>
    <t>Mahindra TUV 300 mHAWK100 T8, 2015, Diesel</t>
  </si>
  <si>
    <t>Fluence</t>
  </si>
  <si>
    <t>Renault Fluence 2009-2013 2.0, 2012, Petrol</t>
  </si>
  <si>
    <t>Honda City ZX 2020 Petrol Well Maintained</t>
  </si>
  <si>
    <t>Maruti Suzuki Ciaz 2015 Diesel 148000 Km Driven</t>
  </si>
  <si>
    <t>Kia Seltos HTK Plus D, 2021, Diesel</t>
  </si>
  <si>
    <t>Cheverlet beat 2012</t>
  </si>
  <si>
    <t>Nissan Micra XL CVT, 2016, Petrol</t>
  </si>
  <si>
    <t>Urgent sale new car parches</t>
  </si>
  <si>
    <t>Maruti Suzuki Swift, 2021, Petrol</t>
  </si>
  <si>
    <t>Fiesta</t>
  </si>
  <si>
    <t>Ford Fiesta 2011 Diesel Good Condition</t>
  </si>
  <si>
    <t>Mahindra Bolero 2017 Diesel 3 Km Driven</t>
  </si>
  <si>
    <t>Pulse</t>
  </si>
  <si>
    <t>Renault Pulse 2014 Petrol 64000 Km Driven</t>
  </si>
  <si>
    <t>Maruti Suzuki 800 2006</t>
  </si>
  <si>
    <t>Maruti Suzuki Ciaz 2015 Diesel 84000 Km Driven</t>
  </si>
  <si>
    <t>Tata Zest  1.3 Quadrajet XE 75PS, 2014, Diesel</t>
  </si>
  <si>
    <t>Hyundai Elite i20 2018 Petrol Well Maintained</t>
  </si>
  <si>
    <t>Maruti Suzuki Alto 800 2010 Petrol Well Maintained</t>
  </si>
  <si>
    <t>Maruti Suzuki S-Presso VXI Plus AMT, 2022, Petrol</t>
  </si>
  <si>
    <t>Hyundai i20 Active 1.4 S, 2015, Diesel</t>
  </si>
  <si>
    <t>Hyundai Santro Sportz AMT, 2019, Petrol</t>
  </si>
  <si>
    <t>Skoda Rapid 1.5 TDI Active, 2012, Diesel</t>
  </si>
  <si>
    <t>Maruti Suzuki Eeco 2013 Petrol 90000 Km Driven</t>
  </si>
  <si>
    <t>Hyundai Verna 2018 Diesel 70000 Km Driven</t>
  </si>
  <si>
    <t>Maruti Suzuki Brezza 2019 Diesel automatic</t>
  </si>
  <si>
    <t>Maruti Suzuki Eeco 2020 Petrol Well Maintained</t>
  </si>
  <si>
    <t>Honda City 2014-2015 i VTEC CVT VX, 2015, Petrol</t>
  </si>
  <si>
    <t>Renault KWID 1.0 RxT Easy-R, 2017, Petrol</t>
  </si>
  <si>
    <t>Hyundai Verna VTVT 1.6 SX Option, 2016, Petrol</t>
  </si>
  <si>
    <t>Hyundai Elantra 1.6 SX, 2014, Diesel</t>
  </si>
  <si>
    <t>Toyota Corolla Altis, 2015, Petrol</t>
  </si>
  <si>
    <t>Mahindra Scorpio S11 MT 7S, 2019, Diesel</t>
  </si>
  <si>
    <t>Volvo XC60 D5 Inscription, 2015, Diesel</t>
  </si>
  <si>
    <t>Sonata</t>
  </si>
  <si>
    <t>Hyundai Sonata 2.4 GDi AT, 2014, Petrol</t>
  </si>
  <si>
    <t>Maruti Suzuki Celerio 1.0 ZXI MT, 2020, Petrol</t>
  </si>
  <si>
    <t>Maruti Suzuki Eeco Smiles 7 Seater Standard, 2012, Petrol</t>
  </si>
  <si>
    <t>Maruti Suzuki Swift Dzire 2014</t>
  </si>
  <si>
    <t>Hyundai Grand i10 Asta 1.2 AT VTVT, 2015, Petrol</t>
  </si>
  <si>
    <t>Honda City V AT Sunroof, 2017, Petrol</t>
  </si>
  <si>
    <t>Renault Duster 85PS Diesel RxS, 2019, Diesel</t>
  </si>
  <si>
    <t>Hyundai Creta 1.5 CRDI SX, 2022, Diesel</t>
  </si>
  <si>
    <t>Jeep Compass 1.4 Limited Plus, 2019, Petrol</t>
  </si>
  <si>
    <t>Toyota Innova 2.5 VX 7 Seater BS IV, 2015, Diesel</t>
  </si>
  <si>
    <t>Toyota Corolla Altis [2008-2011] 1.4 D-4D G, 2011, Diesel</t>
  </si>
  <si>
    <t>Maruti Suzuki Swift Dzire VXI(O) AMT, 2018, Petrol</t>
  </si>
  <si>
    <t>Volkswagen Polo 1.2 GT TSI, 2019, Petrol</t>
  </si>
  <si>
    <t>Maruti Suzuki Wagon R 1.0 VXI AMT, 2018, Petrol</t>
  </si>
  <si>
    <t>Arjent vikane ahe</t>
  </si>
  <si>
    <t>Skoda Rapid 1.5 Elegance TDI MT, 2012, Diesel</t>
  </si>
  <si>
    <t>Maruti Suzuki Ignis 1.2 Zeta, 2018, Petrol</t>
  </si>
  <si>
    <t>Maruti Suzuki Swift LXI Option, 2017, Petrol</t>
  </si>
  <si>
    <t>Hyundai Creta SX (O) 1.5 Petrol CVT Adventure Edition Dual Tone, 202..</t>
  </si>
  <si>
    <t>Honda Amaze 2013-2016 E i-Dtech, 2015, Diesel</t>
  </si>
  <si>
    <t>Toyota Innova 2.5 EV PS 8 STR BS-III, 2015, Diesel</t>
  </si>
  <si>
    <t>Hyundai Verna VTVT 1.6 AT SX Option, 2019, Petrol</t>
  </si>
  <si>
    <t>Polo 2017 model for sale</t>
  </si>
  <si>
    <t>Honda City V AT, 2011, Petrol</t>
  </si>
  <si>
    <t>Nissan Micra 2010-2012 XV, 2012, Petrol</t>
  </si>
  <si>
    <t>Hyundai Verna  Diesel Well Maintained,good condition and no accidents.</t>
  </si>
  <si>
    <t>Honda City ZX Petrol CVT, 2017, Petrol</t>
  </si>
  <si>
    <t>Mahindra XUV500 W8, 2013, Diesel</t>
  </si>
  <si>
    <t>Maruti Suzuki Swift 2007</t>
  </si>
  <si>
    <t>Maruti Suzuki Omni 8 Seater, 2018, Petrol</t>
  </si>
  <si>
    <t>Mahindra Scorpio 1.99 S10, 2015, Diesel</t>
  </si>
  <si>
    <t>Volkswagen Vento 2010-2013 Diesel Comfortline, 2011, Diesel</t>
  </si>
  <si>
    <t>1 Series</t>
  </si>
  <si>
    <t>BMW 1 Series 2.0 118D Sport Line, 2013, Diesel</t>
  </si>
  <si>
    <t>Hyundai i20 magna</t>
  </si>
  <si>
    <t>Audi Q3 2017 Diesel Well Maintained</t>
  </si>
  <si>
    <t>Hyundai EON Magna Plus, 2018, Petrol</t>
  </si>
  <si>
    <t>Maruti Suzuki Swift DDiS VDI, 2015, Diesel</t>
  </si>
  <si>
    <t>Maruti Suzuki Swift VXI Optional, 2018, Petrol</t>
  </si>
  <si>
    <t>Renault Pulse RxZ Optional, 2013, Diesel</t>
  </si>
  <si>
    <t>Renault Duster 110 PS RxL ADVENTURE, 2014, Diesel</t>
  </si>
  <si>
    <t>Maruti Suzuki Wagon R VXI 1.2, 2017, Petrol</t>
  </si>
  <si>
    <t>Volkswagen Vento 2010-2013 Petrol Trendline, 2011, Petrol</t>
  </si>
  <si>
    <t>Honda Amaze V CVT Petrol, 2015, Petrol</t>
  </si>
  <si>
    <t>Dzire 2020</t>
  </si>
  <si>
    <t>Honda Amaze 1.2 SMT I VTEC, 2015, Petrol</t>
  </si>
  <si>
    <t>Maruti Suzuki Alto 800 2020 Petrol 59000 Km Driven</t>
  </si>
  <si>
    <t>Audi A4 2014-2016 2.0 TDI Multitronic, 2015, Diesel</t>
  </si>
  <si>
    <t>Tata Nexon 1.2 Revotron XMA AMT, 2020, Petrol</t>
  </si>
  <si>
    <t>Honda City SV CVT, 2016, Petrol</t>
  </si>
  <si>
    <t>Maruti Suzuki Swift 1.2 VXI (O), 2024, Petrol</t>
  </si>
  <si>
    <t>Tata Altroz 1.2 XE, 2022, Petrol</t>
  </si>
  <si>
    <t>Tata Hexa XM, 2017, Diesel</t>
  </si>
  <si>
    <t>Hyundai Creta 1.6 SX Automatic, 2017, Diesel</t>
  </si>
  <si>
    <t>Hyundai Grand i10 Sportz Edition, 2018, Petrol</t>
  </si>
  <si>
    <t>Mercedes-Benz E-Class E350 Diesel, 2012, Diesel</t>
  </si>
  <si>
    <t>Mercedes-Benz M-Class ML 350 4Matic, 2014, Diesel</t>
  </si>
  <si>
    <t>Maruti Suzuki Ertiga 2012-2015 VDI, 2014, Diesel</t>
  </si>
  <si>
    <t>Volkswagen Vento 2010-2013 Petrol Highline AT, 2016, Petrol</t>
  </si>
  <si>
    <t>Honda Jazz 2016 Petrol 67000 Km Driven Automatic</t>
  </si>
  <si>
    <t>Volkswagen Vento, 2016, Petrol</t>
  </si>
  <si>
    <t>Maruti Suzuki Wagon R VXI, 2014, Petrol</t>
  </si>
  <si>
    <t>honda jazz</t>
  </si>
  <si>
    <t>S 80</t>
  </si>
  <si>
    <t>Volvo S 80 running with excellent performance and 23kms mileage</t>
  </si>
  <si>
    <t>Maruti Suzuki Alto K10 2017 Petrol 84000 Km Driven</t>
  </si>
  <si>
    <t>Swift Dzire Diesel</t>
  </si>
  <si>
    <t>Hyundai Elite i20 Asta Option CVT, 2015, Petrol</t>
  </si>
  <si>
    <t>Skoda Octavia, 2017, Petrol</t>
  </si>
  <si>
    <t>Honda CR-V 2.4L 2WD, 2017, Petrol</t>
  </si>
  <si>
    <t>Ford Endeavour 2003-2013 4X4 XLT AT, 2012, Diesel</t>
  </si>
  <si>
    <t>Maruti Suzuki Dzire 1.2 ZXI AMT, 2021, Petrol</t>
  </si>
  <si>
    <t>Maruti Suzuki Swift Dzire 2021 Automatic Petrol Well Maintained</t>
  </si>
  <si>
    <t>Honda Jazz VX CVT, 2018, Petrol</t>
  </si>
  <si>
    <t>Aura</t>
  </si>
  <si>
    <t>Hyundai Aura S Manual, 2021, Petrol</t>
  </si>
  <si>
    <t>Maruti Suzuki Swift ZXi Plus AMT Dual Tone, 2023, Petrol</t>
  </si>
  <si>
    <t>Hyundai i20 Sportz 1.0 Turbo IMT, 2022, Petrol</t>
  </si>
  <si>
    <t>Maruti Suzuki Swift AMT ZXI Plus, 2023, Petrol</t>
  </si>
  <si>
    <t>Maruti Suzuki Ertiga ZXI Plus SHVS, 2020, Petrol</t>
  </si>
  <si>
    <t>Maruti Suzuki Eeco 2020</t>
  </si>
  <si>
    <t>Toyota Innova Crysta 2.8 GX AT 7 STR, 2018, Diesel</t>
  </si>
  <si>
    <t>Tata Indigo Ecs 2016 Diesel 43500 Km Driven</t>
  </si>
  <si>
    <t>Hyundai EON Era +, 2016, Petrol</t>
  </si>
  <si>
    <t>Honda WR-V i-VTEC VX, 2017, Diesel</t>
  </si>
  <si>
    <t>Renault Duster RXS, 2019, Diesel</t>
  </si>
  <si>
    <t>Skoda Rapid, 2019, Petrol</t>
  </si>
  <si>
    <t>Maruti Suzuki Swift Dzire 1.2 Vxi BSIV, 2015, Petrol</t>
  </si>
  <si>
    <t>Maruti Suzuki Alto 800 STD Optional, 2013, Petrol</t>
  </si>
  <si>
    <t>Maruti Suzuki Swift Dzire AMT VDI, 2019, Diesel</t>
  </si>
  <si>
    <t>Hyundai Santro Xing 2006</t>
  </si>
  <si>
    <t>Maruti Suzuki Ertiga SHVS ZDI Plus, 2017, Diesel</t>
  </si>
  <si>
    <t>Toyota Innova Crysta 2.8 GX AT, 2016, Diesel</t>
  </si>
  <si>
    <t>Hyundai Alcazar 2021 Petrol Good Condition</t>
  </si>
  <si>
    <t>MG Hector 2020 Petrol 45000 Km Driven</t>
  </si>
  <si>
    <t>Honda Jazz 2012 Petrol Good Condition</t>
  </si>
  <si>
    <t>Hyundai Elantra 2012-2015 SX, 2015, Petrol</t>
  </si>
  <si>
    <t>Swift dzire tour 2016 model non accidental</t>
  </si>
  <si>
    <t>Maruti Suzuki Alto K10 1.0 VXI, 2013, Petrol</t>
  </si>
  <si>
    <t>Mercedes-Benz C-Class 2.1 C220 CDI Elegance, 2010, Diesel</t>
  </si>
  <si>
    <t>Maruti Suzuki Swift Dzire 2017 Petrol 32000 Km Driven</t>
  </si>
  <si>
    <t>Volkswagen Vento [2015-2017] 1.6 Highline Plus, 2017, Petrol</t>
  </si>
  <si>
    <t>Datsun Redi Go 1.0 Limited Edition 2018, 2019, Petrol</t>
  </si>
  <si>
    <t>Maruti Suzuki Swift 2010</t>
  </si>
  <si>
    <t>Maruti Suzuki Alto 2005 Petrol Well Maintained</t>
  </si>
  <si>
    <t>Meridian</t>
  </si>
  <si>
    <t>Renault Duster 85PS Diesel RxL, 2013, Diesel</t>
  </si>
  <si>
    <t>Alto k10 mint condition</t>
  </si>
  <si>
    <t>Showroom condition Volkswagan polo</t>
  </si>
  <si>
    <t>Force Motors Gurkha 4X4, 2022, Diesel</t>
  </si>
  <si>
    <t>Kicks</t>
  </si>
  <si>
    <t>Nissan Kicks XV Premium D, 2019, Diesel</t>
  </si>
  <si>
    <t>Honda City V Petrol CVT, 2014, Petrol</t>
  </si>
  <si>
    <t>Hyundai i10 1.2 Kappa SPORTZ, 2016, Petrol</t>
  </si>
  <si>
    <t>Maruti Suzuki Alto K10 AT 2018 Petrol 46000 Km Driven</t>
  </si>
  <si>
    <t>Hyundai Verna 2013 Diesel 82000 Km Driven</t>
  </si>
  <si>
    <t>Maruti Suzuki Wagon R 2006 Petrol 59700 Km Driven</t>
  </si>
  <si>
    <t>Renault KWID Well Maintained</t>
  </si>
  <si>
    <t>Hyundai Creta 1.6 SX, 2015, Diesel</t>
  </si>
  <si>
    <t>Toyota Fortuner 3.0 4X2 MT, 2015, Diesel</t>
  </si>
  <si>
    <t>Maruti Suzuki Swift 1.2 VXI (O), 2012, Petrol</t>
  </si>
  <si>
    <t>Audi Q5 2.0 TDI quattro Premium Plus, 2014, Diesel</t>
  </si>
  <si>
    <t>Audi A3 2.0 35 TDI Premium + Sunroof, 2016, Diesel</t>
  </si>
  <si>
    <t>Maruti Suzuki Swift 2012 Diesel 125000 Km Driven</t>
  </si>
  <si>
    <t>Hyundai Verna CRDi 1.6 SX, 2016, Diesel</t>
  </si>
  <si>
    <t>Hyundai Fluidic Verna 1.6 CRDi S(O), 2013, Diesel</t>
  </si>
  <si>
    <t>Maruti Suzuki Swift 2011-2014 VDI, 2014, Diesel</t>
  </si>
  <si>
    <t>Tata Nano 2012-2015 Twist XT, 2016, Petrol</t>
  </si>
  <si>
    <t>Maruti Suzuki Swift VDI Optional, 2015, Diesel</t>
  </si>
  <si>
    <t>Hyundai Grand i10 1.2 Kappa VTVT Asta (O) AT, 2016, Petrol</t>
  </si>
  <si>
    <t>Hyundai Elantra 1.6 SX, 2015, Diesel</t>
  </si>
  <si>
    <t>Maruti Suzuki Ertiga ZDI+ SHVS, 2019, Diesel</t>
  </si>
  <si>
    <t>Mitsubishi Outlander 2.4 CVT, 2009, Petrol</t>
  </si>
  <si>
    <t>BMW 3 Series 320d Sport, 2013, Diesel</t>
  </si>
  <si>
    <t>Very good condition</t>
  </si>
  <si>
    <t>Maruti Suzuki Ciaz ZDI BS IV, 2015, Diesel</t>
  </si>
  <si>
    <t>Maruti Suzuki Wagon R 1.0 2015-2019 VXI (O) AMT, 2016, Petrol</t>
  </si>
  <si>
    <t>Maruti Suzuki Ertiga 2016</t>
  </si>
  <si>
    <t>Ford Ecosport 1.5 Ti VCT AT Titanium, 2017, Petrol</t>
  </si>
  <si>
    <t>Hyundai Grand i10 Nios Asta 1.2 Kappa AMT, 2022, Petrol</t>
  </si>
  <si>
    <t>Tata Tigor 1.2 Revotron XZA Plus AMT, 2022, Petrol</t>
  </si>
  <si>
    <t>Vitara Brezza</t>
  </si>
  <si>
    <t>Maruti Suzuki Vitara Brezza VDI(O) AMT, 2018, Diesel</t>
  </si>
  <si>
    <t>Honda Civic ZX CVT i-vtec, 2019, Petrol</t>
  </si>
  <si>
    <t>Mahindra XUV500 AT W10 AWD, 2017, Diesel</t>
  </si>
  <si>
    <t>3 Series Gran Limousine</t>
  </si>
  <si>
    <t>BMW 3 Series Gran Limousine 2.0 320Ld Luxury Line, 2012, Diesel</t>
  </si>
  <si>
    <t>Maruti Suzuki Swift AMT ZXI Plus, 2018, Petrol</t>
  </si>
  <si>
    <t>Volkswagen Jetta 2.0L TDI Highline AT, 2014, Diesel</t>
  </si>
  <si>
    <t>Chevrolet Beat Diesel LTZ, 2014, Diesel</t>
  </si>
  <si>
    <t>Toyota Innova 2010 Diesel</t>
  </si>
  <si>
    <t>Honda City 2015-2017 i VTEC SV, 2015, Petrol</t>
  </si>
  <si>
    <t>Tata Harrier XZ, 2019, Diesel</t>
  </si>
  <si>
    <t>Maruti Suzuki Wagon R 2018 petrol/cng 62000 km Driven,</t>
  </si>
  <si>
    <t>Honda Amaze 2015 Petrol Well Maintained</t>
  </si>
  <si>
    <t>Maruti Suzuki 800 2014 Petrol Well Maintained</t>
  </si>
  <si>
    <t>Hyundai Verna hyundai-verna-crdi-1.6-sx-option, 2018, Diesel</t>
  </si>
  <si>
    <t>BMW 3 Series 2.0 320D Sport Line, 2013, Diesel</t>
  </si>
  <si>
    <t>Tata Nano 2015 Petrol Good Condition</t>
  </si>
  <si>
    <t>Honda City 1.5 VX i-DTEC MT, 2014, Diesel</t>
  </si>
  <si>
    <t>Volkswagen Vento 1.5 TDI Highline Plus 16 Alloy, 2012, Diesel</t>
  </si>
  <si>
    <t>Chevrolet Cruze 2014-2016 LTZ AT, 2016, Diesel</t>
  </si>
  <si>
    <t>Hyundai Grand i10 2013-2016 Magna, 2014, Petrol</t>
  </si>
  <si>
    <t>Hyundai Venue 2022</t>
  </si>
  <si>
    <t>Hyundai Creta 2020 AUTO SX PETROL</t>
  </si>
  <si>
    <t>Honda Brio 2013-2016 S MT, 2013, Petrol</t>
  </si>
  <si>
    <t>Maruti Suzuki Baleno 2020 Petrol 52400 Km Driven</t>
  </si>
  <si>
    <t>Mahindra XUV500 2014 Diesel Well maintained w8</t>
  </si>
  <si>
    <t>Maruti Suzuki Ciaz ZDI Plus SHVS, 2015, Diesel</t>
  </si>
  <si>
    <t>Hyundai i10 2010 Petrol Well Maintained</t>
  </si>
  <si>
    <t>Maruti Suzuki Wagon R 2017 Petrol 95000 Km Driven</t>
  </si>
  <si>
    <t>Maruti Suzuki Swift VXI Optional, 2015, Petrol</t>
  </si>
  <si>
    <t>Ford Figo 2010-2012 Petrol ZXI, 2011, Petrol</t>
  </si>
  <si>
    <t>Honda Jazz 2016 Diesel Good Condition. Re Registred KL 53</t>
  </si>
  <si>
    <t>Jeep Compass 2.0 Limited, 2018, Diesel</t>
  </si>
  <si>
    <t>Toyota Etios 2013 Diesel Good Condition</t>
  </si>
  <si>
    <t>Maruti Suzuki Swift ZXI 2018, 2021, Petrol</t>
  </si>
  <si>
    <t>Renault Triber RXT, 2022, Petrol</t>
  </si>
  <si>
    <t>Maruti Suzuki Vitara Brezza ZDi Plus, 2017, Diesel</t>
  </si>
  <si>
    <t>Maruti Suzuki Alto K10 2016</t>
  </si>
  <si>
    <t>Fiat Punto 2012 Diesel 69500 Km Driven</t>
  </si>
  <si>
    <t>Hyundai Fluidic Verna, 2020, Petrol</t>
  </si>
  <si>
    <t>Honda City 2014-2015 i VTEC CVT SV, 2014, Diesel</t>
  </si>
  <si>
    <t>Maruti Suzuki Swift Dzire 1.2 VXI Regal Limited Edition AT, 2012, Pe..</t>
  </si>
  <si>
    <t>Renault Triber RXZ EASY-R AMT, 2020, Petrol</t>
  </si>
  <si>
    <t>Audi A4 2.0 TDI (177bhp) Premium Plus, 2015, Diesel</t>
  </si>
  <si>
    <t>Kia Seltos 1.4 X-Line DCT, 2022, Petrol</t>
  </si>
  <si>
    <t>Hyundai i20 e 2014-2015 Magna 1.2, 2015, Petrol</t>
  </si>
  <si>
    <t>Mercedes-Benz E-Class E250 CDI Blue Efficiency, 2015, Diesel</t>
  </si>
  <si>
    <t>Mahindra Thar 2.0 LX Hard Top Petrol AT 4 RWD, 2021, Petrol</t>
  </si>
  <si>
    <t>Mahindra Thar DI 2WD, 2013, Diesel</t>
  </si>
  <si>
    <t>Hyundai i10 2017</t>
  </si>
  <si>
    <t>Maruti Suzuki Ignis 1.2 Sigma, 2022, Petrol</t>
  </si>
  <si>
    <t>Hyundai EON 2018 Petrol Good Condition</t>
  </si>
  <si>
    <t>Maruti Suzuki Ertiga 2012-2015 VDI, 2013, Diesel</t>
  </si>
  <si>
    <t>Hyundai Venue S Turbo DCT, 2020, Petrol</t>
  </si>
  <si>
    <t>Skoda Rapid 1.6 Elegance TDI AT, 2019, Diesel</t>
  </si>
  <si>
    <t>Honda City ZX EXi, 2006, Petrol</t>
  </si>
  <si>
    <t>Maruti Suzuki Vitara Brezza VDI(O) AMT, 2019, Diesel</t>
  </si>
  <si>
    <t>Hyundai i10 2009 Petrol 58496 Km Driven</t>
  </si>
  <si>
    <t>Hyundai i10 2014 Petrol Well Maintained</t>
  </si>
  <si>
    <t>Hyundai i10 2010 Petrol 72000 Km Driven</t>
  </si>
  <si>
    <t>Audi A6 2.0 TDI Premium with Sunroof, 2014, Diesel</t>
  </si>
  <si>
    <t>Hyundai EON Magna +, 2014, Petrol</t>
  </si>
  <si>
    <t>Maruti Suzuki Swift Dzire 2018</t>
  </si>
  <si>
    <t>Mahindra Thar LX 4-STR Hard Top AT, 2021, Petrol</t>
  </si>
  <si>
    <t>Hyundai i10 Magna Automatic, 2009, Petrol</t>
  </si>
  <si>
    <t>Maruti Suzuki Eeco 5 Seater AC, 2014, Petrol</t>
  </si>
  <si>
    <t>Honda City 1.5 V 5TH GEN i-VTEC MT, 2022, Petrol</t>
  </si>
  <si>
    <t>Honda Jazz VX CVT, 2015, Petrol</t>
  </si>
  <si>
    <t>Hyundai Verna 2011-2014 1.6 SX VTVT (O) AT, 2012, Petrol</t>
  </si>
  <si>
    <t>Maruti Suzuki Wagon R ZXI Automatic, 2017, Petrol</t>
  </si>
  <si>
    <t>Maruti Suzuki S-Cross 2017-2020 1.3 Zeta, 2018, Diesel</t>
  </si>
  <si>
    <t>Toyota Glanza V, 2019, Petrol</t>
  </si>
  <si>
    <t>Maruti Suzuki Vitara Brezza VDI(O) AMT, 2016, Diesel</t>
  </si>
  <si>
    <t>Hyundai Creta 1.6 SX, 2016, Diesel</t>
  </si>
  <si>
    <t>Maruti Suzuki 800 2012</t>
  </si>
  <si>
    <t>Mahindra Thar LX Hard Top Petrol MT 4WD, 2022, Petrol</t>
  </si>
  <si>
    <t>Best Car kwid renault condition is nice</t>
  </si>
  <si>
    <t>Honda City V Petrol CVT, 2016, Petrol</t>
  </si>
  <si>
    <t>Tata Nexon 1.5 Revotorq XM (S), 2019, Diesel</t>
  </si>
  <si>
    <t>Honda WR-V i-VTEC VX, 2018, Petrol</t>
  </si>
  <si>
    <t>Tata Altroz 1.2 XZ Plus Petrol, 2020, Petrol</t>
  </si>
  <si>
    <t>Maruti Suzuki Wagon R VXI, 2011, Petrol</t>
  </si>
  <si>
    <t>PATROL</t>
  </si>
  <si>
    <t>Nissan PATROL 2019 Petrol 35000 Km Driven</t>
  </si>
  <si>
    <t>B Class</t>
  </si>
  <si>
    <t>Mercedes-Benz B Class 2012-2015 B180 Sports, 2014, Petrol</t>
  </si>
  <si>
    <t>MG ASTOR 2022 Petrol 47000 Km Driven</t>
  </si>
  <si>
    <t>Maruti Suzuki Vitara Brezza Automatic 2019 Diesel Well Maintained</t>
  </si>
  <si>
    <t>TUV 300</t>
  </si>
  <si>
    <t>Toyota Corolla Altis VL, 2015, Petrol</t>
  </si>
  <si>
    <t>Swift 2012 Vdi</t>
  </si>
  <si>
    <t>Skoda Rapid 2013-2016 1.5 TDI Elegance, 2013, Diesel</t>
  </si>
  <si>
    <t>Maruti Suzuki Ciaz Smart Hybrid AlphaÂ , 2020, Petrol</t>
  </si>
  <si>
    <t>Maruti Suzuki Brezza 1.5 LXI SMART HYBRID, 2021, Petrol</t>
  </si>
  <si>
    <t>Ford Ecosport 2015 Diesel 72000 Km Driven</t>
  </si>
  <si>
    <t>Maruti Suzuki Ritz 2011 Petrol 65500 Km Driven</t>
  </si>
  <si>
    <t>Toyota Glanza 9000 Km Driven</t>
  </si>
  <si>
    <t>Sail</t>
  </si>
  <si>
    <t>Chevrolet Sail 1.2 LT ABS, 2013, Petrol</t>
  </si>
  <si>
    <t>Hyundai Grand i10 2015 Diesel 68500 Km Driven</t>
  </si>
  <si>
    <t>Ford Figo Aspire, 2016, Petrol</t>
  </si>
  <si>
    <t>Hyundai i10 2011 Petrol automatic</t>
  </si>
  <si>
    <t>BMW 3 Series 2012 Diesel Well Maintained</t>
  </si>
  <si>
    <t>Kia Seltos 1.5 HTX AT Petrol, 2022, Petrol</t>
  </si>
  <si>
    <t>Toyota Innova Crysta 2017DieselWell Maintained</t>
  </si>
  <si>
    <t>Mahindra XUV500 2017 Diesel Well Maintained</t>
  </si>
  <si>
    <t>Hyundai Grand i10 1.2 Kappa Magna, 2015, Petrol</t>
  </si>
  <si>
    <t>Maruti Suzuki A-Star 2009 Petrol Good Condition</t>
  </si>
  <si>
    <t>Renault KWID 1.0 RXT Optional, 2017, Petrol</t>
  </si>
  <si>
    <t>Skoda Superb 1.8 Ambiente TSI AT, 2011, Petrol</t>
  </si>
  <si>
    <t>Maruti Suzuki Swift 1.2 VXI (O), 2022, Petrol</t>
  </si>
  <si>
    <t>Mercedes-Benz C-Class, 2014, Diesel</t>
  </si>
  <si>
    <t>Skoda Rapid 1.0 TSI AUTOMATIC, 2021, Petrol</t>
  </si>
  <si>
    <t>Sell my Scorpio</t>
  </si>
  <si>
    <t>Hyundai i20 1.4 Asta, 2015, Diesel</t>
  </si>
  <si>
    <t>Maruti Suzuki Baleno maruti-suzuki-baleno-zeta-diesel, 2015, Diesel</t>
  </si>
  <si>
    <t>Honda WR-V i-VTEC S, 2017, Petrol</t>
  </si>
  <si>
    <t>MG Hector Plus 1.5 Sharp Turbo CVT 6 STR, 2023, Petrol</t>
  </si>
  <si>
    <t>Maruti Suzuki Wagon R AMT VXI, 2019, Petrol</t>
  </si>
  <si>
    <t>Red Verna Top Model</t>
  </si>
  <si>
    <t>Hyundai Santro 2007 Petrol 75000 Km Driven</t>
  </si>
  <si>
    <t>Yaris</t>
  </si>
  <si>
    <t>Toyota Yaris G CVT, 2018, Petrol</t>
  </si>
  <si>
    <t>Honda Amaze S Option CVT i-VTEC, 2014, Petrol</t>
  </si>
  <si>
    <t>Renault Duster 85PS Explore, 2017, Diesel</t>
  </si>
  <si>
    <t>Mahindra XUV500 W11, 2018, Diesel</t>
  </si>
  <si>
    <t>Audi Q5 3.0 TDI Quattro, 2011, Diesel</t>
  </si>
  <si>
    <t>Hyundai i20 2012 Diesel Good Condition</t>
  </si>
  <si>
    <t>Toyota Corolla Altis 2011</t>
  </si>
  <si>
    <t>Hyundai Creta 2020</t>
  </si>
  <si>
    <t>Mercedes-Benz E-Class E 220 CDI Elegance, 2009, Diesel</t>
  </si>
  <si>
    <t>Renault Lodgy 110PS RxZ 7 Seater, 2016, Diesel</t>
  </si>
  <si>
    <t>Tata Nexon 1.2 Revotron XMA AMT (S), 2018, Petrol</t>
  </si>
  <si>
    <t>very nice condition</t>
  </si>
  <si>
    <t>Tata Harrier XM, 2020, Diesel</t>
  </si>
  <si>
    <t>Maruti Suzuki XL6 Zeta AT, 2021, Petrol</t>
  </si>
  <si>
    <t>Honda City 2015-2017 i DTec SV, 2016, Diesel</t>
  </si>
  <si>
    <t>Renault Duster 2014 Diesel Well Maintained</t>
  </si>
  <si>
    <t>Maruti Suzuki 800 AC, 2008, Petrol</t>
  </si>
  <si>
    <t>Maruti Suzuki Alto 800 VXI Plus Option, 2022, Petrol</t>
  </si>
  <si>
    <t>Maruti Suzuki Wagon R 2007</t>
  </si>
  <si>
    <t>Skoda Superb LK 1.8 TSI AT, 2016, Petrol</t>
  </si>
  <si>
    <t>Honda CR-V [2013-2018] 2.4 AT, 2013, Petrol</t>
  </si>
  <si>
    <t>Honda Amaze V Petrol, 2013, Petrol</t>
  </si>
  <si>
    <t>Honda Amaze 2022 Petrol 16000 Km Driven 6.65</t>
  </si>
  <si>
    <t>Toyota Innova Crysta 2.8Z Automatic, 2016, Diesel</t>
  </si>
  <si>
    <t>Ford Figo Aspire Trend Plus Diesel, 2019, Diesel</t>
  </si>
  <si>
    <t>Sumo Grande MK II</t>
  </si>
  <si>
    <t>Tata Sumo Grande MK II MKII EX BS IV, 2013, Diesel</t>
  </si>
  <si>
    <t>Hyundai Grand i10 1.2 Kappa Sportz Option AT, 2018, Petrol</t>
  </si>
  <si>
    <t>Maruti Suzuki Alto 800 2021 Petrol 13000 Km Driven</t>
  </si>
  <si>
    <t>Hyundai Creta SX(O) AT, 2021, Diesel</t>
  </si>
  <si>
    <t>Jeep Compass 2.0 Longitude Option, 2018, Diesel</t>
  </si>
  <si>
    <t>Hyundai i20 2011 Petrol</t>
  </si>
  <si>
    <t>Maruti Suzuki Wagon R VXI AMT Opt 1.2, 2018, Petrol</t>
  </si>
  <si>
    <t>Honda City S MT, 2016, Diesel</t>
  </si>
  <si>
    <t>S80</t>
  </si>
  <si>
    <t>Volvo S80 Inscription, 2015, Diesel</t>
  </si>
  <si>
    <t>Maruti Suzuki Swift Dzire AMT ZXI, 2018, Petrol</t>
  </si>
  <si>
    <t>Maruti Suzuki Alto 800 2012-2016 LXI, 2014, Petrol</t>
  </si>
  <si>
    <t>Honda Brio 2011-2013 E MT, 2013, Petrol</t>
  </si>
  <si>
    <t>Maruti Suzuki Swift DDiS VDI, 2016, Diesel</t>
  </si>
  <si>
    <t>Maruti Suzuki Ertiga 1.3 ZDI Plus, 2013, Diesel</t>
  </si>
  <si>
    <t>Honda Amaze V CVT i-DTEC, 2021, Diesel</t>
  </si>
  <si>
    <t>Mahindra Verito 1.5 D6, 2013, Diesel</t>
  </si>
  <si>
    <t>Hyundai Creta, 2019, Petrol</t>
  </si>
  <si>
    <t>Honda Brio 2012</t>
  </si>
  <si>
    <t>Hyundai i10 2008 Petrol 64500 Km Driven</t>
  </si>
  <si>
    <t>Mahindra Thar LX Hard Top Diesel MT 4WD, 2024, Diesel</t>
  </si>
  <si>
    <t>Nissan Terrano XV D Pre AMT, 2017, Diesel</t>
  </si>
  <si>
    <t>Maruti Suzuki Ignis 1.3 Sigma, 2019, Petrol</t>
  </si>
  <si>
    <t>Honda City ZX GXi, 2008, Petrol</t>
  </si>
  <si>
    <t>Volkswagen Polo 1.0 MPI Comfortline, 2020, Petrol</t>
  </si>
  <si>
    <t>Renault KWID 2016 Petrol 80000Km Driven</t>
  </si>
  <si>
    <t>Volvo XC 90 D5 AT AWD, 2009, Diesel</t>
  </si>
  <si>
    <t>Celerio X</t>
  </si>
  <si>
    <t>Maruti Suzuki Celerio X 1.0 ZXI (O) AMT, 2018, Petrol</t>
  </si>
  <si>
    <t>Maruti Suzuki Vitara Brezza ZDI+ Dual Tone MT, 2017, Diesel</t>
  </si>
  <si>
    <t>Mahindra XUV500 W4, 2016, Diesel</t>
  </si>
  <si>
    <t>Honda City VX Petrol CVT, 2022, Petrol</t>
  </si>
  <si>
    <t>Tata Nexon 1.2 Revotron XMA AMT (S), 2020, Petrol</t>
  </si>
  <si>
    <t>Toyota Fortuner 3.0 4x4 Manual, 2015, Diesel</t>
  </si>
  <si>
    <t>Sunroof android auto</t>
  </si>
  <si>
    <t>EON</t>
  </si>
  <si>
    <t>Hyundai EON Magna +, 2017, Petrol</t>
  </si>
  <si>
    <t>Eeco cng\n\n2023 cng</t>
  </si>
  <si>
    <t>Ford Figo Aspire 1.5 Titanium TI-VCT AT, 2016, Petrol</t>
  </si>
  <si>
    <t>Kia Seltos 2021 Petrol 9020 Km Driven</t>
  </si>
  <si>
    <t>Maruti Suzuki Celerio ZXI(O) AMT, 2015, Petrol</t>
  </si>
  <si>
    <t>Volkswagen Polo 2011 Diesel Good Condition</t>
  </si>
  <si>
    <t>Mahindra XUV500 W10 1.99 mHawk, 2015, Diesel</t>
  </si>
  <si>
    <t>Hyundai Verna 1.6 SX VTVT, 2018, Petrol</t>
  </si>
  <si>
    <t>Honda city automatic</t>
  </si>
  <si>
    <t>Mercedes-Benz CLA 200 CGI Sport, 2015, Petrol</t>
  </si>
  <si>
    <t>Top Model Maruti Brezza ZXI+ dec.2020 Push Button Start 1st Owner</t>
  </si>
  <si>
    <t>Honda Jazz 2015 Petrol Well Maintained</t>
  </si>
  <si>
    <t>Audi A4 2012 Petrol Well Maintained</t>
  </si>
  <si>
    <t>Jeep Compass 1.4 Limited Option Black, 2018, Petrol</t>
  </si>
  <si>
    <t>Kia Sonet HTK Plus G, 2021, Petrol</t>
  </si>
  <si>
    <t>Volkswagen Polo GTI, 2015, Petrol</t>
  </si>
  <si>
    <t>Mahindra Thar 2010-2015 CRDe AC, 2018, Diesel</t>
  </si>
  <si>
    <t>Tata Tigor Buzz Petrol, 2019, Petrol</t>
  </si>
  <si>
    <t>Maruti Suzuki Swift Dzire Vdi BSIV, 2010, Diesel</t>
  </si>
  <si>
    <t>Hyundai Verna 1.5 SX Petrol MT, 2021, Petrol</t>
  </si>
  <si>
    <t>Kia Seltos 1.5 HTX IVT Petrol Anniversary Edition, 2021, Petrol</t>
  </si>
  <si>
    <t>Renault Kiger RXT AMT Opt, 2022, Petrol</t>
  </si>
  <si>
    <t>Maruti Suzuki Swift Dzire zxi 2012 Petrol Good Condition</t>
  </si>
  <si>
    <t>Maruti Suzuki Swift 2016 Petrol Well Maintained</t>
  </si>
  <si>
    <t>Maruti Suzuki Ertiga VXI AT, 2018, Petrol</t>
  </si>
  <si>
    <t>Ford Fiesta 2009 Diesel Well Maintained with company history &amp; low km</t>
  </si>
  <si>
    <t>Honda City ZX 2007 Petrol Well Maintained</t>
  </si>
  <si>
    <t>Mahindra Scorpio Classic 2020 Diesel Well Maintained with company rerd</t>
  </si>
  <si>
    <t>Renault Triber 1.0 RXE, 2020, Petrol</t>
  </si>
  <si>
    <t>Toyota Camry 2.5L Automatic, 2013, Petrol</t>
  </si>
  <si>
    <t>Hyundai Creta 1.6 SX VTVT, 2019, Petrol</t>
  </si>
  <si>
    <t>Kia Sonet HTX Plus Turbo iMT, 2020, Petrol</t>
  </si>
  <si>
    <t>Maruti Suzuki Swift Dzire VXI Optional, 2021, Petrol</t>
  </si>
  <si>
    <t>Maruti Suzuki Vitara Brezza 1.5 VXI, 2020, Petrol</t>
  </si>
  <si>
    <t>Toyota Etios 2017</t>
  </si>
  <si>
    <t>Maruti Suzuki Alto 800 2019-2023 0.8 LXI (O), 2022, Petrol</t>
  </si>
  <si>
    <t>Volkswagen Polo GT TSI, 2017, Petrol</t>
  </si>
  <si>
    <t>Honda City 2015-2017 i VTEC VX Option BL, 2016, Petrol</t>
  </si>
  <si>
    <t>Hyundai Verna CRDI VGT SX 1.5, 2008, Diesel</t>
  </si>
  <si>
    <t>Hyundai Creta 1.6 SX VTVT, 2017, Petrol</t>
  </si>
  <si>
    <t>Motors FM Trax Cruiser</t>
  </si>
  <si>
    <t>Company condition</t>
  </si>
  <si>
    <t>Maruti Suzuki Baleno Zeta, 2021, Petrol</t>
  </si>
  <si>
    <t>Hyundai Creta 1.6 SX Plus Auto, 2017, Petrol</t>
  </si>
  <si>
    <t>Maruti Suzuki Alto 800 VXI Airbag, 2015, Petrol</t>
  </si>
  <si>
    <t>Maruti Suzuki Ertiga VDI SHVS, 2018, Diesel</t>
  </si>
  <si>
    <t>Honda Civic 1.8 V AT, 2019, Petrol</t>
  </si>
  <si>
    <t>Tata Nexon 1.2 Revotron XMA AMT (S), 2019, Diesel</t>
  </si>
  <si>
    <t>Mercedes-Benz E-Class E 200 CGI Elegance, 2013, Petrol</t>
  </si>
  <si>
    <t>Maruti Suzuki Estilo 2007 Petrol 74900 Km Driven</t>
  </si>
  <si>
    <t>XUV300</t>
  </si>
  <si>
    <t>Mahindra XUV300 W8 Diesel, 2019, Diesel</t>
  </si>
  <si>
    <t>Hyundai Xcent 2020 Petrol Well Maintained</t>
  </si>
  <si>
    <t>Mahindra Scorpio S4 Plus, 2017, Diesel</t>
  </si>
  <si>
    <t>Immediate selling</t>
  </si>
  <si>
    <t>Maruti Suzuki Swift Dzire 2015</t>
  </si>
  <si>
    <t>Honda City 2014-2015 i VTEC SV, 2013, Petrol</t>
  </si>
  <si>
    <t>Honda Amaze 1.5 V CVT ( I-DTEC) Automatic, 2021, Diesel</t>
  </si>
  <si>
    <t>Renault KWID RXT, 2016, Petrol</t>
  </si>
  <si>
    <t>Maruti Suzuki Swift 2015 Diesel Well Maintained</t>
  </si>
  <si>
    <t>Toyota Innova Crysta 2.4 G Plus MT, 2016, Diesel</t>
  </si>
  <si>
    <t>Tata Nexon 1.2 Revotron XMA AMT, 2023, Petrol</t>
  </si>
  <si>
    <t>Honda Amaze 2013-2016 S i-Dtech, 2016, Petrol</t>
  </si>
  <si>
    <t>Hyundai Creta 1.6 E+ VTVT Anniversary Edition, 2017, Petrol</t>
  </si>
  <si>
    <t>Maruti Suzuki Ritz VXi, 2014, Petrol</t>
  </si>
  <si>
    <t>Maruti Suzuki Vitara Brezza VDI (O), 2020, Diesel</t>
  </si>
  <si>
    <t>Maruti Suzuki Swift 2012 Diesel 82000 Km Driven</t>
  </si>
  <si>
    <t>Brand new ,one month old</t>
  </si>
  <si>
    <t>Renault KWID RXT Optional, 2017, Petrol</t>
  </si>
  <si>
    <t>Maruti Suzuki Swift Dzire Vdi BSIV, 2014, Diesel</t>
  </si>
  <si>
    <t>Land Rover Range Evoque Dynamic SD4, 2013, Diesel</t>
  </si>
  <si>
    <t>Hyundai i20 Active 1.2 SX, 2016, Petrol</t>
  </si>
  <si>
    <t>Hyundai i20 2017 Petrol Well Maintained</t>
  </si>
  <si>
    <t>Toyota Innova Crysta 2017 Diesel 160000 Km Driven</t>
  </si>
  <si>
    <t>Maruti Suzuki Swift Dzire ZDI PlusÂ , 2015, Diesel</t>
  </si>
  <si>
    <t>Mercedes-Benz E-Class 1993-2009 280 CDI, 2009, Diesel</t>
  </si>
  <si>
    <t>Hyundai Fluidic Verna 1.6 CRDi SX, 2013, Petrol</t>
  </si>
  <si>
    <t>Hyundai Xcent S 1.2 (O), 2015, Petrol</t>
  </si>
  <si>
    <t>Hyundai i10 1.1 Magna(O), 2012, Petrol</t>
  </si>
  <si>
    <t>Maruti Suzuki 2017 model</t>
  </si>
  <si>
    <t>Toyota Etios G SP*, 2013, Petrol</t>
  </si>
  <si>
    <t>Maruti Suzuki Wagon R 1.0 2009 Petrol Good Condition</t>
  </si>
  <si>
    <t>Maruti Suzuki Swift LXI Option, 2011, Petrol</t>
  </si>
  <si>
    <t>Tata Hexa 2.2 XE 4X2 7 STR, 2018, Diesel</t>
  </si>
  <si>
    <t>Maruti Suzuki Eeco 1.2 7 STR, 2018, Petrol</t>
  </si>
  <si>
    <t>Ford Ecosport Signature Edition Petrol, 2017, Petrol</t>
  </si>
  <si>
    <t>Maruti Suzuki Swift Dzire 1.2 ZXi BSIV, 2015, Petrol</t>
  </si>
  <si>
    <t>Sunny</t>
  </si>
  <si>
    <t>Nissan Sunny XL Petrol, 2011, Petrol</t>
  </si>
  <si>
    <t>Maruti Suzuki Swift LXI Option, 2016, Petrol</t>
  </si>
  <si>
    <t>Maruti Suzuki Baleno 2017 Diesel 80140 Km Driven</t>
  </si>
  <si>
    <t>Ford Ecosport 1.5 Diesel Titanium, 2018, Diesel</t>
  </si>
  <si>
    <t>Maruti Suzuki Dzire 2017-2020 1.2 VXI, 2020, Petrol</t>
  </si>
  <si>
    <t>Sumo Gold</t>
  </si>
  <si>
    <t>Very looking good</t>
  </si>
  <si>
    <t>Maruti Suzuki Vitara Brezza ZDi Plus AMT Dual Tone, 2018, Diesel</t>
  </si>
  <si>
    <t>Honda Amaze 2013-2016 S i-Dtech, 2014, Diesel</t>
  </si>
  <si>
    <t>Hyundai Creta 1.6 CRDi AT SX Plus, 2016, Diesel</t>
  </si>
  <si>
    <t>Toyota Etios Liva TRD Sportivo Diesel, 2012, Diesel</t>
  </si>
  <si>
    <t>Maruti Suzuki Wagon R AMT VXI, 2017, Petrol</t>
  </si>
  <si>
    <t>Volkswagen Vento 2012 Petrol Well Maintained</t>
  </si>
  <si>
    <t>Mahindra Thar LX Convertible Top Diesel AT 4WD, 2021, Diesel</t>
  </si>
  <si>
    <t>Maruti Suzuki Dzire 2017-2020 1.2 VXI AMT, 2018, Petrol</t>
  </si>
  <si>
    <t>Renault Pulse RxZ Diesel, 2012, Diesel</t>
  </si>
  <si>
    <t>Maruti Suzuki Ritz 2015 Petrol 82000 Km Driven.</t>
  </si>
  <si>
    <t>Maruti Suzuki Ciaz, 2016, Diesel</t>
  </si>
  <si>
    <t>OptraSRV</t>
  </si>
  <si>
    <t>Chevrolet OptraSRV 2006 Petrol 117000 Km Driven</t>
  </si>
  <si>
    <t>Skoda Rapid Ambition 1.6 TDI CR Manual Plus, 2012, Diesel</t>
  </si>
  <si>
    <t>Indica V2</t>
  </si>
  <si>
    <t>Tata Indica V2 2007 Petrol 54000 Km Driven</t>
  </si>
  <si>
    <t>Kia Seltos 1.5 HTX Diesel Anniversary Edition, 2020, Diesel</t>
  </si>
  <si>
    <t>Hyundai Venue SX 1.2 MT Knight Edition, 2021, Petrol</t>
  </si>
  <si>
    <t>Fully showroom condition with service history.</t>
  </si>
  <si>
    <t>Maruti Suzuki Swift 2014 Petrol Good Condition</t>
  </si>
  <si>
    <t>Maruti Suzuki Swift 2018 VXI, 2020, Petrol</t>
  </si>
  <si>
    <t>Hyundai Elite i20 Magna + CRDi, 2017, Diesel</t>
  </si>
  <si>
    <t>Volkswagen Vento 1.5 TDI Comfortline AT, 2016, Diesel</t>
  </si>
  <si>
    <t>Hyundai Venue SX MT, 2022, Petrol</t>
  </si>
  <si>
    <t>Hyundai Santa Fe 2WD AT, 2015, Diesel</t>
  </si>
  <si>
    <t>Toyota Fortuner 2011-2016 4x2 AT, 2014, Diesel</t>
  </si>
  <si>
    <t>Honda Jazz V Automatic, 2017, Petrol</t>
  </si>
  <si>
    <t>Maruti Suzuki Wagon R, 2015, Petrol</t>
  </si>
  <si>
    <t>BMW 3 Series 2.0 320D M Sport, 2013, Diesel</t>
  </si>
  <si>
    <t>Mini Cooper 5 DOOR D, 2014, Diesel</t>
  </si>
  <si>
    <t>Audi A4 2.0 35 TDI Premium Plus Sunroof, 2013, Diesel</t>
  </si>
  <si>
    <t>Maruti Suzuki Omni 2019 Petrol 27000 Km Driven</t>
  </si>
  <si>
    <t>Maruti Suzuki Ciaz AT ZXi, 2016, Petrol</t>
  </si>
  <si>
    <t>Renault Duster 2015 Diesel 52000 Km Driven</t>
  </si>
  <si>
    <t>Maruti Suzuki Ertiga 2017 Diesel Well Maintained</t>
  </si>
  <si>
    <t>Magnite</t>
  </si>
  <si>
    <t>Nissan Magnite 1.0 XL, 2021, Petrol</t>
  </si>
  <si>
    <t>Honda WR-V 2023 Petrol 10000 Km Driven</t>
  </si>
  <si>
    <t>Hyundai Elite i20 Sportz Plus, 2019, Petrol</t>
  </si>
  <si>
    <t>Maruti Suzuki Baleno 2022 Petrol 18000 Km Driven</t>
  </si>
  <si>
    <t>Skoda superb 2.0 tdi diesel</t>
  </si>
  <si>
    <t>Ford Figo 2012 Diesel Well Maintained</t>
  </si>
  <si>
    <t>Hyundai Venue 1.4 CRDi SX, 2019, Diesel</t>
  </si>
  <si>
    <t>Tata Indigo Ecs 2015 Diesel 80000 Km Driven</t>
  </si>
  <si>
    <t>Wagonr 2013 ending model withgood condition</t>
  </si>
  <si>
    <t>Mahindra KUV 100 2017</t>
  </si>
  <si>
    <t>Maruti Suzuki Wagon R 2006</t>
  </si>
  <si>
    <t>Hyundai i20 2016 Petrol Well Maintained</t>
  </si>
  <si>
    <t>Honda Amaze VX (O) i-VTEC, 2022, Petrol</t>
  </si>
  <si>
    <t>Maruti Suzuki Baleno Alpha, 2020, Petrol</t>
  </si>
  <si>
    <t>Maruti Suzuki Wagon R AMT VXI Plus Option, 2018, Petrol</t>
  </si>
  <si>
    <t>bmw 3 series</t>
  </si>
  <si>
    <t>Chevrolet Beat 2010 Petrol Well Maintained</t>
  </si>
  <si>
    <t>Mercedes-Benz GL-Class Grand Edition Luxury, 2011, Diesel</t>
  </si>
  <si>
    <t>Maruti Suzuki Baleno Alpha Diesel, 2018, Diesel</t>
  </si>
  <si>
    <t>Hyundai Alcazar 2.0 Signature (O) Petrol AT 6 STR, 2021, Petrol</t>
  </si>
  <si>
    <t>Hyundai Creta 1.5 E Petrol, 2022, Petrol</t>
  </si>
  <si>
    <t>Volkswagen Polo 2009-2013 Petrol Comfortline 1.2L, 2018, Petrol</t>
  </si>
  <si>
    <t>Toyota Etios Liva VD Dual Tone, 2019, Diesel</t>
  </si>
  <si>
    <t>KUV100 NXT</t>
  </si>
  <si>
    <t>Good condition &amp; not be any problem</t>
  </si>
  <si>
    <t>Maruti Suzuki Swift Dzire 2020 Petrol Well Maintained</t>
  </si>
  <si>
    <t>Hyundai i20 Petrol Asta, 2011, Petrol</t>
  </si>
  <si>
    <t>WagonR 2010 model 2011 registered lxi variant</t>
  </si>
  <si>
    <t>Hyundai i20 2010 Diesel 92000 Km Driven</t>
  </si>
  <si>
    <t>Volkswagen Polo 2013-2015 GT TSI, 2019, Petrol</t>
  </si>
  <si>
    <t>Mini Cooper Countryman 2013-2015 One, 2015, Petrol</t>
  </si>
  <si>
    <t>Mercedes-Benz C-Class 2.5 250 Avantgarde, 2011, Diesel</t>
  </si>
  <si>
    <t>Ford Figo 2011 Diesel Well Maintained good condition 2 tyre new</t>
  </si>
  <si>
    <t>Toyota Etios 2017 Diesel Good Condition</t>
  </si>
  <si>
    <t>Honda Amaze S MT i-VTEC, 2019, Petrol</t>
  </si>
  <si>
    <t>MG Hector 1.5 DCT Sharp, 2019, Petrol</t>
  </si>
  <si>
    <t>Maruti Suzuki Swift Dzire 1.2 Vxi BSIV, 2011, Petrol</t>
  </si>
  <si>
    <t>Maruti Suzuki Swift VDI (O), 2013, Diesel</t>
  </si>
  <si>
    <t>Tata Nexon 1.2 Revotron XM, 2019, Petrol</t>
  </si>
  <si>
    <t>Skoda Superb 1.8 Elegance TSI AT, 2015, Petrol</t>
  </si>
  <si>
    <t>Mahindra Scorpio [2020-2022] 2.2 S9, 2019, Diesel</t>
  </si>
  <si>
    <t>Ford Ecosport 1.5 Titanium Plus Sports, 2021, Diesel</t>
  </si>
  <si>
    <t>Hyundai EON 2012 Petrol Well Maintained</t>
  </si>
  <si>
    <t>Maruti Suzuki Omni 2015 Petrol 80000 Km Driven</t>
  </si>
  <si>
    <t>Skoda Laura elegsnce type2 2009 Diesel Well Maintained.</t>
  </si>
  <si>
    <t>Volkswagen Vento 1.2 TSI Highline AT, 2012, Petrol</t>
  </si>
  <si>
    <t>Mercedes-Benz Good Condition</t>
  </si>
  <si>
    <t>Mahindra Bolero 2017</t>
  </si>
  <si>
    <t>Mahindra XUV500 W11, 2019, Diesel</t>
  </si>
  <si>
    <t>Hyundai Creta 1.5 CRDi E Diesel MT, 2022, Diesel</t>
  </si>
  <si>
    <t>Hyundai Creta 1.6 SX Automatic Diesel, 2019, Diesel</t>
  </si>
  <si>
    <t>Hyundai i20 1.2 Magna Executive, 2018, Petrol</t>
  </si>
  <si>
    <t>Volkswagen Polo GT TDI Sport Edition, 2015, Diesel</t>
  </si>
  <si>
    <t>Urban Cruiser Hyryder</t>
  </si>
  <si>
    <t>Hyundai Verna 2014 Diesel Well Maintained</t>
  </si>
  <si>
    <t>Volkswagen Polo GT TSI, 2013, Petrol</t>
  </si>
  <si>
    <t>Hyundai i20 Sportz 1.2 BS-IV, 2011, Petrol</t>
  </si>
  <si>
    <t>Honda City ZX CVT, 2020, Petrol</t>
  </si>
  <si>
    <t>Maruti Suzuki Ertiga 2022 Petrol Good Condition</t>
  </si>
  <si>
    <t>Hyundai i20 Active S Diesel, 2015, Diesel</t>
  </si>
  <si>
    <t>Maruti Suzuki Celerio 1.0 ZXI Plus AGS, 2022, Diesel</t>
  </si>
  <si>
    <t>Honda Jazz S Diesel, 2015, Diesel</t>
  </si>
  <si>
    <t>Hyundai Xcent 1.2 S CRDi, 2015, Diesel</t>
  </si>
  <si>
    <t>Renault Duster RXE, 2017, Diesel</t>
  </si>
  <si>
    <t>Honda Civic 2007 Petrol Well Maintained</t>
  </si>
  <si>
    <t>Tata Tiago 1.2 Revotron XZA Plus AMT, 2018, Petrol</t>
  </si>
  <si>
    <t>Maruti Suzuki Eeco 2021 Petrol 19000 Km Driven</t>
  </si>
  <si>
    <t>Arjent sell My Car Verna SX Option</t>
  </si>
  <si>
    <t>Toyota Innova 2.5 VX 7 STR, 2014, Diesel</t>
  </si>
  <si>
    <t>Maruti Suzuki Wagon R 1.0 VXI AMT, 2016, Petrol</t>
  </si>
  <si>
    <t>Audi Q3 35 TDI Quattro Premium, 2015, Diesel</t>
  </si>
  <si>
    <t>Kia Sonet GTX DCT, 2020, Petrol</t>
  </si>
  <si>
    <t>Jeep Compass 1.4 Limited, 2019, Petrol</t>
  </si>
  <si>
    <t>Volkswagen Ameo 1.0 MPI Highline Plus, 2018, Petrol</t>
  </si>
  <si>
    <t>Maruti Suzuki Baleno 1.2 Zeta, 2016, Petrol</t>
  </si>
  <si>
    <t>Tata Harrier XZ+, 2019, Diesel</t>
  </si>
  <si>
    <t>Mahindra Bolero 1.5 Power Plus ZLX, 2015, Diesel</t>
  </si>
  <si>
    <t>Maruti Suzuki Vitara Brezza ZDi, 2019, Diesel</t>
  </si>
  <si>
    <t>Tata nano 2009 model</t>
  </si>
  <si>
    <t>Hyundai Creta 1.6 EX Petrol, 2019, Petrol</t>
  </si>
  <si>
    <t>2021 diesal limited edision 1st owner MG Hector  39652 Km dealer excus</t>
  </si>
  <si>
    <t>Tata Nexon 1.2 Revotron XM (S), 2022, Petrol</t>
  </si>
  <si>
    <t>Maruti suzuki Alto800 VXI 2023 model</t>
  </si>
  <si>
    <t>Mahindra XUV300 W8 Option Diesel, 2019, Diesel</t>
  </si>
  <si>
    <t>Tata Indigo Ecs 2014 Diesel 112000 Km Driven</t>
  </si>
  <si>
    <t>Maruti Suzuki Baleno Delta, 2018, Petrol</t>
  </si>
  <si>
    <t>Maruti Suzuki Swift dzire zxi+ AT\nSingle owner</t>
  </si>
  <si>
    <t>Mercedes-Benz E-Class 2.1 E 250 CDI Edition, 2014, Diesel</t>
  </si>
  <si>
    <t>Nissan Terrano XV D THP Premium 110 PS, 2014, Diesel</t>
  </si>
  <si>
    <t>Maruti Suzuki Celerio 2014-2017 LXI AT, 2014, Petrol</t>
  </si>
  <si>
    <t>Honda CR-V 2.0 2WD AT, 2015, Petrol</t>
  </si>
  <si>
    <t>Renault Triber RXT, 2019, Petrol</t>
  </si>
  <si>
    <t>Maruti Suzuki Eeco 7 Seater AC, 2013, Petrol</t>
  </si>
  <si>
    <t>Maruti Suzuki Ertiga 1.5 ZDI, 2015, Diesel</t>
  </si>
  <si>
    <t>Honda Brio VX AT, 2015, Petrol</t>
  </si>
  <si>
    <t>BMW 3 Series [2005-2011] 2.0 320d Corporate Edition, 2011, Diesel</t>
  </si>
  <si>
    <t>Volkswagen Polo 1.0 MPI Comfortline, 2019, Petrol</t>
  </si>
  <si>
    <t>Hyundai Venue 1.4 CRDi SX (O), 2021, Diesel</t>
  </si>
  <si>
    <t>Toyota Fortuner 2011 Diesel Well Maintained</t>
  </si>
  <si>
    <t>Maruti Suzuki Jimny Zeta AT, 2024, Petrol</t>
  </si>
  <si>
    <t>Hyundai Creta 1.6 VTVT SX AT, 2019, Petrol</t>
  </si>
  <si>
    <t>Trailblazer</t>
  </si>
  <si>
    <t>Chevrolet Trailblazer LTZ 4X2 AT, 2015, Diesel</t>
  </si>
  <si>
    <t>Quanto</t>
  </si>
  <si>
    <t>Mahindra Quanto C8, 2013, Diesel</t>
  </si>
  <si>
    <t>Honda Amaze 1.2 S i-VTEC, 2013, Petrol</t>
  </si>
  <si>
    <t>Mahindra Scorpio 2015 Diesel 90000 Km Driven</t>
  </si>
  <si>
    <t>Hyundai New i20 1.5 Asta (O) MT Dual Tone, 2023, Petrol</t>
  </si>
  <si>
    <t>Sumo Victa</t>
  </si>
  <si>
    <t>Maruti Suzuki Alto K10 VXI AMT, 2017, Petrol</t>
  </si>
  <si>
    <t>Maruti Suzuki Baleno 2018 Petrol Well Maintained</t>
  </si>
  <si>
    <t>Honda WR-V 1.5 VX i-DTEC, 2017, Diesel</t>
  </si>
  <si>
    <t>Mahindra Thar LX Hard Top AT D 4x4</t>
  </si>
  <si>
    <t>Volkswagen Polo, 2010, Petrol</t>
  </si>
  <si>
    <t>Hyundai EON D-Lite +, 2013, Petrol</t>
  </si>
  <si>
    <t>Maruti Suzuki Vitara Brezza ZDi Plus, 2020, Diesel</t>
  </si>
  <si>
    <t>Maruti Suzuki Swift 2014 Diesel 80000 Km Driven</t>
  </si>
  <si>
    <t>Ford Figo Aspire 1.2 Ti-VCT Titanium Opt, 2017, Petrol</t>
  </si>
  <si>
    <t>Mahindra XUV500 2011-2015 Xclusive Edition, 2015, Diesel</t>
  </si>
  <si>
    <t>Maruti Suzuki Alto 800 VXI, 2016, Petrol</t>
  </si>
  <si>
    <t>Volvo XC60, 2018, Diesel</t>
  </si>
  <si>
    <t>Maruti Suzuki Vitara Brezza VDi Option, 2017, Diesel</t>
  </si>
  <si>
    <t>Maruti Suzuki Alto K10 2017 Petrol 43400 Km Driven</t>
  </si>
  <si>
    <t>Honda City 2014-2015 i DTEC V, 2017, Diesel</t>
  </si>
  <si>
    <t>Hyundai Elite i20 Sportz Plus CVT, 2019, Petrol</t>
  </si>
  <si>
    <t>Skoda Superb Elegance TDI 2.0 AT, 2015, Diesel</t>
  </si>
  <si>
    <t>Hyundai Santro Xing GL Plus, 2006, Petrol</t>
  </si>
  <si>
    <t>Hyundai Verna 2016-2017 1.6 CRDI SX Option, 2017, Diesel</t>
  </si>
  <si>
    <t>Maruti Suzuki Swift VXi + Manual, 2019, Petrol</t>
  </si>
  <si>
    <t>Exchange or sale my fiat punto</t>
  </si>
  <si>
    <t>Gaadi me koi kaam ni he</t>
  </si>
  <si>
    <t>Honda Amaze 2013-2016 VX i-Vtech, 2013, Petrol</t>
  </si>
  <si>
    <t>Maruti Suzuki Swift DDiS VDI, 2014, Diesel</t>
  </si>
  <si>
    <t>Volkswagen Vento 2012 Automatic</t>
  </si>
  <si>
    <t>i20 N Line</t>
  </si>
  <si>
    <t>Hyundai i20 N Line 1.0 N8 Turbo DCT, 2023, Petrol</t>
  </si>
  <si>
    <t>MG ASTOR 1.5 Super CVT, 2022, Petrol</t>
  </si>
  <si>
    <t>Toyota Fortuner 3.0 4x4 Manual, 2016, Diesel</t>
  </si>
  <si>
    <t>Maruti Suzuki Swift Dzire VXI(O) AMT, 2020, Petrol</t>
  </si>
  <si>
    <t>Maruti Suzuki Swift VXI Optional, 2021, Petrol</t>
  </si>
  <si>
    <t>Maruti Suzuki Baleno Zeta, 2020, Petrol</t>
  </si>
  <si>
    <t>Hyundai i10 Magna O, 2010, Petrol</t>
  </si>
  <si>
    <t>BMW 5 Series 2.0 520D, 2013, Diesel</t>
  </si>
  <si>
    <t>BMW 5 Series [2013-2017] 2.0 520D Luxury Line, 2015, Diesel</t>
  </si>
  <si>
    <t>Urgent sale.. exchange/cash... exchange small car..5 set car</t>
  </si>
  <si>
    <t>MG Hector Sharp AT, 2019, Petrol</t>
  </si>
  <si>
    <t>Maruti Suzuki Ertiga ZXI Plus Petrol, 2013, Petrol</t>
  </si>
  <si>
    <t>Mercedes-Benz E-Class 220 CDI, 2012, Diesel</t>
  </si>
  <si>
    <t>Tata Nexon 1.2 Revotron XZA Plus, 2021, Petrol</t>
  </si>
  <si>
    <t>Hyundai i10 Magna Automatic, 2010, Petrol</t>
  </si>
  <si>
    <t>Maruti Suzuki Swift 2017 Diesel Well Maintained</t>
  </si>
  <si>
    <t>Chevrolet Cruze 2012 LTZ AT, 2012, Diesel</t>
  </si>
  <si>
    <t>Maruti Suzuki Baleno Delta, 2022, Petrol</t>
  </si>
  <si>
    <t>Toyota Glanza 1.2 S, 2022, Petrol</t>
  </si>
  <si>
    <t>Xenon XT</t>
  </si>
  <si>
    <t>Tata Xenon XT EX 4X4, 2017, Diesel</t>
  </si>
  <si>
    <t>Maruti Suzuki Celerio 1.0 VXI AMT, 2018, Petrol</t>
  </si>
  <si>
    <t>Maruti Suzuki Ciaz, 2014, Petrol</t>
  </si>
  <si>
    <t>Ford Ecosport 1.5 TDCi Titanium, 2014, Diesel</t>
  </si>
  <si>
    <t>Maruti Suzuki Swift AMT ZXI, 2020, Petrol</t>
  </si>
  <si>
    <t>Toyota Fortuner 3.0 4x2 Automatic, 2016, Diesel</t>
  </si>
  <si>
    <t>BMW 5 Series 2.0 520D, 2011, Diesel</t>
  </si>
  <si>
    <t>Renault KWID, 2018, Petrol</t>
  </si>
  <si>
    <t>Tata Nano XE, 2013, Petrol</t>
  </si>
  <si>
    <t>Ford Ecosport 1.5 Ti VCT MT Titanium, 2015, Petrol</t>
  </si>
  <si>
    <t>Maruti Suzuki Celerio 2014-2017 VXI AT Optional, 2015, Petrol</t>
  </si>
  <si>
    <t>Maruti Suzuki Alto 800 2011 Petrol Well Maintained..</t>
  </si>
  <si>
    <t>Hyundai Verna 2016-2017 1.4 CRDi, 2014, Diesel</t>
  </si>
  <si>
    <t>Maruti Suzuki Swift ZXI Plus, 2018, Petrol</t>
  </si>
  <si>
    <t>Mercedes-Benz GLA 200, 2016, Diesel</t>
  </si>
  <si>
    <t>Skoda Slavia 1.0 TSI Style, 2024, Petrol</t>
  </si>
  <si>
    <t>BMW X1 2010-2012 sDrive 18i, 2012, Petrol</t>
  </si>
  <si>
    <t>Hyundai i10, 2013, Petrol</t>
  </si>
  <si>
    <t>Maruti Suzuki Swift VXI Optional, 2011, Petrol</t>
  </si>
  <si>
    <t>Skoda Laura 2011 well maintained</t>
  </si>
  <si>
    <t>Hyundai Verna VTVT 1.6 SX Option, 2012, Petrol</t>
  </si>
  <si>
    <t>Jeep Compass 2.0 Longitude (O) Diesel, 2017, Diesel</t>
  </si>
  <si>
    <t>Hyundai Aura SX (O) MT, 2020, Petrol</t>
  </si>
  <si>
    <t>Maruti Suzuki Alto 800 2019-2023 0.8 LXI (O), 2021, Petrol</t>
  </si>
  <si>
    <t>Ertiga lena h</t>
  </si>
  <si>
    <t>Tata Bolt 2017 Petrol 48000 Km Driven Urgent Selling</t>
  </si>
  <si>
    <t>Honda City 2018 Petrol Well Maintained</t>
  </si>
  <si>
    <t>Ford Figo 1.4 Duratorq Diesel ZXI, 2014, Diesel</t>
  </si>
  <si>
    <t>Hyundai Grand i10 2016-2017 Sportz Celebration Edition, 2017, Petrol</t>
  </si>
  <si>
    <t>Toyota Etios GD, 2015, Diesel</t>
  </si>
  <si>
    <t>Hyundai i20 1.4 Asta, 2024, Petrol</t>
  </si>
  <si>
    <t>Honda City V Petrol CVT, 2018, Petrol</t>
  </si>
  <si>
    <t>Honda WR-V, 2017, Diesel</t>
  </si>
  <si>
    <t>Maruti Suzuki Alto K10 2012 Petrol 32000 Km Driven</t>
  </si>
  <si>
    <t>Toyota Etios 2018 Diesel Well Maintained</t>
  </si>
  <si>
    <t>Volkswagen Polo 1.2 MPI Highline Plus, 2018, Petrol</t>
  </si>
  <si>
    <t>Hyundai Elantra 2.0 SX Option, 2016, Petrol</t>
  </si>
  <si>
    <t>Hyundai Grand i10 1.2 CRDi Sportz, 2017, Diesel</t>
  </si>
  <si>
    <t>Maruti Suzuki Ciaz VDI Plus, 2015, Diesel</t>
  </si>
  <si>
    <t>Skoda Superb L&amp;K 2.0 TDI AT, 2018, Diesel</t>
  </si>
  <si>
    <t>Maruti Suzuki Swift LXI Optional-O, 2019, Petrol</t>
  </si>
  <si>
    <t>Honda City ZXI CVT Automatic Petrol, 2020 model, top end model loaded</t>
  </si>
  <si>
    <t>Mahindra XUV300 2022 Diesel Excellent Condition</t>
  </si>
  <si>
    <t>Mercedes-Benz M-Class ML 350 CDI, 2012, Diesel</t>
  </si>
  <si>
    <t>Maruti Suzuki 800 AC, 2006, Petrol</t>
  </si>
  <si>
    <t>Mahindra Scorpio 2018 Diesel 67000 Km Driven</t>
  </si>
  <si>
    <t>Hyundai i20 2015</t>
  </si>
  <si>
    <t>Maruti Suzuki Swift Dzire Ldi BSIV, 2010, Diesel</t>
  </si>
  <si>
    <t>Hyundai Venue SX Dual Tone Turbo, 2019, Petrol</t>
  </si>
  <si>
    <t>Nissan Terrano XL Plus 85 PS DEISEL, 2015, Diesel</t>
  </si>
  <si>
    <t>Maruti Suzuki Swift 2014 Petrol 72000 Km Driven</t>
  </si>
  <si>
    <t>Ford Figo 2010 Petrol Well Maintained</t>
  </si>
  <si>
    <t>Bodyline à¤¸à¤¾à¤«-à¤¸à¥à¤¥à¤°à¥€</t>
  </si>
  <si>
    <t>Hyundai i10 Sportz 1.2 KAPPA VTVT, 2010, Petrol</t>
  </si>
  <si>
    <t>Tata Zest  Quadrajet 1.3 75PS XMS, 2018, Diesel</t>
  </si>
  <si>
    <t>Taigun</t>
  </si>
  <si>
    <t>Volkswagen Taigun 1.0 TSI Highline AT, 2022, Petrol</t>
  </si>
  <si>
    <t>Honda City 2015-2017 i VTEC VX Option BL, 2015, Petrol</t>
  </si>
  <si>
    <t>Skoda Octavia Ambition 1.8 TSI AT, 2016, Petrol</t>
  </si>
  <si>
    <t>Kia Sonet 2021 Petrol imt Semiautomatic</t>
  </si>
  <si>
    <t>Maruti Suzuki Wagon R 2006-2010 VXI Minor, 2009, Petrol</t>
  </si>
  <si>
    <t>Ford Ecosport 1.5 TDCi Titanium Plus BE, 2018, Diesel</t>
  </si>
  <si>
    <t>Maruti Suzuki Ciaz 2014-2017 VDi, 2014, Diesel</t>
  </si>
  <si>
    <t>Hyundai Grand i10 Nios Sportz 1.2 Kappa VTVT, 2021, Petrol</t>
  </si>
  <si>
    <t>MG Hector SHARP DCT PETROL, 2021, Petrol</t>
  </si>
  <si>
    <t>Hyundai i20 Petrol Asta, 2023, Petrol</t>
  </si>
  <si>
    <t>Maruti Suzuki Swift VXi + Manual, 2017, Petrol</t>
  </si>
  <si>
    <t>Maruti Suzuki Alto K10 1.0 VXI, 2011, Petrol</t>
  </si>
  <si>
    <t>Ford Ecosport Titanium 1.5 TDCi (Opt), 2017, Diesel</t>
  </si>
  <si>
    <t>Maruti Suzuki Eeco 5 STR AC (O), 2022, Petrol</t>
  </si>
  <si>
    <t>Mahindra Bolero 2010.</t>
  </si>
  <si>
    <t>Skoda Slavia 1.0 Ambition TSI, 2022, Petrol</t>
  </si>
  <si>
    <t>Mahindra Scorpio [2020-2022] 2.2 S11 2WD, 2020, Diesel</t>
  </si>
  <si>
    <t>Toyota Innova 2013 Diesel Well Maintained</t>
  </si>
  <si>
    <t>Maruti Suzuki Baleno 1.2 Delta AT, 2019, Petrol</t>
  </si>
  <si>
    <t>Skoda Superb 2013-2015 Elegance 1.8 TSI MT, 2014, Petrol</t>
  </si>
  <si>
    <t>Hyundai New i20 2015 Petrol 62000 Km Driven</t>
  </si>
  <si>
    <t>Mahindra XUV500 2.2 W10, 2017, Diesel</t>
  </si>
  <si>
    <t>Maruti Suzuki Wagon R VXI Opt 1.2, 2021, Petrol</t>
  </si>
  <si>
    <t>Maruti Suzuki Swift, 2020, Petrol</t>
  </si>
  <si>
    <t>Maruti Suzuki Wagon R LXI, 2011, Petrol</t>
  </si>
  <si>
    <t>Honda Amaze 2017 Petrol 75600 Km Driven</t>
  </si>
  <si>
    <t>Maruti Suzuki S-Cross Alpha 1.3, 2017, Diesel</t>
  </si>
  <si>
    <t>Maruti Suzuki Ertiga 2015-2018 1.4 VXI CNG Limited Edition, 2016, Pe..</t>
  </si>
  <si>
    <t>Tata nexon</t>
  </si>
  <si>
    <t>Maruti Suzuki 800 2005 Petrol Well Maintained</t>
  </si>
  <si>
    <t>All original with PPF cotting</t>
  </si>
  <si>
    <t>Chevrolet Beat LS, 2010, Petrol</t>
  </si>
  <si>
    <t>Hyundai Verna 1.6 SX CRDi AT, 2017, Diesel</t>
  </si>
  <si>
    <t>Mahindra XUV500 2011-2015 W8 4WD, 2013, Diesel</t>
  </si>
  <si>
    <t>Nissan Magnite 1.0 XV, 2023, Petrol</t>
  </si>
  <si>
    <t>Maruti Suzuki Wagon R 2018</t>
  </si>
  <si>
    <t>Mahindra Thar LX Convertible Top Petrol AT 4WD, 2020, Petrol</t>
  </si>
  <si>
    <t>Maruti Suzuki Baleno 2023 Petrol Well Maintained</t>
  </si>
  <si>
    <t>Mercedes-Benz CLA 2017 Petrol 36250 Km Driven</t>
  </si>
  <si>
    <t>Maruti Suzuki Ertiga SHVS VDI, 2017, Diesel</t>
  </si>
  <si>
    <t>Renault Duster 110PS Diesel RxZ AMT, 2016, Diesel</t>
  </si>
  <si>
    <t>Jeep Compass 1.4 Limited Plus, 2018, Petrol</t>
  </si>
  <si>
    <t>Hyundai Creta 1.6 SX Automatic Diesel, 2018, Diesel</t>
  </si>
  <si>
    <t>Hyundai xcent</t>
  </si>
  <si>
    <t>Nissan Terrano 2013-2017 XL Plus 85 PS, 2014, Diesel</t>
  </si>
  <si>
    <t>Hyundai i10 2017 Diesel Good Condition</t>
  </si>
  <si>
    <t>Ford Ecosport 1.5 Diesel Titanium, 2015, Diesel</t>
  </si>
  <si>
    <t>Hyundai Grand i10 1.2 CRDi Magna, 2016, Diesel</t>
  </si>
  <si>
    <t>Kia Seltos GTX Plus, 2020, Diesel</t>
  </si>
  <si>
    <t>Honda City, 2017, Petrol</t>
  </si>
  <si>
    <t>Renault KWID Climber 1.0 MT, 2017, Petrol</t>
  </si>
  <si>
    <t>Honda City diesel showroom track</t>
  </si>
  <si>
    <t>Tata Tiago 1.05 Revotorq XT, 2020, Petrol</t>
  </si>
  <si>
    <t>Maruti Suzuki Celerio ZXI(O) AMT, 2016, Petrol</t>
  </si>
  <si>
    <t>Maruti Suzuki Baleno 1.2 Zeta, 2017, Petrol</t>
  </si>
  <si>
    <t>Volkswagen Polo GT TSI, 2018, Petrol</t>
  </si>
  <si>
    <t>Tata Tiago 1.05 Revotorq XT, 2017, Petrol</t>
  </si>
  <si>
    <t>Hyundai Creta 1.6 E Plus, 2021, Diesel</t>
  </si>
  <si>
    <t>Honda city ivtec S/mt Petrol  2008-09</t>
  </si>
  <si>
    <t>Toyota Innova 2010 Diesel Well Maintained</t>
  </si>
  <si>
    <t>Maruti Suzuki Alto K10 2013 Petrol 70000 Km Driven</t>
  </si>
  <si>
    <t>Maruti Suzuki Ritz Genus VXi, 2012, Petrol</t>
  </si>
  <si>
    <t>Honda Amaze 1.2 SMT I VTEC, 2019, Petrol</t>
  </si>
  <si>
    <t>Zen Estilo</t>
  </si>
  <si>
    <t>Maruti Suzuki Zen Estilo LXI BS IV, 2013, Petrol</t>
  </si>
  <si>
    <t>Hyundai Verna SX (O) Turbo GDI AT, 2020, Petrol</t>
  </si>
  <si>
    <t>Hyundai Santro Xing GLS, 2011, Petrol</t>
  </si>
  <si>
    <t>Swift dzire</t>
  </si>
  <si>
    <t>Maruti Suzuki Omni 5 Seater STD, 2011, Petrol</t>
  </si>
  <si>
    <t>Honda Brio 2011-2013 V MT, 2012, Petrol</t>
  </si>
  <si>
    <t>Audi Q3 2.0 35 TDI Quattro Technology, 2016, Diesel</t>
  </si>
  <si>
    <t>Maruti Suzuki Ertiga 2022-2023 VXI CNG, 2023, Petrol</t>
  </si>
  <si>
    <t>Skoda Kushaq 2022 Petrol Well Maintained</t>
  </si>
  <si>
    <t>Maruti Suzuki S-Cross 1.5 Zeta, 2018, Diesel</t>
  </si>
  <si>
    <t>Panasound brand Daimond 2k androd stereo</t>
  </si>
  <si>
    <t>Beetle</t>
  </si>
  <si>
    <t>Volkswagen Beetle 1.4 TSI, 2010, Petrol</t>
  </si>
  <si>
    <t>Maruti Suzuki Alto 2006 Petrol 65789 Km Driven</t>
  </si>
  <si>
    <t>Mahindra Thar 2010-2015 CRDe AC, 2015, Diesel</t>
  </si>
  <si>
    <t>Toyota Fortuner 2.7 EXR 4X4 AT, 2013, Diesel</t>
  </si>
  <si>
    <t>Volkswagen Polo 1.0 Highline Plus TSI, 2020, Petrol</t>
  </si>
  <si>
    <t>Mercedes-Benz E-Class 2013-2015 E250 CDI Avantgrade, 2015, Diesel</t>
  </si>
  <si>
    <t>Tata Nexon AMT XZA PLUS, 2022, Petrol</t>
  </si>
  <si>
    <t>Hyundai Grand i10 2016-2017 Sportz, 2017, Petrol</t>
  </si>
  <si>
    <t>Tata Nexon 2018 Petrol 14000 Km Driven Well Maintained</t>
  </si>
  <si>
    <t>Mercedes-Benz E-Class 2011 Diesel 133000 Km Driven</t>
  </si>
  <si>
    <t>Maruti Suzuki Swift Dzire 1.2 Lxi BSIV, 2011, Petrol</t>
  </si>
  <si>
    <t>BMW 3 Series Gran Limousine 2.0 320Ld Luxury Line, 2015, Diesel</t>
  </si>
  <si>
    <t>Honda City S AT I-VTEC, 2015, Petrol</t>
  </si>
  <si>
    <t>Kia Seltos HTK+ IMT PETROL BRAND NEW CONDITION</t>
  </si>
  <si>
    <t>Toyota Fortuner 3.0 4x2 Automatic, 2013, Diesel</t>
  </si>
  <si>
    <t>Maruti Suzuki Eeco 2014 Modl</t>
  </si>
  <si>
    <t>Honda City V MT Exclusive, 2014, Petrol</t>
  </si>
  <si>
    <t>Maruti Suzuki Vitara Brezza 2017</t>
  </si>
  <si>
    <t>Wagon r car</t>
  </si>
  <si>
    <t>Hyundai Verna 2011-2014 1.6 SX CRDi (O), 2019, Diesel</t>
  </si>
  <si>
    <t>Maruti Suzuki Swift 2019 Petrol Well Maintained</t>
  </si>
  <si>
    <t>Maruti Suzuki Brezza 2018 Diesel 59000 Km Driven</t>
  </si>
  <si>
    <t>Audi A6, 2015, Diesel</t>
  </si>
  <si>
    <t>Hyundai Creta 2021 Diesel 62000 Km Driven</t>
  </si>
  <si>
    <t>Volkswagen Vento 2013-2015 1.2 TSI Highline AT, 2015, Petrol</t>
  </si>
  <si>
    <t>Toyota Etios Cross 1.2L G, 2015, Petrol</t>
  </si>
  <si>
    <t>Maruti Suzuki Swift 2004-2010 1.3 VXi, 2006, Petrol</t>
  </si>
  <si>
    <t>Honda Amaze 2013-2016 S AT i-Vtech, 2014, Petrol</t>
  </si>
  <si>
    <t>good condition</t>
  </si>
  <si>
    <t>MG ASTOR 1.5 Savvy CVT, 2024, Petrol</t>
  </si>
  <si>
    <t>Nissan Sunny Diesel XL, 2012, Diesel</t>
  </si>
  <si>
    <t>Hyundai Grand i10 1.2 Kappa Magna AT, 2017, Petrol</t>
  </si>
  <si>
    <t>Maruti Suzuki Ertiga VXI, 2015, Petrol</t>
  </si>
  <si>
    <t>Kia Seltos 1.5 HTX AT Petrol, 2019, Petrol</t>
  </si>
  <si>
    <t>Maruti Suzuki Baleno 1.3 Delta, 2017, Petrol</t>
  </si>
  <si>
    <t>Audi A4 2.0 TDI (177bhp) Premium Plus, 2011, Diesel</t>
  </si>
  <si>
    <t>Maruti Suzuki Wagon R VXI 1.2, 2020, Petrol</t>
  </si>
  <si>
    <t>Chevrolet Beat 2017 Petrol 70000 Km Driven</t>
  </si>
  <si>
    <t>Ford Ecosport 2013-2015 1.5 Ti VCT AT Titanium, 2013, Diesel</t>
  </si>
  <si>
    <t>Honda City ZX 2008 Petrol Well Maintained</t>
  </si>
  <si>
    <t>Maruti Suzuki Ciaz 2014-2017 AT ZXi Plus, 2015, Petrol</t>
  </si>
  <si>
    <t>Hyundai EON Magna Plus Sports Edition, 2012, Petrol</t>
  </si>
  <si>
    <t>Kia Seltos HTX G, 2021, Petrol</t>
  </si>
  <si>
    <t>Toyota Innova Crysta 2.8 ZX AT, 2016, Diesel</t>
  </si>
  <si>
    <t>Hyundai Verna 2012 Diesel Well Maintained</t>
  </si>
  <si>
    <t>Tata Harrier XZA+, 2020, Diesel</t>
  </si>
  <si>
    <t>Hyundai Grand i10 Magna O AT Petrol, 2017, Petrol</t>
  </si>
  <si>
    <t>Maruti Suzuki Swift Dzire ZDI PlusÂ , 2018, Diesel</t>
  </si>
  <si>
    <t>Ford Fiesta 2008-2011 1.6 Duratec EXI Ltd, 2011, Diesel</t>
  </si>
  <si>
    <t>Land Rover Range Evoque HSE Dynamic, 2011, Diesel</t>
  </si>
  <si>
    <t>Hyundai i20 1.2 Spotz, 2015, Petrol</t>
  </si>
  <si>
    <t>Mahindra Thar LX 4-STR Convertible AT, 2021, Petrol</t>
  </si>
  <si>
    <t>Maruti Suzuki Baleno 1.2 CVT Zeta, 2016, Petrol</t>
  </si>
  <si>
    <t>Mahindra XUV500 2016 Diesel Good Condition</t>
  </si>
  <si>
    <t>Volkswagen Vento 1.2 TSI Highline Plus AT, 2018, Petrol</t>
  </si>
  <si>
    <t>Toyota Innova Crysta 2.8 ZX AT, 2017, Diesel</t>
  </si>
  <si>
    <t>Hyundai Santa Fe 2WD AT, 2014, Diesel</t>
  </si>
  <si>
    <t>Honda Amaze 2016 Petrol 7500 Km Driven</t>
  </si>
  <si>
    <t>Renault Triber RXT EASY-R AMT, 2021, Petrol</t>
  </si>
  <si>
    <t>Kia Seltos HTX+ AT 1.5 Diesel, 2019, Diesel</t>
  </si>
  <si>
    <t>0 chalaan \n Indica Vista   Well Maintained</t>
  </si>
  <si>
    <t>Volkswagen Vento 2013-2015 1.5 TDI Highline AT, 2015, Diesel</t>
  </si>
  <si>
    <t>Tata Tiago 1.2 Revotron XT (O), 2020, Petrol</t>
  </si>
  <si>
    <t>Maruti Suzuki Wagon R VXI AMT Opt, 2016, Petrol</t>
  </si>
  <si>
    <t>Honda City i-VTEC CVT VX, 2017, Petrol</t>
  </si>
  <si>
    <t>Hyundai i20 Active 2015 Petrol Well Maintained</t>
  </si>
  <si>
    <t>Venue N Line</t>
  </si>
  <si>
    <t>Hyundai Venue N Line 1.0 N8 Turbo DCT, 2023, Petrol</t>
  </si>
  <si>
    <t>Hyundai Verna Fluidic 1.6 VTVT SX Automatic, 2011, Petrol</t>
  </si>
  <si>
    <t>Maruti Suzuki S Cross 2018\nExcellent condition \nPerfect maintainance</t>
  </si>
  <si>
    <t>I20 Magna 2013</t>
  </si>
  <si>
    <t>Tata Tiago XZA, 2018, Petrol</t>
  </si>
  <si>
    <t>Hyundai Creta 2020 Diesel Good Condition</t>
  </si>
  <si>
    <t>Hyundai Grand i10 2013-2016 AT Asta, 2014, Petrol</t>
  </si>
  <si>
    <t>Hyundai i10 2011 Petrol Good Condition</t>
  </si>
  <si>
    <t>Hyundai i20 1.4 Sportz, 2020, Petrol</t>
  </si>
  <si>
    <t>Renault Kiger RXZ Turbo CVT, 2021, Petrol</t>
  </si>
  <si>
    <t>Maruti Suzuki Ciaz 2014-2017 ZDi Plus SHVS, 2017, Diesel</t>
  </si>
  <si>
    <t>Renault KWID 1, 2018, Petrol</t>
  </si>
  <si>
    <t>CR-V</t>
  </si>
  <si>
    <t>Honda CR-V 2007-2012 2.4L 4WD AT, 2007, Petrol</t>
  </si>
  <si>
    <t>Hyundai i20 Magna Plus, 2021, Diesel</t>
  </si>
  <si>
    <t>Hyundai Grand i10 2014 Asta Petrol 55000 Km Driven</t>
  </si>
  <si>
    <t>Hyundai Elite i20 Sportz Plus Diesel, 2016, Diesel</t>
  </si>
  <si>
    <t>Maruti Suzuki Ertiga 1.5 ZDI, 2012, Diesel</t>
  </si>
  <si>
    <t>Maruti Suzuki Ciaz Alpha 1.5 AT, 2019, Petrol</t>
  </si>
  <si>
    <t>Maruti Suzuki Brezza, 2019, Diesel</t>
  </si>
  <si>
    <t>Volkswagen Taigun GT Plus 1.5 TSI DSG, 2021, Petrol</t>
  </si>
  <si>
    <t>Hyundai Creta 1.6 SX (O), 2020, Petrol</t>
  </si>
  <si>
    <t>Hyundai Creta 2017 Diesel 83000 Km Driven</t>
  </si>
  <si>
    <t>Mahindra XUV500 W10 2WD, 2017, Diesel</t>
  </si>
  <si>
    <t>Maruti Suzuki Swift 2017 Petrol Well Maintained</t>
  </si>
  <si>
    <t>Kia Sonet HTX 1.5 DIESEL, 2022, Diesel</t>
  </si>
  <si>
    <t>MG ASTOR Savvy Turbo, 2023, Petrol</t>
  </si>
  <si>
    <t>Ford Figo 2011 Diesel Good Condition</t>
  </si>
  <si>
    <t>Toyota Corolla Altis 2016 Petrol Well Maintained</t>
  </si>
  <si>
    <t>tata-punch</t>
  </si>
  <si>
    <t>Tata Punch 1.2 Revotron Adventure Camo Rhythm AMT, 2023, Petrol</t>
  </si>
  <si>
    <t>Mahindra XUV300 W8 Option Diesel, 2020, Diesel</t>
  </si>
  <si>
    <t>Hyundai Xcent 2015</t>
  </si>
  <si>
    <t>Hyundai i20 2019 Diesel Well Maintained</t>
  </si>
  <si>
    <t>Maruti Suzuki Ritz 1.3 VDI ABS, 2014, Diesel</t>
  </si>
  <si>
    <t>Maruti Suzuki Wagon R 1.0 VXI (O) AMT FELICITY EDITION, 2018, Petrol</t>
  </si>
  <si>
    <t>Nissan Magnite 2023 Petrol Well Maintained</t>
  </si>
  <si>
    <t>Maruti Suzuki Swift Dzire VXI AT Optional, 2019, Petrol</t>
  </si>
  <si>
    <t>Hyundai EON Era +, 2018, Petrol</t>
  </si>
  <si>
    <t>Kia Seltos HTX Plus D, 2019, Diesel</t>
  </si>
  <si>
    <t>Maruti Suzuki Swift 2018 ZDI Plus, 2013, Diesel</t>
  </si>
  <si>
    <t>Fixed price yes ya no 3,60,000/- selling price if your buget</t>
  </si>
  <si>
    <t>Volkswagen Polo 1.0 Comfortline Plus, 2017, Petrol</t>
  </si>
  <si>
    <t>Hyundai Venue SX Plus Turbo DCT, 2019, Petrol</t>
  </si>
  <si>
    <t>Mahindra Bolero SLX, 2018, Diesel</t>
  </si>
  <si>
    <t>Mahindra XUV500, 2014, Diesel</t>
  </si>
  <si>
    <t>Hyundai Venue S Plus MT 1.2 Kappa, 2023, Petrol</t>
  </si>
  <si>
    <t>Volkswagen Passat 2007-2010 1.8 TSI MT, 2010, Petrol</t>
  </si>
  <si>
    <t>Honda City 2013</t>
  </si>
  <si>
    <t>Hyundai Grand i10 2016-2017 Asta Option AT, 2014, Petrol</t>
  </si>
  <si>
    <t>Maruti Suzuki Celerio ZXI AMT, 2019, Petrol</t>
  </si>
  <si>
    <t>Toyota Innova Crysta 2.4 GX MT, 2018, Diesel</t>
  </si>
  <si>
    <t>Hyundai Fluidic Verna 1.6 CRDi SX Automatic, 2018, Diesel</t>
  </si>
  <si>
    <t>Maruti Suzuki Ertiga maruti-suzuki-ertiga-zdi-plus, 2019, Diesel</t>
  </si>
  <si>
    <t>Honda City 2011-2013 VTEC, 2013, Petrol</t>
  </si>
  <si>
    <t>Honda Amaze S Option i-DTEC, 2015, Diesel</t>
  </si>
  <si>
    <t>Isuzu D-Max V-Cross 2018 Diesel Well Maintained</t>
  </si>
  <si>
    <t>Kia Carens 1.4 Prestige 7 STR, 2022, Petrol</t>
  </si>
  <si>
    <t>Mahindra Xylo D4, 2018, Diesel</t>
  </si>
  <si>
    <t>Hyundai Elite i20 Magna 1.2, 2014, Petrol</t>
  </si>
  <si>
    <t>Maruti Suzuki Vitara Brezza VDI (O), 2017, Diesel</t>
  </si>
  <si>
    <t>Skoda Rapid, 2016, Petrol</t>
  </si>
  <si>
    <t>I20 sportz</t>
  </si>
  <si>
    <t>Hyundai Elite i20 [2018-2020] 1.4 Asta CRDI, 2015, Diesel</t>
  </si>
  <si>
    <t>Chevrolet Beat 2011 Petrol Well Maintained</t>
  </si>
  <si>
    <t>Honda City 2011-2013 V AT, 2011, Petrol</t>
  </si>
  <si>
    <t>Volkswagen Polo 2013-2015 1.5 TDI Comfortline, 2014, Diesel</t>
  </si>
  <si>
    <t>Tata Safari 2.0 Kryotec XZA Plus gold 7 STR, 2023, Diesel</t>
  </si>
  <si>
    <t>No Ac full kit ond</t>
  </si>
  <si>
    <t>Nissan Terrano XV D Pre, 2014, Diesel</t>
  </si>
  <si>
    <t>Tata Indigo Ecs 2013</t>
  </si>
  <si>
    <t>Maruti Suzuki Eeco 2022 Petrol 8500 Km Driven</t>
  </si>
  <si>
    <t>Maruti Suzuki Swift DDiS VDI, 2010, Diesel</t>
  </si>
  <si>
    <t>Ford Fiesta 2008-2011 1.6 ZXi Leather, 2008, Petrol</t>
  </si>
  <si>
    <t>Hyundai santro GL ECO BS 4</t>
  </si>
  <si>
    <t>Hyundai Verna 2016-2017 1.6 VTVT AT SX, 2016, Petrol</t>
  </si>
  <si>
    <t>Honda City ZX 2022 Petrol Good Condition</t>
  </si>
  <si>
    <t>Hyundai Creta 1.6 SX AUTOMATIC 2019 December Driven 24000km negotiable</t>
  </si>
  <si>
    <t>Mahindra Thar LX Hard Top Diesel MT 4WD, 2023, Diesel</t>
  </si>
  <si>
    <t>Hyundai Creta 1.6 SX Automatic, 2017, Petrol</t>
  </si>
  <si>
    <t>Hyundai Fluidic Verna 1.6 VTVT SX, 2018, Petrol</t>
  </si>
  <si>
    <t>Maruti Suzuki Wagon R VXI, 2023, Petrol</t>
  </si>
  <si>
    <t>Maruti Suzuki XL6 1.5 Alpha Plus AT Dual Tone, 2019, Petrol</t>
  </si>
  <si>
    <t>Maruti Suzuki Ciaz 1.4 AT Alpha, 2019, Petrol</t>
  </si>
  <si>
    <t>Renault KWID 2017 Petrol 59000 Km Driven</t>
  </si>
  <si>
    <t>Mercedes-Benz E-Class E 220 Elegance, 2013, Diesel</t>
  </si>
  <si>
    <t>Mitsubishi Pajero Sport 2.5 Automatic, 2015, Diesel</t>
  </si>
  <si>
    <t>Hyundai Verna 2016-2017 1.6 CRDI AT SX Option, 2017, Diesel</t>
  </si>
  <si>
    <t>Toyota Etios 2010-2012 VX, 2011, Petrol</t>
  </si>
  <si>
    <t>Kia Seltos 1.4 GTX+ Turbo GDI Petrol AT, 2020, Petrol</t>
  </si>
  <si>
    <t>Audi Q3 35 TDI Quattro Premium, 2016, Diesel</t>
  </si>
  <si>
    <t>Hyundai i10 2007-2010 Asta 1.2 AT with Sunroof, 2010, Petrol</t>
  </si>
  <si>
    <t>Hyundai Creta Sx petrol AUTOMATIC TRANSMISSION PUSH BUTTON START STOP</t>
  </si>
  <si>
    <t>Tata Tiago, 2017, Petrol</t>
  </si>
  <si>
    <t>Maruti Suzuki Vitara Brezza 2016 Diesel 70000 Km Driven</t>
  </si>
  <si>
    <t>Mahindra Bolero Neo 2023</t>
  </si>
  <si>
    <t>Maruti Suzuki Dzire 1.2 VXI, 2018, Petrol</t>
  </si>
  <si>
    <t>Maruti Suzuki Baleno Delta, 2023, Petrol</t>
  </si>
  <si>
    <t>Hyundai Verna 2012 Petrol 198 Km Driven</t>
  </si>
  <si>
    <t>Toyota Corolla Altis 2013-2017 VL AT, 2014, Petrol</t>
  </si>
  <si>
    <t>Honda City 2014-2015 i VTEC V, 2012, Petrol</t>
  </si>
  <si>
    <t>Sumo victa DI CX</t>
  </si>
  <si>
    <t>Mercedes-Benz C-Class 2015 Diesel Well Maintained</t>
  </si>
  <si>
    <t>Tata Indica Ev2 2015 Diesel 13527 Km Driven</t>
  </si>
  <si>
    <t>Ford Figo sept 2012</t>
  </si>
  <si>
    <t>Hyundai Xcent 2014-2016 1.1 CRDi SX Option, 2014, Diesel</t>
  </si>
  <si>
    <t>BMW X1 2012 Diesel 33000 Km Driven</t>
  </si>
  <si>
    <t>Grand Punto</t>
  </si>
  <si>
    <t>Fiate punto emotion 2010</t>
  </si>
  <si>
    <t>Hyundai i20 2009-2011 Magna, 2009, Petrol</t>
  </si>
  <si>
    <t>Audi A6 2.0 TDI, 2012, Diesel</t>
  </si>
  <si>
    <t>Maruti Suzuki Swift 2018 ZXI, 2019, Petrol</t>
  </si>
  <si>
    <t>Hyundai Verna, 2020, Petrol</t>
  </si>
  <si>
    <t>Toyota Innova 2.5 V 7 STR, 2015, Diesel</t>
  </si>
  <si>
    <t>Honda Jazz 1.2 SV i VTEC, 2016, Petrol</t>
  </si>
  <si>
    <t>2nd owner well maintained Mercedes-Benz S-Class 2007 for sale</t>
  </si>
  <si>
    <t>Maruti Suzuki Baleno Delta, 2018, Diesel</t>
  </si>
  <si>
    <t>Volkswagen Polo 2016 Diesel Well Maintained</t>
  </si>
  <si>
    <t>Fixed price no mol bhao faaltu message na Kane ekdam fixed price hai</t>
  </si>
  <si>
    <t>Hyundai EON Magna +, 2012, Petrol</t>
  </si>
  <si>
    <t>Renault Lodgy 110 PS RXZ, 2015, Diesel</t>
  </si>
  <si>
    <t>Honda Jazz 1.2 S i-VTEC AT, 2016, Petrol</t>
  </si>
  <si>
    <t>All tyre ok</t>
  </si>
  <si>
    <t>Hyundai Aura 2021 Petrol 38000 Km Driven</t>
  </si>
  <si>
    <t>GO</t>
  </si>
  <si>
    <t>Datsun GO 2019 Petrol 34000 Km Driven</t>
  </si>
  <si>
    <t>BMW X1 2.0 sDrive20d xLine, 2016, Diesel</t>
  </si>
  <si>
    <t>Honda WR-V 2018 Diesel Well Maintained</t>
  </si>
  <si>
    <t>Mahindra XUV700 2.0 AX 3 Petrol AT 5 Str, 2022, Petrol</t>
  </si>
  <si>
    <t>Ford Figo 2012-2015 Diesel Titanium, 2015, Diesel</t>
  </si>
  <si>
    <t>Maruti Suzuki Swift VXi + Manual, 2020, Petrol</t>
  </si>
  <si>
    <t>Rolls-Royce</t>
  </si>
  <si>
    <t>Mahindra Thar LX Convertible Top Diesel AT 4WD, 2020, Diesel</t>
  </si>
  <si>
    <t>Fiat Punto 2010 Diesel Good Condition</t>
  </si>
  <si>
    <t>Mahindra XUV500 2015 Diesel 17000 Km Driven</t>
  </si>
  <si>
    <t>Maruti Suzuki Wagon R VXI 1.2, 2022, Petrol</t>
  </si>
  <si>
    <t>Kia Seltos 1.5 HTK+, 2022, Petrol</t>
  </si>
  <si>
    <t>Hyundai i20 2012-2014 Magna Optional 1.2, 2012, Diesel</t>
  </si>
  <si>
    <t>Hyundai i20 Diesel Asta, 2013, Diesel</t>
  </si>
  <si>
    <t>Kia Seltos HTK Plus G, 2020, Petrol</t>
  </si>
  <si>
    <t>BMW 5 Series 2.0 520D Modern Line, 2013, Diesel</t>
  </si>
  <si>
    <t>Audi A6 2.0 TDI Premium Plus, 2012, Diesel</t>
  </si>
  <si>
    <t>Volkswagen Polo TSI 2022 Petrol 27000Km Driven</t>
  </si>
  <si>
    <t>Honda City i-VTEC SV, 2014, Petrol</t>
  </si>
  <si>
    <t>Hyundai i20 1.4 Sportz, 2017, Diesel</t>
  </si>
  <si>
    <t>Skoda Fabia 2010-2015 1.2 MPI Elegance, 2011, Petrol</t>
  </si>
  <si>
    <t>Toyota Innova 2012-2013 2.5 G (Diesel) 8 Seater BS IV, 2012, Diesel</t>
  </si>
  <si>
    <t>Mahindra Xylo H4 ABS, 2018, Diesel</t>
  </si>
  <si>
    <t>Renault Duster 2019 RXS petrol automatic CVT 110 PS Petrol</t>
  </si>
  <si>
    <t>Kia Seltos HTK Plus G, 2019, Petrol</t>
  </si>
  <si>
    <t>Renault KWID RXL, 2019, Petrol</t>
  </si>
  <si>
    <t>Fiat Linea 2014 Petrol 154000 Km Driven</t>
  </si>
  <si>
    <t>Maruti Suzuki A-Star Zxi Optional, 2010, Petrol</t>
  </si>
  <si>
    <t>Hyundai i20 Asta 1.4 AT VTVT, 2010, Petrol</t>
  </si>
  <si>
    <t>Hyundai Santro Sportz AMT, 2020, Petrol</t>
  </si>
  <si>
    <t>Maruti Suzuki Alto 800 2013 Petrol 80000 Km Driven</t>
  </si>
  <si>
    <t>Mahindra Scorpio Classic 2019 Diesel 97000 Km Driven</t>
  </si>
  <si>
    <t>Honda Jazz V MT Privilege, 2018, Petrol</t>
  </si>
  <si>
    <t>Maruti Suzuki Vitara Brezza ZDi Plus, 2019, Diesel</t>
  </si>
  <si>
    <t>Maruti Suzuki Ritz LXi, 2015, Petrol</t>
  </si>
  <si>
    <t>Maruti Suzuki Celerio ZXI AT, 2019, Petrol</t>
  </si>
  <si>
    <t>Skoda Rapid 1.0 Monte Carlo AT, 2021, Petrol</t>
  </si>
  <si>
    <t>Automatic Maruti Suzuki WagonR VXI AMT 2016 Good Condition</t>
  </si>
  <si>
    <t>Hyundai Verna 1.6 SX (O) CRDi, 2018, Diesel</t>
  </si>
  <si>
    <t>Maruti Suzuki Fronx  2024 Petrol 4500 Km Driven</t>
  </si>
  <si>
    <t>Nissan Sunny XV Special Edition, 2012, Diesel</t>
  </si>
  <si>
    <t>Tata Nexon 2020 Petrol Well Maintained</t>
  </si>
  <si>
    <t>Maruti Suzuki Swift, 2016, Diesel</t>
  </si>
  <si>
    <t>Hyundai i20 Sportz 1.2 IVT, 2021, Petrol</t>
  </si>
  <si>
    <t>Hyundai i20 Asta (O) 1.2 MT, 2018, Petrol</t>
  </si>
  <si>
    <t>Audi Q3 2.0 35 TDI Premium Plus, 2014, Diesel</t>
  </si>
  <si>
    <t>Maruti Suzuki Baleno 1.2 Delta AT, 2016, Petrol</t>
  </si>
  <si>
    <t>à¨—à©±à¨¡à©€ à¨¬à¨¿à¨²à¨•à©à¨² à¨¸à¨¾à¨« à¨¹à©ˆ à¨¸à¨°à¨µà¨¿à¨¸ à¨¹à©‹à¨ˆ à¨¹à©ˆ</t>
  </si>
  <si>
    <t>Hyundai Creta 1.5 SX (O) Diesel AT, 2019, Diesel</t>
  </si>
  <si>
    <t>HONDA CITY VX CVT(Petrol)2017</t>
  </si>
  <si>
    <t>Hyundai Venue SX Diesel, 2021, Diesel</t>
  </si>
  <si>
    <t>Datsun Go ML 05 S 2019 Model</t>
  </si>
  <si>
    <t>Hyundai Creta 1.5 S Diesel, 2021, Diesel</t>
  </si>
  <si>
    <t>Hyundai Grand i10 Nios Magna 1.2 Kappa VTVT, 2020, Petrol</t>
  </si>
  <si>
    <t>Tata Harrier XZA Plus AT, 2020, Diesel</t>
  </si>
  <si>
    <t>Honda Accord 2.4 Elegance Manual, 2012, Petrol</t>
  </si>
  <si>
    <t>Maruti Suzuki Ciaz VDI(O) SHVS, 2015, Diesel</t>
  </si>
  <si>
    <t>Honda Civic 1.8 V AT, 2010, Petrol</t>
  </si>
  <si>
    <t>Maruti Suzuki Alto K10 VXi (O), 2018, Petrol</t>
  </si>
  <si>
    <t>Maruti Suzuki Ritz VDi, 2011, Diesel</t>
  </si>
  <si>
    <t>Hyundai Verna 2011-2014 1.4 VTVT, 2014, Petrol</t>
  </si>
  <si>
    <t>Mahindra Bolero ZLX, 2016, Diesel</t>
  </si>
  <si>
    <t>2021 Hyundai Creta SX (O) - Immaculate Condition</t>
  </si>
  <si>
    <t>Maruti Suzuki Swift Dzire VXI(O) AMT, 2014, Petrol</t>
  </si>
  <si>
    <t>Maruti Suzuki Ciaz Delta 1.5, 2019, Petrol</t>
  </si>
  <si>
    <t>Maruti Suzuki Swift VXI 2018, 2018, Petrol</t>
  </si>
  <si>
    <t>Maruti Suzuki Baleno Alpha, 2022, Petrol</t>
  </si>
  <si>
    <t>Maruti Suzuki Wagon R LXI, 2007, Petrol</t>
  </si>
  <si>
    <t>Toyota Fortuner 2011-2016 4x2 AT TRD Sportivo, 2014, Diesel</t>
  </si>
  <si>
    <t>Volkswagen Polo 2013-2015 GT TSI, 2014, Petrol</t>
  </si>
  <si>
    <t>Hyundai Venue 1.0 S (O) Turbo DCT, 2023, Petrol</t>
  </si>
  <si>
    <t>Mahindra Bolero SLX, 2011, Diesel</t>
  </si>
  <si>
    <t>Maruti Suzuki Dzire 1.2 VXI, 2016, Petrol</t>
  </si>
  <si>
    <t>Hyundai Creta 1.6 SX Automatic, 2019, Diesel</t>
  </si>
  <si>
    <t>Hyundai Creta 2016 Petrol Well Maintained</t>
  </si>
  <si>
    <t>5 Series Gt</t>
  </si>
  <si>
    <t>BMW 5 Series Gt GT 530d LE, 2009, Diesel</t>
  </si>
  <si>
    <t>Ford Figo 2011 Diesel Well Maintained</t>
  </si>
  <si>
    <t>Honda Jazz V CVT, 2016, Petrol</t>
  </si>
  <si>
    <t>Mahindra Scorpio [2020-2022] 2.2 S9, 2020, Diesel</t>
  </si>
  <si>
    <t>Toyota Innova Crysta 2017 Diesel 86100 Km Driven</t>
  </si>
  <si>
    <t>Skoda Rapid 2018 Petrol 104000 Km Driven</t>
  </si>
  <si>
    <t>Maruti Suzuki Alto K10, 2016, Petrol</t>
  </si>
  <si>
    <t>Hyundai Grand i10 2016 Petrol Good Condition</t>
  </si>
  <si>
    <t>Hyundai Elantra 2.0 SX AT, 2015, Diesel</t>
  </si>
  <si>
    <t>Toyota Corolla Altis 2010-2013 G, 2011, Petrol</t>
  </si>
  <si>
    <t>Hyundai Grand i10 Nios AMT Sportz, 2020, Petrol</t>
  </si>
  <si>
    <t>Toyota Etios 2013-2014 GD SP, 2018, Diesel</t>
  </si>
  <si>
    <t>Jeep Compass 2.0 Limited, 2019, Diesel</t>
  </si>
  <si>
    <t>Venture</t>
  </si>
  <si>
    <t>Tata Venture 2013 Diesel Well Maintained</t>
  </si>
  <si>
    <t>Aspire</t>
  </si>
  <si>
    <t>Ford Aspire Trend Plus TDCi, 2018, Diesel</t>
  </si>
  <si>
    <t>Good condition XUV 500</t>
  </si>
  <si>
    <t>Hyundai Verna Fluidic 1.6 VTVT SX, 2012, Petrol</t>
  </si>
  <si>
    <t>Honda City V AT, 2022, Petrol</t>
  </si>
  <si>
    <t>Hyundai Grand i10 Magna 1.2 CRDi, 2019, Diesel</t>
  </si>
  <si>
    <t>Renault Triber RXZ, 2021, Petrol</t>
  </si>
  <si>
    <t>Maruti Suzuki Swift Dzire, 2017, Diesel</t>
  </si>
  <si>
    <t>Maruti Suzuki Zen Estilo 2010 Petrol Good Condition</t>
  </si>
  <si>
    <t>Renault KWID 2017</t>
  </si>
  <si>
    <t>Mahindra Scorpio S11 MT 7S CC, 2023, Diesel</t>
  </si>
  <si>
    <t>Maruti Suzuki Swift Dzire 2009 Diesel 125000 Km Driven</t>
  </si>
  <si>
    <t>Hyundai Creta 1.4 E Plus CRDi, 2016, Diesel</t>
  </si>
  <si>
    <t>XUV 500 in good condition and well maintained</t>
  </si>
  <si>
    <t>Kia Seltos 1.5 HTE Diesel IMT, 2021, Diesel</t>
  </si>
  <si>
    <t>Mercedes-Benz CLA 2016 Diesel Good Condition</t>
  </si>
  <si>
    <t>Mahindra Scorpio 2016 Diesel 90000 Km Driven</t>
  </si>
  <si>
    <t>Mahindra Xylo D2 BS IV, 2015, Diesel</t>
  </si>
  <si>
    <t>Mahindra Scorpio 2002-2013 2.6 LX, 2013, Diesel</t>
  </si>
  <si>
    <t>Chevrolet Cruze 2014-2016 LTZ AT, 2015, Diesel</t>
  </si>
  <si>
    <t>Mahindra XUV500 W6 AT, 2017, Diesel</t>
  </si>
  <si>
    <t>Brezza 2018 model with good condition</t>
  </si>
  <si>
    <t>Honda Brio 1.2 VX AT, 2017, Petrol</t>
  </si>
  <si>
    <t>Skoda Kushaq 1.0 Ambition Classic TSI, 2023, Petrol</t>
  </si>
  <si>
    <t>Hyundai Creta 1.4 SX (O) Turbo Petrol DCT Dual Tone, 2022, Petrol</t>
  </si>
  <si>
    <t>Honda City 1.5 Corporate Edition MT, 2012, Petrol</t>
  </si>
  <si>
    <t>Maruti Suzuki Dzire 2017-2020 ZDI, 2014, Diesel</t>
  </si>
  <si>
    <t>Ford Figo 2012-2015 Diesel Titanium, 2011, Diesel</t>
  </si>
  <si>
    <t>Mahindra TUV300 T10 Single Owner</t>
  </si>
  <si>
    <t>Maruti Suzuki Swift 2018 AMT VXI, 2019, Petrol</t>
  </si>
  <si>
    <t>Renault Duster 1.3 RxZ Turbo XTRONIC, 2020, Petrol</t>
  </si>
  <si>
    <t>Kia Seltos, 2020, Petrol</t>
  </si>
  <si>
    <t>Kia Sonet 1.5 HTX Plus Diesel DT, 2020, Diesel</t>
  </si>
  <si>
    <t>Maruti Suzuki Swift Dzire LXI Option, 2018, Petrol</t>
  </si>
  <si>
    <t>Maruti Suzuki Vitara Brezza 2017 Diesel 91000 Km Driven</t>
  </si>
  <si>
    <t>Toyota Innova 2015 Diesel Well Maintained</t>
  </si>
  <si>
    <t>Mahindra Scorpio S11 4WD, 2018, Diesel</t>
  </si>
  <si>
    <t>Hyundai Creta 1.4 SX (O) Turbo Petrol DCT, 2020, Petrol</t>
  </si>
  <si>
    <t>Skoda Rapid 2015 Diesel Good Condition</t>
  </si>
  <si>
    <t>Tata Hexa XMA, 2018, Diesel</t>
  </si>
  <si>
    <t>Renault Kiger RXT AMT, 2022, Petrol</t>
  </si>
  <si>
    <t>Hyundai i20 2012-2014 Magna Optional 1.2, 2013, Petrol</t>
  </si>
  <si>
    <t>Fiat Punto EVO 1.3 Active, 2018, Diesel</t>
  </si>
  <si>
    <t>Kia Seltos GTX Plus, 2022, Petrol</t>
  </si>
  <si>
    <t>Honda Jazz 1.5 S i DTEC, 2017, Diesel</t>
  </si>
  <si>
    <t>Hyundai Grand i10 Nios AMT Sportz, 2021, Petrol</t>
  </si>
  <si>
    <t>Hyundai Creta Facelift 2021 Diesel Good Condition</t>
  </si>
  <si>
    <t>Petrol +aprowed compny fit cng kit</t>
  </si>
  <si>
    <t>Honda Civic RS Petrol AT, 2006, Petrol</t>
  </si>
  <si>
    <t>Volkswagen Polo 2009-2013 Petrol Highline 1.2L, 2014, Petrol</t>
  </si>
  <si>
    <t>Hyundai Fluidic Verna 2019 Petrol 54000 Km Driven</t>
  </si>
  <si>
    <t>Hyundai i10 Sportz 1.2 Automatic Kappa2, 2012, Petrol</t>
  </si>
  <si>
    <t>Mahindra XUV300 W8 Option, 2019, Petrol</t>
  </si>
  <si>
    <t>Maruti Suzuki Celerio 2015 Petrol Manual</t>
  </si>
  <si>
    <t>Tata Nexon XZ+ (P) 2022 Model (High-End, Dark Edition)</t>
  </si>
  <si>
    <t>Maruti Suzuki Swift Dzire 1.2 Vxi BSIV, 2014, Petrol</t>
  </si>
  <si>
    <t>Audi Q3 35 TDI Premium Plus + Sunroof, 2017, Diesel</t>
  </si>
  <si>
    <t>Nissan Terrano 2013-2017 XL 85 PS, 2015, Diesel</t>
  </si>
  <si>
    <t>Mercedes-Benz CLA 200 D Sport, 2015, Diesel</t>
  </si>
  <si>
    <t>Hyundai Elantra 1.6 SX Option AT, 2015, Diesel</t>
  </si>
  <si>
    <t>Mahindra XUV500 W9 1.99, 2019, Diesel</t>
  </si>
  <si>
    <t>Maruti Suzuki Ertiga 1.5 ZXI SHVS, 2022, Petrol</t>
  </si>
  <si>
    <t>Maruti Suzuki Vitara Brezza ZXI + AMT Dual Tone, 2019, Diesel</t>
  </si>
  <si>
    <t>Mahindra Thar LX 4X4 Hardtop, 2022, Diesel</t>
  </si>
  <si>
    <t>Tata Safari Storme 2015 Diesel 93000 Km Driven</t>
  </si>
  <si>
    <t>Maruti Suzuki Wagon R 2008 Petrol Good Condition</t>
  </si>
  <si>
    <t>Mahindra Xylo 2013 Diesel Well Maintained/with good condition</t>
  </si>
  <si>
    <t>Chevrolet Spark 1.0 LT, 2009, Petrol</t>
  </si>
  <si>
    <t>Maruti Suzuki Celerio ZXI(O) AMT, 2019, Petrol</t>
  </si>
  <si>
    <t>Tata Nano 2014 Petrol Good Condition</t>
  </si>
  <si>
    <t>Renault Duster 2013 Diesel Well Maintained</t>
  </si>
  <si>
    <t>Mahindra Thar 4x4 Petrol Automatic Delhi VIP Number Modified Tastefuly</t>
  </si>
  <si>
    <t>Renault KWID, 2019, Petrol</t>
  </si>
  <si>
    <t>Hyundai Venue, 2023, Petrol</t>
  </si>
  <si>
    <t>MG Hector 2021 Petrol 61000 Km Driven</t>
  </si>
  <si>
    <t>Hyundai i20 Diesel Sportz, 2012, Diesel</t>
  </si>
  <si>
    <t>Renault Triber RXT, 2021, Petrol</t>
  </si>
  <si>
    <t>Chevrolet Cruze 2013 Diesel Well Maintained</t>
  </si>
  <si>
    <t>Volkswagen Polo GT TSI Sport Edition, 2016, Petrol</t>
  </si>
  <si>
    <t>Hyundai i20, 2022, Diesel</t>
  </si>
  <si>
    <t>Maruti Suzuki Vitara Brezza 2017 Good condition</t>
  </si>
  <si>
    <t>Nissan Micra 2012-2017 XL Optional, 2017, Petrol</t>
  </si>
  <si>
    <t>Tata Tiago 1.2 Revotron XTA, 2019, Petrol</t>
  </si>
  <si>
    <t>Honda City VX (O) MT I-VTEC, 2015, Petrol</t>
  </si>
  <si>
    <t>Toyota Innova Crysta 2.8 GX AT 8S, 2018, Diesel</t>
  </si>
  <si>
    <t>Volkswagen Polo Diesel Well Maintained</t>
  </si>
  <si>
    <t>Toyota Camry Hybrid, 2015, Petrol</t>
  </si>
  <si>
    <t>Mitsubishi Pajero Sport 4X2 Automatic, 2017, Diesel</t>
  </si>
  <si>
    <t>Honda City 2015-2017 i VTEC CVT VX, 2017, Petrol</t>
  </si>
  <si>
    <t>Honda City 2015 Diesel Well Mained</t>
  </si>
  <si>
    <t>Maruti Suzuki Wagon R VXI, 2018, Petrol</t>
  </si>
  <si>
    <t>Hyundai Venue 1.0 SX (O) Turbo DCT, 2020, Petrol</t>
  </si>
  <si>
    <t>Toyota Etios G EXCLUSIVE, 2012, Petrol</t>
  </si>
  <si>
    <t>Hyundai Grand i10 2013-2016 AT Sportz, 2017, Petrol</t>
  </si>
  <si>
    <t>Mahindra Xylo E9 BS-IV, 2012, Diesel</t>
  </si>
  <si>
    <t>Ford Figo 1.5D Titanium MT, 2011, Diesel</t>
  </si>
  <si>
    <t>Maruti Suzuki Brezza 2017 Diesel 89000 Km Driven</t>
  </si>
  <si>
    <t>Ford Ecosport Titanium 1.5 AT</t>
  </si>
  <si>
    <t>Mahindra XUV500 2011-2015 W8 4WD, 2014, Diesel</t>
  </si>
  <si>
    <t>Free Style</t>
  </si>
  <si>
    <t>Ford Freestyle Titanium Plus Diesel, 2019, Diesel</t>
  </si>
  <si>
    <t>Mahindra XUV500 2021</t>
  </si>
  <si>
    <t>Maruti Suzuki Ertiga ZDI+ SHVS, 2017, Diesel</t>
  </si>
  <si>
    <t>Mahindra Bolero 2022 Diesel Good Condition</t>
  </si>
  <si>
    <t>Hyundai Grand i10 Magna 1.1 CRDi, 2017, Petrol</t>
  </si>
  <si>
    <t>Hyundai Santro Xing GLS, 2008, Petrol</t>
  </si>
  <si>
    <t>MG Hector Sharp Diesel MT, 2020, Diesel</t>
  </si>
  <si>
    <t>Toyota Corolla Altis D 4D GL, 2014, Diesel</t>
  </si>
  <si>
    <t>Honda Amaze VX CVT Petrol, 2023, Petrol</t>
  </si>
  <si>
    <t>Maruti Suzuki Wagon R 1.2 ZXI Plus AMT, 2023, Petrol</t>
  </si>
  <si>
    <t>Volkswagen Polo, 2014, Diesel</t>
  </si>
  <si>
    <t>Mahindra Scorpio 2009-2014 VLX 2WD AIRBAG SE BSIV, 2012, Diesel</t>
  </si>
  <si>
    <t>Tata Tiago XZ, 2016, Petrol</t>
  </si>
  <si>
    <t>AIRFORCE OFFICER DRIVEN SHOWROOM CONDITION ALTO IN INDIA</t>
  </si>
  <si>
    <t>Volkswagen Polo 1.2 GT TSI, 2013, Petrol</t>
  </si>
  <si>
    <t>Maruti Suzuki Alto 2009 Petrol 150 Km Driven</t>
  </si>
  <si>
    <t>Hyundai Fluidic Verna 1.6 VTVT SX, 2014, Petrol</t>
  </si>
  <si>
    <t>Honda Accord 2.4 Automatic, 2013, Petrol</t>
  </si>
  <si>
    <t>Jeep Compass 2.0 Limited Option, 2017, Diesel</t>
  </si>
  <si>
    <t>Hyundai Venue 1.0 SX (O) Turbo DCT Dual Tone, 2020, Petrol</t>
  </si>
  <si>
    <t>Tata Hexa 2018 Diesel Well Maintained</t>
  </si>
  <si>
    <t>Fiat Punto Active 1.2, 2009, Petrol</t>
  </si>
  <si>
    <t>Mahindra Thar</t>
  </si>
  <si>
    <t>Hyundai Creta 1.6 E+ VTVT Anniversary Edition, 2018, Petrol</t>
  </si>
  <si>
    <t>Mahindra TUV 300 T10 AMT, 2019, Diesel</t>
  </si>
  <si>
    <t>Skoda Superb [2012-2014] 1.8 TSI Elegance MT, 2013, Petrol</t>
  </si>
  <si>
    <t>Toyota Corolla Altis 2013-2017 VL AT, 2017, Petrol</t>
  </si>
  <si>
    <t>Tata Nexon 1.5 Revotorq XT, 2020, Diesel</t>
  </si>
  <si>
    <t>Tata Harrier XZ Dark Edition, 2019, Diesel</t>
  </si>
  <si>
    <t>Maruti Suzuki Ignis 1.2 Delta MT, 2018, Petrol</t>
  </si>
  <si>
    <t>Mahindra Scorpio Classic 2023 Diesel 20500 Km Driven</t>
  </si>
  <si>
    <t>Maruti Suzuki Ciaz 2014-2017 AT VXi Plus, 2016, Petrol</t>
  </si>
  <si>
    <t>Renault KWID 1.0 RXT Optional, 2018, Petrol</t>
  </si>
  <si>
    <t>Hyundai Venue 2019 Petrol Well Maintained</t>
  </si>
  <si>
    <t>Maruti Suzuki Celerio X 2020</t>
  </si>
  <si>
    <t>Maruti Suzuki Ignis 1.2 Zeta AMT, 2018, Petrol</t>
  </si>
  <si>
    <t>Volkswagen Polo, 2017, Petrol</t>
  </si>
  <si>
    <t>Maruti Suzuki Wagon R 2009</t>
  </si>
  <si>
    <t>Toyota Glanza 1.2 S, 2023, Petrol</t>
  </si>
  <si>
    <t>Maruti Suzuki Alto K10 VXI AMT, 2016, Petrol</t>
  </si>
  <si>
    <t>H5x</t>
  </si>
  <si>
    <t>Tata H5X, 2019, Diesel</t>
  </si>
  <si>
    <t>BMW 5 Series 2.0 520D, 2017, Diesel</t>
  </si>
  <si>
    <t>Maruti Suzuki Alto 800 LXI, 2019, Petrol</t>
  </si>
  <si>
    <t>Maruti Suzuki XL6 1.5 Alpha MT, 2021, Petrol</t>
  </si>
  <si>
    <t>Ford Ecosport 1.5 Ti VCT MT Titanium BE, 2019, Petrol</t>
  </si>
  <si>
    <t>Maruti Suzuki Brezza 1.5 VXI AT SMART HYBRID, 2020, Petrol</t>
  </si>
  <si>
    <t>Honda City 2015 Diesel Well Maintained</t>
  </si>
  <si>
    <t>Tata Safari DICOR  7 seater</t>
  </si>
  <si>
    <t>Tata Nexon 2020 Petrol Well Maintained single used</t>
  </si>
  <si>
    <t>Maruti Suzuki Estilo LXI, 2010, Petrol</t>
  </si>
  <si>
    <t>Kia Seltos GTX DCT, 2020, Diesel</t>
  </si>
  <si>
    <t>Honda Amaze V CVT Petrol, 2023, Petrol</t>
  </si>
  <si>
    <t>Skoda Rapid 2012 Diesel 148600 Km Driven</t>
  </si>
  <si>
    <t>Renault Duster 2015 Diesel Well Maintained</t>
  </si>
  <si>
    <t>HYUNDAI VERNA FLUDIC SX DIESEL 2013 MODEL</t>
  </si>
  <si>
    <t>Volkswagen Polo GT TSI, 2020, Petrol</t>
  </si>
  <si>
    <t>MG ASTOR 1.5 Sharp, 2023, Petrol</t>
  </si>
  <si>
    <t>Volkwegen polo highline diesel</t>
  </si>
  <si>
    <t>Toyota Innova Crysta 2.4 GX MT, 2016, Diesel</t>
  </si>
  <si>
    <t>Hyundai i20 Asta Option, 2016, Petrol</t>
  </si>
  <si>
    <t>BMW X1 2.0 SDRIVE 20D, 2016, Diesel</t>
  </si>
  <si>
    <t>Tata Tiago 2022 automatic xza plus</t>
  </si>
  <si>
    <t>Maruti Suzuki Wagon R 1.0 2009 Petrol 78686 Km Driven</t>
  </si>
  <si>
    <t>Skoda Rapid 1.5 TDI Style, 2015, Diesel</t>
  </si>
  <si>
    <t>Maruti Suzuki Vitara Brezza VDi, 2020, Diesel</t>
  </si>
  <si>
    <t>Volkswagen Jetta Highline TDI, 2010, Diesel</t>
  </si>
  <si>
    <t>Hyundai Grand i10, 2018, Petrol</t>
  </si>
  <si>
    <t>Toyota Innova 2.5 G (Diesel) 8 Seater, 2010, Diesel</t>
  </si>
  <si>
    <t>Hyundai i20 1.2 Asta, 2017, Petrol</t>
  </si>
  <si>
    <t>Honda Brio S MT, 2017, Petrol</t>
  </si>
  <si>
    <t>Maruti Suzuki Swift VXi + Manual, 2022, Petrol</t>
  </si>
  <si>
    <t>Maruti Suzuki Vitara Brezza LDi, 2017, Diesel</t>
  </si>
  <si>
    <t>Skoda Superb {2014-2016}2.0 Elegance TDI AT, 2014, Petrol</t>
  </si>
  <si>
    <t>Hyundai Santro Xing 2005 Petrol 90000 Km Driven</t>
  </si>
  <si>
    <t>Maruti Suzuki Swift 2013 VDI</t>
  </si>
  <si>
    <t>Mahindra XUV300 W6 Diesel, 2019, Diesel</t>
  </si>
  <si>
    <t>Maruti Suzuki Swift 2005 Petrol 90000 Km Driven</t>
  </si>
  <si>
    <t>Mahindra TUV 300 2017</t>
  </si>
  <si>
    <t>Single driven by Air Force Officer</t>
  </si>
  <si>
    <t>Ford Fiesta 2007 Petrol Well Maintained</t>
  </si>
  <si>
    <t>Hyundai Verna 2021 Diesel 30000 Km Driven</t>
  </si>
  <si>
    <t>Maruti Suzuki A-Star AT VXI, 2012, Petrol</t>
  </si>
  <si>
    <t>Mahindra Scorpio Classic 2.2 S MT 9 Str, 2015, Diesel</t>
  </si>
  <si>
    <t>Hyundai Grand i10 Sportz O 1.2, 2014, Petrol</t>
  </si>
  <si>
    <t>MG ASTOR 1.5 Sharp CVT, 2023, Petrol</t>
  </si>
  <si>
    <t>Hyundai Creta 1.6 VTVT AT SX Plus, 2018, Petrol</t>
  </si>
  <si>
    <t>Toyota Innova Crysta 2019 Diesel 53000 Km Driven</t>
  </si>
  <si>
    <t>Toyota Corolla Altis VL, 2009, Petrol</t>
  </si>
  <si>
    <t>Hyundai i20 Active 2015 Diesel</t>
  </si>
  <si>
    <t>Hyundai i20 2013 Diesel 118000 Km Driven</t>
  </si>
  <si>
    <t>Toyota Corolla Altis 2013-2017 VL MT, 2016, Petrol</t>
  </si>
  <si>
    <t>Maruti Suzuki Vitara Brezza ZDi Plus AMT Dual Tone, 2019, Diesel</t>
  </si>
  <si>
    <t>I want to sell my car January 2023 purchase</t>
  </si>
  <si>
    <t>Honda Amaze SX i VTEC, 2017, Petrol</t>
  </si>
  <si>
    <t>Hyundai Fluidic Verna 1.6 VTVT SX, 2021, Petrol</t>
  </si>
  <si>
    <t>Audi A4 2.0 35 TDI Premium Plus Sunroof, 2016, Diesel</t>
  </si>
  <si>
    <t>Looking for an owner who can take care of this tastefully done Polo GT</t>
  </si>
  <si>
    <t>Mahindra Bolero 2001-2010 DI AC BSIII, 2011, Diesel</t>
  </si>
  <si>
    <t>Automatic transmission Honda Jazz 2017 Petrol Well Maintained</t>
  </si>
  <si>
    <t>Maruti Suzuki Wagon R 2023 Petrol 15000 Km Driven..</t>
  </si>
  <si>
    <t>Hyundai i20 Active 2015 Petrol 42000 Km Driven</t>
  </si>
  <si>
    <t>Maruti Suzuki Wagon R 1.0 VXI LIMITED EDITION, 2009, Petrol</t>
  </si>
  <si>
    <t>Hyundai i20 2012 Diesel 130000 Km Driven</t>
  </si>
  <si>
    <t>Maruti Suzuki Dzire 2017-2020 ZDI AMT, 2016, Diesel</t>
  </si>
  <si>
    <t>BMW 5 Series 2.0 520D Highline, 2010, Diesel</t>
  </si>
  <si>
    <t>Renault Pulse RxZ Diesel, 2015, Diesel</t>
  </si>
  <si>
    <t>Maruti Suzuki Swift Dzire Ldi BSIV, 2015, Diesel</t>
  </si>
  <si>
    <t>Skoda Rapid 2013-2016 1.6 MPI AT Elegance, 2013, Petrol</t>
  </si>
  <si>
    <t>Maruti Suzuki Swift LXI Optional-O, 2009, Petrol</t>
  </si>
  <si>
    <t>Hyundai Tucson [2016-2020] 2.0 GL (O) 2WD AT Diesel, 2017, Diesel</t>
  </si>
  <si>
    <t>Jeep Compass 2.0 Sport, 2017, Diesel</t>
  </si>
  <si>
    <t>Tata Nano GenX XE, 2012, Petrol</t>
  </si>
  <si>
    <t>Maruti Suzuki Swift 2021 Button start only 54000 Km Driven singleowner</t>
  </si>
  <si>
    <t>Hyundai i10 Era, 2013, Petrol</t>
  </si>
  <si>
    <t>Hyundai Verna 1.6 SX (O) VTVT AT, 2019, Petrol</t>
  </si>
  <si>
    <t>Maruti Suzuki Alto K10 VXi (O), 2015, Petrol</t>
  </si>
  <si>
    <t>Tata Nexon 1.2 Revotron XM (S), 2019, Petrol</t>
  </si>
  <si>
    <t>Honda Amaze 2019 Petrol Well Maintained</t>
  </si>
  <si>
    <t>Datsun RediGO 2020 Petrol Well Maintained</t>
  </si>
  <si>
    <t>Hyundai i20 Active 1.4 S, 2016, Petrol</t>
  </si>
  <si>
    <t>BMW 3 Series GT 320d Sport Line, 2016, Diesel</t>
  </si>
  <si>
    <t>Hybrid/CNG</t>
  </si>
  <si>
    <t>Hyundai Aura 1.2 S CNG, 2020, CNG &amp; Hybrids</t>
  </si>
  <si>
    <t>urgent foreign ja rahe hai is karke sale karni hai</t>
  </si>
  <si>
    <t>Volkswagen Vento, 2017, Petrol</t>
  </si>
  <si>
    <t>Maruti Suzuki Alto K10 1.0 VXI S-CNG, 2015, CNG &amp; Hybrids</t>
  </si>
  <si>
    <t>Hyundai Grand i10 [2017-2020] 1.2 Kappa VTVT Sportz AT, 2018, Petrol</t>
  </si>
  <si>
    <t>Hyundai Grand i10 1.2 Kappa Sportz Option AT, 2017, Petrol</t>
  </si>
  <si>
    <t>Maruti Suzuki Wagon R 2010-2012 LXI CNG, 2013, CNG &amp; Hybrids</t>
  </si>
  <si>
    <t>TUV 300-plus</t>
  </si>
  <si>
    <t>Mahindra TUV 300 Plus P6, 2018, Diesel</t>
  </si>
  <si>
    <t>New Santro</t>
  </si>
  <si>
    <t>Hyundai New Santro 20008 Petrol 110705 Km Driven</t>
  </si>
  <si>
    <t>Hyundai i20 Active, 2016, CNG &amp; Hybrids</t>
  </si>
  <si>
    <t>Mercedes-Benz CLA, 2015, Diesel</t>
  </si>
  <si>
    <t>Honda City ZX VTEC, 2022, Petrol</t>
  </si>
  <si>
    <t>Maruti Suzuki Alto, 2011, CNG &amp; Hybrids</t>
  </si>
  <si>
    <t>Maruti Suzuki Alto 2011 CNG &amp; Hybrids Well Maintained</t>
  </si>
  <si>
    <t>Honda Brio S (O) MT, 2012, CNG &amp; Hybrids</t>
  </si>
  <si>
    <t>Hyundai Verna 2011 CNG &amp; Hybrids Well Maintained</t>
  </si>
  <si>
    <t>Maruti Suzuki Baleno 1.2 Alpha AT, 2019, Petrol</t>
  </si>
  <si>
    <t>Mahindra Bolero SLX BS IV, 2016, Diesel</t>
  </si>
  <si>
    <t>Hyundai Creta 1.5 EX Diesel, 2020, Diesel</t>
  </si>
  <si>
    <t>Toyota Innova Crysta 2019 Diesel Well Maintained</t>
  </si>
  <si>
    <t>BMW 3 Series 320D, 2012, Diesel</t>
  </si>
  <si>
    <t>Mercedes-Benz GLA Class 2014-2017 200 Sport Edition, 2015, Petrol</t>
  </si>
  <si>
    <t>Maruti Suzuki Ertiga VXI CNG, 2017, CNG &amp; Hybrids</t>
  </si>
  <si>
    <t>Skoda Superb LK 1.8 TSI AT, 2017, Petrol</t>
  </si>
  <si>
    <t>MG ASTOR 1.5 Savvy CVT S Red, 2022, Petrol</t>
  </si>
  <si>
    <t>Dezier in very good condition</t>
  </si>
  <si>
    <t>Toyota Corolla Altis 2013-2017 VL MT, 2014, Petrol</t>
  </si>
  <si>
    <t>Maruti Suzuki Alto Green LXi (CNG), 2009, CNG &amp; Hybrids</t>
  </si>
  <si>
    <t>Maruti Suzuki Wagon R 1.0 LXi CNG, 2015, CNG &amp; Hybrids</t>
  </si>
  <si>
    <t>Honda Jazz V CVT, 2015, CNG &amp; Hybrids</t>
  </si>
  <si>
    <t>Toyota Etios 2013</t>
  </si>
  <si>
    <t>Maruti Suzuki Wagon R VXI 1.0, 2014, Petrol</t>
  </si>
  <si>
    <t>Audi Q3 2.0 TDI Quattro Premium Plus, 2015, Diesel</t>
  </si>
  <si>
    <t>Honda Amaze 2015 Petrol</t>
  </si>
  <si>
    <t>Maruti Suzuki Ciaz Smart Hybrid DeltaÂ , 2019, Petrol</t>
  </si>
  <si>
    <t>Toyota Yaris J Optional CVT, 2019, Petrol</t>
  </si>
  <si>
    <t>Maruti Suzuki Wagon R 2021 CNG &amp; Hybrids 44000 Km Driven</t>
  </si>
  <si>
    <t>Maruti Suzuki Ertiga SHVS VDI, 2014, Diesel</t>
  </si>
  <si>
    <t>Wagon R 1.0</t>
  </si>
  <si>
    <t>Maruti Suzuki Wagon R 1.0 LXi CNG, 2018, CNG &amp; Hybrids</t>
  </si>
  <si>
    <t>Honda City 2014-2015 V MT, 2015, CNG &amp; Hybrids</t>
  </si>
  <si>
    <t>Maruti Suzuki Celerio ZXI(O) MT, 2014, Petrol</t>
  </si>
  <si>
    <t>Maruti Suzuki Ertiga 2012 vxi campiny record</t>
  </si>
  <si>
    <t>Hyundai Grand i10 Nios 2022</t>
  </si>
  <si>
    <t>Honda Mobilio 2015 SMT Diesel Well Maintained</t>
  </si>
  <si>
    <t>Maruti Suzuki Ertiga 2022-2023 VXI CNG, 2022, CNG &amp; Hybrids</t>
  </si>
  <si>
    <t>Ford Ecosport 2018 Petrol Good Condition</t>
  </si>
  <si>
    <t>Maruti Suzuki Alto 2005</t>
  </si>
  <si>
    <t>Audi Q3 2.0 TDI Quattro Premium Plus, 2013, Diesel</t>
  </si>
  <si>
    <t>Honda City, 2018, CNG &amp; Hybrids</t>
  </si>
  <si>
    <t>Honda Amaze S (O) AT i-DTEC, 2020, Petrol</t>
  </si>
  <si>
    <t>Toyota Corolla Altis 1.8 J Plus, 2012, Petrol</t>
  </si>
  <si>
    <t>Maruti Suzuki Ertiga 2022 CNG &amp; Hybrids 50000 Km Driven</t>
  </si>
  <si>
    <t>Jeep Compass 1.4 Limited (O) Petrol DCT, 2018, Petrol</t>
  </si>
  <si>
    <t>Honda City Automatic with CNG &amp; Well Maintained</t>
  </si>
  <si>
    <t>Mahindra Bolero 1.5 B6, 2020, Diesel</t>
  </si>
  <si>
    <t>Hyundai EON 2013 Petrol Well Maintained</t>
  </si>
  <si>
    <t>Maruti Suzuki Baleno 1.2 Delta AT, 2015, CNG &amp; Hybrids</t>
  </si>
  <si>
    <t>Mercedes-Benz GLS 2021</t>
  </si>
  <si>
    <t>Maruti Suzuki Ciaz VDI(O), 2016, Diesel</t>
  </si>
  <si>
    <t>Hyundai Xcent SX 1.2, 2015, CNG &amp; Hybrids</t>
  </si>
  <si>
    <t>Hyundai Santro Xing 2009 Petrol 110000 Km Driven</t>
  </si>
  <si>
    <t>Skoda Rapid 1.6 Ambition Plus MPI, 2017, CNG &amp; Hybrids</t>
  </si>
  <si>
    <t>Tata Nexon 1.2 Revotron XTA, 2019, CNG &amp; Hybrids</t>
  </si>
  <si>
    <t>Maruti Suzuki Ritz Zxi BS-IV, 2014, CNG &amp; Hybrids</t>
  </si>
  <si>
    <t>Maruti Suzuki Brezza 1.5 ZXI CNG, 2024, CNG &amp; Hybrids</t>
  </si>
  <si>
    <t>Hyundai Santro Sportz, 2018, CNG &amp; Hybrids</t>
  </si>
  <si>
    <t>Maruti Suzuki Celerio ZXI AMT, 2017, CNG &amp; Hybrids</t>
  </si>
  <si>
    <t>Hyundai i20 Sportz 1.4 AT VTVT, 2014, Petrol</t>
  </si>
  <si>
    <t>Honda BR-V i-VTEC V CVT, 2018, CNG &amp; Hybrids</t>
  </si>
  <si>
    <t>Maruti Suzuki Estilo LXI CNG, 2009, CNG &amp; Hybrids</t>
  </si>
  <si>
    <t>Honda BR-V i-DTEC VX MT, 2018, Diesel</t>
  </si>
  <si>
    <t>Toyota Corolla H4 1.8G, 2008, Petrol</t>
  </si>
  <si>
    <t>Hyundai Grand i10 2013-2016 Magna, 2013, Petrol</t>
  </si>
  <si>
    <t>Honda Civic 2011 CNG &amp; Petrol 74000 Km Driven</t>
  </si>
  <si>
    <t>Hyundai Verna VTVT 1.6 AT SX Plus, 2019, CNG &amp; Hybrids</t>
  </si>
  <si>
    <t>Honda Jazz 1.2 VX  i-VTEC AT, 2015, CNG &amp; Hybrids</t>
  </si>
  <si>
    <t>Santro Xing Petrol</t>
  </si>
  <si>
    <t>Maruti Suzuki Swift 2018 Diesel Well Maintained</t>
  </si>
  <si>
    <t>Maruti Suzuki Celerio VXI(O), 2018, CNG &amp; Hybrids</t>
  </si>
  <si>
    <t>Hyundai Grand i10 Magna BLUE DRIVE, 2017, CNG &amp; Hybrids</t>
  </si>
  <si>
    <t>Hyundai Accent, 2011, CNG &amp; Hybrids</t>
  </si>
  <si>
    <t>Honda City S MT, 2017, CNG &amp; Hybrids</t>
  </si>
  <si>
    <t>Skoda Superb 2013-2015 Elegance 1.8 TSI AT, 2015, Petrol</t>
  </si>
  <si>
    <t>Honda Civic 2007</t>
  </si>
  <si>
    <t>Honda City 1.5 2010 CNG</t>
  </si>
  <si>
    <t>Honda City 2012 CNG &amp; Hybrids 56320 Km Driven</t>
  </si>
  <si>
    <t>Honda City 2015-2017 i VTEC SV, 2017, CNG &amp; Hybrids</t>
  </si>
  <si>
    <t>Nissan Micra XL Option D, 2018, Diesel</t>
  </si>
  <si>
    <t>Maruti Suzuki Swift 2023 Petrol Well Maintained and less driving</t>
  </si>
  <si>
    <t>Honda Civic 1.8 V AT, 2009, Petrol</t>
  </si>
  <si>
    <t>Maruti Suzuki Celerio 2017 CNG &amp; Hybrids Well Maintained</t>
  </si>
  <si>
    <t>Mahindra Thar, 2022, Diesel</t>
  </si>
  <si>
    <t>Renault KWID Reloaded AMT 1.0, 2019, CNG &amp; Hybrids</t>
  </si>
  <si>
    <t>Maruti Suzuki Ciaz Delta Diesel, 2017, Diesel</t>
  </si>
  <si>
    <t>Honda City ZX CVT, 2008, CNG &amp; Hybrids</t>
  </si>
  <si>
    <t>Maruti Suzuki Alto K10 VXI AMT Optional, 2017, CNG &amp; Hybrids</t>
  </si>
  <si>
    <t>Maruti Suzuki Swift Dzire VXI Regal Limited Edition AMT, 2018, Petro..</t>
  </si>
  <si>
    <t>Maruti Suzuki Wagon R 2014 CNG &amp; Hybrids 75000 Km Driven</t>
  </si>
  <si>
    <t>Renault KWID 2023 Petrol Well Maintained</t>
  </si>
  <si>
    <t>Honda CR-V 2013 CNG &amp; Hybrids Well Maintained</t>
  </si>
  <si>
    <t>Swift petrol plus CNG</t>
  </si>
  <si>
    <t>Vento Diesel Automatic 2014</t>
  </si>
  <si>
    <t>Volkswagen Vento 2010-2013 Diesel Highline, 2015, Diesel</t>
  </si>
  <si>
    <t>Mahindra Xylo H4 ABS BS IV, 2016, Diesel</t>
  </si>
  <si>
    <t>Hyundai i20, 2011, Diesel</t>
  </si>
  <si>
    <t>Hyundai Elantra 2012-2015 CRDi SX AT, 2014, Diesel</t>
  </si>
  <si>
    <t>Volkswagen Polo 2009-2013 Diesel Comfortline 1.2L, 2011, Diesel</t>
  </si>
  <si>
    <t>Maruti Suzuki Wagon R 2017 CNG &amp; Hybrids 9600 Km Driven</t>
  </si>
  <si>
    <t>Mahindra Scorpio 2017 Diesel 81000 Km Driven</t>
  </si>
  <si>
    <t>MG Hector Plus 2020 (November registration almost 2021 ) Negotiable..</t>
  </si>
  <si>
    <t>Sqorpio2008 mhwak</t>
  </si>
  <si>
    <t>Land Rover Freelander 2 2012</t>
  </si>
  <si>
    <t>Hyundai Creta 1.6 EX Diesel, 2019, Diesel</t>
  </si>
  <si>
    <t>Toyota Glanza V CVT, 2020, Petrol</t>
  </si>
  <si>
    <t>Maruti Suzuki Wagon R 1.0 2015-2019 VXI AMT, 2016, Petrol</t>
  </si>
  <si>
    <t>Hyundai i10 2015 CNG &amp; Hybrids 75000 Km Driven all tyre new condition</t>
  </si>
  <si>
    <t>Maruti Suzuki XL6, 2019, Petrol</t>
  </si>
  <si>
    <t>Maruti Suzuki Celerio 1.0 ZXI AGS, 2020, Petrol</t>
  </si>
  <si>
    <t>Maruti Suzuki SX4 2011 CNG &amp; Hybrids 89926 Km Driven</t>
  </si>
  <si>
    <t>Tata Altroz 2020</t>
  </si>
  <si>
    <t>Maruti Suzuki S-Presso VXI, 2022, Petrol</t>
  </si>
  <si>
    <t>Maruti Suzuki Celerio ZXI MT, 2019, Petrol</t>
  </si>
  <si>
    <t>Maruti Suzuki SX4 ZXI Automatic LEATHER BS-IV, 2010, CNG &amp; Hybrids</t>
  </si>
  <si>
    <t>Mahindra Scorpio S10, 2017, Diesel</t>
  </si>
  <si>
    <t>Maruti Suzuki Celerio 2014-2017 ZXI AT Optional, 2018, Petrol</t>
  </si>
  <si>
    <t>Land Rover Range Evoque Dynamic SD4, 2015, Diesel</t>
  </si>
  <si>
    <t>Mahindra Xylo 2009-2011 E8 ABS BS IV, 2011, Diesel</t>
  </si>
  <si>
    <t>Toyota Corolla Altis 1.8 VL CVT, 2017, Petrol</t>
  </si>
  <si>
    <t>Maruti Suzuki Celerio 2014-2017 Green VXI Optional, 2014, CNG &amp; Hybr..</t>
  </si>
  <si>
    <t>Skoda Rapid [2016-2020] 1.5 Style Plus TDI AT, 2017, Diesel</t>
  </si>
  <si>
    <t>A1 condition new</t>
  </si>
  <si>
    <t>Maruti Suzuki Wagon R VXI Plus, 2018, Petrol</t>
  </si>
  <si>
    <t>Very good condition Dr use</t>
  </si>
  <si>
    <t>Maruti Suzuki Wagon R 2012 CNG &amp; Hybrids Well Maintained</t>
  </si>
  <si>
    <t>Maruti Suzuki Swift Dzire 2012 CNG &amp; Hybrids Well Maintained</t>
  </si>
  <si>
    <t>Renault Scala RxL Petrol, 2013, Petrol</t>
  </si>
  <si>
    <t>Hyundai Santro Xing GL, 2011, CNG &amp; Hybrids</t>
  </si>
  <si>
    <t>Hyundai i20 Sportz 1.2 VTVT, 2017, CNG &amp; Hybrids</t>
  </si>
  <si>
    <t>Maruti Suzuki Alto K10 LXI Optional, 2012, CNG &amp; Hybrids</t>
  </si>
  <si>
    <t>Honda Jazz 2019 Petrol 65000 Km Driven</t>
  </si>
  <si>
    <t>Toyota Glanza G(MT) SG, 2020, Petrol</t>
  </si>
  <si>
    <t>Etios Liva 2011 Petrol showroom track</t>
  </si>
  <si>
    <t>Maruti Suzuki Eeco 2017 Petrol 66000 Km Driven</t>
  </si>
  <si>
    <t>Mahindra KUV100 NXT 2019 Petrol 23600 Km Driven</t>
  </si>
  <si>
    <t>Hyundai Grand i10 Asta Automatic 1.2 Kappa VTVT, 2015, CNG &amp; Hybrids</t>
  </si>
  <si>
    <t>Jeep Meridian Limited, 2006, Diesel</t>
  </si>
  <si>
    <t>Maruti Suzuki Swift 1.2 LXI (O), 2022, CNG &amp; Hybrids</t>
  </si>
  <si>
    <t>Hyundai i20 Active SX Diesel, 2016, Diesel</t>
  </si>
  <si>
    <t>Skoda Octavia 1.8 TSI AT L K, 2020, Petrol</t>
  </si>
  <si>
    <t>Nissan Sunny AT, 2013, CNG &amp; Hybrids</t>
  </si>
  <si>
    <t>Mahindra Thar LX 4X4 Hardtop, 2023, Diesel</t>
  </si>
  <si>
    <t>Argent sel</t>
  </si>
  <si>
    <t>Maruti Suzuki Wagon R LXI, 2008, CNG &amp; Hybrids</t>
  </si>
  <si>
    <t>Hyundai Grand i10 Sportz (O) 1.2 AT VTVT, 2017, CNG &amp; Hybrids</t>
  </si>
  <si>
    <t>Hyundai i20 1.2 Era, 2019, CNG &amp; Hybrids</t>
  </si>
  <si>
    <t>Tata Tiago 1.2 Revotron XM CNG, 2022, CNG &amp; Hybrids</t>
  </si>
  <si>
    <t>Maruti Suzuki Estilo 2013 CNG &amp; Hybrids Good Condition</t>
  </si>
  <si>
    <t>Maruti Suzuki Ertiga ZXI AT Petrol, 2020, Petrol</t>
  </si>
  <si>
    <t>Volkswagen Polo 2009-2013 Diesel Highline 1.2L, 2012, Diesel</t>
  </si>
  <si>
    <t>Maruti Suzuki Baleno 1.3 Alpha, 2018, Diesel</t>
  </si>
  <si>
    <t>Nissan Terrano XL 85 PS DEISEL, 2014, Diesel</t>
  </si>
  <si>
    <t>Maruti Suzuki Wagon R VXI AMT, 2017, CNG &amp; Hybrids</t>
  </si>
  <si>
    <t>Maruti Suzuki Zen Estilo LXI BS IV, 2010, Petrol</t>
  </si>
  <si>
    <t>Maruti Suzuki Swift Dzire VXI Optional, 2014, Petrol</t>
  </si>
  <si>
    <t>Tata Tiago xz  ,alloy wheels,aug 2018 ,self use</t>
  </si>
  <si>
    <t>Honda CR-V 2.4 Automatic, 2012, CNG &amp; Hybrids</t>
  </si>
  <si>
    <t>Maruti Suzuki Ertiga VDI SHVS, 2017, Diesel</t>
  </si>
  <si>
    <t>New Elantra</t>
  </si>
  <si>
    <t>Hyundai New Elantra [2012-2015] 1.6 CRDi SX (O) AT, 2015, Diesel</t>
  </si>
  <si>
    <t>Ford Ecosport 1.5 Titanium Plus Sports, 2019, CNG &amp; Hybrids</t>
  </si>
  <si>
    <t>Honda WR-V i-VTEC S, 2020, Petrol</t>
  </si>
  <si>
    <t>Audi Q3 2.0 35 TDI Quattro Dynamic, 2016, Diesel</t>
  </si>
  <si>
    <t>Maruti Suzuki Eeco 2011</t>
  </si>
  <si>
    <t>Hyundai i10 Sportz 1.2 Automatic Kappa2, 2011, Petrol</t>
  </si>
  <si>
    <t>Hyundai Verna Fluidic 1.6 CRDi SX, 2014, Diesel</t>
  </si>
  <si>
    <t>Hyundai Elite i20 [2018-2020] 1.2 Era, 2019, CNG &amp; Hybrids</t>
  </si>
  <si>
    <t>Mujhe apni gadi sell karni hai 2015 model</t>
  </si>
  <si>
    <t>Toyota Innova Crysta 2.4 V 7 STR, 2019, Diesel</t>
  </si>
  <si>
    <t>Maruti Suzuki Alto K10 VXI Airbag, 2019, Petrol</t>
  </si>
  <si>
    <t>Mahindra Thar LX Hard Top Diesel MT 4WD, 2019, Diesel</t>
  </si>
  <si>
    <t>Honda Amaze 2013-2016 S i-Vtech, 2014, CNG &amp; Hybrids</t>
  </si>
  <si>
    <t>Maruti Suzuki Alto 800 2019-2023 0.8 LXI (O), 2020, CNG &amp; Hybrids</t>
  </si>
  <si>
    <t>Maruti Suzuki Dzire 1.2 VXI CNG, 2021, CNG &amp; Hybrids</t>
  </si>
  <si>
    <t>WAGON R GREEN LXI 2015</t>
  </si>
  <si>
    <t>Renault Duster 110PS Diesel RxL AMT, 2016, Diesel</t>
  </si>
  <si>
    <t>Maruti Suzuki Zen Estilo 2013 Petrol 78000 Km Driven</t>
  </si>
  <si>
    <t>Maruti Suzuki Swift Dzire 2017 Petrol 79000 Km Driven</t>
  </si>
  <si>
    <t>Maruti Suzuki Wagon R 2019 CNG &amp; Hybrids Good Condition</t>
  </si>
  <si>
    <t>Maruti Suzuki Wagon R 2010-2012 LXI CNG, 2011, CNG &amp; Hybrids</t>
  </si>
  <si>
    <t>Toyota Corolla Altis 2013-2017 G AT, 2013, CNG &amp; Hybrids</t>
  </si>
  <si>
    <t>Maruti Suzuki Ciaz 2019 Alpha AT</t>
  </si>
  <si>
    <t>Hyundai Santro Xing 2011 CNG &amp; Hybrids Well Maintained</t>
  </si>
  <si>
    <t>Maruti Suzuki Celerio 2019 CNG &amp; Hybrids Well Maintained</t>
  </si>
  <si>
    <t>Hyundai Grand i10 Sportz 1.2 Kappa VTVT, 2020, Petrol</t>
  </si>
  <si>
    <t>Motors FM Force One Test</t>
  </si>
  <si>
    <t>Force Motors Force One 2016</t>
  </si>
  <si>
    <t>Mahindra Thar 2022 Diesel Good Condition</t>
  </si>
  <si>
    <t>Toyota Innova 2004-2011 2.5 V Diesel 8-seater, 2008, Diesel</t>
  </si>
  <si>
    <t>Mitsubishi Pajero Sport 2.5 Automatic, 2017, Diesel</t>
  </si>
  <si>
    <t>Hyundai Creta 1.6 SX Plus Auto, 2023, Petrol</t>
  </si>
  <si>
    <t>Bahut badiya kadisan</t>
  </si>
  <si>
    <t>Maruti Suzuki Dzire 1.2 VXI CNG, 2020, CNG &amp; Hybrids</t>
  </si>
  <si>
    <t>Honda Amaze, 2015, CNG &amp; Hybrids</t>
  </si>
  <si>
    <t>Maruti Suzuki Ertiga VXI CNG, 2015, CNG &amp; Hybrids</t>
  </si>
  <si>
    <t>Ford Ecosport 1.5 Diesel Titanium, 2019, Diesel</t>
  </si>
  <si>
    <t>Maruti Suzuki Swift VXi 1.2 ABS BS-IV, 2016, Petrol</t>
  </si>
  <si>
    <t>Honda Jazz V Automatic, 2016, CNG &amp; Hybrids</t>
  </si>
  <si>
    <t>Volkswagen Polo GT TSI, 2014, Petrol</t>
  </si>
  <si>
    <t>Maruti Suzuki Ertiga 2012-2015 VXI CNG, 2014, CNG &amp; Hybrids</t>
  </si>
  <si>
    <t>Hyundai Elantra 1.6 SX, 2013, Diesel</t>
  </si>
  <si>
    <t>Maruti Suzuki Wagon R 1.0 LXi CNG, 2019, CNG &amp; Hybrids</t>
  </si>
  <si>
    <t>Audi Q3 35 TDI Quattro Premium, 2012, Diesel</t>
  </si>
  <si>
    <t>Volkswagen Polo ALLSTAR 1.5 TDI, 2018, Diesel</t>
  </si>
  <si>
    <t>KUV100 (K4) CNG &amp; Petrol for Sale</t>
  </si>
  <si>
    <t>2 month old dzire comrical</t>
  </si>
  <si>
    <t>Hyundai Grand i10 2013-2016 Asta AT CNG, 2016, CNG &amp; Hybrids</t>
  </si>
  <si>
    <t>New-gen Swift</t>
  </si>
  <si>
    <t>Maruti Suzuki New-gen Swift 2023 CNG &amp; Hybrids Well Maintained</t>
  </si>
  <si>
    <t>Hyundai Creta 1.6 SX VTVT, 2022, Petrol</t>
  </si>
  <si>
    <t>Maruti Suzuki XL6 2020 Petrol 78000 Km (Lady Driven) Golden Insurance</t>
  </si>
  <si>
    <t>Maruti Suzuki Ciaz 2014-2017 AT ZXi Plus, 2020, CNG &amp; Hybrids</t>
  </si>
  <si>
    <t>Hyundai Verna 2011-2014 1.6 SX, 2011, Diesel</t>
  </si>
  <si>
    <t>Mahindra Thar 2021 Petrol 28500 Km Driven</t>
  </si>
  <si>
    <t>Chevrolet Spark 2013 Petrol 50000 Km DrivenChevrolet Spark 2013 Petrol</t>
  </si>
  <si>
    <t>Maruti Suzuki Swift, 2022, Petrol</t>
  </si>
  <si>
    <t>Volkswagen Vento, 2014, Petrol</t>
  </si>
  <si>
    <t>Hyundai Santro Xing 2009 CNG &amp; Hybrids Well Maintained</t>
  </si>
  <si>
    <t>Maruti Suzuki Swift, 2024, Petrol</t>
  </si>
  <si>
    <t>Hyundai Creta 1.5 SX (O) Diesel AT, 2021, Diesel</t>
  </si>
  <si>
    <t>Maruti Suzuki Eeco 2023 CNG &amp; Hybrids 53000 Km Driven</t>
  </si>
  <si>
    <t>Volkswagen Jetta [2013-2017] 2.0 Highline TDI, 2016, Diesel</t>
  </si>
  <si>
    <t>Maruti Suzuki Eeco CNG fitting  very good condition</t>
  </si>
  <si>
    <t>Tata Safari Storme VX Varicor 400, 2017, Diesel</t>
  </si>
  <si>
    <t>Hyundai Elite i20 Sportz (O) 1.4, 2021, Petrol</t>
  </si>
  <si>
    <t>Hyundai Grand i10 2016 Petrol Well Maintained</t>
  </si>
  <si>
    <t>Maruti Suzuki Celerio X 2018 Petrol 40000 Km Driven</t>
  </si>
  <si>
    <t>Maruti Suzuki Omni 8 Seater, 2019, Petrol</t>
  </si>
  <si>
    <t>Hyundai Grand i10 Nios 2023 Petrol 10000 Km Driven</t>
  </si>
  <si>
    <t>Honda Amaze 1.2 SMT I VTEC, 2016, CNG &amp; Hybrids</t>
  </si>
  <si>
    <t>Maruti Suzuki 800 2008 Petrol Well Maintained</t>
  </si>
  <si>
    <t>Hyundai i20 Magna Plus, 2022, Petrol</t>
  </si>
  <si>
    <t>Honda CR-V, 2015, CNG &amp; Hybrids</t>
  </si>
  <si>
    <t>Maruti Suzuki Swift 2011</t>
  </si>
  <si>
    <t>Tata Tiago 1.2 Revotron XE Option, 2020, CNG &amp; Hybrids</t>
  </si>
  <si>
    <t>Honda Civic VX, 2013, Petrol</t>
  </si>
  <si>
    <t>Toyota Etios 2014-2016 GD, 2013, Diesel</t>
  </si>
  <si>
    <t>Maruti Suzuki Omni 2017 CNG &amp; Hybrids Good Condition</t>
  </si>
  <si>
    <t>Hyundai EON 2012 Petrol 10000 Km Driven</t>
  </si>
  <si>
    <t>Kia Sonet HTK Plus Turbo DCT, 2021, CNG &amp; Hybrids</t>
  </si>
  <si>
    <t>Ford Ecosport 1.5 Diesel Titanium, 2013, Diesel</t>
  </si>
  <si>
    <t>Volkswagen Polo 2017 GT TSI</t>
  </si>
  <si>
    <t>Honda CR-V 2.0 2WD AT, 2019, Petrol</t>
  </si>
  <si>
    <t>Maruti Suzuki Baleno 1.2 Zeta AT, 2017, Petrol</t>
  </si>
  <si>
    <t>Honda City 1.5 V CVT i-VTEC MT, 2013, CNG &amp; Hybrids</t>
  </si>
  <si>
    <t>Maruti Suzuki Swift Dzire VDI (O), 2015, Diesel</t>
  </si>
  <si>
    <t>Maruti Suzuki Swift Dzire VXI Optional, 2016, CNG &amp; Hybrids</t>
  </si>
  <si>
    <t>Maruti Suzuki S-Presso 2020 Petrol 35000 Km Driven</t>
  </si>
  <si>
    <t>Maruti Suzuki Ciaz 2014-2017 ZXi, 2016, Petrol</t>
  </si>
  <si>
    <t>Skoda Slavia, 2022, Petrol</t>
  </si>
  <si>
    <t>Punto Pure</t>
  </si>
  <si>
    <t>Fiat Punto Pure 2016 CNG &amp; Hybrids Good Condition</t>
  </si>
  <si>
    <t>Volkswagen Vento 2010-2013 Petrol Highline, 2011, CNG &amp; Hybrids</t>
  </si>
  <si>
    <t>Hyundai EON Magna +, 2013, Petrol</t>
  </si>
  <si>
    <t>Hyundai Aura S CRDi Manual, 2021, Diesel</t>
  </si>
  <si>
    <t>Maruti Suzuki Celerio 2014-2017 VXI, 2014, Petrol</t>
  </si>
  <si>
    <t>Volkswagen Polo 2013-2015 1.5 TDI Comfortline, 2011, Diesel</t>
  </si>
  <si>
    <t>Renault Duster 2012-2015 110PS Diesel RxL, 2014, Diesel</t>
  </si>
  <si>
    <t>Hyundai Grand i10 Nios 1.2 Kappa VTVT Sportz CNG, 2021, CNG &amp; Hybrid..</t>
  </si>
  <si>
    <t>Maruti Suzuki Swift Dzire 1.3 ZXI, 2022, CNG &amp; Hybrids</t>
  </si>
  <si>
    <t>Honda Jazz 1.5 SV i DTEC, 2015, Diesel</t>
  </si>
  <si>
    <t>Maruti Suzuki Celerio VXI Optional AMT, 2017, CNG &amp; Hybrids</t>
  </si>
  <si>
    <t>Hyundai i10 1.2 Kappa Magna, 2011, Petrol</t>
  </si>
  <si>
    <t>Renault Duster 2012-2015 110PS Diesel RxL, 2015, Diesel</t>
  </si>
  <si>
    <t>Tata Tigor CNG &amp; Hybrids Good Condition</t>
  </si>
  <si>
    <t>Maruti Suzuki Wagon R VXI, 2019, Petrol</t>
  </si>
  <si>
    <t>Hyundai i10 [2010-2017] 1.2 Sportz AT, 2011, Petrol</t>
  </si>
  <si>
    <t>Maruti Suzuki Zen Estilo 2011 CNG &amp; Hybrids 73500 Km Driven</t>
  </si>
  <si>
    <t>Hyundai Grand i10 2017 Diesel</t>
  </si>
  <si>
    <t>Maruti Suzuki Wagon R LXI, 2012, CNG &amp; Hybrids</t>
  </si>
  <si>
    <t>Hyundai Creta SX 1.5 Petrol Adventure Edition, 2020, Petrol</t>
  </si>
  <si>
    <t>Hyundai Creta 1.4 CRDi S Plus, 2017, Diesel</t>
  </si>
  <si>
    <t>Maruti Suzuki Alto 800 2020</t>
  </si>
  <si>
    <t>Honda CR-V 2.4 Automatic, 2015, CNG &amp; Hybrids</t>
  </si>
  <si>
    <t>Mercedes-Benz C-Class C 220d, 2011, Diesel</t>
  </si>
  <si>
    <t>Honda City 2015-2017 i VTEC CVT VX, 2015, CNG &amp; Hybrids</t>
  </si>
  <si>
    <t>Volkswagen Polo 2009-2013 Petrol Highline 1.6L, 2010, Diesel</t>
  </si>
  <si>
    <t>Maruti Suzuki Swift Dzire ZDI + AMT, 2017, CNG &amp; Hybrids</t>
  </si>
  <si>
    <t>Tata Tiago XZA, 2018, CNG &amp; Hybrids</t>
  </si>
  <si>
    <t>Maruti Suzuki Swift Dzire CNG &amp; Hybrids Well Maintained</t>
  </si>
  <si>
    <t>Mahindra Scorpio S4 Plus, 2016, Diesel</t>
  </si>
  <si>
    <t>Maruti Suzuki Wagon R LXI CNG Optional, 2021, CNG &amp; Hybrids</t>
  </si>
  <si>
    <t>Volvo S60 2013-2015 D4 SUMMUM, 2013, Diesel</t>
  </si>
  <si>
    <t>Maruti Suzuki Wagon R 1.0 2010-2019 LXI (O), 2021, CNG &amp; Hybrids</t>
  </si>
  <si>
    <t>New Accord</t>
  </si>
  <si>
    <t>Honda New Accord 2010 CNG &amp; Hybrids 75000 Km Driven</t>
  </si>
  <si>
    <t>Maruti Suzuki Ertiga ZXI AT Petrol, 2020, CNG &amp; Hybrids</t>
  </si>
  <si>
    <t>Maruti Suzuki Alto 800</t>
  </si>
  <si>
    <t>Hyundai Verna 2014 CNG &amp; Hybrids 71900 Km Driven</t>
  </si>
  <si>
    <t>Renault KWID RXL 02 Anniversary Edition, 2017, Petrol</t>
  </si>
  <si>
    <t>new condition cng lagwaye 1 year huaa hai new tyaar hai</t>
  </si>
  <si>
    <t>Ford Figo 2011 Petrol 97000 Km Driven fix price</t>
  </si>
  <si>
    <t>Honda City V AT Sunroof, 2012, CNG &amp; Hybrids</t>
  </si>
  <si>
    <t>Maruti Suzuki Eeco 2012 CNG &amp; Hybrids Well Maintained</t>
  </si>
  <si>
    <t>Maruti Suzuki S Cross Sigma SHVS, 2017, Diesel</t>
  </si>
  <si>
    <t>Skoda Kushaq 1.0 TSI Style, 2021, Petrol</t>
  </si>
  <si>
    <t>Jeep Compass 2.0 Limited, 2017, Petrol</t>
  </si>
  <si>
    <t>Volkswagen Polo 1.2 GT TSI, 2017, Petrol</t>
  </si>
  <si>
    <t>Hyundai Santro Magna CNG, 2020, CNG &amp; Hybrids</t>
  </si>
  <si>
    <t>Maruti Suzuki Baleno 1.2 Delta, 2018, Petrol</t>
  </si>
  <si>
    <t>Hyundai Grand i10 Nios 2021 CNG &amp; Hybrids Good Condition</t>
  </si>
  <si>
    <t>Maruti Suzuki Wagon R 1.0 2012 Petrol 65000 Km Driven</t>
  </si>
  <si>
    <t>Maruti Suzuki Dzire 2017-2020 VDI, 2017, Diesel</t>
  </si>
  <si>
    <t>good codition car</t>
  </si>
  <si>
    <t>BMW 3 Series 2.0 320i Luxury Line, 2016, Diesel</t>
  </si>
  <si>
    <t>Maruti Suzuki Wagon R VXI Opt 1.2, 2016, Petrol</t>
  </si>
  <si>
    <t>Maruti Suzuki Wagon R 2023</t>
  </si>
  <si>
    <t>Honda City SV MT I-DTEC, 2015, Diesel</t>
  </si>
  <si>
    <t>Brand new condition</t>
  </si>
  <si>
    <t>Maruti Suzuki Ciaz Zeta Automatic, 2017, Petrol</t>
  </si>
  <si>
    <t>Maruti Suzuki Eeco, 2016, Petrol</t>
  </si>
  <si>
    <t>Ford Ecosport Trend Plus BE, 2013, Diesel</t>
  </si>
  <si>
    <t>Chevrolet Beat 2012 with good condition</t>
  </si>
  <si>
    <t>Maruti Suzuki Wagon R 1.0 LXi CNG, 2016, CNG &amp; Hybrids</t>
  </si>
  <si>
    <t>Nissan PATROL 2012</t>
  </si>
  <si>
    <t>Maruti Suzuki Wagon R CNG LXI, 2019, CNG &amp; Hybrids</t>
  </si>
  <si>
    <t>Maruti Suzuki Ertiga VXI CNG, 2020, CNG &amp; Hybrids</t>
  </si>
  <si>
    <t>Hyundai Elite i20 Sportz (O) 1.4, 2015, Petrol</t>
  </si>
  <si>
    <t>Maruti Suzuki Alto 800 2019 CNG &amp; Hybrids 75000 Km Driven</t>
  </si>
  <si>
    <t>Mahindra XUV 500 for sale at balanagar</t>
  </si>
  <si>
    <t>Mitsubishi Pajero Sport 2.5 Manual, 2014, Diesel</t>
  </si>
  <si>
    <t>Ford Ecosport 1.5 TDCi Trend Plus BE, 2014, Diesel</t>
  </si>
  <si>
    <t>Alto CNG Very Good Condition</t>
  </si>
  <si>
    <t>Renault KWID 0.8 Neotech RXL, 2020, Petrol</t>
  </si>
  <si>
    <t>Hyundai i10 2009</t>
  </si>
  <si>
    <t>Mahindra Scorpio Classic 2.2 S 11 MT 7 CC, 2022, Diesel</t>
  </si>
  <si>
    <t>Maruti Suzuki Ertiga 2022-2023 VXI CNG, 2022, Petrol</t>
  </si>
  <si>
    <t>Honda Accord 2.4 Automatic, 2011, CNG &amp; Hybrids</t>
  </si>
  <si>
    <t>Skoda Rapid 2013-2016 1.6 MPI AT Elegance Plus, 2013, CNG &amp; Hybrids</t>
  </si>
  <si>
    <t>Maruti Suzuki Baleno 1.2 Zeta CNG, 2016, CNG &amp; Hybrids</t>
  </si>
  <si>
    <t>Hyundai EON Era +, 2013, Petrol</t>
  </si>
  <si>
    <t>Maruti Suzuki Eeco 2023 CNG &amp; Hybrids 20000 Km Driven</t>
  </si>
  <si>
    <t>Maruti Suzuki Wagon R ZXI AGS 1.2, 2019, Petrol</t>
  </si>
  <si>
    <t>Mahindra Scorpio 2009-2014 VLX 2WD AT BSIV, 2009, Diesel</t>
  </si>
  <si>
    <t>Chevrolet Sail 2013 CNG &amp; Hybrids 77000 Km Driven</t>
  </si>
  <si>
    <t>Hyundai EON Magna, 2018, Petrol</t>
  </si>
  <si>
    <t>Hyundai Creta 2018 Diesel 88652 Km Driven</t>
  </si>
  <si>
    <t>Hyundai i20 2015-2017 Magna 1.4 CRDi, 2017, Diesel</t>
  </si>
  <si>
    <t>Maruti Suzuki Ertiga 2022-2023 VXI CNG, 2024, CNG &amp; Hybrids</t>
  </si>
  <si>
    <t>Audi Q3 2015-2017 2.0 35 TDI Quattro Premium, 2017, Diesel</t>
  </si>
  <si>
    <t>Maruti Suzuki Celerio 2014-2017 ZXI AT Optional, 2018, CNG &amp; Hybrids</t>
  </si>
  <si>
    <t>Maruti Suzuki Baleno 1.2 Delta AT, 2018, CNG &amp; Hybrids</t>
  </si>
  <si>
    <t>Renault Duster RXE, 2016, Diesel</t>
  </si>
  <si>
    <t>Maruti Suzuki Grand Vitara SMART HYBRID ALPHA, 2023, Petrol</t>
  </si>
  <si>
    <t>Mahindra Scorpio VLX BS III, 2014, Diesel</t>
  </si>
  <si>
    <t>Maruti Suzuki Wagon R 1.0 VXi CNG, 2015, CNG &amp; Hybrids</t>
  </si>
  <si>
    <t>Hyundai Creta 1.6 SX (O), 2018, Petrol</t>
  </si>
  <si>
    <t>Xcent Prime</t>
  </si>
  <si>
    <t>Hyundai Xcent Prime 2018</t>
  </si>
  <si>
    <t>Hyundai Elite i20 Asta Option, 2019, Petrol</t>
  </si>
  <si>
    <t>Honda BR-V 2018 CNG 32000 Km Driven</t>
  </si>
  <si>
    <t>Maruti Suzuki Swift 2011 CNG &amp; Hybrids Well Maintained</t>
  </si>
  <si>
    <t>Maruti Suzuki Ertiga 1.5 LXI, 2016, CNG &amp; Hybrids</t>
  </si>
  <si>
    <t>Maruti Suzuki Vitara Brezza 1.5 VXI, 2021, CNG &amp; Hybrids</t>
  </si>
  <si>
    <t>Kia Seltos 1.4 GTX+ MT, 2019, Petrol</t>
  </si>
  <si>
    <t>Maruti Suzuki Eeco 2016 CNG &amp; Hybrids 152000 Km Driven</t>
  </si>
  <si>
    <t>Maruti Suzuki Jimny Alpha MT, 2023, Petrol</t>
  </si>
  <si>
    <t>Hyundai Verna 1.6 SX VTVT, 2013, Petrol</t>
  </si>
  <si>
    <t>Maruti Suzuki Wagon R 1.0 2023 CNG &amp; Hybrids Good Condition</t>
  </si>
  <si>
    <t>Maruti Suzuki Baleno 2015-2019 1.2 Zeta AT, 2017, CNG &amp; Hybrids</t>
  </si>
  <si>
    <t>Maruti Suzuki Eeco 2012 CNG &amp; Hybrids Good Condition</t>
  </si>
  <si>
    <t>Maruti Suzuki Alto K10 VXI AMT, 2015, CNG &amp; Hybrids</t>
  </si>
  <si>
    <t>Toyota Corolla Altis 1.8 G, 2015, CNG &amp; Hybrids</t>
  </si>
  <si>
    <t>Mahindra Scorpio S10, 2016, Diesel</t>
  </si>
  <si>
    <t>Maruti Suzuki Ertiga VXI AT Petrol, 2019, CNG &amp; Hybrids</t>
  </si>
  <si>
    <t>Mahindra XUV300 W8 AMT Diesel, 2019, Diesel</t>
  </si>
  <si>
    <t>Hyundai Creta 1.6 CRDi SX Plus, 2015, Diesel</t>
  </si>
  <si>
    <t>Hyundai New i20 2020 Diesel 47000 Km Driven</t>
  </si>
  <si>
    <t>Toyota Innova Crysta 2.4 G MT, 2018, Diesel</t>
  </si>
  <si>
    <t>Maruti Suzuki Baleno 1.2 Delta, 2016, Petrol</t>
  </si>
  <si>
    <t>SUNROOF TOP MODEL Honda WR-V VX 2017 Diesel Good Condition</t>
  </si>
  <si>
    <t>Maruti Suzuki Alto 800 2017 CNG &amp; Hybrids 54000 Km Driven</t>
  </si>
  <si>
    <t>Hyundai Verna 1.5 SX (O) IVT, 2024, Petrol</t>
  </si>
  <si>
    <t>Hyundai Elite i20 Asta 1.2 (O), 2018, Petrol</t>
  </si>
  <si>
    <t>Maruti Suzuki Wagon R vxi auto 2016 .</t>
  </si>
  <si>
    <t>Skoda Fabia 2010 Petrol Well Maintained</t>
  </si>
  <si>
    <t>Hyundai i10 Sportz Option, 2013, CNG &amp; Hybrids</t>
  </si>
  <si>
    <t>Hyundai Grand i10 2013-2016 Asta AT CNG, 2015, CNG &amp; Hybrids</t>
  </si>
  <si>
    <t>Skoda Octavia 2.0 TDI Style Plus AT, 2015, Diesel</t>
  </si>
  <si>
    <t>Honda Amaze 2016 Petrol 39000 good condition</t>
  </si>
  <si>
    <t>Maruti Suzuki Baleno 2019 Delta Automatic</t>
  </si>
  <si>
    <t>Maruti Suzuki Omni 2018</t>
  </si>
  <si>
    <t>Maruti Suzuki Ertiga, 2014, CNG &amp; Hybrids</t>
  </si>
  <si>
    <t>Hyundai i20 Sportz 1.2 MT, 2016, Petrol</t>
  </si>
  <si>
    <t>Maruti Suzuki Wagon R 1.0 2013-2019 LXi CNG, 2014, CNG &amp; Hybrids</t>
  </si>
  <si>
    <t>Wagon R MEERUT RTO UP 15  NUMBER</t>
  </si>
  <si>
    <t>Honda City, 2015, CNG &amp; Hybrids</t>
  </si>
  <si>
    <t>Maruti Suzuki S-Cross 2019 Diesel Well Maintained</t>
  </si>
  <si>
    <t>Maruti Suzuki Alto 800 2012-2016 CNG LXI, 2015, CNG &amp; Hybrids</t>
  </si>
  <si>
    <t>V good condition service all service center insurance 0 dep 03/02/2025</t>
  </si>
  <si>
    <t>Maruti Suzuki Swift 2011-2014 VDI, 2011, Diesel</t>
  </si>
  <si>
    <t>Honda City 2011-2013 V MT AVN, 2012, Petrol</t>
  </si>
  <si>
    <t>Maruti Suzuki Swift VDI Optional, 2018, Diesel</t>
  </si>
  <si>
    <t>Hyundai i10 2007-2010 Sportz 1.2, 2010, Petrol</t>
  </si>
  <si>
    <t>Maruti Suzuki Ciaz Smart Hybrid Zeta, 2019, Petrol</t>
  </si>
  <si>
    <t>Hyundai Grand i10 2013-2016 Asta CNG, 2015, CNG &amp; Hybrids</t>
  </si>
  <si>
    <t>Toyota Etios 2014-2016 VX, 2016, CNG &amp; Hybrids</t>
  </si>
  <si>
    <t>Renault KWID RXT Optional, 2016, CNG &amp; Hybrids</t>
  </si>
  <si>
    <t>Maruti Suzuki S-Presso VXI Plus, 2022, Petrol</t>
  </si>
  <si>
    <t>Hyundai i20 e 2014-2015 Sportz 1.4 CRDi, 2015, Diesel</t>
  </si>
  <si>
    <t>Maruti Suzuki Ertiga 2012-2015 VXI CNG, 2013, CNG &amp; Hybrids</t>
  </si>
  <si>
    <t>Maruti Suzuki Swift Dzire ZDI PlusÂ , 2019, Diesel</t>
  </si>
  <si>
    <t>Honda CR-V 2.4 4WD AT, 2015, CNG &amp; Hybrids</t>
  </si>
  <si>
    <t>Maruti Suzuki Ertiga 2022-2023 VXI CNG, 2019, CNG &amp; Hybrids</t>
  </si>
  <si>
    <t>Maruti Suzuki Wagon R 2022 CNG &amp; Hybrids 65000 Km Driven</t>
  </si>
  <si>
    <t>Maruti Suzuki Alto 800 2015 Petrol 72000 Km Driven</t>
  </si>
  <si>
    <t>Maruti Suzuki Celerio 2014-2017 Green VXI, 2015, CNG &amp; Hybrids</t>
  </si>
  <si>
    <t>Hyundai Xcent 1.2 VTVT S, 2015, Petrol</t>
  </si>
  <si>
    <t>Honda City S MT, 2010, CNG &amp; Hybrids</t>
  </si>
  <si>
    <t>Hyundai Creta 1.4 E Plus CRDi, 2017, Diesel</t>
  </si>
  <si>
    <t>New tyres and new battery vehicle was on good condition</t>
  </si>
  <si>
    <t>Maruti Suzuki Celerio VXI(O), 2019, CNG &amp; Hybrids</t>
  </si>
  <si>
    <t>Maruti Suzuki Alto K10  Nov 2011 with CNG Fitted</t>
  </si>
  <si>
    <t>Maruti Suzuki Alto 800 2016</t>
  </si>
  <si>
    <t>Nissan Terrano XE D, 2018, Diesel</t>
  </si>
  <si>
    <t>Tata Zest  Quadrajet 1.3 XM, 2015, Diesel</t>
  </si>
  <si>
    <t>à¤ªà¥ˆà¤¸à¥‡ à¤•à¥€  à¤‡à¤®à¤°à¤œà¥‡à¤‚à¤¸à¥€ à¤¹à¥ˆ Volkswagen Polo 2013 Diesel 100000 Km Driven</t>
  </si>
  <si>
    <t>Renault KWID 2019 CNG &amp; Hybrids 42000 Km Driven</t>
  </si>
  <si>
    <t>Hyundai Verna VTVT 1.6 AT SX Option, 2019, CNG &amp; Hybrids</t>
  </si>
  <si>
    <t>Mercedes-Benz GL-Class 350 CDI Blue Efficiency, 2010, Diesel</t>
  </si>
  <si>
    <t>Maruti Suzuki Swift Dzire Vdi BSIV, 2018, Diesel</t>
  </si>
  <si>
    <t>Tata Tigor 1.2 Revotron XZA AMT, 2018, CNG &amp; Hybrids</t>
  </si>
  <si>
    <t>Hyundai Creta 1.5 SX, 2022, Petrol</t>
  </si>
  <si>
    <t>Hyundai i20 1.2 Asta, 2013, CNG &amp; Hybrids</t>
  </si>
  <si>
    <t>Maruti Suzuki SX4 2009 CNG &amp; Hybrids 99000 Km Driven</t>
  </si>
  <si>
    <t>E-20</t>
  </si>
  <si>
    <t>Mahindra e2o Premium, 2017, Petrol</t>
  </si>
  <si>
    <t>Maruti Suzuki Alto 800 2012-2016 CNG LXI, 2016, CNG &amp; Hybrids</t>
  </si>
  <si>
    <t>Honda City 1.5 ZX CVT i-VTEC, 2017, CNG &amp; Hybrids</t>
  </si>
  <si>
    <t>Maruti Suzuki Swift VXI ABS BSIV, 2015, Petrol</t>
  </si>
  <si>
    <t>Honda City 2019 CNG &amp; Hybrids 78000 Km Driven</t>
  </si>
  <si>
    <t>Bajaj</t>
  </si>
  <si>
    <t>RE60</t>
  </si>
  <si>
    <t>Nagerjola to Ashwini market.. model:- c</t>
  </si>
  <si>
    <t>Hyundai i20, 2016, Petrol</t>
  </si>
  <si>
    <t>Honda City 2008-2011 1.5 V AT, 2011, CNG &amp; Hybrids</t>
  </si>
  <si>
    <t>Kia Seltos 2022 Petrol HTK PLUS IMT 8690 Km Driven</t>
  </si>
  <si>
    <t>Maruti Suzuki Wagon R 1.0 2019-2022 LXI (O), 2022, CNG &amp; Hybrids</t>
  </si>
  <si>
    <t>Maruti Suzuki Ertiga VXI AT, 2019, CNG &amp; Hybrids</t>
  </si>
  <si>
    <t>Maruti omni good condition</t>
  </si>
  <si>
    <t>Ford Figo 2017 Diesel Well Maintained</t>
  </si>
  <si>
    <t>Ford Ecosport [2017-2020] 1.0 Ecoboost Titanium, 2018, Petrol</t>
  </si>
  <si>
    <t>Kia Sonet HTX D, 2023, Petrol</t>
  </si>
  <si>
    <t>Tata Tiago XZA Plus Dual Tone, 2021, Petrol</t>
  </si>
  <si>
    <t>Mahindra XUV500 W6 1.99 mHawk, 2015, Diesel</t>
  </si>
  <si>
    <t>Volkswagen Polo 1.0 MPI Highline Plus, 2019, Petrol</t>
  </si>
  <si>
    <t>Hyundai Aura 1.2 SX CNG, 2023, CNG &amp; Hybrids</t>
  </si>
  <si>
    <t>Toyota Corolla Altis [2011-2014] 1.8 VL AT, 2011, Petrol</t>
  </si>
  <si>
    <t>New Duster</t>
  </si>
  <si>
    <t>Renault New Duster 2013 Diesel 85000 Km Driven</t>
  </si>
  <si>
    <t>Maruti Suzuki Ignis 2021 CNG &amp; Hybrids 42000 Km Driven</t>
  </si>
  <si>
    <t>Skoda Rapid 1.5 TDI CR Elegance Plus, 2012, Diesel</t>
  </si>
  <si>
    <t>Tata Tiago XZA Plus, 2018, Petrol</t>
  </si>
  <si>
    <t>Maruti Suzuki Wagon R LXI 1.0, 2020, CNG &amp; Hybrids</t>
  </si>
  <si>
    <t>Hyundai Grand i10 2013-2016 SportZ Edition, 2016, CNG &amp; Hybrids</t>
  </si>
  <si>
    <t>Maruti Suzuki Celerio VXI AMT, 2017, CNG &amp; Hybrids</t>
  </si>
  <si>
    <t>Hyundai Grand i10 1.2 Kappa Magna, 2018, Petrol</t>
  </si>
  <si>
    <t>Honda Jazz V MT Privilege, 2017, CNG &amp; Hybrids</t>
  </si>
  <si>
    <t>Hyundai i10 2012 Petrol 21000 Km Driven</t>
  </si>
  <si>
    <t>Honda WR-V 1.2 VX i-VTEC, 2022, Petrol</t>
  </si>
  <si>
    <t>Hyundai Xcent 2014 CNG &amp; Hybrids 65000 Km Driven</t>
  </si>
  <si>
    <t>Ssangyong-Rexton</t>
  </si>
  <si>
    <t>Mahindra Ssangyong Rexton RX7, 2013, Diesel</t>
  </si>
  <si>
    <t>Hyundai i20 Magna 1.2 MT, 2018, Petrol</t>
  </si>
  <si>
    <t>Tata Tiago 2020 Petrol Good Condition</t>
  </si>
  <si>
    <t>Hyundai Venue SX Diesel, 2020, Diesel</t>
  </si>
  <si>
    <t>Maruti Suzuki Vitara Brezza VDI(O) AMT, 2020, Diesel</t>
  </si>
  <si>
    <t>Maruti Suzuki Celerio 2019</t>
  </si>
  <si>
    <t>Maruti Suzuki S-Cross Alpha 1.3, 2015, Diesel</t>
  </si>
  <si>
    <t>Maruti Suzuki Alto K10 2014 Petrol 89000 Km Driven</t>
  </si>
  <si>
    <t>Toyota Glanza G CVT, 2019, Petrol</t>
  </si>
  <si>
    <t>Maruti Suzuki Swift 2011-2014 VXI, 2015, Petrol</t>
  </si>
  <si>
    <t>Toyota Corolla Altis Facelift, 2013, Petrol</t>
  </si>
  <si>
    <t>Grand i10 Prime</t>
  </si>
  <si>
    <t>Best condition</t>
  </si>
  <si>
    <t>Tata Altroz 1.5 XZ Plus Diesel, 2022, Diesel</t>
  </si>
  <si>
    <t>Land Rover Freelander 2, 2013, Diesel</t>
  </si>
  <si>
    <t>Maruti Suzuki Wagon R 1.0 2017 jisko kharidna ho wahi coll kre</t>
  </si>
  <si>
    <t>Maruti Suzuki Ertiga 1.5 VXI, 2019, CNG &amp; Hybrids</t>
  </si>
  <si>
    <t>Maruti Suzuki Alto 2009 petrol</t>
  </si>
  <si>
    <t>Maruti Suzuki Celerio 2017 CNG  Well Maintained</t>
  </si>
  <si>
    <t>Hyundai New Elantra 1.8 SX MT VTVT, 2014, Petrol</t>
  </si>
  <si>
    <t>Maruti Suzuki Alto K10 2016 CNG &amp; Hybrids 75000 Km Driven</t>
  </si>
  <si>
    <t>Mercedes-Benz E-Class 2012 Petrol 54000 Km Driven</t>
  </si>
  <si>
    <t>Maruti Suzuki Alto 800 2012-2016 CNG LXI, 2013, CNG &amp; Hybrids</t>
  </si>
  <si>
    <t>Maruti Suzuki Wagon R VXI Plus MT, 2018, Petrol</t>
  </si>
  <si>
    <t>Maruti Suzuki Dzire 1.2 Tour S CNG, 2023, CNG &amp; Hybrids</t>
  </si>
  <si>
    <t>Mahindra Bolero 1.5 B6 (O), 2021, Diesel</t>
  </si>
  <si>
    <t>Honda City 2014-2015 i VTEC CVT SV, 2014, CNG &amp; Hybrids</t>
  </si>
  <si>
    <t>Toyota Fortuner 3.0 Sportivo 4X2 MT, 2014, Diesel</t>
  </si>
  <si>
    <t>Hyundai Grand i10 1.2 Kappa Sportz Option AT, 2019, CNG &amp; Hybrids</t>
  </si>
  <si>
    <t>Hyundai Verna 2011-2014 1.6 SX CRDi (O), 2013, Diesel</t>
  </si>
  <si>
    <t>Maruti Suzuki Ertiga 2013 Diesel 85000 Km Driven</t>
  </si>
  <si>
    <t>Maruti Suzuki Alto K10 2023</t>
  </si>
  <si>
    <t>Mahindra XUV500 2.2 W10, 2018, Diesel</t>
  </si>
  <si>
    <t>Hyundai i10 Asta 1.2 Automatic Kappa2 with Sunroof, 2009, CNG &amp; Hybr..</t>
  </si>
  <si>
    <t>Maruti Suzuki Wagon R LXI CNG, 2021, CNG &amp; Hybrids</t>
  </si>
  <si>
    <t>Honda WR-V 1.2 VX Exclusive Edition i-VTEC MT, 2017, Petrol</t>
  </si>
  <si>
    <t>Maruti Suzuki Swift VXI ABS BSIV, 2021, CNG &amp; Hybrids</t>
  </si>
  <si>
    <t>Honda City 2009 CNG &amp; Hybrids 91000 Km Driven</t>
  </si>
  <si>
    <t>Maruti Suzuki Swift 2014</t>
  </si>
  <si>
    <t>Hyundai Grand i10 Sportz 1.2 Kappa VTVT, 2019, Petrol</t>
  </si>
  <si>
    <t>Renault Duster 2017 Diesel 39000 Km Driven</t>
  </si>
  <si>
    <t>Mitsubishi Pajero Sport 2015 Diesel Well Maintained</t>
  </si>
  <si>
    <t>Chevrolet Beat 2012 Diesel 76000 Km Driven,top model.</t>
  </si>
  <si>
    <t>Maruti Suzuki Ritz Ldi BS-IV, 2016, Diesel</t>
  </si>
  <si>
    <t>Maruti Suzuki Eeco 2012.Tip Top Conditions No Accident.</t>
  </si>
  <si>
    <t>Maruti Suzuki Alto K10 VXI, 2015, Petrol</t>
  </si>
  <si>
    <t>Toyota Fortuner 2011-2016 4x4 AT, 2013, Diesel</t>
  </si>
  <si>
    <t>Honda Civic 2007 CNG &amp; Hybrids 96000 Km Driven</t>
  </si>
  <si>
    <t>Hyundai Santro Era Executive, 2007, Petrol</t>
  </si>
  <si>
    <t>Automatic,Tata Nexon 2019 CNG &amp; Hybrids 90000 Km Driven,</t>
  </si>
  <si>
    <t>Maruti Suzuki 800 AC BSIII, 2005, Petrol</t>
  </si>
  <si>
    <t>Nissan Micra XV CVT, 2017, Petrol</t>
  </si>
  <si>
    <t>Honda Amaze 1.5 SMT I DTEC, 2018, Diesel</t>
  </si>
  <si>
    <t>Maruti Suzuki Celerio ZXI Optional AMT, 2019, CNG &amp; Hybrids</t>
  </si>
  <si>
    <t>Maruti Suzuki Alto K10 1.0 VXI (O) Urbano Limited Edition, 2016, Pet..</t>
  </si>
  <si>
    <t>Hyundai Elite i20 2019 Petrol Good Condition need money</t>
  </si>
  <si>
    <t>Volkswagen Vento 2010-2013 IPL II Petrol Highline AT, 2014, Petrol</t>
  </si>
  <si>
    <t>Maruti Suzuki Alto 800 2014 CNG &amp; Hybrids 36000 Km Driven</t>
  </si>
  <si>
    <t>Hyundai Elite i20 Sportz 1.2, 2016, Petrol</t>
  </si>
  <si>
    <t>Maruti Suzuki Eeco 2021</t>
  </si>
  <si>
    <t>Maruti Suzuki Baleno 2022 CNG &amp; Hybrids Well Maintained</t>
  </si>
  <si>
    <t>Maruti Suzuki Swift Dzire 2012-2015 ZDI, 2014, Diesel</t>
  </si>
  <si>
    <t>Mahindra Thar 2021 Diesel Well Maintained</t>
  </si>
  <si>
    <t>Maruti Suzuki Wagon R LXI Opt, 2015, Petrol</t>
  </si>
  <si>
    <t>Maruti Suzuki Celerio 2017 CNG &amp; Hybrids 45000 Km Driven</t>
  </si>
  <si>
    <t>Maruti Suzuki Swift Dzire VXI Optional, 2016, Petrol</t>
  </si>
  <si>
    <t>Maruti Suzuki Swift Dzire VXI AT Optional, 2011, Petrol</t>
  </si>
  <si>
    <t>Hyundai Grand i10 1.2 Kappa Magna AT, 2019, CNG &amp; Hybrids</t>
  </si>
  <si>
    <t>Volkswagen Polo 2009-2013 Petrol Highline 1.6L, 2012, Petrol</t>
  </si>
  <si>
    <t>Honda Jazz 1.2 V i VTEC, 2017, Petrol</t>
  </si>
  <si>
    <t>Maruti Suzuki Swift Dzire VDI (O), 2017, Diesel</t>
  </si>
  <si>
    <t>Hyundai i10 Magna O, 2014, Petrol</t>
  </si>
  <si>
    <t>Hyundai Xcent Prime T, 2019, CNG &amp; Hybrids</t>
  </si>
  <si>
    <t>Maruti Suzuki Celerio 2014-2017 Green VXI, 2016, CNG &amp; Hybrids</t>
  </si>
  <si>
    <t>Hyundai New i20 1.2 Sportz IVT, 2021, Petrol</t>
  </si>
  <si>
    <t>Honda Brio, 2012, Petrol</t>
  </si>
  <si>
    <t>Maruti Suzuki Dzire 1.2 VXI AMT, 2019, Petrol</t>
  </si>
  <si>
    <t>Maruti Suzuki Wagon R 2016 CNG &amp; Hybrids 95000 Km Drive cng green</t>
  </si>
  <si>
    <t>Maruti Suzuki Eeco CNG 5 Seater AC, 2022, CNG &amp; Hybrids</t>
  </si>
  <si>
    <t>Hyundai Elantra 2.0 SX Option AT, 2017, Petrol</t>
  </si>
  <si>
    <t>Hyundai Grand i10 Nios AMT Sportz, 2020, CNG &amp; Hybrids</t>
  </si>
  <si>
    <t>Toyota Urban Cruiser cruiser High, 2022, Petrol</t>
  </si>
  <si>
    <t>Mahindra Thar 2015 Diesel with AC,46000 Km Driven</t>
  </si>
  <si>
    <t>Toyota Glanza G, 2019, Petrol</t>
  </si>
  <si>
    <t>Maruti Suzuki Swift Dzire AMT ZXI Plus, 2018, Petrol</t>
  </si>
  <si>
    <t>Maruti Suzuki Alto 800 LXI Anniversary Edition, 2013, Petrol</t>
  </si>
  <si>
    <t>Maruti Suzuki Ertiga 2023 CNG &amp; Hybrids 30000 Km Driven</t>
  </si>
  <si>
    <t>Maruti Suzuki Eeco 2022 CNG &amp; Hybrids 55000 Km Driven</t>
  </si>
  <si>
    <t>Hyundai Creta 1.6 VTVT SX AT, 2020, Petrol</t>
  </si>
  <si>
    <t>Hyundai Venue 1.0 Turbo GDI SX+ AT, 2023, Petrol</t>
  </si>
  <si>
    <t>Hyundai Creta 2016 urgent sale</t>
  </si>
  <si>
    <t>Maruti Suzuki Swift VDI BS IV, 2014, Diesel</t>
  </si>
  <si>
    <t>Maruti Suzuki Omni 2013</t>
  </si>
  <si>
    <t>Tata Safari 2.0 Kryotec XZA Plus, 2021, Diesel</t>
  </si>
  <si>
    <t>Hyundai i10 Magna O, 2012, CNG &amp; Hybrids</t>
  </si>
  <si>
    <t>Maruti Suzuki Eeco 5 Seater AC, 2022, Petrol</t>
  </si>
  <si>
    <t>Kia Sonet 1.5 X Line DIESEL AT, 2020, Diesel</t>
  </si>
  <si>
    <t>Hyundai Verna 2015-2016 1.6 CRDi SX, 2013, Diesel</t>
  </si>
  <si>
    <t>Hyundai Xcent Prime 2018 CNG &amp; Hybrids 156000 Km Driven</t>
  </si>
  <si>
    <t>Maruti Suzuki Alto 800 VXI, 2017, Petrol</t>
  </si>
  <si>
    <t>MG ASTOR 2022 CNG &amp; Hybrids Well Maintained</t>
  </si>
  <si>
    <t>Honda City 2015-2017 i VTEC CVT VX, 2016, CNG &amp; Hybrids</t>
  </si>
  <si>
    <t>Tata Nexon 2021 Diesel Well Maintained</t>
  </si>
  <si>
    <t>Hyundai Grand i10, 2018, CNG &amp; Hybrids</t>
  </si>
  <si>
    <t>Maruti Suzuki Wagon R 1.0 2013-2019 LXi CNG, 2016, CNG &amp; Hybrids</t>
  </si>
  <si>
    <t>Mahindra Scorpio 2009-2014 VLX 2WD AT BSIII, 2011, Diesel</t>
  </si>
  <si>
    <t>Hyundai Xcent 2016-2017 1.2 Kappa S AT, 2016, Petrol</t>
  </si>
  <si>
    <t>Skoda Rapid 2015 Diesel, Automatic Well Maintained. (Owner Listing)</t>
  </si>
  <si>
    <t>Maruti Suzuki Swift 2013 Petrol 73000 Km Driven</t>
  </si>
  <si>
    <t>Renault KWID RXT Optional, 2015, Petrol</t>
  </si>
  <si>
    <t>Hyundai Verna 2012 CNG &amp; Hybrids 80000 Km Driven</t>
  </si>
  <si>
    <t>Maruti Suzuki Eeco 5 STR AC(O) CNG, 2022, Petrol</t>
  </si>
  <si>
    <t>Skoda Fabia New, 2012, Petrol</t>
  </si>
  <si>
    <t>Toyota Corolla Altis VL Automatic petrol+CNG button start 2015 model</t>
  </si>
  <si>
    <t>Maruti Suzuki Omni 2018 Petrol 52500 Km Driven</t>
  </si>
  <si>
    <t>Indica</t>
  </si>
  <si>
    <t>Tata Indica LXI, 2011, Diesel</t>
  </si>
  <si>
    <t>Maruti Suzuki Alto 800 2012-2016 LXI, 2012, Petrol</t>
  </si>
  <si>
    <t>Maruti Suzuki S-Cross Zeta 1.3, 2017, Diesel</t>
  </si>
  <si>
    <t>Maruti Suzuki Baleno 2016 CNG &amp; Hybrids Good Condition</t>
  </si>
  <si>
    <t>Mahindra Bolero Neo 3 Diesel 90000 Km Driven</t>
  </si>
  <si>
    <t>Maruti Suzuki Baleno Alpha Petrol</t>
  </si>
  <si>
    <t>Mercedes-Benz B Class B180 CDI, 2014, Diesel</t>
  </si>
  <si>
    <t>Maruti Suzuki Eeco 7 Seater AC, 2020, CNG &amp; Hybrids</t>
  </si>
  <si>
    <t>Volvo S60 Kinetic D3, 2012, Diesel</t>
  </si>
  <si>
    <t>Maruti Suzuki Ignis 1.2 Zeta AMT, 2018, CNG &amp; Hybrids</t>
  </si>
  <si>
    <t>Maruti Suzuki Celerio 2016 Petrol Well Maintained</t>
  </si>
  <si>
    <t>Maruti Suzuki Wagon R 1.0 2013-2019 LXi CNG, 2017, CNG &amp; Hybrids</t>
  </si>
  <si>
    <t>10months old car.</t>
  </si>
  <si>
    <t>Hyundai i20 2010-2012 1.2 Sportz, 2017, Petrol</t>
  </si>
  <si>
    <t>Honda Accord 2.4 Inspire Automatic, 2010, CNG &amp; Hybrids</t>
  </si>
  <si>
    <t>Maruti Suzuki Celerio 1.0 VXI AGS, 2022, Petrol</t>
  </si>
  <si>
    <t>Maruti Suzuki Ignis 1.3 AMT Alpha, 2019, Petrol</t>
  </si>
  <si>
    <t>Hyundai Grand i10 Sportz 1.2 Kappa VTVT, 2017, CNG &amp; Hybrids</t>
  </si>
  <si>
    <t>Maruti Suzuki Alto 800 2015 Petrol 76000 Km Driven</t>
  </si>
  <si>
    <t>Maruti Suzuki Ignis 2018 CNG &amp; Hybrids Good Condition</t>
  </si>
  <si>
    <t>Honda Amaze 1.5 SMT I DTEC, 2016, Diesel</t>
  </si>
  <si>
    <t>Tata Tigor XZA Plus, 2018, CNG &amp; Hybrids</t>
  </si>
  <si>
    <t>Maruti Suzuki Brezza 2019 Diesel Well Maintained</t>
  </si>
  <si>
    <t>Maruti Suzuki Wagon R 1.2 ZXI AMT, 2020, Petrol</t>
  </si>
  <si>
    <t>Datsun RediGO 1.0 Limited Edition 2018, 2018, Petrol</t>
  </si>
  <si>
    <t>Hyundai i20 Magna Plus, 2013, CNG &amp; Hybrids</t>
  </si>
  <si>
    <t>Maruti Suzuki Alto 2019</t>
  </si>
  <si>
    <t>Hyundai Elantra 2.0 SX Option AT, 2016, CNG &amp; Hybrids</t>
  </si>
  <si>
    <t>Maruti Suzuki Wagon R 2012 CNG &amp; Hybrids 100000 Km Driven</t>
  </si>
  <si>
    <t>Hyundai Grand i10 Sportz 1.2 Kappa VTVT, 2015, CNG &amp; Hybrids</t>
  </si>
  <si>
    <t>Mahindra Marazzo M2, 2020, Diesel</t>
  </si>
  <si>
    <t>Maruti Suzuki Baleno 1.2 Zeta AT, 2016, CNG &amp; Hybrids</t>
  </si>
  <si>
    <t>Honda Amaze 2017 CNG &amp; Hybrids Mint Condition</t>
  </si>
  <si>
    <t>Toyota Innova Crysta 2.7 GX Limited Edition 7 STR, 2019, Petrol</t>
  </si>
  <si>
    <t>Toyota Corolla Altis 2010-2013 1.8 G CNG, 2011, CNG &amp; Hybrids</t>
  </si>
  <si>
    <t>Ford Aspire, 2017, CNG &amp; Hybrids</t>
  </si>
  <si>
    <t>well maintained i20 for sale</t>
  </si>
  <si>
    <t>Maruti Suzuki SX4 ZXI MT BSIV, 2009, CNG &amp; Hybrids</t>
  </si>
  <si>
    <t>Kia Seltos HTK G, 2019, Petrol</t>
  </si>
  <si>
    <t>Ford Ecosport 2013-2015 1.5 Ti VCT MT Trend, 2014, Petrol</t>
  </si>
  <si>
    <t>Maruti Suzuki Ignis 1.2 AMT Zeta, 2018, Diesel</t>
  </si>
  <si>
    <t>Honda City 2015-2017 i DTec VX Option, 2015, Diesel</t>
  </si>
  <si>
    <t>Maruti Suzuki Eeco 2019 Petrol Well Maintained</t>
  </si>
  <si>
    <t>Hyundai Xcent SX 1.2 (O), 2014, Petrol</t>
  </si>
  <si>
    <t>Hyundai Creta 1.6 SX Plus Petrol AT, 2016, Petrol</t>
  </si>
  <si>
    <t>Maruti Suzuki Eeco 5 STR With AC Plus HTR CNG, 2019, CNG &amp; Hybrids</t>
  </si>
  <si>
    <t>Maruti Suzuki Ritz Zdi BS-IV, 2015, Diesel</t>
  </si>
  <si>
    <t>Hyundai Creta 1.4 S, 2019, Diesel</t>
  </si>
  <si>
    <t>Mahindra XUV500 2.2 W10, 2015, Diesel</t>
  </si>
  <si>
    <t>Mahindra Xylo D2 BS III, 2011, Diesel</t>
  </si>
  <si>
    <t>Mahindra Alturas G4 4X4 AT, 2019, Diesel</t>
  </si>
  <si>
    <t>Maruti Suzuki Vitara Brezza ZDi AMT, 2019, Diesel</t>
  </si>
  <si>
    <t>Toyota Etios GD SP*, 2013, Diesel</t>
  </si>
  <si>
    <t>Maruti Suzuki Alto 800 CNG LXI Optional, 2009, CNG &amp; Hybrids</t>
  </si>
  <si>
    <t>Tata Zest  2015 CNG &amp; Hybrids</t>
  </si>
  <si>
    <t>Chevrolet Cruze 2014-2016 LT, 2013, Diesel</t>
  </si>
  <si>
    <t>Maruti Suzuki Swift Dzire 2018 CNG &amp; Hybrids Well Maintained</t>
  </si>
  <si>
    <t>Hyundai Santro Xing 2013 CNG &amp; Hybrids 80000 Km Driven</t>
  </si>
  <si>
    <t>Toyota Innova 2.5 G (Diesel) 7 Seater, 2013, Diesel</t>
  </si>
  <si>
    <t>Skoda Octavia Ambition 1.8 TSI AT, 2015, Petrol</t>
  </si>
  <si>
    <t>Hyundai i20 Petrol CVT Asta, 2018, Petrol</t>
  </si>
  <si>
    <t>Maruti Suzuki Omni 2015 Petrol 60000 Km Driven</t>
  </si>
  <si>
    <t>MG Hector 2.0 Sharp Diesel, 2019, Diesel</t>
  </si>
  <si>
    <t>Negotiable on tabel</t>
  </si>
  <si>
    <t>Maruti Suzuki Celerio VXI, 2022, Petrol</t>
  </si>
  <si>
    <t>Maruti Suzuki Omni 2010</t>
  </si>
  <si>
    <t>Hyundai Santro Xing GLS, 2010, CNG &amp; Hybrids</t>
  </si>
  <si>
    <t>Hyundai EON 2018 model</t>
  </si>
  <si>
    <t>Honda City 1.5 V 5TH GEN i-VTEC MT, 2021, Petrol</t>
  </si>
  <si>
    <t>Skoda Superb Style 2.0 TDI AT, 2017, Diesel</t>
  </si>
  <si>
    <t>Maruti Suzuki Wagon R 2013 CNG &amp; Hybrids 85000 Km Driven</t>
  </si>
  <si>
    <t>Honda Civic 1.8 V AT Sunroof, 2013, CNG &amp; Hybrids</t>
  </si>
  <si>
    <t>Tata Tigor XZA 2019 CNG &amp; Petrol Lady Driven Car Excellent Condition</t>
  </si>
  <si>
    <t>Honda City V CVT(i-vtec)2018 Petrol Well Maintained</t>
  </si>
  <si>
    <t>Honda City 2011-2013 V MT, 2011, Petrol</t>
  </si>
  <si>
    <t>Hyundai Aura 2023 CNG &amp; Hybrids 76652 Km Driven</t>
  </si>
  <si>
    <t>Toyota Corolla Altis 2013-2017 G AT, 2015, Petrol</t>
  </si>
  <si>
    <t>Honda City 2008-2011 1.5 V MT, 2010, CNG &amp; Hybrids</t>
  </si>
  <si>
    <t>Maruti Suzuki Wagon R 1.0 LXi CNG, 2021, CNG &amp; Hybrids</t>
  </si>
  <si>
    <t>Toyota Camry 2014 Hybrid 63000 Km Driven</t>
  </si>
  <si>
    <t>Maruti Suzuki Celerio, 2017, Petrol</t>
  </si>
  <si>
    <t>Maruti Suzuki Swift Dzire Tour 2016</t>
  </si>
  <si>
    <t>Honda City 2008</t>
  </si>
  <si>
    <t>Hyundai Creta 1.6 SX (O), 2019, Petrol</t>
  </si>
  <si>
    <t>Maruti Suzuki Alto 800 VXI, 2019, Petrol</t>
  </si>
  <si>
    <t>Maruti Suzuki Alto K10 VXI Airbag, 2017, CNG &amp; Hybrids</t>
  </si>
  <si>
    <t>Hyundai Verna 2011-2014 1.6 SX VTVT (O) AT, 2012, CNG &amp; Hybrids</t>
  </si>
  <si>
    <t>Toyota Fortuner 3.0 Limited Edition, 2016, Diesel</t>
  </si>
  <si>
    <t>Fiat Punto EVO Dynamic Multijet 1.3, 2015, Diesel</t>
  </si>
  <si>
    <t>Maruti Suzuki Ertiga 1.4 VXI CNG Anniversary Edition, 2020, CNG &amp; Hy..</t>
  </si>
  <si>
    <t>SX4</t>
  </si>
  <si>
    <t>Maruti Suzuki SX4 ZXI Automatic BS-IV, 2010, CNG &amp; Hybrids</t>
  </si>
  <si>
    <t>Hyundai Grand i10 1.2 CRDi Sportz, 2019, Diesel</t>
  </si>
  <si>
    <t>Maruti Suzuki Ignis 1.2 Delta MT, 2022, Petrol</t>
  </si>
  <si>
    <t>Toyota Innova, 2011, Diesel</t>
  </si>
  <si>
    <t>Maruti Suzuki Alto 2005-2010 LX BSIII, 2007, CNG &amp; Hybrids</t>
  </si>
  <si>
    <t>Hyundai Grand i10 Nios Asta Petrol, 2024, Petrol</t>
  </si>
  <si>
    <t>Honda CR-V 2.0 2WD MT, 2014, Petrol</t>
  </si>
  <si>
    <t>Maruti Suzuki Celerio 1.0 ZXI MT, 2023, Petrol</t>
  </si>
  <si>
    <t>Hyundai Creta, 2021, Diesel</t>
  </si>
  <si>
    <t>Maruti Suzuki Swift Dzire 2018 CNG &amp; Hybrids 63500 Km Driven</t>
  </si>
  <si>
    <t>Maruti Suzuki Swift Dzire 2020 CNG &amp; Hybrids 138000 Km Driven</t>
  </si>
  <si>
    <t>Maruti Suzuki Ertiga VXI CNG, 2019, CNG &amp; Hybrids</t>
  </si>
  <si>
    <t>Maruti Suzuki Alto K10 VXI AMT, 2017, CNG &amp; Hybrids</t>
  </si>
  <si>
    <t>Honda Jazz V CVT, 2017, CNG &amp; Hybrids</t>
  </si>
  <si>
    <t>Maruti Suzuki Baleno 2018 Petrol Good Condition</t>
  </si>
  <si>
    <t>Toyota Etios (2019  Desember)Diesel 114000 Km Driven</t>
  </si>
  <si>
    <t>Mahindra Bolero 2021 Diesel Good Condition</t>
  </si>
  <si>
    <t>Hyundai Santro Xing GLS CNG, 2013, CNG &amp; Hybrids</t>
  </si>
  <si>
    <t>Maruti Suzuki Eeco 5 STR With AC Plus HTR CNG, 2018, CNG &amp; Hybrids</t>
  </si>
  <si>
    <t>Honda Amaze S 1.2 Petrol MT, 2019, CNG &amp; Hybrids</t>
  </si>
  <si>
    <t>Hyundai Grand i10 1.2 CRDi Asta, 2015, CNG &amp; Hybrids</t>
  </si>
  <si>
    <t>Honda Accord 2.4 VTi-L Automatic, 2013, CNG &amp; Hybrids</t>
  </si>
  <si>
    <t>Toyota Innova Crysta 2.4 G MT 8S, 2018, Diesel</t>
  </si>
  <si>
    <t>Hyundai Verna CRDi 1.6 SX, 2012, Diesel</t>
  </si>
  <si>
    <t>Honda Amaze 2013-2016 VX AT i-Vtech, 2015, Petrol</t>
  </si>
  <si>
    <t>Maruti Suzuki Wagon R 1.0 LXi CNG, 2020, CNG &amp; Hybrids</t>
  </si>
  <si>
    <t>Hyundai i10 Magna 1.1L, 2015, CNG &amp; Hybrids</t>
  </si>
  <si>
    <t>Maruti Suzuki Eeco 5 STR AC(O) CNG, 2021, CNG &amp; Hybrids</t>
  </si>
  <si>
    <t>TuV 300 Automatic 2018 Black mint condition showroom condition</t>
  </si>
  <si>
    <t>Maruti Suzuki Swift Dzire VXI Optional, 2011, Petrol</t>
  </si>
  <si>
    <t>Hyundai i20 2009-2011 Magna, 2011, Petrol</t>
  </si>
  <si>
    <t>Hyundai Creta 1.4 E Plus, 2018, Diesel</t>
  </si>
  <si>
    <t>Maruti Suzuki Wagon R 1.0 2015-2019 VXI AMT, 2017, CNG &amp; Hybrids</t>
  </si>
  <si>
    <t>Maruti Suzuki Brezza 1.5 ZXI CNG, 2023, CNG &amp; Hybrids</t>
  </si>
  <si>
    <t>Hyundai Grand i10 2013-2016 Asta Option, 2016, CNG &amp; Hybrids</t>
  </si>
  <si>
    <t>Tata Nano 2012 Petrol Well Maintained</t>
  </si>
  <si>
    <t>Maruti Suzuki Wagon R 2016 CNG &amp; Hybrids</t>
  </si>
  <si>
    <t>Land Rover Freelander 2 SD4 HSE, 2013, Diesel</t>
  </si>
  <si>
    <t>Maruti Suzuki Eeco 1.2 7 STR, 2016, Petrol</t>
  </si>
  <si>
    <t>MG Hector Smart 2.0 Turbo Diesel MT, 2019, Diesel</t>
  </si>
  <si>
    <t>Tata Nexon 1.5 Revotorq XMA Plus (S) AMT, 2019, CNG &amp; Hybrids</t>
  </si>
  <si>
    <t>Maruti Suzuki Baleno 2022 Petrol Good Condition  \nP. date 12/10/2022</t>
  </si>
  <si>
    <t>Honda city CNG Automatic</t>
  </si>
  <si>
    <t>Volkswagen Ameo 1.5 TDI Trendline, 2017, Petrol</t>
  </si>
  <si>
    <t>Maruti Suzuki Ertiga LXI, 2017, Petrol</t>
  </si>
  <si>
    <t>Maruthi suzuki baleno automatic</t>
  </si>
  <si>
    <t>Hyundai Verna 1.6 VTVT, 2016, Petrol</t>
  </si>
  <si>
    <t>Hyundai Creta 1.6 SX Option Diesel, 2019, Diesel</t>
  </si>
  <si>
    <t>Honda Brio, 2016, Petrol</t>
  </si>
  <si>
    <t>WagonR VXI 2011 well maintained</t>
  </si>
  <si>
    <t>Honda City 2011 CNG &amp; Hybrids Well Maintained</t>
  </si>
  <si>
    <t>Hyundai Grand i10, 2014, Petrol</t>
  </si>
  <si>
    <t>Toyota Glanza 1.2 V, 2019, Petrol</t>
  </si>
  <si>
    <t>Maruti Suzuki Vitara Brezza G smart hybrid alpha, 2022, CNG &amp; Hybrid..</t>
  </si>
  <si>
    <t>Hyundai Grand i10 Asta 1.2 Kappa VTVT (O), 2019, CNG &amp; Hybrids</t>
  </si>
  <si>
    <t>Maruti Suzuki Alto 800 LXI Anniversary Edition, 2019, Petrol</t>
  </si>
  <si>
    <t>Maruti Suzuki Ertiga 1.4 VXI CNG Anniversary Edition, 2018, CNG &amp; Hy..</t>
  </si>
  <si>
    <t>Kia Seltos HTK 1.5 Petrol, 2019, Petrol</t>
  </si>
  <si>
    <t>Nissan Terrano 2013-2017 1.6 XL Plus Petrol, 2017, CNG &amp; Hybrids</t>
  </si>
  <si>
    <t>Ford Figo Aspire 1.5 TDCi Titanium Opt, 2019, Diesel</t>
  </si>
  <si>
    <t>Hyundai i10 Sportz 1.2 KAPPA2 O, 2012, Petrol</t>
  </si>
  <si>
    <t>Hyundai Elite i20 2019 CNG &amp; Hybrids(well maintained &amp; modified)</t>
  </si>
  <si>
    <t>Maruti Suzuki Wagon R AMT VXI, 2017, CNG &amp; Hybrids</t>
  </si>
  <si>
    <t>Maruti Suzuki Ignis 2020 Petrol 43000 Kms Driven</t>
  </si>
  <si>
    <t>Hyundai Santro Xing 2010 CNG &amp; Hybrids 134368 Km Driven</t>
  </si>
  <si>
    <t>Maruti Suzuki Eeco 2018 CNG &amp; Hybrids 76491 Km Driven</t>
  </si>
  <si>
    <t>BMW 3 Series 2.0 320D Sport Line, 2014, Diesel</t>
  </si>
  <si>
    <t>Hyundai Grand i10 2016-2017 Magna AT, 2017, CNG &amp; Hybrids</t>
  </si>
  <si>
    <t>Maruti Suzuki Wagon R LXI, 2014, Petrol</t>
  </si>
  <si>
    <t>Mahindra Scorpio 2012 Diesel 80000 Km Driven</t>
  </si>
  <si>
    <t>Tata Safari Storme VX Varicor 400, 2016, Diesel</t>
  </si>
  <si>
    <t>Toyota Innova Crysta 2.4 V 7 STR, 2016, Diesel</t>
  </si>
  <si>
    <t>Maruti Suzuki Ciaz 2014-2017 ZXi Plus, 2018, CNG &amp; Hybrids</t>
  </si>
  <si>
    <t>Hyundai Creta SX (O) 1.5 Diesel Automatic, 2022, Diesel</t>
  </si>
  <si>
    <t>Maruti Suzuki Swift 2004-2010 VXI with ABS, 2014, Petrol</t>
  </si>
  <si>
    <t>Hyundai EON 2017</t>
  </si>
  <si>
    <t>Maruti Suzuki Wagon R 1.0, 2010, Petrol</t>
  </si>
  <si>
    <t>Maruti Suzuki Alto 800 2012-2016 VXI, 2014, Petrol</t>
  </si>
  <si>
    <t>Chevrolet Enjoy 1.4 LS 8, 2013, CNG &amp; Hybrids</t>
  </si>
  <si>
    <t>Maruti Suzuki Vitara Brezza ZDI+ Dual Tone AMT, 2017, Diesel</t>
  </si>
  <si>
    <t>Audi A6 35 TDI S Line Matrix, 2015, Diesel</t>
  </si>
  <si>
    <t>Hyundai EON 2013 Petrol 59000 Km Driven</t>
  </si>
  <si>
    <t>Chevrolet Beat LS, 2011, CNG &amp; Hybrids</t>
  </si>
  <si>
    <t>Honda City V MT Exclusive, 2012, CNG &amp; Hybrids</t>
  </si>
  <si>
    <t>Maruti Suzuki Wagon R 2012 CNG &amp; Hybrids 52000 Km Driven</t>
  </si>
  <si>
    <t>Ford Ecosport 1.5 Titanium Plus Sports, 2018, CNG &amp; Hybrids</t>
  </si>
  <si>
    <t>Hyundai EON 2018 CNG &amp; Hybrids 81000 Km Driven</t>
  </si>
  <si>
    <t>Hyundai Grand i10 Nios Sportz 1.2 Kappa CNG, 2021, CNG &amp; Hybrids</t>
  </si>
  <si>
    <t>Hyundai Creta 1.4 S Plus Turbo DCT, 2022, Petrol</t>
  </si>
  <si>
    <t>Hyundai i10, 2011, CNG &amp; Hybrids</t>
  </si>
  <si>
    <t>Maruti Suzuki Alto K10 2018 CNG &amp; Hybrids Well Maintained</t>
  </si>
  <si>
    <t>Ritz vdi abs in good condition</t>
  </si>
  <si>
    <t>Maruti Suzuki Celerio CNG VXI Optional, 2019, CNG &amp; Hybrids</t>
  </si>
  <si>
    <t>Hyundai Santro Xing GLS CNG, 2010, CNG &amp; Hybrids</t>
  </si>
  <si>
    <t>Datsun GO, 2014, Petrol</t>
  </si>
  <si>
    <t>Maruti Suzuki Swift 2009 CNG &amp; Hybrids 65000 Km Driven</t>
  </si>
  <si>
    <t>Bajaj RE60 Qute CNG, 2019, CNG &amp; Hybrids</t>
  </si>
  <si>
    <t>Hyundai Santro Sportz CNG, 2021, CNG &amp; Hybrids</t>
  </si>
  <si>
    <t>Maruti Suzuki Baleno 1.2 Delta AT, 2017, CNG &amp; Hybrids</t>
  </si>
  <si>
    <t>Tata Nexon 1.2 Revotron XMA AMT (S), 2018, CNG &amp; Hybrids</t>
  </si>
  <si>
    <t>Hyundai Creta 1.6 VTVT SX AT, 2018, Petrol</t>
  </si>
  <si>
    <t>Mahindra Marazzo 2019 Diesel 24200 Km Driven</t>
  </si>
  <si>
    <t>Maruti Suzuki Ritz LXi, 2010, CNG &amp; Hybrids</t>
  </si>
  <si>
    <t>Maruti Suzuki Swift Dzire ZXI+ AMT, 2017, CNG &amp; Hybrids</t>
  </si>
  <si>
    <t>Hyundai i20 Diesel Sportz, 2010, Diesel</t>
  </si>
  <si>
    <t>Jeep Compass excellent condition sparingly used showroom track 2018</t>
  </si>
  <si>
    <t>Maruti Suzuki Ritz 2010 CNG &amp; Hybrids 35000 Km Driven</t>
  </si>
  <si>
    <t>Tata Tiago 2017 CNG &amp; Hybrids Good Condition</t>
  </si>
  <si>
    <t>Tata Nexon, 2022, Diesel</t>
  </si>
  <si>
    <t>Maruti Suzuki Eeco 2022 Petrol Well Maintained</t>
  </si>
  <si>
    <t>Chevrolet Spark 2011 CNG &amp; Hybrids 140000 Km Driven</t>
  </si>
  <si>
    <t>Hyundai Xcent 1.2 VTVT SX, 2018, Petrol</t>
  </si>
  <si>
    <t>Mahindra XUV300 W6 Diesel, 2021, Diesel</t>
  </si>
  <si>
    <t>Hyundai Grand i10 NIOS arts2022 petrol</t>
  </si>
  <si>
    <t>Hyundai Creta SX (O) 1.5 Diesel Automatic knight Dual Tone, 2022, Di..</t>
  </si>
  <si>
    <t>Swift dezire 2012  patrol cng rc Rajistor</t>
  </si>
  <si>
    <t>Hyundai Grand i10 Magna BLUE DRIVE, 2019, Petrol</t>
  </si>
  <si>
    <t>Honda Jazz, 2016, Diesel</t>
  </si>
  <si>
    <t>Good condition ..UP..85</t>
  </si>
  <si>
    <t>Maruti Suzuki Ignis 1.2 Alpha AMT, 2021, Petrol</t>
  </si>
  <si>
    <t>Mahindra KUV 100 2016-2017 mFALCON G80 K4 Plus, 2017, Diesel</t>
  </si>
  <si>
    <t>Mahindra XUV500 2.2 W10 Sportz Edition MT, 2015, Diesel</t>
  </si>
  <si>
    <t>Maruti Suzuki Swift Dzire LXI Option, 2023, CNG &amp; Hybrids</t>
  </si>
  <si>
    <t>Hyundai i10 Sportz 1.2 KAPPA2 O, 2011, Petrol</t>
  </si>
  <si>
    <t>Maruti Suzuki Wagon R VXI AMT Opt, 2017, CNG &amp; Hybrids</t>
  </si>
  <si>
    <t>Alto K10 zen estilo</t>
  </si>
  <si>
    <t>Maruti Suzuki Ignis 1.2 Delta AMT, 2019, Petrol</t>
  </si>
  <si>
    <t>Maruti Suzuki Alto 800 2011 CNG &amp; Hybrids 95000 Km Driven</t>
  </si>
  <si>
    <t>Tata Altroz 2020 CNG &amp; Hybrids 28000 Km Driven</t>
  </si>
  <si>
    <t>Honda Amaze 2015 CNG &amp; Hybrids 89000 Km Driven</t>
  </si>
  <si>
    <t>Mahindra XUV500 2011-2015 W6 2WD, 2017, Diesel</t>
  </si>
  <si>
    <t>Volkswagen Virtus GT 1.5 TSI DSG, 2021, Petrol</t>
  </si>
  <si>
    <t>KUV 100 FOR SALE</t>
  </si>
  <si>
    <t>Maruti Suzuki Wagon R 2021 CNG &amp; Hybrids 80000 Km Driven</t>
  </si>
  <si>
    <t>Maruti Suzuki Ertiga 2022-2023 VXI CNG, 2021, CNG &amp; Hybrids</t>
  </si>
  <si>
    <t>Phantom Drop HeadCoupe</t>
  </si>
  <si>
    <t>Lite use machine</t>
  </si>
  <si>
    <t>Maruti Suzuki Celerio ZXI MT, 2020, CNG &amp; Hybrids</t>
  </si>
  <si>
    <t>Honda Civic 13</t>
  </si>
  <si>
    <t>Skoda Rapid 2011-2013 1.6 TDI Ambition, 2014, Diesel</t>
  </si>
  <si>
    <t>Toyota Camry 2.5 Hybrid, 2016, CNG &amp; Hybrids</t>
  </si>
  <si>
    <t>Toyota Innova 2.5 V 7 STR, 2011, Diesel</t>
  </si>
  <si>
    <t>Honda Mobilio V i-VTEC, 2014, CNG &amp; Hybrids</t>
  </si>
  <si>
    <t>Renault KWID 2020</t>
  </si>
  <si>
    <t>Maruti Suzuki Wagon R, 2014, CNG &amp; Hybrids</t>
  </si>
  <si>
    <t>Maruti Suzuki Alto 800 2022 model car for sale at palluruthy</t>
  </si>
  <si>
    <t>Mahindra TUV 300 T8 AMT (Automatic), 2017, Diesel</t>
  </si>
  <si>
    <t>Mahindra XUV300 1.2 W8 (O) AMT Petrol, 2023, Petrol</t>
  </si>
  <si>
    <t>Tata Tiago 1.05 Revotorq XZ, 2017, Diesel</t>
  </si>
  <si>
    <t>Honda City 2015-2017 i VTEC VX, 2017, CNG &amp; Hybrids</t>
  </si>
  <si>
    <t>Skoda Superb 2008-2013 1.8 TSI, 2009, Petrol</t>
  </si>
  <si>
    <t>Maruti Suzuki XL6  AT 2021 Petrol 86000 Km Driven</t>
  </si>
  <si>
    <t>Maruti Suzuki Swift LXI Option, 2019, CNG &amp; Hybrids</t>
  </si>
  <si>
    <t>Maruti Suzuki Wagon R 1.0 2019-2022 LXi CNG, 2021, CNG &amp; Hybrids</t>
  </si>
  <si>
    <t>Honda WR-V Exclusive Petrol, 2019, Petrol</t>
  </si>
  <si>
    <t>Maruti Suzuki Alto K10 1.0 VXI AMT, 2017, CNG &amp; Hybrids</t>
  </si>
  <si>
    <t>Tata Tiago XZ Plus CNG Dual Tone, 2024, CNG &amp; Hybrids</t>
  </si>
  <si>
    <t>Maruti Suzuki Alto 800 2019</t>
  </si>
  <si>
    <t>Maruti Suzuki Swift 2018 VXI, 2019, Petrol</t>
  </si>
  <si>
    <t>Hyundai Grand i10 Nios Sportz Petrol, 2020, Petrol</t>
  </si>
  <si>
    <t>Renault KWID 2016 Petrol 30000 Km Driven</t>
  </si>
  <si>
    <t>Alto800 Cng/Petrol Airbags</t>
  </si>
  <si>
    <t>Maruti Suzuki Wagon R 2016</t>
  </si>
  <si>
    <t>Maruti Suzuki Wagon R 1.2 ZXI AGS, 2022, Petrol</t>
  </si>
  <si>
    <t>Mercedes-Benz S-Class 320 CDI L, 2009, Diesel</t>
  </si>
  <si>
    <t>Hyundai Creta 1.6 S Automatic, 2018, Diesel</t>
  </si>
  <si>
    <t>Hyundai Xcent Base 1.2, 2019, Diesel</t>
  </si>
  <si>
    <t>Nissan Sunny XV, 2014, CNG &amp; Hybrids</t>
  </si>
  <si>
    <t>Maruti Suzuki Ertiga 2022-2023 VXI CNG, 2023, CNG &amp; Hybrids</t>
  </si>
  <si>
    <t>Maruti Suzuki Ignis 1.2 Zeta AMT, 2017, CNG &amp; Hybrids</t>
  </si>
  <si>
    <t>Hyundai Xcent 2014-2016 1.2 Kappa SX, 2015, CNG &amp; Hybrids</t>
  </si>
  <si>
    <t>Maruti Suzuki Swift VXi CNG, 2023, CNG &amp; Hybrids</t>
  </si>
  <si>
    <t>Mercedes-Benz E-Class E250 CDI EDITION E, 2010, Diesel</t>
  </si>
  <si>
    <t>Skoda Rapid 36000 Km Driven</t>
  </si>
  <si>
    <t>Maruti Suzuki Wagon R 1.0 VXi CNG, 2014, CNG &amp; Hybrids</t>
  </si>
  <si>
    <t>Maruti Suzuki Brezza 1.5 LXI CNG, 2020, CNG &amp; Hybrids</t>
  </si>
  <si>
    <t>Maruti Suzuki Ertiga VXI CNG, 2016, CNG &amp; Hybrids</t>
  </si>
  <si>
    <t>Honda Accord 2.4 Elegance Automatic, 2013, Petrol</t>
  </si>
  <si>
    <t>BMW X1 sDrive20d Expedition, 2017, Diesel</t>
  </si>
  <si>
    <t>Well maintained celerio full option automatic</t>
  </si>
  <si>
    <t>Volkswagen Polo 2018 Petrol 64400 Km Driven</t>
  </si>
  <si>
    <t>Hyundai Xcent Base 1.2, 2017, Diesel</t>
  </si>
  <si>
    <t>Toyota Camry 2.5L Automatic, 2015, Petrol</t>
  </si>
  <si>
    <t>Toyota Camry 2.5 Hybrid, 2017, Petrol</t>
  </si>
  <si>
    <t>2024 Model, 52 EMI pending, 14200/month EMI</t>
  </si>
  <si>
    <t>Maruti Suzuki Eeco CNG 5 Seater AC, 2021, CNG &amp; Hybrids</t>
  </si>
  <si>
    <t>Hyundai Verna 2015-2016 1.4 VTVT, 2015, CNG &amp; Hybrids</t>
  </si>
  <si>
    <t>Nuvosport</t>
  </si>
  <si>
    <t>Mahindra NuvoSport N8 AMT, 2016, Diesel</t>
  </si>
  <si>
    <t>XUV300 W6 Diesel Automatic 14555km</t>
  </si>
  <si>
    <t>Renault Duster RXZ, 2015, Diesel</t>
  </si>
  <si>
    <t>Maruti Suzuki Ertiga 2020 CNG &amp; Hybrids Good Condition</t>
  </si>
  <si>
    <t>Hyundai Santro Xing 2009 Petrol Well Maintained</t>
  </si>
  <si>
    <t>Corolla Altis 2015 CNG &amp; Hybrids complete new engine n suspension</t>
  </si>
  <si>
    <t>Hyundai i20 N Line 1.0 N8 Turbo DCT, 2021, Petrol</t>
  </si>
  <si>
    <t>Well condition</t>
  </si>
  <si>
    <t>Honda City VX Petrol CVT, 2017, CNG &amp; Hybrids</t>
  </si>
  <si>
    <t>Gadi new condition mein hai</t>
  </si>
  <si>
    <t>Maruti Suzuki Vitara Brezza ZDI+ Dual Tone AMT, 2018, Diesel</t>
  </si>
  <si>
    <t>Hyundai Verna, 2019, CNG &amp; Hybrids</t>
  </si>
  <si>
    <t>Ford Ecosport 1.5 TDCi Titanium BE, 2019, Diesel</t>
  </si>
  <si>
    <t>Skoda Superb Style 1.8, 2018, Petrol</t>
  </si>
  <si>
    <t>Hyundai Venue SX+ AT, 2020, Petrol</t>
  </si>
  <si>
    <t>Hyundai Venue 1.2 S (O), 2022, Petrol</t>
  </si>
  <si>
    <t>Hyundai i10 Sportz 1.2 KAPPA VTVT, 2013, Petrol</t>
  </si>
  <si>
    <t>Hyundai Creta 1.6 SX Plus, 2016, Diesel</t>
  </si>
  <si>
    <t>Maruti Suzuki Wagon R 2012 CNG &amp; Hybrids 73523 Km Driven</t>
  </si>
  <si>
    <t>Honda City SV CVT, 2015, CNG &amp; Hybrids</t>
  </si>
  <si>
    <t>Hyundai Verna 1.6 SX VTVT, 2019, CNG &amp; Hybrids</t>
  </si>
  <si>
    <t>Hyundai Grand i10 Nios Sportz 1.2 Kappa CNG, 2022, CNG &amp; Hybrids</t>
  </si>
  <si>
    <t>Top Model Honda Mobilio 2015 VMT Diesel Well Maintained</t>
  </si>
  <si>
    <t>Maruti Suzuki Celerio 2014-2017 ZXI AT, 2016, Petrol</t>
  </si>
  <si>
    <t>Tata Indica V2 2017</t>
  </si>
  <si>
    <t>Hyundai Santro Sportz AMT, 2021, Petrol</t>
  </si>
  <si>
    <t>Maruti Suzuki Swift VXi + Manual, 2014, Petrol</t>
  </si>
  <si>
    <t>Hyundai Xcent [2014-2017] 1.2 S, 2016, Petrol</t>
  </si>
  <si>
    <t>Ford Ecosport 1.5 Diesel Titanium Plus, 2017, Petrol</t>
  </si>
  <si>
    <t>Renault KWID 2015-2019 1.0 RXT AMT, 2018, Petrol</t>
  </si>
  <si>
    <t>Maruti Suzuki Swift 2018 ZXI Plus, 2013, Petrol</t>
  </si>
  <si>
    <t>Toyota Corolla Altis 1.8 j CNG, 2009, CNG &amp; Hybrids</t>
  </si>
  <si>
    <t>Honda Amaze VX CVT i-VTEC, 2016, CNG &amp; Hybrids</t>
  </si>
  <si>
    <t>Volkswagen Polo 2009-2013 Diesel Trendline 1.2L, 2013, Diesel</t>
  </si>
  <si>
    <t>Mahindra Bolero 2015 Diesel 102000 Km Driven i want to sell</t>
  </si>
  <si>
    <t>Kia Sonet HTX G, 2022, Diesel</t>
  </si>
  <si>
    <t>Tata Nexon 1.5 Revotorq XM, 2019, Diesel</t>
  </si>
  <si>
    <t>Hyundai i20 2017 Diesel 100000 Km Driven</t>
  </si>
  <si>
    <t>Maruti Suzuki Celerio, 2020, Petrol</t>
  </si>
  <si>
    <t>Maruti Suzuki Celerio ZXI(O) AMT, 2018, CNG &amp; Hybrids</t>
  </si>
  <si>
    <t>Maruti Suzuki Celerio 2014 CNG &amp; Hybrids 78000 Km Driven</t>
  </si>
  <si>
    <t>Maruti Suzuki Ertiga 1.5 ZXI, 2023, CNG &amp; Hybrids</t>
  </si>
  <si>
    <t>Maruti Suzuki Swift VXI ABS BSIV, 2013, CNG &amp; Hybrids</t>
  </si>
  <si>
    <t>Honda Mobilio RS i-DTEC, 2014, Diesel</t>
  </si>
  <si>
    <t>Hyundai Grand i10 Nios Sportz, 2020, CNG &amp; Hybrids</t>
  </si>
  <si>
    <t>One handed use car front tyre new</t>
  </si>
  <si>
    <t>Mahindra Bolero 1.5 B6, 2021, Diesel</t>
  </si>
  <si>
    <t>Hyundai Grand i10 2014 Petrol Well Maintained</t>
  </si>
  <si>
    <t>Hyundai Creta 1.6 SX, 2020, Diesel</t>
  </si>
  <si>
    <t>Hyundai santro AUTOMATIC</t>
  </si>
  <si>
    <t>Tata Altroz 1.5 XZ Plus Diesel Dark Edition, 2022, Diesel</t>
  </si>
  <si>
    <t>Honda City 2015-2017 i VTEC CVT SV, 2015, CNG &amp; Hybrids</t>
  </si>
  <si>
    <t>Jeep Compass 1.4 Limited Option, 2018, Petrol</t>
  </si>
  <si>
    <t>Teacher driven car.</t>
  </si>
  <si>
    <t>Tata Punch 1.2 Revotron Adventure Camo Rhythm AMT, 2022, Petrol</t>
  </si>
  <si>
    <t>Honda City V MT Sunroof, 2012, CNG &amp; Hybrids</t>
  </si>
  <si>
    <t>Honda City V AT, 2011, CNG &amp; Hybrids</t>
  </si>
  <si>
    <t>Hyundai Xcent 1.2 VTVT S, 2017, Petrol</t>
  </si>
  <si>
    <t>Maruti Suzuki Wagon R 2024 CNG &amp; Hybrids Good Condition</t>
  </si>
  <si>
    <t>Hyundai Grand i10 1.2 Sportz at, 2018, CNG &amp; Hybrids</t>
  </si>
  <si>
    <t>Hyundai Elite i20 Sportz (O) 1.2, 2016, CNG &amp; Hybrids</t>
  </si>
  <si>
    <t>Maruti Suzuki Swift Dzire 2017 CNG &amp; Hybrids Good Condition</t>
  </si>
  <si>
    <t>2011 November ki hai Key mene automatically all sisa automatically</t>
  </si>
  <si>
    <t>Maruti Suzuki Wagon R 2017 CNG+Petrol</t>
  </si>
  <si>
    <t>Maruti Suzuki Wagon R, 2010, Petrol</t>
  </si>
  <si>
    <t>Honda Mobilio V i-DTEC, 2014, Diesel</t>
  </si>
  <si>
    <t>Honda Amaze V Diesel, 2019, Diesel</t>
  </si>
  <si>
    <t>Maruti Suzuki Celerio 1.0 VXI MT, 2020, CNG &amp; Hybrids</t>
  </si>
  <si>
    <t>Ford Ecosport, 2016, Petrol</t>
  </si>
  <si>
    <t>Volkswagen Polo Select 1.5 TDI Highline, 2014, Diesel</t>
  </si>
  <si>
    <t>Volkswagen Vento 2010-2013 IPL II Petrol Highline AT, 2013, Petrol</t>
  </si>
  <si>
    <t>Hyundai EON, 2017, Petrol</t>
  </si>
  <si>
    <t>Honda Amaze, 2013, Diesel</t>
  </si>
  <si>
    <t>Hyundai Grand i10 Asta 1.2 Kappa VTVT (O), 2015, Petrol</t>
  </si>
  <si>
    <t>Hyundai Grand i10 1.2 Kappa Magna, 2017, CNG &amp; Hybrids</t>
  </si>
  <si>
    <t>Maruti Suzuki Dzire 2017-2020 VDI AMT, 2018, Diesel</t>
  </si>
  <si>
    <t>Maruti Suzuki Wagon R 1.0 LXI CNG AVANCE LIMITED EDITION, 2021, CNG ..</t>
  </si>
  <si>
    <t>Updated car with cng n petrol both can used</t>
  </si>
  <si>
    <t>Maruti Suzuki Swift Dzire LXI, 2011, Petrol</t>
  </si>
  <si>
    <t>Honda Brio 2013-2016 V MT, 2013, Petrol</t>
  </si>
  <si>
    <t>Toyota Etios Liva GD, 2015, Diesel</t>
  </si>
  <si>
    <t>Maruti Suzuki Baleno 2021 Petrol 65000 Km Driven</t>
  </si>
  <si>
    <t>Hyundai Creta 1.4 CRDi Base, 2017, Diesel</t>
  </si>
  <si>
    <t>Maruti Suzuki Alto K10 VXI AMT Optional, 2014, Petrol</t>
  </si>
  <si>
    <t>Maruti Suzuki Swift Dzire 2016</t>
  </si>
  <si>
    <t>Koi v gaddi pe loan mile ga</t>
  </si>
  <si>
    <t>Toyota Corolla Altis 2013-2017 VL AT, 2016, Petrol</t>
  </si>
  <si>
    <t>Ford Figo Aspire Trend AT Petrol, 2016, Petrol</t>
  </si>
  <si>
    <t>Mahindra Scorpio S5, 2018, Diesel</t>
  </si>
  <si>
    <t>Tata Indigo Ecs 2016 CNG &amp; Hybrids 50000 Km Driven</t>
  </si>
  <si>
    <t>Maruti Suzuki Baleno 2019-2022 1.2 Delta AT, 2019, Petrol</t>
  </si>
  <si>
    <t>Maruti Suzuki Wagon R 2022</t>
  </si>
  <si>
    <t>Hyundai i20 Magna Plus, 2019, CNG &amp; Hybrids</t>
  </si>
  <si>
    <t>Maruti Suzuki Alto K10 VXI, 2017, Petrol</t>
  </si>
  <si>
    <t>Maruti Suzuki Swift 2015 CNG &amp; Hybrids Well Maintained</t>
  </si>
  <si>
    <t>Wagon-R-Stingray</t>
  </si>
  <si>
    <t>Maruti Suzuki Wagon R Stingray VXI, 2014, Petrol</t>
  </si>
  <si>
    <t>Honda City 2014-2015 i VTEC V, 2014, CNG &amp; Hybrids</t>
  </si>
  <si>
    <t>Maruti Suzuki Dzire 1.2 VXI AMT, 2018, Petrol</t>
  </si>
  <si>
    <t>Maruti Suzuki Ignis 2022 Petrol 9665 Km Driven, Very well maintained</t>
  </si>
  <si>
    <t>Maruti Suzuki Ertiga VXI SHVS, 2020, Petrol</t>
  </si>
  <si>
    <t>Kia Sonet 1.0 HTX DCT Anniversary Edition, 2021, Petrol</t>
  </si>
  <si>
    <t>Maruti Suzuki Swift 2018 AMT VXI, 2022, Diesel</t>
  </si>
  <si>
    <t>Maruti Suzuki Swift 2016 ZDI PLUS</t>
  </si>
  <si>
    <t>Maruti Suzuki Swift VVT ZXI, 2023, Petrol</t>
  </si>
  <si>
    <t>Hyundai i10 2010 Diesel Good Condition</t>
  </si>
  <si>
    <t>Ford Ecosport 1.5 Ti VCT AT Titanium BE, 2014, Petrol</t>
  </si>
  <si>
    <t>Maruti Suzuki Eeco 2022 CNG &amp; Hybrids 66000 Km Driven</t>
  </si>
  <si>
    <t>Maruti Suzuki Celerio 1.0 Tour H2 CNG, 2019, CNG &amp; Hybrids</t>
  </si>
  <si>
    <t>Maruti Suzuki Wagon R 1.0 2015-2019 VXI AMT, 2018, CNG &amp; Hybrids</t>
  </si>
  <si>
    <t>Chevrolet Sail U-VA 1.2 LT ABS, 2016, Diesel</t>
  </si>
  <si>
    <t>Hyundai Grand i10 2016-2017 Magna CNG, 2017, CNG &amp; Hybrids</t>
  </si>
  <si>
    <t>Maruti Suzuki Eeco 2011 Petrol 38000 Km Driven</t>
  </si>
  <si>
    <t>Maruti Suzuki SX4 2011 CNG &amp; Hybrids 90000 Km Driven</t>
  </si>
  <si>
    <t>Maruti Suzuki Wagon R AMT VXI Plus, 2018, Petrol</t>
  </si>
  <si>
    <t>Maruti Suzuki Ritz 2012 Diesel 65,500 Km Driven</t>
  </si>
  <si>
    <t>Ford ecosports well maintained</t>
  </si>
  <si>
    <t>Ford Ecosport 1.2 Titanium Plus Sports, 2019, CNG &amp; Hybrids</t>
  </si>
  <si>
    <t>Volkswagen Passat 2010-2014 Diesel Highline 2.0 TDI, 2013, Diesel</t>
  </si>
  <si>
    <t>Hyundai Accent 2011 CNG &amp; Hybrids 100000 Km Driven</t>
  </si>
  <si>
    <t>Volkswagen Polo GT TSI, 2015, Petrol</t>
  </si>
  <si>
    <t>Hyundai Aura 2023 CNG &amp; Hybrids 75000 Km Driven</t>
  </si>
  <si>
    <t>Chevrolet Beat 2010 Petrol &amp; CNG 112329 Km Driven</t>
  </si>
  <si>
    <t>Hyundai i20 2009-2011 Asta, 2009, Petrol</t>
  </si>
  <si>
    <t>Maruti Suzuki Ciaz 1.3 Delta SHVS MT, 2017, Diesel</t>
  </si>
  <si>
    <t>Maruti Suzuki Grand Vitara 1.5 Alpha Smart Hybrid AT, 2023, CNG &amp; Hy..</t>
  </si>
  <si>
    <t>Hyundai Santro, 2011, CNG &amp; Hybrids</t>
  </si>
  <si>
    <t>Maruti Suzuki Wagon R VXI, 2013, Petrol</t>
  </si>
  <si>
    <t>Mahindra XUV500 W10 AWD, 2015, Diesel</t>
  </si>
  <si>
    <t>Toyota Etios Liva D 4D GD, 2012, Diesel</t>
  </si>
  <si>
    <t>Tata Nexon 1.2 Revotron XMA AMT (S), 2019, Petrol</t>
  </si>
  <si>
    <t>Hyundai Verna 1.5 SX Diesel MT, 2020, Diesel</t>
  </si>
  <si>
    <t>Maruti Suzuki Alto 800 2014 CNG &amp; Hybrids 70000 Km Driven</t>
  </si>
  <si>
    <t>BMW 5 Series 3.0 530D M Sport, 2014, Diesel</t>
  </si>
  <si>
    <t>Maruti Suzuki Wagon R Stingray 1.0 VXI Plus, 2017, Petrol</t>
  </si>
  <si>
    <t>Honda Jazz 1.5 S i DTEC, 2016, Diesel</t>
  </si>
  <si>
    <t>Honda City V MT Exclusive, 2011, CNG &amp; Hybrids</t>
  </si>
  <si>
    <t>Maruti Suzuki Celerio 2017 CNG &amp; Hybrids 85000 Km Driven</t>
  </si>
  <si>
    <t>Maruti Suzuki SX4 ZDI, 2011, Diesel</t>
  </si>
  <si>
    <t>Maruti Suzuki Alto 2011</t>
  </si>
  <si>
    <t>Toyota Innova Crysta ZX 2.4 Diesel 7 Seater, 2019, Diesel</t>
  </si>
  <si>
    <t>Maruti Suzuki Ertiga 2022-2023  VXI, 2021, Petrol</t>
  </si>
  <si>
    <t>Maruti Suzuki Wagon R 1.0 2010-2019 VXI (O), 2014, Petrol</t>
  </si>
  <si>
    <t>Maruti Suzuki Swift Dzire 2020</t>
  </si>
  <si>
    <t>Audi A6 automatic with sunroof, Airmatic suspension for sale</t>
  </si>
  <si>
    <t>Jeep Compass 2018 Diesel 113000 Km Driven</t>
  </si>
  <si>
    <t>Mahindra TUV 300 T8, 2015, Diesel</t>
  </si>
  <si>
    <t>Maruti Suzuki Wagon R 1.0 LXi CNG, 2014, CNG &amp; Hybrids</t>
  </si>
  <si>
    <t>Xuv300 Diesel Automatic 14555 km</t>
  </si>
  <si>
    <t>Maruti Suzuki Vitara Brezza 2023 Petrol 3000 Km Driven</t>
  </si>
  <si>
    <t>Chevrolet Beat 2010 Petrol 25000 Km Driven</t>
  </si>
  <si>
    <t>Maruti Suzuki Celerio 1.0 ZXI AGS, 2019, CNG &amp; Hybrids</t>
  </si>
  <si>
    <t>Tata Tiago 1.2 Revotron XZA, 2020, CNG &amp; Hybrids</t>
  </si>
  <si>
    <t>Maruti Suzuki Wagon R CNG LXI, 2020, CNG &amp; Hybrids</t>
  </si>
  <si>
    <t>Maruti Suzuki Eeco 5 Seater AC, 2020, Petrol</t>
  </si>
  <si>
    <t>Maruti Suzuki Swift 2010 CNG &amp; Hybrids Good Condition</t>
  </si>
  <si>
    <t>Tata Nexon 1.5 Revotorq XM Plus (S), 2019, Diesel</t>
  </si>
  <si>
    <t>Mahindra Ssangyong Rexton RX7, 2014, Diesel</t>
  </si>
  <si>
    <t>Maruti Suzuki Celerio VXI, 2021, CNG &amp; Hybrids</t>
  </si>
  <si>
    <t>Maruti Suzuki Swift Dzire AMT ZXI Plus, 2017, CNG &amp; Hybrids</t>
  </si>
  <si>
    <t>Chevrolet Cruze LTZ, 2012, Diesel</t>
  </si>
  <si>
    <t>Hyundai Verna 2011-2014 1.4 CX, 2014, CNG &amp; Hybrids</t>
  </si>
  <si>
    <t>Maruti Suzuki Vitara Brezza VDi, 2016, Diesel</t>
  </si>
  <si>
    <t>Maruti Suzuki Ciaz 2018</t>
  </si>
  <si>
    <t>Hyundai Creta 1.6 SX Automatic, 2017, CNG &amp; Hybrids</t>
  </si>
  <si>
    <t>Hyundai Verna SX OPTION, 2018, Diesel</t>
  </si>
  <si>
    <t>Petrol +cng</t>
  </si>
  <si>
    <t>Toyota Corolla Altis 2010-2013 VL, 2011, CNG &amp; Hybrids</t>
  </si>
  <si>
    <t>Mahindra XUV500 W10 1.99 mHawk, 2016, Diesel</t>
  </si>
  <si>
    <t>Good condition cng peper per nhi hai</t>
  </si>
  <si>
    <t>Hyundai i10 2012 CNG &amp; Hybrids 77000 Km Driven</t>
  </si>
  <si>
    <t>Honda City i-VTEC VX, 2019, Petrol</t>
  </si>
  <si>
    <t>Maruti Suzuki Wagon R CNG LXI, 2011, CNG &amp; Hybrids</t>
  </si>
  <si>
    <t>Hyundai Grand i10 Nios Sportz 1.2 Kappa AMT, 2021, Petrol</t>
  </si>
  <si>
    <t>Renault KWID 1.0 RxL Easy-R, 2019, Petrol</t>
  </si>
  <si>
    <t>Maruti Suzuki Baleno 2017 Petrol Well Maintained</t>
  </si>
  <si>
    <t>Toyota Etios 2013-2014 VD SP, 2015, Diesel</t>
  </si>
  <si>
    <t>Maruti Suzuki Swift Dzire LDI Optional, 2018, Diesel</t>
  </si>
  <si>
    <t>Nissan Sunny XV D, 2012, Diesel</t>
  </si>
  <si>
    <t>Hyundai i20 2013 CNG &amp; Hybrids 68000 Km Driven</t>
  </si>
  <si>
    <t>Toyota Corolla Altis 2010-2013 VL, 2009, CNG &amp; Hybrids</t>
  </si>
  <si>
    <t>Hyundai EON 1.0 Era Plus, 2014, Petrol</t>
  </si>
  <si>
    <t>Maruti Suzuki Swift Dzire VDI (O), 2018, Diesel</t>
  </si>
  <si>
    <t>Maruti Suzuki Swift Dzire 2023 CNG &amp; Hybrids 97000 Km Driven</t>
  </si>
  <si>
    <t>Tata Altroz XZ Plus (S) iCNG, 2023, CNG &amp; Hybrids</t>
  </si>
  <si>
    <t>Campni fiting cng With petrol</t>
  </si>
  <si>
    <t>BMW 5 Series 2.0 520D Luxury Line, 2012, Diesel</t>
  </si>
  <si>
    <t>Maruti Suzuki Ertiga 2012-2015 VXI CNG, 2015, CNG &amp; Hybrids</t>
  </si>
  <si>
    <t>Maruti Suzuki SX4 2007-2012 Green Vxi (CNG), 2010, CNG &amp; Hybrids</t>
  </si>
  <si>
    <t>Ritz zxi 2016 Re-registered for sale</t>
  </si>
  <si>
    <t>Maruti Suzuki Alto 2007 CNG &amp; Hybrids 75000 Km Driven</t>
  </si>
  <si>
    <t>Maruti Suzuki Ertiga 2023 CNG &amp; Hybrids Well Maintained</t>
  </si>
  <si>
    <t>Honda City, 2009, CNG &amp; Hybrids</t>
  </si>
  <si>
    <t>Maruti Suzuki S-Cross 2017 Diesel Good Condition</t>
  </si>
  <si>
    <t>Nissan Micra XL Petrol, 2013, Petrol</t>
  </si>
  <si>
    <t>Volkswagen Vento 2013 CNG &amp; Hybrids 113000 Km Driven</t>
  </si>
  <si>
    <t>Toyota Camry 2015 CNG &amp; Hybrids 161 Km Driven</t>
  </si>
  <si>
    <t>Hyundai Elantra 2012-2015 SX AT, 2014, Petrol</t>
  </si>
  <si>
    <t>Fiat Linea 1.3 Multijet Dynamic, 2012, Diesel</t>
  </si>
  <si>
    <t>Maruti Suzuki Wagon R VXI, 2015, Petrol</t>
  </si>
  <si>
    <t>Audi A4 2.0 35 TDI S Line, 2014, Diesel</t>
  </si>
  <si>
    <t>Ford Ecosport 1.5 Diesel Titanium Plus, 2017, Diesel</t>
  </si>
  <si>
    <t>Mahindra Bolero 1.5 Power Plus SLX, 2017, Diesel</t>
  </si>
  <si>
    <t>Hyundai Venue, 2020, Petrol</t>
  </si>
  <si>
    <t>Audi A4 2013 Diesel Good Condition 78649 Low KM Running</t>
  </si>
  <si>
    <t>Maruti Suzuki Eeco 2024</t>
  </si>
  <si>
    <t>Toyota Corolla Altis 1.8 G L CNG, 2015, CNG &amp; Hybrids</t>
  </si>
  <si>
    <t>Maruti Suzuki Baleno, 2020, Petrol</t>
  </si>
  <si>
    <t>Tata Tiago 1.2 Revotron XZA Plus AMT, 2020, CNG &amp; Hybrids</t>
  </si>
  <si>
    <t>Maruti Suzuki Ciaz Delta Automatic, 2018, CNG &amp; Hybrids</t>
  </si>
  <si>
    <t>Toyota Camry Hybrid 2.5, 2016, CNG &amp; Hybrids</t>
  </si>
  <si>
    <t>Maruti Suzuki Wagon R 2011 CNG &amp; Hybrids Good Condition</t>
  </si>
  <si>
    <t>Maruti Suzuki Ertiga 2021 CNG &amp; petrol 53000 Km Driven</t>
  </si>
  <si>
    <t>Hyundai Verna SX(O) Petrol AT, 2019, CNG &amp; Hybrids</t>
  </si>
  <si>
    <t>Hyundai Aura 1.2 S CNG, 2021, CNG &amp; Hybrids</t>
  </si>
  <si>
    <t>Honda City V MT Exclusive, 2019, CNG &amp; Hybrids</t>
  </si>
  <si>
    <t>Honda City 2014 CNG &amp; Hybrids 93000 Km Driven well maintained.</t>
  </si>
  <si>
    <t>Hyundai Grand i10 1.2 Sportz at, 2017, Petrol</t>
  </si>
  <si>
    <t>Hyundai i20 2019 CNG &amp; Hybrids 84000 Km Driven full automatic</t>
  </si>
  <si>
    <t>Nissan Magnite 2022 Petrol Well Maintained.</t>
  </si>
  <si>
    <t>Honda Amaze SX i VTEC, 2015, Petrol</t>
  </si>
  <si>
    <t>Maruti Suzuki Dzire 1.2 Tour S CNG, 2021, CNG &amp; Hybrids</t>
  </si>
  <si>
    <t>Hyundai i20 Magna Plus, 2010, Petrol</t>
  </si>
  <si>
    <t>Hyundai Verna CRDi 1.6 SX, 2014, Diesel</t>
  </si>
  <si>
    <t>Hyundai Xcent Prime 2018 CNG &amp; Hybrids 105000 Km Driven</t>
  </si>
  <si>
    <t>Mahindra XUV500 W8, 2011, Diesel</t>
  </si>
  <si>
    <t>Volvo S60 Cross Country, 2017, Diesel</t>
  </si>
  <si>
    <t>Maruti Suzuki Swift VXI Glory Limited Edition, 2015, Petrol</t>
  </si>
  <si>
    <t>Kia Seltos 1.4 GTX+ MT, 2020, Petrol</t>
  </si>
  <si>
    <t>Maruti Suzuki Ertiga CNG &amp; Hybrids 120000 Km Driven</t>
  </si>
  <si>
    <t>Maruti Suzuki Wagon R LXI 1.0, 2014, CNG &amp; Hybrids</t>
  </si>
  <si>
    <t>Micra Active</t>
  </si>
  <si>
    <t>Nissan Micra Active, 2013, Petrol</t>
  </si>
  <si>
    <t>Tata Altroz 1.2 XM Plus, 2022, Petrol</t>
  </si>
  <si>
    <t>Toyota Corolla Altis VL AT, 2011, CNG &amp; Hybrids</t>
  </si>
  <si>
    <t>Maruti Suzuki Omni 2007 CNG &amp; Hybrids 75000 Km Driven</t>
  </si>
  <si>
    <t>Toyota Fortuner 2011 Diesel 89000 Km Driven</t>
  </si>
  <si>
    <t>Volkswagen Ameo 1.2 MPI Comfortline, 2017, Petrol</t>
  </si>
  <si>
    <t>Nissan Micra 2017 CNG &amp; Hybrids 48000 Km Driven</t>
  </si>
  <si>
    <t>Maruti Suzuki Swift LXI, 2015, CNG &amp; Hybrids</t>
  </si>
  <si>
    <t>Skoda Rapid 2013-2016 1.5 TDI AT Ambition Plus, 2015, Diesel</t>
  </si>
  <si>
    <t>Maruti Suzuki Wagon R CNG LXI, 2016, CNG &amp; Hybrids</t>
  </si>
  <si>
    <t>i10 in mint condition for sale.</t>
  </si>
  <si>
    <t>Maruti Suzuki Swift Dzire 2017 Diesel 124000 Km Driven</t>
  </si>
  <si>
    <t>Toyota Etios Liva 2016</t>
  </si>
  <si>
    <t>Hyundai Xcent Prime 2018 CNG  Only Running \n66200 Km Driven</t>
  </si>
  <si>
    <t>Nissan Sunny Diesel XL, 2013, Diesel</t>
  </si>
  <si>
    <t>Hyundai Santro Xing 2014 CNG &amp; Hybrids 81000 Km Driven</t>
  </si>
  <si>
    <t>Maruti Suzuki 800 AC, 2009, Petrol</t>
  </si>
  <si>
    <t>Hyundai Accent 2011 CNG &amp; Hybrids 149000 Km Driven</t>
  </si>
  <si>
    <t>RENAULT KWID RXT MT OPTIONAL FOR SALE 2020 MODEL</t>
  </si>
  <si>
    <t>Hyundai New i20 2010 CNG &amp; Hybrids 55000 Km Driven</t>
  </si>
  <si>
    <t>Maruti Suzuki Ertiga 2015 CNG &amp; Hybrids  125,000 Km Driven</t>
  </si>
  <si>
    <t>Mahindra KUV 100 2016-2017 mFALCON D75 K4 Plus, 2016, Diesel</t>
  </si>
  <si>
    <t>Maruti Suzuki A-Star AT Vxi Aktiv, 2011, CNG &amp; Hybrids</t>
  </si>
  <si>
    <t>Hyundai New Santro  1.1 Sportz MT, 2019, Petrol</t>
  </si>
  <si>
    <t>Audi Q3 2.0 TDI Quattro, 2015, Diesel</t>
  </si>
  <si>
    <t>Maruti Suzuki Ignis 1.3 AMT Alpha, 2021, Petrol</t>
  </si>
  <si>
    <t>BMW X1 2.0 SDRIVE 20D, 2013, Diesel</t>
  </si>
  <si>
    <t>Hyundai i10 Sportz 1.1L, 2011, Petrol</t>
  </si>
  <si>
    <t>Hyundai Grand i10 Sportz 1.2 Kappa VTVT, 2016, Petrol</t>
  </si>
  <si>
    <t>Brand New - Kia Seltos 2022 Petrol 27000 Km Driven</t>
  </si>
  <si>
    <t>Maruti Suzuki Ertiga VXI, 2017, Petrol</t>
  </si>
  <si>
    <t>Maruti Suzuki Swift Dzire 2015 CNG &amp; Hybrids 100000 Km Driven</t>
  </si>
  <si>
    <t>Volkswagen Polo GT TDI Sport Edition, 2016, Diesel</t>
  </si>
  <si>
    <t>Hyundai Grand i10 2014 Petrol Good Condition</t>
  </si>
  <si>
    <t>Nissan Micra 2010-2012 XV Primo, 2010, CNG &amp; Hybrids</t>
  </si>
  <si>
    <t>Absolutely well maintained car with excellent condition, petrol CNG</t>
  </si>
  <si>
    <t>Toyota Corolla LE XE, 2006, CNG &amp; Hybrids</t>
  </si>
  <si>
    <t>Maruti Suzuki Alto 800 2016 CNG &amp; Hybrids Good Condition</t>
  </si>
  <si>
    <t>Honda Brio 2013-2016 VX AT, 2013, Petrol</t>
  </si>
  <si>
    <t>Toyota Corolla Altis, 2014, Diesel</t>
  </si>
  <si>
    <t>Ford Ecosport 1.5 TDCi Titanium Plus BE, 2016, Diesel</t>
  </si>
  <si>
    <t>Renault KWID RXL 1.0, 2017, Petrol</t>
  </si>
  <si>
    <t>Maruti Suzuki Ertiga 2016 Petrol 41000 Km Driven</t>
  </si>
  <si>
    <t>Nissan Sunny XL D, 2014, Diesel</t>
  </si>
  <si>
    <t>Maruti Suzuki Ciaz automatic 2022 Petrol 26000 Km Driven  low klmtr</t>
  </si>
  <si>
    <t>Volkswagen Polo COMFORTLINE 1.2L DIESEL, 2011, Diesel</t>
  </si>
  <si>
    <t>Hyundai New i20 2015 CNG &amp; Hybrids 49000 Km Driven</t>
  </si>
  <si>
    <t>Bechna hai</t>
  </si>
  <si>
    <t>Maruti Suzuki Dzire 2017-2020 ZDI AMT, 2018, Diesel</t>
  </si>
  <si>
    <t>Mahindra XUV500 W9 1.99, 2018, Diesel</t>
  </si>
  <si>
    <t>Honda City V AT, 2009, CNG &amp; Hybrids</t>
  </si>
  <si>
    <t>Hyundai i20 2015-2017 Sportz 1.2, 2015, Petrol</t>
  </si>
  <si>
    <t>Well Maintained Car</t>
  </si>
  <si>
    <t>Hyundai New Santro 2019 CNG &amp; Hybrids 123000 Km Driven</t>
  </si>
  <si>
    <t>Maruti Suzuki Ertiga 2023 CNG &amp; Hybrids</t>
  </si>
  <si>
    <t>Maruti Suzuki Swift Dzire LXI Option, 2011, CNG &amp; Hybrids</t>
  </si>
  <si>
    <t>Maruti Suzuki Baleno 1.2 CVT Alpha, 2019, Petrol</t>
  </si>
  <si>
    <t>Maruti Suzuki Ertiga 2017,company fitted CNG 50000 Km Driven for sell</t>
  </si>
  <si>
    <t>Maruti Suzuki Wagon R LXI CNG, 2020, CNG &amp; Hybrids</t>
  </si>
  <si>
    <t>Maruti Suzuki Baleno Delta, 2018, CNG &amp; Hybrids</t>
  </si>
  <si>
    <t>Toyota Corolla Altis 2010-2013 VL, 2008, CNG &amp; Hybrids</t>
  </si>
  <si>
    <t>Maruti Suzuki Wagon R 2012 CNG &amp; Hybrids 110000 Km Driven</t>
  </si>
  <si>
    <t>Maruti Suzuki Wagon R 1.0 2019-2022 LXi CNG, 2020, CNG &amp; Hybrids</t>
  </si>
  <si>
    <t>Hyundai i10 Sportz 1.2 Automatic Kappa2, 2010, CNG &amp; Hybrids</t>
  </si>
  <si>
    <t>Maruti Suzuki Vitara Brezza 2017 Diesel 65000 Km Driven</t>
  </si>
  <si>
    <t>Maruti Suzuki Vitara Brezza VDi AMT, 2017, Diesel</t>
  </si>
  <si>
    <t>Skoda Rapid 1.5 TDI MT Style, 2017, Diesel</t>
  </si>
  <si>
    <t>Volvo S60 D5 Inscription, 2015, Diesel</t>
  </si>
  <si>
    <t>Honda Amaze 1.2 VX (O) AT i-VTEC, 2015, CNG &amp; Hybrids</t>
  </si>
  <si>
    <t>Maruti Suzuki Eeco CNG &amp; Hybrids Good Condition</t>
  </si>
  <si>
    <t>Hyundai Elantra 2.0 SX Option AT, 2017, CNG &amp; Hybrids</t>
  </si>
  <si>
    <t>Maruti Suzuki Ertiga VDI, 2015, Diesel</t>
  </si>
  <si>
    <t>Honda Civic 2008</t>
  </si>
  <si>
    <t>Ford Aspire 2018</t>
  </si>
  <si>
    <t>Honda Amaze V CVT Petrol, 2019, Petrol</t>
  </si>
  <si>
    <t>Hyundai Creta 1.5 MPi SX Petrol IVT, 2023, Petrol</t>
  </si>
  <si>
    <t>Maruti Suzuki Celerio VXI, 2019, CNG &amp; Hybrids</t>
  </si>
  <si>
    <t>Hyundai Grand i10 1.2 Kappa Sportz, 2019, CNG &amp; Hybrids</t>
  </si>
  <si>
    <t>Audi Q3 2015-2020 2.0 TDI, 2015, Diesel</t>
  </si>
  <si>
    <t>Toyota Innova, 2014, Diesel</t>
  </si>
  <si>
    <t>Maruti Suzuki Eeco 2010 CNG &amp; Hybrids 123300 Km Driven</t>
  </si>
  <si>
    <t>Maruti Suzuki Swift diesel 2018 nashik passing</t>
  </si>
  <si>
    <t>Maruti Suzuki Swift 2012 Diesel 89000 Km Driven</t>
  </si>
  <si>
    <t>Maruti Suzuki Celerio LXI(O), 2019, CNG &amp; Hybrids</t>
  </si>
  <si>
    <t>Renault KWID 2020 CNG &amp; Hybrids Well Maintained</t>
  </si>
  <si>
    <t>Maruti Suzuki Celerio 2014</t>
  </si>
  <si>
    <t>Hyundai Grand i10 2016 model 1.2 Magna Petrol  82,000 Km driven</t>
  </si>
  <si>
    <t>BMW 3 Series 320d Sport, 2012, Diesel</t>
  </si>
  <si>
    <t>Maruti Suzuki Ertiga 2012 CNG &amp; Hybrids Well Maintained</t>
  </si>
  <si>
    <t>Maruti Suzuki Baleno 2017 PETROL &amp; CNG  50000 Km Driven</t>
  </si>
  <si>
    <t>Hyundai Xcent 2014-2016 1.1 CRDi Base, 2016, Diesel</t>
  </si>
  <si>
    <t>Maruti Suzuki Swift Dzire LXI Option, 2022, Petrol</t>
  </si>
  <si>
    <t>Volkswagen Vento 1.2 Highline Plus AT 16 Alloy, 2013, Petrol</t>
  </si>
  <si>
    <t>Optra Magnum</t>
  </si>
  <si>
    <t>Chevrolet Optra Magnum 1.6 LT Petrol, 2011, CNG &amp; Hybrids</t>
  </si>
  <si>
    <t>Toyota Corolla Altis VL Automatic Petrol button start cruise control</t>
  </si>
  <si>
    <t>Ford Ecosport, 2015, Diesel</t>
  </si>
  <si>
    <t>Maruti Suzuki Wagon R 1.0 VXI Plus (O) AMT, 2017, CNG &amp; Hybrids</t>
  </si>
  <si>
    <t>Renault Fluence 1.5 E2, 2015, Diesel</t>
  </si>
  <si>
    <t>Maruti Suzuki Baleno 2024 CNG &amp; Hybrids 16500 Km Driven</t>
  </si>
  <si>
    <t>Maruti Suzuki Celerio 2014-2017 ZXI Optional, 2015, Petrol</t>
  </si>
  <si>
    <t>Maruti Suzuki Swift Dzire 2011</t>
  </si>
  <si>
    <t>Honda Amaze 1.2 SMT I VTEC, 2019, CNG &amp; Hybrids</t>
  </si>
  <si>
    <t>Skoda Rapid 1.5 Elegance TDI MT, 2015, Diesel</t>
  </si>
  <si>
    <t>Maruti Suzuki Ertiga ZXI Plus Petrol, 2022, CNG &amp; Hybrids</t>
  </si>
  <si>
    <t>Maruti Suzuki Ertiga 2019 CNG &amp; Hybrids 150000 Km Driven</t>
  </si>
  <si>
    <t>Hyundai Grand i10 2017 Diesel 100500 Km Driven</t>
  </si>
  <si>
    <t>Maruti Suzuki Ertiga, 2022, Petrol</t>
  </si>
  <si>
    <t>Hyundai i10 1.2 Kappa SPORTZ, 2017, Petrol</t>
  </si>
  <si>
    <t>Tata Nexon 1.2 Revotron XZ Plus, 2021, Petrol</t>
  </si>
  <si>
    <t>Tata Indica Vista 2009 Diesel 120000 Km Driven</t>
  </si>
  <si>
    <t>Tata Safari Ex 2010 Diesel 160000 Km with Alloy Amp woofer Excellent 1</t>
  </si>
  <si>
    <t>Honda CR-V, 2.4L 4WD AT, 2011, Diesel, Automatic</t>
  </si>
  <si>
    <t>Maruti Suzuki Grand Vitara 2024 CNG &amp; Hybrids Good Condition</t>
  </si>
  <si>
    <t>Toyota Corolla Altis 1.8 J, 2009, CNG &amp; Hybrids</t>
  </si>
  <si>
    <t>Hyundai Grand i10 Nios Magna 1.2 MT, 2021, CNG &amp; Hybrids</t>
  </si>
  <si>
    <t>Maruti Suzuki Swift 2006</t>
  </si>
  <si>
    <t>Ford Figo 2013 Diesel Well Maintained</t>
  </si>
  <si>
    <t>Maruti Suzuki Celerio ZXI AT, 2018, Petrol</t>
  </si>
  <si>
    <t>Hyundai Creta, 2016, CNG &amp; Hybrids</t>
  </si>
  <si>
    <t>Maruti Suzuki Wagon R 2015 Petrol 51000 Km Driven</t>
  </si>
  <si>
    <t>Maruti Suzuki Swift 2004-2010 VXI with ABS, 2012, Petrol</t>
  </si>
  <si>
    <t>Maruti Suzuki Celerio 2017</t>
  </si>
  <si>
    <t>Maruti Suzuki Dzire 2017-2020 1.2 VXI AMT, 2018, CNG &amp; Hybrids</t>
  </si>
  <si>
    <t>Maruti Suzuki Swift Dzire VXI(O) AMT, 2018, CNG &amp; Hybrids</t>
  </si>
  <si>
    <t>Maruti Suzuki Swift Dzire CNG &amp;h Hybrids 37500 Km Driven</t>
  </si>
  <si>
    <t>Maruti Suzuki Swift Dzire 1.2 Vxi BSIV, 2014, CNG &amp; Hybrids</t>
  </si>
  <si>
    <t>Maruti Suzuki Celerio 2016 CNG &amp; Hybrids Well Maintained</t>
  </si>
  <si>
    <t>Nissan Micra 2010-2012 XV Primo, 2011, Petrol</t>
  </si>
  <si>
    <t>Maruti Suzuki Wagon R CNG LXI, 2012, CNG &amp; Hybrids</t>
  </si>
  <si>
    <t>Tata Tiago XM, 2022, CNG &amp; Hybrids</t>
  </si>
  <si>
    <t>Hyundai Xcent 1.2 VTVT S, 2014, Petrol</t>
  </si>
  <si>
    <t>Maruti Suzuki Swift 2020 CNG &amp; Hybrids 65000 Km Driven</t>
  </si>
  <si>
    <t>Maruti Suzuki Swift Dzire ZXI + AMT, 2022, CNG &amp; Hybrids</t>
  </si>
  <si>
    <t>Ford Figo 1.5D Titanium Plus MT, 2011, Diesel</t>
  </si>
  <si>
    <t>Maruti Suzuki Wagon R VXI Opt 1.2, 2014, CNG &amp; Hybrids</t>
  </si>
  <si>
    <t>Mahindra Bolero Special Edition, 2014, Diesel</t>
  </si>
  <si>
    <t>Maruti Suzuki Celerio 2018 CNG &amp; Hybrids 26000 Km Driven</t>
  </si>
  <si>
    <t>Maruti Suzuki Wagon R 2012</t>
  </si>
  <si>
    <t>10-2022 ka registration hai</t>
  </si>
  <si>
    <t>Toyota Camry Hybrid, 2014, CNG &amp; Hybrids</t>
  </si>
  <si>
    <t>Renault Duster 85PS Diesel RxL, 2014, Diesel</t>
  </si>
  <si>
    <t>BMW 5 Series 520d Sport Line, 2011, Diesel</t>
  </si>
  <si>
    <t>Maruti Suzuki Ertiga VXI CNG, 2013, CNG &amp; Hybrids</t>
  </si>
  <si>
    <t>GTI</t>
  </si>
  <si>
    <t>Volkswagen GTI 1.8 TSI, 2016, Petrol</t>
  </si>
  <si>
    <t>Wagone r Automatic 2016</t>
  </si>
  <si>
    <t>Honda Brio 2013-2016 VX O AT, 2014, Petrol</t>
  </si>
  <si>
    <t>Toyota Etios Liva, 2018, CNG &amp; Hybrids</t>
  </si>
  <si>
    <t>Hyundai Grand i10 2015 Diesel 68000 Km Driven</t>
  </si>
  <si>
    <t>Tata Nano 2014 Petrol 45000 Km Driven</t>
  </si>
  <si>
    <t>Maruti Suzuki Wagon R 1.0 2015 CNG &amp; Hybrids Good Condition</t>
  </si>
  <si>
    <t>Honda Amaze 1.5 SMT I DTEC, 2015, Diesel</t>
  </si>
  <si>
    <t>BMW X1 2010-2012 sDrive 18i, 2011, Petrol</t>
  </si>
  <si>
    <t>Maruti Suzuki Baleno 1.2 Zeta SHVS, 2021, Petrol</t>
  </si>
  <si>
    <t>Hyundai Elite i20, 2014, Diesel</t>
  </si>
  <si>
    <t>Hyundai Grand i10 2014 Diesel 100000 Km Driven</t>
  </si>
  <si>
    <t>Maruti Suzuki Celerio 2022 CNG &amp; Hybrids Well Maintained</t>
  </si>
  <si>
    <t>CNG plus petrol good Mileage model 2014</t>
  </si>
  <si>
    <t>Tata Indica Vista Quadrajet 90 VX, 2009, Diesel</t>
  </si>
  <si>
    <t>Getz</t>
  </si>
  <si>
    <t>Hyundai Getz 2007</t>
  </si>
  <si>
    <t>Honda Amaze 2017 CNG &amp; patrol.  Good Condition</t>
  </si>
  <si>
    <t>Hyundai Venue SX Diesel, 2022, Diesel</t>
  </si>
  <si>
    <t>Maruti Suzuki Wagon R 2020 CNG &amp; Hybrids 65000 Km Driven</t>
  </si>
  <si>
    <t>Arjent sell karna hai</t>
  </si>
  <si>
    <t>Honda Amaze SX i-VTEC, 2014, Petrol</t>
  </si>
  <si>
    <t>Honda Mobilio S i-VTEC, 2014, CNG &amp; Hybrids</t>
  </si>
  <si>
    <t>Maruti Suzuki Swift Dzire 2012 Petrol 80000 Km Driven</t>
  </si>
  <si>
    <t>Hyundai Santro Xing GL Plus, 2010, Petrol</t>
  </si>
  <si>
    <t>Volkswagen Polo 1.2 MPI Comfortline, 2017, Petrol</t>
  </si>
  <si>
    <t>Skoda Kushaq 1.0 TSI Style AT, 2021, Petrol</t>
  </si>
  <si>
    <t>Hyundai Creta 1.5 SX (O) Diesel AT, 2022, Diesel</t>
  </si>
  <si>
    <t>Hyundai Elite i20 Asta Option Diesel, 2016, Diesel</t>
  </si>
  <si>
    <t>Maruti Suzuki A-Star, 2011, Petrol</t>
  </si>
  <si>
    <t>Maruti Suzuki Alto K10 1.0 VXI, 2017, CNG &amp; Hybrids</t>
  </si>
  <si>
    <t>Maruti Suzuki Estilo 2012</t>
  </si>
  <si>
    <t>Good working condition</t>
  </si>
  <si>
    <t>Hyundai Grand i10 Nios Sportz 1.2 Kappa VTVT, 2022, CNG &amp; Hybrids</t>
  </si>
  <si>
    <t>Bekna hai or dusri leni hai</t>
  </si>
  <si>
    <t>Mahindra Thar LX 4-STR Hard Top AT, 2022, Diesel</t>
  </si>
  <si>
    <t>Honda WR-V 1.2 S Edge Edition i-VTEC, 2017, Petrol</t>
  </si>
  <si>
    <t>Renault KWID 2020 CNG &amp; Hybrids 55000 Km Driven</t>
  </si>
  <si>
    <t>Fully loaded city zxi</t>
  </si>
  <si>
    <t>Maruti Suzuki Wagon R LXI CNG Optional, 2017, CNG &amp; Hybrids</t>
  </si>
  <si>
    <t>Maruti Suzuki Eeco 5 Seater AC, 2017, CNG &amp; Hybrids</t>
  </si>
  <si>
    <t>Maruti Suzuki Ignis 1.3 AMT Delta, 2018, Petrol</t>
  </si>
  <si>
    <t>Hyundai Verna Fluidic 1.6 VTVT SX Opt, 2014, CNG &amp; Hybrids</t>
  </si>
  <si>
    <t>Maruti Suzuki Alto 800, 2018, Petrol</t>
  </si>
  <si>
    <t>Honda City 2015-2017 i VTEC VX Option, 2015, Petrol</t>
  </si>
  <si>
    <t>Maruti Suzuki Ertiga ZXI, 2019, Petrol</t>
  </si>
  <si>
    <t>Toyota Camry Hybrid, 2016, Petrol</t>
  </si>
  <si>
    <t>Renault Triber RXZ EASY-R AMT, 2022, Petrol</t>
  </si>
  <si>
    <t>Toyota Glanza 2021 Petrol Automatic 16500 Km Driven</t>
  </si>
  <si>
    <t>Maruti Suzuki Wagon R 2000</t>
  </si>
  <si>
    <t>Maruti Suzuki Wagon R CNG LXI, 2017, CNG &amp; Hybrids</t>
  </si>
  <si>
    <t>Maruti Suzuki S-Presso 2023 CNG &amp; Hybrids 20000 Km Driven</t>
  </si>
  <si>
    <t>XUV 300 W6 DIESEL AUTOMATIC 14555 KM</t>
  </si>
  <si>
    <t>Maruti Suzuki Celerio ZXI(O) AMT, 2018, Petrol</t>
  </si>
  <si>
    <t>Mahindra XUV300 W8 Option Diesel, 2022, Diesel</t>
  </si>
  <si>
    <t>Maruti Suzuki Ertiga VXI CNG, 2018, CNG &amp; Hybrids</t>
  </si>
  <si>
    <t>Toyota Corolla Altis 2011 CNG &amp; Hybrids Good Condition</t>
  </si>
  <si>
    <t>Maruti Suzuki Ertiga 1.4 VXI CNG Anniversary Edition, 2021, CNG &amp; Hy..</t>
  </si>
  <si>
    <t>Toyota Innova 2.5 VX 8 STR BS-III, 2008, Diesel</t>
  </si>
  <si>
    <t>Honda Amaze S 1.2 Petrol MT, 2017, CNG &amp; Hybrids</t>
  </si>
  <si>
    <t>Toyota Etios G SP*, 2016, CNG &amp; Hybrids</t>
  </si>
  <si>
    <t>Maruti Suzuki Alto 800 CNG LXI, 2019, CNG &amp; Hybrids</t>
  </si>
  <si>
    <t>Skoda Rapid 2013-2016 1.6 MPI AT Elegance Plus, 2016, Diesel</t>
  </si>
  <si>
    <t>Toyota Yaris 2019 Petrol Well Maintained</t>
  </si>
  <si>
    <t>Hyundai i10 2007-2010 Magna Optional 1.1L, 2007, CNG &amp; Hybrids</t>
  </si>
  <si>
    <t>Eon Era+ 2013 2nd owner red color car on sale TN09 Registered</t>
  </si>
  <si>
    <t>Maruti Suzuki Baleno maruti-suzuki-baleno-sigma-diesel, 2020, Petrol</t>
  </si>
  <si>
    <t>Volkswagen Vento 1.5 Highline Plus AT 16 Alloy, 2016, Diesel</t>
  </si>
  <si>
    <t>Mercedes-Benz E-Class E 250 CDI Avantgarde, 2015, Diesel</t>
  </si>
  <si>
    <t>BMW 3 Series GT 320d Luxury Line, 2012, Diesel</t>
  </si>
  <si>
    <t>Gadi ma koi Kami nahi hai</t>
  </si>
  <si>
    <t>Maruti Suzuki Ertiga VXI SHVS, 2017, CNG &amp; Hybrids</t>
  </si>
  <si>
    <t>Honda Amaze 1.2 SMT I VTEC, 2014, Petrol</t>
  </si>
  <si>
    <t>Hyundai Elite i20 Magna Plus, 2021, Petrol</t>
  </si>
  <si>
    <t>Maruti Suzuki Swift Dzire VXI Optional, 2013, CNG &amp; Hybrids</t>
  </si>
  <si>
    <t>Volkswagen Polo 1.0 MPI Comfortline, 2012, Petrol</t>
  </si>
  <si>
    <t>Maruti Suzuki Ertiga ZXI AT SHVS, 2021, CNG &amp; Hybrids</t>
  </si>
  <si>
    <t>Hyundai Fluidic Verna 1.6 VTVT S (O) Automatic, 2013, CNG &amp; Hybrids</t>
  </si>
  <si>
    <t>Maruti Suzuki Swift VXi 1.2 ABS BS-IV, 2011, CNG &amp; Hybrids</t>
  </si>
  <si>
    <t>Maruti Suzuki Ertiga 2023 CNG &amp; Hybrids Good Condition</t>
  </si>
  <si>
    <t>Maruti Suzuki Eeco 2012</t>
  </si>
  <si>
    <t>Jeep Compass 1.4 Longitude (O) Petrol DCT, 2019, Petrol</t>
  </si>
  <si>
    <t>Good conditions</t>
  </si>
  <si>
    <t>Hyundai Aura 2022 CNG &amp; Hybrids 59000 Km Driven</t>
  </si>
  <si>
    <t>Hyundai Santro Xing 2008 Petrol 63700 Km Driven</t>
  </si>
  <si>
    <t>Maruti Suzuki Swift 2015 CNG &amp; Hybrids 76000 Km Driven</t>
  </si>
  <si>
    <t>Volkswagen CrossPolo 1.5 TDI, 2015, Diesel</t>
  </si>
  <si>
    <t>Skoda Rapid 2011-2013 1.6 TDI Ambition Plus, 2013, Diesel</t>
  </si>
  <si>
    <t>Skoda Slavia Style 1.0L TSI MT, 2024, Petrol</t>
  </si>
  <si>
    <t>Honda CR-V 2.4 4WD AT, 2016, Petrol</t>
  </si>
  <si>
    <t>Maruti Suzuki Wagon R 2015 CNG &amp; Hybrids 92600 Km Driven</t>
  </si>
  <si>
    <t>BMW 3 Series 320D, 2014, Diesel</t>
  </si>
  <si>
    <t>Tata Tiago 2018 CNG &amp; Hybrids 58526 Km Driven</t>
  </si>
  <si>
    <t>Toyota Innova 2012-2013 2.5 GX (Diesel) 7 Seater BS IV, 2013, Diesel</t>
  </si>
  <si>
    <t>Maruti Suzuki Omni 2014 Petrol 52000 Km Driven</t>
  </si>
  <si>
    <t>Skoda Rapid 1.6 MPI MT Elegance Plus, 2016, Petrol</t>
  </si>
  <si>
    <t>Maruti Suzuki Eeco 5 Seater AC, 2019, CNG &amp; Hybrids</t>
  </si>
  <si>
    <t>Maruti Suzuki Baleno 1.3 Delta, 2018, CNG &amp; Hybrids</t>
  </si>
  <si>
    <t>Maruti Suzuki Celerio 2014-2017 LXI, 2014, Petrol</t>
  </si>
  <si>
    <t>Maruti Suzuki Celerio 2020 CNG\nNov insurance and new tier 4</t>
  </si>
  <si>
    <t>Maruti Suzuki Celerio X AMT ZXI, 2019, CNG &amp; Hybrids</t>
  </si>
  <si>
    <t>Hyundai i20 2009-2011 Sportz Petrol, 2011, Petrol</t>
  </si>
  <si>
    <t>Maruti Suzuki Eeco CARGO CNG A/C, 2020, CNG &amp; Hybrids</t>
  </si>
  <si>
    <t>Hyundai i10, 2010, CNG &amp; Hybrids</t>
  </si>
  <si>
    <t>Maruti Suzuki Ertiga 2019 Petrol 35000 Km Driven</t>
  </si>
  <si>
    <t>Tata Tiago 1.2 Revotron XZA, 2018, CNG &amp; Hybrids</t>
  </si>
  <si>
    <t>Maruti Suzuki Alto K10 2013 Petrol 90000 Km Driven</t>
  </si>
  <si>
    <t>Honda ki create</t>
  </si>
  <si>
    <t>Nissan Micra XV Diesel, 2012, Diesel</t>
  </si>
  <si>
    <t>Toyota Camry 2.5 Hybrid, 2015, CNG &amp; Hybrids</t>
  </si>
  <si>
    <t>Chevrolet Cruze LTZ AT ( Disel Roket)</t>
  </si>
  <si>
    <t>RXT KWID 2018</t>
  </si>
  <si>
    <t>Maruti Suzuki Eeco 2022 December Model Petrol Good Condition</t>
  </si>
  <si>
    <t>Mahindra XUV500 W9 2WD, 2017, Diesel</t>
  </si>
  <si>
    <t>11 month old</t>
  </si>
  <si>
    <t>Ford Ecosport 1.5 Ti VCT MT Titanium BE, 2018, Petrol</t>
  </si>
  <si>
    <t>Tata Indigo CS 2011</t>
  </si>
  <si>
    <t>Hyundai Grand i10 2016-2017 Sportz Celebration Edition, 2017, CNG &amp; ..</t>
  </si>
  <si>
    <t>Hyundai Fluidic Verna 1.6 CRDi SX, 2013, Diesel</t>
  </si>
  <si>
    <t>Automatic ,cng,touch screen,plati aloys,</t>
  </si>
  <si>
    <t>Maruti Suzuki Eeco 2021 CNG &amp; Hybrids Good Condition</t>
  </si>
  <si>
    <t>Hyundai Santro Xing 2010</t>
  </si>
  <si>
    <t>Hyundai Grand i10 Asta Automatic 1.2 Kappa VTVT, 2018, Petrol</t>
  </si>
  <si>
    <t>Maruti Suzuki Swift Dzire 2010 CNG &amp; Hybrids 120000 Km Driven</t>
  </si>
  <si>
    <t>Toyota Corolla Altis 2010-2013 G, 2013, CNG &amp; Hybrids</t>
  </si>
  <si>
    <t>Hyundai Grand i10 2016 with service history</t>
  </si>
  <si>
    <t>Honda City 1.5 VX i-VTEC MT, 2013, Petrol</t>
  </si>
  <si>
    <t>Honda City ZX 2007 valid 2028 CNG &amp; Hybrids 115000 Km Driven</t>
  </si>
  <si>
    <t>Mahindra Xylo H4 BS IV, 2019, Diesel</t>
  </si>
  <si>
    <t>Silver Colour Hyundai Xcent 2015 Petrol 105000 Km Driven</t>
  </si>
  <si>
    <t>Mercedes-Benz E-Class 2010 Diesel 81000 Km Driven</t>
  </si>
  <si>
    <t>Volkswagen Vento, 2012, Diesel</t>
  </si>
  <si>
    <t>Hyundai Creta 2020 Diesel Well Maintained</t>
  </si>
  <si>
    <t>Hyundai Aura 1.2 SX CNG, 2020, CNG &amp; Hybrids</t>
  </si>
  <si>
    <t>Maruti Suzuki Alto 800 2012-2016 CNG LXI, 2014, CNG &amp; Hybrids</t>
  </si>
  <si>
    <t>Maruti Suzuki Wagon R CNG LXI, 2021, CNG &amp; Hybrids</t>
  </si>
  <si>
    <t>Hyundai Grand i10 Sportz 1.2 Kappa VTVT, 2016, CNG &amp; Hybrids</t>
  </si>
  <si>
    <t>Tata Harrier 2022 Diesel 65550 Km Driven</t>
  </si>
  <si>
    <t>Maruti Suzuki Dzire ZXi Plus AGS, 2021, Petrol</t>
  </si>
  <si>
    <t>Toyota Corolla Altis [2011-2014] 1.8 VL AT, 2012, CNG &amp; Hybrids</t>
  </si>
  <si>
    <t>Honda City VX (O) MT I-VTEC, 2015, CNG &amp; Hybrids</t>
  </si>
  <si>
    <t>Maruti Suzuki Eeco 2015</t>
  </si>
  <si>
    <t>Hyundai Creta 1.5 S Petrol, 2021, Petrol</t>
  </si>
  <si>
    <t>Toyota Corolla H4 1.8G, 2005, CNG &amp; Hybrids</t>
  </si>
  <si>
    <t>Maruti Suzuki Wagon R VXI, 2010, CNG &amp; Hybrids</t>
  </si>
  <si>
    <t>Tata Harrier XZA, 2020, Diesel</t>
  </si>
  <si>
    <t>Honda City 2011-2013 1.5 S AT, 2013, Petrol</t>
  </si>
  <si>
    <t>Maruti Suzuki Wagon R 1.0 LXi CNG, 2022, CNG &amp; Hybrids</t>
  </si>
  <si>
    <t>Tata Nexon 1.2 Revotron XM, 2015, CNG &amp; Hybrids</t>
  </si>
  <si>
    <t>Maruti Suzuki Ertiga 2020 CNG &amp; Hybrids 80000 Km Driven.</t>
  </si>
  <si>
    <t>Hyundai i10 1.2 Kappa SPORTZ, 2010, CNG &amp; Hybrids</t>
  </si>
  <si>
    <t>Tata Nexon 2021 Petrol Good Condition</t>
  </si>
  <si>
    <t>Tata Safari 4x2 LX DICOR BS-III, 2009, Diesel</t>
  </si>
  <si>
    <t>Hyundai Grand i10 Magna O AT Petrol, 2019, Petrol</t>
  </si>
  <si>
    <t>Maruti Suzuki Ciaz 2018 Petrol Well Maintained</t>
  </si>
  <si>
    <t>Maruti Suzuki Ritz Zdi BS-IV, 2014, Diesel</t>
  </si>
  <si>
    <t>Hyundai Xcent SX 1.2, 2015, Diesel</t>
  </si>
  <si>
    <t>Honda Amaze 2013-2016 S i-Vtech, 2016, Petrol</t>
  </si>
  <si>
    <t>Chevrolet Beat LT Petrol, 2010, Petrol</t>
  </si>
  <si>
    <t>Maruti Suzuki S-Presso 1.0 VXI (O) CNG, 2021, CNG &amp; Hybrids</t>
  </si>
  <si>
    <t>Maruti Suzuki Celerio 2022 Petrol 10000 Km Driven</t>
  </si>
  <si>
    <t>Hyundai Grand i10 Nios Asta Petrol, 2022, Petrol</t>
  </si>
  <si>
    <t>Zeta Automatic, Under 5 years Extended Warranty</t>
  </si>
  <si>
    <t>Mercedes-Benz E-Class E 200 CGI, 2011, Petrol</t>
  </si>
  <si>
    <t>Kia Seltos 1.5 GTX+ Diesel AT, 2021, Diesel</t>
  </si>
  <si>
    <t>Volkswagen Polo 2013-2015 GT 1.5 TDI, 2019, Diesel</t>
  </si>
  <si>
    <t>Volkswagen Vento 2010-2013 Petrol Highline AT, 2011, Petrol</t>
  </si>
  <si>
    <t>Audi Q3 2015-2017 2.0 35 TDI Quattro Premium Plus, 2015, Diesel</t>
  </si>
  <si>
    <t>Maruti Suzuki Swift Dzire 2022 CNG &amp; Hybrids Good Condition</t>
  </si>
  <si>
    <t>Maruti Suzuki Alto 800 Std CNG, 2019, Petrol</t>
  </si>
  <si>
    <t>Maruti Suzuki Wagon R Stingray 2014</t>
  </si>
  <si>
    <t>Nissan Micra Active XV, 2015, Petrol</t>
  </si>
  <si>
    <t>Tata Safari 2.0 Kryotec XT Plus, 2021, Diesel</t>
  </si>
  <si>
    <t>Maruti Suzuki Celerio ZXI, 2017, CNG &amp; Hybrids</t>
  </si>
  <si>
    <t>Tip top condition  van 2019 July  .for sell</t>
  </si>
  <si>
    <t>Honda City i-VTEC CVT ZX, 2017, Petrol</t>
  </si>
  <si>
    <t>Maruti Suzuki Grand Vitara 1.5 Alpha Smart Hybrid Dual Tone AT, 2022..</t>
  </si>
  <si>
    <t>Maruti Suzuki Alto K10 1.0 LXI, 2015, CNG &amp; Hybrids</t>
  </si>
  <si>
    <t>Maruti Suzuki Dzire 1.2 VXI CNG, 2022, CNG &amp; Hybrids</t>
  </si>
  <si>
    <t>Maruti Suzuki Swift 2009 Petrol Well Maintained</t>
  </si>
  <si>
    <t>Mercedes-Benz GL-Class 350 CDI, 2010, Diesel</t>
  </si>
  <si>
    <t>Maruti Suzuki Wagon R 2015 CNG &amp; Hybrids 100000 Km Driven</t>
  </si>
  <si>
    <t>Mahindra XUV500 W10 2WD, 2016, Diesel</t>
  </si>
  <si>
    <t>Datsun GO T, 2018, Petrol</t>
  </si>
  <si>
    <t>Maruti Suzuki Wagon R VXI 1.2, 2014, CNG &amp; Hybrids</t>
  </si>
  <si>
    <t>Audi A4 2012</t>
  </si>
  <si>
    <t>Maruti Suzuki Ertiga 2014 Model</t>
  </si>
  <si>
    <t>Maruti Suzuki Ertiga 2019 CNG &amp; Hybrids Good Condition</t>
  </si>
  <si>
    <t>Maruti Suzuki Celerio CNG VXI MT, 2017, CNG &amp; Hybrids</t>
  </si>
  <si>
    <t>Maruti Suzuki S-Presso 2020 Petrol 31000 Km Driven</t>
  </si>
  <si>
    <t>Maruti Suzuki Wagon R 1.0 LXi, 2006, CNG &amp; Hybrids</t>
  </si>
  <si>
    <t>Maruti Suzuki XL6 Alpha AT, 2021, CNG &amp; Hybrids</t>
  </si>
  <si>
    <t>Maruti Suzuki Ertiga, 2015, CNG &amp; Hybrids</t>
  </si>
  <si>
    <t>Maruti Suzuki Swift Dzire 2014 Diesel 120000 Km Driven</t>
  </si>
  <si>
    <t>Maruti Suzuki Swift 2014 Diesel 60000 Km Driven</t>
  </si>
  <si>
    <t>Maruti suzuki Eeco BS6</t>
  </si>
  <si>
    <t>Hyundai i10 2012 Petrol Good Condition</t>
  </si>
  <si>
    <t>Maruti Suzuki Ertiga ZXI AT Petrol, 2019, Petrol</t>
  </si>
  <si>
    <t>Hyundai i10 Sportz 1.1 iRDE2, 2011, Petrol</t>
  </si>
  <si>
    <t>Maruti Suzuki Brezza 1.5 LXI SMART HYBRID, 2020, Petrol</t>
  </si>
  <si>
    <t>Good condition A/C chill sound system Good</t>
  </si>
  <si>
    <t>Tata Nexon 1.5 Revotorq XZ Plus (O) Dual Tone, 2018, Diesel</t>
  </si>
  <si>
    <t>Maruti Suzuki Swift Dzire LXI Option, 2018, Diesel</t>
  </si>
  <si>
    <t>Honda City V AT, 2018, Petrol</t>
  </si>
  <si>
    <t>Maruti Suzuki Ertiga 2023 CNG &amp; Hybrids 31500 Km Driven</t>
  </si>
  <si>
    <t>Renault KWID RXT AMT Climber (Automatic), 2020, CNG &amp; Hybrids</t>
  </si>
  <si>
    <t>Tata Tigor 1.2 Revotron XZ CNG, 2023, CNG &amp; Hybrids</t>
  </si>
  <si>
    <t>Maruti Suzuki Wagon R LXI CNG Optional, 2019, CNG &amp; Hybrids</t>
  </si>
  <si>
    <t>Maruti Suzuki Alto 800 2018 CNG &amp; Hybrids 78000 Km Driven</t>
  </si>
  <si>
    <t>Kia Seltos GTX DCT, 2022, Petrol</t>
  </si>
  <si>
    <t>Honda BR-V 2019 Petrol 122000 Km Driven</t>
  </si>
  <si>
    <t>New baterry new Tyrs ok kandison</t>
  </si>
  <si>
    <t>Skoda Rapid 2013-2016 1.5 TDI AT Elegance, 2015, Diesel</t>
  </si>
  <si>
    <t>Maruti Suzuki Baleno 1.2 CVT Alpha, 2018, Petrol</t>
  </si>
  <si>
    <t>Mahindra XUV300 W6 AMT Diesel, 2022, Diesel</t>
  </si>
  <si>
    <t>Hyundai EON 2012</t>
  </si>
  <si>
    <t>Volkswagen Polo 1.2 GT TSI, 2015, Petrol</t>
  </si>
  <si>
    <t>Honda City 2017 CNG &amp; Hybrids Well Maintained</t>
  </si>
  <si>
    <t>Toyota Innova 2.5 EV MS 8 STR, 2009, Diesel</t>
  </si>
  <si>
    <t>Skoda Rapid 1.5 TDI AT Ambition, 2016, Diesel</t>
  </si>
  <si>
    <t>Maruti Suzuki Celerio 1.0 ZXI AMT, 2018, CNG &amp; Hybrids</t>
  </si>
  <si>
    <t>Maruti Suzuki Baleno 1.2 Alpha, 2017, Petrol</t>
  </si>
  <si>
    <t>Maruti Suzuki Swift ZXI, 2015, Petrol</t>
  </si>
  <si>
    <t>Honda City 2014-2015 S, 2014, Diesel</t>
  </si>
  <si>
    <t>Hyundai i20 2010-2012 1.2 Asta, 2010, CNG &amp; Hybrids</t>
  </si>
  <si>
    <t>Mini Cooper 2013 Diesel 40000 Km Driven</t>
  </si>
  <si>
    <t>Honda City 1.5 VX i-DTEC MT, 2015, Diesel</t>
  </si>
  <si>
    <t>Maruti Suzuki Celerio 2014-2017 VXI AT Optional, 2017, Petrol</t>
  </si>
  <si>
    <t>Maruti Suzuki Wagon R 1.0 LXI CNG Signature Edition, 2021, CNG &amp; Hyb..</t>
  </si>
  <si>
    <t>Maruti Suzuki Wagon R Stingray 2021</t>
  </si>
  <si>
    <t>Maruti Suzuki Swift Dzire Tour 2021 CNG &amp; Hybrids 92000 Km Driven</t>
  </si>
  <si>
    <t>Mahindra Scorpio S2, 2015, Diesel</t>
  </si>
  <si>
    <t>Hyundai i10 2017 Petrol Well Maintained</t>
  </si>
  <si>
    <t>Maruti Suzuki Swift Dzire Tour 2020 petrol and cng Well Maintained</t>
  </si>
  <si>
    <t>Maruti Suzuki Wagon R 2013</t>
  </si>
  <si>
    <t>Maruti Suzuki Swift 2021-2024 ZXi CNG, 2023, CNG &amp; Hybrids</t>
  </si>
  <si>
    <t>Hyundai Accent 1.5 GLE, 2008, Petrol</t>
  </si>
  <si>
    <t>Hyundai Grand i10 Magna 1.2 Kappa VTVT, 2013, CNG &amp; Hybrids</t>
  </si>
  <si>
    <t>Maruti Suzuki Omni 2011 Petrol 57000 Km Driven</t>
  </si>
  <si>
    <t>Maruti Suzuki Dzire 1.2 LXI, 2014, CNG &amp; Hybrids</t>
  </si>
  <si>
    <t>Honda City 2009</t>
  </si>
  <si>
    <t>Maruti Suzuki Ertiga 1.5 ZXI, 2021, Petrol</t>
  </si>
  <si>
    <t>Maruti Suzuki Alto, 2010, CNG &amp; Hybrids</t>
  </si>
  <si>
    <t>Maruti Suzuki Baleno 1.2 Delta AT, 2017, Petrol</t>
  </si>
  <si>
    <t>Maruti Suzuki Ciaz 2015 ZXI AT First Owner</t>
  </si>
  <si>
    <t>Maruti Suzuki Vitara Brezza 1.5 ZXI AT, 2020, Petrol</t>
  </si>
  <si>
    <t>Honda Jazz VX MT i-DTEC, 2016, Diesel</t>
  </si>
  <si>
    <t>Honda Jazz X i-VTEC, 2013, Petrol</t>
  </si>
  <si>
    <t>Hyundai Venue SX Opt, 2019, Diesel</t>
  </si>
  <si>
    <t>Maruti Suzuki Swift 2018 AMT VXI, 2020, Petrol</t>
  </si>
  <si>
    <t>Ford Ecosport 1.5 TI-VCT Titanium (O) AT, 2017, CNG &amp; Hybrids</t>
  </si>
  <si>
    <t>Hyundai i20 1.2 Asta, 2018, Petrol</t>
  </si>
  <si>
    <t>Maruti Suzuki Swift AMT ZXI Plus, 2021, Petrol</t>
  </si>
  <si>
    <t>Ford Ecosport [2017-2021] 1.5 Titanium TDCI, 2018, Petrol</t>
  </si>
  <si>
    <t>Maruti Suzuki Alto 0.8 LXI (O), 2010, Petrol</t>
  </si>
  <si>
    <t>Maruti Suzuki Alto K10 2011 CNG &amp; Hybrids 103000 Km Driven</t>
  </si>
  <si>
    <t>Maruti Suzuki Swift 2017</t>
  </si>
  <si>
    <t>Mahindra KUV 100 2016-2017 mFALCON G80 K2, 2016, Petrol</t>
  </si>
  <si>
    <t>Maruti Suzuki Ciaz Alpha 1.5 AT, 2017, Petrol</t>
  </si>
  <si>
    <t>Skoda Rapid 1.5 TDI Elegance Black Package, 2017, Diesel</t>
  </si>
  <si>
    <t>Maruti Suzuki SX4 2011 Diesel 98000 Km Driven</t>
  </si>
  <si>
    <t>Nissan PATROL 2011</t>
  </si>
  <si>
    <t>Kia Seltos GTX Plus AT D, 2021, Diesel</t>
  </si>
  <si>
    <t>Maruti Suzuki Swift 2022 Petrol 15000 Km Driven</t>
  </si>
  <si>
    <t>Hyundai Aura 2023</t>
  </si>
  <si>
    <t>Maruti Suzuki Wagon R VXI AMT1.2, 2018, Petrol</t>
  </si>
  <si>
    <t>Honda City 2014-2015 i VTEC V, 2014, Petrol</t>
  </si>
  <si>
    <t>Tata Punch  2023 Diesel 30000 Km Driven</t>
  </si>
  <si>
    <t>Hyundai Grand i10 2013-2016 Asta Option, 2013, Petrol</t>
  </si>
  <si>
    <t>Mahindra KUV 100 2016-2017 mFALCON D75 K2, 2017, Diesel</t>
  </si>
  <si>
    <t>Mahindra Bolero SLX, 2013, Diesel</t>
  </si>
  <si>
    <t>Maruti Suzuki Estilo VXi, 2007, Petrol</t>
  </si>
  <si>
    <t>Hundai Verna 2007 Petrol+cng</t>
  </si>
  <si>
    <t>Honda City ZX GXi, 2008, CNG &amp; Hybrids</t>
  </si>
  <si>
    <t>Toyota Innova Crysta 2.8 GX Automatic 7 STR, 2020, Diesel</t>
  </si>
  <si>
    <t>Ford Ecosport 1.5 TDCi Trend, 2016, Diesel</t>
  </si>
  <si>
    <t>Honda Civic Automatic 2007 Petrol+cng {2nd Owner}</t>
  </si>
  <si>
    <t>Hyundai i10 2011 Petrol 78600 Km Driven</t>
  </si>
  <si>
    <t>Maruti Suzuki Swift Dzire 2020 CNG &amp; Hybrids 10000 Km Driven</t>
  </si>
  <si>
    <t>Hyundai Grand i10 Nios Sportz, 2022, Petrol</t>
  </si>
  <si>
    <t>A Class</t>
  </si>
  <si>
    <t>Mercedes-Benz A Class 2014 Diesel Good Condition</t>
  </si>
  <si>
    <t>Maruti Suzuki Swift 2016 Petrol 85000 Km Driven and well maintained</t>
  </si>
  <si>
    <t>Honda CR-V 2.4 Automatic, 2014, Petrol</t>
  </si>
  <si>
    <t>Maruti Suzuki Wagon R VXI 1.0 CNG, 2022, CNG &amp; Hybrids</t>
  </si>
  <si>
    <t>Maruti Suzuki Alto K10 VXi (O), 2019, Petrol</t>
  </si>
  <si>
    <t>Kia Seltos GTX Plus, 2020, Petrol</t>
  </si>
  <si>
    <t>Maruti Suzuki Swift Dzire Zdi BSIV, 2014, Diesel</t>
  </si>
  <si>
    <t>I 10megna AEK hathe use Karel che</t>
  </si>
  <si>
    <t>Skoda Rapid 2013-2016 1.6 MPI Elegance Plus, 2015, Petrol</t>
  </si>
  <si>
    <t>Maruti Suzuki Wagon R 2013 CNG &amp; Hybrids Good Condition</t>
  </si>
  <si>
    <t>Hyundai Xcent Prime 2019 Diesel Well Maintained 16 inch Lloy</t>
  </si>
  <si>
    <t>Audi Q3 2.0 35 TDI Technology, 2018, Diesel</t>
  </si>
  <si>
    <t>Datsun GO 2016 CNG &amp; Hybrids 100200 Km Driven</t>
  </si>
  <si>
    <t>Maruti Suzuki Eeco 2022 CNG &amp; Hybrids 16000 Km Driven</t>
  </si>
  <si>
    <t>Maruti Suzuki Wagon R LXI CNG, 2019, CNG &amp; Hybrids</t>
  </si>
  <si>
    <t>Maruti Suzuki Ertiga 2015 CNG &amp; Hybrids 65000 Km Driven</t>
  </si>
  <si>
    <t>Hyundai Grand i10 1.2 Kappa Sportz Option, 2017, Petrol</t>
  </si>
  <si>
    <t>Hyundai Santro GLS II AT Zip Plus, 2013, CNG &amp; Hybrids</t>
  </si>
  <si>
    <t>Maruti Suzuki Wagon R 2017 CNG &amp; Hybrids 150000 Km Driven</t>
  </si>
  <si>
    <t>Maruti Suzuki SX4, 2011, CNG &amp; Hybrids</t>
  </si>
  <si>
    <t>Sx4. Top. Model</t>
  </si>
  <si>
    <t>Maruti Suzuki Swift Dzire 2015 Diesel 61000 Km Driven</t>
  </si>
  <si>
    <t>Maruti Suzuki Ritz VXi, 2015, Petrol</t>
  </si>
  <si>
    <t>Hyundai i10 1.2 Kappa Magna, 2009, CNG &amp; Hybrids</t>
  </si>
  <si>
    <t>Maruti Suzuki Swift VXi 1.2 ABS BS-IV, 2013, CNG &amp; Hybrids</t>
  </si>
  <si>
    <t>Mahindra Scorpio 2015 Diesel 89000 Km Driven</t>
  </si>
  <si>
    <t>Chevrolet Beat 2010-2013 Diesel, 2012, Diesel</t>
  </si>
  <si>
    <t>Maruti Suzuki XL6 1.5 Alpha AT, 2023, Petrol</t>
  </si>
  <si>
    <t>Honda Jazz 1.2 V i VTEC, 2018, Petrol</t>
  </si>
  <si>
    <t>Hyundai Creta 2016 Petrol with Shoroom service history</t>
  </si>
  <si>
    <t>Hyundai i20 Sportz Plus CVT, 2019, CNG &amp; Hybrids</t>
  </si>
  <si>
    <t>Maknikl k havy systm buket seat</t>
  </si>
  <si>
    <t>2020 showroom condition MG Hector</t>
  </si>
  <si>
    <t>Tata Tiago 1.2 Revotron XM CNG, 2024, CNG &amp; Hybrids</t>
  </si>
  <si>
    <t>Maruti Suzuki Swift AMT VVT ZXI, 2024, Petrol</t>
  </si>
  <si>
    <t>Fiat Punto 1.3 Emotion, 2015, Diesel</t>
  </si>
  <si>
    <t>Hyundai Grand i10 Nios Asta 1.2 Kappa, 2023, Petrol</t>
  </si>
  <si>
    <t>Maruti Suzuki Celerio 2015 October model.</t>
  </si>
  <si>
    <t>Tata Zest  Quadrajet 1.3 XTA, 2014, Diesel</t>
  </si>
  <si>
    <t>BMW X3 xDrive 20d Expedition, 2013, Diesel</t>
  </si>
  <si>
    <t>Toyota Etios Liva GD SP, 2013, Diesel</t>
  </si>
  <si>
    <t>Skoda Superb Sportline 1.8 TSI AT, 2010, Petrol</t>
  </si>
  <si>
    <t>Skoda Rapid 1.0 Ambition TSI AT, 2021, Petrol</t>
  </si>
  <si>
    <t>Datsun RediGO 0.8 S Limited Edition, 2015, Petrol</t>
  </si>
  <si>
    <t>Maruti Suzuki Ritz 2009-2011 VDi, 2011, Diesel</t>
  </si>
  <si>
    <t>Honda Jazz 1.2 VX i VTEC, 2018, CNG &amp; Hybrids</t>
  </si>
  <si>
    <t>Honda City 2014-2015 i VTEC V, 2015, CNG &amp; Hybrids</t>
  </si>
  <si>
    <t>Mahindra Xylo 2012 Diesel 16400 Km Driven</t>
  </si>
  <si>
    <t>Skoda Kushaq 1.0 TSI Ambition, 2022, Petrol</t>
  </si>
  <si>
    <t>A1 condition original intirear single hand uses</t>
  </si>
  <si>
    <t>Tata Tigor 2024 CNG &amp; Good Condition</t>
  </si>
  <si>
    <t>Honda City VX Petrol CVT, 2018, Petrol</t>
  </si>
  <si>
    <t>Hyundai Grand i10 [2013-2017] 1.2 Kappa VTVT Sportz, 2014, Petrol</t>
  </si>
  <si>
    <t>Maruti Suzuki SX4 2007-2012 Celebration Petrol, 2011, Petrol</t>
  </si>
  <si>
    <t>Maruti Suzuki XL6 Zeta, 2019, Petrol</t>
  </si>
  <si>
    <t>Tata Harrier XT, 2019, Diesel</t>
  </si>
  <si>
    <t>Maruti Suzuki Wagon R, 2016, Petrol</t>
  </si>
  <si>
    <t>Honda City 2015-2017 i VTEC E, 2015, Petrol</t>
  </si>
  <si>
    <t>Maruti Suzuki Dzire 1.2 VXI, 2021, CNG &amp; Hybrids</t>
  </si>
  <si>
    <t>Tata Indigo Ecs eCS LS TDI, 2015, Diesel</t>
  </si>
  <si>
    <t>Volkswagen Jetta [2013-2017] 2.0 Highline TDI, 2014, Diesel</t>
  </si>
  <si>
    <t>Kia Sonet 1.2 HTK Plus, 2020, Petrol</t>
  </si>
  <si>
    <t>Honda BR-V 2016 Petrol Well Maintained</t>
  </si>
  <si>
    <t>Santro cng</t>
  </si>
  <si>
    <t>Tata Tigor XZA 2019 Automatic Top Model with CNG Excellent Condition</t>
  </si>
  <si>
    <t>Hyundai i20 Active SX 1.2 Petrol Manual</t>
  </si>
  <si>
    <t>Maruti Suzuki Eeco 2021 Petrol Well Maintained</t>
  </si>
  <si>
    <t>Maruti Suzuki Swift Dzire VXI, 2011, CNG &amp; Hybrids</t>
  </si>
  <si>
    <t>Mahindra Bolero mHAWK D70 ZLX, 2017, Diesel</t>
  </si>
  <si>
    <t>Sell my car argent gadi mein koi dikkat nahin a lh good condition gadi</t>
  </si>
  <si>
    <t>Wanna drive luxury car in affordable price HONDA CRV,  CNG. Automatic</t>
  </si>
  <si>
    <t>Honda Amaze 2021</t>
  </si>
  <si>
    <t>Mahindra XUV500 AT W6 2WD, 2016, Diesel</t>
  </si>
  <si>
    <t>Maruti Suzuki Alto 800 2014 CNG &amp; Hybrids 100080 Km Driven</t>
  </si>
  <si>
    <t>Hyundai Grand i10 2013-2016 Sportz, 2015, Petrol</t>
  </si>
  <si>
    <t>Ford Ecosport, 2014, Diesel</t>
  </si>
  <si>
    <t>Maruti Suzuki Celerio 1.0 LXI MT, 2020, CNG &amp; Hybrids</t>
  </si>
  <si>
    <t>Maruti Suzuki Baleno Delta, 2021, Petrol</t>
  </si>
  <si>
    <t>Honda City V AT, 2012, CNG &amp; Hybrids</t>
  </si>
  <si>
    <t>Renault Duster 2012-2015 85PS Diesel RxL Optional, 2015, Diesel</t>
  </si>
  <si>
    <t>Volkswagen Jetta 2.0 TDI Trendline, 2013, Diesel</t>
  </si>
  <si>
    <t>Maruti Suzuki Alto 2007 Petrol Good Condition</t>
  </si>
  <si>
    <t>Hyundai Verna 1.6 SX Plus VTVT AT, 2023, Petrol</t>
  </si>
  <si>
    <t>Honda City 2015 CNG &amp; Hybrids 100000 Km Driven</t>
  </si>
  <si>
    <t>Honda Brio 2013-2016 S MT, 2015, CNG &amp; Hybrids</t>
  </si>
  <si>
    <t>Maruti Suzuki S-Presso 1.0 VXI (O) CNG, 2023, CNG &amp; Hybrids</t>
  </si>
  <si>
    <t>Hyundai Grand i10 Nios Sportz, 2022, CNG &amp; Hybrids</t>
  </si>
  <si>
    <t>Maruti Suzuki Swift Dzire, 2010, Petrol</t>
  </si>
  <si>
    <t>Maruti Suzuki Swift LXI, 2016, Petrol</t>
  </si>
  <si>
    <t>Maruti Suzuki Ciaz 1.5 Alpha SHVS MT, 2015, Petrol</t>
  </si>
  <si>
    <t>Chevrolet Sail 2013 Petrol 82000 Km Driven excellent condition</t>
  </si>
  <si>
    <t>Hyundai i10 2010 CNG &amp; Hybrids 55000 Km Driven</t>
  </si>
  <si>
    <t>Mahindra Scorpio VLX Airbags BS III, 2014, Diesel</t>
  </si>
  <si>
    <t>Maruti Suzuki Wagon R 2016 CNG &amp; Hybrids 150000 Km Driven</t>
  </si>
  <si>
    <t>Maruti Suzuki Ertiga 2021 CNG &amp; Hybrids Well Maintained\n1st owner</t>
  </si>
  <si>
    <t>Alto k10 lxi cng</t>
  </si>
  <si>
    <t>Hyundai Fluidic Verna 1.6 VTVT SX, 2013, CNG &amp; Hybrids</t>
  </si>
  <si>
    <t>Hyundai i20 Asta (O) 1.2 MT, 2011, CNG &amp; Hybrids</t>
  </si>
  <si>
    <t>Audi Q3 2.0 35 TDI Premium Plus Sunroof, 2018, Diesel</t>
  </si>
  <si>
    <t>Hyundai EON, 2012, Petrol</t>
  </si>
  <si>
    <t>Force Motors Gurkha 4X4, 2024, Diesel</t>
  </si>
  <si>
    <t>Maruti Suzuki Ritz 2013 model manual car buy it only at 200000</t>
  </si>
  <si>
    <t>Hyundai Venue SX MT, 2013, Diesel</t>
  </si>
  <si>
    <t>Ford Figo Aspire 1.5 TDCi Trend, 2016, Diesel</t>
  </si>
  <si>
    <t>Maruti Suzuki Wagon R VXI AMT1.2, 2016, CNG &amp; Hybrids</t>
  </si>
  <si>
    <t>Ford Ecosport 1.5 Diesel Titanium Plus, 2018, Diesel</t>
  </si>
  <si>
    <t>Toyota Glanza 1.2 V AMT, 2021, Petrol</t>
  </si>
  <si>
    <t>Maruti Suzuki Ciaz 2014</t>
  </si>
  <si>
    <t>Hyundai Accent 2012 Petrol Well Maintained</t>
  </si>
  <si>
    <t>Maruti Suzuki Ertiga 2015-2018 1.4 VXI CNG Limited Edition, 2016, CN..</t>
  </si>
  <si>
    <t>MG Hector Plus 2020 Diesel 79000 Km Driven</t>
  </si>
  <si>
    <t>Bolero Neo Plus</t>
  </si>
  <si>
    <t>Mahindra Bolero  2013 Diesel Good Condition m2Dià¤‡à¤‚à¤œà¤¨</t>
  </si>
  <si>
    <t>2015 model December ki 2nd owner</t>
  </si>
  <si>
    <t>Maruti Suzuki Swift 2011-2014 VXI, 2013, Petrol</t>
  </si>
  <si>
    <t>Toyota Innova Crysta [2020-ongoing] 2.4 GX 8 STR, 2020, Diesel</t>
  </si>
  <si>
    <t>Maruti Suzuki Alto 800 VXI Airbag, 2023, Petrol</t>
  </si>
  <si>
    <t>Maruti Suzuki Ertiga 1.4 VXI CNG Anniversary Edition, 2016, CNG &amp; Hy..</t>
  </si>
  <si>
    <t>Mahindra Thar LX Convertible Top Petrol AT 4WD, 2023, Petrol</t>
  </si>
  <si>
    <t>Maruti Suzuki Baleno maruti-suzuki-baleno-sigma-diesel, 2018, Diesel</t>
  </si>
  <si>
    <t>Renault KWID 1.0 RXT EDITION, 2017, CNG &amp; Hybrids</t>
  </si>
  <si>
    <t>Toyota Glanza 2023</t>
  </si>
  <si>
    <t>Renault Triber RXZ  Urban Night Limited Edition, 2022, CNG &amp; Hybrids</t>
  </si>
  <si>
    <t>Honda Jazz V Automatic, 2016, Petrol</t>
  </si>
  <si>
    <t>BMW X3 xDrive 20d Expedition, 2012, Diesel</t>
  </si>
  <si>
    <t>Hyundai i20 2009-2011 Magna, 2010, Petrol</t>
  </si>
  <si>
    <t>Maruti Suzuki Baleno DualJet Delta, 2021, Petrol</t>
  </si>
  <si>
    <t>Tata Harrier XZ, 2020, Diesel</t>
  </si>
  <si>
    <t>Maruti Suzuki Ertiga 2023</t>
  </si>
  <si>
    <t>Maruti Suzuki S-Cross 1.5 Zeta, 2015, Diesel</t>
  </si>
  <si>
    <t>Exter</t>
  </si>
  <si>
    <t>Like showroom July 2024</t>
  </si>
  <si>
    <t>BMW X1 2016-2020 2.0 sDRIVE 20D M Sport, 2017, Diesel</t>
  </si>
  <si>
    <t>Maruti Suzuki S-Cross Zeta 1.6, 2018, Diesel</t>
  </si>
  <si>
    <t>Maruti Suzuki Celerio 2014-2017 ZXI Optional, 2016, CNG &amp; Hybrids</t>
  </si>
  <si>
    <t>Maruti Suzuki Alto 800 CNG LXI, 2016, Petrol</t>
  </si>
  <si>
    <t>Tata Nano 2015 Petrol Well Maintained</t>
  </si>
  <si>
    <t>Chevrolet Beat 2014 Diesel 75000 Km Driven</t>
  </si>
  <si>
    <t>Maruti Suzuki Eeco 2017 no 12 mo mahino</t>
  </si>
  <si>
    <t>Hyundai Aura 1.2 S CNG, 2022, CNG &amp; Hybrids</t>
  </si>
  <si>
    <t>Maruti Suzuki Ritz 2011 CNG 77000 Km Driven</t>
  </si>
  <si>
    <t>T-Permit Dec-2017 Maruti Wagon-R LXI-CNG Car for Sell.</t>
  </si>
  <si>
    <t>modified Honda Civic 2008 CNG &amp; Hybrids 10 Km Driven</t>
  </si>
  <si>
    <t>Skoda Rapid 1.0 Monte Carlo MT, 2021, Petrol</t>
  </si>
  <si>
    <t>Maruti Suzuki Ritz VXi (ABS) BS IV, 2010, Petrol</t>
  </si>
  <si>
    <t>Hyundai Santro Xing GL CNG, 2011, CNG &amp; Hybrids</t>
  </si>
  <si>
    <t>Maruti Suzuki Wagon R LXI Optional, 2020, CNG &amp; Hybrids</t>
  </si>
  <si>
    <t>Honda Civic 2009 CNG &amp; Hybrids 102000 Km Driven</t>
  </si>
  <si>
    <t>Hyundai Verna SX(O) Petrol AT, 2018, CNG &amp; Hybrids</t>
  </si>
  <si>
    <t>Maruti Suzuki Ertiga 2012-2015 LXI CNG, 2013, CNG &amp; Hybrids</t>
  </si>
  <si>
    <t>Hyundai Santro Xing GL PLUS CNG, 2013, CNG &amp; Hybrids</t>
  </si>
  <si>
    <t>Renault KWID 1.0 RXT EDITION, 2016, CNG &amp; Hybrids</t>
  </si>
  <si>
    <t>SWIT AUTOMATIC TOP + LAVATO CNG ( rs - 90,000/-) Bill available</t>
  </si>
  <si>
    <t>Hyundai Grand i10, 2017, CNG &amp; Hybrids</t>
  </si>
  <si>
    <t>Mahindra Thar LX 4-STR Hard Top AT, 2023, Diesel</t>
  </si>
  <si>
    <t>Maruti Suzuki Alto 2005-2010 LXi BSIII, 2012, Petrol</t>
  </si>
  <si>
    <t>Jeep Compass 2018 Diesel 55000 Km Driven</t>
  </si>
  <si>
    <t>Ford Ecosport 1.5 TDCi Titanium, 2015, Diesel</t>
  </si>
  <si>
    <t>Hyundai Grand i10 Asta 1.2 (O) VTVT, 2015, CNG &amp; Hybrids</t>
  </si>
  <si>
    <t>Hyundai Elite i20 1.4 CRDI Asta (O), 2018, Diesel</t>
  </si>
  <si>
    <t>Hyundai Creta 1.4 CRDi S Plus, 2016, Diesel</t>
  </si>
  <si>
    <t>Honda Brio VX AT, 2014, Petrol</t>
  </si>
  <si>
    <t>Maruti Suzuki Wagon R ZXI 1.2, 2019, Petrol</t>
  </si>
  <si>
    <t>Maruti Suzuki Celerio VXI Optional MT, 2019, CNG &amp; Hybrids</t>
  </si>
  <si>
    <t>Mercedes-Benz GLA 200 D, 2016, Diesel</t>
  </si>
  <si>
    <t>Maruti Suzuki Swift VDI Limited Edition, 2016, Diesel</t>
  </si>
  <si>
    <t>Maruti Suzuki Wagon R AMT VXI Plus, 2017, CNG &amp; Hybrids</t>
  </si>
  <si>
    <t>Tata Punch Creative, 2021, Petrol</t>
  </si>
  <si>
    <t>Tata Tigor 2023 CNG &amp; Hybrids showroom Condition</t>
  </si>
  <si>
    <t>Maruti Suzuki Eeco 2015 CNG &amp; Hybrids 114000 Km Driven</t>
  </si>
  <si>
    <t>Volkswagen Taigun 1.0 TSI Topline AT, 2023, Petrol</t>
  </si>
  <si>
    <t>Maruti Suzuki Swift DDiS VDI, 2008, Diesel</t>
  </si>
  <si>
    <t>Hyundai Santro Xing XL, 2007, Petrol</t>
  </si>
  <si>
    <t>Maruti Suzuki Vitara Brezza ZDI+ MT, 2019, Diesel</t>
  </si>
  <si>
    <t>Maruti Suzuki Wagon R 2018 CNG &amp; Hybrids Good Condition</t>
  </si>
  <si>
    <t>Ford Ecosport 1.5 Trend Plus TI VCT, 2017, Diesel</t>
  </si>
  <si>
    <t>Volkswagen Vento 2010-2013 Petrol Highline AT, 2017, Petrol</t>
  </si>
  <si>
    <t>Maruti Suzuki Swift Dzire Tour S, 2024, CNG &amp; Hybrids</t>
  </si>
  <si>
    <t>Hyundai Santro 2013 CNG &amp; Hybrids 100000 Km Driven</t>
  </si>
  <si>
    <t>Renault KWID 2016 Petrol Well Maintained</t>
  </si>
  <si>
    <t>Maruti Suzuki Ciaz 2018-2020 Zeta 1.5 SHVS MT, 2018, Petrol</t>
  </si>
  <si>
    <t>Maruti Suzuki Wagon R 2017 Petrol Well Maintained</t>
  </si>
  <si>
    <t>A brand new condition car</t>
  </si>
  <si>
    <t>Tata Manza 2010 CNG &amp; Hybrids 2010 Km Driven</t>
  </si>
  <si>
    <t>Honda Civic CNG &amp; Hybrids 085380 Km Driven</t>
  </si>
  <si>
    <t>Volkswagen Vento 1.5 TDI Comfortline, 2016, Diesel</t>
  </si>
  <si>
    <t>Honda Accord 2.4 AT, 2013, Petrol</t>
  </si>
  <si>
    <t>Maruti Suzuki Eeco 2024 CNG &amp; Hybrids 1300 Km Driven</t>
  </si>
  <si>
    <t>Maruti Suzuki Celerio ZXI, 2024, Petrol</t>
  </si>
  <si>
    <t>Hyundai EON 2016 2035 RC Valid</t>
  </si>
  <si>
    <t>Volkswagen Vento Highline 1.5 TDI Diesel - 2015</t>
  </si>
  <si>
    <t>Ignis Zeta new</t>
  </si>
  <si>
    <t>Maruti Suzuki Eeco 5 STR WITH A/C+HTR, 2018, CNG &amp; Hybrids</t>
  </si>
  <si>
    <t>Audi Q3 2.0 35 TDI Quattro Premium Plus, 2018, Diesel</t>
  </si>
  <si>
    <t>Honda City 2010 CNG &amp; Hybrids 70000 Km Driven</t>
  </si>
  <si>
    <t>Renault Duster Petrol RXS CVT, 2018, Petrol</t>
  </si>
  <si>
    <t>MG Hector Plus 1.5 Hybrid Sharp Turbo 6 STR, 2021, Petrol</t>
  </si>
  <si>
    <t>Maruti Suzuki Swift VDI (O), 2011, Diesel</t>
  </si>
  <si>
    <t>Ford Ecosport [2017-2021] 1.5 Titanium TI VCT AT, 2017, CNG &amp; Hybrid..</t>
  </si>
  <si>
    <t>I20 2013 model  dl registration on sale</t>
  </si>
  <si>
    <t>Maruti Suzuki Wagon R CNG company Fitted</t>
  </si>
  <si>
    <t>Hyundai Grand i10 2017 CNG &amp; Hybrids 82000 Km Driven</t>
  </si>
  <si>
    <t>Hyundai Grand i10 Sportz O 1.2, 2017, Petrol</t>
  </si>
  <si>
    <t>Ford Aspire Trend Plus TDCi, 2016, Diesel</t>
  </si>
  <si>
    <t>Hyundai Creta 1.6 VTVT AT SX Plus, 2016, Petrol</t>
  </si>
  <si>
    <t>Renault KWID 2016 Petrol Good Condition</t>
  </si>
  <si>
    <t>Hyundai Creta 1.6 SX (O), 2017, Diesel</t>
  </si>
  <si>
    <t>Maruti Suzuki SX4 Vxi BSIV, 2011, CNG &amp; Hybrids</t>
  </si>
  <si>
    <t>Maruti Suzuki SX4 2008 CNG &amp; petrol 135000 Km Driven</t>
  </si>
  <si>
    <t>Hyundai i10 Era, 2010, Petrol</t>
  </si>
  <si>
    <t>Skoda Rapid Elegance 2012</t>
  </si>
  <si>
    <t>Maruti Suzuki Alto 800 2012-2016 0.8 LXI (O), 2012, CNG &amp; Hybrids</t>
  </si>
  <si>
    <t>Maruti Suzuki Wagon R CNG LXI, 2015, CNG &amp; Hybrids</t>
  </si>
  <si>
    <t>Maruti Suzuki Ertiga 1.4 VXI CNG Anniversary Edition, 2017, CNG &amp; Hy..</t>
  </si>
  <si>
    <t>Hyundai Venue S Turbo DCT, 2019, Diesel</t>
  </si>
  <si>
    <t>Maruti Suzuki S-Presso 2023 Petrol 8500 Km Driven</t>
  </si>
  <si>
    <t>Good Candice</t>
  </si>
  <si>
    <t>Maruti Suzuki Wagon R 2016 CNG &amp; Hybrids 125000 Km Driven</t>
  </si>
  <si>
    <t>Mahindra TUV 300 60000 Km Driven</t>
  </si>
  <si>
    <t>Hyundai i10 Sportz 1.2 Automatic Kappa2, 2010, Petrol</t>
  </si>
  <si>
    <t>Honda Amaze V CVT Petrol, 2018, Petrol</t>
  </si>
  <si>
    <t>Nissan Magnite 2021 Petrol Well Maintained</t>
  </si>
  <si>
    <t>Ford Figo 2012-2015 Petrol ZXI, 2014, Petrol</t>
  </si>
  <si>
    <t>Chevrolet Beat 2015 CNG &amp; Hybrids 128000 Km Driven</t>
  </si>
  <si>
    <t>Maruti Suzuki Alto 37500km</t>
  </si>
  <si>
    <t>Mahindra Scorpio [2020-2022] 2.2 S11 2WD, 2022, Diesel</t>
  </si>
  <si>
    <t>Honda WR-V 1.5 VX i-DTEC, 2021, Diesel</t>
  </si>
  <si>
    <t>Maruti Suzuki Alto 800 2017</t>
  </si>
  <si>
    <t>65500 km sento car</t>
  </si>
  <si>
    <t>Ford Figo 2011</t>
  </si>
  <si>
    <t>Renault Triber RXL, 2022, Petrol</t>
  </si>
  <si>
    <t>*FOR SALE*</t>
  </si>
  <si>
    <t>Baleno-RS</t>
  </si>
  <si>
    <t>Maruthi suzuki baleno delta variant 2019 model 2020 registration</t>
  </si>
  <si>
    <t>Hyundai Verna Fluidic 1.6 VTVT SX Automatic, 2014, Petrol</t>
  </si>
  <si>
    <t>Mahindra XUV300 W8 Diesel, 2020, Diesel</t>
  </si>
  <si>
    <t>Honda Civic CNG &amp; Hybrids Well Maintained</t>
  </si>
  <si>
    <t>Honda Brio S MT, 2016, CNG &amp; Hybrids</t>
  </si>
  <si>
    <t>Maruti Suzuki XL6 1.5 Zeta AT, 2019, Petrol</t>
  </si>
  <si>
    <t>Maruti Suzuki Wagon R LXI CNG, 2022, CNG &amp; Hybrids</t>
  </si>
  <si>
    <t>Honda City 2011-2013 V MT, 2012, CNG &amp; Hybrids</t>
  </si>
  <si>
    <t>Maruti Suzuki Wagon R 1.0 VXi, 2014, Petrol</t>
  </si>
  <si>
    <t>Maruti Suzuki Swift 2013 Diesel Good Condition</t>
  </si>
  <si>
    <t>Price 6 lakh</t>
  </si>
  <si>
    <t>Maruti Suzuki Alto 800 2016 à¤ªà¥‡à¤Ÿà¥à¤°à¥‹à¤² 25 Km Driven</t>
  </si>
  <si>
    <t>Skoda Rapid 2011-2013 1.6 MPI Ambition Plus, 2012, Diesel</t>
  </si>
  <si>
    <t>Kia Seltos, 2020, Diesel</t>
  </si>
  <si>
    <t>Maruti Suzuki Swift Dzire 2019 Diesel 90000 Km Driven</t>
  </si>
  <si>
    <t>Audi A4 1.8 35 TFSI Premium Plus, 2013, Diesel</t>
  </si>
  <si>
    <t>Maruti Suzuki Swift Dzire 2015 Diesel 115000 Km Driven</t>
  </si>
  <si>
    <t>Maruti Suzuki Wagon R 2010 CNG Company  Fitted 85000 Km Driven</t>
  </si>
  <si>
    <t>Tata Altroz 2023 Petrol 26500 Km Driven</t>
  </si>
  <si>
    <t>Maruti Suzuki Wagon R 2014 Petrol Excellent Condition</t>
  </si>
  <si>
    <t>Maruti Suzuki Ertiga 2020</t>
  </si>
  <si>
    <t>Tata Tiago 2022</t>
  </si>
  <si>
    <t>Maruti Suzuki Wagon R 1.0 VXI AGS, 2015, CNG &amp; Hybrids</t>
  </si>
  <si>
    <t>Maruti Suzuki Wagon R 2017 CNG &amp; Hybrids 78000 Km Driven</t>
  </si>
  <si>
    <t>Maruti Suzuki Alto 800, 2013, CNG &amp; Hybrids</t>
  </si>
  <si>
    <t>Toyota Etios GD, 2018, Diesel</t>
  </si>
  <si>
    <t>Volkswagen Vento Celeste 1.6 Highline, 2013, Diesel</t>
  </si>
  <si>
    <t>Maruti Suzuki Wagon R AMT VXI, 2018, CNG &amp; Hybrids</t>
  </si>
  <si>
    <t>Remote key with self start,good condition</t>
  </si>
  <si>
    <t>Tata Altroz 1.2 XM, 2022, Diesel</t>
  </si>
  <si>
    <t>Mercedes car for sale c class</t>
  </si>
  <si>
    <t>Maruti Suzuki Baleno 1.3 Alpha, 2017, Diesel</t>
  </si>
  <si>
    <t>Maruti Suzuki Celerio, 2019, CNG &amp; Hybrids</t>
  </si>
  <si>
    <t>Maruti Suzuki Wagon R LXI CNG, 2018, CNG &amp; Hybrids</t>
  </si>
  <si>
    <t>Hyundai Creta 1.6 SX, 2019, Petrol</t>
  </si>
  <si>
    <t>Maruti Suzuki Dzire 1.2 VXI, 2015, CNG &amp; Hybrids</t>
  </si>
  <si>
    <t>2022 Honda City Hybrid eHEV ZX eHEV</t>
  </si>
  <si>
    <t>Maruti Suzuki Swift 2015 top model.. CNG company fited..</t>
  </si>
  <si>
    <t>Hyundai Grand i10 2016-2017 Magna CNG, 2018, CNG &amp; Hybrids</t>
  </si>
  <si>
    <t>Hyundai Grand i10 Nios Asta, 2019, Petrol</t>
  </si>
  <si>
    <t>Honda Brio 2011-2013 V MT, 2014, Petrol</t>
  </si>
  <si>
    <t>Maruti Suzuki Swift Dzire LXI Option, 2018, CNG &amp; Hybrids</t>
  </si>
  <si>
    <t>Toyota Innova 2.5 V 7 STR, 2013, Diesel</t>
  </si>
  <si>
    <t>Honda CR-V 2007-2012 2.4L 4WD AT, 2013, CNG &amp; Hybrids</t>
  </si>
  <si>
    <t>The Maruti Swift VXI, purchased in November 2020, is in good condition</t>
  </si>
  <si>
    <t>Maruti Suzuki Baleno 2023 Petrol 15000 Km Driven</t>
  </si>
  <si>
    <t>Maruti Suzuki Swift VXI ABS BSIV, 2010, Petrol</t>
  </si>
  <si>
    <t>Tata Safari 2011 Diesel Good Condition</t>
  </si>
  <si>
    <t>2021 Ford Endeavour Titanium Plus 2.0 4x4 AT</t>
  </si>
  <si>
    <t>Tata Punch  2024 CNG &amp; Hybrids 40000 Km Driven</t>
  </si>
  <si>
    <t>Honda Jazz 2010 Petrol Well Maintained</t>
  </si>
  <si>
    <t>Honda City VX Petrol CVT, 2015, CNG &amp; Hybrids</t>
  </si>
  <si>
    <t>Maruti Suzuki Wagon R 2016 CNG &amp; Hybrids 4286 Km Driven</t>
  </si>
  <si>
    <t>Grand i10 Asta (top) Petrol+CNG only 69k km. Android music system</t>
  </si>
  <si>
    <t>Honda Jazz V CVT, 2022, CNG &amp; Hybrids</t>
  </si>
  <si>
    <t>Volkswagen Vento 2011 CNG &amp; Hybrids 48000 Km Driven</t>
  </si>
  <si>
    <t>Volkswagen Jetta 2.0 TDI Trendline, 2011, Diesel</t>
  </si>
  <si>
    <t>Nissan PATROL 2018 CNG &amp; Hybrids 54000 Km Driven</t>
  </si>
  <si>
    <t>New battery shild engine new tyare insurance polution ok ha</t>
  </si>
  <si>
    <t>Skoda Slavia Style 1.0L TSI AT, 2024, Petrol</t>
  </si>
  <si>
    <t>Honda WR-V 2017 Diesel 110000 Km Driven</t>
  </si>
  <si>
    <t>Honda Jazz Automatic 2016 Petrol</t>
  </si>
  <si>
    <t>Hyundai Santro Xing GLS CNG, 2012, CNG &amp; Hybrids</t>
  </si>
  <si>
    <t>Maruti Suzuki Swift Dzire 2021 Petrol Well Maintained</t>
  </si>
  <si>
    <t>Mahindra Thar CRDE 4X4 BS IV, 2018, Diesel</t>
  </si>
  <si>
    <t>Honda City VX Petrol CVT, 2015, Petrol</t>
  </si>
  <si>
    <t>Maruti Suzuki Vitara Brezza 2024 CNG &amp; Hybrids Well Maintained</t>
  </si>
  <si>
    <t>Honda CR-V, 2007, CNG &amp; Hybrids</t>
  </si>
  <si>
    <t>Good condition company fited CNG private number hr16</t>
  </si>
  <si>
    <t>Hyundai Santro 2012CNG &amp; Hybrids</t>
  </si>
  <si>
    <t>Tata Zest  1.2 Revotron XT, 2020, CNG &amp; Hybrids</t>
  </si>
  <si>
    <t>Mahindra Bolero 1.5 B6, 2024, Petrol</t>
  </si>
  <si>
    <t>Maruti Suzuki Brezza 2020</t>
  </si>
  <si>
    <t>Tata Nexon, 2021, Diesel</t>
  </si>
  <si>
    <t>Maruti Suzuki Celerio 2014-2017 VXI AT, 2017, Petrol</t>
  </si>
  <si>
    <t>Maruti Suzuki Ciaz Delta 1.5 AT, 2018, CNG &amp; Hybrids</t>
  </si>
  <si>
    <t>Skoda Kushaq 1.5 TSI Style DSG, 2022, Petrol</t>
  </si>
  <si>
    <t>Hyundai Santro Xing 2013 CNG &amp; Hybrids Well Maintained</t>
  </si>
  <si>
    <t>New condition new tyer new battery</t>
  </si>
  <si>
    <t>Maruti Suzuki Baleno sigma</t>
  </si>
  <si>
    <t>Maruti Suzuki Ignis 1.3 Sigma, 2017, Petrol</t>
  </si>
  <si>
    <t>Honda City 2010 CNG &amp; Hybrids 98000 Km Driven owner 2</t>
  </si>
  <si>
    <t>BMW 5 Series 2.0 520D, 2012, Diesel</t>
  </si>
  <si>
    <t>Hyundai i20 2014 Diesel 113000 Km Driven well maintained</t>
  </si>
  <si>
    <t>Maruti Suzuki Alto 800 2019-2023 0.8 LXI (O), 2021, CNG &amp; Hybrids</t>
  </si>
  <si>
    <t>Hyundai Tucson 2018 Diesel Well Maintained</t>
  </si>
  <si>
    <t>Chevrolet Spark 1.0 LS, 2013, CNG &amp; Hybrids</t>
  </si>
  <si>
    <t>Kia Seltos HTX IVT G, 2022, Petrol</t>
  </si>
  <si>
    <t>Maruti Suzuki Alto K10 2018 Petrol 3400 Km Driven</t>
  </si>
  <si>
    <t>Maruti Suzuki Omni 2007 CNG &amp; Hybrids 60000 Km Driven</t>
  </si>
  <si>
    <t>Ford Ecosport 1.5 Ti VCT AT Titanium BE, 2015, CNG &amp; Hybrids</t>
  </si>
  <si>
    <t>Ford Ecosport 2013-2015 1.0 Ecoboost Titanium, 2017, Diesel</t>
  </si>
  <si>
    <t>Hyundai Verna 2013 Diesel Well Maintained</t>
  </si>
  <si>
    <t>Toyota Camry 2012-2014 Hybrid, 2014, CNG &amp; Hybrids</t>
  </si>
  <si>
    <t>BILKUL  SAAF SUTHRI HAI     1 RS BHI LAGANE KI JARURAT NHI HAI</t>
  </si>
  <si>
    <t>Maruti Suzuki Wagon R 1.0 2012 Petrol Well Maintained</t>
  </si>
  <si>
    <t>Polo GT TSI 1.2 - Sports Vehicle</t>
  </si>
  <si>
    <t>Kia Sonet 1.5 HTX Plus Diesel DT, 2021, Diesel</t>
  </si>
  <si>
    <t>Maruti Suzuki Celerio ZXI AMT, 2020, CNG &amp; Hybrids</t>
  </si>
  <si>
    <t>Hyundai Xcent [2014-2017] 1.2 S (O) AT, 2016, Petrol</t>
  </si>
  <si>
    <t>Maruti Suzuki Ciaz Diesel Hybrid 2017 December</t>
  </si>
  <si>
    <t>Maruti Suzuki Wagon R 2016 CNG &amp; Hybrids 92000 Km Drivenh</t>
  </si>
  <si>
    <t>Honda City ZX EXi, 2005, Petrol</t>
  </si>
  <si>
    <t>Toyota Corolla Altis 2016 1.8 VL Auto</t>
  </si>
  <si>
    <t>Hyundai i20 2009-2011 Magna, 2017, CNG &amp; Hybrids</t>
  </si>
  <si>
    <t>Maruti Suzuki Swift Dzire 2012-2015 LDI, 2014, Diesel</t>
  </si>
  <si>
    <t>Tata Nexon 1.5 Revotorq XMA Plus (S) AMT, 2018, Diesel</t>
  </si>
  <si>
    <t>Maruti Suzuki Swift VXi 1.2 ABS BS-IV, 2021, Petrol</t>
  </si>
  <si>
    <t>Honda Amaze S MT i-VTEC, 2021, Petrol</t>
  </si>
  <si>
    <t>Hyundai New Elantra 2014</t>
  </si>
  <si>
    <t>Maruti Suzuki Wagon R LXI Optional, 2019, CNG &amp; Hybrids</t>
  </si>
  <si>
    <t>Ford Ecosport 1.5 Petrol Titanium Plus AT, 2021, Petrol</t>
  </si>
  <si>
    <t>Volkswagen Tiguan 2.0 TDI Highline, 2017, Diesel</t>
  </si>
  <si>
    <t>Maruti Suzuki Ertiga 2018-2022 1.4 VXI SHVS, 2019, CNG &amp; Hybrids</t>
  </si>
  <si>
    <t>Maruti Suzuki Estilo LXI, 2009, CNG &amp; Hybrids</t>
  </si>
  <si>
    <t>Hyundai Creta 2016 Diesel 56000 Km Driven</t>
  </si>
  <si>
    <t>Volkswagen Vento GT TSI, 2015, Diesel</t>
  </si>
  <si>
    <t>Hyundai Grand i10 Asta Automatic 1.2 Kappa VTVT, 2016, Petrol</t>
  </si>
  <si>
    <t>Hyundai Santro Xing 2013</t>
  </si>
  <si>
    <t>Maruti Suzuki Alto 800 Lxi, 2017, CNG &amp; Hybrids</t>
  </si>
  <si>
    <t>Maruti Suzuki Swift VXi CNG, 2022, CNG &amp; Hybrids</t>
  </si>
  <si>
    <t>Honda Civic 2010 CNG &amp; Hybrids 143000 Km Driven</t>
  </si>
  <si>
    <t>Renault kwid 2016 last sab ok hai</t>
  </si>
  <si>
    <t>Mahindra Marazzo 2018 Diesel 95000 Km Driven</t>
  </si>
  <si>
    <t>Maruti Suzuki Swift Dzire VXI 1.2, 2013, CNG &amp; Hybrids</t>
  </si>
  <si>
    <t>Volkswagen Virtus 1.0 Topline TSI, 2023, Petrol</t>
  </si>
  <si>
    <t>Maruti Suzuki Wagon R 2016 CNG &amp; Hybrids 80000 Km Driven</t>
  </si>
  <si>
    <t>Volkswagen Vento 2013-2015 1.5 TDI Highline AT, 2016, Diesel</t>
  </si>
  <si>
    <t>Hyundai Grand i10 2016 CNG &amp; Hybrids 6610 Km Driven</t>
  </si>
  <si>
    <t>Maruti Suzuki SX4 2007-2012 ZDI, 2011, Diesel</t>
  </si>
  <si>
    <t>Datsun RediGO T, 2018, Petrol</t>
  </si>
  <si>
    <t>Maruti Suzuki Wagon R 2013 CNG &amp; Hybrids 100000 Km Driven</t>
  </si>
  <si>
    <t>Renault Duster SANDSTORM RXS 85 PS, 2018, Diesel</t>
  </si>
  <si>
    <t>Honda Jazz V Automatic, 2015, CNG &amp; Hybrids</t>
  </si>
  <si>
    <t>Honda Brio 2014 CNG &amp; Hybrids 21000 Km Driven</t>
  </si>
  <si>
    <t>Hyundai EON Magna +, 2015, Petrol</t>
  </si>
  <si>
    <t>Jaguar XF 2.2 Diesel, 2016, Diesel</t>
  </si>
  <si>
    <t>Maruti Suzuki Swift Dzire 2023 CNG &amp; Hybrids 45000 Km Driven</t>
  </si>
  <si>
    <t>2021 Hyundai Alcazar Platinum 6 STR 2.0 Petrol AT</t>
  </si>
  <si>
    <t>Maruti Suzuki Wagon R VXI Plus(O), 2020, CNG &amp; Hybrids</t>
  </si>
  <si>
    <t>Volkswagen Vento 2013-2015 1.6 Highline, 2016, Petrol</t>
  </si>
  <si>
    <t>Tata Nano XTA, 2017, Petrol</t>
  </si>
  <si>
    <t>Maruti Suzuki 800 AC, 2005, Petrol</t>
  </si>
  <si>
    <t>Maruti Suzuki Eeco 1.2 7 STR, 2014, CNG &amp; Hybrids</t>
  </si>
  <si>
    <t>Volkswagen Polo 2013 Petrol Well Maintained</t>
  </si>
  <si>
    <t>Maruti Suzuki Wagon R 1.0 LXi LPG, 2018, CNG &amp; Hybrids</t>
  </si>
  <si>
    <t>Hyundai Verna 1.6 SX CRDi, 2014, Diesel</t>
  </si>
  <si>
    <t>Tata Nexon 1.5 Revotorq XT, 2019, Diesel</t>
  </si>
  <si>
    <t>Hyundai i20 Active 2016</t>
  </si>
  <si>
    <t>Maruti Suzuki Estilo 2008 CNG &amp; Hybrids 54000 Km Driven</t>
  </si>
  <si>
    <t>Volkswagen Vento  1.6 MPI ALL STAR, 2018, Petrol</t>
  </si>
  <si>
    <t>Hyundai Santro Sportz CNG, 2022, CNG &amp; Hybrids</t>
  </si>
  <si>
    <t>Honda BR-V i-DTEC S MT, 2016, Diesel</t>
  </si>
  <si>
    <t>Maruti Suzuki Celerio, 2016, Petrol</t>
  </si>
  <si>
    <t>Rexton</t>
  </si>
  <si>
    <t>Mahindra Rexton, 2015, Diesel</t>
  </si>
  <si>
    <t>Well maintained</t>
  </si>
  <si>
    <t>Honda City ZX 2007 CNG &amp; Hybrids 85019 Km Driven</t>
  </si>
  <si>
    <t>Hyundai Elite i20 1.2 Sportz Plus Dual Tone VTVT, 2019, Petrol</t>
  </si>
  <si>
    <t>Hyundai Venue 1.5 CRDi S Plus, 2023, Diesel</t>
  </si>
  <si>
    <t>Fix Rate 100% Maruti Suzuki Celerio 2016 CNG &amp; petrol Well Maintained</t>
  </si>
  <si>
    <t>Mercedes-Benz C-Class, 2012, Diesel</t>
  </si>
  <si>
    <t>Honda City i-VTEC CVT V, 2018, CNG &amp; Hybrids</t>
  </si>
  <si>
    <t>Hyundai Aura 1.2 S CNG, 2023, CNG &amp; Hybrids</t>
  </si>
  <si>
    <t>Hyundai i10 Sportz 1.1L, 2014, Petrol</t>
  </si>
  <si>
    <t>Honda Brio VX MT, 2014, Petrol</t>
  </si>
  <si>
    <t>Maruti Suzuki Estilo LXI CNG, 2012, CNG &amp; Hybrids</t>
  </si>
  <si>
    <t>Hyundai i10 Sportz 1.2 Automatic Kappa2, 2013, Petrol</t>
  </si>
  <si>
    <t>Hyundai EON Era +, 2012, CNG &amp; Hybrids</t>
  </si>
  <si>
    <t>Hyundai i20 2013 Diesel 120000 Km Driven</t>
  </si>
  <si>
    <t>Maruti Suzuki Ciaz 2014-2017 1.3 RS ZDI Plus SHVS, 2018, Diesel</t>
  </si>
  <si>
    <t>Honda Amaze 1.2 S i-VTEC AT, 2018, CNG &amp; Hybrids</t>
  </si>
  <si>
    <t>Datsun Redi Go Limited Edition 2018, 2019, Petrol</t>
  </si>
  <si>
    <t>Hyundai i10 2011 CNG &amp; Hybrids 90000 Km Driven</t>
  </si>
  <si>
    <t>Maruti Suzuki Eeco 2021 CNG &amp; Hybrids 55110 Km Driven</t>
  </si>
  <si>
    <t>Honda Amaze 1.2 E MT i-VTEC, 2017, CNG &amp; Hybrids</t>
  </si>
  <si>
    <t>Chevrolet Spark 2011 CNG &amp; Hybrids 72000 Km Driven</t>
  </si>
  <si>
    <t>Maruti Suzuki Wagon R 2021 CNG &amp; Hybrids 53000 Km Driven</t>
  </si>
  <si>
    <t>Maruti Suzuki Celerio 1.0 VXI AMT, 2015, CNG &amp; Hybrids</t>
  </si>
  <si>
    <t>Hyundai Grand i10 2016-2017 Sportz CNG, 2016, CNG &amp; Hybrids</t>
  </si>
  <si>
    <t>Mahindra XUV500 AT 2017 Diesel 61000 Km Driven</t>
  </si>
  <si>
    <t>Only for VW lovers</t>
  </si>
  <si>
    <t>Omni van sell</t>
  </si>
  <si>
    <t>Maruti Suzuki Swift Dzire ZXI+ MT, 2022, CNG &amp; Hybrids</t>
  </si>
  <si>
    <t>Hyundai Grand i10 Asta 1.2 (O) VTVT, 2014, Petrol</t>
  </si>
  <si>
    <t>Honda Civic Automatic I-VTEC 1.8</t>
  </si>
  <si>
    <t>Tata Safari Storme EX, 2013, Diesel</t>
  </si>
  <si>
    <t>Mahindra Thar LX 4X4 Hardtop, 2023, Petrol</t>
  </si>
  <si>
    <t>Mahindra Xylo D2 BS IV, 2018, Diesel</t>
  </si>
  <si>
    <t>Toyota Etios GD SP*, 2019, Diesel</t>
  </si>
  <si>
    <t>Volkswagen Polo Select 1.5 TDI Highline, 2013, Diesel</t>
  </si>
  <si>
    <t>Maruti Suzuki Ciaz 2015 VDI Diesel Good Condition</t>
  </si>
  <si>
    <t>BMW X1 2010-2012 sDrive20d, 2012, Diesel</t>
  </si>
  <si>
    <t>Mercedes-Benz C-Class 1.8 200 CGI Avantgarde, 2010, Petrol</t>
  </si>
  <si>
    <t>Volkswagen Polo GT TSI, 2022, Petrol</t>
  </si>
  <si>
    <t>Tata Nexon 1.2 Revotron XM Plus (S), 2019, CNG &amp; Hybrids</t>
  </si>
  <si>
    <t>Maruti Suzuki Alto 800 2020 CNG &amp; Hybrids 150000 Km Driven</t>
  </si>
  <si>
    <t>Hyundai i20, 2011, Petrol</t>
  </si>
  <si>
    <t>Hyundai i20 Diesel Sportz, 2018, Diesel</t>
  </si>
  <si>
    <t>Urgent sale well maintained in running condition negotiable</t>
  </si>
  <si>
    <t>Hyundai Santro Xing 2008 Petrol Well Maintained</t>
  </si>
  <si>
    <t>Maruti Suzuki Wagon R 2022 CNG &amp; petrol Good Condition</t>
  </si>
  <si>
    <t>Mercedes-Benz A Class, 2014, Diesel</t>
  </si>
  <si>
    <t>Maruti Suzuki Wagon R 1.0 2014 CNG &amp; Hybrids 72000 Km  .</t>
  </si>
  <si>
    <t>BMW 5 Series 2.0 520D Modern Line, 2014, Diesel</t>
  </si>
  <si>
    <t>Ford Figo 1.2P Trend MT, 2016, CNG &amp; Hybrids</t>
  </si>
  <si>
    <t>Honda City 2015 CNG &amp; Hybrids 65000 Km Driven</t>
  </si>
  <si>
    <t>Honda Amaze 2013-2016 S Plus i-VTEC, 2019, CNG &amp; Hybrids</t>
  </si>
  <si>
    <t>Hyundai Verna VTVT 1.6 SX Option, 2019, CNG &amp; Hybrids</t>
  </si>
  <si>
    <t>Mahindra Thar 2.2 LX Convertible Diesel AT 4 Str, 2024, CNG &amp; Hybrid..</t>
  </si>
  <si>
    <t>Toyota Etios VX Xclusive, 2013, Petrol</t>
  </si>
  <si>
    <t>Toyota Innova 2.5 GX (Diesel) 7 Seater, 2013, Diesel</t>
  </si>
  <si>
    <t>Skoda Laura 2010 Diesel Well Maintained</t>
  </si>
  <si>
    <t>Ford Ecosport 1.5 Ti VCT AT Titanium BE, 2017, Petrol</t>
  </si>
  <si>
    <t>Maruti Suzuki Swift Dzire 2013</t>
  </si>
  <si>
    <t>Maruti Suzuki Celerio VXI(O), 2016, CNG &amp; Hybrids</t>
  </si>
  <si>
    <t>Renault KWID 1.0 RXT AMT Opt, 2018, Petrol</t>
  </si>
  <si>
    <t>Maruti Suzuki Eeco 7 Seater AC, 2019, CNG &amp; Hybrids</t>
  </si>
  <si>
    <t>Maruti Suzuki Ertiga 1.5 VXI, 2020, CNG &amp; Hybrids</t>
  </si>
  <si>
    <t>Maruti Suzuki Ertiga May 2022 CNG &amp; Hybrids 29000 Km Driven</t>
  </si>
  <si>
    <t>Nissan Micra XL CVT (Petrol), 2016, Petrol</t>
  </si>
  <si>
    <t>Maruti Suzuki Swift 2018 VDI, 2017, Diesel</t>
  </si>
  <si>
    <t>Hyundai Grand i10 Asta Automatic 1.2 Kappa VTVT, 2019, CNG &amp; Hybrids</t>
  </si>
  <si>
    <t>Hyundai Grand i10 Nios 1.2 Kappa VTVT Sportz CNG, 2023, CNG &amp; Hybrid..</t>
  </si>
  <si>
    <t>Honda City i-VTEC CVT ZX, 2017, CNG &amp; Hybrids</t>
  </si>
  <si>
    <t>Well maintained low km self and professional driven Honda City</t>
  </si>
  <si>
    <t>Maruti Suzuki Swift 2024</t>
  </si>
  <si>
    <t>Renault KWID RXT 1.0, 2018, Petrol</t>
  </si>
  <si>
    <t>Maruti Suzuki Swift AMT 2020 CNG &amp; Hybrids 82000 Km Driven</t>
  </si>
  <si>
    <t>Honda City ZX Petrol CVT, 2018, Petrol</t>
  </si>
  <si>
    <t>Volkswagen Vento 1.2 TSI Comfortline AT, 2016, Petrol</t>
  </si>
  <si>
    <t>Hyundai New Santro 1.1 Sportz MT CNG, 2019, CNG &amp; Hybrids</t>
  </si>
  <si>
    <t>I10 PETROL+LPG 1ST OWNER</t>
  </si>
  <si>
    <t>Toyota Corolla Altis 1.8 G CNG, 2015, CNG &amp; Hybrids</t>
  </si>
  <si>
    <t>GODHARA  gj 17</t>
  </si>
  <si>
    <t>Maruti Suzuki Swift Dzire Ldi BSIV, 2016, Diesel</t>
  </si>
  <si>
    <t>Mahindra Thar LX D 4WD AT, 2021, Diesel</t>
  </si>
  <si>
    <t>Honda City 2011-2013 S, 2012, Petrol</t>
  </si>
  <si>
    <t>Honda Amaze S 1.2 Petrol MT, 2015, CNG &amp; Hybrids</t>
  </si>
  <si>
    <t>Hyundai i10 1.2 Kappa SPORTZ, 2013, Petrol</t>
  </si>
  <si>
    <t>Maruti Suzuki Swift 2008</t>
  </si>
  <si>
    <t>Maruti Suzuki Wagon R 1.0 VXi, 2014, CNG &amp; Hybrids</t>
  </si>
  <si>
    <t>Hyundai i20 Era 1.2 BS-IV, 2010, CNG &amp; Hybrids</t>
  </si>
  <si>
    <t>Honda Brio 2013-2016 VX O AT, 2015, Petrol</t>
  </si>
  <si>
    <t>Renault Duster 2015-2019 1.5 85PS RxL 4x2 MT Diesel, 2014, Diesel</t>
  </si>
  <si>
    <t>Hyundai Creta 1.6 SX Plus VTVT, 2020, Petrol</t>
  </si>
  <si>
    <t>Maruti Suzuki Ignis 1.2 Zeta AMT, 2019, Petrol</t>
  </si>
  <si>
    <t>Maruti Suzuki Eeco 2022 CNG &amp; Hybrids 130000 Km Driven</t>
  </si>
  <si>
    <t>Honda City 2014 Petrol 65000 Km Driven</t>
  </si>
  <si>
    <t>Honda Amaze VX CVT Petrol, 2021, Petrol</t>
  </si>
  <si>
    <t>BMW X1 2010-2012 sDrive20d, 2013, Diesel</t>
  </si>
  <si>
    <t>Honda BR-V i-VTEC V CVT, 2017, Petrol</t>
  </si>
  <si>
    <t>Hyundai i20, 2016, Diesel</t>
  </si>
  <si>
    <t>Maruti Suzuki Swift Dzire Zdi BSIV, 2015, Diesel</t>
  </si>
  <si>
    <t>Maruti Suzuki Vitara Brezza 1.5 LXI, 2021, Petrol</t>
  </si>
  <si>
    <t>Volkswagen Virtus 2023 Petrol 20000 Km Driven</t>
  </si>
  <si>
    <t>BMW 3 Series GT 2014 Diesel Well Maintained</t>
  </si>
  <si>
    <t>Hyundai Elantra 1.6 SX Option AT, 2014, CNG &amp; Hybrids</t>
  </si>
  <si>
    <t>Hyundai Xcent [2017-2020] 1.2 SX AT (O), 2016, Petrol</t>
  </si>
  <si>
    <t>Maruti Suzuki Celerio ZXI Optional MT, 2020, Petrol</t>
  </si>
  <si>
    <t>Skoda Rapid 2013-2016 1.5 TDI AT Elegance Black Package, 2015, Diese..</t>
  </si>
  <si>
    <t>Hyundai Verna 1.6 EX CRDi, 2017, Diesel</t>
  </si>
  <si>
    <t>Hyundai Accent 2011</t>
  </si>
  <si>
    <t>Honda WR-V 1.5 VX Exclusive Edition i-DTEC, 2018, Diesel</t>
  </si>
  <si>
    <t>Maruti Suzuki Eeco 2019 CNG &amp; Petrol Well Maintained</t>
  </si>
  <si>
    <t>Maruti Suzuki Alto 2011 Petrol 96000 Km Driven</t>
  </si>
  <si>
    <t>Maruti Suzuki Eeco 1.2 5 STR WITH A/C+HTR, 2023, Petrol</t>
  </si>
  <si>
    <t>Hyundai i10 Sportz, 2011, Petrol</t>
  </si>
  <si>
    <t>Toyota Fortuner 2011-2016 4x2 MT TRD Sportivo, 2014, Diesel</t>
  </si>
  <si>
    <t>Mercedes-Benz E-Class E350 CDI Avantgarde, 2011, Diesel</t>
  </si>
  <si>
    <t>CRETA EX DIESEL 2021</t>
  </si>
  <si>
    <t>Hyundai Creta SX(O) AT, 2021, Petrol</t>
  </si>
  <si>
    <t>Swift dzire zxi cng</t>
  </si>
  <si>
    <t>Hyundai Grand i10 2013-2016 Sportz, 2015, CNG &amp; Hybrids</t>
  </si>
  <si>
    <t>Maruti Suzuki Ciaz 2014-2017 AT VXi Plus, 2015, CNG &amp; Hybrids</t>
  </si>
  <si>
    <t>Honda Amaze automatic CNG</t>
  </si>
  <si>
    <t>Well condition car ,</t>
  </si>
  <si>
    <t>Mitsubishi Outlander 2.4 MIVEC, 2010, Petrol</t>
  </si>
  <si>
    <t>Hyundai Santro Xing 2009 Petrol 90000 Km Driven</t>
  </si>
  <si>
    <t>Datsun GO 2020 CNG &amp; Hybrids 54000 Km Driven</t>
  </si>
  <si>
    <t>Maruti Suzuki Eeco 2018</t>
  </si>
  <si>
    <t>Orignal condition</t>
  </si>
  <si>
    <t>Maruti Suzuki Alto 800 2012-2016 LXI, 2013, Petrol</t>
  </si>
  <si>
    <t>Good  condition</t>
  </si>
  <si>
    <t>Stingray</t>
  </si>
  <si>
    <t>Maruti Suzuki Stingray 2014</t>
  </si>
  <si>
    <t>Tata Safari 2.0 Kryotec XTA Plus, 2022, Diesel</t>
  </si>
  <si>
    <t>Maruti Suzuki Swift 2010 CNG &amp; Hybrids 90000 Km Driven</t>
  </si>
  <si>
    <t>Tata Bolt 2016</t>
  </si>
  <si>
    <t>Hyundai Creta 1.4 CRDi S Plus, 2020, Diesel</t>
  </si>
  <si>
    <t>Tata Tiago 1.2 Revotron XZA, 2020, Petrol</t>
  </si>
  <si>
    <t>Volkswagen Jetta 2012 85000 Km Driven</t>
  </si>
  <si>
    <t>Ford Fiesta Petrol Titanium, 2012, Petrol</t>
  </si>
  <si>
    <t>Maruti Suzuki Omni 2014 CNG &amp; Hybrids 150000 Km Driven</t>
  </si>
  <si>
    <t>Nissan Sunny XL Petrol, 2012, Petrol</t>
  </si>
  <si>
    <t>Kia Sonet GTX Plus AT D, 2020, Diesel</t>
  </si>
  <si>
    <t>Hyundai Xcent 2014-2016 1.2 Kappa S, 2014, Petrol</t>
  </si>
  <si>
    <t>Hyundai Grand i10 1.2 Kappa Sportz Option, 2016, CNG &amp; Hybrids</t>
  </si>
  <si>
    <t>Maruti Suzuki Ignis alpha dual tone amt 2018 Petrol 44500 Km Driven</t>
  </si>
  <si>
    <t>Me apni gadi selling kr rha hu</t>
  </si>
  <si>
    <t>Ford Figo 2017</t>
  </si>
  <si>
    <t>Hyundai i10 1.1L iRDE ERA Special Edition, 2011, CNG &amp; Hybrids</t>
  </si>
  <si>
    <t>Mahindra XUV500, 2017, Diesel</t>
  </si>
  <si>
    <t>Hyundai Aura 1.2 S CNG, 2024, CNG &amp; Hybrids</t>
  </si>
  <si>
    <t>Maruti Suzuki Ritz 2012 Diesel 125000 Km Driven</t>
  </si>
  <si>
    <t>Toyota Corolla Altis 2013-2017 VL AT, 2015, CNG &amp; Hybrids</t>
  </si>
  <si>
    <t>Honda Brio 2015 CNG &amp; Petrol, well maintained</t>
  </si>
  <si>
    <t>Mercedes-Benz E-Class E350 CDI Avantgarde, 2014, Diesel</t>
  </si>
  <si>
    <t>Volkswagen Vento 1.5 TDI Highline Plus, 2013, Diesel</t>
  </si>
  <si>
    <t>Maruti Suzuki Eeco 5 STR WITH HTR CNG, 2022, CNG &amp; Hybrids</t>
  </si>
  <si>
    <t>Honda Amaze 2022 VX CVT CNG AUTOMATIC ONLY 26500 KM</t>
  </si>
  <si>
    <t>Skoda Rapid 2012 CNG &amp; Hybrids Well Maintained</t>
  </si>
  <si>
    <t>Maruti Suzuki Swift 2010 Diesel 42583 Km Driven well maintained</t>
  </si>
  <si>
    <t>Honda Civic 2010 CNG &amp; Hybrids 85000 Km Driven</t>
  </si>
  <si>
    <t>Renault Duster 110PS Diesel RxS AMT, 2019, Diesel</t>
  </si>
  <si>
    <t>Maruti Suzuki Alto 2010 Petrol 141000 Km Driven</t>
  </si>
  <si>
    <t>Maruti Suzuki Ertiga 2022 CNG &amp; Hybrids 90000 Km Driven</t>
  </si>
  <si>
    <t>Maruti Suzuki Swift VDI, 2016, Diesel</t>
  </si>
  <si>
    <t>Maruti Suzuki Celerio 2014-2017 ZXI Optional, 2017, Petrol</t>
  </si>
  <si>
    <t>Maruti Suzuki Swift 2006 Petrol 66711 Km Driven</t>
  </si>
  <si>
    <t>Hyundai Santro Xing 2011</t>
  </si>
  <si>
    <t>Teana</t>
  </si>
  <si>
    <t>Well Maintained Nissan Teana, 2010, Petrol, Pearl White with Sunroof!</t>
  </si>
  <si>
    <t>Honda Amaze, 2018, Petrol</t>
  </si>
  <si>
    <t>Polo diesel top model</t>
  </si>
  <si>
    <t>Volkswagen Vento 1.5 TDI Highline, 2017, Diesel</t>
  </si>
  <si>
    <t>Maruti Suzuki Wagon R 2017</t>
  </si>
  <si>
    <t>Maruti Suzuki Alto 800 CNG LXI Optional, 2016, CNG &amp; Hybrids</t>
  </si>
  <si>
    <t>Skoda Superb Style 1.8 TSI AT, 2018, Petrol</t>
  </si>
  <si>
    <t>Maruti Suzuki Wagon R VXI AMT1.2, 2022, Petrol</t>
  </si>
  <si>
    <t>Vento Diesel Automatic</t>
  </si>
  <si>
    <t>Maruti Suzuki Wagon R 1.0 2014 CNG &amp; Hybrids 75000 Km Driven</t>
  </si>
  <si>
    <t>Hyundai Accent 1.5 GLE, 2012, CNG &amp; Hybrids</t>
  </si>
  <si>
    <t>Maruti Suzuki Eeco 73000 Km Driven</t>
  </si>
  <si>
    <t>Renault KWID 2017 Petrol 49600 Km Driven</t>
  </si>
  <si>
    <t>Ford Figo 2014 Diesel manual superb condition</t>
  </si>
  <si>
    <t>Maruti Suzuki Baleno 2019 Petrol Well Maintained</t>
  </si>
  <si>
    <t>Maruti Suzuki Celerio 2014-2017 VXI AT, 2016, CNG &amp; Hybrids</t>
  </si>
  <si>
    <t>Hyundai Verna 2010 Petrol Good Condition</t>
  </si>
  <si>
    <t>Hyundai Venue S, 2020, CNG &amp; Hybrids</t>
  </si>
  <si>
    <t>Renault KWID 1.0 RXT AMT Opt, 2018, CNG &amp; Hybrids</t>
  </si>
  <si>
    <t>Mahindra XUV500 W11 Option, 2020, Diesel</t>
  </si>
  <si>
    <t>Maruti Suzuki Eeco 2019</t>
  </si>
  <si>
    <t>2013 Eon Era+ Red - 65000KM driven 2nd owner car for sale</t>
  </si>
  <si>
    <t>Mercedes-Benz GLA Class 2015 Diesel Well Maintained</t>
  </si>
  <si>
    <t>Hyundai Grand i10 1.2 Kappa VTVT Asta (O) AT, 2014, Petrol</t>
  </si>
  <si>
    <t>Honda Amaze 2017</t>
  </si>
  <si>
    <t>Wagon R car in good condition</t>
  </si>
  <si>
    <t>Maruti Suzuki Wagon R 2017 green CNG</t>
  </si>
  <si>
    <t>Maruti Suzuki Baleno 1.2 Zeta AT, 2018, Petrol</t>
  </si>
  <si>
    <t>Maruti Suzuki Brezza ZXi S-CNG, 2023, CNG &amp; Hybrids</t>
  </si>
  <si>
    <t>Honda City ZX 2007 Petrol 85000 Km Driven</t>
  </si>
  <si>
    <t>Tata Indica Vista 2012 Diesel 100000 Km Driven</t>
  </si>
  <si>
    <t>Maruti Suzuki Ignis 1.3 Zeta, 2018, CNG &amp; Hybrids</t>
  </si>
  <si>
    <t>Tata Nexon 1.2 Revotron XMA AMT (S), 2019, CNG &amp; Hybrids</t>
  </si>
  <si>
    <t>Ford Ecosport 2013-2015 1.5 DV5 MT Titanium Optional, 2016, CNG &amp; Hy..</t>
  </si>
  <si>
    <t>Hyundai Aura 2024 CNG &amp; Hybrids 10000 Km Driven</t>
  </si>
  <si>
    <t>Maruti Suzuki Celerio 2020 Petrol Well Maintained</t>
  </si>
  <si>
    <t>Hyundai Xcent Prime 2014 Petrol Well Maintained</t>
  </si>
  <si>
    <t>Honda Accord 2.4 Automatic, 2013, CNG &amp; Hybrids</t>
  </si>
  <si>
    <t>Maruti Suzuki Ertiga ZXI Plus Petrol, 2020, CNG &amp; Hybrids</t>
  </si>
  <si>
    <t>Maruti Suzuki Grand Vitara SMART HYBRID ALPHA, 2022, Petrol</t>
  </si>
  <si>
    <t>Tata Indica DL, 2011, Diesel</t>
  </si>
  <si>
    <t>Toyota Camry Hybrid 2.5, 2017, CNG &amp; Hybrids</t>
  </si>
  <si>
    <t>Hyundai EON Magna +, 2015, CNG &amp; Hybrids</t>
  </si>
  <si>
    <t>Hyundai Xcent S 1.2, 2014, Diesel</t>
  </si>
  <si>
    <t>Honda City ZX VTEC, 2015, CNG &amp; Hybrids</t>
  </si>
  <si>
    <t>Hyundai Creta S Plus 1.5 Diesel Knight, 2022, Diesel</t>
  </si>
  <si>
    <t>New Tyre, new battery, more than 60 thousand interior accessories</t>
  </si>
  <si>
    <t>Hyundai Fluidic Verna 2011 Diesel Well Maintained</t>
  </si>
  <si>
    <t>Ford Fiesta Well Maintained</t>
  </si>
  <si>
    <t>Maruti Suzuki Swift Dzire 2019 CNG &amp; Hybrids 116500 Km Driven</t>
  </si>
  <si>
    <t>Skoda Rapid 2011-2013 1.6 MPI AT Ambition, 2014, Petrol</t>
  </si>
  <si>
    <t>Mg hector sharp at -2021 reg-petrol. Automatic-top end variant</t>
  </si>
  <si>
    <t>Kia Sonet GTX Plus AT D, 2021, Diesel</t>
  </si>
  <si>
    <t>Toyota Innova 2004-2011 2.5 VX (Diesel) 8 Seater BS IV, 2013, Diesel</t>
  </si>
  <si>
    <t>Mahindra Scorpio S10 8 Seater, 2015, Diesel</t>
  </si>
  <si>
    <t>Maruti Suzuki Grand Vitara Brezza ZDI Plus, 2018, Diesel</t>
  </si>
  <si>
    <t>Maruti Suzuki Zen Estilo 2006 good running condition car</t>
  </si>
  <si>
    <t>Maruti suzuki eeco 2017</t>
  </si>
  <si>
    <t>Mahindra Bolero 1.5 Power Plus SLE, 2017, Diesel</t>
  </si>
  <si>
    <t>Maruti Suzuki Ciaz 2015 Petrol Well Maintained</t>
  </si>
  <si>
    <t>Honda Jazz 1.2 V AT i VTEC, 2016, Petrol</t>
  </si>
  <si>
    <t>Maruti Suzuki New-gen Swift 2019 Petrol Well Maintained</t>
  </si>
  <si>
    <t>New C.N.G Installation insurance valid</t>
  </si>
  <si>
    <t>Hyundai Venue 1.4 CRDi S, 2019, Diesel</t>
  </si>
  <si>
    <t>Kia Seltos 1.5 HTX+ Petrol AT, 2021, Petrol</t>
  </si>
  <si>
    <t>Audi Q3 2.0 35 TDI Premium Plus Sunroof, 2014, Diesel</t>
  </si>
  <si>
    <t>Maruti Suzuki Celerio 2014-2017 Green VXI, 2017, CNG &amp; Hybrids</t>
  </si>
  <si>
    <t>Maruti Suzuki Omni 2009</t>
  </si>
  <si>
    <t>New battery</t>
  </si>
  <si>
    <t>Volkswagen Polo 2014 Petrol 81000 Km Driven</t>
  </si>
  <si>
    <t>Kia Seltos 1.5 GTX+ Diesel AT, 2020, Diesel</t>
  </si>
  <si>
    <t>Honda Amaze 2014 CNG &amp; Hybrids Good Condition</t>
  </si>
  <si>
    <t>Honda City 2011-2013 V AT Exclusive, 2012, CNG &amp; Hybrids</t>
  </si>
  <si>
    <t>Mahindra Bolero ZLX BSIII, 2020, Diesel</t>
  </si>
  <si>
    <t>Mahindra XUV500 W9 2WD, 2018, Diesel</t>
  </si>
  <si>
    <t>Maruti Suzuki S-Presso 2020vxi</t>
  </si>
  <si>
    <t>Tata Indica, Low Kms, one owner ex Army Officer</t>
  </si>
  <si>
    <t>Honda Jazz 2016 Petrol Well Maintained</t>
  </si>
  <si>
    <t>Ford Fiesta 2010 Diesel Well Maintained</t>
  </si>
  <si>
    <t>Hyundai Xcent 1.2 VTVT SX Option, 2018, CNG &amp; Hybrids</t>
  </si>
  <si>
    <t>Maruti Suzuki Wagon R 1.0 2019-2022 LXI (O), 2019, CNG &amp; Hybrids</t>
  </si>
  <si>
    <t>Hyundai New Santro 1.1 Sportz MT CNG, 2021, CNG &amp; Hybrids</t>
  </si>
  <si>
    <t>Maruti Suzuki Swift VXI Optional, 2016, CNG &amp; Hybrids</t>
  </si>
  <si>
    <t>Maruti Suzuki Vitara Brezza VDI (O), 2018, Diesel</t>
  </si>
  <si>
    <t>Hyundai i10 2011 Petrol 67000 Km Drive</t>
  </si>
  <si>
    <t>Maruti Suzuki Wagon R 2016 CNG &amp; Hybrids 100000 Km Driven</t>
  </si>
  <si>
    <t>Ford Freestyle, 2019, Diesel</t>
  </si>
  <si>
    <t>Tata Tigor, 2017, CNG &amp; Hybrids</t>
  </si>
  <si>
    <t>Honda Jazz VX CVT, 2018, CNG &amp; Hybrids</t>
  </si>
  <si>
    <t>Maruti Suzuki XL6 Zeta MT CNG, 2024, CNG &amp; Hybrids</t>
  </si>
  <si>
    <t>Audi A6 2.0 35 TDI Technology, 2015, Diesel</t>
  </si>
  <si>
    <t>Hyundai Grand i10 Nios Sportz AMT 1.2 Kappa VTVT, 2019, Petrol</t>
  </si>
  <si>
    <t>Maruti Suzuki Wagon R Stingray 1.0 VXI Plus, 2017, CNG &amp; Hybrids</t>
  </si>
  <si>
    <t>Hyundai i10 Sportz AT, 2010, CNG &amp; Hybrids</t>
  </si>
  <si>
    <t>Hyundai Creta 2021 Diesel Well Maintained</t>
  </si>
  <si>
    <t>Renault KWID RXT AMT Climber (Automatic), 2018, Petrol</t>
  </si>
  <si>
    <t>Honda Jazz 2016 Petrol 36000 Km Driven</t>
  </si>
  <si>
    <t>Audi Q3 2.0 TDI Quattro, 2013, Diesel</t>
  </si>
  <si>
    <t>Maruti Suzuki Swift Dzire 2017 CNG &amp; Hybrids 115000 Km Driven</t>
  </si>
  <si>
    <t>Skoda Slavia Style 1.5L TSI MT, 2022, Petrol</t>
  </si>
  <si>
    <t>Hyundai i20 2022 Petrol Well Maintained,</t>
  </si>
  <si>
    <t>Toyota Corolla Altis 2013-2017 D-4D GL, 2014, Diesel</t>
  </si>
  <si>
    <t>Maruti Suzuki Eeco CNG 5 Seater AC, 2014, CNG &amp; Hybrids</t>
  </si>
  <si>
    <t>Maruti Suzuki Ignis 1.3 AMT Zeta, 2022, Petrol</t>
  </si>
  <si>
    <t>Toyota Corolla Altis 2010-2013 1.8 G CNG, 2010, CNG &amp; Hybrids</t>
  </si>
  <si>
    <t>Maruti Suzuki Swift Dzire VXI Optional, 2010, Petrol</t>
  </si>
  <si>
    <t>Tata zest XMS</t>
  </si>
  <si>
    <t>Renault Scala RxL, 2012, CNG &amp; Hybrids</t>
  </si>
  <si>
    <t>Tata Hexa XM, 2020, Diesel</t>
  </si>
  <si>
    <t>Honda City top condition</t>
  </si>
  <si>
    <t>Toyota Innova 2014</t>
  </si>
  <si>
    <t>Maruti Suzuki Wagon R 2013 CNG &amp; Hybrids 64000 Km Driven</t>
  </si>
  <si>
    <t>Tata Tiago 2017 Petrol Good Condition</t>
  </si>
  <si>
    <t>Maruti Suzuki Swift ZXI, 2018, Petrol</t>
  </si>
  <si>
    <t>Kia Sonet GTX Plus, 2022, Diesel</t>
  </si>
  <si>
    <t>Maruti Suzuki Wagon R 2018 CNG &amp; Hybrids Well Maintained</t>
  </si>
  <si>
    <t>Hyundai Creta 1.4 CRDi Base, 2021, Diesel</t>
  </si>
  <si>
    <t>Hyundai Santro Xing GL CNG, 2009, CNG &amp; Hybrids</t>
  </si>
  <si>
    <t>Ham yah car bechna chah rahe hain onley family use</t>
  </si>
  <si>
    <t>Hyundai Xcent SX Automatic 1.2 (O), 2014, CNG &amp; Hybrids</t>
  </si>
  <si>
    <t>Mercedes-Benz GLA 200, 2016, Petrol</t>
  </si>
  <si>
    <t>Maruti Suzuki 800 2009 Diesel Good Condition</t>
  </si>
  <si>
    <t>Maruti Suzuki Celerio, 2014, Petrol</t>
  </si>
  <si>
    <t>Honda WR-V i-DTEC S, 2017, Diesel</t>
  </si>
  <si>
    <t>Tata Nano 2012-2015 CNG, 2014, CNG &amp; Hybrids</t>
  </si>
  <si>
    <t>Maruti Suzuki SX4 2007-2012 ZXI MT BSIV, 2010, Petrol</t>
  </si>
  <si>
    <t>Hyundai Verna SX Petrol AT, 2020, Petrol</t>
  </si>
  <si>
    <t>Renault Triber RXL EASY-R AMT, 2021, Petrol</t>
  </si>
  <si>
    <t>Mahindra Marazzo 2019 Diesel Well Maintained and extra accessories</t>
  </si>
  <si>
    <t>Ford Endeavour 2.2 Trend AT 4X2, 2016, Diesel</t>
  </si>
  <si>
    <t>Fiat Linea 2007-2013 Emotion, 2010, Diesel</t>
  </si>
  <si>
    <t>Hyundai i20 2009-2011 Sportz Petrol, 2011, CNG &amp; Hybrids</t>
  </si>
  <si>
    <t>Maruti Suzuki Swift Dzire Zdi BSIV, 2016, Diesel</t>
  </si>
  <si>
    <t>Maruti Suzuki Alto 800 2017 Petrol Well Maintained</t>
  </si>
  <si>
    <t>Maruti Suzuki Gypsy 2014 Petrol 120000 Km Driven</t>
  </si>
  <si>
    <t>Wagon R Lxi CNG company fitted convert Zxi top model.</t>
  </si>
  <si>
    <t>Maruti Suzuki Alto 800 petrol+Cng</t>
  </si>
  <si>
    <t>Toyota Corolla Altis 1.8 G CNG, 2009, CNG &amp; Hybrids</t>
  </si>
  <si>
    <t>Hyundai Venue 1.0 SX (O) Turbo DCT, 2022, Petrol</t>
  </si>
  <si>
    <t>Hyundai Creta, 2016, Diesel</t>
  </si>
  <si>
    <t>Maruti Suzuki Ertiga</t>
  </si>
  <si>
    <t>Hyundai Verna 1.6 SX Plus VTVT AT, 2018, Petrol</t>
  </si>
  <si>
    <t>Maruti Suzuki Wagon R VXI 1.0 CNG, 2020, CNG &amp; Hybrids</t>
  </si>
  <si>
    <t>Hyundai Aura Cng Petrol 2023 Hyundai Aura Prime Cng 2023</t>
  </si>
  <si>
    <t>Honda City 2009 CNG &amp; Hybrids 73000 Km Driven</t>
  </si>
  <si>
    <t>Toyota Innova 2014 Diesel 50999 Km Driven</t>
  </si>
  <si>
    <t>Maruti Suzuki Baleno 2015-2019 1.3 Zeta, 2017, Petrol</t>
  </si>
  <si>
    <t>Hyundai Verna 1.6 S (O) CRDi, 2018, Diesel</t>
  </si>
  <si>
    <t>Maruti Suzuki Baleno 1.2 Zeta AT, 2020, Petrol</t>
  </si>
  <si>
    <t>Hyundai Santro Xing GLS, 2009, CNG &amp; Hybrids</t>
  </si>
  <si>
    <t>Maruti Suzuki Alto 800 2012</t>
  </si>
  <si>
    <t>Maruti Suzuki Ertiga 1.5 VXI SHVS, 2021, CNG &amp; Hybrids</t>
  </si>
  <si>
    <t>Hyundai Grand i10 Nios 2021 Petrol Good Condition</t>
  </si>
  <si>
    <t>Maruti Suzuki S-Presso VXI O AMT, 2020, Petrol</t>
  </si>
  <si>
    <t>Ritz LXI 2010 model convert into VXI 72000km driven</t>
  </si>
  <si>
    <t>Maruti Suzuki Eeco 2018 CNG &amp; Hybrids</t>
  </si>
  <si>
    <t>Maruti Suzuki Wagon R VXI 1.2, 2021, Petrol</t>
  </si>
  <si>
    <t>Maruti Suzuki Wagon R 2010</t>
  </si>
  <si>
    <t>Hyundai Creta 1.6 SX Plus Auto, 2018, Diesel</t>
  </si>
  <si>
    <t>Maruti Suzuki Swift 2012 Diesel 77000 Km Driven</t>
  </si>
  <si>
    <t>Audi A4 2014-2016 35 TFSi-Premium, 2015, Petrol</t>
  </si>
  <si>
    <t>Renault Duster 2012-2015 110PS Diesel RxZ, 2015, Diesel</t>
  </si>
  <si>
    <t>Hyundai Fluidic Verna 2014 Petrol 43000 Km Driven</t>
  </si>
  <si>
    <t>Honda Amaze 1.2 SMT I VTEC, 2015, CNG &amp; Hybrids</t>
  </si>
  <si>
    <t>Maruti Suzuki Wagon R 2022 CNG &amp; Hybrids Well Maintained</t>
  </si>
  <si>
    <t>Toyota Urban Cruiser Hyryder 2022 Hybrid Well Maintained</t>
  </si>
  <si>
    <t>Maruti Suzuki Baleno 1.2 Zeta CNG, 2023, CNG &amp; Hybrids</t>
  </si>
  <si>
    <t>Ford Ecosport 2013 Diesel 65000 Km Driven</t>
  </si>
  <si>
    <t>Tata Safari DICOR 2.2 VX 4x2, 2012, Diesel</t>
  </si>
  <si>
    <t>Jaguar XF Diesel S V6, 2011, Diesel</t>
  </si>
  <si>
    <t>Maruti Suzuki Vitara Brezza ZDi, 2016, Diesel</t>
  </si>
  <si>
    <t>Toyota Corolla Altis 2013-2017 G MT, 2015, CNG &amp; Hybrids</t>
  </si>
  <si>
    <t>Maruti Suzuki Alto STD CNG, 2013, CNG &amp; Hybrids</t>
  </si>
  <si>
    <t>Maruti Suzuki Omni 2005 Petrol 91000 Km Driven</t>
  </si>
  <si>
    <t>Honda CR-V 2.0L Special Edition i-VTEC 2WD CVT, 2014, Petrol</t>
  </si>
  <si>
    <t>Maruti Suzuki Celerio CNG &amp; Hybrids Well Maintained</t>
  </si>
  <si>
    <t>Maruti Suzuki Celerio 2014-2017 ZXI Optional, 2016, Petrol</t>
  </si>
  <si>
    <t>Maruti Suzuki Alto 2012 CNG &amp; Hybrids 90000 Km Driven</t>
  </si>
  <si>
    <t>Skoda Rapid 1.6 MPI Style, 2019, Petrol</t>
  </si>
  <si>
    <t>Toyota Camry 2016 CNG &amp; Hybrids 65000 Km Driven</t>
  </si>
  <si>
    <t>Hyundai i20 1.2 Sportz (O), 2019, CNG &amp; Hybrids</t>
  </si>
  <si>
    <t>Ford Figo Aspire Trend, 2016, Petrol</t>
  </si>
  <si>
    <t>Good condition vehicle single hand price ll negotiable</t>
  </si>
  <si>
    <t>Maruti Suzuki Swift Dzire 2015-2017 1.2 VXI, 2015, CNG &amp; Hybrids</t>
  </si>
  <si>
    <t>Honda Jazz 1.2 S i VTEC, 2016, Petrol</t>
  </si>
  <si>
    <t>Hyundai Grand i10 Nios 2021 Petrol 19500 Km Driven</t>
  </si>
  <si>
    <t>Maruti Suzuki Swift Dzire 1.2 Vxi BSIV, 2018, Petrol</t>
  </si>
  <si>
    <t>à¤¸à¥‡à¤‚à¤Ÿà¥à¤°à¥‹ à¤•à¤¾à¤°</t>
  </si>
  <si>
    <t>Maruti Suzuki Swift VXi + Manual, 2015, Petrol</t>
  </si>
  <si>
    <t>Bichhana hai</t>
  </si>
  <si>
    <t>Hyundai Grand i10 Magna O AT Petrol, 2017, CNG &amp; Hybrids</t>
  </si>
  <si>
    <t>Honda City 2015-2017 i VTEC SV, 2016, Petrol</t>
  </si>
  <si>
    <t>Maruti Suzuki Wagon R 1.0 VXI AGS, 2022, Petrol</t>
  </si>
  <si>
    <t>Hyundai Verna</t>
  </si>
  <si>
    <t>Kia Seltos HTK Plus D, 2022, Diesel</t>
  </si>
  <si>
    <t>Mahindra Scorpio S11 MT 7S CC, 2022, Diesel</t>
  </si>
  <si>
    <t>Hyundai Verna 2019 Petrol 29000 Km Driven</t>
  </si>
  <si>
    <t>Renault KWID 2022 Petrol 17000 Km Driven,well maintain,single handed</t>
  </si>
  <si>
    <t>Volkswagen Vento 1.5 Comfortline Cup Edition Diesel, 2012, Diesel</t>
  </si>
  <si>
    <t>Arjent sell</t>
  </si>
  <si>
    <t>Maruti Suzuki Ritz ZXi, 2010, Petrol</t>
  </si>
  <si>
    <t>Hyundai Grand i10 Sportz (O) 1.2 AT VTVT, 2019, Petrol</t>
  </si>
  <si>
    <t>Toyota Corolla Altis VL, 2014, CNG &amp; Hybrids</t>
  </si>
  <si>
    <t>Hyundai Santa Fe 4WD AT, 2015, Diesel</t>
  </si>
  <si>
    <t>Tata Nano GenX 2015 Petrol Well Maintained</t>
  </si>
  <si>
    <t>Mercedes-Benz C-Class C 200, 2011, Petrol</t>
  </si>
  <si>
    <t>Ford Ecosport Titanium 1.5 TDCi (Opt), 2014, Petrol</t>
  </si>
  <si>
    <t>i20 Asta Automatic with Sunroof Top Model</t>
  </si>
  <si>
    <t>Maruti Suzuki Ciaz 2018 CNG &amp; Hybrids 35000 Km Driven</t>
  </si>
  <si>
    <t>Honda City 2008-2011 1.5 V AT, 2010, CNG &amp; Hybrids</t>
  </si>
  <si>
    <t>Maruti Suzuki Wagon R 2019 CNG &amp; Hybrids 44000 Km Driven</t>
  </si>
  <si>
    <t>Volkswagen Polo 2014 Petrol Well Maintained</t>
  </si>
  <si>
    <t>Maruti Suzuki Omni 2010 CNG &amp; Hybrids Good Condition</t>
  </si>
  <si>
    <t>Mahindra Scorpio S5 Plus, 2021, Diesel</t>
  </si>
  <si>
    <t>Renault Duster 85PS Diesel RxS, 2018, Diesel</t>
  </si>
  <si>
    <t>Hyundai Verna SX OPTION, 2019, Diesel</t>
  </si>
  <si>
    <t>Tata Altroz, 2020, Petrol</t>
  </si>
  <si>
    <t>Hyundai Grand i10 Sportz(O) 1.2 MT, 2018, CNG &amp; Hybrids</t>
  </si>
  <si>
    <t>Hyundai Creta 1.4 EX Diesel, 2018, Diesel</t>
  </si>
  <si>
    <t>Porsche Cayenne 2011 Diesel Good Condition</t>
  </si>
  <si>
    <t>Mahindra XUV300 W8 Option, 2022, Petrol</t>
  </si>
  <si>
    <t>Maruti Suzuki Wagon R AMT VXI, 2020, Petrol</t>
  </si>
  <si>
    <t>Xylo car for sell</t>
  </si>
  <si>
    <t>Maruti Suzuki Celerio 1.0 ZXI AMT, 2018, Petrol</t>
  </si>
  <si>
    <t>Hyundai Santro Xing Petrol Good Condition</t>
  </si>
  <si>
    <t>Honda Brio S (O) MT, 2012, Petrol</t>
  </si>
  <si>
    <t>Renault Triber RXT, 2024, Petrol</t>
  </si>
  <si>
    <t>Maruti Suzuki Ciaz 2016 CNG &amp; Hybrids 54000 Km Driven</t>
  </si>
  <si>
    <t>Mahindra Thar LX Convertible Top Petrol AT 4WD, 2022, Petrol</t>
  </si>
  <si>
    <t>Honda City V AT 2012 (August)</t>
  </si>
  <si>
    <t>Maruti Suzuki SX4 2012 CNG &amp; Hybrids 67000 Km Driven.</t>
  </si>
  <si>
    <t>Chevrolet Spark 2011 Petrol 68880 Km Driven</t>
  </si>
  <si>
    <t>Maruti Suzuki Ertiga, 2022, CNG &amp; Hybrids</t>
  </si>
  <si>
    <t>Tata Indica V2 2015 Diesel 96000 Km Driven</t>
  </si>
  <si>
    <t>Maruti Suzuki Omni 8 Seater, 2016, CNG &amp; Hybrids</t>
  </si>
  <si>
    <t>Maruti Suzuki S-Presso 2019 CNG &amp; Hybrids 55000 Km Driven Automatic</t>
  </si>
  <si>
    <t>Honda City VX Petrol CVT, 2014, CNG &amp; Hybrids</t>
  </si>
  <si>
    <t xml:space="preserve">Fronx </t>
  </si>
  <si>
    <t>Maruti Suzuki Fronx  2024</t>
  </si>
  <si>
    <t>Maruti Suzuki Wagon R LXI CNG Optional, 2015, CNG &amp; Hybrids</t>
  </si>
  <si>
    <t>Skoda Fabia 1.4 Elegance TDI, 2012, Diesel</t>
  </si>
  <si>
    <t>BMW 3 Series [2012-2015] 2.0 320D Luxury Line, 2014, Diesel</t>
  </si>
  <si>
    <t>Hyundai Creta, 2018, Diesel</t>
  </si>
  <si>
    <t>Toyota Fortuner, 2013, Diesel</t>
  </si>
  <si>
    <t>Maruti Suzuki Baleno Delta, 2016, Diesel</t>
  </si>
  <si>
    <t>Maruti Suzuki Wagon R 1.0 2010-2013 LXi CNG, 2011, CNG &amp; Hybrids</t>
  </si>
  <si>
    <t>Maruti Suzuki Wagon R 1.0 LXi CNG, 2011, CNG &amp; Hybrids</t>
  </si>
  <si>
    <t>Hyundai i20 2011 CNG &amp; Hybrids Well Maintained</t>
  </si>
  <si>
    <t>Hyundai i10 Sportz, 2013, CNG &amp; Hybrids</t>
  </si>
  <si>
    <t>Toyota Camry 2012-2014 Hybrid, 2014, Petrol</t>
  </si>
  <si>
    <t>Tata punch camo accomplished dazzle automatic petrol car</t>
  </si>
  <si>
    <t>Honda Amaze S Petrol, 2019, CNG &amp; Hybrids</t>
  </si>
  <si>
    <t>Maruti Suzuki Baleno 1.2 Sigma, 2018, Diesel</t>
  </si>
  <si>
    <t>Toyota Urban Cruiser Hyryder 1.5 V Neo Drive AWD, 2022, Petrol</t>
  </si>
  <si>
    <t>Accent Hatchback</t>
  </si>
  <si>
    <t>Hyundai Accent Hatchback 2005 Petrol Good Condition mmmmmmm</t>
  </si>
  <si>
    <t>Renault Triber RXZ, 2019, Petrol</t>
  </si>
  <si>
    <t>Tata Nexon AMT XZA PLUS, 2020, Petrol</t>
  </si>
  <si>
    <t>Maruti Suzuki Eeco 2017 CNG &amp; Hybrids Good Condition</t>
  </si>
  <si>
    <t>Maruti Suzuki Swift Dzire CNG &amp; Hybrids 15000 Km Driven</t>
  </si>
  <si>
    <t>Honda City 2014-2015 i VTEC CVT SV, 2016, CNG &amp; Hybrids</t>
  </si>
  <si>
    <t>Honda City i-VTEC ZX, 2021, Petrol</t>
  </si>
  <si>
    <t>Volkswagen Vento 2011 CNG &amp; Hybrids Good Condition AVG 24km/kg cng.</t>
  </si>
  <si>
    <t>Toyota Etios Liva 2019</t>
  </si>
  <si>
    <t>Hyundai Aura S Automatic, 2020, Diesel</t>
  </si>
  <si>
    <t>Maruti Suzuki Baleno 1.2 Zeta AT, 2016, Petrol</t>
  </si>
  <si>
    <t>Maruti Suzuki Omni Limited Edition, 2019, Diesel</t>
  </si>
  <si>
    <t>Audi A4 2.0 35 TDI S Line, 2013, Diesel</t>
  </si>
  <si>
    <t>Hyundai Verna 1.6 S (O) VTVT, 2017, CNG &amp; Hybrids</t>
  </si>
  <si>
    <t>Tata Manza Aura Plus Safire, 2012, CNG &amp; Hybrids</t>
  </si>
  <si>
    <t>Maruti Suzuki Ertiga VXI SHVS, 2021, CNG &amp; Hybrids</t>
  </si>
  <si>
    <t>Honda CR-V 2.4 Automatic, 2008, CNG &amp; Hybrids</t>
  </si>
  <si>
    <t>Maruti Suzuki Wagon R 1.0 2018 CNG &amp; Hybrids 150000 Km Driven lene hi</t>
  </si>
  <si>
    <t>Renault Lodgy 2016 Diesel 86000 Km Driven</t>
  </si>
  <si>
    <t>Hyundai Verna CRDi 1.6 AT SX Option, 2012, Diesel</t>
  </si>
  <si>
    <t>Hyundai EON 0.8 Magna (O), 2012, Petrol</t>
  </si>
  <si>
    <t>Hyundai i20, 2012, Diesel</t>
  </si>
  <si>
    <t>Showroom trak fancy number</t>
  </si>
  <si>
    <t>Hyundai Elite i20 Sportz Plus, 2020, CNG &amp; Hybrids</t>
  </si>
  <si>
    <t>Honda Amaze V CVT Petrol, 2018, CNG &amp; Hybrids</t>
  </si>
  <si>
    <t>Ford Ecosport 2021 Diesel Well Maintained</t>
  </si>
  <si>
    <t>Audi A4 2012 Diesel 68000 Km Driven</t>
  </si>
  <si>
    <t>Maruti Suzuki Wagon R VXI 1.0, 2017, Petrol</t>
  </si>
  <si>
    <t>Maruti Suzuki Ciaz 2019 CNG &amp; Hybrids 43000 Km Driven</t>
  </si>
  <si>
    <t>Vista Tech</t>
  </si>
  <si>
    <t>Tata Vista Tech VX BS IV, 2011, Diesel</t>
  </si>
  <si>
    <t>Maruti Suzuki Wagon R VXI 1.2, 2016, Petrol</t>
  </si>
  <si>
    <t>Maruti Suzuki Wagon R 1.0 2009 CNG &amp; Hybrids 70000 Km Driven</t>
  </si>
  <si>
    <t>Maruti Suzuki Wagon R AMT VXI, 2016, Petrol</t>
  </si>
  <si>
    <t>Hyundai EON Magna +, 2016, CNG &amp; Hybrids</t>
  </si>
  <si>
    <t>Honda Amaze 1.2 EMT I VTEC, 2015, Petrol</t>
  </si>
  <si>
    <t>Maruti Suzuki Ertiga VDI SHVS, 2019, CNG &amp; Hybrids</t>
  </si>
  <si>
    <t>Honda Amaze 1.2 SMT I VTEC, 2017, CNG &amp; Hybrids</t>
  </si>
  <si>
    <t>Kebal cash bale hi contect kare</t>
  </si>
  <si>
    <t>Chevrolet Beat Diesel LT, 2015, Diesel</t>
  </si>
  <si>
    <t>Maruti Suzuki Ignis 1.2 Delta, 2017, Petrol</t>
  </si>
  <si>
    <t>Honda Amaze 2021 Diesel 119000 Km Driven</t>
  </si>
  <si>
    <t>Annatnag number</t>
  </si>
  <si>
    <t>Hyundai Tucson 2.0 e-VGT 2WD AT GLS, 2017, Diesel</t>
  </si>
  <si>
    <t>MG Hector 2.0 Sharp Diesel, 2020, Diesel</t>
  </si>
  <si>
    <t>Hyundai i20 Sportz 1.2 BS-IV, 2018, Petrol</t>
  </si>
  <si>
    <t>Honda City 2015 CNG &amp; Hybrids Well Maintained</t>
  </si>
  <si>
    <t>Continue  finance down payment 1.95 going to sale my xcent it\'s in cng</t>
  </si>
  <si>
    <t>Hyundai Verna 2007 CNG &amp; Hybrids 79000 Km Driven</t>
  </si>
  <si>
    <t>Maruti Suzuki Wagon R VXI, 2011, CNG &amp; Hybrids</t>
  </si>
  <si>
    <t>Honda Amaze 1.2 VX (O) AT i-VTEC, 2022, Petrol</t>
  </si>
  <si>
    <t>GO Plus</t>
  </si>
  <si>
    <t>Datsun GO Plus 2017 Petrol 50000 Km Driven</t>
  </si>
  <si>
    <t>Hyundai i10 2011 CNG &amp; Hybrids Good Condition</t>
  </si>
  <si>
    <t>Hyundai i10 2007-2010 Sportz 1.2 AT, 2009, CNG &amp; Hybrids</t>
  </si>
  <si>
    <t>Honda Jazz V Automatic, 2019, Petrol</t>
  </si>
  <si>
    <t>Hyundai Creta 1.6 SX Plus Auto, 2019, Diesel</t>
  </si>
  <si>
    <t>Maruti Suzuki Wagon R 2014 CNG &amp; Hybrids 56000 Km Driven</t>
  </si>
  <si>
    <t>Maruti Suzuki Eeco 7 Seater Standard, 2020, CNG &amp; Hybrids</t>
  </si>
  <si>
    <t>Maruti Suzuki Swift Dzire VDI (O), 2016, Diesel</t>
  </si>
  <si>
    <t>I sell  Eon car cng</t>
  </si>
  <si>
    <t>Hyundai i20 2012 CNG &amp; Hybrids Good Condition</t>
  </si>
  <si>
    <t>Ashok</t>
  </si>
  <si>
    <t>Leyland Stile</t>
  </si>
  <si>
    <t>Hath gadi thella new juice set-up thella</t>
  </si>
  <si>
    <t>Mahindra XUV500 2.2 W8 Sportz, 2014, Diesel</t>
  </si>
  <si>
    <t>Hyundai i10 2009 Petrol Good Condition</t>
  </si>
  <si>
    <t>Renault Duster 2016 Diesel Well Maintained</t>
  </si>
  <si>
    <t>Maruti Suzuki Wagon R 2023 CNG &amp; Hybrids 85000 Km Driven</t>
  </si>
  <si>
    <t>Volkswagen Polo 1.2 MPI Highline, 2017, Petrol</t>
  </si>
  <si>
    <t>Maruti Swift Dzire VXi 2021</t>
  </si>
  <si>
    <t>Maruti Suzuki Estilo LXi BS-IV, 2009, Petrol</t>
  </si>
  <si>
    <t>Maruti Suzuki Wagon R LXI CNG Optional, 2013, CNG &amp; Hybrids</t>
  </si>
  <si>
    <t>Maruti Suzuki Wagon R 2016 CNG &amp; Hybrids 55962 Km Driven</t>
  </si>
  <si>
    <t>Maruti Suzuki Alto 800 2017 CNG &amp; Hybrids 78000 Km Driven</t>
  </si>
  <si>
    <t>Mahindra Thar LX 4X4 CNG &amp; PETROL Automatic Well Maintained</t>
  </si>
  <si>
    <t>Toyota Innova 2012 Diesel 980000 Km Driven</t>
  </si>
  <si>
    <t>Kia Sonet GTX Plus Turbo DCT, 2021, Petrol</t>
  </si>
  <si>
    <t>Maruti Suzuki S-Presso VXI Plus AT, 2022, Petrol</t>
  </si>
  <si>
    <t>Datsun Redi Go 1.0 Limited Edition 2018, 2016, CNG &amp; Hybrids</t>
  </si>
  <si>
    <t>Hyundai i20 1.2 Asta, 2014, CNG &amp; Hybrids</t>
  </si>
  <si>
    <t>Hyundai Creta Automatic Diesel - 2019 Model</t>
  </si>
  <si>
    <t>Honda Amaze 1.5 SMT I DTEC, 2013, Diesel</t>
  </si>
  <si>
    <t>Hyundai Xcent 1.1 S (O) CRDi, 2018, Diesel</t>
  </si>
  <si>
    <t>Toyota Etios 2018 Diesel Good Condition</t>
  </si>
  <si>
    <t>Tata Nexon 2021 CNG &amp; Hybrids 26000 Km Driven</t>
  </si>
  <si>
    <t>Honda City 2014-2015 V MT, 2015, Diesel</t>
  </si>
  <si>
    <t>Hyundai i20 1.4 Sportz, 2018, Petrol</t>
  </si>
  <si>
    <t>Maruti Suzuki Ciaz Alpha 1.5 AT, 2019, CNG &amp; Hybrids</t>
  </si>
  <si>
    <t>Honda Amaze 2013-2016 SX i-VTEC, 2015, CNG &amp; Hybrids</t>
  </si>
  <si>
    <t>Chevrolet Beat Diesel LS, 2012, Diesel</t>
  </si>
  <si>
    <t>Hyundai i10 ERA 1.1 IRDE, 2010, Petrol</t>
  </si>
  <si>
    <t>Maruti Suzuki Wagon R LXI CNG, 2012, CNG &amp; Hybrids</t>
  </si>
  <si>
    <t>Honda Amaze 2013-2016 S AT i-Vtech, 2015, Petrol</t>
  </si>
  <si>
    <t>Mahindra XUV500 2011-2015 W6 2WD, 2015, Diesel</t>
  </si>
  <si>
    <t>Maruti Suzuki Celerio ZXI, 2018, Petrol</t>
  </si>
  <si>
    <t>Maruti Suzuki Swift 2011-2014 LXI, 2012, Petrol</t>
  </si>
  <si>
    <t>Maruti Suzuki Wagon R 2012 CNG &amp; Hybrids 120000 Km Driven</t>
  </si>
  <si>
    <t>Maruti Suzuki Wagon R CNG &amp; Hybrids Well Maintained</t>
  </si>
  <si>
    <t>Good candisan masani rod mathura</t>
  </si>
  <si>
    <t>Hyundai i10, 2016, CNG &amp; Hybrids</t>
  </si>
  <si>
    <t>Toyota Etios Liva Black Beauty for Urgent Sale</t>
  </si>
  <si>
    <t>Maruti Suzuki Ignis 2022 Petrol 38000 Km Driven</t>
  </si>
  <si>
    <t>Hyundai i20 2023 (with Sunroof and BOSE Speakers)</t>
  </si>
  <si>
    <t>Maruti Suzuki Wagon R 1.0 2017 well maintained</t>
  </si>
  <si>
    <t>Ford Fiesta 2006 CNG &amp; Hybrids Good Condition</t>
  </si>
  <si>
    <t>Intrested of car</t>
  </si>
  <si>
    <t>Isuzu D-Max V-Cross 4X4, 2020, Diesel</t>
  </si>
  <si>
    <t>Maruti Suzuki Wagon R LXI, 2009, Petrol</t>
  </si>
  <si>
    <t>Toyota Corolla Altis 2011 CNG &amp; Hybrids Well Maintained</t>
  </si>
  <si>
    <t>Mahindra KUV 100 mahindra-kuv-100-g80-k8, 2016, Petrol</t>
  </si>
  <si>
    <t>Hyundai i10 2010 CNG &amp; Hybrids 86000 Km Driven</t>
  </si>
  <si>
    <t>Nissan Kicks XL, 2019, Petrol</t>
  </si>
  <si>
    <t>Honda Jazz 1.2 E i VTEC, 2019, Petrol</t>
  </si>
  <si>
    <t>Hyundai Aura 2024 CNG &amp; Hybrids 3500 Km Driven</t>
  </si>
  <si>
    <t>Renault KWID AMT, 2018, CNG &amp; Hybrids</t>
  </si>
  <si>
    <t>Skoda Rapid 1.6 Elegance TDI AT, 2015, Diesel</t>
  </si>
  <si>
    <t>Maruti Suzuki Alto 800 CNG LXI Optional, 2010, CNG &amp; Hybrids</t>
  </si>
  <si>
    <t>Maruti Suzuki Swift Dzire ZXI+</t>
  </si>
  <si>
    <t>Hyundai Venue 2020 sx plus dct</t>
  </si>
  <si>
    <t>Maruti Suzuki SX4 ZXI Automatic BS-IV, 2011, CNG &amp; Hybrids</t>
  </si>
  <si>
    <t>Maruti Suzuki Swift VXi + Manual, 2013, Petrol</t>
  </si>
  <si>
    <t>Kia Seltos 2020 Diesel 47500 Km Driven</t>
  </si>
  <si>
    <t>Maruti Suzuki Wagon R 2021 CNG &amp; Hybrids 65000 Km Driven</t>
  </si>
  <si>
    <t>Maruti Suzuki Eeco 2020 CNG &amp; Hybrids 75000 Km Driven</t>
  </si>
  <si>
    <t>Maruti Suzuki Wagon R 1.0 LXi CNG, 2017, CNG &amp; Hybrids</t>
  </si>
  <si>
    <t>Volkswagen Taigun 1.0 TSI Highline AT, 2021, Petrol</t>
  </si>
  <si>
    <t>Toyota Corolla Altis 2010-2013 Diesel D4DG, 2013, Diesel</t>
  </si>
  <si>
    <t>Audi Q3 2014 Diesel 84000 Km Driven</t>
  </si>
  <si>
    <t>Maruti Suzuki Celerio 2014-2017 1.0 VXI CNG MT, 2018, CNG &amp; Hybrids</t>
  </si>
  <si>
    <t>Honda City 2015-2017 i VTEC CVT SV, 2019, CNG &amp; Hybrids</t>
  </si>
  <si>
    <t>Maruti Suzuki Wagon R 1.0 2010-2019 VXI (O), 2012, CNG &amp; Hybrids</t>
  </si>
  <si>
    <t>Chevrolet Tavera 2015</t>
  </si>
  <si>
    <t>Honda Brio 2013-2016 S MT, 2016, CNG &amp; Hybrids</t>
  </si>
  <si>
    <t>Maruti Suzuki Eeco CNG 5 Seater AC, 2015, CNG &amp; Hybrids</t>
  </si>
  <si>
    <t>Hyundai Santro Xing 2009 CNG &amp; Hybrids 128000 Km Driven</t>
  </si>
  <si>
    <t>Maruti Suzuki Wagon R, 2020, Petrol</t>
  </si>
  <si>
    <t>Maruti Suzuki Omni, 2013, CNG &amp; Hybrids</t>
  </si>
  <si>
    <t>Renault Duster 2014 Diesel 128000 Km Driven</t>
  </si>
  <si>
    <t>Renault KWID 2019</t>
  </si>
  <si>
    <t>Tata Tiago</t>
  </si>
  <si>
    <t>Mahindra TUV 300 T8 AMT (Automatic), 2016, Diesel</t>
  </si>
  <si>
    <t>Call between 2 pm to 5 pm please no dealers</t>
  </si>
  <si>
    <t>Renault Duster 2012-2015 110PS Diesel RxZ, 2013, Diesel</t>
  </si>
  <si>
    <t>Maruti Suzuki Baleno 2015 Diesel 87000 Km Driven</t>
  </si>
  <si>
    <t>Maruti Suzuki Celerio 2014-2017 ZXI Optional, 2014, Petrol</t>
  </si>
  <si>
    <t>Hyundai Creta 1.6 VTVT E Plus, 2018, CNG &amp; Hybrids</t>
  </si>
  <si>
    <t>BMW 3 Series [2005-2011] 2.0 320d Dynamic, 2010, Diesel</t>
  </si>
  <si>
    <t>Good condition nice drawing</t>
  </si>
  <si>
    <t>Tata Nexon 1.5 Revotorq XZ Plus, 2021, Diesel</t>
  </si>
  <si>
    <t>Maruti Suzuki Omni 2018 CNG &amp; Hybrids 50000 Km Driven</t>
  </si>
  <si>
    <t>Renault KWID RXL, 2017, Petrol</t>
  </si>
  <si>
    <t>Toyota Etios 1.4 VXD, 2014, Diesel</t>
  </si>
  <si>
    <t>Hyundai i10 2013 (December)CNG  Good Condition</t>
  </si>
  <si>
    <t>Hyundai Verna 1.6 SX (O) CRDi AT, 2014, Diesel</t>
  </si>
  <si>
    <t>Tata Tiago 1.2 Revotron XZ Plus CNG, 2022, CNG &amp; Hybrids</t>
  </si>
  <si>
    <t>Maruti Suzuki Wagon R 1.0 2010-2019 VXI (O), 2010, Petrol</t>
  </si>
  <si>
    <t>Maruti Suzuki Vitara Brezza 2019 Diesel 89500 Km Driven</t>
  </si>
  <si>
    <t>Toyota Corolla Altis 1.8 J, 2015, Petrol</t>
  </si>
  <si>
    <t>Honda City 2008-2011 1.5 S AT, 2009, CNG &amp; Hybrids</t>
  </si>
  <si>
    <t>Maruti Suzuki SX4 Vxi BSIV, 2010, CNG &amp; Hybrids</t>
  </si>
  <si>
    <t>Mahindra Bolero Power Plus SLE, 2017, Diesel</t>
  </si>
  <si>
    <t>Chevrolet Cruze 2010-2011 LTZ AT, 2011, Diesel</t>
  </si>
  <si>
    <t>Maruti Suzuki Zen Estilo 2011 CNG &amp; Hybrids 45000 Km Driven</t>
  </si>
  <si>
    <t>Skoda Fabia 2010-2015 1.2 MPI Ambition, 2010, Petrol</t>
  </si>
  <si>
    <t>Nissan Micra XL Option CVT, 2020, Petrol</t>
  </si>
  <si>
    <t>Hyundai EON 2015</t>
  </si>
  <si>
    <t>Volkswagen Polo 2015 Diesel Well Maintained</t>
  </si>
  <si>
    <t>Mercedes-Benz S-Class S 350 CDIL, 2013, Diesel</t>
  </si>
  <si>
    <t>Tata Indica V2 2009</t>
  </si>
  <si>
    <t>Maruti Suzuki Swift 2005-2010 1.3 VXI, 2007, Petrol</t>
  </si>
  <si>
    <t>CHEVROLET SPARK 2011 WITH RTO APPROVED CNG KIT</t>
  </si>
  <si>
    <t>Ford Figo Aspire 2017 Diesel Well Maintained</t>
  </si>
  <si>
    <t>Mahindra KUV 100 2017 CNG &amp; petrol 66000 Km Driven</t>
  </si>
  <si>
    <t>Maruti Suzuki Eeco CNG 5 Seater AC, 2020, CNG &amp; Hybrids</t>
  </si>
  <si>
    <t>Toyota Innova Crysta 2.4 G MT, 2019, Diesel</t>
  </si>
  <si>
    <t>Renault KWID 2015 CNG &amp; Hybrids Well Maintained</t>
  </si>
  <si>
    <t>Hyundai i10 1.1L iRDE ERA Special Edition, 2013, Petrol</t>
  </si>
  <si>
    <t>Skoda Superb 2.5 Elegance TDI AT, 2014, Diesel</t>
  </si>
  <si>
    <t>Chevrolet Beat LS, 2013, Petrol</t>
  </si>
  <si>
    <t>Honda BR-V 1.5 V i-DTEC MT, 2018, Petrol</t>
  </si>
  <si>
    <t>Mahindra KUV 100 mahindra-kuv-100-g80-k4-plus, 2018, CNG &amp; Hybrids</t>
  </si>
  <si>
    <t>Maruti Suzuki Alto 800 Lxi, 2011, Petrol</t>
  </si>
  <si>
    <t>Maruti Suzuki Wagon R 2018 CNG &amp; Hybrids 51000 Km Driven</t>
  </si>
  <si>
    <t>Maruti Suzuki Swift Dzire Vdi BSIV, 2017, Diesel</t>
  </si>
  <si>
    <t>Mahindra Alturas G4 2020 Diesel 50000 Km Driven</t>
  </si>
  <si>
    <t>Kia Sonet 1.0 HTX DCT Anniversary Edition, 2022, Petrol</t>
  </si>
  <si>
    <t>Volkswagen Polo COMFORTLINE 1.2L DIESEL, 2013, Diesel</t>
  </si>
  <si>
    <t>Honda City i-VTEC SV, 2019, CNG &amp; Hybrids</t>
  </si>
  <si>
    <t>Hyundai Accent 1.5 Executive CNG, 2010, CNG &amp; Hybrids</t>
  </si>
  <si>
    <t>Hyundai Santro 2006</t>
  </si>
  <si>
    <t>Volkswagen Polo 1.5 TDI Highline, 2016, Diesel</t>
  </si>
  <si>
    <t>Tata Nexon 2019 CNG &amp; Hybrids Good Condition</t>
  </si>
  <si>
    <t>Maruti Suzuki Wagon R 1.0 2019-2022 LXi (O) CNG, 2021, CNG &amp; Hybrids</t>
  </si>
  <si>
    <t>Skoda Fabia 2010-2015 1.2L Diesel Ambiente, 2012, Diesel</t>
  </si>
  <si>
    <t>BMW 3 Series 320d Sedan, 2012, Diesel</t>
  </si>
  <si>
    <t>Mahindra Scorpio S4 Plus, 2015, Diesel</t>
  </si>
  <si>
    <t>Audi A4 2.0 35 TDI S Line, 2015, Diesel</t>
  </si>
  <si>
    <t>Hyundai i20 Sportz 1.2 VTVT, 2016, CNG &amp; Hybrids</t>
  </si>
  <si>
    <t>Hyundai Verna 2017 Diesel automatic  Well Maintained</t>
  </si>
  <si>
    <t>Maruti Suzuki Alto K10 2011 Petrol Well Maintained</t>
  </si>
  <si>
    <t>Honda Accord 2013 Petrol Good Condition</t>
  </si>
  <si>
    <t>Maruti Suzuki Celerio X 2020 à¤¸à¥€à¤à¤¨à¤œà¥€ à¤”à¤° à¤…à¤¨à¥à¤¯ 142000 Km Driven</t>
  </si>
  <si>
    <t>Renault Lodgy Stepway 110PS RXZ 7S, 2016, Diesel</t>
  </si>
  <si>
    <t>Tata Harrier XT+, 2022, Diesel</t>
  </si>
  <si>
    <t>Maruti Suzuki Wagon R 2022 CNG &amp; Hybrids 30500 Km Driven</t>
  </si>
  <si>
    <t>Hyundai Santro Xing, 2012, CNG &amp; Hybrids</t>
  </si>
  <si>
    <t>Hyundai Aura, 2021, Petrol</t>
  </si>
  <si>
    <t>Hyundai i20 2012-2014 Sportz AT 1.4, 2014, Petrol</t>
  </si>
  <si>
    <t>MG Hector 1.5 DCT Sharp, 2019, CNG &amp; Hybrids</t>
  </si>
  <si>
    <t>Tata Zest  2014 Petrol 85000 Km Driven</t>
  </si>
  <si>
    <t>Honda City 1.5 ZX i-DTEC MT, 2019, Diesel</t>
  </si>
  <si>
    <t>Maruti Suzuki Fronx  Sigma 1.2L MT, 2024, Petrol</t>
  </si>
  <si>
    <t>Ssangyong</t>
  </si>
  <si>
    <t>Ssangyong Rexton RX7, 2013, Diesel</t>
  </si>
  <si>
    <t>Hyundai Grand i10 [2017-2020] 1.2 Kappa VTVT Sportz AT, 2018, CNG &amp; ..</t>
  </si>
  <si>
    <t>Superb condition</t>
  </si>
  <si>
    <t>Honda Jazz 2010 CNG &amp; Hybrids 65000 Km Driven</t>
  </si>
  <si>
    <t>Hyundai EON 2016 Petrol 56000 Km Driven</t>
  </si>
  <si>
    <t>Mahindra Rexton, 2013, Diesel</t>
  </si>
  <si>
    <t>Maruti Suzuki Swift Dzire 2018 CNG &amp; Hybrids 90000 Km Driven</t>
  </si>
  <si>
    <t>Hyundai i10 Asta AT, 2016, Petrol</t>
  </si>
  <si>
    <t>Maruti Suzuki Eeco Smiles 5 Seater AC, 2011, Petrol</t>
  </si>
  <si>
    <t>Hyundai Xcent 2016 CNG &amp; Hybrids Good Condition</t>
  </si>
  <si>
    <t>Maruti Suzuki Swift Dzire 2009 CNG &amp; Hybrids Good Condition</t>
  </si>
  <si>
    <t>Maruti Suzuki Wagon R LXI CNG, 2014, CNG &amp; Hybrids</t>
  </si>
  <si>
    <t>Honda Jazz 1.2 ZX CVT i-VTEC, 2021, Petrol</t>
  </si>
  <si>
    <t>Maruti Suzuki Wagon R 2010 Petrol 36836 Km Driven</t>
  </si>
  <si>
    <t>Honda City V AT Sunroof I-VTEC, 2017, Petrol</t>
  </si>
  <si>
    <t>Maruti Suzuki Swift 2014 Diesel 86000 Km Driven</t>
  </si>
  <si>
    <t>Honda City 2015 Petrol 77000 Km Driven Price negotiable.</t>
  </si>
  <si>
    <t>Maruti Suzuki Wagon R 2019</t>
  </si>
  <si>
    <t>Maruti Suzuki S-Presso VXI Plus AMT, 2020, Petrol</t>
  </si>
  <si>
    <t>Mitsubishi Outlander 2011 Petrol 130000 Km Driven</t>
  </si>
  <si>
    <t>Hyundai i10 2014 Good Condition and Maintenance Car</t>
  </si>
  <si>
    <t>Maruti Suzuki Swift Dzire 2017 Petrol Good Condition</t>
  </si>
  <si>
    <t>Toyota Corolla Altis [2011-2014] 1.8 VL AT, 2013, CNG &amp; Hybrids</t>
  </si>
  <si>
    <t>Mahindra XUV500 2011-2015 W6 2WD, 2014, Diesel</t>
  </si>
  <si>
    <t>Maruti Suzuki Eeco Green 2018 November month</t>
  </si>
  <si>
    <t>Maruti Suzuki 1000 2023 CNG &amp; Hybrids 20000 Km Driven</t>
  </si>
  <si>
    <t>Honda City i-VTEC CVT V, 2017, CNG &amp; Hybrids</t>
  </si>
  <si>
    <t>Hyundai i10, 2008, Petrol</t>
  </si>
  <si>
    <t>Volkswagen Virtus 1.0 Topline TSI, 2022, Petrol</t>
  </si>
  <si>
    <t>Ikon</t>
  </si>
  <si>
    <t>Ford Ikon tdci 2009 Diesel 95000 Km Driven</t>
  </si>
  <si>
    <t>Mercedes-Benz C-Class 2.1 220 CDI Avantgarde AT, 2014, Diesel</t>
  </si>
  <si>
    <t>Maruti Suzuki Ciaz VXI(O), 2016, CNG &amp; Hybrids</t>
  </si>
  <si>
    <t>Hyundai i20 2010-2012 1.2 Sportz Option, 2012, Petrol</t>
  </si>
  <si>
    <t>Skoda Slavia 1.0 TSI Style AT, 2022, Petrol</t>
  </si>
  <si>
    <t>Hyundai Verna 2018 CNG &amp; Hybrids 52536 Km Driven</t>
  </si>
  <si>
    <t>Honda BR-V Style Edition V CVT, 2016, Petrol</t>
  </si>
  <si>
    <t>Honda Amaze 2019 Petrol 52400 Km Driven</t>
  </si>
  <si>
    <t>Hyundai Elite i20 Sportz 1.2, 2017, Petrol</t>
  </si>
  <si>
    <t>Volkswagen Polo 2013-2015 GT 1.5 TDI, 2018, Diesel</t>
  </si>
  <si>
    <t>Maruti Suzuki Baleno Delta, 2017, Diesel</t>
  </si>
  <si>
    <t>Tata Tiago 2024 CNG &amp; Hybrids 3500 Km Driven</t>
  </si>
  <si>
    <t>Maruti Suzuki Ertiga 2012-2015 LDI, 2012, Diesel</t>
  </si>
  <si>
    <t>Honda Amaze S CVT i-VTEC, 2018, CNG &amp; Hybrids</t>
  </si>
  <si>
    <t>Honda Amaze 2020 CNG &amp; Hybrids Good Condition</t>
  </si>
  <si>
    <t>Maruti Suzuki Baleno 1.2 Delta, 2017, CNG &amp; Hybrids</t>
  </si>
  <si>
    <t>Maruti Suzuki Alto 800, 2013, Petrol</t>
  </si>
  <si>
    <t>Honda City CVT Petrol top model Automatic &amp; sunroof in excellent cndtn</t>
  </si>
  <si>
    <t>Maruti Suzuki Celerio 1.0 VXI AMT, 2014, Petrol</t>
  </si>
  <si>
    <t>BMW 5 Series Gt, 2010, Diesel</t>
  </si>
  <si>
    <t>Maruti Suzuki Ritz 2016</t>
  </si>
  <si>
    <t>Maruti Suzuki Alto K10 VXI AMT Optional, 2018, Petrol</t>
  </si>
  <si>
    <t>Maruti Suzuki Baleno 2017 CNG &amp; Hybrids Well Maintained</t>
  </si>
  <si>
    <t>Maruti Suzuki Wagon R LXI CNG Avance Edition, 2015, CNG &amp; Hybrids</t>
  </si>
  <si>
    <t>creta sx o diesel automatic</t>
  </si>
  <si>
    <t>Maruti Suzuki Alto 800 2022 Petrol 3350 Km Driven</t>
  </si>
  <si>
    <t>Nexon Diesel Auto Top Govt Officer car</t>
  </si>
  <si>
    <t>Toyota Etios 2018 Diesel 90000 Km Driven . well maintained vehicle.</t>
  </si>
  <si>
    <t>Maruti Suzuki Celerio VXI, 2017, CNG &amp; Hybrids</t>
  </si>
  <si>
    <t>Hyundai Creta 1.4 S Plus Diesel, 2018, Diesel</t>
  </si>
  <si>
    <t>Maruti Suzuki Celerio X ZXI, 2019, CNG &amp; Hybrids</t>
  </si>
  <si>
    <t>Hyundai Grand i10 2013-2016 Sportz, 2018, Petrol</t>
  </si>
  <si>
    <t>Hyundai i20 Active 1.4, 2017, Petrol</t>
  </si>
  <si>
    <t>Maruti Suzuki Swift VXI Optional, 2016, Petrol</t>
  </si>
  <si>
    <t>Nissan Sunny Diesel XV, 2013, Diesel</t>
  </si>
  <si>
    <t>Hyundai Creta S 1.5 Diesel, 2021, Diesel</t>
  </si>
  <si>
    <t>Maruti Suzuki Ignis 1.2 Delta AMT, 2019, CNG &amp; Hybrids</t>
  </si>
  <si>
    <t>Volkswagen Ameo 2018 Diesel AT Well Maintained</t>
  </si>
  <si>
    <t>Maruti Suzuki Alto K10 LXI Optional, 2015, CNG &amp; Hybrids</t>
  </si>
  <si>
    <t>Maruti Suzuki Celerio 2014-2017 1.0 VXI AMT, 2015, Petrol</t>
  </si>
  <si>
    <t>Hyundai Grand i10 2013-2016 Asta, 2015, Petrol</t>
  </si>
  <si>
    <t>Tata Nexon 2021 CNG &amp; Hybrids 31000 Km Driven</t>
  </si>
  <si>
    <t>Nissan Terrano XV D THP 110 PS, 2014, Diesel</t>
  </si>
  <si>
    <t>Hyundai i20 2011 Petrol 82000 Km Driven</t>
  </si>
  <si>
    <t>Hyundai i20 2015-2017 Asta Option 1.2, 2016, Petrol</t>
  </si>
  <si>
    <t>BMW X3 2012</t>
  </si>
  <si>
    <t>No emergency urgent hai</t>
  </si>
  <si>
    <t>Avventura</t>
  </si>
  <si>
    <t>Fiat Avventura 2016 Diesel Well Maintained good condition</t>
  </si>
  <si>
    <t>Maruti Suzuki Wagon R 1.0 2024 CNG &amp; Hybrids Good Condition</t>
  </si>
  <si>
    <t>Agent sall</t>
  </si>
  <si>
    <t>Hyundai EON 2011 Petrol Good Condition</t>
  </si>
  <si>
    <t>Maruti Suzuki Ignis 1.2 AMT Zeta, 2017, Petrol</t>
  </si>
  <si>
    <t>Nissan Terrano XV D Pre, 2013, Diesel</t>
  </si>
  <si>
    <t>Maruti Suzuki Celerio 2016</t>
  </si>
  <si>
    <t>Hyundai Elite i20 2019 Diesel 70000 Km Driven</t>
  </si>
  <si>
    <t>Maruti Suzuki Swift Dzire 1.3 VXI, 2009, Petrol</t>
  </si>
  <si>
    <t>Maruti Suzuki Swift, 2010, Diesel</t>
  </si>
  <si>
    <t>BMW 3 Series GT 320d Luxury Line, 2014, Diesel</t>
  </si>
  <si>
    <t>Toyota Fortuner 2014 Diesel Good Condition</t>
  </si>
  <si>
    <t>Sab kuchh okay hai ek number gadi hai bilkul</t>
  </si>
  <si>
    <t>Honda Amaze 1.2 S i-VTEC AT, 2018, Petrol</t>
  </si>
  <si>
    <t>Hyundai i10 ERA 1.1 IRDE, 2012, CNG &amp; Hybrids</t>
  </si>
  <si>
    <t>Hyundai Santro Xing GLS, 2012, Petrol</t>
  </si>
  <si>
    <t>Maruti Suzuki Wagon R 2016 CNG &amp; Hybrids 91000 Km Driven</t>
  </si>
  <si>
    <t>Toyota Corolla Altis [2008-2011] 1.8 G AT, 2017, Petrol</t>
  </si>
  <si>
    <t>Mahindra Scorpio 1.99 S6 Plus, 2017, Diesel</t>
  </si>
  <si>
    <t>Maruti Suzuki Swift AMT ZDI Plus, 2018, Petrol</t>
  </si>
  <si>
    <t>Urjent need</t>
  </si>
  <si>
    <t>Maruti Suzuki Wagon R CNG LXI, 2014, CNG &amp; Hybrids</t>
  </si>
  <si>
    <t>Mitsubishi Pajero Sport 4X2 Automatic, 2015, Diesel</t>
  </si>
  <si>
    <t>Mahindra Scorpio S5 Plus, 2020, Diesel</t>
  </si>
  <si>
    <t>Tata Nexon 1.2 Revotron XM, 2020, CNG &amp; Hybrids</t>
  </si>
  <si>
    <t>Toyota Innova 2.5 G (Diesel) 8 Seater BS IV, 2015, Diesel</t>
  </si>
  <si>
    <t>Chevrolet Cruze LTZ AT, 2017, Diesel</t>
  </si>
  <si>
    <t>Honda Amaze VX Petrol, 2019, CNG &amp; Hybrids</t>
  </si>
  <si>
    <t>Maruti Suzuki Celerio 2014-2017 VXI AT, 2015, CNG &amp; Hybrids</t>
  </si>
  <si>
    <t>Good condition all service agency</t>
  </si>
  <si>
    <t>Tata Harrier 2021 Diesel 47000 Km Driven</t>
  </si>
  <si>
    <t>Good condition new battery  new tyer</t>
  </si>
  <si>
    <t>Hyundai Grand i10 Nios Sportz, 2021, CNG &amp; Hybrids</t>
  </si>
  <si>
    <t>Mercedes-Benz GLA Class 200 d Style, 2015, Diesel</t>
  </si>
  <si>
    <t>Rc expired car scrap now</t>
  </si>
  <si>
    <t>Well condistion</t>
  </si>
  <si>
    <t>Toyota Innova Crysta 2.8 ZX AT 7 Seater, 2018, Diesel</t>
  </si>
  <si>
    <t>Maruti Suzuki Wagon R VXI Opt, 2020, CNG &amp; Hybrids</t>
  </si>
  <si>
    <t>Volkswagen Vento 2010-2013 Petrol Highline AT, 2013, Petrol</t>
  </si>
  <si>
    <t>Hyundai Verna 1.6 SX VTVT AT, 2016, Petrol</t>
  </si>
  <si>
    <t>Toyota Corolla H4 1.8G, 2007, CNG &amp; Hybrids</t>
  </si>
  <si>
    <t>Tata Nano 2016 Petrol 80000 Km Driven... excellent condition</t>
  </si>
  <si>
    <t>Honda City V AT I-VTEC, 2010, CNG &amp; Hybrids</t>
  </si>
  <si>
    <t>Conditions super</t>
  </si>
  <si>
    <t>Hyundai Elite i20 sports optinal button start 2014 Diesel</t>
  </si>
  <si>
    <t>Maruti Suzuki Vitara Brezza 2019 Diesel 98250 Km Driven</t>
  </si>
  <si>
    <t>Honda Amaze 1.2 V i-VTEC MT, 2021, Petrol</t>
  </si>
  <si>
    <t>Renault Triber RXZ, 2020, CNG &amp; Hybrids</t>
  </si>
  <si>
    <t>Maruti Suzuki Alto K10 VXI Airbag, 2018, CNG &amp; Hybrids</t>
  </si>
  <si>
    <t>Hyundai Creta SX (O) 1.5 Petrol CVT, 2023, Petrol</t>
  </si>
  <si>
    <t>Toyota Fortuner, 2010, Diesel</t>
  </si>
  <si>
    <t>Tata Tiago 2022 CNG &amp; Hybrids 65000 Km Driven</t>
  </si>
  <si>
    <t>2020ki 11mahine ki gadi hai without ac</t>
  </si>
  <si>
    <t>Swift VXI 2011 Petrol Showroom Condition</t>
  </si>
  <si>
    <t>1 want sell.my car Kia sonet black htk plus imt</t>
  </si>
  <si>
    <t>Maruti Suzuki Alto, 2012, Petrol</t>
  </si>
  <si>
    <t>Honda WR-V i-DTEC VX, 2018, Petrol</t>
  </si>
  <si>
    <t>WagonR 2018</t>
  </si>
  <si>
    <t>Hyundai i20 1.4 Era, 2011, Diesel</t>
  </si>
  <si>
    <t>Hyundai Xcent 2016 Petrol 59000 Km Driven</t>
  </si>
  <si>
    <t>Fiat Grand Punto Active 1.2, 2012, Petrol</t>
  </si>
  <si>
    <t>Chevrolet Cruze, 2010, Diesel</t>
  </si>
  <si>
    <t>Mahindra Bolero Neo 1.5 N 10, 2021, Diesel</t>
  </si>
  <si>
    <t>Tata indica vista. Car. Good condition</t>
  </si>
  <si>
    <t>Hyundai Grand i10 2013-2016 Sportz, 2017, CNG &amp; Hybrids</t>
  </si>
  <si>
    <t>Hyundai i20, 2023, Petrol</t>
  </si>
  <si>
    <t>Maruti Suzuki Ertiga 2022 CNG &amp; Hybrids 80000 Km Driven</t>
  </si>
  <si>
    <t>Hyundai Aura 1.2 S Petrol AMT, 2021, CNG &amp; Hybrids</t>
  </si>
  <si>
    <t>Maruti Suzuki S Cross Zeta SHVS, 2018, Diesel</t>
  </si>
  <si>
    <t>Maruti Suzuki Wagon R LXI CNG Optional, 2014, CNG &amp; Hybrids</t>
  </si>
  <si>
    <t>Hyundai Verna CRDi 1.6 AT SX Plus, 2018, Diesel</t>
  </si>
  <si>
    <t>Mahindra Scorpio, 2018, Diesel</t>
  </si>
  <si>
    <t>Hyundai Grand i10 1.2 Sportz SPECIAL Edition VTVT, 2018, Petrol</t>
  </si>
  <si>
    <t>Hyundai i10 ERA 1.1 IRDE, 2011, CNG &amp; Hybrids</t>
  </si>
  <si>
    <t>Maruti Suzuki Baleno Alpha, 2021, Petrol</t>
  </si>
  <si>
    <t>Volkswagen Ameo 1.5 TDI Highline Plus 16 AT, 2018, Diesel</t>
  </si>
  <si>
    <t>Tata Tiago 1.2 Revotron XT CNG, 2017, CNG &amp; Hybrids</t>
  </si>
  <si>
    <t>Showroom maintained jeep compass petrol automatic for sale.</t>
  </si>
  <si>
    <t>Maruti Suzuki Ertiga 1.5 ZDI, 2014, CNG &amp; Hybrids</t>
  </si>
  <si>
    <t>Maruti Suzuki Wagon R LXI CNG Optional, 2020, CNG &amp; Hybrids</t>
  </si>
  <si>
    <t>Mahindra KUV 100 2016-2017 mFALCON D75 K4 Plus 5str, 2016, Diesel</t>
  </si>
  <si>
    <t>Urgent seil</t>
  </si>
  <si>
    <t>Maruti Suzuki Ertiga 2022 CNG &amp; Hybrids Good Condition</t>
  </si>
  <si>
    <t>Swift Automatic Diesel</t>
  </si>
  <si>
    <t>Beautiful Mercedes Benz C class C-200 CGI Elegance for sale</t>
  </si>
  <si>
    <t>Maruti Suzuki Wagon R 1.0 LXi CNG, 2012, CNG &amp; Hybrids</t>
  </si>
  <si>
    <t>Audi A4 2011-2014 2.0 TDI S Line, 2012, Diesel</t>
  </si>
  <si>
    <t>Maruti Suzuki Alto 2011 CNG &amp; Hybrids 106000 Km Driven</t>
  </si>
  <si>
    <t>Mercedes-Benz E-Class 2013-2015 E 200 CGI, 2013, Petrol</t>
  </si>
  <si>
    <t>Maruti Suzuki Swift 2004-2010 1.3 VXI ABS, 2008, CNG &amp; Hybrids</t>
  </si>
  <si>
    <t>Maruti Suzuki Baleno 2015-2019 1.2 Alpha AT, 2018, Petrol</t>
  </si>
  <si>
    <t>Maruti Suzuki Ciaz 2014-2017 ZXi Plus, 2016, Petrol</t>
  </si>
  <si>
    <t>Ford Ecosport 1.5 Sports Edition Petrol, 2019, CNG &amp; Hybrids</t>
  </si>
  <si>
    <t>Showroom condition car</t>
  </si>
  <si>
    <t>Good condition arjent sell</t>
  </si>
  <si>
    <t>Hyundai Verna VTVT 1.4 EX, 2019, CNG &amp; Hybrids</t>
  </si>
  <si>
    <t>MARUTI SUZUKI SWIFT ZXI CNG 2023</t>
  </si>
  <si>
    <t>Volkswagen Vento 1.6 Highline Plus 16 Alloy, 2013, Petrol</t>
  </si>
  <si>
    <t>Maruti Suzuki Ciaz 2017</t>
  </si>
  <si>
    <t>Mercedes-Benz S-Class 320 CDI, 2008, Diesel</t>
  </si>
  <si>
    <t>Maruti Suzuki Eeco 2023 CNG &amp; Hybrids 35000 Km Driven</t>
  </si>
  <si>
    <t>Maruti Suzuki Wagon R 1.0 2010-2019 VXI (O), 2017, Petrol</t>
  </si>
  <si>
    <t>Honda City 1.5 ZX CVT i-VTEC, 2019, Petrol</t>
  </si>
  <si>
    <t>Renault Duster 2019-2020 1.5 110 PS RxZ 4x2 AMT Diesel, 2017, Diesel</t>
  </si>
  <si>
    <t>Tata Tigor xza+ automatic 1st owner 2020 CNG  61000 Km Driven</t>
  </si>
  <si>
    <t>Maruti Suzuki Wagon R 1.0 2010-2019 LXI (O), 2013, Petrol</t>
  </si>
  <si>
    <t>Nissan Magnite 1.0 XV Premium Dual Tone, 2022, Petrol</t>
  </si>
  <si>
    <t>Tata Indica V2 2010 Diesel office Driven</t>
  </si>
  <si>
    <t>Hyundai Grand i10 Nios Sportz, 2021, Petrol</t>
  </si>
  <si>
    <t>Maruti Suzuki Eeco 2019 CNG &amp; Hybrids 364710 Km Driven</t>
  </si>
  <si>
    <t>Mahindra XUV300 W8 Option, 2021, Petrol</t>
  </si>
  <si>
    <t>Maruti Suzuki Ertiga VXI SHVS, 2023, CNG &amp; Hybrids</t>
  </si>
  <si>
    <t>Maruti Suzuki Ertiga ZXI AT SHVS, 2020, CNG &amp; Hybrids</t>
  </si>
  <si>
    <t>Maruti Suzuki Swift LDI BSIV, 2010, Diesel</t>
  </si>
  <si>
    <t>Mahindra Bolero 1.5 Power Plus ZLX, 2018, Diesel</t>
  </si>
  <si>
    <t>Mahindra Bolero Neo 1.5 N 10 R, 2022, Diesel</t>
  </si>
  <si>
    <t>Honda City for Sale in Very Good Condition</t>
  </si>
  <si>
    <t>Maruti Suzuki Wagon R 2015</t>
  </si>
  <si>
    <t>Renault Duster RXZ, 2013, Diesel</t>
  </si>
  <si>
    <t>Maruti Suzuki Celerio, 2017, CNG &amp; Hybrids</t>
  </si>
  <si>
    <t>Maruti Suzuki Swift Dzire ZDI PlusÂ , 2010, Diesel</t>
  </si>
  <si>
    <t>Honda City 2014 Petrol Well Maintained</t>
  </si>
  <si>
    <t>Honda City 2017 Petrol Well Maintained</t>
  </si>
  <si>
    <t>Maruti Suzuki Swift VXi + Manual, 2015, CNG &amp; Hybrids</t>
  </si>
  <si>
    <t>Maruti Suzuki Eeco 2022 CNG &amp; Hybrids 56000 Km Driven</t>
  </si>
  <si>
    <t>Maruti Suzuki Eeco 2021 Petrol 50000 Km Driven</t>
  </si>
  <si>
    <t>Maruti Suzuki XL6 Zeta, 2019, CNG &amp; Hybrids</t>
  </si>
  <si>
    <t>Maruti Suzuki 800 2016</t>
  </si>
  <si>
    <t>Ssangyong Rexton</t>
  </si>
  <si>
    <t>Maruti Suzuki Ertiga VXI Limited Edition, 2015, CNG &amp; Hybrids</t>
  </si>
  <si>
    <t>Toyota Corolla H5, 2008, Petrol</t>
  </si>
  <si>
    <t>Maruti Suzuki Alto 800 2012-2016 STD Optional, 2016, Petrol</t>
  </si>
  <si>
    <t>Hyundai Santro 2011 CNG &amp; Hybrids 100000 Km Driven</t>
  </si>
  <si>
    <t>2019 ECOSPORT S\nDIESEL</t>
  </si>
  <si>
    <t>Hyundai New i20 1.0 Asta (O) Turbo DCT, 2020, Petrol</t>
  </si>
  <si>
    <t>Maruti Suzuki Alto K10 2018 Petrol 27000 Km Driven</t>
  </si>
  <si>
    <t>Maruti Suzuki Wagon R 2017 CNG &amp; Hybrids 59000 Km Driven</t>
  </si>
  <si>
    <t>Tata Punch 1.2 Revotron Accomplished Camo Edition, 2022, CNG &amp; Hybri..</t>
  </si>
  <si>
    <t>Maruti Suzuki Eeco CNG 5 Seater AC, 2019, CNG &amp; Hybrids</t>
  </si>
  <si>
    <t>Mahindra Bolero ZLX, 2013, Diesel</t>
  </si>
  <si>
    <t>Maruti Suzuki Wagon R 2013 CNG &amp; Hybrids 0808 Km Driven</t>
  </si>
  <si>
    <t>Maruti Suzuki Wagon R LX BS IV, 2011, Petrol</t>
  </si>
  <si>
    <t>Tata Nano 2012-2015 CNG LX, 2016, CNG &amp; Hybrids</t>
  </si>
  <si>
    <t>Mahindra TUV 300 T8 AMT, 2015, Diesel</t>
  </si>
  <si>
    <t>Maruti Suzuki Wagon R 1.0 LXI CNG LIMITED EDITION, 2021, CNG &amp; Hybri..</t>
  </si>
  <si>
    <t>Maruti Suzuki Ritz ZXI ABS, 2014, CNG &amp; Hybrids</t>
  </si>
  <si>
    <t>Hyundai EON, 2016, Petrol</t>
  </si>
  <si>
    <t>Elite i20 2019 like New car</t>
  </si>
  <si>
    <t>Brezza Diesel Automatic Dec 19 ZDI Plus Diesel Top Condition</t>
  </si>
  <si>
    <t>Maruti Suzuki Eeco, 2015, CNG &amp; Hybrids</t>
  </si>
  <si>
    <t>Mahindra XUV500 W10 2WD, 2018, Diesel</t>
  </si>
  <si>
    <t>Verna car ivt</t>
  </si>
  <si>
    <t>Jeep Compass 2.0 Longitude (O) Diesel, 2018, Diesel</t>
  </si>
  <si>
    <t>Honda City 2011-2013 V MT, 2013, Petrol</t>
  </si>
  <si>
    <t>Audi A6 2013 Diesel Well Maintained with matrix light</t>
  </si>
  <si>
    <t>Honda Amaze 1.2 SMT I VTEC, 2018, Diesel</t>
  </si>
  <si>
    <t>Honda Amaze VX (O) i-DTEC, 2018, Diesel</t>
  </si>
  <si>
    <t>Maruti Suzuki Celerio VXI Optional AMT, 2019, Petrol</t>
  </si>
  <si>
    <t>Maruti suzuki ecco</t>
  </si>
  <si>
    <t>Maruti Suzuki Swift Dzire 2019 Diesel 106000 Km Driven</t>
  </si>
  <si>
    <t>Kia Sonet GTX Plus Turbo iMT, 2021, Petrol</t>
  </si>
  <si>
    <t>Hyundai Creta 1.6 SX (O), 2016, CNG &amp; Hybrids</t>
  </si>
  <si>
    <t>Maruti Suzuki Wagon R 2015 CNG &amp; Hybrids</t>
  </si>
  <si>
    <t>Maruti Suzuki Baleno, 2017, Petrol</t>
  </si>
  <si>
    <t>Maruti Suzuki Swift Dzire VDI Optional, 2013, Diesel</t>
  </si>
  <si>
    <t>Honda Brio 2013-2016 VX AT, 2013, CNG &amp; Hybrids</t>
  </si>
  <si>
    <t>Nono 2012 model</t>
  </si>
  <si>
    <t>Parking problem</t>
  </si>
  <si>
    <t>Maruti Suzuki Ertiga VXI Petrol, 2020, CNG &amp; Hybrids</t>
  </si>
  <si>
    <t>Maruti Suzuki Swift AMT VVT ZXI, 2018, Petrol</t>
  </si>
  <si>
    <t>Maruti Suzuki Celerio 2014-2017 ZXI AT, 2017, CNG &amp; Hybrids</t>
  </si>
  <si>
    <t>Honda Brio 2014</t>
  </si>
  <si>
    <t>Ford Fiesta 2008 Petrol 158000 Km Driven</t>
  </si>
  <si>
    <t>Honda City SV MT I-DTEC, 2016, Diesel</t>
  </si>
  <si>
    <t>Skoda Laura Elegance 1.9 TDI MT, 2010, Diesel</t>
  </si>
  <si>
    <t>Hyundai Grand i10 2016-2017 Asta Option CNG, 2016, CNG &amp; Hybrids</t>
  </si>
  <si>
    <t>Maruti Suzuki Wagon R 2012 CNG &amp; Hybrids Good Condition</t>
  </si>
  <si>
    <t>Hyundai i20 Sportz 1.2 VTVT, 2012, Petrol</t>
  </si>
  <si>
    <t>Tata Tiago 1.2 Revotron XZ, 2020, Petrol</t>
  </si>
  <si>
    <t>Maruti Suzuki Baleno 2015-2019 1.3 Zeta, 2017, CNG &amp; Hybrids</t>
  </si>
  <si>
    <t>Hyundai i10 2013 Petrol Well Maintained and good condition.</t>
  </si>
  <si>
    <t>Maruti Suzuki Swift 2018 AMT VXI, 2018, Petrol</t>
  </si>
  <si>
    <t>Hyundai Grand i10 Nios Sportz 1.2 Kappa AMT, 2022, Petrol</t>
  </si>
  <si>
    <t>Family car personal used</t>
  </si>
  <si>
    <t>Maruti Suzuki Swift CNG &amp; Hybrids 67850 Km Driven</t>
  </si>
  <si>
    <t>Hyundai i10 1.1 Magna(O), 2012, CNG &amp; Hybrids</t>
  </si>
  <si>
    <t>Hyundai Grand i10 Nios Corporate Edition 1.2 VTVT, 2021, Petrol</t>
  </si>
  <si>
    <t>Renault Duster 85PS Diesel RxL, 2016, Diesel</t>
  </si>
  <si>
    <t>Hyundai Verna 2011-2014 1.6 SX VTVT (O) AT, 2015, CNG &amp; Hybrids</t>
  </si>
  <si>
    <t>Chevrolet Enjoy 1.3 TCDi LT 7, 2014, Diesel</t>
  </si>
  <si>
    <t>Toyota Fortuner 2011-2016 4x2 4 Speed AT, 2013, Diesel</t>
  </si>
  <si>
    <t>Mahindra Scorpio 2009-2014 VLX 2WD ABS AT BSIII, 2014, Diesel</t>
  </si>
  <si>
    <t>Tata Indigo Ecs eCS LX CR4 BS-IV, 2012, Petrol</t>
  </si>
  <si>
    <t>Hyundai Santro Xing GL, 2008, CNG &amp; Hybrids</t>
  </si>
  <si>
    <t>Maruti Suzuki Swift Dzire 2016 CNG &amp; Hybrids 65550 Km Driven</t>
  </si>
  <si>
    <t>Chevrolet Enjoy 1.4 LS 7, 2013, Diesel</t>
  </si>
  <si>
    <t>BMW 3 Series 320d Sedan, 2015, Diesel</t>
  </si>
  <si>
    <t>New Polo GT TSI</t>
  </si>
  <si>
    <t>Tata Tigor 2022 CNG &amp; Hybrids 29000 Km Driven</t>
  </si>
  <si>
    <t>Hyundai i10, 2015, Petrol</t>
  </si>
  <si>
    <t>Hyundai i10 1.1L iRDE Magna Special Edition, 2012, CNG &amp; Hybrids</t>
  </si>
  <si>
    <t>Datsun GO Plus 2018, 2018, Petrol</t>
  </si>
  <si>
    <t>Renault KWID 1.0 RxT Easy-R, 2019, Petrol</t>
  </si>
  <si>
    <t>Nissan Terrano 2013-2017 XL 85 PS, 2014, Diesel</t>
  </si>
  <si>
    <t>Tata Altroz 2022 Petrol Well Maintained</t>
  </si>
  <si>
    <t>Hyundai Santro Sportz AMT, 2019, CNG &amp; Hybrids</t>
  </si>
  <si>
    <t>Hyundai Elite i20 2019 Petrol Well Maintained</t>
  </si>
  <si>
    <t>Maruti Suzuki Ertiga 1.5 VXI, 2024, CNG &amp; Hybrids</t>
  </si>
  <si>
    <t>Hyundai i20 2015-2017 Asta 1.2, 2014, Diesel</t>
  </si>
  <si>
    <t>1 machine tk sell krna</t>
  </si>
  <si>
    <t>Kia Sonet HTX Plus D, 2020, Diesel</t>
  </si>
  <si>
    <t>Tata Nexon 2019 - Thodupuzha</t>
  </si>
  <si>
    <t>à¤—à¤¾à¤¡à¤¼à¥€ à¤«à¥à¤² à¤•à¤‚à¤¡à¥€à¤¶à¤¨ à¤®à¥‡à¤‚ à¤¹à¥‡ à¤•à¥‹à¤ˆ à¤•à¤¾à¤® à¤¨à¤¹à¥€à¤‚ à¤•à¤°à¤¨à¤¾ à¤ªà¤¡à¤¼à¥‡à¤—à¤¾</t>
  </si>
  <si>
    <t>Mahindra Thar AX 4-STR Hard Top MT, 2021, Diesel</t>
  </si>
  <si>
    <t>Lady Driven Car available in well maintained condition.</t>
  </si>
  <si>
    <t>Maruti Suzuki Wagon R LXI CNG Optional, 2018, CNG &amp; Hybrids</t>
  </si>
  <si>
    <t>Maruti Suzuki Swift VXi 1.2 ABS BS-IV, 2015, CNG &amp; Hybrids</t>
  </si>
  <si>
    <t>Maruti Suzuki Wagon R CNG LXI Opt, 2019, CNG &amp; Hybrids</t>
  </si>
  <si>
    <t>Maruti Suzuki Swift 2018 CNG &amp; Hybrids 66000 Km Driven</t>
  </si>
  <si>
    <t>Honda Amaze 2016 CNG &amp; Hybrid</t>
  </si>
  <si>
    <t>Maruti Suzuki Grand Vitara 2022</t>
  </si>
  <si>
    <t>Top moadel</t>
  </si>
  <si>
    <t>Maruti Suzuki A-Star 2012-2014 1.0 VXI (ABS) AT, 2013, Petrol</t>
  </si>
  <si>
    <t>Mahindra Scorpio 2019 Diesel Well Maintained</t>
  </si>
  <si>
    <t>Maruti Suzuki Eeco 7 Seater AC, 2023, Petrol</t>
  </si>
  <si>
    <t>Volkswagen Vento 2011 CNG &amp; Hybrids 110000 Km Driven</t>
  </si>
  <si>
    <t>Maruti Suzuki Ertiga Well Maintained</t>
  </si>
  <si>
    <t>Maruti Suzuki Wagon R LXI CNG, 2023, CNG &amp; Hybrids</t>
  </si>
  <si>
    <t>I10 megna selling</t>
  </si>
  <si>
    <t>Mahindra XUV500 W10 AT, 2016, Diesel</t>
  </si>
  <si>
    <t>Honda Amaze 1.2 SMT I VTEC, 2013, CNG &amp; Hybrids</t>
  </si>
  <si>
    <t>Maruti Suzuki Baleno 2020 Petrol Well Maintained</t>
  </si>
  <si>
    <t>Maruti Suzuki Swift 2018 VXI, 2020, CNG &amp; Hybrids</t>
  </si>
  <si>
    <t>Maruti Suzuki Ciaz 2017 Diesel 86000 Km Driven</t>
  </si>
  <si>
    <t>Mahindra Bolero 2.013</t>
  </si>
  <si>
    <t>Maruti Suzuki Swift Dzire 2018 Diesel Good Condition</t>
  </si>
  <si>
    <t>Maruti Suzuki Omni CNG, 2015, CNG &amp; Hybrids</t>
  </si>
  <si>
    <t>Tata Tiago 1.2 Revotron XZA, 2024, CNG &amp; Hybrids</t>
  </si>
  <si>
    <t>Volkswagen Polo (2010 Nov)</t>
  </si>
  <si>
    <t>Hyundai Creta SX(O) AT, 2019, Diesel</t>
  </si>
  <si>
    <t>Hyundai i10 Sportz AT, 2010, Petrol</t>
  </si>
  <si>
    <t>Audi A6 2.0 TDI Technology Pack, 2014, Diesel</t>
  </si>
  <si>
    <t>Swift dzier Tours</t>
  </si>
  <si>
    <t>Maruti Suzuki Wagon R 1.0 VXI LIMITED EDITION, 2018, Petrol</t>
  </si>
  <si>
    <t>Hyundai Accent 2009</t>
  </si>
  <si>
    <t>Mahindra Bolero 2001-2010 VLX BS IV, 2010, Diesel</t>
  </si>
  <si>
    <t>Hyundai i10 2013 Petrol Good Condition</t>
  </si>
  <si>
    <t>Maruti Suzuki Eeco 7 Seater Standard, 2022, CNG &amp; Hybrids</t>
  </si>
  <si>
    <t>Maruti Suzuki Swift, 2016, Petrol</t>
  </si>
  <si>
    <t>Mahindra Scorpio 2002-2013 2.6 SLX CRDe, 2006, Diesel</t>
  </si>
  <si>
    <t>Mahindra XUV500 W11 Option AT, 2017, Diesel</t>
  </si>
  <si>
    <t>Toyota Yaris VX CVT, 2018, CNG &amp; Hybrids</t>
  </si>
  <si>
    <t>Hyundai EON D Lite Plus, 2014, Petrol</t>
  </si>
  <si>
    <t>Volkswagen Vento 1.5 TDI Highline AT, 2016, Diesel</t>
  </si>
  <si>
    <t>Maruti Suzuki Swift LXI Optional-O, 2016, CNG &amp; Hybrids</t>
  </si>
  <si>
    <t>Tata Nano 2014 Petrol 66000 Km Driven</t>
  </si>
  <si>
    <t>Anil Pandit from merta city wegonr vxi 2013 modal soroom condition</t>
  </si>
  <si>
    <t>Mahindra Thar 1.5 LX Hard Top Diesel AT 4 RWD, 2024, Diesel</t>
  </si>
  <si>
    <t>Hyundai Santro Xing GL PLUS CNG, 2012, CNG &amp; Hybrids</t>
  </si>
  <si>
    <t>Kia Sonet 1.5 GTX Plus Diesel, 2020, Diesel</t>
  </si>
  <si>
    <t>Mahindra KUV 100 2016-2017 mFALCON D75 K4, 2017, Diesel</t>
  </si>
  <si>
    <t>Hyundai Grand i10 2009</t>
  </si>
  <si>
    <t>Hyundai Creta 1.6 SX AT CRDi, 2019, Diesel</t>
  </si>
  <si>
    <t>Hyundai i20 1.2 Asta, 2011, Petrol</t>
  </si>
  <si>
    <t>Maruti Suzuki Ertiga 2016 1.4 VXI CNG anniversary edition</t>
  </si>
  <si>
    <t>Toyota Innova 2.5 Z Diesel 7 Seater, 2014, Diesel</t>
  </si>
  <si>
    <t>Honda Jazz V AT Privilege, 2017, CNG &amp; Hybrids</t>
  </si>
  <si>
    <t>Koi bhi purani expire car sale kare best rate me.</t>
  </si>
  <si>
    <t>Ford Ecosport 1.5 Ti VCT AT Titanium, 2015, Petrol</t>
  </si>
  <si>
    <t>Honda Mobilio 2016 CNG &amp; Hybrids 125000 Km Driven</t>
  </si>
  <si>
    <t>Maruti Suzuki Wagon R 2011 Petrol 33600 Km Driven kam chali hai</t>
  </si>
  <si>
    <t>Maruti Suzuki Swift Dzire 2019</t>
  </si>
  <si>
    <t>Maruti Suzuki Eeco Smiles 7 Seater Standard, 2020, CNG &amp; Hybrids</t>
  </si>
  <si>
    <t>Maruti Suzuki S-Cross 1.5 Delta, 2020, CNG &amp; Hybrids</t>
  </si>
  <si>
    <t>Chevrolet Spark 1.0 LS, 2008, Petrol</t>
  </si>
  <si>
    <t>SX4 RC Valid till 2027 in Excellent Condition</t>
  </si>
  <si>
    <t>Isuzu MU-X 4x4 AT, 2017, Diesel</t>
  </si>
  <si>
    <t>Hyundai New i20 1.2 Asta MT, 2014, Petrol</t>
  </si>
  <si>
    <t>Maruti Suzuki Swift Dzire 2017 Diesel 101000 Km Driven</t>
  </si>
  <si>
    <t>Mahindra Jeep 2008 Diesel Good Condition</t>
  </si>
  <si>
    <t>Maruti Suzuki Swift Dzire 2015 Petrol Well Maintained</t>
  </si>
  <si>
    <t>Volkswagen Polo 1.5 TDI Highline Plus, 2015, Diesel</t>
  </si>
  <si>
    <t>Maruti Suzuki Wagon R LXI, 2011, CNG &amp; Hybrids</t>
  </si>
  <si>
    <t>Mahindra Scorpio Classic 2.2 S MT 7 Str, 2021, Diesel</t>
  </si>
  <si>
    <t>Mahindra Scorpio VLX BS III, 2015, Diesel</t>
  </si>
  <si>
    <t>Tata Nexon 2019 Petrol HR43 C 3005</t>
  </si>
  <si>
    <t>Volkswagen Vento 2019 Petrol 28000 Km Driven</t>
  </si>
  <si>
    <t>Honda City 2010 Petrol Well Maintained</t>
  </si>
  <si>
    <t>Hyundai Santro Xing 2007</t>
  </si>
  <si>
    <t>Audi A3 2.0 35 TDI Premium + Sunroof, 2015, Diesel</t>
  </si>
  <si>
    <t>Renault Duster 2016 CNG &amp; Hybrids 8400 Km Driven</t>
  </si>
  <si>
    <t>Skoda Octavia 2.0 TDI AT Style, 2018, Diesel</t>
  </si>
  <si>
    <t>Toyota Corolla Altis G, 2010, Petrol</t>
  </si>
  <si>
    <t>Chevrolet Optra Magnum 2010 Petrol 57600 Km Driven</t>
  </si>
  <si>
    <t>Audi A4 2.0 35 TDI S Line, 2017, Diesel</t>
  </si>
  <si>
    <t>Toyota Corolla Altis in mint condition</t>
  </si>
  <si>
    <t>Maruti Suzuki Dzire 1.2 ZXI, 2012, CNG &amp; Hybrids</t>
  </si>
  <si>
    <t>Honda City 2008-2011 1.5 S MT, 2011, Petrol</t>
  </si>
  <si>
    <t>MONEY PROBLEM</t>
  </si>
  <si>
    <t>Hyundai Grand i10 2015 Petrol Well Maintained</t>
  </si>
  <si>
    <t>Hyundai Venue S MT 1.2 KAPPA, 2022, Petrol</t>
  </si>
  <si>
    <t>Honda Amaze Elite Edition CVT, 2021, Petrol</t>
  </si>
  <si>
    <t>Chevrolet Spark 1.0 LT, 2010, Petrol</t>
  </si>
  <si>
    <t>Hyundai Santro Sportz CNG, 2019, CNG &amp; Hybrids</t>
  </si>
  <si>
    <t>Toyota Yaris G Optional CVT, 2021, Petrol</t>
  </si>
  <si>
    <t>Maruti Suzuki Eeco 2018 CNG &amp; Hybrids 65000 Km Driven</t>
  </si>
  <si>
    <t>Maruti Suzuki Eeco CNG 5 Seater AC, 2016, CNG &amp; Hybrids</t>
  </si>
  <si>
    <t>Mahindra Scorpio Classic 2023 Diesel Well Maintained</t>
  </si>
  <si>
    <t>Honda City vat CNG &amp; Hybrids 51000 Km Driven</t>
  </si>
  <si>
    <t>Audi A6 2012 Diesel Good Condition</t>
  </si>
  <si>
    <t>Hyundai i10 1.2 Kappa SPORTZ, 2011, CNG &amp; Hybrids</t>
  </si>
  <si>
    <t>Skoda Rapid 2015 Petrol Well Maintained</t>
  </si>
  <si>
    <t>Mahindra Scorpio 2009-2014 M2DI, 2013, Diesel</t>
  </si>
  <si>
    <t>Well mentian</t>
  </si>
  <si>
    <t>Honda City ZX EXi, 2008, Petrol</t>
  </si>
  <si>
    <t>Maruti Suzuki Baleno Petrol 47000 Km Driven</t>
  </si>
  <si>
    <t>Hyundai Verna 1.6 S CRDi, 2017, Diesel</t>
  </si>
  <si>
    <t>Honda City ZX 2010 CNG &amp; Hybrids 100000 Km Driven</t>
  </si>
  <si>
    <t>Jaguar XF 2014 Diesel Well Maintained</t>
  </si>
  <si>
    <t>Maruti Suzuki Alto 800 Std CNG, 2009, CNG &amp; Hybrids</t>
  </si>
  <si>
    <t>Volkswagen Ameo 1.5 TDI Highline Plus 16 AT, 2019, Diesel</t>
  </si>
  <si>
    <t>Maruti Suzuki Baleno 1.2 Zeta, 2018, Diesel</t>
  </si>
  <si>
    <t>Volkswagen Vento Celeste 1.5 TDI Highline, 2015, Diesel</t>
  </si>
  <si>
    <t>Hyundai i20 Asta Option CVT, 2019, Petrol</t>
  </si>
  <si>
    <t>Audi A6 2.0 45 TFSI Premium Plus, 2012, Diesel</t>
  </si>
  <si>
    <t>Mahindra XUV300 W8 AMT Optional Diesel, 2021, Diesel</t>
  </si>
  <si>
    <t>Maruti Suzuki Alto 800 2015</t>
  </si>
  <si>
    <t>Hyundai Creta 1.6 CRDi SX Plus, 2018, Diesel</t>
  </si>
  <si>
    <t>Maruti Suzuki Alto 800 2019 Petrol 26000 Km Driven</t>
  </si>
  <si>
    <t>Toyota Corolla Altis 2010-2013 Diesel D4DG, 2012, Diesel</t>
  </si>
  <si>
    <t>Maruti Suzuki Grand Vitara 1.5 Delta Smart Hybrid, 2021, Petrol</t>
  </si>
  <si>
    <t>Tata Tiago XZ Diesel, 2018, Diesel</t>
  </si>
  <si>
    <t>Maruti Suzuki Swift VXI Optional, 2017, Petrol</t>
  </si>
  <si>
    <t>Toyota Innova 2009-2011 2.5 E 7 STR, 2011, Diesel</t>
  </si>
  <si>
    <t>Kia Sonet HTX 1.5 DIESEL, 2021, Diesel</t>
  </si>
  <si>
    <t>Tata Nexon 1.2 Revotron XZA Plus (O) AMT, 2022, Diesel</t>
  </si>
  <si>
    <t>Honda City 2011 CNG &amp; Hybrids Good Condition</t>
  </si>
  <si>
    <t>Chevrolet Sail LT ABS, 2016, Diesel</t>
  </si>
  <si>
    <t>Maruti Suzuki Swift Dzire Tour, 2017, CNG &amp; Hybrids</t>
  </si>
  <si>
    <t>Mahindra Xylo H4 BS IV, 2015, Diesel</t>
  </si>
  <si>
    <t>Honda CR-V 2.4 Automatic, 2010, Petrol</t>
  </si>
  <si>
    <t>Honda City vx 2016 CNG &amp; Hybrids Well Maintained</t>
  </si>
  <si>
    <t>Renault Duster 2014 Diesel 96500 Km Driven</t>
  </si>
  <si>
    <t>Kia Sonet 1.2 HTK Plus, 2022, Petrol</t>
  </si>
  <si>
    <t>Honda Jazz 1.2 V AT i VTEC, 2017, Petrol</t>
  </si>
  <si>
    <t>BMW 5 Series, 2012, Diesel</t>
  </si>
  <si>
    <t>Skoda Rapid 2013-2016 1.5 TDI Ambition With Alloy Wheel, 2013, Diese..</t>
  </si>
  <si>
    <t>Toyota Corolla Limited AT Petrol, 2006, Petrol</t>
  </si>
  <si>
    <t>Mahindra XUV500 W4 1.99 mHawk, 2016, Diesel</t>
  </si>
  <si>
    <t>Hyundai Creta 1.6 VTVT S, 2016, CNG &amp; Hybrids</t>
  </si>
  <si>
    <t>Maruti Suzuki Omni 0.8 E 8 STR BSIV, 2011, Petrol</t>
  </si>
  <si>
    <t>Tata Nexon 1.2 Revotron XM (S), 2018, Diesel</t>
  </si>
  <si>
    <t>Tata Altroz XZ, 2021, Petrol</t>
  </si>
  <si>
    <t>Tata Tiago 1.2 Revotron XZA, 2021, Petrol</t>
  </si>
  <si>
    <t>Toyota Corolla Altis [2014-2017] 1.8 G CVT, 2015, CNG &amp; Hybrids</t>
  </si>
  <si>
    <t>Renault KWID 2017 Automatic Good Condition</t>
  </si>
  <si>
    <t>Toyota Corolla Altis</t>
  </si>
  <si>
    <t>Hyundai Santro Xing GLS, 2010, Petrol</t>
  </si>
  <si>
    <t>Maruti suzuki 5seater ac</t>
  </si>
  <si>
    <t>Toyota Corolla Altis 1.8 G CNG, 2010, CNG &amp; Hybrids</t>
  </si>
  <si>
    <t>Nissan Sunny 2014 CNG &amp; PETROL Good Condition WELL MAINTAINED</t>
  </si>
  <si>
    <t>Maruti Suzuki Wagon R Stingray 2016 CNG &amp; Hybrids 24000 Km Driven</t>
  </si>
  <si>
    <t>Maruti Suzuki Ertiga 1.4 VXI CNG Anniversary Edition, 2024, CNG &amp; Hy..</t>
  </si>
  <si>
    <t>Kia Carens 1.5 Prestige Plus Diesel 7 STR IMT, 2022, Diesel</t>
  </si>
  <si>
    <t>Maruti Suzuki Swift Dzire 1.2 Vxi BSIV, 2011, CNG &amp; Hybrids</t>
  </si>
  <si>
    <t>Maruti Suzuki Celerio 2017 Petrol 47000 Km Driven</t>
  </si>
  <si>
    <t>Maruti Suzuki Ritz LDi, 2016, Diesel</t>
  </si>
  <si>
    <t>Hyundai i20 Active 2015 Diesel 47000 Km Driven</t>
  </si>
  <si>
    <t>Ciaz Top model Automatic</t>
  </si>
  <si>
    <t>Honda City 2008-2011 1.5 V Elegance, 2010, Petrol</t>
  </si>
  <si>
    <t>Maruti Suzuki Alto 800 LXI BS IV 2011</t>
  </si>
  <si>
    <t>Maruti Suzuki Baleno Zeta CVT, 2019, Petrol</t>
  </si>
  <si>
    <t>Maruti Suzuki Swift Dzire zxi 2015</t>
  </si>
  <si>
    <t>Hyundai Grand i10 2016-2017 Magna CNG, 2018, Diesel</t>
  </si>
  <si>
    <t>Volkswagen Vento 2013-2015 TSI, 2015, Petrol</t>
  </si>
  <si>
    <t>WagonR Vxi 2009</t>
  </si>
  <si>
    <t>Wagoner 2012 model cng pass company</t>
  </si>
  <si>
    <t>Maruti Suzuki Alto 800 2017 CNG 75000 Km Driven</t>
  </si>
  <si>
    <t>Maruti Suzuki Zen Estilo LXI BS IV, 2012, CNG &amp; Hybrids</t>
  </si>
  <si>
    <t>Toyota Glanza 1.2 S E-CNG, 2023, CNG &amp; Hybrids</t>
  </si>
  <si>
    <t>Maruti Suzuki Baleno Alpha, 2023, Petrol</t>
  </si>
  <si>
    <t>Maruti Suzuki Ritz 2016 CNG &amp; Hybrids 85000 Km Driven</t>
  </si>
  <si>
    <t>Renault Duster 2017 Automatic Diesel 110 PS</t>
  </si>
  <si>
    <t>Maruti Suzuki Swift DDiS VDI, 2012, Diesel</t>
  </si>
  <si>
    <t>November 2017 Single Hand Car Top Model</t>
  </si>
  <si>
    <t>Maruti Suzuki Ignis 1.3 AMT Zeta, 2018, CNG &amp; Hybrids</t>
  </si>
  <si>
    <t>Skoda Octavia 2013-2017 Ambition 2.0 TDI AT, 2014, Diesel</t>
  </si>
  <si>
    <t>Hyundai Elite i20 1.2 Sportz Plus VTVT CVT, 2017, Petrol</t>
  </si>
  <si>
    <t>Hyundai Elantra 2.0 SX Option AT, 2015, Petrol</t>
  </si>
  <si>
    <t>Maruti Suzuki Swift Dzire, 2011, Petrol</t>
  </si>
  <si>
    <t>Hyundai Grand i10 Prime 1.2, 2019, CNG &amp; Hybrids</t>
  </si>
  <si>
    <t>Honda City VX Petrol MT, 2009, Petrol</t>
  </si>
  <si>
    <t>Hyundai Xcent Prime 2022 CNG &amp; Hybrids Good Condition</t>
  </si>
  <si>
    <t>CHEVROLET CRUZE LTZ AUTOMATIC 2014 WITH SUNROOF</t>
  </si>
  <si>
    <t>Superb condition, New Tyres, Good music system/AC / company fitted Cng</t>
  </si>
  <si>
    <t>Honda Civic 1.8 V MT, 2010, CNG &amp; Hybrids</t>
  </si>
  <si>
    <t>Chevrolet OptraSRV 2006 Petrol 90000 Km Driven top end</t>
  </si>
  <si>
    <t>Hyundai Santro sports CNG company fitted 1st owner</t>
  </si>
  <si>
    <t>Maruti Suzuki Wagon R 1.0 VXi CNG, 2022, CNG &amp; Hybrids</t>
  </si>
  <si>
    <t>Hyundai Creta SX(O) AT, 2020, Diesel</t>
  </si>
  <si>
    <t>Tata Altroz 2023 CNG &amp; Hybrids 20000 Km Driven</t>
  </si>
  <si>
    <t>Tata Nexon 1.2 Revotron XZA Plus, 2018, Petrol</t>
  </si>
  <si>
    <t>Hyundai Creta 1.5 EX Petrol, 2022, Petrol</t>
  </si>
  <si>
    <t>Skoda Kushaq 2021 Petrol 8600 Km driven and Well Maintained</t>
  </si>
  <si>
    <t>Hyundai i10 direct to owner to owner deal</t>
  </si>
  <si>
    <t>Maruti Suzuki A-Star Vxi (ABS), Automatic, 2011, CNG &amp; Hybrids</t>
  </si>
  <si>
    <t>Toyota Innova 2.5 G (Diesel) 7 Seater, 2015, Diesel</t>
  </si>
  <si>
    <t>Renault Duster, 2019, CNG &amp; Hybrids</t>
  </si>
  <si>
    <t>Toyota Etios 2014-2016 GD, 2016, Diesel</t>
  </si>
  <si>
    <t>Maruti Suzuki Celerio VXI Optional AMT, 2019, CNG &amp; Hybrids</t>
  </si>
  <si>
    <t>Maruti Suzuki Swift Dzire VXI AMT 2020 Petrol 64000 Km Driven</t>
  </si>
  <si>
    <t>Maruti Suzuki Wagon R CNG LXI, 2018, CNG &amp; Hybrids</t>
  </si>
  <si>
    <t>Wagon r VXI with CNG</t>
  </si>
  <si>
    <t>Hyundai Grand i10 Nios Sportz 1.2 AT, 2023, Petrol</t>
  </si>
  <si>
    <t>Maruti Suzuki Swift Dzire 2017 Petrol Well Maintained</t>
  </si>
  <si>
    <t>Hyundai New i20 Well Maintained</t>
  </si>
  <si>
    <t>Maruti Suzuki Ignis 1.2 AMT Zeta, 2021, Petrol</t>
  </si>
  <si>
    <t>Honda City 2010 Petrol 74000 Km Driven</t>
  </si>
  <si>
    <t>Hyundai Creta 1.5 S Diesel, 2020, Diesel</t>
  </si>
  <si>
    <t>Ford Aspire Trend Plus TDCi, 2019, Diesel</t>
  </si>
  <si>
    <t>Honda Jazz 1.2 V AT i VTEC Privilege, 2019, CNG &amp; Hybrids</t>
  </si>
  <si>
    <t>Hyundai Grand i10, 2015, Diesel</t>
  </si>
  <si>
    <t>Maruti Suzuki Alto K10 VXI, 2019, Petrol</t>
  </si>
  <si>
    <t>Hyundai Grand i10 2016-2017 Magna CNG, 2019, CNG &amp; Hybrids</t>
  </si>
  <si>
    <t>Honda Jazz 2012 Petrol 70000 Km Driven</t>
  </si>
  <si>
    <t>Maruti Suzuki Eeco CNG 5 Seater AC, 2018, CNG &amp; Hybrids</t>
  </si>
  <si>
    <t>Maruti Suzuki Ertiga VXI, 2013, CNG &amp; Hybrids</t>
  </si>
  <si>
    <t>Maruti Suzuki Swift 2005 CNG &amp; Hybrids Good Condition</t>
  </si>
  <si>
    <t>Maruti Suzuki Swift Dzire 2022</t>
  </si>
  <si>
    <t>Maruti Suzuki Omni 2012 CNG &amp; Hybrids Well Maintained</t>
  </si>
  <si>
    <t>Hyundai i10 [2010-2017] 1.2 Sportz AT, 2013, Petrol</t>
  </si>
  <si>
    <t>Tata Tigor 1.2 Revotron XZA Plus AMT, 2024, CNG &amp; Hybrids</t>
  </si>
  <si>
    <t>Honda CR-V 2.4 Automatic, 2007, CNG &amp; Hybrids</t>
  </si>
  <si>
    <t>Maruti Suzuki Swift VXI ABS BSIV, 2021, Petrol</t>
  </si>
  <si>
    <t>Honda Amaze 2015 Diesel Good Condition</t>
  </si>
  <si>
    <t>Maruti Suzuki Wagon R 1.0 LXi CNG, 2010, CNG &amp; Hybrids</t>
  </si>
  <si>
    <t>Hyundai i10 1.2 Kappa SPORTZ, 2010, Petrol</t>
  </si>
  <si>
    <t>Renault KWID Climber 1.0 MT, 2020, CNG &amp; Hybrids</t>
  </si>
  <si>
    <t>Hyundai Grand i10 Nios 1.2 Kappa VTVT Sportz CNG, 2022, CNG &amp; Hybrid..</t>
  </si>
  <si>
    <t>Ford Figo 1.5D Ambiente MT, 2013, Diesel</t>
  </si>
  <si>
    <t>Ajent sall krni h</t>
  </si>
  <si>
    <t>Maruti Suzuki SX4 ZXi (Opt), 2010, Petrol</t>
  </si>
  <si>
    <t>Maruti Suzuki Wagon R AMT VXI Plus Option, 2016, Petrol</t>
  </si>
  <si>
    <t>Hyundai Grand i10 Nios 18000 Km Driven</t>
  </si>
  <si>
    <t>Maruti Suzuki Baleno RS 2020 Petrol 45000 Km Driven</t>
  </si>
  <si>
    <t>Maruti Suzuki Celerio 2014-2017 Green VXI, 2014, CNG &amp; Hybrids</t>
  </si>
  <si>
    <t>Honda Accord 2010 CNG &amp; Hybrids Good Condition</t>
  </si>
  <si>
    <t>Maruti Suzuki Ritz VXi, 2010, CNG &amp; Hybrids</t>
  </si>
  <si>
    <t>Hyundai Elite i20 Magna+ VTVT, 2019, CNG &amp; Hybrids</t>
  </si>
  <si>
    <t>Maruti Suzuki Swift Dzire 2015 good condition car</t>
  </si>
  <si>
    <t>Renault Captur 1.5 Diesel Platine, 2019, Diesel</t>
  </si>
  <si>
    <t>Maruti Suzuki Wagon R VXI AMT1.2, 2019, Petrol</t>
  </si>
  <si>
    <t>Hyundai Grand i10 1.2 CRDi Magna, 2014, Petrol</t>
  </si>
  <si>
    <t>Chevrolet Cruze 2010 Diesel Well Maintained</t>
  </si>
  <si>
    <t>Hyundai Verna Fluidic 1.6 VTVT SX Automatic, 2013, CNG &amp; Hybrids</t>
  </si>
  <si>
    <t>Mahindra Ssangyong Rexton RX5, 2014, Diesel</t>
  </si>
  <si>
    <t>Direct owner superb condition argant selling Skoda Rapid 2016</t>
  </si>
  <si>
    <t>Hyundai i20 2011 Petrol white CNG Pass 130000 K</t>
  </si>
  <si>
    <t>Ford Ecosport [2017-2021] 1.5 Titanium TI VCT AT, 2019, CNG &amp; Hybrid..</t>
  </si>
  <si>
    <t>Maruti Suzuki Baleno 2018 delta cng on paper</t>
  </si>
  <si>
    <t>Maruti Suzuki Wagon R, 2015, CNG &amp; Hybrids</t>
  </si>
  <si>
    <t>Hyundai i20 Sportz 1.2 VTVT, 2018, CNG &amp; Hybrids</t>
  </si>
  <si>
    <t>Volkswagen Vento 2010-2013 Petrol Highline, 2010, CNG &amp; Hybrids</t>
  </si>
  <si>
    <t>Maruti Suzuki Omni 2014</t>
  </si>
  <si>
    <t>Maruti Suzuki Alto 800 CNG LXI Optional, 2018, CNG &amp; Hybrids</t>
  </si>
  <si>
    <t>Chevrolet Cruze 2014-2016 LTZ, 2015, Diesel</t>
  </si>
  <si>
    <t>Maruti Suzuki Dzire AGS ZDI Plus, 2016, Diesel</t>
  </si>
  <si>
    <t>Ford Endeavour 2009-2014 3.0L 4X4 AT, 2011, Diesel</t>
  </si>
  <si>
    <t>Maruti Suzuki Alto 800 61000 Km Driven and excellent condition.</t>
  </si>
  <si>
    <t>Honda City 2014-2015 i DTEC V, 2016, Diesel</t>
  </si>
  <si>
    <t>Maruti Suzuki Alto 800 2012-2016 LXI Airbag, 2013, Petrol</t>
  </si>
  <si>
    <t>Hyundai Santa Fe 4WD AT, 2016, Diesel</t>
  </si>
  <si>
    <t>Volkswagen Polo 1.5 TDI Highline, 2017, Diesel</t>
  </si>
  <si>
    <t>Tata Nano 2010 Petrol Well Maintained</t>
  </si>
  <si>
    <t>Maruti Suzuki Wagon R VXI 1.0 CNG, 2012, CNG &amp; Hybrids</t>
  </si>
  <si>
    <t>Honda City Automatic CNG</t>
  </si>
  <si>
    <t>I sell my car 2015 model</t>
  </si>
  <si>
    <t>Honda Accord 2.4 Automatic, 2012, Petrol</t>
  </si>
  <si>
    <t>Banker\'s Hyundai i10 2012 Petrol 29000 Km Driven Car for sell</t>
  </si>
  <si>
    <t>Honda Amaze VX CVT Petrol, 2019, Petrol</t>
  </si>
  <si>
    <t>Hyundai i10 2015 Petrol &amp; CNG on paper, new tyre,battery &amp;musicsystem</t>
  </si>
  <si>
    <t>Skoda Rapid 2013</t>
  </si>
  <si>
    <t>Original color all gadi original</t>
  </si>
  <si>
    <t>Maruti Suzuki Dzire 1.2 VXI, 2011, CNG &amp; Hybrids</t>
  </si>
  <si>
    <t>Maruti Suzuki Ritz 2011 CNG &amp; Hybrids</t>
  </si>
  <si>
    <t>Maruti Suzuki Swift VXI Optional, 2024, Petrol</t>
  </si>
  <si>
    <t>Honda City 2014-2015 V AT, 2015, CNG &amp; Hybrids</t>
  </si>
  <si>
    <t>Maruti Suzuki Wagon R CNG LXI Opt, 2017, CNG &amp; Hybrids</t>
  </si>
  <si>
    <t>Maruti Suzuki Eeco 2019 CNG &amp; Hybrids 82453 Km Driven</t>
  </si>
  <si>
    <t>Hyundai Grand i10 1.2 Sportz at, 2013, CNG &amp; Hybrids</t>
  </si>
  <si>
    <t>TRIBER RXZ PETROL EASY-R 1.0L</t>
  </si>
  <si>
    <t>Hyundai i20 2018 CNG &amp; Hybrids 79100 Km Driven</t>
  </si>
  <si>
    <t>Toyota Corolla H2 1.8E, 2008, CNG &amp; Hybrids</t>
  </si>
  <si>
    <t>Maruti Suzuki Vitara Brezza 2022 Petrol Well Maintained</t>
  </si>
  <si>
    <t>Maruti Suzuki Celerio 2014-2017 VXI AT Optional, 2015, CNG &amp; Hybrids</t>
  </si>
  <si>
    <t>Honda City ZX Petrol CVT, 2016, Petrol</t>
  </si>
  <si>
    <t>Ford Figo 1.2P Titanium MT, 2015, Petrol</t>
  </si>
  <si>
    <t>Maruti Suzuki Wagon R CNG LXI Opt, 2022, CNG &amp; Hybrids</t>
  </si>
  <si>
    <t>Maruti Suzuki Ignis 1.2 Zeta AMT, 2022, Petrol</t>
  </si>
  <si>
    <t>Hyundai i20 2011 CNG &amp; Hybrids 85000 Km Driven</t>
  </si>
  <si>
    <t>Hyundai Getz 2005 Petrol 50000 Km Driven</t>
  </si>
  <si>
    <t>Skoda Slavia 2022- STYLE 1.0 TSI AT - WHITE - 14000Km - Direct Owner</t>
  </si>
  <si>
    <t>Maruti Suzuki Stingray VXi, 2016, CNG &amp; Hybrids</t>
  </si>
  <si>
    <t>Hyundai i10 December 2011 Petrol Well Maintained</t>
  </si>
  <si>
    <t>Maruti Suzuki Grand Vitara Alpha Smart Hybrid, 2023, Petrol</t>
  </si>
  <si>
    <t>Ford Figo Titanium 2016 Automatic</t>
  </si>
  <si>
    <t>Maruti Suzuki Ritz ZDI ABS, 2012, Diesel</t>
  </si>
  <si>
    <t>Maruti Suzuki Ignis 1.2 Alpha, 2018, Petrol</t>
  </si>
  <si>
    <t>Hum puraani car scrap m khridte hai</t>
  </si>
  <si>
    <t>Volkswagen Polo Select 1.5 TDI Highline, 2017, Diesel</t>
  </si>
  <si>
    <t>Renault KWID 2017 CNG &amp; Hybrids Well Maintained</t>
  </si>
  <si>
    <t>Maruti Suzuki Wagon R 2018 CNG &amp; Hybrids 102000 Km Driven</t>
  </si>
  <si>
    <t>Hyundai Venue SX MT, 2019, Diesel</t>
  </si>
  <si>
    <t>Maruti Suzuki Dzire Tour Diesel, 2010, Diesel</t>
  </si>
  <si>
    <t>Honda Brio V Automatic, 2015, CNG &amp; Hybrids</t>
  </si>
  <si>
    <t>Mahindra Bolero ZLX BSIII, 2015, Diesel</t>
  </si>
  <si>
    <t>Hyundai Tucson 2.0 GL 2WD Petrol AT, 2019, Petrol</t>
  </si>
  <si>
    <t>Maruti Suzuki Celerio 2014 Petrol Well Maintained</t>
  </si>
  <si>
    <t>Honda Civic 2010 Petrol Well Maintained Excellent condition..</t>
  </si>
  <si>
    <t>Hyundai i20 2017 Diesel Well Maintained</t>
  </si>
  <si>
    <t>Maruti Suzuki SX4 2007-2012 Green Vxi (CNG), 2012, CNG &amp; Hybrids</t>
  </si>
  <si>
    <t>Maruti Suzuki Brezza 1.5 VXI CNG, 2024, CNG &amp; Hybrids</t>
  </si>
  <si>
    <t>Maruti Suzuki Swift Dzire 2018 CNG &amp; Hybrids 65000 Km Driven</t>
  </si>
  <si>
    <t>Maruti Suzuki Eeco 7 Seater Standard, 2018, CNG &amp; Hybrids</t>
  </si>
  <si>
    <t>Mahindra XUV500 2018</t>
  </si>
  <si>
    <t>Maruti Suzuki SX4 2007-2012 Vxi BSIV, 2010, CNG &amp; Hybrids</t>
  </si>
  <si>
    <t>Maruti Suzuki Ertiga 1.5 VXI, 2015, CNG &amp; Hybrids</t>
  </si>
  <si>
    <t>Maruti Suzuki Wagon R LXI BS IV, 2016, CNG &amp; Hybrids</t>
  </si>
  <si>
    <t>Maruti Suzuki Swift Dzire 2012-2015 1.2 ZXI, 2013, Petrol</t>
  </si>
  <si>
    <t>Mahindra Rexton, 2014, Diesel</t>
  </si>
  <si>
    <t>Maruti Suzuki Eeco 2022 Petrol 80000 Km Driven</t>
  </si>
  <si>
    <t>Honda Amaze S Option i-VTEC, 2019, Petrol</t>
  </si>
  <si>
    <t>Honda Brio 2011-2013 E MT, 2012, Petrol</t>
  </si>
  <si>
    <t>Volkswagen Polo 1.0 MPI Trendline, 2016, CNG &amp; Hybrids</t>
  </si>
  <si>
    <t>Maruti Suzuki Swift VXI Optional, 2012, CNG &amp; Hybrids</t>
  </si>
  <si>
    <t>Maruti Suzuki Alto K10 2014 Petrol Good Condition</t>
  </si>
  <si>
    <t>Hyundai EON 1.0 Era Plus, 2015, Petrol</t>
  </si>
  <si>
    <t>Maruti Suzuki Baleno Zeta CVT, 2021, CNG &amp; Hybrids</t>
  </si>
  <si>
    <t>Maruti Suzuki Eeco 2017</t>
  </si>
  <si>
    <t>White Wegon R</t>
  </si>
  <si>
    <t>Maruti Suzuki Swift 2018 AMT VXI, 2018, CNG &amp; Hybrids</t>
  </si>
  <si>
    <t>Maruti Suzuki Eeco 7 Seater AC, 2016, Petrol</t>
  </si>
  <si>
    <t>Honda City 2011-2013 V AT, 2012, CNG &amp; Hybrids</t>
  </si>
  <si>
    <t>Nissan Micra CVT XV, 2018, Petrol</t>
  </si>
  <si>
    <t>Maruti Suzuki 800 2005 Petrol 5000 Km Driven</t>
  </si>
  <si>
    <t>Honda City 2014-2015 V AT, 2014, Petrol</t>
  </si>
  <si>
    <t>Vitara Brezza vdi 2017</t>
  </si>
  <si>
    <t>Hyundai Alcazar</t>
  </si>
  <si>
    <t>Hyundai Creta 2017 Petrol Well Maintained</t>
  </si>
  <si>
    <t>Toyota Etios Liva 2013-2014 GD, 2014, Diesel</t>
  </si>
  <si>
    <t>Hyundai Grand i10 2016-2017 Sportz CNG, 2017, CNG &amp; Hybrids</t>
  </si>
  <si>
    <t>Maruti Suzuki Eeco 5str ac + Cng</t>
  </si>
  <si>
    <t>XUV500 W6 DIESEL AUTOMATIC 14555km</t>
  </si>
  <si>
    <t>Maruti Suzuki Ertiga 2012-2015 VXI ABS, 2012, CNG &amp; Hybrids</t>
  </si>
  <si>
    <t>Hyundai Verna 2016-2017 1.6 VTVT AT SX, 2015, Petrol</t>
  </si>
  <si>
    <t>Maruti Suzuki SX4 ZXI AT Leather, 2010, Petrol</t>
  </si>
  <si>
    <t>I purchase new ertiga 2024 in 6 September 2024,</t>
  </si>
  <si>
    <t>Hyundai i20 Petrol Asta Option, 2016, CNG &amp; Hybrids</t>
  </si>
  <si>
    <t>Well maintained Wangon R</t>
  </si>
  <si>
    <t>Maruti Suzuki Ertiga 2021 CNG &amp; Hybrids 110085 Km Driven CNG+Petrol</t>
  </si>
  <si>
    <t>Honda City 2011 Petrol 78000 Km Driven</t>
  </si>
  <si>
    <t>Mercedes-Benz E-Class 2012 Diesel Well Maintained</t>
  </si>
  <si>
    <t>Honda City 2014 Petrol 99939 Km Driven</t>
  </si>
  <si>
    <t>Maruti Suzuki Ertiga VXI Limited Edition, 2016, CNG &amp; Hybrids</t>
  </si>
  <si>
    <t>Alto 800 lxi</t>
  </si>
  <si>
    <t>Maruti Suzuki Zen Estilo VXI BSIV, 2010, Petrol</t>
  </si>
  <si>
    <t>Tata Nano XT, 2016, Petrol</t>
  </si>
  <si>
    <t>Maruti Suzuki Baleno 2015-2019 1.2 Delta AT, 2016, Petrol</t>
  </si>
  <si>
    <t>Hyundai EON 2012 CNG &amp; Hybrids 98000 Km Driven</t>
  </si>
  <si>
    <t>Hyundai Venue S, 2020, Petrol</t>
  </si>
  <si>
    <t>Nissan Micra Active XL Petrol, 2012, CNG &amp; Hybrids</t>
  </si>
  <si>
    <t>Honda Accord 2.4 VTI L AT, 2011, CNG &amp; Hybrids</t>
  </si>
  <si>
    <t>Bhai gadi sale krni h kisi ne leni ho to dm me</t>
  </si>
  <si>
    <t>Hyundai Grand i10 2016-2017 Magna, 2016, CNG &amp; Hybrids</t>
  </si>
  <si>
    <t>Honda City VX Petrol CVT, 2016, CNG &amp; Hybrids</t>
  </si>
  <si>
    <t>Maruti Suzuki Swift Dzire 2014-2017 VDI Regal Limited Edition, 2016,..</t>
  </si>
  <si>
    <t>Maruti Suzuki Ertiga 2024</t>
  </si>
  <si>
    <t>Renault KWID 1.0 RXL, 2021, Petrol</t>
  </si>
  <si>
    <t>Toyota Glanza 2020 Petrol 84450 Km Driven</t>
  </si>
  <si>
    <t>Hyundai Verna 2011 Petrol Well Maintained</t>
  </si>
  <si>
    <t>Maruti Suzuki Omni 2017 CNG &amp; Hybrids 90000 Km Driven.good condition</t>
  </si>
  <si>
    <t>Honda Mobilio V i-VTEC, 2015, Petrol</t>
  </si>
  <si>
    <t>Hyundai Elite i20 Magna 1.4 CRDI, 2014, CNG &amp; Hybrids</t>
  </si>
  <si>
    <t>Volkswagen Vento 1.2 TSI Highline AT, 2017, Petrol</t>
  </si>
  <si>
    <t>Skoda Rapid 1.6 MPI AT Ambition, 2016, Petrol</t>
  </si>
  <si>
    <t>Maruti Suzuki Wagon R 2021 Exchange</t>
  </si>
  <si>
    <t>Mahindra Thar 2021 Petrol 18000 Km Driven* LX D 4WD AT</t>
  </si>
  <si>
    <t>Mahindra Bolero 2015 Diesel 91000 Km Driven</t>
  </si>
  <si>
    <t>Ford Ecosport 1.2 Titanium Plus Sports, 2020, Petrol</t>
  </si>
  <si>
    <t>Hyundai Verna 1.6 VTVT, 2013, Petrol</t>
  </si>
  <si>
    <t>Nissan Teana 2009</t>
  </si>
  <si>
    <t>Renault KWID 2015-2019 1.0 RxT (O), 2018, Petrol</t>
  </si>
  <si>
    <t>Maruti Suzuki Alto 2010</t>
  </si>
  <si>
    <t>Toyota Innova Crysta 2.8Z Automatic, 2017, Petrol</t>
  </si>
  <si>
    <t>Hyundai Xcent S 1.2, 2018, CNG &amp; Hybrids</t>
  </si>
  <si>
    <t>Tata Harrier 2021 in brand new condition</t>
  </si>
  <si>
    <t>Good condition new tyres</t>
  </si>
  <si>
    <t>Only those in need call</t>
  </si>
  <si>
    <t>Maruti Suzuki Ertiga VXI SHVS, 2020, CNG &amp; Hybrids</t>
  </si>
  <si>
    <t>Toyota Innova 2015 Diesel 132000 Km Driven</t>
  </si>
  <si>
    <t>Toyota Corolla Altis [2011-2014] 1.8 VL AT, 2014, CNG &amp; Hybrids</t>
  </si>
  <si>
    <t>Ford Freestyle 2020 Petrol 41000 Km Driven</t>
  </si>
  <si>
    <t>Maruti Suzuki Baleno 1.3 Delta, 2016, Diesel</t>
  </si>
  <si>
    <t>Maruti Suzuki SX4 2007-2012 VDI, 2011, Diesel</t>
  </si>
  <si>
    <t>Hyundai Alcazar 1.5 Prestige (O) Diesel AT 7 STR, 2022, Diesel</t>
  </si>
  <si>
    <t>Maruti Suzuki Swift VXI Optional, 2011, CNG &amp; Hybrids</t>
  </si>
  <si>
    <t>Volkswagen Polo 2009-2013 Diesel Comfortline 1.2L, 2013, Diesel</t>
  </si>
  <si>
    <t>Good condition diesel vehicle showroom maintenance</t>
  </si>
  <si>
    <t>Maruti Suzuki Wagon R VXI AMT1.2, 2019, CNG &amp; Hybrids</t>
  </si>
  <si>
    <t>Maruti Suzuki Ertiga 2015-2018 VDI ABS, 2012, Diesel</t>
  </si>
  <si>
    <t>Maruti Suzuki Swift VXI 2018, 2018, CNG &amp; Hybrids</t>
  </si>
  <si>
    <t>Excellent condition maruti suzuki A star 56000 km run</t>
  </si>
  <si>
    <t>Hyundai i10 1.2 Kappa Magna, 2010, Petrol</t>
  </si>
  <si>
    <t>Honda Mobilio S i-VTEC, 2015, CNG &amp; Hybrids</t>
  </si>
  <si>
    <t>Maruti Suzuki Swift Dzire 2015-2017 1.2 VXI, 2016, Petrol</t>
  </si>
  <si>
    <t>Skoda Superb Elegance TDI 2.0 AT, 2011, Diesel</t>
  </si>
  <si>
    <t>Maruti Suzuki S-Presso 1.0 VXI (O) CNG, 2020, CNG &amp; Hybrids</t>
  </si>
  <si>
    <t>Maruti Suzuki Celerio ZXI AMT, 2018, CNG &amp; Hybrids</t>
  </si>
  <si>
    <t>Maruti Suzuki Alto K10 VXi (O), 2017, Petrol</t>
  </si>
  <si>
    <t>Maruti Suzuki Ignis 2018 CNG &amp; Hybrids 95000 Km Driven</t>
  </si>
  <si>
    <t>Well mentained and good condition only interested not for time pass</t>
  </si>
  <si>
    <t>Maruti Suzuki Alto 800 VXI Plus Option, 2018, CNG &amp; Hybrids</t>
  </si>
  <si>
    <t>Honda city petrol automatic well maintained car DL number</t>
  </si>
  <si>
    <t>Maruti Suzuki Eeco 2015 CNG &amp; Hybrids 110000 Km Driven</t>
  </si>
  <si>
    <t>Honda Amaze VX CVT Petrol, 2020, Petrol</t>
  </si>
  <si>
    <t>I 20 2019 model, brand new tyre, new battery, used</t>
  </si>
  <si>
    <t>Kia Sonet 1.2 HTK, 2023, Petrol</t>
  </si>
  <si>
    <t>Hyundai Grand i10 1.2 Kappa Magna, 2019, CNG &amp; Hybrids</t>
  </si>
  <si>
    <t>Volkswagen Polo Select 1.2 MPI Highline, 2014, CNG &amp; Hybrids</t>
  </si>
  <si>
    <t>Hyundai Grand i10 2020</t>
  </si>
  <si>
    <t>Honda City 2016 CNG &amp; Hybrids 93000 Km Driven</t>
  </si>
  <si>
    <t>Very Good conditions</t>
  </si>
  <si>
    <t>Renault Kiger RXT, 2022, CNG &amp; Hybrids</t>
  </si>
  <si>
    <t>Hyundai Creta 2019 Diesel Well Maintained</t>
  </si>
  <si>
    <t>Audi A6 3.0 TDI Premium with Sunroof, 2012, Diesel</t>
  </si>
  <si>
    <t>Mahindra XUV500 W10 AT, 2018, Diesel</t>
  </si>
  <si>
    <t>Maruti Suzuki Celerio ZXI, 2020, CNG &amp; Hybrids</t>
  </si>
  <si>
    <t>Hyundai Creta 1.5 S Plus Knight Diesel, 2023, Petrol</t>
  </si>
  <si>
    <t>Honda Amaze S MT i-VTEC, 2014, Petrol</t>
  </si>
  <si>
    <t>Tata Tiago XE, 2020, Petrol</t>
  </si>
  <si>
    <t>BMW 3 Series [2012-2015] 2.0 320D Luxury Line, 2013, Diesel</t>
  </si>
  <si>
    <t>Good condition petrol + cng</t>
  </si>
  <si>
    <t>Hyundai i10 Era, 2012, CNG &amp; Hybrids</t>
  </si>
  <si>
    <t>Maruti Suzuki Ciaz 1.4 Zeta Petrol, 2018, CNG &amp; Hybrids</t>
  </si>
  <si>
    <t>Honda City 2011 CNG &amp; Hybrids 80000 Km Driven</t>
  </si>
  <si>
    <t>Maruti Suzuki Esteem 2006 Petrol 45000 Km Driven</t>
  </si>
  <si>
    <t>Maruti Suzuki Alto 2007 Petrol 100000 Km Driven</t>
  </si>
  <si>
    <t>Hyundai Grand i10 Magna 1.2 CRDi, 2015, Diesel</t>
  </si>
  <si>
    <t>Maruti Suzuki Swift Dzire, 2024, CNG &amp; Hybrids</t>
  </si>
  <si>
    <t>Honda Amaze 2016 SMT Diesel Good Condition</t>
  </si>
  <si>
    <t>Maruti Suzuki Alto K10 2015</t>
  </si>
  <si>
    <t>Audi A4 2008-2014 2.0 TDI Celebration Edition, 2012, Diesel</t>
  </si>
  <si>
    <t>Maruti Suzuki XL6 1.5 Alpha AT, 2022, Petrol</t>
  </si>
  <si>
    <t>Renault Duster 110PS Diesel RxZ AMT, 2017, Diesel</t>
  </si>
  <si>
    <t>Honda Jazz 1.2 S AT i VTEC, 2015, Petrol</t>
  </si>
  <si>
    <t>Maruti Suzuki Ertiga 2012-2015 ZDI, 2013, Diesel</t>
  </si>
  <si>
    <t>Nissan Kicks XE D, 2019, Diesel</t>
  </si>
  <si>
    <t>Volkswagen Vento DSG Automatic</t>
  </si>
  <si>
    <t>Nissan Micra XV CVT, 2010, CNG &amp; Hybrids</t>
  </si>
  <si>
    <t>Hyundai Xcent Prime 2019 CNG &amp; Hybrids 45000 Km Driven</t>
  </si>
  <si>
    <t>Maruti Suzuki Wagon R 2015 CNG &amp; Hybrids 82000 Km Driven</t>
  </si>
  <si>
    <t>Available on</t>
  </si>
  <si>
    <t>Honda Amaze 1.2 SMT I VTEC, 2016, Petrol</t>
  </si>
  <si>
    <t>Maruti Suzuki Ertiga 2012-2015 VDI, 2015, Diesel</t>
  </si>
  <si>
    <t>Maruti Suzuki Alto K10 2016 CNG &amp; Hybrids 62000 Km Driven</t>
  </si>
  <si>
    <t>Maruti Suzuki Vagon R Car</t>
  </si>
  <si>
    <t>Maruti Suzuki Celerio VXI, 2015, CNG &amp; Hybrids</t>
  </si>
  <si>
    <t>Maruti Suzuki Ertiga 2012-2015 VXI CNG Limited Edition, 2015, CNG &amp; ..</t>
  </si>
  <si>
    <t>Maruti Suzuki Eeco 5 Seater AC, 2021, CNG &amp; Hybrids</t>
  </si>
  <si>
    <t>Maruti Suzuki Brezza 1.5 ZXI Plus AT SMART HYBRID, 2023, Petrol</t>
  </si>
  <si>
    <t>Maruti Suzuki Omni 2006 Petrol 25000 Km Driven</t>
  </si>
  <si>
    <t>Volkswagen Polo, 2017, Diesel</t>
  </si>
  <si>
    <t>Hyundai i20, 2010, CNG &amp; Hybrids</t>
  </si>
  <si>
    <t>Maruti Suzuki Vitara Brezza 2018 Petrol 51000 Km Driven</t>
  </si>
  <si>
    <t>Maruti Suzuki Celerio ZXI, 2022, Petrol</t>
  </si>
  <si>
    <t>Renault Duster 85PS RxL Adventure, 2013, Diesel</t>
  </si>
  <si>
    <t>Ford Fiesta Classic 2015 diesel</t>
  </si>
  <si>
    <t>Maruti Suzuki Ertiga 1.4 VXI CNG Anniversary Edition, 2022, CNG &amp; Hy..</t>
  </si>
  <si>
    <t>Maruti Suzuki Eeco 2016</t>
  </si>
  <si>
    <t>Nissan Sunny 2014-2016 Diesel XL, 2016, Diesel</t>
  </si>
  <si>
    <t>Maruti Suzuki Omni 2006 CNG &amp; Hybrids Well Maintained</t>
  </si>
  <si>
    <t>CERATO</t>
  </si>
  <si>
    <t>Kia CERATO 2024</t>
  </si>
  <si>
    <t>Honda City V AT I-VTEC, 2019, Petrol</t>
  </si>
  <si>
    <t>Honda Jazz 1.2 V i VTEC, 2016, Petrol</t>
  </si>
  <si>
    <t>Hyundai Santro Xing 2005 Petrol 150000 Km Driven</t>
  </si>
  <si>
    <t>Mahindra Scorpio 2016 Diesel Well Maintained</t>
  </si>
  <si>
    <t>Maruti Suzuki Alto 800 VXI, 2018, Petrol</t>
  </si>
  <si>
    <t>Hyundai New Elantra 1.8 SX MT VTVT, 2013, CNG &amp; Hybrids</t>
  </si>
  <si>
    <t>Volkswagen Vento [2015-2017] 1.6 Highline Plus, 2017, Diesel</t>
  </si>
  <si>
    <t>Ertiga vxi cng new battery all pepar valide</t>
  </si>
  <si>
    <t>Maruti Suzuki Estilo 2007 Petrol 70000 Km Driven</t>
  </si>
  <si>
    <t>Tata Nexon 1.5 Revotorq XZ Plus Dual Tone, 2018, Petrol</t>
  </si>
  <si>
    <t>Hyundai Aura 1.2 SX CNG, 2022, Petrol</t>
  </si>
  <si>
    <t>Mahindra Bolero 2001-2010 DI DX 8 Seater, 2010, Diesel</t>
  </si>
  <si>
    <t>Like a new car</t>
  </si>
  <si>
    <t>Elevate</t>
  </si>
  <si>
    <t>Honda Elevate 2023</t>
  </si>
  <si>
    <t>Ford Ecosport 1.5 Titanium Plus Sports, 2017, Diesel</t>
  </si>
  <si>
    <t>Maruti Suzuki Wagon R 1.0 2019-2022 LXi (O) CNG, 2020, CNG &amp; Hybrids</t>
  </si>
  <si>
    <t>Maruti Suzuki Celerio 2014-2017 VXI, 2017, Petrol</t>
  </si>
  <si>
    <t>Maruti Suzuki Alto K10 2015 CNG &amp; petrol 60000 Km Driven</t>
  </si>
  <si>
    <t>Maruti Suzuki Wagon R LXI Optional, 2010, Petrol</t>
  </si>
  <si>
    <t>Maruti Suzuki Wagon R 1.0 2010-2019 VXI (O), 2017, CNG &amp; Hybrids</t>
  </si>
  <si>
    <t>Honda CR-V 2007 CNG &amp; Hybrids 97000 Km Driven</t>
  </si>
  <si>
    <t>Kia Seltos 1.5 HTX Diesel AT, 2020, Diesel</t>
  </si>
  <si>
    <t>Maruti Suzuki Alto 2011 Petrol Well Maintained</t>
  </si>
  <si>
    <t>Tata zest xms</t>
  </si>
  <si>
    <t>Toyota Etios VD, 2019, Diesel</t>
  </si>
  <si>
    <t>Toyota Etios 2012 CNG &amp; Hybrids Good Condition</t>
  </si>
  <si>
    <t>Tata Nano 2011 Petrol 47000 Km Driven</t>
  </si>
  <si>
    <t>Honda City V AT, 2012, Petrol</t>
  </si>
  <si>
    <t>BMW 5 Series 2.0 525D Luxury Line, 2010, Diesel</t>
  </si>
  <si>
    <t>Hyundai Xcent 2014-2016 1.1 CRDi SX, 2014, Diesel</t>
  </si>
  <si>
    <t>Hyundai Santro Magna, 2018, Petrol</t>
  </si>
  <si>
    <t>Hyundai i10 Sportz 1.2 KAPPA VTVT, 2011, CNG &amp; Hybrids</t>
  </si>
  <si>
    <t>Authorised service centre record hai double key uplabdh hai</t>
  </si>
  <si>
    <t>Skoda Octavia 2013-2017 Elegance 2.0 TDI AT, 2015, Diesel</t>
  </si>
  <si>
    <t>Tata Tigor 1.2 Revotron XZ Plus, 2017, Petrol</t>
  </si>
  <si>
    <t>Renault Duster 85PS Diesel RxL, 2015, Diesel</t>
  </si>
  <si>
    <t>Jeep Compass 2.0 Longitude Option, 2019, Diesel</t>
  </si>
  <si>
    <t>Maruti Suzuki Swift Dzire 2017 CNG OUT SIDE FITTED</t>
  </si>
  <si>
    <t>Honda City, 2015, Diesel</t>
  </si>
  <si>
    <t>Renault KWID 2016 Petrol 43600 Km Driven</t>
  </si>
  <si>
    <t>Maruti Suzuki Swift VXi + Manual, 2008, Petrol</t>
  </si>
  <si>
    <t>Maruti Suzuki Baleno 2017, Automatic</t>
  </si>
  <si>
    <t>Hyundai Santro 2011 CNG &amp; Hybrids 90000 Km Driven</t>
  </si>
  <si>
    <t>Ford Figo 1.4 Duratorq Diesel LXI, 2012, Diesel</t>
  </si>
  <si>
    <t>Hyundai i10 Magna, 2013, Petrol</t>
  </si>
  <si>
    <t>Mahindra Scorpio VLX BS III, 2012, Diesel</t>
  </si>
  <si>
    <t>Mahindra XUV500 W9 1.99, 2017, Diesel</t>
  </si>
  <si>
    <t>Honda Civic 1.8 V AT Sunroof, 2013, Petrol</t>
  </si>
  <si>
    <t>Maruti Suzuki Wagon R 2015 CNG &amp; Hybrids 122000 Km Driven</t>
  </si>
  <si>
    <t>Hyundai Venue S 1.2 Petrol, 2020, Petrol</t>
  </si>
  <si>
    <t>Maruti Suzuki Ertiga 1.5 VXI SHVS, 2019, CNG &amp; Hybrids</t>
  </si>
  <si>
    <t>Maruti Suzuki Ertiga 2021 CNG Well Maintained for sale</t>
  </si>
  <si>
    <t>Maruti Suzuki Vitara Brezza ZDi AMT, 2018, Diesel</t>
  </si>
  <si>
    <t>Volkswagen Taigun GT 1.5 MT  2023 Petrol 2300 Km Driven</t>
  </si>
  <si>
    <t>Skoda Rapid 1.6 Ambition Plus TDI AT, 2017, Diesel</t>
  </si>
  <si>
    <t>Maruti Suzuki Wagon R LXI Optional, 2013, CNG &amp; Hybrids</t>
  </si>
  <si>
    <t>Hyundai Creta S 1.5 Diesel, 2018, Diesel</t>
  </si>
  <si>
    <t>Honda WR-V 1.2 VX i-VTEC, 2019, CNG &amp; Hybrids</t>
  </si>
  <si>
    <t>Honda City 2014-2015 i DTEC V, 2015, Diesel</t>
  </si>
  <si>
    <t>Maruti Suzuki Wagon R AMT VXI Option, 2017, CNG &amp; Hybrids</t>
  </si>
  <si>
    <t>Excellent condition car well maintained and I have two car</t>
  </si>
  <si>
    <t>Mercedes Benz ML 350 Top Model Vehicle Not ML 250</t>
  </si>
  <si>
    <t>Maruti Suzuki Eeco 5 STR With AC Plus HTR CNG, 2010, CNG &amp; Hybrids</t>
  </si>
  <si>
    <t>Fully system installation recently serviced</t>
  </si>
  <si>
    <t>Hi-Lande Isuzu Hi-Lander</t>
  </si>
  <si>
    <t>Isuzu Hi-Lander  4x2 MT, 2022, Diesel</t>
  </si>
  <si>
    <t>Maruti Suzuki Celerio, 2019, Petrol</t>
  </si>
  <si>
    <t>Maruti Suzuki Alto K10 1.0 VXI, 2022, Petrol</t>
  </si>
  <si>
    <t>Volkswagen Polo 1.2 MPI Highline Plus, 2014, CNG &amp; Hybrids</t>
  </si>
  <si>
    <t>Maruti Suzuki Swift ZXI, 2014, Petrol</t>
  </si>
  <si>
    <t>Maruti Suzuki Alto 0.8 LXI (O), 2020, Petrol</t>
  </si>
  <si>
    <t>Maruti Suzuki Baleno Alpha, 2019, Petrol</t>
  </si>
  <si>
    <t>Tata Tiago 1.05 Revotorq XT, 2018, Petrol</t>
  </si>
  <si>
    <t>Hyundai Aura S CRDi Manual, 2024, Petrol</t>
  </si>
  <si>
    <t>Baleno 2021</t>
  </si>
  <si>
    <t>Mahindra XUV500 AT W6 2WD, 2017, Diesel</t>
  </si>
  <si>
    <t>Maruti Suzuki Alto K10 VXi (O), 2012, Petrol</t>
  </si>
  <si>
    <t>Maruti Suzuki Celerio 2014-2017 Green VXI Optional, 2018, CNG &amp; Hybr..</t>
  </si>
  <si>
    <t>Tata Tiago 1.2 Revotron XTA, 2019, CNG &amp; Hybrids</t>
  </si>
  <si>
    <t>i10 sportz 2010 cng entry</t>
  </si>
  <si>
    <t>Honda City 2010 CNG &amp; Hybrids Well Maintained</t>
  </si>
  <si>
    <t>Mercedes-Benz S-Class 320 CDI L, 2008, Diesel</t>
  </si>
  <si>
    <t>Mahindra Scorpio Classic 2.2 S 11 MT 7 Str, 2018, Diesel</t>
  </si>
  <si>
    <t>Hyundai Venue 1.4 CRDi SX Dual Tone, 2019, Petrol</t>
  </si>
  <si>
    <t>Datsun Redi Go 2017 Petrol 60000 Km Driven</t>
  </si>
  <si>
    <t>Maruti Suzuki Swift LXI Optional-O, 2015, CNG &amp; Hybrids</t>
  </si>
  <si>
    <t>Maruti Suzuki Wagon R 2023 CNG &amp; Hybrids Good Condition</t>
  </si>
  <si>
    <t>Hyundai Verna EX 1.5 Petrol MT, 2017, Petrol</t>
  </si>
  <si>
    <t>Hyundai Xcent Prime 1.2 T CRDi, 2019, Diesel</t>
  </si>
  <si>
    <t>Maruti Suzuki Swift Dzire 2021</t>
  </si>
  <si>
    <t>Hyundai Creta 1.5 S Petrol, 2020, Petrol</t>
  </si>
  <si>
    <t>Maruti Suzuki Eeco CNG 5 Seater AC, 2013, CNG &amp; Hybrids</t>
  </si>
  <si>
    <t>Maruti Suzuki Brezza 1.5 ZXI CNG DUAL TONE, 2023, CNG &amp; Hybrids</t>
  </si>
  <si>
    <t>Hyundai i10 2012</t>
  </si>
  <si>
    <t>Tata Nexon 1.5 Revotorq XZA Plus Dual Tone Roof (O) AMT, 2022, Diese..</t>
  </si>
  <si>
    <t>Honda City 2015-2017 i VTEC CVT VX, 2016, Petrol</t>
  </si>
  <si>
    <t>Hyundai Creta 1.6 SX Plus Auto, 2016, Petrol</t>
  </si>
  <si>
    <t>Hyundai Verna 1.5 SX (O) VTVT IVT, 2023, Petrol</t>
  </si>
  <si>
    <t>Maruti Suzuki Ertiga 2019</t>
  </si>
  <si>
    <t>Hyundai Verna 2018 Petrol Well Maintained</t>
  </si>
  <si>
    <t>Hyundai Aura [2020-2023] 1.2 S CNG, 2022, CNG &amp; Hybrids</t>
  </si>
  <si>
    <t>Hyundai Santro Xing GLS CNG, 2011, CNG &amp; Hybrids</t>
  </si>
  <si>
    <t>Maruti Suzuki Ritz VXi, 2013, CNG &amp; Hybrids</t>
  </si>
  <si>
    <t>Maruti Suzuki Ritz Vdi 2015 Diesel  1st owner 91000 Km Driven</t>
  </si>
  <si>
    <t>Chevrolet Spark 1.0 LT (O), 2010, Petrol</t>
  </si>
  <si>
    <t>Skoda Rapid 1.6 MPI Ambition, 2016, Diesel</t>
  </si>
  <si>
    <t>Hyundai Venue 1.0 Turbo GDI SX+ AT, 2019, Petrol</t>
  </si>
  <si>
    <t>Hyundai Venue 1.0 SX (O) Turbo DCT, 2019, Petrol</t>
  </si>
  <si>
    <t>Hyundai Santro Xing GLS, 2014, CNG &amp; Hybrids</t>
  </si>
  <si>
    <t>Toyota Innova 2007</t>
  </si>
  <si>
    <t>Tata Harrier XT Dark Edition, 2021, Diesel</t>
  </si>
  <si>
    <t>Hyundai Grand i10 Asta 1.1 CRDi, 2015, CNG &amp; Hybrids</t>
  </si>
  <si>
    <t>Maruti Suzuki Dzire 1.2 VXI, 2020, CNG &amp; Hybrids</t>
  </si>
  <si>
    <t>Renault KWID 2018 CNG &amp; Hybrids Good Condition</t>
  </si>
  <si>
    <t>Non-Accidental Single hand driven 1st owner car</t>
  </si>
  <si>
    <t>Honda City 2014-2015 i VTEC CVT SV, 2014, Petrol</t>
  </si>
  <si>
    <t>Toyota Etios Liva D 4D GD, 2017, Diesel</t>
  </si>
  <si>
    <t>Swift, 2018, Automatic &amp; mannual transmission</t>
  </si>
  <si>
    <t>Skoda Superb Style 1.8 TSI AT, 2016, Petrol</t>
  </si>
  <si>
    <t>Maruti Suzuki Estilo VXi, 2010, Petrol</t>
  </si>
  <si>
    <t>Maruti Suzuki Fronx  2024 CNG &amp; Hybrids Well Maintained brand new</t>
  </si>
  <si>
    <t>If any want to</t>
  </si>
  <si>
    <t>Maruti Suzuki XL6 1.5 Alpha AT, 2020, Petrol</t>
  </si>
  <si>
    <t>Mercedes-Benz B Class B180, 2014, Petrol</t>
  </si>
  <si>
    <t>Vento HIGHLINE PLUS AUTOMATIC DSG TSI</t>
  </si>
  <si>
    <t>Hyundai Santro company fitted cng 1st owner , engine is super fine</t>
  </si>
  <si>
    <t>Hyundai i10 2013 Well Maintained</t>
  </si>
  <si>
    <t>Hyundai Verna 1.5 SX VTVT, 2014, CNG &amp; Hybrids</t>
  </si>
  <si>
    <t>Volkswagen Polo 2009-2013 Diesel Highline 1.2L, 2010, Diesel</t>
  </si>
  <si>
    <t>Mahindra XUV500 2018 Diesel 90000 Km Driven</t>
  </si>
  <si>
    <t>Maruti Suzuki Ciaz Smart Hybrid DeltaÂ , 2019, CNG &amp; Hybrids</t>
  </si>
  <si>
    <t>BMW 5 Series 3.0 530D M Sport, 2013, Diesel</t>
  </si>
  <si>
    <t>Chevrolet Beat 2011 Petrol 45000 Km Driven</t>
  </si>
  <si>
    <t>Toyota Corolla Altis 2010-2013 Diesel D4DGL, 2012, Diesel</t>
  </si>
  <si>
    <t>Honda City ivtec</t>
  </si>
  <si>
    <t>Honda City 2008-2011 1.5 E MT, 2011, CNG &amp; Hybrids</t>
  </si>
  <si>
    <t>Maruti Suzuki Zen Estilo 2010</t>
  </si>
  <si>
    <t>Maruti Suzuki Omni 8 Seater, 2014, Petrol</t>
  </si>
  <si>
    <t>Maruti Suzuki Omni 8 Seater, 2011, CNG &amp; Hybrids</t>
  </si>
  <si>
    <t>Hyundai Xcent 2014-2016 1.2 Kappa S, 2015, CNG &amp; Hybrids</t>
  </si>
  <si>
    <t>Mahindra XUV300 Well Maintained</t>
  </si>
  <si>
    <t>Maruti Suzuki Ciaz 1.3 Alpha SHVS MT, 2018, Petrol</t>
  </si>
  <si>
    <t>Mahindra KUV100 NXT 2016 CNG &amp; Hybrids 35000 Km Driven</t>
  </si>
  <si>
    <t>Mercedes-Benz C-Class 2.1 220 CDI Avantgarde AT, 2005, Diesel</t>
  </si>
  <si>
    <t>Hyundai Grand i10 2014 Petrol &amp; CNG</t>
  </si>
  <si>
    <t>Nissan Terrano 2014 Diesel Well Maintained</t>
  </si>
  <si>
    <t>Maruti Suzuki Alto 800 LXI, 2017, Petrol</t>
  </si>
  <si>
    <t>Hyundai Xcent 2016 CNG &amp; Hybrids 57101 Km Driven</t>
  </si>
  <si>
    <t>Honda Amaze 2020 CNG &amp; Hybrids 23500 Km Driven</t>
  </si>
  <si>
    <t>Maruti Suzuki Baleno Zeta, 2023, Petrol</t>
  </si>
  <si>
    <t>Datsun GO T, 2017, Petrol</t>
  </si>
  <si>
    <t>Maruti Suzuki Fronx  Zeta 1.0 L Turbo 6AT, 2024, Petrol</t>
  </si>
  <si>
    <t>Maruti Suzuki Alto K10 VXI AMT, 2018, CNG &amp; Hybrids</t>
  </si>
  <si>
    <t>Hyundai Xcent 2017 CNG &amp; Hybrids Well Maintained</t>
  </si>
  <si>
    <t>Honda City i-VTEC VX, 2016, Petrol</t>
  </si>
  <si>
    <t>Maruti Suzuki S-Presso VXI Plus, 2020, Petrol</t>
  </si>
  <si>
    <t>Maruti Suzuki Alto K10 VXI AMT Optional, 2023, Petrol</t>
  </si>
  <si>
    <t>Maruti Suzuki S-Presso VXI, 2021, Petrol</t>
  </si>
  <si>
    <t>Maruti Suzuki Celerio 2023 CNG &amp; Hybrids 40000 Km Driven</t>
  </si>
  <si>
    <t>Honda City, 2013, CNG &amp; Hybrids</t>
  </si>
  <si>
    <t>Volkswagen Taigun 1.0 TSI Highline, 2022, Petrol</t>
  </si>
  <si>
    <t>Honda City, 2015, Petrol</t>
  </si>
  <si>
    <t>Renault Duster 110PS Diesel RxZ AWD, 2014, Diesel</t>
  </si>
  <si>
    <t>Maruti Suzuki Vitara Brezza ZDi Plus Dual Tone, 2018, Diesel</t>
  </si>
  <si>
    <t>Maruti Suzuki Swift Dzire VXI Optional, 2015, CNG &amp; Hybrids</t>
  </si>
  <si>
    <t>honda accord 2.4 i-vtec KL reg</t>
  </si>
  <si>
    <t>Hyundai i20 Active 1.2 S, 2016, CNG &amp; Hybrids</t>
  </si>
  <si>
    <t>Mahindra XUV500 2.2 W10 Sportz Edition AT, 2016, Diesel</t>
  </si>
  <si>
    <t>Maruti Suzuki Swift Dzire AMT ZXI, 2017, CNG &amp; Hybrids</t>
  </si>
  <si>
    <t>Mahindra XUV500 W11, 2021, Diesel</t>
  </si>
  <si>
    <t>Maruti Suzuki Ertiga 2015-2018 1.4 VXI CNG Limited Edition, 2017, CN..</t>
  </si>
  <si>
    <t>Maruti Suzuki Alto 800 CNG LXI Optional, 2014, CNG &amp; Hybrids</t>
  </si>
  <si>
    <t>Maruti Suzuki S-Presso VXI O AMT, 2021, Petrol</t>
  </si>
  <si>
    <t>Hyundai i20 Era 1.4 CRDI 6 Speed BS-IV, 2012, Diesel</t>
  </si>
  <si>
    <t>Maruti Suzuki Wagon R 2005 Petrol 48000 Km Driven</t>
  </si>
  <si>
    <t>Tata Zest, 2016, Petrol</t>
  </si>
  <si>
    <t>Hyundai i10 Sportz, 2012, Petrol</t>
  </si>
  <si>
    <t>Renault Duster RXS CVT 106 PS, 2019, Petrol</t>
  </si>
  <si>
    <t>Skoda Rapid 1.6 MPI AT Ambition Plus, 2017, CNG &amp; Hybrids</t>
  </si>
  <si>
    <t>Good condition one hand used</t>
  </si>
  <si>
    <t>Honda City S MT, 2016, CNG &amp; Hybrids</t>
  </si>
  <si>
    <t>Honda Civic 1.8 V AT Elegance, 2007, CNG &amp; Hybrids</t>
  </si>
  <si>
    <t>Tata Nexon 2024 Petrol 4500 Km Driven ( Automatic)</t>
  </si>
  <si>
    <t>Urgent sale</t>
  </si>
  <si>
    <t>Tata Manza Aqua Safire, 2010, Petrol</t>
  </si>
  <si>
    <t>Maruti Suzuki Swift 2022</t>
  </si>
  <si>
    <t>Skoda Rapid 2014</t>
  </si>
  <si>
    <t>Hyundai Fluidic Verna 2011 Diesel 102500 Km Driven</t>
  </si>
  <si>
    <t>Maruti Suzuki Swift DDiS ZDI, 2008, Diesel</t>
  </si>
  <si>
    <t>Maruti Suzuki Celerio X ZXI Option, 2020, CNG &amp; Hybrids</t>
  </si>
  <si>
    <t>Maruti Suzuki Ciaz 2014-2017 AT ZXi, 2015, CNG &amp; Hybrids</t>
  </si>
  <si>
    <t>Hyundai i10 Sportz Option, 2011, Petrol</t>
  </si>
  <si>
    <t>Urban Cross</t>
  </si>
  <si>
    <t>Fiat Urban Cross 2019 Diesel Good Condition</t>
  </si>
  <si>
    <t>Maruti Suzuki Celerio 2014-2017 1.0 VXI CNG MT, 2015, CNG &amp; Hybrids</t>
  </si>
  <si>
    <t>Honda Jazz 1.2 V i VTEC, 2015, Petrol</t>
  </si>
  <si>
    <t>Maruti Suzuki Alto 800 CNG LXI Optional, 2023, CNG &amp; Hybrids</t>
  </si>
  <si>
    <t>Hyundai Grand i10 2016-2017 Asta Option AT, 2016, Petrol</t>
  </si>
  <si>
    <t>BMW 5 Series 530d, 2011, Diesel</t>
  </si>
  <si>
    <t>Maruti Suzuki Wagon R 1.0 LXI KREST LIMITED EDITION, 2006, Petrol</t>
  </si>
  <si>
    <t>Hyundai i20 Asta Option, 2024, Petrol</t>
  </si>
  <si>
    <t>Hyundai Creta 1.5 EX Petrol, 2020, Petrol</t>
  </si>
  <si>
    <t>Honda Jazz V CVT, 2015, Petrol</t>
  </si>
  <si>
    <t>Skoda Rapid 1.5 TDI Style, 2019, Diesel</t>
  </si>
  <si>
    <t>Maruti Suzuki Wagon R VXI, 2015, CNG &amp; Hybrids</t>
  </si>
  <si>
    <t>Maruti Suzuki Swift VXi CNG, 2016, CNG &amp; Hybrids</t>
  </si>
  <si>
    <t>Renault KWID Climber 1.0 AMT, 2018, Petrol</t>
  </si>
  <si>
    <t>Hyundai Elantra VTVT SX AT, 2017, CNG &amp; Hybrids</t>
  </si>
  <si>
    <t>Tata Indica 2013</t>
  </si>
  <si>
    <t>Maruti Suzuki Ignis 1.2 Zeta MT, 2019, Petrol</t>
  </si>
  <si>
    <t>Honda City 2010 CNG &amp; Hybrids 103000 Km Driven</t>
  </si>
  <si>
    <t>Maruti Suzuki Wagon R 2018 CNG &amp; Hybrids 85000 Km Driven A1 condition</t>
  </si>
  <si>
    <t>Maruti Suzuki Celerio LXI(O), 2023, CNG &amp; Hybrids</t>
  </si>
  <si>
    <t>Swift Dzire 2014 VXI CNG</t>
  </si>
  <si>
    <t>Maruti Suzuki Ertiga 2022-2023 VXI CNG, 2020, CNG &amp; Hybrids</t>
  </si>
  <si>
    <t>Maruti Suzuki Ignis 1.3 Alpha, 2018, Diesel</t>
  </si>
  <si>
    <t>Audi A3 2.0 TDI Premium with Sunroof, 2015, Diesel</t>
  </si>
  <si>
    <t>Maruti Suzuki Celerio 2018 Petrol 48000 Km Driven</t>
  </si>
  <si>
    <t>Maruti Suzuki Omni 5 Seater, 2013, Petrol</t>
  </si>
  <si>
    <t>No complaint cost 1,70,000</t>
  </si>
  <si>
    <t>Fiat Linea 1.3 Emotion (O) Multijet, 2015, Diesel</t>
  </si>
  <si>
    <t>Maruti Suzuki Wagon R 2014 CNG &amp; Hybrids 72000 Km Driven</t>
  </si>
  <si>
    <t>Hyundai i10 2010 CNG &amp; Hybrids.</t>
  </si>
  <si>
    <t>Sunroof car</t>
  </si>
  <si>
    <t>Maruti Suzuki Zen Estilo 2012 CNG &amp; Hybrids 130000 Km Driven</t>
  </si>
  <si>
    <t>Jeep Compass, 2019, Petrol</t>
  </si>
  <si>
    <t>Maruti Suzuki Swift Dzire LDI Optional, 2022, Petrol</t>
  </si>
  <si>
    <t>Maruti Suzuki Swift LXI Optional-O, 2012, Petrol</t>
  </si>
  <si>
    <t>Skoda Rapid Ambition 1.6 MPFI Manual, 2017, Diesel</t>
  </si>
  <si>
    <t>Maruti Suzuki Ciaz ZXi, 2014, CNG &amp; Hybrids</t>
  </si>
  <si>
    <t>Maruti Suzuki Wagon R LXI, 2010, CNG &amp; Hybrids</t>
  </si>
  <si>
    <t>Hyundai Creta, 2015, Diesel</t>
  </si>
  <si>
    <t>Skoda Rapid [2016-2020] 1.5 Ambition TDI, 2018, Diesel</t>
  </si>
  <si>
    <t>MG Hector Plus Sharp Pro 2.0 Turbo Diesel 6 STR, 2021, Diesel</t>
  </si>
  <si>
    <t>Nissan Micra CVT XV, 2018, CNG &amp; Hybrids</t>
  </si>
  <si>
    <t>Tata Zest  1.2 Revotron XT, 2016, Petrol</t>
  </si>
  <si>
    <t>I sell eon car</t>
  </si>
  <si>
    <t>Renault KWID 1.0 RXT Optional, 2020, Petrol</t>
  </si>
  <si>
    <t>Maruti Suzuki Celerio ZXI, AMT / Automatic, 2017, CNG, 53000 Km Driven</t>
  </si>
  <si>
    <t>Toyota Corolla 2010 Petrol Good Condition</t>
  </si>
  <si>
    <t>Maruti Suzuki Vitara Brezza ZXI+ MT, 2020, Petrol</t>
  </si>
  <si>
    <t>Hyundai Grand i10 Asta 1.1 CRDi, 2015, Diesel</t>
  </si>
  <si>
    <t>Hyundai i10 2013</t>
  </si>
  <si>
    <t>Audi Q3 2015-2017 2.0 35 TDI Quattro Premium, 2015, Diesel</t>
  </si>
  <si>
    <t>Maruti Suzuki Wagon R VXI AMT Opt 1.2, 2017, CNG &amp; Hybrids</t>
  </si>
  <si>
    <t>Maruti Suzuki SX4 Well Maintained</t>
  </si>
  <si>
    <t>Renault Duster 2012-2015 110PS Diesel RxL, 2016, Diesel</t>
  </si>
  <si>
    <t>Maruti Suzuki Wagon R CNG LXI, 2013, CNG &amp; Hybrids</t>
  </si>
  <si>
    <t>Hyundai i20 1.2 Asta, 2012, Petrol</t>
  </si>
  <si>
    <t>Hyundai I10 2010 cng</t>
  </si>
  <si>
    <t>Tata safari with good condition</t>
  </si>
  <si>
    <t>Honda City V Petrol CVT, 2022, Petrol</t>
  </si>
  <si>
    <t>Hyundai EON 2018 CNG &amp; Hybrids Well Maintained</t>
  </si>
  <si>
    <t>Maruti Suzuki S Cross Alpha SHVS, 2017, Diesel</t>
  </si>
  <si>
    <t>Audi a4 2014 model tax 2024 all paper upto</t>
  </si>
  <si>
    <t>Wagonor vxi 2019 model</t>
  </si>
  <si>
    <t>Skoda Kushaq Style 1.0L TSI MT, 2021, Petrol</t>
  </si>
  <si>
    <t>Honda WR-V 1.5 VX Exclusive Edition i-DTEC, 2021, Diesel</t>
  </si>
  <si>
    <t>Maruti Suzuki Alto 800 Lxi, 2019, Petrol</t>
  </si>
  <si>
    <t>Hyundai Grand i10 Sportz 1.2 Kappa VTVT, 2019, CNG &amp; Hybrids</t>
  </si>
  <si>
    <t>Mahindra KUV100 NXT 2018 Petrol 42000 Km Driven</t>
  </si>
  <si>
    <t>Kia Sonet 1.5 HTX PLUS DIESEL IMT DUAL TONE, 2023, Petrol</t>
  </si>
  <si>
    <t>Toyota Corolla Altis 1.8 J, 2017, Petrol</t>
  </si>
  <si>
    <t>Audi Q5 2.0 TDI quattro Premium, 2012, Diesel</t>
  </si>
  <si>
    <t>Volkswagen Vento 1.5 TDI Comfortline AT, 2018, Diesel</t>
  </si>
  <si>
    <t>Maruti Suzuki Alto 800 CNG LXI Optional, 2020, CNG &amp; Hybrids</t>
  </si>
  <si>
    <t>Maruti Suzuki Ritz VDi, 2013, Diesel</t>
  </si>
  <si>
    <t>Hyundai New i20 1.2 Asta IVT, 2021, Petrol</t>
  </si>
  <si>
    <t>hybrid</t>
  </si>
  <si>
    <t>Good condition no mantanance work</t>
  </si>
  <si>
    <t>Maruti Suzuki Wagon R 2014 CNG &amp; Hybrids 80000 Km Driven</t>
  </si>
  <si>
    <t>Maruti Suzuki Wagon R 2014 CNG &amp; Hybrids 99000 Km Driven</t>
  </si>
  <si>
    <t>Tata Tigor 1.2 Revotron XZ Plus CNG, 2023, CNG &amp; Hybrids</t>
  </si>
  <si>
    <t>Maruti Suzuki Ertiga 2012-2015 ZDI, 2012, Diesel</t>
  </si>
  <si>
    <t>Nissan Micra 2012-2017 XV CVT, 2017, Petrol</t>
  </si>
  <si>
    <t>2012 model ka last hai all ok hai</t>
  </si>
  <si>
    <t>Maruti Suzuki Swift Dzire ZXI+ AMT, 2017, Petrol</t>
  </si>
  <si>
    <t>Mercedes-Benz C-Class C 220d, 2016, Diesel</t>
  </si>
  <si>
    <t>Maruti Suzuki Swift Dzire VXI(O) MT, 2009, Petrol</t>
  </si>
  <si>
    <t>Car is new condition</t>
  </si>
  <si>
    <t>Mercedes-Benz E-Class E 250 CDI Avantgarde, 2016, Diesel</t>
  </si>
  <si>
    <t>Maruti Suzuki Swift Dzire 2015-2017 1.2 LXI, 2017, CNG &amp; Hybrids</t>
  </si>
  <si>
    <t>show room candtion</t>
  </si>
  <si>
    <t>Nissan Magnite 1.0 XV Dual Tone, 2022, Petrol</t>
  </si>
  <si>
    <t>Chevrolet Cruze LTZ AT, 2016, Diesel</t>
  </si>
  <si>
    <t>Toyota Etios Liva 2014-2016 G, 2016, Petrol</t>
  </si>
  <si>
    <t>Maruti Suzuki Celerio 2021-1.0 VXI CNG MT, 2022, CNG &amp; Hybrids</t>
  </si>
  <si>
    <t>Honda City 2009 CNG &amp; Hybrids Well Maintained</t>
  </si>
  <si>
    <t>Mahindra Scorpio 2.2 S7, 2018, Diesel</t>
  </si>
  <si>
    <t>Hyundai Accent 2011 CNG &amp; Hybrids Good Condition</t>
  </si>
  <si>
    <t>Hyundai Creta SX MT, 2021, Diesel</t>
  </si>
  <si>
    <t>Toyota Yaris J CVT, 2018, Petrol</t>
  </si>
  <si>
    <t>Datsun Redi Go Limited Edition 2018, 2016, CNG &amp; Hybrids</t>
  </si>
  <si>
    <t>Maruti Suzuki Ertiga 2022-2023 ZXI, 2023, CNG &amp; Hybrids</t>
  </si>
  <si>
    <t>Mercedes-Benz GLA 200 D, 2017, Diesel</t>
  </si>
  <si>
    <t>Maruti Suzuki Swift Dzire ZXI + AMT, 2018, Petrol</t>
  </si>
  <si>
    <t>Hyundai Creta 1.6 EX Petrol, 2016, Petrol</t>
  </si>
  <si>
    <t>Maruti Suzuki Swift Dzire 2023</t>
  </si>
  <si>
    <t>Hyundai Santro GS ZIP Plus, 2012, CNG &amp; Hybrids</t>
  </si>
  <si>
    <t>Renault Triber RXT, 2020, CNG &amp; Hybrids</t>
  </si>
  <si>
    <t>MG Hector 1.5 Smart DCT, 2020, Petrol</t>
  </si>
  <si>
    <t>Hyundai Fluidic Verna 1.6 VTVT S (O) Automatic, 2013, Petrol</t>
  </si>
  <si>
    <t>Ford Ecosport  Diesel Well Maintained\n6 Air Bags</t>
  </si>
  <si>
    <t>Maruti Suzuki Eeco 2021 CNG &amp; Hybrids 73000 Km Driven</t>
  </si>
  <si>
    <t>Hyundai i20 Diesel Sportz, 2017, Diesel</t>
  </si>
  <si>
    <t>Ford Figo 2013 Diesel 96000 Km Driven</t>
  </si>
  <si>
    <t>Hyundai i10 2009 now Registered in Haridwar and valid upto 2029</t>
  </si>
  <si>
    <t>Maruti Suzuki Eeco 2019 CNG &amp; Hybrids Good Condition</t>
  </si>
  <si>
    <t>Hyundai i10 2011 CNG &amp; Hybrids 42300 Km Driven no problems best gadi</t>
  </si>
  <si>
    <t>Hyundai Santro Magna, 2018, CNG &amp; Hybrids</t>
  </si>
  <si>
    <t>Honda City 2010 CNG &amp; Hybrids 99200 Km Driven</t>
  </si>
  <si>
    <t>Honda City 2014-2015 i DTEC VX Option, 2014, Diesel</t>
  </si>
  <si>
    <t>Maruti Suzuki Wagon R VXI, 2016, CNG &amp; Hybrids</t>
  </si>
  <si>
    <t>Maruti Suzuki Omni 2016 CNG &amp; Hybrids 115000 Km Driven</t>
  </si>
  <si>
    <t>Mercedes-Benz S-Class 2008 Diesel Good Condition</t>
  </si>
  <si>
    <t>Volkswagen Vento 2011 Petrol Good Condition</t>
  </si>
  <si>
    <t>Hyundai Xcent 1.2 VTVT SX Option, 2019, Petrol</t>
  </si>
  <si>
    <t>Mercedes-Benz E-Class 220 CDI Sport, 2013, Diesel</t>
  </si>
  <si>
    <t>Maruti Suzuki Baleno 1.2 Alpha AT, 2022, Petrol</t>
  </si>
  <si>
    <t>Renault KWID 1.0 RXT EDITION, 2018, Petrol</t>
  </si>
  <si>
    <t>Maruti Suzuki Baleno CNG &amp; Hybrids 52551 Km Driven</t>
  </si>
  <si>
    <t>Maruti Suzuki Eeco 2020 CNG &amp; Hybrids 56000 Km Driven</t>
  </si>
  <si>
    <t>Maruti Suzuki Wagon R 1.0 2024 CNG &amp; Hybrids 27500 Km Driven</t>
  </si>
  <si>
    <t>Maruti Suzuki Celerio X ZXI(O) MT, 2018, Petrol</t>
  </si>
  <si>
    <t>Honda Civic 2009 CNG &amp; Hybrids 122000 Km Driven</t>
  </si>
  <si>
    <t>Maruti Suzuki Wagon R 1.0 LXi CNG, 2013, CNG &amp; Hybrids</t>
  </si>
  <si>
    <t>Hyundai Verna SX 1.5 Petrol IVT, 2022, Petrol</t>
  </si>
  <si>
    <t>Ford Ecosport 1.5 Petrol Titanium Plus AT, 2019, Petrol</t>
  </si>
  <si>
    <t>Hyundai Verna 2011-2014 1.6 SX VTVT AT, 2012, CNG &amp; Hybrids</t>
  </si>
  <si>
    <t>Hyundai i20 2012-2014 Magna Optional 1.2, 2012, CNG &amp; Hybrids</t>
  </si>
  <si>
    <t>Hyundai Santro Magna, 2009, Petrol</t>
  </si>
  <si>
    <t>Maruti Suzuki Eeco 2017 CNG &amp; Hybrids 31000 Km Driven</t>
  </si>
  <si>
    <t>Maruti Suzuki Celerio 2021-1.0 VXI CNG MT, 2022, Petrol</t>
  </si>
  <si>
    <t>Maruti Suzuki S-Cross Delta 1.6, 2015, Diesel</t>
  </si>
  <si>
    <t>Kam nhi hoga please kam wale sms na kare</t>
  </si>
  <si>
    <t>Maruti Suzuki Alto 800 VXI Airbag, 2018, Petrol</t>
  </si>
  <si>
    <t>Wagonr cng good condition</t>
  </si>
  <si>
    <t>Honda City i-VTEC CVT VX, 2015, CNG &amp; Hybrids</t>
  </si>
  <si>
    <t>Volkswagen Vento 2013-2015 1.2 TSI Comfortline AT, 2015, Diesel</t>
  </si>
  <si>
    <t>Datsun GO CNG &amp; Hybrids 76825 Km Driven</t>
  </si>
  <si>
    <t>Hyundai Xcent 2016 CNG &amp; Hybrids 140000 Km DRIVING</t>
  </si>
  <si>
    <t>Maruti Suzuki Alto K10 2017 Govt. Servent Own</t>
  </si>
  <si>
    <t>Tata Nexon 2019 CNG &amp; Hybrids 40000 Km Driven</t>
  </si>
  <si>
    <t>Ertiga cng automatic</t>
  </si>
  <si>
    <t>Honda City 2015-2017 i VTEC CVT SV, 2016, Petrol</t>
  </si>
  <si>
    <t>Maruti swift tour</t>
  </si>
  <si>
    <t>Maruti Suzuki Swift 2021-1.2 ZXI Plus AMT, 2022, Petrol</t>
  </si>
  <si>
    <t>Maruti Suzuki Brezza 1.5 VXI AT SMART HYBRID, 2023, Petrol</t>
  </si>
  <si>
    <t>Maruti Suzuki Wagon R 1.2 VXI, 2021, Petrol</t>
  </si>
  <si>
    <t>Hyundai Creta 1.4 S, 2018, Diesel</t>
  </si>
  <si>
    <t>Maruti Suzuki Wagon R VXI 2011 Petrol Well Maintained</t>
  </si>
  <si>
    <t>Honda City V AT, 2008, CNG &amp; Hybrids</t>
  </si>
  <si>
    <t>Tata Nano CNG XM, 2016, CNG &amp; Hybrids</t>
  </si>
  <si>
    <t>Polo 1.2 Gt tsi</t>
  </si>
  <si>
    <t>Mahindra Scorpio 1.99 Intelli Hybrid S10 4WD, 2016, Diesel</t>
  </si>
  <si>
    <t>Hyundai Verna SX(O) Petrol AT, 2020, Petrol</t>
  </si>
  <si>
    <t>Ford Endeavour 2.2 Titanium AT 4X2, 2016, Diesel</t>
  </si>
  <si>
    <t>Honda City 2015-2017 i VTEC V, 2018, Petrol</t>
  </si>
  <si>
    <t>BMW 3 Series 2009 Diesel 134000 Km Driven</t>
  </si>
  <si>
    <t>Hyundai i10 Asta, 2014, Petrol</t>
  </si>
  <si>
    <t>Maruti Suzuki Omni 5 Seater, 2011, Petrol</t>
  </si>
  <si>
    <t>Maruti Suzuki Ciaz 1.4 Zeta, 2017, Petrol</t>
  </si>
  <si>
    <t>Ford Ecosport Signature Edition Diesel, 2018, Diesel</t>
  </si>
  <si>
    <t>Maruti Suzuki Ertiga 2020 CNG &amp; Hybrids 90000 Km Driven</t>
  </si>
  <si>
    <t>Hyundai Aura 2024 CNG &amp; Hybrids Good Condition new hai</t>
  </si>
  <si>
    <t>Maruti eeco 5seater a/c</t>
  </si>
  <si>
    <t>Mercedes-Benz C-Class</t>
  </si>
  <si>
    <t>Maruti Suzuki Celerio ZXI, 2016, CNG &amp; Hybrids</t>
  </si>
  <si>
    <t>Honda Accord 2009 CNG &amp; Hybrids Well Maintained</t>
  </si>
  <si>
    <t>Maruti Suzuki Swift LXI 2018, 2021, Petrol</t>
  </si>
  <si>
    <t>Tata Manza Aura Quadrajet BS IV, 2011, Diesel</t>
  </si>
  <si>
    <t>Maruti Suzuki Eeco 5 STR With AC Plus HTR CNG, 2013, CNG &amp; Hybrids</t>
  </si>
  <si>
    <t>Maruti Suzuki Wagon R VXI, 2018, CNG &amp; Hybrids</t>
  </si>
  <si>
    <t>Maruti Suzuki Baleno 1.3 Delta, 2016, Petrol</t>
  </si>
  <si>
    <t>Hyundai i10 1.2 Kappa SPORTZ, 2011, Petrol</t>
  </si>
  <si>
    <t>Ford Endeavour, 2011, Diesel</t>
  </si>
  <si>
    <t>Maruti Suzuki Celerio CNG VXI MT, 2018, CNG &amp; Hybrids</t>
  </si>
  <si>
    <t>Yellow Board Maruti Wagon R Tour H3 CNG + Petrol</t>
  </si>
  <si>
    <t>TATA Indigo</t>
  </si>
  <si>
    <t>Maruti Suzuki Wagon R 2017 CNG &amp; Hybrids 62800 Km Driven</t>
  </si>
  <si>
    <t>Maruti Suzuki Fronx 2023</t>
  </si>
  <si>
    <t>Maruti Suzuki Ertiga 2023 CNG &amp; Hybrids 6500 Km Driven</t>
  </si>
  <si>
    <t>BMW 3 Series [2012-2015] 2.0 320D Luxury Line, 2015, Diesel</t>
  </si>
  <si>
    <t>Hyundai Elite i20 1.2 Magna Plus, 2017, Petrol</t>
  </si>
  <si>
    <t>Honda Jazz Mint condition selling Auto CNG</t>
  </si>
  <si>
    <t>Toyota Urban Cruiser 1.5 Premium Grade AT, 2021, Petrol</t>
  </si>
  <si>
    <t>Maruti Suzuki Alto 800 Base, 2022, Petrol</t>
  </si>
  <si>
    <t>Maruti Suzuki Wagon R 2016 Petrol Automatic 38000 Km Driven</t>
  </si>
  <si>
    <t>Toyota Etios 2014-2016 GD, 2014, Diesel</t>
  </si>
  <si>
    <t>Hyundai Verna 1.6 S (O) VTVT, 2015, Petrol</t>
  </si>
  <si>
    <t>Hyundai Elite i20 Sportz (O) 1.2, 2020, CNG &amp; Hybrids</t>
  </si>
  <si>
    <t>Hyundai Creta 1.6 CRDi SX(o) Executive, 2016, Diesel</t>
  </si>
  <si>
    <t>Honda Brio 2011-2013 S MT, 2013, Petrol</t>
  </si>
  <si>
    <t>Hyundai Santro, 2008, Petrol</t>
  </si>
  <si>
    <t>Maruti Suzuki Eeco 2018 CNG &amp; Hybrids Good Conditi</t>
  </si>
  <si>
    <t>Hyundai i10 Magna 1.1L, 2010, Petrol</t>
  </si>
  <si>
    <t>Honda Civic 2009 CNG &amp; Hybrids Good Condition</t>
  </si>
  <si>
    <t>Volkswagen Jetta 2012</t>
  </si>
  <si>
    <t>Volkswagen Polo 1.2 MPI Highline Plus, 2014, Petrol</t>
  </si>
  <si>
    <t>Honda Accord 2.4 Elegance Manual, 2010, Petrol</t>
  </si>
  <si>
    <t>Maruti Suzuki Ertiga 2018, 2018, CNG &amp; Hybrids</t>
  </si>
  <si>
    <t>Hyundai getz prime Good condition</t>
  </si>
  <si>
    <t>Maruti Suzuki Ciaz 1.5 Alpha SHVS AMT, 2020, CNG &amp; Hybrids</t>
  </si>
  <si>
    <t>Skoda Fabia 2010 CNG &amp; Hybrids 84500 Km Driven</t>
  </si>
  <si>
    <t>Hyundai Elite i20 Sportz 1.2 Special Edition, 2015, CNG &amp; Hybrids</t>
  </si>
  <si>
    <t>Honda City 2009 CNG &amp; Hybrids Good Condition</t>
  </si>
  <si>
    <t>Honda Amaze 2013-2016 VX i-Vtech, 2016, Petrol</t>
  </si>
  <si>
    <t>Tata Nexon 1.2 Revotron XZA Plus (O) AMT, 2020, Petrol</t>
  </si>
  <si>
    <t>Maruti Suzuki Alto 800, 2017, Petrol</t>
  </si>
  <si>
    <t>Maruti Suzuki Brezza 1.5 VXI SMART HYBRID, 2020, Petrol</t>
  </si>
  <si>
    <t>Skoda Slavia Ambition 1.0L TSI MT, 2022, Petrol</t>
  </si>
  <si>
    <t>Hyundai i10 1.2 Kappa Magna, 2009, Petrol</t>
  </si>
  <si>
    <t>Toyota Innova Hycross 2.0 VX (O) Hybrid 7 STR, 2024, Petrol</t>
  </si>
  <si>
    <t>Ford Ecosport 1.5 Petrol Trend, 2018, Petrol</t>
  </si>
  <si>
    <t>Tata Nano XE, 2014, Petrol</t>
  </si>
  <si>
    <t>Hyundai Grand i10 Nios Asta Petrol AMT, 2021, Petrol</t>
  </si>
  <si>
    <t>Maruti Suzuki Wagon R 2015 CNG &amp; Hybrids Well Maintained</t>
  </si>
  <si>
    <t>Good condition car</t>
  </si>
  <si>
    <t>Nissan Magnite 1.0 XL Turbo CVT, 2021, Petrol</t>
  </si>
  <si>
    <t>Maruti Suzuki Swift Dzire 2023 CNG &amp; Hybrids Good Condition</t>
  </si>
  <si>
    <t>Renault KWID 1.0 RXT 02 Anniversary Edition, 2017, CNG &amp; Hybrids</t>
  </si>
  <si>
    <t>Maruti Suzuki Eeco 2022 CNG &amp; petrol  Good Condition</t>
  </si>
  <si>
    <t>Maruti Suzuki Wagon R 2014 CNG &amp; Hybrids 120000 Km Driven</t>
  </si>
  <si>
    <t>Maruti Suzuki Celerio VXI AMT, 2017, Petrol</t>
  </si>
  <si>
    <t>Honda City S MT, 2012, Petrol</t>
  </si>
  <si>
    <t>Maruti Suzuki Celerio 2014-2017 1.0 VXI (O) CNG, 2017, CNG &amp; Hybrids</t>
  </si>
  <si>
    <t>Honda City ZX Petrol MT, 2008, Petrol</t>
  </si>
  <si>
    <t>Maruti Suzuki Ertiga, 2019, CNG &amp; Hybrids</t>
  </si>
  <si>
    <t>Volkswagen Vento 2010-2013 Petrol Highline AT, 2014, Petrol</t>
  </si>
  <si>
    <t>Maruti Suzuki Wagon R CNG LXI Opt, 2015, CNG &amp; Hybrids</t>
  </si>
  <si>
    <t>Mitsubishi Pajero Sport Limited Edition, 2014, Diesel</t>
  </si>
  <si>
    <t>2026 à¤¤à¤• à¤ªà¥‡à¤ªà¤° à¤®à¥‡à¤‚ à¤µà¥ˆà¤²à¤¿à¤¡ à¤¸à¥€à¤à¤¨à¤œà¥€ à¤²à¤—à¤µà¤¾ à¤°à¤–à¥€ à¤¹à¥ˆ à¤¸à¤¾à¤°à¥‡ à¤ªà¥‡à¤ªà¤° à¤¹à¥ˆ ac ok</t>
  </si>
  <si>
    <t>Mercedes-Benz CLA 200 CDI Style, 2015, Diesel</t>
  </si>
  <si>
    <t>Ignin delta automatic</t>
  </si>
  <si>
    <t>Renault KWID Climber 1.0 MT, 2022, Petrol</t>
  </si>
  <si>
    <t>Honda City 2015-2017 i VTEC VX, 2016, Petrol</t>
  </si>
  <si>
    <t>Tata Nexon 1.2 Revotron XZA Plus (O), 2021, CNG &amp; Hybrids</t>
  </si>
  <si>
    <t>Toyota Corolla Altis [2011-2014] 1.8 VL AT, 2010, CNG &amp; Hybrids</t>
  </si>
  <si>
    <t>Maruti Suzuki Wagon R LXI CNG, 2013, CNG &amp; Hybrids</t>
  </si>
  <si>
    <t>Maruti Suzuki Alto 800 2010 CNG &amp; Hybrids 90000 Km Driven</t>
  </si>
  <si>
    <t>Hyundai Creta 2016 CNG &amp; Hybrids 89000 Km Driven</t>
  </si>
  <si>
    <t>Hyundai i20 1.2 Spotz, 2014, Petrol</t>
  </si>
  <si>
    <t>Maruti Suzuki Swift 2018 ZXI Plus, 2024, Petrol</t>
  </si>
  <si>
    <t>Maruti Suzuki Swift VXI Optional, 2019, CNG &amp; Hybrids</t>
  </si>
  <si>
    <t>Hyundai Grand i10 1.2 CRDi Sportz Option, 2016, Petrol</t>
  </si>
  <si>
    <t>Hyundai Grand i10 Nios Sportz AMT 1.2 Kappa VTVT, 2020, Petrol</t>
  </si>
  <si>
    <t>Maruti Suzuki Swift 2012</t>
  </si>
  <si>
    <t>Hyundai i10 Sportz 1.2 Automatic Kappa2, 2013, CNG &amp; Hybrids</t>
  </si>
  <si>
    <t>Honda Brio S MT, 2012, Petrol</t>
  </si>
  <si>
    <t>Automatic transmission Tata Altroz XZ+ in very good condition</t>
  </si>
  <si>
    <t>Maruti Suzuki Wagon R 2013 CNG &amp; Hybrids 7500 Km Driven</t>
  </si>
  <si>
    <t>Renault Duster 2012-2015 110PS Diesel RxZ, 2020, Diesel</t>
  </si>
  <si>
    <t>Audi Q5 3.0 TDI, 2015, Diesel</t>
  </si>
  <si>
    <t>Volkswagen Polo 1.0 Highline Plus TSI, 2021, Petrol</t>
  </si>
  <si>
    <t>Hyundai i10 1.1 Magna(O), 2015, CNG &amp; Hybrids</t>
  </si>
  <si>
    <t>Volkswagen Polo 1.0 MPI Trendline, 2021, Petrol</t>
  </si>
  <si>
    <t>Skoda Rapid 2013-2016 1.5 TDI AT Ambition Plus, 2016, Diesel</t>
  </si>
  <si>
    <t>Hyundai Venue S Plus MT 1.2 Kappa, 2020, Petrol</t>
  </si>
  <si>
    <t>Tata Nano GenX 2017 Petrol 48100 Km Driven</t>
  </si>
  <si>
    <t>Maruti Suzuki Eeco CNG 5 Seater AC, 2023, CNG &amp; Hybrids</t>
  </si>
  <si>
    <t>Maruti Suzuki Ignis 1.2 Zeta MT, 2018, Petrol</t>
  </si>
  <si>
    <t>Hyundai i10 2011 CNG &amp; Hybrids 50000 Km Driven</t>
  </si>
  <si>
    <t>Toyota Camry 2.5L Automatic, 2012, Petrol</t>
  </si>
  <si>
    <t>Maruti Suzuki Alto 800 2008 CNG &amp; Hybrids 20000 Km Driven</t>
  </si>
  <si>
    <t>Hyundai i20 Sportz Plus CVT, 2019, Petrol</t>
  </si>
  <si>
    <t>Tata Tiago 1.2 Revotron XT CNG, 2024, CNG &amp; Hybrids</t>
  </si>
  <si>
    <t>Maruti Suzuki Swift 1.2 VXI (O), 2017, Petrol</t>
  </si>
  <si>
    <t>Renault Duster Petrol RXS CVT, 2019, Petrol</t>
  </si>
  <si>
    <t>Hyundai Verna 1.6 CRDi SX Plus AT, 2019, Diesel</t>
  </si>
  <si>
    <t>Maruti Suzuki Celerio 2014-2017 ZDi, 2017, Diesel</t>
  </si>
  <si>
    <t>Hyundai Accent 1.5 CNG, 2010, CNG &amp; Hybrids</t>
  </si>
  <si>
    <t>Volkswagen Vento 1.5 TDI Highline AT, 2016, Petrol</t>
  </si>
  <si>
    <t>Maruti Suzuki XL6 2021 Petrol Well Maintained</t>
  </si>
  <si>
    <t>Maruti Suzuki Swift 2011 Petrol &amp; CNG 130000 Km Driven</t>
  </si>
  <si>
    <t>Honda Amaze S CVT Petrol, 2018, Petrol</t>
  </si>
  <si>
    <t>Mujhe Apni car  sell karni hai</t>
  </si>
  <si>
    <t>Tata Nexon 1.2 Revotron XZ Plus Dual Tone, 2018, Diesel</t>
  </si>
  <si>
    <t>Maruti Suzuki Wagon R 2016 CNG &amp; Hybrids 95000 Km Driven</t>
  </si>
  <si>
    <t>MG Hector 2021 Petrol Well Maintained</t>
  </si>
  <si>
    <t>Hyundai Grand i10 1.2 Kappa Magna, 2018, CNG &amp; Hybrids</t>
  </si>
  <si>
    <t>Maruti Suzuki Alto 800 Lxi, 2012, Petrol</t>
  </si>
  <si>
    <t>Maruti Suzuki Ignis 1.2 AMT Zeta, 2018, Petrol</t>
  </si>
  <si>
    <t>Honda City S MT, 2011, CNG &amp; Hybrids</t>
  </si>
  <si>
    <t>Toyota Innova 2.5 V 7 STR, 2008, Diesel</t>
  </si>
  <si>
    <t>à°¸à±‚à°ªà°°à± à°•à°‚à°¡à°¿à°·à°¨à± 50%à°Ÿà±ˆà°°à±à°¸à± à°¬à°¾à°—à±à°¨à±à°¨à°µà°¿</t>
  </si>
  <si>
    <t>Honda City VX Petrol CVT, 2014, Petrol</t>
  </si>
  <si>
    <t>Maruti Suzuki Estilo 2011 CNG &amp; Hybrids 81000 Km Driven</t>
  </si>
  <si>
    <t>Maruti Suzuki Wagon R 1.2 ZXI AGS, 2019, CNG &amp; Hybrids</t>
  </si>
  <si>
    <t>Maruti Suzuki S-Presso 2020 CNG &amp; Hybrids 92000 Km Driven</t>
  </si>
  <si>
    <t>Tata Nexon 1.2 Revotron XZA Plus (O) AMT, 2021, CNG &amp; Hybrids</t>
  </si>
  <si>
    <t>Maruti Suzuki Alto, 2006, Petrol</t>
  </si>
  <si>
    <t>Maruti Suzuki Swift Dzire 1.2 Vxi BSIV, 2012, CNG &amp; Hybrids</t>
  </si>
  <si>
    <t>Maruti Suzuki Ritz 2010</t>
  </si>
  <si>
    <t>Volkswagen Polo GT TDI Sport Edition, 2017, Diesel</t>
  </si>
  <si>
    <t>Maruti Suzuki Ertiga 2017</t>
  </si>
  <si>
    <t>2016 Alto800 Lxi Full Original run 19230km on record Price fixed</t>
  </si>
  <si>
    <t>Maruti Suzuki Celerio 2014-2017 1.0 VXI (O) AMT, 2017, CNG &amp; Hybrids</t>
  </si>
  <si>
    <t>Maruti Suzuki Eeco 2015 CNG &amp; Hybrids 120000 Km Driven</t>
  </si>
  <si>
    <t>Nissan Sunny 2013 CNG &amp; Hybrids Well Maintained</t>
  </si>
  <si>
    <t>Toyota Innova Crysta 2016 Diesel for sell</t>
  </si>
  <si>
    <t>Hyundai Accent 1.5 GLE, 2010, CNG &amp; Hybrids</t>
  </si>
  <si>
    <t>Volkswagen Polo 1.2 MPI Comfortline, 2018, Petrol</t>
  </si>
  <si>
    <t>Hyundai i20, 2010, Petrol</t>
  </si>
  <si>
    <t>Mercedes-Benz B Class B180, 2017, Petrol</t>
  </si>
  <si>
    <t>Maruti Suzuki Ritz Vdi BS-IV, 2015, Diesel</t>
  </si>
  <si>
    <t>Maruti Suzuki Eeco 5 Seater AC, 2021, Petrol</t>
  </si>
  <si>
    <t>Honda CR-V 2007-2012 2.4L 4WD AT, 2010, CNG &amp; Hybrids</t>
  </si>
  <si>
    <t>Maruti Suzuki Wagon R 2024 CNG &amp; Hybrids Well Maintained</t>
  </si>
  <si>
    <t>Maruti Suzuki Alto 2005-2010 LXi BSIII, 2009, Petrol</t>
  </si>
  <si>
    <t>Toyota Etios GD, 2014, Diesel</t>
  </si>
  <si>
    <t>Chevrolet Enjoy 2014 Diesel 95000 Km Driven</t>
  </si>
  <si>
    <t>Hyundai Alcazar Prestige 7 STR 1.5 Turbo Petrol, 2021, Petrol</t>
  </si>
  <si>
    <t>Maruti Suzuki Ciaz 2014-2017 VXi Plus, 2016, CNG &amp; Hybrids</t>
  </si>
  <si>
    <t>Honda City 2015-2017 i VTEC VX Option, 2019, Petrol</t>
  </si>
  <si>
    <t>Volkswagen Vento 1.5 TDI Highline Plus, 2011, Diesel</t>
  </si>
  <si>
    <t>Tata Nano, 2012, Petrol</t>
  </si>
  <si>
    <t>Hyundai Venue 1.0 SX Turbo IMT, 2021, Petrol</t>
  </si>
  <si>
    <t>Mahindra Bolero ZLX BSIII, 2012, Diesel</t>
  </si>
  <si>
    <t>Maruti Suzuki Ertiga 2019 CNG &amp; Hybrids 147000 Km Driven</t>
  </si>
  <si>
    <t>Ford Figo 2012-2015 Diesel ZXI, 2014, Diesel</t>
  </si>
  <si>
    <t>Hyundai Creta 2019 CNG &amp; Hybrids 58000 Km Driven</t>
  </si>
  <si>
    <t>Volkswagen Ameo 1.2 MPI Highline Plus, 2017, CNG &amp; Hybrids</t>
  </si>
  <si>
    <t>Mony problem</t>
  </si>
  <si>
    <t>Maruti Suzuki Celerio 2018 CNG &amp; Hybrids Well Maintained</t>
  </si>
  <si>
    <t>Mahindra Thar, 2021, Diesel</t>
  </si>
  <si>
    <t>Honda Civic 2010 CNG &amp; Hybrids Well Maintained</t>
  </si>
  <si>
    <t>Hyundai i20 2010-2012 1.2 Magna, 2011, CNG &amp; Hybrids</t>
  </si>
  <si>
    <t>Tata Nexon, 2018, Diesel</t>
  </si>
  <si>
    <t>BMW X3 2.0 XDRIVE 20D, 2011, Diesel</t>
  </si>
  <si>
    <t>Tata Zest  AMT Quadrajet 1.3 XMA, 2015, Diesel</t>
  </si>
  <si>
    <t>Renault Triber 2021 CNG gadi TALAJA jova malse</t>
  </si>
  <si>
    <t>Hyundai i10 2010 CNG &amp; Hybrids 110000 Km Driven</t>
  </si>
  <si>
    <t>Hyundai i20 Sportz 1.2 IVT, 2022, Petrol</t>
  </si>
  <si>
    <t>Hyundai Verna 2011 CNG &amp; Hybrids Good Condition</t>
  </si>
  <si>
    <t>Maruti Suzuki Ignis 1.2 Delta AMT, 2018, CNG &amp; Hybrids</t>
  </si>
  <si>
    <t>Maruti Suzuki Alto K10 VXI, 2018, Petrol</t>
  </si>
  <si>
    <t>Kia Seltos BS 6 2019 Diesel 35000 Km Driven single hand</t>
  </si>
  <si>
    <t>Maruti Suzuki Dzire 1.2 VXI, 2015, Petrol</t>
  </si>
  <si>
    <t>Mahindra Thar LX D 4WD AT, 2022, Diesel</t>
  </si>
  <si>
    <t>Mercedes-Benz E-Class E 250 CDI Avantgarde, 2013, Diesel</t>
  </si>
  <si>
    <t>Hyundai i10 2012 CNG &amp; Hybrids 151000 Km Driven well maintained</t>
  </si>
  <si>
    <t>Maruti Suzuki Swift DDiS ZDI Plus, 2016, Diesel</t>
  </si>
  <si>
    <t>Mahindra Thar LX 4-STR Hard Top AT, 2022, Petrol</t>
  </si>
  <si>
    <t>Maruti Suzuki Swift VXi + Manual, 2012, CNG &amp; Hybrids</t>
  </si>
  <si>
    <t>Maruti Suzuki Celerio 2014 VXI Automatic CNG &amp; Hybrids 70000 Km Driven</t>
  </si>
  <si>
    <t>Ford Ecosport [2017-2021] 1.5 Ambiente TI-VCT, 2020, Petrol</t>
  </si>
  <si>
    <t>Tata Hexa 2017 Diesel Good Condition</t>
  </si>
  <si>
    <t>Hyundai Xcent Prime 1.2 T CRDi, 2020, Diesel</t>
  </si>
  <si>
    <t>Maruti Suzuki Ciaz ZDI SHVS, 2015, Diesel</t>
  </si>
  <si>
    <t>Maruti Suzuki Wagon R 2013 CNG &amp; Hybrids 70000 Km Driven</t>
  </si>
  <si>
    <t>Hyundai Creta 1.6 CRDi SX Option, 2016, Diesel</t>
  </si>
  <si>
    <t>Accent Matte black CNG PETROL</t>
  </si>
  <si>
    <t>Nissan Magnite 2021 Petrol 17000 Km Driven</t>
  </si>
  <si>
    <t>Maruti Suzuki Swift 2021 Petrol Good Condition</t>
  </si>
  <si>
    <t>Maruti Suzuki Ignis 1.3 AMT Zeta, 2018, Petrol</t>
  </si>
  <si>
    <t>Maruti Suzuki Swift Dzire 1.2 Vxi BSIV, 2010, Petrol</t>
  </si>
  <si>
    <t>Maruti Suzuki Swift Dzire ZXI + AMT, 2017, CNG &amp; Hybrids</t>
  </si>
  <si>
    <t>Maruti Suzuki Ritz VXi, 2010, Petrol</t>
  </si>
  <si>
    <t>Hyundai Xcent 1.2 S ABS Petrol, 2020, CNG &amp; Hybrids</t>
  </si>
  <si>
    <t>Brand new condition honda accord bulldog edition</t>
  </si>
  <si>
    <t>Honda CR-V 2004-2007 2.0L 2WD AT, 2005, Petrol</t>
  </si>
  <si>
    <t>Maruti Suzuki Swift 1.2 VXI Glory Edition, 2015, Petrol</t>
  </si>
  <si>
    <t>Hyundai Fluidic Verna 1.6 VTVT S (O) Automatic, 2014, CNG &amp; Hybrids</t>
  </si>
  <si>
    <t>Maruti Suzuki Ertiga VXI SHVS AT, 2019, Petrol</t>
  </si>
  <si>
    <t>Honda City 2011-2013 V AT AVN, 2011, Petrol</t>
  </si>
  <si>
    <t>Hyundai Aura 2020 good condition</t>
  </si>
  <si>
    <t>Honda City VX Petrol MT, 2017, CNG &amp; Hybrids</t>
  </si>
  <si>
    <t>Maruti Suzuki Ertiga 1.5 LXI, 2012, CNG &amp; Hybrids</t>
  </si>
  <si>
    <t>Maruti Suzuki Baleno 1.2 Alpha, 2020, Petrol</t>
  </si>
  <si>
    <t>Argant seel</t>
  </si>
  <si>
    <t>Hyundai new Aura texy</t>
  </si>
  <si>
    <t>Maruti Suzuki Eeco 1.5 Tour V AC CNG 5 STR, 2018, CNG &amp; Hybrids</t>
  </si>
  <si>
    <t>Maruti Suzuki Baleno 2019</t>
  </si>
  <si>
    <t>Volkswagen Virtus 1.0 Highline TSI, 2022, Petrol</t>
  </si>
  <si>
    <t>Hyundai i10 2007-2010 Era 1.1, 2008, Petrol</t>
  </si>
  <si>
    <t>Skoda Octavia 2.0 TDI AT Style Plus, 2017, Diesel</t>
  </si>
  <si>
    <t>Maruti Suzuki Ertiga 1.4 VXI Anniversary Edition, 2020, CNG &amp; Hybrid..</t>
  </si>
  <si>
    <t>Maruti Suzuki Ertiga 1.5 VXI, 2023, CNG &amp; Hybrids</t>
  </si>
  <si>
    <t>Hyundai i20 Magna 1.2 VTVT, 2021, Petrol</t>
  </si>
  <si>
    <t>Maruti Suzuki Swift Dzire Tour 2021 CNG &amp; Hybrids 156000 Km Driven</t>
  </si>
  <si>
    <t>Maruti Suzuki Celerio CNG VXI MT, 2022, CNG &amp; Hybrids</t>
  </si>
  <si>
    <t>Hyundai Grand i10 Nios Sportz AMT 1.2 Kappa VTVT, 2021, CNG &amp; Hybrid..</t>
  </si>
  <si>
    <t>Tata Zest  Quadrajet 1.3 XT, 2016, Diesel</t>
  </si>
  <si>
    <t>Nissan Magnite Kuro Edition Petrol AMT, 2024, Petrol</t>
  </si>
  <si>
    <t>Hyundai i10 2009 CNG &amp; Hybrids 65000 Km Driven</t>
  </si>
  <si>
    <t>Yah Meri gadi hai jo sabse badhiya condition mein koi problem nahin Ha</t>
  </si>
  <si>
    <t>Maruti Suzuki Swift Dzire LDIX Limited Edition, 2014, Diesel</t>
  </si>
  <si>
    <t>à¤—à¥à¤¡ condition</t>
  </si>
  <si>
    <t>Maruti Suzuki Celerio ZXI, 2019, CNG &amp; Hybrids</t>
  </si>
  <si>
    <t>Maruti Suzuki Ertiga 2020 CNG &amp; Hybrids 56000 Km Driven</t>
  </si>
  <si>
    <t>Swift zdi showroom condition</t>
  </si>
  <si>
    <t>Honda City 2014-2015 S, 2014, CNG &amp; Hybrids</t>
  </si>
  <si>
    <t>Renault KWID 2016</t>
  </si>
  <si>
    <t>Hyundai Grand i10 Sportz O 1.2, 2018, CNG &amp; Hybrids</t>
  </si>
  <si>
    <t>Hyundai Grand i10 Sportz(O) 1.2 MT, 2019, Petrol</t>
  </si>
  <si>
    <t>Hyundai EON Era, 2012, Petrol</t>
  </si>
  <si>
    <t>Ford Figo Titatinium Blu 1.2L Ti-VCT, 2016, Petrol</t>
  </si>
  <si>
    <t>Audi A4 2.0 TDI, 2014, Diesel</t>
  </si>
  <si>
    <t>Toyota Innova Crysta 2.7 ZX AT, 2017, Petrol</t>
  </si>
  <si>
    <t>Maruti Suzuki Ertiga 2018-2022 1.4 ZXI SHVS, 2020, Petrol</t>
  </si>
  <si>
    <t>Renault Duster 2019-2020 1.5 110 PS RxZ 4x2 AMT Diesel, 2020, Diesel</t>
  </si>
  <si>
    <t>Maruti Suzuki Swift Dzire 1.2 Lxi BSIV, 2017, CNG &amp; Hybrids</t>
  </si>
  <si>
    <t>Maruti Suzuki Dzire 1.2 ZXI, 2010, Petrol</t>
  </si>
  <si>
    <t>Hyundai i20 Magna 1.2 MT, 2013, CNG &amp; Hybrids</t>
  </si>
  <si>
    <t>Maruti Suzuki Alto K10 2018 CNG</t>
  </si>
  <si>
    <t>Hyundai Fluidic Verna 1.6 CRDi SX, 2017, Diesel</t>
  </si>
  <si>
    <t>Maruti Suzuki Swift Dzire Zdi BSIV, 2008, Diesel</t>
  </si>
  <si>
    <t>Kia Seltos HTK Plus AT D, 2020, Diesel</t>
  </si>
  <si>
    <t>Maruti Suzuki Eeco 2018 CNG &amp; Hybrids 60000 Km Driven</t>
  </si>
  <si>
    <t>Hyundai Grand i10 Nios Asta 1.2 Kappa VTVT, 2023, Petrol</t>
  </si>
  <si>
    <t>Mahindra KUV100 NXT 1.2 K8 Plus Petrol 6 Str, 2018, CNG &amp; Hybrids</t>
  </si>
  <si>
    <t>Jeep Compass 1.4 Limited Option Black, 2019, Petrol</t>
  </si>
  <si>
    <t>Honda Amaze 2013-2016 S i-Dtech, 2013, Diesel</t>
  </si>
  <si>
    <t>Tata Indica V2 2015</t>
  </si>
  <si>
    <t>Maruti Suzuki Estilo 2010 CNG &amp; Hybrids Well Maintained</t>
  </si>
  <si>
    <t>Mahindra Thar 2020 Diesel Well Maintained</t>
  </si>
  <si>
    <t>Maruti Suzuki Swift Dzire VXI Optional, 2022, CNG &amp; Hybrids</t>
  </si>
  <si>
    <t>BMW 5 Series 3.0 525D Sedan, 2013, Diesel</t>
  </si>
  <si>
    <t>Tata punch creative kaziranga edition</t>
  </si>
  <si>
    <t>BMW 5 Series 2014 Diesel Well Maintained</t>
  </si>
  <si>
    <t>Renault KWID Climber 1.0 AMT, 2019, CNG &amp; Hybrids</t>
  </si>
  <si>
    <t>Maruti Suzuki Ertiga 2020 Hybrids 42000 Km Driven</t>
  </si>
  <si>
    <t>Maruti Suzuki Wagon R 2008 CNG &amp; Hybrids 100000 Km Driven</t>
  </si>
  <si>
    <t>Maruti Suzuki Celerio ZXI, 2020, Petrol</t>
  </si>
  <si>
    <t>Hyundai Verna VTVT 1.6 AT SX Plus, 2011, Petrol</t>
  </si>
  <si>
    <t>Hyundai i10 2009 CNG &amp; Hybrids Good Condition</t>
  </si>
  <si>
    <t>Honda City V Petrol CVT, 2020, Petrol</t>
  </si>
  <si>
    <t>Maruti Suzuki Baleno 1.2 Alpha AT, 2017, Petrol</t>
  </si>
  <si>
    <t>Ford Fiesta Classic 1.4 Duratorq CLXI, 2013, Diesel</t>
  </si>
  <si>
    <t>Hyundai Grand i10 2013-2016 AT Asta, 2015, Petrol</t>
  </si>
  <si>
    <t>Toyota Etios Liva 2011-2012 G, 2011, Petrol</t>
  </si>
  <si>
    <t>Ford Ecosport 1.5 Petrol Titanium Plus, 2018, Petrol</t>
  </si>
  <si>
    <t>Tata Nano 2012-2015 Twist XT, 2015, Petrol</t>
  </si>
  <si>
    <t>Skoda Rapid Ambition 1.6 MPFI Manual, 2015, CNG &amp; Hybrids</t>
  </si>
  <si>
    <t>Suzuki celerio VXI AMT</t>
  </si>
  <si>
    <t>Skoda Rapid 2013-2016 1.6 MPI Ambition Plus, 2019, Petrol</t>
  </si>
  <si>
    <t>BMW X1 sDrive20d Expedition, 2012, Diesel</t>
  </si>
  <si>
    <t>Maruti Suzuki Wagon R Stingray 2023 CNG &amp; Hybrids 3000 Km Driven</t>
  </si>
  <si>
    <t>Toyota Innova 2012 Diesel Well Maintained company service only</t>
  </si>
  <si>
    <t>Honda Civic 1.8 V MT, 2008, CNG &amp; Hybrids</t>
  </si>
  <si>
    <t>Hyundai Santro LS ZIP Plus, 2007, Petrol</t>
  </si>
  <si>
    <t>Maruti Suzuki Swift Dzire 2023 CNG &amp; Hybrids 48000 Km Driven</t>
  </si>
  <si>
    <t>Maruti Suzuki Alto K10 1.0 VXI, 2018, Petrol</t>
  </si>
  <si>
    <t>Maruti Suzuki Swift VDI (O), 2010, Diesel</t>
  </si>
  <si>
    <t>Maruti Suzuki A-Star 2010</t>
  </si>
  <si>
    <t>Hyundai Grand i10 Magna 1.1 CRDi, 2015, Diesel</t>
  </si>
  <si>
    <t>Hyundai i10 Sportz 1.2 KAPPA VTVT, 2009, Petrol</t>
  </si>
  <si>
    <t>Volkswagen Polo 2021 Petrol 47000 Km Driven</t>
  </si>
  <si>
    <t>Maruti Suzuki Alto K10 VXi (O), 2018, CNG &amp; Hybrids</t>
  </si>
  <si>
    <t>Ford Ecosport 2014 CNG &amp; Hybrids Well Maintained</t>
  </si>
  <si>
    <t>Hyundai Verna 2011-2014 1.6 CRDi EX AT, 2013, Diesel</t>
  </si>
  <si>
    <t>Volvo V40 Cross Country D3, 2014, Diesel</t>
  </si>
  <si>
    <t>Hyundai Tucson 2.0 GL 2WD Diesel AT, 2018, Diesel</t>
  </si>
  <si>
    <t>Maruti Suzuki New-gen Swift 2018 PETROL &amp; CNG 24000 Km Driven</t>
  </si>
  <si>
    <t>Ford Ecosport Titanium 1.5 TDCi (Opt), 2016, Diesel</t>
  </si>
  <si>
    <t>Hyundai Grand i10 2016-2017 Sportz CNG, 2018, CNG &amp; Hybrids</t>
  </si>
  <si>
    <t>Volvo XC60 D4 KINETIC, 2015, Diesel</t>
  </si>
  <si>
    <t>Good condition running car AC</t>
  </si>
  <si>
    <t>Honda Amaze S MT i-VTEC, 2017, CNG &amp; Hybrids</t>
  </si>
  <si>
    <t>Mahindra XUV300 1.2 W8 (O) AMT Petrol, 2021, Petrol</t>
  </si>
  <si>
    <t>Hyundai Grand i10 Sportz 1.2 Kappa VTVT, 2018, CNG &amp; Hybrids</t>
  </si>
  <si>
    <t>Skoda Rapid 2013-2016 1.6 MPI AT Style Plus, 2016, Petrol</t>
  </si>
  <si>
    <t>Verito Vibe</t>
  </si>
  <si>
    <t>Life time tax</t>
  </si>
  <si>
    <t>Maruti Suzuki Wagon R 2016/17 Petrol 38850 Km Driven</t>
  </si>
  <si>
    <t>Toyota Urban Cruiser cruiser High, 2021, Petrol</t>
  </si>
  <si>
    <t>Maruti Suzuki Ertiga 2012-2015 VXI CNG, 2016, CNG &amp; Hybrids</t>
  </si>
  <si>
    <t>Mercedes-Benz E-Class 3.5 E 350 Avantgarde Petrol, 2011, Petrol</t>
  </si>
  <si>
    <t>Honda BR-V 2017 CNG &amp; Hybrids Good Condition</t>
  </si>
  <si>
    <t>Tata Punch Accomplished Dazzle Sunroof CNG, 2024, CNG &amp; Hybrids</t>
  </si>
  <si>
    <t>Hyundai Grand i10 Nios Magna 1.2 Kappa VTVT, 2021, Petrol</t>
  </si>
  <si>
    <t>Hyundai Fluidic Verna 1.6 VTVT SX, 2017, Petrol</t>
  </si>
  <si>
    <t>Maruti Suzuki Wagon R AMT VXI Option, 2018, Petrol</t>
  </si>
  <si>
    <t>Ford Aspire Titatinium Blu TDCi, 2016, Diesel</t>
  </si>
  <si>
    <t>Honda Amaze Exclusive Diesel, 2018, Diesel</t>
  </si>
  <si>
    <t>Maruti Suzuki S-Presso VXI Plus AT, 2023, Petrol</t>
  </si>
  <si>
    <t>Maruti Suzuki Swift VDI (O), 2018, Diesel</t>
  </si>
  <si>
    <t>Maruti Suzuki Ertiga 1.5 VXI, 2014, CNG &amp; Hybrids</t>
  </si>
  <si>
    <t>Renault Triber, 2020, Petrol</t>
  </si>
  <si>
    <t>Tata Hexa 2.2 XT 4X2 7 STR, 2017, Diesel</t>
  </si>
  <si>
    <t>Ford Endeavour 2.2 Trend AT 4X2, 2017, Diesel</t>
  </si>
  <si>
    <t>Hyundai Elite i20 Magna Plus, 2016, Petrol</t>
  </si>
  <si>
    <t>Wagonr lxi cng</t>
  </si>
  <si>
    <t>Honda Amaze VX(Petrol+CNG), Top Model features, Milage 28-30 km/kg</t>
  </si>
  <si>
    <t>Volkswagen Ameo 1.0 MPI Comfortline, 2018, Petrol</t>
  </si>
  <si>
    <t>Hyundai i10 2012 CNG &amp; Hybrids Well Maintained</t>
  </si>
  <si>
    <t>Ford Figo 1.5D Titanium MT, 2019, Diesel</t>
  </si>
  <si>
    <t>Maruti Suzuki Alto 800 2007 CNG &amp; Hybrids 115233 Km Driven</t>
  </si>
  <si>
    <t>Maruti Suzuki Alto K10 2004.</t>
  </si>
  <si>
    <t>Maruti Suzuki Alto K10 VXI, 2019, CNG &amp; Hybrids</t>
  </si>
  <si>
    <t>Ford Ecosport 2017 CNG &amp; Hybrids Well Maintained</t>
  </si>
  <si>
    <t>Avon condition</t>
  </si>
  <si>
    <t>Volkswagen Vento 1.5 TDI Comfortline AT, 2017, Diesel</t>
  </si>
  <si>
    <t>Skoda Kushaq 1.0 TSI Style, 2023, Petrol</t>
  </si>
  <si>
    <t>Verry good condition</t>
  </si>
  <si>
    <t>Honda CR-V 2.4 AWD AT AVN, 2013, Petrol</t>
  </si>
  <si>
    <t>Honda CR-V 2.4 Automatic, 2005, Petrol</t>
  </si>
  <si>
    <t>Maruti Suzuki Ignis March 2021</t>
  </si>
  <si>
    <t>Maruti Suzuki Alto K10 VXi (O), 2012, CNG &amp; Hybrids</t>
  </si>
  <si>
    <t>Audi 3.0 Quattro</t>
  </si>
  <si>
    <t>Hyundai Creta Facelift 1.5 Petrol MT, 2020, Petrol</t>
  </si>
  <si>
    <t>Tata Tiago 1.2 Revotron XZ Plus CNG, 2023, CNG &amp; Hybrids</t>
  </si>
  <si>
    <t>Maruti Suzuki Celerio 2018 CNG &amp; Hybrids 90000 Km Driven</t>
  </si>
  <si>
    <t>Hyundai Grand i10 Asta Automatic 1.2 Kappa VTVT, 2014, Petrol</t>
  </si>
  <si>
    <t>Maruti Suzuki Ertiga 2012-2015 VXI CNG, 2012, CNG &amp; Hybrids</t>
  </si>
  <si>
    <t>Black xuv 300</t>
  </si>
  <si>
    <t>Honda Amaze 2013-2016 S i-Dtech, 2014, Petrol</t>
  </si>
  <si>
    <t>Koi dikkat nhi hai</t>
  </si>
  <si>
    <t>Mahindra Xylo H8 ABS, 2015, Diesel</t>
  </si>
  <si>
    <t>Swift AMT  petrol</t>
  </si>
  <si>
    <t>Hyundai Verna Petrol Well Maintained</t>
  </si>
  <si>
    <t>Hyundai Venue S MT 1.2 KAPPA, 2023, Petrol</t>
  </si>
  <si>
    <t>Maruti Suzuki Wagon R, 2016, CNG &amp; Hybrids</t>
  </si>
  <si>
    <t>Nice condition good tyre good mileage</t>
  </si>
  <si>
    <t>Mahindra XUV500 2013</t>
  </si>
  <si>
    <t>Maruti Suzuki Wagon R 2010 CNG &amp; Hybrids 83 Km Driven</t>
  </si>
  <si>
    <t>Maruti Suzuki Celerio ZXI Optional AMT, 2018, Petrol</t>
  </si>
  <si>
    <t>Maruti Suzuki Ertiga 2023 CNG &amp; Hybrids 34000 Km Driven</t>
  </si>
  <si>
    <t>Skoda Octavia 1.8 TSI AT Style, 2019, Petrol</t>
  </si>
  <si>
    <t>Mahindra XUV500 W11 Option, 2019, Diesel</t>
  </si>
  <si>
    <t>Honda City S MT, 2015, Petrol</t>
  </si>
  <si>
    <t>Maruti Suzuki Eeco 5 STR WITH HTR CNG, 2020, CNG &amp; Hybrids</t>
  </si>
  <si>
    <t>Hyundai New i20 1.5 Sportz MT Dual Tone, 2021, Diesel</t>
  </si>
  <si>
    <t>Maruti Suzuki Wagon R 2020 CNG &amp; Hybrids Well Maintained</t>
  </si>
  <si>
    <t>Maruti Suzuki Dzire 2017-2020 VDI AMT, 2017, Diesel</t>
  </si>
  <si>
    <t>Hyundai Elantra VTVT SX, 2013, CNG &amp; Hybrids</t>
  </si>
  <si>
    <t>Grand i10 Nios CNG AMT</t>
  </si>
  <si>
    <t>Hyundai Grand i10 1.2 Sportz at, 2016, CNG &amp; Hybrids</t>
  </si>
  <si>
    <t>Maruti Suzuki Eeco 2010 CNG &amp; Hybrids Well Maintained</t>
  </si>
  <si>
    <t>Maruti Suzuki Celerio ZXI PLUS AGS Auto 2022 Petrol 80000 Km Driven</t>
  </si>
  <si>
    <t>Maruti Suzuki Alto 2005-2010 LXi BSIII, 2011, Petrol</t>
  </si>
  <si>
    <t>Maruti Suzuki Wagon R CNG LXI Opt, 2020, CNG &amp; Hybrids</t>
  </si>
  <si>
    <t>Maruti Suzuki Ertiga VXI Petrol, 2022, CNG &amp; Hybrids</t>
  </si>
  <si>
    <t>Prise 410000</t>
  </si>
  <si>
    <t>BMW X3 2.0 XDRIVE 20D, 2012, Diesel</t>
  </si>
  <si>
    <t>Hyundai Grand i10, 2016, Petrol</t>
  </si>
  <si>
    <t>Maruti Suzuki Omni 2015 CNG &amp; Hybrids 75000 Km Driven</t>
  </si>
  <si>
    <t>Hyundai i20 Asta (O) 1.2 MT, 2017, Petrol</t>
  </si>
  <si>
    <t>Hyundai Verna SX 1.5 Petrol IVT, 2023, Petrol</t>
  </si>
  <si>
    <t>Maruti Suzuki Ertiga 2015 CNG &amp; Hybrids 151000 Km</t>
  </si>
  <si>
    <t>Datsun GO Plus 2015 CNG &amp; Hybrids Good Condition</t>
  </si>
  <si>
    <t>MG Hector Shine 1.5 Turbo MT, 2022, Petrol</t>
  </si>
  <si>
    <t>Nissan Terrano 2013-2017 XL 110 PS, 2016, Diesel</t>
  </si>
  <si>
    <t>Audi A4 2008-2014 2.0 TDI Celebration Edition, 2016, Diesel</t>
  </si>
  <si>
    <t>Hyundai Creta 1.6 VTVT S, 2020, Petrol</t>
  </si>
  <si>
    <t>Hyundai Grand i10 1.2 Kappa Sportz Option, 2018, CNG &amp; Hybrids</t>
  </si>
  <si>
    <t>Mahindra Marazzo M2, 2018, Diesel</t>
  </si>
  <si>
    <t>26500Ã—44.    400000</t>
  </si>
  <si>
    <t>Honda City S MT, 2009, Petrol</t>
  </si>
  <si>
    <t>Maruti Suzuki Wagon R 1.0 2006 CNG &amp; Hybrids Good Condition</t>
  </si>
  <si>
    <t>Maruti Suzuki Eeco 5 STR AC(O) CNG, 2022, CNG &amp; Hybrids</t>
  </si>
  <si>
    <t>Honda City V Petrol CVT, 2010, Petrol</t>
  </si>
  <si>
    <t>Datsun GO D, 2015, Petrol</t>
  </si>
  <si>
    <t>Audi Q7 3.0 45 TDI Quattro Premium Plus Matrix In Perfect Condition</t>
  </si>
  <si>
    <t>Maruti Suzuki Ciaz 1.5 Zeta SHVS MT, 2022, CNG &amp; Hybrids</t>
  </si>
  <si>
    <t>BMW X1 2.0 SDRIVE 20D, 2014, Diesel</t>
  </si>
  <si>
    <t>Mahindra Bolero 2011 Diesel Well Maintained</t>
  </si>
  <si>
    <t>Renault Triber RXZ  Easy-R AMT Urban Night Limited Edition, 2020, CN..</t>
  </si>
  <si>
    <t>Hyundai i10 Magna, 2011, CNG &amp; Hybrids</t>
  </si>
  <si>
    <t>Maruti Suzuki Eeco 5 STR, 2019, Petrol</t>
  </si>
  <si>
    <t>Renault KWID RXL 1.0, 2016, Petrol</t>
  </si>
  <si>
    <t>Audi A4 2.0 Premium 40 TFSI, 2012, Diesel</t>
  </si>
  <si>
    <t>Renault Duster 2012-2015 110PS Diesel RxL, 2013, Diesel</t>
  </si>
  <si>
    <t>Maruti Suzuki Alto K10 Plus Edition, 2023, Petrol</t>
  </si>
  <si>
    <t>Honda City 2011-2013 V MT, 2015, Petrol</t>
  </si>
  <si>
    <t>Hyundai Grand i10 2013-2016 Sportz, 2016, Petrol</t>
  </si>
  <si>
    <t>Renault Duster 2012-2015 110PS Diesel RxZ, 2012, Diesel</t>
  </si>
  <si>
    <t>Honda Brio VX (O) AT, 2015, Petrol</t>
  </si>
  <si>
    <t>Mahindra Quanto C8, 2014, Diesel</t>
  </si>
  <si>
    <t>Maruti Suzuki Wagon R 1.0, 2018, CNG &amp; Hybrids</t>
  </si>
  <si>
    <t>Audi A4 2.0 TDI Multitronic, 2013, Diesel</t>
  </si>
  <si>
    <t>BMW 5 Series 2011 Diesel Good Condition</t>
  </si>
  <si>
    <t>Hyundai i20 1.4 Sportz, 2012, Diesel</t>
  </si>
  <si>
    <t>Jaguar XF 2.2 Diesel, 2014, Diesel</t>
  </si>
  <si>
    <t>Best deal auto petrol / cng external kit</t>
  </si>
  <si>
    <t>Maruti Suzuki SX4 Vxi BSIV, 2007, CNG &amp; Hybrids</t>
  </si>
  <si>
    <t>Volkswagen Polo 2013-2015 GT TSI, 2015, Petrol</t>
  </si>
  <si>
    <t>Ford Ecosport [2015-2017] 1.5 Titanium Plus TI-VCT, 2016, CNG &amp; Hybr..</t>
  </si>
  <si>
    <t>Maruti Suzuki Eeco 2016(Petorl &amp; CNG)</t>
  </si>
  <si>
    <t>Maruti Suzuki Baleno Delta, 2019, CNG &amp; Hybrids</t>
  </si>
  <si>
    <t>Honda City 2014 CNG &amp; Hybrids Well Maintained</t>
  </si>
  <si>
    <t>Good condition all</t>
  </si>
  <si>
    <t>Maruti Suzuki Omni 2017 Petrol 11035 Km Driven</t>
  </si>
  <si>
    <t>Mahindra Thar 2014</t>
  </si>
  <si>
    <t>Mahindra XUV300 22 december 2022 Petrol 3500 Km Drive black colour w6</t>
  </si>
  <si>
    <t>Maruti Suzuki Alto 800 2016 Petrol 46000 Km Driven</t>
  </si>
  <si>
    <t>Maruti Suzuki Celerio 2018</t>
  </si>
  <si>
    <t>Maruti Suzuki Wagon R 2022 CNG &amp; Hybrids 34000 Km Driven</t>
  </si>
  <si>
    <t>Maruti Suzuki Baleno, 2021, Petrol</t>
  </si>
  <si>
    <t>Hyundai Creta 2019 CNG &amp; PETROL Well Maintained</t>
  </si>
  <si>
    <t>Hyundai i20 Active SX Petrol, 2016, Petrol</t>
  </si>
  <si>
    <t>Mahindra KUV 100 2016-2017 mFALCON G80 K2 Plus, 2017, CNG &amp; Hybrids</t>
  </si>
  <si>
    <t>Maruti Suzuki Ritz VDi, 2010, Diesel</t>
  </si>
  <si>
    <t>Maruti Suzuki Wagon R 1.0 2024 CNG 2300 Km Driven purchase December</t>
  </si>
  <si>
    <t>Maruti Suzuki Alto K10 1.0 VXI (O) AMT, 2019, Petrol</t>
  </si>
  <si>
    <t>Renault Triber RXL, 2024, CNG &amp; Hybrids</t>
  </si>
  <si>
    <t>Honda City 2014-2015 i VTEC CVT VX, 2016, Petrol</t>
  </si>
  <si>
    <t>Aria</t>
  </si>
  <si>
    <t>Tata Aria 2011 Diesel Good Condition</t>
  </si>
  <si>
    <t>Tata Harrier XZ Dual Tone, 2019, Diesel</t>
  </si>
  <si>
    <t>Aura car hundai</t>
  </si>
  <si>
    <t>Honda CR-V 2.4L 2WD, 2007, Petrol</t>
  </si>
  <si>
    <t>Mercedes-Benz A Class A200 CDI, 2016, Diesel</t>
  </si>
  <si>
    <t>Hyundai Grand i10 Prime 201274 CNG &amp; Hybrids 74000 Km Driven</t>
  </si>
  <si>
    <t>Honda Elevate ZX CVT Dual Tone, 2024, Petrol</t>
  </si>
  <si>
    <t>Hyundai i20 Magna Plus, 2012, Petrol</t>
  </si>
  <si>
    <t>Maruti Suzuki Ertiga 1.5 VXI, 2021, CNG &amp; Hybrids</t>
  </si>
  <si>
    <t>Tata Punch Adventure, 2023, Petrol</t>
  </si>
  <si>
    <t>Skoda Rapid, 2013, Diesel</t>
  </si>
  <si>
    <t>Maruti Suzuki Swift 2011-2014 LDI, 2012, Diesel</t>
  </si>
  <si>
    <t>Nissan Micra XV CVT, 2016, Petrol</t>
  </si>
  <si>
    <t>Honda City 2016 CNG &amp; Hybrids Good Condition</t>
  </si>
  <si>
    <t>Maruti Suzuki Alto Green LXi (CNG), 2012, CNG &amp; Hybrids</t>
  </si>
  <si>
    <t>Maruti Suzuki Wagon R 1.0 VXi CNG, 2016, CNG &amp; Hybrids</t>
  </si>
  <si>
    <t>Maruti Suzuki Swift 2010 CNG &amp; Hybrids Well Maintained</t>
  </si>
  <si>
    <t>Top condition</t>
  </si>
  <si>
    <t>Maruti Suzuki Alto, 2007, Petrol</t>
  </si>
  <si>
    <t>Sell  new car lena h</t>
  </si>
  <si>
    <t>Hyundai Grand i10 Nios 2020 CNG &amp; Hybrids Good Condition</t>
  </si>
  <si>
    <t>Hyundai Santro Xing GLS, 2006, Petrol</t>
  </si>
  <si>
    <t>Best gadi new tyre 11 month baki hai Gadi ke paper complete hai</t>
  </si>
  <si>
    <t>Maruti Suzuki Zen Estilo 2014 CNG &amp; Hybrids 87000 Km Driven</t>
  </si>
  <si>
    <t>Hyundai Verna VTVT 1.6 SX, 2014, CNG &amp; Hybrids</t>
  </si>
  <si>
    <t>Hyundai Verna SX(O) Petrol AT, 2019, Petrol</t>
  </si>
  <si>
    <t>Renault Duster, 2014, Diesel</t>
  </si>
  <si>
    <t>Emergency bechni h</t>
  </si>
  <si>
    <t>Hyundai Grand i10 Asta Automatic 1.2 Kappa VTVT, 2014, CNG &amp; Hybrids</t>
  </si>
  <si>
    <t>Skoda Slavia Ambition 1.0L TSI AT, 2022, Petrol</t>
  </si>
  <si>
    <t>Honda City 2008-2011 1.5 S MT, 2011, CNG &amp; Hybrids</t>
  </si>
  <si>
    <t>Paise ki jarurat</t>
  </si>
  <si>
    <t>Maruti Suzuki Swift Dzire 2019 Diesel 147200 Km Driven</t>
  </si>
  <si>
    <t>Mahindra KUV 100 2016-2017 mFALCON G80 K4 Plus, 2016, Diesel</t>
  </si>
  <si>
    <t>Renault Triber 2022 Petrol Good Condition</t>
  </si>
  <si>
    <t>Fully Maruti service</t>
  </si>
  <si>
    <t>Maruti Suzuki Swift Dzire 2020 Diesel 155000 Km Driven</t>
  </si>
  <si>
    <t>Chevrolet Beat LT, 2012, Diesel</t>
  </si>
  <si>
    <t>Toyota Etios 2014-2016 G, 2012, CNG &amp; Hybrids</t>
  </si>
  <si>
    <t>Maruti Suzuki Swift ZXI, 2012, Petrol</t>
  </si>
  <si>
    <t>Shi gadi he mast</t>
  </si>
  <si>
    <t>Ford Ecosport 1.5 Petrol Ambiente, 2021, Petrol</t>
  </si>
  <si>
    <t>Maruti Suzuki Alto K10 VXi (O), 2011, Petrol</t>
  </si>
  <si>
    <t>2019(12)\nSWIFT LXI CNG (SEQ)\nDOCTOR CAR</t>
  </si>
  <si>
    <t>Hyundai i10 2014</t>
  </si>
  <si>
    <t>Hyundai i10 2010 Petrol 55000 Km Driven</t>
  </si>
  <si>
    <t>Hyundai Creta 1.6 SX (O) VTVT, 2020, Petrol</t>
  </si>
  <si>
    <t>Maruti Suzuki Ertiga 2015 CNG &amp; Hybrids Well Maintained</t>
  </si>
  <si>
    <t>Hyundai Grand i10 2016-2017 Magna AT, 2017, Petrol</t>
  </si>
  <si>
    <t>Skoda Octavia 1.8 TSI AT L K, 2017, Petrol</t>
  </si>
  <si>
    <t>Tata Venture 2010 food truck sale in guntur</t>
  </si>
  <si>
    <t>Maruti Suzuki Eeco 2022</t>
  </si>
  <si>
    <t>Ford Endeavour 2.2 Trend AT 4X2, 2018, Diesel</t>
  </si>
  <si>
    <t>Hyundai Verna 2011-2014 1.6 SX VTVT (O) AT, 2013, Petrol</t>
  </si>
  <si>
    <t>Ford Ecosport 1.5 TDCi Titanium Plus BE, 2017, Diesel</t>
  </si>
  <si>
    <t>Hyundai Creta 1.6 VTVT E, 2016, Petrol</t>
  </si>
  <si>
    <t>Ford Figo Aspire Titanium 1.5 Ti-VCT Automatic, 2018, Petrol</t>
  </si>
  <si>
    <t>Maruti Suzuki Alto K10 1.0 VXI AMT, 2018, Petrol</t>
  </si>
  <si>
    <t>Maruti Suzuki Swift DDiS VDI, 2011, Petrol</t>
  </si>
  <si>
    <t>Toyota Corolla Altis [2008-2011] 1.8 G AT, 2008, Petrol</t>
  </si>
  <si>
    <t>Maruti Suzuki Wagon R 1.0 VXi, 2010, Petrol</t>
  </si>
  <si>
    <t>Hyundai Venue S 1.2 Petrol, 2019, Petrol</t>
  </si>
  <si>
    <t>All paper original green CNG</t>
  </si>
  <si>
    <t>Maruti Suzuki Swift AMT DDiS VDI, 2019, Diesel</t>
  </si>
  <si>
    <t>Maruti Suzuki Ciaz Delta 1.5, 2018, Petrol</t>
  </si>
  <si>
    <t>Maruti Suzuki Alto 800 LXI, 2015, Petrol</t>
  </si>
  <si>
    <t>Hyundai EON Era Plus, 2016, Petrol</t>
  </si>
  <si>
    <t>Toyota Innova 2.5 G (Diesel) 8 Seater BS IV, 2013, Diesel</t>
  </si>
  <si>
    <t>Toyota Fortuner 2011-2016 4x4 AT, 2014, Diesel</t>
  </si>
  <si>
    <t>Maruti Suzuki Baleno 1.3 Delta, 2018, Petrol</t>
  </si>
  <si>
    <t>Honda Amaze S CVT Diesel, 2018, Diesel</t>
  </si>
  <si>
    <t>Maruti Suzuki Dzire 1.2 VXI, 2019, CNG &amp; Hybrids</t>
  </si>
  <si>
    <t>Maruti Suzuki Wagon R CNG LXI Opt, 2021, CNG &amp; Hybrids</t>
  </si>
  <si>
    <t>Hyundai Elite i20 Sportz Plus CVT, 2019, CNG &amp; Hybrids</t>
  </si>
  <si>
    <t>Maruti Suzuki Ritz VXi, 2012, CNG &amp; Hybrids</t>
  </si>
  <si>
    <t>Maruti Suzuki Swift Automatic CNG 2018</t>
  </si>
  <si>
    <t>Hyundai EON ERA PLUS 2017 Petrol Well Maintained</t>
  </si>
  <si>
    <t>Maruti Suzuki Swift Dzire Tour 2024 CNG &amp; Hybrids 42000 Km Driven</t>
  </si>
  <si>
    <t>Maruti Suzuki Ciaz VXI(O), 2016, Petrol</t>
  </si>
  <si>
    <t>Maruti Suzuki Celerio LXI(O), 2019, Petrol</t>
  </si>
  <si>
    <t>Maruti Suzuki Celerio ZXI AMT, 2016, Petrol</t>
  </si>
  <si>
    <t>Renault Triber 2022 Petrol Well Maintained</t>
  </si>
  <si>
    <t>Hyundai Verna New Shape Top Model</t>
  </si>
  <si>
    <t>Hyundai Creta 1.6 SX Automatic, 2016, CNG &amp; Hybrids</t>
  </si>
  <si>
    <t>Sirf lene hi wale msg kare faltu msg mahi</t>
  </si>
  <si>
    <t>Toyota Corolla Altis 1.8 G CVT, 2017, Petrol</t>
  </si>
  <si>
    <t>Hyundai Grand i10 1.2 Kappa Sportz Option, 2016, Petrol</t>
  </si>
  <si>
    <t>Tata Altroz, 2020, CNG &amp; Hybrids</t>
  </si>
  <si>
    <t>Toyota Urban Cruiser Hyryder 2024 CNG &amp; Hybrids 6000 Km Driven</t>
  </si>
  <si>
    <t>Volkswagen Taigun GT Plus 1.5 TSI DSG, 2022, Petrol</t>
  </si>
  <si>
    <t>Maruti Suzuki Wagon R 2021</t>
  </si>
  <si>
    <t>Honda City 2012 CNG &amp; Hybrids 59000 Km Driven</t>
  </si>
  <si>
    <t>Volkswagen Polo GTI, 2021, Petrol</t>
  </si>
  <si>
    <t>Maruti Suzuki Ciaz Zeta, 2017, Petrol</t>
  </si>
  <si>
    <t>All papers update hai</t>
  </si>
  <si>
    <t>Audi Q3 2.0 TDI WCI, 2013, Diesel</t>
  </si>
  <si>
    <t>Swift dzire tour s cng / petrol</t>
  </si>
  <si>
    <t>Toyota Etios Liva V SP*, 2019, Petrol</t>
  </si>
  <si>
    <t>Mahindra XUV500 W11 Option AT, 2020, Diesel</t>
  </si>
  <si>
    <t>Hyundai Elantra SX AT, 2013, Petrol</t>
  </si>
  <si>
    <t>Volkswagen Vento GT 1.5 TDI, 2014, Diesel</t>
  </si>
  <si>
    <t>Hyundai i10 1.2 Kappa Magna, 2011, CNG &amp; Hybrids</t>
  </si>
  <si>
    <t>Ford Figo Aspire 1.2 Ti-VCT Trend, 2016, Diesel</t>
  </si>
  <si>
    <t>Gadi me koi kami nhi h</t>
  </si>
  <si>
    <t>Wgonar 2017</t>
  </si>
  <si>
    <t>Hyundai Creta 1.6 SX Plus Auto, 2017, CNG &amp; Hybrids</t>
  </si>
  <si>
    <t>Maruti Suzuki Swift Dzire 2012</t>
  </si>
  <si>
    <t>Maruti Suzuki Ertiga 2012-2015 LXI CNG, 2014, CNG &amp; Hybrids</t>
  </si>
  <si>
    <t>I10 Good condition with CNG</t>
  </si>
  <si>
    <t>Maruti Suzuki Wagon R 2023 CNG  -  July 2023 Model</t>
  </si>
  <si>
    <t>Tata Tiago 1.2 Revotron XZ Plus, 2022, CNG &amp; Hybrids</t>
  </si>
  <si>
    <t>Maruti Suzuki Dzire 2017-2020 ZDI Plus AMT, 2017, Diesel</t>
  </si>
  <si>
    <t>Maruti Suzuki Alto 2005-2010 LXi BSIII, 2006, Petrol</t>
  </si>
  <si>
    <t>Maruti Suzuki Wagon R 2017 CNG &amp; Hybrids 58000 Km Driven</t>
  </si>
  <si>
    <t>Hyundai Venue S 1.2 Petrol, 2023, Petrol</t>
  </si>
  <si>
    <t>Hyundai i20 2009-2011 Magna, 2009, CNG &amp; Hybrids</t>
  </si>
  <si>
    <t>Maruti Suzuki Dzire 1.2 VXI CNG, 2024, CNG &amp; Hybrids</t>
  </si>
  <si>
    <t>Maruti Suzuki Vitara Brezza LDI (O), 2017, Diesel</t>
  </si>
  <si>
    <t>Mercedes-Benz E-Class E 220 CDI Elegance, 2013, Diesel</t>
  </si>
  <si>
    <t>Maruti Suzuki Wagon R 2018 CNG &amp; Hybrids 156000 Km Driven</t>
  </si>
  <si>
    <t>Land Rover Freelander 2 2009-2013 HSE SD4, 2013, Diesel</t>
  </si>
  <si>
    <t>Honda Jazz 1.2 S AT i VTEC, 2017, CNG &amp; Hybrids</t>
  </si>
  <si>
    <t>Audi Q5 2012-2017 2.0 TFSI quattro Technology Pack, 2012, Petrol</t>
  </si>
  <si>
    <t>Argent sel karna hai</t>
  </si>
  <si>
    <t>Hyundai Grand i10 Nios Sportz 1.2 Kappa CNG, 2023, CNG &amp; Hybrids</t>
  </si>
  <si>
    <t>Maruti Suzuki Alto K10 2018 CNG &amp; Hybrids 81258 Km Driven</t>
  </si>
  <si>
    <t>Hyundai i20 Asta 1.4 Automatic (O) with sunroof, 2024, Petrol</t>
  </si>
  <si>
    <t>Mercedes-Benz E-Class E 200 CGI Avantgarde, 2014, Petrol</t>
  </si>
  <si>
    <t>Maruti Suzuki XL6, 2021, Petrol</t>
  </si>
  <si>
    <t>Honda Amaze VX Petrol, 2016, Petrol</t>
  </si>
  <si>
    <t>Renault Captur 1.5 RXT Dual Tone Diesel, 2019, Diesel</t>
  </si>
  <si>
    <t>Hyundai Grand i10 1.2 KAPPA Asta AT VTVT, 2016, Petrol</t>
  </si>
  <si>
    <t>Maruti Suzuki Wagon R 2022 CNG &amp; Hybrids Good Condition</t>
  </si>
  <si>
    <t>Gari bahut accha hai 90000. Km chala hai</t>
  </si>
  <si>
    <t>Toyota Fortuner 2011-2016 2.5 4x2 MT TRD Sportivo, 2012, Diesel</t>
  </si>
  <si>
    <t>Maruti Suzuki Wagon R 2011 CNG &amp; Hybrids 100000 Km Driven</t>
  </si>
  <si>
    <t>Maruti Suzuki Ertiga SHVS VDI, 2018, Diesel</t>
  </si>
  <si>
    <t>Skoda Slavia 1.0 Ambition TSI AT, 2023, Petrol</t>
  </si>
  <si>
    <t>Maruti Suzuki Eeco 7 Seater AC, 2020, Petrol</t>
  </si>
  <si>
    <t>Mercedes-Benz C Class Prime 200, 2014, Diesel</t>
  </si>
  <si>
    <t>Maruti Suzuki Baleno 1.3 Sigma, 2019, CNG &amp; Hybrids</t>
  </si>
  <si>
    <t>Hyundai Creta Facelift 2020 Diesel 65500 Km Driven</t>
  </si>
  <si>
    <t>Tata Tiago 1.2 Revotron XT CNG, 2018, Petrol</t>
  </si>
  <si>
    <t>Renault KWID 2019 CNG &amp; AUTOMATIC ( urgent sale at throw away price )</t>
  </si>
  <si>
    <t>Maruti Suzuki Swift Dzire 2017 Petrol 78000 Km Driven</t>
  </si>
  <si>
    <t>Maruti Suzuki Swift DDiS VDI, 2011, Diesel</t>
  </si>
  <si>
    <t>Maruti Suzuki Ciaz 1.4 AT Alpha, 2018, Petrol</t>
  </si>
  <si>
    <t>Renault KWID RXT Manual Climber, 2019, Petrol</t>
  </si>
  <si>
    <t>Honda Accord 2.4 Automatic, 2012, CNG &amp; Hybrids</t>
  </si>
  <si>
    <t>Maruti Suzuki S Cross Alpha SHVS, 2016, Diesel</t>
  </si>
  <si>
    <t>Volkswagen Polo, 2011, Diesel</t>
  </si>
  <si>
    <t>à¤—à¤¾à¤¡à¤¼à¥€ à¤¬à¤¿à¤•à¤¾à¤Š à¤¹à¥ˆ</t>
  </si>
  <si>
    <t>Volkswagen Ameo 1.2 MPI Highline, 2016, Petrol</t>
  </si>
  <si>
    <t>Hyundai i20 1.2 Sportz (O), 2019, Petrol</t>
  </si>
  <si>
    <t>Hyundai Venue [2022-ongoing] 1.5 CRDi SX, 2022, Diesel</t>
  </si>
  <si>
    <t>Hyundai i10 2011 CNG &amp; Hybrids 80000 Km Driven</t>
  </si>
  <si>
    <t>Hyundai Elantra 2.0 SX Option AT, 2019, Petrol</t>
  </si>
  <si>
    <t>Engine gear ok, bumper to bumper original, non accidental, ac fully wo</t>
  </si>
  <si>
    <t>Tata Punch 1.2 Revotron Creative AMT Dual Tone, 2022, Petrol</t>
  </si>
  <si>
    <t>Maruti Suzuki Wagon R 2013 CNG &amp; Hybrids 102000 Km Driven</t>
  </si>
  <si>
    <t>Maruti Suzuki Alto 2005-2010 LXi BSIII, 2007, CNG &amp; Hybrids</t>
  </si>
  <si>
    <t>Maruti Suzuki Eeco 2017 CNG &amp; Hybrids 97000 Km Driven</t>
  </si>
  <si>
    <t>New Verna</t>
  </si>
  <si>
    <t>Hyundai New Verna SX O 1.5 Turbo GDI MT, 2023, Petrol</t>
  </si>
  <si>
    <t>Mini Cooper Countryman 2013 Diesel Well Maintained</t>
  </si>
  <si>
    <t>Maruti Suzuki Wagon R 1.0 2015-2019 VXI (O) AMT, 2016, CNG &amp; Hybrids</t>
  </si>
  <si>
    <t>Maruti Suzuki Wagon R VXI AMT1.2, 2015, CNG &amp; Hybrids</t>
  </si>
  <si>
    <t>Audi Q5 2.0 TDI quattro Premium, 2013, Diesel</t>
  </si>
  <si>
    <t>Hyundai i20 2009-2011 Magna, 2011, CNG &amp; Hybrids</t>
  </si>
  <si>
    <t>Renault KWID STD, 2016, Petrol</t>
  </si>
  <si>
    <t>Sell santro cars</t>
  </si>
  <si>
    <t>Hyundai i20 1.2 Asta, 2009, Diesel</t>
  </si>
  <si>
    <t>Honda Amaze VX Petrol, 2018, CNG &amp; Hybrids</t>
  </si>
  <si>
    <t>Honda City ZX 2011 Petrol Well Maintained</t>
  </si>
  <si>
    <t>Maruti Suzuki Dzire 2017-2020 1.2 ZXI Plus AMT, 2017, CNG &amp; Hybrids</t>
  </si>
  <si>
    <t>Toyota Fortuner 3.0 4X2 MT, 2014, Diesel</t>
  </si>
  <si>
    <t>Maruti Suzuki Ignis 1.2 AMT Delta, 2017, CNG &amp; Hybrids</t>
  </si>
  <si>
    <t>Honda City 2011-2013 Corporate Edition, 2014, Diesel</t>
  </si>
  <si>
    <t>Honda City VX (O) MT I-VTEC, 2014, Petrol</t>
  </si>
  <si>
    <t>Skoda Superb 2.5 Elegance TDI AT, 2012, Diesel</t>
  </si>
  <si>
    <t>Renault Kiger RXZ AMT, 2021, Petrol</t>
  </si>
  <si>
    <t>Hyundai Creta Facelift 1.4 Turbo Petrol DCT, 2020, Petrol</t>
  </si>
  <si>
    <t>Maruti Suzuki Vitara Brezza ZDI MT, 2017, Diesel</t>
  </si>
  <si>
    <t>Maruti Suzuki Swift Dzire 1.3 VXI, 2018, Petrol</t>
  </si>
  <si>
    <t>Skoda Rapid 1.5 TDI AT Elegance, 2015, Diesel</t>
  </si>
  <si>
    <t>Mahindra XUV500 2018 Diesel Good Condition</t>
  </si>
  <si>
    <t>Datsun Redi Go Limited Edition 2018, 2017, Petrol</t>
  </si>
  <si>
    <t>Maruti Suzuki Celerio X 1.0 ZXI (O) AMT, 2019, CNG &amp; Hybrids</t>
  </si>
  <si>
    <t>Skoda Laura Ambiente 2.0 TDI CR Automatic, 2010, Diesel</t>
  </si>
  <si>
    <t>Maruti Suzuki Ignis sigma 2020 Petrol 28500 Km Driven 1.2 ltr</t>
  </si>
  <si>
    <t>Hyundai Creta for sale</t>
  </si>
  <si>
    <t>Tata Nexon 1.2 Revotron XM (S), 2022, CNG &amp; Hybrids</t>
  </si>
  <si>
    <t>Nissan Sunny XL Petrol, 2016, CNG &amp; Hybrids</t>
  </si>
  <si>
    <t>Toyota Fortuner 4X4 AT 2.8 Diesel, 2016, Diesel</t>
  </si>
  <si>
    <t>Maruti Suzuki Swift Dzire AMT ZXI, 2019, Petrol</t>
  </si>
  <si>
    <t>Wagan R 2010 pure petrol vxi 2nd owner good condition</t>
  </si>
  <si>
    <t>Renault Triber RXZ EASY-R AMT Dual Tone, 2022, Petrol</t>
  </si>
  <si>
    <t>Volkswagen Vento 2011 CNG &amp; Hybrids 49000 Km Driven</t>
  </si>
  <si>
    <t>Volkswagen Polo GT TSI, 2016, Petrol</t>
  </si>
  <si>
    <t>Maruti Suzuki Eeco 1.2 7 STR STD(O), 2022, CNG &amp; Hybrids</t>
  </si>
  <si>
    <t>Maruti Suzuki Wagon R 2021 CNG &amp; Hybrids 48000 Km Driven</t>
  </si>
  <si>
    <t>Tata Harrier 2.0 XZA Plus Kaziranga Edition, 2021, Diesel</t>
  </si>
  <si>
    <t>Skoda Octavia 2.0 TDI AT L K, 2017, Diesel</t>
  </si>
  <si>
    <t>Tata Nexon 1.2 Revotron XZ, 2019, Petrol</t>
  </si>
  <si>
    <t>Skoda Rapid [2016-2021] 1.5 Elegance Plus TDI AT, 2015, Diesel</t>
  </si>
  <si>
    <t>Honda Amaze 1.2 SMT I VTEC, 2020, Petrol</t>
  </si>
  <si>
    <t>IGadi All Ok hai  koi kam nhi h</t>
  </si>
  <si>
    <t>Tata Hexa XTA 2018</t>
  </si>
  <si>
    <t>Maruti Suzuki Celerio 1.0 VXI MT, 2017, Petrol</t>
  </si>
  <si>
    <t>Swift Dezire 2015 Top model Petrol</t>
  </si>
  <si>
    <t>Volkswagen Vento 2013-2015 1.6 Highline, 2018, Petrol</t>
  </si>
  <si>
    <t>Hyundai i10 ERA 1.1 IRDE, 2014, Petrol</t>
  </si>
  <si>
    <t>Hyundai Elantra VTVT SX AT, 2022, Petrol</t>
  </si>
  <si>
    <t>Hyundai Grand i10 1.2 KAPPA Asta AT VTVT, 2015, Petrol</t>
  </si>
  <si>
    <t>Maruti Suzuki Wagon R VXI AMT Opt 1.2, 2016, CNG &amp; Hybrids</t>
  </si>
  <si>
    <t>Ford Aspire Titatinium Blu Ti-VCT, 2017, Petrol</t>
  </si>
  <si>
    <t>Ford Figo 2011 Petrol Well Maintained</t>
  </si>
  <si>
    <t>BMW 3 Series, 2011, Diesel</t>
  </si>
  <si>
    <t>Ford Ecosport 2013-2015 1.5 Ti VCT MT Titanium, 2013, CNG &amp; Hybrids</t>
  </si>
  <si>
    <t>Hyundai Verna VTVT 1.6 AT SX Option, 2018, Petrol</t>
  </si>
  <si>
    <t>Tata Tigor 2018 Petrol Well Maintained</t>
  </si>
  <si>
    <t>Maruti Suzuki Baleno 1.2 Zeta, 2017, CNG &amp; Hybrids</t>
  </si>
  <si>
    <t>Maruti Suzuki Dzire 2017-2020 1.2 ZXI AMT, 2018, CNG &amp; Hybrids</t>
  </si>
  <si>
    <t>Hyundai Aura SX Plus Manual, 2021, Petrol</t>
  </si>
  <si>
    <t>Mahindra XUV500 W7, 2018, Diesel</t>
  </si>
  <si>
    <t>Mahindra KUV100 NXT 2016 CNG &amp; Hybrids 70000 Km Driven</t>
  </si>
  <si>
    <t>Tata Safari 2.0 Kryotec XZA Plus Adventure, 2021, Diesel</t>
  </si>
  <si>
    <t>Maruti Suzuki Grand Vitara 1.5 Delta CNG, 2023, CNG &amp; Hybrids</t>
  </si>
  <si>
    <t>Maruti Suzuki Alto 0.8 LXI (O), 2012, CNG &amp; Hybrids</t>
  </si>
  <si>
    <t>Hyundai Xcent [2017-2020] 1.2 CRDi S (O), 2018, CNG &amp; Hybrids</t>
  </si>
  <si>
    <t>Maruti Suzuki Swift Dzire VXI AT Optional, 2017, Petrol</t>
  </si>
  <si>
    <t>Honda Civic 2008 CNG &amp; Hybrids Well Maintained</t>
  </si>
  <si>
    <t>Dec 2016 Green  cng  badiya condition luxury seat cover new service</t>
  </si>
  <si>
    <t>Maruti Suzuki Ciaz 2019 Petrol 68000 Km Driven</t>
  </si>
  <si>
    <t>Skoda Slavia 1.5 TSI Style DSG, 2023, Petrol</t>
  </si>
  <si>
    <t>Hyundai Venue 1.2 S Plus, 2021, Petrol</t>
  </si>
  <si>
    <t>Kia Sonet HTX Plus AT D, 2023, Diesel</t>
  </si>
  <si>
    <t>BMW 7 Series 3.0 730Ld Prestige, 2015, Diesel</t>
  </si>
  <si>
    <t>Hyundai Aura SX Plus CRDi Automatic, 2021, Diesel</t>
  </si>
  <si>
    <t>Tata Zest 2018 CNG &amp; Hybrids 137000 Km Driven</t>
  </si>
  <si>
    <t>Maruti Suzuki Swift Dzire VDI(O) AT, 2020, CNG &amp; Hybrids</t>
  </si>
  <si>
    <t>Honda City ZX 2017 Petrol 59000 Km Driven</t>
  </si>
  <si>
    <t>BMW 5 Series GT 2011 Diesel Well Maintained</t>
  </si>
  <si>
    <t>BMW 1 Series 2.0 118D Sport Line, 2014, Diesel</t>
  </si>
  <si>
    <t>Volkswagen Vento 2013 Diesel 89000 Km Driven</t>
  </si>
  <si>
    <t>Hyundai Creta 1.6 EX CRDi, 2016, CNG &amp; Hybrids</t>
  </si>
  <si>
    <t>Maruti Suzuki Ciaz 1.4 Sigma, 2019, CNG &amp; Hybrids</t>
  </si>
  <si>
    <t>Maruti Suzuki Wagon R 2010 CNG &amp; Hybrids 81000 Km Driven</t>
  </si>
  <si>
    <t>Mahindra Marazzo M2, 2019, Diesel</t>
  </si>
  <si>
    <t>Honda Brio 2015 CNG &amp; Hybrids 21000 Km Driven</t>
  </si>
  <si>
    <t>Toyota Camry Hybrid 2.5, 2014, Petrol</t>
  </si>
  <si>
    <t>Tata Harrier 2.0 XZA Sunroof Dual Tone, 2022, Diesel</t>
  </si>
  <si>
    <t>Maruti Suzuki Eeco 5 Seater AC, 2010, Petrol</t>
  </si>
  <si>
    <t>Tata Tiago 2018 Petrol 39000 Km Driven</t>
  </si>
  <si>
    <t>Skoda Kushaq 1.5 TSI Style DSG, 2023, Petrol</t>
  </si>
  <si>
    <t>Hyundai Grand i10 2013-2016 CRDi Sportz, 2016, Petrol</t>
  </si>
  <si>
    <t>Hyundai Grand i10 Nios 2021 CNG &amp; Hybrids Well Maintained</t>
  </si>
  <si>
    <t>Mahindra KUV 100 2016 CNG &amp; Hybrids 50000 Km Driven</t>
  </si>
  <si>
    <t>Volkswagen Polo, 2018, Petrol</t>
  </si>
  <si>
    <t>Hyundai Tucson [2016-2020] 2.0 GLS 2WD AT Diesel, 2018, Diesel</t>
  </si>
  <si>
    <t>Honda City 1.5 VX i-VTEC MT, 2017, Petrol</t>
  </si>
  <si>
    <t>Hyundai  i20 2020 Diesel 50000 Km Driven</t>
  </si>
  <si>
    <t>Maruti Suzuki Wagon R AMT VXI Plus Option, 2022, Petrol</t>
  </si>
  <si>
    <t>Renault KWID 2018</t>
  </si>
  <si>
    <t>Ha Bach rhe he</t>
  </si>
  <si>
    <t>Ford Figo 1.5D TITANIUM SPORTS PACK, 2010, Diesel</t>
  </si>
  <si>
    <t>Ambassador Grand Petrol</t>
  </si>
  <si>
    <t>Maruti Suzuki Celerio VXI AMT, 2014, Petrol</t>
  </si>
  <si>
    <t>Toyota Corolla Altis 1.8 VL CVT, 2018, Petrol</t>
  </si>
  <si>
    <t>Skoda Octavia 2013-2017 Style Plus 1.8 TSI AT, 2017, Petrol</t>
  </si>
  <si>
    <t>Maruti Suzuki S-Cross 1.5 Zeta, 2021, CNG &amp; Hybrids</t>
  </si>
  <si>
    <t>Honda City S MT, 2016, Petrol</t>
  </si>
  <si>
    <t>Maruti Suzuki Swift 2018 AMT ZXI, 2020, Petrol</t>
  </si>
  <si>
    <t>Hyundai Elantra VTVT SX, 2019, Petrol</t>
  </si>
  <si>
    <t>Garage shedl for sale</t>
  </si>
  <si>
    <t>Tata Vista Tech LS BS III, 2011, Diesel</t>
  </si>
  <si>
    <t>Honda City 1.5 ZX CVT i-VTEC, 2020, CNG &amp; Hybrids</t>
  </si>
  <si>
    <t>Honda City ZX Automatic RC Valid 2027 Well Maintained</t>
  </si>
  <si>
    <t>Duster automatic 110 ps 2018</t>
  </si>
  <si>
    <t>Maruti Suzuki Swift Dzire 2010</t>
  </si>
  <si>
    <t>Volkswagen Vento 2013 Petrol 52000 Km Driven</t>
  </si>
  <si>
    <t>Auto cng bjaj for sale</t>
  </si>
  <si>
    <t>Hyundai Getz Prime 2007</t>
  </si>
  <si>
    <t>Maruti Suzuki Swift 2016 CNG &amp; Hybrids Good Condition</t>
  </si>
  <si>
    <t>Mercedes-Benz CLA 200 CDI Sport, 2015, Diesel</t>
  </si>
  <si>
    <t>Chevrolet Cruze LTZ AT, 2014, Diesel</t>
  </si>
  <si>
    <t>Tata Tigor 2023 CNG &amp; Hybrids 40000 Km Driven</t>
  </si>
  <si>
    <t>Hyundai i10 2012 CNG &amp; Hybrids 85000 Km Driven</t>
  </si>
  <si>
    <t>Maruti Suzuki Celerio 1.0 ZXI AMT, 2016, CNG &amp; Hybrids</t>
  </si>
  <si>
    <t>Tata Tiago 1.2 Revotron XZ Plus CNG, 2024, CNG &amp; Hybrids</t>
  </si>
  <si>
    <t>Datsun GO, 2015, Petrol</t>
  </si>
  <si>
    <t>Ford Freestyle Titanium, 2018, Diesel</t>
  </si>
  <si>
    <t>Mahindra XUV500 W8 AT, 2016, Diesel</t>
  </si>
  <si>
    <t>HONDA CIVIC 2010 1.8 VX CVT IV-TEC</t>
  </si>
  <si>
    <t>Rashid alvi</t>
  </si>
  <si>
    <t>Maruti Suzuki Wagon R 2016 CNG &amp; Hybrids 54000 Km Driven</t>
  </si>
  <si>
    <t>Maruti Suzuki Dzire 1.2 VXI AMT, 2020, Petrol</t>
  </si>
  <si>
    <t>Ford Fiesta 1.4 EXI, 2008, Diesel</t>
  </si>
  <si>
    <t>Maruti Suzuki Wagon R 1.0 VXi, 2010, CNG &amp; Hybrids</t>
  </si>
  <si>
    <t>Jeep compass 4Ã—4 limited plus</t>
  </si>
  <si>
    <t>Maruti Suzuki Wagon R 2016 CNG &amp; Hybrids Well Maintained</t>
  </si>
  <si>
    <t>Santro Xing Gls 2014</t>
  </si>
  <si>
    <t>Honda City VX Petrol CVT, 2019, Petrol</t>
  </si>
  <si>
    <t>Honda Civic 2007 CNG &amp; Hybrids 75000 Km Driven</t>
  </si>
  <si>
    <t>Maruti Suzuki XL6 2019</t>
  </si>
  <si>
    <t>Hyundai Grand i10 Sportz1.2 CRDi, 2016, Petrol</t>
  </si>
  <si>
    <t>Maruti Suzuki Ertiga 1.4 VXI CNG Anniversary Edition, 2019, CNG &amp; Hy..</t>
  </si>
  <si>
    <t>Hyundai Accent 1.5 GLE, 2011, CNG &amp; Hybrids</t>
  </si>
  <si>
    <t>Hyryder G Grade AT Hybrid</t>
  </si>
  <si>
    <t>Hyundai i20 Petrol Asta Option, 2014, Petrol</t>
  </si>
  <si>
    <t>Black Jeep Compass in excellent condition condition</t>
  </si>
  <si>
    <t>Grande Punto</t>
  </si>
  <si>
    <t>Fiat Grande Punto 2011 Diesel Well Maintained</t>
  </si>
  <si>
    <t>Camry hybrid</t>
  </si>
  <si>
    <t>Toyota Corolla Altis, 2018, Petrol</t>
  </si>
  <si>
    <t>Hyundai Santro 2013 CNG &amp; Hybrids Well Maintained</t>
  </si>
  <si>
    <t>Jaguar XF 2013 Diesel Well Maintained</t>
  </si>
  <si>
    <t>Tata Hexa 2.2 XTA 4X2 7 STR, 2018, Diesel</t>
  </si>
  <si>
    <t>Toyota Corolla Altis, 2013, Diesel</t>
  </si>
  <si>
    <t>Hyundai Santro Xing 2014 CNG &amp; Hybrids 100000 Km Driven</t>
  </si>
  <si>
    <t>Maruti Suzuki Swift ZXI, 2016, Petrol</t>
  </si>
  <si>
    <t>Honda Jazz V Automatic, 2018, Petrol</t>
  </si>
  <si>
    <t>Chevrolet Spark 1.0 LT, 2011, CNG &amp; Hybrids</t>
  </si>
  <si>
    <t>Tata Tigor 2018 CNG &amp; Hybrids 62000 Km Driven top model</t>
  </si>
  <si>
    <t>Maruti Suzuki Eeco CNG 5 Seater AC, 2021, Petrol</t>
  </si>
  <si>
    <t>Maruti Suzuki Celerio 1.0 ZXI MT, 2023, CNG &amp; Hybrids</t>
  </si>
  <si>
    <t>Chevrolet Spark 1.0 LS, 2011, Petrol</t>
  </si>
  <si>
    <t>Paiso ki jarurat</t>
  </si>
  <si>
    <t>Honda City ZX CNG paper valid 2028</t>
  </si>
  <si>
    <t>Datsun GO 2016 CNG &amp; Hybrids 100000 Km Driven</t>
  </si>
  <si>
    <t>Maruti Suzuki Eeco Smiles 7 Seater Standard, 2021, Petrol</t>
  </si>
  <si>
    <t>Maruti Suzuki Wagon R 1.2 ZXI AGS, 2020, CNG &amp; Hybrids</t>
  </si>
  <si>
    <t>Hyundai Santro Xing XL, 2010, Petrol</t>
  </si>
  <si>
    <t>Maruti Suzuki Celerio 2014-2017 1.0 VXI (O) CNG, 2015, Petrol</t>
  </si>
  <si>
    <t>Maruti Suzuki Wagon R 2017 CNG &amp; Hybrids Good Condition</t>
  </si>
  <si>
    <t>Maruti Suzuki Alto K10 1.0 VXI, 2016, Petrol</t>
  </si>
  <si>
    <t>Jeep Compass, 2019, Diesel</t>
  </si>
  <si>
    <t>Toyota etios vx petrol</t>
  </si>
  <si>
    <t>Mercedes-Benz E-Class E250 CDI EDITION E, 2016, Diesel</t>
  </si>
  <si>
    <t>Maruti Suzuki Swift Dzire 2019 CNG &amp; Hybrids Good Condition</t>
  </si>
  <si>
    <t>Maruti Suzuki Celerio X 2018 CNG &amp; Hybrids 58000 Km Driven</t>
  </si>
  <si>
    <t>Honda City S MT, 2014, Petrol</t>
  </si>
  <si>
    <t>Hyundai Elantra 2014 CNG &amp; Hybrids Well Maintained</t>
  </si>
  <si>
    <t>Excellent car</t>
  </si>
  <si>
    <t>Maruti Suzuki Wagon R 2018 CNG &amp; Hybrids 50000 Km Driven</t>
  </si>
  <si>
    <t>Maruti Suzuki Omni 2015 CNG &amp; Hybrids 115000 Km Driven</t>
  </si>
  <si>
    <t>Maruti Suzuki Ritz VXi, 2011, Petrol</t>
  </si>
  <si>
    <t>Renault KWID 2019-Ongoing 1.0 RXT AMT (O), 2020, Petrol</t>
  </si>
  <si>
    <t>Kia Sonet GTX Plus 1.5 DCT AT, 2021, Petrol</t>
  </si>
  <si>
    <t>Honda WR-V 1.2 VX i-VTEC, 2017, Petrol</t>
  </si>
  <si>
    <t>Renault Duster 110PS Diesel RxZ AWD, 2013, Diesel</t>
  </si>
  <si>
    <t>Hyundai Elite i20 Asta 1.2, 2017, CNG &amp; Hybrids</t>
  </si>
  <si>
    <t>Renault KWID 1.0 RXT AMT Opt, 2017, CNG &amp; Hybrids</t>
  </si>
  <si>
    <t>Hyundai Aura [2020-2023] 1.2 S CNG, 2020, CNG &amp; Hybrids</t>
  </si>
  <si>
    <t>Gadi good condition hai aisi chalu hai CNG pass hai</t>
  </si>
  <si>
    <t>Maruti Suzuki Swift Dzire 2018 CNG &amp; Hybrids 73000 Km Driven</t>
  </si>
  <si>
    <t>Hyundai Verna CRDi 1.6 SX, 2018, Diesel</t>
  </si>
  <si>
    <t>Maruti Suzuki Swift Dzire 2023 CNG &amp; Hybrids 35000 Km Driven</t>
  </si>
  <si>
    <t>Maruti Suzuki Zen Estilo VXI BSIV, 2008, Petrol</t>
  </si>
  <si>
    <t>Maruti Suzuki Alto, 2010, Petrol</t>
  </si>
  <si>
    <t>Maruti Suzuki Swift Dzire 2014 CNG &amp; Hybrids 87000 Km Driven</t>
  </si>
  <si>
    <t>Ford Ecosport 2016 Petrol 85000 Km Driven</t>
  </si>
  <si>
    <t>Maruti Suzuki Eeco 7 Seater Standard, 2019, CNG &amp; Hybrids</t>
  </si>
  <si>
    <t>Maruti Suzuki Eeco 5 Seater AC, 2015, CNG &amp; Hybrids</t>
  </si>
  <si>
    <t>Mahindra Marazzo M2 8Str, 2018, Diesel</t>
  </si>
  <si>
    <t>Santro xing Gls 2008</t>
  </si>
  <si>
    <t>Mahindra XUV500 W7 AT, 2019, Diesel</t>
  </si>
  <si>
    <t>Koi chalan wala nhi aur injn new lag waa hu a to z peper  ok hai</t>
  </si>
  <si>
    <t>Mahindra Xylo 2009-2011 E8 ABS BS IV, 2009, Diesel</t>
  </si>
  <si>
    <t>Maruti Suzuki Wagon R AMT VXI Plus, 2016, Petrol</t>
  </si>
  <si>
    <t>Tata Indigo CS LX TDI, 2015, Diesel</t>
  </si>
  <si>
    <t>Hyundai i20 Asta Option CVT, 2022, Petrol</t>
  </si>
  <si>
    <t>Maruti Suzuki Celerio 1.0 VXI AMT, 2019, CNG &amp; Hybrids</t>
  </si>
  <si>
    <t>Maruti Suzuki Wagon R LXI CNG Optional, 2011, CNG &amp; Hybrids</t>
  </si>
  <si>
    <t>Hyundai Verna VTVT 1.6 SX, 2013, CNG &amp; Hybrids</t>
  </si>
  <si>
    <t>Good condition engine ok 4 tyre ok ac all papers complete</t>
  </si>
  <si>
    <t>Maruti Suzuki Wagon R 2013 CNG &amp; Hybrids Well Maintained</t>
  </si>
  <si>
    <t>Maruti Suzuki Wagon R 2017 Petrol 68000 Km Driven</t>
  </si>
  <si>
    <t>Xcent bahut badya gadi hai</t>
  </si>
  <si>
    <t>Honda City S AT, 2012, Petrol</t>
  </si>
  <si>
    <t>Maruti Suzuki Dzire VXi AGS, 2018, Petrol</t>
  </si>
  <si>
    <t>MG Hector Plus 2021 Petrol hybrid  With captain seats.</t>
  </si>
  <si>
    <t>Mahindra XUV500 2011-2015 W6 2WD, 2013, Diesel</t>
  </si>
  <si>
    <t>Honda Mobilio 1.5 V i-VTEC, 2014, Petrol</t>
  </si>
  <si>
    <t>Kia Sonet GTX Plus, 2022, Petrol</t>
  </si>
  <si>
    <t>Renault KWID RXL EasyR automatic</t>
  </si>
  <si>
    <t>Maruti Suzuki Swift Dzire 2014 CNG &amp; Hybrids 91000 Km Driven</t>
  </si>
  <si>
    <t>Maruti Suzuki Alto K10 1.0 VXI, 2012, Petrol</t>
  </si>
  <si>
    <t>Renault Duster, 2020, Diesel</t>
  </si>
  <si>
    <t>Toyota Fortuner 4X2 MT 2.8 Diesel, 2012, Diesel</t>
  </si>
  <si>
    <t>Honda Amaze S (O) i-VTEC, 2017, Petrol</t>
  </si>
  <si>
    <t>Hyundai i10 Sportz 1.1 iRDE2, 2015, Petrol</t>
  </si>
  <si>
    <t>Hyundai New Santro 1.1 Magna CNG MT, 2019, CNG &amp; Hybrids</t>
  </si>
  <si>
    <t>Hyundai Xcent PRIME CNG T, 2020, CNG &amp; Hybrids</t>
  </si>
  <si>
    <t>Maruti Suzuki Swift Dzire VXI(O) MT, 2022, Petrol</t>
  </si>
  <si>
    <t>Hyundai i10 2010 CNG &amp; Hybrids Good Condition</t>
  </si>
  <si>
    <t>Honda Amaze V CVT Diesel, 2019, Diesel</t>
  </si>
  <si>
    <t>Honda City 2008-2011 1.5 S MT, 2010, Petrol</t>
  </si>
  <si>
    <t>BMW 3 Series [2012-2015] 2.0 320D Luxury Line, 2012, Diesel</t>
  </si>
  <si>
    <t>Maruti Suzuki Swift Dzire 2012-2015 1.2 ZXI, 2014, Petrol</t>
  </si>
  <si>
    <t>MG Hector Plus 1.5 Sharp DCT, 2021, Petrol</t>
  </si>
  <si>
    <t>Honda City 2015 CNG &amp; Hybrids 93000 Km Driven</t>
  </si>
  <si>
    <t>Volkswagen Ameo 1.0 MPI Highline, 2019, Petrol</t>
  </si>
  <si>
    <t>Tata Tiago automatic CNG &amp; petrol Well Maintained</t>
  </si>
  <si>
    <t>Maruti Suzuki Ertiga 2016 Diesel Good Condition</t>
  </si>
  <si>
    <t>Maruti Suzuki Wagon R 1.0 2017 CNG &amp; Hybrids 130000 Km Driven</t>
  </si>
  <si>
    <t>Mahindra Bolero DI 4WD BSIII, 2008, Diesel</t>
  </si>
  <si>
    <t>Honda Brio S MT, 2014, Petrol</t>
  </si>
  <si>
    <t>Hyundai Creta, 2017, Diesel</t>
  </si>
  <si>
    <t>Mahindra XUV500 W10 AWD, 2016, Diesel</t>
  </si>
  <si>
    <t>Maruti Suzuki Alto K10 1.0 VXI, 2010, Petrol</t>
  </si>
  <si>
    <t>Maruti Suzuki Swift Dzire 1.3 VXI, 2013, Petrol</t>
  </si>
  <si>
    <t>Maruti Suzuki Swift VXI ABS BSIV, 2017, CNG &amp; Hybrids</t>
  </si>
  <si>
    <t>Hyundai Verna 1.6 VTVT SX, 2018, Petrol</t>
  </si>
  <si>
    <t>Auto for sale</t>
  </si>
  <si>
    <t>Ford Freestyle 2019 Petrol 18000 Km Driven</t>
  </si>
  <si>
    <t>Maruti Suzuki Wagon R VXI AMT, 2019, CNG &amp; Hybrids</t>
  </si>
  <si>
    <t>Skoda Octavia Ambition Diesel Automatic</t>
  </si>
  <si>
    <t>Honda City 2005 CNG &amp; Hybrids Good Condition</t>
  </si>
  <si>
    <t>Volkswagen Jetta [2013-2017] 2.0 Highline TDI, 2013, Diesel</t>
  </si>
  <si>
    <t>Volkswagen Polo 2016 CNG &amp; Hybrids Well Maintained</t>
  </si>
  <si>
    <t>Honda City CNG &amp; Hybrids 109000 Km Driven</t>
  </si>
  <si>
    <t>Nissan Micra 2010-2012 XV, 2011, Petrol</t>
  </si>
  <si>
    <t>Volkswagen Polo 2009-2013 Diesel Trendline 1.2L, 2012, Diesel</t>
  </si>
  <si>
    <t>Hyundai Verna CRDi 1.6 AT SX Plus, 2017, Diesel</t>
  </si>
  <si>
    <t>Skoda Rapid 2013-2016 1.6 MPI AT Elegance Plus, 2013, Petrol</t>
  </si>
  <si>
    <t>Hyundai i10 Magna O, 2015, CNG &amp; Hybrids</t>
  </si>
  <si>
    <t>Hyundai Venue S 1.2 Petrol, 2022, CNG &amp; Hybrids</t>
  </si>
  <si>
    <t>Kia Sonet 1.5 HTX DIESEL AT, 2023, Diesel</t>
  </si>
  <si>
    <t>Maruti Suzuki Wagon R VXI 1.0, 2015, Petrol</t>
  </si>
  <si>
    <t>Tata Punch  2021 CNG &amp; Hybrids 35000 Km Driven</t>
  </si>
  <si>
    <t>Honda City 2012 CNG &amp; petrol 67000 Km Driven good conditions</t>
  </si>
  <si>
    <t>Honda Brio 2013-2016 VX O, 2015, Petrol</t>
  </si>
  <si>
    <t>Tata Tigor 1.2 Revotron XTA, 2018, CNG &amp; Hybrids</t>
  </si>
  <si>
    <t>Renault Triber RXT EASY-R AMT, 2020, Petrol</t>
  </si>
  <si>
    <t>Jeep Compass 2.0 Limited, 2017, Diesel</t>
  </si>
  <si>
    <t>Renault Duster Petrol RxL, 2017, Petrol</t>
  </si>
  <si>
    <t>BMW 5 Series 2014</t>
  </si>
  <si>
    <t>Toyota Innova 2.5 Z Diesel 7 Seater, 2016, Diesel</t>
  </si>
  <si>
    <t>Hyundai i10 2007-2010 Sportz 1.2 AT, 2008, CNG &amp; Hybrids</t>
  </si>
  <si>
    <t>2014 Honda Amaze CNG &amp; Hybrids 58000 Km Driven</t>
  </si>
  <si>
    <t>Honda City ZX 2008 CNG &amp; Hybrids Good Condition</t>
  </si>
  <si>
    <t>Ford Ecosport 2015 Petrol 41000 Km Driven</t>
  </si>
  <si>
    <t>Tata Safari Storme VX, 2017, Diesel</t>
  </si>
  <si>
    <t>Datsun Redi Go 1.0 Limited Edition 2018, 2018, Petrol</t>
  </si>
  <si>
    <t>Honda City 2010 CNG &amp; Hybrids 96000 Km Driven</t>
  </si>
  <si>
    <t>Audi Q3 2.0 35 TDI Premium Plus Sunroof, 2015, Diesel</t>
  </si>
  <si>
    <t>Honda City S AT, 2009, CNG &amp; Hybrids</t>
  </si>
  <si>
    <t>Maruti Suzuki Ciaz 2014-2017 AT ZXi Plus, 2016, Petrol</t>
  </si>
  <si>
    <t>Maruti Suzuki Alto 2005-2010 LX BSIII, 2011, Petrol</t>
  </si>
  <si>
    <t>Maruti Suzuki Zen Estilo 2014 Petrol 65000 Km Driven</t>
  </si>
  <si>
    <t>Maruti Suzuki Swift 1.2 LXI (O), 2012, CNG &amp; Hybrids</t>
  </si>
  <si>
    <t>Mercedes-Benz E-Class 2012 Diesel Very Good Condition</t>
  </si>
  <si>
    <t>Hyundai i20 2010-2012 1.2 Magna, 2010, CNG &amp; Hybrids</t>
  </si>
  <si>
    <t>Maruti Suzuki A-Star Vxi (ABS), Automatic, 2012, Petrol</t>
  </si>
  <si>
    <t>Maruti Suzuki Alto K10 2012 Petrol Well Maintained</t>
  </si>
  <si>
    <t>Mahindra XUV500 W11, 2020, Diesel</t>
  </si>
  <si>
    <t>Maruti Suzuki Swift 1.2 LXI (O), 2020, Petrol</t>
  </si>
  <si>
    <t>Hyundai Tucson 2.0 Dual VTVT 2WD AT GL, 2018, Petrol</t>
  </si>
  <si>
    <t>Maruti Swift vdi</t>
  </si>
  <si>
    <t>Volkswagen Ameo 1.2 MPI Comfortline Plus, 2017, Petrol</t>
  </si>
  <si>
    <t>Ford Ecosport 1.5 TI-VCT Titanium (O) AT, 2016, Petrol</t>
  </si>
  <si>
    <t>Maruti Suzuki Swift Dzire Vdi BSIV, 2015, Diesel</t>
  </si>
  <si>
    <t>Maruti Suzuki Baleno 2022</t>
  </si>
  <si>
    <t>Hyundai Verna 2016-2017 1.6 VTVT S, 2015, Petrol</t>
  </si>
  <si>
    <t>Tata Tiago 1.2 Revotron XT CNG, 2023, CNG &amp; Hybrids</t>
  </si>
  <si>
    <t>Maruti Suzuki Ertiga ZXI SHVS, 2018, Petrol</t>
  </si>
  <si>
    <t>Maruti Suzuki Wagon R</t>
  </si>
  <si>
    <t>Maruti Suzuki Swift 1.2 VXI (O), 2014, Petrol</t>
  </si>
  <si>
    <t>Honda City 2008-2011 1.5 V MT, 2011, CNG &amp; Hybrids</t>
  </si>
  <si>
    <t>Volkswagen Vento 2013 CNG &amp; Hybrids Well Maintained</t>
  </si>
  <si>
    <t>Etios VX petrol</t>
  </si>
  <si>
    <t>Maruti Suzuki Swift Dzire 2022 CNG &amp; Hybrids 70000 Km Driven</t>
  </si>
  <si>
    <t>Maruti Suzuki Eeco 1.2 7 STR, 2017, CNG &amp; Hybrids</t>
  </si>
  <si>
    <t>Maruti Suzuki Swift VXi CNG, 2020, CNG &amp; Hybrids</t>
  </si>
  <si>
    <t>Hyundai i10 Asta 1.2 Kappa2, 2011, Petrol</t>
  </si>
  <si>
    <t>Maruti Suzuki Celerio VXI, 2016, Petrol</t>
  </si>
  <si>
    <t>Maruti Suzuki Swift Dzire 2011 CNG &amp; Hybrids</t>
  </si>
  <si>
    <t>Urgent sale good condition</t>
  </si>
  <si>
    <t>Mahindra XUV300 W4, 2022, Petrol</t>
  </si>
  <si>
    <t>Maruti Suzuki Ritz VDI (ABS) BS IV, 2012, Diesel</t>
  </si>
  <si>
    <t>Lene wale hi sampark kare</t>
  </si>
  <si>
    <t>Mahindra Thar 2.0 LX Hard Top Petrol AT 4 RWD, 2022, Petrol</t>
  </si>
  <si>
    <t>Honda Amaze V Petrol, 2018, CNG &amp; Hybrids</t>
  </si>
  <si>
    <t>Honda City V AT I-VTEC, 2012, Petrol</t>
  </si>
  <si>
    <t>Skoda Rapid 1.5 TDI Style/1.5 AT Style, 2018, Diesel</t>
  </si>
  <si>
    <t>Audi Q3 2.0 TDI Quattro, 2012, Diesel</t>
  </si>
  <si>
    <t>Skoda Rapid 2013-2016 1.6 MPI Ambition Plus, 2013, Diesel</t>
  </si>
  <si>
    <t>Ford Figo Ambiente, 2016, Petrol</t>
  </si>
  <si>
    <t>Maruti Suzuki Swift Dzire 1.3 VXI, 2011, CNG &amp; Hybrids</t>
  </si>
  <si>
    <t>Maruti Suzuki Alto 800 2012 CNG &amp; Hybrids 93000 Km Driven</t>
  </si>
  <si>
    <t>Hyundai Grand i10(2017)</t>
  </si>
  <si>
    <t>Tata Tiago 1.2 Revotron XT (O), 2022, Petrol</t>
  </si>
  <si>
    <t>Hyundai i10 Sportz 1.2 Kappa2, 2011, Petrol</t>
  </si>
  <si>
    <t>Maruti Suzuki Swift, 2017, CNG &amp; Hybrids</t>
  </si>
  <si>
    <t>Hyundai Creta 1.6 SX, 2020, Petrol</t>
  </si>
  <si>
    <t>Hyundai Santro 2011 CNG &amp; Hybrids 110000 Km Driven</t>
  </si>
  <si>
    <t>Hyundai i20 1.2 Asta, 2019, Petrol</t>
  </si>
  <si>
    <t>Maruti Suzuki Swift VXI Optional, 2015, CNG &amp; Hybrids</t>
  </si>
  <si>
    <t>Maruti Suzuki Swift Dzire Tour 2023 CNG &amp; Hybrids 52000 Km Driven</t>
  </si>
  <si>
    <t>Honda Civic For Sell</t>
  </si>
  <si>
    <t>Honda CR-V 2007-2012 2.0 AT, 2009, CNG &amp; Hybrids</t>
  </si>
  <si>
    <t>Maruti Suzuki Eeco 5 Seater AC, 2017, Petrol</t>
  </si>
  <si>
    <t>Maruti Suzuki Alto K10 2014 70000 Km Driven document all completed</t>
  </si>
  <si>
    <t>Volkswagen Polo 2011 Diesel 140000 Km Driven</t>
  </si>
  <si>
    <t>Maruti Suzuki Wagon R 2011 Petrol 70000 Km Driven</t>
  </si>
  <si>
    <t>Tata Nexon, 2018, Petrol</t>
  </si>
  <si>
    <t>Tata Tiago 1.2 Revotron XZA, 2019, Petrol</t>
  </si>
  <si>
    <t>Renault KWID 1.0 RxT (O) Easy-R, 2016, Petrol</t>
  </si>
  <si>
    <t>Volkswagen Vento 1.2 TSI Highline AT, 2015, Petrol</t>
  </si>
  <si>
    <t>Maruti Suzuki Wagon R 2018 CNG &amp; Hybrids 100000 Km Driven</t>
  </si>
  <si>
    <t>Maruti Suzuki Swift 2011-2014 ZDi, 2016, Diesel</t>
  </si>
  <si>
    <t>Toyota Innova Crysta 2016 Diesel 138625 Km Driven</t>
  </si>
  <si>
    <t>Honda CR-V 2.4 4WD AT, 2014, Petrol</t>
  </si>
  <si>
    <t>Honda City, 2011, CNG &amp; Hybrids</t>
  </si>
  <si>
    <t>Maruti Suzuki XL6 1.5 Alpha Plus AT, 2020, CNG &amp; Hybrids</t>
  </si>
  <si>
    <t>Renault Triber RXZ, 2019, CNG &amp; Hybrids</t>
  </si>
  <si>
    <t>Honda Amaze 2016 Diesel Good Condition</t>
  </si>
  <si>
    <t>Honda New Accord 2008-2011 2.4 AT, 2008, Petrol</t>
  </si>
  <si>
    <t>Ford Ecosport 1.5 TDCi Titanium, 2017, Diesel</t>
  </si>
  <si>
    <t>Maruti Suzuki Swift 2004-2010 VXi BSIV, 2010, Petrol</t>
  </si>
  <si>
    <t>Volkswagen Polo GT 1.2 TSI</t>
  </si>
  <si>
    <t>Hyundai Grand i10 2013-2016 Sportz, 2014, Petrol</t>
  </si>
  <si>
    <t>Maruti Suzuki Swift Dzire Tour S, 2021, CNG &amp; Hybrids</t>
  </si>
  <si>
    <t>Maruti Suzuki Swift Dzire Tour 2018 CNG &amp; Hybrids 70000 Km Driven</t>
  </si>
  <si>
    <t>Maruti Suzuki Wagon R 1.0 2017 Petrol 56700 Km Driven</t>
  </si>
  <si>
    <t>Ford Figo Aspire Titanium Automatic, 2018, Petrol</t>
  </si>
  <si>
    <t>Hyundai i10 Asta, 2013, Petrol</t>
  </si>
  <si>
    <t>Hyundai Verna Transform 1.5 SX CRDI, 2010, Diesel</t>
  </si>
  <si>
    <t>Maruti Suzuki Swift LXI Option, 2012, CNG &amp; Hybrids</t>
  </si>
  <si>
    <t>Hyundai Santro GS ZIP Plus, 2009, CNG &amp; Hybrids</t>
  </si>
  <si>
    <t>Hyundai Grand i10 2016-2017 Magna CNG, 2016, CNG &amp; Hybrids</t>
  </si>
  <si>
    <t>Audi A6 3.0 TDI Quattro Technology Pack, 2013, Diesel</t>
  </si>
  <si>
    <t>Maruti Suzuki Swift Dzire Tour 2022</t>
  </si>
  <si>
    <t>Honda Accord 2008 CNG &amp; Hybrids 72000 Km Driven</t>
  </si>
  <si>
    <t>Maruti Suzuki Eeco 2024 CNG &amp; Hybrids 25000 Km Driven</t>
  </si>
  <si>
    <t>Audi Q3, 2015, Diesel</t>
  </si>
  <si>
    <t>Ford Ecosport 2015 CNG &amp; Hybrids 80000 Km Driven</t>
  </si>
  <si>
    <t>Honda Accord 2009 Petrol 93000 Km Driven</t>
  </si>
  <si>
    <t>Maruti Suzuki Swift 2007 CNG &amp; Hybrids 89800 Km Driven</t>
  </si>
  <si>
    <t>Mercedes-Benz B Class B180, 2014, Diesel</t>
  </si>
  <si>
    <t>Maruti Suzuki Alto 800 CNG LXI Optional, 2012, CNG &amp; Hybrids</t>
  </si>
  <si>
    <t>Datsun Redi Go, 2017, CNG &amp; Hybrids</t>
  </si>
  <si>
    <t>Tata Tiago XZA Plus, 2023, Petrol</t>
  </si>
  <si>
    <t>Skoda Superb 2016 Petrol Well Maintained</t>
  </si>
  <si>
    <t>Honda City 2012 CNG &amp; Hybrids Well Maintained</t>
  </si>
  <si>
    <t>Nissan Terrano XL 110 Diesel, 2014, Diesel</t>
  </si>
  <si>
    <t>Maruti Suzuki Swift Dzire ZXI+ AMT, 2024, Petrol</t>
  </si>
  <si>
    <t>Hyundai i10 2010 CNG &amp; Hybrids 58000 Km Driven</t>
  </si>
  <si>
    <t>Hyundai Grand i10 Sportz 1.2 Kappa VTVT, 2015, Petrol</t>
  </si>
  <si>
    <t>Tata Tiago 1.2 Revotron XZA Plus AMT, 2022, Petrol</t>
  </si>
  <si>
    <t>Gadi ekdam menten hai</t>
  </si>
  <si>
    <t>Nissan Sunny XL Petrol, 2013, Petrol</t>
  </si>
  <si>
    <t>Mercedes-Benz B Class [2016-2018] 2.1 B200 Sport Diesel, 2018, Diese..</t>
  </si>
  <si>
    <t>Tata Tiago 2023 Petrol Well Maintained</t>
  </si>
  <si>
    <t>Toyota Yaris G CVT, 2018, CNG &amp; Hybrids</t>
  </si>
  <si>
    <t>Hyundai Elite i20 2017 CNG &amp; Hybrids Well Maintained</t>
  </si>
  <si>
    <t>Maruti Suzuki Dzire 1.2 VXI, 2022, Petrol</t>
  </si>
  <si>
    <t>Maruti Suzuki Wagon R 2019 CNG &amp; Hybrids 57000 Km Driven</t>
  </si>
  <si>
    <t>Tata Indigo Ecs eCS GLX, 2009, Petrol</t>
  </si>
  <si>
    <t>Maruti Suzuki Swift LXI Optional-O, 2019, CNG &amp; Hybrids</t>
  </si>
  <si>
    <t>Hyundai i10 Sportz AT, 2008, Petrol</t>
  </si>
  <si>
    <t>Hyundai Creta 2017 Diesel Good Condition</t>
  </si>
  <si>
    <t>Maruti Suzuki Swift Dzire AMT ZDI, 2013, Diesel</t>
  </si>
  <si>
    <t>Tata Bolt 2019</t>
  </si>
  <si>
    <t>Honda City 1.5 ZX CVT i-VTEC, 2018, Petrol</t>
  </si>
  <si>
    <t>Hyundai Aura 2024</t>
  </si>
  <si>
    <t>Swift dzire *CNG*   2029 tak pepar minten h or acchi condition me h</t>
  </si>
  <si>
    <t>Maruti Suzuki Wagon R 1.0 LXi, 2008, Petrol</t>
  </si>
  <si>
    <t>Arjent bechni hain</t>
  </si>
  <si>
    <t>Hyundai i20 Active SX Diesel, 2015, Diesel</t>
  </si>
  <si>
    <t>Toyota Yaris VX CVT, 2018, Petrol</t>
  </si>
  <si>
    <t>Mahindra Scorpio 2002-2013 VLX, 2012, Diesel</t>
  </si>
  <si>
    <t>Volkswagen Vento 2011 Diesel Well Maintained</t>
  </si>
  <si>
    <t>Skoda Superb 2008-2013 Elegance 2.0 TDI CR AT, 2011, Diesel</t>
  </si>
  <si>
    <t>Maruti Suzuki Brezza 1.5 ZXI Plus SMART HYBRID DUAL TONE, 2016, Dies..</t>
  </si>
  <si>
    <t>Maruti Suzuki Omni MPI CARGO BSIV, 2009, Petrol</t>
  </si>
  <si>
    <t>Audi Q7 3.0 TDI quattro Premium, 2012, Diesel</t>
  </si>
  <si>
    <t>Audi Q3 2.0 30 TDI Premium Plus, 2012, Diesel</t>
  </si>
  <si>
    <t>Mahindra Ssangyong Rexton RX7, 2015, Diesel</t>
  </si>
  <si>
    <t>Honda City 2011 CNG &amp;r Hybrids Well Maintained</t>
  </si>
  <si>
    <t>Kia Sonet 2024 Diesel 8000 Km Driven</t>
  </si>
  <si>
    <t>Maruti Suzuki Alto K10 LXI Optional, 2022, Petrol</t>
  </si>
  <si>
    <t>Hyundai i10 Sportz 1.1L, 2016, CNG &amp; Hybrids</t>
  </si>
  <si>
    <t>Maruti Suzuki Swift Dzire Vdi BSIV, 2013, Diesel</t>
  </si>
  <si>
    <t>Maruti Suzuki Alto 800 0.8 LXI CNG Utsav Limited Edition, 2016, CNG ..</t>
  </si>
  <si>
    <t>Maruti Suzuki Swift Dzire 2012 Petrol Good Condition</t>
  </si>
  <si>
    <t>Mercedes-Benz E-Class E250 CDI Blue Efficiency, 2013, Diesel</t>
  </si>
  <si>
    <t>Maruti Suzuki Wagon R VXI Plus MT, 2011, Petrol</t>
  </si>
  <si>
    <t>Mahindra XUV300 W6 Diesel, 2022, Diesel</t>
  </si>
  <si>
    <t>Tata Punch Creative AMT, 2022, Petrol</t>
  </si>
  <si>
    <t>Maruti Suzuki Ertiga ZXI AT SHVS, 2019, Petrol</t>
  </si>
  <si>
    <t>Maruti Suzuki Omni 2015 CNG &amp; Hybrids 80000 Km Driven</t>
  </si>
  <si>
    <t>Maruti Suzuki Swift Dzire 2010 CNG &amp; Hybrids Well Maintained</t>
  </si>
  <si>
    <t>Maruti Suzuki Eeco 2022 CNG &amp; Hybrids Well Maintained</t>
  </si>
  <si>
    <t>Audi A6 2.7 TDI, 2011, Diesel</t>
  </si>
  <si>
    <t>Maruti Suzuki Baleno 1.2 CVT Zeta, 2017, Petrol</t>
  </si>
  <si>
    <t>Maruti Suzuki Omni2011 CNG &amp; Hybrids 150000 Km Driven</t>
  </si>
  <si>
    <t>Hyundai Venue SX (O) MT 1.5 Diesel, 2020, Petrol</t>
  </si>
  <si>
    <t>Hyundai Grand i10 1.2 KAPPA Sportz (O), 2014, Petrol</t>
  </si>
  <si>
    <t>Maruti Suzuki Wagon R 2011 CNG &amp; Hybrids 103000 Km Driven</t>
  </si>
  <si>
    <t>Maruti Suzuki Swift 2018 ZXI Plus, 2023, Petrol</t>
  </si>
  <si>
    <t>Maruti Suzuki Ciaz, 2019, Petrol</t>
  </si>
  <si>
    <t>Hyundai i20 Petrol Asta Option, 2018, CNG &amp; Hybrids</t>
  </si>
  <si>
    <t>Hyundai Verna 2013 Petrol Well Maintained</t>
  </si>
  <si>
    <t>Hyundai i10 1.2 Kappa SPORTZ, 2014, Petrol</t>
  </si>
  <si>
    <t>Chevrolet Spark good condition</t>
  </si>
  <si>
    <t>Toyota Corolla Altis 2013-2017 G AT, 2009, CNG &amp; Hybrids</t>
  </si>
  <si>
    <t>Hyundai Aura S Manual, 2020, Petrol</t>
  </si>
  <si>
    <t>Tata Zest  Quadrajet 1.3 XMS, 2016, Diesel</t>
  </si>
  <si>
    <t>Less run,all tyres new,new battery</t>
  </si>
  <si>
    <t>Toyota Innova Crysta, 2016, Diesel</t>
  </si>
  <si>
    <t>Hyundai Grand i10 1.2 Kappa Sportz Option, 2014, CNG &amp; Hybrids</t>
  </si>
  <si>
    <t>Hyundai Aura 1.2 SX Petrol Manual, 2021, Petrol</t>
  </si>
  <si>
    <t>Honda Civic 2007 CNG &amp; Hybrids 112000 Km Driven</t>
  </si>
  <si>
    <t>Tata Tigor XZA, 2018, CNG &amp; Hybrids</t>
  </si>
  <si>
    <t>Mercedes-Benz GLA Class 2014-2017 200 CDI, 2016, Diesel</t>
  </si>
  <si>
    <t>Toyota Corolla Altis 2010-2013 G HV AT, 2010, Petrol</t>
  </si>
  <si>
    <t>Maruti Suzuki Celerio ZXI (0) AMT 2017 Single Owner</t>
  </si>
  <si>
    <t>Volkswagen Polo 2013-2015 1.5 TDI Highline, 2014, Diesel</t>
  </si>
  <si>
    <t>Maruti Suzuki Swift Dzire, 2021, CNG &amp; Hybrids</t>
  </si>
  <si>
    <t>Do gadi he isliye besh raha hu , gadi me koi kami nai he</t>
  </si>
  <si>
    <t>Chevrolet Cruze 2010-2011 LT, 2012, Diesel</t>
  </si>
  <si>
    <t>Tiago Nrg</t>
  </si>
  <si>
    <t>Tata Tiago NRG 1.2 XZ AMT, 2022, Petrol</t>
  </si>
  <si>
    <t>Hyundai Sonata 2013 Petrol Good Condition</t>
  </si>
  <si>
    <t>Honda Brio S MT, 2013, Petrol</t>
  </si>
  <si>
    <t>Hyundai Fluidic Verna 1.6 VTVT S (O) Automatic, 2019, Petrol</t>
  </si>
  <si>
    <t>Hyundai EON 2018 CNG &amp; Hybrids 52000 Km Driven</t>
  </si>
  <si>
    <t>Toyota Etios 2016 CNG &amp; Hybrids 85000 Km Driven</t>
  </si>
  <si>
    <t>Volkswagen Polo 1.0 Comfortline Plus, 2012, Diesel</t>
  </si>
  <si>
    <t>Hyundai Creta SX (O) 1.5 Diesel Automatic knight Dual Tone, 2019, Di..</t>
  </si>
  <si>
    <t>Chevrolet Spark 1.0 LS MUZIC, 2011, Petrol</t>
  </si>
  <si>
    <t>Maruti Suzuki Eeco 2019 CNG &amp; Hybrids 110000 Km Driven kk</t>
  </si>
  <si>
    <t>Car new parchesh</t>
  </si>
  <si>
    <t>Cng &amp; Petrol</t>
  </si>
  <si>
    <t>Honda Civic 2011</t>
  </si>
  <si>
    <t>Renault KWID 1.0 RxL Easy-R, 2021, Petrol</t>
  </si>
  <si>
    <t>Ford Ecosport 1.5 TI-VCT Titanium (O) AT, 2016, CNG &amp; Hybrids</t>
  </si>
  <si>
    <t>Volkswagen Vento 1.5 TDI Highline Plus AT, 2016, Diesel</t>
  </si>
  <si>
    <t>Hyundai Grand i10 Asta 1.1 CRDi, 2013, Diesel</t>
  </si>
  <si>
    <t>Hyundai Grand i10 Nios Era 1.2 Kappa VTVT, 2020, Petrol</t>
  </si>
  <si>
    <t>Hyundai Creta SX(O) AT, 2019, Petrol</t>
  </si>
  <si>
    <t>Wagon R VXI 2012 CNG &amp; Petrol</t>
  </si>
  <si>
    <t>Maruti Suzuki Baleno, 2016, Petrol</t>
  </si>
  <si>
    <t>Honda Amaze 2013-2016 S Plus i-VTEC, 2015, CNG &amp; Hybrids</t>
  </si>
  <si>
    <t>Maruti Suzuki Swift Dzire Tour 2024 CNG &amp; Hybrids Good Condition</t>
  </si>
  <si>
    <t>Renault KWID Climber 1.0 AMT, 2017, Petrol</t>
  </si>
  <si>
    <t>Ford Figo 2010-2012 Petrol ZXI, 2010, Petrol</t>
  </si>
  <si>
    <t>Hyundai EON Era +, 2013, CNG &amp; Hybrids</t>
  </si>
  <si>
    <t>Honda Amaze 2014 CNG &amp; Hybrids 070306 Km Driven</t>
  </si>
  <si>
    <t>Hyundai Verna 2006-2009 i (Petrol), 2006, CNG &amp; Hybrids</t>
  </si>
  <si>
    <t>Ford Ecosport 2021 Petrol 11200Km Driven</t>
  </si>
  <si>
    <t>Maruti Suzuki Omni 2018 CNG &amp; Hybrids 46000 Km Driven</t>
  </si>
  <si>
    <t>Maruti Suzuki Wagon R 2014 CNG &amp; Hybrids Good Condition</t>
  </si>
  <si>
    <t>Toyota Etios Liva 1.2 V Dual Tone, 2017, CNG &amp; Hybrids</t>
  </si>
  <si>
    <t>Tata Nano XTA, 2016, Petrol</t>
  </si>
  <si>
    <t>Tata Nano 2012-2015 Twist XT, 2014, Petrol</t>
  </si>
  <si>
    <t>Maruti Suzuki Ertiga ZXi (O) CNG [2022-2023], 2020, CNG &amp; Hybrids</t>
  </si>
  <si>
    <t>Maruti Suzuki Ertiga 2014</t>
  </si>
  <si>
    <t>Honda Amaze 1.2 SMT I VTEC, 2021, CNG &amp; Hybrids</t>
  </si>
  <si>
    <t>New tayar Charo best condition</t>
  </si>
  <si>
    <t>Maruti Suzuki Wagon R LXI 1.0, 2013, Petrol</t>
  </si>
  <si>
    <t>Tata Tiago 1.05 Revotorq XT Option, 2019, Petrol</t>
  </si>
  <si>
    <t>THAR CRDe,4x4 AC,Power steering,power windows and with central locking</t>
  </si>
  <si>
    <t>Maruti Suzuki Wagon R 2017 CNG &amp; Hybrids Well Maintained</t>
  </si>
  <si>
    <t>Maruti Suzuki Ignis 1.3 Sigma, 2018, Petrol</t>
  </si>
  <si>
    <t>Honda City i-VTEC CVT ZX, 2018, Petrol</t>
  </si>
  <si>
    <t>Volkswagen Vento 1.5 TDI Highline Plus, 2016, Diesel</t>
  </si>
  <si>
    <t>Volkswagen Polo 2017 Petrol Well Maintained</t>
  </si>
  <si>
    <t>Maruti Suzuki Ciaz 2014-2017 AT ZXi, 2016, Petrol</t>
  </si>
  <si>
    <t>à¤¸à¥‹à¤¨à¥‚ à¤¶à¤°à¥à¤®à¤¾</t>
  </si>
  <si>
    <t>Hyundai New Santro AT 2019 Petrol 33150 Km Driven</t>
  </si>
  <si>
    <t>Maruti Suzuki Swift LXI Optional-O, 2007, Petrol</t>
  </si>
  <si>
    <t>Maruti Suzuki Ertiga 1.5 VXI, 2017, CNG &amp; Hybrids</t>
  </si>
  <si>
    <t>Hyundai Santro Xing GL CNG, 2014, CNG &amp; Hybrids</t>
  </si>
  <si>
    <t>Renault KWID 0.8 RXT SCE Special, 2021, Petrol</t>
  </si>
  <si>
    <t>BMW X1 2.0 SDRIVE 20D, 2017, Diesel</t>
  </si>
  <si>
    <t>Maruti Suzuki Alto 2011 CNG &amp; Hybrids Good Condition</t>
  </si>
  <si>
    <t>Maruti Suzuki Swift, 2013, CNG &amp; Hybrids</t>
  </si>
  <si>
    <t>Maruti Suzuki Ignis 1.2 Sigma MT, 2020, Petrol</t>
  </si>
  <si>
    <t>Jaguar XF 3.0 L Premium Luxury, 2012, Diesel</t>
  </si>
  <si>
    <t>Mercedes-Benz C-Class 2011 Petrol Well Maintained</t>
  </si>
  <si>
    <t>Tata Nexon 1.2 Revotron XT, 2018, Petrol</t>
  </si>
  <si>
    <t>Hyundai EON Magna Plus, 2016, Petrol</t>
  </si>
  <si>
    <t>Volkswagen Polo 2016 Petrol 67000 Km Driven</t>
  </si>
  <si>
    <t>Honda jazz automatic</t>
  </si>
  <si>
    <t>Maruti Suzuki Wagon R ZXI MT 1.2L, 2019, CNG &amp; Hybrids</t>
  </si>
  <si>
    <t>Hyundai Grand i10 Asta 1.2 (O) VTVT, 2019, CNG &amp; Hybrids</t>
  </si>
  <si>
    <t>Hyundai Verna 1.6 SX CRDi, 2013, Diesel</t>
  </si>
  <si>
    <t>Maruti Suzuki Alto 800 VXI Plus Option, 2023, Petrol</t>
  </si>
  <si>
    <t>Hyundai Creta 1.6 VTVT S, 2018, Petrol</t>
  </si>
  <si>
    <t>Volkswagen Polo 1.2 MPI Highline Plus, 2016, Petrol</t>
  </si>
  <si>
    <t>Jeep Compass 2019 CNG &amp; Hybrids 30000 Km Driven</t>
  </si>
  <si>
    <t>New gadi July 2024 full accessories</t>
  </si>
  <si>
    <t>Honda City 2010 CNG &amp; Hybrids 120000 Km Driven</t>
  </si>
  <si>
    <t>Mercedes-Benz E-Class 2.1 E 220 CDI Classic, 2013, Diesel</t>
  </si>
  <si>
    <t>Honda Amaze V Diesel, 2021, Diesel</t>
  </si>
  <si>
    <t>Tata Tiago 1.2 Revotron XZ, 2017, Petrol</t>
  </si>
  <si>
    <t>Volkswagen Taigun 1.0 TSI Highline AT, 2023, Petrol</t>
  </si>
  <si>
    <t>Maruti Suzuki Omni 2013 CNG &amp; Hybrids 65000 Km Driven</t>
  </si>
  <si>
    <t>Nissan Sunny 2012 Special Edition</t>
  </si>
  <si>
    <t>Maruti Suzuki Ertiga 2022-2023  VXI, 2022, CNG &amp; Hybrids</t>
  </si>
  <si>
    <t>Maruti Suzuki Swift Dzire LXI Option, 2021, Petrol</t>
  </si>
  <si>
    <t>Hyundai i10 Sportz, 2011, CNG &amp; Hybrids</t>
  </si>
  <si>
    <t>Hyundai Verna Transform 1.6 SX VTVT, 2019, Diesel</t>
  </si>
  <si>
    <t>POLO GT TSI SPORTS 2018</t>
  </si>
  <si>
    <t>Kia Carens 1.5 Luxury Plus Diesel 6 STR, 2022, Diesel</t>
  </si>
  <si>
    <t>Honda CR-V 2008 CNG &amp; Hybrids Well Maintained</t>
  </si>
  <si>
    <t>BMW 3 Series 2014 Diesel 12000 Km Driven</t>
  </si>
  <si>
    <t>Maruti Suzuki Alto 800 2005 Petrol Well Maintained</t>
  </si>
  <si>
    <t>Renault Triber 2021 CNG &amp; Hybrids 89000 Km Driven</t>
  </si>
  <si>
    <t>Mercedes-Benz C-Class C 180 Kompressor Elegance, 2008, Petrol</t>
  </si>
  <si>
    <t>Maruti Suzuki Eeco 1.2 7 STR, 2012, CNG &amp; Hybrids</t>
  </si>
  <si>
    <t>Maruti Suzuki Brezza 2019 Diesel 125000 Km Driven</t>
  </si>
  <si>
    <t>Honda City 2016, Automatic with Sunroof, CNG &amp; Hybrids Well Maintained</t>
  </si>
  <si>
    <t>Hyundai i10 1.1L iRDE Magna Special Edition, 2008, Petrol</t>
  </si>
  <si>
    <t>Maruti Suzuki Brezza 2023 CNG &amp; Hybrids 28000 Km Driven</t>
  </si>
  <si>
    <t>Hyundai Creta 1.6 VTVT S, 2019, Petrol</t>
  </si>
  <si>
    <t>Mercedes-Benz GLE Class 400 4MATIC, 2014, Diesel</t>
  </si>
  <si>
    <t>Honda City 2011 CNG &amp; Hybrids 110000 Km Driven</t>
  </si>
  <si>
    <t>Nissan Micra XL CVT, 2015, Petrol</t>
  </si>
  <si>
    <t>Toyota Corolla Altis 2010-2013 G, 2012, Diesel</t>
  </si>
  <si>
    <t>Ford Ecosport 1.5 Titanium Plus Sports, 2015, Petrol</t>
  </si>
  <si>
    <t>Nissan Magnite 1.0 XV Premium Turbo CVT, 2023, Petrol</t>
  </si>
  <si>
    <t>Hyundai i20 2009-2011 Asta 1.4 CRDi (Diesel), 2018, Diesel</t>
  </si>
  <si>
    <t>Maruti Suzuki Ritz 2012 Diesel 85000 Km Driven</t>
  </si>
  <si>
    <t>Mercedes-Benz E-Class 2013-2015 E 200 CGI, 2015, Petrol</t>
  </si>
  <si>
    <t>Volkswagen Vento 1.5 TDI Highline Plus AT, 2015, Diesel</t>
  </si>
  <si>
    <t>Ford Figo 1.4 Duratorq Diesel EXI, 2010, Diesel</t>
  </si>
  <si>
    <t>Hyundai i10 Asta AT, 2011, Petrol</t>
  </si>
  <si>
    <t>Renault KWID 1.0 RXT EDITION, 2016, Petrol</t>
  </si>
  <si>
    <t>Maruti Suzuki Alto K10 1.0 LXI, 2014, Petrol</t>
  </si>
  <si>
    <t>New condition car</t>
  </si>
  <si>
    <t>Maruti Suzuki Alto 800 2019-2023 0.8 LXI (O), 2019, Petrol</t>
  </si>
  <si>
    <t>Volkswagen Polo 2013 Diesel</t>
  </si>
  <si>
    <t>Honda Amaze VX (O) i-VTEC, 2019, CNG &amp; Hybrids</t>
  </si>
  <si>
    <t>Skoda Laura Elegance MT, 2012, Diesel</t>
  </si>
  <si>
    <t>Hyundai i10 2011 CNG</t>
  </si>
  <si>
    <t>Maruti Suzuki Alto 800 2005 CNG &amp; Hybrids Good Condition</t>
  </si>
  <si>
    <t>Hyundai i20 Magna Plus, 2018, Diesel</t>
  </si>
  <si>
    <t>Hyundai i10 1.2 Kappa SPORTZ, 2009, Petrol</t>
  </si>
  <si>
    <t>Hyundai Xcent 1.2 VTVT E Plus, 2018, CNG &amp; Hybrids</t>
  </si>
  <si>
    <t>Maruti Suzuki Wagon R VXI 1.0 CNG, 2018, CNG &amp; Hybrids</t>
  </si>
  <si>
    <t>Eon CNG 2016 less used</t>
  </si>
  <si>
    <t>Tata Indigo CS, 2008, Petrol</t>
  </si>
  <si>
    <t>Maruti Suzuki Eeco 2010</t>
  </si>
  <si>
    <t>Maruti Suzuki Ciaz 1.5 Alpha SHVS MT, 2019, Petrol</t>
  </si>
  <si>
    <t>Good condition... company fitted cng</t>
  </si>
  <si>
    <t>Kia Seltos 1.5 HTX+ Petrol AT, 2020, Petrol</t>
  </si>
  <si>
    <t>Maruti Suzuki Swift VXi + Manual, 2016, Petrol</t>
  </si>
  <si>
    <t>Best condition wagon r lxi</t>
  </si>
  <si>
    <t>Hyundai Accent 2012 last month</t>
  </si>
  <si>
    <t>Maruti Suzuki Wagon R 2016 CNG &amp; Hybrids 104230 Km Driven</t>
  </si>
  <si>
    <t>Volvo S60 Cross Country 2016 Diesel 100000 Km Driven</t>
  </si>
  <si>
    <t>Volkswagen Polo 2013-2015 1.2 MPI Trendline, 2013, Petrol</t>
  </si>
  <si>
    <t>Maruti Suzuki Ciaz ZXi, 2018, CNG &amp; Hybrids</t>
  </si>
  <si>
    <t>Hyundai i10 2008 Petrol 113000 Km Driven</t>
  </si>
  <si>
    <t>Mercedes-Benz C Class Prime 200, 2010, Petrol</t>
  </si>
  <si>
    <t>Maruti Suzuki Swift Dzire 1.2 Vxi BSIV, 2012, Petrol</t>
  </si>
  <si>
    <t>Well maintained single driver handled CAR</t>
  </si>
  <si>
    <t>Q3 Sportback</t>
  </si>
  <si>
    <t>Audi Q3 Sportback 1000 CNG &amp; Hybrids 2200 Km Driven</t>
  </si>
  <si>
    <t>Honda City ZX 2008 CNG &amp; Hybrids</t>
  </si>
  <si>
    <t>Hyundai Elite i20 Asta 1.2, 2018, Petrol</t>
  </si>
  <si>
    <t>Honda City 2008-2011 1.5 S AT, 2011, Petrol</t>
  </si>
  <si>
    <t>Honda City nov 2022 Petrol 19600 Km Driven, well maintained</t>
  </si>
  <si>
    <t>Maruti Suzuki Wagon R Well Maintained</t>
  </si>
  <si>
    <t>Mercedes-Benz CLA 200 CDI Sport, 2016, Diesel</t>
  </si>
  <si>
    <t>Ford Ecosport 1.5 Ti VCT AT Titanium, 2015, CNG &amp; Hybrids</t>
  </si>
  <si>
    <t>Hyundai EON Magna +, 2016, Petrol</t>
  </si>
  <si>
    <t>Audi Q5 2012 Diesel Well Maintained</t>
  </si>
  <si>
    <t>Honda Jazz 2019 CNG &amp; Hybrids Good Condition</t>
  </si>
  <si>
    <t>Mahindra Thar LX P At 4WD 4S ht, 2022, Petrol</t>
  </si>
  <si>
    <t>Tata Tiago 1.2 Revotron XE CNG, 2017, CNG &amp; Hybrids</t>
  </si>
  <si>
    <t>Chevrolet Spark 2009 Petrol Well Maintained</t>
  </si>
  <si>
    <t>Hyundai EON Magna, 2013, CNG &amp; Hybrids</t>
  </si>
  <si>
    <t>Toyota Glanza 2023 Petrol Well Maintained</t>
  </si>
  <si>
    <t>Toyota Corolla Altis 2009 Well Maintained</t>
  </si>
  <si>
    <t>Logan</t>
  </si>
  <si>
    <t>Mahindra Logan 2008 CNG &amp; Hybrids</t>
  </si>
  <si>
    <t>Maruti Suzuki Swift 2004-2010 LXi BSIV, 2010, CNG &amp; Hybrids</t>
  </si>
  <si>
    <t>Maruti Suzuki Celerio 2014-2017 ZXI AT Optional, 2017, Petrol</t>
  </si>
  <si>
    <t>Toyota Fortuner Legender 2021</t>
  </si>
  <si>
    <t>Hyundai Creta 1.4 BASE, 2021, Diesel</t>
  </si>
  <si>
    <t>Maruti Suzuki Alto 0.8 LXI (O), 2011, Petrol</t>
  </si>
  <si>
    <t>Maruti90509- Suzuki Eeco 2019 CNG &amp;-33050 Hybrids 133 Km Driven</t>
  </si>
  <si>
    <t>Maruti Suzuki Wagon R VXI 1.0, 2016, Petrol</t>
  </si>
  <si>
    <t>Honda City, 2021, Petrol</t>
  </si>
  <si>
    <t>Honda City VX Petrol MT, 2011, CNG &amp; Hybrids</t>
  </si>
  <si>
    <t>Honda City 2015 CNG &amp; Hybrids 92000 Km Driven</t>
  </si>
  <si>
    <t>Good condition car 1 hand use road tax valid insurance expair</t>
  </si>
  <si>
    <t>Hyundai Santro Xing, 2010, Petrol</t>
  </si>
  <si>
    <t>Hyundai i10 2012 CNG &amp; Petrol Well Maintained</t>
  </si>
  <si>
    <t>Ford Ecosport 1.5 Ti VCT AT Titanium, 2019, Petrol</t>
  </si>
  <si>
    <t>Renault Scala, 2012, CNG &amp; Hybrids</t>
  </si>
  <si>
    <t>Maruti Suzuki Omni 2010 Petrol 85000 Km Driven</t>
  </si>
  <si>
    <t>Jeep Compass 2.0 Limited Plus, 2019, Petrol</t>
  </si>
  <si>
    <t>Honda Amaze, 2022, Petrol</t>
  </si>
  <si>
    <t>Maruti Suzuki Ciaz 2014-2017 VXi, 2016, CNG &amp; Hybrids</t>
  </si>
  <si>
    <t>Maruti Suzuki Swift Dzire VXI, 2011, Petrol</t>
  </si>
  <si>
    <t>BMW 5 Series 3.0 525D, 2013, Diesel</t>
  </si>
  <si>
    <t>Audi A4 2012 Diesel 85000 Km Driven</t>
  </si>
  <si>
    <t>Good condisan</t>
  </si>
  <si>
    <t>2009 Model ritz pepper 2029</t>
  </si>
  <si>
    <t>Thar Roxx</t>
  </si>
  <si>
    <t>THAR ROXX, New THAR , XUV 3XO,XUV700, SCORPIO N,XUV400</t>
  </si>
  <si>
    <t>Maruti Suzuki Swift Dzire VXI AT Optional, 2018, CNG &amp; Hybrids</t>
  </si>
  <si>
    <t>Maruti Suzuki Zen Estilo 2012 Petrol 50000 Km Driven four wheel4 wheel</t>
  </si>
  <si>
    <t>Volvo S60 2013-2015 D5 Summum, 2014, Diesel</t>
  </si>
  <si>
    <t>Maruti Suzuki Swift Dzire 2019 CNG &amp; Hybrids 95000 Km Driven</t>
  </si>
  <si>
    <t>Good condition good tire battery new okay engine okay gadi</t>
  </si>
  <si>
    <t>Honda CR-V 2007</t>
  </si>
  <si>
    <t>Maruti Suzuki Alto-K10 2012 Petrol Well Maintained</t>
  </si>
  <si>
    <t>Maruti Suzuki Dzire 2017-2020 VDI, 2013, Diesel</t>
  </si>
  <si>
    <t>Toyota Etios Cross 1.4L VD, 2014, Diesel</t>
  </si>
  <si>
    <t>Escort</t>
  </si>
  <si>
    <t>Ford Escort Sport E 1.6, 2015, Diesel</t>
  </si>
  <si>
    <t>Maruti Suzuki Ciaz 2014-2017 RS ZXi Plus, 2016, Petrol</t>
  </si>
  <si>
    <t>Maruti Suzuki Wagon R 1.0 CNG &amp; Hybrids Well Maintained</t>
  </si>
  <si>
    <t>Honda city 2010 model</t>
  </si>
  <si>
    <t>Honda City 2008-2011 1.5 V MT Exclusive, 2010, Petrol</t>
  </si>
  <si>
    <t>Wagon R for sale</t>
  </si>
  <si>
    <t>Honda City 2014-2015 i VTEC CVT SV, 2015, CNG &amp; Hybrids</t>
  </si>
  <si>
    <t>Renault Pulse Petrol RXL, 2015, Petrol</t>
  </si>
  <si>
    <t>Toyota Innova Crysta 2.8 GX AT 8 Seater, 2016, Diesel</t>
  </si>
  <si>
    <t>Maruti Suzuki Dzire 1.2 Tour S CNG, 2024, CNG &amp; Hybrids</t>
  </si>
  <si>
    <t>Mercedes-Benz C-Class 2.1 220 CDI Avantgarde AT, 2013, Diesel</t>
  </si>
  <si>
    <t>Hyundai Venue SX Turbo, 2020, Petrol</t>
  </si>
  <si>
    <t>Tata Vista Tech LX BS III, 2011, Diesel</t>
  </si>
  <si>
    <t>Honda City ZX VTEC Plus, 2017, Petrol</t>
  </si>
  <si>
    <t>Brand new Wagon R vxi cng purchased on 11 december</t>
  </si>
  <si>
    <t>Honda Brio 2011-2013 S MT, 2012, CNG &amp; Hybrids</t>
  </si>
  <si>
    <t>Hyundai Grand i10 2015</t>
  </si>
  <si>
    <t>Honda City V MT Exclusive, 2016, Diesel</t>
  </si>
  <si>
    <t>Honda Amaze S MT i-DTEC, 2019, CNG &amp; Hybrids</t>
  </si>
  <si>
    <t>Hyundai Verna 1.5 S Petrol MT, 2023, Petrol</t>
  </si>
  <si>
    <t>Maruti Suzuki Swift Dzire Tour 2018 CNG &amp; Hybrids 90000 Km Driven</t>
  </si>
  <si>
    <t>Renault Kiger RXT Opt DT, 2021, CNG &amp; Hybrids</t>
  </si>
  <si>
    <t>Beat LS Petrol June 2011</t>
  </si>
  <si>
    <t>Audi A6 2.0 35 TDI Technology Matrix, 2016, Diesel</t>
  </si>
  <si>
    <t>Audi A4 1.8 35 TFSI Premium Plus, 2011, Petrol</t>
  </si>
  <si>
    <t>Honda Jazz 1.2 SV i VTEC, 2018, Petrol</t>
  </si>
  <si>
    <t>Maruti Suzuki Zen Estilo 2007 Petrol 103300 Km Driven</t>
  </si>
  <si>
    <t>Hyundai i20 1.2 Magna Executive, 2013, Petrol</t>
  </si>
  <si>
    <t>Hyundai Xcent 1.2 VTVT S, 2015, CNG &amp; Hybrids</t>
  </si>
  <si>
    <t>Maruti Suzuki Swift 2018 AMT ZXI, 2021, Petrol</t>
  </si>
  <si>
    <t>Ford Endeavour 2006 Diesel 150000 Km Driven</t>
  </si>
  <si>
    <t>Volvo V40 Cross Country D3 Inscription, 2017, Diesel</t>
  </si>
  <si>
    <t>Maruti Suzuki Alto 0.8 LXI (O), 2010, CNG &amp; Hybrids</t>
  </si>
  <si>
    <t>Grand i10 nios sports automatic cng</t>
  </si>
  <si>
    <t>Mahindra KUV100 NXT 2017 Petrol 57000 Km Driven</t>
  </si>
  <si>
    <t>Maruti Suzuki Swift LXI 2018, 2023, Petrol</t>
  </si>
  <si>
    <t>maruti suzuki Eeco 5 str 2022 model</t>
  </si>
  <si>
    <t>Maruti Suzuki Alto 800 2010</t>
  </si>
  <si>
    <t>Honda City i-VTEC V, 2017, Petrol</t>
  </si>
  <si>
    <t>Emergency mein hai bech raha hun aur ka</t>
  </si>
  <si>
    <t>Volkswagen Vento 1.6 Highline Plus 16 Alloy, 2013, Diesel</t>
  </si>
  <si>
    <t>Honda Brio 2013-2016 S MT, 2014, Petrol</t>
  </si>
  <si>
    <t>Volkswagen Vento 1.2 TSI Highline AT, 2019, Petrol</t>
  </si>
  <si>
    <t>Mahindra Bolero Neo 1.5 N8, 2022, Diesel</t>
  </si>
  <si>
    <t>Mercedes-Benz E-Class E350 Edition E, 2010, Petrol</t>
  </si>
  <si>
    <t>Maruti Suzuki Swift 2015 CNG &amp; Hybrids 73000 Km Driven good condition</t>
  </si>
  <si>
    <t>Datsun RediGO Limited Edition 2018, 2016, Petrol</t>
  </si>
  <si>
    <t>Maruti Suzuki Swift VXi 1.2 ABS BS-IV, 2018, Petrol</t>
  </si>
  <si>
    <t>Maruti Suzuki Alto K10 2017 CNG &amp; Hybrids 39000 Km Driven genus</t>
  </si>
  <si>
    <t>Maruti Suzuki Eeco 2020 CNG &amp; Hybrids Well Maintained</t>
  </si>
  <si>
    <t>Volkswagen Polo GTI, 2016, Petrol</t>
  </si>
  <si>
    <t>Tata Tigor 1.2 Revotron XZ Plus, 2023, CNG &amp; Hybrids</t>
  </si>
  <si>
    <t>Maruti Suzuki Wagon R 2018 CNG &amp; Hybrids 48000 Km Driven</t>
  </si>
  <si>
    <t>Hyundai Grand i10 Nios Magna, 2011, Petrol</t>
  </si>
  <si>
    <t>Hyundai EON 2014 CNG &amp; Hybrids 95000 Km Driven</t>
  </si>
  <si>
    <t>Tata Tiago 2018 CNG &amp; Hybrids 92568 Km Driven\nOne Handed Car</t>
  </si>
  <si>
    <t>Good condition for</t>
  </si>
  <si>
    <t>Maruti Suzuki Wagon R LXI, 2014, CNG &amp; Hybrids</t>
  </si>
  <si>
    <t>Hyundai Grand i10 Asta 1.2 Kappa VTVT (O), 2018, Petrol</t>
  </si>
  <si>
    <t>Ford Figo 1.5P Titanium AT, 2016, Petrol</t>
  </si>
  <si>
    <t>Hyundai Santro 2013 CNG &amp; Hybrids 100004 Km Driven</t>
  </si>
  <si>
    <t>Maruti Suzuki Wagon R LXI, 2018, CNG &amp; Hybrids</t>
  </si>
  <si>
    <t>Maruti Suzuki Ertiga 1.5 ZXI Plus SHVS, 2020, Petrol</t>
  </si>
  <si>
    <t>Honda City 2010 CNG &amp; Hybrids 140000 Km Driven</t>
  </si>
  <si>
    <t>Hyundai i10 Sportz, 2015, CNG &amp; Hybrids</t>
  </si>
  <si>
    <t>Honda Accord 2.4 Automatic, 2010, Petrol</t>
  </si>
  <si>
    <t>Chevrolet Beat LT Petrol, 2013, CNG &amp; Hybrids</t>
  </si>
  <si>
    <t>Maruti Suzuki Eeco 5 STR AC(O) CNG, 2023, CNG &amp; Hybrids</t>
  </si>
  <si>
    <t>Renault Triber 2019 CNG &amp; petrol   70000 Km Driven</t>
  </si>
  <si>
    <t>Preeti nagar lucknow car for sale</t>
  </si>
  <si>
    <t>Maruti Suzuki S-Presso VXI Opt, 2022, Petrol</t>
  </si>
  <si>
    <t>Maruti Suzuki Wagon R 1.2 ZXI, 2022, Petrol</t>
  </si>
  <si>
    <t>Hyundai Grand i10 Nios Sportz AMT 1.2 Kappa VTVT, 2021, Petrol</t>
  </si>
  <si>
    <t>Maruti Suzuki Swift Dzire 2015-2017 VDI ABS, 2016, Diesel</t>
  </si>
  <si>
    <t>Fiat Linea 2012-2014 1.3 Emotion, 2014, CNG &amp; Hybrids</t>
  </si>
  <si>
    <t>Mahindra XUV500 W10 AWD, 2018, Diesel</t>
  </si>
  <si>
    <t>Honda BR-V i-VTEC S MT, 2017, Petrol</t>
  </si>
  <si>
    <t>Maruti Suzuki Swift VXi 1.2 ABS BS-IV, 2022, Petrol</t>
  </si>
  <si>
    <t>Maruti Suzuki Alto K10 1.0 VXI (O) AMT, 2018, Petrol</t>
  </si>
  <si>
    <t>Hyundai Creta 1.6 SX AT CRDi, 2015, Diesel</t>
  </si>
  <si>
    <t>Sale my car parlour items</t>
  </si>
  <si>
    <t>Ford Ecosport 1.5 Petrol Trend Plus AT, 2018, Petrol</t>
  </si>
  <si>
    <t>Honda Civic 1.8 V AT Inspire, 2010, Petrol</t>
  </si>
  <si>
    <t>Hyundai Grand i10 Nios Sportz AMT 1.2 Kappa VTVT, 2022, Petrol</t>
  </si>
  <si>
    <t>Hyundai Verna 1.6 SX (O) VTVT AT, 2018, CNG &amp; Hybrids</t>
  </si>
  <si>
    <t>MICRA PETROL CNG AUTOMATIC</t>
  </si>
  <si>
    <t>Skoda Octavia 2013-2017 Ambition Plus 1.4 TSI MT, 2015, Petrol</t>
  </si>
  <si>
    <t>Maruti Suzuki Dzire AGS ZDI Plus, 2017, Diesel</t>
  </si>
  <si>
    <t>Hyundai i10</t>
  </si>
  <si>
    <t>Toyota Etios G EXCLUSIVE, 2011, Petrol</t>
  </si>
  <si>
    <t>Maruti Suzuki Ertiga VXI Petrol, 2019, CNG &amp; Hybrids</t>
  </si>
  <si>
    <t>Hyundai i20 2010 Petrol 70000 Km Driven</t>
  </si>
  <si>
    <t>Hyundai Grand i10 Prime 2019</t>
  </si>
  <si>
    <t>Mahindra Jeep 2012 Diesel Well Maintained</t>
  </si>
  <si>
    <t>Hyundai Grand i10 1.2 Kappa Sportz Option AT, 2018, CNG &amp; Hybrids</t>
  </si>
  <si>
    <t>Datsun RediGO 2020-2022 0.8 T, 2020, CNG &amp; Hybrids</t>
  </si>
  <si>
    <t>Hyundai Grand i10 Asta Automatic 2017 Petrol 99000 Km Driven</t>
  </si>
  <si>
    <t>Audi Q7 3.0 35 TDI Premium + Sunroof, 2009, Diesel</t>
  </si>
  <si>
    <t>Hyundai Elite i20 2019 CNG &amp; Hybrids 34000 Km Driven</t>
  </si>
  <si>
    <t>BMW 5 Series 520d Sport Line, 2012, Diesel</t>
  </si>
  <si>
    <t>Hyundai Santro Xing 2014 CNG &amp; Hybrids 78000 Km Driven</t>
  </si>
  <si>
    <t>Renault Duster 85PS RxL (O) Diesel, 2016, Diesel</t>
  </si>
  <si>
    <t>Ford Ecosport [2013-2015] 1.5 Trend TDCI, 2013, Diesel</t>
  </si>
  <si>
    <t>Volkswagen Ameo 1.5 TDI Highline Plus AT, 2017, Diesel</t>
  </si>
  <si>
    <t>Maruti Suzuki Ritz 2012 Petrol Well Maintained</t>
  </si>
  <si>
    <t>Skoda Octavia 2.0 TDI AT Style Plus, 2017, Petrol</t>
  </si>
  <si>
    <t>Mahindra XUV500 W6 AT, 2016, Diesel</t>
  </si>
  <si>
    <t>Maruti Suzuki Ignis 1.3 Delta, 2017, CNG &amp; Hybrids</t>
  </si>
  <si>
    <t>Want to sell</t>
  </si>
  <si>
    <t>Honda Amaze 1.2 E MT i-VTEC, 2015, Petrol</t>
  </si>
  <si>
    <t>Maruti Suzuki Ertiga maruti-suzuki-ertiga-zdi-plus, 2017, Diesel</t>
  </si>
  <si>
    <t>Maruti Suzuki Swift 2023</t>
  </si>
  <si>
    <t>Maruti Suzuki Ignis 2017 CNG &amp; Hybrids Well Maintained</t>
  </si>
  <si>
    <t>Datsun GO T, 2014, Petrol</t>
  </si>
  <si>
    <t>Nissan Terrano 2016 Diesel Well Maintained</t>
  </si>
  <si>
    <t>Maruti Suzuki Alto K10 1.0 VXI (O) AMT, 2016, Petrol</t>
  </si>
  <si>
    <t>Hyundai i10 1.1 Magna(O), 2014, CNG &amp; Hybrids</t>
  </si>
  <si>
    <t>Maruti Suzuki Celerio 2021-1.0 VXI CNG MT, 2020, CNG &amp; Hybrids</t>
  </si>
  <si>
    <t>Maruti Suzuki Ertiga 1.5 ZXI, 2013, Petrol</t>
  </si>
  <si>
    <t>Honda CR-V 2007 CNG &amp; Hybrids Good Condition</t>
  </si>
  <si>
    <t>Hyundai Elite i20 Magna Plus, 2019, CNG &amp; Hybrids</t>
  </si>
  <si>
    <t>Tata Nexon 1.5 Revotorq XMA AMT (S), 2019, CNG &amp; Hybrids</t>
  </si>
  <si>
    <t>Maruti Suzuki Wagon R 1.0 LX, 2005, Petrol</t>
  </si>
  <si>
    <t>Maruti Suzuki Swift Dzire petrol CNG full tight car</t>
  </si>
  <si>
    <t>Spark Chevrolet</t>
  </si>
  <si>
    <t>Honda city Automatic CNG in best condition with t year extention.</t>
  </si>
  <si>
    <t>Maruti Suzuki Wagon R LXI Optional, 2011, Petrol</t>
  </si>
  <si>
    <t>Volkswagen Polo 1.2 MPI Highline, 2018, Petrol</t>
  </si>
  <si>
    <t>Hyundai i20 Asta (O) 1.0 Turbo DCT, 2021, Petrol</t>
  </si>
  <si>
    <t>Maruti Suzuki Celerio VXI(O), 2022, Petrol</t>
  </si>
  <si>
    <t>Hyundai i10 2007-2010 Era 1.1, 2009, Petrol</t>
  </si>
  <si>
    <t>Hyundai i10 Asta VTVT, 2013, Petrol</t>
  </si>
  <si>
    <t>à¤¡à¤¾à¤‰à¤¨ à¤ªà¥‡à¤®à¥‡à¤‚à¤Ÿ 5 à¤²à¤•</t>
  </si>
  <si>
    <t>Hyundai Verna 1.4 VTVT E, 2018, CNG &amp; Hybrids</t>
  </si>
  <si>
    <t>Maruti Suzuki Swift AMT VXI, 2020, Petrol</t>
  </si>
  <si>
    <t>Maruti Suzuki Baleno Sigma, 2021, Petrol</t>
  </si>
  <si>
    <t>Maruti  Wagonr 5octber 2023 Petrol 5280 Km Driven mentain price 575</t>
  </si>
  <si>
    <t>Maruti Suzuki Alto 800 2015 CNG &amp; Hybrids 70000 Km Driven</t>
  </si>
  <si>
    <t>Maruti Suzuki Dzire, 2014, Petrol</t>
  </si>
  <si>
    <t>Maruti Suzuki Wagon R 2022 CNG &amp; Hybrids 14000 Km Driven</t>
  </si>
  <si>
    <t>Toyota Fortuner 3.0 4x4 Manual, 2014, Diesel</t>
  </si>
  <si>
    <t>Mahindra XUV300 2023 CNG &amp; petrol Well Maintained</t>
  </si>
  <si>
    <t>Mahindra Thar LX Hard Top Petrol AT RWD, 2023, Petrol</t>
  </si>
  <si>
    <t>Maruti Suzuki SX4 ZXI MT BSIV, 2010, CNG &amp; Hybrids</t>
  </si>
  <si>
    <t>Maruti Suzuki Baleno 1.2 Zeta AT, 2019, Petrol</t>
  </si>
  <si>
    <t>Maruti Suzuki Baleno 23/12/2016 CNG &amp; Hybrids 78000 Km Driven</t>
  </si>
  <si>
    <t>Maruti Suzuki Swift Dzire AMT ZXI Plus, 2019, CNG &amp; Hybrids</t>
  </si>
  <si>
    <t>Honda Accord 2010 CNG &amp; Hybrids 97000 Km Driven</t>
  </si>
  <si>
    <t>Mahindra bolero after market alloye</t>
  </si>
  <si>
    <t>Tata Nexon 1.2 Revotron XM Plus (S), 2021, Petrol</t>
  </si>
  <si>
    <t>Honda Mobilio 2016 CNG &amp; Hybrids 115037 Km Driven</t>
  </si>
  <si>
    <t>Maruti Suzuki Wagon R 2017 CNG &amp; Hybrids 75000 Km Driven</t>
  </si>
  <si>
    <t>Honda Amaze S Petrol, 2021, Petrol</t>
  </si>
  <si>
    <t>Volkswagen Virtus 1.0 Topline TSI AT, 2022, Petrol</t>
  </si>
  <si>
    <t>Mahindra KUV 100 1.2 Trip CNG, 2019, CNG &amp; Hybrids</t>
  </si>
  <si>
    <t>Maruti Suzuki Baleno 1.2 CVT Alpha, 2017, Petrol</t>
  </si>
  <si>
    <t>All geniune all original and best condition car</t>
  </si>
  <si>
    <t>Maruti Suzuki Ertiga VXI CNG, 2018, Petrol</t>
  </si>
  <si>
    <t>Maruti Suzuki Alto 800 2019 CNG &amp; Hybrids Well Maintained</t>
  </si>
  <si>
    <t>Skoda Rapid 1.6 MPI AT Ambition Plus, 2018, Petrol</t>
  </si>
  <si>
    <t>Maxx</t>
  </si>
  <si>
    <t>Mahindra Maxx 155000 Diesel 45000 Km Driven</t>
  </si>
  <si>
    <t>Volkswagen Polo COMFORTLINE 1.2L DIESEL, 2012, Diesel</t>
  </si>
  <si>
    <t>Maruti Suzuki Eeco 2020 CNG &amp; Hybrids 84000 Km Driven</t>
  </si>
  <si>
    <t>Tata Tigor 2024</t>
  </si>
  <si>
    <t>Jeep Compass 2019 Petrol Good Condition</t>
  </si>
  <si>
    <t>New condition all tyre new new battery new insorance new condition</t>
  </si>
  <si>
    <t>Skoda Octavia 108000 Km Driven</t>
  </si>
  <si>
    <t>Maruti Suzuki Alto 2012 CNG &amp; Hybrids 59655 Km Driven</t>
  </si>
  <si>
    <t>Honda Accord 2.4 VTi-L Automatic, 2011, CNG &amp; Hybrids</t>
  </si>
  <si>
    <t>Kia Carens 1.4 Prestige Plus Turbo 7 STR, 2023, Petrol</t>
  </si>
  <si>
    <t>Skoda Rapid 2013-2016 1.5 TDI Ambition With Alloy Wheel, 2016, Diese..</t>
  </si>
  <si>
    <t>Honda City 2017</t>
  </si>
  <si>
    <t>Audi Q5 2011 Well Maintained</t>
  </si>
  <si>
    <t>Maruti Suzuki Eeco 2011 CNG &amp; Hybrids 110000 Km Driven</t>
  </si>
  <si>
    <t>Ford Figo 2012-2015 Diesel Titanium, 2012, Diesel</t>
  </si>
  <si>
    <t>MAHINDRA SCORPIO S4 PLUS 2017</t>
  </si>
  <si>
    <t>Hyundai i10 2008 Petrol 110000 Km Driven</t>
  </si>
  <si>
    <t>Jaguar XF 2.2 Litre Executive, 2015, Diesel</t>
  </si>
  <si>
    <t>Alto 800 2018 Petrol showroom Maintained car for sale</t>
  </si>
  <si>
    <t>Maruti Suzuki Baleno 1.2 Zeta AT, 2017, CNG &amp; Hybrids</t>
  </si>
  <si>
    <t>Honda City VX Petrol MT, 2021, Petrol</t>
  </si>
  <si>
    <t>Maruti Suzuki Celerio 1.0 VXI MT, 2014, Petrol</t>
  </si>
  <si>
    <t>Tata Tiago XZ, 2022, CNG &amp; Hybrids</t>
  </si>
  <si>
    <t>GOLD CHAINS AND HAAR FOR WOMEN AND MEN</t>
  </si>
  <si>
    <t>Volkswagen Polo, 2018, Diesel</t>
  </si>
  <si>
    <t>Maruti Suzuki Alto K10 2016 CNG &amp; Hybrids 118000 Km Driven</t>
  </si>
  <si>
    <t>Maruti Suzuki Alto STD CNG, 2020, CNG &amp; Hybrids</t>
  </si>
  <si>
    <t>Hyundai Exter SX (O) 1.2 AMT, 2024, Petrol</t>
  </si>
  <si>
    <t>Maruti Suzuki Alto 800 2013 CNG &amp; Hybrids Good Condition</t>
  </si>
  <si>
    <t>Maruti Suzuki Ertiga 2015</t>
  </si>
  <si>
    <t>Hyundai Grand i10 2015 Diesel Well Maintained</t>
  </si>
  <si>
    <t>Nissan Micra 2012-2017 Diesel XE, 2014, Diesel</t>
  </si>
  <si>
    <t>Pajero</t>
  </si>
  <si>
    <t>Mitsubishi Pajero 2002-2012 2.8 SFX BSIV Dual Tone, 2011, Diesel</t>
  </si>
  <si>
    <t>Toyota Etios Liva 2013-2014 Diesel, 2013, Diesel</t>
  </si>
  <si>
    <t>Hyundai Accent 2012 CNG &amp; Hybrids Well Maintained</t>
  </si>
  <si>
    <t>Maruti Suzuki Swift ZXi Plus AMT Dual Tone, 2019, Petrol</t>
  </si>
  <si>
    <t>Maruti Suzuki Eeco 2019 CNG &amp; Hybrids 58100 Km Driven</t>
  </si>
  <si>
    <t>Skoda Octavia 1.8 TSI AT L K, 2019, Petrol</t>
  </si>
  <si>
    <t>Volkswagen Vento 2013-2015 1.5 TDI Highline, 2017, Diesel</t>
  </si>
  <si>
    <t>Hyundai EON Era +, 2014, CNG &amp; Hybrids</t>
  </si>
  <si>
    <t>Hyundai EON 2013 \nPetrol /LPG</t>
  </si>
  <si>
    <t>Maruti Suzuki Wagon R, 2011, CNG &amp; Hybrids</t>
  </si>
  <si>
    <t>BREZZA VXI CNG 2021</t>
  </si>
  <si>
    <t>Volkswagen Polo 1.0 MPI Trendline, 2019, Petrol</t>
  </si>
  <si>
    <t>Maruti Suzuki Alto 800 Lxi, 2018, CNG &amp; Hybrids</t>
  </si>
  <si>
    <t>Maruti Suzuki SX4 Vxi BSIV, 2011, Petrol</t>
  </si>
  <si>
    <t>Toyota Corolla Altis 2010-2013 Petrol LE, 2012, Petrol</t>
  </si>
  <si>
    <t>Maruti Suzuki Wagon R 1.0 LXI CNG LIMITED EDITION, 2014, CNG &amp; Hybri..</t>
  </si>
  <si>
    <t>Tata Indigo CS 2018 CNG &amp; Hybrids 94100 Km Driven</t>
  </si>
  <si>
    <t>Hyundai Elite i20 2016 Petrol Well Maintained</t>
  </si>
  <si>
    <t>BMW X1 2017</t>
  </si>
  <si>
    <t>Hyundai i10 ERA 1.1 IRDE, 2013, Petrol</t>
  </si>
  <si>
    <t>Mahindra KUV100 NXT 2018 Petrol 59000 Km Driven</t>
  </si>
  <si>
    <t>Volkswagen Polo 1.0 MPI Highline, 2018, Petrol</t>
  </si>
  <si>
    <t>Maruti Suzuki Wagon R 1.2 VXI, 2007, Petrol</t>
  </si>
  <si>
    <t>BULBUL KA BACHCHA HE EK DAM KADAK</t>
  </si>
  <si>
    <t>Maruti Suzuki Swift Dzire 2019 Petrol 32000 Km Driven</t>
  </si>
  <si>
    <t>Maruti Suzuki Alto 800 2013 CNG &amp; Hybrids 125000 Km Driven</t>
  </si>
  <si>
    <t>Maruti Suzuki Eeco 2022 CNG &amp; Hybrids 54000 Km Driven</t>
  </si>
  <si>
    <t>Honda City 2010 CNG &amp; Hybrids Good Condition</t>
  </si>
  <si>
    <t>Renault Kiger RXZ, 2023, Petrol</t>
  </si>
  <si>
    <t>Hyundai EON, 2013, Petrol</t>
  </si>
  <si>
    <t>Maruti Suzuki Baleno 1.2 Delta SHVS, 2019, CNG &amp; Hybrids</t>
  </si>
  <si>
    <t>Maruti Suzuki Fronx 2024 CNG &amp; Hybrids Good Condition</t>
  </si>
  <si>
    <t>Honda Jazz V, 2019, Petrol</t>
  </si>
  <si>
    <t>Maruti Suzuki Wagon R 1.0 2019 CNG &amp; Hybrids 57459 Km Driven</t>
  </si>
  <si>
    <t>Hyundai Venue S MT 1.2 KAPPA, 2021, Petrol</t>
  </si>
  <si>
    <t>Maruti Suzuki Omni 8 Seater BSII, 2015, CNG &amp; Hybrids</t>
  </si>
  <si>
    <t>Hyundai Grand i10 Asta 1.2 AT VTVT, 2014, Petrol</t>
  </si>
  <si>
    <t>Kia Sonet GTX Plus Turbo iMT, 2022, Petrol</t>
  </si>
  <si>
    <t>Maruti Suzuki Ciaz VDI(O) SHVS, 2017, Diesel</t>
  </si>
  <si>
    <t>Honda Amaze 1.2 S i-VTEC, 2018, CNG &amp; Hybrids</t>
  </si>
  <si>
    <t>Renault KWID Climber 1.0 AMT Opt, 2017, Petrol</t>
  </si>
  <si>
    <t>Renault KWID RXT AMT Climber (Automatic), 2021, Petrol</t>
  </si>
  <si>
    <t>Honda City 1.5 SV i-VTEC MT, 2014, CNG &amp; Hybrids</t>
  </si>
  <si>
    <t>Maruti Suzuki Celerio 2017 CNG &amp; Hybrids 105000 Km Driven</t>
  </si>
  <si>
    <t>Hyundai Creta 1.6 CRDi SX Option, 2015, Diesel</t>
  </si>
  <si>
    <t>Hyundai Aura S CRDi Manual, 2023, CNG &amp; Hybrids</t>
  </si>
  <si>
    <t>Maruti Suzuki Vitara Brezza VDi AMT, 2018, Diesel</t>
  </si>
  <si>
    <t>Hyundai Verna 1.0 SX (O) Turbo GDI DCT, 2023, Petrol</t>
  </si>
  <si>
    <t>MG Hector Plus Sharp Pro 1.5 Turbo Petrol CVT 6 STR Dual Tone, 2021,..</t>
  </si>
  <si>
    <t>Hyundai i10 sportz. Petrol car. Good condition.</t>
  </si>
  <si>
    <t>Maruti Suzuki Celerio 2021-1.0 VXI CNG MT, 2021, CNG &amp; Hybrids</t>
  </si>
  <si>
    <t>Maruti Suzuki Swift LXI, 2018, Petrol</t>
  </si>
  <si>
    <t>Ford Figo Aspire 1.5 TDCi Ambiente, 2016, Diesel</t>
  </si>
  <si>
    <t>Maruti Suzuki Swift 2016 CNG &amp; Hybrids 67000</t>
  </si>
  <si>
    <t>Tata Tiago xza automatic</t>
  </si>
  <si>
    <t>Maruti Suzuki Swift Dzire, 2022, CNG &amp; Hybrids</t>
  </si>
  <si>
    <t>urgent sell</t>
  </si>
  <si>
    <t>Maruti Suzuki Swift 2019 CNG &amp; Hybrids Good Condition</t>
  </si>
  <si>
    <t>Hyundai i20 Sportz 1.2 MT, 2023, Petrol</t>
  </si>
  <si>
    <t>Mahindra Xylo E6 BS-III, 2011, Diesel</t>
  </si>
  <si>
    <t>Maruti Suzuki Alto 800 VXI Plus Option, 2019, Petrol</t>
  </si>
  <si>
    <t>Toyota Etios Liva 2014-2016 GD, 2015, Diesel</t>
  </si>
  <si>
    <t>Maruti Suzuki Swift Dzire 2017 Petrol 100000 Km Driven</t>
  </si>
  <si>
    <t>Maruti Suzuki Celerio 2014-2017 ZXI AT, 2015, Petrol</t>
  </si>
  <si>
    <t>Hyundai New Santro 1.1 Asta MT, 2018, Petrol</t>
  </si>
  <si>
    <t>Ford Figo Aspire 2015 CNG &amp; Hybrids 60000 Km Driven</t>
  </si>
  <si>
    <t>Mercedes-Benz C-Class 250 CGI Elegance, 2010, Petrol</t>
  </si>
  <si>
    <t>Hyundai Verna 1.6 SX (O) CRDi AT, 2017, Diesel</t>
  </si>
  <si>
    <t>HONDA CITY 2016 AUTOMATIC SUNROOF PADDLE SHIFT WITH CNG</t>
  </si>
  <si>
    <t>Mahindra Scorpio 2002-2013 VLS AT 2.2 mHAWK, 2011, Diesel</t>
  </si>
  <si>
    <t>Hyundai i20 Magna 1.2 MT, 2016, Petrol</t>
  </si>
  <si>
    <t>Honda City ZX Automatic sunroof</t>
  </si>
  <si>
    <t>Tata Harrier ZXA top end  automatic 2020 Diesel</t>
  </si>
  <si>
    <t>Maruti Suzuki Swift Dzire VXI Optional, 2013, Petrol</t>
  </si>
  <si>
    <t>Maruti Suzuki Alto 2006 Petrol 106000 Km Driven</t>
  </si>
  <si>
    <t>Skoda Octavia 2013-2017 Ambition 1.4 TSI MT, 2014, Diesel</t>
  </si>
  <si>
    <t>Kia Seltos 1.5 HTK+, 2020, Diesel</t>
  </si>
  <si>
    <t>Maruti Suzuki Eeco 2023 CNG &amp; Hybrids 48000 Km Driven</t>
  </si>
  <si>
    <t>Hyundai Santro Xing GLS CNG, 2014, CNG &amp; Hybrids</t>
  </si>
  <si>
    <t>Maruti Suzuki Ertiga 1.5 ZXI Plus, 2023, CNG &amp; Hybrids</t>
  </si>
  <si>
    <t>Maruti Suzuki Swift Dzire 2022 CNG &amp; Hybrids 91000 Km Driven</t>
  </si>
  <si>
    <t>Toyota urban cruiser hyryder.</t>
  </si>
  <si>
    <t>Honda Jazz 2018 Petrol Verry Well Maintained</t>
  </si>
  <si>
    <t>Maruti Suzuki Swift Dzire 2014 Diesel 70500 Km Driven</t>
  </si>
  <si>
    <t>Volkswagen Polo 1.5 TDI Highline Plus, 2018, Diesel</t>
  </si>
  <si>
    <t>Hyundai Venue S 1.2 Petrol, 2021, Petrol</t>
  </si>
  <si>
    <t>Maruti Suzuki Omni 2011</t>
  </si>
  <si>
    <t>Honda Brio 2013 CNG &amp; Hybrids 65000 Km Driven</t>
  </si>
  <si>
    <t>Honda Accord 2.4 Elegance Manual, 2011, Petrol</t>
  </si>
  <si>
    <t>Hyundai i10 2012 CNG &amp; Hybrids 83000 Km Driven</t>
  </si>
  <si>
    <t>Hyundai Fluidic Verna 1.6 VTVT S, 2013, Petrol</t>
  </si>
  <si>
    <t>Maruti Suzuki Wagon R 2013  CNG &amp; Hybrids 83200 Km Driven</t>
  </si>
  <si>
    <t>Honda City ZX Petrol CVT, 2019, Petrol</t>
  </si>
  <si>
    <t>Maruti Suzuki Swift Dzire 1.2 Vxi BSIV, 2010, CNG &amp; Hybrids</t>
  </si>
  <si>
    <t>Volkswagen Polo 2009-2013 GT TSI, 2013, Petrol</t>
  </si>
  <si>
    <t>Maruti Suzuki Eeco 2020 CNG &amp; Hybrids 39000 Km Driven</t>
  </si>
  <si>
    <t>Honda Amaze 2013 Petrol Well Maintained less Used car</t>
  </si>
  <si>
    <t>Hyundai EON 2015 CNG &amp; Hybrids Good Condition</t>
  </si>
  <si>
    <t>Maruti Suzuki Celerio CNG VXI Optional, 2021, CNG &amp; Hybrids</t>
  </si>
  <si>
    <t>Well maintained Honda city automatic in good condition</t>
  </si>
  <si>
    <t>Registration failed. Mint condition</t>
  </si>
  <si>
    <t>Hyundai Santro Xing GL, 2012, Petrol</t>
  </si>
  <si>
    <t>Mahindra XUV500 W11 AT, 2018, Diesel</t>
  </si>
  <si>
    <t>New Alto K10 VXI</t>
  </si>
  <si>
    <t>Tata Indica V2 2016 Diesel 160000 Km Driven</t>
  </si>
  <si>
    <t>Audi A6 35 TDI Premium with Sunroof, 2016, Diesel</t>
  </si>
  <si>
    <t>2021 MG Hector Sharp DCT, Black, Automatic, Top-End, Petrol - MH16</t>
  </si>
  <si>
    <t>Honda Civic 1.8 (E) MT, 2009, Petrol</t>
  </si>
  <si>
    <t>Maruti Suzuki XL6 Smart Hybrid Alpha AT</t>
  </si>
  <si>
    <t>Maruti Suzuki Wagon R 1.0 VXI AMT, 2019, Petrol</t>
  </si>
  <si>
    <t>Maruti Suzuki Swift 2018 petrol+ CNG</t>
  </si>
  <si>
    <t>MG Hector SHARP DCT PETROL, 2020, Petrol</t>
  </si>
  <si>
    <t>Elite i20 2018</t>
  </si>
  <si>
    <t>BMW 3 Series 320d Sedan, 2017, Diesel</t>
  </si>
  <si>
    <t>Maruti Suzuki Ciaz 2014-2017 1.3 RS ZDI Plus SHVS, 2016, Diesel</t>
  </si>
  <si>
    <t>S Cross</t>
  </si>
  <si>
    <t>Maruti Suzuki S Cross Sigma 1.6 MT, 2016, Diesel</t>
  </si>
  <si>
    <t>Hyundai EON Magna Plus, 2013, Petrol</t>
  </si>
  <si>
    <t>Honda Civic 2006 CNG &amp; Hybrids 43000 Km Driven</t>
  </si>
  <si>
    <t>Maruti Suzuki Alto K10 1.0 VXI Plus AMT, 2017, CNG &amp; Hybrids</t>
  </si>
  <si>
    <t>Tata Nexon 2020 CNG ON PAPER new tyres brand new condition car</t>
  </si>
  <si>
    <t>BMW X3 xDrive20d xLine, 2017, Diesel</t>
  </si>
  <si>
    <t>Maruti Suzuki Fronx Car auto</t>
  </si>
  <si>
    <t>Honda City 2015-2017 i VTEC CVT VX, 2018, Petrol</t>
  </si>
  <si>
    <t>Automatic Honda City ZX 2014/15 Petrol 105000 Km Driven</t>
  </si>
  <si>
    <t>Honda City 2013 CNG &amp; petrol 119000 Km Driven 2013 August modal</t>
  </si>
  <si>
    <t>Maruti Suzuki S Cross Zeta SHVS, 2021, Petrol</t>
  </si>
  <si>
    <t>BMW X1 2.0 sDrive20d xLine, 2011, Diesel</t>
  </si>
  <si>
    <t>Honda City 2011-2013 1.5 V AT Sunroof, 2012, Petrol</t>
  </si>
  <si>
    <t>BMW 3 Series [2005-2011] 2.0 320si Sedan, 2007, Petrol</t>
  </si>
  <si>
    <t>Maruti Suzuki XL6 1.5 Zeta AT, 2023, Petrol</t>
  </si>
  <si>
    <t>Hyundai Creta 1.6 E Plus, 2017, CNG &amp; Hybrids</t>
  </si>
  <si>
    <t>Volkswagen Vento 1.0 Highline Plus AT, 2011, Petrol</t>
  </si>
  <si>
    <t>Renault KWID 2018 Petrol Good Condition</t>
  </si>
  <si>
    <t>Maruti Suzuki Alto K10 VXI AMT, 2014, Petrol</t>
  </si>
  <si>
    <t>Maruti Suzuki Ertiga ZXI AT, 2021, CNG &amp; Hybrids</t>
  </si>
  <si>
    <t>Datsun RediGO A, 2017, Petrol</t>
  </si>
  <si>
    <t>Hyundai Creta 1.6 SX Plus Auto, 2018, Petrol</t>
  </si>
  <si>
    <t>Hyundai i10 Asta, 2016, CNG &amp; Hybrids</t>
  </si>
  <si>
    <t>Chevrolet Spark 1.0 LS, 2010, Petrol</t>
  </si>
  <si>
    <t>Hyundai i20 1.2 Asta ABS, 2012, Diesel</t>
  </si>
  <si>
    <t>Honda Mobilio 2016</t>
  </si>
  <si>
    <t>Swift Dzire 2024 CNG &amp; Hybrids 31000 Km run  showroom condition</t>
  </si>
  <si>
    <t>Alto 800 LXI 2015 cng sandar kar</t>
  </si>
  <si>
    <t>Honda Amaze 2013-2016 S Plus i-VTEC, 2014, CNG &amp; Hybrids</t>
  </si>
  <si>
    <t>Hyundai Venue N Line N8 DCT Dual Tone, 2022, Petrol</t>
  </si>
  <si>
    <t>Tata Manza 2010 Diesel 147689 Km Driven</t>
  </si>
  <si>
    <t>Kia Seltos 2021</t>
  </si>
  <si>
    <t>Hyundai Verna 1.5 SX VTVT, 2022, Petrol</t>
  </si>
  <si>
    <t>Renault KWID 1.0 RXT AMT, 2017, Petrol</t>
  </si>
  <si>
    <t>Volkswagen Ameo 1.2 MPI Trendline, 2017, CNG &amp; Hybrids</t>
  </si>
  <si>
    <t>Renault KWID RXT Optional, 2019, Petrol</t>
  </si>
  <si>
    <t>Hyundai Creta Diesel 80000 Km Driven</t>
  </si>
  <si>
    <t>Hyundai Verna VTVT 1.6 SX, 2018, Petrol</t>
  </si>
  <si>
    <t>RS7</t>
  </si>
  <si>
    <t>Audi RS7, 2012, Diesel</t>
  </si>
  <si>
    <t>Renault Duster 2015-2019 1.5 85PS RxZ 4x2 MT Diesel, 2018, Diesel</t>
  </si>
  <si>
    <t>Scrap me car khareedte hai koi bhi carr ho.. expire</t>
  </si>
  <si>
    <t>Maruti Suzuki Celerio 2014-2017 LDi, 2016, Diesel</t>
  </si>
  <si>
    <t>Honda BR-V 1.5 S i-DTEC MT, 2018, Diesel</t>
  </si>
  <si>
    <t>Mercedes-Benz GLA 200, 2015, Diesel</t>
  </si>
  <si>
    <t>Maruti Suzuki Ertiga 2018</t>
  </si>
  <si>
    <t>Kia Sonet HTX Turbo iMT, 2021, Petrol</t>
  </si>
  <si>
    <t>Hyundai Elite i20 1.2 Magna Plus, 2019, Petrol</t>
  </si>
  <si>
    <t>Mahindra XUV500, 2012, Diesel</t>
  </si>
  <si>
    <t>Maruti Suzuki Brezza, 2016, Diesel</t>
  </si>
  <si>
    <t>Skoda Octavia 1.8 TSI Style Plus AT, 2017, Petrol</t>
  </si>
  <si>
    <t>Hyundai Grand i10 Nios 1.2 Kappa VTVT Sportz CNG, 2024, CNG &amp; Hybrid..</t>
  </si>
  <si>
    <t>Fiat Punto 1.2 Dynamic, 2012, Diesel</t>
  </si>
  <si>
    <t>Maruti Suzuki Alto 2010 Petrol 42000 Km Driven</t>
  </si>
  <si>
    <t>Hyundai Grand i10 2016-2017 Sportz, 2016, Petrol</t>
  </si>
  <si>
    <t>Mint Condition premium hatchback</t>
  </si>
  <si>
    <t>Ford Aspire Titatinium Blu Ti-VCT, 2018, CNG &amp; Hybrids</t>
  </si>
  <si>
    <t>Tata Tiago 1.2 Revotron XT, 2018, Petrol</t>
  </si>
  <si>
    <t>Hyundai Tucson GLS 2WD Automatic, 2018, Diesel</t>
  </si>
  <si>
    <t>Hyundai Verna, 2014, CNG &amp; Hybrids</t>
  </si>
  <si>
    <t>Toyota Corolla Altis 2013-2017 VL AT, 2016, CNG &amp; Hybrids</t>
  </si>
  <si>
    <t>Maruti Suzuki Ciaz 2015 CNG &amp; Hybrids 142000 Km Driven</t>
  </si>
  <si>
    <t>Renault KWID RXT Optional, 2020, Petrol</t>
  </si>
  <si>
    <t>Ford Fiesta 2008-2011 1.4 SXi TDCi, 2011, Diesel</t>
  </si>
  <si>
    <t>Honda Jazz V CVT, 2019, CNG &amp; Hybrids</t>
  </si>
  <si>
    <t>Punch EV</t>
  </si>
  <si>
    <t>Hindon vher</t>
  </si>
  <si>
    <t>Maruti Suzuki Vitara Brezza 1.5 ZXI, 2021, Petrol</t>
  </si>
  <si>
    <t>Maruti Suzuki Alto 2012 CNG &amp; Hybrids 95000 Km Driven</t>
  </si>
  <si>
    <t>Honda City ZX Petrol CVT, 2018, CNG &amp; Hybrids</t>
  </si>
  <si>
    <t>Hyundai i20 2009-2011 1.4 Asta AT (O) with Sunroof, 2010, Petrol</t>
  </si>
  <si>
    <t>Maruti Suzuki Swift 2018 Diesel 87000 Km Driven</t>
  </si>
  <si>
    <t>Maruti Suzuki A-Star Lxi, 2011, CNG &amp; Hybrids</t>
  </si>
  <si>
    <t>Hyundai i20, 2011, CNG &amp; Hybrids</t>
  </si>
  <si>
    <t>Maruti Suzuki Celerio 1.0 VXI AGS, 2020, CNG &amp; Hybrids</t>
  </si>
  <si>
    <t>Maruti Suzuki Baleno 1.2 Zeta, 2018, Petrol</t>
  </si>
  <si>
    <t>Hyundai Aura S Automatic, 2020, CNG &amp; Hybrids</t>
  </si>
  <si>
    <t>Hyundai Santro, 2009, Petrol</t>
  </si>
  <si>
    <t>Mahindra Xylo D2 Maxx, 2011, Diesel</t>
  </si>
  <si>
    <t>Hundai i10 Sports, 2009, 35k km, good condition, green tax paid</t>
  </si>
  <si>
    <t>Maruti Suzuki Ritz VXi (ABS) BS IV, 2010, CNG &amp; Hybrids</t>
  </si>
  <si>
    <t>Hyundai Accent 2009 CNG &amp; Hybrids Good Condition</t>
  </si>
  <si>
    <t>Maruti Suzuki Zen Estilo 2011</t>
  </si>
  <si>
    <t>Hyundai Verna 1.6 SX VTVT, 2022, Petrol</t>
  </si>
  <si>
    <t>Hyundai Verna 2021 Diesel Well Maintained</t>
  </si>
  <si>
    <t>Skoda Rapid Ambition 1.6 TDI CR Manual Plus, 2017, Diesel</t>
  </si>
  <si>
    <t>Chevrolet cruze 2014 sunroof</t>
  </si>
  <si>
    <t>Maruti Suzuki Ritz 2012 CNG &amp; Hybrids 120000 Km Driven</t>
  </si>
  <si>
    <t>Volkswagen Vento 2010-2013 Diesel Highline, 2013, Diesel</t>
  </si>
  <si>
    <t>Kia Seltos HTE G, 2023, Petrol</t>
  </si>
  <si>
    <t>Maruti Suzuki Swift 2018 VDI, 2016, Diesel</t>
  </si>
  <si>
    <t>Mercedes-Benz CLA, 2016, Petrol</t>
  </si>
  <si>
    <t>Maruti Suzuki Ciaz 2014-2017 AT ZXi, 2015, Petrol</t>
  </si>
  <si>
    <t>Maruti Suzuki XL6 1.5 Zeta AT, 2022, Petrol</t>
  </si>
  <si>
    <t>Ford Ecosport CNG &amp; Hybrids 82000 Km Driven</t>
  </si>
  <si>
    <t>Maruti Suzuki Alto 800 2016 Petrol 44000 Km Driven</t>
  </si>
  <si>
    <t>Maruti Suzuki Alto K10 LXI CNG Optional, 2016, CNG &amp; Hybrids</t>
  </si>
  <si>
    <t>à¤…à¤°à¥à¤Ÿà¤¿à¤—à¤¾ 2018 à¤®à¥‰à¤¡à¤² à¤¸à¥€à¤à¤¨à¤œà¥€ à¤ªà¥à¤²à¤¸ à¤ªà¥‡à¤Ÿà¥à¤°à¥‹à¤² à¤•à¤‚à¤ªà¤¨à¥€ à¤¸à¤°à¥à¤µà¤¿à¤¸ à¤°à¤¿à¤•à¥‰à¤°à¥à¤¡</t>
  </si>
  <si>
    <t>Alto 800 VXI 2018</t>
  </si>
  <si>
    <t>Maruti Suzuki Eeco 2019 CNG &amp; Hybrids 160000 Km Driven</t>
  </si>
  <si>
    <t>Maruti Suzuki Ritz VXi, 2016, Petrol</t>
  </si>
  <si>
    <t>Hyundai i10 2011 CNG &amp; Hybrids 85000 Km Driven</t>
  </si>
  <si>
    <t>Hyundai Aura 2024 CNG &amp; Hybrids 0 Km Driven</t>
  </si>
  <si>
    <t>Tata Tiago 1.05 Revotorq XE, 2019, Petrol</t>
  </si>
  <si>
    <t>Maruti Suzuki Alto 800 VXI Airbag, 2017, Petrol</t>
  </si>
  <si>
    <t>Smoth car neat and clean</t>
  </si>
  <si>
    <t>Honda Amaze 2013 Diesel 110000 Km Driven</t>
  </si>
  <si>
    <t>Volkswagen Vento 2011 CNG &amp; Hybrids Well Maintained</t>
  </si>
  <si>
    <t>Hyundai Creta 1.4 EX Diesel, 2020, Diesel</t>
  </si>
  <si>
    <t>Celerio vxi CNG pass company fitted 2015 model</t>
  </si>
  <si>
    <t>1 year validity baki 6 2025 12 mahina validity finish ho jayegi</t>
  </si>
  <si>
    <t>Maruti Suzuki Celerio CNG VXI MT, 2021, CNG &amp; Hybrids</t>
  </si>
  <si>
    <t>Hyundai Xcent 2020 CNG &amp; Hybrids 130000 Km Driven</t>
  </si>
  <si>
    <t>Hyundai Elite i20 Asta 1.4 CRDI, 2017, Diesel</t>
  </si>
  <si>
    <t>Tata Nexon Creative Plus 1.2 Revotron Petrol 7DCA, 2024, Petrol</t>
  </si>
  <si>
    <t>Used Car Loan</t>
  </si>
  <si>
    <t>Maruti Suzuki Swift VXi 1.2 ABS BS-IV, 2015, Petrol</t>
  </si>
  <si>
    <t>Hyundai Creta 1.6 VTVT SX AT, 2020, CNG &amp; Hybrids</t>
  </si>
  <si>
    <t>Honda Amaze [2021-2023] 1.2 VX i-VTEC MT, 2019, CNG &amp; Hybrids</t>
  </si>
  <si>
    <t>Toyota Urban Cruiser 1.5 Premium Grade AT, 2022, Petrol</t>
  </si>
  <si>
    <t>Audi Q3 2.0 TDI Quattro, 2014, Diesel</t>
  </si>
  <si>
    <t>Hyundai i20 1.2 Magna Executive, 2017, Petrol</t>
  </si>
  <si>
    <t>Honda City 2014-2015 V AT, 2010, Petrol</t>
  </si>
  <si>
    <t>BMW 5 Series 2012 Diesel Good Condition</t>
  </si>
  <si>
    <t>Maruti Suzuki Eeco 2021 mexi parmit</t>
  </si>
  <si>
    <t>Maruti Suzuki Ertiga 1.5 Tour M CNG, 2019, CNG &amp; Hybrids</t>
  </si>
  <si>
    <t>Maruti eeco 2017 model, 2nd owner , all original paint.</t>
  </si>
  <si>
    <t>Honda CR-V 2007 Petrol 43000 Km Driven</t>
  </si>
  <si>
    <t>Audi Q3 35 TDI Quattro Premium, 2014, Diesel</t>
  </si>
  <si>
    <t>Tata Nexon 1.2 Revotron XZA Plus DualTone, 2020, Petrol</t>
  </si>
  <si>
    <t>Hyundai i10 Magna 1.1L, 2013, Petrol</t>
  </si>
  <si>
    <t>Audi A4 2014 Diesel 38000 Km Driven</t>
  </si>
  <si>
    <t>MG Hector Plus 1.5 Smart DCT, 2021, Petrol</t>
  </si>
  <si>
    <t>Maruti Suzuki Wagon R ZXI, 2023, Petrol</t>
  </si>
  <si>
    <t>Maruti Suzuki Ignis 1.2 Zeta AMT Dual Tone, 2017, Petrol</t>
  </si>
  <si>
    <t>Hyundai i20 1.2 Asta, 2013, Petrol</t>
  </si>
  <si>
    <t>Maruti Suzuki Wagon R 1.0 2013-2019 LXi CNG, 2018, CNG &amp; Hybrids</t>
  </si>
  <si>
    <t>Hyundai i20 2015-2017 Sportz Option 1.4 CRDi, 2014, Diesel</t>
  </si>
  <si>
    <t>Hyundai Elite i20 1.2 Asta CVT, 2018, Petrol</t>
  </si>
  <si>
    <t>Honda Accord 2008 Mint condition</t>
  </si>
  <si>
    <t>Audi A6 2011-2015 2.0 TDI Design Edition, 2015, Diesel</t>
  </si>
  <si>
    <t>Maruti Suzuki Swift Dzire 1.3 VXI, 2015, CNG &amp; Hybrids</t>
  </si>
  <si>
    <t>Maruti Suzuki Celerio VXI MT, 2019, CNG &amp; Hybrids</t>
  </si>
  <si>
    <t>Creta automatic for sale</t>
  </si>
  <si>
    <t>Paper fail.(Fixed price)</t>
  </si>
  <si>
    <t>Ford Ecosport 2015 Petrol 90000 Km Driven Showroom condition Automatic</t>
  </si>
  <si>
    <t>Maruti Suzuki Ciaz 2020</t>
  </si>
  <si>
    <t>Hyundai i20 2013 Petrol Well Maintained</t>
  </si>
  <si>
    <t>Honda Amaze S AT 2014 Petrol + CNG</t>
  </si>
  <si>
    <t>Maruti Suzuki Wagon R VXI AMT1.2, 2020, Petrol</t>
  </si>
  <si>
    <t>Hyundai Grand i10 2013-2016 Sportz, 2013, CNG &amp; Hybrids</t>
  </si>
  <si>
    <t>MG Hector Sharp Diesel MT, 2022, Diesel</t>
  </si>
  <si>
    <t>Automatic - Maruti Suzuki Celerio 2017</t>
  </si>
  <si>
    <t>Hyundai Accent 2010 CNG &amp; Hybrids 96000 Km Driven</t>
  </si>
  <si>
    <t>Renault Lodgy 1.5 85 PS RxL, 2015, Diesel</t>
  </si>
  <si>
    <t>Tata Nexon 2018 Diesel 78000 Km Driven</t>
  </si>
  <si>
    <t>2015 Hond city VMT petrol, single owner Medical</t>
  </si>
  <si>
    <t>Hyundai Fluidic Verna 1.6 VTVT SX, 2017, CNG &amp; Hybrids</t>
  </si>
  <si>
    <t>Maruti Suzuki Swift Dzire AMT ZDI Plus, 2017, Diesel</t>
  </si>
  <si>
    <t>Hyundai Xcent S 1.2 (O), 2014, Petrol</t>
  </si>
  <si>
    <t>Maruti Suzuki Dzire VXi AGS, 2020, Petrol</t>
  </si>
  <si>
    <t>Honda Brio, 2013, CNG &amp; Hybrids</t>
  </si>
  <si>
    <t>Hyundai i20 2010 CNG &amp; Hybrids Good Condition</t>
  </si>
  <si>
    <t>Chevrolet Cruze LTZ, 2016, Diesel</t>
  </si>
  <si>
    <t>Maruti Suzuki Wagon R 2015 CNG &amp; Hybrids 50000 Km Driven</t>
  </si>
  <si>
    <t>Mahindra NuvoSport, 2016, Diesel</t>
  </si>
  <si>
    <t>Honda City 2007 Petrol Well Maintained</t>
  </si>
  <si>
    <t>Skoda Rapid 1.5 TDI Active, 2013, Diesel</t>
  </si>
  <si>
    <t>Chevrolet Beat 2011 CNG &amp; Hybrids</t>
  </si>
  <si>
    <t>XUV 3XO</t>
  </si>
  <si>
    <t>Mahindra XUV 3XO 2024 Petrol 2500 Km Driven</t>
  </si>
  <si>
    <t>Renault Duster 110 PS RxL ADVENTURE, 2014, CNG &amp; Hybrids</t>
  </si>
  <si>
    <t>Chevrolet Beat 2016 CNG &amp; Hybrids Car For Sale In Panvel</t>
  </si>
  <si>
    <t>Honda City 2010 CNG &amp; Hybrids 64000 Km Driven</t>
  </si>
  <si>
    <t>Maruti Suzuki Alto K10 2011 CNG &amp; Hybrids 71000 Km Driven</t>
  </si>
  <si>
    <t>Skoda Slavia 1.0 Ambition TSI, 2023, Petrol</t>
  </si>
  <si>
    <t>Maruti Suzuki Wagon R 1.0 2007 Petrol 97000 Km Driven</t>
  </si>
  <si>
    <t>Audi A4 VIP number</t>
  </si>
  <si>
    <t>Maruti Suzuki Swift Dzire ZDI + MT, 2015, Diesel</t>
  </si>
  <si>
    <t>Honda Amaze E 1.2 Petrol MT, 2014, Petrol</t>
  </si>
  <si>
    <t>Tata Tiago 1.05 Revotorq XZ, 2018, Petrol</t>
  </si>
  <si>
    <t>Maruti Suzuki Swift Dzire 2012-2015 VDI, 2013, Diesel</t>
  </si>
  <si>
    <t>Maruti Suzuki Wagon R 1.0 VXI AMT, 2017, CNG &amp; Hybrids</t>
  </si>
  <si>
    <t>Kia Carens 1.4 Luxury 7 STR, 2022, Petrol</t>
  </si>
  <si>
    <t>Maruti Suzuki Wagon R VXI 1.2, 2011, Petrol</t>
  </si>
  <si>
    <t>Maruti Suzuki Wagon R VXI BS IV, 2014, Petrol</t>
  </si>
  <si>
    <t>Maruti Suzuki Eeco 2021 CNG &amp; Hybrids 37500 Km Driven</t>
  </si>
  <si>
    <t>Hyundai i10 2011 CNG &amp; Hybrids 128000 Km Driven</t>
  </si>
  <si>
    <t>Maruti Suzuki SX4 2011 CNG &amp; Hybrids 75000 Km Driven</t>
  </si>
  <si>
    <t>Audi A3 2015 diesel automatic</t>
  </si>
  <si>
    <t>Maruti Suzuki Swift AMT ZDI, 2018, Diesel</t>
  </si>
  <si>
    <t>Maruti Suzuki Wagon R 2009 CNG &amp; Hybrids Good Condition</t>
  </si>
  <si>
    <t>Maruti Suzuki Brezza 1.5 ZXI Plus SMART HYBRID, 2021, CNG &amp; Hybrids</t>
  </si>
  <si>
    <t>Maruti Suzuki Swift Dzire 2010 CNG &amp; Hybrids 81000 Km Driven</t>
  </si>
  <si>
    <t>Maruti Suzuki Celerio 2014-2017 VXI AT, 2016, Petrol</t>
  </si>
  <si>
    <t>Maruti Suzuki Wagon R LXI Opt, 2008, Petrol</t>
  </si>
  <si>
    <t>Renault KWID 2022 Petrol Good Condition</t>
  </si>
  <si>
    <t>Skoda Fabia Elegance 1.4 MPI, 2011, Petrol</t>
  </si>
  <si>
    <t>Tata Safari Storme EX August 2017</t>
  </si>
  <si>
    <t>Hyundai Elantra 2.0 SX Option AT, 2018, Petrol</t>
  </si>
  <si>
    <t>Maruti Suzuki Eeco 1.2 5 STR with A/C+HTR CNG, 2018, CNG &amp; Hybrids</t>
  </si>
  <si>
    <t>Hyundai i20 1.2 Asta, 2012, Diesel</t>
  </si>
  <si>
    <t>CVT Automatic Maruti Ciaz 1.4 Petrol</t>
  </si>
  <si>
    <t>Maruti Suzuki Celerio 1.0 VXI MT, 2018, CNG &amp; Hybrids</t>
  </si>
  <si>
    <t>Honda Jazz 1.2 V AT i VTEC, 2018, Petrol</t>
  </si>
  <si>
    <t>Honda Jazz 1.2 ZX CVT i-VTEC, 2022, Petrol</t>
  </si>
  <si>
    <t>Maruti Suzuki SX4 Green Vxi (CNG), 2011, CNG &amp; Hybrids</t>
  </si>
  <si>
    <t>Nissan Teana XV, 2011, Petrol</t>
  </si>
  <si>
    <t>Maruti Suzuki Swift LXI 2018, 2019, CNG &amp; Hybrids</t>
  </si>
  <si>
    <t>Hyundai i20 Diesel Asta, 2014, Diesel</t>
  </si>
  <si>
    <t>Alloy wheels, leather seats</t>
  </si>
  <si>
    <t>Skoda Rapid 1.5 TDI Ambition, 2018, Petrol</t>
  </si>
  <si>
    <t>Maruti Suzuki Ertiga 2012-2015 VXI ABS, 2013, Petrol</t>
  </si>
  <si>
    <t>2022 december model, automatic wagon R, below 11000 KM,</t>
  </si>
  <si>
    <t>Urgent sell my car</t>
  </si>
  <si>
    <t>Hyundai Verna, 2017, Diesel</t>
  </si>
  <si>
    <t>Hyundai Xcent S 1.2, 2017, CNG &amp; Hybrids</t>
  </si>
  <si>
    <t>Maruti Suzuki Swift Dzire 1.2 ZXi BSIV, 2011, Petrol</t>
  </si>
  <si>
    <t>Toyota Etios Cross 1.4L GD, 2014, Diesel</t>
  </si>
  <si>
    <t>Honda City V AT I-VTEC, 2018, CNG &amp; Hybrids</t>
  </si>
  <si>
    <t>Honda City ZX CVT, 2012, Petrol</t>
  </si>
  <si>
    <t>Hyundai i20 2010 CNG &amp; Hybrids 100000 Km Driven</t>
  </si>
  <si>
    <t>Maruti Suzuki Wagon R VXI 1.2, 2021, CNG &amp; Hybrids</t>
  </si>
  <si>
    <t>Ford Figo 2010-2012 Diesel EXI, 2010, Diesel</t>
  </si>
  <si>
    <t>Maruti Suzuki Baleno 2015-2019 1.3 Zeta, 2017, Diesel</t>
  </si>
  <si>
    <t>Renault KWID AMT, 2022, Petrol</t>
  </si>
  <si>
    <t>I10 Grand CNG Added in RC</t>
  </si>
  <si>
    <t>Hyundai Creta 1.5 SX (O) IVT Petrol, 2020, Petrol</t>
  </si>
  <si>
    <t>Hyundai Grand i10 2011 CNG &amp; Hybrids 91720 Km Driven</t>
  </si>
  <si>
    <t>Tata Nexon 2024 Petrol 2150 Km Driven</t>
  </si>
  <si>
    <t>Honda Amaze, 2009, Petrol</t>
  </si>
  <si>
    <t>Hyundai Verna 1.6 VTVT, 2012, Petrol</t>
  </si>
  <si>
    <t>Maruti Suzuki Wagon R 13 CNG &amp; Hybrids Good Condition</t>
  </si>
  <si>
    <t>Tata Bolt Revotron XM, 2017, Petrol</t>
  </si>
  <si>
    <t>Nissan Micra 2012-2017 XV CVT, 2013, Petrol</t>
  </si>
  <si>
    <t>Honda Jazz, 2019, Petrol</t>
  </si>
  <si>
    <t>Renault Duster 2013 Petrol 77000 Km Driven with very good tyres</t>
  </si>
  <si>
    <t>Tata Tiago 2018 CNG Good Condition</t>
  </si>
  <si>
    <t>Honda City Automatic with Sun Roof, Top end</t>
  </si>
  <si>
    <t>Maruti Suzuki Omni 2014 CNG &amp; Hybrids 80000 Km Driven</t>
  </si>
  <si>
    <t>Honda City V Petrol CVT, 2010, CNG &amp; Hybrids</t>
  </si>
  <si>
    <t>Renault Duster 2019-2020 1.5 110 PS RxS Diesel, 2019, Diesel</t>
  </si>
  <si>
    <t>Toyota Innova Crysta 2016</t>
  </si>
  <si>
    <t>Maruti Suzuki Eeco 1.2 5 STR STD(O), 2013, CNG &amp; Hybrids</t>
  </si>
  <si>
    <t>Audi A6 2.0 TDI, 2014, Diesel</t>
  </si>
  <si>
    <t>Volkswagen Vento 1.2 TSI Comfortline AT, 2017, Petrol</t>
  </si>
  <si>
    <t>Maruti Suzuki Eeco 2020 CNG &amp; Hybrids Good Condition</t>
  </si>
  <si>
    <t>Hyundai Exter, 2023, Petrol</t>
  </si>
  <si>
    <t>Maruti Suzuki SX4 Vxi BSIV, 2007, Petrol</t>
  </si>
  <si>
    <t>Audi Q3 2.0 30 TDI Premium Plus, 2014, Diesel</t>
  </si>
  <si>
    <t>Maruti Suzuki Alto 800 CNG LXI, 2017, CNG &amp; Hybrids</t>
  </si>
  <si>
    <t>Hyundai EON 1.0 Kappa Magna + (O), 2016, Petrol</t>
  </si>
  <si>
    <t>Maruti Suzuki Ertiga 2018-2022 1.4 ZXI AT, 2020, CNG &amp; Hybrids</t>
  </si>
  <si>
    <t>Skoda Rapid 2011-2013 1.6 MPI AT Elegance, 2013, Petrol</t>
  </si>
  <si>
    <t>Hyundai Alcazar 2021 Petrol 31256 Km Driven</t>
  </si>
  <si>
    <t>Gadi condition A1sath me sony k speaker,met or back camera bhi..</t>
  </si>
  <si>
    <t>Maruti Suzuki Ciaz 1.5 Delta SHVS AMT, 2018, CNG &amp; Hybrids</t>
  </si>
  <si>
    <t>Hyundai Grand i10 Nios 2022 CNG&amp;Hybrids70k Km Driven is in excellent c</t>
  </si>
  <si>
    <t>Maruti Suzuki XL6 2021(6Seater)</t>
  </si>
  <si>
    <t>Hyundai Grand i10 2014</t>
  </si>
  <si>
    <t>Hyundai Grand i10, 2015, CNG &amp; Hybrids</t>
  </si>
  <si>
    <t>Hyundai i20 Asta Diesel 1.4 O WITH SUNROOF, 2022, Diesel</t>
  </si>
  <si>
    <t>Toyota Corolla Altis 2012 CNG &amp; Hybrids 114000 Km Driven</t>
  </si>
  <si>
    <t>Maruti Suzuki Ertiga 2021 CNG &amp; petrol86000 Km Driven</t>
  </si>
  <si>
    <t>Honda Jazz 1.2 V i VTEC, 2015, CNG &amp; Hybrids</t>
  </si>
  <si>
    <t>Celerio vxi automatic</t>
  </si>
  <si>
    <t>Hyundai i20 Active 2015</t>
  </si>
  <si>
    <t>Ford Ecosport [2017-2021] 1.5 Titanium TI VCT AT, 2020, CNG &amp; Hybrid..</t>
  </si>
  <si>
    <t>2014 Volkswagen Polo Petrol</t>
  </si>
  <si>
    <t>Mercedes-Benz E-Class E 250 CDI Avantgarde, 2010, Diesel</t>
  </si>
  <si>
    <t>Nissan Micra XL Petrol, 2010, Petrol</t>
  </si>
  <si>
    <t>Maruti Suzuki Vitara Brezza ZDi Plus AMT, 2019, Petrol</t>
  </si>
  <si>
    <t>Volvo XC60 2011 D5 Immaculate condition.</t>
  </si>
  <si>
    <t>Maruti Suzuki Alto K10 1.0 LXI, 2010, Petrol</t>
  </si>
  <si>
    <t>Maruti Suzuki Ignis zeta Automatic 2018 Well Maintained</t>
  </si>
  <si>
    <t>Chevrolet Beat, 2011, CNG &amp; Hybrids</t>
  </si>
  <si>
    <t>Maruti Suzuki Dzire, 2016, Diesel</t>
  </si>
  <si>
    <t>Maruti Suzuki Wagon R VXI AMT1.2, 2018, CNG &amp; Hybrids</t>
  </si>
  <si>
    <t>Maruti Suzuki Baleno 2019 CNG &amp; Hybrids 80000 Km Driven</t>
  </si>
  <si>
    <t>Maruti Suzuki Celerio X 2019 Petrol 55000 Km Driven</t>
  </si>
  <si>
    <t>Tata Tigor 1.2 Revotron XMA AMT, 2021, Petrol</t>
  </si>
  <si>
    <t>Toyota Etios Liva VXD Dual Tone, 2018, Diesel</t>
  </si>
  <si>
    <t>Honda Brio V Automatic, 2015, Petrol</t>
  </si>
  <si>
    <t>Maruti Suzuki Alto 800 0.8 VXI Plus, 2022, Petrol</t>
  </si>
  <si>
    <t>Chevrolet Spark 1.0 LS, 2009, Petrol</t>
  </si>
  <si>
    <t>Ford Fiesta, 2012, Diesel</t>
  </si>
  <si>
    <t>Maruti WagonR Vxi 2018 Petrol Well Maintained All Oringal paint</t>
  </si>
  <si>
    <t>Maruti Suzuki Swift Dzire 1.2 Vxi BSIV, 2009, CNG &amp; Hybrids</t>
  </si>
  <si>
    <t>Hyundai i10 1.1L iRDE ERA Special Edition, 2012, CNG &amp; Hybrids</t>
  </si>
  <si>
    <t>Tata Nexon 1.5 Revotorq XZ Plus, 2018, Diesel</t>
  </si>
  <si>
    <t>Tata Tigor XM optional diesel well maintained average 30 km per ltr</t>
  </si>
  <si>
    <t>Honda Amaze VX Petrol, 2019, Petrol</t>
  </si>
  <si>
    <t>Honda Accord 2.4 Inspire Automatic, 2012, CNG &amp; Hybrids</t>
  </si>
  <si>
    <t>Maruti Suzuki SX4 Green Vxi (CNG), 2012, CNG &amp; Hybrids</t>
  </si>
  <si>
    <t>Renault KWID( Automatic)1.0 RXT AMT 2017</t>
  </si>
  <si>
    <t>Loan use kar sakte hai</t>
  </si>
  <si>
    <t>Hyundai Santro 2008 CNG &amp; Hybrids 74400 Km Driven</t>
  </si>
  <si>
    <t>Honda CR-V 2.4 Automatic, 2015, Petrol</t>
  </si>
  <si>
    <t>Hyundai Grand i10 Nios 2015 CNG &amp; Hybrids Well Maintained</t>
  </si>
  <si>
    <t>Toyota Urban Cruiser Hyryder 1.5 V Neo Drive, 2022, Petrol</t>
  </si>
  <si>
    <t>Maruti Suzuki Alto, 2009, Petrol</t>
  </si>
  <si>
    <t>Hyundai i10 1.2 Kappa Magna, 2015, CNG &amp; Hybrids</t>
  </si>
  <si>
    <t>Maruti Suzuki Wagon R 2020 CNG &amp; Hybrids 70000 Km Driven</t>
  </si>
  <si>
    <t>Alto with best condition</t>
  </si>
  <si>
    <t>Honda Civic 1.8 V MT, 2009, CNG &amp; Hybrids</t>
  </si>
  <si>
    <t>Hyundai i20 2011 CNG &amp; Hybrids Good Condition</t>
  </si>
  <si>
    <t>Maruti Suzuki Swift Dzire 2017 Diesel Well Maintained</t>
  </si>
  <si>
    <t>Company CNG  November 2022</t>
  </si>
  <si>
    <t>Mahindra Marazzo 2018 Diesel Good Condition</t>
  </si>
  <si>
    <t>Hyundai Verna VTVT 1.6 SX, 2016, Petrol</t>
  </si>
  <si>
    <t>Silent car no complaint chill ac</t>
  </si>
  <si>
    <t>Hyundai Santro Xing 2012</t>
  </si>
  <si>
    <t>Maruti swift LXI Petrol+CNG fitted</t>
  </si>
  <si>
    <t>Kia Sonet GTX Plus Turbo DCT, 2020, Petrol</t>
  </si>
  <si>
    <t>Hyundai i10 1.2 Kappa SPORTZ, 2015, Petrol</t>
  </si>
  <si>
    <t>Maruti Suzuki Zen Estilo LXI BS IV, 2007, Petrol</t>
  </si>
  <si>
    <t>Volkswagen Polo GTI, 2018, Petrol</t>
  </si>
  <si>
    <t>Hyundai i10 2008 Petrol</t>
  </si>
  <si>
    <t>Maruti Suzuki S-Presso VXI AT, 2020, Petrol</t>
  </si>
  <si>
    <t>Maruti Suzuki Swift Dzire VXI AT Optional, 2013, Petrol</t>
  </si>
  <si>
    <t>Renault KWID RXT AMT Climber (Automatic), 2017, Petrol</t>
  </si>
  <si>
    <t>Honda City, 2010, CNG &amp; Hybrids</t>
  </si>
  <si>
    <t>Maruti Suzuki Wagon R VXI 1.2, 2018, Petrol</t>
  </si>
  <si>
    <t>Maruti Suzuki Swift-Dzire 2018 CNG &amp; Well Maintained</t>
  </si>
  <si>
    <t>Hyundai i20 2015-2017 Magna 1.4 CRDi, 2018, Diesel</t>
  </si>
  <si>
    <t>Mercedes-Benz E-Class E 200, 2011, Petrol</t>
  </si>
  <si>
    <t>Maruti Suzuki Swift Dzire 1.3 LXI, 2020, Petrol</t>
  </si>
  <si>
    <t>Maruti Suzuki SX4 2009 CNG &amp; Hybrids 101000 Km Driven</t>
  </si>
  <si>
    <t>Maruti Suzuki Wagon R 1.0 2010</t>
  </si>
  <si>
    <t>Toyota Corolla Altis 1.8 G, 2018, Petrol</t>
  </si>
  <si>
    <t>Hyundai Xcent Prime 2017 CNG &amp; Hybrids 6200 Km Driven</t>
  </si>
  <si>
    <t>Maruti Suzuki S-Cross, 2020, Petrol</t>
  </si>
  <si>
    <t>Maruti Suzuki Wagon R VXI AMT Opt 1.2, 2017, Petrol</t>
  </si>
  <si>
    <t>Tata Tigor XZ CNG, 2022, CNG &amp; Hybrids</t>
  </si>
  <si>
    <t>Maruti Suzuki Eeco 2019 CNG &amp; Hybrids 102000 Km Driven</t>
  </si>
  <si>
    <t>Hyundai Grand i10 1.2 Kappa Sportz Option, 2017, CNG &amp; Hybrids</t>
  </si>
  <si>
    <t>Only 15 thousand km running. With Hundai CNG and petrol.single handlin</t>
  </si>
  <si>
    <t>Tata Zest  Quadrajet 1.3 XT, 2019, Diesel</t>
  </si>
  <si>
    <t>Hyundai Accent 2017 CNG &amp; Hybrids 12000 Km Driven</t>
  </si>
  <si>
    <t>Ford Aspire 2018 CNG &amp; Hybrids 44552 Km Driven all original paint</t>
  </si>
  <si>
    <t>Kia Seltos HTX IVT G, 2019, Petrol</t>
  </si>
  <si>
    <t>Maruti Suzuki Ciaz 2018-2022 Delta 1.5 SHVS MT Petrol, 2018, Petrol</t>
  </si>
  <si>
    <t>Nissan Terrano XL 85 PS DEISEL, 2017, Diesel</t>
  </si>
  <si>
    <t>Swift dzire 2015 model CNG pass non accident</t>
  </si>
  <si>
    <t>Ford Endeavour 2009-2014 3.0L 4X4 AT, 2010, Diesel</t>
  </si>
  <si>
    <t>Renault Duster RXZ, 2018, Diesel</t>
  </si>
  <si>
    <t>Maruti Suzuki Ertiga 2018/ Gadi private krun milel</t>
  </si>
  <si>
    <t>Skoda Rapid 2013-2016 1.5 TDI AT Style Plus, 2016, Petrol</t>
  </si>
  <si>
    <t>Maruti Suzuki Wagon R LXI Optional, 2015, CNG &amp; Hybrids</t>
  </si>
  <si>
    <t>Mahindra Thar 2022 Petrol 9200 Km Driven</t>
  </si>
  <si>
    <t>Honda Accord 2007 CNG &amp; Hybrids 70000 Km Driven</t>
  </si>
  <si>
    <t>Maruti Suzuki A-Star AT VXI, 2011, Petrol</t>
  </si>
  <si>
    <t>à¤¸à¥à¤µà¤¿à¤«à¥à¤Ÿ 2005 à¤®à¥‰à¤¡à¤² à¤ªà¥‡à¤Ÿà¥à¤°à¥‹à¤² à¤¸à¥€à¤à¤¨à¤œà¥€ à¤ªà¥à¤²à¤¸ à¤—à¤¾à¤¡à¤¼à¥€ à¤«à¥à¤² à¤“à¤•à¥‡</t>
  </si>
  <si>
    <t>Ford Ecosport [2013-2015] 1.0 Ecoboost Titanium, 2014, Petrol</t>
  </si>
  <si>
    <t>Hyundai Verna CRDi 1.6 SX, 2019, Diesel</t>
  </si>
  <si>
    <t>Maruti Suzuki Swift Dzire 2017 CNG &amp; Hybrids Well Maintaine</t>
  </si>
  <si>
    <t>Tata safari in brand new condition bumper original</t>
  </si>
  <si>
    <t>Maruti Suzuki Wagon R 1.0 2018 CNG &amp; Hybrids 82000 Km Driven</t>
  </si>
  <si>
    <t>Jaguar XF 2.2 Litre Luxury, 2015, Diesel</t>
  </si>
  <si>
    <t>Maruti Suzuki Celerio X 2016</t>
  </si>
  <si>
    <t>Hyundai Grand i10 1.2 Sportz SPECIAL Edition VTVT, 2019, CNG &amp; Hybri..</t>
  </si>
  <si>
    <t>Maruti Suzuki Swift 2018 CNG &amp; Hybrids 70000 Km Driven</t>
  </si>
  <si>
    <t>Maruti Suzuki Brezza 1.5 ZXI Plus SMART HYBRID, 2020, Petrol</t>
  </si>
  <si>
    <t>Maruti Suzuki Celerio VXI, 2015, Petrol</t>
  </si>
  <si>
    <t>Maruti Suzuki Ertiga 1.5 ZXI Plus SHVS, 2022, CNG &amp; Hybrids</t>
  </si>
  <si>
    <t>Toyota Innova Crysta 2.7 GX MT, 2019, Petrol</t>
  </si>
  <si>
    <t>Tata Indigo CS 2017</t>
  </si>
  <si>
    <t>Hyundai Elite i20 Sportz (O) 1.2, 2014, Petrol</t>
  </si>
  <si>
    <t>Maruti Suzuki Eeco 2024 Petrol Well Maintained</t>
  </si>
  <si>
    <t>Hyundai i10  sportz 2011</t>
  </si>
  <si>
    <t>Bajaj RE60 2021 CNG &amp; Hybrids 70000 Km Driven</t>
  </si>
  <si>
    <t>Maruti Suzuki Swift Dzire 2009</t>
  </si>
  <si>
    <t>Mahindra Thar LX 4X4 Hardtop, 2021, Diesel</t>
  </si>
  <si>
    <t>Tata Nexon AMT XZA PLUS, 2021, Petrol</t>
  </si>
  <si>
    <t>Ford Ecosport [2013-2015] 1.5 Titanium TDCI, 2016, Diesel</t>
  </si>
  <si>
    <t>Maruti Suzuki Wagon R LXI BS IV, 2017, Petrol</t>
  </si>
  <si>
    <t>Maruti Suzuki Wagon R VXI MT 1.0L, 2017, CNG &amp; Hybrids</t>
  </si>
  <si>
    <t>Maruti Suzuki Swift 2011 CNG &amp; Hybrids Good Condition</t>
  </si>
  <si>
    <t>Maruti Suzuki Swift Dzire 2019 CNG &amp; Hybri Km Driven 88593 bohat 85864</t>
  </si>
  <si>
    <t>Renault Captur 1.5 Petrol RXT, 2018, Petrol</t>
  </si>
  <si>
    <t>Volkswagen Vento 1.6 Highline Plus, 2017, Petrol</t>
  </si>
  <si>
    <t>Maruti Suzuki Alto K10 VXI AMT, 2018, Petrol</t>
  </si>
  <si>
    <t>Hyundai Venue, 2021, Petrol</t>
  </si>
  <si>
    <t>Honda City S AT I-VTEC, 2012, Petrol</t>
  </si>
  <si>
    <t>Hyundai Venue S MT 1.2 KAPPA, 2020, Petrol</t>
  </si>
  <si>
    <t>Mercedes-Benz C-Class 2.1 C 250 CDI, 2012, Diesel</t>
  </si>
  <si>
    <t>Maruti Suzuki Ertiga 2022 CNG &amp; Hybrids Well Maintained</t>
  </si>
  <si>
    <t>Renault Scala Diesel RxL, 2013, Diesel</t>
  </si>
  <si>
    <t>Renault KWID AMT, 2016, CNG &amp; Hybrids</t>
  </si>
  <si>
    <t>Maruti Suzuki Celerio 2014-2017 1.0 VXI AMT, 2016, Petrol</t>
  </si>
  <si>
    <t>Honda Amaze 2013-2016 VX AT i-Vtech, 2014, Petrol</t>
  </si>
  <si>
    <t>Nissan Magnite 1.0 XV Premium, 2022, Petrol</t>
  </si>
  <si>
    <t>Datsun GO Plus A, 2018, Petrol</t>
  </si>
  <si>
    <t>Hyundai i10 1.2 Kappa Magna, 2012, Petrol</t>
  </si>
  <si>
    <t>Hyundai Xcent Base 1.2, 2018, Diesel</t>
  </si>
  <si>
    <t>Mahindra Scorpio S11, 2019, Diesel</t>
  </si>
  <si>
    <t>Ford Figo 1.5D Titanium MT, 2016, Diesel</t>
  </si>
  <si>
    <t>Renault KWID RXE 1.0, 2020, Petrol</t>
  </si>
  <si>
    <t>Toyota Etios Liva 1.2 V Dual Tone, 2016, CNG &amp; Hybrids</t>
  </si>
  <si>
    <t>Maruti Suzuki Wagon R 2015 CNG &amp; Hybrids 65510 Km Driven</t>
  </si>
  <si>
    <t>Hyundai i20 2012 CNG &amp; Hybrids</t>
  </si>
  <si>
    <t>Ford Figo 2010</t>
  </si>
  <si>
    <t>Volkswagen Passat 2.0 TDI AT Highline, 2010, Diesel</t>
  </si>
  <si>
    <t>Hyundai i20 Sportz 1.2 BS-IV, 2012, CNG &amp; Hybrids</t>
  </si>
  <si>
    <t>Kia Sonet HTK Plus, 2021, CNG &amp; Hybrids</t>
  </si>
  <si>
    <t>Maruti Suzuki Baleno 1.3 Alpha, 2015, Diesel</t>
  </si>
  <si>
    <t>Kia Sonet HTK Plus Turbo iMT, 2024, Petrol</t>
  </si>
  <si>
    <t>Honda Civic 1.8 S AT, 2009, CNG &amp; Hybrids</t>
  </si>
  <si>
    <t>Hyundai Aura SX (O) Manual, 2020, Petrol</t>
  </si>
  <si>
    <t>Maruti Suzuki Celerio Zxi Automatic 2015 Petrol 21000 Km Driven,</t>
  </si>
  <si>
    <t>BMW X1 xDrive 20d M Sport, 2016, Diesel</t>
  </si>
  <si>
    <t>Hyundai Verna SX OPTION, 2011, Petrol</t>
  </si>
  <si>
    <t>Good condition and taking new</t>
  </si>
  <si>
    <t>Maruti Suzuki Zen Estilo 2007 Petrol Good Condition</t>
  </si>
  <si>
    <t>Jeep Compass 2018 Petrol Good Condition</t>
  </si>
  <si>
    <t>Maruti Suzuki Alto 800 2020 CNG &amp; Petrol</t>
  </si>
  <si>
    <t>Hyundai Grand i10 Asta 1.2 AT VTVT, 2015, CNG &amp; Hybrids</t>
  </si>
  <si>
    <t>Mahindra Xylo, 2009, Diesel</t>
  </si>
  <si>
    <t>Hyundai Accent 2009 CNG &amp; petrol</t>
  </si>
  <si>
    <t>Maruti Suzuki Wagon R, 2019, Petrol</t>
  </si>
  <si>
    <t>Mahindra Bolero 2021  Well Maintained</t>
  </si>
  <si>
    <t>Maruti Suzuki Wagon R 2010 CNG &amp; Hybrids Well Maintained</t>
  </si>
  <si>
    <t>Hyundai Verna 2007 till 2027</t>
  </si>
  <si>
    <t>Honda Brio VX AT, 2017, Petrol</t>
  </si>
  <si>
    <t>Maruti Suzuki Celerio 2014-2017 VXI AT Optional, 2014, Petrol</t>
  </si>
  <si>
    <t>Ford Fiesta 2008-2011 1.6 Duratec EXI, 2008, CNG &amp; Hybrids</t>
  </si>
  <si>
    <t>Maruti Suzuki Celerio CNG VXI MT, 2019, CNG &amp; Hybrids</t>
  </si>
  <si>
    <t>Skoda Superb Well Maintained</t>
  </si>
  <si>
    <t>Mercedes-Benz C Class Prime 200, 2012, Petrol</t>
  </si>
  <si>
    <t>Honda City 2015-2017 i VTEC CVT SV, 2017, Petrol</t>
  </si>
  <si>
    <t>Maruti Suzuki Wagon R 2020 46000 Km Driven</t>
  </si>
  <si>
    <t>Tata Nexon 1.2 Revotron XZ Plus, 2017, Petrol</t>
  </si>
  <si>
    <t>Maruti Suzuki Jimny 2053 Diesel Good Condition</t>
  </si>
  <si>
    <t>Maruti Suzuki Wagon R 1.0 2018 CNG &amp; Hybrids 107000 Km Driven</t>
  </si>
  <si>
    <t>Mahindra XUV500 AT W10 FWD, 2016, Diesel</t>
  </si>
  <si>
    <t>Hyundai Grand i10 Sportz Edition, 2013, Petrol</t>
  </si>
  <si>
    <t>Audi a4 Available for Wedding and Shooting</t>
  </si>
  <si>
    <t>Fiat Punto Emotion 90HP, 2013, Diesel</t>
  </si>
  <si>
    <t>Hyundai Aura 2022 CNG &amp; Hybrids 60000 Km Driven</t>
  </si>
  <si>
    <t>Renault Triber RXT, 2021, CNG &amp; Hybrids</t>
  </si>
  <si>
    <t>Honda Jazz VX CVT, 2022, Petrol</t>
  </si>
  <si>
    <t>Honda Amaze S CVT i-VTEC, 2019, Petrol</t>
  </si>
  <si>
    <t>Volkswagen Virtus 1.0 Highline TSI, 2023, Petrol</t>
  </si>
  <si>
    <t>Hyundai Grand i10 2016 CNG &amp; Hybrids 66100 Km Driven</t>
  </si>
  <si>
    <t>Maruti Suzuki Ertiga 2012-2015 ZXI, 2013, CNG &amp; Hybrids</t>
  </si>
  <si>
    <t>à¤•à¤¾à¤° à¤¬à¥‡à¤šà¤¨à¥‡ à¤•à¥‡ à¤¸à¤‚à¤¬à¤‚à¤§ à¤®à¥‡</t>
  </si>
  <si>
    <t>Hyundai Creta 2018 CNG &amp; Petrol Well Maintained</t>
  </si>
  <si>
    <t>Wagonar 2018 single owner driven single handed all services done</t>
  </si>
  <si>
    <t>Honda City 2011 CNG &amp; Hybrids 150000 Km Driven injan clean ac clean he</t>
  </si>
  <si>
    <t>Maruti Suzuki Ciaz 1.5 Alpha SHVS Petrol, 2018, Petrol</t>
  </si>
  <si>
    <t>Maruti Suzuki Wagon R 1.0 2015 CNG &amp; Hybrids 71000 Km Driven</t>
  </si>
  <si>
    <t>Hyundai EON 2017 Petrol 51000 Km Driven</t>
  </si>
  <si>
    <t>Honda Accord 2005 CNG &amp; Hybrids Well Maintained</t>
  </si>
  <si>
    <t>Chevrolet Aveo 1.4 on sale 2008 model 49k km</t>
  </si>
  <si>
    <t>Maruti Suzuki Baleno Alpha Diesel, 2018, Petrol</t>
  </si>
  <si>
    <t>Tata Safari Storme VX 4WD Varicor 400, 2013, Diesel</t>
  </si>
  <si>
    <t>Renault KWID 1.0 RXT 02 Anniversary Edition, 2017, Petrol</t>
  </si>
  <si>
    <t>Maruti Suzuki Wagon R VXI 1.0 CNG, 2024, CNG &amp; Hybrids</t>
  </si>
  <si>
    <t>Hyundai EON 2017 CNG &amp; Hybrids 90000 Km Driven</t>
  </si>
  <si>
    <t>Tata Indigo Ecs 2012 Diesel 155000 Km Driven</t>
  </si>
  <si>
    <t>Ford Ecosport 2013-2015 1.0 Ecoboost Titanium Optional, 2015, Petrol</t>
  </si>
  <si>
    <t>Maruti Suzuki Wagon R ZXI AMT 1.2, 2019, Petrol</t>
  </si>
  <si>
    <t>Kia Seltos HTK Plus AT 1.5 Diesel, 2021, Diesel</t>
  </si>
  <si>
    <t>Maruti Suzuki Dzire 2017-2020 LDI, 2018, Diesel</t>
  </si>
  <si>
    <t>Maruti Suzuki Celerio, 2015, Petrol</t>
  </si>
  <si>
    <t>Toyota VELLFIRE 2024</t>
  </si>
  <si>
    <t>Hyundai Grand i10 2015 Perfect hatchback for family</t>
  </si>
  <si>
    <t>Maruti Suzuki Swift Dzire AMT ZDI, 2018, Diesel</t>
  </si>
  <si>
    <t>Honda Civic 2007 CNG &amp; Hybrids 84521 Km Driven</t>
  </si>
  <si>
    <t>Alto LXI, petrol and company CNG, power steering</t>
  </si>
  <si>
    <t>Urgent sell</t>
  </si>
  <si>
    <t>R-Class</t>
  </si>
  <si>
    <t>Mercedes-Benz R-Class 2012</t>
  </si>
  <si>
    <t>Chevrolet Beat LT Petrol, 2010, CNG &amp; Hybrids</t>
  </si>
  <si>
    <t>Hyundai Verna 2016-2017 1.6 CRDi S, 2014, Diesel</t>
  </si>
  <si>
    <t>Tata Tiago 2024 CNG &amp; Hybrids Well Maintained</t>
  </si>
  <si>
    <t>Honda City ZX 2016 CNG &amp; Hybrids 71000 Km Driven</t>
  </si>
  <si>
    <t>Maruti Suzuki Baleno 2018 Petrol 52000 Km Driven</t>
  </si>
  <si>
    <t>Maruti Suzuki Swift Dzire 2014 CNG &amp; Hybrids 112000 Km Driven</t>
  </si>
  <si>
    <t>Renault KWID 2019 Petrol 85000 Km Driven</t>
  </si>
  <si>
    <t>Renault Duster 2017 Diesel 110ps Good Condition</t>
  </si>
  <si>
    <t>Nissan Micra, 2014, Petrol</t>
  </si>
  <si>
    <t>Maruti Suzuki Alto K10 VXi (O), 2022, Petrol</t>
  </si>
  <si>
    <t>Honda City S MT, 2017, Petrol</t>
  </si>
  <si>
    <t>Doctors well maintained. 10 inch android touchscreen panoramic sunroof</t>
  </si>
  <si>
    <t>Hyundai Verna 1.6 VTVT AUTO SX+</t>
  </si>
  <si>
    <t>Maruti Suzuki Wagon R VXI 1.2, 2018, CNG &amp; Hybrids</t>
  </si>
  <si>
    <t>Honda Amaze 2013 Diesel Well Maintained</t>
  </si>
  <si>
    <t>Hyundai New Santro 2019 Automatic</t>
  </si>
  <si>
    <t>Renault KWID 1.0 RxT (O) Easy-R, 2017, Petrol</t>
  </si>
  <si>
    <t>Toyota Etios Liva XV, 2017, CNG &amp; Hybrids</t>
  </si>
  <si>
    <t>Maruti Suzuki Wagon R VXI BS IV, 2017, Petrol</t>
  </si>
  <si>
    <t>Toyota Etios VD, 2012, Diesel</t>
  </si>
  <si>
    <t>Maruti Suzuki Alto 800 Lxi, 2015, Petrol</t>
  </si>
  <si>
    <t>Maruti Suzuki Ertiga VDI, 2017, Diesel</t>
  </si>
  <si>
    <t>Hyundai Xcent [2014-2017] 1.2 CRDi S (O), 2016, Diesel</t>
  </si>
  <si>
    <t>Kia Seltos 1.4 GTX GDI Petrol AT, 2019, Petrol</t>
  </si>
  <si>
    <t>Honda WR-V Exclusive Diesel, 2019, Diesel</t>
  </si>
  <si>
    <t>Maruti Suzuki Baleno 2015-2019 1.2 Alpha AT, 2017, Petrol</t>
  </si>
  <si>
    <t>Toyota Glanza 1.2 G E-CNG, 2019, CNG &amp; Hybrids</t>
  </si>
  <si>
    <t>Hyundai Elantra 2013 Diesel Well Maintained.,FIXED PRICE.</t>
  </si>
  <si>
    <t>Tata Punch  Adventure iCNG, 2024, CNG &amp; Hybrids</t>
  </si>
  <si>
    <t>Renault KWID 1.0 RXT Optional, 2022, Petrol</t>
  </si>
  <si>
    <t>Tata Zest 2016 Diesel 157000 Km Driven</t>
  </si>
  <si>
    <t>Maruti Suzuki Zen 2005 Model  Petrol 91000 Km Driven</t>
  </si>
  <si>
    <t>Hyundai Grand i10 Sportz 1.2 Kappa VTVT, 2014, Petrol</t>
  </si>
  <si>
    <t>Maruti Suzuki Baleno 1.2 Delta AT, 2016, CNG &amp; Hybrids</t>
  </si>
  <si>
    <t>Hyundai Creta 1.4 E Plus CRDi, 2020, Diesel</t>
  </si>
  <si>
    <t>Tata Tiago 1.2 Revotron XZA Plus AMT, 2021, Petrol</t>
  </si>
  <si>
    <t>Hyundai Grand i10 2013-2016 Magna, 2019, CNG &amp; Hybrids</t>
  </si>
  <si>
    <t>Volkswagen Taigun Topline 1.0 TSI AT (Electric Seats), 2024, Petrol</t>
  </si>
  <si>
    <t>Volkswagen Polo, 2013, Petrol</t>
  </si>
  <si>
    <t>Hyundai Verna 2013 CNG &amp; Hybrids 75000 Km Driven</t>
  </si>
  <si>
    <t>Mahindra Bolero Neo Plus 2012</t>
  </si>
  <si>
    <t>Toyota Corolla Altis VL Automatic Petrol/CNG push button start</t>
  </si>
  <si>
    <t>Honda City VX (O) MT I-DTEC, 2015, Diesel</t>
  </si>
  <si>
    <t>Maruti Suzuki Wagon R 2016 Petrol 750000 Km Driven</t>
  </si>
  <si>
    <t>Datsun RediGO AMT 1.0 T Option, 2018, Petrol</t>
  </si>
  <si>
    <t>Tata Nano 2012</t>
  </si>
  <si>
    <t>Ex\n\ncellent condition</t>
  </si>
  <si>
    <t>Toyota Corolla Altis 2013-2017 G AT, 2008, CNG &amp; Hybrids</t>
  </si>
  <si>
    <t>Maruti Suzuki Wagon R 2024 CNG &amp; Hybrids 40200 Km Driven</t>
  </si>
  <si>
    <t>Celerio ZXI AUTOMATIC WITH CNG</t>
  </si>
  <si>
    <t>Hyundai EON 2015 Petrol Well Maintained</t>
  </si>
  <si>
    <t>Maruti Suzuki Ignis 1.2 AMT Delta, 2017, Petrol</t>
  </si>
  <si>
    <t>Maruti Suzuki Vitara Brezza ZDi Plus, 2018, Diesel</t>
  </si>
  <si>
    <t>Maruti Suzuki Ritz AT, 2015, Petrol</t>
  </si>
  <si>
    <t>45kist baki hai 11100 ki</t>
  </si>
  <si>
    <t>Cheap and best car for sale</t>
  </si>
  <si>
    <t>Audi A4 Diesel 50000 Km Driven</t>
  </si>
  <si>
    <t>Hyundai i20 1.2 Asta, 2023, Petrol</t>
  </si>
  <si>
    <t>EXCELLENT CONDITION DATSUN GO PLUS</t>
  </si>
  <si>
    <t>Skoda Rapid 2013-2016 1.6 MPI Elegance Plus, 2012, Diesel</t>
  </si>
  <si>
    <t>Imperio</t>
  </si>
  <si>
    <t>Krishak udhoga</t>
  </si>
  <si>
    <t>Sonata Transform</t>
  </si>
  <si>
    <t>Hyundai Sonata Transform 2005 CNG &amp; Hybrids 50000 Km Driven</t>
  </si>
  <si>
    <t>Maruti Suzuki Baleno 1.3 Sigma, 2018, CNG &amp; Hybrids</t>
  </si>
  <si>
    <t>Honda City ZX Top Model Sunroof 2019 CNG &amp; Hybrids Excellent Condition</t>
  </si>
  <si>
    <t>Honda Civic 2010</t>
  </si>
  <si>
    <t>Honda Brio 1.2 E MT, 2016, CNG &amp; Hybrids</t>
  </si>
  <si>
    <t>Maruti Suzuki Swift Dzire 1.3 VXI, 2010, Petrol</t>
  </si>
  <si>
    <t>Mercedes-Benz A Class 180 Sport Petrol, 2015, Petrol</t>
  </si>
  <si>
    <t>Hyundai i10 2012 CNG &amp; Hybrids 53000 Km Driven</t>
  </si>
  <si>
    <t>Hyundai i20 2016 CNG &amp; Hybrids Well Maintained</t>
  </si>
  <si>
    <t>Mahindra Bolero Diz, 2021, Diesel</t>
  </si>
  <si>
    <t>Hyundai Verna SX (O) Turbo GDI AT, 2021, Petrol</t>
  </si>
  <si>
    <t>Honda Amaze 1.2 V i-VTEC MT, 2018, CNG &amp; Hybrids</t>
  </si>
  <si>
    <t>Maruti Suzuki Alto K10 LXI CNG Optional, 2015, CNG &amp; Hybrids</t>
  </si>
  <si>
    <t>Honda Jazz 1.5 S i DTEC, 2015, Diesel</t>
  </si>
  <si>
    <t>Maruti Suzuki XL6 1.5 Alpha Plus AT, 2021, Petrol</t>
  </si>
  <si>
    <t>Isuzu MU-X 2WD, 2018, Diesel</t>
  </si>
  <si>
    <t>Ford Figo 2012-2015 Petrol EXI, 2014, Petrol</t>
  </si>
  <si>
    <t>Ford Aspire Titatinium Blu Ti-VCT, 2018, Petrol</t>
  </si>
  <si>
    <t>Volkswagen Polo 1.0 Comfortline Plus, 2020, CNG &amp; Hybrids</t>
  </si>
  <si>
    <t>Hyundai i10 Magna 1.1L, 2012, CNG &amp; Hybrids</t>
  </si>
  <si>
    <t>Maruti Suzuki Swift Dzire LXI Option, 2015, CNG &amp; Hybrids</t>
  </si>
  <si>
    <t>Maruti Suzuki Swift Dzire Ldi BSIV, 2019, Diesel</t>
  </si>
  <si>
    <t>Hyundai i10 2007-2010 Sportz 1.2 AT, 2013, Petrol</t>
  </si>
  <si>
    <t>Maruti Suzuki XL6 Alpha AT, 2019, Petrol</t>
  </si>
  <si>
    <t>Jeep Compass Longitude 2.0 Diesel AT, 2019, Diesel</t>
  </si>
  <si>
    <t>Hyundai Aura 2023 CNG &amp; Hybrids 40000 Km Driven</t>
  </si>
  <si>
    <t>Maxima x wide bajaj urgent sell price 180000</t>
  </si>
  <si>
    <t>Maruti Suzuki Swift Dzire Tour 2015</t>
  </si>
  <si>
    <t>Honda City V MT Exclusive, 2010, Petrol</t>
  </si>
  <si>
    <t>Hyundai EON 2016</t>
  </si>
  <si>
    <t>Mahindra Scorpio 2016 Diesel S10</t>
  </si>
  <si>
    <t>Maruti Suzuki XL6 2024 CNG &amp; Hybrids 12452 Km Driven</t>
  </si>
  <si>
    <t>Ford Figo Aspire Titanium Automatic, 2015, Petrol</t>
  </si>
  <si>
    <t>Skoda Kushaq 1.0 TSI Ambition, 2023, Petrol</t>
  </si>
  <si>
    <t>Maruti Suzuki SX4 ZXI MT BSIV, 2012, Petrol</t>
  </si>
  <si>
    <t>Hyundai Verna CRDi 1.6 AT SX Option, 2018, Diesel</t>
  </si>
  <si>
    <t>Maruti Suzuki Wagon R 1.0 2019-2022 LXI, 2019, CNG &amp; Hybrids</t>
  </si>
  <si>
    <t>Toyota Glanza V CVT, 2019, Petrol</t>
  </si>
  <si>
    <t>Mahindra Logan Petrol 1.4 GLX, 2008, Petrol</t>
  </si>
  <si>
    <t>Maruti Suzuki Eeco 2024 CNG &amp; Hybrids 4200 Km Driven</t>
  </si>
  <si>
    <t>Swift Dzire bech raha hun</t>
  </si>
  <si>
    <t>Maruti Suzuki Ritz Ldi BS-IV, 2010, Diesel</t>
  </si>
  <si>
    <t>Volkswagen Jetta Highline TDI, 2011, Diesel</t>
  </si>
  <si>
    <t>Maruti Suzuki Wagon R Stingray VXI Optional, 2015, Petrol</t>
  </si>
  <si>
    <t>Volkswagen Vento, 2019, Diesel</t>
  </si>
  <si>
    <t>Hyundai Sonata Transform 2005 CNG &amp; Hybrids Well Maintained</t>
  </si>
  <si>
    <t>Maruti Suzuki Swift VXi + Manual, 2016, CNG &amp; Hybrids</t>
  </si>
  <si>
    <t>Maruti Suzuki Alto K10 2010-2014 VXI, 2014, Petrol</t>
  </si>
  <si>
    <t>Maruti Suzuki Alto 800 Lxi, 2013, CNG &amp; Hybrids</t>
  </si>
  <si>
    <t>Honda CR-V 2008 CNG &amp; Hybrids 99800 Km Driven</t>
  </si>
  <si>
    <t>Mercedes-Benz B Class B180 CDI, 2013, Diesel</t>
  </si>
  <si>
    <t>Honda City 2010 CNG &amp; Hybrids 69 Km Driven</t>
  </si>
  <si>
    <t>Hyundai Santro Xing 2010 CNG &amp; Hybrids 80000 Km Driven</t>
  </si>
  <si>
    <t>Maruti Suzuki Celerio 2014-2017 1.0 VXI (O) AMT, 2014, Petrol</t>
  </si>
  <si>
    <t>TATA TIAGO AUTOMATIC TRANSMISSION 2021 SEP PETROLT 64000 KM</t>
  </si>
  <si>
    <t>Hyundai i20 2012 CNG &amp; Hybrids 64000 Km Driven</t>
  </si>
  <si>
    <t>Maruti Suzuki Ertiga 2019 CNG &amp; petrol Good Condition Price 750000</t>
  </si>
  <si>
    <t>Mahindra XUV500 2012 Diesel nagpur passing</t>
  </si>
  <si>
    <t>Honda City 2014-2015 i DTEC VX, 2015, Diesel</t>
  </si>
  <si>
    <t>Baleno CNG &amp; Automatic</t>
  </si>
  <si>
    <t>Maruti Suzuki Baleno Zeta, 2017, CNG &amp; Hybrids</t>
  </si>
  <si>
    <t>Maruti Suzuki Alto K10 2013 CNG &amp; Hybrids 61060 Km Driven</t>
  </si>
  <si>
    <t>Ford Figo 2016 Petrol Excellent Condition. 2 free services included</t>
  </si>
  <si>
    <t>Tata Tiago 2017 CNG &amp; Hybrids Well Maintained</t>
  </si>
  <si>
    <t>Xuv 300 all original sunroof</t>
  </si>
  <si>
    <t>Honda City V MT Exclusive, 2018, CNG &amp; Hybrids</t>
  </si>
  <si>
    <t>Ford Ecosport 2013-2015 1.0 Ecoboost Titanium Optional, 2013, Petrol</t>
  </si>
  <si>
    <t>Maruti Suzuki alto -800 Lxi-2017</t>
  </si>
  <si>
    <t>Maruti Suzuki Celerio VXI, 2018, CNG &amp; Hybrids</t>
  </si>
  <si>
    <t>Maruti Suzuki Alto K10 2012 CNG &amp; Hybrids 100000 Km Driven</t>
  </si>
  <si>
    <t>Maruti Suzuki Celerio 1.0 VXI MT, 2016, Petrol</t>
  </si>
  <si>
    <t>Toyota Etios 2014-2016 1.5 Xclusive, 2015, CNG &amp; Hybrids</t>
  </si>
  <si>
    <t>Maruti Suzuki Swift VXI ABS BSIV, 2020, CNG &amp; Hybrids</t>
  </si>
  <si>
    <t>Maruti Suzuki Ciaz Alpha Automatic, 2018, CNG &amp; Hybrids</t>
  </si>
  <si>
    <t>Maruti Suzuki Swift Dzire 2020 Diesel 103000 Km Driven</t>
  </si>
  <si>
    <t>Maruti Suzuki Ignis 1.3 Delta, 2019, Petrol</t>
  </si>
  <si>
    <t>Maruti Suzuki Ertiga ZXI SHVS, 2020, Petrol</t>
  </si>
  <si>
    <t>Ford Ecosport 1.5 Petrol Titanium Plus AT, 2020, CNG &amp; Hybrids</t>
  </si>
  <si>
    <t>Well menten compni records oll jenun</t>
  </si>
  <si>
    <t>Tata Tiago 1.05 Revotorq XE, 2017, CNG &amp; Hybrids</t>
  </si>
  <si>
    <t>Maruti Suzuki Wagon R 2013 CNG &amp; Hybrids 39000 Km Driven</t>
  </si>
  <si>
    <t>Mahindra Thar LX 4X4 Hardtop, 2021, Petrol</t>
  </si>
  <si>
    <t>Hyundai i20 Sportz 1.2 BS-IV, 2021, Petrol</t>
  </si>
  <si>
    <t>BMW X1 2012-2015 sDrive20d, 2013, Diesel</t>
  </si>
  <si>
    <t>Toyota Corolla Altis D4D J Diesel, 2015, Diesel</t>
  </si>
  <si>
    <t>Hyundai Grand i10 Nios Magna Corporate Edition 1.2 Kappa VTVT, 2020,..</t>
  </si>
  <si>
    <t>BMW X1 2.0 sDrive20i xLine, 2015, Diesel</t>
  </si>
  <si>
    <t>Toyota Fortuner 2011 Diesel Good Condition</t>
  </si>
  <si>
    <t>Maruti Suzuki S-Cross 1.5 Zeta, 2019, Diesel</t>
  </si>
  <si>
    <t>Maruti Suzuki Wagon R VXI AMT1.2, 2016, Petrol</t>
  </si>
  <si>
    <t>Maruti Suzuki Swift 1.3 VXI GLAM Edition, 2009, Petrol</t>
  </si>
  <si>
    <t>Mitsubishi Outlander 2.4 CVT, 2010, Petrol</t>
  </si>
  <si>
    <t>Wagoner to you</t>
  </si>
  <si>
    <t>Hyundai Santro Xing GLS, 2005, Petrol</t>
  </si>
  <si>
    <t>Kia Sonet 1.0 HTX IMT, 2021, Petrol</t>
  </si>
  <si>
    <t>Maruti Suzuki Alto 800 2019 CNG &amp; Hybrids Good Condition</t>
  </si>
  <si>
    <t>Hyundai EON Era, 2013, Petrol</t>
  </si>
  <si>
    <t>Maruti Suzuki Ciaz 1.5 Delta SHVS AMT, 2021, Petrol</t>
  </si>
  <si>
    <t>Hyundai i20 1.2 Asta, 2022, Petrol</t>
  </si>
  <si>
    <t>Maruti Suzuki Swift 2010 CNG &amp; Hybrids 96000 Km Driven</t>
  </si>
  <si>
    <t>Honda City 2014 CNG &amp; Hybrids 100000 Km Driven</t>
  </si>
  <si>
    <t>Mercedes-Benz New C-Class C 200 BE Classic, 2012, Petrol</t>
  </si>
  <si>
    <t>Maruti Suzuki Wagon R 2023 CNG &amp; Hybrids 40000 Km Driven</t>
  </si>
  <si>
    <t>Make:TATA\nModel:Nexon XZA Plus Pushbutton \nFuel Type: Diesel</t>
  </si>
  <si>
    <t>Mercedes-Benz E-Class E200 CGI Edition E, 2010, Petrol</t>
  </si>
  <si>
    <t>Maruti Suzuki Wagon R 2018 CNG &amp; Hybrids 71000 KmDriven Goodcondition</t>
  </si>
  <si>
    <t>BOSS 8055 number Registered Hyundai Creta 2015 automatic</t>
  </si>
  <si>
    <t>Maruti Suzuki Alto 800 2018 CNG &amp; Hybrids 80000 Km Driven</t>
  </si>
  <si>
    <t>Nissan Terrano 2013-2017 XL, 2013, Petrol</t>
  </si>
  <si>
    <t>Mercedes-Benz E-Class E250 CDI EDITION E, 2014, Diesel</t>
  </si>
  <si>
    <t>Maruti Suzuki Swift Dzire 1.2 Lxi BSIV, 2010, CNG &amp; Hybrids</t>
  </si>
  <si>
    <t>Maruti Suzuki Swift 2018 ZXI Plus, 2018, Petrol</t>
  </si>
  <si>
    <t>Maruti Suzuki Alto 800 2020 CNG &amp; Hybrids 120000 Km Driven</t>
  </si>
  <si>
    <t>Volkswagen Jetta 2.0L TDI Comfortline, 2011, Diesel</t>
  </si>
  <si>
    <t>Honda Jazz automatic 2015 CNG &amp; Hybrids 86373 Km Driven</t>
  </si>
  <si>
    <t>Tata Nexon 1.5 Revotorq XZ Plus Kaziranga, 2022, Petrol</t>
  </si>
  <si>
    <t>Volkswagen Vento 1.6 Highline, 2010, CNG &amp; Hybrids</t>
  </si>
  <si>
    <t>Maruti Suzuki Ritz 2011 Diesel 100000 Km Driven</t>
  </si>
  <si>
    <t>Hyundai Creta 1.6 SX Automatic, 2020, CNG &amp; Hybrids</t>
  </si>
  <si>
    <t>Ford Ecosport 2018 CNG &amp; Hybrids 67277 Km Driven</t>
  </si>
  <si>
    <t>Ford Ecosport 1.5 TI-VCT Titanium (O) AT, 2018, CNG &amp; Hybrids</t>
  </si>
  <si>
    <t>Hyundai Elite i20 ASTA 1.2 AT, 2018, CNG &amp; Hybrids</t>
  </si>
  <si>
    <t>Maruti Suzuki Alto K10 1.0 VXI Plus AMT, 2019, CNG &amp; Hybrids</t>
  </si>
  <si>
    <t>Mahindra Verito 1.5 D4 BSIV, 2013, Diesel</t>
  </si>
  <si>
    <t>Skoda Octavia 2016 Petrol Well Maintained</t>
  </si>
  <si>
    <t>Ssangyong Rexton 2014 Diesel Good Condition</t>
  </si>
  <si>
    <t>Nissan Micra 2012-2017 XL Optional, 2019, Petrol</t>
  </si>
  <si>
    <t>Renault Fluence 2012 CNG &amp; Hybrids 85000 Km Driven</t>
  </si>
  <si>
    <t>Hyundai Elite i20 1.4 Sportz (O) CRDi, 2015, Diesel</t>
  </si>
  <si>
    <t>Honda City cvt automatic 25000 Km Driven</t>
  </si>
  <si>
    <t>Toyota Corolla Altis 1.8 G L CNG, 2009, CNG &amp; Hybrids</t>
  </si>
  <si>
    <t>Chevrolet Enjoy, 2013, CNG &amp; Hybrids</t>
  </si>
  <si>
    <t>Maruti Suzuki Swift Dzire Tour 2023</t>
  </si>
  <si>
    <t>Maruti Suzuki Wagon R, 2013, Petrol</t>
  </si>
  <si>
    <t>Toyota Etios, 2015, Petrol</t>
  </si>
  <si>
    <t>Maruti Suzuki Alto K10 2010-2014 LXI, 2010, CNG &amp; Hybrids</t>
  </si>
  <si>
    <t>Maruti Suzuki Ciaz 1.5 Delta SHVS AMT, 2018, Petrol</t>
  </si>
  <si>
    <t>Audi A4 2.0 TDI, 2011, Diesel</t>
  </si>
  <si>
    <t>Maruti Suzuki Eeco 2011 CNG &amp; Hybrids 50000 Km Driven</t>
  </si>
  <si>
    <t>Maruti Suzuki A-Star 2010 Petrol Good Condition</t>
  </si>
  <si>
    <t>Toyota Corolla Altis 2013-2017 G MT, 2016, CNG &amp; Hybrids</t>
  </si>
  <si>
    <t>Maruti Suzuki Ritz 2011 CNG &amp; Hybrids Good Condition</t>
  </si>
  <si>
    <t>Do gadiyan</t>
  </si>
  <si>
    <t>Mahindra XUV500 2019 Diesel Well Maintained</t>
  </si>
  <si>
    <t>Hyundai i10 2009 CNG &amp; Hybrids 99989 Km Driven</t>
  </si>
  <si>
    <t>New condition car with 5 year extend warranty</t>
  </si>
  <si>
    <t>Maruti Suzuki Swift Dzire ZXI + AMT, 2017, Petrol</t>
  </si>
  <si>
    <t>Scorpio sle</t>
  </si>
  <si>
    <t>10 year old</t>
  </si>
  <si>
    <t>Hyundai EON 2017 CNG &amp; Hybrids 100000 Km Driven</t>
  </si>
  <si>
    <t>Hyundai Aura 1.2 SX CNG, 2022, CNG &amp; Hybrids</t>
  </si>
  <si>
    <t>Hyundai i20 Magna 1.2 MT, 2021, Petrol</t>
  </si>
  <si>
    <t>Hyundai i10 2009 CNG &amp; Hybrids 20000 Km Driven</t>
  </si>
  <si>
    <t>Honda City 2015-2017 i VTEC V, 2017, Petrol</t>
  </si>
  <si>
    <t>Maruti Suzuki Baleno, 2016, Diesel</t>
  </si>
  <si>
    <t>Renault KWID RXL, 2018, Petrol</t>
  </si>
  <si>
    <t>Honda City ZX CVT, 2010, Petrol</t>
  </si>
  <si>
    <t>Maruti Suzuki Alto K10 LXI Optional, 2014, CNG &amp; Hybrids</t>
  </si>
  <si>
    <t>Tata Tiago 1.2 Revotron XE Option, 2016, Petrol</t>
  </si>
  <si>
    <t>Mercedes-Benz C-Class 250 D Avantgarde, 2011, Diesel</t>
  </si>
  <si>
    <t>Hyundai Tucson 2.0 GL 2WD Petrol AT, 2017, Petrol</t>
  </si>
  <si>
    <t>Alto | argent sale |       maruthi Suzuki |  alto 800 |  Zen |  vagnar</t>
  </si>
  <si>
    <t>Hyundai Creta 1.6 SX Plus, 2015, Diesel</t>
  </si>
  <si>
    <t>Hyundai Santro Sportz AMT, 2018, Petrol</t>
  </si>
  <si>
    <t>Hyundai Grand i10 2013-2016 Asta AT CNG, 2014, CNG &amp; Hybrids</t>
  </si>
  <si>
    <t>Mahindra XUV500 2011-2015 W6 2WD, 2018, Diesel</t>
  </si>
  <si>
    <t>Hyundai i20 Magna 1.4 CRDI 6 Speed, 2014, Diesel</t>
  </si>
  <si>
    <t>Maruti Suzuki Wagon R VXI 1.0 CNG, 2021, CNG &amp; Hybrids</t>
  </si>
  <si>
    <t>Volkswagen Vento 1.2 Highline Plus AT 16 Alloy, 2016, Petrol</t>
  </si>
  <si>
    <t>CELERIO 2020 model</t>
  </si>
  <si>
    <t>Hyundai Aura 2021 Petrol 22000 Km Driven</t>
  </si>
  <si>
    <t>Nissan Micra 1.2 XL (O) Petrol, 2014, Petrol</t>
  </si>
  <si>
    <t>Maruti Suzuki Swift Dzire vxi cng company fitted  CNG  51000 Km Driven</t>
  </si>
  <si>
    <t>Tata Indigo CS 2011 for taxi/cab</t>
  </si>
  <si>
    <t>Honda Brio 2012 Petrol</t>
  </si>
  <si>
    <t>Maruti Suzuki Brezza 1.5 VXI SMART HYBRID, 2021, Petrol</t>
  </si>
  <si>
    <t>Best car with cng fully furnished . Best family car with mileage.</t>
  </si>
  <si>
    <t>Maruti Suzuki Alto 800 0.8 STD CNG, 2019, CNG &amp; Hybrids</t>
  </si>
  <si>
    <t>My car to good seller</t>
  </si>
  <si>
    <t>Hyundai Grand i10 Magna 1.2 Kappa VTVT, 2018, CNG &amp; Hybrids</t>
  </si>
  <si>
    <t>Maruti Alto LXI e3 2008 CNG &amp; Hybrids Good Condition with RTO pass cng</t>
  </si>
  <si>
    <t>Maruti Suzuki Swift Dzire VXI(O) AMT, 2020, CNG &amp; Hybrids</t>
  </si>
  <si>
    <t>Hyundai Santro Xing, 2008, Petrol</t>
  </si>
  <si>
    <t>Maruti Suzuki Baleno Zeta CVT, 2021, Petrol</t>
  </si>
  <si>
    <t>Hyundai i20 1.4 Asta, 2017, Petrol</t>
  </si>
  <si>
    <t>Maruti Suzuki Omni 2010 CNG &amp; Hybrids</t>
  </si>
  <si>
    <t>Datsun Redi Go Limited Edition 2018, 2017, CNG &amp; Hybrids</t>
  </si>
  <si>
    <t>Nissan Sunny Well Maintained , Fully automatic car,</t>
  </si>
  <si>
    <t>Honda Civic 2009</t>
  </si>
  <si>
    <t>Maruti Suzuki Ertiga 2013 CNG &amp; Hybrids 75000 Km Driven</t>
  </si>
  <si>
    <t>Tata Nano XTA 2018 Petrol 36 Km Driven</t>
  </si>
  <si>
    <t>Hyundai i10 2010</t>
  </si>
  <si>
    <t>BMW X1 [2013-2016] 2.0 sDrive 18i, 2013, Petrol</t>
  </si>
  <si>
    <t>Maruti Suzuki A-Star 2012 Automatic CNg</t>
  </si>
  <si>
    <t>Maruti Suzuki Swift 2021 CNG &amp; Hybrids 58060 Km Driven</t>
  </si>
  <si>
    <t>Maruti Suzuki SX4 ZXI AT Leather, 2011, CNG &amp; Hybrids</t>
  </si>
  <si>
    <t>CNG installed just 3yrs before n valid till Nov 2027</t>
  </si>
  <si>
    <t>Maruti Suzuki Swift Dzire 2016 Diesel 92000 Km Driven</t>
  </si>
  <si>
    <t>Hyundai Creta 1.6 SX Automatic, 2019, Petrol</t>
  </si>
  <si>
    <t>All type Cars Danting painting and modified in wholesale rate contact</t>
  </si>
  <si>
    <t>Ford Ecosport 2013-2015 1.0 Ecoboost Titanium Optional, 2017, Petrol</t>
  </si>
  <si>
    <t>Volkswagen Polo 2019</t>
  </si>
  <si>
    <t>Maruti Suzuki SX4 2010 Petrol 84000 Km Driven</t>
  </si>
  <si>
    <t>Maruti Suzuki Eeco 2019 CNG &amp; Hybrids 82000 Km Driven</t>
  </si>
  <si>
    <t>Hyundai Elite i20 Magna 1.4 AT, 2018, Petrol</t>
  </si>
  <si>
    <t>Maruti Suzuki Swift Dzire 2017 CNG &amp; Hybrids Well Maintained</t>
  </si>
  <si>
    <t>Skoda Rapid 2013 Petrol/CNG Well Maintained</t>
  </si>
  <si>
    <t>Honda Civic 2007 CNG &amp; Hybrids</t>
  </si>
  <si>
    <t>Average above 22</t>
  </si>
  <si>
    <t>Honda City 2015-2017 i VTEC VX Option, 2017, CNG &amp; Hybrids</t>
  </si>
  <si>
    <t>Chevrolet Sail U-VA 1.3 PS Limited Edition, 2009, Petrol</t>
  </si>
  <si>
    <t>Hyundai New Santro 1.1 Sportz MT CNG, 2018, CNG &amp; Hybrids</t>
  </si>
  <si>
    <t>Maruti Suzuki Wagon R AMT VXI, 2015, Petrol</t>
  </si>
  <si>
    <t>Honda Amaze S Option i-VTEC, 2022, Petrol</t>
  </si>
  <si>
    <t>Maruti Suzuki Celerio 1.0 VXI AMT, 2019, Petrol</t>
  </si>
  <si>
    <t>A8</t>
  </si>
  <si>
    <t>Audi A8 L 50 TDI Quattro Premium Plus, 2011, Diesel</t>
  </si>
  <si>
    <t>Mahindra TUV 300 T6, 2016, Diesel</t>
  </si>
  <si>
    <t>Maruti Suzuki Alto 800 2014 CNG &amp; Hybrids 50000 Km Driven</t>
  </si>
  <si>
    <t>Chevrolet Beat LT, 2017, Petrol</t>
  </si>
  <si>
    <t>Toyota Etios Liva 1.2 VX, 2018, Petrol</t>
  </si>
  <si>
    <t>Maruti Suzuki Alto 800 2018 Petrol Well Maintained</t>
  </si>
  <si>
    <t>Grand i 10 magna</t>
  </si>
  <si>
    <t>Tata Tiago 1.2 Revotron XTA, 2022, Petrol</t>
  </si>
  <si>
    <t>Maruti Suzuki S-Presso VXI AT, 2021, CNG &amp; Hybrids</t>
  </si>
  <si>
    <t>Maruti Suzuki Celerio 1.0 ZXI Plus AMT, 2022, Petrol</t>
  </si>
  <si>
    <t>Tata Tiago XZ+ Top Model</t>
  </si>
  <si>
    <t>Mahindra XUV500 W8 AT, 2018, Diesel</t>
  </si>
  <si>
    <t>Hyundai Grand i10 Sportz (O) 1.2 AT VTVT, 2015, Petrol</t>
  </si>
  <si>
    <t>Maruti Suzuki Baleno 1.2 Zeta, 2018, CNG &amp; Hybrids</t>
  </si>
  <si>
    <t>Honda City E MT I-VTEC, 2012, CNG &amp; Hybrids</t>
  </si>
  <si>
    <t>Chevrolet Cruze 2014 Diesel Good Condition</t>
  </si>
  <si>
    <t>Maruti Suzuki Ciaz Smart Hybrid Zeta, 2020, Petrol</t>
  </si>
  <si>
    <t>Hyundai Santro Xing 2010 CNG &amp; Hybrids 70000 Km Driven</t>
  </si>
  <si>
    <t>Maruti Suzuki Omni 2005 CNG &amp; Hybrids Well Maintained</t>
  </si>
  <si>
    <t>Hyundai Creta 1.6 SX, 2017, Petrol</t>
  </si>
  <si>
    <t>Hyundai i10 2014 CNG &amp; Hybrids 53860 Km Driven</t>
  </si>
  <si>
    <t>Tata Tigor XZA, 2019, Petrol</t>
  </si>
  <si>
    <t>Maruti Suzuki Swift Dzire VXI(O) AMT, 2017, Petrol</t>
  </si>
  <si>
    <t>Hyundai i10 2009 CNG &amp; Hybrids 72000 Km Driven</t>
  </si>
  <si>
    <t>Honda Brio, 2017, Petrol</t>
  </si>
  <si>
    <t>Skoda Slavia Ambition 1.0L TSI AT, 2023, Petrol</t>
  </si>
  <si>
    <t>Maruti Suzuki Celerio 2016 CNG &amp; PETROL Well Maintained only 56000 km</t>
  </si>
  <si>
    <t>Mahindra XUV500 W6 2WD, 2015, Diesel</t>
  </si>
  <si>
    <t>Skoda Laura Ambiente 2.0 TDI CR Manual, 2010, Diesel</t>
  </si>
  <si>
    <t>Maruti Suzuki Wagon R 1.0 2016 CNG &amp; Hybrids Good Condition</t>
  </si>
  <si>
    <t>Maruti Suzuki Alto 2010 Petrol Good Condition</t>
  </si>
  <si>
    <t>Hyundai Creta 2019 Diesel 25000 Km Driven</t>
  </si>
  <si>
    <t>Maruti Suzuki Swift Dzire AMT VXI, 2016, Petrol</t>
  </si>
  <si>
    <t>Maruti Suzuki Ertiga 2020 CNG &amp; Hybrids 95000 Km Driven</t>
  </si>
  <si>
    <t>Renault KWID 0.8 Neotech RXL, 2021, Petrol</t>
  </si>
  <si>
    <t>Mahindra Logan, 2008, Petrol</t>
  </si>
  <si>
    <t>Renault Kiger 2023</t>
  </si>
  <si>
    <t>Maruti Suzuki Swift 2023 Petrol 37000 Km Driven</t>
  </si>
  <si>
    <t>Volkswagen Vento 2010-2013 Petrol Comfortline, 2010, CNG &amp; Hybrids</t>
  </si>
  <si>
    <t>Maruti Suzuki Swift VXI, 2014, Petrol</t>
  </si>
  <si>
    <t>Ford Ecosport 2016 Diesel Well Maintained</t>
  </si>
  <si>
    <t>Volkswagen Vento Celeste 1.6 Highline, 2011, CNG &amp; Hybrids</t>
  </si>
  <si>
    <t>Honda Brio S MT, 2015, Petrol</t>
  </si>
  <si>
    <t>Maruti Suzuki SX4 2007 Petrol 89000 Km Driven</t>
  </si>
  <si>
    <t>Mercedes-Benz B Class 180 Sportz Petrol, 2014, Petrol</t>
  </si>
  <si>
    <t>Nexon 2021 AT diesel White 69250 kms</t>
  </si>
  <si>
    <t>Toyota Camry Hybrid, 2014, Petrol</t>
  </si>
  <si>
    <t>Maruti Suzuki Wagon R 1.0 VXi CNG, 2013, CNG &amp; Hybrids</t>
  </si>
  <si>
    <t>Hyundai EON 1.0 Magna Plus, 2012, Petrol</t>
  </si>
  <si>
    <t>Maruti Suzuki Swift Dzire LDI (O), 2017, Diesel</t>
  </si>
  <si>
    <t>Maruti Suzuki Baleno, 2016, CNG &amp; Hybrids</t>
  </si>
  <si>
    <t>BMW 3 Series 2013 Diesel Well Maintained</t>
  </si>
  <si>
    <t>Maruti Suzuki Wagon R 2014 Petrol CNG Well Maintained</t>
  </si>
  <si>
    <t>Hyundai i20 2014 CNG &amp; Hybrids 70000 Km Driven</t>
  </si>
  <si>
    <t>Maruti Suzuki Swift Dzire 1.2 LXI (O), 2015, CNG &amp; Hybrids</t>
  </si>
  <si>
    <t>Honda BR-V 2018 Diesel Well Maintained</t>
  </si>
  <si>
    <t>Audi Q3 2.0 35 TDI Premium Plus, 2015, Diesel</t>
  </si>
  <si>
    <t>Hyundai Accent 2005 Petrol Good Condition</t>
  </si>
  <si>
    <t>Maruti Suzuki Eeco 2021 CNG &amp; Hybrids 42000 Km Driven</t>
  </si>
  <si>
    <t>Honda City V AT, 2010, Petrol</t>
  </si>
  <si>
    <t>Hyundai Exter SX (O) Connect 1.2 AMT, 2023, Petrol</t>
  </si>
  <si>
    <t>Doctor owned Renault Kiger 2021 Petrol Well Maintained for sale</t>
  </si>
  <si>
    <t>Maruti Suzuki Baleno 1.2 Delta SHVS, 2018, CNG &amp; Hybrids</t>
  </si>
  <si>
    <t>Hyundai Santro Xing 2008 Petrol 81000 Km Driven</t>
  </si>
  <si>
    <t>Honda City 1.5 V CVT i-VTEC MT, 2018, Petrol</t>
  </si>
  <si>
    <t>Maruti Suzuki A-Star AT VXI, 2013, CNG &amp; Hybrids</t>
  </si>
  <si>
    <t>Bmw X1 diesal</t>
  </si>
  <si>
    <t>Maruti Suzuki Ritz 2012</t>
  </si>
  <si>
    <t>Datsun GO Plus T, 2016, Petrol</t>
  </si>
  <si>
    <t>Hyundai Creta 1.6 E Plus, 2016, Petrol</t>
  </si>
  <si>
    <t>Maruti Suzuki Eeco 2024 CNG &amp; Hybrids 35000 Km Driven</t>
  </si>
  <si>
    <t>Honda CR-V 2007-2012 2.4 AT, 2007, CNG &amp; Hybrids</t>
  </si>
  <si>
    <t>Maruti Suzuki Wagon R 1.0 VXI LIMITED EDITION, 2012, Petrol</t>
  </si>
  <si>
    <t>Hyundai Creta 1.6 VTVT E Plus, 2018, Petrol</t>
  </si>
  <si>
    <t>Tata Nexon Creative 1.2 Revotron Petrol 6 AMT, 2024, Petrol</t>
  </si>
  <si>
    <t>Ford Figo 2012-2015 Petrol Titanium, 2013, Petrol</t>
  </si>
  <si>
    <t>Hyundai Grand i10 Sportz Edition, 2019, CNG &amp; Hybrids</t>
  </si>
  <si>
    <t>Maruti Suzuki Eeco 2022 CNG &amp; Hybrids 80000 Km Driven</t>
  </si>
  <si>
    <t>Hyundai Xcent 2016 cng and petrol on rc</t>
  </si>
  <si>
    <t>Hyundai i20 2013 CNG &amp; Hybrids 82000 Km Driven</t>
  </si>
  <si>
    <t>Maruti Suzuki Alto 800 2019-2023 0.8 LXI (O), 2018, Petrol</t>
  </si>
  <si>
    <t>Maruti Suzuki Swift 2010 Diesel 123865 Km Driven</t>
  </si>
  <si>
    <t>Mitsubishi Pajero Sport 4X4 AT, 2017, Diesel</t>
  </si>
  <si>
    <t>Renault KWID 1.0 RxT Easy-R, 2018, Petrol</t>
  </si>
  <si>
    <t>Maruti Suzuki Swift Dzire Tour 2022 CNG &amp; Hybrids 75000 Km Driven</t>
  </si>
  <si>
    <t>Maruti Suzuki SX4 2008 Petrol 107000 Km Driven</t>
  </si>
  <si>
    <t>Hyundai Creta 1.6 SX Plus Petrol AT, 2017, Petrol</t>
  </si>
  <si>
    <t>Honda WR-V i-VTEC S, 2018, Petrol</t>
  </si>
  <si>
    <t>Grand i10 Diesel 2018</t>
  </si>
  <si>
    <t>Hyundai EON Era +, 2012, Petrol</t>
  </si>
  <si>
    <t>Maruti Suzuki Vitara Brezza 2020 Petrol Well Maintained</t>
  </si>
  <si>
    <t>Maruti Suzuki Ertiga ZXI SHVS, 2022, CNG &amp; Hybrids</t>
  </si>
  <si>
    <t>Renault KWID RXT Optional, 2016, Petrol</t>
  </si>
  <si>
    <t>Maruti Suzuki Ritz 2017 CNG Single Owner.smooth driving.</t>
  </si>
  <si>
    <t>Skoda Superb Elegance TDI 2.0 AT, 2012, Diesel</t>
  </si>
  <si>
    <t>Tata Tigor 1.2 Revotron XZ Plus CNG, 2022, CNG &amp; Hybrids</t>
  </si>
  <si>
    <t>Hyundai i20 1.2 Spotz, 2020, Petrol</t>
  </si>
  <si>
    <t>BMW X1 2012 Petrol 72000 Km Driven</t>
  </si>
  <si>
    <t>Renault kwid 2015 ending 16 registration good condit any car exchange</t>
  </si>
  <si>
    <t>Urgent sell, Broker ke, Crepe vala contact karo,</t>
  </si>
  <si>
    <t>à¤¹à¤® 15 à¤¸à¤¾à¤² à¤ªà¥à¤°à¤¾à¤¨à¥€ à¤—à¤¾à¤¡à¤¼à¤¿à¤¯à¤¾à¤‚ à¤¸à¥à¤•à¥à¤°à¥ˆà¤ª à¤®à¥‡ à¤²à¥‡à¤¤à¥‡ à¤¹à¥ˆà¤‚</t>
  </si>
  <si>
    <t>Maruti Suzuki Celerio VXI AMT, 2019, CNG &amp; Hybrids</t>
  </si>
  <si>
    <t>Mercedes-Benz C-Class 1.8 C200 CGI Grand Edition, 2014, Petrol</t>
  </si>
  <si>
    <t>Maruti Suzuki Swift 2010 CNG &amp; Hybrids 75000 Km Driven</t>
  </si>
  <si>
    <t>Mahindra XUV500 2019 W11 AT</t>
  </si>
  <si>
    <t>Ford Fiesta 2011-2013 Diesel Trend, 2013, Diesel</t>
  </si>
  <si>
    <t>Toyota Corolla Altis 2011 CNG &amp; Hybrids 92700 Km Driven</t>
  </si>
  <si>
    <t>Skoda Octavia for Sale</t>
  </si>
  <si>
    <t>Maruti Suzuki Wagon R 2010-2012 LXI BS IV, 2011, CNG &amp; Hybrids</t>
  </si>
  <si>
    <t>Verna next generation 2017 Dec. petrol. Manual.</t>
  </si>
  <si>
    <t>Tata Punch Creative, 2022, Petrol</t>
  </si>
  <si>
    <t>Maruti Suzuki Alto K10 2019 Petrol 38000 Km Driven</t>
  </si>
  <si>
    <t>Hyundai Creta 1.5 S Petrol iMT, 2021, Petrol</t>
  </si>
  <si>
    <t>Maruti Suzuki Celerio VXI, 2014, Petrol</t>
  </si>
  <si>
    <t>Maruti Suzuki Eeco 2011 CNG &amp; Hybrids Good Condition</t>
  </si>
  <si>
    <t>Maruti Suzuki Ertiga ZDI SHVS, 2017, Diesel</t>
  </si>
  <si>
    <t>Nissan Terrano XV D Pre AMT, 2018, Diesel</t>
  </si>
  <si>
    <t>Tonk nivai</t>
  </si>
  <si>
    <t>Maruti Suzuki Wagon R 2013 Petrol Well Maintained</t>
  </si>
  <si>
    <t>Maruti Suzuki Wagon R AMT VXI Plus, 2018, CNG &amp; Hybrids</t>
  </si>
  <si>
    <t>Maruti Suzuki XL6 Zeta AT, 2022, Petrol</t>
  </si>
  <si>
    <t>Volkswagen Vento 1.5 Highline Plus AT 16 Alloy, 2011, Petrol</t>
  </si>
  <si>
    <t>Mahindra Bolero SLX 2WD BSIII, 2016, Diesel</t>
  </si>
  <si>
    <t>Honda Jazz 1.2 S i-VTEC AT, 2016, CNG &amp; Hybrids</t>
  </si>
  <si>
    <t>Mercedes-Benz B Class 2014</t>
  </si>
  <si>
    <t>Honda CR-V 2007-2012 RVi MT, 2007, CNG &amp; Hybrids</t>
  </si>
  <si>
    <t>Maruti Suzuki Swift 2018 CNG &amp; Hybrids 60000 Km Driven</t>
  </si>
  <si>
    <t>Honda CR-V 2.0L 2WD AT, 2017, Petrol</t>
  </si>
  <si>
    <t>Skoda Rapid Elegance 1.6 TDI CR Manual, 2012, Diesel</t>
  </si>
  <si>
    <t>Maruti Suzuki Swift Dzire ZXI + MT, 2010, CNG &amp; Hybrids</t>
  </si>
  <si>
    <t>Maruti Suzuki Alto 800 2022 Petrol 34000 Km Driven</t>
  </si>
  <si>
    <t>Maruti Suzuki Wagon R 2007 CNG &amp; Hybrids 84000 Km Driven</t>
  </si>
  <si>
    <t>Ford Figo 1.5 Trend Diesel, 2016, Diesel</t>
  </si>
  <si>
    <t>Maruti Suzuki Celerio 2016 CNG &amp; Hybrids 52000 Km Driven</t>
  </si>
  <si>
    <t>Tata Indigo CS, 2006, Diesel</t>
  </si>
  <si>
    <t>Hyundai Elite i20 Asta 1.2 (O), 2016, CNG &amp; Hybrids</t>
  </si>
  <si>
    <t>Maruti Suzuki Wagon R 2021 CNG &amp; Hybrids Good Condition</t>
  </si>
  <si>
    <t>Hyundai Creta 1.6 SX Automatic, 2021, Petrol</t>
  </si>
  <si>
    <t>Nissan Micra XL Diesel, 2018, Diesel</t>
  </si>
  <si>
    <t>Volkswagen Polo Select 1.2 MPI Highline, 2010, Petrol</t>
  </si>
  <si>
    <t>Honda City 2009, RC Renewed till 2029</t>
  </si>
  <si>
    <t>Maruti Suzuki Wagon R 2012 CNG &amp; Hybrids 90000 Km Driven</t>
  </si>
  <si>
    <t>Toyota Innova 2.5 GX 8 STR BS-III, 2015, Diesel</t>
  </si>
  <si>
    <t>Maruti Suzuki Eeco 5 STR, 2021, CNG &amp; Hybrids</t>
  </si>
  <si>
    <t>Maruti Suzuki Swift Dzire CNG &amp; Hybrids 70000 Km Driven</t>
  </si>
  <si>
    <t>Maruti Suzuki Wagon R CNG LXI, 2010, CNG &amp; Hybrids</t>
  </si>
  <si>
    <t>Hyundai i10 1.1L iRDE Magna Special Edition, 2014, Petrol</t>
  </si>
  <si>
    <t>Maruti Suzuki Eeco 2021 CNG &amp; Hybrids 95000 Km Driven</t>
  </si>
  <si>
    <t>Hyundai Grand i10 Nios 2020 AMT top end Petrol  BS6</t>
  </si>
  <si>
    <t>Honda CR-V Automatic 4WD</t>
  </si>
  <si>
    <t>Maruti Suzuki Celerio X 2018 CNG &amp; Hybrids Well Maintained</t>
  </si>
  <si>
    <t>Mahindra XUV300 W6 AMT Diesel, 2021, Diesel</t>
  </si>
  <si>
    <t>Kia Seltos Diesel</t>
  </si>
  <si>
    <t>Maruti Suzuki Wagon R LXI BS IV, 2012, Petrol</t>
  </si>
  <si>
    <t>Chevrolet Beat 2016 last</t>
  </si>
  <si>
    <t>Ford Ecosport 1.5 Titanium Plus Sports, 2014, CNG &amp; Hybrids</t>
  </si>
  <si>
    <t>Renault Triber RXE, 2019, Petrol</t>
  </si>
  <si>
    <t>Maruti Suzuki Baleno Alpha, 2016, Petrol</t>
  </si>
  <si>
    <t>Skoda Laura Elegance 2.0 TDI CR MT, 2009, Diesel</t>
  </si>
  <si>
    <t>Swift Dzire 2024 CNG &amp; Hybrids 31000 Km Driven showroom condition</t>
  </si>
  <si>
    <t>Maruti Suzuki Wagon R VXI Optional, 2015, Petrol</t>
  </si>
  <si>
    <t>Hyundai Verna EX 1.6 AT CRDi, 2017, Diesel</t>
  </si>
  <si>
    <t>Jeep Compass Model S (O2) AT, 2018, Petrol</t>
  </si>
  <si>
    <t>Hyundai Elite i20 Asta 1.2 (O), 2014, CNG &amp; Hybrids</t>
  </si>
  <si>
    <t>Ford Aspire Titatinium Blu TDCi, 2019, Petrol</t>
  </si>
  <si>
    <t>Maruti Suzuki Eeco 2023 CNG &amp; Hybrids 23000 Km Driven</t>
  </si>
  <si>
    <t>Maruti Suzuki Celerio VXI AMT, 2018, CNG &amp; Hybrids</t>
  </si>
  <si>
    <t>Renault KWID 2019-Ongoing 1.0 RXT AMT (O), 2018, Petrol</t>
  </si>
  <si>
    <t>Maruti Suzuki Wagon R VXI BS IV, 2011, Petrol</t>
  </si>
  <si>
    <t>Hyundai Elite i20 2020</t>
  </si>
  <si>
    <t>Honda City ZX CVT, 2017, Petrol</t>
  </si>
  <si>
    <t>Volkswagen Ameo 1.2 MPI Comfortline Plus, 2018, Petrol</t>
  </si>
  <si>
    <t>2023 DEC VEHICLE , 6 years company waranty</t>
  </si>
  <si>
    <t>Honda City 2018 CNG &amp; Hybrids 55000 Km Driven</t>
  </si>
  <si>
    <t>Honda Brio S MT 2013, 2013, Petrol</t>
  </si>
  <si>
    <t>Honda CR-V 2.4L 4WD AT, 2013, Petrol</t>
  </si>
  <si>
    <t>Skoda Rapid 1.0 Style AT, 2018, Petrol</t>
  </si>
  <si>
    <t>Hyundai Xcent 2015 Petrol Good Condition</t>
  </si>
  <si>
    <t>Maruti Suzuki Wagon R CNG LXI Opt, 2018, CNG &amp; Hybrids</t>
  </si>
  <si>
    <t>Maruti Suzuki Ritz Genus VXi, 2011, CNG &amp; Hybrids</t>
  </si>
  <si>
    <t>Maruti Suzuki Wagon R 2008</t>
  </si>
  <si>
    <t>Kia Sonet 2021 1.5 HTK PLUS Diesel Automatic Transmission</t>
  </si>
  <si>
    <t>Maruti Suzuki Swift VDI Optional, 2011, Diesel</t>
  </si>
  <si>
    <t>Mercedes-Benz GLA Class 2016 Petrol 67500 Km Driven</t>
  </si>
  <si>
    <t>Maruti Suzuki Celerio, 2018, CNG &amp; Hybrids</t>
  </si>
  <si>
    <t>Hyundai Elite i20 Asta 1.2 (O), 2015, CNG &amp; Hybrids</t>
  </si>
  <si>
    <t>Hyundai i20 Magna 1.2 MT, 2017, Petrol</t>
  </si>
  <si>
    <t>Maruti Suzuki Wagon R 2013 CNG &amp; Hybrids 000 Km Driven</t>
  </si>
  <si>
    <t>Tata Tiago XZA Plus, 2019, Petrol</t>
  </si>
  <si>
    <t>Renault Duster RXS 110 AMT DIESEL</t>
  </si>
  <si>
    <t>Maruti Suzuki Ritz ZXI ABS, 2009, Petrol</t>
  </si>
  <si>
    <t>Honda City 1.5 V CVT i-VTEC MT, 2016, Petrol</t>
  </si>
  <si>
    <t>Volkswagen Ameo 1.5 TDI Highline Plus AT, 2019, Diesel</t>
  </si>
  <si>
    <t>Hyundai Tucson 2.0 GL 2WD Diesel AT, 2017, Diesel</t>
  </si>
  <si>
    <t>Sel karni hai</t>
  </si>
  <si>
    <t>Hyundai i20 1.2 Magna Executive, 2010, CNG &amp; Hybrids</t>
  </si>
  <si>
    <t>T-ROC</t>
  </si>
  <si>
    <t>Volkswagen T-ROC 2020 Petrol Well Maintained</t>
  </si>
  <si>
    <t>Volkswagen Polo 2013-2015 1.5 TDI Highline, 2015, Diesel</t>
  </si>
  <si>
    <t>Maruti Suzuki Wagon R 2017 CNG &amp; Hybrids 130000 Km Driven</t>
  </si>
  <si>
    <t>Hyundai Fluidic Verna 2014 CNG &amp; Hybrids 85000 Km Driven</t>
  </si>
  <si>
    <t>Volkswagen Ameo 1.2 MPI Anniversary Edition, 2017, CNG &amp; Hybrids</t>
  </si>
  <si>
    <t>Ford Ecosport 1.5 Ti VCT AT Titanium, 2016, Petrol</t>
  </si>
  <si>
    <t>Volkswagen Virtus GT+ topend 2022 Petrol 46969 Km Driven</t>
  </si>
  <si>
    <t>Honda Amaze 1.2 SMT I VTEC, 2018, CNG &amp; Hybrids</t>
  </si>
  <si>
    <t>Honda CR-V 2.0 2WD AT, 2017, Petrol</t>
  </si>
  <si>
    <t>Mahindra Scorpio Classic 2019 Diesel 79000 Km Driven</t>
  </si>
  <si>
    <t>Mercedes-Benz S-Class S 300 L, 2008, Petrol</t>
  </si>
  <si>
    <t>Hyundai Fluidic Verna 2019 CNG &amp; Hybrids Good Condition</t>
  </si>
  <si>
    <t>Maruti Suzuki Swift LDI BSIV, 2007, Diesel</t>
  </si>
  <si>
    <t>Very good condition and personal work</t>
  </si>
  <si>
    <t>Maruti Suzuki Swift Dzire Tour 2022 CNG &amp; Hybrids 50000 Km Driven</t>
  </si>
  <si>
    <t>Kia Sonet 1.0 GTX Plus DCT, 2020, Petrol</t>
  </si>
  <si>
    <t>Maruti Suzuki Ertiga 2017 Diesel 83300 Km Driven</t>
  </si>
  <si>
    <t>Maruti Suzuki Vitara Brezza VDI MT, 2016, Diesel</t>
  </si>
  <si>
    <t>Honda City 2011 CNG &amp; Hybrids 89000 Km Driven</t>
  </si>
  <si>
    <t>BMW 5 Series [2013-2017] 2.0 520D Luxury Line, 2014, Diesel</t>
  </si>
  <si>
    <t>Nissan Sunny 2014-2020 1.5 XV CVT, 2019, CNG &amp; Hybrids</t>
  </si>
  <si>
    <t>Hyundai Santro Xing 2007 Petrol 119000 Km Driven</t>
  </si>
  <si>
    <t>Maruti Suzuki S-Presso VXI Opt, 2022, CNG &amp; Hybrids</t>
  </si>
  <si>
    <t>Tata Hexa 2.2 XE 4X2 7 STR, 2017, Diesel</t>
  </si>
  <si>
    <t>Ride Just 30 Minutes from Chennai to Minjur â€“ The Perfect Location!</t>
  </si>
  <si>
    <t>Hyundai Creta 1.6 VTVT E, 2017, CNG &amp; Hybrids</t>
  </si>
  <si>
    <t>Maruti Suzuki Eeco 2021 CNG &amp; Hybrids 52000 Km Driven</t>
  </si>
  <si>
    <t>Mahindra KUV 100 2017 CNG &amp; Hybrids 60000 Km Driven</t>
  </si>
  <si>
    <t>Maruti Suzuki Wagon R 2013 CNG &amp; Hybrids 29000 Km Driven</t>
  </si>
  <si>
    <t>Datsun RediGO S, 2018, Petrol</t>
  </si>
  <si>
    <t>BMW 5 Series 2.0 520D, 2009, Diesel</t>
  </si>
  <si>
    <t>Hyundai Venue S Turbo DCT, 2019, Petrol</t>
  </si>
  <si>
    <t>Ford Ecosport 1.5 Petrol Titanium Plus AT, 2018, Petrol</t>
  </si>
  <si>
    <t>Hyundai Getz Prime 1.1 GVS, 2009, CNG &amp; Hybrids</t>
  </si>
  <si>
    <t>Maruti Suzuki Ertiga 2021 CNG &amp; Hybrids 70000 Km Driven</t>
  </si>
  <si>
    <t>X-Trail</t>
  </si>
  <si>
    <t>Diesel Automatic xTrail T31 Nissan</t>
  </si>
  <si>
    <t>Hyundai Creta 1.6 CRDi SX Plus AT, 2020, Diesel</t>
  </si>
  <si>
    <t>Hyundai Elantra 2.0 SX AT, 2018, Petrol</t>
  </si>
  <si>
    <t>2013 duster 110 all dpare available</t>
  </si>
  <si>
    <t>Maruti Suzuki Dzire 1.2 ZXI Plus AMT, 2017, Petrol</t>
  </si>
  <si>
    <t>Maruti Suzuki Celerio 2014-2017 VXI Optional, 2017, CNG &amp; Hybrids</t>
  </si>
  <si>
    <t>Mercedes-Benz C-Class [2011-2014] 2.1 C220 CDI Avantgarde, 2014, Die..</t>
  </si>
  <si>
    <t>Maruti Suzuki Ciaz 2014-2017 VXi Option, 2016, CNG &amp; Hybrids</t>
  </si>
  <si>
    <t>Skoda Rapid 2017</t>
  </si>
  <si>
    <t>Tata Tigor XZ, 2017, Petrol</t>
  </si>
  <si>
    <t>Toyota Innova 2.5 G (Diesel) 7 Seater BS IV, 2015, Diesel</t>
  </si>
  <si>
    <t>Ford Ecosport, 2018, Petrol</t>
  </si>
  <si>
    <t>Honda Jazz V Automatic, 2018, CNG &amp; Hybrids</t>
  </si>
  <si>
    <t>2011 indica vista 2end owner petrol CNG</t>
  </si>
  <si>
    <t>Honda Amaze VX CVT Petrol, 2019, CNG &amp; Hybrids</t>
  </si>
  <si>
    <t>Honda City i-DTEC ZX, 2018, Diesel</t>
  </si>
  <si>
    <t>Honda CR-V 2.4 Automatic, 2016, Petrol</t>
  </si>
  <si>
    <t>Maruti sujuki ecoo car s</t>
  </si>
  <si>
    <t>Mercedes-Benz E-Class 1993-2009 230 E AT, 2008, Petrol</t>
  </si>
  <si>
    <t>Maruti Suzuki Alto 800 2012-2016 CNG LXI, 2017, CNG &amp; Hybrids</t>
  </si>
  <si>
    <t>Maruti Suzuki Ciaz 2017 CNG &amp; Hybrids Well Maintained</t>
  </si>
  <si>
    <t>Tata Nexon 1.5 Revotorq XZ Plus, 2022, Diesel</t>
  </si>
  <si>
    <t>Hyundai i10 2015 Petrol Well Maintained</t>
  </si>
  <si>
    <t>Skoda Kushaq Style 1.5 TSI DSG Dual Tone, 2023, Petrol</t>
  </si>
  <si>
    <t>Jeep Compass 1.4 Sport Plus, 2020, Petrol</t>
  </si>
  <si>
    <t>Honda City 2011-2013 V AT Exclusive, 2010, Petrol</t>
  </si>
  <si>
    <t>Tata Tiago 2017 CNG &amp; Hybrids 43000 Km Driven</t>
  </si>
  <si>
    <t>Automatic genuine everything is ok jise Leni h wo contact kre</t>
  </si>
  <si>
    <t>Toyota Camry 2.5 Hybrid, 2016, Petrol</t>
  </si>
  <si>
    <t>Honda City CVT petrol Automatic</t>
  </si>
  <si>
    <t>Maruti Suzuki Ignis 1.2 Sigma MT, 2024, Petrol</t>
  </si>
  <si>
    <t>Honda Amaze 2013 Diesel 96000 Km Driven</t>
  </si>
  <si>
    <t>car good condition and tire ok our with  insurance 18/10/2025</t>
  </si>
  <si>
    <t>2015 model</t>
  </si>
  <si>
    <t>Mahindra Thar 2016 Diesel 82500 Km Driven</t>
  </si>
  <si>
    <t>Hyundai Grand i10 Asta 1.2 VTVT, 2015, Petrol</t>
  </si>
  <si>
    <t>Renault KWID 1.0 RxT Easy-R, 2022, Petrol</t>
  </si>
  <si>
    <t>Skoda Rapid 1.6 MPI Ambition, 2017, Petrol</t>
  </si>
  <si>
    <t>Omni van 2015 CNG</t>
  </si>
  <si>
    <t>Maruti Suzuki Eeco CNG HTR 5-STR, 2015, CNG &amp; Hybrids</t>
  </si>
  <si>
    <t>Hyundai Creta 1.6 SX Plus Petrol, 2015, CNG &amp; Hybrids</t>
  </si>
  <si>
    <t>Maruti Suzuki Ciaz Smart Hybrid DeltaÂ , 2018, Petrol</t>
  </si>
  <si>
    <t>Honda Amaze S (O) i-VTEC, 2018, CNG &amp; Hybrids</t>
  </si>
  <si>
    <t>Buy eeco call now</t>
  </si>
  <si>
    <t>Tata Tiago 1.2 Revotron XTA, 2018, CNG &amp; Hybrids</t>
  </si>
  <si>
    <t>Maruti Suzuki Wagon R 1.0 VXI AMT, 2018, CNG &amp; Hybrids</t>
  </si>
  <si>
    <t>Maruti Suzuki Swift AMT ZXI Plus, 2019, CNG &amp; Hybrids</t>
  </si>
  <si>
    <t>Maruti Suzuki Swift, 2018, Petrol</t>
  </si>
  <si>
    <t>Maruti Suzuki Omni 2015 CNG &amp; Hybrids 100000 Km Driven</t>
  </si>
  <si>
    <t>Maruti Suzuki Ertiga 2022 CNG &amp; Hybrids 35000 Km Driven</t>
  </si>
  <si>
    <t>Honda Amaze</t>
  </si>
  <si>
    <t>Honda BR-V i-VTEC V CVT, 2019, Petrol</t>
  </si>
  <si>
    <t>Chevrolet Beat 2010 CNG &amp; Hybrids 65000 Km Driven</t>
  </si>
  <si>
    <t>All cars of different model available</t>
  </si>
  <si>
    <t>Hyundai Verna VTVT 1.6 SX, 2015, Petrol</t>
  </si>
  <si>
    <t>Hyundai Verna 1.6 SX VTVT AT, 2013, CNG &amp; Hybrids</t>
  </si>
  <si>
    <t>Maruti Suzuki Swift Dzire 2013 Diesel 140000 Km Driven</t>
  </si>
  <si>
    <t>Maruti Suzuki Wagon R 2021 CNG &amp; Hybrids 66000 Km Driven</t>
  </si>
  <si>
    <t>Fiat Grande Punto EVO 1.2 Active, 2015, Petrol</t>
  </si>
  <si>
    <t>Mercedes-Benz C-Class 2.1 C250 CDI AT Avantgarde, 2012, Diesel</t>
  </si>
  <si>
    <t>Maruti Suzuki Swift Dzire ZDI+ AMT, 2017, Diesel</t>
  </si>
  <si>
    <t>Audi A4, 2015, Diesel</t>
  </si>
  <si>
    <t>Mahindra Scorpio 2009-2014 VLX 2WD AIRBAG BSIV, 2013, Diesel</t>
  </si>
  <si>
    <t>Honda city</t>
  </si>
  <si>
    <t>Tata Tiago 1.2 Revotron XM, 2016, Petrol</t>
  </si>
  <si>
    <t>Skoda Rapid 2013-2016 1.5 TDI Ambition With Alloy Wheel, 2015, Diese..</t>
  </si>
  <si>
    <t>Ford Figo good condition</t>
  </si>
  <si>
    <t>Honda City i-DTEC VX, 2017, Diesel</t>
  </si>
  <si>
    <t>Toyota Corolla Altis 2015 Petrol 57000 Km Driven</t>
  </si>
  <si>
    <t>Maruti Suzuki Alto 800 2016 CNG &amp; Hybrids 850000 Km Driven</t>
  </si>
  <si>
    <t>Maruti Suzuki Wagon R VXI ABS AIRBAG, 2011, Petrol</t>
  </si>
  <si>
    <t>Hyundai Xcent S Automatic 1.2 (O), 2020, Petrol</t>
  </si>
  <si>
    <t>Maruti Suzuki Eeco 2010 CNG &amp; Hybrids 95 Km Driven</t>
  </si>
  <si>
    <t>Honda Jazz V MT Privilege, 2010, Petrol</t>
  </si>
  <si>
    <t>Audi A3 2.0 35 TDI Premium Plus + Sunroof, 2015, Diesel</t>
  </si>
  <si>
    <t>Honda City automatic 2017 Petrol Well Maintained</t>
  </si>
  <si>
    <t>Renault Kiger RXT, 2021, Petrol</t>
  </si>
  <si>
    <t>Hyundai Verna Fluidic 1.6 CRDi SX, 2012, Diesel</t>
  </si>
  <si>
    <t>Maruti Suzuki Ertiga 1.5 Tour M CNG, 2024, CNG &amp; Hybrids</t>
  </si>
  <si>
    <t>Skoda Octavia 2016 Diesel 89000 Km Driven</t>
  </si>
  <si>
    <t>Maruti Suzuki A-Star 2011 CNG &amp; Hybrids 84785 Km Driven registration</t>
  </si>
  <si>
    <t>Honda Amaze 2023 CNG &amp; Hybrids 14000 Km Driven</t>
  </si>
  <si>
    <t>Honda Amaze 2017 CNG &amp; Hybrids Good Condition</t>
  </si>
  <si>
    <t>Maruti Suzuki Eeco 1 CNG &amp; Hybrids</t>
  </si>
  <si>
    <t>Mahindra Scorpio VLX 4WD Automatic MHawk, 2013, Diesel</t>
  </si>
  <si>
    <t>Argent sell</t>
  </si>
  <si>
    <t>Maruti Suzuki Brezza 2020 Petrol 32000 Km Driven</t>
  </si>
  <si>
    <t>Hyundai Verna 2012 CNG &amp; Hybrids Good Condition</t>
  </si>
  <si>
    <t>Audi Q3 2.0 35 TDI Quattro Premium Plus, 2013, Diesel</t>
  </si>
  <si>
    <t>Chevrolet Spark 2010 CNG &amp; Hybrids 100000 Km Driven</t>
  </si>
  <si>
    <t>Maruti Suzuki Eeco 2012 CNG &amp; Hybrids 125000 Km Driven</t>
  </si>
  <si>
    <t>Weels condison A1 à¥¤ ALL PAPER à¦¸ ok</t>
  </si>
  <si>
    <t>Toyota Innova 2.5 Z Diesel 7 Seater, 2015, Diesel</t>
  </si>
  <si>
    <t>Volkswagen Vento 1.2 Highline Plus AT 16 Alloy, 2019, Petrol</t>
  </si>
  <si>
    <t>Tata Tiago XZ Opt Diesel, 2017, Diesel</t>
  </si>
  <si>
    <t>Hyundai Grand i10 Sportz O 1.2, 2016, CNG &amp; Hybrids</t>
  </si>
  <si>
    <t>Hyundai Creta 1.6 E Plus, 2018, Diesel</t>
  </si>
  <si>
    <t>Audi Q3 2.0 TDI Premium with Sunroof, 2014, Diesel</t>
  </si>
  <si>
    <t>Hyundai Xcent SX 1.2 (O), 2014, CNG &amp; Hybrids</t>
  </si>
  <si>
    <t>Maruti Suzuki Alto K10 VXi (O), 2019, CNG &amp; Hybrids</t>
  </si>
  <si>
    <t>Mahindra Thar LX Hard Top Petrol MT 4WD, 2023, Petrol</t>
  </si>
  <si>
    <t>fully modified with seat covers music system lights spoilers everythin</t>
  </si>
  <si>
    <t>Audi A4 2016-2020 2.0 35 TDI Premium Plus, 2015, Diesel</t>
  </si>
  <si>
    <t>Maruti Suzuki Wagon R 2020 CNG &amp; Hybrids 92000 Km Driven</t>
  </si>
  <si>
    <t>Hyundai i20 2012-2014 Sportz AT 1.4, 2019, CNG &amp; Hybrids</t>
  </si>
  <si>
    <t>Maruti Suzuki Wagon R 2016 CNG &amp; Hybrids 94000 Km Driven</t>
  </si>
  <si>
    <t>Maruti Suzuki Wagon R 2019 CNG &amp; Hybrids 27817 Km Driven ,2nd owner.</t>
  </si>
  <si>
    <t>Fujifilm XT-200 WITH FUJI 15-45MM</t>
  </si>
  <si>
    <t>Tata Punch 1.2 Revotron Creative IRA Dual Tone, 2021, Petrol</t>
  </si>
  <si>
    <t>Maruti Suzuki Swift Dzire VXI Optional, 2018, Petrol</t>
  </si>
  <si>
    <t>Maruti Suzuki Eeco 1.2 5 STR with A/C+HTR CNG, 2020, CNG &amp; Hybrids</t>
  </si>
  <si>
    <t>Honda City 2008-2011 1.5 S AT, 2010, Petrol</t>
  </si>
  <si>
    <t>Mercedes-Benz C-Class 2.0 220d, 2014, Diesel</t>
  </si>
  <si>
    <t>Chevrolet Optra 1.8 LT, 2010, Diesel</t>
  </si>
  <si>
    <t>Honda City SV CVT, 2014, Petrol</t>
  </si>
  <si>
    <t>Hyundai Grand i10 Sportz (O) 1.2 AT VTVT, 2018, CNG &amp; Hybrids</t>
  </si>
  <si>
    <t>Honda Civic 2011 Petrol 90000 Km Driven</t>
  </si>
  <si>
    <t>Tata Hexa 2017 Diesel Well Maintained</t>
  </si>
  <si>
    <t>Audi A6 35 TDI Premium with Sunroof, 2014, Diesel</t>
  </si>
  <si>
    <t>Maruti Suzuki Ritz 1.2 LXi Buzz, 2010, CNG &amp; Hybrids</t>
  </si>
  <si>
    <t>Hyundai New Santro 2020 CNG &amp; Hybrids 60000 Km Driven</t>
  </si>
  <si>
    <t>Maruti Suzuki Wagon R LX BS IV, 2015, CNG &amp; Hybrids</t>
  </si>
  <si>
    <t>Yeti</t>
  </si>
  <si>
    <t>Skoda Yeti 2012 Diesel 45500 Km Driven</t>
  </si>
  <si>
    <t>Hyundai i10 2009 automatic</t>
  </si>
  <si>
    <t>Hyundai Xcent 2014 CNG &amp; Hybrids Good Condition well maintained.</t>
  </si>
  <si>
    <t>Toyota Yaris 2018 Petrol Well Maintained</t>
  </si>
  <si>
    <t>Tiago full option automatic</t>
  </si>
  <si>
    <t>Tata Tiago 1.2 Revotron XT CNG, 2022, CNG &amp; Hybrids</t>
  </si>
  <si>
    <t>ETIOS 2014 MODEL CNG.</t>
  </si>
  <si>
    <t>Jeep Compass 1.4 Limited Plus, 2019, Diesel</t>
  </si>
  <si>
    <t>Toyota Corolla Altis 1.8 J, 2010, CNG &amp; Hybrids</t>
  </si>
  <si>
    <t>Hyundai i20 Asta (O) 1.2 MT Dual Tone, 2023, Petrol</t>
  </si>
  <si>
    <t>Good condition 1 owner 1 hand using</t>
  </si>
  <si>
    <t>Honda Accord 2006 Petrol Well Maintained</t>
  </si>
  <si>
    <t>Hyundai Creta, 2020, CNG &amp; Hybrids</t>
  </si>
  <si>
    <t>Maruti Suzuki eeco CNG and petrol for sale tyres good condition</t>
  </si>
  <si>
    <t>Tata Indigo CS 2010 Petrol 58000 Km Driven</t>
  </si>
  <si>
    <t>Maruti Suzuki Wagon R VXI, 2017, CNG &amp; Hybrids</t>
  </si>
  <si>
    <t>Hyundai EON Era +, 2015, CNG &amp; Hybrids</t>
  </si>
  <si>
    <t>Maruti Suzuki Wagon R 2014 Petrol</t>
  </si>
  <si>
    <t>Hyundai Elite i20 1.2 Sportz(O) VTVT MT, 2015, CNG &amp; Hybrids</t>
  </si>
  <si>
    <t>Mercedes-Benz E-Class 250 D, 2014, Diesel</t>
  </si>
  <si>
    <t>Hyundai Fluidic Verna 1.6 CRDi SX Automatic, 2011, Petrol</t>
  </si>
  <si>
    <t>Maruti Suzuki A-Star Vxi, 2011, CNG &amp; Hybrids</t>
  </si>
  <si>
    <t>Honda City V AT I-VTEC, 2018, Petrol</t>
  </si>
  <si>
    <t>Volkswagen Vento 2018</t>
  </si>
  <si>
    <t>Mahindra Bolero 2014</t>
  </si>
  <si>
    <t>Hyundai Santro Xing 2009 CNG &amp; Hybrids Good Condition</t>
  </si>
  <si>
    <t>Hyundai Santro Xing 2012 CNG &amp; Hybrids 57000 Km Driven</t>
  </si>
  <si>
    <t>Mahindra XUV300 W8, 2020, Petrol</t>
  </si>
  <si>
    <t>Tata Tigor 2024 CNG &amp; Hybrids 2000 Km Driven</t>
  </si>
  <si>
    <t>Jeep Compass 2018 Petrol Well Maintained</t>
  </si>
  <si>
    <t>Mahindra Xylo</t>
  </si>
  <si>
    <t>Hyundai Creta 1.6 E VTVT, 2022, Petrol</t>
  </si>
  <si>
    <t>Tata Indica Ev2 eV2 LX, 2016, Diesel</t>
  </si>
  <si>
    <t>Akelasaithajar</t>
  </si>
  <si>
    <t>Maruti Celerio 2018 ZXi AMT</t>
  </si>
  <si>
    <t>Wagnr r Nice</t>
  </si>
  <si>
    <t>Mahindra Thar 2024 Petrol 2600 Km Driven</t>
  </si>
  <si>
    <t>Maruti Suzuki Grand Vitara 2024 CNG &amp; Hybrids Well Maintained</t>
  </si>
  <si>
    <t>Maruti Suzuki Ertiga 2021 120000 Km Driven</t>
  </si>
  <si>
    <t>Hyundai Elantra 1.6 S, 2014, Diesel</t>
  </si>
  <si>
    <t>Hyundai i10 Era, 2013, CNG &amp; Hybrids</t>
  </si>
  <si>
    <t>Mahindra XUV500 AT W10 AWD, 2018, Diesel</t>
  </si>
  <si>
    <t>Maruti Suzuki Swift Dzire 2017 CNG &amp; Hybrids 70000 Km Driven</t>
  </si>
  <si>
    <t>Honda Accord 2.0 AT, 2009, CNG &amp; Hybrids</t>
  </si>
  <si>
    <t>Hyundai i10 Sportz Option, 2015, Petrol</t>
  </si>
  <si>
    <t>Maruti Suzuki Eeco 2023</t>
  </si>
  <si>
    <t>Maruti Suzuki Wagon R LXI CNG Optional, 2023, CNG &amp; Hybrids</t>
  </si>
  <si>
    <t>Swift September 2013 Registration</t>
  </si>
  <si>
    <t>Maruti Suzuki Wagon R 2022 December CNG &amp; Hybrids 70000 Km Driven</t>
  </si>
  <si>
    <t>Honda City 2011-2013 V MT Exclusive, 2011, Petrol</t>
  </si>
  <si>
    <t>Hyundai Verna 2017 Diesel Well Maintained with company service</t>
  </si>
  <si>
    <t>Toyota Innova 2012-2013 2.5 E Diesel MS 7-seater, 2013, Diesel</t>
  </si>
  <si>
    <t>Maruti Suzuki Swift Dzire Tour 2019 CNG &amp; Hybrids 110000 Km Driven</t>
  </si>
  <si>
    <t>Good car condition</t>
  </si>
  <si>
    <t>Skoda Octavia 1.8 TSI AT Style, 2017, Petrol</t>
  </si>
  <si>
    <t>Hyundai i10 2010 CNG &amp; Hybrids 100000 Km Driven</t>
  </si>
  <si>
    <t>Maruti Zen Tiger Shape</t>
  </si>
  <si>
    <t>Maruti Suzuki Wagon R LXI BS IV, 2013, Petrol</t>
  </si>
  <si>
    <t>Maruti Suzuki Wagon R VXI 1.2, 2023, CNG &amp; Hybrids</t>
  </si>
  <si>
    <t>Maruti Suzuki Ciaz ZDI(O), 2012, Petrol</t>
  </si>
  <si>
    <t>All types of car is available</t>
  </si>
  <si>
    <t>Honda City 2016 CNG &amp; Hybrids 74566 Km Driven</t>
  </si>
  <si>
    <t>Volkswagen Polo 2019 Petrol Well Maintained</t>
  </si>
  <si>
    <t>KIA SONET FOR SALE</t>
  </si>
  <si>
    <t>Maruti Suzuki Wagon R 1.0 2011</t>
  </si>
  <si>
    <t>Hyundai Venue S Turbo, 2021, Petrol</t>
  </si>
  <si>
    <t>Tata Tiago 2019 CNG &amp; Hybrids Good Condition</t>
  </si>
  <si>
    <t>Hyundai EON Era Plus, 2018, CNG &amp; Hybrids</t>
  </si>
  <si>
    <t>Maruti Suzuki Eeco 2012 CNG &amp; Hybrids \n100212 Km Driven</t>
  </si>
  <si>
    <t>Automatic  VXI AMT K-10</t>
  </si>
  <si>
    <t>Maruti Suzuki Swift Dzire VXI(O) MT, 2022, CNG &amp; Hybrids</t>
  </si>
  <si>
    <t>Hyundai Fluidic Verna 1.4 VTVT, 2015, Petrol</t>
  </si>
  <si>
    <t>Tata Nexon AMT 1.5 Revotorq XMA, 2019, Diesel</t>
  </si>
  <si>
    <t>Maruti Suzuki Alto 800, 2016, Petrol</t>
  </si>
  <si>
    <t>Maruti Suzuki Swift Dzire 2012-2015 VDI, 2014, Diesel</t>
  </si>
  <si>
    <t>Honda City 2012 CNG 75000 Km Top Model</t>
  </si>
  <si>
    <t>Maruti Suzuki Wagon R 2006 CNG &amp; Hybrids 85000 Km Driven</t>
  </si>
  <si>
    <t>Tata Safari DICOR 2.2 GX 4x2 BS IV, 2012, Diesel</t>
  </si>
  <si>
    <t>Maruti Suzuki Dzire, 2009, Diesel</t>
  </si>
  <si>
    <t>Tata Zest  Quadrajet 1.3 XM, 2016, Diesel</t>
  </si>
  <si>
    <t>Hyundai Verna VTVT 1.6 SX Option, 2017, CNG &amp; Hybrids</t>
  </si>
  <si>
    <t>Hyundai Santro Xing 2013 CNG &amp; petrol Good Condition</t>
  </si>
  <si>
    <t>Good pickup and mileage</t>
  </si>
  <si>
    <t>Maruti Suzuki Wagon R 1.0 2019-2022 LXI, 2021, CNG &amp; Hybrids</t>
  </si>
  <si>
    <t>Maruti Suzuki Alto 2010 CNG &amp; Hybrids Good Condition</t>
  </si>
  <si>
    <t>Maruti Suzuki Swift VVT ZXI, 2021, Petrol</t>
  </si>
  <si>
    <t>Renault KWID 2023 Petrol Good Condition</t>
  </si>
  <si>
    <t>Maruti Suzuki Ertiga 2019 CNG &amp; Hybrids 140200 Km Driven</t>
  </si>
  <si>
    <t>Maruti Suzuki Dzire 1.2 VXI, 2016, CNG &amp; Hybrids</t>
  </si>
  <si>
    <t>Mercedes-Benz E-Class 2011 Diesel Well Maintained</t>
  </si>
  <si>
    <t>Maruti Suzuki Swift Dzire ZXI + MT, 2022, Petrol</t>
  </si>
  <si>
    <t>Maruti Suzuki Swift Dzire Tour 2018 CNG &amp; Hybrids Well Maintained</t>
  </si>
  <si>
    <t>Honda City 2012 CNG &amp; Hybrids 35 Km Driven</t>
  </si>
  <si>
    <t>Maruti Suzuki Celerio 2017 Petrol 40500 Km Driven</t>
  </si>
  <si>
    <t>Hyundai i20 Magna 1.2 MT, 2015, Petrol</t>
  </si>
  <si>
    <t>Hyundai Grand i10 2016-2017 Magna CNG, 2020, CNG &amp; Hybrids</t>
  </si>
  <si>
    <t>Honda Jazz CNG &amp; PETROL 37000 Km Driven</t>
  </si>
  <si>
    <t>Maruti Suzuki Ertiga 2020 CNG &amp; Hybrids 100000 Km Driven</t>
  </si>
  <si>
    <t>Tata Altroz 1.2 XZA Plus Dark Edition DCT, 2023, Petrol</t>
  </si>
  <si>
    <t>Audi Q3 2.0 TDI WCI, 2014, Diesel</t>
  </si>
  <si>
    <t>Maruti Suzuki Vitara Brezza VDi, 2019, Diesel</t>
  </si>
  <si>
    <t>Maruti Suzuki Celerio 1.0 VXI AMT, 2014, CNG &amp; Hybrids</t>
  </si>
  <si>
    <t>TATA MOTORS \nNo scratches \nTyres new</t>
  </si>
  <si>
    <t>Honda City 2013 CNG &amp; Hybrids Well Maintained</t>
  </si>
  <si>
    <t>Hyundai Santro Xing 2010 CNG &amp; Hybrids 95000 Km Driven</t>
  </si>
  <si>
    <t>Maruti Suzuki Eeco, 2018, CNG &amp; Hybrids</t>
  </si>
  <si>
    <t>Maruti Suzuki Celerio X AMT ZXI, 2019, Petrol</t>
  </si>
  <si>
    <t>Mahindra Scorpio 2002-2013 VLX AT 2WD BSIII, 2014, Diesel</t>
  </si>
  <si>
    <t>Tata Nexon 2022 Petrol Well Maintained</t>
  </si>
  <si>
    <t>Good engine and good condition</t>
  </si>
  <si>
    <t>Toyota urban cruiser 2023</t>
  </si>
  <si>
    <t>Maruti Suzuki Ciaz Alpha 1.5, 2022, Petrol</t>
  </si>
  <si>
    <t>Tata Tiago 2017 Petrol 105444 Km Driven TN25 registration</t>
  </si>
  <si>
    <t>Hyundai Creta 1.6 VTVT SX Plus Dual Tone, 2021, Petrol</t>
  </si>
  <si>
    <t>Nice car  good condition</t>
  </si>
  <si>
    <t>Renault Duster, 2013, Diesel</t>
  </si>
  <si>
    <t>Toyota Corolla Altis 1.8 G CNG, 2013, CNG &amp; Hybrids</t>
  </si>
  <si>
    <t>Mahindra XUV300 W6, 2021, Petrol</t>
  </si>
  <si>
    <t>Maruti Suzuki Swift Dzire 2015 CNG &amp; Hybrids 62535 Km Driven</t>
  </si>
  <si>
    <t>Mahindra XUV500 W11 AT, 2020, Diesel</t>
  </si>
  <si>
    <t>Maruti Suzuki Wagon R 2012 CNG &amp; Hybrids 80000 Km Driven</t>
  </si>
  <si>
    <t>Grand i10 2018 CNG &amp; Hybrids 68000 Km Driven</t>
  </si>
  <si>
    <t>Maruti Suzuki Wagon R LXI Optional, 2009, Petrol</t>
  </si>
  <si>
    <t>Kia Sonet HTK Plus Turbo DCT, 2020, Petrol</t>
  </si>
  <si>
    <t>Car Lease Maruti Suzuki Wagon R 1.0 2024 CNG &amp; Hybrids 55500 Km Driven</t>
  </si>
  <si>
    <t>Maruti Suzuki Eeco 2018 CNG &amp; Hybrids 87000 Km Driven(First owner)</t>
  </si>
  <si>
    <t>Honda Amaze 2013-2016 S i-Dtech, 2015, Diesel</t>
  </si>
  <si>
    <t>Maruti Suzuki Eeco 1.2 5 STR with A/C+HTR CNG, 2022, CNG &amp; Hybrids</t>
  </si>
  <si>
    <t>Maruti Suzuki Alto 2005-2010 LXi BSIII, 2007, Petrol</t>
  </si>
  <si>
    <t>Maruti Suzuki Celerio X 2014 CNG &amp; Hybrids 58000 Km Driven</t>
  </si>
  <si>
    <t>Mahindra XUV500 W6 AT, 2018, Diesel</t>
  </si>
  <si>
    <t>Hyundai Grand i10 1.2 Kappa Sportz Option, 2019, Petrol</t>
  </si>
  <si>
    <t>Hyundai i20 N Line 2021 CNG &amp; Hybrids Well Maintained</t>
  </si>
  <si>
    <t>Maruti Suzuki Swift 1.2 VXI (O), 2021, Petrol</t>
  </si>
  <si>
    <t>Maruti Suzuki Eeco 5 Seater AC, 2023, CNG &amp; Hybrids</t>
  </si>
  <si>
    <t>Toyota Corolla Altis 2013 CNG &amp; Petrol Well Maintained</t>
  </si>
  <si>
    <t>Renault KWID Automatic-2018 CNG &amp; Hybrids 60000 Km Driven</t>
  </si>
  <si>
    <t>Maruti Suzuki Alto K10 VXI AGS Optional, 2013, CNG &amp; Hybrids</t>
  </si>
  <si>
    <t>Maruti Suzuki Swift 2011-2014 VDI, 2012, Diesel</t>
  </si>
  <si>
    <t>Hyundai Verna 2011-2014 1.6 VTVT, 2013, Petrol</t>
  </si>
  <si>
    <t>Maruti Suzuki Ertiga 2022 CNG &amp; Hybrids 52000 Km Driven</t>
  </si>
  <si>
    <t>Maruti Suzuki Wagon R LXI CNG Avance Edition, 2021, CNG &amp; Hybrids</t>
  </si>
  <si>
    <t>Honda Jazz Manual Petrol Model V Brown color in excellent condition</t>
  </si>
  <si>
    <t>Tata Nexon 2018 CNG &amp; Hybrids Well Maintained</t>
  </si>
  <si>
    <t>Maruti Suzuki Swift 2014 Diesel 64000 Km Driven</t>
  </si>
  <si>
    <t>Volkswagen Polo 1.5 TDI Highline Plus, 2017, Diesel</t>
  </si>
  <si>
    <t>Maruti Suzuki Ertiga 018 CNG &amp; Hybrids 30000 Km Driven</t>
  </si>
  <si>
    <t>Renault KWID CNG &amp; Hybrids Well Maintained climber automatic</t>
  </si>
  <si>
    <t>Kia Seltos, 2022, Petrol</t>
  </si>
  <si>
    <t>Maruti Suzuki Eeco 2021)(16 kiste baki</t>
  </si>
  <si>
    <t>Toyota Corolla Altis 2017 CNG &amp; Hybrids 87050 Km Driven</t>
  </si>
  <si>
    <t>Jeep Compass 2.0 Sport, 2018, Diesel</t>
  </si>
  <si>
    <t>Maruti Suzuki Celerio VXI(O), 2022, CNG &amp; Hybrids</t>
  </si>
  <si>
    <t>Maruti Suzuki Swift LDI Optional, 2016, CNG &amp; Hybrids</t>
  </si>
  <si>
    <t>Hyundai Creta 1.6 SX VTVT (O) Executive, 2018, CNG &amp; Hybrids</t>
  </si>
  <si>
    <t>Hyundai Grand i10 2015 CNG &amp; Hybrids 57000 Km Driven</t>
  </si>
  <si>
    <t>Datsun RediGO 1.0 S, 2017, Petrol</t>
  </si>
  <si>
    <t>Condition acchi hai</t>
  </si>
  <si>
    <t>Maruti Suzuki Swift Dzire LXI Option, 2020, CNG &amp; Hybrids</t>
  </si>
  <si>
    <t>Maruti Suzuki Ertiga 2016 CNG &amp; petrol 95200 Km Driven.</t>
  </si>
  <si>
    <t>Full. Candison</t>
  </si>
  <si>
    <t>Ford Endeavour 2.2 Trend MT 4X2, 2011, Diesel</t>
  </si>
  <si>
    <t>Maruti Suzuki Wagon R LXI CNG Optional, 2022, CNG &amp; Hybrids</t>
  </si>
  <si>
    <t>Bahut badhiya new condition</t>
  </si>
  <si>
    <t>Tata Zest  Revotron 1.2T XE, 2019, CNG &amp; Hybrids</t>
  </si>
  <si>
    <t xml:space="preserve">Summary Statistics </t>
  </si>
  <si>
    <t xml:space="preserve">Average Price </t>
  </si>
  <si>
    <t xml:space="preserve">Median Price </t>
  </si>
  <si>
    <t xml:space="preserve">Minimum Price </t>
  </si>
  <si>
    <t xml:space="preserve">Maximum Price </t>
  </si>
  <si>
    <t>Swift Dzire Tour 2018 Diesel 120000 Km 4.99L, Cal:99bb3oo9oo</t>
  </si>
  <si>
    <t>Opportunity for Micra owne Upgrade/Replace your defective parts.</t>
  </si>
  <si>
    <t>Well Maintained.Alloys.Elecronically adjustable mirroFancy Number.</t>
  </si>
  <si>
    <t>Standard Deviation</t>
  </si>
  <si>
    <t>Row Labels</t>
  </si>
  <si>
    <t>Grand Total</t>
  </si>
  <si>
    <t>Count of AskPrice</t>
  </si>
  <si>
    <t>15000-114999</t>
  </si>
  <si>
    <t>115000-214999</t>
  </si>
  <si>
    <t>215000-314999</t>
  </si>
  <si>
    <t>315000-414999</t>
  </si>
  <si>
    <t>415000-514999</t>
  </si>
  <si>
    <t>515000-614999</t>
  </si>
  <si>
    <t>615000-714999</t>
  </si>
  <si>
    <t>715000-814999</t>
  </si>
  <si>
    <t>815000-914999</t>
  </si>
  <si>
    <t>915000-1014999</t>
  </si>
  <si>
    <t>1015000-1114999</t>
  </si>
  <si>
    <t>1115000-1214999</t>
  </si>
  <si>
    <t>1215000-1314999</t>
  </si>
  <si>
    <t>1315000-1414999</t>
  </si>
  <si>
    <t>1415000-1514999</t>
  </si>
  <si>
    <t>1515000-1614999</t>
  </si>
  <si>
    <t>1615000-1714999</t>
  </si>
  <si>
    <t xml:space="preserve"> Age vs. Price (Scatter Plot)</t>
  </si>
  <si>
    <t>Average of AskPrice</t>
  </si>
  <si>
    <t>Correlation</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</si>
  <si>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</si>
  <si>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</si>
  <si>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</si>
  <si>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</si>
  <si>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</si>
  <si>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</si>
  <si>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</si>
  <si>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</si>
  <si>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</si>
  <si>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</si>
  <si>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</si>
  <si>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</si>
  <si>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</si>
  <si>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</si>
  <si>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</si>
  <si>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</si>
  <si>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</si>
  <si>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</si>
  <si>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</si>
  <si>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</si>
  <si>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</si>
  <si>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</si>
  <si>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</si>
  <si>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</si>
  <si>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</si>
  <si>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First</t>
  </si>
  <si>
    <t>Maruti Suzuki Ritz 2016 Diesel First owner 81220. .,\n14655.</t>
  </si>
  <si>
    <t>Less driven with single handed managed. Drive First before you buy.</t>
  </si>
  <si>
    <t>Second</t>
  </si>
  <si>
    <t>Xuv500 2013 model driven 98000km Second owner showroom track record</t>
  </si>
  <si>
    <t>Qtr4</t>
  </si>
  <si>
    <t>Qtr1</t>
  </si>
  <si>
    <t>Qtr2</t>
  </si>
  <si>
    <t>Qtr3</t>
  </si>
  <si>
    <t>USED CAR MARKET ANALYSIS DASHBOARD</t>
  </si>
  <si>
    <t>Age2</t>
  </si>
  <si>
    <t>Transmission Code</t>
  </si>
  <si>
    <t xml:space="preserve">Price Cleaned </t>
  </si>
  <si>
    <t>Statistic</t>
  </si>
  <si>
    <t>Value</t>
  </si>
  <si>
    <t>Significance F (p-value)</t>
  </si>
  <si>
    <t>&lt; 0.001</t>
  </si>
  <si>
    <t>Variable</t>
  </si>
  <si>
    <t>Coefficient</t>
  </si>
  <si>
    <t>Interpretation</t>
  </si>
  <si>
    <t>Base price when car age = 0</t>
  </si>
  <si>
    <t>Car Age (Years)</t>
  </si>
  <si>
    <t>–48,791.30</t>
  </si>
  <si>
    <t>Each year reduces price by ~₹48,791</t>
  </si>
  <si>
    <t>1.946 × 10⁻¹⁷⁶</t>
  </si>
  <si>
    <t>Average price of manual cars</t>
  </si>
  <si>
    <t>Transmission (Dummy)</t>
  </si>
  <si>
    <t>Automatic cars cost ₹191,931 more than manual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</si>
</sst>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quot;₹&quot;\ #,##0.00"/>
    <numFmt numFmtId="165" formatCode="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1"/>
      <name val="Times New Roman"/>
      <family val="1"/>
    </font>
    <font>
      <sz val="11"/>
      <color theme="1"/>
      <name val="Times New Roman"/>
      <family val="1"/>
    </font>
    <font>
      <sz val="8"/>
      <name val="Calibri"/>
      <family val="2"/>
      <scheme val="minor"/>
    </font>
    <font>
      <sz val="26"/>
      <color theme="1"/>
      <name val="Times New Roman"/>
      <family val="1"/>
    </font>
    <font>
      <i/>
      <sz val="11"/>
      <color theme="1"/>
      <name val="Calibri"/>
      <family val="2"/>
      <scheme val="minor"/>
    </font>
    <font>
      <b/>
      <sz val="26"/>
      <color theme="0"/>
      <name val="Times New Roman"/>
      <family val="1"/>
    </font>
    <font>
      <sz val="8"/>
      <color theme="1"/>
      <name val="Calibri"/>
      <family val="2"/>
      <scheme val="minor"/>
    </font>
    <font>
      <i/>
      <sz val="8"/>
      <color theme="1"/>
      <name val="Calibri"/>
      <family val="2"/>
      <scheme val="minor"/>
    </font>
    <font>
      <b/>
      <sz val="9"/>
      <color theme="1"/>
      <name val="Times New Roman"/>
      <family val="1"/>
    </font>
    <font>
      <sz val="9"/>
      <color theme="1"/>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right style="medium">
        <color indexed="64"/>
      </right>
      <top style="medium">
        <color indexed="64"/>
      </top>
      <bottom style="thin">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60">
    <xf numFmtId="0" fontId="0" fillId="0" borderId="0" xfId="0"/>
    <xf numFmtId="0" fontId="0" fillId="0" borderId="0" xfId="0" pivotButton="1"/>
    <xf numFmtId="164" fontId="0" fillId="0" borderId="0" xfId="0" applyNumberFormat="1" applyAlignment="1">
      <alignment horizontal="left"/>
    </xf>
    <xf numFmtId="0" fontId="0" fillId="0" borderId="0" xfId="0" applyAlignment="1">
      <alignment horizontal="left"/>
    </xf>
    <xf numFmtId="14" fontId="0" fillId="0" borderId="0" xfId="0" applyNumberFormat="1" applyAlignment="1">
      <alignment horizontal="left"/>
    </xf>
    <xf numFmtId="164" fontId="0" fillId="0" borderId="0" xfId="42" applyNumberFormat="1" applyFont="1" applyAlignment="1">
      <alignment horizontal="left"/>
    </xf>
    <xf numFmtId="164" fontId="0" fillId="0" borderId="0" xfId="0" applyNumberFormat="1"/>
    <xf numFmtId="0" fontId="0" fillId="0" borderId="22" xfId="0" applyBorder="1"/>
    <xf numFmtId="0" fontId="22" fillId="0" borderId="23" xfId="0" applyFont="1" applyBorder="1" applyAlignment="1">
      <alignment horizontal="center"/>
    </xf>
    <xf numFmtId="0" fontId="22" fillId="0" borderId="23" xfId="0" applyFont="1" applyBorder="1" applyAlignment="1">
      <alignment horizontal="centerContinuous"/>
    </xf>
    <xf numFmtId="0" fontId="0" fillId="34" borderId="0" xfId="0" applyFill="1"/>
    <xf numFmtId="0" fontId="24" fillId="36" borderId="0" xfId="0" applyFont="1" applyFill="1"/>
    <xf numFmtId="0" fontId="25" fillId="36" borderId="23" xfId="0" applyFont="1" applyFill="1" applyBorder="1" applyAlignment="1">
      <alignment horizontal="centerContinuous"/>
    </xf>
    <xf numFmtId="0" fontId="24" fillId="36" borderId="22" xfId="0" applyFont="1" applyFill="1" applyBorder="1"/>
    <xf numFmtId="0" fontId="25" fillId="36" borderId="23" xfId="0" applyFont="1" applyFill="1" applyBorder="1" applyAlignment="1">
      <alignment horizontal="center"/>
    </xf>
    <xf numFmtId="0" fontId="0" fillId="0" borderId="0" xfId="0" applyAlignment="1">
      <alignment horizontal="left" vertical="top"/>
    </xf>
    <xf numFmtId="0" fontId="24" fillId="36" borderId="25" xfId="0" applyFont="1" applyFill="1" applyBorder="1"/>
    <xf numFmtId="0" fontId="24" fillId="36" borderId="24" xfId="0" applyFont="1" applyFill="1" applyBorder="1"/>
    <xf numFmtId="0" fontId="24" fillId="36" borderId="26" xfId="0" applyFont="1" applyFill="1" applyBorder="1"/>
    <xf numFmtId="0" fontId="24" fillId="36" borderId="27" xfId="0" applyFont="1" applyFill="1" applyBorder="1"/>
    <xf numFmtId="0" fontId="24" fillId="36" borderId="28" xfId="0" applyFont="1" applyFill="1" applyBorder="1"/>
    <xf numFmtId="0" fontId="25" fillId="36" borderId="29" xfId="0" applyFont="1" applyFill="1" applyBorder="1" applyAlignment="1">
      <alignment horizontal="centerContinuous"/>
    </xf>
    <xf numFmtId="0" fontId="24" fillId="36" borderId="30" xfId="0" applyFont="1" applyFill="1" applyBorder="1"/>
    <xf numFmtId="0" fontId="25" fillId="36" borderId="29" xfId="0" applyFont="1" applyFill="1" applyBorder="1" applyAlignment="1">
      <alignment horizontal="center"/>
    </xf>
    <xf numFmtId="0" fontId="25" fillId="36" borderId="31" xfId="0" applyFont="1" applyFill="1" applyBorder="1" applyAlignment="1">
      <alignment horizontal="center"/>
    </xf>
    <xf numFmtId="0" fontId="24" fillId="36" borderId="32" xfId="0" applyFont="1" applyFill="1" applyBorder="1"/>
    <xf numFmtId="2" fontId="0" fillId="0" borderId="0" xfId="42" applyNumberFormat="1" applyFont="1" applyAlignment="1">
      <alignment horizontal="left"/>
    </xf>
    <xf numFmtId="2" fontId="0" fillId="0" borderId="0" xfId="0" applyNumberFormat="1"/>
    <xf numFmtId="1" fontId="0" fillId="0" borderId="0" xfId="42" applyNumberFormat="1" applyFont="1" applyAlignment="1">
      <alignment horizontal="left"/>
    </xf>
    <xf numFmtId="165" fontId="24" fillId="36" borderId="0" xfId="0" applyNumberFormat="1" applyFont="1" applyFill="1"/>
    <xf numFmtId="165" fontId="24" fillId="36" borderId="22" xfId="0" applyNumberFormat="1" applyFont="1" applyFill="1" applyBorder="1"/>
    <xf numFmtId="165" fontId="24" fillId="36" borderId="28" xfId="0" applyNumberFormat="1" applyFont="1" applyFill="1" applyBorder="1"/>
    <xf numFmtId="165" fontId="24" fillId="36" borderId="32" xfId="0" applyNumberFormat="1" applyFont="1" applyFill="1" applyBorder="1"/>
    <xf numFmtId="0" fontId="0" fillId="36" borderId="0" xfId="0" applyFill="1"/>
    <xf numFmtId="0" fontId="0" fillId="36" borderId="12" xfId="0" applyFill="1" applyBorder="1"/>
    <xf numFmtId="0" fontId="26" fillId="0" borderId="10" xfId="0" applyFont="1" applyBorder="1" applyAlignment="1">
      <alignment horizontal="center" vertical="center" wrapText="1"/>
    </xf>
    <xf numFmtId="0" fontId="27" fillId="0" borderId="10" xfId="0" applyFont="1" applyBorder="1" applyAlignment="1">
      <alignment vertical="center" wrapText="1"/>
    </xf>
    <xf numFmtId="4" fontId="27" fillId="0" borderId="10" xfId="0" applyNumberFormat="1" applyFont="1" applyBorder="1" applyAlignment="1">
      <alignment vertical="center" wrapText="1"/>
    </xf>
    <xf numFmtId="3" fontId="27" fillId="0" borderId="10" xfId="0" applyNumberFormat="1" applyFont="1" applyBorder="1" applyAlignment="1">
      <alignment vertical="center" wrapText="1"/>
    </xf>
    <xf numFmtId="0" fontId="27" fillId="0" borderId="10" xfId="0" applyFont="1" applyBorder="1" applyAlignment="1">
      <alignment horizontal="right" vertical="center" wrapText="1"/>
    </xf>
    <xf numFmtId="4" fontId="27" fillId="0" borderId="10" xfId="0" applyNumberFormat="1" applyFont="1" applyBorder="1" applyAlignment="1">
      <alignment horizontal="right" vertical="center" wrapText="1"/>
    </xf>
    <xf numFmtId="3" fontId="27" fillId="0" borderId="10" xfId="0" applyNumberFormat="1" applyFont="1" applyBorder="1" applyAlignment="1">
      <alignment horizontal="right" vertical="center" wrapText="1"/>
    </xf>
    <xf numFmtId="0" fontId="23" fillId="35" borderId="0" xfId="0" applyFont="1" applyFill="1" applyAlignment="1">
      <alignment horizontal="center" vertical="center"/>
    </xf>
    <xf numFmtId="0" fontId="18" fillId="33" borderId="10" xfId="0" applyFont="1" applyFill="1" applyBorder="1" applyAlignment="1">
      <alignment horizontal="center"/>
    </xf>
    <xf numFmtId="0" fontId="19" fillId="0" borderId="19" xfId="0" applyFont="1" applyBorder="1" applyAlignment="1">
      <alignment horizontal="left"/>
    </xf>
    <xf numFmtId="0" fontId="19" fillId="0" borderId="20" xfId="0" applyFont="1" applyBorder="1" applyAlignment="1">
      <alignment horizontal="left"/>
    </xf>
    <xf numFmtId="0" fontId="19" fillId="0" borderId="21" xfId="0" applyFont="1" applyBorder="1" applyAlignment="1">
      <alignment horizontal="left"/>
    </xf>
    <xf numFmtId="0" fontId="19" fillId="0" borderId="20" xfId="0" applyFont="1" applyBorder="1" applyAlignment="1">
      <alignment horizontal="center"/>
    </xf>
    <xf numFmtId="0" fontId="19" fillId="0" borderId="21" xfId="0" applyFont="1" applyBorder="1" applyAlignment="1">
      <alignment horizontal="center"/>
    </xf>
    <xf numFmtId="0" fontId="19" fillId="0" borderId="10" xfId="0" applyFont="1" applyBorder="1" applyAlignment="1">
      <alignment horizontal="left"/>
    </xf>
    <xf numFmtId="0" fontId="19" fillId="0" borderId="10" xfId="0" applyFont="1" applyBorder="1" applyAlignment="1">
      <alignment horizontal="center"/>
    </xf>
    <xf numFmtId="0" fontId="21" fillId="33" borderId="11" xfId="0" applyFont="1" applyFill="1" applyBorder="1" applyAlignment="1">
      <alignment horizontal="center"/>
    </xf>
    <xf numFmtId="0" fontId="21" fillId="33" borderId="12" xfId="0" applyFont="1" applyFill="1" applyBorder="1" applyAlignment="1">
      <alignment horizontal="center"/>
    </xf>
    <xf numFmtId="0" fontId="21" fillId="33" borderId="13" xfId="0" applyFont="1" applyFill="1" applyBorder="1" applyAlignment="1">
      <alignment horizontal="center"/>
    </xf>
    <xf numFmtId="0" fontId="21" fillId="33" borderId="14" xfId="0" applyFont="1" applyFill="1" applyBorder="1" applyAlignment="1">
      <alignment horizontal="center"/>
    </xf>
    <xf numFmtId="0" fontId="21" fillId="33" borderId="0" xfId="0" applyFont="1" applyFill="1" applyAlignment="1">
      <alignment horizontal="center"/>
    </xf>
    <xf numFmtId="0" fontId="21" fillId="33" borderId="15" xfId="0" applyFont="1" applyFill="1" applyBorder="1" applyAlignment="1">
      <alignment horizontal="center"/>
    </xf>
    <xf numFmtId="0" fontId="21" fillId="33" borderId="16" xfId="0" applyFont="1" applyFill="1" applyBorder="1" applyAlignment="1">
      <alignment horizontal="center"/>
    </xf>
    <xf numFmtId="0" fontId="21" fillId="33" borderId="17" xfId="0" applyFont="1" applyFill="1" applyBorder="1" applyAlignment="1">
      <alignment horizontal="center"/>
    </xf>
    <xf numFmtId="0" fontId="21" fillId="33" borderId="18"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1"/>
        <color theme="1"/>
        <name val="Calibri"/>
        <family val="2"/>
        <scheme val="minor"/>
      </font>
      <numFmt numFmtId="2" formatCode="0.00"/>
      <alignment horizontal="left" vertical="bottom" textRotation="0" wrapText="0" indent="0" justifyLastLine="0" shrinkToFit="0" readingOrder="0"/>
    </dxf>
    <dxf>
      <numFmt numFmtId="164" formatCode="&quot;₹&quot;\ #,##0.00"/>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top"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[used_cars_dataset_Final.xlsx]Price Trends over times!PivotTable2</c:name>
    <c:fmtId val="0"/>
  </c:pivotSource>
  <c:chart>
    <c:title>
      <c:tx>
        <c:rich>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0">
                <a:solidFill>
                  <a:sysClr val="windowText" lastClr="000000"/>
                </a:solidFill>
                <a:latin typeface="Times New Roman" panose="02020603050405020304" pitchFamily="18" charset="0"/>
                <a:cs typeface="Times New Roman" panose="02020603050405020304" pitchFamily="18" charset="0"/>
              </a:rPr>
              <a:t>Price Trends Over Time</a:t>
            </a:r>
            <a:endParaRPr lang="en-US" sz="1200" b="0">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79732890531541"/>
          <c:y val="0.13467592592592595"/>
          <c:w val="0.73452693413323333"/>
          <c:h val="0.72632310886512319"/>
        </c:manualLayout>
      </c:layout>
      <c:lineChart>
        <c:grouping val="standard"/>
        <c:varyColors val="0"/>
        <c:ser>
          <c:idx val="0"/>
          <c:order val="0"/>
          <c:tx>
            <c:strRef>
              <c:f>'Price Trends over times'!$B$3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'Price Trends over times'!$A$4:$A$8</c:f>
              <c:strCache>
                <c:ptCount val="4"/>
                <c:pt idx="0">
                  <c:v>Qtr1</c:v>
                </c:pt>
                <c:pt idx="1">
                  <c:v>Qtr2</c:v>
                </c:pt>
                <c:pt idx="2">
                  <c:v>Qtr3</c:v>
                </c:pt>
                <c:pt idx="3">
                  <c:v>Qtr4</c:v>
                </c:pt>
              </c:strCache>
            </c:strRef>
          </c:cat>
          <c:val>
            <c:numRef>
              <c:f>'Price Trends over times'!$B$4:$B$8</c:f>
              <c:numCache>
                <c:formatCode>"₹"\ #,##0.00</c:formatCode>
                <c:ptCount val="4"/>
                <c:pt idx="0">
                  <c:v>724800.2</c:v>
                </c:pt>
                <c:pt idx="1">
                  <c:v>557985.16666666663</c:v>
                </c:pt>
                <c:pt idx="2">
                  <c:v>689172.27317073173</c:v>
                </c:pt>
                <c:pt idx="3">
                  <c:v>589618.63294999127</c:v>
                </c:pt>
              </c:numCache>
            </c:numRef>
          </c:val>
          <c:smooth val="0"/>
          <c:extLst>
            <c:ext xmlns:c16="http://schemas.microsoft.com/office/drawing/2014/chart" uri="{C3380CC4-5D6E-409C-BE32-E72D297353CC}">
              <c16:uniqueId val="{00000000-CA89-4A5F-AC3D-F52FBD8D438C}"/>
            </c:ext>
          </c:extLst>
        </c:ser>
        <c:dLbls>
          <c:showLegendKey val="0"/>
          <c:showVal val="0"/>
          <c:showCatName val="0"/>
          <c:showSerName val="0"/>
          <c:showPercent val="0"/>
          <c:showBubbleSize val="0"/>
        </c:dLbls>
        <c:marker val="1"/>
        <c:smooth val="0"/>
        <c:axId val="1682807439"/>
        <c:axId val="1682807919"/>
      </c:lineChart>
      <c:catAx>
        <c:axId val="16828074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82807919"/>
        <c:crosses val="autoZero"/>
        <c:auto val="1"/>
        <c:lblAlgn val="ctr"/>
        <c:lblOffset val="100"/>
        <c:noMultiLvlLbl val="0"/>
      </c:catAx>
      <c:valAx>
        <c:axId val="1682807919"/>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8280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[used_cars_dataset_Final.xlsx]Price Dist.!PivotTable1</c:name>
    <c:fmtId val="30"/>
  </c:pivotSource>
  <c:chart>
    <c:title>
      <c:tx>
        <c:rich>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1">
                <a:solidFill>
                  <a:sysClr val="windowText" lastClr="000000"/>
                </a:solidFill>
                <a:latin typeface="Times New Roman" panose="02020603050405020304" pitchFamily="18" charset="0"/>
                <a:cs typeface="Times New Roman" panose="02020603050405020304" pitchFamily="18" charset="0"/>
              </a:rPr>
              <a:t>Price Distribution </a:t>
            </a:r>
          </a:p>
        </c:rich>
      </c:tx>
      <c:layout>
        <c:manualLayout>
          <c:xMode val="edge"/>
          <c:yMode val="edge"/>
          <c:x val="0.29967400162999186"/>
          <c:y val="5.6927952521191091E-3"/>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925187543046482"/>
          <c:y val="0.24057279604755288"/>
          <c:w val="0.69930598214230311"/>
          <c:h val="0.69601513046163344"/>
        </c:manualLayout>
      </c:layout>
      <c:pieChart>
        <c:varyColors val="1"/>
        <c:ser>
          <c:idx val="0"/>
          <c:order val="0"/>
          <c:tx>
            <c:strRef>
              <c:f>'Price Dist.'!$B$3</c:f>
              <c:strCache>
                <c:ptCount val="1"/>
                <c:pt idx="0">
                  <c:v>Total</c:v>
                </c:pt>
              </c:strCache>
            </c:strRef>
          </c:tx>
          <c:explosion val="9"/>
          <c:dPt>
            <c:idx val="0"/>
            <c:bubble3D val="0"/>
            <c:explosion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1F-4C30-9237-042185B745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1F-4C30-9237-042185B745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61F-4C30-9237-042185B745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61F-4C30-9237-042185B7453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61F-4C30-9237-042185B7453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61F-4C30-9237-042185B7453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61F-4C30-9237-042185B7453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61F-4C30-9237-042185B7453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61F-4C30-9237-042185B74530}"/>
              </c:ext>
            </c:extLst>
          </c:dPt>
          <c:dPt>
            <c:idx val="9"/>
            <c:bubble3D val="0"/>
            <c:explosion val="2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61F-4C30-9237-042185B74530}"/>
              </c:ext>
            </c:extLst>
          </c:dPt>
          <c:dPt>
            <c:idx val="10"/>
            <c:bubble3D val="0"/>
            <c:explosion val="1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61F-4C30-9237-042185B74530}"/>
              </c:ext>
            </c:extLst>
          </c:dPt>
          <c:dPt>
            <c:idx val="11"/>
            <c:bubble3D val="0"/>
            <c:explosion val="1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61F-4C30-9237-042185B74530}"/>
              </c:ext>
            </c:extLst>
          </c:dPt>
          <c:dPt>
            <c:idx val="12"/>
            <c:bubble3D val="0"/>
            <c:explosion val="1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61F-4C30-9237-042185B74530}"/>
              </c:ext>
            </c:extLst>
          </c:dPt>
          <c:dPt>
            <c:idx val="13"/>
            <c:bubble3D val="0"/>
            <c:explosion val="1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61F-4C30-9237-042185B74530}"/>
              </c:ext>
            </c:extLst>
          </c:dPt>
          <c:dPt>
            <c:idx val="14"/>
            <c:bubble3D val="0"/>
            <c:explosion val="1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61F-4C30-9237-042185B74530}"/>
              </c:ext>
            </c:extLst>
          </c:dPt>
          <c:dPt>
            <c:idx val="15"/>
            <c:bubble3D val="0"/>
            <c:explosion val="1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61F-4C30-9237-042185B74530}"/>
              </c:ext>
            </c:extLst>
          </c:dPt>
          <c:dPt>
            <c:idx val="16"/>
            <c:bubble3D val="0"/>
            <c:explosion val="18"/>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61F-4C30-9237-042185B745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'Price Dist.'!$A$4:$A$21</c:f>
              <c:strCache>
                <c:ptCount val="17"/>
                <c:pt idx="0">
                  <c:v>15000-114999</c:v>
                </c:pt>
                <c:pt idx="1">
                  <c:v>115000-214999</c:v>
                </c:pt>
                <c:pt idx="2">
                  <c:v>215000-314999</c:v>
                </c:pt>
                <c:pt idx="3">
                  <c:v>315000-414999</c:v>
                </c:pt>
                <c:pt idx="4">
                  <c:v>415000-514999</c:v>
                </c:pt>
                <c:pt idx="5">
                  <c:v>515000-614999</c:v>
                </c:pt>
                <c:pt idx="6">
                  <c:v>615000-714999</c:v>
                </c:pt>
                <c:pt idx="7">
                  <c:v>715000-814999</c:v>
                </c:pt>
                <c:pt idx="8">
                  <c:v>815000-914999</c:v>
                </c:pt>
                <c:pt idx="9">
                  <c:v>915000-1014999</c:v>
                </c:pt>
                <c:pt idx="10">
                  <c:v>1015000-1114999</c:v>
                </c:pt>
                <c:pt idx="11">
                  <c:v>1115000-1214999</c:v>
                </c:pt>
                <c:pt idx="12">
                  <c:v>1215000-1314999</c:v>
                </c:pt>
                <c:pt idx="13">
                  <c:v>1315000-1414999</c:v>
                </c:pt>
                <c:pt idx="14">
                  <c:v>1415000-1514999</c:v>
                </c:pt>
                <c:pt idx="15">
                  <c:v>1515000-1614999</c:v>
                </c:pt>
                <c:pt idx="16">
                  <c:v>1615000-1714999</c:v>
                </c:pt>
              </c:strCache>
            </c:strRef>
          </c:cat>
          <c:val>
            <c:numRef>
              <c:f>'Price Dist.'!$B$4:$B$21</c:f>
              <c:numCache>
                <c:formatCode>General</c:formatCode>
                <c:ptCount val="17"/>
                <c:pt idx="0">
                  <c:v>309</c:v>
                </c:pt>
                <c:pt idx="1">
                  <c:v>1091</c:v>
                </c:pt>
                <c:pt idx="2">
                  <c:v>1426</c:v>
                </c:pt>
                <c:pt idx="3">
                  <c:v>1617</c:v>
                </c:pt>
                <c:pt idx="4">
                  <c:v>1522</c:v>
                </c:pt>
                <c:pt idx="5">
                  <c:v>1328</c:v>
                </c:pt>
                <c:pt idx="6">
                  <c:v>1072</c:v>
                </c:pt>
                <c:pt idx="7">
                  <c:v>763</c:v>
                </c:pt>
                <c:pt idx="8">
                  <c:v>573</c:v>
                </c:pt>
                <c:pt idx="9">
                  <c:v>404</c:v>
                </c:pt>
                <c:pt idx="10">
                  <c:v>325</c:v>
                </c:pt>
                <c:pt idx="11">
                  <c:v>271</c:v>
                </c:pt>
                <c:pt idx="12">
                  <c:v>246</c:v>
                </c:pt>
                <c:pt idx="13">
                  <c:v>223</c:v>
                </c:pt>
                <c:pt idx="14">
                  <c:v>194</c:v>
                </c:pt>
                <c:pt idx="15">
                  <c:v>192</c:v>
                </c:pt>
                <c:pt idx="16">
                  <c:v>162</c:v>
                </c:pt>
              </c:numCache>
            </c:numRef>
          </c:val>
          <c:extLst>
            <c:ext xmlns:c16="http://schemas.microsoft.com/office/drawing/2014/chart" uri="{C3380CC4-5D6E-409C-BE32-E72D297353CC}">
              <c16:uniqueId val="{00000022-061F-4C30-9237-042185B7453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[used_cars_dataset_Final.xlsx]Price Trends over times!PivotTable2</c:name>
    <c:fmtId val="8"/>
  </c:pivotSource>
  <c:chart>
    <c:title>
      <c:tx>
        <c:rich>
          <a:bodyPr rot="0" spcFirstLastPara="1" vertOverflow="ellipsis" vert="horz" wrap="square" anchor="ctr" anchorCtr="1"/>
          <a:lstStyle/>
          <a:p>
            <a:pPr algn="ct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1">
                <a:solidFill>
                  <a:sysClr val="windowText" lastClr="000000"/>
                </a:solidFill>
                <a:latin typeface="Times New Roman" panose="02020603050405020304" pitchFamily="18" charset="0"/>
                <a:cs typeface="Times New Roman" panose="02020603050405020304" pitchFamily="18" charset="0"/>
              </a:rPr>
              <a:t>Price Trends Over Time</a:t>
            </a:r>
            <a:endParaRPr lang="en-US" sz="12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3433979191610862"/>
          <c:y val="1.7445877191129267E-2"/>
        </c:manualLayout>
      </c:layout>
      <c:overlay val="0"/>
      <c:spPr>
        <a:noFill/>
        <a:ln>
          <a:noFill/>
        </a:ln>
        <a:effectLst/>
      </c:spPr>
      <c:txPr>
        <a:bodyPr rot="0" spcFirstLastPara="1" vertOverflow="ellipsis" vert="horz" wrap="square" anchor="ctr" anchorCtr="1"/>
        <a:lstStyle/>
        <a:p>
          <a:pPr algn="ct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79732890531541"/>
          <c:y val="0.1112015267457765"/>
          <c:w val="0.73452693413323333"/>
          <c:h val="0.74979714243466034"/>
        </c:manualLayout>
      </c:layout>
      <c:lineChart>
        <c:grouping val="standard"/>
        <c:varyColors val="0"/>
        <c:ser>
          <c:idx val="0"/>
          <c:order val="0"/>
          <c:tx>
            <c:strRef>
              <c:f>'Price Trends over times'!$B$3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'Price Trends over times'!$A$4:$A$8</c:f>
              <c:strCache>
                <c:ptCount val="4"/>
                <c:pt idx="0">
                  <c:v>Qtr1</c:v>
                </c:pt>
                <c:pt idx="1">
                  <c:v>Qtr2</c:v>
                </c:pt>
                <c:pt idx="2">
                  <c:v>Qtr3</c:v>
                </c:pt>
                <c:pt idx="3">
                  <c:v>Qtr4</c:v>
                </c:pt>
              </c:strCache>
            </c:strRef>
          </c:cat>
          <c:val>
            <c:numRef>
              <c:f>'Price Trends over times'!$B$4:$B$8</c:f>
              <c:numCache>
                <c:formatCode>"₹"\ #,##0.00</c:formatCode>
                <c:ptCount val="4"/>
                <c:pt idx="0">
                  <c:v>724800.2</c:v>
                </c:pt>
                <c:pt idx="1">
                  <c:v>557985.16666666663</c:v>
                </c:pt>
                <c:pt idx="2">
                  <c:v>689172.27317073173</c:v>
                </c:pt>
                <c:pt idx="3">
                  <c:v>589618.63294999127</c:v>
                </c:pt>
              </c:numCache>
            </c:numRef>
          </c:val>
          <c:smooth val="0"/>
          <c:extLst>
            <c:ext xmlns:c16="http://schemas.microsoft.com/office/drawing/2014/chart" uri="{C3380CC4-5D6E-409C-BE32-E72D297353CC}">
              <c16:uniqueId val="{00000000-E851-438C-BE06-0891C1C2871C}"/>
            </c:ext>
          </c:extLst>
        </c:ser>
        <c:dLbls>
          <c:showLegendKey val="0"/>
          <c:showVal val="0"/>
          <c:showCatName val="0"/>
          <c:showSerName val="0"/>
          <c:showPercent val="0"/>
          <c:showBubbleSize val="0"/>
        </c:dLbls>
        <c:marker val="1"/>
        <c:smooth val="0"/>
        <c:axId val="1682807439"/>
        <c:axId val="1682807919"/>
      </c:lineChart>
      <c:catAx>
        <c:axId val="16828074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82807919"/>
        <c:crosses val="autoZero"/>
        <c:auto val="1"/>
        <c:lblAlgn val="ctr"/>
        <c:lblOffset val="100"/>
        <c:noMultiLvlLbl val="0"/>
      </c:catAx>
      <c:valAx>
        <c:axId val="1682807919"/>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8280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[used_cars_dataset_Final.xlsx]Brand-wise Avg. Price!PivotTable3</c:name>
    <c:fmtId val="17"/>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1">
                <a:solidFill>
                  <a:sysClr val="windowText" lastClr="000000"/>
                </a:solidFill>
                <a:latin typeface="Times New Roman" panose="02020603050405020304" pitchFamily="18" charset="0"/>
                <a:cs typeface="Times New Roman" panose="02020603050405020304" pitchFamily="18" charset="0"/>
              </a:rPr>
              <a:t>Brand-wise Average Price </a:t>
            </a:r>
            <a:endParaRPr lang="en-US" sz="12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36193686054678842"/>
          <c:y val="4.6560222616642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562718665939572E-2"/>
          <c:y val="6.6489007580994963E-2"/>
          <c:w val="0.91207044260054293"/>
          <c:h val="0.555944122187776"/>
        </c:manualLayout>
      </c:layout>
      <c:barChart>
        <c:barDir val="col"/>
        <c:grouping val="clustered"/>
        <c:varyColors val="0"/>
        <c:ser>
          <c:idx val="0"/>
          <c:order val="0"/>
          <c:tx>
            <c:strRef>
              <c:f>'Brand-wise Avg. Price'!$B$3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'Brand-wise Avg. Price'!$A$4:$A$36</c:f>
              <c:strCache>
                <c:ptCount val="33"/>
                <c:pt idx="0">
                  <c:v>Ambassador</c:v>
                </c:pt>
                <c:pt idx="1">
                  <c:v>Ashok</c:v>
                </c:pt>
                <c:pt idx="2">
                  <c:v>Audi</c:v>
                </c:pt>
                <c:pt idx="3">
                  <c:v>Bajaj</c:v>
                </c:pt>
                <c:pt idx="4">
                  <c:v>BMW</c:v>
                </c:pt>
                <c:pt idx="5">
                  <c:v>Chevrolet</c:v>
                </c:pt>
                <c:pt idx="6">
                  <c:v>Datsun</c:v>
                </c:pt>
                <c:pt idx="7">
                  <c:v>Fiat</c:v>
                </c:pt>
                <c:pt idx="8">
                  <c:v>Force</c:v>
                </c:pt>
                <c:pt idx="9">
                  <c:v>Ford</c:v>
                </c:pt>
                <c:pt idx="10">
                  <c:v>Honda</c:v>
                </c:pt>
                <c:pt idx="11">
                  <c:v>Hyundai</c:v>
                </c:pt>
                <c:pt idx="12">
                  <c:v>Isuzu</c:v>
                </c:pt>
                <c:pt idx="13">
                  <c:v>Jaguar</c:v>
                </c:pt>
                <c:pt idx="14">
                  <c:v>Jeep</c:v>
                </c:pt>
                <c:pt idx="15">
                  <c:v>Kia</c:v>
                </c:pt>
                <c:pt idx="16">
                  <c:v>Land Rover</c:v>
                </c:pt>
                <c:pt idx="17">
                  <c:v>Mahindra</c:v>
                </c:pt>
                <c:pt idx="18">
                  <c:v>Maruti Suzuki</c:v>
                </c:pt>
                <c:pt idx="19">
                  <c:v>Mercedes-Benz</c:v>
                </c:pt>
                <c:pt idx="20">
                  <c:v>MG</c:v>
                </c:pt>
                <c:pt idx="21">
                  <c:v>Mini</c:v>
                </c:pt>
                <c:pt idx="22">
                  <c:v>Mitsubishi</c:v>
                </c:pt>
                <c:pt idx="23">
                  <c:v>Nissan</c:v>
                </c:pt>
                <c:pt idx="24">
                  <c:v>Porsche</c:v>
                </c:pt>
                <c:pt idx="25">
                  <c:v>Renault</c:v>
                </c:pt>
                <c:pt idx="26">
                  <c:v>Rolls-Royce</c:v>
                </c:pt>
                <c:pt idx="27">
                  <c:v>Skoda</c:v>
                </c:pt>
                <c:pt idx="28">
                  <c:v>Ssangyong</c:v>
                </c:pt>
                <c:pt idx="29">
                  <c:v>Tata</c:v>
                </c:pt>
                <c:pt idx="30">
                  <c:v>Toyota</c:v>
                </c:pt>
                <c:pt idx="31">
                  <c:v>Volkswagen</c:v>
                </c:pt>
                <c:pt idx="32">
                  <c:v>Volvo</c:v>
                </c:pt>
              </c:strCache>
            </c:strRef>
          </c:cat>
          <c:val>
            <c:numRef>
              <c:f>'Brand-wise Avg. Price'!$B$4:$B$36</c:f>
              <c:numCache>
                <c:formatCode>General</c:formatCode>
                <c:ptCount val="33"/>
                <c:pt idx="0">
                  <c:v>2</c:v>
                </c:pt>
                <c:pt idx="1">
                  <c:v>1</c:v>
                </c:pt>
                <c:pt idx="2">
                  <c:v>183</c:v>
                </c:pt>
                <c:pt idx="3">
                  <c:v>4</c:v>
                </c:pt>
                <c:pt idx="4">
                  <c:v>149</c:v>
                </c:pt>
                <c:pt idx="5">
                  <c:v>117</c:v>
                </c:pt>
                <c:pt idx="6">
                  <c:v>48</c:v>
                </c:pt>
                <c:pt idx="7">
                  <c:v>28</c:v>
                </c:pt>
                <c:pt idx="8">
                  <c:v>5</c:v>
                </c:pt>
                <c:pt idx="9">
                  <c:v>283</c:v>
                </c:pt>
                <c:pt idx="10">
                  <c:v>1155</c:v>
                </c:pt>
                <c:pt idx="11">
                  <c:v>2211</c:v>
                </c:pt>
                <c:pt idx="12">
                  <c:v>7</c:v>
                </c:pt>
                <c:pt idx="13">
                  <c:v>15</c:v>
                </c:pt>
                <c:pt idx="14">
                  <c:v>73</c:v>
                </c:pt>
                <c:pt idx="15">
                  <c:v>166</c:v>
                </c:pt>
                <c:pt idx="16">
                  <c:v>11</c:v>
                </c:pt>
                <c:pt idx="17">
                  <c:v>617</c:v>
                </c:pt>
                <c:pt idx="18">
                  <c:v>4182</c:v>
                </c:pt>
                <c:pt idx="19">
                  <c:v>182</c:v>
                </c:pt>
                <c:pt idx="20">
                  <c:v>75</c:v>
                </c:pt>
                <c:pt idx="21">
                  <c:v>9</c:v>
                </c:pt>
                <c:pt idx="22">
                  <c:v>19</c:v>
                </c:pt>
                <c:pt idx="23">
                  <c:v>111</c:v>
                </c:pt>
                <c:pt idx="24">
                  <c:v>1</c:v>
                </c:pt>
                <c:pt idx="25">
                  <c:v>351</c:v>
                </c:pt>
                <c:pt idx="26">
                  <c:v>1</c:v>
                </c:pt>
                <c:pt idx="27">
                  <c:v>232</c:v>
                </c:pt>
                <c:pt idx="28">
                  <c:v>5</c:v>
                </c:pt>
                <c:pt idx="29">
                  <c:v>517</c:v>
                </c:pt>
                <c:pt idx="30">
                  <c:v>510</c:v>
                </c:pt>
                <c:pt idx="31">
                  <c:v>422</c:v>
                </c:pt>
                <c:pt idx="32">
                  <c:v>26</c:v>
                </c:pt>
              </c:numCache>
            </c:numRef>
          </c:val>
          <c:extLst>
            <c:ext xmlns:c16="http://schemas.microsoft.com/office/drawing/2014/chart" uri="{C3380CC4-5D6E-409C-BE32-E72D297353CC}">
              <c16:uniqueId val="{00000000-C123-4D21-BB95-ECB8D46D05D0}"/>
            </c:ext>
          </c:extLst>
        </c:ser>
        <c:dLbls>
          <c:showLegendKey val="0"/>
          <c:showVal val="0"/>
          <c:showCatName val="0"/>
          <c:showSerName val="0"/>
          <c:showPercent val="0"/>
          <c:showBubbleSize val="0"/>
        </c:dLbls>
        <c:gapWidth val="100"/>
        <c:overlap val="-24"/>
        <c:axId val="797220768"/>
        <c:axId val="797223648"/>
      </c:barChart>
      <c:catAx>
        <c:axId val="797220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97223648"/>
        <c:crosses val="autoZero"/>
        <c:auto val="1"/>
        <c:lblAlgn val="ctr"/>
        <c:lblOffset val="100"/>
        <c:noMultiLvlLbl val="0"/>
      </c:catAx>
      <c:valAx>
        <c:axId val="79722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9722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1" i="0" u="none" strike="noStrike" baseline="0"/>
              <a:t>Age vs. Asking Price </a:t>
            </a:r>
            <a:endParaRPr lang="en-US" b="1"/>
          </a:p>
        </c:rich>
      </c:tx>
      <c:layout>
        <c:manualLayout>
          <c:xMode val="edge"/>
          <c:yMode val="edge"/>
          <c:x val="0.35292397660818714"/>
          <c:y val="1.1415525114155251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5909390002720247"/>
          <c:y val="0.14035087719298245"/>
          <c:w val="0.80472496085048195"/>
          <c:h val="0.75894896794410394"/>
        </c:manualLayout>
      </c:layout>
      <c:scatterChart>
        <c:scatterStyle val="lineMarker"/>
        <c:varyColors val="0"/>
        <c:ser>
          <c:idx val="0"/>
          <c:order val="0"/>
          <c:tx>
            <c:strRef>
              <c:f>used_cars_dataset_v2!$L$1</c:f>
              <c:strCache>
                <c:ptCount val="1"/>
                <c:pt idx="0">
                  <c:v>AskPrice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used_cars_dataset_v2!$D$2:$D$13893</c:f>
              <c:numCache>
                <c:formatCode>General</c:formatCode>
                <c:ptCount val="13892"/>
                <c:pt idx="0">
                  <c:v>14</c:v>
                </c:pt>
                <c:pt idx="1">
                  <c:v>7</c:v>
                </c:pt>
                <c:pt idx="2">
                  <c:v>5</c:v>
                </c:pt>
                <c:pt idx="3">
                  <c:v>10</c:v>
                </c:pt>
                <c:pt idx="4">
                  <c:v>4</c:v>
                </c:pt>
                <c:pt idx="5">
                  <c:v>7</c:v>
                </c:pt>
                <c:pt idx="6">
                  <c:v>6</c:v>
                </c:pt>
                <c:pt idx="7">
                  <c:v>12</c:v>
                </c:pt>
                <c:pt idx="8">
                  <c:v>17</c:v>
                </c:pt>
                <c:pt idx="9">
                  <c:v>6</c:v>
                </c:pt>
                <c:pt idx="10">
                  <c:v>4</c:v>
                </c:pt>
                <c:pt idx="11">
                  <c:v>8</c:v>
                </c:pt>
                <c:pt idx="12">
                  <c:v>7</c:v>
                </c:pt>
                <c:pt idx="13">
                  <c:v>9</c:v>
                </c:pt>
                <c:pt idx="14">
                  <c:v>7</c:v>
                </c:pt>
                <c:pt idx="15">
                  <c:v>14</c:v>
                </c:pt>
                <c:pt idx="16">
                  <c:v>9</c:v>
                </c:pt>
                <c:pt idx="17">
                  <c:v>5</c:v>
                </c:pt>
                <c:pt idx="18">
                  <c:v>5</c:v>
                </c:pt>
                <c:pt idx="19">
                  <c:v>12</c:v>
                </c:pt>
                <c:pt idx="20">
                  <c:v>10</c:v>
                </c:pt>
                <c:pt idx="21">
                  <c:v>6</c:v>
                </c:pt>
                <c:pt idx="22">
                  <c:v>13</c:v>
                </c:pt>
                <c:pt idx="23">
                  <c:v>3</c:v>
                </c:pt>
                <c:pt idx="24">
                  <c:v>6</c:v>
                </c:pt>
                <c:pt idx="25">
                  <c:v>1</c:v>
                </c:pt>
                <c:pt idx="26">
                  <c:v>2</c:v>
                </c:pt>
                <c:pt idx="27">
                  <c:v>5</c:v>
                </c:pt>
                <c:pt idx="28">
                  <c:v>3</c:v>
                </c:pt>
                <c:pt idx="29">
                  <c:v>6</c:v>
                </c:pt>
                <c:pt idx="30">
                  <c:v>8</c:v>
                </c:pt>
                <c:pt idx="31">
                  <c:v>12</c:v>
                </c:pt>
                <c:pt idx="32">
                  <c:v>2</c:v>
                </c:pt>
                <c:pt idx="33">
                  <c:v>4</c:v>
                </c:pt>
                <c:pt idx="34">
                  <c:v>6</c:v>
                </c:pt>
                <c:pt idx="35">
                  <c:v>14</c:v>
                </c:pt>
                <c:pt idx="36">
                  <c:v>8</c:v>
                </c:pt>
                <c:pt idx="37">
                  <c:v>7</c:v>
                </c:pt>
                <c:pt idx="38">
                  <c:v>6</c:v>
                </c:pt>
                <c:pt idx="39">
                  <c:v>13</c:v>
                </c:pt>
                <c:pt idx="40">
                  <c:v>7</c:v>
                </c:pt>
                <c:pt idx="41">
                  <c:v>7</c:v>
                </c:pt>
                <c:pt idx="42">
                  <c:v>4</c:v>
                </c:pt>
                <c:pt idx="43">
                  <c:v>7</c:v>
                </c:pt>
                <c:pt idx="44">
                  <c:v>6</c:v>
                </c:pt>
                <c:pt idx="45">
                  <c:v>13</c:v>
                </c:pt>
                <c:pt idx="46">
                  <c:v>6</c:v>
                </c:pt>
                <c:pt idx="47">
                  <c:v>1</c:v>
                </c:pt>
                <c:pt idx="48">
                  <c:v>13</c:v>
                </c:pt>
                <c:pt idx="49">
                  <c:v>1</c:v>
                </c:pt>
                <c:pt idx="50">
                  <c:v>7</c:v>
                </c:pt>
                <c:pt idx="51">
                  <c:v>17</c:v>
                </c:pt>
                <c:pt idx="52">
                  <c:v>10</c:v>
                </c:pt>
                <c:pt idx="53">
                  <c:v>8</c:v>
                </c:pt>
                <c:pt idx="54">
                  <c:v>8</c:v>
                </c:pt>
                <c:pt idx="55">
                  <c:v>9</c:v>
                </c:pt>
                <c:pt idx="56">
                  <c:v>2</c:v>
                </c:pt>
                <c:pt idx="57">
                  <c:v>9</c:v>
                </c:pt>
                <c:pt idx="58">
                  <c:v>4</c:v>
                </c:pt>
                <c:pt idx="59">
                  <c:v>8</c:v>
                </c:pt>
                <c:pt idx="60">
                  <c:v>9</c:v>
                </c:pt>
                <c:pt idx="61">
                  <c:v>12</c:v>
                </c:pt>
                <c:pt idx="62">
                  <c:v>8</c:v>
                </c:pt>
                <c:pt idx="63">
                  <c:v>2</c:v>
                </c:pt>
                <c:pt idx="64">
                  <c:v>11</c:v>
                </c:pt>
                <c:pt idx="65">
                  <c:v>9</c:v>
                </c:pt>
                <c:pt idx="66">
                  <c:v>10</c:v>
                </c:pt>
                <c:pt idx="67">
                  <c:v>10</c:v>
                </c:pt>
                <c:pt idx="68">
                  <c:v>3</c:v>
                </c:pt>
                <c:pt idx="69">
                  <c:v>7</c:v>
                </c:pt>
                <c:pt idx="70">
                  <c:v>13</c:v>
                </c:pt>
                <c:pt idx="71">
                  <c:v>13</c:v>
                </c:pt>
                <c:pt idx="72">
                  <c:v>9</c:v>
                </c:pt>
                <c:pt idx="73">
                  <c:v>9</c:v>
                </c:pt>
                <c:pt idx="74">
                  <c:v>12</c:v>
                </c:pt>
                <c:pt idx="75">
                  <c:v>4</c:v>
                </c:pt>
                <c:pt idx="76">
                  <c:v>6</c:v>
                </c:pt>
                <c:pt idx="77">
                  <c:v>8</c:v>
                </c:pt>
                <c:pt idx="78">
                  <c:v>2</c:v>
                </c:pt>
                <c:pt idx="79">
                  <c:v>9</c:v>
                </c:pt>
                <c:pt idx="80">
                  <c:v>3</c:v>
                </c:pt>
                <c:pt idx="81">
                  <c:v>12</c:v>
                </c:pt>
                <c:pt idx="82">
                  <c:v>10</c:v>
                </c:pt>
                <c:pt idx="83">
                  <c:v>9</c:v>
                </c:pt>
                <c:pt idx="84">
                  <c:v>12</c:v>
                </c:pt>
                <c:pt idx="85">
                  <c:v>17</c:v>
                </c:pt>
                <c:pt idx="86">
                  <c:v>13</c:v>
                </c:pt>
                <c:pt idx="87">
                  <c:v>7</c:v>
                </c:pt>
                <c:pt idx="88">
                  <c:v>5</c:v>
                </c:pt>
                <c:pt idx="89">
                  <c:v>9</c:v>
                </c:pt>
                <c:pt idx="90">
                  <c:v>3</c:v>
                </c:pt>
                <c:pt idx="91">
                  <c:v>11</c:v>
                </c:pt>
                <c:pt idx="92">
                  <c:v>10</c:v>
                </c:pt>
                <c:pt idx="93">
                  <c:v>4</c:v>
                </c:pt>
                <c:pt idx="94">
                  <c:v>9</c:v>
                </c:pt>
                <c:pt idx="95">
                  <c:v>8</c:v>
                </c:pt>
                <c:pt idx="96">
                  <c:v>6</c:v>
                </c:pt>
                <c:pt idx="97">
                  <c:v>8</c:v>
                </c:pt>
                <c:pt idx="98">
                  <c:v>6</c:v>
                </c:pt>
                <c:pt idx="99">
                  <c:v>12</c:v>
                </c:pt>
                <c:pt idx="100">
                  <c:v>14</c:v>
                </c:pt>
                <c:pt idx="101">
                  <c:v>9</c:v>
                </c:pt>
                <c:pt idx="102">
                  <c:v>6</c:v>
                </c:pt>
                <c:pt idx="103">
                  <c:v>13</c:v>
                </c:pt>
                <c:pt idx="104">
                  <c:v>6</c:v>
                </c:pt>
                <c:pt idx="105">
                  <c:v>10</c:v>
                </c:pt>
                <c:pt idx="106">
                  <c:v>19</c:v>
                </c:pt>
                <c:pt idx="107">
                  <c:v>7</c:v>
                </c:pt>
                <c:pt idx="108">
                  <c:v>8</c:v>
                </c:pt>
                <c:pt idx="109">
                  <c:v>6</c:v>
                </c:pt>
                <c:pt idx="110">
                  <c:v>6</c:v>
                </c:pt>
                <c:pt idx="111">
                  <c:v>11</c:v>
                </c:pt>
                <c:pt idx="112">
                  <c:v>15</c:v>
                </c:pt>
                <c:pt idx="113">
                  <c:v>6</c:v>
                </c:pt>
                <c:pt idx="114">
                  <c:v>11</c:v>
                </c:pt>
                <c:pt idx="115">
                  <c:v>10</c:v>
                </c:pt>
                <c:pt idx="116">
                  <c:v>3</c:v>
                </c:pt>
                <c:pt idx="117">
                  <c:v>6</c:v>
                </c:pt>
                <c:pt idx="118">
                  <c:v>9</c:v>
                </c:pt>
                <c:pt idx="119">
                  <c:v>2</c:v>
                </c:pt>
                <c:pt idx="120">
                  <c:v>8</c:v>
                </c:pt>
                <c:pt idx="121">
                  <c:v>11</c:v>
                </c:pt>
                <c:pt idx="122">
                  <c:v>5</c:v>
                </c:pt>
                <c:pt idx="123">
                  <c:v>9</c:v>
                </c:pt>
                <c:pt idx="124">
                  <c:v>7</c:v>
                </c:pt>
                <c:pt idx="125">
                  <c:v>11</c:v>
                </c:pt>
                <c:pt idx="126">
                  <c:v>9</c:v>
                </c:pt>
                <c:pt idx="127">
                  <c:v>12</c:v>
                </c:pt>
                <c:pt idx="128">
                  <c:v>6</c:v>
                </c:pt>
                <c:pt idx="129">
                  <c:v>4</c:v>
                </c:pt>
                <c:pt idx="130">
                  <c:v>7</c:v>
                </c:pt>
                <c:pt idx="131">
                  <c:v>9</c:v>
                </c:pt>
                <c:pt idx="132">
                  <c:v>4</c:v>
                </c:pt>
                <c:pt idx="133">
                  <c:v>6</c:v>
                </c:pt>
                <c:pt idx="134">
                  <c:v>5</c:v>
                </c:pt>
                <c:pt idx="135">
                  <c:v>9</c:v>
                </c:pt>
                <c:pt idx="136">
                  <c:v>8</c:v>
                </c:pt>
                <c:pt idx="137">
                  <c:v>10</c:v>
                </c:pt>
                <c:pt idx="138">
                  <c:v>0</c:v>
                </c:pt>
                <c:pt idx="139">
                  <c:v>14</c:v>
                </c:pt>
                <c:pt idx="140">
                  <c:v>3</c:v>
                </c:pt>
                <c:pt idx="141">
                  <c:v>9</c:v>
                </c:pt>
                <c:pt idx="142">
                  <c:v>3</c:v>
                </c:pt>
                <c:pt idx="143">
                  <c:v>5</c:v>
                </c:pt>
                <c:pt idx="144">
                  <c:v>11</c:v>
                </c:pt>
                <c:pt idx="145">
                  <c:v>13</c:v>
                </c:pt>
                <c:pt idx="146">
                  <c:v>12</c:v>
                </c:pt>
                <c:pt idx="147">
                  <c:v>8</c:v>
                </c:pt>
                <c:pt idx="148">
                  <c:v>12</c:v>
                </c:pt>
                <c:pt idx="149">
                  <c:v>5</c:v>
                </c:pt>
                <c:pt idx="150">
                  <c:v>4</c:v>
                </c:pt>
                <c:pt idx="151">
                  <c:v>10</c:v>
                </c:pt>
                <c:pt idx="152">
                  <c:v>13</c:v>
                </c:pt>
                <c:pt idx="153">
                  <c:v>14</c:v>
                </c:pt>
                <c:pt idx="154">
                  <c:v>1</c:v>
                </c:pt>
                <c:pt idx="155">
                  <c:v>7</c:v>
                </c:pt>
                <c:pt idx="156">
                  <c:v>13</c:v>
                </c:pt>
                <c:pt idx="157">
                  <c:v>7</c:v>
                </c:pt>
                <c:pt idx="158">
                  <c:v>11</c:v>
                </c:pt>
                <c:pt idx="159">
                  <c:v>8</c:v>
                </c:pt>
                <c:pt idx="160">
                  <c:v>6</c:v>
                </c:pt>
                <c:pt idx="161">
                  <c:v>3</c:v>
                </c:pt>
                <c:pt idx="162">
                  <c:v>7</c:v>
                </c:pt>
                <c:pt idx="163">
                  <c:v>9</c:v>
                </c:pt>
                <c:pt idx="164">
                  <c:v>11</c:v>
                </c:pt>
                <c:pt idx="165">
                  <c:v>8</c:v>
                </c:pt>
                <c:pt idx="166">
                  <c:v>3</c:v>
                </c:pt>
                <c:pt idx="167">
                  <c:v>11</c:v>
                </c:pt>
                <c:pt idx="168">
                  <c:v>7</c:v>
                </c:pt>
                <c:pt idx="169">
                  <c:v>10</c:v>
                </c:pt>
                <c:pt idx="170">
                  <c:v>5</c:v>
                </c:pt>
                <c:pt idx="171">
                  <c:v>8</c:v>
                </c:pt>
                <c:pt idx="172">
                  <c:v>8</c:v>
                </c:pt>
                <c:pt idx="173">
                  <c:v>2</c:v>
                </c:pt>
                <c:pt idx="174">
                  <c:v>5</c:v>
                </c:pt>
                <c:pt idx="175">
                  <c:v>2</c:v>
                </c:pt>
                <c:pt idx="176">
                  <c:v>10</c:v>
                </c:pt>
                <c:pt idx="177">
                  <c:v>8</c:v>
                </c:pt>
                <c:pt idx="178">
                  <c:v>7</c:v>
                </c:pt>
                <c:pt idx="179">
                  <c:v>7</c:v>
                </c:pt>
                <c:pt idx="180">
                  <c:v>6</c:v>
                </c:pt>
                <c:pt idx="181">
                  <c:v>6</c:v>
                </c:pt>
                <c:pt idx="182">
                  <c:v>8</c:v>
                </c:pt>
                <c:pt idx="183">
                  <c:v>16</c:v>
                </c:pt>
                <c:pt idx="184">
                  <c:v>9</c:v>
                </c:pt>
                <c:pt idx="185">
                  <c:v>11</c:v>
                </c:pt>
                <c:pt idx="186">
                  <c:v>7</c:v>
                </c:pt>
                <c:pt idx="187">
                  <c:v>2</c:v>
                </c:pt>
                <c:pt idx="188">
                  <c:v>10</c:v>
                </c:pt>
                <c:pt idx="189">
                  <c:v>9</c:v>
                </c:pt>
                <c:pt idx="190">
                  <c:v>11</c:v>
                </c:pt>
                <c:pt idx="191">
                  <c:v>10</c:v>
                </c:pt>
                <c:pt idx="192">
                  <c:v>9</c:v>
                </c:pt>
                <c:pt idx="193">
                  <c:v>2</c:v>
                </c:pt>
                <c:pt idx="194">
                  <c:v>9</c:v>
                </c:pt>
                <c:pt idx="195">
                  <c:v>11</c:v>
                </c:pt>
                <c:pt idx="196">
                  <c:v>3</c:v>
                </c:pt>
                <c:pt idx="197">
                  <c:v>9</c:v>
                </c:pt>
                <c:pt idx="198">
                  <c:v>10</c:v>
                </c:pt>
                <c:pt idx="199">
                  <c:v>4</c:v>
                </c:pt>
                <c:pt idx="200">
                  <c:v>14</c:v>
                </c:pt>
                <c:pt idx="201">
                  <c:v>5</c:v>
                </c:pt>
                <c:pt idx="202">
                  <c:v>6</c:v>
                </c:pt>
                <c:pt idx="203">
                  <c:v>7</c:v>
                </c:pt>
                <c:pt idx="204">
                  <c:v>8</c:v>
                </c:pt>
                <c:pt idx="205">
                  <c:v>8</c:v>
                </c:pt>
                <c:pt idx="206">
                  <c:v>18</c:v>
                </c:pt>
                <c:pt idx="207">
                  <c:v>10</c:v>
                </c:pt>
                <c:pt idx="208">
                  <c:v>5</c:v>
                </c:pt>
                <c:pt idx="209">
                  <c:v>8</c:v>
                </c:pt>
                <c:pt idx="210">
                  <c:v>6</c:v>
                </c:pt>
                <c:pt idx="211">
                  <c:v>7</c:v>
                </c:pt>
                <c:pt idx="212">
                  <c:v>1</c:v>
                </c:pt>
                <c:pt idx="213">
                  <c:v>8</c:v>
                </c:pt>
                <c:pt idx="214">
                  <c:v>8</c:v>
                </c:pt>
                <c:pt idx="215">
                  <c:v>17</c:v>
                </c:pt>
                <c:pt idx="216">
                  <c:v>10</c:v>
                </c:pt>
                <c:pt idx="217">
                  <c:v>11</c:v>
                </c:pt>
                <c:pt idx="218">
                  <c:v>1</c:v>
                </c:pt>
                <c:pt idx="219">
                  <c:v>4</c:v>
                </c:pt>
                <c:pt idx="220">
                  <c:v>8</c:v>
                </c:pt>
                <c:pt idx="221">
                  <c:v>9</c:v>
                </c:pt>
                <c:pt idx="222">
                  <c:v>6</c:v>
                </c:pt>
                <c:pt idx="223">
                  <c:v>9</c:v>
                </c:pt>
                <c:pt idx="224">
                  <c:v>8</c:v>
                </c:pt>
                <c:pt idx="225">
                  <c:v>8</c:v>
                </c:pt>
                <c:pt idx="226">
                  <c:v>9</c:v>
                </c:pt>
                <c:pt idx="227">
                  <c:v>2</c:v>
                </c:pt>
                <c:pt idx="228">
                  <c:v>2</c:v>
                </c:pt>
                <c:pt idx="229">
                  <c:v>11</c:v>
                </c:pt>
                <c:pt idx="230">
                  <c:v>10</c:v>
                </c:pt>
                <c:pt idx="231">
                  <c:v>11</c:v>
                </c:pt>
                <c:pt idx="232">
                  <c:v>6</c:v>
                </c:pt>
                <c:pt idx="233">
                  <c:v>8</c:v>
                </c:pt>
                <c:pt idx="234">
                  <c:v>7</c:v>
                </c:pt>
                <c:pt idx="235">
                  <c:v>3</c:v>
                </c:pt>
                <c:pt idx="236">
                  <c:v>3</c:v>
                </c:pt>
                <c:pt idx="237">
                  <c:v>7</c:v>
                </c:pt>
                <c:pt idx="238">
                  <c:v>3</c:v>
                </c:pt>
                <c:pt idx="239">
                  <c:v>2</c:v>
                </c:pt>
                <c:pt idx="240">
                  <c:v>7</c:v>
                </c:pt>
                <c:pt idx="241">
                  <c:v>8</c:v>
                </c:pt>
                <c:pt idx="242">
                  <c:v>11</c:v>
                </c:pt>
                <c:pt idx="243">
                  <c:v>7</c:v>
                </c:pt>
                <c:pt idx="244">
                  <c:v>11</c:v>
                </c:pt>
                <c:pt idx="245">
                  <c:v>3</c:v>
                </c:pt>
                <c:pt idx="246">
                  <c:v>10</c:v>
                </c:pt>
                <c:pt idx="247">
                  <c:v>6</c:v>
                </c:pt>
                <c:pt idx="248">
                  <c:v>11</c:v>
                </c:pt>
                <c:pt idx="249">
                  <c:v>17</c:v>
                </c:pt>
                <c:pt idx="250">
                  <c:v>5</c:v>
                </c:pt>
                <c:pt idx="251">
                  <c:v>15</c:v>
                </c:pt>
                <c:pt idx="252">
                  <c:v>7</c:v>
                </c:pt>
                <c:pt idx="253">
                  <c:v>12</c:v>
                </c:pt>
                <c:pt idx="254">
                  <c:v>1</c:v>
                </c:pt>
                <c:pt idx="255">
                  <c:v>3</c:v>
                </c:pt>
                <c:pt idx="256">
                  <c:v>7</c:v>
                </c:pt>
                <c:pt idx="257">
                  <c:v>7</c:v>
                </c:pt>
                <c:pt idx="258">
                  <c:v>3</c:v>
                </c:pt>
                <c:pt idx="259">
                  <c:v>5</c:v>
                </c:pt>
                <c:pt idx="260">
                  <c:v>3</c:v>
                </c:pt>
                <c:pt idx="261">
                  <c:v>8</c:v>
                </c:pt>
                <c:pt idx="262">
                  <c:v>5</c:v>
                </c:pt>
                <c:pt idx="263">
                  <c:v>13</c:v>
                </c:pt>
                <c:pt idx="264">
                  <c:v>9</c:v>
                </c:pt>
                <c:pt idx="265">
                  <c:v>6</c:v>
                </c:pt>
                <c:pt idx="266">
                  <c:v>6</c:v>
                </c:pt>
                <c:pt idx="267">
                  <c:v>12</c:v>
                </c:pt>
                <c:pt idx="268">
                  <c:v>9</c:v>
                </c:pt>
                <c:pt idx="269">
                  <c:v>5</c:v>
                </c:pt>
                <c:pt idx="270">
                  <c:v>2</c:v>
                </c:pt>
                <c:pt idx="271">
                  <c:v>9</c:v>
                </c:pt>
                <c:pt idx="272">
                  <c:v>7</c:v>
                </c:pt>
                <c:pt idx="273">
                  <c:v>7</c:v>
                </c:pt>
                <c:pt idx="274">
                  <c:v>8</c:v>
                </c:pt>
                <c:pt idx="275">
                  <c:v>8</c:v>
                </c:pt>
                <c:pt idx="276">
                  <c:v>1</c:v>
                </c:pt>
                <c:pt idx="277">
                  <c:v>9</c:v>
                </c:pt>
                <c:pt idx="278">
                  <c:v>14</c:v>
                </c:pt>
                <c:pt idx="279">
                  <c:v>10</c:v>
                </c:pt>
                <c:pt idx="280">
                  <c:v>8</c:v>
                </c:pt>
                <c:pt idx="281">
                  <c:v>7</c:v>
                </c:pt>
                <c:pt idx="282">
                  <c:v>2</c:v>
                </c:pt>
                <c:pt idx="283">
                  <c:v>8</c:v>
                </c:pt>
                <c:pt idx="284">
                  <c:v>9</c:v>
                </c:pt>
                <c:pt idx="285">
                  <c:v>10</c:v>
                </c:pt>
                <c:pt idx="286">
                  <c:v>2</c:v>
                </c:pt>
                <c:pt idx="287">
                  <c:v>11</c:v>
                </c:pt>
                <c:pt idx="288">
                  <c:v>10</c:v>
                </c:pt>
                <c:pt idx="289">
                  <c:v>3</c:v>
                </c:pt>
                <c:pt idx="290">
                  <c:v>0</c:v>
                </c:pt>
                <c:pt idx="291">
                  <c:v>1</c:v>
                </c:pt>
                <c:pt idx="292">
                  <c:v>3</c:v>
                </c:pt>
                <c:pt idx="293">
                  <c:v>7</c:v>
                </c:pt>
                <c:pt idx="294">
                  <c:v>3</c:v>
                </c:pt>
                <c:pt idx="295">
                  <c:v>13</c:v>
                </c:pt>
                <c:pt idx="296">
                  <c:v>4</c:v>
                </c:pt>
                <c:pt idx="297">
                  <c:v>12</c:v>
                </c:pt>
                <c:pt idx="298">
                  <c:v>6</c:v>
                </c:pt>
                <c:pt idx="299">
                  <c:v>3</c:v>
                </c:pt>
                <c:pt idx="300">
                  <c:v>14</c:v>
                </c:pt>
                <c:pt idx="301">
                  <c:v>3</c:v>
                </c:pt>
                <c:pt idx="302">
                  <c:v>7</c:v>
                </c:pt>
                <c:pt idx="303">
                  <c:v>13</c:v>
                </c:pt>
                <c:pt idx="304">
                  <c:v>4</c:v>
                </c:pt>
                <c:pt idx="305">
                  <c:v>18</c:v>
                </c:pt>
                <c:pt idx="306">
                  <c:v>2</c:v>
                </c:pt>
                <c:pt idx="307">
                  <c:v>8</c:v>
                </c:pt>
                <c:pt idx="308">
                  <c:v>14</c:v>
                </c:pt>
                <c:pt idx="309">
                  <c:v>7</c:v>
                </c:pt>
                <c:pt idx="310">
                  <c:v>3</c:v>
                </c:pt>
                <c:pt idx="311">
                  <c:v>0</c:v>
                </c:pt>
                <c:pt idx="312">
                  <c:v>8</c:v>
                </c:pt>
                <c:pt idx="313">
                  <c:v>12</c:v>
                </c:pt>
                <c:pt idx="314">
                  <c:v>6</c:v>
                </c:pt>
                <c:pt idx="315">
                  <c:v>6</c:v>
                </c:pt>
                <c:pt idx="316">
                  <c:v>6</c:v>
                </c:pt>
                <c:pt idx="317">
                  <c:v>13</c:v>
                </c:pt>
                <c:pt idx="318">
                  <c:v>3</c:v>
                </c:pt>
                <c:pt idx="319">
                  <c:v>7</c:v>
                </c:pt>
                <c:pt idx="320">
                  <c:v>11</c:v>
                </c:pt>
                <c:pt idx="321">
                  <c:v>13</c:v>
                </c:pt>
                <c:pt idx="322">
                  <c:v>4</c:v>
                </c:pt>
                <c:pt idx="323">
                  <c:v>13</c:v>
                </c:pt>
                <c:pt idx="324">
                  <c:v>7</c:v>
                </c:pt>
                <c:pt idx="325">
                  <c:v>10</c:v>
                </c:pt>
                <c:pt idx="326">
                  <c:v>8</c:v>
                </c:pt>
                <c:pt idx="327">
                  <c:v>2</c:v>
                </c:pt>
                <c:pt idx="328">
                  <c:v>7</c:v>
                </c:pt>
                <c:pt idx="329">
                  <c:v>5</c:v>
                </c:pt>
                <c:pt idx="330">
                  <c:v>13</c:v>
                </c:pt>
                <c:pt idx="331">
                  <c:v>5</c:v>
                </c:pt>
                <c:pt idx="332">
                  <c:v>9</c:v>
                </c:pt>
                <c:pt idx="333">
                  <c:v>1</c:v>
                </c:pt>
                <c:pt idx="334">
                  <c:v>11</c:v>
                </c:pt>
                <c:pt idx="335">
                  <c:v>7</c:v>
                </c:pt>
                <c:pt idx="336">
                  <c:v>3</c:v>
                </c:pt>
                <c:pt idx="337">
                  <c:v>5</c:v>
                </c:pt>
                <c:pt idx="338">
                  <c:v>14</c:v>
                </c:pt>
                <c:pt idx="339">
                  <c:v>11</c:v>
                </c:pt>
                <c:pt idx="340">
                  <c:v>14</c:v>
                </c:pt>
                <c:pt idx="341">
                  <c:v>6</c:v>
                </c:pt>
                <c:pt idx="342">
                  <c:v>9</c:v>
                </c:pt>
                <c:pt idx="343">
                  <c:v>5</c:v>
                </c:pt>
                <c:pt idx="344">
                  <c:v>8</c:v>
                </c:pt>
                <c:pt idx="345">
                  <c:v>9</c:v>
                </c:pt>
                <c:pt idx="346">
                  <c:v>8</c:v>
                </c:pt>
                <c:pt idx="347">
                  <c:v>8</c:v>
                </c:pt>
                <c:pt idx="348">
                  <c:v>13</c:v>
                </c:pt>
                <c:pt idx="349">
                  <c:v>6</c:v>
                </c:pt>
                <c:pt idx="350">
                  <c:v>13</c:v>
                </c:pt>
                <c:pt idx="351">
                  <c:v>5</c:v>
                </c:pt>
                <c:pt idx="352">
                  <c:v>14</c:v>
                </c:pt>
                <c:pt idx="353">
                  <c:v>4</c:v>
                </c:pt>
                <c:pt idx="354">
                  <c:v>15</c:v>
                </c:pt>
                <c:pt idx="355">
                  <c:v>9</c:v>
                </c:pt>
                <c:pt idx="356">
                  <c:v>8</c:v>
                </c:pt>
                <c:pt idx="357">
                  <c:v>8</c:v>
                </c:pt>
                <c:pt idx="358">
                  <c:v>13</c:v>
                </c:pt>
                <c:pt idx="359">
                  <c:v>13</c:v>
                </c:pt>
                <c:pt idx="360">
                  <c:v>14</c:v>
                </c:pt>
                <c:pt idx="361">
                  <c:v>11</c:v>
                </c:pt>
                <c:pt idx="362">
                  <c:v>6</c:v>
                </c:pt>
                <c:pt idx="363">
                  <c:v>7</c:v>
                </c:pt>
                <c:pt idx="364">
                  <c:v>10</c:v>
                </c:pt>
                <c:pt idx="365">
                  <c:v>4</c:v>
                </c:pt>
                <c:pt idx="366">
                  <c:v>13</c:v>
                </c:pt>
                <c:pt idx="367">
                  <c:v>10</c:v>
                </c:pt>
                <c:pt idx="368">
                  <c:v>10</c:v>
                </c:pt>
                <c:pt idx="369">
                  <c:v>6</c:v>
                </c:pt>
                <c:pt idx="370">
                  <c:v>3</c:v>
                </c:pt>
                <c:pt idx="371">
                  <c:v>4</c:v>
                </c:pt>
                <c:pt idx="372">
                  <c:v>1</c:v>
                </c:pt>
                <c:pt idx="373">
                  <c:v>7</c:v>
                </c:pt>
                <c:pt idx="374">
                  <c:v>1</c:v>
                </c:pt>
                <c:pt idx="375">
                  <c:v>4</c:v>
                </c:pt>
                <c:pt idx="376">
                  <c:v>7</c:v>
                </c:pt>
                <c:pt idx="377">
                  <c:v>7</c:v>
                </c:pt>
                <c:pt idx="378">
                  <c:v>10</c:v>
                </c:pt>
                <c:pt idx="379">
                  <c:v>5</c:v>
                </c:pt>
                <c:pt idx="380">
                  <c:v>9</c:v>
                </c:pt>
                <c:pt idx="381">
                  <c:v>5</c:v>
                </c:pt>
                <c:pt idx="382">
                  <c:v>7</c:v>
                </c:pt>
                <c:pt idx="383">
                  <c:v>10</c:v>
                </c:pt>
                <c:pt idx="384">
                  <c:v>5</c:v>
                </c:pt>
                <c:pt idx="385">
                  <c:v>10</c:v>
                </c:pt>
                <c:pt idx="386">
                  <c:v>14</c:v>
                </c:pt>
                <c:pt idx="387">
                  <c:v>12</c:v>
                </c:pt>
                <c:pt idx="388">
                  <c:v>9</c:v>
                </c:pt>
                <c:pt idx="389">
                  <c:v>11</c:v>
                </c:pt>
                <c:pt idx="390">
                  <c:v>7</c:v>
                </c:pt>
                <c:pt idx="391">
                  <c:v>1</c:v>
                </c:pt>
                <c:pt idx="392">
                  <c:v>9</c:v>
                </c:pt>
                <c:pt idx="393">
                  <c:v>5</c:v>
                </c:pt>
                <c:pt idx="394">
                  <c:v>0</c:v>
                </c:pt>
                <c:pt idx="395">
                  <c:v>12</c:v>
                </c:pt>
                <c:pt idx="396">
                  <c:v>7</c:v>
                </c:pt>
                <c:pt idx="397">
                  <c:v>6</c:v>
                </c:pt>
                <c:pt idx="398">
                  <c:v>12</c:v>
                </c:pt>
                <c:pt idx="399">
                  <c:v>8</c:v>
                </c:pt>
                <c:pt idx="400">
                  <c:v>12</c:v>
                </c:pt>
                <c:pt idx="401">
                  <c:v>9</c:v>
                </c:pt>
                <c:pt idx="402">
                  <c:v>12</c:v>
                </c:pt>
                <c:pt idx="403">
                  <c:v>8</c:v>
                </c:pt>
                <c:pt idx="404">
                  <c:v>8</c:v>
                </c:pt>
                <c:pt idx="405">
                  <c:v>9</c:v>
                </c:pt>
                <c:pt idx="406">
                  <c:v>13</c:v>
                </c:pt>
                <c:pt idx="407">
                  <c:v>7</c:v>
                </c:pt>
                <c:pt idx="408">
                  <c:v>7</c:v>
                </c:pt>
                <c:pt idx="409">
                  <c:v>2</c:v>
                </c:pt>
                <c:pt idx="410">
                  <c:v>11</c:v>
                </c:pt>
                <c:pt idx="411">
                  <c:v>11</c:v>
                </c:pt>
                <c:pt idx="412">
                  <c:v>10</c:v>
                </c:pt>
                <c:pt idx="413">
                  <c:v>11</c:v>
                </c:pt>
                <c:pt idx="414">
                  <c:v>7</c:v>
                </c:pt>
                <c:pt idx="415">
                  <c:v>6</c:v>
                </c:pt>
                <c:pt idx="416">
                  <c:v>5</c:v>
                </c:pt>
                <c:pt idx="417">
                  <c:v>6</c:v>
                </c:pt>
                <c:pt idx="418">
                  <c:v>1</c:v>
                </c:pt>
                <c:pt idx="419">
                  <c:v>12</c:v>
                </c:pt>
                <c:pt idx="420">
                  <c:v>13</c:v>
                </c:pt>
                <c:pt idx="421">
                  <c:v>4</c:v>
                </c:pt>
                <c:pt idx="422">
                  <c:v>5</c:v>
                </c:pt>
                <c:pt idx="423">
                  <c:v>4</c:v>
                </c:pt>
                <c:pt idx="424">
                  <c:v>6</c:v>
                </c:pt>
                <c:pt idx="425">
                  <c:v>7</c:v>
                </c:pt>
                <c:pt idx="426">
                  <c:v>7</c:v>
                </c:pt>
                <c:pt idx="427">
                  <c:v>7</c:v>
                </c:pt>
                <c:pt idx="428">
                  <c:v>4</c:v>
                </c:pt>
                <c:pt idx="429">
                  <c:v>5</c:v>
                </c:pt>
                <c:pt idx="430">
                  <c:v>9</c:v>
                </c:pt>
                <c:pt idx="431">
                  <c:v>6</c:v>
                </c:pt>
                <c:pt idx="432">
                  <c:v>3</c:v>
                </c:pt>
                <c:pt idx="433">
                  <c:v>11</c:v>
                </c:pt>
                <c:pt idx="434">
                  <c:v>13</c:v>
                </c:pt>
                <c:pt idx="435">
                  <c:v>8</c:v>
                </c:pt>
                <c:pt idx="436">
                  <c:v>5</c:v>
                </c:pt>
                <c:pt idx="437">
                  <c:v>14</c:v>
                </c:pt>
                <c:pt idx="438">
                  <c:v>7</c:v>
                </c:pt>
                <c:pt idx="439">
                  <c:v>5</c:v>
                </c:pt>
                <c:pt idx="440">
                  <c:v>6</c:v>
                </c:pt>
                <c:pt idx="441">
                  <c:v>6</c:v>
                </c:pt>
                <c:pt idx="442">
                  <c:v>10</c:v>
                </c:pt>
                <c:pt idx="443">
                  <c:v>5</c:v>
                </c:pt>
                <c:pt idx="444">
                  <c:v>12</c:v>
                </c:pt>
                <c:pt idx="445">
                  <c:v>8</c:v>
                </c:pt>
                <c:pt idx="446">
                  <c:v>10</c:v>
                </c:pt>
                <c:pt idx="447">
                  <c:v>9</c:v>
                </c:pt>
                <c:pt idx="448">
                  <c:v>13</c:v>
                </c:pt>
                <c:pt idx="449">
                  <c:v>7</c:v>
                </c:pt>
                <c:pt idx="450">
                  <c:v>6</c:v>
                </c:pt>
                <c:pt idx="451">
                  <c:v>5</c:v>
                </c:pt>
                <c:pt idx="452">
                  <c:v>9</c:v>
                </c:pt>
                <c:pt idx="453">
                  <c:v>5</c:v>
                </c:pt>
                <c:pt idx="454">
                  <c:v>14</c:v>
                </c:pt>
                <c:pt idx="455">
                  <c:v>9</c:v>
                </c:pt>
                <c:pt idx="456">
                  <c:v>8</c:v>
                </c:pt>
                <c:pt idx="457">
                  <c:v>5</c:v>
                </c:pt>
                <c:pt idx="458">
                  <c:v>7</c:v>
                </c:pt>
                <c:pt idx="459">
                  <c:v>7</c:v>
                </c:pt>
                <c:pt idx="460">
                  <c:v>10</c:v>
                </c:pt>
                <c:pt idx="461">
                  <c:v>9</c:v>
                </c:pt>
                <c:pt idx="462">
                  <c:v>8</c:v>
                </c:pt>
                <c:pt idx="463">
                  <c:v>10</c:v>
                </c:pt>
                <c:pt idx="464">
                  <c:v>9</c:v>
                </c:pt>
                <c:pt idx="465">
                  <c:v>11</c:v>
                </c:pt>
                <c:pt idx="466">
                  <c:v>5</c:v>
                </c:pt>
                <c:pt idx="467">
                  <c:v>5</c:v>
                </c:pt>
                <c:pt idx="468">
                  <c:v>1</c:v>
                </c:pt>
                <c:pt idx="469">
                  <c:v>15</c:v>
                </c:pt>
                <c:pt idx="470">
                  <c:v>8</c:v>
                </c:pt>
                <c:pt idx="471">
                  <c:v>12</c:v>
                </c:pt>
                <c:pt idx="472">
                  <c:v>12</c:v>
                </c:pt>
                <c:pt idx="473">
                  <c:v>13</c:v>
                </c:pt>
                <c:pt idx="474">
                  <c:v>9</c:v>
                </c:pt>
                <c:pt idx="475">
                  <c:v>8</c:v>
                </c:pt>
                <c:pt idx="476">
                  <c:v>8</c:v>
                </c:pt>
                <c:pt idx="477">
                  <c:v>9</c:v>
                </c:pt>
                <c:pt idx="478">
                  <c:v>8</c:v>
                </c:pt>
                <c:pt idx="479">
                  <c:v>7</c:v>
                </c:pt>
                <c:pt idx="480">
                  <c:v>7</c:v>
                </c:pt>
                <c:pt idx="481">
                  <c:v>9</c:v>
                </c:pt>
                <c:pt idx="482">
                  <c:v>14</c:v>
                </c:pt>
                <c:pt idx="483">
                  <c:v>8</c:v>
                </c:pt>
                <c:pt idx="484">
                  <c:v>10</c:v>
                </c:pt>
                <c:pt idx="485">
                  <c:v>19</c:v>
                </c:pt>
                <c:pt idx="486">
                  <c:v>10</c:v>
                </c:pt>
                <c:pt idx="487">
                  <c:v>12</c:v>
                </c:pt>
                <c:pt idx="488">
                  <c:v>10</c:v>
                </c:pt>
                <c:pt idx="489">
                  <c:v>9</c:v>
                </c:pt>
                <c:pt idx="490">
                  <c:v>3</c:v>
                </c:pt>
                <c:pt idx="491">
                  <c:v>3</c:v>
                </c:pt>
                <c:pt idx="492">
                  <c:v>13</c:v>
                </c:pt>
                <c:pt idx="493">
                  <c:v>11</c:v>
                </c:pt>
                <c:pt idx="494">
                  <c:v>9</c:v>
                </c:pt>
                <c:pt idx="495">
                  <c:v>15</c:v>
                </c:pt>
                <c:pt idx="496">
                  <c:v>10</c:v>
                </c:pt>
                <c:pt idx="497">
                  <c:v>7</c:v>
                </c:pt>
                <c:pt idx="498">
                  <c:v>2</c:v>
                </c:pt>
                <c:pt idx="499">
                  <c:v>10</c:v>
                </c:pt>
                <c:pt idx="500">
                  <c:v>9</c:v>
                </c:pt>
                <c:pt idx="501">
                  <c:v>8</c:v>
                </c:pt>
                <c:pt idx="502">
                  <c:v>7</c:v>
                </c:pt>
                <c:pt idx="503">
                  <c:v>5</c:v>
                </c:pt>
                <c:pt idx="504">
                  <c:v>9</c:v>
                </c:pt>
                <c:pt idx="505">
                  <c:v>5</c:v>
                </c:pt>
                <c:pt idx="506">
                  <c:v>9</c:v>
                </c:pt>
                <c:pt idx="507">
                  <c:v>19</c:v>
                </c:pt>
                <c:pt idx="508">
                  <c:v>4</c:v>
                </c:pt>
                <c:pt idx="509">
                  <c:v>7</c:v>
                </c:pt>
                <c:pt idx="510">
                  <c:v>16</c:v>
                </c:pt>
                <c:pt idx="511">
                  <c:v>14</c:v>
                </c:pt>
                <c:pt idx="512">
                  <c:v>12</c:v>
                </c:pt>
                <c:pt idx="513">
                  <c:v>8</c:v>
                </c:pt>
                <c:pt idx="514">
                  <c:v>11</c:v>
                </c:pt>
                <c:pt idx="515">
                  <c:v>6</c:v>
                </c:pt>
                <c:pt idx="516">
                  <c:v>8</c:v>
                </c:pt>
                <c:pt idx="517">
                  <c:v>7</c:v>
                </c:pt>
                <c:pt idx="518">
                  <c:v>17</c:v>
                </c:pt>
                <c:pt idx="519">
                  <c:v>1</c:v>
                </c:pt>
                <c:pt idx="520">
                  <c:v>7</c:v>
                </c:pt>
                <c:pt idx="521">
                  <c:v>4</c:v>
                </c:pt>
                <c:pt idx="522">
                  <c:v>13</c:v>
                </c:pt>
                <c:pt idx="523">
                  <c:v>2</c:v>
                </c:pt>
                <c:pt idx="524">
                  <c:v>11</c:v>
                </c:pt>
                <c:pt idx="525">
                  <c:v>5</c:v>
                </c:pt>
                <c:pt idx="526">
                  <c:v>5</c:v>
                </c:pt>
                <c:pt idx="527">
                  <c:v>12</c:v>
                </c:pt>
                <c:pt idx="528">
                  <c:v>16</c:v>
                </c:pt>
                <c:pt idx="529">
                  <c:v>5</c:v>
                </c:pt>
                <c:pt idx="530">
                  <c:v>7</c:v>
                </c:pt>
                <c:pt idx="531">
                  <c:v>6</c:v>
                </c:pt>
                <c:pt idx="532">
                  <c:v>7</c:v>
                </c:pt>
                <c:pt idx="533">
                  <c:v>9</c:v>
                </c:pt>
                <c:pt idx="534">
                  <c:v>4</c:v>
                </c:pt>
                <c:pt idx="535">
                  <c:v>7</c:v>
                </c:pt>
                <c:pt idx="536">
                  <c:v>6</c:v>
                </c:pt>
                <c:pt idx="537">
                  <c:v>10</c:v>
                </c:pt>
                <c:pt idx="538">
                  <c:v>11</c:v>
                </c:pt>
                <c:pt idx="539">
                  <c:v>8</c:v>
                </c:pt>
                <c:pt idx="540">
                  <c:v>2</c:v>
                </c:pt>
                <c:pt idx="541">
                  <c:v>9</c:v>
                </c:pt>
                <c:pt idx="542">
                  <c:v>7</c:v>
                </c:pt>
                <c:pt idx="543">
                  <c:v>4</c:v>
                </c:pt>
                <c:pt idx="544">
                  <c:v>11</c:v>
                </c:pt>
                <c:pt idx="545">
                  <c:v>17</c:v>
                </c:pt>
                <c:pt idx="546">
                  <c:v>8</c:v>
                </c:pt>
                <c:pt idx="547">
                  <c:v>8</c:v>
                </c:pt>
                <c:pt idx="548">
                  <c:v>0</c:v>
                </c:pt>
                <c:pt idx="549">
                  <c:v>7</c:v>
                </c:pt>
                <c:pt idx="550">
                  <c:v>2</c:v>
                </c:pt>
                <c:pt idx="551">
                  <c:v>9</c:v>
                </c:pt>
                <c:pt idx="552">
                  <c:v>3</c:v>
                </c:pt>
                <c:pt idx="553">
                  <c:v>5</c:v>
                </c:pt>
                <c:pt idx="554">
                  <c:v>2</c:v>
                </c:pt>
                <c:pt idx="555">
                  <c:v>5</c:v>
                </c:pt>
                <c:pt idx="556">
                  <c:v>3</c:v>
                </c:pt>
                <c:pt idx="557">
                  <c:v>15</c:v>
                </c:pt>
                <c:pt idx="558">
                  <c:v>9</c:v>
                </c:pt>
                <c:pt idx="559">
                  <c:v>14</c:v>
                </c:pt>
                <c:pt idx="560">
                  <c:v>6</c:v>
                </c:pt>
                <c:pt idx="561">
                  <c:v>9</c:v>
                </c:pt>
                <c:pt idx="562">
                  <c:v>10</c:v>
                </c:pt>
                <c:pt idx="563">
                  <c:v>4</c:v>
                </c:pt>
                <c:pt idx="564">
                  <c:v>2</c:v>
                </c:pt>
                <c:pt idx="565">
                  <c:v>5</c:v>
                </c:pt>
                <c:pt idx="566">
                  <c:v>7</c:v>
                </c:pt>
                <c:pt idx="567">
                  <c:v>10</c:v>
                </c:pt>
                <c:pt idx="568">
                  <c:v>8</c:v>
                </c:pt>
                <c:pt idx="569">
                  <c:v>2</c:v>
                </c:pt>
                <c:pt idx="570">
                  <c:v>10</c:v>
                </c:pt>
                <c:pt idx="571">
                  <c:v>6</c:v>
                </c:pt>
                <c:pt idx="572">
                  <c:v>11</c:v>
                </c:pt>
                <c:pt idx="573">
                  <c:v>13</c:v>
                </c:pt>
                <c:pt idx="574">
                  <c:v>18</c:v>
                </c:pt>
                <c:pt idx="575">
                  <c:v>12</c:v>
                </c:pt>
                <c:pt idx="576">
                  <c:v>13</c:v>
                </c:pt>
                <c:pt idx="577">
                  <c:v>11</c:v>
                </c:pt>
                <c:pt idx="578">
                  <c:v>7</c:v>
                </c:pt>
                <c:pt idx="579">
                  <c:v>4</c:v>
                </c:pt>
                <c:pt idx="580">
                  <c:v>11</c:v>
                </c:pt>
                <c:pt idx="581">
                  <c:v>8</c:v>
                </c:pt>
                <c:pt idx="582">
                  <c:v>4</c:v>
                </c:pt>
                <c:pt idx="583">
                  <c:v>3</c:v>
                </c:pt>
                <c:pt idx="584">
                  <c:v>4</c:v>
                </c:pt>
                <c:pt idx="585">
                  <c:v>8</c:v>
                </c:pt>
                <c:pt idx="586">
                  <c:v>11</c:v>
                </c:pt>
                <c:pt idx="587">
                  <c:v>7</c:v>
                </c:pt>
                <c:pt idx="588">
                  <c:v>7</c:v>
                </c:pt>
                <c:pt idx="589">
                  <c:v>12</c:v>
                </c:pt>
                <c:pt idx="590">
                  <c:v>7</c:v>
                </c:pt>
                <c:pt idx="591">
                  <c:v>6</c:v>
                </c:pt>
                <c:pt idx="592">
                  <c:v>1</c:v>
                </c:pt>
                <c:pt idx="593">
                  <c:v>2</c:v>
                </c:pt>
                <c:pt idx="594">
                  <c:v>11</c:v>
                </c:pt>
                <c:pt idx="595">
                  <c:v>2</c:v>
                </c:pt>
                <c:pt idx="596">
                  <c:v>19</c:v>
                </c:pt>
                <c:pt idx="597">
                  <c:v>13</c:v>
                </c:pt>
                <c:pt idx="598">
                  <c:v>10</c:v>
                </c:pt>
                <c:pt idx="599">
                  <c:v>5</c:v>
                </c:pt>
                <c:pt idx="600">
                  <c:v>12</c:v>
                </c:pt>
                <c:pt idx="601">
                  <c:v>10</c:v>
                </c:pt>
                <c:pt idx="602">
                  <c:v>3</c:v>
                </c:pt>
                <c:pt idx="603">
                  <c:v>5</c:v>
                </c:pt>
                <c:pt idx="604">
                  <c:v>9</c:v>
                </c:pt>
                <c:pt idx="605">
                  <c:v>14</c:v>
                </c:pt>
                <c:pt idx="606">
                  <c:v>3</c:v>
                </c:pt>
                <c:pt idx="607">
                  <c:v>4</c:v>
                </c:pt>
                <c:pt idx="608">
                  <c:v>3</c:v>
                </c:pt>
                <c:pt idx="609">
                  <c:v>17</c:v>
                </c:pt>
                <c:pt idx="610">
                  <c:v>8</c:v>
                </c:pt>
                <c:pt idx="611">
                  <c:v>7</c:v>
                </c:pt>
                <c:pt idx="612">
                  <c:v>10</c:v>
                </c:pt>
                <c:pt idx="613">
                  <c:v>18</c:v>
                </c:pt>
                <c:pt idx="614">
                  <c:v>16</c:v>
                </c:pt>
                <c:pt idx="615">
                  <c:v>5</c:v>
                </c:pt>
                <c:pt idx="616">
                  <c:v>8</c:v>
                </c:pt>
                <c:pt idx="617">
                  <c:v>15</c:v>
                </c:pt>
                <c:pt idx="618">
                  <c:v>6</c:v>
                </c:pt>
                <c:pt idx="619">
                  <c:v>11</c:v>
                </c:pt>
                <c:pt idx="620">
                  <c:v>7</c:v>
                </c:pt>
                <c:pt idx="621">
                  <c:v>3</c:v>
                </c:pt>
                <c:pt idx="622">
                  <c:v>0</c:v>
                </c:pt>
                <c:pt idx="623">
                  <c:v>3</c:v>
                </c:pt>
                <c:pt idx="624">
                  <c:v>15</c:v>
                </c:pt>
                <c:pt idx="625">
                  <c:v>1</c:v>
                </c:pt>
                <c:pt idx="626">
                  <c:v>7</c:v>
                </c:pt>
                <c:pt idx="627">
                  <c:v>10</c:v>
                </c:pt>
                <c:pt idx="628">
                  <c:v>5</c:v>
                </c:pt>
                <c:pt idx="629">
                  <c:v>9</c:v>
                </c:pt>
                <c:pt idx="630">
                  <c:v>9</c:v>
                </c:pt>
                <c:pt idx="631">
                  <c:v>8</c:v>
                </c:pt>
                <c:pt idx="632">
                  <c:v>11</c:v>
                </c:pt>
                <c:pt idx="633">
                  <c:v>4</c:v>
                </c:pt>
                <c:pt idx="634">
                  <c:v>7</c:v>
                </c:pt>
                <c:pt idx="635">
                  <c:v>3</c:v>
                </c:pt>
                <c:pt idx="636">
                  <c:v>12</c:v>
                </c:pt>
                <c:pt idx="637">
                  <c:v>5</c:v>
                </c:pt>
                <c:pt idx="638">
                  <c:v>2</c:v>
                </c:pt>
                <c:pt idx="639">
                  <c:v>9</c:v>
                </c:pt>
                <c:pt idx="640">
                  <c:v>9</c:v>
                </c:pt>
                <c:pt idx="641">
                  <c:v>8</c:v>
                </c:pt>
                <c:pt idx="642">
                  <c:v>12</c:v>
                </c:pt>
                <c:pt idx="643">
                  <c:v>13</c:v>
                </c:pt>
                <c:pt idx="644">
                  <c:v>11</c:v>
                </c:pt>
                <c:pt idx="645">
                  <c:v>6</c:v>
                </c:pt>
                <c:pt idx="646">
                  <c:v>11</c:v>
                </c:pt>
                <c:pt idx="647">
                  <c:v>6</c:v>
                </c:pt>
                <c:pt idx="648">
                  <c:v>13</c:v>
                </c:pt>
                <c:pt idx="649">
                  <c:v>5</c:v>
                </c:pt>
                <c:pt idx="650">
                  <c:v>2</c:v>
                </c:pt>
                <c:pt idx="651">
                  <c:v>10</c:v>
                </c:pt>
                <c:pt idx="652">
                  <c:v>9</c:v>
                </c:pt>
                <c:pt idx="653">
                  <c:v>10</c:v>
                </c:pt>
                <c:pt idx="654">
                  <c:v>3</c:v>
                </c:pt>
                <c:pt idx="655">
                  <c:v>8</c:v>
                </c:pt>
                <c:pt idx="656">
                  <c:v>10</c:v>
                </c:pt>
                <c:pt idx="657">
                  <c:v>4</c:v>
                </c:pt>
                <c:pt idx="658">
                  <c:v>9</c:v>
                </c:pt>
                <c:pt idx="659">
                  <c:v>6</c:v>
                </c:pt>
                <c:pt idx="660">
                  <c:v>17</c:v>
                </c:pt>
                <c:pt idx="661">
                  <c:v>10</c:v>
                </c:pt>
                <c:pt idx="662">
                  <c:v>5</c:v>
                </c:pt>
                <c:pt idx="663">
                  <c:v>12</c:v>
                </c:pt>
                <c:pt idx="664">
                  <c:v>8</c:v>
                </c:pt>
                <c:pt idx="665">
                  <c:v>6</c:v>
                </c:pt>
                <c:pt idx="666">
                  <c:v>7</c:v>
                </c:pt>
                <c:pt idx="667">
                  <c:v>13</c:v>
                </c:pt>
                <c:pt idx="668">
                  <c:v>10</c:v>
                </c:pt>
                <c:pt idx="669">
                  <c:v>7</c:v>
                </c:pt>
                <c:pt idx="670">
                  <c:v>7</c:v>
                </c:pt>
                <c:pt idx="671">
                  <c:v>3</c:v>
                </c:pt>
                <c:pt idx="672">
                  <c:v>9</c:v>
                </c:pt>
                <c:pt idx="673">
                  <c:v>8</c:v>
                </c:pt>
                <c:pt idx="674">
                  <c:v>4</c:v>
                </c:pt>
                <c:pt idx="675">
                  <c:v>8</c:v>
                </c:pt>
                <c:pt idx="676">
                  <c:v>7</c:v>
                </c:pt>
                <c:pt idx="677">
                  <c:v>13</c:v>
                </c:pt>
                <c:pt idx="678">
                  <c:v>5</c:v>
                </c:pt>
                <c:pt idx="679">
                  <c:v>3</c:v>
                </c:pt>
                <c:pt idx="680">
                  <c:v>11</c:v>
                </c:pt>
                <c:pt idx="681">
                  <c:v>4</c:v>
                </c:pt>
                <c:pt idx="682">
                  <c:v>2</c:v>
                </c:pt>
                <c:pt idx="683">
                  <c:v>4</c:v>
                </c:pt>
                <c:pt idx="684">
                  <c:v>11</c:v>
                </c:pt>
                <c:pt idx="685">
                  <c:v>4</c:v>
                </c:pt>
                <c:pt idx="686">
                  <c:v>2</c:v>
                </c:pt>
                <c:pt idx="687">
                  <c:v>9</c:v>
                </c:pt>
                <c:pt idx="688">
                  <c:v>10</c:v>
                </c:pt>
                <c:pt idx="689">
                  <c:v>1</c:v>
                </c:pt>
                <c:pt idx="690">
                  <c:v>8</c:v>
                </c:pt>
                <c:pt idx="691">
                  <c:v>11</c:v>
                </c:pt>
                <c:pt idx="692">
                  <c:v>7</c:v>
                </c:pt>
                <c:pt idx="693">
                  <c:v>7</c:v>
                </c:pt>
                <c:pt idx="694">
                  <c:v>11</c:v>
                </c:pt>
                <c:pt idx="695">
                  <c:v>14</c:v>
                </c:pt>
                <c:pt idx="696">
                  <c:v>10</c:v>
                </c:pt>
                <c:pt idx="697">
                  <c:v>11</c:v>
                </c:pt>
                <c:pt idx="698">
                  <c:v>3</c:v>
                </c:pt>
                <c:pt idx="699">
                  <c:v>8</c:v>
                </c:pt>
                <c:pt idx="700">
                  <c:v>8</c:v>
                </c:pt>
                <c:pt idx="701">
                  <c:v>19</c:v>
                </c:pt>
                <c:pt idx="702">
                  <c:v>3</c:v>
                </c:pt>
                <c:pt idx="703">
                  <c:v>19</c:v>
                </c:pt>
                <c:pt idx="704">
                  <c:v>9</c:v>
                </c:pt>
                <c:pt idx="705">
                  <c:v>4</c:v>
                </c:pt>
                <c:pt idx="706">
                  <c:v>4</c:v>
                </c:pt>
                <c:pt idx="707">
                  <c:v>14</c:v>
                </c:pt>
                <c:pt idx="708">
                  <c:v>15</c:v>
                </c:pt>
                <c:pt idx="709">
                  <c:v>15</c:v>
                </c:pt>
                <c:pt idx="710">
                  <c:v>16</c:v>
                </c:pt>
                <c:pt idx="711">
                  <c:v>3</c:v>
                </c:pt>
                <c:pt idx="712">
                  <c:v>8</c:v>
                </c:pt>
                <c:pt idx="713">
                  <c:v>6</c:v>
                </c:pt>
                <c:pt idx="714">
                  <c:v>15</c:v>
                </c:pt>
                <c:pt idx="715">
                  <c:v>1</c:v>
                </c:pt>
                <c:pt idx="716">
                  <c:v>13</c:v>
                </c:pt>
                <c:pt idx="717">
                  <c:v>3</c:v>
                </c:pt>
                <c:pt idx="718">
                  <c:v>5</c:v>
                </c:pt>
                <c:pt idx="719">
                  <c:v>19</c:v>
                </c:pt>
                <c:pt idx="720">
                  <c:v>11</c:v>
                </c:pt>
                <c:pt idx="721">
                  <c:v>5</c:v>
                </c:pt>
                <c:pt idx="722">
                  <c:v>6</c:v>
                </c:pt>
                <c:pt idx="723">
                  <c:v>3</c:v>
                </c:pt>
                <c:pt idx="724">
                  <c:v>10</c:v>
                </c:pt>
                <c:pt idx="725">
                  <c:v>7</c:v>
                </c:pt>
                <c:pt idx="726">
                  <c:v>7</c:v>
                </c:pt>
                <c:pt idx="727">
                  <c:v>9</c:v>
                </c:pt>
                <c:pt idx="728">
                  <c:v>5</c:v>
                </c:pt>
                <c:pt idx="729">
                  <c:v>11</c:v>
                </c:pt>
                <c:pt idx="730">
                  <c:v>9</c:v>
                </c:pt>
                <c:pt idx="731">
                  <c:v>14</c:v>
                </c:pt>
                <c:pt idx="732">
                  <c:v>2</c:v>
                </c:pt>
                <c:pt idx="733">
                  <c:v>12</c:v>
                </c:pt>
                <c:pt idx="734">
                  <c:v>9</c:v>
                </c:pt>
                <c:pt idx="735">
                  <c:v>9</c:v>
                </c:pt>
                <c:pt idx="736">
                  <c:v>6</c:v>
                </c:pt>
                <c:pt idx="737">
                  <c:v>9</c:v>
                </c:pt>
                <c:pt idx="738">
                  <c:v>7</c:v>
                </c:pt>
                <c:pt idx="739">
                  <c:v>9</c:v>
                </c:pt>
                <c:pt idx="740">
                  <c:v>2</c:v>
                </c:pt>
                <c:pt idx="741">
                  <c:v>6</c:v>
                </c:pt>
                <c:pt idx="742">
                  <c:v>7</c:v>
                </c:pt>
                <c:pt idx="743">
                  <c:v>5</c:v>
                </c:pt>
                <c:pt idx="744">
                  <c:v>3</c:v>
                </c:pt>
                <c:pt idx="745">
                  <c:v>10</c:v>
                </c:pt>
                <c:pt idx="746">
                  <c:v>11</c:v>
                </c:pt>
                <c:pt idx="747">
                  <c:v>13</c:v>
                </c:pt>
                <c:pt idx="748">
                  <c:v>6</c:v>
                </c:pt>
                <c:pt idx="749">
                  <c:v>3</c:v>
                </c:pt>
                <c:pt idx="750">
                  <c:v>6</c:v>
                </c:pt>
                <c:pt idx="751">
                  <c:v>6</c:v>
                </c:pt>
                <c:pt idx="752">
                  <c:v>7</c:v>
                </c:pt>
                <c:pt idx="753">
                  <c:v>6</c:v>
                </c:pt>
                <c:pt idx="754">
                  <c:v>18</c:v>
                </c:pt>
                <c:pt idx="755">
                  <c:v>8</c:v>
                </c:pt>
                <c:pt idx="756">
                  <c:v>7</c:v>
                </c:pt>
                <c:pt idx="757">
                  <c:v>12</c:v>
                </c:pt>
                <c:pt idx="758">
                  <c:v>5</c:v>
                </c:pt>
                <c:pt idx="759">
                  <c:v>5</c:v>
                </c:pt>
                <c:pt idx="760">
                  <c:v>6</c:v>
                </c:pt>
                <c:pt idx="761">
                  <c:v>9</c:v>
                </c:pt>
                <c:pt idx="762">
                  <c:v>5</c:v>
                </c:pt>
                <c:pt idx="763">
                  <c:v>4</c:v>
                </c:pt>
                <c:pt idx="764">
                  <c:v>7</c:v>
                </c:pt>
                <c:pt idx="765">
                  <c:v>5</c:v>
                </c:pt>
                <c:pt idx="766">
                  <c:v>5</c:v>
                </c:pt>
                <c:pt idx="767">
                  <c:v>11</c:v>
                </c:pt>
                <c:pt idx="768">
                  <c:v>8</c:v>
                </c:pt>
                <c:pt idx="769">
                  <c:v>10</c:v>
                </c:pt>
                <c:pt idx="770">
                  <c:v>7</c:v>
                </c:pt>
                <c:pt idx="771">
                  <c:v>9</c:v>
                </c:pt>
                <c:pt idx="772">
                  <c:v>4</c:v>
                </c:pt>
                <c:pt idx="773">
                  <c:v>4</c:v>
                </c:pt>
                <c:pt idx="774">
                  <c:v>14</c:v>
                </c:pt>
                <c:pt idx="775">
                  <c:v>11</c:v>
                </c:pt>
                <c:pt idx="776">
                  <c:v>13</c:v>
                </c:pt>
                <c:pt idx="777">
                  <c:v>7</c:v>
                </c:pt>
                <c:pt idx="778">
                  <c:v>7</c:v>
                </c:pt>
                <c:pt idx="779">
                  <c:v>6</c:v>
                </c:pt>
                <c:pt idx="780">
                  <c:v>5</c:v>
                </c:pt>
                <c:pt idx="781">
                  <c:v>8</c:v>
                </c:pt>
                <c:pt idx="782">
                  <c:v>8</c:v>
                </c:pt>
                <c:pt idx="783">
                  <c:v>3</c:v>
                </c:pt>
                <c:pt idx="784">
                  <c:v>9</c:v>
                </c:pt>
                <c:pt idx="785">
                  <c:v>7</c:v>
                </c:pt>
                <c:pt idx="786">
                  <c:v>3</c:v>
                </c:pt>
                <c:pt idx="787">
                  <c:v>8</c:v>
                </c:pt>
                <c:pt idx="788">
                  <c:v>11</c:v>
                </c:pt>
                <c:pt idx="789">
                  <c:v>7</c:v>
                </c:pt>
                <c:pt idx="790">
                  <c:v>7</c:v>
                </c:pt>
                <c:pt idx="791">
                  <c:v>9</c:v>
                </c:pt>
                <c:pt idx="792">
                  <c:v>3</c:v>
                </c:pt>
                <c:pt idx="793">
                  <c:v>6</c:v>
                </c:pt>
                <c:pt idx="794">
                  <c:v>11</c:v>
                </c:pt>
                <c:pt idx="795">
                  <c:v>5</c:v>
                </c:pt>
                <c:pt idx="796">
                  <c:v>4</c:v>
                </c:pt>
                <c:pt idx="797">
                  <c:v>7</c:v>
                </c:pt>
                <c:pt idx="798">
                  <c:v>2</c:v>
                </c:pt>
                <c:pt idx="799">
                  <c:v>2</c:v>
                </c:pt>
                <c:pt idx="800">
                  <c:v>9</c:v>
                </c:pt>
                <c:pt idx="801">
                  <c:v>9</c:v>
                </c:pt>
                <c:pt idx="802">
                  <c:v>8</c:v>
                </c:pt>
                <c:pt idx="803">
                  <c:v>13</c:v>
                </c:pt>
                <c:pt idx="804">
                  <c:v>15</c:v>
                </c:pt>
                <c:pt idx="805">
                  <c:v>7</c:v>
                </c:pt>
                <c:pt idx="806">
                  <c:v>5</c:v>
                </c:pt>
                <c:pt idx="807">
                  <c:v>6</c:v>
                </c:pt>
                <c:pt idx="808">
                  <c:v>5</c:v>
                </c:pt>
                <c:pt idx="809">
                  <c:v>9</c:v>
                </c:pt>
                <c:pt idx="810">
                  <c:v>10</c:v>
                </c:pt>
                <c:pt idx="811">
                  <c:v>12</c:v>
                </c:pt>
                <c:pt idx="812">
                  <c:v>12</c:v>
                </c:pt>
                <c:pt idx="813">
                  <c:v>6</c:v>
                </c:pt>
                <c:pt idx="814">
                  <c:v>14</c:v>
                </c:pt>
                <c:pt idx="815">
                  <c:v>2</c:v>
                </c:pt>
                <c:pt idx="816">
                  <c:v>7</c:v>
                </c:pt>
                <c:pt idx="817">
                  <c:v>11</c:v>
                </c:pt>
                <c:pt idx="818">
                  <c:v>8</c:v>
                </c:pt>
                <c:pt idx="819">
                  <c:v>9</c:v>
                </c:pt>
                <c:pt idx="820">
                  <c:v>7</c:v>
                </c:pt>
                <c:pt idx="821">
                  <c:v>12</c:v>
                </c:pt>
                <c:pt idx="822">
                  <c:v>9</c:v>
                </c:pt>
                <c:pt idx="823">
                  <c:v>12</c:v>
                </c:pt>
                <c:pt idx="824">
                  <c:v>9</c:v>
                </c:pt>
                <c:pt idx="825">
                  <c:v>7</c:v>
                </c:pt>
                <c:pt idx="826">
                  <c:v>13</c:v>
                </c:pt>
                <c:pt idx="827">
                  <c:v>16</c:v>
                </c:pt>
                <c:pt idx="828">
                  <c:v>4</c:v>
                </c:pt>
                <c:pt idx="829">
                  <c:v>11</c:v>
                </c:pt>
                <c:pt idx="830">
                  <c:v>5</c:v>
                </c:pt>
                <c:pt idx="831">
                  <c:v>10</c:v>
                </c:pt>
                <c:pt idx="832">
                  <c:v>4</c:v>
                </c:pt>
                <c:pt idx="833">
                  <c:v>6</c:v>
                </c:pt>
                <c:pt idx="834">
                  <c:v>13</c:v>
                </c:pt>
                <c:pt idx="835">
                  <c:v>8</c:v>
                </c:pt>
                <c:pt idx="836">
                  <c:v>12</c:v>
                </c:pt>
                <c:pt idx="837">
                  <c:v>10</c:v>
                </c:pt>
                <c:pt idx="838">
                  <c:v>7</c:v>
                </c:pt>
                <c:pt idx="839">
                  <c:v>9</c:v>
                </c:pt>
                <c:pt idx="840">
                  <c:v>9</c:v>
                </c:pt>
                <c:pt idx="841">
                  <c:v>6</c:v>
                </c:pt>
                <c:pt idx="842">
                  <c:v>8</c:v>
                </c:pt>
                <c:pt idx="843">
                  <c:v>15</c:v>
                </c:pt>
                <c:pt idx="844">
                  <c:v>4</c:v>
                </c:pt>
                <c:pt idx="845">
                  <c:v>7</c:v>
                </c:pt>
                <c:pt idx="846">
                  <c:v>9</c:v>
                </c:pt>
                <c:pt idx="847">
                  <c:v>6</c:v>
                </c:pt>
                <c:pt idx="848">
                  <c:v>7</c:v>
                </c:pt>
                <c:pt idx="849">
                  <c:v>12</c:v>
                </c:pt>
                <c:pt idx="850">
                  <c:v>9</c:v>
                </c:pt>
                <c:pt idx="851">
                  <c:v>7</c:v>
                </c:pt>
                <c:pt idx="852">
                  <c:v>7</c:v>
                </c:pt>
                <c:pt idx="853">
                  <c:v>3</c:v>
                </c:pt>
                <c:pt idx="854">
                  <c:v>12</c:v>
                </c:pt>
                <c:pt idx="855">
                  <c:v>10</c:v>
                </c:pt>
                <c:pt idx="856">
                  <c:v>8</c:v>
                </c:pt>
                <c:pt idx="857">
                  <c:v>4</c:v>
                </c:pt>
                <c:pt idx="858">
                  <c:v>5</c:v>
                </c:pt>
                <c:pt idx="859">
                  <c:v>4</c:v>
                </c:pt>
                <c:pt idx="860">
                  <c:v>1</c:v>
                </c:pt>
                <c:pt idx="861">
                  <c:v>11</c:v>
                </c:pt>
                <c:pt idx="862">
                  <c:v>6</c:v>
                </c:pt>
                <c:pt idx="863">
                  <c:v>14</c:v>
                </c:pt>
                <c:pt idx="864">
                  <c:v>11</c:v>
                </c:pt>
                <c:pt idx="865">
                  <c:v>8</c:v>
                </c:pt>
                <c:pt idx="866">
                  <c:v>10</c:v>
                </c:pt>
                <c:pt idx="867">
                  <c:v>5</c:v>
                </c:pt>
                <c:pt idx="868">
                  <c:v>8</c:v>
                </c:pt>
                <c:pt idx="869">
                  <c:v>8</c:v>
                </c:pt>
                <c:pt idx="870">
                  <c:v>7</c:v>
                </c:pt>
                <c:pt idx="871">
                  <c:v>15</c:v>
                </c:pt>
                <c:pt idx="872">
                  <c:v>6</c:v>
                </c:pt>
                <c:pt idx="873">
                  <c:v>4</c:v>
                </c:pt>
                <c:pt idx="874">
                  <c:v>15</c:v>
                </c:pt>
                <c:pt idx="875">
                  <c:v>4</c:v>
                </c:pt>
                <c:pt idx="876">
                  <c:v>13</c:v>
                </c:pt>
                <c:pt idx="877">
                  <c:v>10</c:v>
                </c:pt>
                <c:pt idx="878">
                  <c:v>7</c:v>
                </c:pt>
                <c:pt idx="879">
                  <c:v>0</c:v>
                </c:pt>
                <c:pt idx="880">
                  <c:v>6</c:v>
                </c:pt>
                <c:pt idx="881">
                  <c:v>8</c:v>
                </c:pt>
                <c:pt idx="882">
                  <c:v>13</c:v>
                </c:pt>
                <c:pt idx="883">
                  <c:v>5</c:v>
                </c:pt>
                <c:pt idx="884">
                  <c:v>11</c:v>
                </c:pt>
                <c:pt idx="885">
                  <c:v>5</c:v>
                </c:pt>
                <c:pt idx="886">
                  <c:v>3</c:v>
                </c:pt>
                <c:pt idx="887">
                  <c:v>12</c:v>
                </c:pt>
                <c:pt idx="888">
                  <c:v>11</c:v>
                </c:pt>
                <c:pt idx="889">
                  <c:v>10</c:v>
                </c:pt>
                <c:pt idx="890">
                  <c:v>6</c:v>
                </c:pt>
                <c:pt idx="891">
                  <c:v>11</c:v>
                </c:pt>
                <c:pt idx="892">
                  <c:v>6</c:v>
                </c:pt>
                <c:pt idx="893">
                  <c:v>9</c:v>
                </c:pt>
                <c:pt idx="894">
                  <c:v>4</c:v>
                </c:pt>
                <c:pt idx="895">
                  <c:v>7</c:v>
                </c:pt>
                <c:pt idx="896">
                  <c:v>6</c:v>
                </c:pt>
                <c:pt idx="897">
                  <c:v>4</c:v>
                </c:pt>
                <c:pt idx="898">
                  <c:v>5</c:v>
                </c:pt>
                <c:pt idx="899">
                  <c:v>10</c:v>
                </c:pt>
                <c:pt idx="900">
                  <c:v>8</c:v>
                </c:pt>
                <c:pt idx="901">
                  <c:v>4</c:v>
                </c:pt>
                <c:pt idx="902">
                  <c:v>7</c:v>
                </c:pt>
                <c:pt idx="903">
                  <c:v>11</c:v>
                </c:pt>
                <c:pt idx="904">
                  <c:v>8</c:v>
                </c:pt>
                <c:pt idx="905">
                  <c:v>9</c:v>
                </c:pt>
                <c:pt idx="906">
                  <c:v>6</c:v>
                </c:pt>
                <c:pt idx="907">
                  <c:v>7</c:v>
                </c:pt>
                <c:pt idx="908">
                  <c:v>12</c:v>
                </c:pt>
                <c:pt idx="909">
                  <c:v>3</c:v>
                </c:pt>
                <c:pt idx="910">
                  <c:v>12</c:v>
                </c:pt>
                <c:pt idx="911">
                  <c:v>12</c:v>
                </c:pt>
                <c:pt idx="912">
                  <c:v>17</c:v>
                </c:pt>
                <c:pt idx="913">
                  <c:v>14</c:v>
                </c:pt>
                <c:pt idx="914">
                  <c:v>8</c:v>
                </c:pt>
                <c:pt idx="915">
                  <c:v>1</c:v>
                </c:pt>
                <c:pt idx="916">
                  <c:v>3</c:v>
                </c:pt>
                <c:pt idx="917">
                  <c:v>10</c:v>
                </c:pt>
                <c:pt idx="918">
                  <c:v>6</c:v>
                </c:pt>
                <c:pt idx="919">
                  <c:v>2</c:v>
                </c:pt>
                <c:pt idx="920">
                  <c:v>9</c:v>
                </c:pt>
                <c:pt idx="921">
                  <c:v>4</c:v>
                </c:pt>
                <c:pt idx="922">
                  <c:v>7</c:v>
                </c:pt>
                <c:pt idx="923">
                  <c:v>12</c:v>
                </c:pt>
                <c:pt idx="924">
                  <c:v>13</c:v>
                </c:pt>
                <c:pt idx="925">
                  <c:v>9</c:v>
                </c:pt>
                <c:pt idx="926">
                  <c:v>2</c:v>
                </c:pt>
                <c:pt idx="927">
                  <c:v>11</c:v>
                </c:pt>
                <c:pt idx="928">
                  <c:v>6</c:v>
                </c:pt>
                <c:pt idx="929">
                  <c:v>5</c:v>
                </c:pt>
                <c:pt idx="930">
                  <c:v>9</c:v>
                </c:pt>
                <c:pt idx="931">
                  <c:v>1</c:v>
                </c:pt>
                <c:pt idx="932">
                  <c:v>3</c:v>
                </c:pt>
                <c:pt idx="933">
                  <c:v>6</c:v>
                </c:pt>
                <c:pt idx="934">
                  <c:v>7</c:v>
                </c:pt>
                <c:pt idx="935">
                  <c:v>11</c:v>
                </c:pt>
                <c:pt idx="936">
                  <c:v>12</c:v>
                </c:pt>
                <c:pt idx="937">
                  <c:v>6</c:v>
                </c:pt>
                <c:pt idx="938">
                  <c:v>7</c:v>
                </c:pt>
                <c:pt idx="939">
                  <c:v>8</c:v>
                </c:pt>
                <c:pt idx="940">
                  <c:v>3</c:v>
                </c:pt>
                <c:pt idx="941">
                  <c:v>11</c:v>
                </c:pt>
                <c:pt idx="942">
                  <c:v>10</c:v>
                </c:pt>
                <c:pt idx="943">
                  <c:v>4</c:v>
                </c:pt>
                <c:pt idx="944">
                  <c:v>6</c:v>
                </c:pt>
                <c:pt idx="945">
                  <c:v>7</c:v>
                </c:pt>
                <c:pt idx="946">
                  <c:v>8</c:v>
                </c:pt>
                <c:pt idx="947">
                  <c:v>7</c:v>
                </c:pt>
                <c:pt idx="948">
                  <c:v>8</c:v>
                </c:pt>
                <c:pt idx="949">
                  <c:v>8</c:v>
                </c:pt>
                <c:pt idx="950">
                  <c:v>9</c:v>
                </c:pt>
                <c:pt idx="951">
                  <c:v>3</c:v>
                </c:pt>
                <c:pt idx="952">
                  <c:v>1</c:v>
                </c:pt>
                <c:pt idx="953">
                  <c:v>5</c:v>
                </c:pt>
                <c:pt idx="954">
                  <c:v>3</c:v>
                </c:pt>
                <c:pt idx="955">
                  <c:v>1</c:v>
                </c:pt>
                <c:pt idx="956">
                  <c:v>3</c:v>
                </c:pt>
                <c:pt idx="957">
                  <c:v>7</c:v>
                </c:pt>
                <c:pt idx="958">
                  <c:v>4</c:v>
                </c:pt>
                <c:pt idx="959">
                  <c:v>6</c:v>
                </c:pt>
                <c:pt idx="960">
                  <c:v>9</c:v>
                </c:pt>
                <c:pt idx="961">
                  <c:v>2</c:v>
                </c:pt>
                <c:pt idx="962">
                  <c:v>10</c:v>
                </c:pt>
                <c:pt idx="963">
                  <c:v>6</c:v>
                </c:pt>
                <c:pt idx="964">
                  <c:v>4</c:v>
                </c:pt>
                <c:pt idx="965">
                  <c:v>9</c:v>
                </c:pt>
                <c:pt idx="966">
                  <c:v>1</c:v>
                </c:pt>
                <c:pt idx="967">
                  <c:v>5</c:v>
                </c:pt>
                <c:pt idx="968">
                  <c:v>17</c:v>
                </c:pt>
                <c:pt idx="969">
                  <c:v>11</c:v>
                </c:pt>
                <c:pt idx="970">
                  <c:v>5</c:v>
                </c:pt>
                <c:pt idx="971">
                  <c:v>1</c:v>
                </c:pt>
                <c:pt idx="972">
                  <c:v>9</c:v>
                </c:pt>
                <c:pt idx="973">
                  <c:v>0</c:v>
                </c:pt>
                <c:pt idx="974">
                  <c:v>4</c:v>
                </c:pt>
                <c:pt idx="975">
                  <c:v>5</c:v>
                </c:pt>
                <c:pt idx="976">
                  <c:v>5</c:v>
                </c:pt>
                <c:pt idx="977">
                  <c:v>17</c:v>
                </c:pt>
                <c:pt idx="978">
                  <c:v>15</c:v>
                </c:pt>
                <c:pt idx="979">
                  <c:v>7</c:v>
                </c:pt>
                <c:pt idx="980">
                  <c:v>12</c:v>
                </c:pt>
                <c:pt idx="981">
                  <c:v>8</c:v>
                </c:pt>
                <c:pt idx="982">
                  <c:v>7</c:v>
                </c:pt>
                <c:pt idx="983">
                  <c:v>13</c:v>
                </c:pt>
                <c:pt idx="984">
                  <c:v>5</c:v>
                </c:pt>
                <c:pt idx="985">
                  <c:v>1</c:v>
                </c:pt>
                <c:pt idx="986">
                  <c:v>7</c:v>
                </c:pt>
                <c:pt idx="987">
                  <c:v>10</c:v>
                </c:pt>
                <c:pt idx="988">
                  <c:v>13</c:v>
                </c:pt>
                <c:pt idx="989">
                  <c:v>8</c:v>
                </c:pt>
                <c:pt idx="990">
                  <c:v>3</c:v>
                </c:pt>
                <c:pt idx="991">
                  <c:v>12</c:v>
                </c:pt>
                <c:pt idx="992">
                  <c:v>3</c:v>
                </c:pt>
                <c:pt idx="993">
                  <c:v>4</c:v>
                </c:pt>
                <c:pt idx="994">
                  <c:v>7</c:v>
                </c:pt>
                <c:pt idx="995">
                  <c:v>7</c:v>
                </c:pt>
                <c:pt idx="996">
                  <c:v>12</c:v>
                </c:pt>
                <c:pt idx="997">
                  <c:v>7</c:v>
                </c:pt>
                <c:pt idx="998">
                  <c:v>5</c:v>
                </c:pt>
                <c:pt idx="999">
                  <c:v>5</c:v>
                </c:pt>
                <c:pt idx="1000">
                  <c:v>6</c:v>
                </c:pt>
                <c:pt idx="1001">
                  <c:v>6</c:v>
                </c:pt>
                <c:pt idx="1002">
                  <c:v>9</c:v>
                </c:pt>
                <c:pt idx="1003">
                  <c:v>4</c:v>
                </c:pt>
                <c:pt idx="1004">
                  <c:v>8</c:v>
                </c:pt>
                <c:pt idx="1005">
                  <c:v>15</c:v>
                </c:pt>
                <c:pt idx="1006">
                  <c:v>12</c:v>
                </c:pt>
                <c:pt idx="1007">
                  <c:v>15</c:v>
                </c:pt>
                <c:pt idx="1008">
                  <c:v>11</c:v>
                </c:pt>
                <c:pt idx="1009">
                  <c:v>7</c:v>
                </c:pt>
                <c:pt idx="1010">
                  <c:v>4</c:v>
                </c:pt>
                <c:pt idx="1011">
                  <c:v>4</c:v>
                </c:pt>
                <c:pt idx="1012">
                  <c:v>12</c:v>
                </c:pt>
                <c:pt idx="1013">
                  <c:v>14</c:v>
                </c:pt>
                <c:pt idx="1014">
                  <c:v>3</c:v>
                </c:pt>
                <c:pt idx="1015">
                  <c:v>2</c:v>
                </c:pt>
                <c:pt idx="1016">
                  <c:v>3</c:v>
                </c:pt>
                <c:pt idx="1017">
                  <c:v>5</c:v>
                </c:pt>
                <c:pt idx="1018">
                  <c:v>8</c:v>
                </c:pt>
                <c:pt idx="1019">
                  <c:v>5</c:v>
                </c:pt>
                <c:pt idx="1020">
                  <c:v>12</c:v>
                </c:pt>
                <c:pt idx="1021">
                  <c:v>11</c:v>
                </c:pt>
                <c:pt idx="1022">
                  <c:v>2</c:v>
                </c:pt>
                <c:pt idx="1023">
                  <c:v>6</c:v>
                </c:pt>
                <c:pt idx="1024">
                  <c:v>7</c:v>
                </c:pt>
                <c:pt idx="1025">
                  <c:v>4</c:v>
                </c:pt>
                <c:pt idx="1026">
                  <c:v>12</c:v>
                </c:pt>
                <c:pt idx="1027">
                  <c:v>6</c:v>
                </c:pt>
                <c:pt idx="1028">
                  <c:v>5</c:v>
                </c:pt>
                <c:pt idx="1029">
                  <c:v>10</c:v>
                </c:pt>
                <c:pt idx="1030">
                  <c:v>9</c:v>
                </c:pt>
                <c:pt idx="1031">
                  <c:v>6</c:v>
                </c:pt>
                <c:pt idx="1032">
                  <c:v>9</c:v>
                </c:pt>
                <c:pt idx="1033">
                  <c:v>6</c:v>
                </c:pt>
                <c:pt idx="1034">
                  <c:v>10</c:v>
                </c:pt>
                <c:pt idx="1035">
                  <c:v>14</c:v>
                </c:pt>
                <c:pt idx="1036">
                  <c:v>4</c:v>
                </c:pt>
                <c:pt idx="1037">
                  <c:v>5</c:v>
                </c:pt>
                <c:pt idx="1038">
                  <c:v>9</c:v>
                </c:pt>
                <c:pt idx="1039">
                  <c:v>14</c:v>
                </c:pt>
                <c:pt idx="1040">
                  <c:v>13</c:v>
                </c:pt>
                <c:pt idx="1041">
                  <c:v>1</c:v>
                </c:pt>
                <c:pt idx="1042">
                  <c:v>2</c:v>
                </c:pt>
                <c:pt idx="1043">
                  <c:v>8</c:v>
                </c:pt>
                <c:pt idx="1044">
                  <c:v>16</c:v>
                </c:pt>
                <c:pt idx="1045">
                  <c:v>7</c:v>
                </c:pt>
                <c:pt idx="1046">
                  <c:v>4</c:v>
                </c:pt>
                <c:pt idx="1047">
                  <c:v>5</c:v>
                </c:pt>
                <c:pt idx="1048">
                  <c:v>10</c:v>
                </c:pt>
                <c:pt idx="1049">
                  <c:v>5</c:v>
                </c:pt>
                <c:pt idx="1050">
                  <c:v>12</c:v>
                </c:pt>
                <c:pt idx="1051">
                  <c:v>9</c:v>
                </c:pt>
                <c:pt idx="1052">
                  <c:v>8</c:v>
                </c:pt>
                <c:pt idx="1053">
                  <c:v>14</c:v>
                </c:pt>
                <c:pt idx="1054">
                  <c:v>12</c:v>
                </c:pt>
                <c:pt idx="1055">
                  <c:v>9</c:v>
                </c:pt>
                <c:pt idx="1056">
                  <c:v>3</c:v>
                </c:pt>
                <c:pt idx="1057">
                  <c:v>13</c:v>
                </c:pt>
                <c:pt idx="1058">
                  <c:v>7</c:v>
                </c:pt>
                <c:pt idx="1059">
                  <c:v>12</c:v>
                </c:pt>
                <c:pt idx="1060">
                  <c:v>7</c:v>
                </c:pt>
                <c:pt idx="1061">
                  <c:v>8</c:v>
                </c:pt>
                <c:pt idx="1062">
                  <c:v>5</c:v>
                </c:pt>
                <c:pt idx="1063">
                  <c:v>8</c:v>
                </c:pt>
                <c:pt idx="1064">
                  <c:v>15</c:v>
                </c:pt>
                <c:pt idx="1065">
                  <c:v>9</c:v>
                </c:pt>
                <c:pt idx="1066">
                  <c:v>12</c:v>
                </c:pt>
                <c:pt idx="1067">
                  <c:v>11</c:v>
                </c:pt>
                <c:pt idx="1068">
                  <c:v>5</c:v>
                </c:pt>
                <c:pt idx="1069">
                  <c:v>8</c:v>
                </c:pt>
                <c:pt idx="1070">
                  <c:v>6</c:v>
                </c:pt>
                <c:pt idx="1071">
                  <c:v>6</c:v>
                </c:pt>
                <c:pt idx="1072">
                  <c:v>10</c:v>
                </c:pt>
                <c:pt idx="1073">
                  <c:v>2</c:v>
                </c:pt>
                <c:pt idx="1074">
                  <c:v>9</c:v>
                </c:pt>
                <c:pt idx="1075">
                  <c:v>4</c:v>
                </c:pt>
                <c:pt idx="1076">
                  <c:v>9</c:v>
                </c:pt>
                <c:pt idx="1077">
                  <c:v>7</c:v>
                </c:pt>
                <c:pt idx="1078">
                  <c:v>8</c:v>
                </c:pt>
                <c:pt idx="1079">
                  <c:v>8</c:v>
                </c:pt>
                <c:pt idx="1080">
                  <c:v>12</c:v>
                </c:pt>
                <c:pt idx="1081">
                  <c:v>13</c:v>
                </c:pt>
                <c:pt idx="1082">
                  <c:v>9</c:v>
                </c:pt>
                <c:pt idx="1083">
                  <c:v>11</c:v>
                </c:pt>
                <c:pt idx="1084">
                  <c:v>9</c:v>
                </c:pt>
                <c:pt idx="1085">
                  <c:v>4</c:v>
                </c:pt>
                <c:pt idx="1086">
                  <c:v>8</c:v>
                </c:pt>
                <c:pt idx="1087">
                  <c:v>14</c:v>
                </c:pt>
                <c:pt idx="1088">
                  <c:v>7</c:v>
                </c:pt>
                <c:pt idx="1089">
                  <c:v>15</c:v>
                </c:pt>
                <c:pt idx="1090">
                  <c:v>8</c:v>
                </c:pt>
                <c:pt idx="1091">
                  <c:v>9</c:v>
                </c:pt>
                <c:pt idx="1092">
                  <c:v>9</c:v>
                </c:pt>
                <c:pt idx="1093">
                  <c:v>6</c:v>
                </c:pt>
                <c:pt idx="1094">
                  <c:v>7</c:v>
                </c:pt>
                <c:pt idx="1095">
                  <c:v>7</c:v>
                </c:pt>
                <c:pt idx="1096">
                  <c:v>1</c:v>
                </c:pt>
                <c:pt idx="1097">
                  <c:v>2</c:v>
                </c:pt>
                <c:pt idx="1098">
                  <c:v>13</c:v>
                </c:pt>
                <c:pt idx="1099">
                  <c:v>13</c:v>
                </c:pt>
                <c:pt idx="1100">
                  <c:v>14</c:v>
                </c:pt>
                <c:pt idx="1101">
                  <c:v>6</c:v>
                </c:pt>
                <c:pt idx="1102">
                  <c:v>7</c:v>
                </c:pt>
                <c:pt idx="1103">
                  <c:v>4</c:v>
                </c:pt>
                <c:pt idx="1104">
                  <c:v>7</c:v>
                </c:pt>
                <c:pt idx="1105">
                  <c:v>7</c:v>
                </c:pt>
                <c:pt idx="1106">
                  <c:v>16</c:v>
                </c:pt>
                <c:pt idx="1107">
                  <c:v>3</c:v>
                </c:pt>
                <c:pt idx="1108">
                  <c:v>9</c:v>
                </c:pt>
                <c:pt idx="1109">
                  <c:v>10</c:v>
                </c:pt>
                <c:pt idx="1110">
                  <c:v>10</c:v>
                </c:pt>
                <c:pt idx="1111">
                  <c:v>12</c:v>
                </c:pt>
                <c:pt idx="1112">
                  <c:v>2</c:v>
                </c:pt>
                <c:pt idx="1113">
                  <c:v>2</c:v>
                </c:pt>
                <c:pt idx="1114">
                  <c:v>11</c:v>
                </c:pt>
                <c:pt idx="1115">
                  <c:v>7</c:v>
                </c:pt>
                <c:pt idx="1116">
                  <c:v>7</c:v>
                </c:pt>
                <c:pt idx="1117">
                  <c:v>9</c:v>
                </c:pt>
                <c:pt idx="1118">
                  <c:v>5</c:v>
                </c:pt>
                <c:pt idx="1119">
                  <c:v>5</c:v>
                </c:pt>
                <c:pt idx="1120">
                  <c:v>2</c:v>
                </c:pt>
                <c:pt idx="1121">
                  <c:v>5</c:v>
                </c:pt>
                <c:pt idx="1122">
                  <c:v>11</c:v>
                </c:pt>
                <c:pt idx="1123">
                  <c:v>7</c:v>
                </c:pt>
                <c:pt idx="1124">
                  <c:v>8</c:v>
                </c:pt>
                <c:pt idx="1125">
                  <c:v>5</c:v>
                </c:pt>
                <c:pt idx="1126">
                  <c:v>13</c:v>
                </c:pt>
                <c:pt idx="1127">
                  <c:v>4</c:v>
                </c:pt>
                <c:pt idx="1128">
                  <c:v>9</c:v>
                </c:pt>
                <c:pt idx="1129">
                  <c:v>14</c:v>
                </c:pt>
                <c:pt idx="1130">
                  <c:v>5</c:v>
                </c:pt>
                <c:pt idx="1131">
                  <c:v>8</c:v>
                </c:pt>
                <c:pt idx="1132">
                  <c:v>6</c:v>
                </c:pt>
                <c:pt idx="1133">
                  <c:v>5</c:v>
                </c:pt>
                <c:pt idx="1134">
                  <c:v>5</c:v>
                </c:pt>
                <c:pt idx="1135">
                  <c:v>12</c:v>
                </c:pt>
                <c:pt idx="1136">
                  <c:v>13</c:v>
                </c:pt>
                <c:pt idx="1137">
                  <c:v>5</c:v>
                </c:pt>
                <c:pt idx="1138">
                  <c:v>10</c:v>
                </c:pt>
                <c:pt idx="1139">
                  <c:v>10</c:v>
                </c:pt>
                <c:pt idx="1140">
                  <c:v>9</c:v>
                </c:pt>
                <c:pt idx="1141">
                  <c:v>7</c:v>
                </c:pt>
                <c:pt idx="1142">
                  <c:v>5</c:v>
                </c:pt>
                <c:pt idx="1143">
                  <c:v>12</c:v>
                </c:pt>
                <c:pt idx="1144">
                  <c:v>5</c:v>
                </c:pt>
                <c:pt idx="1145">
                  <c:v>17</c:v>
                </c:pt>
                <c:pt idx="1146">
                  <c:v>9</c:v>
                </c:pt>
                <c:pt idx="1147">
                  <c:v>3</c:v>
                </c:pt>
                <c:pt idx="1148">
                  <c:v>3</c:v>
                </c:pt>
                <c:pt idx="1149">
                  <c:v>9</c:v>
                </c:pt>
                <c:pt idx="1150">
                  <c:v>6</c:v>
                </c:pt>
                <c:pt idx="1151">
                  <c:v>4</c:v>
                </c:pt>
                <c:pt idx="1152">
                  <c:v>12</c:v>
                </c:pt>
                <c:pt idx="1153">
                  <c:v>6</c:v>
                </c:pt>
                <c:pt idx="1154">
                  <c:v>9</c:v>
                </c:pt>
                <c:pt idx="1155">
                  <c:v>6</c:v>
                </c:pt>
                <c:pt idx="1156">
                  <c:v>7</c:v>
                </c:pt>
                <c:pt idx="1157">
                  <c:v>11</c:v>
                </c:pt>
                <c:pt idx="1158">
                  <c:v>9</c:v>
                </c:pt>
                <c:pt idx="1159">
                  <c:v>5</c:v>
                </c:pt>
                <c:pt idx="1160">
                  <c:v>6</c:v>
                </c:pt>
                <c:pt idx="1161">
                  <c:v>6</c:v>
                </c:pt>
                <c:pt idx="1162">
                  <c:v>10</c:v>
                </c:pt>
                <c:pt idx="1163">
                  <c:v>8</c:v>
                </c:pt>
                <c:pt idx="1164">
                  <c:v>5</c:v>
                </c:pt>
                <c:pt idx="1165">
                  <c:v>4</c:v>
                </c:pt>
                <c:pt idx="1166">
                  <c:v>7</c:v>
                </c:pt>
                <c:pt idx="1167">
                  <c:v>7</c:v>
                </c:pt>
                <c:pt idx="1168">
                  <c:v>10</c:v>
                </c:pt>
                <c:pt idx="1169">
                  <c:v>7</c:v>
                </c:pt>
                <c:pt idx="1170">
                  <c:v>10</c:v>
                </c:pt>
                <c:pt idx="1171">
                  <c:v>4</c:v>
                </c:pt>
                <c:pt idx="1172">
                  <c:v>6</c:v>
                </c:pt>
                <c:pt idx="1173">
                  <c:v>12</c:v>
                </c:pt>
                <c:pt idx="1174">
                  <c:v>13</c:v>
                </c:pt>
                <c:pt idx="1175">
                  <c:v>10</c:v>
                </c:pt>
                <c:pt idx="1176">
                  <c:v>4</c:v>
                </c:pt>
                <c:pt idx="1177">
                  <c:v>11</c:v>
                </c:pt>
                <c:pt idx="1178">
                  <c:v>10</c:v>
                </c:pt>
                <c:pt idx="1179">
                  <c:v>5</c:v>
                </c:pt>
                <c:pt idx="1180">
                  <c:v>11</c:v>
                </c:pt>
                <c:pt idx="1181">
                  <c:v>10</c:v>
                </c:pt>
                <c:pt idx="1182">
                  <c:v>4</c:v>
                </c:pt>
                <c:pt idx="1183">
                  <c:v>11</c:v>
                </c:pt>
                <c:pt idx="1184">
                  <c:v>18</c:v>
                </c:pt>
                <c:pt idx="1185">
                  <c:v>3</c:v>
                </c:pt>
                <c:pt idx="1186">
                  <c:v>8</c:v>
                </c:pt>
                <c:pt idx="1187">
                  <c:v>4</c:v>
                </c:pt>
                <c:pt idx="1188">
                  <c:v>10</c:v>
                </c:pt>
                <c:pt idx="1189">
                  <c:v>8</c:v>
                </c:pt>
                <c:pt idx="1190">
                  <c:v>8</c:v>
                </c:pt>
                <c:pt idx="1191">
                  <c:v>12</c:v>
                </c:pt>
                <c:pt idx="1192">
                  <c:v>9</c:v>
                </c:pt>
                <c:pt idx="1193">
                  <c:v>1</c:v>
                </c:pt>
                <c:pt idx="1194">
                  <c:v>6</c:v>
                </c:pt>
                <c:pt idx="1195">
                  <c:v>7</c:v>
                </c:pt>
                <c:pt idx="1196">
                  <c:v>10</c:v>
                </c:pt>
                <c:pt idx="1197">
                  <c:v>7</c:v>
                </c:pt>
                <c:pt idx="1198">
                  <c:v>6</c:v>
                </c:pt>
                <c:pt idx="1199">
                  <c:v>4</c:v>
                </c:pt>
                <c:pt idx="1200">
                  <c:v>7</c:v>
                </c:pt>
                <c:pt idx="1201">
                  <c:v>7</c:v>
                </c:pt>
                <c:pt idx="1202">
                  <c:v>9</c:v>
                </c:pt>
                <c:pt idx="1203">
                  <c:v>9</c:v>
                </c:pt>
                <c:pt idx="1204">
                  <c:v>3</c:v>
                </c:pt>
                <c:pt idx="1205">
                  <c:v>6</c:v>
                </c:pt>
                <c:pt idx="1206">
                  <c:v>10</c:v>
                </c:pt>
                <c:pt idx="1207">
                  <c:v>10</c:v>
                </c:pt>
                <c:pt idx="1208">
                  <c:v>7</c:v>
                </c:pt>
                <c:pt idx="1209">
                  <c:v>15</c:v>
                </c:pt>
                <c:pt idx="1210">
                  <c:v>9</c:v>
                </c:pt>
                <c:pt idx="1211">
                  <c:v>12</c:v>
                </c:pt>
                <c:pt idx="1212">
                  <c:v>9</c:v>
                </c:pt>
                <c:pt idx="1213">
                  <c:v>5</c:v>
                </c:pt>
                <c:pt idx="1214">
                  <c:v>3</c:v>
                </c:pt>
                <c:pt idx="1215">
                  <c:v>2</c:v>
                </c:pt>
                <c:pt idx="1216">
                  <c:v>4</c:v>
                </c:pt>
                <c:pt idx="1217">
                  <c:v>14</c:v>
                </c:pt>
                <c:pt idx="1218">
                  <c:v>8</c:v>
                </c:pt>
                <c:pt idx="1219">
                  <c:v>4</c:v>
                </c:pt>
                <c:pt idx="1220">
                  <c:v>8</c:v>
                </c:pt>
                <c:pt idx="1221">
                  <c:v>2</c:v>
                </c:pt>
                <c:pt idx="1222">
                  <c:v>12</c:v>
                </c:pt>
                <c:pt idx="1223">
                  <c:v>9</c:v>
                </c:pt>
                <c:pt idx="1224">
                  <c:v>10</c:v>
                </c:pt>
                <c:pt idx="1225">
                  <c:v>17</c:v>
                </c:pt>
                <c:pt idx="1226">
                  <c:v>19</c:v>
                </c:pt>
                <c:pt idx="1227">
                  <c:v>8</c:v>
                </c:pt>
                <c:pt idx="1228">
                  <c:v>9</c:v>
                </c:pt>
                <c:pt idx="1229">
                  <c:v>10</c:v>
                </c:pt>
                <c:pt idx="1230">
                  <c:v>5</c:v>
                </c:pt>
                <c:pt idx="1231">
                  <c:v>13</c:v>
                </c:pt>
                <c:pt idx="1232">
                  <c:v>6</c:v>
                </c:pt>
                <c:pt idx="1233">
                  <c:v>12</c:v>
                </c:pt>
                <c:pt idx="1234">
                  <c:v>5</c:v>
                </c:pt>
                <c:pt idx="1235">
                  <c:v>2</c:v>
                </c:pt>
                <c:pt idx="1236">
                  <c:v>7</c:v>
                </c:pt>
                <c:pt idx="1237">
                  <c:v>2</c:v>
                </c:pt>
                <c:pt idx="1238">
                  <c:v>12</c:v>
                </c:pt>
                <c:pt idx="1239">
                  <c:v>13</c:v>
                </c:pt>
                <c:pt idx="1240">
                  <c:v>14</c:v>
                </c:pt>
                <c:pt idx="1241">
                  <c:v>2</c:v>
                </c:pt>
                <c:pt idx="1242">
                  <c:v>13</c:v>
                </c:pt>
                <c:pt idx="1243">
                  <c:v>4</c:v>
                </c:pt>
                <c:pt idx="1244">
                  <c:v>5</c:v>
                </c:pt>
                <c:pt idx="1245">
                  <c:v>10</c:v>
                </c:pt>
                <c:pt idx="1246">
                  <c:v>10</c:v>
                </c:pt>
                <c:pt idx="1247">
                  <c:v>3</c:v>
                </c:pt>
                <c:pt idx="1248">
                  <c:v>8</c:v>
                </c:pt>
                <c:pt idx="1249">
                  <c:v>4</c:v>
                </c:pt>
                <c:pt idx="1250">
                  <c:v>7</c:v>
                </c:pt>
                <c:pt idx="1251">
                  <c:v>10</c:v>
                </c:pt>
                <c:pt idx="1252">
                  <c:v>11</c:v>
                </c:pt>
                <c:pt idx="1253">
                  <c:v>11</c:v>
                </c:pt>
                <c:pt idx="1254">
                  <c:v>5</c:v>
                </c:pt>
                <c:pt idx="1255">
                  <c:v>6</c:v>
                </c:pt>
                <c:pt idx="1256">
                  <c:v>9</c:v>
                </c:pt>
                <c:pt idx="1257">
                  <c:v>13</c:v>
                </c:pt>
                <c:pt idx="1258">
                  <c:v>6</c:v>
                </c:pt>
                <c:pt idx="1259">
                  <c:v>7</c:v>
                </c:pt>
                <c:pt idx="1260">
                  <c:v>3</c:v>
                </c:pt>
                <c:pt idx="1261">
                  <c:v>12</c:v>
                </c:pt>
                <c:pt idx="1262">
                  <c:v>1</c:v>
                </c:pt>
                <c:pt idx="1263">
                  <c:v>5</c:v>
                </c:pt>
                <c:pt idx="1264">
                  <c:v>9</c:v>
                </c:pt>
                <c:pt idx="1265">
                  <c:v>6</c:v>
                </c:pt>
                <c:pt idx="1266">
                  <c:v>12</c:v>
                </c:pt>
                <c:pt idx="1267">
                  <c:v>8</c:v>
                </c:pt>
                <c:pt idx="1268">
                  <c:v>16</c:v>
                </c:pt>
                <c:pt idx="1269">
                  <c:v>5</c:v>
                </c:pt>
                <c:pt idx="1270">
                  <c:v>8</c:v>
                </c:pt>
                <c:pt idx="1271">
                  <c:v>12</c:v>
                </c:pt>
                <c:pt idx="1272">
                  <c:v>5</c:v>
                </c:pt>
                <c:pt idx="1273">
                  <c:v>14</c:v>
                </c:pt>
                <c:pt idx="1274">
                  <c:v>3</c:v>
                </c:pt>
                <c:pt idx="1275">
                  <c:v>2</c:v>
                </c:pt>
                <c:pt idx="1276">
                  <c:v>7</c:v>
                </c:pt>
                <c:pt idx="1277">
                  <c:v>3</c:v>
                </c:pt>
                <c:pt idx="1278">
                  <c:v>4</c:v>
                </c:pt>
                <c:pt idx="1279">
                  <c:v>6</c:v>
                </c:pt>
                <c:pt idx="1280">
                  <c:v>9</c:v>
                </c:pt>
                <c:pt idx="1281">
                  <c:v>14</c:v>
                </c:pt>
                <c:pt idx="1282">
                  <c:v>11</c:v>
                </c:pt>
                <c:pt idx="1283">
                  <c:v>6</c:v>
                </c:pt>
                <c:pt idx="1284">
                  <c:v>11</c:v>
                </c:pt>
                <c:pt idx="1285">
                  <c:v>6</c:v>
                </c:pt>
                <c:pt idx="1286">
                  <c:v>11</c:v>
                </c:pt>
                <c:pt idx="1287">
                  <c:v>4</c:v>
                </c:pt>
                <c:pt idx="1288">
                  <c:v>12</c:v>
                </c:pt>
                <c:pt idx="1289">
                  <c:v>8</c:v>
                </c:pt>
                <c:pt idx="1290">
                  <c:v>6</c:v>
                </c:pt>
                <c:pt idx="1291">
                  <c:v>8</c:v>
                </c:pt>
                <c:pt idx="1292">
                  <c:v>2</c:v>
                </c:pt>
                <c:pt idx="1293">
                  <c:v>10</c:v>
                </c:pt>
                <c:pt idx="1294">
                  <c:v>0</c:v>
                </c:pt>
                <c:pt idx="1295">
                  <c:v>10</c:v>
                </c:pt>
                <c:pt idx="1296">
                  <c:v>10</c:v>
                </c:pt>
                <c:pt idx="1297">
                  <c:v>15</c:v>
                </c:pt>
                <c:pt idx="1298">
                  <c:v>7</c:v>
                </c:pt>
                <c:pt idx="1299">
                  <c:v>15</c:v>
                </c:pt>
                <c:pt idx="1300">
                  <c:v>12</c:v>
                </c:pt>
                <c:pt idx="1301">
                  <c:v>7</c:v>
                </c:pt>
                <c:pt idx="1302">
                  <c:v>7</c:v>
                </c:pt>
                <c:pt idx="1303">
                  <c:v>13</c:v>
                </c:pt>
                <c:pt idx="1304">
                  <c:v>12</c:v>
                </c:pt>
                <c:pt idx="1305">
                  <c:v>7</c:v>
                </c:pt>
                <c:pt idx="1306">
                  <c:v>6</c:v>
                </c:pt>
                <c:pt idx="1307">
                  <c:v>6</c:v>
                </c:pt>
                <c:pt idx="1308">
                  <c:v>2</c:v>
                </c:pt>
                <c:pt idx="1309">
                  <c:v>6</c:v>
                </c:pt>
                <c:pt idx="1310">
                  <c:v>14</c:v>
                </c:pt>
                <c:pt idx="1311">
                  <c:v>2</c:v>
                </c:pt>
                <c:pt idx="1312">
                  <c:v>5</c:v>
                </c:pt>
                <c:pt idx="1313">
                  <c:v>4</c:v>
                </c:pt>
                <c:pt idx="1314">
                  <c:v>6</c:v>
                </c:pt>
                <c:pt idx="1315">
                  <c:v>16</c:v>
                </c:pt>
                <c:pt idx="1316">
                  <c:v>10</c:v>
                </c:pt>
                <c:pt idx="1317">
                  <c:v>5</c:v>
                </c:pt>
                <c:pt idx="1318">
                  <c:v>13</c:v>
                </c:pt>
                <c:pt idx="1319">
                  <c:v>11</c:v>
                </c:pt>
                <c:pt idx="1320">
                  <c:v>10</c:v>
                </c:pt>
                <c:pt idx="1321">
                  <c:v>11</c:v>
                </c:pt>
                <c:pt idx="1322">
                  <c:v>3</c:v>
                </c:pt>
                <c:pt idx="1323">
                  <c:v>13</c:v>
                </c:pt>
                <c:pt idx="1324">
                  <c:v>15</c:v>
                </c:pt>
                <c:pt idx="1325">
                  <c:v>10</c:v>
                </c:pt>
                <c:pt idx="1326">
                  <c:v>4</c:v>
                </c:pt>
                <c:pt idx="1327">
                  <c:v>1</c:v>
                </c:pt>
                <c:pt idx="1328">
                  <c:v>8</c:v>
                </c:pt>
                <c:pt idx="1329">
                  <c:v>16</c:v>
                </c:pt>
                <c:pt idx="1330">
                  <c:v>4</c:v>
                </c:pt>
                <c:pt idx="1331">
                  <c:v>6</c:v>
                </c:pt>
                <c:pt idx="1332">
                  <c:v>7</c:v>
                </c:pt>
                <c:pt idx="1333">
                  <c:v>8</c:v>
                </c:pt>
                <c:pt idx="1334">
                  <c:v>9</c:v>
                </c:pt>
                <c:pt idx="1335">
                  <c:v>7</c:v>
                </c:pt>
                <c:pt idx="1336">
                  <c:v>11</c:v>
                </c:pt>
                <c:pt idx="1337">
                  <c:v>9</c:v>
                </c:pt>
                <c:pt idx="1338">
                  <c:v>13</c:v>
                </c:pt>
                <c:pt idx="1339">
                  <c:v>6</c:v>
                </c:pt>
                <c:pt idx="1340">
                  <c:v>7</c:v>
                </c:pt>
                <c:pt idx="1341">
                  <c:v>9</c:v>
                </c:pt>
                <c:pt idx="1342">
                  <c:v>6</c:v>
                </c:pt>
                <c:pt idx="1343">
                  <c:v>8</c:v>
                </c:pt>
                <c:pt idx="1344">
                  <c:v>6</c:v>
                </c:pt>
                <c:pt idx="1345">
                  <c:v>10</c:v>
                </c:pt>
                <c:pt idx="1346">
                  <c:v>9</c:v>
                </c:pt>
                <c:pt idx="1347">
                  <c:v>15</c:v>
                </c:pt>
                <c:pt idx="1348">
                  <c:v>5</c:v>
                </c:pt>
                <c:pt idx="1349">
                  <c:v>12</c:v>
                </c:pt>
                <c:pt idx="1350">
                  <c:v>6</c:v>
                </c:pt>
                <c:pt idx="1351">
                  <c:v>8</c:v>
                </c:pt>
                <c:pt idx="1352">
                  <c:v>6</c:v>
                </c:pt>
                <c:pt idx="1353">
                  <c:v>9</c:v>
                </c:pt>
                <c:pt idx="1354">
                  <c:v>11</c:v>
                </c:pt>
                <c:pt idx="1355">
                  <c:v>3</c:v>
                </c:pt>
                <c:pt idx="1356">
                  <c:v>15</c:v>
                </c:pt>
                <c:pt idx="1357">
                  <c:v>15</c:v>
                </c:pt>
                <c:pt idx="1358">
                  <c:v>7</c:v>
                </c:pt>
                <c:pt idx="1359">
                  <c:v>8</c:v>
                </c:pt>
                <c:pt idx="1360">
                  <c:v>3</c:v>
                </c:pt>
                <c:pt idx="1361">
                  <c:v>5</c:v>
                </c:pt>
                <c:pt idx="1362">
                  <c:v>7</c:v>
                </c:pt>
                <c:pt idx="1363">
                  <c:v>4</c:v>
                </c:pt>
                <c:pt idx="1364">
                  <c:v>3</c:v>
                </c:pt>
                <c:pt idx="1365">
                  <c:v>10</c:v>
                </c:pt>
                <c:pt idx="1366">
                  <c:v>13</c:v>
                </c:pt>
                <c:pt idx="1367">
                  <c:v>6</c:v>
                </c:pt>
                <c:pt idx="1368">
                  <c:v>6</c:v>
                </c:pt>
                <c:pt idx="1369">
                  <c:v>8</c:v>
                </c:pt>
                <c:pt idx="1370">
                  <c:v>7</c:v>
                </c:pt>
                <c:pt idx="1371">
                  <c:v>5</c:v>
                </c:pt>
                <c:pt idx="1372">
                  <c:v>4</c:v>
                </c:pt>
                <c:pt idx="1373">
                  <c:v>6</c:v>
                </c:pt>
                <c:pt idx="1374">
                  <c:v>10</c:v>
                </c:pt>
                <c:pt idx="1375">
                  <c:v>10</c:v>
                </c:pt>
                <c:pt idx="1376">
                  <c:v>6</c:v>
                </c:pt>
                <c:pt idx="1377">
                  <c:v>8</c:v>
                </c:pt>
                <c:pt idx="1378">
                  <c:v>3</c:v>
                </c:pt>
                <c:pt idx="1379">
                  <c:v>5</c:v>
                </c:pt>
                <c:pt idx="1380">
                  <c:v>1</c:v>
                </c:pt>
                <c:pt idx="1381">
                  <c:v>8</c:v>
                </c:pt>
                <c:pt idx="1382">
                  <c:v>10</c:v>
                </c:pt>
                <c:pt idx="1383">
                  <c:v>7</c:v>
                </c:pt>
                <c:pt idx="1384">
                  <c:v>7</c:v>
                </c:pt>
                <c:pt idx="1385">
                  <c:v>6</c:v>
                </c:pt>
                <c:pt idx="1386">
                  <c:v>9</c:v>
                </c:pt>
                <c:pt idx="1387">
                  <c:v>2</c:v>
                </c:pt>
                <c:pt idx="1388">
                  <c:v>12</c:v>
                </c:pt>
                <c:pt idx="1389">
                  <c:v>8</c:v>
                </c:pt>
                <c:pt idx="1390">
                  <c:v>1</c:v>
                </c:pt>
                <c:pt idx="1391">
                  <c:v>7</c:v>
                </c:pt>
                <c:pt idx="1392">
                  <c:v>16</c:v>
                </c:pt>
                <c:pt idx="1393">
                  <c:v>4</c:v>
                </c:pt>
                <c:pt idx="1394">
                  <c:v>13</c:v>
                </c:pt>
                <c:pt idx="1395">
                  <c:v>9</c:v>
                </c:pt>
                <c:pt idx="1396">
                  <c:v>9</c:v>
                </c:pt>
                <c:pt idx="1397">
                  <c:v>13</c:v>
                </c:pt>
                <c:pt idx="1398">
                  <c:v>9</c:v>
                </c:pt>
                <c:pt idx="1399">
                  <c:v>9</c:v>
                </c:pt>
                <c:pt idx="1400">
                  <c:v>11</c:v>
                </c:pt>
                <c:pt idx="1401">
                  <c:v>5</c:v>
                </c:pt>
                <c:pt idx="1402">
                  <c:v>6</c:v>
                </c:pt>
                <c:pt idx="1403">
                  <c:v>5</c:v>
                </c:pt>
                <c:pt idx="1404">
                  <c:v>8</c:v>
                </c:pt>
                <c:pt idx="1405">
                  <c:v>2</c:v>
                </c:pt>
                <c:pt idx="1406">
                  <c:v>9</c:v>
                </c:pt>
                <c:pt idx="1407">
                  <c:v>16</c:v>
                </c:pt>
                <c:pt idx="1408">
                  <c:v>10</c:v>
                </c:pt>
                <c:pt idx="1409">
                  <c:v>11</c:v>
                </c:pt>
                <c:pt idx="1410">
                  <c:v>9</c:v>
                </c:pt>
                <c:pt idx="1411">
                  <c:v>7</c:v>
                </c:pt>
                <c:pt idx="1412">
                  <c:v>13</c:v>
                </c:pt>
                <c:pt idx="1413">
                  <c:v>7</c:v>
                </c:pt>
                <c:pt idx="1414">
                  <c:v>9</c:v>
                </c:pt>
                <c:pt idx="1415">
                  <c:v>12</c:v>
                </c:pt>
                <c:pt idx="1416">
                  <c:v>4</c:v>
                </c:pt>
                <c:pt idx="1417">
                  <c:v>9</c:v>
                </c:pt>
                <c:pt idx="1418">
                  <c:v>3</c:v>
                </c:pt>
                <c:pt idx="1419">
                  <c:v>12</c:v>
                </c:pt>
                <c:pt idx="1420">
                  <c:v>8</c:v>
                </c:pt>
                <c:pt idx="1421">
                  <c:v>12</c:v>
                </c:pt>
                <c:pt idx="1422">
                  <c:v>3</c:v>
                </c:pt>
                <c:pt idx="1423">
                  <c:v>13</c:v>
                </c:pt>
                <c:pt idx="1424">
                  <c:v>7</c:v>
                </c:pt>
                <c:pt idx="1425">
                  <c:v>10</c:v>
                </c:pt>
                <c:pt idx="1426">
                  <c:v>18</c:v>
                </c:pt>
                <c:pt idx="1427">
                  <c:v>9</c:v>
                </c:pt>
                <c:pt idx="1428">
                  <c:v>10</c:v>
                </c:pt>
                <c:pt idx="1429">
                  <c:v>12</c:v>
                </c:pt>
                <c:pt idx="1430">
                  <c:v>6</c:v>
                </c:pt>
                <c:pt idx="1431">
                  <c:v>14</c:v>
                </c:pt>
                <c:pt idx="1432">
                  <c:v>2</c:v>
                </c:pt>
                <c:pt idx="1433">
                  <c:v>9</c:v>
                </c:pt>
                <c:pt idx="1434">
                  <c:v>5</c:v>
                </c:pt>
                <c:pt idx="1435">
                  <c:v>12</c:v>
                </c:pt>
                <c:pt idx="1436">
                  <c:v>11</c:v>
                </c:pt>
                <c:pt idx="1437">
                  <c:v>6</c:v>
                </c:pt>
                <c:pt idx="1438">
                  <c:v>5</c:v>
                </c:pt>
                <c:pt idx="1439">
                  <c:v>4</c:v>
                </c:pt>
                <c:pt idx="1440">
                  <c:v>9</c:v>
                </c:pt>
                <c:pt idx="1441">
                  <c:v>7</c:v>
                </c:pt>
                <c:pt idx="1442">
                  <c:v>8</c:v>
                </c:pt>
                <c:pt idx="1443">
                  <c:v>10</c:v>
                </c:pt>
                <c:pt idx="1444">
                  <c:v>9</c:v>
                </c:pt>
                <c:pt idx="1445">
                  <c:v>5</c:v>
                </c:pt>
                <c:pt idx="1446">
                  <c:v>9</c:v>
                </c:pt>
                <c:pt idx="1447">
                  <c:v>10</c:v>
                </c:pt>
                <c:pt idx="1448">
                  <c:v>4</c:v>
                </c:pt>
                <c:pt idx="1449">
                  <c:v>12</c:v>
                </c:pt>
                <c:pt idx="1450">
                  <c:v>10</c:v>
                </c:pt>
                <c:pt idx="1451">
                  <c:v>9</c:v>
                </c:pt>
                <c:pt idx="1452">
                  <c:v>3</c:v>
                </c:pt>
                <c:pt idx="1453">
                  <c:v>7</c:v>
                </c:pt>
                <c:pt idx="1454">
                  <c:v>5</c:v>
                </c:pt>
                <c:pt idx="1455">
                  <c:v>13</c:v>
                </c:pt>
                <c:pt idx="1456">
                  <c:v>2</c:v>
                </c:pt>
                <c:pt idx="1457">
                  <c:v>5</c:v>
                </c:pt>
                <c:pt idx="1458">
                  <c:v>9</c:v>
                </c:pt>
                <c:pt idx="1459">
                  <c:v>13</c:v>
                </c:pt>
                <c:pt idx="1460">
                  <c:v>6</c:v>
                </c:pt>
                <c:pt idx="1461">
                  <c:v>5</c:v>
                </c:pt>
                <c:pt idx="1462">
                  <c:v>6</c:v>
                </c:pt>
                <c:pt idx="1463">
                  <c:v>16</c:v>
                </c:pt>
                <c:pt idx="1464">
                  <c:v>12</c:v>
                </c:pt>
                <c:pt idx="1465">
                  <c:v>6</c:v>
                </c:pt>
                <c:pt idx="1466">
                  <c:v>7</c:v>
                </c:pt>
                <c:pt idx="1467">
                  <c:v>4</c:v>
                </c:pt>
                <c:pt idx="1468">
                  <c:v>9</c:v>
                </c:pt>
                <c:pt idx="1469">
                  <c:v>9</c:v>
                </c:pt>
                <c:pt idx="1470">
                  <c:v>5</c:v>
                </c:pt>
                <c:pt idx="1471">
                  <c:v>7</c:v>
                </c:pt>
                <c:pt idx="1472">
                  <c:v>13</c:v>
                </c:pt>
                <c:pt idx="1473">
                  <c:v>12</c:v>
                </c:pt>
                <c:pt idx="1474">
                  <c:v>12</c:v>
                </c:pt>
                <c:pt idx="1475">
                  <c:v>7</c:v>
                </c:pt>
                <c:pt idx="1476">
                  <c:v>11</c:v>
                </c:pt>
                <c:pt idx="1477">
                  <c:v>17</c:v>
                </c:pt>
                <c:pt idx="1478">
                  <c:v>6</c:v>
                </c:pt>
                <c:pt idx="1479">
                  <c:v>9</c:v>
                </c:pt>
                <c:pt idx="1480">
                  <c:v>13</c:v>
                </c:pt>
                <c:pt idx="1481">
                  <c:v>7</c:v>
                </c:pt>
                <c:pt idx="1482">
                  <c:v>11</c:v>
                </c:pt>
                <c:pt idx="1483">
                  <c:v>13</c:v>
                </c:pt>
                <c:pt idx="1484">
                  <c:v>7</c:v>
                </c:pt>
                <c:pt idx="1485">
                  <c:v>6</c:v>
                </c:pt>
                <c:pt idx="1486">
                  <c:v>9</c:v>
                </c:pt>
                <c:pt idx="1487">
                  <c:v>6</c:v>
                </c:pt>
                <c:pt idx="1488">
                  <c:v>11</c:v>
                </c:pt>
                <c:pt idx="1489">
                  <c:v>10</c:v>
                </c:pt>
                <c:pt idx="1490">
                  <c:v>7</c:v>
                </c:pt>
                <c:pt idx="1491">
                  <c:v>13</c:v>
                </c:pt>
                <c:pt idx="1492">
                  <c:v>9</c:v>
                </c:pt>
                <c:pt idx="1493">
                  <c:v>4</c:v>
                </c:pt>
                <c:pt idx="1494">
                  <c:v>9</c:v>
                </c:pt>
                <c:pt idx="1495">
                  <c:v>4</c:v>
                </c:pt>
                <c:pt idx="1496">
                  <c:v>7</c:v>
                </c:pt>
                <c:pt idx="1497">
                  <c:v>9</c:v>
                </c:pt>
                <c:pt idx="1498">
                  <c:v>4</c:v>
                </c:pt>
                <c:pt idx="1499">
                  <c:v>8</c:v>
                </c:pt>
                <c:pt idx="1500">
                  <c:v>0</c:v>
                </c:pt>
                <c:pt idx="1501">
                  <c:v>2</c:v>
                </c:pt>
                <c:pt idx="1502">
                  <c:v>12</c:v>
                </c:pt>
                <c:pt idx="1503">
                  <c:v>8</c:v>
                </c:pt>
                <c:pt idx="1504">
                  <c:v>7</c:v>
                </c:pt>
                <c:pt idx="1505">
                  <c:v>7</c:v>
                </c:pt>
                <c:pt idx="1506">
                  <c:v>6</c:v>
                </c:pt>
                <c:pt idx="1507">
                  <c:v>12</c:v>
                </c:pt>
                <c:pt idx="1508">
                  <c:v>10</c:v>
                </c:pt>
                <c:pt idx="1509">
                  <c:v>10</c:v>
                </c:pt>
                <c:pt idx="1510">
                  <c:v>8</c:v>
                </c:pt>
                <c:pt idx="1511">
                  <c:v>8</c:v>
                </c:pt>
                <c:pt idx="1512">
                  <c:v>8</c:v>
                </c:pt>
                <c:pt idx="1513">
                  <c:v>10</c:v>
                </c:pt>
                <c:pt idx="1514">
                  <c:v>9</c:v>
                </c:pt>
                <c:pt idx="1515">
                  <c:v>12</c:v>
                </c:pt>
                <c:pt idx="1516">
                  <c:v>7</c:v>
                </c:pt>
                <c:pt idx="1517">
                  <c:v>15</c:v>
                </c:pt>
                <c:pt idx="1518">
                  <c:v>9</c:v>
                </c:pt>
                <c:pt idx="1519">
                  <c:v>7</c:v>
                </c:pt>
                <c:pt idx="1520">
                  <c:v>3</c:v>
                </c:pt>
                <c:pt idx="1521">
                  <c:v>7</c:v>
                </c:pt>
                <c:pt idx="1522">
                  <c:v>7</c:v>
                </c:pt>
                <c:pt idx="1523">
                  <c:v>12</c:v>
                </c:pt>
                <c:pt idx="1524">
                  <c:v>3</c:v>
                </c:pt>
                <c:pt idx="1525">
                  <c:v>3</c:v>
                </c:pt>
                <c:pt idx="1526">
                  <c:v>6</c:v>
                </c:pt>
                <c:pt idx="1527">
                  <c:v>3</c:v>
                </c:pt>
                <c:pt idx="1528">
                  <c:v>1</c:v>
                </c:pt>
                <c:pt idx="1529">
                  <c:v>2</c:v>
                </c:pt>
                <c:pt idx="1530">
                  <c:v>1</c:v>
                </c:pt>
                <c:pt idx="1531">
                  <c:v>4</c:v>
                </c:pt>
                <c:pt idx="1532">
                  <c:v>4</c:v>
                </c:pt>
                <c:pt idx="1533">
                  <c:v>6</c:v>
                </c:pt>
                <c:pt idx="1534">
                  <c:v>8</c:v>
                </c:pt>
                <c:pt idx="1535">
                  <c:v>8</c:v>
                </c:pt>
                <c:pt idx="1536">
                  <c:v>7</c:v>
                </c:pt>
                <c:pt idx="1537">
                  <c:v>5</c:v>
                </c:pt>
                <c:pt idx="1538">
                  <c:v>5</c:v>
                </c:pt>
                <c:pt idx="1539">
                  <c:v>9</c:v>
                </c:pt>
                <c:pt idx="1540">
                  <c:v>11</c:v>
                </c:pt>
                <c:pt idx="1541">
                  <c:v>5</c:v>
                </c:pt>
                <c:pt idx="1542">
                  <c:v>15</c:v>
                </c:pt>
                <c:pt idx="1543">
                  <c:v>18</c:v>
                </c:pt>
                <c:pt idx="1544">
                  <c:v>7</c:v>
                </c:pt>
                <c:pt idx="1545">
                  <c:v>8</c:v>
                </c:pt>
                <c:pt idx="1546">
                  <c:v>3</c:v>
                </c:pt>
                <c:pt idx="1547">
                  <c:v>4</c:v>
                </c:pt>
                <c:pt idx="1548">
                  <c:v>12</c:v>
                </c:pt>
                <c:pt idx="1549">
                  <c:v>9</c:v>
                </c:pt>
                <c:pt idx="1550">
                  <c:v>8</c:v>
                </c:pt>
                <c:pt idx="1551">
                  <c:v>11</c:v>
                </c:pt>
                <c:pt idx="1552">
                  <c:v>14</c:v>
                </c:pt>
                <c:pt idx="1553">
                  <c:v>7</c:v>
                </c:pt>
                <c:pt idx="1554">
                  <c:v>7</c:v>
                </c:pt>
                <c:pt idx="1555">
                  <c:v>5</c:v>
                </c:pt>
                <c:pt idx="1556">
                  <c:v>14</c:v>
                </c:pt>
                <c:pt idx="1557">
                  <c:v>19</c:v>
                </c:pt>
                <c:pt idx="1558">
                  <c:v>11</c:v>
                </c:pt>
                <c:pt idx="1559">
                  <c:v>8</c:v>
                </c:pt>
                <c:pt idx="1560">
                  <c:v>3</c:v>
                </c:pt>
                <c:pt idx="1561">
                  <c:v>2</c:v>
                </c:pt>
                <c:pt idx="1562">
                  <c:v>10</c:v>
                </c:pt>
                <c:pt idx="1563">
                  <c:v>8</c:v>
                </c:pt>
                <c:pt idx="1564">
                  <c:v>5</c:v>
                </c:pt>
                <c:pt idx="1565">
                  <c:v>10</c:v>
                </c:pt>
                <c:pt idx="1566">
                  <c:v>8</c:v>
                </c:pt>
                <c:pt idx="1567">
                  <c:v>6</c:v>
                </c:pt>
                <c:pt idx="1568">
                  <c:v>11</c:v>
                </c:pt>
                <c:pt idx="1569">
                  <c:v>18</c:v>
                </c:pt>
                <c:pt idx="1570">
                  <c:v>5</c:v>
                </c:pt>
                <c:pt idx="1571">
                  <c:v>9</c:v>
                </c:pt>
                <c:pt idx="1572">
                  <c:v>9</c:v>
                </c:pt>
                <c:pt idx="1573">
                  <c:v>15</c:v>
                </c:pt>
                <c:pt idx="1574">
                  <c:v>12</c:v>
                </c:pt>
                <c:pt idx="1575">
                  <c:v>8</c:v>
                </c:pt>
                <c:pt idx="1576">
                  <c:v>12</c:v>
                </c:pt>
                <c:pt idx="1577">
                  <c:v>8</c:v>
                </c:pt>
                <c:pt idx="1578">
                  <c:v>11</c:v>
                </c:pt>
                <c:pt idx="1579">
                  <c:v>10</c:v>
                </c:pt>
                <c:pt idx="1580">
                  <c:v>8</c:v>
                </c:pt>
                <c:pt idx="1581">
                  <c:v>9</c:v>
                </c:pt>
                <c:pt idx="1582">
                  <c:v>8</c:v>
                </c:pt>
                <c:pt idx="1583">
                  <c:v>9</c:v>
                </c:pt>
                <c:pt idx="1584">
                  <c:v>5</c:v>
                </c:pt>
                <c:pt idx="1585">
                  <c:v>15</c:v>
                </c:pt>
                <c:pt idx="1586">
                  <c:v>11</c:v>
                </c:pt>
                <c:pt idx="1587">
                  <c:v>3</c:v>
                </c:pt>
                <c:pt idx="1588">
                  <c:v>9</c:v>
                </c:pt>
                <c:pt idx="1589">
                  <c:v>8</c:v>
                </c:pt>
                <c:pt idx="1590">
                  <c:v>8</c:v>
                </c:pt>
                <c:pt idx="1591">
                  <c:v>7</c:v>
                </c:pt>
                <c:pt idx="1592">
                  <c:v>6</c:v>
                </c:pt>
                <c:pt idx="1593">
                  <c:v>2</c:v>
                </c:pt>
                <c:pt idx="1594">
                  <c:v>2</c:v>
                </c:pt>
                <c:pt idx="1595">
                  <c:v>6</c:v>
                </c:pt>
                <c:pt idx="1596">
                  <c:v>5</c:v>
                </c:pt>
                <c:pt idx="1597">
                  <c:v>7</c:v>
                </c:pt>
                <c:pt idx="1598">
                  <c:v>6</c:v>
                </c:pt>
                <c:pt idx="1599">
                  <c:v>12</c:v>
                </c:pt>
                <c:pt idx="1600">
                  <c:v>6</c:v>
                </c:pt>
                <c:pt idx="1601">
                  <c:v>10</c:v>
                </c:pt>
                <c:pt idx="1602">
                  <c:v>10</c:v>
                </c:pt>
                <c:pt idx="1603">
                  <c:v>14</c:v>
                </c:pt>
                <c:pt idx="1604">
                  <c:v>9</c:v>
                </c:pt>
                <c:pt idx="1605">
                  <c:v>5</c:v>
                </c:pt>
                <c:pt idx="1606">
                  <c:v>6</c:v>
                </c:pt>
                <c:pt idx="1607">
                  <c:v>9</c:v>
                </c:pt>
                <c:pt idx="1608">
                  <c:v>10</c:v>
                </c:pt>
                <c:pt idx="1609">
                  <c:v>6</c:v>
                </c:pt>
                <c:pt idx="1610">
                  <c:v>7</c:v>
                </c:pt>
                <c:pt idx="1611">
                  <c:v>11</c:v>
                </c:pt>
                <c:pt idx="1612">
                  <c:v>9</c:v>
                </c:pt>
                <c:pt idx="1613">
                  <c:v>12</c:v>
                </c:pt>
                <c:pt idx="1614">
                  <c:v>8</c:v>
                </c:pt>
                <c:pt idx="1615">
                  <c:v>10</c:v>
                </c:pt>
                <c:pt idx="1616">
                  <c:v>2</c:v>
                </c:pt>
                <c:pt idx="1617">
                  <c:v>4</c:v>
                </c:pt>
                <c:pt idx="1618">
                  <c:v>11</c:v>
                </c:pt>
                <c:pt idx="1619">
                  <c:v>4</c:v>
                </c:pt>
                <c:pt idx="1620">
                  <c:v>10</c:v>
                </c:pt>
                <c:pt idx="1621">
                  <c:v>9</c:v>
                </c:pt>
                <c:pt idx="1622">
                  <c:v>14</c:v>
                </c:pt>
                <c:pt idx="1623">
                  <c:v>7</c:v>
                </c:pt>
                <c:pt idx="1624">
                  <c:v>9</c:v>
                </c:pt>
                <c:pt idx="1625">
                  <c:v>13</c:v>
                </c:pt>
                <c:pt idx="1626">
                  <c:v>8</c:v>
                </c:pt>
                <c:pt idx="1627">
                  <c:v>6</c:v>
                </c:pt>
                <c:pt idx="1628">
                  <c:v>11</c:v>
                </c:pt>
                <c:pt idx="1629">
                  <c:v>3</c:v>
                </c:pt>
                <c:pt idx="1630">
                  <c:v>2</c:v>
                </c:pt>
                <c:pt idx="1631">
                  <c:v>7</c:v>
                </c:pt>
                <c:pt idx="1632">
                  <c:v>10</c:v>
                </c:pt>
                <c:pt idx="1633">
                  <c:v>8</c:v>
                </c:pt>
                <c:pt idx="1634">
                  <c:v>12</c:v>
                </c:pt>
                <c:pt idx="1635">
                  <c:v>4</c:v>
                </c:pt>
                <c:pt idx="1636">
                  <c:v>10</c:v>
                </c:pt>
                <c:pt idx="1637">
                  <c:v>12</c:v>
                </c:pt>
                <c:pt idx="1638">
                  <c:v>4</c:v>
                </c:pt>
                <c:pt idx="1639">
                  <c:v>9</c:v>
                </c:pt>
                <c:pt idx="1640">
                  <c:v>2</c:v>
                </c:pt>
                <c:pt idx="1641">
                  <c:v>9</c:v>
                </c:pt>
                <c:pt idx="1642">
                  <c:v>9</c:v>
                </c:pt>
                <c:pt idx="1643">
                  <c:v>3</c:v>
                </c:pt>
                <c:pt idx="1644">
                  <c:v>11</c:v>
                </c:pt>
                <c:pt idx="1645">
                  <c:v>7</c:v>
                </c:pt>
                <c:pt idx="1646">
                  <c:v>2</c:v>
                </c:pt>
                <c:pt idx="1647">
                  <c:v>6</c:v>
                </c:pt>
                <c:pt idx="1648">
                  <c:v>11</c:v>
                </c:pt>
                <c:pt idx="1649">
                  <c:v>4</c:v>
                </c:pt>
                <c:pt idx="1650">
                  <c:v>5</c:v>
                </c:pt>
                <c:pt idx="1651">
                  <c:v>18</c:v>
                </c:pt>
                <c:pt idx="1652">
                  <c:v>5</c:v>
                </c:pt>
                <c:pt idx="1653">
                  <c:v>15</c:v>
                </c:pt>
                <c:pt idx="1654">
                  <c:v>4</c:v>
                </c:pt>
                <c:pt idx="1655">
                  <c:v>10</c:v>
                </c:pt>
                <c:pt idx="1656">
                  <c:v>14</c:v>
                </c:pt>
                <c:pt idx="1657">
                  <c:v>10</c:v>
                </c:pt>
                <c:pt idx="1658">
                  <c:v>10</c:v>
                </c:pt>
                <c:pt idx="1659">
                  <c:v>10</c:v>
                </c:pt>
                <c:pt idx="1660">
                  <c:v>6</c:v>
                </c:pt>
                <c:pt idx="1661">
                  <c:v>6</c:v>
                </c:pt>
                <c:pt idx="1662">
                  <c:v>3</c:v>
                </c:pt>
                <c:pt idx="1663">
                  <c:v>15</c:v>
                </c:pt>
                <c:pt idx="1664">
                  <c:v>10</c:v>
                </c:pt>
                <c:pt idx="1665">
                  <c:v>10</c:v>
                </c:pt>
                <c:pt idx="1666">
                  <c:v>2</c:v>
                </c:pt>
                <c:pt idx="1667">
                  <c:v>9</c:v>
                </c:pt>
                <c:pt idx="1668">
                  <c:v>12</c:v>
                </c:pt>
                <c:pt idx="1669">
                  <c:v>4</c:v>
                </c:pt>
                <c:pt idx="1670">
                  <c:v>7</c:v>
                </c:pt>
                <c:pt idx="1671">
                  <c:v>6</c:v>
                </c:pt>
                <c:pt idx="1672">
                  <c:v>12</c:v>
                </c:pt>
                <c:pt idx="1673">
                  <c:v>5</c:v>
                </c:pt>
                <c:pt idx="1674">
                  <c:v>8</c:v>
                </c:pt>
                <c:pt idx="1675">
                  <c:v>8</c:v>
                </c:pt>
                <c:pt idx="1676">
                  <c:v>12</c:v>
                </c:pt>
                <c:pt idx="1677">
                  <c:v>2</c:v>
                </c:pt>
                <c:pt idx="1678">
                  <c:v>8</c:v>
                </c:pt>
                <c:pt idx="1679">
                  <c:v>8</c:v>
                </c:pt>
                <c:pt idx="1680">
                  <c:v>5</c:v>
                </c:pt>
                <c:pt idx="1681">
                  <c:v>6</c:v>
                </c:pt>
                <c:pt idx="1682">
                  <c:v>4</c:v>
                </c:pt>
                <c:pt idx="1683">
                  <c:v>13</c:v>
                </c:pt>
                <c:pt idx="1684">
                  <c:v>5</c:v>
                </c:pt>
                <c:pt idx="1685">
                  <c:v>10</c:v>
                </c:pt>
                <c:pt idx="1686">
                  <c:v>2</c:v>
                </c:pt>
                <c:pt idx="1687">
                  <c:v>5</c:v>
                </c:pt>
                <c:pt idx="1688">
                  <c:v>6</c:v>
                </c:pt>
                <c:pt idx="1689">
                  <c:v>9</c:v>
                </c:pt>
                <c:pt idx="1690">
                  <c:v>9</c:v>
                </c:pt>
                <c:pt idx="1691">
                  <c:v>12</c:v>
                </c:pt>
                <c:pt idx="1692">
                  <c:v>11</c:v>
                </c:pt>
                <c:pt idx="1693">
                  <c:v>4</c:v>
                </c:pt>
                <c:pt idx="1694">
                  <c:v>3</c:v>
                </c:pt>
                <c:pt idx="1695">
                  <c:v>9</c:v>
                </c:pt>
                <c:pt idx="1696">
                  <c:v>13</c:v>
                </c:pt>
                <c:pt idx="1697">
                  <c:v>2</c:v>
                </c:pt>
                <c:pt idx="1698">
                  <c:v>11</c:v>
                </c:pt>
                <c:pt idx="1699">
                  <c:v>6</c:v>
                </c:pt>
                <c:pt idx="1700">
                  <c:v>9</c:v>
                </c:pt>
                <c:pt idx="1701">
                  <c:v>8</c:v>
                </c:pt>
                <c:pt idx="1702">
                  <c:v>13</c:v>
                </c:pt>
                <c:pt idx="1703">
                  <c:v>12</c:v>
                </c:pt>
                <c:pt idx="1704">
                  <c:v>2</c:v>
                </c:pt>
                <c:pt idx="1705">
                  <c:v>7</c:v>
                </c:pt>
                <c:pt idx="1706">
                  <c:v>7</c:v>
                </c:pt>
                <c:pt idx="1707">
                  <c:v>9</c:v>
                </c:pt>
                <c:pt idx="1708">
                  <c:v>5</c:v>
                </c:pt>
                <c:pt idx="1709">
                  <c:v>15</c:v>
                </c:pt>
                <c:pt idx="1710">
                  <c:v>7</c:v>
                </c:pt>
                <c:pt idx="1711">
                  <c:v>13</c:v>
                </c:pt>
                <c:pt idx="1712">
                  <c:v>5</c:v>
                </c:pt>
                <c:pt idx="1713">
                  <c:v>2</c:v>
                </c:pt>
                <c:pt idx="1714">
                  <c:v>10</c:v>
                </c:pt>
                <c:pt idx="1715">
                  <c:v>3</c:v>
                </c:pt>
                <c:pt idx="1716">
                  <c:v>3</c:v>
                </c:pt>
                <c:pt idx="1717">
                  <c:v>4</c:v>
                </c:pt>
                <c:pt idx="1718">
                  <c:v>9</c:v>
                </c:pt>
                <c:pt idx="1719">
                  <c:v>9</c:v>
                </c:pt>
                <c:pt idx="1720">
                  <c:v>7</c:v>
                </c:pt>
                <c:pt idx="1721">
                  <c:v>1</c:v>
                </c:pt>
                <c:pt idx="1722">
                  <c:v>10</c:v>
                </c:pt>
                <c:pt idx="1723">
                  <c:v>5</c:v>
                </c:pt>
                <c:pt idx="1724">
                  <c:v>6</c:v>
                </c:pt>
                <c:pt idx="1725">
                  <c:v>17</c:v>
                </c:pt>
                <c:pt idx="1726">
                  <c:v>6</c:v>
                </c:pt>
                <c:pt idx="1727">
                  <c:v>10</c:v>
                </c:pt>
                <c:pt idx="1728">
                  <c:v>7</c:v>
                </c:pt>
                <c:pt idx="1729">
                  <c:v>6</c:v>
                </c:pt>
                <c:pt idx="1730">
                  <c:v>13</c:v>
                </c:pt>
                <c:pt idx="1731">
                  <c:v>12</c:v>
                </c:pt>
                <c:pt idx="1732">
                  <c:v>13</c:v>
                </c:pt>
                <c:pt idx="1733">
                  <c:v>4</c:v>
                </c:pt>
                <c:pt idx="1734">
                  <c:v>15</c:v>
                </c:pt>
                <c:pt idx="1735">
                  <c:v>8</c:v>
                </c:pt>
                <c:pt idx="1736">
                  <c:v>10</c:v>
                </c:pt>
                <c:pt idx="1737">
                  <c:v>6</c:v>
                </c:pt>
                <c:pt idx="1738">
                  <c:v>9</c:v>
                </c:pt>
                <c:pt idx="1739">
                  <c:v>2</c:v>
                </c:pt>
                <c:pt idx="1740">
                  <c:v>4</c:v>
                </c:pt>
                <c:pt idx="1741">
                  <c:v>3</c:v>
                </c:pt>
                <c:pt idx="1742">
                  <c:v>8</c:v>
                </c:pt>
                <c:pt idx="1743">
                  <c:v>11</c:v>
                </c:pt>
                <c:pt idx="1744">
                  <c:v>10</c:v>
                </c:pt>
                <c:pt idx="1745">
                  <c:v>16</c:v>
                </c:pt>
                <c:pt idx="1746">
                  <c:v>2</c:v>
                </c:pt>
                <c:pt idx="1747">
                  <c:v>17</c:v>
                </c:pt>
                <c:pt idx="1748">
                  <c:v>8</c:v>
                </c:pt>
                <c:pt idx="1749">
                  <c:v>8</c:v>
                </c:pt>
                <c:pt idx="1750">
                  <c:v>11</c:v>
                </c:pt>
                <c:pt idx="1751">
                  <c:v>11</c:v>
                </c:pt>
                <c:pt idx="1752">
                  <c:v>2</c:v>
                </c:pt>
                <c:pt idx="1753">
                  <c:v>6</c:v>
                </c:pt>
                <c:pt idx="1754">
                  <c:v>5</c:v>
                </c:pt>
                <c:pt idx="1755">
                  <c:v>11</c:v>
                </c:pt>
                <c:pt idx="1756">
                  <c:v>6</c:v>
                </c:pt>
                <c:pt idx="1757">
                  <c:v>3</c:v>
                </c:pt>
                <c:pt idx="1758">
                  <c:v>8</c:v>
                </c:pt>
                <c:pt idx="1759">
                  <c:v>3</c:v>
                </c:pt>
                <c:pt idx="1760">
                  <c:v>6</c:v>
                </c:pt>
                <c:pt idx="1761">
                  <c:v>13</c:v>
                </c:pt>
                <c:pt idx="1762">
                  <c:v>6</c:v>
                </c:pt>
                <c:pt idx="1763">
                  <c:v>8</c:v>
                </c:pt>
                <c:pt idx="1764">
                  <c:v>7</c:v>
                </c:pt>
                <c:pt idx="1765">
                  <c:v>9</c:v>
                </c:pt>
                <c:pt idx="1766">
                  <c:v>6</c:v>
                </c:pt>
                <c:pt idx="1767">
                  <c:v>10</c:v>
                </c:pt>
                <c:pt idx="1768">
                  <c:v>11</c:v>
                </c:pt>
                <c:pt idx="1769">
                  <c:v>8</c:v>
                </c:pt>
                <c:pt idx="1770">
                  <c:v>11</c:v>
                </c:pt>
                <c:pt idx="1771">
                  <c:v>3</c:v>
                </c:pt>
                <c:pt idx="1772">
                  <c:v>11</c:v>
                </c:pt>
                <c:pt idx="1773">
                  <c:v>5</c:v>
                </c:pt>
                <c:pt idx="1774">
                  <c:v>12</c:v>
                </c:pt>
                <c:pt idx="1775">
                  <c:v>16</c:v>
                </c:pt>
                <c:pt idx="1776">
                  <c:v>0</c:v>
                </c:pt>
                <c:pt idx="1777">
                  <c:v>7</c:v>
                </c:pt>
                <c:pt idx="1778">
                  <c:v>1</c:v>
                </c:pt>
                <c:pt idx="1779">
                  <c:v>16</c:v>
                </c:pt>
                <c:pt idx="1780">
                  <c:v>4</c:v>
                </c:pt>
                <c:pt idx="1781">
                  <c:v>8</c:v>
                </c:pt>
                <c:pt idx="1782">
                  <c:v>15</c:v>
                </c:pt>
                <c:pt idx="1783">
                  <c:v>6</c:v>
                </c:pt>
                <c:pt idx="1784">
                  <c:v>7</c:v>
                </c:pt>
                <c:pt idx="1785">
                  <c:v>8</c:v>
                </c:pt>
                <c:pt idx="1786">
                  <c:v>2</c:v>
                </c:pt>
                <c:pt idx="1787">
                  <c:v>4</c:v>
                </c:pt>
                <c:pt idx="1788">
                  <c:v>12</c:v>
                </c:pt>
                <c:pt idx="1789">
                  <c:v>9</c:v>
                </c:pt>
                <c:pt idx="1790">
                  <c:v>4</c:v>
                </c:pt>
                <c:pt idx="1791">
                  <c:v>3</c:v>
                </c:pt>
                <c:pt idx="1792">
                  <c:v>7</c:v>
                </c:pt>
                <c:pt idx="1793">
                  <c:v>1</c:v>
                </c:pt>
                <c:pt idx="1794">
                  <c:v>8</c:v>
                </c:pt>
                <c:pt idx="1795">
                  <c:v>3</c:v>
                </c:pt>
                <c:pt idx="1796">
                  <c:v>9</c:v>
                </c:pt>
                <c:pt idx="1797">
                  <c:v>13</c:v>
                </c:pt>
                <c:pt idx="1798">
                  <c:v>9</c:v>
                </c:pt>
                <c:pt idx="1799">
                  <c:v>6</c:v>
                </c:pt>
                <c:pt idx="1800">
                  <c:v>10</c:v>
                </c:pt>
                <c:pt idx="1801">
                  <c:v>9</c:v>
                </c:pt>
                <c:pt idx="1802">
                  <c:v>4</c:v>
                </c:pt>
                <c:pt idx="1803">
                  <c:v>9</c:v>
                </c:pt>
                <c:pt idx="1804">
                  <c:v>12</c:v>
                </c:pt>
                <c:pt idx="1805">
                  <c:v>6</c:v>
                </c:pt>
                <c:pt idx="1806">
                  <c:v>3</c:v>
                </c:pt>
                <c:pt idx="1807">
                  <c:v>9</c:v>
                </c:pt>
                <c:pt idx="1808">
                  <c:v>6</c:v>
                </c:pt>
                <c:pt idx="1809">
                  <c:v>5</c:v>
                </c:pt>
                <c:pt idx="1810">
                  <c:v>3</c:v>
                </c:pt>
                <c:pt idx="1811">
                  <c:v>14</c:v>
                </c:pt>
                <c:pt idx="1812">
                  <c:v>13</c:v>
                </c:pt>
                <c:pt idx="1813">
                  <c:v>3</c:v>
                </c:pt>
                <c:pt idx="1814">
                  <c:v>3</c:v>
                </c:pt>
                <c:pt idx="1815">
                  <c:v>2</c:v>
                </c:pt>
                <c:pt idx="1816">
                  <c:v>12</c:v>
                </c:pt>
                <c:pt idx="1817">
                  <c:v>8</c:v>
                </c:pt>
                <c:pt idx="1818">
                  <c:v>6</c:v>
                </c:pt>
                <c:pt idx="1819">
                  <c:v>15</c:v>
                </c:pt>
                <c:pt idx="1820">
                  <c:v>2</c:v>
                </c:pt>
                <c:pt idx="1821">
                  <c:v>17</c:v>
                </c:pt>
                <c:pt idx="1822">
                  <c:v>4</c:v>
                </c:pt>
                <c:pt idx="1823">
                  <c:v>4</c:v>
                </c:pt>
                <c:pt idx="1824">
                  <c:v>11</c:v>
                </c:pt>
                <c:pt idx="1825">
                  <c:v>5</c:v>
                </c:pt>
                <c:pt idx="1826">
                  <c:v>4</c:v>
                </c:pt>
                <c:pt idx="1827">
                  <c:v>3</c:v>
                </c:pt>
                <c:pt idx="1828">
                  <c:v>4</c:v>
                </c:pt>
                <c:pt idx="1829">
                  <c:v>7</c:v>
                </c:pt>
                <c:pt idx="1830">
                  <c:v>2</c:v>
                </c:pt>
                <c:pt idx="1831">
                  <c:v>7</c:v>
                </c:pt>
                <c:pt idx="1832">
                  <c:v>8</c:v>
                </c:pt>
                <c:pt idx="1833">
                  <c:v>16</c:v>
                </c:pt>
                <c:pt idx="1834">
                  <c:v>7</c:v>
                </c:pt>
                <c:pt idx="1835">
                  <c:v>9</c:v>
                </c:pt>
                <c:pt idx="1836">
                  <c:v>0</c:v>
                </c:pt>
                <c:pt idx="1837">
                  <c:v>3</c:v>
                </c:pt>
                <c:pt idx="1838">
                  <c:v>7</c:v>
                </c:pt>
                <c:pt idx="1839">
                  <c:v>9</c:v>
                </c:pt>
                <c:pt idx="1840">
                  <c:v>3</c:v>
                </c:pt>
                <c:pt idx="1841">
                  <c:v>6</c:v>
                </c:pt>
                <c:pt idx="1842">
                  <c:v>5</c:v>
                </c:pt>
                <c:pt idx="1843">
                  <c:v>5</c:v>
                </c:pt>
                <c:pt idx="1844">
                  <c:v>11</c:v>
                </c:pt>
                <c:pt idx="1845">
                  <c:v>17</c:v>
                </c:pt>
                <c:pt idx="1846">
                  <c:v>5</c:v>
                </c:pt>
                <c:pt idx="1847">
                  <c:v>4</c:v>
                </c:pt>
                <c:pt idx="1848">
                  <c:v>7</c:v>
                </c:pt>
                <c:pt idx="1849">
                  <c:v>15</c:v>
                </c:pt>
                <c:pt idx="1850">
                  <c:v>9</c:v>
                </c:pt>
                <c:pt idx="1851">
                  <c:v>11</c:v>
                </c:pt>
                <c:pt idx="1852">
                  <c:v>3</c:v>
                </c:pt>
                <c:pt idx="1853">
                  <c:v>8</c:v>
                </c:pt>
                <c:pt idx="1854">
                  <c:v>8</c:v>
                </c:pt>
                <c:pt idx="1855">
                  <c:v>9</c:v>
                </c:pt>
                <c:pt idx="1856">
                  <c:v>8</c:v>
                </c:pt>
                <c:pt idx="1857">
                  <c:v>5</c:v>
                </c:pt>
                <c:pt idx="1858">
                  <c:v>1</c:v>
                </c:pt>
                <c:pt idx="1859">
                  <c:v>9</c:v>
                </c:pt>
                <c:pt idx="1860">
                  <c:v>14</c:v>
                </c:pt>
                <c:pt idx="1861">
                  <c:v>10</c:v>
                </c:pt>
                <c:pt idx="1862">
                  <c:v>8</c:v>
                </c:pt>
                <c:pt idx="1863">
                  <c:v>7</c:v>
                </c:pt>
                <c:pt idx="1864">
                  <c:v>13</c:v>
                </c:pt>
                <c:pt idx="1865">
                  <c:v>10</c:v>
                </c:pt>
                <c:pt idx="1866">
                  <c:v>4</c:v>
                </c:pt>
                <c:pt idx="1867">
                  <c:v>12</c:v>
                </c:pt>
                <c:pt idx="1868">
                  <c:v>0</c:v>
                </c:pt>
                <c:pt idx="1869">
                  <c:v>7</c:v>
                </c:pt>
                <c:pt idx="1870">
                  <c:v>10</c:v>
                </c:pt>
                <c:pt idx="1871">
                  <c:v>11</c:v>
                </c:pt>
                <c:pt idx="1872">
                  <c:v>8</c:v>
                </c:pt>
                <c:pt idx="1873">
                  <c:v>7</c:v>
                </c:pt>
                <c:pt idx="1874">
                  <c:v>7</c:v>
                </c:pt>
                <c:pt idx="1875">
                  <c:v>6</c:v>
                </c:pt>
                <c:pt idx="1876">
                  <c:v>9</c:v>
                </c:pt>
                <c:pt idx="1877">
                  <c:v>15</c:v>
                </c:pt>
                <c:pt idx="1878">
                  <c:v>11</c:v>
                </c:pt>
                <c:pt idx="1879">
                  <c:v>9</c:v>
                </c:pt>
                <c:pt idx="1880">
                  <c:v>12</c:v>
                </c:pt>
                <c:pt idx="1881">
                  <c:v>9</c:v>
                </c:pt>
                <c:pt idx="1882">
                  <c:v>7</c:v>
                </c:pt>
                <c:pt idx="1883">
                  <c:v>11</c:v>
                </c:pt>
                <c:pt idx="1884">
                  <c:v>15</c:v>
                </c:pt>
                <c:pt idx="1885">
                  <c:v>13</c:v>
                </c:pt>
                <c:pt idx="1886">
                  <c:v>6</c:v>
                </c:pt>
                <c:pt idx="1887">
                  <c:v>6</c:v>
                </c:pt>
                <c:pt idx="1888">
                  <c:v>7</c:v>
                </c:pt>
                <c:pt idx="1889">
                  <c:v>5</c:v>
                </c:pt>
                <c:pt idx="1890">
                  <c:v>9</c:v>
                </c:pt>
                <c:pt idx="1891">
                  <c:v>13</c:v>
                </c:pt>
                <c:pt idx="1892">
                  <c:v>8</c:v>
                </c:pt>
                <c:pt idx="1893">
                  <c:v>7</c:v>
                </c:pt>
                <c:pt idx="1894">
                  <c:v>6</c:v>
                </c:pt>
                <c:pt idx="1895">
                  <c:v>4</c:v>
                </c:pt>
                <c:pt idx="1896">
                  <c:v>11</c:v>
                </c:pt>
                <c:pt idx="1897">
                  <c:v>7</c:v>
                </c:pt>
                <c:pt idx="1898">
                  <c:v>6</c:v>
                </c:pt>
                <c:pt idx="1899">
                  <c:v>10</c:v>
                </c:pt>
                <c:pt idx="1900">
                  <c:v>8</c:v>
                </c:pt>
                <c:pt idx="1901">
                  <c:v>12</c:v>
                </c:pt>
                <c:pt idx="1902">
                  <c:v>7</c:v>
                </c:pt>
                <c:pt idx="1903">
                  <c:v>12</c:v>
                </c:pt>
                <c:pt idx="1904">
                  <c:v>6</c:v>
                </c:pt>
                <c:pt idx="1905">
                  <c:v>12</c:v>
                </c:pt>
                <c:pt idx="1906">
                  <c:v>9</c:v>
                </c:pt>
                <c:pt idx="1907">
                  <c:v>8</c:v>
                </c:pt>
                <c:pt idx="1908">
                  <c:v>18</c:v>
                </c:pt>
                <c:pt idx="1909">
                  <c:v>12</c:v>
                </c:pt>
                <c:pt idx="1910">
                  <c:v>17</c:v>
                </c:pt>
                <c:pt idx="1911">
                  <c:v>4</c:v>
                </c:pt>
                <c:pt idx="1912">
                  <c:v>3</c:v>
                </c:pt>
                <c:pt idx="1913">
                  <c:v>6</c:v>
                </c:pt>
                <c:pt idx="1914">
                  <c:v>10</c:v>
                </c:pt>
                <c:pt idx="1915">
                  <c:v>4</c:v>
                </c:pt>
                <c:pt idx="1916">
                  <c:v>9</c:v>
                </c:pt>
                <c:pt idx="1917">
                  <c:v>13</c:v>
                </c:pt>
                <c:pt idx="1918">
                  <c:v>7</c:v>
                </c:pt>
                <c:pt idx="1919">
                  <c:v>8</c:v>
                </c:pt>
                <c:pt idx="1920">
                  <c:v>2</c:v>
                </c:pt>
                <c:pt idx="1921">
                  <c:v>9</c:v>
                </c:pt>
                <c:pt idx="1922">
                  <c:v>8</c:v>
                </c:pt>
                <c:pt idx="1923">
                  <c:v>12</c:v>
                </c:pt>
                <c:pt idx="1924">
                  <c:v>7</c:v>
                </c:pt>
                <c:pt idx="1925">
                  <c:v>9</c:v>
                </c:pt>
                <c:pt idx="1926">
                  <c:v>11</c:v>
                </c:pt>
                <c:pt idx="1927">
                  <c:v>10</c:v>
                </c:pt>
                <c:pt idx="1928">
                  <c:v>11</c:v>
                </c:pt>
                <c:pt idx="1929">
                  <c:v>5</c:v>
                </c:pt>
                <c:pt idx="1930">
                  <c:v>8</c:v>
                </c:pt>
                <c:pt idx="1931">
                  <c:v>9</c:v>
                </c:pt>
                <c:pt idx="1932">
                  <c:v>7</c:v>
                </c:pt>
                <c:pt idx="1933">
                  <c:v>8</c:v>
                </c:pt>
                <c:pt idx="1934">
                  <c:v>3</c:v>
                </c:pt>
                <c:pt idx="1935">
                  <c:v>6</c:v>
                </c:pt>
                <c:pt idx="1936">
                  <c:v>1</c:v>
                </c:pt>
                <c:pt idx="1937">
                  <c:v>5</c:v>
                </c:pt>
                <c:pt idx="1938">
                  <c:v>2</c:v>
                </c:pt>
                <c:pt idx="1939">
                  <c:v>8</c:v>
                </c:pt>
                <c:pt idx="1940">
                  <c:v>12</c:v>
                </c:pt>
                <c:pt idx="1941">
                  <c:v>5</c:v>
                </c:pt>
                <c:pt idx="1942">
                  <c:v>9</c:v>
                </c:pt>
                <c:pt idx="1943">
                  <c:v>10</c:v>
                </c:pt>
                <c:pt idx="1944">
                  <c:v>7</c:v>
                </c:pt>
                <c:pt idx="1945">
                  <c:v>18</c:v>
                </c:pt>
                <c:pt idx="1946">
                  <c:v>8</c:v>
                </c:pt>
                <c:pt idx="1947">
                  <c:v>2</c:v>
                </c:pt>
                <c:pt idx="1948">
                  <c:v>4</c:v>
                </c:pt>
                <c:pt idx="1949">
                  <c:v>6</c:v>
                </c:pt>
                <c:pt idx="1950">
                  <c:v>9</c:v>
                </c:pt>
                <c:pt idx="1951">
                  <c:v>13</c:v>
                </c:pt>
                <c:pt idx="1952">
                  <c:v>8</c:v>
                </c:pt>
                <c:pt idx="1953">
                  <c:v>14</c:v>
                </c:pt>
                <c:pt idx="1954">
                  <c:v>13</c:v>
                </c:pt>
                <c:pt idx="1955">
                  <c:v>6</c:v>
                </c:pt>
                <c:pt idx="1956">
                  <c:v>11</c:v>
                </c:pt>
                <c:pt idx="1957">
                  <c:v>3</c:v>
                </c:pt>
                <c:pt idx="1958">
                  <c:v>2</c:v>
                </c:pt>
                <c:pt idx="1959">
                  <c:v>6</c:v>
                </c:pt>
                <c:pt idx="1960">
                  <c:v>5</c:v>
                </c:pt>
                <c:pt idx="1961">
                  <c:v>7</c:v>
                </c:pt>
                <c:pt idx="1962">
                  <c:v>4</c:v>
                </c:pt>
                <c:pt idx="1963">
                  <c:v>13</c:v>
                </c:pt>
                <c:pt idx="1964">
                  <c:v>10</c:v>
                </c:pt>
                <c:pt idx="1965">
                  <c:v>13</c:v>
                </c:pt>
                <c:pt idx="1966">
                  <c:v>14</c:v>
                </c:pt>
                <c:pt idx="1967">
                  <c:v>5</c:v>
                </c:pt>
                <c:pt idx="1968">
                  <c:v>7</c:v>
                </c:pt>
                <c:pt idx="1969">
                  <c:v>9</c:v>
                </c:pt>
                <c:pt idx="1970">
                  <c:v>13</c:v>
                </c:pt>
                <c:pt idx="1971">
                  <c:v>13</c:v>
                </c:pt>
                <c:pt idx="1972">
                  <c:v>5</c:v>
                </c:pt>
                <c:pt idx="1973">
                  <c:v>5</c:v>
                </c:pt>
                <c:pt idx="1974">
                  <c:v>13</c:v>
                </c:pt>
                <c:pt idx="1975">
                  <c:v>6</c:v>
                </c:pt>
                <c:pt idx="1976">
                  <c:v>11</c:v>
                </c:pt>
                <c:pt idx="1977">
                  <c:v>11</c:v>
                </c:pt>
                <c:pt idx="1978">
                  <c:v>5</c:v>
                </c:pt>
                <c:pt idx="1979">
                  <c:v>9</c:v>
                </c:pt>
                <c:pt idx="1980">
                  <c:v>12</c:v>
                </c:pt>
                <c:pt idx="1981">
                  <c:v>9</c:v>
                </c:pt>
                <c:pt idx="1982">
                  <c:v>5</c:v>
                </c:pt>
                <c:pt idx="1983">
                  <c:v>3</c:v>
                </c:pt>
                <c:pt idx="1984">
                  <c:v>5</c:v>
                </c:pt>
                <c:pt idx="1985">
                  <c:v>12</c:v>
                </c:pt>
                <c:pt idx="1986">
                  <c:v>5</c:v>
                </c:pt>
                <c:pt idx="1987">
                  <c:v>9</c:v>
                </c:pt>
                <c:pt idx="1988">
                  <c:v>15</c:v>
                </c:pt>
                <c:pt idx="1989">
                  <c:v>12</c:v>
                </c:pt>
                <c:pt idx="1990">
                  <c:v>11</c:v>
                </c:pt>
                <c:pt idx="1991">
                  <c:v>7</c:v>
                </c:pt>
                <c:pt idx="1992">
                  <c:v>5</c:v>
                </c:pt>
                <c:pt idx="1993">
                  <c:v>2</c:v>
                </c:pt>
                <c:pt idx="1994">
                  <c:v>5</c:v>
                </c:pt>
                <c:pt idx="1995">
                  <c:v>3</c:v>
                </c:pt>
                <c:pt idx="1996">
                  <c:v>6</c:v>
                </c:pt>
                <c:pt idx="1997">
                  <c:v>9</c:v>
                </c:pt>
                <c:pt idx="1998">
                  <c:v>10</c:v>
                </c:pt>
                <c:pt idx="1999">
                  <c:v>11</c:v>
                </c:pt>
                <c:pt idx="2000">
                  <c:v>7</c:v>
                </c:pt>
                <c:pt idx="2001">
                  <c:v>13</c:v>
                </c:pt>
                <c:pt idx="2002">
                  <c:v>4</c:v>
                </c:pt>
                <c:pt idx="2003">
                  <c:v>2</c:v>
                </c:pt>
                <c:pt idx="2004">
                  <c:v>9</c:v>
                </c:pt>
                <c:pt idx="2005">
                  <c:v>12</c:v>
                </c:pt>
                <c:pt idx="2006">
                  <c:v>2</c:v>
                </c:pt>
                <c:pt idx="2007">
                  <c:v>9</c:v>
                </c:pt>
                <c:pt idx="2008">
                  <c:v>9</c:v>
                </c:pt>
                <c:pt idx="2009">
                  <c:v>7</c:v>
                </c:pt>
                <c:pt idx="2010">
                  <c:v>17</c:v>
                </c:pt>
                <c:pt idx="2011">
                  <c:v>6</c:v>
                </c:pt>
                <c:pt idx="2012">
                  <c:v>3</c:v>
                </c:pt>
                <c:pt idx="2013">
                  <c:v>4</c:v>
                </c:pt>
                <c:pt idx="2014">
                  <c:v>10</c:v>
                </c:pt>
                <c:pt idx="2015">
                  <c:v>8</c:v>
                </c:pt>
                <c:pt idx="2016">
                  <c:v>9</c:v>
                </c:pt>
                <c:pt idx="2017">
                  <c:v>4</c:v>
                </c:pt>
                <c:pt idx="2018">
                  <c:v>5</c:v>
                </c:pt>
                <c:pt idx="2019">
                  <c:v>6</c:v>
                </c:pt>
                <c:pt idx="2020">
                  <c:v>8</c:v>
                </c:pt>
                <c:pt idx="2021">
                  <c:v>5</c:v>
                </c:pt>
                <c:pt idx="2022">
                  <c:v>15</c:v>
                </c:pt>
                <c:pt idx="2023">
                  <c:v>9</c:v>
                </c:pt>
                <c:pt idx="2024">
                  <c:v>5</c:v>
                </c:pt>
                <c:pt idx="2025">
                  <c:v>15</c:v>
                </c:pt>
                <c:pt idx="2026">
                  <c:v>5</c:v>
                </c:pt>
                <c:pt idx="2027">
                  <c:v>3</c:v>
                </c:pt>
                <c:pt idx="2028">
                  <c:v>2</c:v>
                </c:pt>
                <c:pt idx="2029">
                  <c:v>1</c:v>
                </c:pt>
                <c:pt idx="2030">
                  <c:v>5</c:v>
                </c:pt>
                <c:pt idx="2031">
                  <c:v>10</c:v>
                </c:pt>
                <c:pt idx="2032">
                  <c:v>6</c:v>
                </c:pt>
                <c:pt idx="2033">
                  <c:v>6</c:v>
                </c:pt>
                <c:pt idx="2034">
                  <c:v>10</c:v>
                </c:pt>
                <c:pt idx="2035">
                  <c:v>10</c:v>
                </c:pt>
                <c:pt idx="2036">
                  <c:v>10</c:v>
                </c:pt>
                <c:pt idx="2037">
                  <c:v>9</c:v>
                </c:pt>
                <c:pt idx="2038">
                  <c:v>5</c:v>
                </c:pt>
                <c:pt idx="2039">
                  <c:v>11</c:v>
                </c:pt>
                <c:pt idx="2040">
                  <c:v>9</c:v>
                </c:pt>
                <c:pt idx="2041">
                  <c:v>9</c:v>
                </c:pt>
                <c:pt idx="2042">
                  <c:v>13</c:v>
                </c:pt>
                <c:pt idx="2043">
                  <c:v>5</c:v>
                </c:pt>
                <c:pt idx="2044">
                  <c:v>3</c:v>
                </c:pt>
                <c:pt idx="2045">
                  <c:v>13</c:v>
                </c:pt>
                <c:pt idx="2046">
                  <c:v>0</c:v>
                </c:pt>
                <c:pt idx="2047">
                  <c:v>5</c:v>
                </c:pt>
                <c:pt idx="2048">
                  <c:v>9</c:v>
                </c:pt>
                <c:pt idx="2049">
                  <c:v>11</c:v>
                </c:pt>
                <c:pt idx="2050">
                  <c:v>11</c:v>
                </c:pt>
                <c:pt idx="2051">
                  <c:v>10</c:v>
                </c:pt>
                <c:pt idx="2052">
                  <c:v>9</c:v>
                </c:pt>
                <c:pt idx="2053">
                  <c:v>1</c:v>
                </c:pt>
                <c:pt idx="2054">
                  <c:v>7</c:v>
                </c:pt>
                <c:pt idx="2055">
                  <c:v>6</c:v>
                </c:pt>
                <c:pt idx="2056">
                  <c:v>7</c:v>
                </c:pt>
                <c:pt idx="2057">
                  <c:v>3</c:v>
                </c:pt>
                <c:pt idx="2058">
                  <c:v>14</c:v>
                </c:pt>
                <c:pt idx="2059">
                  <c:v>11</c:v>
                </c:pt>
                <c:pt idx="2060">
                  <c:v>4</c:v>
                </c:pt>
                <c:pt idx="2061">
                  <c:v>10</c:v>
                </c:pt>
                <c:pt idx="2062">
                  <c:v>7</c:v>
                </c:pt>
                <c:pt idx="2063">
                  <c:v>9</c:v>
                </c:pt>
                <c:pt idx="2064">
                  <c:v>9</c:v>
                </c:pt>
                <c:pt idx="2065">
                  <c:v>8</c:v>
                </c:pt>
                <c:pt idx="2066">
                  <c:v>6</c:v>
                </c:pt>
                <c:pt idx="2067">
                  <c:v>7</c:v>
                </c:pt>
                <c:pt idx="2068">
                  <c:v>7</c:v>
                </c:pt>
                <c:pt idx="2069">
                  <c:v>7</c:v>
                </c:pt>
                <c:pt idx="2070">
                  <c:v>5</c:v>
                </c:pt>
                <c:pt idx="2071">
                  <c:v>9</c:v>
                </c:pt>
                <c:pt idx="2072">
                  <c:v>18</c:v>
                </c:pt>
                <c:pt idx="2073">
                  <c:v>7</c:v>
                </c:pt>
                <c:pt idx="2074">
                  <c:v>12</c:v>
                </c:pt>
                <c:pt idx="2075">
                  <c:v>5</c:v>
                </c:pt>
                <c:pt idx="2076">
                  <c:v>8</c:v>
                </c:pt>
                <c:pt idx="2077">
                  <c:v>12</c:v>
                </c:pt>
                <c:pt idx="2078">
                  <c:v>12</c:v>
                </c:pt>
                <c:pt idx="2079">
                  <c:v>11</c:v>
                </c:pt>
                <c:pt idx="2080">
                  <c:v>10</c:v>
                </c:pt>
                <c:pt idx="2081">
                  <c:v>12</c:v>
                </c:pt>
                <c:pt idx="2082">
                  <c:v>1</c:v>
                </c:pt>
                <c:pt idx="2083">
                  <c:v>2</c:v>
                </c:pt>
                <c:pt idx="2084">
                  <c:v>9</c:v>
                </c:pt>
                <c:pt idx="2085">
                  <c:v>8</c:v>
                </c:pt>
                <c:pt idx="2086">
                  <c:v>4</c:v>
                </c:pt>
                <c:pt idx="2087">
                  <c:v>9</c:v>
                </c:pt>
                <c:pt idx="2088">
                  <c:v>7</c:v>
                </c:pt>
                <c:pt idx="2089">
                  <c:v>3</c:v>
                </c:pt>
                <c:pt idx="2090">
                  <c:v>6</c:v>
                </c:pt>
                <c:pt idx="2091">
                  <c:v>4</c:v>
                </c:pt>
                <c:pt idx="2092">
                  <c:v>14</c:v>
                </c:pt>
                <c:pt idx="2093">
                  <c:v>11</c:v>
                </c:pt>
                <c:pt idx="2094">
                  <c:v>9</c:v>
                </c:pt>
                <c:pt idx="2095">
                  <c:v>6</c:v>
                </c:pt>
                <c:pt idx="2096">
                  <c:v>5</c:v>
                </c:pt>
                <c:pt idx="2097">
                  <c:v>11</c:v>
                </c:pt>
                <c:pt idx="2098">
                  <c:v>12</c:v>
                </c:pt>
                <c:pt idx="2099">
                  <c:v>6</c:v>
                </c:pt>
                <c:pt idx="2100">
                  <c:v>3</c:v>
                </c:pt>
                <c:pt idx="2101">
                  <c:v>14</c:v>
                </c:pt>
                <c:pt idx="2102">
                  <c:v>7</c:v>
                </c:pt>
                <c:pt idx="2103">
                  <c:v>12</c:v>
                </c:pt>
                <c:pt idx="2104">
                  <c:v>2</c:v>
                </c:pt>
                <c:pt idx="2105">
                  <c:v>2</c:v>
                </c:pt>
                <c:pt idx="2106">
                  <c:v>7</c:v>
                </c:pt>
                <c:pt idx="2107">
                  <c:v>6</c:v>
                </c:pt>
                <c:pt idx="2108">
                  <c:v>10</c:v>
                </c:pt>
                <c:pt idx="2109">
                  <c:v>10</c:v>
                </c:pt>
                <c:pt idx="2110">
                  <c:v>4</c:v>
                </c:pt>
                <c:pt idx="2111">
                  <c:v>8</c:v>
                </c:pt>
                <c:pt idx="2112">
                  <c:v>13</c:v>
                </c:pt>
                <c:pt idx="2113">
                  <c:v>6</c:v>
                </c:pt>
                <c:pt idx="2114">
                  <c:v>11</c:v>
                </c:pt>
                <c:pt idx="2115">
                  <c:v>9</c:v>
                </c:pt>
                <c:pt idx="2116">
                  <c:v>9</c:v>
                </c:pt>
                <c:pt idx="2117">
                  <c:v>13</c:v>
                </c:pt>
                <c:pt idx="2118">
                  <c:v>10</c:v>
                </c:pt>
                <c:pt idx="2119">
                  <c:v>12</c:v>
                </c:pt>
                <c:pt idx="2120">
                  <c:v>6</c:v>
                </c:pt>
                <c:pt idx="2121">
                  <c:v>8</c:v>
                </c:pt>
                <c:pt idx="2122">
                  <c:v>0</c:v>
                </c:pt>
                <c:pt idx="2123">
                  <c:v>12</c:v>
                </c:pt>
                <c:pt idx="2124">
                  <c:v>4</c:v>
                </c:pt>
                <c:pt idx="2125">
                  <c:v>11</c:v>
                </c:pt>
                <c:pt idx="2126">
                  <c:v>13</c:v>
                </c:pt>
                <c:pt idx="2127">
                  <c:v>13</c:v>
                </c:pt>
                <c:pt idx="2128">
                  <c:v>13</c:v>
                </c:pt>
                <c:pt idx="2129">
                  <c:v>12</c:v>
                </c:pt>
                <c:pt idx="2130">
                  <c:v>7</c:v>
                </c:pt>
                <c:pt idx="2131">
                  <c:v>4</c:v>
                </c:pt>
                <c:pt idx="2132">
                  <c:v>3</c:v>
                </c:pt>
                <c:pt idx="2133">
                  <c:v>5</c:v>
                </c:pt>
                <c:pt idx="2134">
                  <c:v>7</c:v>
                </c:pt>
                <c:pt idx="2135">
                  <c:v>6</c:v>
                </c:pt>
                <c:pt idx="2136">
                  <c:v>10</c:v>
                </c:pt>
                <c:pt idx="2137">
                  <c:v>13</c:v>
                </c:pt>
                <c:pt idx="2138">
                  <c:v>7</c:v>
                </c:pt>
                <c:pt idx="2139">
                  <c:v>0</c:v>
                </c:pt>
                <c:pt idx="2140">
                  <c:v>6</c:v>
                </c:pt>
                <c:pt idx="2141">
                  <c:v>7</c:v>
                </c:pt>
                <c:pt idx="2142">
                  <c:v>12</c:v>
                </c:pt>
                <c:pt idx="2143">
                  <c:v>6</c:v>
                </c:pt>
                <c:pt idx="2144">
                  <c:v>11</c:v>
                </c:pt>
                <c:pt idx="2145">
                  <c:v>6</c:v>
                </c:pt>
                <c:pt idx="2146">
                  <c:v>8</c:v>
                </c:pt>
                <c:pt idx="2147">
                  <c:v>5</c:v>
                </c:pt>
                <c:pt idx="2148">
                  <c:v>7</c:v>
                </c:pt>
                <c:pt idx="2149">
                  <c:v>9</c:v>
                </c:pt>
                <c:pt idx="2150">
                  <c:v>5</c:v>
                </c:pt>
                <c:pt idx="2151">
                  <c:v>4</c:v>
                </c:pt>
                <c:pt idx="2152">
                  <c:v>4</c:v>
                </c:pt>
                <c:pt idx="2153">
                  <c:v>2</c:v>
                </c:pt>
                <c:pt idx="2154">
                  <c:v>18</c:v>
                </c:pt>
                <c:pt idx="2155">
                  <c:v>6</c:v>
                </c:pt>
                <c:pt idx="2156">
                  <c:v>9</c:v>
                </c:pt>
                <c:pt idx="2157">
                  <c:v>14</c:v>
                </c:pt>
                <c:pt idx="2158">
                  <c:v>5</c:v>
                </c:pt>
                <c:pt idx="2159">
                  <c:v>9</c:v>
                </c:pt>
                <c:pt idx="2160">
                  <c:v>10</c:v>
                </c:pt>
                <c:pt idx="2161">
                  <c:v>14</c:v>
                </c:pt>
                <c:pt idx="2162">
                  <c:v>8</c:v>
                </c:pt>
                <c:pt idx="2163">
                  <c:v>14</c:v>
                </c:pt>
                <c:pt idx="2164">
                  <c:v>6</c:v>
                </c:pt>
                <c:pt idx="2165">
                  <c:v>6</c:v>
                </c:pt>
                <c:pt idx="2166">
                  <c:v>6</c:v>
                </c:pt>
                <c:pt idx="2167">
                  <c:v>9</c:v>
                </c:pt>
                <c:pt idx="2168">
                  <c:v>2</c:v>
                </c:pt>
                <c:pt idx="2169">
                  <c:v>9</c:v>
                </c:pt>
                <c:pt idx="2170">
                  <c:v>8</c:v>
                </c:pt>
                <c:pt idx="2171">
                  <c:v>3</c:v>
                </c:pt>
                <c:pt idx="2172">
                  <c:v>9</c:v>
                </c:pt>
                <c:pt idx="2173">
                  <c:v>15</c:v>
                </c:pt>
                <c:pt idx="2174">
                  <c:v>8</c:v>
                </c:pt>
                <c:pt idx="2175">
                  <c:v>14</c:v>
                </c:pt>
                <c:pt idx="2176">
                  <c:v>6</c:v>
                </c:pt>
                <c:pt idx="2177">
                  <c:v>6</c:v>
                </c:pt>
                <c:pt idx="2178">
                  <c:v>10</c:v>
                </c:pt>
                <c:pt idx="2179">
                  <c:v>8</c:v>
                </c:pt>
                <c:pt idx="2180">
                  <c:v>3</c:v>
                </c:pt>
                <c:pt idx="2181">
                  <c:v>3</c:v>
                </c:pt>
                <c:pt idx="2182">
                  <c:v>1</c:v>
                </c:pt>
                <c:pt idx="2183">
                  <c:v>7</c:v>
                </c:pt>
                <c:pt idx="2184">
                  <c:v>13</c:v>
                </c:pt>
                <c:pt idx="2185">
                  <c:v>7</c:v>
                </c:pt>
                <c:pt idx="2186">
                  <c:v>2</c:v>
                </c:pt>
                <c:pt idx="2187">
                  <c:v>14</c:v>
                </c:pt>
                <c:pt idx="2188">
                  <c:v>2</c:v>
                </c:pt>
                <c:pt idx="2189">
                  <c:v>4</c:v>
                </c:pt>
                <c:pt idx="2190">
                  <c:v>5</c:v>
                </c:pt>
                <c:pt idx="2191">
                  <c:v>10</c:v>
                </c:pt>
                <c:pt idx="2192">
                  <c:v>9</c:v>
                </c:pt>
                <c:pt idx="2193">
                  <c:v>7</c:v>
                </c:pt>
                <c:pt idx="2194">
                  <c:v>3</c:v>
                </c:pt>
                <c:pt idx="2195">
                  <c:v>4</c:v>
                </c:pt>
                <c:pt idx="2196">
                  <c:v>13</c:v>
                </c:pt>
                <c:pt idx="2197">
                  <c:v>6</c:v>
                </c:pt>
                <c:pt idx="2198">
                  <c:v>7</c:v>
                </c:pt>
                <c:pt idx="2199">
                  <c:v>7</c:v>
                </c:pt>
                <c:pt idx="2200">
                  <c:v>7</c:v>
                </c:pt>
                <c:pt idx="2201">
                  <c:v>8</c:v>
                </c:pt>
                <c:pt idx="2202">
                  <c:v>6</c:v>
                </c:pt>
                <c:pt idx="2203">
                  <c:v>5</c:v>
                </c:pt>
                <c:pt idx="2204">
                  <c:v>19</c:v>
                </c:pt>
                <c:pt idx="2205">
                  <c:v>8</c:v>
                </c:pt>
                <c:pt idx="2206">
                  <c:v>5</c:v>
                </c:pt>
                <c:pt idx="2207">
                  <c:v>14</c:v>
                </c:pt>
                <c:pt idx="2208">
                  <c:v>10</c:v>
                </c:pt>
                <c:pt idx="2209">
                  <c:v>7</c:v>
                </c:pt>
                <c:pt idx="2210">
                  <c:v>11</c:v>
                </c:pt>
                <c:pt idx="2211">
                  <c:v>1</c:v>
                </c:pt>
                <c:pt idx="2212">
                  <c:v>6</c:v>
                </c:pt>
                <c:pt idx="2213">
                  <c:v>4</c:v>
                </c:pt>
                <c:pt idx="2214">
                  <c:v>3</c:v>
                </c:pt>
                <c:pt idx="2215">
                  <c:v>1</c:v>
                </c:pt>
                <c:pt idx="2216">
                  <c:v>7</c:v>
                </c:pt>
                <c:pt idx="2217">
                  <c:v>7</c:v>
                </c:pt>
                <c:pt idx="2218">
                  <c:v>11</c:v>
                </c:pt>
                <c:pt idx="2219">
                  <c:v>8</c:v>
                </c:pt>
                <c:pt idx="2220">
                  <c:v>6</c:v>
                </c:pt>
                <c:pt idx="2221">
                  <c:v>7</c:v>
                </c:pt>
                <c:pt idx="2222">
                  <c:v>6</c:v>
                </c:pt>
                <c:pt idx="2223">
                  <c:v>12</c:v>
                </c:pt>
                <c:pt idx="2224">
                  <c:v>9</c:v>
                </c:pt>
                <c:pt idx="2225">
                  <c:v>10</c:v>
                </c:pt>
                <c:pt idx="2226">
                  <c:v>7</c:v>
                </c:pt>
                <c:pt idx="2227">
                  <c:v>9</c:v>
                </c:pt>
                <c:pt idx="2228">
                  <c:v>8</c:v>
                </c:pt>
                <c:pt idx="2229">
                  <c:v>11</c:v>
                </c:pt>
                <c:pt idx="2230">
                  <c:v>4</c:v>
                </c:pt>
                <c:pt idx="2231">
                  <c:v>7</c:v>
                </c:pt>
                <c:pt idx="2232">
                  <c:v>7</c:v>
                </c:pt>
                <c:pt idx="2233">
                  <c:v>7</c:v>
                </c:pt>
                <c:pt idx="2234">
                  <c:v>9</c:v>
                </c:pt>
                <c:pt idx="2235">
                  <c:v>4</c:v>
                </c:pt>
                <c:pt idx="2236">
                  <c:v>8</c:v>
                </c:pt>
                <c:pt idx="2237">
                  <c:v>7</c:v>
                </c:pt>
                <c:pt idx="2238">
                  <c:v>6</c:v>
                </c:pt>
                <c:pt idx="2239">
                  <c:v>7</c:v>
                </c:pt>
                <c:pt idx="2240">
                  <c:v>3</c:v>
                </c:pt>
                <c:pt idx="2241">
                  <c:v>15</c:v>
                </c:pt>
                <c:pt idx="2242">
                  <c:v>14</c:v>
                </c:pt>
                <c:pt idx="2243">
                  <c:v>11</c:v>
                </c:pt>
                <c:pt idx="2244">
                  <c:v>12</c:v>
                </c:pt>
                <c:pt idx="2245">
                  <c:v>5</c:v>
                </c:pt>
                <c:pt idx="2246">
                  <c:v>11</c:v>
                </c:pt>
                <c:pt idx="2247">
                  <c:v>5</c:v>
                </c:pt>
                <c:pt idx="2248">
                  <c:v>4</c:v>
                </c:pt>
                <c:pt idx="2249">
                  <c:v>13</c:v>
                </c:pt>
                <c:pt idx="2250">
                  <c:v>5</c:v>
                </c:pt>
                <c:pt idx="2251">
                  <c:v>13</c:v>
                </c:pt>
                <c:pt idx="2252">
                  <c:v>12</c:v>
                </c:pt>
                <c:pt idx="2253">
                  <c:v>8</c:v>
                </c:pt>
                <c:pt idx="2254">
                  <c:v>1</c:v>
                </c:pt>
                <c:pt idx="2255">
                  <c:v>2</c:v>
                </c:pt>
                <c:pt idx="2256">
                  <c:v>6</c:v>
                </c:pt>
                <c:pt idx="2257">
                  <c:v>0</c:v>
                </c:pt>
                <c:pt idx="2258">
                  <c:v>14</c:v>
                </c:pt>
                <c:pt idx="2259">
                  <c:v>4</c:v>
                </c:pt>
                <c:pt idx="2260">
                  <c:v>18</c:v>
                </c:pt>
                <c:pt idx="2261">
                  <c:v>9</c:v>
                </c:pt>
                <c:pt idx="2262">
                  <c:v>11</c:v>
                </c:pt>
                <c:pt idx="2263">
                  <c:v>4</c:v>
                </c:pt>
                <c:pt idx="2264">
                  <c:v>9</c:v>
                </c:pt>
                <c:pt idx="2265">
                  <c:v>2</c:v>
                </c:pt>
                <c:pt idx="2266">
                  <c:v>7</c:v>
                </c:pt>
                <c:pt idx="2267">
                  <c:v>6</c:v>
                </c:pt>
                <c:pt idx="2268">
                  <c:v>13</c:v>
                </c:pt>
                <c:pt idx="2269">
                  <c:v>13</c:v>
                </c:pt>
                <c:pt idx="2270">
                  <c:v>9</c:v>
                </c:pt>
                <c:pt idx="2271">
                  <c:v>9</c:v>
                </c:pt>
                <c:pt idx="2272">
                  <c:v>3</c:v>
                </c:pt>
                <c:pt idx="2273">
                  <c:v>7</c:v>
                </c:pt>
                <c:pt idx="2274">
                  <c:v>11</c:v>
                </c:pt>
                <c:pt idx="2275">
                  <c:v>10</c:v>
                </c:pt>
                <c:pt idx="2276">
                  <c:v>10</c:v>
                </c:pt>
                <c:pt idx="2277">
                  <c:v>7</c:v>
                </c:pt>
                <c:pt idx="2278">
                  <c:v>8</c:v>
                </c:pt>
                <c:pt idx="2279">
                  <c:v>5</c:v>
                </c:pt>
                <c:pt idx="2280">
                  <c:v>5</c:v>
                </c:pt>
                <c:pt idx="2281">
                  <c:v>7</c:v>
                </c:pt>
                <c:pt idx="2282">
                  <c:v>6</c:v>
                </c:pt>
                <c:pt idx="2283">
                  <c:v>12</c:v>
                </c:pt>
                <c:pt idx="2284">
                  <c:v>9</c:v>
                </c:pt>
                <c:pt idx="2285">
                  <c:v>6</c:v>
                </c:pt>
                <c:pt idx="2286">
                  <c:v>3</c:v>
                </c:pt>
                <c:pt idx="2287">
                  <c:v>9</c:v>
                </c:pt>
                <c:pt idx="2288">
                  <c:v>9</c:v>
                </c:pt>
                <c:pt idx="2289">
                  <c:v>18</c:v>
                </c:pt>
                <c:pt idx="2290">
                  <c:v>10</c:v>
                </c:pt>
                <c:pt idx="2291">
                  <c:v>15</c:v>
                </c:pt>
                <c:pt idx="2292">
                  <c:v>0</c:v>
                </c:pt>
                <c:pt idx="2293">
                  <c:v>12</c:v>
                </c:pt>
                <c:pt idx="2294">
                  <c:v>7</c:v>
                </c:pt>
                <c:pt idx="2295">
                  <c:v>9</c:v>
                </c:pt>
                <c:pt idx="2296">
                  <c:v>5</c:v>
                </c:pt>
                <c:pt idx="2297">
                  <c:v>7</c:v>
                </c:pt>
                <c:pt idx="2298">
                  <c:v>7</c:v>
                </c:pt>
                <c:pt idx="2299">
                  <c:v>2</c:v>
                </c:pt>
                <c:pt idx="2300">
                  <c:v>13</c:v>
                </c:pt>
                <c:pt idx="2301">
                  <c:v>4</c:v>
                </c:pt>
                <c:pt idx="2302">
                  <c:v>7</c:v>
                </c:pt>
                <c:pt idx="2303">
                  <c:v>11</c:v>
                </c:pt>
                <c:pt idx="2304">
                  <c:v>14</c:v>
                </c:pt>
                <c:pt idx="2305">
                  <c:v>16</c:v>
                </c:pt>
                <c:pt idx="2306">
                  <c:v>9</c:v>
                </c:pt>
                <c:pt idx="2307">
                  <c:v>12</c:v>
                </c:pt>
                <c:pt idx="2308">
                  <c:v>3</c:v>
                </c:pt>
                <c:pt idx="2309">
                  <c:v>8</c:v>
                </c:pt>
                <c:pt idx="2310">
                  <c:v>7</c:v>
                </c:pt>
                <c:pt idx="2311">
                  <c:v>12</c:v>
                </c:pt>
                <c:pt idx="2312">
                  <c:v>4</c:v>
                </c:pt>
                <c:pt idx="2313">
                  <c:v>7</c:v>
                </c:pt>
                <c:pt idx="2314">
                  <c:v>6</c:v>
                </c:pt>
                <c:pt idx="2315">
                  <c:v>13</c:v>
                </c:pt>
                <c:pt idx="2316">
                  <c:v>13</c:v>
                </c:pt>
                <c:pt idx="2317">
                  <c:v>10</c:v>
                </c:pt>
                <c:pt idx="2318">
                  <c:v>9</c:v>
                </c:pt>
                <c:pt idx="2319">
                  <c:v>3</c:v>
                </c:pt>
                <c:pt idx="2320">
                  <c:v>8</c:v>
                </c:pt>
                <c:pt idx="2321">
                  <c:v>8</c:v>
                </c:pt>
                <c:pt idx="2322">
                  <c:v>6</c:v>
                </c:pt>
                <c:pt idx="2323">
                  <c:v>10</c:v>
                </c:pt>
                <c:pt idx="2324">
                  <c:v>8</c:v>
                </c:pt>
                <c:pt idx="2325">
                  <c:v>3</c:v>
                </c:pt>
                <c:pt idx="2326">
                  <c:v>3</c:v>
                </c:pt>
                <c:pt idx="2327">
                  <c:v>5</c:v>
                </c:pt>
                <c:pt idx="2328">
                  <c:v>6</c:v>
                </c:pt>
                <c:pt idx="2329">
                  <c:v>9</c:v>
                </c:pt>
                <c:pt idx="2330">
                  <c:v>11</c:v>
                </c:pt>
                <c:pt idx="2331">
                  <c:v>9</c:v>
                </c:pt>
                <c:pt idx="2332">
                  <c:v>4</c:v>
                </c:pt>
                <c:pt idx="2333">
                  <c:v>8</c:v>
                </c:pt>
                <c:pt idx="2334">
                  <c:v>7</c:v>
                </c:pt>
                <c:pt idx="2335">
                  <c:v>9</c:v>
                </c:pt>
                <c:pt idx="2336">
                  <c:v>1</c:v>
                </c:pt>
                <c:pt idx="2337">
                  <c:v>5</c:v>
                </c:pt>
                <c:pt idx="2338">
                  <c:v>13</c:v>
                </c:pt>
                <c:pt idx="2339">
                  <c:v>6</c:v>
                </c:pt>
                <c:pt idx="2340">
                  <c:v>11</c:v>
                </c:pt>
                <c:pt idx="2341">
                  <c:v>6</c:v>
                </c:pt>
                <c:pt idx="2342">
                  <c:v>4</c:v>
                </c:pt>
                <c:pt idx="2343">
                  <c:v>10</c:v>
                </c:pt>
                <c:pt idx="2344">
                  <c:v>13</c:v>
                </c:pt>
                <c:pt idx="2345">
                  <c:v>4</c:v>
                </c:pt>
                <c:pt idx="2346">
                  <c:v>3</c:v>
                </c:pt>
                <c:pt idx="2347">
                  <c:v>7</c:v>
                </c:pt>
                <c:pt idx="2348">
                  <c:v>6</c:v>
                </c:pt>
                <c:pt idx="2349">
                  <c:v>17</c:v>
                </c:pt>
                <c:pt idx="2350">
                  <c:v>3</c:v>
                </c:pt>
                <c:pt idx="2351">
                  <c:v>10</c:v>
                </c:pt>
                <c:pt idx="2352">
                  <c:v>8</c:v>
                </c:pt>
                <c:pt idx="2353">
                  <c:v>12</c:v>
                </c:pt>
                <c:pt idx="2354">
                  <c:v>5</c:v>
                </c:pt>
                <c:pt idx="2355">
                  <c:v>5</c:v>
                </c:pt>
                <c:pt idx="2356">
                  <c:v>3</c:v>
                </c:pt>
                <c:pt idx="2357">
                  <c:v>4</c:v>
                </c:pt>
                <c:pt idx="2358">
                  <c:v>7</c:v>
                </c:pt>
                <c:pt idx="2359">
                  <c:v>7</c:v>
                </c:pt>
                <c:pt idx="2360">
                  <c:v>7</c:v>
                </c:pt>
                <c:pt idx="2361">
                  <c:v>2</c:v>
                </c:pt>
                <c:pt idx="2362">
                  <c:v>1</c:v>
                </c:pt>
                <c:pt idx="2363">
                  <c:v>13</c:v>
                </c:pt>
                <c:pt idx="2364">
                  <c:v>8</c:v>
                </c:pt>
                <c:pt idx="2365">
                  <c:v>1</c:v>
                </c:pt>
                <c:pt idx="2366">
                  <c:v>8</c:v>
                </c:pt>
                <c:pt idx="2367">
                  <c:v>4</c:v>
                </c:pt>
                <c:pt idx="2368">
                  <c:v>9</c:v>
                </c:pt>
                <c:pt idx="2369">
                  <c:v>5</c:v>
                </c:pt>
                <c:pt idx="2370">
                  <c:v>10</c:v>
                </c:pt>
                <c:pt idx="2371">
                  <c:v>6</c:v>
                </c:pt>
                <c:pt idx="2372">
                  <c:v>7</c:v>
                </c:pt>
                <c:pt idx="2373">
                  <c:v>7</c:v>
                </c:pt>
                <c:pt idx="2374">
                  <c:v>8</c:v>
                </c:pt>
                <c:pt idx="2375">
                  <c:v>1</c:v>
                </c:pt>
                <c:pt idx="2376">
                  <c:v>5</c:v>
                </c:pt>
                <c:pt idx="2377">
                  <c:v>6</c:v>
                </c:pt>
                <c:pt idx="2378">
                  <c:v>5</c:v>
                </c:pt>
                <c:pt idx="2379">
                  <c:v>11</c:v>
                </c:pt>
                <c:pt idx="2380">
                  <c:v>8</c:v>
                </c:pt>
                <c:pt idx="2381">
                  <c:v>5</c:v>
                </c:pt>
                <c:pt idx="2382">
                  <c:v>7</c:v>
                </c:pt>
                <c:pt idx="2383">
                  <c:v>5</c:v>
                </c:pt>
                <c:pt idx="2384">
                  <c:v>6</c:v>
                </c:pt>
                <c:pt idx="2385">
                  <c:v>14</c:v>
                </c:pt>
                <c:pt idx="2386">
                  <c:v>10</c:v>
                </c:pt>
                <c:pt idx="2387">
                  <c:v>10</c:v>
                </c:pt>
                <c:pt idx="2388">
                  <c:v>11</c:v>
                </c:pt>
                <c:pt idx="2389">
                  <c:v>1</c:v>
                </c:pt>
                <c:pt idx="2390">
                  <c:v>14</c:v>
                </c:pt>
                <c:pt idx="2391">
                  <c:v>11</c:v>
                </c:pt>
                <c:pt idx="2392">
                  <c:v>10</c:v>
                </c:pt>
                <c:pt idx="2393">
                  <c:v>5</c:v>
                </c:pt>
                <c:pt idx="2394">
                  <c:v>7</c:v>
                </c:pt>
                <c:pt idx="2395">
                  <c:v>6</c:v>
                </c:pt>
                <c:pt idx="2396">
                  <c:v>6</c:v>
                </c:pt>
                <c:pt idx="2397">
                  <c:v>5</c:v>
                </c:pt>
                <c:pt idx="2398">
                  <c:v>11</c:v>
                </c:pt>
                <c:pt idx="2399">
                  <c:v>9</c:v>
                </c:pt>
                <c:pt idx="2400">
                  <c:v>6</c:v>
                </c:pt>
                <c:pt idx="2401">
                  <c:v>9</c:v>
                </c:pt>
                <c:pt idx="2402">
                  <c:v>2</c:v>
                </c:pt>
                <c:pt idx="2403">
                  <c:v>9</c:v>
                </c:pt>
                <c:pt idx="2404">
                  <c:v>2</c:v>
                </c:pt>
                <c:pt idx="2405">
                  <c:v>3</c:v>
                </c:pt>
                <c:pt idx="2406">
                  <c:v>6</c:v>
                </c:pt>
                <c:pt idx="2407">
                  <c:v>10</c:v>
                </c:pt>
                <c:pt idx="2408">
                  <c:v>7</c:v>
                </c:pt>
                <c:pt idx="2409">
                  <c:v>8</c:v>
                </c:pt>
                <c:pt idx="2410">
                  <c:v>9</c:v>
                </c:pt>
                <c:pt idx="2411">
                  <c:v>9</c:v>
                </c:pt>
                <c:pt idx="2412">
                  <c:v>13</c:v>
                </c:pt>
                <c:pt idx="2413">
                  <c:v>13</c:v>
                </c:pt>
                <c:pt idx="2414">
                  <c:v>10</c:v>
                </c:pt>
                <c:pt idx="2415">
                  <c:v>1</c:v>
                </c:pt>
                <c:pt idx="2416">
                  <c:v>19</c:v>
                </c:pt>
                <c:pt idx="2417">
                  <c:v>10</c:v>
                </c:pt>
                <c:pt idx="2418">
                  <c:v>11</c:v>
                </c:pt>
                <c:pt idx="2419">
                  <c:v>2</c:v>
                </c:pt>
                <c:pt idx="2420">
                  <c:v>14</c:v>
                </c:pt>
                <c:pt idx="2421">
                  <c:v>16</c:v>
                </c:pt>
                <c:pt idx="2422">
                  <c:v>13</c:v>
                </c:pt>
                <c:pt idx="2423">
                  <c:v>8</c:v>
                </c:pt>
                <c:pt idx="2424">
                  <c:v>2</c:v>
                </c:pt>
                <c:pt idx="2425">
                  <c:v>5</c:v>
                </c:pt>
                <c:pt idx="2426">
                  <c:v>1</c:v>
                </c:pt>
                <c:pt idx="2427">
                  <c:v>7</c:v>
                </c:pt>
                <c:pt idx="2428">
                  <c:v>6</c:v>
                </c:pt>
                <c:pt idx="2429">
                  <c:v>1</c:v>
                </c:pt>
                <c:pt idx="2430">
                  <c:v>7</c:v>
                </c:pt>
                <c:pt idx="2431">
                  <c:v>5</c:v>
                </c:pt>
                <c:pt idx="2432">
                  <c:v>5</c:v>
                </c:pt>
                <c:pt idx="2433">
                  <c:v>7</c:v>
                </c:pt>
                <c:pt idx="2434">
                  <c:v>11</c:v>
                </c:pt>
                <c:pt idx="2435">
                  <c:v>5</c:v>
                </c:pt>
                <c:pt idx="2436">
                  <c:v>7</c:v>
                </c:pt>
                <c:pt idx="2437">
                  <c:v>13</c:v>
                </c:pt>
                <c:pt idx="2438">
                  <c:v>4</c:v>
                </c:pt>
                <c:pt idx="2439">
                  <c:v>14</c:v>
                </c:pt>
                <c:pt idx="2440">
                  <c:v>7</c:v>
                </c:pt>
                <c:pt idx="2441">
                  <c:v>7</c:v>
                </c:pt>
                <c:pt idx="2442">
                  <c:v>13</c:v>
                </c:pt>
                <c:pt idx="2443">
                  <c:v>8</c:v>
                </c:pt>
                <c:pt idx="2444">
                  <c:v>1</c:v>
                </c:pt>
                <c:pt idx="2445">
                  <c:v>6</c:v>
                </c:pt>
                <c:pt idx="2446">
                  <c:v>1</c:v>
                </c:pt>
                <c:pt idx="2447">
                  <c:v>12</c:v>
                </c:pt>
                <c:pt idx="2448">
                  <c:v>10</c:v>
                </c:pt>
                <c:pt idx="2449">
                  <c:v>12</c:v>
                </c:pt>
                <c:pt idx="2450">
                  <c:v>11</c:v>
                </c:pt>
                <c:pt idx="2451">
                  <c:v>11</c:v>
                </c:pt>
                <c:pt idx="2452">
                  <c:v>6</c:v>
                </c:pt>
                <c:pt idx="2453">
                  <c:v>9</c:v>
                </c:pt>
                <c:pt idx="2454">
                  <c:v>4</c:v>
                </c:pt>
                <c:pt idx="2455">
                  <c:v>9</c:v>
                </c:pt>
                <c:pt idx="2456">
                  <c:v>12</c:v>
                </c:pt>
                <c:pt idx="2457">
                  <c:v>10</c:v>
                </c:pt>
                <c:pt idx="2458">
                  <c:v>12</c:v>
                </c:pt>
                <c:pt idx="2459">
                  <c:v>14</c:v>
                </c:pt>
                <c:pt idx="2460">
                  <c:v>15</c:v>
                </c:pt>
                <c:pt idx="2461">
                  <c:v>12</c:v>
                </c:pt>
                <c:pt idx="2462">
                  <c:v>5</c:v>
                </c:pt>
                <c:pt idx="2463">
                  <c:v>4</c:v>
                </c:pt>
                <c:pt idx="2464">
                  <c:v>9</c:v>
                </c:pt>
                <c:pt idx="2465">
                  <c:v>8</c:v>
                </c:pt>
                <c:pt idx="2466">
                  <c:v>17</c:v>
                </c:pt>
                <c:pt idx="2467">
                  <c:v>6</c:v>
                </c:pt>
                <c:pt idx="2468">
                  <c:v>8</c:v>
                </c:pt>
                <c:pt idx="2469">
                  <c:v>14</c:v>
                </c:pt>
                <c:pt idx="2470">
                  <c:v>12</c:v>
                </c:pt>
                <c:pt idx="2471">
                  <c:v>11</c:v>
                </c:pt>
                <c:pt idx="2472">
                  <c:v>9</c:v>
                </c:pt>
                <c:pt idx="2473">
                  <c:v>8</c:v>
                </c:pt>
                <c:pt idx="2474">
                  <c:v>10</c:v>
                </c:pt>
                <c:pt idx="2475">
                  <c:v>10</c:v>
                </c:pt>
                <c:pt idx="2476">
                  <c:v>13</c:v>
                </c:pt>
                <c:pt idx="2477">
                  <c:v>3</c:v>
                </c:pt>
                <c:pt idx="2478">
                  <c:v>5</c:v>
                </c:pt>
                <c:pt idx="2479">
                  <c:v>8</c:v>
                </c:pt>
                <c:pt idx="2480">
                  <c:v>6</c:v>
                </c:pt>
                <c:pt idx="2481">
                  <c:v>17</c:v>
                </c:pt>
                <c:pt idx="2482">
                  <c:v>2</c:v>
                </c:pt>
                <c:pt idx="2483">
                  <c:v>9</c:v>
                </c:pt>
                <c:pt idx="2484">
                  <c:v>4</c:v>
                </c:pt>
                <c:pt idx="2485">
                  <c:v>4</c:v>
                </c:pt>
                <c:pt idx="2486">
                  <c:v>14</c:v>
                </c:pt>
                <c:pt idx="2487">
                  <c:v>9</c:v>
                </c:pt>
                <c:pt idx="2488">
                  <c:v>8</c:v>
                </c:pt>
                <c:pt idx="2489">
                  <c:v>7</c:v>
                </c:pt>
                <c:pt idx="2490">
                  <c:v>2</c:v>
                </c:pt>
                <c:pt idx="2491">
                  <c:v>13</c:v>
                </c:pt>
                <c:pt idx="2492">
                  <c:v>2</c:v>
                </c:pt>
                <c:pt idx="2493">
                  <c:v>12</c:v>
                </c:pt>
                <c:pt idx="2494">
                  <c:v>11</c:v>
                </c:pt>
                <c:pt idx="2495">
                  <c:v>4</c:v>
                </c:pt>
                <c:pt idx="2496">
                  <c:v>11</c:v>
                </c:pt>
                <c:pt idx="2497">
                  <c:v>6</c:v>
                </c:pt>
                <c:pt idx="2498">
                  <c:v>12</c:v>
                </c:pt>
                <c:pt idx="2499">
                  <c:v>6</c:v>
                </c:pt>
                <c:pt idx="2500">
                  <c:v>2</c:v>
                </c:pt>
                <c:pt idx="2501">
                  <c:v>10</c:v>
                </c:pt>
                <c:pt idx="2502">
                  <c:v>7</c:v>
                </c:pt>
                <c:pt idx="2503">
                  <c:v>7</c:v>
                </c:pt>
                <c:pt idx="2504">
                  <c:v>7</c:v>
                </c:pt>
                <c:pt idx="2505">
                  <c:v>13</c:v>
                </c:pt>
                <c:pt idx="2506">
                  <c:v>12</c:v>
                </c:pt>
                <c:pt idx="2507">
                  <c:v>6</c:v>
                </c:pt>
                <c:pt idx="2508">
                  <c:v>5</c:v>
                </c:pt>
                <c:pt idx="2509">
                  <c:v>5</c:v>
                </c:pt>
                <c:pt idx="2510">
                  <c:v>5</c:v>
                </c:pt>
                <c:pt idx="2511">
                  <c:v>10</c:v>
                </c:pt>
                <c:pt idx="2512">
                  <c:v>7</c:v>
                </c:pt>
                <c:pt idx="2513">
                  <c:v>14</c:v>
                </c:pt>
                <c:pt idx="2514">
                  <c:v>14</c:v>
                </c:pt>
                <c:pt idx="2515">
                  <c:v>4</c:v>
                </c:pt>
                <c:pt idx="2516">
                  <c:v>11</c:v>
                </c:pt>
                <c:pt idx="2517">
                  <c:v>5</c:v>
                </c:pt>
                <c:pt idx="2518">
                  <c:v>6</c:v>
                </c:pt>
                <c:pt idx="2519">
                  <c:v>5</c:v>
                </c:pt>
                <c:pt idx="2520">
                  <c:v>9</c:v>
                </c:pt>
                <c:pt idx="2521">
                  <c:v>5</c:v>
                </c:pt>
                <c:pt idx="2522">
                  <c:v>3</c:v>
                </c:pt>
                <c:pt idx="2523">
                  <c:v>8</c:v>
                </c:pt>
                <c:pt idx="2524">
                  <c:v>6</c:v>
                </c:pt>
                <c:pt idx="2525">
                  <c:v>0</c:v>
                </c:pt>
                <c:pt idx="2526">
                  <c:v>12</c:v>
                </c:pt>
                <c:pt idx="2527">
                  <c:v>4</c:v>
                </c:pt>
                <c:pt idx="2528">
                  <c:v>8</c:v>
                </c:pt>
                <c:pt idx="2529">
                  <c:v>8</c:v>
                </c:pt>
                <c:pt idx="2530">
                  <c:v>3</c:v>
                </c:pt>
                <c:pt idx="2531">
                  <c:v>6</c:v>
                </c:pt>
                <c:pt idx="2532">
                  <c:v>9</c:v>
                </c:pt>
                <c:pt idx="2533">
                  <c:v>10</c:v>
                </c:pt>
                <c:pt idx="2534">
                  <c:v>8</c:v>
                </c:pt>
                <c:pt idx="2535">
                  <c:v>16</c:v>
                </c:pt>
                <c:pt idx="2536">
                  <c:v>5</c:v>
                </c:pt>
                <c:pt idx="2537">
                  <c:v>7</c:v>
                </c:pt>
                <c:pt idx="2538">
                  <c:v>3</c:v>
                </c:pt>
                <c:pt idx="2539">
                  <c:v>5</c:v>
                </c:pt>
                <c:pt idx="2540">
                  <c:v>3</c:v>
                </c:pt>
                <c:pt idx="2541">
                  <c:v>4</c:v>
                </c:pt>
                <c:pt idx="2542">
                  <c:v>4</c:v>
                </c:pt>
                <c:pt idx="2543">
                  <c:v>12</c:v>
                </c:pt>
                <c:pt idx="2544">
                  <c:v>9</c:v>
                </c:pt>
                <c:pt idx="2545">
                  <c:v>8</c:v>
                </c:pt>
                <c:pt idx="2546">
                  <c:v>14</c:v>
                </c:pt>
                <c:pt idx="2547">
                  <c:v>6</c:v>
                </c:pt>
                <c:pt idx="2548">
                  <c:v>13</c:v>
                </c:pt>
                <c:pt idx="2549">
                  <c:v>10</c:v>
                </c:pt>
                <c:pt idx="2550">
                  <c:v>8</c:v>
                </c:pt>
                <c:pt idx="2551">
                  <c:v>3</c:v>
                </c:pt>
                <c:pt idx="2552">
                  <c:v>10</c:v>
                </c:pt>
                <c:pt idx="2553">
                  <c:v>5</c:v>
                </c:pt>
                <c:pt idx="2554">
                  <c:v>6</c:v>
                </c:pt>
                <c:pt idx="2555">
                  <c:v>2</c:v>
                </c:pt>
                <c:pt idx="2556">
                  <c:v>17</c:v>
                </c:pt>
                <c:pt idx="2557">
                  <c:v>10</c:v>
                </c:pt>
                <c:pt idx="2558">
                  <c:v>15</c:v>
                </c:pt>
                <c:pt idx="2559">
                  <c:v>10</c:v>
                </c:pt>
                <c:pt idx="2560">
                  <c:v>1</c:v>
                </c:pt>
                <c:pt idx="2561">
                  <c:v>13</c:v>
                </c:pt>
                <c:pt idx="2562">
                  <c:v>8</c:v>
                </c:pt>
                <c:pt idx="2563">
                  <c:v>15</c:v>
                </c:pt>
                <c:pt idx="2564">
                  <c:v>7</c:v>
                </c:pt>
                <c:pt idx="2565">
                  <c:v>5</c:v>
                </c:pt>
                <c:pt idx="2566">
                  <c:v>9</c:v>
                </c:pt>
                <c:pt idx="2567">
                  <c:v>8</c:v>
                </c:pt>
                <c:pt idx="2568">
                  <c:v>15</c:v>
                </c:pt>
                <c:pt idx="2569">
                  <c:v>13</c:v>
                </c:pt>
                <c:pt idx="2570">
                  <c:v>8</c:v>
                </c:pt>
                <c:pt idx="2571">
                  <c:v>4</c:v>
                </c:pt>
                <c:pt idx="2572">
                  <c:v>7</c:v>
                </c:pt>
                <c:pt idx="2573">
                  <c:v>6</c:v>
                </c:pt>
                <c:pt idx="2574">
                  <c:v>8</c:v>
                </c:pt>
                <c:pt idx="2575">
                  <c:v>8</c:v>
                </c:pt>
                <c:pt idx="2576">
                  <c:v>9</c:v>
                </c:pt>
                <c:pt idx="2577">
                  <c:v>13</c:v>
                </c:pt>
                <c:pt idx="2578">
                  <c:v>2</c:v>
                </c:pt>
                <c:pt idx="2579">
                  <c:v>4</c:v>
                </c:pt>
                <c:pt idx="2580">
                  <c:v>7</c:v>
                </c:pt>
                <c:pt idx="2581">
                  <c:v>6</c:v>
                </c:pt>
                <c:pt idx="2582">
                  <c:v>5</c:v>
                </c:pt>
                <c:pt idx="2583">
                  <c:v>7</c:v>
                </c:pt>
                <c:pt idx="2584">
                  <c:v>11</c:v>
                </c:pt>
                <c:pt idx="2585">
                  <c:v>6</c:v>
                </c:pt>
                <c:pt idx="2586">
                  <c:v>8</c:v>
                </c:pt>
                <c:pt idx="2587">
                  <c:v>12</c:v>
                </c:pt>
                <c:pt idx="2588">
                  <c:v>2</c:v>
                </c:pt>
                <c:pt idx="2589">
                  <c:v>5</c:v>
                </c:pt>
                <c:pt idx="2590">
                  <c:v>12</c:v>
                </c:pt>
                <c:pt idx="2591">
                  <c:v>5</c:v>
                </c:pt>
                <c:pt idx="2592">
                  <c:v>3</c:v>
                </c:pt>
                <c:pt idx="2593">
                  <c:v>7</c:v>
                </c:pt>
                <c:pt idx="2594">
                  <c:v>14</c:v>
                </c:pt>
                <c:pt idx="2595">
                  <c:v>7</c:v>
                </c:pt>
                <c:pt idx="2596">
                  <c:v>1</c:v>
                </c:pt>
                <c:pt idx="2597">
                  <c:v>15</c:v>
                </c:pt>
                <c:pt idx="2598">
                  <c:v>8</c:v>
                </c:pt>
                <c:pt idx="2599">
                  <c:v>8</c:v>
                </c:pt>
                <c:pt idx="2600">
                  <c:v>11</c:v>
                </c:pt>
                <c:pt idx="2601">
                  <c:v>3</c:v>
                </c:pt>
                <c:pt idx="2602">
                  <c:v>8</c:v>
                </c:pt>
                <c:pt idx="2603">
                  <c:v>2</c:v>
                </c:pt>
                <c:pt idx="2604">
                  <c:v>8</c:v>
                </c:pt>
                <c:pt idx="2605">
                  <c:v>9</c:v>
                </c:pt>
                <c:pt idx="2606">
                  <c:v>11</c:v>
                </c:pt>
                <c:pt idx="2607">
                  <c:v>9</c:v>
                </c:pt>
                <c:pt idx="2608">
                  <c:v>7</c:v>
                </c:pt>
                <c:pt idx="2609">
                  <c:v>6</c:v>
                </c:pt>
                <c:pt idx="2610">
                  <c:v>7</c:v>
                </c:pt>
                <c:pt idx="2611">
                  <c:v>1</c:v>
                </c:pt>
                <c:pt idx="2612">
                  <c:v>2</c:v>
                </c:pt>
                <c:pt idx="2613">
                  <c:v>12</c:v>
                </c:pt>
                <c:pt idx="2614">
                  <c:v>9</c:v>
                </c:pt>
                <c:pt idx="2615">
                  <c:v>10</c:v>
                </c:pt>
                <c:pt idx="2616">
                  <c:v>13</c:v>
                </c:pt>
                <c:pt idx="2617">
                  <c:v>6</c:v>
                </c:pt>
                <c:pt idx="2618">
                  <c:v>5</c:v>
                </c:pt>
                <c:pt idx="2619">
                  <c:v>6</c:v>
                </c:pt>
                <c:pt idx="2620">
                  <c:v>10</c:v>
                </c:pt>
                <c:pt idx="2621">
                  <c:v>4</c:v>
                </c:pt>
                <c:pt idx="2622">
                  <c:v>4</c:v>
                </c:pt>
                <c:pt idx="2623">
                  <c:v>4</c:v>
                </c:pt>
                <c:pt idx="2624">
                  <c:v>6</c:v>
                </c:pt>
                <c:pt idx="2625">
                  <c:v>7</c:v>
                </c:pt>
                <c:pt idx="2626">
                  <c:v>6</c:v>
                </c:pt>
                <c:pt idx="2627">
                  <c:v>4</c:v>
                </c:pt>
                <c:pt idx="2628">
                  <c:v>9</c:v>
                </c:pt>
                <c:pt idx="2629">
                  <c:v>6</c:v>
                </c:pt>
                <c:pt idx="2630">
                  <c:v>2</c:v>
                </c:pt>
                <c:pt idx="2631">
                  <c:v>11</c:v>
                </c:pt>
                <c:pt idx="2632">
                  <c:v>6</c:v>
                </c:pt>
                <c:pt idx="2633">
                  <c:v>2</c:v>
                </c:pt>
                <c:pt idx="2634">
                  <c:v>3</c:v>
                </c:pt>
                <c:pt idx="2635">
                  <c:v>7</c:v>
                </c:pt>
                <c:pt idx="2636">
                  <c:v>3</c:v>
                </c:pt>
                <c:pt idx="2637">
                  <c:v>3</c:v>
                </c:pt>
                <c:pt idx="2638">
                  <c:v>15</c:v>
                </c:pt>
                <c:pt idx="2639">
                  <c:v>18</c:v>
                </c:pt>
                <c:pt idx="2640">
                  <c:v>10</c:v>
                </c:pt>
                <c:pt idx="2641">
                  <c:v>5</c:v>
                </c:pt>
                <c:pt idx="2642">
                  <c:v>12</c:v>
                </c:pt>
                <c:pt idx="2643">
                  <c:v>7</c:v>
                </c:pt>
                <c:pt idx="2644">
                  <c:v>5</c:v>
                </c:pt>
                <c:pt idx="2645">
                  <c:v>9</c:v>
                </c:pt>
                <c:pt idx="2646">
                  <c:v>2</c:v>
                </c:pt>
                <c:pt idx="2647">
                  <c:v>10</c:v>
                </c:pt>
                <c:pt idx="2648">
                  <c:v>7</c:v>
                </c:pt>
                <c:pt idx="2649">
                  <c:v>9</c:v>
                </c:pt>
                <c:pt idx="2650">
                  <c:v>7</c:v>
                </c:pt>
                <c:pt idx="2651">
                  <c:v>9</c:v>
                </c:pt>
                <c:pt idx="2652">
                  <c:v>12</c:v>
                </c:pt>
                <c:pt idx="2653">
                  <c:v>14</c:v>
                </c:pt>
                <c:pt idx="2654">
                  <c:v>9</c:v>
                </c:pt>
                <c:pt idx="2655">
                  <c:v>5</c:v>
                </c:pt>
                <c:pt idx="2656">
                  <c:v>2</c:v>
                </c:pt>
                <c:pt idx="2657">
                  <c:v>5</c:v>
                </c:pt>
                <c:pt idx="2658">
                  <c:v>2</c:v>
                </c:pt>
                <c:pt idx="2659">
                  <c:v>9</c:v>
                </c:pt>
                <c:pt idx="2660">
                  <c:v>16</c:v>
                </c:pt>
                <c:pt idx="2661">
                  <c:v>11</c:v>
                </c:pt>
                <c:pt idx="2662">
                  <c:v>15</c:v>
                </c:pt>
                <c:pt idx="2663">
                  <c:v>5</c:v>
                </c:pt>
                <c:pt idx="2664">
                  <c:v>10</c:v>
                </c:pt>
                <c:pt idx="2665">
                  <c:v>11</c:v>
                </c:pt>
                <c:pt idx="2666">
                  <c:v>3</c:v>
                </c:pt>
                <c:pt idx="2667">
                  <c:v>7</c:v>
                </c:pt>
                <c:pt idx="2668">
                  <c:v>5</c:v>
                </c:pt>
                <c:pt idx="2669">
                  <c:v>1</c:v>
                </c:pt>
                <c:pt idx="2670">
                  <c:v>3</c:v>
                </c:pt>
                <c:pt idx="2671">
                  <c:v>12</c:v>
                </c:pt>
                <c:pt idx="2672">
                  <c:v>3</c:v>
                </c:pt>
                <c:pt idx="2673">
                  <c:v>11</c:v>
                </c:pt>
                <c:pt idx="2674">
                  <c:v>8</c:v>
                </c:pt>
                <c:pt idx="2675">
                  <c:v>2</c:v>
                </c:pt>
                <c:pt idx="2676">
                  <c:v>2</c:v>
                </c:pt>
                <c:pt idx="2677">
                  <c:v>7</c:v>
                </c:pt>
                <c:pt idx="2678">
                  <c:v>3</c:v>
                </c:pt>
                <c:pt idx="2679">
                  <c:v>7</c:v>
                </c:pt>
                <c:pt idx="2680">
                  <c:v>5</c:v>
                </c:pt>
                <c:pt idx="2681">
                  <c:v>9</c:v>
                </c:pt>
                <c:pt idx="2682">
                  <c:v>6</c:v>
                </c:pt>
                <c:pt idx="2683">
                  <c:v>10</c:v>
                </c:pt>
                <c:pt idx="2684">
                  <c:v>7</c:v>
                </c:pt>
                <c:pt idx="2685">
                  <c:v>10</c:v>
                </c:pt>
                <c:pt idx="2686">
                  <c:v>9</c:v>
                </c:pt>
                <c:pt idx="2687">
                  <c:v>7</c:v>
                </c:pt>
                <c:pt idx="2688">
                  <c:v>7</c:v>
                </c:pt>
                <c:pt idx="2689">
                  <c:v>4</c:v>
                </c:pt>
                <c:pt idx="2690">
                  <c:v>9</c:v>
                </c:pt>
                <c:pt idx="2691">
                  <c:v>6</c:v>
                </c:pt>
                <c:pt idx="2692">
                  <c:v>4</c:v>
                </c:pt>
                <c:pt idx="2693">
                  <c:v>12</c:v>
                </c:pt>
                <c:pt idx="2694">
                  <c:v>7</c:v>
                </c:pt>
                <c:pt idx="2695">
                  <c:v>12</c:v>
                </c:pt>
                <c:pt idx="2696">
                  <c:v>13</c:v>
                </c:pt>
                <c:pt idx="2697">
                  <c:v>7</c:v>
                </c:pt>
                <c:pt idx="2698">
                  <c:v>10</c:v>
                </c:pt>
                <c:pt idx="2699">
                  <c:v>10</c:v>
                </c:pt>
                <c:pt idx="2700">
                  <c:v>5</c:v>
                </c:pt>
                <c:pt idx="2701">
                  <c:v>3</c:v>
                </c:pt>
                <c:pt idx="2702">
                  <c:v>7</c:v>
                </c:pt>
                <c:pt idx="2703">
                  <c:v>2</c:v>
                </c:pt>
                <c:pt idx="2704">
                  <c:v>7</c:v>
                </c:pt>
                <c:pt idx="2705">
                  <c:v>16</c:v>
                </c:pt>
                <c:pt idx="2706">
                  <c:v>4</c:v>
                </c:pt>
                <c:pt idx="2707">
                  <c:v>10</c:v>
                </c:pt>
                <c:pt idx="2708">
                  <c:v>1</c:v>
                </c:pt>
                <c:pt idx="2709">
                  <c:v>1</c:v>
                </c:pt>
                <c:pt idx="2710">
                  <c:v>12</c:v>
                </c:pt>
                <c:pt idx="2711">
                  <c:v>10</c:v>
                </c:pt>
                <c:pt idx="2712">
                  <c:v>12</c:v>
                </c:pt>
                <c:pt idx="2713">
                  <c:v>8</c:v>
                </c:pt>
                <c:pt idx="2714">
                  <c:v>12</c:v>
                </c:pt>
                <c:pt idx="2715">
                  <c:v>11</c:v>
                </c:pt>
                <c:pt idx="2716">
                  <c:v>15</c:v>
                </c:pt>
                <c:pt idx="2717">
                  <c:v>10</c:v>
                </c:pt>
                <c:pt idx="2718">
                  <c:v>11</c:v>
                </c:pt>
                <c:pt idx="2719">
                  <c:v>14</c:v>
                </c:pt>
                <c:pt idx="2720">
                  <c:v>7</c:v>
                </c:pt>
                <c:pt idx="2721">
                  <c:v>4</c:v>
                </c:pt>
                <c:pt idx="2722">
                  <c:v>6</c:v>
                </c:pt>
                <c:pt idx="2723">
                  <c:v>15</c:v>
                </c:pt>
                <c:pt idx="2724">
                  <c:v>4</c:v>
                </c:pt>
                <c:pt idx="2725">
                  <c:v>7</c:v>
                </c:pt>
                <c:pt idx="2726">
                  <c:v>6</c:v>
                </c:pt>
                <c:pt idx="2727">
                  <c:v>7</c:v>
                </c:pt>
                <c:pt idx="2728">
                  <c:v>5</c:v>
                </c:pt>
                <c:pt idx="2729">
                  <c:v>11</c:v>
                </c:pt>
                <c:pt idx="2730">
                  <c:v>7</c:v>
                </c:pt>
                <c:pt idx="2731">
                  <c:v>7</c:v>
                </c:pt>
                <c:pt idx="2732">
                  <c:v>4</c:v>
                </c:pt>
                <c:pt idx="2733">
                  <c:v>5</c:v>
                </c:pt>
                <c:pt idx="2734">
                  <c:v>6</c:v>
                </c:pt>
                <c:pt idx="2735">
                  <c:v>6</c:v>
                </c:pt>
                <c:pt idx="2736">
                  <c:v>1</c:v>
                </c:pt>
                <c:pt idx="2737">
                  <c:v>8</c:v>
                </c:pt>
                <c:pt idx="2738">
                  <c:v>6</c:v>
                </c:pt>
                <c:pt idx="2739">
                  <c:v>5</c:v>
                </c:pt>
                <c:pt idx="2740">
                  <c:v>4</c:v>
                </c:pt>
                <c:pt idx="2741">
                  <c:v>11</c:v>
                </c:pt>
                <c:pt idx="2742">
                  <c:v>6</c:v>
                </c:pt>
                <c:pt idx="2743">
                  <c:v>7</c:v>
                </c:pt>
                <c:pt idx="2744">
                  <c:v>15</c:v>
                </c:pt>
                <c:pt idx="2745">
                  <c:v>1</c:v>
                </c:pt>
                <c:pt idx="2746">
                  <c:v>8</c:v>
                </c:pt>
                <c:pt idx="2747">
                  <c:v>5</c:v>
                </c:pt>
                <c:pt idx="2748">
                  <c:v>7</c:v>
                </c:pt>
                <c:pt idx="2749">
                  <c:v>5</c:v>
                </c:pt>
                <c:pt idx="2750">
                  <c:v>3</c:v>
                </c:pt>
                <c:pt idx="2751">
                  <c:v>5</c:v>
                </c:pt>
                <c:pt idx="2752">
                  <c:v>6</c:v>
                </c:pt>
                <c:pt idx="2753">
                  <c:v>4</c:v>
                </c:pt>
                <c:pt idx="2754">
                  <c:v>9</c:v>
                </c:pt>
                <c:pt idx="2755">
                  <c:v>12</c:v>
                </c:pt>
                <c:pt idx="2756">
                  <c:v>4</c:v>
                </c:pt>
                <c:pt idx="2757">
                  <c:v>14</c:v>
                </c:pt>
                <c:pt idx="2758">
                  <c:v>6</c:v>
                </c:pt>
                <c:pt idx="2759">
                  <c:v>4</c:v>
                </c:pt>
                <c:pt idx="2760">
                  <c:v>1</c:v>
                </c:pt>
                <c:pt idx="2761">
                  <c:v>4</c:v>
                </c:pt>
                <c:pt idx="2762">
                  <c:v>12</c:v>
                </c:pt>
                <c:pt idx="2763">
                  <c:v>9</c:v>
                </c:pt>
                <c:pt idx="2764">
                  <c:v>11</c:v>
                </c:pt>
                <c:pt idx="2765">
                  <c:v>11</c:v>
                </c:pt>
                <c:pt idx="2766">
                  <c:v>4</c:v>
                </c:pt>
                <c:pt idx="2767">
                  <c:v>1</c:v>
                </c:pt>
                <c:pt idx="2768">
                  <c:v>14</c:v>
                </c:pt>
                <c:pt idx="2769">
                  <c:v>8</c:v>
                </c:pt>
                <c:pt idx="2770">
                  <c:v>8</c:v>
                </c:pt>
                <c:pt idx="2771">
                  <c:v>8</c:v>
                </c:pt>
                <c:pt idx="2772">
                  <c:v>2</c:v>
                </c:pt>
                <c:pt idx="2773">
                  <c:v>4</c:v>
                </c:pt>
                <c:pt idx="2774">
                  <c:v>15</c:v>
                </c:pt>
                <c:pt idx="2775">
                  <c:v>6</c:v>
                </c:pt>
                <c:pt idx="2776">
                  <c:v>9</c:v>
                </c:pt>
                <c:pt idx="2777">
                  <c:v>8</c:v>
                </c:pt>
                <c:pt idx="2778">
                  <c:v>4</c:v>
                </c:pt>
                <c:pt idx="2779">
                  <c:v>7</c:v>
                </c:pt>
                <c:pt idx="2780">
                  <c:v>14</c:v>
                </c:pt>
                <c:pt idx="2781">
                  <c:v>5</c:v>
                </c:pt>
                <c:pt idx="2782">
                  <c:v>8</c:v>
                </c:pt>
                <c:pt idx="2783">
                  <c:v>6</c:v>
                </c:pt>
                <c:pt idx="2784">
                  <c:v>14</c:v>
                </c:pt>
                <c:pt idx="2785">
                  <c:v>7</c:v>
                </c:pt>
                <c:pt idx="2786">
                  <c:v>7</c:v>
                </c:pt>
                <c:pt idx="2787">
                  <c:v>6</c:v>
                </c:pt>
                <c:pt idx="2788">
                  <c:v>2</c:v>
                </c:pt>
                <c:pt idx="2789">
                  <c:v>7</c:v>
                </c:pt>
                <c:pt idx="2790">
                  <c:v>10</c:v>
                </c:pt>
                <c:pt idx="2791">
                  <c:v>19</c:v>
                </c:pt>
                <c:pt idx="2792">
                  <c:v>11</c:v>
                </c:pt>
                <c:pt idx="2793">
                  <c:v>5</c:v>
                </c:pt>
                <c:pt idx="2794">
                  <c:v>19</c:v>
                </c:pt>
                <c:pt idx="2795">
                  <c:v>7</c:v>
                </c:pt>
                <c:pt idx="2796">
                  <c:v>14</c:v>
                </c:pt>
                <c:pt idx="2797">
                  <c:v>12</c:v>
                </c:pt>
                <c:pt idx="2798">
                  <c:v>17</c:v>
                </c:pt>
                <c:pt idx="2799">
                  <c:v>3</c:v>
                </c:pt>
                <c:pt idx="2800">
                  <c:v>12</c:v>
                </c:pt>
                <c:pt idx="2801">
                  <c:v>9</c:v>
                </c:pt>
                <c:pt idx="2802">
                  <c:v>10</c:v>
                </c:pt>
                <c:pt idx="2803">
                  <c:v>1</c:v>
                </c:pt>
                <c:pt idx="2804">
                  <c:v>6</c:v>
                </c:pt>
                <c:pt idx="2805">
                  <c:v>5</c:v>
                </c:pt>
                <c:pt idx="2806">
                  <c:v>12</c:v>
                </c:pt>
                <c:pt idx="2807">
                  <c:v>15</c:v>
                </c:pt>
                <c:pt idx="2808">
                  <c:v>9</c:v>
                </c:pt>
                <c:pt idx="2809">
                  <c:v>9</c:v>
                </c:pt>
                <c:pt idx="2810">
                  <c:v>11</c:v>
                </c:pt>
                <c:pt idx="2811">
                  <c:v>8</c:v>
                </c:pt>
                <c:pt idx="2812">
                  <c:v>5</c:v>
                </c:pt>
                <c:pt idx="2813">
                  <c:v>1</c:v>
                </c:pt>
                <c:pt idx="2814">
                  <c:v>7</c:v>
                </c:pt>
                <c:pt idx="2815">
                  <c:v>3</c:v>
                </c:pt>
                <c:pt idx="2816">
                  <c:v>8</c:v>
                </c:pt>
                <c:pt idx="2817">
                  <c:v>10</c:v>
                </c:pt>
                <c:pt idx="2818">
                  <c:v>6</c:v>
                </c:pt>
                <c:pt idx="2819">
                  <c:v>13</c:v>
                </c:pt>
                <c:pt idx="2820">
                  <c:v>7</c:v>
                </c:pt>
                <c:pt idx="2821">
                  <c:v>15</c:v>
                </c:pt>
                <c:pt idx="2822">
                  <c:v>7</c:v>
                </c:pt>
                <c:pt idx="2823">
                  <c:v>1</c:v>
                </c:pt>
                <c:pt idx="2824">
                  <c:v>9</c:v>
                </c:pt>
                <c:pt idx="2825">
                  <c:v>15</c:v>
                </c:pt>
                <c:pt idx="2826">
                  <c:v>12</c:v>
                </c:pt>
                <c:pt idx="2827">
                  <c:v>8</c:v>
                </c:pt>
                <c:pt idx="2828">
                  <c:v>14</c:v>
                </c:pt>
                <c:pt idx="2829">
                  <c:v>6</c:v>
                </c:pt>
                <c:pt idx="2830">
                  <c:v>9</c:v>
                </c:pt>
                <c:pt idx="2831">
                  <c:v>9</c:v>
                </c:pt>
                <c:pt idx="2832">
                  <c:v>11</c:v>
                </c:pt>
                <c:pt idx="2833">
                  <c:v>15</c:v>
                </c:pt>
                <c:pt idx="2834">
                  <c:v>7</c:v>
                </c:pt>
                <c:pt idx="2835">
                  <c:v>7</c:v>
                </c:pt>
                <c:pt idx="2836">
                  <c:v>12</c:v>
                </c:pt>
                <c:pt idx="2837">
                  <c:v>3</c:v>
                </c:pt>
                <c:pt idx="2838">
                  <c:v>7</c:v>
                </c:pt>
                <c:pt idx="2839">
                  <c:v>3</c:v>
                </c:pt>
                <c:pt idx="2840">
                  <c:v>16</c:v>
                </c:pt>
                <c:pt idx="2841">
                  <c:v>5</c:v>
                </c:pt>
                <c:pt idx="2842">
                  <c:v>11</c:v>
                </c:pt>
                <c:pt idx="2843">
                  <c:v>5</c:v>
                </c:pt>
                <c:pt idx="2844">
                  <c:v>9</c:v>
                </c:pt>
                <c:pt idx="2845">
                  <c:v>5</c:v>
                </c:pt>
                <c:pt idx="2846">
                  <c:v>5</c:v>
                </c:pt>
                <c:pt idx="2847">
                  <c:v>4</c:v>
                </c:pt>
                <c:pt idx="2848">
                  <c:v>8</c:v>
                </c:pt>
                <c:pt idx="2849">
                  <c:v>4</c:v>
                </c:pt>
                <c:pt idx="2850">
                  <c:v>8</c:v>
                </c:pt>
                <c:pt idx="2851">
                  <c:v>4</c:v>
                </c:pt>
                <c:pt idx="2852">
                  <c:v>7</c:v>
                </c:pt>
                <c:pt idx="2853">
                  <c:v>9</c:v>
                </c:pt>
                <c:pt idx="2854">
                  <c:v>6</c:v>
                </c:pt>
                <c:pt idx="2855">
                  <c:v>7</c:v>
                </c:pt>
                <c:pt idx="2856">
                  <c:v>11</c:v>
                </c:pt>
                <c:pt idx="2857">
                  <c:v>6</c:v>
                </c:pt>
                <c:pt idx="2858">
                  <c:v>16</c:v>
                </c:pt>
                <c:pt idx="2859">
                  <c:v>8</c:v>
                </c:pt>
                <c:pt idx="2860">
                  <c:v>9</c:v>
                </c:pt>
                <c:pt idx="2861">
                  <c:v>2</c:v>
                </c:pt>
                <c:pt idx="2862">
                  <c:v>7</c:v>
                </c:pt>
                <c:pt idx="2863">
                  <c:v>13</c:v>
                </c:pt>
                <c:pt idx="2864">
                  <c:v>13</c:v>
                </c:pt>
                <c:pt idx="2865">
                  <c:v>12</c:v>
                </c:pt>
                <c:pt idx="2866">
                  <c:v>13</c:v>
                </c:pt>
                <c:pt idx="2867">
                  <c:v>5</c:v>
                </c:pt>
                <c:pt idx="2868">
                  <c:v>8</c:v>
                </c:pt>
                <c:pt idx="2869">
                  <c:v>4</c:v>
                </c:pt>
                <c:pt idx="2870">
                  <c:v>5</c:v>
                </c:pt>
                <c:pt idx="2871">
                  <c:v>12</c:v>
                </c:pt>
                <c:pt idx="2872">
                  <c:v>13</c:v>
                </c:pt>
                <c:pt idx="2873">
                  <c:v>9</c:v>
                </c:pt>
                <c:pt idx="2874">
                  <c:v>7</c:v>
                </c:pt>
                <c:pt idx="2875">
                  <c:v>7</c:v>
                </c:pt>
                <c:pt idx="2876">
                  <c:v>2</c:v>
                </c:pt>
                <c:pt idx="2877">
                  <c:v>6</c:v>
                </c:pt>
                <c:pt idx="2878">
                  <c:v>10</c:v>
                </c:pt>
                <c:pt idx="2879">
                  <c:v>10</c:v>
                </c:pt>
                <c:pt idx="2880">
                  <c:v>15</c:v>
                </c:pt>
                <c:pt idx="2881">
                  <c:v>9</c:v>
                </c:pt>
                <c:pt idx="2882">
                  <c:v>9</c:v>
                </c:pt>
                <c:pt idx="2883">
                  <c:v>11</c:v>
                </c:pt>
                <c:pt idx="2884">
                  <c:v>5</c:v>
                </c:pt>
                <c:pt idx="2885">
                  <c:v>10</c:v>
                </c:pt>
                <c:pt idx="2886">
                  <c:v>9</c:v>
                </c:pt>
                <c:pt idx="2887">
                  <c:v>9</c:v>
                </c:pt>
                <c:pt idx="2888">
                  <c:v>5</c:v>
                </c:pt>
                <c:pt idx="2889">
                  <c:v>5</c:v>
                </c:pt>
                <c:pt idx="2890">
                  <c:v>3</c:v>
                </c:pt>
                <c:pt idx="2891">
                  <c:v>10</c:v>
                </c:pt>
                <c:pt idx="2892">
                  <c:v>6</c:v>
                </c:pt>
                <c:pt idx="2893">
                  <c:v>9</c:v>
                </c:pt>
                <c:pt idx="2894">
                  <c:v>10</c:v>
                </c:pt>
                <c:pt idx="2895">
                  <c:v>12</c:v>
                </c:pt>
                <c:pt idx="2896">
                  <c:v>2</c:v>
                </c:pt>
                <c:pt idx="2897">
                  <c:v>9</c:v>
                </c:pt>
                <c:pt idx="2898">
                  <c:v>2</c:v>
                </c:pt>
                <c:pt idx="2899">
                  <c:v>6</c:v>
                </c:pt>
                <c:pt idx="2900">
                  <c:v>5</c:v>
                </c:pt>
                <c:pt idx="2901">
                  <c:v>19</c:v>
                </c:pt>
                <c:pt idx="2902">
                  <c:v>11</c:v>
                </c:pt>
                <c:pt idx="2903">
                  <c:v>6</c:v>
                </c:pt>
                <c:pt idx="2904">
                  <c:v>4</c:v>
                </c:pt>
                <c:pt idx="2905">
                  <c:v>12</c:v>
                </c:pt>
                <c:pt idx="2906">
                  <c:v>2</c:v>
                </c:pt>
                <c:pt idx="2907">
                  <c:v>6</c:v>
                </c:pt>
                <c:pt idx="2908">
                  <c:v>11</c:v>
                </c:pt>
                <c:pt idx="2909">
                  <c:v>4</c:v>
                </c:pt>
                <c:pt idx="2910">
                  <c:v>11</c:v>
                </c:pt>
                <c:pt idx="2911">
                  <c:v>9</c:v>
                </c:pt>
                <c:pt idx="2912">
                  <c:v>3</c:v>
                </c:pt>
                <c:pt idx="2913">
                  <c:v>8</c:v>
                </c:pt>
                <c:pt idx="2914">
                  <c:v>9</c:v>
                </c:pt>
                <c:pt idx="2915">
                  <c:v>15</c:v>
                </c:pt>
                <c:pt idx="2916">
                  <c:v>7</c:v>
                </c:pt>
                <c:pt idx="2917">
                  <c:v>13</c:v>
                </c:pt>
                <c:pt idx="2918">
                  <c:v>5</c:v>
                </c:pt>
                <c:pt idx="2919">
                  <c:v>10</c:v>
                </c:pt>
                <c:pt idx="2920">
                  <c:v>0</c:v>
                </c:pt>
                <c:pt idx="2921">
                  <c:v>6</c:v>
                </c:pt>
                <c:pt idx="2922">
                  <c:v>7</c:v>
                </c:pt>
                <c:pt idx="2923">
                  <c:v>10</c:v>
                </c:pt>
                <c:pt idx="2924">
                  <c:v>6</c:v>
                </c:pt>
                <c:pt idx="2925">
                  <c:v>15</c:v>
                </c:pt>
                <c:pt idx="2926">
                  <c:v>9</c:v>
                </c:pt>
                <c:pt idx="2927">
                  <c:v>6</c:v>
                </c:pt>
                <c:pt idx="2928">
                  <c:v>1</c:v>
                </c:pt>
                <c:pt idx="2929">
                  <c:v>16</c:v>
                </c:pt>
                <c:pt idx="2930">
                  <c:v>11</c:v>
                </c:pt>
                <c:pt idx="2931">
                  <c:v>13</c:v>
                </c:pt>
                <c:pt idx="2932">
                  <c:v>5</c:v>
                </c:pt>
                <c:pt idx="2933">
                  <c:v>9</c:v>
                </c:pt>
                <c:pt idx="2934">
                  <c:v>19</c:v>
                </c:pt>
                <c:pt idx="2935">
                  <c:v>6</c:v>
                </c:pt>
                <c:pt idx="2936">
                  <c:v>6</c:v>
                </c:pt>
                <c:pt idx="2937">
                  <c:v>7</c:v>
                </c:pt>
                <c:pt idx="2938">
                  <c:v>13</c:v>
                </c:pt>
                <c:pt idx="2939">
                  <c:v>7</c:v>
                </c:pt>
                <c:pt idx="2940">
                  <c:v>1</c:v>
                </c:pt>
                <c:pt idx="2941">
                  <c:v>7</c:v>
                </c:pt>
                <c:pt idx="2942">
                  <c:v>9</c:v>
                </c:pt>
                <c:pt idx="2943">
                  <c:v>17</c:v>
                </c:pt>
                <c:pt idx="2944">
                  <c:v>14</c:v>
                </c:pt>
                <c:pt idx="2945">
                  <c:v>12</c:v>
                </c:pt>
                <c:pt idx="2946">
                  <c:v>7</c:v>
                </c:pt>
                <c:pt idx="2947">
                  <c:v>6</c:v>
                </c:pt>
                <c:pt idx="2948">
                  <c:v>1</c:v>
                </c:pt>
                <c:pt idx="2949">
                  <c:v>15</c:v>
                </c:pt>
                <c:pt idx="2950">
                  <c:v>7</c:v>
                </c:pt>
                <c:pt idx="2951">
                  <c:v>2</c:v>
                </c:pt>
                <c:pt idx="2952">
                  <c:v>5</c:v>
                </c:pt>
                <c:pt idx="2953">
                  <c:v>7</c:v>
                </c:pt>
                <c:pt idx="2954">
                  <c:v>16</c:v>
                </c:pt>
                <c:pt idx="2955">
                  <c:v>7</c:v>
                </c:pt>
                <c:pt idx="2956">
                  <c:v>2</c:v>
                </c:pt>
                <c:pt idx="2957">
                  <c:v>6</c:v>
                </c:pt>
                <c:pt idx="2958">
                  <c:v>2</c:v>
                </c:pt>
                <c:pt idx="2959">
                  <c:v>10</c:v>
                </c:pt>
                <c:pt idx="2960">
                  <c:v>1</c:v>
                </c:pt>
                <c:pt idx="2961">
                  <c:v>11</c:v>
                </c:pt>
                <c:pt idx="2962">
                  <c:v>16</c:v>
                </c:pt>
                <c:pt idx="2963">
                  <c:v>10</c:v>
                </c:pt>
                <c:pt idx="2964">
                  <c:v>9</c:v>
                </c:pt>
                <c:pt idx="2965">
                  <c:v>8</c:v>
                </c:pt>
                <c:pt idx="2966">
                  <c:v>13</c:v>
                </c:pt>
                <c:pt idx="2967">
                  <c:v>10</c:v>
                </c:pt>
                <c:pt idx="2968">
                  <c:v>13</c:v>
                </c:pt>
                <c:pt idx="2969">
                  <c:v>12</c:v>
                </c:pt>
                <c:pt idx="2970">
                  <c:v>7</c:v>
                </c:pt>
                <c:pt idx="2971">
                  <c:v>7</c:v>
                </c:pt>
                <c:pt idx="2972">
                  <c:v>3</c:v>
                </c:pt>
                <c:pt idx="2973">
                  <c:v>16</c:v>
                </c:pt>
                <c:pt idx="2974">
                  <c:v>12</c:v>
                </c:pt>
                <c:pt idx="2975">
                  <c:v>5</c:v>
                </c:pt>
                <c:pt idx="2976">
                  <c:v>4</c:v>
                </c:pt>
                <c:pt idx="2977">
                  <c:v>8</c:v>
                </c:pt>
                <c:pt idx="2978">
                  <c:v>9</c:v>
                </c:pt>
                <c:pt idx="2979">
                  <c:v>5</c:v>
                </c:pt>
                <c:pt idx="2980">
                  <c:v>4</c:v>
                </c:pt>
                <c:pt idx="2981">
                  <c:v>10</c:v>
                </c:pt>
                <c:pt idx="2982">
                  <c:v>13</c:v>
                </c:pt>
                <c:pt idx="2983">
                  <c:v>4</c:v>
                </c:pt>
                <c:pt idx="2984">
                  <c:v>2</c:v>
                </c:pt>
                <c:pt idx="2985">
                  <c:v>5</c:v>
                </c:pt>
                <c:pt idx="2986">
                  <c:v>14</c:v>
                </c:pt>
                <c:pt idx="2987">
                  <c:v>7</c:v>
                </c:pt>
                <c:pt idx="2988">
                  <c:v>5</c:v>
                </c:pt>
                <c:pt idx="2989">
                  <c:v>6</c:v>
                </c:pt>
                <c:pt idx="2990">
                  <c:v>9</c:v>
                </c:pt>
                <c:pt idx="2991">
                  <c:v>13</c:v>
                </c:pt>
                <c:pt idx="2992">
                  <c:v>8</c:v>
                </c:pt>
                <c:pt idx="2993">
                  <c:v>7</c:v>
                </c:pt>
                <c:pt idx="2994">
                  <c:v>10</c:v>
                </c:pt>
                <c:pt idx="2995">
                  <c:v>7</c:v>
                </c:pt>
                <c:pt idx="2996">
                  <c:v>8</c:v>
                </c:pt>
                <c:pt idx="2997">
                  <c:v>6</c:v>
                </c:pt>
                <c:pt idx="2998">
                  <c:v>12</c:v>
                </c:pt>
                <c:pt idx="2999">
                  <c:v>12</c:v>
                </c:pt>
                <c:pt idx="3000">
                  <c:v>9</c:v>
                </c:pt>
                <c:pt idx="3001">
                  <c:v>12</c:v>
                </c:pt>
                <c:pt idx="3002">
                  <c:v>11</c:v>
                </c:pt>
                <c:pt idx="3003">
                  <c:v>13</c:v>
                </c:pt>
                <c:pt idx="3004">
                  <c:v>4</c:v>
                </c:pt>
                <c:pt idx="3005">
                  <c:v>7</c:v>
                </c:pt>
                <c:pt idx="3006">
                  <c:v>12</c:v>
                </c:pt>
                <c:pt idx="3007">
                  <c:v>5</c:v>
                </c:pt>
                <c:pt idx="3008">
                  <c:v>4</c:v>
                </c:pt>
                <c:pt idx="3009">
                  <c:v>9</c:v>
                </c:pt>
                <c:pt idx="3010">
                  <c:v>13</c:v>
                </c:pt>
                <c:pt idx="3011">
                  <c:v>7</c:v>
                </c:pt>
                <c:pt idx="3012">
                  <c:v>5</c:v>
                </c:pt>
                <c:pt idx="3013">
                  <c:v>9</c:v>
                </c:pt>
                <c:pt idx="3014">
                  <c:v>18</c:v>
                </c:pt>
                <c:pt idx="3015">
                  <c:v>2</c:v>
                </c:pt>
                <c:pt idx="3016">
                  <c:v>8</c:v>
                </c:pt>
                <c:pt idx="3017">
                  <c:v>4</c:v>
                </c:pt>
                <c:pt idx="3018">
                  <c:v>11</c:v>
                </c:pt>
                <c:pt idx="3019">
                  <c:v>1</c:v>
                </c:pt>
                <c:pt idx="3020">
                  <c:v>3</c:v>
                </c:pt>
                <c:pt idx="3021">
                  <c:v>16</c:v>
                </c:pt>
                <c:pt idx="3022">
                  <c:v>7</c:v>
                </c:pt>
                <c:pt idx="3023">
                  <c:v>5</c:v>
                </c:pt>
                <c:pt idx="3024">
                  <c:v>2</c:v>
                </c:pt>
                <c:pt idx="3025">
                  <c:v>11</c:v>
                </c:pt>
                <c:pt idx="3026">
                  <c:v>4</c:v>
                </c:pt>
                <c:pt idx="3027">
                  <c:v>12</c:v>
                </c:pt>
                <c:pt idx="3028">
                  <c:v>6</c:v>
                </c:pt>
                <c:pt idx="3029">
                  <c:v>10</c:v>
                </c:pt>
                <c:pt idx="3030">
                  <c:v>7</c:v>
                </c:pt>
                <c:pt idx="3031">
                  <c:v>14</c:v>
                </c:pt>
                <c:pt idx="3032">
                  <c:v>10</c:v>
                </c:pt>
                <c:pt idx="3033">
                  <c:v>6</c:v>
                </c:pt>
                <c:pt idx="3034">
                  <c:v>12</c:v>
                </c:pt>
                <c:pt idx="3035">
                  <c:v>7</c:v>
                </c:pt>
                <c:pt idx="3036">
                  <c:v>9</c:v>
                </c:pt>
                <c:pt idx="3037">
                  <c:v>5</c:v>
                </c:pt>
                <c:pt idx="3038">
                  <c:v>4</c:v>
                </c:pt>
                <c:pt idx="3039">
                  <c:v>8</c:v>
                </c:pt>
                <c:pt idx="3040">
                  <c:v>13</c:v>
                </c:pt>
                <c:pt idx="3041">
                  <c:v>13</c:v>
                </c:pt>
                <c:pt idx="3042">
                  <c:v>10</c:v>
                </c:pt>
                <c:pt idx="3043">
                  <c:v>5</c:v>
                </c:pt>
                <c:pt idx="3044">
                  <c:v>3</c:v>
                </c:pt>
                <c:pt idx="3045">
                  <c:v>9</c:v>
                </c:pt>
                <c:pt idx="3046">
                  <c:v>5</c:v>
                </c:pt>
                <c:pt idx="3047">
                  <c:v>16</c:v>
                </c:pt>
                <c:pt idx="3048">
                  <c:v>5</c:v>
                </c:pt>
                <c:pt idx="3049">
                  <c:v>5</c:v>
                </c:pt>
                <c:pt idx="3050">
                  <c:v>10</c:v>
                </c:pt>
                <c:pt idx="3051">
                  <c:v>4</c:v>
                </c:pt>
                <c:pt idx="3052">
                  <c:v>3</c:v>
                </c:pt>
                <c:pt idx="3053">
                  <c:v>9</c:v>
                </c:pt>
                <c:pt idx="3054">
                  <c:v>8</c:v>
                </c:pt>
                <c:pt idx="3055">
                  <c:v>11</c:v>
                </c:pt>
                <c:pt idx="3056">
                  <c:v>7</c:v>
                </c:pt>
                <c:pt idx="3057">
                  <c:v>5</c:v>
                </c:pt>
                <c:pt idx="3058">
                  <c:v>13</c:v>
                </c:pt>
                <c:pt idx="3059">
                  <c:v>11</c:v>
                </c:pt>
                <c:pt idx="3060">
                  <c:v>5</c:v>
                </c:pt>
                <c:pt idx="3061">
                  <c:v>13</c:v>
                </c:pt>
                <c:pt idx="3062">
                  <c:v>5</c:v>
                </c:pt>
                <c:pt idx="3063">
                  <c:v>7</c:v>
                </c:pt>
                <c:pt idx="3064">
                  <c:v>4</c:v>
                </c:pt>
                <c:pt idx="3065">
                  <c:v>8</c:v>
                </c:pt>
                <c:pt idx="3066">
                  <c:v>2</c:v>
                </c:pt>
                <c:pt idx="3067">
                  <c:v>16</c:v>
                </c:pt>
                <c:pt idx="3068">
                  <c:v>7</c:v>
                </c:pt>
                <c:pt idx="3069">
                  <c:v>9</c:v>
                </c:pt>
                <c:pt idx="3070">
                  <c:v>1</c:v>
                </c:pt>
                <c:pt idx="3071">
                  <c:v>6</c:v>
                </c:pt>
                <c:pt idx="3072">
                  <c:v>4</c:v>
                </c:pt>
                <c:pt idx="3073">
                  <c:v>9</c:v>
                </c:pt>
                <c:pt idx="3074">
                  <c:v>9</c:v>
                </c:pt>
                <c:pt idx="3075">
                  <c:v>5</c:v>
                </c:pt>
                <c:pt idx="3076">
                  <c:v>8</c:v>
                </c:pt>
                <c:pt idx="3077">
                  <c:v>8</c:v>
                </c:pt>
                <c:pt idx="3078">
                  <c:v>10</c:v>
                </c:pt>
                <c:pt idx="3079">
                  <c:v>10</c:v>
                </c:pt>
                <c:pt idx="3080">
                  <c:v>11</c:v>
                </c:pt>
                <c:pt idx="3081">
                  <c:v>5</c:v>
                </c:pt>
                <c:pt idx="3082">
                  <c:v>11</c:v>
                </c:pt>
                <c:pt idx="3083">
                  <c:v>12</c:v>
                </c:pt>
                <c:pt idx="3084">
                  <c:v>6</c:v>
                </c:pt>
                <c:pt idx="3085">
                  <c:v>7</c:v>
                </c:pt>
                <c:pt idx="3086">
                  <c:v>0</c:v>
                </c:pt>
                <c:pt idx="3087">
                  <c:v>8</c:v>
                </c:pt>
                <c:pt idx="3088">
                  <c:v>1</c:v>
                </c:pt>
                <c:pt idx="3089">
                  <c:v>2</c:v>
                </c:pt>
                <c:pt idx="3090">
                  <c:v>4</c:v>
                </c:pt>
                <c:pt idx="3091">
                  <c:v>4</c:v>
                </c:pt>
                <c:pt idx="3092">
                  <c:v>13</c:v>
                </c:pt>
                <c:pt idx="3093">
                  <c:v>3</c:v>
                </c:pt>
                <c:pt idx="3094">
                  <c:v>11</c:v>
                </c:pt>
                <c:pt idx="3095">
                  <c:v>5</c:v>
                </c:pt>
                <c:pt idx="3096">
                  <c:v>2</c:v>
                </c:pt>
                <c:pt idx="3097">
                  <c:v>10</c:v>
                </c:pt>
                <c:pt idx="3098">
                  <c:v>15</c:v>
                </c:pt>
                <c:pt idx="3099">
                  <c:v>12</c:v>
                </c:pt>
                <c:pt idx="3100">
                  <c:v>0</c:v>
                </c:pt>
                <c:pt idx="3101">
                  <c:v>3</c:v>
                </c:pt>
                <c:pt idx="3102">
                  <c:v>1</c:v>
                </c:pt>
                <c:pt idx="3103">
                  <c:v>8</c:v>
                </c:pt>
                <c:pt idx="3104">
                  <c:v>4</c:v>
                </c:pt>
                <c:pt idx="3105">
                  <c:v>7</c:v>
                </c:pt>
                <c:pt idx="3106">
                  <c:v>9</c:v>
                </c:pt>
                <c:pt idx="3107">
                  <c:v>3</c:v>
                </c:pt>
                <c:pt idx="3108">
                  <c:v>8</c:v>
                </c:pt>
                <c:pt idx="3109">
                  <c:v>6</c:v>
                </c:pt>
                <c:pt idx="3110">
                  <c:v>5</c:v>
                </c:pt>
                <c:pt idx="3111">
                  <c:v>1</c:v>
                </c:pt>
                <c:pt idx="3112">
                  <c:v>8</c:v>
                </c:pt>
                <c:pt idx="3113">
                  <c:v>16</c:v>
                </c:pt>
                <c:pt idx="3114">
                  <c:v>2</c:v>
                </c:pt>
                <c:pt idx="3115">
                  <c:v>9</c:v>
                </c:pt>
                <c:pt idx="3116">
                  <c:v>13</c:v>
                </c:pt>
                <c:pt idx="3117">
                  <c:v>4</c:v>
                </c:pt>
                <c:pt idx="3118">
                  <c:v>11</c:v>
                </c:pt>
                <c:pt idx="3119">
                  <c:v>11</c:v>
                </c:pt>
                <c:pt idx="3120">
                  <c:v>7</c:v>
                </c:pt>
                <c:pt idx="3121">
                  <c:v>12</c:v>
                </c:pt>
                <c:pt idx="3122">
                  <c:v>3</c:v>
                </c:pt>
                <c:pt idx="3123">
                  <c:v>11</c:v>
                </c:pt>
                <c:pt idx="3124">
                  <c:v>7</c:v>
                </c:pt>
                <c:pt idx="3125">
                  <c:v>5</c:v>
                </c:pt>
                <c:pt idx="3126">
                  <c:v>9</c:v>
                </c:pt>
                <c:pt idx="3127">
                  <c:v>7</c:v>
                </c:pt>
                <c:pt idx="3128">
                  <c:v>11</c:v>
                </c:pt>
                <c:pt idx="3129">
                  <c:v>9</c:v>
                </c:pt>
                <c:pt idx="3130">
                  <c:v>8</c:v>
                </c:pt>
                <c:pt idx="3131">
                  <c:v>4</c:v>
                </c:pt>
                <c:pt idx="3132">
                  <c:v>8</c:v>
                </c:pt>
                <c:pt idx="3133">
                  <c:v>2</c:v>
                </c:pt>
                <c:pt idx="3134">
                  <c:v>8</c:v>
                </c:pt>
                <c:pt idx="3135">
                  <c:v>13</c:v>
                </c:pt>
                <c:pt idx="3136">
                  <c:v>11</c:v>
                </c:pt>
                <c:pt idx="3137">
                  <c:v>3</c:v>
                </c:pt>
                <c:pt idx="3138">
                  <c:v>10</c:v>
                </c:pt>
                <c:pt idx="3139">
                  <c:v>13</c:v>
                </c:pt>
                <c:pt idx="3140">
                  <c:v>10</c:v>
                </c:pt>
                <c:pt idx="3141">
                  <c:v>3</c:v>
                </c:pt>
                <c:pt idx="3142">
                  <c:v>2</c:v>
                </c:pt>
                <c:pt idx="3143">
                  <c:v>9</c:v>
                </c:pt>
                <c:pt idx="3144">
                  <c:v>7</c:v>
                </c:pt>
                <c:pt idx="3145">
                  <c:v>13</c:v>
                </c:pt>
                <c:pt idx="3146">
                  <c:v>3</c:v>
                </c:pt>
                <c:pt idx="3147">
                  <c:v>9</c:v>
                </c:pt>
                <c:pt idx="3148">
                  <c:v>1</c:v>
                </c:pt>
                <c:pt idx="3149">
                  <c:v>5</c:v>
                </c:pt>
                <c:pt idx="3150">
                  <c:v>13</c:v>
                </c:pt>
                <c:pt idx="3151">
                  <c:v>13</c:v>
                </c:pt>
                <c:pt idx="3152">
                  <c:v>7</c:v>
                </c:pt>
                <c:pt idx="3153">
                  <c:v>12</c:v>
                </c:pt>
                <c:pt idx="3154">
                  <c:v>4</c:v>
                </c:pt>
                <c:pt idx="3155">
                  <c:v>10</c:v>
                </c:pt>
                <c:pt idx="3156">
                  <c:v>7</c:v>
                </c:pt>
                <c:pt idx="3157">
                  <c:v>4</c:v>
                </c:pt>
                <c:pt idx="3158">
                  <c:v>3</c:v>
                </c:pt>
                <c:pt idx="3159">
                  <c:v>9</c:v>
                </c:pt>
                <c:pt idx="3160">
                  <c:v>13</c:v>
                </c:pt>
                <c:pt idx="3161">
                  <c:v>7</c:v>
                </c:pt>
                <c:pt idx="3162">
                  <c:v>9</c:v>
                </c:pt>
                <c:pt idx="3163">
                  <c:v>14</c:v>
                </c:pt>
                <c:pt idx="3164">
                  <c:v>8</c:v>
                </c:pt>
                <c:pt idx="3165">
                  <c:v>7</c:v>
                </c:pt>
                <c:pt idx="3166">
                  <c:v>6</c:v>
                </c:pt>
                <c:pt idx="3167">
                  <c:v>10</c:v>
                </c:pt>
                <c:pt idx="3168">
                  <c:v>11</c:v>
                </c:pt>
                <c:pt idx="3169">
                  <c:v>7</c:v>
                </c:pt>
                <c:pt idx="3170">
                  <c:v>8</c:v>
                </c:pt>
                <c:pt idx="3171">
                  <c:v>3</c:v>
                </c:pt>
                <c:pt idx="3172">
                  <c:v>11</c:v>
                </c:pt>
                <c:pt idx="3173">
                  <c:v>11</c:v>
                </c:pt>
                <c:pt idx="3174">
                  <c:v>3</c:v>
                </c:pt>
                <c:pt idx="3175">
                  <c:v>14</c:v>
                </c:pt>
                <c:pt idx="3176">
                  <c:v>4</c:v>
                </c:pt>
                <c:pt idx="3177">
                  <c:v>15</c:v>
                </c:pt>
                <c:pt idx="3178">
                  <c:v>10</c:v>
                </c:pt>
                <c:pt idx="3179">
                  <c:v>7</c:v>
                </c:pt>
                <c:pt idx="3180">
                  <c:v>4</c:v>
                </c:pt>
                <c:pt idx="3181">
                  <c:v>10</c:v>
                </c:pt>
                <c:pt idx="3182">
                  <c:v>6</c:v>
                </c:pt>
                <c:pt idx="3183">
                  <c:v>3</c:v>
                </c:pt>
                <c:pt idx="3184">
                  <c:v>13</c:v>
                </c:pt>
                <c:pt idx="3185">
                  <c:v>12</c:v>
                </c:pt>
                <c:pt idx="3186">
                  <c:v>12</c:v>
                </c:pt>
                <c:pt idx="3187">
                  <c:v>7</c:v>
                </c:pt>
                <c:pt idx="3188">
                  <c:v>3</c:v>
                </c:pt>
                <c:pt idx="3189">
                  <c:v>7</c:v>
                </c:pt>
                <c:pt idx="3190">
                  <c:v>10</c:v>
                </c:pt>
                <c:pt idx="3191">
                  <c:v>7</c:v>
                </c:pt>
                <c:pt idx="3192">
                  <c:v>4</c:v>
                </c:pt>
                <c:pt idx="3193">
                  <c:v>6</c:v>
                </c:pt>
                <c:pt idx="3194">
                  <c:v>3</c:v>
                </c:pt>
                <c:pt idx="3195">
                  <c:v>12</c:v>
                </c:pt>
                <c:pt idx="3196">
                  <c:v>7</c:v>
                </c:pt>
                <c:pt idx="3197">
                  <c:v>13</c:v>
                </c:pt>
                <c:pt idx="3198">
                  <c:v>8</c:v>
                </c:pt>
                <c:pt idx="3199">
                  <c:v>8</c:v>
                </c:pt>
                <c:pt idx="3200">
                  <c:v>1</c:v>
                </c:pt>
                <c:pt idx="3201">
                  <c:v>9</c:v>
                </c:pt>
                <c:pt idx="3202">
                  <c:v>17</c:v>
                </c:pt>
                <c:pt idx="3203">
                  <c:v>7</c:v>
                </c:pt>
                <c:pt idx="3204">
                  <c:v>8</c:v>
                </c:pt>
                <c:pt idx="3205">
                  <c:v>11</c:v>
                </c:pt>
                <c:pt idx="3206">
                  <c:v>12</c:v>
                </c:pt>
                <c:pt idx="3207">
                  <c:v>8</c:v>
                </c:pt>
                <c:pt idx="3208">
                  <c:v>12</c:v>
                </c:pt>
                <c:pt idx="3209">
                  <c:v>5</c:v>
                </c:pt>
                <c:pt idx="3210">
                  <c:v>4</c:v>
                </c:pt>
                <c:pt idx="3211">
                  <c:v>9</c:v>
                </c:pt>
                <c:pt idx="3212">
                  <c:v>6</c:v>
                </c:pt>
                <c:pt idx="3213">
                  <c:v>5</c:v>
                </c:pt>
                <c:pt idx="3214">
                  <c:v>12</c:v>
                </c:pt>
                <c:pt idx="3215">
                  <c:v>10</c:v>
                </c:pt>
                <c:pt idx="3216">
                  <c:v>10</c:v>
                </c:pt>
                <c:pt idx="3217">
                  <c:v>14</c:v>
                </c:pt>
                <c:pt idx="3218">
                  <c:v>4</c:v>
                </c:pt>
                <c:pt idx="3219">
                  <c:v>15</c:v>
                </c:pt>
                <c:pt idx="3220">
                  <c:v>2</c:v>
                </c:pt>
                <c:pt idx="3221">
                  <c:v>13</c:v>
                </c:pt>
                <c:pt idx="3222">
                  <c:v>11</c:v>
                </c:pt>
                <c:pt idx="3223">
                  <c:v>8</c:v>
                </c:pt>
                <c:pt idx="3224">
                  <c:v>11</c:v>
                </c:pt>
                <c:pt idx="3225">
                  <c:v>1</c:v>
                </c:pt>
                <c:pt idx="3226">
                  <c:v>5</c:v>
                </c:pt>
                <c:pt idx="3227">
                  <c:v>15</c:v>
                </c:pt>
                <c:pt idx="3228">
                  <c:v>11</c:v>
                </c:pt>
                <c:pt idx="3229">
                  <c:v>6</c:v>
                </c:pt>
                <c:pt idx="3230">
                  <c:v>6</c:v>
                </c:pt>
                <c:pt idx="3231">
                  <c:v>7</c:v>
                </c:pt>
                <c:pt idx="3232">
                  <c:v>0</c:v>
                </c:pt>
                <c:pt idx="3233">
                  <c:v>7</c:v>
                </c:pt>
                <c:pt idx="3234">
                  <c:v>6</c:v>
                </c:pt>
                <c:pt idx="3235">
                  <c:v>6</c:v>
                </c:pt>
                <c:pt idx="3236">
                  <c:v>12</c:v>
                </c:pt>
                <c:pt idx="3237">
                  <c:v>8</c:v>
                </c:pt>
                <c:pt idx="3238">
                  <c:v>1</c:v>
                </c:pt>
                <c:pt idx="3239">
                  <c:v>10</c:v>
                </c:pt>
                <c:pt idx="3240">
                  <c:v>9</c:v>
                </c:pt>
                <c:pt idx="3241">
                  <c:v>6</c:v>
                </c:pt>
                <c:pt idx="3242">
                  <c:v>6</c:v>
                </c:pt>
                <c:pt idx="3243">
                  <c:v>5</c:v>
                </c:pt>
                <c:pt idx="3244">
                  <c:v>6</c:v>
                </c:pt>
                <c:pt idx="3245">
                  <c:v>9</c:v>
                </c:pt>
                <c:pt idx="3246">
                  <c:v>13</c:v>
                </c:pt>
                <c:pt idx="3247">
                  <c:v>8</c:v>
                </c:pt>
                <c:pt idx="3248">
                  <c:v>6</c:v>
                </c:pt>
                <c:pt idx="3249">
                  <c:v>3</c:v>
                </c:pt>
                <c:pt idx="3250">
                  <c:v>5</c:v>
                </c:pt>
                <c:pt idx="3251">
                  <c:v>8</c:v>
                </c:pt>
                <c:pt idx="3252">
                  <c:v>1</c:v>
                </c:pt>
                <c:pt idx="3253">
                  <c:v>11</c:v>
                </c:pt>
                <c:pt idx="3254">
                  <c:v>1</c:v>
                </c:pt>
                <c:pt idx="3255">
                  <c:v>7</c:v>
                </c:pt>
                <c:pt idx="3256">
                  <c:v>12</c:v>
                </c:pt>
                <c:pt idx="3257">
                  <c:v>8</c:v>
                </c:pt>
                <c:pt idx="3258">
                  <c:v>9</c:v>
                </c:pt>
                <c:pt idx="3259">
                  <c:v>9</c:v>
                </c:pt>
                <c:pt idx="3260">
                  <c:v>8</c:v>
                </c:pt>
                <c:pt idx="3261">
                  <c:v>5</c:v>
                </c:pt>
                <c:pt idx="3262">
                  <c:v>5</c:v>
                </c:pt>
                <c:pt idx="3263">
                  <c:v>9</c:v>
                </c:pt>
                <c:pt idx="3264">
                  <c:v>4</c:v>
                </c:pt>
                <c:pt idx="3265">
                  <c:v>6</c:v>
                </c:pt>
                <c:pt idx="3266">
                  <c:v>8</c:v>
                </c:pt>
                <c:pt idx="3267">
                  <c:v>7</c:v>
                </c:pt>
                <c:pt idx="3268">
                  <c:v>7</c:v>
                </c:pt>
                <c:pt idx="3269">
                  <c:v>0</c:v>
                </c:pt>
                <c:pt idx="3270">
                  <c:v>6</c:v>
                </c:pt>
                <c:pt idx="3271">
                  <c:v>8</c:v>
                </c:pt>
                <c:pt idx="3272">
                  <c:v>14</c:v>
                </c:pt>
                <c:pt idx="3273">
                  <c:v>11</c:v>
                </c:pt>
                <c:pt idx="3274">
                  <c:v>9</c:v>
                </c:pt>
                <c:pt idx="3275">
                  <c:v>9</c:v>
                </c:pt>
                <c:pt idx="3276">
                  <c:v>16</c:v>
                </c:pt>
                <c:pt idx="3277">
                  <c:v>8</c:v>
                </c:pt>
                <c:pt idx="3278">
                  <c:v>5</c:v>
                </c:pt>
                <c:pt idx="3279">
                  <c:v>6</c:v>
                </c:pt>
                <c:pt idx="3280">
                  <c:v>10</c:v>
                </c:pt>
                <c:pt idx="3281">
                  <c:v>8</c:v>
                </c:pt>
                <c:pt idx="3282">
                  <c:v>8</c:v>
                </c:pt>
                <c:pt idx="3283">
                  <c:v>10</c:v>
                </c:pt>
                <c:pt idx="3284">
                  <c:v>12</c:v>
                </c:pt>
                <c:pt idx="3285">
                  <c:v>6</c:v>
                </c:pt>
                <c:pt idx="3286">
                  <c:v>9</c:v>
                </c:pt>
                <c:pt idx="3287">
                  <c:v>5</c:v>
                </c:pt>
                <c:pt idx="3288">
                  <c:v>9</c:v>
                </c:pt>
                <c:pt idx="3289">
                  <c:v>6</c:v>
                </c:pt>
                <c:pt idx="3290">
                  <c:v>13</c:v>
                </c:pt>
                <c:pt idx="3291">
                  <c:v>12</c:v>
                </c:pt>
                <c:pt idx="3292">
                  <c:v>6</c:v>
                </c:pt>
                <c:pt idx="3293">
                  <c:v>12</c:v>
                </c:pt>
                <c:pt idx="3294">
                  <c:v>14</c:v>
                </c:pt>
                <c:pt idx="3295">
                  <c:v>5</c:v>
                </c:pt>
                <c:pt idx="3296">
                  <c:v>9</c:v>
                </c:pt>
                <c:pt idx="3297">
                  <c:v>7</c:v>
                </c:pt>
                <c:pt idx="3298">
                  <c:v>8</c:v>
                </c:pt>
                <c:pt idx="3299">
                  <c:v>6</c:v>
                </c:pt>
                <c:pt idx="3300">
                  <c:v>8</c:v>
                </c:pt>
                <c:pt idx="3301">
                  <c:v>2</c:v>
                </c:pt>
                <c:pt idx="3302">
                  <c:v>9</c:v>
                </c:pt>
                <c:pt idx="3303">
                  <c:v>11</c:v>
                </c:pt>
                <c:pt idx="3304">
                  <c:v>11</c:v>
                </c:pt>
                <c:pt idx="3305">
                  <c:v>5</c:v>
                </c:pt>
                <c:pt idx="3306">
                  <c:v>9</c:v>
                </c:pt>
                <c:pt idx="3307">
                  <c:v>5</c:v>
                </c:pt>
                <c:pt idx="3308">
                  <c:v>2</c:v>
                </c:pt>
                <c:pt idx="3309">
                  <c:v>9</c:v>
                </c:pt>
                <c:pt idx="3310">
                  <c:v>10</c:v>
                </c:pt>
                <c:pt idx="3311">
                  <c:v>9</c:v>
                </c:pt>
                <c:pt idx="3312">
                  <c:v>9</c:v>
                </c:pt>
                <c:pt idx="3313">
                  <c:v>14</c:v>
                </c:pt>
                <c:pt idx="3314">
                  <c:v>7</c:v>
                </c:pt>
                <c:pt idx="3315">
                  <c:v>13</c:v>
                </c:pt>
                <c:pt idx="3316">
                  <c:v>5</c:v>
                </c:pt>
                <c:pt idx="3317">
                  <c:v>13</c:v>
                </c:pt>
                <c:pt idx="3318">
                  <c:v>6</c:v>
                </c:pt>
                <c:pt idx="3319">
                  <c:v>8</c:v>
                </c:pt>
                <c:pt idx="3320">
                  <c:v>6</c:v>
                </c:pt>
                <c:pt idx="3321">
                  <c:v>9</c:v>
                </c:pt>
                <c:pt idx="3322">
                  <c:v>11</c:v>
                </c:pt>
                <c:pt idx="3323">
                  <c:v>5</c:v>
                </c:pt>
                <c:pt idx="3324">
                  <c:v>5</c:v>
                </c:pt>
                <c:pt idx="3325">
                  <c:v>14</c:v>
                </c:pt>
                <c:pt idx="3326">
                  <c:v>6</c:v>
                </c:pt>
                <c:pt idx="3327">
                  <c:v>6</c:v>
                </c:pt>
                <c:pt idx="3328">
                  <c:v>6</c:v>
                </c:pt>
                <c:pt idx="3329">
                  <c:v>12</c:v>
                </c:pt>
                <c:pt idx="3330">
                  <c:v>2</c:v>
                </c:pt>
                <c:pt idx="3331">
                  <c:v>9</c:v>
                </c:pt>
                <c:pt idx="3332">
                  <c:v>11</c:v>
                </c:pt>
                <c:pt idx="3333">
                  <c:v>15</c:v>
                </c:pt>
                <c:pt idx="3334">
                  <c:v>7</c:v>
                </c:pt>
                <c:pt idx="3335">
                  <c:v>8</c:v>
                </c:pt>
                <c:pt idx="3336">
                  <c:v>7</c:v>
                </c:pt>
                <c:pt idx="3337">
                  <c:v>9</c:v>
                </c:pt>
                <c:pt idx="3338">
                  <c:v>5</c:v>
                </c:pt>
                <c:pt idx="3339">
                  <c:v>17</c:v>
                </c:pt>
                <c:pt idx="3340">
                  <c:v>8</c:v>
                </c:pt>
                <c:pt idx="3341">
                  <c:v>13</c:v>
                </c:pt>
                <c:pt idx="3342">
                  <c:v>2</c:v>
                </c:pt>
                <c:pt idx="3343">
                  <c:v>2</c:v>
                </c:pt>
                <c:pt idx="3344">
                  <c:v>5</c:v>
                </c:pt>
                <c:pt idx="3345">
                  <c:v>15</c:v>
                </c:pt>
                <c:pt idx="3346">
                  <c:v>7</c:v>
                </c:pt>
                <c:pt idx="3347">
                  <c:v>6</c:v>
                </c:pt>
                <c:pt idx="3348">
                  <c:v>7</c:v>
                </c:pt>
                <c:pt idx="3349">
                  <c:v>1</c:v>
                </c:pt>
                <c:pt idx="3350">
                  <c:v>3</c:v>
                </c:pt>
                <c:pt idx="3351">
                  <c:v>10</c:v>
                </c:pt>
                <c:pt idx="3352">
                  <c:v>9</c:v>
                </c:pt>
                <c:pt idx="3353">
                  <c:v>5</c:v>
                </c:pt>
                <c:pt idx="3354">
                  <c:v>1</c:v>
                </c:pt>
                <c:pt idx="3355">
                  <c:v>13</c:v>
                </c:pt>
                <c:pt idx="3356">
                  <c:v>11</c:v>
                </c:pt>
                <c:pt idx="3357">
                  <c:v>3</c:v>
                </c:pt>
                <c:pt idx="3358">
                  <c:v>12</c:v>
                </c:pt>
                <c:pt idx="3359">
                  <c:v>6</c:v>
                </c:pt>
                <c:pt idx="3360">
                  <c:v>4</c:v>
                </c:pt>
                <c:pt idx="3361">
                  <c:v>8</c:v>
                </c:pt>
                <c:pt idx="3362">
                  <c:v>12</c:v>
                </c:pt>
                <c:pt idx="3363">
                  <c:v>7</c:v>
                </c:pt>
                <c:pt idx="3364">
                  <c:v>6</c:v>
                </c:pt>
                <c:pt idx="3365">
                  <c:v>7</c:v>
                </c:pt>
                <c:pt idx="3366">
                  <c:v>8</c:v>
                </c:pt>
                <c:pt idx="3367">
                  <c:v>12</c:v>
                </c:pt>
                <c:pt idx="3368">
                  <c:v>6</c:v>
                </c:pt>
                <c:pt idx="3369">
                  <c:v>2</c:v>
                </c:pt>
                <c:pt idx="3370">
                  <c:v>10</c:v>
                </c:pt>
                <c:pt idx="3371">
                  <c:v>11</c:v>
                </c:pt>
                <c:pt idx="3372">
                  <c:v>6</c:v>
                </c:pt>
                <c:pt idx="3373">
                  <c:v>8</c:v>
                </c:pt>
                <c:pt idx="3374">
                  <c:v>4</c:v>
                </c:pt>
                <c:pt idx="3375">
                  <c:v>4</c:v>
                </c:pt>
                <c:pt idx="3376">
                  <c:v>6</c:v>
                </c:pt>
                <c:pt idx="3377">
                  <c:v>4</c:v>
                </c:pt>
                <c:pt idx="3378">
                  <c:v>7</c:v>
                </c:pt>
                <c:pt idx="3379">
                  <c:v>5</c:v>
                </c:pt>
                <c:pt idx="3380">
                  <c:v>9</c:v>
                </c:pt>
                <c:pt idx="3381">
                  <c:v>10</c:v>
                </c:pt>
                <c:pt idx="3382">
                  <c:v>11</c:v>
                </c:pt>
                <c:pt idx="3383">
                  <c:v>10</c:v>
                </c:pt>
                <c:pt idx="3384">
                  <c:v>5</c:v>
                </c:pt>
                <c:pt idx="3385">
                  <c:v>9</c:v>
                </c:pt>
                <c:pt idx="3386">
                  <c:v>12</c:v>
                </c:pt>
                <c:pt idx="3387">
                  <c:v>11</c:v>
                </c:pt>
                <c:pt idx="3388">
                  <c:v>9</c:v>
                </c:pt>
                <c:pt idx="3389">
                  <c:v>2</c:v>
                </c:pt>
                <c:pt idx="3390">
                  <c:v>11</c:v>
                </c:pt>
                <c:pt idx="3391">
                  <c:v>7</c:v>
                </c:pt>
                <c:pt idx="3392">
                  <c:v>5</c:v>
                </c:pt>
                <c:pt idx="3393">
                  <c:v>15</c:v>
                </c:pt>
                <c:pt idx="3394">
                  <c:v>4</c:v>
                </c:pt>
                <c:pt idx="3395">
                  <c:v>7</c:v>
                </c:pt>
                <c:pt idx="3396">
                  <c:v>10</c:v>
                </c:pt>
                <c:pt idx="3397">
                  <c:v>8</c:v>
                </c:pt>
                <c:pt idx="3398">
                  <c:v>12</c:v>
                </c:pt>
                <c:pt idx="3399">
                  <c:v>11</c:v>
                </c:pt>
                <c:pt idx="3400">
                  <c:v>6</c:v>
                </c:pt>
                <c:pt idx="3401">
                  <c:v>2</c:v>
                </c:pt>
                <c:pt idx="3402">
                  <c:v>1</c:v>
                </c:pt>
                <c:pt idx="3403">
                  <c:v>3</c:v>
                </c:pt>
                <c:pt idx="3404">
                  <c:v>10</c:v>
                </c:pt>
                <c:pt idx="3405">
                  <c:v>5</c:v>
                </c:pt>
                <c:pt idx="3406">
                  <c:v>10</c:v>
                </c:pt>
                <c:pt idx="3407">
                  <c:v>7</c:v>
                </c:pt>
                <c:pt idx="3408">
                  <c:v>5</c:v>
                </c:pt>
                <c:pt idx="3409">
                  <c:v>9</c:v>
                </c:pt>
                <c:pt idx="3410">
                  <c:v>11</c:v>
                </c:pt>
                <c:pt idx="3411">
                  <c:v>11</c:v>
                </c:pt>
                <c:pt idx="3412">
                  <c:v>1</c:v>
                </c:pt>
                <c:pt idx="3413">
                  <c:v>6</c:v>
                </c:pt>
                <c:pt idx="3414">
                  <c:v>15</c:v>
                </c:pt>
                <c:pt idx="3415">
                  <c:v>3</c:v>
                </c:pt>
                <c:pt idx="3416">
                  <c:v>3</c:v>
                </c:pt>
                <c:pt idx="3417">
                  <c:v>7</c:v>
                </c:pt>
                <c:pt idx="3418">
                  <c:v>3</c:v>
                </c:pt>
                <c:pt idx="3419">
                  <c:v>15</c:v>
                </c:pt>
                <c:pt idx="3420">
                  <c:v>10</c:v>
                </c:pt>
                <c:pt idx="3421">
                  <c:v>5</c:v>
                </c:pt>
                <c:pt idx="3422">
                  <c:v>7</c:v>
                </c:pt>
                <c:pt idx="3423">
                  <c:v>9</c:v>
                </c:pt>
                <c:pt idx="3424">
                  <c:v>12</c:v>
                </c:pt>
                <c:pt idx="3425">
                  <c:v>12</c:v>
                </c:pt>
                <c:pt idx="3426">
                  <c:v>9</c:v>
                </c:pt>
                <c:pt idx="3427">
                  <c:v>9</c:v>
                </c:pt>
                <c:pt idx="3428">
                  <c:v>11</c:v>
                </c:pt>
                <c:pt idx="3429">
                  <c:v>8</c:v>
                </c:pt>
                <c:pt idx="3430">
                  <c:v>17</c:v>
                </c:pt>
                <c:pt idx="3431">
                  <c:v>17</c:v>
                </c:pt>
                <c:pt idx="3432">
                  <c:v>5</c:v>
                </c:pt>
                <c:pt idx="3433">
                  <c:v>19</c:v>
                </c:pt>
                <c:pt idx="3434">
                  <c:v>7</c:v>
                </c:pt>
                <c:pt idx="3435">
                  <c:v>6</c:v>
                </c:pt>
                <c:pt idx="3436">
                  <c:v>5</c:v>
                </c:pt>
                <c:pt idx="3437">
                  <c:v>8</c:v>
                </c:pt>
                <c:pt idx="3438">
                  <c:v>11</c:v>
                </c:pt>
                <c:pt idx="3439">
                  <c:v>5</c:v>
                </c:pt>
                <c:pt idx="3440">
                  <c:v>10</c:v>
                </c:pt>
                <c:pt idx="3441">
                  <c:v>10</c:v>
                </c:pt>
                <c:pt idx="3442">
                  <c:v>8</c:v>
                </c:pt>
                <c:pt idx="3443">
                  <c:v>3</c:v>
                </c:pt>
                <c:pt idx="3444">
                  <c:v>2</c:v>
                </c:pt>
                <c:pt idx="3445">
                  <c:v>10</c:v>
                </c:pt>
                <c:pt idx="3446">
                  <c:v>3</c:v>
                </c:pt>
                <c:pt idx="3447">
                  <c:v>6</c:v>
                </c:pt>
                <c:pt idx="3448">
                  <c:v>7</c:v>
                </c:pt>
                <c:pt idx="3449">
                  <c:v>9</c:v>
                </c:pt>
                <c:pt idx="3450">
                  <c:v>7</c:v>
                </c:pt>
                <c:pt idx="3451">
                  <c:v>5</c:v>
                </c:pt>
                <c:pt idx="3452">
                  <c:v>8</c:v>
                </c:pt>
                <c:pt idx="3453">
                  <c:v>13</c:v>
                </c:pt>
                <c:pt idx="3454">
                  <c:v>5</c:v>
                </c:pt>
                <c:pt idx="3455">
                  <c:v>5</c:v>
                </c:pt>
                <c:pt idx="3456">
                  <c:v>12</c:v>
                </c:pt>
                <c:pt idx="3457">
                  <c:v>7</c:v>
                </c:pt>
                <c:pt idx="3458">
                  <c:v>7</c:v>
                </c:pt>
                <c:pt idx="3459">
                  <c:v>18</c:v>
                </c:pt>
                <c:pt idx="3460">
                  <c:v>10</c:v>
                </c:pt>
                <c:pt idx="3461">
                  <c:v>5</c:v>
                </c:pt>
                <c:pt idx="3462">
                  <c:v>8</c:v>
                </c:pt>
                <c:pt idx="3463">
                  <c:v>3</c:v>
                </c:pt>
                <c:pt idx="3464">
                  <c:v>12</c:v>
                </c:pt>
                <c:pt idx="3465">
                  <c:v>16</c:v>
                </c:pt>
                <c:pt idx="3466">
                  <c:v>5</c:v>
                </c:pt>
                <c:pt idx="3467">
                  <c:v>8</c:v>
                </c:pt>
                <c:pt idx="3468">
                  <c:v>2</c:v>
                </c:pt>
                <c:pt idx="3469">
                  <c:v>4</c:v>
                </c:pt>
                <c:pt idx="3470">
                  <c:v>7</c:v>
                </c:pt>
                <c:pt idx="3471">
                  <c:v>4</c:v>
                </c:pt>
                <c:pt idx="3472">
                  <c:v>2</c:v>
                </c:pt>
                <c:pt idx="3473">
                  <c:v>9</c:v>
                </c:pt>
                <c:pt idx="3474">
                  <c:v>5</c:v>
                </c:pt>
                <c:pt idx="3475">
                  <c:v>3</c:v>
                </c:pt>
                <c:pt idx="3476">
                  <c:v>6</c:v>
                </c:pt>
                <c:pt idx="3477">
                  <c:v>11</c:v>
                </c:pt>
                <c:pt idx="3478">
                  <c:v>5</c:v>
                </c:pt>
                <c:pt idx="3479">
                  <c:v>1</c:v>
                </c:pt>
                <c:pt idx="3480">
                  <c:v>2</c:v>
                </c:pt>
                <c:pt idx="3481">
                  <c:v>4</c:v>
                </c:pt>
                <c:pt idx="3482">
                  <c:v>1</c:v>
                </c:pt>
                <c:pt idx="3483">
                  <c:v>8</c:v>
                </c:pt>
                <c:pt idx="3484">
                  <c:v>10</c:v>
                </c:pt>
                <c:pt idx="3485">
                  <c:v>11</c:v>
                </c:pt>
                <c:pt idx="3486">
                  <c:v>12</c:v>
                </c:pt>
                <c:pt idx="3487">
                  <c:v>2</c:v>
                </c:pt>
                <c:pt idx="3488">
                  <c:v>4</c:v>
                </c:pt>
                <c:pt idx="3489">
                  <c:v>11</c:v>
                </c:pt>
                <c:pt idx="3490">
                  <c:v>6</c:v>
                </c:pt>
                <c:pt idx="3491">
                  <c:v>7</c:v>
                </c:pt>
                <c:pt idx="3492">
                  <c:v>2</c:v>
                </c:pt>
                <c:pt idx="3493">
                  <c:v>8</c:v>
                </c:pt>
                <c:pt idx="3494">
                  <c:v>3</c:v>
                </c:pt>
                <c:pt idx="3495">
                  <c:v>5</c:v>
                </c:pt>
                <c:pt idx="3496">
                  <c:v>6</c:v>
                </c:pt>
                <c:pt idx="3497">
                  <c:v>8</c:v>
                </c:pt>
                <c:pt idx="3498">
                  <c:v>13</c:v>
                </c:pt>
                <c:pt idx="3499">
                  <c:v>8</c:v>
                </c:pt>
                <c:pt idx="3500">
                  <c:v>9</c:v>
                </c:pt>
                <c:pt idx="3501">
                  <c:v>11</c:v>
                </c:pt>
                <c:pt idx="3502">
                  <c:v>9</c:v>
                </c:pt>
                <c:pt idx="3503">
                  <c:v>12</c:v>
                </c:pt>
                <c:pt idx="3504">
                  <c:v>2</c:v>
                </c:pt>
                <c:pt idx="3505">
                  <c:v>12</c:v>
                </c:pt>
                <c:pt idx="3506">
                  <c:v>6</c:v>
                </c:pt>
                <c:pt idx="3507">
                  <c:v>4</c:v>
                </c:pt>
                <c:pt idx="3508">
                  <c:v>6</c:v>
                </c:pt>
                <c:pt idx="3509">
                  <c:v>9</c:v>
                </c:pt>
                <c:pt idx="3510">
                  <c:v>6</c:v>
                </c:pt>
                <c:pt idx="3511">
                  <c:v>13</c:v>
                </c:pt>
                <c:pt idx="3512">
                  <c:v>12</c:v>
                </c:pt>
                <c:pt idx="3513">
                  <c:v>7</c:v>
                </c:pt>
                <c:pt idx="3514">
                  <c:v>8</c:v>
                </c:pt>
                <c:pt idx="3515">
                  <c:v>8</c:v>
                </c:pt>
                <c:pt idx="3516">
                  <c:v>2</c:v>
                </c:pt>
                <c:pt idx="3517">
                  <c:v>1</c:v>
                </c:pt>
                <c:pt idx="3518">
                  <c:v>10</c:v>
                </c:pt>
                <c:pt idx="3519">
                  <c:v>4</c:v>
                </c:pt>
                <c:pt idx="3520">
                  <c:v>12</c:v>
                </c:pt>
                <c:pt idx="3521">
                  <c:v>6</c:v>
                </c:pt>
                <c:pt idx="3522">
                  <c:v>8</c:v>
                </c:pt>
                <c:pt idx="3523">
                  <c:v>7</c:v>
                </c:pt>
                <c:pt idx="3524">
                  <c:v>1</c:v>
                </c:pt>
                <c:pt idx="3525">
                  <c:v>7</c:v>
                </c:pt>
                <c:pt idx="3526">
                  <c:v>14</c:v>
                </c:pt>
                <c:pt idx="3527">
                  <c:v>2</c:v>
                </c:pt>
                <c:pt idx="3528">
                  <c:v>5</c:v>
                </c:pt>
                <c:pt idx="3529">
                  <c:v>4</c:v>
                </c:pt>
                <c:pt idx="3530">
                  <c:v>7</c:v>
                </c:pt>
                <c:pt idx="3531">
                  <c:v>9</c:v>
                </c:pt>
                <c:pt idx="3532">
                  <c:v>6</c:v>
                </c:pt>
                <c:pt idx="3533">
                  <c:v>4</c:v>
                </c:pt>
                <c:pt idx="3534">
                  <c:v>8</c:v>
                </c:pt>
                <c:pt idx="3535">
                  <c:v>6</c:v>
                </c:pt>
                <c:pt idx="3536">
                  <c:v>5</c:v>
                </c:pt>
                <c:pt idx="3537">
                  <c:v>4</c:v>
                </c:pt>
                <c:pt idx="3538">
                  <c:v>6</c:v>
                </c:pt>
                <c:pt idx="3539">
                  <c:v>11</c:v>
                </c:pt>
                <c:pt idx="3540">
                  <c:v>5</c:v>
                </c:pt>
                <c:pt idx="3541">
                  <c:v>8</c:v>
                </c:pt>
                <c:pt idx="3542">
                  <c:v>12</c:v>
                </c:pt>
                <c:pt idx="3543">
                  <c:v>9</c:v>
                </c:pt>
                <c:pt idx="3544">
                  <c:v>4</c:v>
                </c:pt>
                <c:pt idx="3545">
                  <c:v>8</c:v>
                </c:pt>
                <c:pt idx="3546">
                  <c:v>7</c:v>
                </c:pt>
                <c:pt idx="3547">
                  <c:v>5</c:v>
                </c:pt>
                <c:pt idx="3548">
                  <c:v>13</c:v>
                </c:pt>
                <c:pt idx="3549">
                  <c:v>7</c:v>
                </c:pt>
                <c:pt idx="3550">
                  <c:v>11</c:v>
                </c:pt>
                <c:pt idx="3551">
                  <c:v>7</c:v>
                </c:pt>
                <c:pt idx="3552">
                  <c:v>8</c:v>
                </c:pt>
                <c:pt idx="3553">
                  <c:v>8</c:v>
                </c:pt>
                <c:pt idx="3554">
                  <c:v>15</c:v>
                </c:pt>
                <c:pt idx="3555">
                  <c:v>5</c:v>
                </c:pt>
                <c:pt idx="3556">
                  <c:v>10</c:v>
                </c:pt>
                <c:pt idx="3557">
                  <c:v>6</c:v>
                </c:pt>
                <c:pt idx="3558">
                  <c:v>9</c:v>
                </c:pt>
                <c:pt idx="3559">
                  <c:v>10</c:v>
                </c:pt>
                <c:pt idx="3560">
                  <c:v>5</c:v>
                </c:pt>
                <c:pt idx="3561">
                  <c:v>10</c:v>
                </c:pt>
                <c:pt idx="3562">
                  <c:v>8</c:v>
                </c:pt>
                <c:pt idx="3563">
                  <c:v>5</c:v>
                </c:pt>
                <c:pt idx="3564">
                  <c:v>9</c:v>
                </c:pt>
                <c:pt idx="3565">
                  <c:v>5</c:v>
                </c:pt>
                <c:pt idx="3566">
                  <c:v>9</c:v>
                </c:pt>
                <c:pt idx="3567">
                  <c:v>5</c:v>
                </c:pt>
                <c:pt idx="3568">
                  <c:v>13</c:v>
                </c:pt>
                <c:pt idx="3569">
                  <c:v>5</c:v>
                </c:pt>
                <c:pt idx="3570">
                  <c:v>8</c:v>
                </c:pt>
                <c:pt idx="3571">
                  <c:v>8</c:v>
                </c:pt>
                <c:pt idx="3572">
                  <c:v>5</c:v>
                </c:pt>
                <c:pt idx="3573">
                  <c:v>11</c:v>
                </c:pt>
                <c:pt idx="3574">
                  <c:v>15</c:v>
                </c:pt>
                <c:pt idx="3575">
                  <c:v>9</c:v>
                </c:pt>
                <c:pt idx="3576">
                  <c:v>11</c:v>
                </c:pt>
                <c:pt idx="3577">
                  <c:v>11</c:v>
                </c:pt>
                <c:pt idx="3578">
                  <c:v>6</c:v>
                </c:pt>
                <c:pt idx="3579">
                  <c:v>11</c:v>
                </c:pt>
                <c:pt idx="3580">
                  <c:v>11</c:v>
                </c:pt>
                <c:pt idx="3581">
                  <c:v>9</c:v>
                </c:pt>
                <c:pt idx="3582">
                  <c:v>6</c:v>
                </c:pt>
                <c:pt idx="3583">
                  <c:v>9</c:v>
                </c:pt>
                <c:pt idx="3584">
                  <c:v>5</c:v>
                </c:pt>
                <c:pt idx="3585">
                  <c:v>6</c:v>
                </c:pt>
                <c:pt idx="3586">
                  <c:v>2</c:v>
                </c:pt>
                <c:pt idx="3587">
                  <c:v>2</c:v>
                </c:pt>
                <c:pt idx="3588">
                  <c:v>14</c:v>
                </c:pt>
                <c:pt idx="3589">
                  <c:v>14</c:v>
                </c:pt>
                <c:pt idx="3590">
                  <c:v>8</c:v>
                </c:pt>
                <c:pt idx="3591">
                  <c:v>6</c:v>
                </c:pt>
                <c:pt idx="3592">
                  <c:v>5</c:v>
                </c:pt>
                <c:pt idx="3593">
                  <c:v>3</c:v>
                </c:pt>
                <c:pt idx="3594">
                  <c:v>7</c:v>
                </c:pt>
                <c:pt idx="3595">
                  <c:v>11</c:v>
                </c:pt>
                <c:pt idx="3596">
                  <c:v>11</c:v>
                </c:pt>
                <c:pt idx="3597">
                  <c:v>5</c:v>
                </c:pt>
                <c:pt idx="3598">
                  <c:v>6</c:v>
                </c:pt>
                <c:pt idx="3599">
                  <c:v>9</c:v>
                </c:pt>
                <c:pt idx="3600">
                  <c:v>13</c:v>
                </c:pt>
                <c:pt idx="3601">
                  <c:v>5</c:v>
                </c:pt>
                <c:pt idx="3602">
                  <c:v>1</c:v>
                </c:pt>
                <c:pt idx="3603">
                  <c:v>9</c:v>
                </c:pt>
                <c:pt idx="3604">
                  <c:v>14</c:v>
                </c:pt>
                <c:pt idx="3605">
                  <c:v>3</c:v>
                </c:pt>
                <c:pt idx="3606">
                  <c:v>10</c:v>
                </c:pt>
                <c:pt idx="3607">
                  <c:v>7</c:v>
                </c:pt>
                <c:pt idx="3608">
                  <c:v>8</c:v>
                </c:pt>
                <c:pt idx="3609">
                  <c:v>16</c:v>
                </c:pt>
                <c:pt idx="3610">
                  <c:v>5</c:v>
                </c:pt>
                <c:pt idx="3611">
                  <c:v>5</c:v>
                </c:pt>
                <c:pt idx="3612">
                  <c:v>7</c:v>
                </c:pt>
                <c:pt idx="3613">
                  <c:v>12</c:v>
                </c:pt>
                <c:pt idx="3614">
                  <c:v>8</c:v>
                </c:pt>
                <c:pt idx="3615">
                  <c:v>2</c:v>
                </c:pt>
                <c:pt idx="3616">
                  <c:v>16</c:v>
                </c:pt>
                <c:pt idx="3617">
                  <c:v>9</c:v>
                </c:pt>
                <c:pt idx="3618">
                  <c:v>4</c:v>
                </c:pt>
                <c:pt idx="3619">
                  <c:v>14</c:v>
                </c:pt>
                <c:pt idx="3620">
                  <c:v>7</c:v>
                </c:pt>
                <c:pt idx="3621">
                  <c:v>5</c:v>
                </c:pt>
                <c:pt idx="3622">
                  <c:v>2</c:v>
                </c:pt>
                <c:pt idx="3623">
                  <c:v>13</c:v>
                </c:pt>
                <c:pt idx="3624">
                  <c:v>17</c:v>
                </c:pt>
                <c:pt idx="3625">
                  <c:v>0</c:v>
                </c:pt>
                <c:pt idx="3626">
                  <c:v>10</c:v>
                </c:pt>
                <c:pt idx="3627">
                  <c:v>1</c:v>
                </c:pt>
                <c:pt idx="3628">
                  <c:v>3</c:v>
                </c:pt>
                <c:pt idx="3629">
                  <c:v>6</c:v>
                </c:pt>
                <c:pt idx="3630">
                  <c:v>4</c:v>
                </c:pt>
                <c:pt idx="3631">
                  <c:v>5</c:v>
                </c:pt>
                <c:pt idx="3632">
                  <c:v>7</c:v>
                </c:pt>
                <c:pt idx="3633">
                  <c:v>7</c:v>
                </c:pt>
                <c:pt idx="3634">
                  <c:v>6</c:v>
                </c:pt>
                <c:pt idx="3635">
                  <c:v>5</c:v>
                </c:pt>
                <c:pt idx="3636">
                  <c:v>3</c:v>
                </c:pt>
                <c:pt idx="3637">
                  <c:v>11</c:v>
                </c:pt>
                <c:pt idx="3638">
                  <c:v>6</c:v>
                </c:pt>
                <c:pt idx="3639">
                  <c:v>6</c:v>
                </c:pt>
                <c:pt idx="3640">
                  <c:v>5</c:v>
                </c:pt>
                <c:pt idx="3641">
                  <c:v>9</c:v>
                </c:pt>
                <c:pt idx="3642">
                  <c:v>11</c:v>
                </c:pt>
                <c:pt idx="3643">
                  <c:v>6</c:v>
                </c:pt>
                <c:pt idx="3644">
                  <c:v>12</c:v>
                </c:pt>
                <c:pt idx="3645">
                  <c:v>9</c:v>
                </c:pt>
                <c:pt idx="3646">
                  <c:v>4</c:v>
                </c:pt>
                <c:pt idx="3647">
                  <c:v>9</c:v>
                </c:pt>
                <c:pt idx="3648">
                  <c:v>3</c:v>
                </c:pt>
                <c:pt idx="3649">
                  <c:v>13</c:v>
                </c:pt>
                <c:pt idx="3650">
                  <c:v>11</c:v>
                </c:pt>
                <c:pt idx="3651">
                  <c:v>6</c:v>
                </c:pt>
                <c:pt idx="3652">
                  <c:v>13</c:v>
                </c:pt>
                <c:pt idx="3653">
                  <c:v>13</c:v>
                </c:pt>
                <c:pt idx="3654">
                  <c:v>6</c:v>
                </c:pt>
                <c:pt idx="3655">
                  <c:v>7</c:v>
                </c:pt>
                <c:pt idx="3656">
                  <c:v>1</c:v>
                </c:pt>
                <c:pt idx="3657">
                  <c:v>8</c:v>
                </c:pt>
                <c:pt idx="3658">
                  <c:v>12</c:v>
                </c:pt>
                <c:pt idx="3659">
                  <c:v>9</c:v>
                </c:pt>
                <c:pt idx="3660">
                  <c:v>11</c:v>
                </c:pt>
                <c:pt idx="3661">
                  <c:v>8</c:v>
                </c:pt>
                <c:pt idx="3662">
                  <c:v>5</c:v>
                </c:pt>
                <c:pt idx="3663">
                  <c:v>5</c:v>
                </c:pt>
                <c:pt idx="3664">
                  <c:v>6</c:v>
                </c:pt>
                <c:pt idx="3665">
                  <c:v>2</c:v>
                </c:pt>
                <c:pt idx="3666">
                  <c:v>11</c:v>
                </c:pt>
                <c:pt idx="3667">
                  <c:v>7</c:v>
                </c:pt>
                <c:pt idx="3668">
                  <c:v>13</c:v>
                </c:pt>
                <c:pt idx="3669">
                  <c:v>7</c:v>
                </c:pt>
                <c:pt idx="3670">
                  <c:v>6</c:v>
                </c:pt>
                <c:pt idx="3671">
                  <c:v>8</c:v>
                </c:pt>
                <c:pt idx="3672">
                  <c:v>5</c:v>
                </c:pt>
                <c:pt idx="3673">
                  <c:v>8</c:v>
                </c:pt>
                <c:pt idx="3674">
                  <c:v>13</c:v>
                </c:pt>
                <c:pt idx="3675">
                  <c:v>13</c:v>
                </c:pt>
                <c:pt idx="3676">
                  <c:v>10</c:v>
                </c:pt>
                <c:pt idx="3677">
                  <c:v>6</c:v>
                </c:pt>
                <c:pt idx="3678">
                  <c:v>5</c:v>
                </c:pt>
                <c:pt idx="3679">
                  <c:v>2</c:v>
                </c:pt>
                <c:pt idx="3680">
                  <c:v>5</c:v>
                </c:pt>
                <c:pt idx="3681">
                  <c:v>10</c:v>
                </c:pt>
                <c:pt idx="3682">
                  <c:v>5</c:v>
                </c:pt>
                <c:pt idx="3683">
                  <c:v>6</c:v>
                </c:pt>
                <c:pt idx="3684">
                  <c:v>5</c:v>
                </c:pt>
                <c:pt idx="3685">
                  <c:v>7</c:v>
                </c:pt>
                <c:pt idx="3686">
                  <c:v>5</c:v>
                </c:pt>
                <c:pt idx="3687">
                  <c:v>12</c:v>
                </c:pt>
                <c:pt idx="3688">
                  <c:v>5</c:v>
                </c:pt>
                <c:pt idx="3689">
                  <c:v>1</c:v>
                </c:pt>
                <c:pt idx="3690">
                  <c:v>7</c:v>
                </c:pt>
                <c:pt idx="3691">
                  <c:v>4</c:v>
                </c:pt>
                <c:pt idx="3692">
                  <c:v>14</c:v>
                </c:pt>
                <c:pt idx="3693">
                  <c:v>6</c:v>
                </c:pt>
                <c:pt idx="3694">
                  <c:v>10</c:v>
                </c:pt>
                <c:pt idx="3695">
                  <c:v>7</c:v>
                </c:pt>
                <c:pt idx="3696">
                  <c:v>10</c:v>
                </c:pt>
                <c:pt idx="3697">
                  <c:v>12</c:v>
                </c:pt>
                <c:pt idx="3698">
                  <c:v>8</c:v>
                </c:pt>
                <c:pt idx="3699">
                  <c:v>5</c:v>
                </c:pt>
                <c:pt idx="3700">
                  <c:v>8</c:v>
                </c:pt>
                <c:pt idx="3701">
                  <c:v>6</c:v>
                </c:pt>
                <c:pt idx="3702">
                  <c:v>2</c:v>
                </c:pt>
                <c:pt idx="3703">
                  <c:v>5</c:v>
                </c:pt>
                <c:pt idx="3704">
                  <c:v>10</c:v>
                </c:pt>
                <c:pt idx="3705">
                  <c:v>7</c:v>
                </c:pt>
                <c:pt idx="3706">
                  <c:v>14</c:v>
                </c:pt>
                <c:pt idx="3707">
                  <c:v>10</c:v>
                </c:pt>
                <c:pt idx="3708">
                  <c:v>11</c:v>
                </c:pt>
                <c:pt idx="3709">
                  <c:v>7</c:v>
                </c:pt>
                <c:pt idx="3710">
                  <c:v>9</c:v>
                </c:pt>
                <c:pt idx="3711">
                  <c:v>11</c:v>
                </c:pt>
                <c:pt idx="3712">
                  <c:v>13</c:v>
                </c:pt>
                <c:pt idx="3713">
                  <c:v>12</c:v>
                </c:pt>
                <c:pt idx="3714">
                  <c:v>12</c:v>
                </c:pt>
                <c:pt idx="3715">
                  <c:v>6</c:v>
                </c:pt>
                <c:pt idx="3716">
                  <c:v>6</c:v>
                </c:pt>
                <c:pt idx="3717">
                  <c:v>6</c:v>
                </c:pt>
                <c:pt idx="3718">
                  <c:v>3</c:v>
                </c:pt>
                <c:pt idx="3719">
                  <c:v>2</c:v>
                </c:pt>
                <c:pt idx="3720">
                  <c:v>13</c:v>
                </c:pt>
                <c:pt idx="3721">
                  <c:v>6</c:v>
                </c:pt>
                <c:pt idx="3722">
                  <c:v>3</c:v>
                </c:pt>
                <c:pt idx="3723">
                  <c:v>12</c:v>
                </c:pt>
                <c:pt idx="3724">
                  <c:v>5</c:v>
                </c:pt>
                <c:pt idx="3725">
                  <c:v>14</c:v>
                </c:pt>
                <c:pt idx="3726">
                  <c:v>10</c:v>
                </c:pt>
                <c:pt idx="3727">
                  <c:v>15</c:v>
                </c:pt>
                <c:pt idx="3728">
                  <c:v>5</c:v>
                </c:pt>
                <c:pt idx="3729">
                  <c:v>3</c:v>
                </c:pt>
                <c:pt idx="3730">
                  <c:v>7</c:v>
                </c:pt>
                <c:pt idx="3731">
                  <c:v>6</c:v>
                </c:pt>
                <c:pt idx="3732">
                  <c:v>13</c:v>
                </c:pt>
                <c:pt idx="3733">
                  <c:v>6</c:v>
                </c:pt>
                <c:pt idx="3734">
                  <c:v>5</c:v>
                </c:pt>
                <c:pt idx="3735">
                  <c:v>14</c:v>
                </c:pt>
                <c:pt idx="3736">
                  <c:v>9</c:v>
                </c:pt>
                <c:pt idx="3737">
                  <c:v>7</c:v>
                </c:pt>
                <c:pt idx="3738">
                  <c:v>14</c:v>
                </c:pt>
                <c:pt idx="3739">
                  <c:v>6</c:v>
                </c:pt>
                <c:pt idx="3740">
                  <c:v>14</c:v>
                </c:pt>
                <c:pt idx="3741">
                  <c:v>7</c:v>
                </c:pt>
                <c:pt idx="3742">
                  <c:v>12</c:v>
                </c:pt>
                <c:pt idx="3743">
                  <c:v>2</c:v>
                </c:pt>
                <c:pt idx="3744">
                  <c:v>2</c:v>
                </c:pt>
                <c:pt idx="3745">
                  <c:v>13</c:v>
                </c:pt>
                <c:pt idx="3746">
                  <c:v>6</c:v>
                </c:pt>
                <c:pt idx="3747">
                  <c:v>8</c:v>
                </c:pt>
                <c:pt idx="3748">
                  <c:v>3</c:v>
                </c:pt>
                <c:pt idx="3749">
                  <c:v>2</c:v>
                </c:pt>
                <c:pt idx="3750">
                  <c:v>2</c:v>
                </c:pt>
                <c:pt idx="3751">
                  <c:v>12</c:v>
                </c:pt>
                <c:pt idx="3752">
                  <c:v>5</c:v>
                </c:pt>
                <c:pt idx="3753">
                  <c:v>8</c:v>
                </c:pt>
                <c:pt idx="3754">
                  <c:v>13</c:v>
                </c:pt>
                <c:pt idx="3755">
                  <c:v>7</c:v>
                </c:pt>
                <c:pt idx="3756">
                  <c:v>5</c:v>
                </c:pt>
                <c:pt idx="3757">
                  <c:v>3</c:v>
                </c:pt>
                <c:pt idx="3758">
                  <c:v>7</c:v>
                </c:pt>
                <c:pt idx="3759">
                  <c:v>9</c:v>
                </c:pt>
                <c:pt idx="3760">
                  <c:v>1</c:v>
                </c:pt>
                <c:pt idx="3761">
                  <c:v>13</c:v>
                </c:pt>
                <c:pt idx="3762">
                  <c:v>7</c:v>
                </c:pt>
                <c:pt idx="3763">
                  <c:v>13</c:v>
                </c:pt>
                <c:pt idx="3764">
                  <c:v>6</c:v>
                </c:pt>
                <c:pt idx="3765">
                  <c:v>5</c:v>
                </c:pt>
                <c:pt idx="3766">
                  <c:v>13</c:v>
                </c:pt>
                <c:pt idx="3767">
                  <c:v>6</c:v>
                </c:pt>
                <c:pt idx="3768">
                  <c:v>4</c:v>
                </c:pt>
                <c:pt idx="3769">
                  <c:v>9</c:v>
                </c:pt>
                <c:pt idx="3770">
                  <c:v>7</c:v>
                </c:pt>
                <c:pt idx="3771">
                  <c:v>3</c:v>
                </c:pt>
                <c:pt idx="3772">
                  <c:v>8</c:v>
                </c:pt>
                <c:pt idx="3773">
                  <c:v>3</c:v>
                </c:pt>
                <c:pt idx="3774">
                  <c:v>13</c:v>
                </c:pt>
                <c:pt idx="3775">
                  <c:v>3</c:v>
                </c:pt>
                <c:pt idx="3776">
                  <c:v>5</c:v>
                </c:pt>
                <c:pt idx="3777">
                  <c:v>4</c:v>
                </c:pt>
                <c:pt idx="3778">
                  <c:v>13</c:v>
                </c:pt>
                <c:pt idx="3779">
                  <c:v>10</c:v>
                </c:pt>
                <c:pt idx="3780">
                  <c:v>9</c:v>
                </c:pt>
                <c:pt idx="3781">
                  <c:v>8</c:v>
                </c:pt>
                <c:pt idx="3782">
                  <c:v>3</c:v>
                </c:pt>
                <c:pt idx="3783">
                  <c:v>7</c:v>
                </c:pt>
                <c:pt idx="3784">
                  <c:v>13</c:v>
                </c:pt>
                <c:pt idx="3785">
                  <c:v>10</c:v>
                </c:pt>
                <c:pt idx="3786">
                  <c:v>4</c:v>
                </c:pt>
                <c:pt idx="3787">
                  <c:v>10</c:v>
                </c:pt>
                <c:pt idx="3788">
                  <c:v>2</c:v>
                </c:pt>
                <c:pt idx="3789">
                  <c:v>7</c:v>
                </c:pt>
                <c:pt idx="3790">
                  <c:v>1</c:v>
                </c:pt>
                <c:pt idx="3791">
                  <c:v>7</c:v>
                </c:pt>
                <c:pt idx="3792">
                  <c:v>10</c:v>
                </c:pt>
                <c:pt idx="3793">
                  <c:v>7</c:v>
                </c:pt>
                <c:pt idx="3794">
                  <c:v>3</c:v>
                </c:pt>
                <c:pt idx="3795">
                  <c:v>15</c:v>
                </c:pt>
                <c:pt idx="3796">
                  <c:v>3</c:v>
                </c:pt>
                <c:pt idx="3797">
                  <c:v>5</c:v>
                </c:pt>
                <c:pt idx="3798">
                  <c:v>6</c:v>
                </c:pt>
                <c:pt idx="3799">
                  <c:v>3</c:v>
                </c:pt>
                <c:pt idx="3800">
                  <c:v>3</c:v>
                </c:pt>
                <c:pt idx="3801">
                  <c:v>5</c:v>
                </c:pt>
                <c:pt idx="3802">
                  <c:v>7</c:v>
                </c:pt>
                <c:pt idx="3803">
                  <c:v>0</c:v>
                </c:pt>
                <c:pt idx="3804">
                  <c:v>7</c:v>
                </c:pt>
                <c:pt idx="3805">
                  <c:v>5</c:v>
                </c:pt>
                <c:pt idx="3806">
                  <c:v>5</c:v>
                </c:pt>
                <c:pt idx="3807">
                  <c:v>4</c:v>
                </c:pt>
                <c:pt idx="3808">
                  <c:v>8</c:v>
                </c:pt>
                <c:pt idx="3809">
                  <c:v>1</c:v>
                </c:pt>
                <c:pt idx="3810">
                  <c:v>8</c:v>
                </c:pt>
                <c:pt idx="3811">
                  <c:v>10</c:v>
                </c:pt>
                <c:pt idx="3812">
                  <c:v>2</c:v>
                </c:pt>
                <c:pt idx="3813">
                  <c:v>15</c:v>
                </c:pt>
                <c:pt idx="3814">
                  <c:v>6</c:v>
                </c:pt>
                <c:pt idx="3815">
                  <c:v>5</c:v>
                </c:pt>
                <c:pt idx="3816">
                  <c:v>10</c:v>
                </c:pt>
                <c:pt idx="3817">
                  <c:v>1</c:v>
                </c:pt>
                <c:pt idx="3818">
                  <c:v>13</c:v>
                </c:pt>
                <c:pt idx="3819">
                  <c:v>7</c:v>
                </c:pt>
                <c:pt idx="3820">
                  <c:v>9</c:v>
                </c:pt>
                <c:pt idx="3821">
                  <c:v>1</c:v>
                </c:pt>
                <c:pt idx="3822">
                  <c:v>14</c:v>
                </c:pt>
                <c:pt idx="3823">
                  <c:v>7</c:v>
                </c:pt>
                <c:pt idx="3824">
                  <c:v>10</c:v>
                </c:pt>
                <c:pt idx="3825">
                  <c:v>4</c:v>
                </c:pt>
                <c:pt idx="3826">
                  <c:v>8</c:v>
                </c:pt>
                <c:pt idx="3827">
                  <c:v>11</c:v>
                </c:pt>
                <c:pt idx="3828">
                  <c:v>7</c:v>
                </c:pt>
                <c:pt idx="3829">
                  <c:v>0</c:v>
                </c:pt>
                <c:pt idx="3830">
                  <c:v>6</c:v>
                </c:pt>
                <c:pt idx="3831">
                  <c:v>7</c:v>
                </c:pt>
                <c:pt idx="3832">
                  <c:v>9</c:v>
                </c:pt>
                <c:pt idx="3833">
                  <c:v>7</c:v>
                </c:pt>
                <c:pt idx="3834">
                  <c:v>0</c:v>
                </c:pt>
                <c:pt idx="3835">
                  <c:v>7</c:v>
                </c:pt>
                <c:pt idx="3836">
                  <c:v>13</c:v>
                </c:pt>
                <c:pt idx="3837">
                  <c:v>3</c:v>
                </c:pt>
                <c:pt idx="3838">
                  <c:v>9</c:v>
                </c:pt>
                <c:pt idx="3839">
                  <c:v>8</c:v>
                </c:pt>
                <c:pt idx="3840">
                  <c:v>2</c:v>
                </c:pt>
                <c:pt idx="3841">
                  <c:v>9</c:v>
                </c:pt>
                <c:pt idx="3842">
                  <c:v>4</c:v>
                </c:pt>
                <c:pt idx="3843">
                  <c:v>13</c:v>
                </c:pt>
                <c:pt idx="3844">
                  <c:v>15</c:v>
                </c:pt>
                <c:pt idx="3845">
                  <c:v>9</c:v>
                </c:pt>
                <c:pt idx="3846">
                  <c:v>6</c:v>
                </c:pt>
                <c:pt idx="3847">
                  <c:v>4</c:v>
                </c:pt>
                <c:pt idx="3848">
                  <c:v>9</c:v>
                </c:pt>
                <c:pt idx="3849">
                  <c:v>3</c:v>
                </c:pt>
                <c:pt idx="3850">
                  <c:v>2</c:v>
                </c:pt>
                <c:pt idx="3851">
                  <c:v>2</c:v>
                </c:pt>
                <c:pt idx="3852">
                  <c:v>7</c:v>
                </c:pt>
                <c:pt idx="3853">
                  <c:v>14</c:v>
                </c:pt>
                <c:pt idx="3854">
                  <c:v>6</c:v>
                </c:pt>
                <c:pt idx="3855">
                  <c:v>5</c:v>
                </c:pt>
                <c:pt idx="3856">
                  <c:v>5</c:v>
                </c:pt>
                <c:pt idx="3857">
                  <c:v>6</c:v>
                </c:pt>
                <c:pt idx="3858">
                  <c:v>4</c:v>
                </c:pt>
                <c:pt idx="3859">
                  <c:v>2</c:v>
                </c:pt>
                <c:pt idx="3860">
                  <c:v>11</c:v>
                </c:pt>
                <c:pt idx="3861">
                  <c:v>8</c:v>
                </c:pt>
                <c:pt idx="3862">
                  <c:v>4</c:v>
                </c:pt>
                <c:pt idx="3863">
                  <c:v>12</c:v>
                </c:pt>
                <c:pt idx="3864">
                  <c:v>9</c:v>
                </c:pt>
                <c:pt idx="3865">
                  <c:v>5</c:v>
                </c:pt>
                <c:pt idx="3866">
                  <c:v>4</c:v>
                </c:pt>
                <c:pt idx="3867">
                  <c:v>2</c:v>
                </c:pt>
                <c:pt idx="3868">
                  <c:v>9</c:v>
                </c:pt>
                <c:pt idx="3869">
                  <c:v>8</c:v>
                </c:pt>
                <c:pt idx="3870">
                  <c:v>7</c:v>
                </c:pt>
                <c:pt idx="3871">
                  <c:v>3</c:v>
                </c:pt>
                <c:pt idx="3872">
                  <c:v>10</c:v>
                </c:pt>
                <c:pt idx="3873">
                  <c:v>8</c:v>
                </c:pt>
                <c:pt idx="3874">
                  <c:v>7</c:v>
                </c:pt>
                <c:pt idx="3875">
                  <c:v>6</c:v>
                </c:pt>
                <c:pt idx="3876">
                  <c:v>11</c:v>
                </c:pt>
                <c:pt idx="3877">
                  <c:v>15</c:v>
                </c:pt>
                <c:pt idx="3878">
                  <c:v>8</c:v>
                </c:pt>
                <c:pt idx="3879">
                  <c:v>8</c:v>
                </c:pt>
                <c:pt idx="3880">
                  <c:v>11</c:v>
                </c:pt>
                <c:pt idx="3881">
                  <c:v>9</c:v>
                </c:pt>
                <c:pt idx="3882">
                  <c:v>2</c:v>
                </c:pt>
                <c:pt idx="3883">
                  <c:v>5</c:v>
                </c:pt>
                <c:pt idx="3884">
                  <c:v>7</c:v>
                </c:pt>
                <c:pt idx="3885">
                  <c:v>4</c:v>
                </c:pt>
                <c:pt idx="3886">
                  <c:v>6</c:v>
                </c:pt>
                <c:pt idx="3887">
                  <c:v>10</c:v>
                </c:pt>
                <c:pt idx="3888">
                  <c:v>1</c:v>
                </c:pt>
                <c:pt idx="3889">
                  <c:v>11</c:v>
                </c:pt>
                <c:pt idx="3890">
                  <c:v>10</c:v>
                </c:pt>
                <c:pt idx="3891">
                  <c:v>4</c:v>
                </c:pt>
                <c:pt idx="3892">
                  <c:v>14</c:v>
                </c:pt>
                <c:pt idx="3893">
                  <c:v>3</c:v>
                </c:pt>
                <c:pt idx="3894">
                  <c:v>6</c:v>
                </c:pt>
                <c:pt idx="3895">
                  <c:v>10</c:v>
                </c:pt>
                <c:pt idx="3896">
                  <c:v>4</c:v>
                </c:pt>
                <c:pt idx="3897">
                  <c:v>5</c:v>
                </c:pt>
                <c:pt idx="3898">
                  <c:v>5</c:v>
                </c:pt>
                <c:pt idx="3899">
                  <c:v>6</c:v>
                </c:pt>
                <c:pt idx="3900">
                  <c:v>2</c:v>
                </c:pt>
                <c:pt idx="3901">
                  <c:v>8</c:v>
                </c:pt>
                <c:pt idx="3902">
                  <c:v>9</c:v>
                </c:pt>
                <c:pt idx="3903">
                  <c:v>6</c:v>
                </c:pt>
                <c:pt idx="3904">
                  <c:v>6</c:v>
                </c:pt>
                <c:pt idx="3905">
                  <c:v>8</c:v>
                </c:pt>
                <c:pt idx="3906">
                  <c:v>2</c:v>
                </c:pt>
                <c:pt idx="3907">
                  <c:v>12</c:v>
                </c:pt>
                <c:pt idx="3908">
                  <c:v>13</c:v>
                </c:pt>
                <c:pt idx="3909">
                  <c:v>7</c:v>
                </c:pt>
                <c:pt idx="3910">
                  <c:v>0</c:v>
                </c:pt>
                <c:pt idx="3911">
                  <c:v>6</c:v>
                </c:pt>
                <c:pt idx="3912">
                  <c:v>8</c:v>
                </c:pt>
                <c:pt idx="3913">
                  <c:v>7</c:v>
                </c:pt>
                <c:pt idx="3914">
                  <c:v>12</c:v>
                </c:pt>
                <c:pt idx="3915">
                  <c:v>9</c:v>
                </c:pt>
                <c:pt idx="3916">
                  <c:v>4</c:v>
                </c:pt>
                <c:pt idx="3917">
                  <c:v>7</c:v>
                </c:pt>
                <c:pt idx="3918">
                  <c:v>14</c:v>
                </c:pt>
                <c:pt idx="3919">
                  <c:v>10</c:v>
                </c:pt>
                <c:pt idx="3920">
                  <c:v>5</c:v>
                </c:pt>
                <c:pt idx="3921">
                  <c:v>4</c:v>
                </c:pt>
                <c:pt idx="3922">
                  <c:v>3</c:v>
                </c:pt>
                <c:pt idx="3923">
                  <c:v>8</c:v>
                </c:pt>
                <c:pt idx="3924">
                  <c:v>11</c:v>
                </c:pt>
                <c:pt idx="3925">
                  <c:v>6</c:v>
                </c:pt>
                <c:pt idx="3926">
                  <c:v>10</c:v>
                </c:pt>
                <c:pt idx="3927">
                  <c:v>2</c:v>
                </c:pt>
                <c:pt idx="3928">
                  <c:v>8</c:v>
                </c:pt>
                <c:pt idx="3929">
                  <c:v>11</c:v>
                </c:pt>
                <c:pt idx="3930">
                  <c:v>11</c:v>
                </c:pt>
                <c:pt idx="3931">
                  <c:v>7</c:v>
                </c:pt>
                <c:pt idx="3932">
                  <c:v>11</c:v>
                </c:pt>
                <c:pt idx="3933">
                  <c:v>7</c:v>
                </c:pt>
                <c:pt idx="3934">
                  <c:v>6</c:v>
                </c:pt>
                <c:pt idx="3935">
                  <c:v>9</c:v>
                </c:pt>
                <c:pt idx="3936">
                  <c:v>4</c:v>
                </c:pt>
                <c:pt idx="3937">
                  <c:v>3</c:v>
                </c:pt>
                <c:pt idx="3938">
                  <c:v>11</c:v>
                </c:pt>
                <c:pt idx="3939">
                  <c:v>13</c:v>
                </c:pt>
                <c:pt idx="3940">
                  <c:v>4</c:v>
                </c:pt>
                <c:pt idx="3941">
                  <c:v>11</c:v>
                </c:pt>
                <c:pt idx="3942">
                  <c:v>2</c:v>
                </c:pt>
                <c:pt idx="3943">
                  <c:v>9</c:v>
                </c:pt>
                <c:pt idx="3944">
                  <c:v>3</c:v>
                </c:pt>
                <c:pt idx="3945">
                  <c:v>7</c:v>
                </c:pt>
                <c:pt idx="3946">
                  <c:v>10</c:v>
                </c:pt>
                <c:pt idx="3947">
                  <c:v>7</c:v>
                </c:pt>
                <c:pt idx="3948">
                  <c:v>8</c:v>
                </c:pt>
                <c:pt idx="3949">
                  <c:v>0</c:v>
                </c:pt>
                <c:pt idx="3950">
                  <c:v>8</c:v>
                </c:pt>
                <c:pt idx="3951">
                  <c:v>8</c:v>
                </c:pt>
                <c:pt idx="3952">
                  <c:v>6</c:v>
                </c:pt>
                <c:pt idx="3953">
                  <c:v>8</c:v>
                </c:pt>
                <c:pt idx="3954">
                  <c:v>5</c:v>
                </c:pt>
                <c:pt idx="3955">
                  <c:v>2</c:v>
                </c:pt>
                <c:pt idx="3956">
                  <c:v>5</c:v>
                </c:pt>
                <c:pt idx="3957">
                  <c:v>7</c:v>
                </c:pt>
                <c:pt idx="3958">
                  <c:v>9</c:v>
                </c:pt>
                <c:pt idx="3959">
                  <c:v>10</c:v>
                </c:pt>
                <c:pt idx="3960">
                  <c:v>10</c:v>
                </c:pt>
                <c:pt idx="3961">
                  <c:v>6</c:v>
                </c:pt>
                <c:pt idx="3962">
                  <c:v>2</c:v>
                </c:pt>
                <c:pt idx="3963">
                  <c:v>13</c:v>
                </c:pt>
                <c:pt idx="3964">
                  <c:v>4</c:v>
                </c:pt>
                <c:pt idx="3965">
                  <c:v>3</c:v>
                </c:pt>
                <c:pt idx="3966">
                  <c:v>2</c:v>
                </c:pt>
                <c:pt idx="3967">
                  <c:v>8</c:v>
                </c:pt>
                <c:pt idx="3968">
                  <c:v>1</c:v>
                </c:pt>
                <c:pt idx="3969">
                  <c:v>14</c:v>
                </c:pt>
                <c:pt idx="3970">
                  <c:v>7</c:v>
                </c:pt>
                <c:pt idx="3971">
                  <c:v>10</c:v>
                </c:pt>
                <c:pt idx="3972">
                  <c:v>2</c:v>
                </c:pt>
                <c:pt idx="3973">
                  <c:v>5</c:v>
                </c:pt>
                <c:pt idx="3974">
                  <c:v>11</c:v>
                </c:pt>
                <c:pt idx="3975">
                  <c:v>6</c:v>
                </c:pt>
                <c:pt idx="3976">
                  <c:v>8</c:v>
                </c:pt>
                <c:pt idx="3977">
                  <c:v>7</c:v>
                </c:pt>
                <c:pt idx="3978">
                  <c:v>13</c:v>
                </c:pt>
                <c:pt idx="3979">
                  <c:v>13</c:v>
                </c:pt>
                <c:pt idx="3980">
                  <c:v>6</c:v>
                </c:pt>
                <c:pt idx="3981">
                  <c:v>12</c:v>
                </c:pt>
                <c:pt idx="3982">
                  <c:v>9</c:v>
                </c:pt>
                <c:pt idx="3983">
                  <c:v>5</c:v>
                </c:pt>
                <c:pt idx="3984">
                  <c:v>11</c:v>
                </c:pt>
                <c:pt idx="3985">
                  <c:v>5</c:v>
                </c:pt>
                <c:pt idx="3986">
                  <c:v>7</c:v>
                </c:pt>
                <c:pt idx="3987">
                  <c:v>13</c:v>
                </c:pt>
                <c:pt idx="3988">
                  <c:v>9</c:v>
                </c:pt>
                <c:pt idx="3989">
                  <c:v>1</c:v>
                </c:pt>
                <c:pt idx="3990">
                  <c:v>15</c:v>
                </c:pt>
                <c:pt idx="3991">
                  <c:v>14</c:v>
                </c:pt>
                <c:pt idx="3992">
                  <c:v>15</c:v>
                </c:pt>
                <c:pt idx="3993">
                  <c:v>7</c:v>
                </c:pt>
                <c:pt idx="3994">
                  <c:v>5</c:v>
                </c:pt>
                <c:pt idx="3995">
                  <c:v>1</c:v>
                </c:pt>
                <c:pt idx="3996">
                  <c:v>13</c:v>
                </c:pt>
                <c:pt idx="3997">
                  <c:v>11</c:v>
                </c:pt>
                <c:pt idx="3998">
                  <c:v>9</c:v>
                </c:pt>
                <c:pt idx="3999">
                  <c:v>12</c:v>
                </c:pt>
                <c:pt idx="4000">
                  <c:v>5</c:v>
                </c:pt>
                <c:pt idx="4001">
                  <c:v>4</c:v>
                </c:pt>
                <c:pt idx="4002">
                  <c:v>4</c:v>
                </c:pt>
                <c:pt idx="4003">
                  <c:v>10</c:v>
                </c:pt>
                <c:pt idx="4004">
                  <c:v>10</c:v>
                </c:pt>
                <c:pt idx="4005">
                  <c:v>7</c:v>
                </c:pt>
                <c:pt idx="4006">
                  <c:v>8</c:v>
                </c:pt>
                <c:pt idx="4007">
                  <c:v>13</c:v>
                </c:pt>
                <c:pt idx="4008">
                  <c:v>7</c:v>
                </c:pt>
                <c:pt idx="4009">
                  <c:v>13</c:v>
                </c:pt>
                <c:pt idx="4010">
                  <c:v>13</c:v>
                </c:pt>
                <c:pt idx="4011">
                  <c:v>1</c:v>
                </c:pt>
                <c:pt idx="4012">
                  <c:v>13</c:v>
                </c:pt>
                <c:pt idx="4013">
                  <c:v>5</c:v>
                </c:pt>
                <c:pt idx="4014">
                  <c:v>3</c:v>
                </c:pt>
                <c:pt idx="4015">
                  <c:v>10</c:v>
                </c:pt>
                <c:pt idx="4016">
                  <c:v>9</c:v>
                </c:pt>
                <c:pt idx="4017">
                  <c:v>4</c:v>
                </c:pt>
                <c:pt idx="4018">
                  <c:v>10</c:v>
                </c:pt>
                <c:pt idx="4019">
                  <c:v>6</c:v>
                </c:pt>
                <c:pt idx="4020">
                  <c:v>9</c:v>
                </c:pt>
                <c:pt idx="4021">
                  <c:v>7</c:v>
                </c:pt>
                <c:pt idx="4022">
                  <c:v>10</c:v>
                </c:pt>
                <c:pt idx="4023">
                  <c:v>5</c:v>
                </c:pt>
                <c:pt idx="4024">
                  <c:v>2</c:v>
                </c:pt>
                <c:pt idx="4025">
                  <c:v>1</c:v>
                </c:pt>
                <c:pt idx="4026">
                  <c:v>9</c:v>
                </c:pt>
                <c:pt idx="4027">
                  <c:v>11</c:v>
                </c:pt>
                <c:pt idx="4028">
                  <c:v>14</c:v>
                </c:pt>
                <c:pt idx="4029">
                  <c:v>5</c:v>
                </c:pt>
                <c:pt idx="4030">
                  <c:v>4</c:v>
                </c:pt>
                <c:pt idx="4031">
                  <c:v>8</c:v>
                </c:pt>
                <c:pt idx="4032">
                  <c:v>4</c:v>
                </c:pt>
                <c:pt idx="4033">
                  <c:v>2</c:v>
                </c:pt>
                <c:pt idx="4034">
                  <c:v>4</c:v>
                </c:pt>
                <c:pt idx="4035">
                  <c:v>14</c:v>
                </c:pt>
                <c:pt idx="4036">
                  <c:v>5</c:v>
                </c:pt>
                <c:pt idx="4037">
                  <c:v>10</c:v>
                </c:pt>
                <c:pt idx="4038">
                  <c:v>3</c:v>
                </c:pt>
                <c:pt idx="4039">
                  <c:v>7</c:v>
                </c:pt>
                <c:pt idx="4040">
                  <c:v>12</c:v>
                </c:pt>
                <c:pt idx="4041">
                  <c:v>10</c:v>
                </c:pt>
                <c:pt idx="4042">
                  <c:v>8</c:v>
                </c:pt>
                <c:pt idx="4043">
                  <c:v>6</c:v>
                </c:pt>
                <c:pt idx="4044">
                  <c:v>7</c:v>
                </c:pt>
                <c:pt idx="4045">
                  <c:v>6</c:v>
                </c:pt>
                <c:pt idx="4046">
                  <c:v>8</c:v>
                </c:pt>
                <c:pt idx="4047">
                  <c:v>9</c:v>
                </c:pt>
                <c:pt idx="4048">
                  <c:v>13</c:v>
                </c:pt>
                <c:pt idx="4049">
                  <c:v>8</c:v>
                </c:pt>
                <c:pt idx="4050">
                  <c:v>12</c:v>
                </c:pt>
                <c:pt idx="4051">
                  <c:v>12</c:v>
                </c:pt>
                <c:pt idx="4052">
                  <c:v>5</c:v>
                </c:pt>
                <c:pt idx="4053">
                  <c:v>13</c:v>
                </c:pt>
                <c:pt idx="4054">
                  <c:v>3</c:v>
                </c:pt>
                <c:pt idx="4055">
                  <c:v>5</c:v>
                </c:pt>
                <c:pt idx="4056">
                  <c:v>7</c:v>
                </c:pt>
                <c:pt idx="4057">
                  <c:v>9</c:v>
                </c:pt>
                <c:pt idx="4058">
                  <c:v>5</c:v>
                </c:pt>
                <c:pt idx="4059">
                  <c:v>6</c:v>
                </c:pt>
                <c:pt idx="4060">
                  <c:v>6</c:v>
                </c:pt>
                <c:pt idx="4061">
                  <c:v>12</c:v>
                </c:pt>
                <c:pt idx="4062">
                  <c:v>11</c:v>
                </c:pt>
                <c:pt idx="4063">
                  <c:v>5</c:v>
                </c:pt>
                <c:pt idx="4064">
                  <c:v>15</c:v>
                </c:pt>
                <c:pt idx="4065">
                  <c:v>10</c:v>
                </c:pt>
                <c:pt idx="4066">
                  <c:v>6</c:v>
                </c:pt>
                <c:pt idx="4067">
                  <c:v>1</c:v>
                </c:pt>
                <c:pt idx="4068">
                  <c:v>1</c:v>
                </c:pt>
                <c:pt idx="4069">
                  <c:v>3</c:v>
                </c:pt>
                <c:pt idx="4070">
                  <c:v>12</c:v>
                </c:pt>
                <c:pt idx="4071">
                  <c:v>9</c:v>
                </c:pt>
                <c:pt idx="4072">
                  <c:v>14</c:v>
                </c:pt>
                <c:pt idx="4073">
                  <c:v>8</c:v>
                </c:pt>
                <c:pt idx="4074">
                  <c:v>17</c:v>
                </c:pt>
                <c:pt idx="4075">
                  <c:v>8</c:v>
                </c:pt>
                <c:pt idx="4076">
                  <c:v>1</c:v>
                </c:pt>
                <c:pt idx="4077">
                  <c:v>15</c:v>
                </c:pt>
                <c:pt idx="4078">
                  <c:v>7</c:v>
                </c:pt>
                <c:pt idx="4079">
                  <c:v>11</c:v>
                </c:pt>
                <c:pt idx="4080">
                  <c:v>10</c:v>
                </c:pt>
                <c:pt idx="4081">
                  <c:v>11</c:v>
                </c:pt>
                <c:pt idx="4082">
                  <c:v>9</c:v>
                </c:pt>
                <c:pt idx="4083">
                  <c:v>10</c:v>
                </c:pt>
                <c:pt idx="4084">
                  <c:v>2</c:v>
                </c:pt>
                <c:pt idx="4085">
                  <c:v>10</c:v>
                </c:pt>
                <c:pt idx="4086">
                  <c:v>12</c:v>
                </c:pt>
                <c:pt idx="4087">
                  <c:v>9</c:v>
                </c:pt>
                <c:pt idx="4088">
                  <c:v>10</c:v>
                </c:pt>
                <c:pt idx="4089">
                  <c:v>5</c:v>
                </c:pt>
                <c:pt idx="4090">
                  <c:v>7</c:v>
                </c:pt>
                <c:pt idx="4091">
                  <c:v>7</c:v>
                </c:pt>
                <c:pt idx="4092">
                  <c:v>4</c:v>
                </c:pt>
                <c:pt idx="4093">
                  <c:v>11</c:v>
                </c:pt>
                <c:pt idx="4094">
                  <c:v>0</c:v>
                </c:pt>
                <c:pt idx="4095">
                  <c:v>9</c:v>
                </c:pt>
                <c:pt idx="4096">
                  <c:v>4</c:v>
                </c:pt>
                <c:pt idx="4097">
                  <c:v>4</c:v>
                </c:pt>
                <c:pt idx="4098">
                  <c:v>9</c:v>
                </c:pt>
                <c:pt idx="4099">
                  <c:v>15</c:v>
                </c:pt>
                <c:pt idx="4100">
                  <c:v>6</c:v>
                </c:pt>
                <c:pt idx="4101">
                  <c:v>12</c:v>
                </c:pt>
                <c:pt idx="4102">
                  <c:v>8</c:v>
                </c:pt>
                <c:pt idx="4103">
                  <c:v>10</c:v>
                </c:pt>
                <c:pt idx="4104">
                  <c:v>7</c:v>
                </c:pt>
                <c:pt idx="4105">
                  <c:v>2</c:v>
                </c:pt>
                <c:pt idx="4106">
                  <c:v>13</c:v>
                </c:pt>
                <c:pt idx="4107">
                  <c:v>3</c:v>
                </c:pt>
                <c:pt idx="4108">
                  <c:v>5</c:v>
                </c:pt>
                <c:pt idx="4109">
                  <c:v>3</c:v>
                </c:pt>
                <c:pt idx="4110">
                  <c:v>7</c:v>
                </c:pt>
                <c:pt idx="4111">
                  <c:v>5</c:v>
                </c:pt>
                <c:pt idx="4112">
                  <c:v>10</c:v>
                </c:pt>
                <c:pt idx="4113">
                  <c:v>7</c:v>
                </c:pt>
                <c:pt idx="4114">
                  <c:v>5</c:v>
                </c:pt>
                <c:pt idx="4115">
                  <c:v>2</c:v>
                </c:pt>
                <c:pt idx="4116">
                  <c:v>9</c:v>
                </c:pt>
                <c:pt idx="4117">
                  <c:v>3</c:v>
                </c:pt>
                <c:pt idx="4118">
                  <c:v>14</c:v>
                </c:pt>
                <c:pt idx="4119">
                  <c:v>10</c:v>
                </c:pt>
                <c:pt idx="4120">
                  <c:v>5</c:v>
                </c:pt>
                <c:pt idx="4121">
                  <c:v>6</c:v>
                </c:pt>
                <c:pt idx="4122">
                  <c:v>13</c:v>
                </c:pt>
                <c:pt idx="4123">
                  <c:v>6</c:v>
                </c:pt>
                <c:pt idx="4124">
                  <c:v>7</c:v>
                </c:pt>
                <c:pt idx="4125">
                  <c:v>9</c:v>
                </c:pt>
                <c:pt idx="4126">
                  <c:v>4</c:v>
                </c:pt>
                <c:pt idx="4127">
                  <c:v>11</c:v>
                </c:pt>
                <c:pt idx="4128">
                  <c:v>11</c:v>
                </c:pt>
                <c:pt idx="4129">
                  <c:v>10</c:v>
                </c:pt>
                <c:pt idx="4130">
                  <c:v>11</c:v>
                </c:pt>
                <c:pt idx="4131">
                  <c:v>7</c:v>
                </c:pt>
                <c:pt idx="4132">
                  <c:v>2</c:v>
                </c:pt>
                <c:pt idx="4133">
                  <c:v>13</c:v>
                </c:pt>
                <c:pt idx="4134">
                  <c:v>6</c:v>
                </c:pt>
                <c:pt idx="4135">
                  <c:v>17</c:v>
                </c:pt>
                <c:pt idx="4136">
                  <c:v>13</c:v>
                </c:pt>
                <c:pt idx="4137">
                  <c:v>7</c:v>
                </c:pt>
                <c:pt idx="4138">
                  <c:v>7</c:v>
                </c:pt>
                <c:pt idx="4139">
                  <c:v>9</c:v>
                </c:pt>
                <c:pt idx="4140">
                  <c:v>9</c:v>
                </c:pt>
                <c:pt idx="4141">
                  <c:v>8</c:v>
                </c:pt>
                <c:pt idx="4142">
                  <c:v>3</c:v>
                </c:pt>
                <c:pt idx="4143">
                  <c:v>14</c:v>
                </c:pt>
                <c:pt idx="4144">
                  <c:v>7</c:v>
                </c:pt>
                <c:pt idx="4145">
                  <c:v>2</c:v>
                </c:pt>
                <c:pt idx="4146">
                  <c:v>8</c:v>
                </c:pt>
                <c:pt idx="4147">
                  <c:v>6</c:v>
                </c:pt>
                <c:pt idx="4148">
                  <c:v>7</c:v>
                </c:pt>
                <c:pt idx="4149">
                  <c:v>11</c:v>
                </c:pt>
                <c:pt idx="4150">
                  <c:v>2</c:v>
                </c:pt>
                <c:pt idx="4151">
                  <c:v>10</c:v>
                </c:pt>
                <c:pt idx="4152">
                  <c:v>15</c:v>
                </c:pt>
                <c:pt idx="4153">
                  <c:v>13</c:v>
                </c:pt>
                <c:pt idx="4154">
                  <c:v>4</c:v>
                </c:pt>
                <c:pt idx="4155">
                  <c:v>14</c:v>
                </c:pt>
                <c:pt idx="4156">
                  <c:v>9</c:v>
                </c:pt>
                <c:pt idx="4157">
                  <c:v>8</c:v>
                </c:pt>
                <c:pt idx="4158">
                  <c:v>13</c:v>
                </c:pt>
                <c:pt idx="4159">
                  <c:v>5</c:v>
                </c:pt>
                <c:pt idx="4160">
                  <c:v>9</c:v>
                </c:pt>
                <c:pt idx="4161">
                  <c:v>3</c:v>
                </c:pt>
                <c:pt idx="4162">
                  <c:v>11</c:v>
                </c:pt>
                <c:pt idx="4163">
                  <c:v>13</c:v>
                </c:pt>
                <c:pt idx="4164">
                  <c:v>8</c:v>
                </c:pt>
                <c:pt idx="4165">
                  <c:v>2</c:v>
                </c:pt>
                <c:pt idx="4166">
                  <c:v>7</c:v>
                </c:pt>
                <c:pt idx="4167">
                  <c:v>8</c:v>
                </c:pt>
                <c:pt idx="4168">
                  <c:v>9</c:v>
                </c:pt>
                <c:pt idx="4169">
                  <c:v>8</c:v>
                </c:pt>
                <c:pt idx="4170">
                  <c:v>10</c:v>
                </c:pt>
                <c:pt idx="4171">
                  <c:v>14</c:v>
                </c:pt>
                <c:pt idx="4172">
                  <c:v>11</c:v>
                </c:pt>
                <c:pt idx="4173">
                  <c:v>18</c:v>
                </c:pt>
                <c:pt idx="4174">
                  <c:v>6</c:v>
                </c:pt>
                <c:pt idx="4175">
                  <c:v>8</c:v>
                </c:pt>
                <c:pt idx="4176">
                  <c:v>11</c:v>
                </c:pt>
                <c:pt idx="4177">
                  <c:v>10</c:v>
                </c:pt>
                <c:pt idx="4178">
                  <c:v>8</c:v>
                </c:pt>
                <c:pt idx="4179">
                  <c:v>7</c:v>
                </c:pt>
                <c:pt idx="4180">
                  <c:v>13</c:v>
                </c:pt>
                <c:pt idx="4181">
                  <c:v>5</c:v>
                </c:pt>
                <c:pt idx="4182">
                  <c:v>8</c:v>
                </c:pt>
                <c:pt idx="4183">
                  <c:v>10</c:v>
                </c:pt>
                <c:pt idx="4184">
                  <c:v>2</c:v>
                </c:pt>
                <c:pt idx="4185">
                  <c:v>13</c:v>
                </c:pt>
                <c:pt idx="4186">
                  <c:v>10</c:v>
                </c:pt>
                <c:pt idx="4187">
                  <c:v>8</c:v>
                </c:pt>
                <c:pt idx="4188">
                  <c:v>6</c:v>
                </c:pt>
                <c:pt idx="4189">
                  <c:v>6</c:v>
                </c:pt>
                <c:pt idx="4190">
                  <c:v>15</c:v>
                </c:pt>
                <c:pt idx="4191">
                  <c:v>9</c:v>
                </c:pt>
                <c:pt idx="4192">
                  <c:v>11</c:v>
                </c:pt>
                <c:pt idx="4193">
                  <c:v>5</c:v>
                </c:pt>
                <c:pt idx="4194">
                  <c:v>9</c:v>
                </c:pt>
                <c:pt idx="4195">
                  <c:v>3</c:v>
                </c:pt>
                <c:pt idx="4196">
                  <c:v>1</c:v>
                </c:pt>
                <c:pt idx="4197">
                  <c:v>13</c:v>
                </c:pt>
                <c:pt idx="4198">
                  <c:v>5</c:v>
                </c:pt>
                <c:pt idx="4199">
                  <c:v>7</c:v>
                </c:pt>
                <c:pt idx="4200">
                  <c:v>4</c:v>
                </c:pt>
                <c:pt idx="4201">
                  <c:v>6</c:v>
                </c:pt>
                <c:pt idx="4202">
                  <c:v>12</c:v>
                </c:pt>
                <c:pt idx="4203">
                  <c:v>4</c:v>
                </c:pt>
                <c:pt idx="4204">
                  <c:v>16</c:v>
                </c:pt>
                <c:pt idx="4205">
                  <c:v>12</c:v>
                </c:pt>
                <c:pt idx="4206">
                  <c:v>4</c:v>
                </c:pt>
                <c:pt idx="4207">
                  <c:v>10</c:v>
                </c:pt>
                <c:pt idx="4208">
                  <c:v>14</c:v>
                </c:pt>
                <c:pt idx="4209">
                  <c:v>5</c:v>
                </c:pt>
                <c:pt idx="4210">
                  <c:v>7</c:v>
                </c:pt>
                <c:pt idx="4211">
                  <c:v>7</c:v>
                </c:pt>
                <c:pt idx="4212">
                  <c:v>9</c:v>
                </c:pt>
                <c:pt idx="4213">
                  <c:v>9</c:v>
                </c:pt>
                <c:pt idx="4214">
                  <c:v>7</c:v>
                </c:pt>
                <c:pt idx="4215">
                  <c:v>7</c:v>
                </c:pt>
                <c:pt idx="4216">
                  <c:v>9</c:v>
                </c:pt>
                <c:pt idx="4217">
                  <c:v>16</c:v>
                </c:pt>
                <c:pt idx="4218">
                  <c:v>6</c:v>
                </c:pt>
                <c:pt idx="4219">
                  <c:v>5</c:v>
                </c:pt>
                <c:pt idx="4220">
                  <c:v>1</c:v>
                </c:pt>
                <c:pt idx="4221">
                  <c:v>14</c:v>
                </c:pt>
                <c:pt idx="4222">
                  <c:v>5</c:v>
                </c:pt>
                <c:pt idx="4223">
                  <c:v>3</c:v>
                </c:pt>
                <c:pt idx="4224">
                  <c:v>5</c:v>
                </c:pt>
                <c:pt idx="4225">
                  <c:v>9</c:v>
                </c:pt>
                <c:pt idx="4226">
                  <c:v>10</c:v>
                </c:pt>
                <c:pt idx="4227">
                  <c:v>14</c:v>
                </c:pt>
                <c:pt idx="4228">
                  <c:v>6</c:v>
                </c:pt>
                <c:pt idx="4229">
                  <c:v>12</c:v>
                </c:pt>
                <c:pt idx="4230">
                  <c:v>5</c:v>
                </c:pt>
                <c:pt idx="4231">
                  <c:v>10</c:v>
                </c:pt>
                <c:pt idx="4232">
                  <c:v>1</c:v>
                </c:pt>
                <c:pt idx="4233">
                  <c:v>4</c:v>
                </c:pt>
                <c:pt idx="4234">
                  <c:v>7</c:v>
                </c:pt>
                <c:pt idx="4235">
                  <c:v>8</c:v>
                </c:pt>
                <c:pt idx="4236">
                  <c:v>12</c:v>
                </c:pt>
                <c:pt idx="4237">
                  <c:v>12</c:v>
                </c:pt>
                <c:pt idx="4238">
                  <c:v>7</c:v>
                </c:pt>
                <c:pt idx="4239">
                  <c:v>8</c:v>
                </c:pt>
                <c:pt idx="4240">
                  <c:v>2</c:v>
                </c:pt>
                <c:pt idx="4241">
                  <c:v>11</c:v>
                </c:pt>
                <c:pt idx="4242">
                  <c:v>13</c:v>
                </c:pt>
                <c:pt idx="4243">
                  <c:v>10</c:v>
                </c:pt>
                <c:pt idx="4244">
                  <c:v>9</c:v>
                </c:pt>
                <c:pt idx="4245">
                  <c:v>7</c:v>
                </c:pt>
                <c:pt idx="4246">
                  <c:v>7</c:v>
                </c:pt>
                <c:pt idx="4247">
                  <c:v>9</c:v>
                </c:pt>
                <c:pt idx="4248">
                  <c:v>0</c:v>
                </c:pt>
                <c:pt idx="4249">
                  <c:v>9</c:v>
                </c:pt>
                <c:pt idx="4250">
                  <c:v>13</c:v>
                </c:pt>
                <c:pt idx="4251">
                  <c:v>5</c:v>
                </c:pt>
                <c:pt idx="4252">
                  <c:v>9</c:v>
                </c:pt>
                <c:pt idx="4253">
                  <c:v>2</c:v>
                </c:pt>
                <c:pt idx="4254">
                  <c:v>5</c:v>
                </c:pt>
                <c:pt idx="4255">
                  <c:v>7</c:v>
                </c:pt>
                <c:pt idx="4256">
                  <c:v>2</c:v>
                </c:pt>
                <c:pt idx="4257">
                  <c:v>7</c:v>
                </c:pt>
                <c:pt idx="4258">
                  <c:v>3</c:v>
                </c:pt>
                <c:pt idx="4259">
                  <c:v>11</c:v>
                </c:pt>
                <c:pt idx="4260">
                  <c:v>8</c:v>
                </c:pt>
                <c:pt idx="4261">
                  <c:v>15</c:v>
                </c:pt>
                <c:pt idx="4262">
                  <c:v>13</c:v>
                </c:pt>
                <c:pt idx="4263">
                  <c:v>14</c:v>
                </c:pt>
                <c:pt idx="4264">
                  <c:v>13</c:v>
                </c:pt>
                <c:pt idx="4265">
                  <c:v>0</c:v>
                </c:pt>
                <c:pt idx="4266">
                  <c:v>10</c:v>
                </c:pt>
                <c:pt idx="4267">
                  <c:v>15</c:v>
                </c:pt>
                <c:pt idx="4268">
                  <c:v>3</c:v>
                </c:pt>
                <c:pt idx="4269">
                  <c:v>18</c:v>
                </c:pt>
                <c:pt idx="4270">
                  <c:v>11</c:v>
                </c:pt>
                <c:pt idx="4271">
                  <c:v>6</c:v>
                </c:pt>
                <c:pt idx="4272">
                  <c:v>8</c:v>
                </c:pt>
                <c:pt idx="4273">
                  <c:v>9</c:v>
                </c:pt>
                <c:pt idx="4274">
                  <c:v>12</c:v>
                </c:pt>
                <c:pt idx="4275">
                  <c:v>1</c:v>
                </c:pt>
                <c:pt idx="4276">
                  <c:v>7</c:v>
                </c:pt>
                <c:pt idx="4277">
                  <c:v>6</c:v>
                </c:pt>
                <c:pt idx="4278">
                  <c:v>10</c:v>
                </c:pt>
                <c:pt idx="4279">
                  <c:v>6</c:v>
                </c:pt>
                <c:pt idx="4280">
                  <c:v>0</c:v>
                </c:pt>
                <c:pt idx="4281">
                  <c:v>10</c:v>
                </c:pt>
                <c:pt idx="4282">
                  <c:v>8</c:v>
                </c:pt>
                <c:pt idx="4283">
                  <c:v>7</c:v>
                </c:pt>
                <c:pt idx="4284">
                  <c:v>13</c:v>
                </c:pt>
                <c:pt idx="4285">
                  <c:v>6</c:v>
                </c:pt>
                <c:pt idx="4286">
                  <c:v>12</c:v>
                </c:pt>
                <c:pt idx="4287">
                  <c:v>2</c:v>
                </c:pt>
                <c:pt idx="4288">
                  <c:v>10</c:v>
                </c:pt>
                <c:pt idx="4289">
                  <c:v>4</c:v>
                </c:pt>
                <c:pt idx="4290">
                  <c:v>2</c:v>
                </c:pt>
                <c:pt idx="4291">
                  <c:v>13</c:v>
                </c:pt>
                <c:pt idx="4292">
                  <c:v>10</c:v>
                </c:pt>
                <c:pt idx="4293">
                  <c:v>10</c:v>
                </c:pt>
                <c:pt idx="4294">
                  <c:v>6</c:v>
                </c:pt>
                <c:pt idx="4295">
                  <c:v>12</c:v>
                </c:pt>
                <c:pt idx="4296">
                  <c:v>2</c:v>
                </c:pt>
                <c:pt idx="4297">
                  <c:v>4</c:v>
                </c:pt>
                <c:pt idx="4298">
                  <c:v>10</c:v>
                </c:pt>
                <c:pt idx="4299">
                  <c:v>9</c:v>
                </c:pt>
                <c:pt idx="4300">
                  <c:v>10</c:v>
                </c:pt>
                <c:pt idx="4301">
                  <c:v>13</c:v>
                </c:pt>
                <c:pt idx="4302">
                  <c:v>3</c:v>
                </c:pt>
                <c:pt idx="4303">
                  <c:v>11</c:v>
                </c:pt>
                <c:pt idx="4304">
                  <c:v>8</c:v>
                </c:pt>
                <c:pt idx="4305">
                  <c:v>8</c:v>
                </c:pt>
                <c:pt idx="4306">
                  <c:v>10</c:v>
                </c:pt>
                <c:pt idx="4307">
                  <c:v>6</c:v>
                </c:pt>
                <c:pt idx="4308">
                  <c:v>9</c:v>
                </c:pt>
                <c:pt idx="4309">
                  <c:v>10</c:v>
                </c:pt>
                <c:pt idx="4310">
                  <c:v>9</c:v>
                </c:pt>
                <c:pt idx="4311">
                  <c:v>9</c:v>
                </c:pt>
                <c:pt idx="4312">
                  <c:v>13</c:v>
                </c:pt>
                <c:pt idx="4313">
                  <c:v>3</c:v>
                </c:pt>
                <c:pt idx="4314">
                  <c:v>10</c:v>
                </c:pt>
                <c:pt idx="4315">
                  <c:v>10</c:v>
                </c:pt>
                <c:pt idx="4316">
                  <c:v>2</c:v>
                </c:pt>
                <c:pt idx="4317">
                  <c:v>7</c:v>
                </c:pt>
                <c:pt idx="4318">
                  <c:v>10</c:v>
                </c:pt>
                <c:pt idx="4319">
                  <c:v>15</c:v>
                </c:pt>
                <c:pt idx="4320">
                  <c:v>17</c:v>
                </c:pt>
                <c:pt idx="4321">
                  <c:v>7</c:v>
                </c:pt>
                <c:pt idx="4322">
                  <c:v>14</c:v>
                </c:pt>
                <c:pt idx="4323">
                  <c:v>2</c:v>
                </c:pt>
                <c:pt idx="4324">
                  <c:v>6</c:v>
                </c:pt>
                <c:pt idx="4325">
                  <c:v>4</c:v>
                </c:pt>
                <c:pt idx="4326">
                  <c:v>2</c:v>
                </c:pt>
                <c:pt idx="4327">
                  <c:v>10</c:v>
                </c:pt>
                <c:pt idx="4328">
                  <c:v>10</c:v>
                </c:pt>
                <c:pt idx="4329">
                  <c:v>12</c:v>
                </c:pt>
                <c:pt idx="4330">
                  <c:v>14</c:v>
                </c:pt>
                <c:pt idx="4331">
                  <c:v>7</c:v>
                </c:pt>
                <c:pt idx="4332">
                  <c:v>3</c:v>
                </c:pt>
                <c:pt idx="4333">
                  <c:v>2</c:v>
                </c:pt>
                <c:pt idx="4334">
                  <c:v>8</c:v>
                </c:pt>
                <c:pt idx="4335">
                  <c:v>9</c:v>
                </c:pt>
                <c:pt idx="4336">
                  <c:v>13</c:v>
                </c:pt>
                <c:pt idx="4337">
                  <c:v>7</c:v>
                </c:pt>
                <c:pt idx="4338">
                  <c:v>12</c:v>
                </c:pt>
                <c:pt idx="4339">
                  <c:v>14</c:v>
                </c:pt>
                <c:pt idx="4340">
                  <c:v>2</c:v>
                </c:pt>
                <c:pt idx="4341">
                  <c:v>2</c:v>
                </c:pt>
                <c:pt idx="4342">
                  <c:v>11</c:v>
                </c:pt>
                <c:pt idx="4343">
                  <c:v>2</c:v>
                </c:pt>
                <c:pt idx="4344">
                  <c:v>7</c:v>
                </c:pt>
                <c:pt idx="4345">
                  <c:v>4</c:v>
                </c:pt>
                <c:pt idx="4346">
                  <c:v>7</c:v>
                </c:pt>
                <c:pt idx="4347">
                  <c:v>7</c:v>
                </c:pt>
                <c:pt idx="4348">
                  <c:v>7</c:v>
                </c:pt>
                <c:pt idx="4349">
                  <c:v>6</c:v>
                </c:pt>
                <c:pt idx="4350">
                  <c:v>10</c:v>
                </c:pt>
                <c:pt idx="4351">
                  <c:v>6</c:v>
                </c:pt>
                <c:pt idx="4352">
                  <c:v>9</c:v>
                </c:pt>
                <c:pt idx="4353">
                  <c:v>8</c:v>
                </c:pt>
                <c:pt idx="4354">
                  <c:v>5</c:v>
                </c:pt>
                <c:pt idx="4355">
                  <c:v>8</c:v>
                </c:pt>
                <c:pt idx="4356">
                  <c:v>1</c:v>
                </c:pt>
                <c:pt idx="4357">
                  <c:v>8</c:v>
                </c:pt>
                <c:pt idx="4358">
                  <c:v>2</c:v>
                </c:pt>
                <c:pt idx="4359">
                  <c:v>3</c:v>
                </c:pt>
                <c:pt idx="4360">
                  <c:v>4</c:v>
                </c:pt>
                <c:pt idx="4361">
                  <c:v>6</c:v>
                </c:pt>
                <c:pt idx="4362">
                  <c:v>7</c:v>
                </c:pt>
                <c:pt idx="4363">
                  <c:v>1</c:v>
                </c:pt>
                <c:pt idx="4364">
                  <c:v>2</c:v>
                </c:pt>
                <c:pt idx="4365">
                  <c:v>6</c:v>
                </c:pt>
                <c:pt idx="4366">
                  <c:v>2</c:v>
                </c:pt>
                <c:pt idx="4367">
                  <c:v>6</c:v>
                </c:pt>
                <c:pt idx="4368">
                  <c:v>13</c:v>
                </c:pt>
                <c:pt idx="4369">
                  <c:v>3</c:v>
                </c:pt>
                <c:pt idx="4370">
                  <c:v>16</c:v>
                </c:pt>
                <c:pt idx="4371">
                  <c:v>7</c:v>
                </c:pt>
                <c:pt idx="4372">
                  <c:v>15</c:v>
                </c:pt>
                <c:pt idx="4373">
                  <c:v>8</c:v>
                </c:pt>
                <c:pt idx="4374">
                  <c:v>5</c:v>
                </c:pt>
                <c:pt idx="4375">
                  <c:v>8</c:v>
                </c:pt>
                <c:pt idx="4376">
                  <c:v>5</c:v>
                </c:pt>
                <c:pt idx="4377">
                  <c:v>17</c:v>
                </c:pt>
                <c:pt idx="4378">
                  <c:v>5</c:v>
                </c:pt>
                <c:pt idx="4379">
                  <c:v>11</c:v>
                </c:pt>
                <c:pt idx="4380">
                  <c:v>4</c:v>
                </c:pt>
                <c:pt idx="4381">
                  <c:v>8</c:v>
                </c:pt>
                <c:pt idx="4382">
                  <c:v>9</c:v>
                </c:pt>
                <c:pt idx="4383">
                  <c:v>12</c:v>
                </c:pt>
                <c:pt idx="4384">
                  <c:v>6</c:v>
                </c:pt>
                <c:pt idx="4385">
                  <c:v>17</c:v>
                </c:pt>
                <c:pt idx="4386">
                  <c:v>7</c:v>
                </c:pt>
                <c:pt idx="4387">
                  <c:v>10</c:v>
                </c:pt>
                <c:pt idx="4388">
                  <c:v>3</c:v>
                </c:pt>
                <c:pt idx="4389">
                  <c:v>11</c:v>
                </c:pt>
                <c:pt idx="4390">
                  <c:v>3</c:v>
                </c:pt>
                <c:pt idx="4391">
                  <c:v>12</c:v>
                </c:pt>
                <c:pt idx="4392">
                  <c:v>3</c:v>
                </c:pt>
                <c:pt idx="4393">
                  <c:v>11</c:v>
                </c:pt>
                <c:pt idx="4394">
                  <c:v>13</c:v>
                </c:pt>
                <c:pt idx="4395">
                  <c:v>1</c:v>
                </c:pt>
                <c:pt idx="4396">
                  <c:v>12</c:v>
                </c:pt>
                <c:pt idx="4397">
                  <c:v>5</c:v>
                </c:pt>
                <c:pt idx="4398">
                  <c:v>9</c:v>
                </c:pt>
                <c:pt idx="4399">
                  <c:v>7</c:v>
                </c:pt>
                <c:pt idx="4400">
                  <c:v>2</c:v>
                </c:pt>
                <c:pt idx="4401">
                  <c:v>16</c:v>
                </c:pt>
                <c:pt idx="4402">
                  <c:v>9</c:v>
                </c:pt>
                <c:pt idx="4403">
                  <c:v>9</c:v>
                </c:pt>
                <c:pt idx="4404">
                  <c:v>11</c:v>
                </c:pt>
                <c:pt idx="4405">
                  <c:v>0</c:v>
                </c:pt>
                <c:pt idx="4406">
                  <c:v>8</c:v>
                </c:pt>
                <c:pt idx="4407">
                  <c:v>7</c:v>
                </c:pt>
                <c:pt idx="4408">
                  <c:v>13</c:v>
                </c:pt>
                <c:pt idx="4409">
                  <c:v>9</c:v>
                </c:pt>
                <c:pt idx="4410">
                  <c:v>10</c:v>
                </c:pt>
                <c:pt idx="4411">
                  <c:v>3</c:v>
                </c:pt>
                <c:pt idx="4412">
                  <c:v>6</c:v>
                </c:pt>
                <c:pt idx="4413">
                  <c:v>7</c:v>
                </c:pt>
                <c:pt idx="4414">
                  <c:v>11</c:v>
                </c:pt>
                <c:pt idx="4415">
                  <c:v>10</c:v>
                </c:pt>
                <c:pt idx="4416">
                  <c:v>8</c:v>
                </c:pt>
                <c:pt idx="4417">
                  <c:v>5</c:v>
                </c:pt>
                <c:pt idx="4418">
                  <c:v>6</c:v>
                </c:pt>
                <c:pt idx="4419">
                  <c:v>10</c:v>
                </c:pt>
                <c:pt idx="4420">
                  <c:v>4</c:v>
                </c:pt>
                <c:pt idx="4421">
                  <c:v>5</c:v>
                </c:pt>
                <c:pt idx="4422">
                  <c:v>13</c:v>
                </c:pt>
                <c:pt idx="4423">
                  <c:v>13</c:v>
                </c:pt>
                <c:pt idx="4424">
                  <c:v>4</c:v>
                </c:pt>
                <c:pt idx="4425">
                  <c:v>14</c:v>
                </c:pt>
                <c:pt idx="4426">
                  <c:v>5</c:v>
                </c:pt>
                <c:pt idx="4427">
                  <c:v>6</c:v>
                </c:pt>
                <c:pt idx="4428">
                  <c:v>4</c:v>
                </c:pt>
                <c:pt idx="4429">
                  <c:v>11</c:v>
                </c:pt>
                <c:pt idx="4430">
                  <c:v>2</c:v>
                </c:pt>
                <c:pt idx="4431">
                  <c:v>12</c:v>
                </c:pt>
                <c:pt idx="4432">
                  <c:v>9</c:v>
                </c:pt>
                <c:pt idx="4433">
                  <c:v>9</c:v>
                </c:pt>
                <c:pt idx="4434">
                  <c:v>10</c:v>
                </c:pt>
                <c:pt idx="4435">
                  <c:v>6</c:v>
                </c:pt>
                <c:pt idx="4436">
                  <c:v>2</c:v>
                </c:pt>
                <c:pt idx="4437">
                  <c:v>9</c:v>
                </c:pt>
                <c:pt idx="4438">
                  <c:v>7</c:v>
                </c:pt>
                <c:pt idx="4439">
                  <c:v>3</c:v>
                </c:pt>
                <c:pt idx="4440">
                  <c:v>7</c:v>
                </c:pt>
                <c:pt idx="4441">
                  <c:v>12</c:v>
                </c:pt>
                <c:pt idx="4442">
                  <c:v>1</c:v>
                </c:pt>
                <c:pt idx="4443">
                  <c:v>6</c:v>
                </c:pt>
                <c:pt idx="4444">
                  <c:v>6</c:v>
                </c:pt>
                <c:pt idx="4445">
                  <c:v>13</c:v>
                </c:pt>
                <c:pt idx="4446">
                  <c:v>7</c:v>
                </c:pt>
                <c:pt idx="4447">
                  <c:v>9</c:v>
                </c:pt>
                <c:pt idx="4448">
                  <c:v>11</c:v>
                </c:pt>
                <c:pt idx="4449">
                  <c:v>6</c:v>
                </c:pt>
                <c:pt idx="4450">
                  <c:v>3</c:v>
                </c:pt>
                <c:pt idx="4451">
                  <c:v>14</c:v>
                </c:pt>
                <c:pt idx="4452">
                  <c:v>6</c:v>
                </c:pt>
                <c:pt idx="4453">
                  <c:v>7</c:v>
                </c:pt>
                <c:pt idx="4454">
                  <c:v>14</c:v>
                </c:pt>
                <c:pt idx="4455">
                  <c:v>11</c:v>
                </c:pt>
                <c:pt idx="4456">
                  <c:v>8</c:v>
                </c:pt>
                <c:pt idx="4457">
                  <c:v>11</c:v>
                </c:pt>
                <c:pt idx="4458">
                  <c:v>17</c:v>
                </c:pt>
                <c:pt idx="4459">
                  <c:v>5</c:v>
                </c:pt>
                <c:pt idx="4460">
                  <c:v>9</c:v>
                </c:pt>
                <c:pt idx="4461">
                  <c:v>14</c:v>
                </c:pt>
                <c:pt idx="4462">
                  <c:v>12</c:v>
                </c:pt>
                <c:pt idx="4463">
                  <c:v>4</c:v>
                </c:pt>
                <c:pt idx="4464">
                  <c:v>4</c:v>
                </c:pt>
                <c:pt idx="4465">
                  <c:v>10</c:v>
                </c:pt>
                <c:pt idx="4466">
                  <c:v>3</c:v>
                </c:pt>
                <c:pt idx="4467">
                  <c:v>8</c:v>
                </c:pt>
                <c:pt idx="4468">
                  <c:v>2</c:v>
                </c:pt>
                <c:pt idx="4469">
                  <c:v>3</c:v>
                </c:pt>
                <c:pt idx="4470">
                  <c:v>12</c:v>
                </c:pt>
                <c:pt idx="4471">
                  <c:v>9</c:v>
                </c:pt>
                <c:pt idx="4472">
                  <c:v>9</c:v>
                </c:pt>
                <c:pt idx="4473">
                  <c:v>3</c:v>
                </c:pt>
                <c:pt idx="4474">
                  <c:v>19</c:v>
                </c:pt>
                <c:pt idx="4475">
                  <c:v>14</c:v>
                </c:pt>
                <c:pt idx="4476">
                  <c:v>4</c:v>
                </c:pt>
                <c:pt idx="4477">
                  <c:v>11</c:v>
                </c:pt>
                <c:pt idx="4478">
                  <c:v>2</c:v>
                </c:pt>
                <c:pt idx="4479">
                  <c:v>14</c:v>
                </c:pt>
                <c:pt idx="4480">
                  <c:v>9</c:v>
                </c:pt>
                <c:pt idx="4481">
                  <c:v>4</c:v>
                </c:pt>
                <c:pt idx="4482">
                  <c:v>14</c:v>
                </c:pt>
                <c:pt idx="4483">
                  <c:v>7</c:v>
                </c:pt>
                <c:pt idx="4484">
                  <c:v>7</c:v>
                </c:pt>
                <c:pt idx="4485">
                  <c:v>14</c:v>
                </c:pt>
                <c:pt idx="4486">
                  <c:v>3</c:v>
                </c:pt>
                <c:pt idx="4487">
                  <c:v>9</c:v>
                </c:pt>
                <c:pt idx="4488">
                  <c:v>4</c:v>
                </c:pt>
                <c:pt idx="4489">
                  <c:v>15</c:v>
                </c:pt>
                <c:pt idx="4490">
                  <c:v>5</c:v>
                </c:pt>
                <c:pt idx="4491">
                  <c:v>6</c:v>
                </c:pt>
                <c:pt idx="4492">
                  <c:v>7</c:v>
                </c:pt>
                <c:pt idx="4493">
                  <c:v>5</c:v>
                </c:pt>
                <c:pt idx="4494">
                  <c:v>10</c:v>
                </c:pt>
                <c:pt idx="4495">
                  <c:v>9</c:v>
                </c:pt>
                <c:pt idx="4496">
                  <c:v>8</c:v>
                </c:pt>
                <c:pt idx="4497">
                  <c:v>14</c:v>
                </c:pt>
                <c:pt idx="4498">
                  <c:v>4</c:v>
                </c:pt>
                <c:pt idx="4499">
                  <c:v>3</c:v>
                </c:pt>
                <c:pt idx="4500">
                  <c:v>2</c:v>
                </c:pt>
                <c:pt idx="4501">
                  <c:v>2</c:v>
                </c:pt>
                <c:pt idx="4502">
                  <c:v>2</c:v>
                </c:pt>
                <c:pt idx="4503">
                  <c:v>13</c:v>
                </c:pt>
                <c:pt idx="4504">
                  <c:v>5</c:v>
                </c:pt>
                <c:pt idx="4505">
                  <c:v>12</c:v>
                </c:pt>
                <c:pt idx="4506">
                  <c:v>3</c:v>
                </c:pt>
                <c:pt idx="4507">
                  <c:v>14</c:v>
                </c:pt>
                <c:pt idx="4508">
                  <c:v>5</c:v>
                </c:pt>
                <c:pt idx="4509">
                  <c:v>13</c:v>
                </c:pt>
                <c:pt idx="4510">
                  <c:v>9</c:v>
                </c:pt>
                <c:pt idx="4511">
                  <c:v>2</c:v>
                </c:pt>
                <c:pt idx="4512">
                  <c:v>5</c:v>
                </c:pt>
                <c:pt idx="4513">
                  <c:v>10</c:v>
                </c:pt>
                <c:pt idx="4514">
                  <c:v>9</c:v>
                </c:pt>
                <c:pt idx="4515">
                  <c:v>3</c:v>
                </c:pt>
                <c:pt idx="4516">
                  <c:v>8</c:v>
                </c:pt>
                <c:pt idx="4517">
                  <c:v>7</c:v>
                </c:pt>
                <c:pt idx="4518">
                  <c:v>5</c:v>
                </c:pt>
                <c:pt idx="4519">
                  <c:v>7</c:v>
                </c:pt>
                <c:pt idx="4520">
                  <c:v>2</c:v>
                </c:pt>
                <c:pt idx="4521">
                  <c:v>9</c:v>
                </c:pt>
                <c:pt idx="4522">
                  <c:v>9</c:v>
                </c:pt>
                <c:pt idx="4523">
                  <c:v>2</c:v>
                </c:pt>
                <c:pt idx="4524">
                  <c:v>15</c:v>
                </c:pt>
                <c:pt idx="4525">
                  <c:v>14</c:v>
                </c:pt>
                <c:pt idx="4526">
                  <c:v>9</c:v>
                </c:pt>
                <c:pt idx="4527">
                  <c:v>8</c:v>
                </c:pt>
                <c:pt idx="4528">
                  <c:v>6</c:v>
                </c:pt>
                <c:pt idx="4529">
                  <c:v>10</c:v>
                </c:pt>
                <c:pt idx="4530">
                  <c:v>12</c:v>
                </c:pt>
                <c:pt idx="4531">
                  <c:v>3</c:v>
                </c:pt>
                <c:pt idx="4532">
                  <c:v>10</c:v>
                </c:pt>
                <c:pt idx="4533">
                  <c:v>5</c:v>
                </c:pt>
                <c:pt idx="4534">
                  <c:v>7</c:v>
                </c:pt>
                <c:pt idx="4535">
                  <c:v>4</c:v>
                </c:pt>
                <c:pt idx="4536">
                  <c:v>18</c:v>
                </c:pt>
                <c:pt idx="4537">
                  <c:v>3</c:v>
                </c:pt>
                <c:pt idx="4538">
                  <c:v>9</c:v>
                </c:pt>
                <c:pt idx="4539">
                  <c:v>12</c:v>
                </c:pt>
                <c:pt idx="4540">
                  <c:v>10</c:v>
                </c:pt>
                <c:pt idx="4541">
                  <c:v>10</c:v>
                </c:pt>
                <c:pt idx="4542">
                  <c:v>2</c:v>
                </c:pt>
                <c:pt idx="4543">
                  <c:v>12</c:v>
                </c:pt>
                <c:pt idx="4544">
                  <c:v>5</c:v>
                </c:pt>
                <c:pt idx="4545">
                  <c:v>13</c:v>
                </c:pt>
                <c:pt idx="4546">
                  <c:v>9</c:v>
                </c:pt>
                <c:pt idx="4547">
                  <c:v>4</c:v>
                </c:pt>
                <c:pt idx="4548">
                  <c:v>14</c:v>
                </c:pt>
                <c:pt idx="4549">
                  <c:v>6</c:v>
                </c:pt>
                <c:pt idx="4550">
                  <c:v>6</c:v>
                </c:pt>
                <c:pt idx="4551">
                  <c:v>14</c:v>
                </c:pt>
                <c:pt idx="4552">
                  <c:v>13</c:v>
                </c:pt>
                <c:pt idx="4553">
                  <c:v>6</c:v>
                </c:pt>
                <c:pt idx="4554">
                  <c:v>1</c:v>
                </c:pt>
                <c:pt idx="4555">
                  <c:v>4</c:v>
                </c:pt>
                <c:pt idx="4556">
                  <c:v>1</c:v>
                </c:pt>
                <c:pt idx="4557">
                  <c:v>5</c:v>
                </c:pt>
                <c:pt idx="4558">
                  <c:v>6</c:v>
                </c:pt>
                <c:pt idx="4559">
                  <c:v>2</c:v>
                </c:pt>
                <c:pt idx="4560">
                  <c:v>13</c:v>
                </c:pt>
                <c:pt idx="4561">
                  <c:v>5</c:v>
                </c:pt>
                <c:pt idx="4562">
                  <c:v>7</c:v>
                </c:pt>
                <c:pt idx="4563">
                  <c:v>6</c:v>
                </c:pt>
                <c:pt idx="4564">
                  <c:v>9</c:v>
                </c:pt>
                <c:pt idx="4565">
                  <c:v>3</c:v>
                </c:pt>
                <c:pt idx="4566">
                  <c:v>6</c:v>
                </c:pt>
                <c:pt idx="4567">
                  <c:v>2</c:v>
                </c:pt>
                <c:pt idx="4568">
                  <c:v>12</c:v>
                </c:pt>
                <c:pt idx="4569">
                  <c:v>9</c:v>
                </c:pt>
                <c:pt idx="4570">
                  <c:v>7</c:v>
                </c:pt>
                <c:pt idx="4571">
                  <c:v>15</c:v>
                </c:pt>
                <c:pt idx="4572">
                  <c:v>8</c:v>
                </c:pt>
                <c:pt idx="4573">
                  <c:v>6</c:v>
                </c:pt>
                <c:pt idx="4574">
                  <c:v>7</c:v>
                </c:pt>
                <c:pt idx="4575">
                  <c:v>9</c:v>
                </c:pt>
                <c:pt idx="4576">
                  <c:v>10</c:v>
                </c:pt>
                <c:pt idx="4577">
                  <c:v>9</c:v>
                </c:pt>
                <c:pt idx="4578">
                  <c:v>14</c:v>
                </c:pt>
                <c:pt idx="4579">
                  <c:v>8</c:v>
                </c:pt>
                <c:pt idx="4580">
                  <c:v>11</c:v>
                </c:pt>
                <c:pt idx="4581">
                  <c:v>9</c:v>
                </c:pt>
                <c:pt idx="4582">
                  <c:v>7</c:v>
                </c:pt>
                <c:pt idx="4583">
                  <c:v>3</c:v>
                </c:pt>
                <c:pt idx="4584">
                  <c:v>16</c:v>
                </c:pt>
                <c:pt idx="4585">
                  <c:v>3</c:v>
                </c:pt>
                <c:pt idx="4586">
                  <c:v>3</c:v>
                </c:pt>
                <c:pt idx="4587">
                  <c:v>8</c:v>
                </c:pt>
                <c:pt idx="4588">
                  <c:v>9</c:v>
                </c:pt>
                <c:pt idx="4589">
                  <c:v>7</c:v>
                </c:pt>
                <c:pt idx="4590">
                  <c:v>4</c:v>
                </c:pt>
                <c:pt idx="4591">
                  <c:v>11</c:v>
                </c:pt>
                <c:pt idx="4592">
                  <c:v>1</c:v>
                </c:pt>
                <c:pt idx="4593">
                  <c:v>16</c:v>
                </c:pt>
                <c:pt idx="4594">
                  <c:v>1</c:v>
                </c:pt>
                <c:pt idx="4595">
                  <c:v>11</c:v>
                </c:pt>
                <c:pt idx="4596">
                  <c:v>13</c:v>
                </c:pt>
                <c:pt idx="4597">
                  <c:v>10</c:v>
                </c:pt>
                <c:pt idx="4598">
                  <c:v>15</c:v>
                </c:pt>
                <c:pt idx="4599">
                  <c:v>3</c:v>
                </c:pt>
                <c:pt idx="4600">
                  <c:v>14</c:v>
                </c:pt>
                <c:pt idx="4601">
                  <c:v>8</c:v>
                </c:pt>
                <c:pt idx="4602">
                  <c:v>7</c:v>
                </c:pt>
                <c:pt idx="4603">
                  <c:v>9</c:v>
                </c:pt>
                <c:pt idx="4604">
                  <c:v>4</c:v>
                </c:pt>
                <c:pt idx="4605">
                  <c:v>8</c:v>
                </c:pt>
                <c:pt idx="4606">
                  <c:v>8</c:v>
                </c:pt>
                <c:pt idx="4607">
                  <c:v>11</c:v>
                </c:pt>
                <c:pt idx="4608">
                  <c:v>14</c:v>
                </c:pt>
                <c:pt idx="4609">
                  <c:v>5</c:v>
                </c:pt>
                <c:pt idx="4610">
                  <c:v>4</c:v>
                </c:pt>
                <c:pt idx="4611">
                  <c:v>4</c:v>
                </c:pt>
                <c:pt idx="4612">
                  <c:v>7</c:v>
                </c:pt>
                <c:pt idx="4613">
                  <c:v>7</c:v>
                </c:pt>
                <c:pt idx="4614">
                  <c:v>6</c:v>
                </c:pt>
                <c:pt idx="4615">
                  <c:v>3</c:v>
                </c:pt>
                <c:pt idx="4616">
                  <c:v>6</c:v>
                </c:pt>
                <c:pt idx="4617">
                  <c:v>14</c:v>
                </c:pt>
                <c:pt idx="4618">
                  <c:v>13</c:v>
                </c:pt>
                <c:pt idx="4619">
                  <c:v>2</c:v>
                </c:pt>
                <c:pt idx="4620">
                  <c:v>7</c:v>
                </c:pt>
                <c:pt idx="4621">
                  <c:v>8</c:v>
                </c:pt>
                <c:pt idx="4622">
                  <c:v>8</c:v>
                </c:pt>
                <c:pt idx="4623">
                  <c:v>7</c:v>
                </c:pt>
                <c:pt idx="4624">
                  <c:v>7</c:v>
                </c:pt>
                <c:pt idx="4625">
                  <c:v>10</c:v>
                </c:pt>
                <c:pt idx="4626">
                  <c:v>13</c:v>
                </c:pt>
                <c:pt idx="4627">
                  <c:v>13</c:v>
                </c:pt>
                <c:pt idx="4628">
                  <c:v>2</c:v>
                </c:pt>
                <c:pt idx="4629">
                  <c:v>8</c:v>
                </c:pt>
                <c:pt idx="4630">
                  <c:v>1</c:v>
                </c:pt>
                <c:pt idx="4631">
                  <c:v>3</c:v>
                </c:pt>
                <c:pt idx="4632">
                  <c:v>6</c:v>
                </c:pt>
                <c:pt idx="4633">
                  <c:v>10</c:v>
                </c:pt>
                <c:pt idx="4634">
                  <c:v>1</c:v>
                </c:pt>
                <c:pt idx="4635">
                  <c:v>11</c:v>
                </c:pt>
                <c:pt idx="4636">
                  <c:v>7</c:v>
                </c:pt>
                <c:pt idx="4637">
                  <c:v>11</c:v>
                </c:pt>
                <c:pt idx="4638">
                  <c:v>17</c:v>
                </c:pt>
                <c:pt idx="4639">
                  <c:v>17</c:v>
                </c:pt>
                <c:pt idx="4640">
                  <c:v>16</c:v>
                </c:pt>
                <c:pt idx="4641">
                  <c:v>4</c:v>
                </c:pt>
                <c:pt idx="4642">
                  <c:v>8</c:v>
                </c:pt>
                <c:pt idx="4643">
                  <c:v>17</c:v>
                </c:pt>
                <c:pt idx="4644">
                  <c:v>13</c:v>
                </c:pt>
                <c:pt idx="4645">
                  <c:v>4</c:v>
                </c:pt>
                <c:pt idx="4646">
                  <c:v>2</c:v>
                </c:pt>
                <c:pt idx="4647">
                  <c:v>10</c:v>
                </c:pt>
                <c:pt idx="4648">
                  <c:v>8</c:v>
                </c:pt>
                <c:pt idx="4649">
                  <c:v>10</c:v>
                </c:pt>
                <c:pt idx="4650">
                  <c:v>10</c:v>
                </c:pt>
                <c:pt idx="4651">
                  <c:v>2</c:v>
                </c:pt>
                <c:pt idx="4652">
                  <c:v>5</c:v>
                </c:pt>
                <c:pt idx="4653">
                  <c:v>3</c:v>
                </c:pt>
                <c:pt idx="4654">
                  <c:v>5</c:v>
                </c:pt>
                <c:pt idx="4655">
                  <c:v>4</c:v>
                </c:pt>
                <c:pt idx="4656">
                  <c:v>8</c:v>
                </c:pt>
                <c:pt idx="4657">
                  <c:v>5</c:v>
                </c:pt>
                <c:pt idx="4658">
                  <c:v>10</c:v>
                </c:pt>
                <c:pt idx="4659">
                  <c:v>10</c:v>
                </c:pt>
                <c:pt idx="4660">
                  <c:v>13</c:v>
                </c:pt>
                <c:pt idx="4661">
                  <c:v>13</c:v>
                </c:pt>
                <c:pt idx="4662">
                  <c:v>3</c:v>
                </c:pt>
                <c:pt idx="4663">
                  <c:v>9</c:v>
                </c:pt>
                <c:pt idx="4664">
                  <c:v>11</c:v>
                </c:pt>
                <c:pt idx="4665">
                  <c:v>7</c:v>
                </c:pt>
                <c:pt idx="4666">
                  <c:v>5</c:v>
                </c:pt>
                <c:pt idx="4667">
                  <c:v>6</c:v>
                </c:pt>
                <c:pt idx="4668">
                  <c:v>8</c:v>
                </c:pt>
                <c:pt idx="4669">
                  <c:v>2</c:v>
                </c:pt>
                <c:pt idx="4670">
                  <c:v>5</c:v>
                </c:pt>
                <c:pt idx="4671">
                  <c:v>9</c:v>
                </c:pt>
                <c:pt idx="4672">
                  <c:v>7</c:v>
                </c:pt>
                <c:pt idx="4673">
                  <c:v>11</c:v>
                </c:pt>
                <c:pt idx="4674">
                  <c:v>7</c:v>
                </c:pt>
                <c:pt idx="4675">
                  <c:v>14</c:v>
                </c:pt>
                <c:pt idx="4676">
                  <c:v>17</c:v>
                </c:pt>
                <c:pt idx="4677">
                  <c:v>13</c:v>
                </c:pt>
                <c:pt idx="4678">
                  <c:v>17</c:v>
                </c:pt>
                <c:pt idx="4679">
                  <c:v>8</c:v>
                </c:pt>
                <c:pt idx="4680">
                  <c:v>9</c:v>
                </c:pt>
                <c:pt idx="4681">
                  <c:v>7</c:v>
                </c:pt>
                <c:pt idx="4682">
                  <c:v>5</c:v>
                </c:pt>
                <c:pt idx="4683">
                  <c:v>9</c:v>
                </c:pt>
                <c:pt idx="4684">
                  <c:v>15</c:v>
                </c:pt>
                <c:pt idx="4685">
                  <c:v>11</c:v>
                </c:pt>
                <c:pt idx="4686">
                  <c:v>9</c:v>
                </c:pt>
                <c:pt idx="4687">
                  <c:v>12</c:v>
                </c:pt>
                <c:pt idx="4688">
                  <c:v>1</c:v>
                </c:pt>
                <c:pt idx="4689">
                  <c:v>6</c:v>
                </c:pt>
                <c:pt idx="4690">
                  <c:v>4</c:v>
                </c:pt>
                <c:pt idx="4691">
                  <c:v>6</c:v>
                </c:pt>
                <c:pt idx="4692">
                  <c:v>8</c:v>
                </c:pt>
                <c:pt idx="4693">
                  <c:v>5</c:v>
                </c:pt>
                <c:pt idx="4694">
                  <c:v>8</c:v>
                </c:pt>
                <c:pt idx="4695">
                  <c:v>7</c:v>
                </c:pt>
                <c:pt idx="4696">
                  <c:v>4</c:v>
                </c:pt>
                <c:pt idx="4697">
                  <c:v>0</c:v>
                </c:pt>
                <c:pt idx="4698">
                  <c:v>0</c:v>
                </c:pt>
                <c:pt idx="4699">
                  <c:v>9</c:v>
                </c:pt>
                <c:pt idx="4700">
                  <c:v>1</c:v>
                </c:pt>
                <c:pt idx="4701">
                  <c:v>9</c:v>
                </c:pt>
                <c:pt idx="4702">
                  <c:v>10</c:v>
                </c:pt>
                <c:pt idx="4703">
                  <c:v>11</c:v>
                </c:pt>
                <c:pt idx="4704">
                  <c:v>12</c:v>
                </c:pt>
                <c:pt idx="4705">
                  <c:v>8</c:v>
                </c:pt>
                <c:pt idx="4706">
                  <c:v>11</c:v>
                </c:pt>
                <c:pt idx="4707">
                  <c:v>14</c:v>
                </c:pt>
                <c:pt idx="4708">
                  <c:v>6</c:v>
                </c:pt>
                <c:pt idx="4709">
                  <c:v>3</c:v>
                </c:pt>
                <c:pt idx="4710">
                  <c:v>9</c:v>
                </c:pt>
                <c:pt idx="4711">
                  <c:v>13</c:v>
                </c:pt>
                <c:pt idx="4712">
                  <c:v>6</c:v>
                </c:pt>
                <c:pt idx="4713">
                  <c:v>9</c:v>
                </c:pt>
                <c:pt idx="4714">
                  <c:v>12</c:v>
                </c:pt>
                <c:pt idx="4715">
                  <c:v>2</c:v>
                </c:pt>
                <c:pt idx="4716">
                  <c:v>3</c:v>
                </c:pt>
                <c:pt idx="4717">
                  <c:v>6</c:v>
                </c:pt>
                <c:pt idx="4718">
                  <c:v>0</c:v>
                </c:pt>
                <c:pt idx="4719">
                  <c:v>8</c:v>
                </c:pt>
                <c:pt idx="4720">
                  <c:v>6</c:v>
                </c:pt>
                <c:pt idx="4721">
                  <c:v>7</c:v>
                </c:pt>
                <c:pt idx="4722">
                  <c:v>10</c:v>
                </c:pt>
                <c:pt idx="4723">
                  <c:v>13</c:v>
                </c:pt>
                <c:pt idx="4724">
                  <c:v>5</c:v>
                </c:pt>
                <c:pt idx="4725">
                  <c:v>13</c:v>
                </c:pt>
                <c:pt idx="4726">
                  <c:v>5</c:v>
                </c:pt>
                <c:pt idx="4727">
                  <c:v>8</c:v>
                </c:pt>
                <c:pt idx="4728">
                  <c:v>6</c:v>
                </c:pt>
                <c:pt idx="4729">
                  <c:v>9</c:v>
                </c:pt>
                <c:pt idx="4730">
                  <c:v>3</c:v>
                </c:pt>
                <c:pt idx="4731">
                  <c:v>12</c:v>
                </c:pt>
                <c:pt idx="4732">
                  <c:v>9</c:v>
                </c:pt>
                <c:pt idx="4733">
                  <c:v>10</c:v>
                </c:pt>
                <c:pt idx="4734">
                  <c:v>4</c:v>
                </c:pt>
                <c:pt idx="4735">
                  <c:v>8</c:v>
                </c:pt>
                <c:pt idx="4736">
                  <c:v>7</c:v>
                </c:pt>
                <c:pt idx="4737">
                  <c:v>12</c:v>
                </c:pt>
                <c:pt idx="4738">
                  <c:v>5</c:v>
                </c:pt>
                <c:pt idx="4739">
                  <c:v>10</c:v>
                </c:pt>
                <c:pt idx="4740">
                  <c:v>7</c:v>
                </c:pt>
                <c:pt idx="4741">
                  <c:v>8</c:v>
                </c:pt>
                <c:pt idx="4742">
                  <c:v>3</c:v>
                </c:pt>
                <c:pt idx="4743">
                  <c:v>13</c:v>
                </c:pt>
                <c:pt idx="4744">
                  <c:v>4</c:v>
                </c:pt>
                <c:pt idx="4745">
                  <c:v>7</c:v>
                </c:pt>
                <c:pt idx="4746">
                  <c:v>8</c:v>
                </c:pt>
                <c:pt idx="4747">
                  <c:v>17</c:v>
                </c:pt>
                <c:pt idx="4748">
                  <c:v>3</c:v>
                </c:pt>
                <c:pt idx="4749">
                  <c:v>8</c:v>
                </c:pt>
                <c:pt idx="4750">
                  <c:v>11</c:v>
                </c:pt>
                <c:pt idx="4751">
                  <c:v>10</c:v>
                </c:pt>
                <c:pt idx="4752">
                  <c:v>9</c:v>
                </c:pt>
                <c:pt idx="4753">
                  <c:v>10</c:v>
                </c:pt>
                <c:pt idx="4754">
                  <c:v>4</c:v>
                </c:pt>
                <c:pt idx="4755">
                  <c:v>3</c:v>
                </c:pt>
                <c:pt idx="4756">
                  <c:v>1</c:v>
                </c:pt>
                <c:pt idx="4757">
                  <c:v>12</c:v>
                </c:pt>
                <c:pt idx="4758">
                  <c:v>9</c:v>
                </c:pt>
                <c:pt idx="4759">
                  <c:v>11</c:v>
                </c:pt>
                <c:pt idx="4760">
                  <c:v>17</c:v>
                </c:pt>
                <c:pt idx="4761">
                  <c:v>1</c:v>
                </c:pt>
                <c:pt idx="4762">
                  <c:v>9</c:v>
                </c:pt>
                <c:pt idx="4763">
                  <c:v>9</c:v>
                </c:pt>
                <c:pt idx="4764">
                  <c:v>1</c:v>
                </c:pt>
                <c:pt idx="4765">
                  <c:v>2</c:v>
                </c:pt>
                <c:pt idx="4766">
                  <c:v>14</c:v>
                </c:pt>
                <c:pt idx="4767">
                  <c:v>8</c:v>
                </c:pt>
                <c:pt idx="4768">
                  <c:v>11</c:v>
                </c:pt>
                <c:pt idx="4769">
                  <c:v>6</c:v>
                </c:pt>
                <c:pt idx="4770">
                  <c:v>9</c:v>
                </c:pt>
                <c:pt idx="4771">
                  <c:v>11</c:v>
                </c:pt>
                <c:pt idx="4772">
                  <c:v>14</c:v>
                </c:pt>
                <c:pt idx="4773">
                  <c:v>10</c:v>
                </c:pt>
                <c:pt idx="4774">
                  <c:v>8</c:v>
                </c:pt>
                <c:pt idx="4775">
                  <c:v>3</c:v>
                </c:pt>
                <c:pt idx="4776">
                  <c:v>5</c:v>
                </c:pt>
                <c:pt idx="4777">
                  <c:v>11</c:v>
                </c:pt>
                <c:pt idx="4778">
                  <c:v>13</c:v>
                </c:pt>
                <c:pt idx="4779">
                  <c:v>6</c:v>
                </c:pt>
                <c:pt idx="4780">
                  <c:v>12</c:v>
                </c:pt>
                <c:pt idx="4781">
                  <c:v>6</c:v>
                </c:pt>
                <c:pt idx="4782">
                  <c:v>0</c:v>
                </c:pt>
                <c:pt idx="4783">
                  <c:v>11</c:v>
                </c:pt>
                <c:pt idx="4784">
                  <c:v>11</c:v>
                </c:pt>
                <c:pt idx="4785">
                  <c:v>8</c:v>
                </c:pt>
                <c:pt idx="4786">
                  <c:v>8</c:v>
                </c:pt>
                <c:pt idx="4787">
                  <c:v>6</c:v>
                </c:pt>
                <c:pt idx="4788">
                  <c:v>3</c:v>
                </c:pt>
                <c:pt idx="4789">
                  <c:v>10</c:v>
                </c:pt>
                <c:pt idx="4790">
                  <c:v>12</c:v>
                </c:pt>
                <c:pt idx="4791">
                  <c:v>8</c:v>
                </c:pt>
                <c:pt idx="4792">
                  <c:v>4</c:v>
                </c:pt>
                <c:pt idx="4793">
                  <c:v>11</c:v>
                </c:pt>
                <c:pt idx="4794">
                  <c:v>9</c:v>
                </c:pt>
                <c:pt idx="4795">
                  <c:v>13</c:v>
                </c:pt>
                <c:pt idx="4796">
                  <c:v>11</c:v>
                </c:pt>
                <c:pt idx="4797">
                  <c:v>4</c:v>
                </c:pt>
                <c:pt idx="4798">
                  <c:v>1</c:v>
                </c:pt>
                <c:pt idx="4799">
                  <c:v>8</c:v>
                </c:pt>
                <c:pt idx="4800">
                  <c:v>1</c:v>
                </c:pt>
                <c:pt idx="4801">
                  <c:v>6</c:v>
                </c:pt>
                <c:pt idx="4802">
                  <c:v>7</c:v>
                </c:pt>
                <c:pt idx="4803">
                  <c:v>1</c:v>
                </c:pt>
                <c:pt idx="4804">
                  <c:v>8</c:v>
                </c:pt>
                <c:pt idx="4805">
                  <c:v>2</c:v>
                </c:pt>
                <c:pt idx="4806">
                  <c:v>8</c:v>
                </c:pt>
                <c:pt idx="4807">
                  <c:v>12</c:v>
                </c:pt>
                <c:pt idx="4808">
                  <c:v>14</c:v>
                </c:pt>
                <c:pt idx="4809">
                  <c:v>8</c:v>
                </c:pt>
                <c:pt idx="4810">
                  <c:v>8</c:v>
                </c:pt>
                <c:pt idx="4811">
                  <c:v>3</c:v>
                </c:pt>
                <c:pt idx="4812">
                  <c:v>4</c:v>
                </c:pt>
                <c:pt idx="4813">
                  <c:v>1</c:v>
                </c:pt>
                <c:pt idx="4814">
                  <c:v>5</c:v>
                </c:pt>
                <c:pt idx="4815">
                  <c:v>8</c:v>
                </c:pt>
                <c:pt idx="4816">
                  <c:v>9</c:v>
                </c:pt>
                <c:pt idx="4817">
                  <c:v>0</c:v>
                </c:pt>
                <c:pt idx="4818">
                  <c:v>7</c:v>
                </c:pt>
                <c:pt idx="4819">
                  <c:v>7</c:v>
                </c:pt>
                <c:pt idx="4820">
                  <c:v>6</c:v>
                </c:pt>
                <c:pt idx="4821">
                  <c:v>8</c:v>
                </c:pt>
                <c:pt idx="4822">
                  <c:v>8</c:v>
                </c:pt>
                <c:pt idx="4823">
                  <c:v>9</c:v>
                </c:pt>
                <c:pt idx="4824">
                  <c:v>7</c:v>
                </c:pt>
                <c:pt idx="4825">
                  <c:v>6</c:v>
                </c:pt>
                <c:pt idx="4826">
                  <c:v>2</c:v>
                </c:pt>
                <c:pt idx="4827">
                  <c:v>13</c:v>
                </c:pt>
                <c:pt idx="4828">
                  <c:v>7</c:v>
                </c:pt>
                <c:pt idx="4829">
                  <c:v>16</c:v>
                </c:pt>
                <c:pt idx="4830">
                  <c:v>3</c:v>
                </c:pt>
                <c:pt idx="4831">
                  <c:v>14</c:v>
                </c:pt>
                <c:pt idx="4832">
                  <c:v>13</c:v>
                </c:pt>
                <c:pt idx="4833">
                  <c:v>4</c:v>
                </c:pt>
                <c:pt idx="4834">
                  <c:v>5</c:v>
                </c:pt>
                <c:pt idx="4835">
                  <c:v>15</c:v>
                </c:pt>
                <c:pt idx="4836">
                  <c:v>6</c:v>
                </c:pt>
                <c:pt idx="4837">
                  <c:v>11</c:v>
                </c:pt>
                <c:pt idx="4838">
                  <c:v>11</c:v>
                </c:pt>
                <c:pt idx="4839">
                  <c:v>8</c:v>
                </c:pt>
                <c:pt idx="4840">
                  <c:v>3</c:v>
                </c:pt>
                <c:pt idx="4841">
                  <c:v>7</c:v>
                </c:pt>
                <c:pt idx="4842">
                  <c:v>1</c:v>
                </c:pt>
                <c:pt idx="4843">
                  <c:v>12</c:v>
                </c:pt>
                <c:pt idx="4844">
                  <c:v>6</c:v>
                </c:pt>
                <c:pt idx="4845">
                  <c:v>9</c:v>
                </c:pt>
                <c:pt idx="4846">
                  <c:v>9</c:v>
                </c:pt>
                <c:pt idx="4847">
                  <c:v>6</c:v>
                </c:pt>
                <c:pt idx="4848">
                  <c:v>8</c:v>
                </c:pt>
                <c:pt idx="4849">
                  <c:v>10</c:v>
                </c:pt>
                <c:pt idx="4850">
                  <c:v>5</c:v>
                </c:pt>
                <c:pt idx="4851">
                  <c:v>5</c:v>
                </c:pt>
                <c:pt idx="4852">
                  <c:v>3</c:v>
                </c:pt>
                <c:pt idx="4853">
                  <c:v>11</c:v>
                </c:pt>
                <c:pt idx="4854">
                  <c:v>8</c:v>
                </c:pt>
                <c:pt idx="4855">
                  <c:v>8</c:v>
                </c:pt>
                <c:pt idx="4856">
                  <c:v>7</c:v>
                </c:pt>
                <c:pt idx="4857">
                  <c:v>3</c:v>
                </c:pt>
                <c:pt idx="4858">
                  <c:v>14</c:v>
                </c:pt>
                <c:pt idx="4859">
                  <c:v>1</c:v>
                </c:pt>
                <c:pt idx="4860">
                  <c:v>9</c:v>
                </c:pt>
                <c:pt idx="4861">
                  <c:v>1</c:v>
                </c:pt>
                <c:pt idx="4862">
                  <c:v>16</c:v>
                </c:pt>
                <c:pt idx="4863">
                  <c:v>17</c:v>
                </c:pt>
                <c:pt idx="4864">
                  <c:v>5</c:v>
                </c:pt>
                <c:pt idx="4865">
                  <c:v>6</c:v>
                </c:pt>
                <c:pt idx="4866">
                  <c:v>3</c:v>
                </c:pt>
                <c:pt idx="4867">
                  <c:v>7</c:v>
                </c:pt>
                <c:pt idx="4868">
                  <c:v>7</c:v>
                </c:pt>
                <c:pt idx="4869">
                  <c:v>0</c:v>
                </c:pt>
                <c:pt idx="4870">
                  <c:v>11</c:v>
                </c:pt>
                <c:pt idx="4871">
                  <c:v>10</c:v>
                </c:pt>
                <c:pt idx="4872">
                  <c:v>8</c:v>
                </c:pt>
                <c:pt idx="4873">
                  <c:v>8</c:v>
                </c:pt>
                <c:pt idx="4874">
                  <c:v>6</c:v>
                </c:pt>
                <c:pt idx="4875">
                  <c:v>6</c:v>
                </c:pt>
                <c:pt idx="4876">
                  <c:v>7</c:v>
                </c:pt>
                <c:pt idx="4877">
                  <c:v>3</c:v>
                </c:pt>
                <c:pt idx="4878">
                  <c:v>8</c:v>
                </c:pt>
                <c:pt idx="4879">
                  <c:v>14</c:v>
                </c:pt>
                <c:pt idx="4880">
                  <c:v>12</c:v>
                </c:pt>
                <c:pt idx="4881">
                  <c:v>8</c:v>
                </c:pt>
                <c:pt idx="4882">
                  <c:v>11</c:v>
                </c:pt>
                <c:pt idx="4883">
                  <c:v>0</c:v>
                </c:pt>
                <c:pt idx="4884">
                  <c:v>0</c:v>
                </c:pt>
                <c:pt idx="4885">
                  <c:v>8</c:v>
                </c:pt>
                <c:pt idx="4886">
                  <c:v>9</c:v>
                </c:pt>
                <c:pt idx="4887">
                  <c:v>7</c:v>
                </c:pt>
                <c:pt idx="4888">
                  <c:v>5</c:v>
                </c:pt>
                <c:pt idx="4889">
                  <c:v>16</c:v>
                </c:pt>
                <c:pt idx="4890">
                  <c:v>6</c:v>
                </c:pt>
                <c:pt idx="4891">
                  <c:v>6</c:v>
                </c:pt>
                <c:pt idx="4892">
                  <c:v>14</c:v>
                </c:pt>
                <c:pt idx="4893">
                  <c:v>6</c:v>
                </c:pt>
                <c:pt idx="4894">
                  <c:v>3</c:v>
                </c:pt>
                <c:pt idx="4895">
                  <c:v>10</c:v>
                </c:pt>
                <c:pt idx="4896">
                  <c:v>13</c:v>
                </c:pt>
                <c:pt idx="4897">
                  <c:v>7</c:v>
                </c:pt>
                <c:pt idx="4898">
                  <c:v>11</c:v>
                </c:pt>
                <c:pt idx="4899">
                  <c:v>12</c:v>
                </c:pt>
                <c:pt idx="4900">
                  <c:v>7</c:v>
                </c:pt>
                <c:pt idx="4901">
                  <c:v>7</c:v>
                </c:pt>
                <c:pt idx="4902">
                  <c:v>8</c:v>
                </c:pt>
                <c:pt idx="4903">
                  <c:v>8</c:v>
                </c:pt>
                <c:pt idx="4904">
                  <c:v>8</c:v>
                </c:pt>
                <c:pt idx="4905">
                  <c:v>7</c:v>
                </c:pt>
                <c:pt idx="4906">
                  <c:v>13</c:v>
                </c:pt>
                <c:pt idx="4907">
                  <c:v>16</c:v>
                </c:pt>
                <c:pt idx="4908">
                  <c:v>14</c:v>
                </c:pt>
                <c:pt idx="4909">
                  <c:v>12</c:v>
                </c:pt>
                <c:pt idx="4910">
                  <c:v>12</c:v>
                </c:pt>
                <c:pt idx="4911">
                  <c:v>11</c:v>
                </c:pt>
                <c:pt idx="4912">
                  <c:v>9</c:v>
                </c:pt>
                <c:pt idx="4913">
                  <c:v>7</c:v>
                </c:pt>
                <c:pt idx="4914">
                  <c:v>5</c:v>
                </c:pt>
                <c:pt idx="4915">
                  <c:v>1</c:v>
                </c:pt>
                <c:pt idx="4916">
                  <c:v>13</c:v>
                </c:pt>
                <c:pt idx="4917">
                  <c:v>8</c:v>
                </c:pt>
                <c:pt idx="4918">
                  <c:v>8</c:v>
                </c:pt>
                <c:pt idx="4919">
                  <c:v>14</c:v>
                </c:pt>
                <c:pt idx="4920">
                  <c:v>5</c:v>
                </c:pt>
                <c:pt idx="4921">
                  <c:v>3</c:v>
                </c:pt>
                <c:pt idx="4922">
                  <c:v>10</c:v>
                </c:pt>
                <c:pt idx="4923">
                  <c:v>6</c:v>
                </c:pt>
                <c:pt idx="4924">
                  <c:v>3</c:v>
                </c:pt>
                <c:pt idx="4925">
                  <c:v>10</c:v>
                </c:pt>
                <c:pt idx="4926">
                  <c:v>8</c:v>
                </c:pt>
                <c:pt idx="4927">
                  <c:v>9</c:v>
                </c:pt>
                <c:pt idx="4928">
                  <c:v>15</c:v>
                </c:pt>
                <c:pt idx="4929">
                  <c:v>2</c:v>
                </c:pt>
                <c:pt idx="4930">
                  <c:v>3</c:v>
                </c:pt>
                <c:pt idx="4931">
                  <c:v>10</c:v>
                </c:pt>
                <c:pt idx="4932">
                  <c:v>7</c:v>
                </c:pt>
                <c:pt idx="4933">
                  <c:v>6</c:v>
                </c:pt>
                <c:pt idx="4934">
                  <c:v>9</c:v>
                </c:pt>
                <c:pt idx="4935">
                  <c:v>13</c:v>
                </c:pt>
                <c:pt idx="4936">
                  <c:v>2</c:v>
                </c:pt>
                <c:pt idx="4937">
                  <c:v>14</c:v>
                </c:pt>
                <c:pt idx="4938">
                  <c:v>5</c:v>
                </c:pt>
                <c:pt idx="4939">
                  <c:v>8</c:v>
                </c:pt>
                <c:pt idx="4940">
                  <c:v>8</c:v>
                </c:pt>
                <c:pt idx="4941">
                  <c:v>10</c:v>
                </c:pt>
                <c:pt idx="4942">
                  <c:v>4</c:v>
                </c:pt>
                <c:pt idx="4943">
                  <c:v>16</c:v>
                </c:pt>
                <c:pt idx="4944">
                  <c:v>10</c:v>
                </c:pt>
                <c:pt idx="4945">
                  <c:v>9</c:v>
                </c:pt>
                <c:pt idx="4946">
                  <c:v>8</c:v>
                </c:pt>
                <c:pt idx="4947">
                  <c:v>5</c:v>
                </c:pt>
                <c:pt idx="4948">
                  <c:v>2</c:v>
                </c:pt>
                <c:pt idx="4949">
                  <c:v>12</c:v>
                </c:pt>
                <c:pt idx="4950">
                  <c:v>10</c:v>
                </c:pt>
                <c:pt idx="4951">
                  <c:v>11</c:v>
                </c:pt>
                <c:pt idx="4952">
                  <c:v>5</c:v>
                </c:pt>
                <c:pt idx="4953">
                  <c:v>8</c:v>
                </c:pt>
                <c:pt idx="4954">
                  <c:v>8</c:v>
                </c:pt>
                <c:pt idx="4955">
                  <c:v>12</c:v>
                </c:pt>
                <c:pt idx="4956">
                  <c:v>4</c:v>
                </c:pt>
                <c:pt idx="4957">
                  <c:v>5</c:v>
                </c:pt>
                <c:pt idx="4958">
                  <c:v>11</c:v>
                </c:pt>
                <c:pt idx="4959">
                  <c:v>9</c:v>
                </c:pt>
                <c:pt idx="4960">
                  <c:v>14</c:v>
                </c:pt>
                <c:pt idx="4961">
                  <c:v>1</c:v>
                </c:pt>
                <c:pt idx="4962">
                  <c:v>10</c:v>
                </c:pt>
                <c:pt idx="4963">
                  <c:v>4</c:v>
                </c:pt>
                <c:pt idx="4964">
                  <c:v>2</c:v>
                </c:pt>
                <c:pt idx="4965">
                  <c:v>9</c:v>
                </c:pt>
                <c:pt idx="4966">
                  <c:v>7</c:v>
                </c:pt>
                <c:pt idx="4967">
                  <c:v>11</c:v>
                </c:pt>
                <c:pt idx="4968">
                  <c:v>6</c:v>
                </c:pt>
                <c:pt idx="4969">
                  <c:v>4</c:v>
                </c:pt>
                <c:pt idx="4970">
                  <c:v>11</c:v>
                </c:pt>
                <c:pt idx="4971">
                  <c:v>6</c:v>
                </c:pt>
                <c:pt idx="4972">
                  <c:v>9</c:v>
                </c:pt>
                <c:pt idx="4973">
                  <c:v>2</c:v>
                </c:pt>
                <c:pt idx="4974">
                  <c:v>8</c:v>
                </c:pt>
                <c:pt idx="4975">
                  <c:v>7</c:v>
                </c:pt>
                <c:pt idx="4976">
                  <c:v>11</c:v>
                </c:pt>
                <c:pt idx="4977">
                  <c:v>5</c:v>
                </c:pt>
                <c:pt idx="4978">
                  <c:v>6</c:v>
                </c:pt>
                <c:pt idx="4979">
                  <c:v>3</c:v>
                </c:pt>
                <c:pt idx="4980">
                  <c:v>8</c:v>
                </c:pt>
                <c:pt idx="4981">
                  <c:v>5</c:v>
                </c:pt>
                <c:pt idx="4982">
                  <c:v>7</c:v>
                </c:pt>
                <c:pt idx="4983">
                  <c:v>9</c:v>
                </c:pt>
                <c:pt idx="4984">
                  <c:v>3</c:v>
                </c:pt>
                <c:pt idx="4985">
                  <c:v>2</c:v>
                </c:pt>
                <c:pt idx="4986">
                  <c:v>4</c:v>
                </c:pt>
                <c:pt idx="4987">
                  <c:v>6</c:v>
                </c:pt>
                <c:pt idx="4988">
                  <c:v>9</c:v>
                </c:pt>
                <c:pt idx="4989">
                  <c:v>6</c:v>
                </c:pt>
                <c:pt idx="4990">
                  <c:v>5</c:v>
                </c:pt>
                <c:pt idx="4991">
                  <c:v>10</c:v>
                </c:pt>
                <c:pt idx="4992">
                  <c:v>6</c:v>
                </c:pt>
                <c:pt idx="4993">
                  <c:v>11</c:v>
                </c:pt>
                <c:pt idx="4994">
                  <c:v>11</c:v>
                </c:pt>
                <c:pt idx="4995">
                  <c:v>4</c:v>
                </c:pt>
                <c:pt idx="4996">
                  <c:v>1</c:v>
                </c:pt>
                <c:pt idx="4997">
                  <c:v>5</c:v>
                </c:pt>
                <c:pt idx="4998">
                  <c:v>4</c:v>
                </c:pt>
                <c:pt idx="4999">
                  <c:v>14</c:v>
                </c:pt>
                <c:pt idx="5000">
                  <c:v>13</c:v>
                </c:pt>
                <c:pt idx="5001">
                  <c:v>3</c:v>
                </c:pt>
                <c:pt idx="5002">
                  <c:v>0</c:v>
                </c:pt>
                <c:pt idx="5003">
                  <c:v>12</c:v>
                </c:pt>
                <c:pt idx="5004">
                  <c:v>8</c:v>
                </c:pt>
                <c:pt idx="5005">
                  <c:v>14</c:v>
                </c:pt>
                <c:pt idx="5006">
                  <c:v>9</c:v>
                </c:pt>
                <c:pt idx="5007">
                  <c:v>8</c:v>
                </c:pt>
                <c:pt idx="5008">
                  <c:v>8</c:v>
                </c:pt>
                <c:pt idx="5009">
                  <c:v>10</c:v>
                </c:pt>
                <c:pt idx="5010">
                  <c:v>2</c:v>
                </c:pt>
                <c:pt idx="5011">
                  <c:v>13</c:v>
                </c:pt>
                <c:pt idx="5012">
                  <c:v>13</c:v>
                </c:pt>
                <c:pt idx="5013">
                  <c:v>6</c:v>
                </c:pt>
                <c:pt idx="5014">
                  <c:v>13</c:v>
                </c:pt>
                <c:pt idx="5015">
                  <c:v>0</c:v>
                </c:pt>
                <c:pt idx="5016">
                  <c:v>7</c:v>
                </c:pt>
                <c:pt idx="5017">
                  <c:v>8</c:v>
                </c:pt>
                <c:pt idx="5018">
                  <c:v>8</c:v>
                </c:pt>
                <c:pt idx="5019">
                  <c:v>7</c:v>
                </c:pt>
                <c:pt idx="5020">
                  <c:v>12</c:v>
                </c:pt>
                <c:pt idx="5021">
                  <c:v>3</c:v>
                </c:pt>
                <c:pt idx="5022">
                  <c:v>10</c:v>
                </c:pt>
                <c:pt idx="5023">
                  <c:v>10</c:v>
                </c:pt>
                <c:pt idx="5024">
                  <c:v>6</c:v>
                </c:pt>
                <c:pt idx="5025">
                  <c:v>9</c:v>
                </c:pt>
                <c:pt idx="5026">
                  <c:v>0</c:v>
                </c:pt>
                <c:pt idx="5027">
                  <c:v>17</c:v>
                </c:pt>
                <c:pt idx="5028">
                  <c:v>3</c:v>
                </c:pt>
                <c:pt idx="5029">
                  <c:v>12</c:v>
                </c:pt>
                <c:pt idx="5030">
                  <c:v>4</c:v>
                </c:pt>
                <c:pt idx="5031">
                  <c:v>0</c:v>
                </c:pt>
                <c:pt idx="5032">
                  <c:v>15</c:v>
                </c:pt>
                <c:pt idx="5033">
                  <c:v>4</c:v>
                </c:pt>
                <c:pt idx="5034">
                  <c:v>3</c:v>
                </c:pt>
                <c:pt idx="5035">
                  <c:v>7</c:v>
                </c:pt>
                <c:pt idx="5036">
                  <c:v>8</c:v>
                </c:pt>
                <c:pt idx="5037">
                  <c:v>6</c:v>
                </c:pt>
                <c:pt idx="5038">
                  <c:v>12</c:v>
                </c:pt>
                <c:pt idx="5039">
                  <c:v>7</c:v>
                </c:pt>
                <c:pt idx="5040">
                  <c:v>2</c:v>
                </c:pt>
                <c:pt idx="5041">
                  <c:v>11</c:v>
                </c:pt>
                <c:pt idx="5042">
                  <c:v>12</c:v>
                </c:pt>
                <c:pt idx="5043">
                  <c:v>2</c:v>
                </c:pt>
                <c:pt idx="5044">
                  <c:v>2</c:v>
                </c:pt>
                <c:pt idx="5045">
                  <c:v>7</c:v>
                </c:pt>
                <c:pt idx="5046">
                  <c:v>2</c:v>
                </c:pt>
                <c:pt idx="5047">
                  <c:v>14</c:v>
                </c:pt>
                <c:pt idx="5048">
                  <c:v>9</c:v>
                </c:pt>
                <c:pt idx="5049">
                  <c:v>14</c:v>
                </c:pt>
                <c:pt idx="5050">
                  <c:v>12</c:v>
                </c:pt>
                <c:pt idx="5051">
                  <c:v>6</c:v>
                </c:pt>
                <c:pt idx="5052">
                  <c:v>10</c:v>
                </c:pt>
                <c:pt idx="5053">
                  <c:v>3</c:v>
                </c:pt>
                <c:pt idx="5054">
                  <c:v>6</c:v>
                </c:pt>
                <c:pt idx="5055">
                  <c:v>11</c:v>
                </c:pt>
                <c:pt idx="5056">
                  <c:v>2</c:v>
                </c:pt>
                <c:pt idx="5057">
                  <c:v>6</c:v>
                </c:pt>
                <c:pt idx="5058">
                  <c:v>17</c:v>
                </c:pt>
                <c:pt idx="5059">
                  <c:v>8</c:v>
                </c:pt>
                <c:pt idx="5060">
                  <c:v>8</c:v>
                </c:pt>
                <c:pt idx="5061">
                  <c:v>9</c:v>
                </c:pt>
                <c:pt idx="5062">
                  <c:v>7</c:v>
                </c:pt>
                <c:pt idx="5063">
                  <c:v>11</c:v>
                </c:pt>
                <c:pt idx="5064">
                  <c:v>8</c:v>
                </c:pt>
                <c:pt idx="5065">
                  <c:v>10</c:v>
                </c:pt>
                <c:pt idx="5066">
                  <c:v>8</c:v>
                </c:pt>
                <c:pt idx="5067">
                  <c:v>12</c:v>
                </c:pt>
                <c:pt idx="5068">
                  <c:v>9</c:v>
                </c:pt>
                <c:pt idx="5069">
                  <c:v>6</c:v>
                </c:pt>
                <c:pt idx="5070">
                  <c:v>3</c:v>
                </c:pt>
                <c:pt idx="5071">
                  <c:v>4</c:v>
                </c:pt>
                <c:pt idx="5072">
                  <c:v>8</c:v>
                </c:pt>
                <c:pt idx="5073">
                  <c:v>7</c:v>
                </c:pt>
                <c:pt idx="5074">
                  <c:v>6</c:v>
                </c:pt>
                <c:pt idx="5075">
                  <c:v>8</c:v>
                </c:pt>
                <c:pt idx="5076">
                  <c:v>3</c:v>
                </c:pt>
                <c:pt idx="5077">
                  <c:v>7</c:v>
                </c:pt>
                <c:pt idx="5078">
                  <c:v>19</c:v>
                </c:pt>
                <c:pt idx="5079">
                  <c:v>8</c:v>
                </c:pt>
                <c:pt idx="5080">
                  <c:v>7</c:v>
                </c:pt>
                <c:pt idx="5081">
                  <c:v>10</c:v>
                </c:pt>
                <c:pt idx="5082">
                  <c:v>6</c:v>
                </c:pt>
                <c:pt idx="5083">
                  <c:v>3</c:v>
                </c:pt>
                <c:pt idx="5084">
                  <c:v>9</c:v>
                </c:pt>
                <c:pt idx="5085">
                  <c:v>3</c:v>
                </c:pt>
                <c:pt idx="5086">
                  <c:v>10</c:v>
                </c:pt>
                <c:pt idx="5087">
                  <c:v>5</c:v>
                </c:pt>
                <c:pt idx="5088">
                  <c:v>3</c:v>
                </c:pt>
                <c:pt idx="5089">
                  <c:v>5</c:v>
                </c:pt>
                <c:pt idx="5090">
                  <c:v>10</c:v>
                </c:pt>
                <c:pt idx="5091">
                  <c:v>15</c:v>
                </c:pt>
                <c:pt idx="5092">
                  <c:v>8</c:v>
                </c:pt>
                <c:pt idx="5093">
                  <c:v>9</c:v>
                </c:pt>
                <c:pt idx="5094">
                  <c:v>8</c:v>
                </c:pt>
                <c:pt idx="5095">
                  <c:v>11</c:v>
                </c:pt>
                <c:pt idx="5096">
                  <c:v>7</c:v>
                </c:pt>
                <c:pt idx="5097">
                  <c:v>9</c:v>
                </c:pt>
                <c:pt idx="5098">
                  <c:v>2</c:v>
                </c:pt>
                <c:pt idx="5099">
                  <c:v>14</c:v>
                </c:pt>
                <c:pt idx="5100">
                  <c:v>8</c:v>
                </c:pt>
                <c:pt idx="5101">
                  <c:v>6</c:v>
                </c:pt>
                <c:pt idx="5102">
                  <c:v>11</c:v>
                </c:pt>
                <c:pt idx="5103">
                  <c:v>1</c:v>
                </c:pt>
                <c:pt idx="5104">
                  <c:v>8</c:v>
                </c:pt>
                <c:pt idx="5105">
                  <c:v>8</c:v>
                </c:pt>
                <c:pt idx="5106">
                  <c:v>8</c:v>
                </c:pt>
                <c:pt idx="5107">
                  <c:v>13</c:v>
                </c:pt>
                <c:pt idx="5108">
                  <c:v>13</c:v>
                </c:pt>
                <c:pt idx="5109">
                  <c:v>6</c:v>
                </c:pt>
                <c:pt idx="5110">
                  <c:v>11</c:v>
                </c:pt>
                <c:pt idx="5111">
                  <c:v>6</c:v>
                </c:pt>
                <c:pt idx="5112">
                  <c:v>9</c:v>
                </c:pt>
                <c:pt idx="5113">
                  <c:v>10</c:v>
                </c:pt>
                <c:pt idx="5114">
                  <c:v>9</c:v>
                </c:pt>
                <c:pt idx="5115">
                  <c:v>9</c:v>
                </c:pt>
                <c:pt idx="5116">
                  <c:v>5</c:v>
                </c:pt>
                <c:pt idx="5117">
                  <c:v>8</c:v>
                </c:pt>
                <c:pt idx="5118">
                  <c:v>1</c:v>
                </c:pt>
                <c:pt idx="5119">
                  <c:v>3</c:v>
                </c:pt>
                <c:pt idx="5120">
                  <c:v>4</c:v>
                </c:pt>
                <c:pt idx="5121">
                  <c:v>8</c:v>
                </c:pt>
                <c:pt idx="5122">
                  <c:v>9</c:v>
                </c:pt>
                <c:pt idx="5123">
                  <c:v>12</c:v>
                </c:pt>
                <c:pt idx="5124">
                  <c:v>7</c:v>
                </c:pt>
                <c:pt idx="5125">
                  <c:v>11</c:v>
                </c:pt>
                <c:pt idx="5126">
                  <c:v>19</c:v>
                </c:pt>
                <c:pt idx="5127">
                  <c:v>7</c:v>
                </c:pt>
                <c:pt idx="5128">
                  <c:v>10</c:v>
                </c:pt>
                <c:pt idx="5129">
                  <c:v>11</c:v>
                </c:pt>
                <c:pt idx="5130">
                  <c:v>4</c:v>
                </c:pt>
                <c:pt idx="5131">
                  <c:v>6</c:v>
                </c:pt>
                <c:pt idx="5132">
                  <c:v>6</c:v>
                </c:pt>
                <c:pt idx="5133">
                  <c:v>10</c:v>
                </c:pt>
                <c:pt idx="5134">
                  <c:v>10</c:v>
                </c:pt>
                <c:pt idx="5135">
                  <c:v>7</c:v>
                </c:pt>
                <c:pt idx="5136">
                  <c:v>5</c:v>
                </c:pt>
                <c:pt idx="5137">
                  <c:v>8</c:v>
                </c:pt>
                <c:pt idx="5138">
                  <c:v>16</c:v>
                </c:pt>
                <c:pt idx="5139">
                  <c:v>6</c:v>
                </c:pt>
                <c:pt idx="5140">
                  <c:v>2</c:v>
                </c:pt>
                <c:pt idx="5141">
                  <c:v>9</c:v>
                </c:pt>
                <c:pt idx="5142">
                  <c:v>8</c:v>
                </c:pt>
                <c:pt idx="5143">
                  <c:v>8</c:v>
                </c:pt>
                <c:pt idx="5144">
                  <c:v>8</c:v>
                </c:pt>
                <c:pt idx="5145">
                  <c:v>1</c:v>
                </c:pt>
                <c:pt idx="5146">
                  <c:v>9</c:v>
                </c:pt>
                <c:pt idx="5147">
                  <c:v>10</c:v>
                </c:pt>
                <c:pt idx="5148">
                  <c:v>7</c:v>
                </c:pt>
                <c:pt idx="5149">
                  <c:v>17</c:v>
                </c:pt>
                <c:pt idx="5150">
                  <c:v>5</c:v>
                </c:pt>
                <c:pt idx="5151">
                  <c:v>1</c:v>
                </c:pt>
                <c:pt idx="5152">
                  <c:v>8</c:v>
                </c:pt>
                <c:pt idx="5153">
                  <c:v>12</c:v>
                </c:pt>
                <c:pt idx="5154">
                  <c:v>6</c:v>
                </c:pt>
                <c:pt idx="5155">
                  <c:v>14</c:v>
                </c:pt>
                <c:pt idx="5156">
                  <c:v>1</c:v>
                </c:pt>
                <c:pt idx="5157">
                  <c:v>10</c:v>
                </c:pt>
                <c:pt idx="5158">
                  <c:v>11</c:v>
                </c:pt>
                <c:pt idx="5159">
                  <c:v>10</c:v>
                </c:pt>
                <c:pt idx="5160">
                  <c:v>12</c:v>
                </c:pt>
                <c:pt idx="5161">
                  <c:v>11</c:v>
                </c:pt>
                <c:pt idx="5162">
                  <c:v>12</c:v>
                </c:pt>
                <c:pt idx="5163">
                  <c:v>11</c:v>
                </c:pt>
                <c:pt idx="5164">
                  <c:v>6</c:v>
                </c:pt>
                <c:pt idx="5165">
                  <c:v>6</c:v>
                </c:pt>
                <c:pt idx="5166">
                  <c:v>5</c:v>
                </c:pt>
                <c:pt idx="5167">
                  <c:v>13</c:v>
                </c:pt>
                <c:pt idx="5168">
                  <c:v>3</c:v>
                </c:pt>
                <c:pt idx="5169">
                  <c:v>7</c:v>
                </c:pt>
                <c:pt idx="5170">
                  <c:v>13</c:v>
                </c:pt>
                <c:pt idx="5171">
                  <c:v>3</c:v>
                </c:pt>
                <c:pt idx="5172">
                  <c:v>6</c:v>
                </c:pt>
                <c:pt idx="5173">
                  <c:v>9</c:v>
                </c:pt>
                <c:pt idx="5174">
                  <c:v>8</c:v>
                </c:pt>
                <c:pt idx="5175">
                  <c:v>7</c:v>
                </c:pt>
                <c:pt idx="5176">
                  <c:v>7</c:v>
                </c:pt>
                <c:pt idx="5177">
                  <c:v>8</c:v>
                </c:pt>
                <c:pt idx="5178">
                  <c:v>2</c:v>
                </c:pt>
                <c:pt idx="5179">
                  <c:v>10</c:v>
                </c:pt>
                <c:pt idx="5180">
                  <c:v>11</c:v>
                </c:pt>
                <c:pt idx="5181">
                  <c:v>13</c:v>
                </c:pt>
                <c:pt idx="5182">
                  <c:v>11</c:v>
                </c:pt>
                <c:pt idx="5183">
                  <c:v>1</c:v>
                </c:pt>
                <c:pt idx="5184">
                  <c:v>6</c:v>
                </c:pt>
                <c:pt idx="5185">
                  <c:v>6</c:v>
                </c:pt>
                <c:pt idx="5186">
                  <c:v>5</c:v>
                </c:pt>
                <c:pt idx="5187">
                  <c:v>8</c:v>
                </c:pt>
                <c:pt idx="5188">
                  <c:v>11</c:v>
                </c:pt>
                <c:pt idx="5189">
                  <c:v>9</c:v>
                </c:pt>
                <c:pt idx="5190">
                  <c:v>5</c:v>
                </c:pt>
                <c:pt idx="5191">
                  <c:v>12</c:v>
                </c:pt>
                <c:pt idx="5192">
                  <c:v>14</c:v>
                </c:pt>
                <c:pt idx="5193">
                  <c:v>2</c:v>
                </c:pt>
                <c:pt idx="5194">
                  <c:v>5</c:v>
                </c:pt>
                <c:pt idx="5195">
                  <c:v>4</c:v>
                </c:pt>
                <c:pt idx="5196">
                  <c:v>13</c:v>
                </c:pt>
                <c:pt idx="5197">
                  <c:v>6</c:v>
                </c:pt>
                <c:pt idx="5198">
                  <c:v>6</c:v>
                </c:pt>
                <c:pt idx="5199">
                  <c:v>16</c:v>
                </c:pt>
                <c:pt idx="5200">
                  <c:v>9</c:v>
                </c:pt>
                <c:pt idx="5201">
                  <c:v>2</c:v>
                </c:pt>
                <c:pt idx="5202">
                  <c:v>10</c:v>
                </c:pt>
                <c:pt idx="5203">
                  <c:v>10</c:v>
                </c:pt>
                <c:pt idx="5204">
                  <c:v>8</c:v>
                </c:pt>
                <c:pt idx="5205">
                  <c:v>10</c:v>
                </c:pt>
                <c:pt idx="5206">
                  <c:v>8</c:v>
                </c:pt>
                <c:pt idx="5207">
                  <c:v>9</c:v>
                </c:pt>
                <c:pt idx="5208">
                  <c:v>5</c:v>
                </c:pt>
                <c:pt idx="5209">
                  <c:v>4</c:v>
                </c:pt>
                <c:pt idx="5210">
                  <c:v>5</c:v>
                </c:pt>
                <c:pt idx="5211">
                  <c:v>0</c:v>
                </c:pt>
                <c:pt idx="5212">
                  <c:v>11</c:v>
                </c:pt>
                <c:pt idx="5213">
                  <c:v>11</c:v>
                </c:pt>
                <c:pt idx="5214">
                  <c:v>14</c:v>
                </c:pt>
                <c:pt idx="5215">
                  <c:v>7</c:v>
                </c:pt>
                <c:pt idx="5216">
                  <c:v>8</c:v>
                </c:pt>
                <c:pt idx="5217">
                  <c:v>6</c:v>
                </c:pt>
                <c:pt idx="5218">
                  <c:v>5</c:v>
                </c:pt>
                <c:pt idx="5219">
                  <c:v>4</c:v>
                </c:pt>
                <c:pt idx="5220">
                  <c:v>10</c:v>
                </c:pt>
                <c:pt idx="5221">
                  <c:v>2</c:v>
                </c:pt>
                <c:pt idx="5222">
                  <c:v>8</c:v>
                </c:pt>
                <c:pt idx="5223">
                  <c:v>15</c:v>
                </c:pt>
                <c:pt idx="5224">
                  <c:v>7</c:v>
                </c:pt>
                <c:pt idx="5225">
                  <c:v>11</c:v>
                </c:pt>
                <c:pt idx="5226">
                  <c:v>5</c:v>
                </c:pt>
                <c:pt idx="5227">
                  <c:v>1</c:v>
                </c:pt>
                <c:pt idx="5228">
                  <c:v>7</c:v>
                </c:pt>
                <c:pt idx="5229">
                  <c:v>7</c:v>
                </c:pt>
                <c:pt idx="5230">
                  <c:v>0</c:v>
                </c:pt>
                <c:pt idx="5231">
                  <c:v>6</c:v>
                </c:pt>
                <c:pt idx="5232">
                  <c:v>4</c:v>
                </c:pt>
                <c:pt idx="5233">
                  <c:v>6</c:v>
                </c:pt>
                <c:pt idx="5234">
                  <c:v>8</c:v>
                </c:pt>
                <c:pt idx="5235">
                  <c:v>6</c:v>
                </c:pt>
                <c:pt idx="5236">
                  <c:v>8</c:v>
                </c:pt>
                <c:pt idx="5237">
                  <c:v>7</c:v>
                </c:pt>
                <c:pt idx="5238">
                  <c:v>7</c:v>
                </c:pt>
                <c:pt idx="5239">
                  <c:v>5</c:v>
                </c:pt>
                <c:pt idx="5240">
                  <c:v>7</c:v>
                </c:pt>
                <c:pt idx="5241">
                  <c:v>11</c:v>
                </c:pt>
                <c:pt idx="5242">
                  <c:v>9</c:v>
                </c:pt>
                <c:pt idx="5243">
                  <c:v>14</c:v>
                </c:pt>
                <c:pt idx="5244">
                  <c:v>8</c:v>
                </c:pt>
                <c:pt idx="5245">
                  <c:v>3</c:v>
                </c:pt>
                <c:pt idx="5246">
                  <c:v>12</c:v>
                </c:pt>
                <c:pt idx="5247">
                  <c:v>9</c:v>
                </c:pt>
                <c:pt idx="5248">
                  <c:v>11</c:v>
                </c:pt>
                <c:pt idx="5249">
                  <c:v>16</c:v>
                </c:pt>
                <c:pt idx="5250">
                  <c:v>10</c:v>
                </c:pt>
                <c:pt idx="5251">
                  <c:v>6</c:v>
                </c:pt>
                <c:pt idx="5252">
                  <c:v>14</c:v>
                </c:pt>
                <c:pt idx="5253">
                  <c:v>9</c:v>
                </c:pt>
                <c:pt idx="5254">
                  <c:v>9</c:v>
                </c:pt>
                <c:pt idx="5255">
                  <c:v>10</c:v>
                </c:pt>
                <c:pt idx="5256">
                  <c:v>4</c:v>
                </c:pt>
                <c:pt idx="5257">
                  <c:v>3</c:v>
                </c:pt>
                <c:pt idx="5258">
                  <c:v>5</c:v>
                </c:pt>
                <c:pt idx="5259">
                  <c:v>2</c:v>
                </c:pt>
                <c:pt idx="5260">
                  <c:v>10</c:v>
                </c:pt>
                <c:pt idx="5261">
                  <c:v>3</c:v>
                </c:pt>
                <c:pt idx="5262">
                  <c:v>11</c:v>
                </c:pt>
                <c:pt idx="5263">
                  <c:v>7</c:v>
                </c:pt>
                <c:pt idx="5264">
                  <c:v>8</c:v>
                </c:pt>
                <c:pt idx="5265">
                  <c:v>9</c:v>
                </c:pt>
                <c:pt idx="5266">
                  <c:v>3</c:v>
                </c:pt>
                <c:pt idx="5267">
                  <c:v>1</c:v>
                </c:pt>
                <c:pt idx="5268">
                  <c:v>10</c:v>
                </c:pt>
                <c:pt idx="5269">
                  <c:v>10</c:v>
                </c:pt>
                <c:pt idx="5270">
                  <c:v>8</c:v>
                </c:pt>
                <c:pt idx="5271">
                  <c:v>9</c:v>
                </c:pt>
                <c:pt idx="5272">
                  <c:v>4</c:v>
                </c:pt>
                <c:pt idx="5273">
                  <c:v>9</c:v>
                </c:pt>
                <c:pt idx="5274">
                  <c:v>7</c:v>
                </c:pt>
                <c:pt idx="5275">
                  <c:v>13</c:v>
                </c:pt>
                <c:pt idx="5276">
                  <c:v>11</c:v>
                </c:pt>
                <c:pt idx="5277">
                  <c:v>5</c:v>
                </c:pt>
                <c:pt idx="5278">
                  <c:v>6</c:v>
                </c:pt>
                <c:pt idx="5279">
                  <c:v>7</c:v>
                </c:pt>
                <c:pt idx="5280">
                  <c:v>3</c:v>
                </c:pt>
                <c:pt idx="5281">
                  <c:v>5</c:v>
                </c:pt>
                <c:pt idx="5282">
                  <c:v>13</c:v>
                </c:pt>
                <c:pt idx="5283">
                  <c:v>5</c:v>
                </c:pt>
                <c:pt idx="5284">
                  <c:v>1</c:v>
                </c:pt>
                <c:pt idx="5285">
                  <c:v>13</c:v>
                </c:pt>
                <c:pt idx="5286">
                  <c:v>10</c:v>
                </c:pt>
                <c:pt idx="5287">
                  <c:v>12</c:v>
                </c:pt>
                <c:pt idx="5288">
                  <c:v>8</c:v>
                </c:pt>
                <c:pt idx="5289">
                  <c:v>13</c:v>
                </c:pt>
                <c:pt idx="5290">
                  <c:v>7</c:v>
                </c:pt>
                <c:pt idx="5291">
                  <c:v>3</c:v>
                </c:pt>
                <c:pt idx="5292">
                  <c:v>7</c:v>
                </c:pt>
                <c:pt idx="5293">
                  <c:v>12</c:v>
                </c:pt>
                <c:pt idx="5294">
                  <c:v>3</c:v>
                </c:pt>
                <c:pt idx="5295">
                  <c:v>2</c:v>
                </c:pt>
                <c:pt idx="5296">
                  <c:v>9</c:v>
                </c:pt>
                <c:pt idx="5297">
                  <c:v>9</c:v>
                </c:pt>
                <c:pt idx="5298">
                  <c:v>5</c:v>
                </c:pt>
                <c:pt idx="5299">
                  <c:v>5</c:v>
                </c:pt>
                <c:pt idx="5300">
                  <c:v>9</c:v>
                </c:pt>
                <c:pt idx="5301">
                  <c:v>14</c:v>
                </c:pt>
                <c:pt idx="5302">
                  <c:v>15</c:v>
                </c:pt>
                <c:pt idx="5303">
                  <c:v>3</c:v>
                </c:pt>
                <c:pt idx="5304">
                  <c:v>7</c:v>
                </c:pt>
                <c:pt idx="5305">
                  <c:v>4</c:v>
                </c:pt>
                <c:pt idx="5306">
                  <c:v>6</c:v>
                </c:pt>
                <c:pt idx="5307">
                  <c:v>18</c:v>
                </c:pt>
                <c:pt idx="5308">
                  <c:v>11</c:v>
                </c:pt>
                <c:pt idx="5309">
                  <c:v>10</c:v>
                </c:pt>
                <c:pt idx="5310">
                  <c:v>10</c:v>
                </c:pt>
                <c:pt idx="5311">
                  <c:v>2</c:v>
                </c:pt>
                <c:pt idx="5312">
                  <c:v>14</c:v>
                </c:pt>
                <c:pt idx="5313">
                  <c:v>9</c:v>
                </c:pt>
                <c:pt idx="5314">
                  <c:v>7</c:v>
                </c:pt>
                <c:pt idx="5315">
                  <c:v>8</c:v>
                </c:pt>
                <c:pt idx="5316">
                  <c:v>4</c:v>
                </c:pt>
                <c:pt idx="5317">
                  <c:v>4</c:v>
                </c:pt>
                <c:pt idx="5318">
                  <c:v>12</c:v>
                </c:pt>
                <c:pt idx="5319">
                  <c:v>12</c:v>
                </c:pt>
                <c:pt idx="5320">
                  <c:v>10</c:v>
                </c:pt>
                <c:pt idx="5321">
                  <c:v>12</c:v>
                </c:pt>
                <c:pt idx="5322">
                  <c:v>4</c:v>
                </c:pt>
                <c:pt idx="5323">
                  <c:v>10</c:v>
                </c:pt>
                <c:pt idx="5324">
                  <c:v>8</c:v>
                </c:pt>
                <c:pt idx="5325">
                  <c:v>9</c:v>
                </c:pt>
                <c:pt idx="5326">
                  <c:v>4</c:v>
                </c:pt>
                <c:pt idx="5327">
                  <c:v>6</c:v>
                </c:pt>
                <c:pt idx="5328">
                  <c:v>8</c:v>
                </c:pt>
                <c:pt idx="5329">
                  <c:v>7</c:v>
                </c:pt>
                <c:pt idx="5330">
                  <c:v>13</c:v>
                </c:pt>
                <c:pt idx="5331">
                  <c:v>7</c:v>
                </c:pt>
                <c:pt idx="5332">
                  <c:v>0</c:v>
                </c:pt>
                <c:pt idx="5333">
                  <c:v>12</c:v>
                </c:pt>
                <c:pt idx="5334">
                  <c:v>9</c:v>
                </c:pt>
                <c:pt idx="5335">
                  <c:v>8</c:v>
                </c:pt>
                <c:pt idx="5336">
                  <c:v>9</c:v>
                </c:pt>
                <c:pt idx="5337">
                  <c:v>10</c:v>
                </c:pt>
                <c:pt idx="5338">
                  <c:v>11</c:v>
                </c:pt>
                <c:pt idx="5339">
                  <c:v>2</c:v>
                </c:pt>
                <c:pt idx="5340">
                  <c:v>2</c:v>
                </c:pt>
                <c:pt idx="5341">
                  <c:v>12</c:v>
                </c:pt>
                <c:pt idx="5342">
                  <c:v>14</c:v>
                </c:pt>
                <c:pt idx="5343">
                  <c:v>14</c:v>
                </c:pt>
                <c:pt idx="5344">
                  <c:v>5</c:v>
                </c:pt>
                <c:pt idx="5345">
                  <c:v>14</c:v>
                </c:pt>
                <c:pt idx="5346">
                  <c:v>2</c:v>
                </c:pt>
                <c:pt idx="5347">
                  <c:v>8</c:v>
                </c:pt>
                <c:pt idx="5348">
                  <c:v>2</c:v>
                </c:pt>
                <c:pt idx="5349">
                  <c:v>7</c:v>
                </c:pt>
                <c:pt idx="5350">
                  <c:v>18</c:v>
                </c:pt>
                <c:pt idx="5351">
                  <c:v>13</c:v>
                </c:pt>
                <c:pt idx="5352">
                  <c:v>14</c:v>
                </c:pt>
                <c:pt idx="5353">
                  <c:v>6</c:v>
                </c:pt>
                <c:pt idx="5354">
                  <c:v>8</c:v>
                </c:pt>
                <c:pt idx="5355">
                  <c:v>7</c:v>
                </c:pt>
                <c:pt idx="5356">
                  <c:v>10</c:v>
                </c:pt>
                <c:pt idx="5357">
                  <c:v>8</c:v>
                </c:pt>
                <c:pt idx="5358">
                  <c:v>6</c:v>
                </c:pt>
                <c:pt idx="5359">
                  <c:v>2</c:v>
                </c:pt>
                <c:pt idx="5360">
                  <c:v>10</c:v>
                </c:pt>
                <c:pt idx="5361">
                  <c:v>10</c:v>
                </c:pt>
                <c:pt idx="5362">
                  <c:v>12</c:v>
                </c:pt>
                <c:pt idx="5363">
                  <c:v>9</c:v>
                </c:pt>
                <c:pt idx="5364">
                  <c:v>3</c:v>
                </c:pt>
                <c:pt idx="5365">
                  <c:v>9</c:v>
                </c:pt>
                <c:pt idx="5366">
                  <c:v>7</c:v>
                </c:pt>
                <c:pt idx="5367">
                  <c:v>10</c:v>
                </c:pt>
                <c:pt idx="5368">
                  <c:v>5</c:v>
                </c:pt>
                <c:pt idx="5369">
                  <c:v>8</c:v>
                </c:pt>
                <c:pt idx="5370">
                  <c:v>14</c:v>
                </c:pt>
                <c:pt idx="5371">
                  <c:v>4</c:v>
                </c:pt>
                <c:pt idx="5372">
                  <c:v>6</c:v>
                </c:pt>
                <c:pt idx="5373">
                  <c:v>4</c:v>
                </c:pt>
                <c:pt idx="5374">
                  <c:v>7</c:v>
                </c:pt>
                <c:pt idx="5375">
                  <c:v>5</c:v>
                </c:pt>
                <c:pt idx="5376">
                  <c:v>9</c:v>
                </c:pt>
                <c:pt idx="5377">
                  <c:v>11</c:v>
                </c:pt>
                <c:pt idx="5378">
                  <c:v>9</c:v>
                </c:pt>
                <c:pt idx="5379">
                  <c:v>6</c:v>
                </c:pt>
                <c:pt idx="5380">
                  <c:v>10</c:v>
                </c:pt>
                <c:pt idx="5381">
                  <c:v>7</c:v>
                </c:pt>
                <c:pt idx="5382">
                  <c:v>6</c:v>
                </c:pt>
                <c:pt idx="5383">
                  <c:v>4</c:v>
                </c:pt>
                <c:pt idx="5384">
                  <c:v>11</c:v>
                </c:pt>
                <c:pt idx="5385">
                  <c:v>7</c:v>
                </c:pt>
                <c:pt idx="5386">
                  <c:v>7</c:v>
                </c:pt>
                <c:pt idx="5387">
                  <c:v>6</c:v>
                </c:pt>
                <c:pt idx="5388">
                  <c:v>1</c:v>
                </c:pt>
                <c:pt idx="5389">
                  <c:v>17</c:v>
                </c:pt>
                <c:pt idx="5390">
                  <c:v>12</c:v>
                </c:pt>
                <c:pt idx="5391">
                  <c:v>6</c:v>
                </c:pt>
                <c:pt idx="5392">
                  <c:v>5</c:v>
                </c:pt>
                <c:pt idx="5393">
                  <c:v>8</c:v>
                </c:pt>
                <c:pt idx="5394">
                  <c:v>0</c:v>
                </c:pt>
                <c:pt idx="5395">
                  <c:v>4</c:v>
                </c:pt>
                <c:pt idx="5396">
                  <c:v>10</c:v>
                </c:pt>
                <c:pt idx="5397">
                  <c:v>11</c:v>
                </c:pt>
                <c:pt idx="5398">
                  <c:v>4</c:v>
                </c:pt>
                <c:pt idx="5399">
                  <c:v>2</c:v>
                </c:pt>
                <c:pt idx="5400">
                  <c:v>5</c:v>
                </c:pt>
                <c:pt idx="5401">
                  <c:v>7</c:v>
                </c:pt>
                <c:pt idx="5402">
                  <c:v>13</c:v>
                </c:pt>
                <c:pt idx="5403">
                  <c:v>7</c:v>
                </c:pt>
                <c:pt idx="5404">
                  <c:v>9</c:v>
                </c:pt>
                <c:pt idx="5405">
                  <c:v>10</c:v>
                </c:pt>
                <c:pt idx="5406">
                  <c:v>9</c:v>
                </c:pt>
                <c:pt idx="5407">
                  <c:v>2</c:v>
                </c:pt>
                <c:pt idx="5408">
                  <c:v>4</c:v>
                </c:pt>
                <c:pt idx="5409">
                  <c:v>8</c:v>
                </c:pt>
                <c:pt idx="5410">
                  <c:v>4</c:v>
                </c:pt>
                <c:pt idx="5411">
                  <c:v>6</c:v>
                </c:pt>
                <c:pt idx="5412">
                  <c:v>13</c:v>
                </c:pt>
                <c:pt idx="5413">
                  <c:v>15</c:v>
                </c:pt>
                <c:pt idx="5414">
                  <c:v>5</c:v>
                </c:pt>
                <c:pt idx="5415">
                  <c:v>10</c:v>
                </c:pt>
                <c:pt idx="5416">
                  <c:v>3</c:v>
                </c:pt>
                <c:pt idx="5417">
                  <c:v>3</c:v>
                </c:pt>
                <c:pt idx="5418">
                  <c:v>10</c:v>
                </c:pt>
                <c:pt idx="5419">
                  <c:v>11</c:v>
                </c:pt>
                <c:pt idx="5420">
                  <c:v>9</c:v>
                </c:pt>
                <c:pt idx="5421">
                  <c:v>6</c:v>
                </c:pt>
                <c:pt idx="5422">
                  <c:v>18</c:v>
                </c:pt>
                <c:pt idx="5423">
                  <c:v>7</c:v>
                </c:pt>
                <c:pt idx="5424">
                  <c:v>7</c:v>
                </c:pt>
                <c:pt idx="5425">
                  <c:v>9</c:v>
                </c:pt>
                <c:pt idx="5426">
                  <c:v>5</c:v>
                </c:pt>
                <c:pt idx="5427">
                  <c:v>6</c:v>
                </c:pt>
                <c:pt idx="5428">
                  <c:v>8</c:v>
                </c:pt>
                <c:pt idx="5429">
                  <c:v>5</c:v>
                </c:pt>
                <c:pt idx="5430">
                  <c:v>13</c:v>
                </c:pt>
                <c:pt idx="5431">
                  <c:v>8</c:v>
                </c:pt>
                <c:pt idx="5432">
                  <c:v>5</c:v>
                </c:pt>
                <c:pt idx="5433">
                  <c:v>8</c:v>
                </c:pt>
                <c:pt idx="5434">
                  <c:v>10</c:v>
                </c:pt>
                <c:pt idx="5435">
                  <c:v>3</c:v>
                </c:pt>
                <c:pt idx="5436">
                  <c:v>14</c:v>
                </c:pt>
                <c:pt idx="5437">
                  <c:v>10</c:v>
                </c:pt>
                <c:pt idx="5438">
                  <c:v>7</c:v>
                </c:pt>
                <c:pt idx="5439">
                  <c:v>15</c:v>
                </c:pt>
                <c:pt idx="5440">
                  <c:v>7</c:v>
                </c:pt>
                <c:pt idx="5441">
                  <c:v>13</c:v>
                </c:pt>
                <c:pt idx="5442">
                  <c:v>10</c:v>
                </c:pt>
                <c:pt idx="5443">
                  <c:v>5</c:v>
                </c:pt>
                <c:pt idx="5444">
                  <c:v>4</c:v>
                </c:pt>
                <c:pt idx="5445">
                  <c:v>10</c:v>
                </c:pt>
                <c:pt idx="5446">
                  <c:v>1</c:v>
                </c:pt>
                <c:pt idx="5447">
                  <c:v>12</c:v>
                </c:pt>
                <c:pt idx="5448">
                  <c:v>15</c:v>
                </c:pt>
                <c:pt idx="5449">
                  <c:v>4</c:v>
                </c:pt>
                <c:pt idx="5450">
                  <c:v>6</c:v>
                </c:pt>
                <c:pt idx="5451">
                  <c:v>4</c:v>
                </c:pt>
                <c:pt idx="5452">
                  <c:v>16</c:v>
                </c:pt>
                <c:pt idx="5453">
                  <c:v>8</c:v>
                </c:pt>
                <c:pt idx="5454">
                  <c:v>14</c:v>
                </c:pt>
                <c:pt idx="5455">
                  <c:v>6</c:v>
                </c:pt>
                <c:pt idx="5456">
                  <c:v>5</c:v>
                </c:pt>
                <c:pt idx="5457">
                  <c:v>5</c:v>
                </c:pt>
                <c:pt idx="5458">
                  <c:v>3</c:v>
                </c:pt>
                <c:pt idx="5459">
                  <c:v>8</c:v>
                </c:pt>
                <c:pt idx="5460">
                  <c:v>6</c:v>
                </c:pt>
                <c:pt idx="5461">
                  <c:v>13</c:v>
                </c:pt>
                <c:pt idx="5462">
                  <c:v>8</c:v>
                </c:pt>
                <c:pt idx="5463">
                  <c:v>10</c:v>
                </c:pt>
                <c:pt idx="5464">
                  <c:v>5</c:v>
                </c:pt>
                <c:pt idx="5465">
                  <c:v>7</c:v>
                </c:pt>
                <c:pt idx="5466">
                  <c:v>6</c:v>
                </c:pt>
                <c:pt idx="5467">
                  <c:v>7</c:v>
                </c:pt>
                <c:pt idx="5468">
                  <c:v>0</c:v>
                </c:pt>
                <c:pt idx="5469">
                  <c:v>9</c:v>
                </c:pt>
                <c:pt idx="5470">
                  <c:v>5</c:v>
                </c:pt>
                <c:pt idx="5471">
                  <c:v>7</c:v>
                </c:pt>
                <c:pt idx="5472">
                  <c:v>7</c:v>
                </c:pt>
                <c:pt idx="5473">
                  <c:v>14</c:v>
                </c:pt>
                <c:pt idx="5474">
                  <c:v>3</c:v>
                </c:pt>
                <c:pt idx="5475">
                  <c:v>6</c:v>
                </c:pt>
                <c:pt idx="5476">
                  <c:v>8</c:v>
                </c:pt>
                <c:pt idx="5477">
                  <c:v>9</c:v>
                </c:pt>
                <c:pt idx="5478">
                  <c:v>2</c:v>
                </c:pt>
                <c:pt idx="5479">
                  <c:v>7</c:v>
                </c:pt>
                <c:pt idx="5480">
                  <c:v>2</c:v>
                </c:pt>
                <c:pt idx="5481">
                  <c:v>2</c:v>
                </c:pt>
                <c:pt idx="5482">
                  <c:v>10</c:v>
                </c:pt>
                <c:pt idx="5483">
                  <c:v>2</c:v>
                </c:pt>
                <c:pt idx="5484">
                  <c:v>14</c:v>
                </c:pt>
                <c:pt idx="5485">
                  <c:v>14</c:v>
                </c:pt>
                <c:pt idx="5486">
                  <c:v>9</c:v>
                </c:pt>
                <c:pt idx="5487">
                  <c:v>12</c:v>
                </c:pt>
                <c:pt idx="5488">
                  <c:v>3</c:v>
                </c:pt>
                <c:pt idx="5489">
                  <c:v>4</c:v>
                </c:pt>
                <c:pt idx="5490">
                  <c:v>14</c:v>
                </c:pt>
                <c:pt idx="5491">
                  <c:v>10</c:v>
                </c:pt>
                <c:pt idx="5492">
                  <c:v>11</c:v>
                </c:pt>
                <c:pt idx="5493">
                  <c:v>7</c:v>
                </c:pt>
                <c:pt idx="5494">
                  <c:v>6</c:v>
                </c:pt>
                <c:pt idx="5495">
                  <c:v>6</c:v>
                </c:pt>
                <c:pt idx="5496">
                  <c:v>3</c:v>
                </c:pt>
                <c:pt idx="5497">
                  <c:v>2</c:v>
                </c:pt>
                <c:pt idx="5498">
                  <c:v>6</c:v>
                </c:pt>
                <c:pt idx="5499">
                  <c:v>3</c:v>
                </c:pt>
                <c:pt idx="5500">
                  <c:v>15</c:v>
                </c:pt>
                <c:pt idx="5501">
                  <c:v>9</c:v>
                </c:pt>
                <c:pt idx="5502">
                  <c:v>10</c:v>
                </c:pt>
                <c:pt idx="5503">
                  <c:v>11</c:v>
                </c:pt>
                <c:pt idx="5504">
                  <c:v>15</c:v>
                </c:pt>
                <c:pt idx="5505">
                  <c:v>8</c:v>
                </c:pt>
                <c:pt idx="5506">
                  <c:v>15</c:v>
                </c:pt>
                <c:pt idx="5507">
                  <c:v>8</c:v>
                </c:pt>
                <c:pt idx="5508">
                  <c:v>10</c:v>
                </c:pt>
                <c:pt idx="5509">
                  <c:v>7</c:v>
                </c:pt>
                <c:pt idx="5510">
                  <c:v>10</c:v>
                </c:pt>
                <c:pt idx="5511">
                  <c:v>6</c:v>
                </c:pt>
                <c:pt idx="5512">
                  <c:v>11</c:v>
                </c:pt>
                <c:pt idx="5513">
                  <c:v>14</c:v>
                </c:pt>
                <c:pt idx="5514">
                  <c:v>4</c:v>
                </c:pt>
                <c:pt idx="5515">
                  <c:v>3</c:v>
                </c:pt>
                <c:pt idx="5516">
                  <c:v>9</c:v>
                </c:pt>
                <c:pt idx="5517">
                  <c:v>5</c:v>
                </c:pt>
                <c:pt idx="5518">
                  <c:v>8</c:v>
                </c:pt>
                <c:pt idx="5519">
                  <c:v>13</c:v>
                </c:pt>
                <c:pt idx="5520">
                  <c:v>3</c:v>
                </c:pt>
                <c:pt idx="5521">
                  <c:v>14</c:v>
                </c:pt>
                <c:pt idx="5522">
                  <c:v>13</c:v>
                </c:pt>
                <c:pt idx="5523">
                  <c:v>8</c:v>
                </c:pt>
                <c:pt idx="5524">
                  <c:v>8</c:v>
                </c:pt>
                <c:pt idx="5525">
                  <c:v>7</c:v>
                </c:pt>
                <c:pt idx="5526">
                  <c:v>10</c:v>
                </c:pt>
                <c:pt idx="5527">
                  <c:v>4</c:v>
                </c:pt>
                <c:pt idx="5528">
                  <c:v>2</c:v>
                </c:pt>
                <c:pt idx="5529">
                  <c:v>15</c:v>
                </c:pt>
                <c:pt idx="5530">
                  <c:v>2</c:v>
                </c:pt>
                <c:pt idx="5531">
                  <c:v>8</c:v>
                </c:pt>
                <c:pt idx="5532">
                  <c:v>3</c:v>
                </c:pt>
                <c:pt idx="5533">
                  <c:v>6</c:v>
                </c:pt>
                <c:pt idx="5534">
                  <c:v>4</c:v>
                </c:pt>
                <c:pt idx="5535">
                  <c:v>1</c:v>
                </c:pt>
                <c:pt idx="5536">
                  <c:v>15</c:v>
                </c:pt>
                <c:pt idx="5537">
                  <c:v>10</c:v>
                </c:pt>
                <c:pt idx="5538">
                  <c:v>7</c:v>
                </c:pt>
                <c:pt idx="5539">
                  <c:v>6</c:v>
                </c:pt>
                <c:pt idx="5540">
                  <c:v>4</c:v>
                </c:pt>
                <c:pt idx="5541">
                  <c:v>15</c:v>
                </c:pt>
                <c:pt idx="5542">
                  <c:v>8</c:v>
                </c:pt>
                <c:pt idx="5543">
                  <c:v>12</c:v>
                </c:pt>
                <c:pt idx="5544">
                  <c:v>13</c:v>
                </c:pt>
                <c:pt idx="5545">
                  <c:v>3</c:v>
                </c:pt>
                <c:pt idx="5546">
                  <c:v>3</c:v>
                </c:pt>
                <c:pt idx="5547">
                  <c:v>2</c:v>
                </c:pt>
                <c:pt idx="5548">
                  <c:v>4</c:v>
                </c:pt>
                <c:pt idx="5549">
                  <c:v>5</c:v>
                </c:pt>
                <c:pt idx="5550">
                  <c:v>14</c:v>
                </c:pt>
                <c:pt idx="5551">
                  <c:v>6</c:v>
                </c:pt>
                <c:pt idx="5552">
                  <c:v>3</c:v>
                </c:pt>
                <c:pt idx="5553">
                  <c:v>8</c:v>
                </c:pt>
                <c:pt idx="5554">
                  <c:v>14</c:v>
                </c:pt>
                <c:pt idx="5555">
                  <c:v>6</c:v>
                </c:pt>
                <c:pt idx="5556">
                  <c:v>12</c:v>
                </c:pt>
                <c:pt idx="5557">
                  <c:v>9</c:v>
                </c:pt>
                <c:pt idx="5558">
                  <c:v>9</c:v>
                </c:pt>
                <c:pt idx="5559">
                  <c:v>10</c:v>
                </c:pt>
                <c:pt idx="5560">
                  <c:v>9</c:v>
                </c:pt>
                <c:pt idx="5561">
                  <c:v>2</c:v>
                </c:pt>
                <c:pt idx="5562">
                  <c:v>12</c:v>
                </c:pt>
                <c:pt idx="5563">
                  <c:v>2</c:v>
                </c:pt>
                <c:pt idx="5564">
                  <c:v>1</c:v>
                </c:pt>
                <c:pt idx="5565">
                  <c:v>11</c:v>
                </c:pt>
                <c:pt idx="5566">
                  <c:v>11</c:v>
                </c:pt>
                <c:pt idx="5567">
                  <c:v>12</c:v>
                </c:pt>
                <c:pt idx="5568">
                  <c:v>7</c:v>
                </c:pt>
                <c:pt idx="5569">
                  <c:v>8</c:v>
                </c:pt>
                <c:pt idx="5570">
                  <c:v>13</c:v>
                </c:pt>
                <c:pt idx="5571">
                  <c:v>8</c:v>
                </c:pt>
                <c:pt idx="5572">
                  <c:v>9</c:v>
                </c:pt>
                <c:pt idx="5573">
                  <c:v>11</c:v>
                </c:pt>
                <c:pt idx="5574">
                  <c:v>19</c:v>
                </c:pt>
                <c:pt idx="5575">
                  <c:v>10</c:v>
                </c:pt>
                <c:pt idx="5576">
                  <c:v>9</c:v>
                </c:pt>
                <c:pt idx="5577">
                  <c:v>8</c:v>
                </c:pt>
                <c:pt idx="5578">
                  <c:v>12</c:v>
                </c:pt>
                <c:pt idx="5579">
                  <c:v>5</c:v>
                </c:pt>
                <c:pt idx="5580">
                  <c:v>2</c:v>
                </c:pt>
                <c:pt idx="5581">
                  <c:v>8</c:v>
                </c:pt>
                <c:pt idx="5582">
                  <c:v>5</c:v>
                </c:pt>
                <c:pt idx="5583">
                  <c:v>8</c:v>
                </c:pt>
                <c:pt idx="5584">
                  <c:v>5</c:v>
                </c:pt>
                <c:pt idx="5585">
                  <c:v>9</c:v>
                </c:pt>
                <c:pt idx="5586">
                  <c:v>8</c:v>
                </c:pt>
                <c:pt idx="5587">
                  <c:v>10</c:v>
                </c:pt>
                <c:pt idx="5588">
                  <c:v>8</c:v>
                </c:pt>
                <c:pt idx="5589">
                  <c:v>3</c:v>
                </c:pt>
                <c:pt idx="5590">
                  <c:v>4</c:v>
                </c:pt>
                <c:pt idx="5591">
                  <c:v>6</c:v>
                </c:pt>
                <c:pt idx="5592">
                  <c:v>18</c:v>
                </c:pt>
                <c:pt idx="5593">
                  <c:v>9</c:v>
                </c:pt>
                <c:pt idx="5594">
                  <c:v>2</c:v>
                </c:pt>
                <c:pt idx="5595">
                  <c:v>15</c:v>
                </c:pt>
                <c:pt idx="5596">
                  <c:v>7</c:v>
                </c:pt>
                <c:pt idx="5597">
                  <c:v>8</c:v>
                </c:pt>
                <c:pt idx="5598">
                  <c:v>7</c:v>
                </c:pt>
                <c:pt idx="5599">
                  <c:v>2</c:v>
                </c:pt>
                <c:pt idx="5600">
                  <c:v>8</c:v>
                </c:pt>
                <c:pt idx="5601">
                  <c:v>2</c:v>
                </c:pt>
                <c:pt idx="5602">
                  <c:v>2</c:v>
                </c:pt>
                <c:pt idx="5603">
                  <c:v>5</c:v>
                </c:pt>
                <c:pt idx="5604">
                  <c:v>2</c:v>
                </c:pt>
                <c:pt idx="5605">
                  <c:v>12</c:v>
                </c:pt>
                <c:pt idx="5606">
                  <c:v>0</c:v>
                </c:pt>
                <c:pt idx="5607">
                  <c:v>5</c:v>
                </c:pt>
                <c:pt idx="5608">
                  <c:v>14</c:v>
                </c:pt>
                <c:pt idx="5609">
                  <c:v>5</c:v>
                </c:pt>
                <c:pt idx="5610">
                  <c:v>10</c:v>
                </c:pt>
                <c:pt idx="5611">
                  <c:v>9</c:v>
                </c:pt>
                <c:pt idx="5612">
                  <c:v>9</c:v>
                </c:pt>
                <c:pt idx="5613">
                  <c:v>13</c:v>
                </c:pt>
                <c:pt idx="5614">
                  <c:v>10</c:v>
                </c:pt>
                <c:pt idx="5615">
                  <c:v>6</c:v>
                </c:pt>
                <c:pt idx="5616">
                  <c:v>14</c:v>
                </c:pt>
                <c:pt idx="5617">
                  <c:v>6</c:v>
                </c:pt>
                <c:pt idx="5618">
                  <c:v>7</c:v>
                </c:pt>
                <c:pt idx="5619">
                  <c:v>14</c:v>
                </c:pt>
                <c:pt idx="5620">
                  <c:v>5</c:v>
                </c:pt>
                <c:pt idx="5621">
                  <c:v>10</c:v>
                </c:pt>
                <c:pt idx="5622">
                  <c:v>14</c:v>
                </c:pt>
                <c:pt idx="5623">
                  <c:v>9</c:v>
                </c:pt>
                <c:pt idx="5624">
                  <c:v>6</c:v>
                </c:pt>
                <c:pt idx="5625">
                  <c:v>3</c:v>
                </c:pt>
                <c:pt idx="5626">
                  <c:v>6</c:v>
                </c:pt>
                <c:pt idx="5627">
                  <c:v>5</c:v>
                </c:pt>
                <c:pt idx="5628">
                  <c:v>7</c:v>
                </c:pt>
                <c:pt idx="5629">
                  <c:v>8</c:v>
                </c:pt>
                <c:pt idx="5630">
                  <c:v>4</c:v>
                </c:pt>
                <c:pt idx="5631">
                  <c:v>6</c:v>
                </c:pt>
                <c:pt idx="5632">
                  <c:v>14</c:v>
                </c:pt>
                <c:pt idx="5633">
                  <c:v>6</c:v>
                </c:pt>
                <c:pt idx="5634">
                  <c:v>13</c:v>
                </c:pt>
                <c:pt idx="5635">
                  <c:v>2</c:v>
                </c:pt>
                <c:pt idx="5636">
                  <c:v>4</c:v>
                </c:pt>
                <c:pt idx="5637">
                  <c:v>11</c:v>
                </c:pt>
                <c:pt idx="5638">
                  <c:v>6</c:v>
                </c:pt>
                <c:pt idx="5639">
                  <c:v>12</c:v>
                </c:pt>
                <c:pt idx="5640">
                  <c:v>12</c:v>
                </c:pt>
                <c:pt idx="5641">
                  <c:v>7</c:v>
                </c:pt>
                <c:pt idx="5642">
                  <c:v>7</c:v>
                </c:pt>
                <c:pt idx="5643">
                  <c:v>5</c:v>
                </c:pt>
                <c:pt idx="5644">
                  <c:v>0</c:v>
                </c:pt>
                <c:pt idx="5645">
                  <c:v>8</c:v>
                </c:pt>
                <c:pt idx="5646">
                  <c:v>2</c:v>
                </c:pt>
                <c:pt idx="5647">
                  <c:v>8</c:v>
                </c:pt>
                <c:pt idx="5648">
                  <c:v>12</c:v>
                </c:pt>
                <c:pt idx="5649">
                  <c:v>12</c:v>
                </c:pt>
                <c:pt idx="5650">
                  <c:v>5</c:v>
                </c:pt>
                <c:pt idx="5651">
                  <c:v>13</c:v>
                </c:pt>
                <c:pt idx="5652">
                  <c:v>2</c:v>
                </c:pt>
                <c:pt idx="5653">
                  <c:v>9</c:v>
                </c:pt>
                <c:pt idx="5654">
                  <c:v>8</c:v>
                </c:pt>
                <c:pt idx="5655">
                  <c:v>5</c:v>
                </c:pt>
                <c:pt idx="5656">
                  <c:v>10</c:v>
                </c:pt>
                <c:pt idx="5657">
                  <c:v>0</c:v>
                </c:pt>
                <c:pt idx="5658">
                  <c:v>9</c:v>
                </c:pt>
                <c:pt idx="5659">
                  <c:v>7</c:v>
                </c:pt>
                <c:pt idx="5660">
                  <c:v>12</c:v>
                </c:pt>
                <c:pt idx="5661">
                  <c:v>10</c:v>
                </c:pt>
                <c:pt idx="5662">
                  <c:v>6</c:v>
                </c:pt>
                <c:pt idx="5663">
                  <c:v>11</c:v>
                </c:pt>
                <c:pt idx="5664">
                  <c:v>8</c:v>
                </c:pt>
                <c:pt idx="5665">
                  <c:v>13</c:v>
                </c:pt>
                <c:pt idx="5666">
                  <c:v>4</c:v>
                </c:pt>
                <c:pt idx="5667">
                  <c:v>11</c:v>
                </c:pt>
                <c:pt idx="5668">
                  <c:v>6</c:v>
                </c:pt>
                <c:pt idx="5669">
                  <c:v>13</c:v>
                </c:pt>
                <c:pt idx="5670">
                  <c:v>13</c:v>
                </c:pt>
                <c:pt idx="5671">
                  <c:v>11</c:v>
                </c:pt>
                <c:pt idx="5672">
                  <c:v>10</c:v>
                </c:pt>
                <c:pt idx="5673">
                  <c:v>2</c:v>
                </c:pt>
                <c:pt idx="5674">
                  <c:v>5</c:v>
                </c:pt>
                <c:pt idx="5675">
                  <c:v>6</c:v>
                </c:pt>
                <c:pt idx="5676">
                  <c:v>2</c:v>
                </c:pt>
                <c:pt idx="5677">
                  <c:v>19</c:v>
                </c:pt>
                <c:pt idx="5678">
                  <c:v>5</c:v>
                </c:pt>
                <c:pt idx="5679">
                  <c:v>4</c:v>
                </c:pt>
                <c:pt idx="5680">
                  <c:v>7</c:v>
                </c:pt>
                <c:pt idx="5681">
                  <c:v>0</c:v>
                </c:pt>
                <c:pt idx="5682">
                  <c:v>8</c:v>
                </c:pt>
                <c:pt idx="5683">
                  <c:v>4</c:v>
                </c:pt>
                <c:pt idx="5684">
                  <c:v>3</c:v>
                </c:pt>
                <c:pt idx="5685">
                  <c:v>13</c:v>
                </c:pt>
                <c:pt idx="5686">
                  <c:v>5</c:v>
                </c:pt>
                <c:pt idx="5687">
                  <c:v>4</c:v>
                </c:pt>
                <c:pt idx="5688">
                  <c:v>8</c:v>
                </c:pt>
                <c:pt idx="5689">
                  <c:v>5</c:v>
                </c:pt>
                <c:pt idx="5690">
                  <c:v>11</c:v>
                </c:pt>
                <c:pt idx="5691">
                  <c:v>8</c:v>
                </c:pt>
                <c:pt idx="5692">
                  <c:v>7</c:v>
                </c:pt>
                <c:pt idx="5693">
                  <c:v>12</c:v>
                </c:pt>
                <c:pt idx="5694">
                  <c:v>3</c:v>
                </c:pt>
                <c:pt idx="5695">
                  <c:v>16</c:v>
                </c:pt>
                <c:pt idx="5696">
                  <c:v>6</c:v>
                </c:pt>
                <c:pt idx="5697">
                  <c:v>8</c:v>
                </c:pt>
                <c:pt idx="5698">
                  <c:v>12</c:v>
                </c:pt>
                <c:pt idx="5699">
                  <c:v>12</c:v>
                </c:pt>
                <c:pt idx="5700">
                  <c:v>10</c:v>
                </c:pt>
                <c:pt idx="5701">
                  <c:v>12</c:v>
                </c:pt>
                <c:pt idx="5702">
                  <c:v>2</c:v>
                </c:pt>
                <c:pt idx="5703">
                  <c:v>9</c:v>
                </c:pt>
                <c:pt idx="5704">
                  <c:v>4</c:v>
                </c:pt>
                <c:pt idx="5705">
                  <c:v>5</c:v>
                </c:pt>
                <c:pt idx="5706">
                  <c:v>6</c:v>
                </c:pt>
                <c:pt idx="5707">
                  <c:v>8</c:v>
                </c:pt>
                <c:pt idx="5708">
                  <c:v>5</c:v>
                </c:pt>
                <c:pt idx="5709">
                  <c:v>5</c:v>
                </c:pt>
                <c:pt idx="5710">
                  <c:v>3</c:v>
                </c:pt>
                <c:pt idx="5711">
                  <c:v>12</c:v>
                </c:pt>
                <c:pt idx="5712">
                  <c:v>7</c:v>
                </c:pt>
                <c:pt idx="5713">
                  <c:v>5</c:v>
                </c:pt>
                <c:pt idx="5714">
                  <c:v>13</c:v>
                </c:pt>
                <c:pt idx="5715">
                  <c:v>8</c:v>
                </c:pt>
                <c:pt idx="5716">
                  <c:v>15</c:v>
                </c:pt>
                <c:pt idx="5717">
                  <c:v>7</c:v>
                </c:pt>
                <c:pt idx="5718">
                  <c:v>8</c:v>
                </c:pt>
                <c:pt idx="5719">
                  <c:v>8</c:v>
                </c:pt>
                <c:pt idx="5720">
                  <c:v>9</c:v>
                </c:pt>
                <c:pt idx="5721">
                  <c:v>5</c:v>
                </c:pt>
                <c:pt idx="5722">
                  <c:v>7</c:v>
                </c:pt>
                <c:pt idx="5723">
                  <c:v>3</c:v>
                </c:pt>
                <c:pt idx="5724">
                  <c:v>9</c:v>
                </c:pt>
                <c:pt idx="5725">
                  <c:v>7</c:v>
                </c:pt>
                <c:pt idx="5726">
                  <c:v>3</c:v>
                </c:pt>
                <c:pt idx="5727">
                  <c:v>7</c:v>
                </c:pt>
                <c:pt idx="5728">
                  <c:v>7</c:v>
                </c:pt>
                <c:pt idx="5729">
                  <c:v>4</c:v>
                </c:pt>
                <c:pt idx="5730">
                  <c:v>6</c:v>
                </c:pt>
                <c:pt idx="5731">
                  <c:v>9</c:v>
                </c:pt>
                <c:pt idx="5732">
                  <c:v>6</c:v>
                </c:pt>
                <c:pt idx="5733">
                  <c:v>3</c:v>
                </c:pt>
                <c:pt idx="5734">
                  <c:v>17</c:v>
                </c:pt>
                <c:pt idx="5735">
                  <c:v>6</c:v>
                </c:pt>
                <c:pt idx="5736">
                  <c:v>13</c:v>
                </c:pt>
                <c:pt idx="5737">
                  <c:v>7</c:v>
                </c:pt>
                <c:pt idx="5738">
                  <c:v>2</c:v>
                </c:pt>
                <c:pt idx="5739">
                  <c:v>10</c:v>
                </c:pt>
                <c:pt idx="5740">
                  <c:v>7</c:v>
                </c:pt>
                <c:pt idx="5741">
                  <c:v>13</c:v>
                </c:pt>
                <c:pt idx="5742">
                  <c:v>15</c:v>
                </c:pt>
                <c:pt idx="5743">
                  <c:v>7</c:v>
                </c:pt>
                <c:pt idx="5744">
                  <c:v>5</c:v>
                </c:pt>
                <c:pt idx="5745">
                  <c:v>5</c:v>
                </c:pt>
                <c:pt idx="5746">
                  <c:v>10</c:v>
                </c:pt>
                <c:pt idx="5747">
                  <c:v>2</c:v>
                </c:pt>
                <c:pt idx="5748">
                  <c:v>9</c:v>
                </c:pt>
                <c:pt idx="5749">
                  <c:v>4</c:v>
                </c:pt>
                <c:pt idx="5750">
                  <c:v>8</c:v>
                </c:pt>
                <c:pt idx="5751">
                  <c:v>7</c:v>
                </c:pt>
                <c:pt idx="5752">
                  <c:v>12</c:v>
                </c:pt>
                <c:pt idx="5753">
                  <c:v>0</c:v>
                </c:pt>
                <c:pt idx="5754">
                  <c:v>10</c:v>
                </c:pt>
                <c:pt idx="5755">
                  <c:v>15</c:v>
                </c:pt>
                <c:pt idx="5756">
                  <c:v>8</c:v>
                </c:pt>
                <c:pt idx="5757">
                  <c:v>1</c:v>
                </c:pt>
                <c:pt idx="5758">
                  <c:v>2</c:v>
                </c:pt>
                <c:pt idx="5759">
                  <c:v>7</c:v>
                </c:pt>
                <c:pt idx="5760">
                  <c:v>10</c:v>
                </c:pt>
                <c:pt idx="5761">
                  <c:v>19</c:v>
                </c:pt>
                <c:pt idx="5762">
                  <c:v>3</c:v>
                </c:pt>
                <c:pt idx="5763">
                  <c:v>15</c:v>
                </c:pt>
                <c:pt idx="5764">
                  <c:v>7</c:v>
                </c:pt>
                <c:pt idx="5765">
                  <c:v>11</c:v>
                </c:pt>
                <c:pt idx="5766">
                  <c:v>3</c:v>
                </c:pt>
                <c:pt idx="5767">
                  <c:v>8</c:v>
                </c:pt>
                <c:pt idx="5768">
                  <c:v>7</c:v>
                </c:pt>
                <c:pt idx="5769">
                  <c:v>2</c:v>
                </c:pt>
                <c:pt idx="5770">
                  <c:v>12</c:v>
                </c:pt>
                <c:pt idx="5771">
                  <c:v>9</c:v>
                </c:pt>
                <c:pt idx="5772">
                  <c:v>2</c:v>
                </c:pt>
                <c:pt idx="5773">
                  <c:v>3</c:v>
                </c:pt>
                <c:pt idx="5774">
                  <c:v>2</c:v>
                </c:pt>
                <c:pt idx="5775">
                  <c:v>8</c:v>
                </c:pt>
                <c:pt idx="5776">
                  <c:v>10</c:v>
                </c:pt>
                <c:pt idx="5777">
                  <c:v>7</c:v>
                </c:pt>
                <c:pt idx="5778">
                  <c:v>11</c:v>
                </c:pt>
                <c:pt idx="5779">
                  <c:v>6</c:v>
                </c:pt>
                <c:pt idx="5780">
                  <c:v>6</c:v>
                </c:pt>
                <c:pt idx="5781">
                  <c:v>3</c:v>
                </c:pt>
                <c:pt idx="5782">
                  <c:v>9</c:v>
                </c:pt>
                <c:pt idx="5783">
                  <c:v>6</c:v>
                </c:pt>
                <c:pt idx="5784">
                  <c:v>5</c:v>
                </c:pt>
                <c:pt idx="5785">
                  <c:v>9</c:v>
                </c:pt>
                <c:pt idx="5786">
                  <c:v>12</c:v>
                </c:pt>
                <c:pt idx="5787">
                  <c:v>14</c:v>
                </c:pt>
                <c:pt idx="5788">
                  <c:v>12</c:v>
                </c:pt>
                <c:pt idx="5789">
                  <c:v>9</c:v>
                </c:pt>
                <c:pt idx="5790">
                  <c:v>9</c:v>
                </c:pt>
                <c:pt idx="5791">
                  <c:v>6</c:v>
                </c:pt>
                <c:pt idx="5792">
                  <c:v>12</c:v>
                </c:pt>
                <c:pt idx="5793">
                  <c:v>12</c:v>
                </c:pt>
                <c:pt idx="5794">
                  <c:v>3</c:v>
                </c:pt>
                <c:pt idx="5795">
                  <c:v>6</c:v>
                </c:pt>
                <c:pt idx="5796">
                  <c:v>6</c:v>
                </c:pt>
                <c:pt idx="5797">
                  <c:v>6</c:v>
                </c:pt>
                <c:pt idx="5798">
                  <c:v>8</c:v>
                </c:pt>
                <c:pt idx="5799">
                  <c:v>13</c:v>
                </c:pt>
                <c:pt idx="5800">
                  <c:v>2</c:v>
                </c:pt>
                <c:pt idx="5801">
                  <c:v>1</c:v>
                </c:pt>
                <c:pt idx="5802">
                  <c:v>7</c:v>
                </c:pt>
                <c:pt idx="5803">
                  <c:v>18</c:v>
                </c:pt>
                <c:pt idx="5804">
                  <c:v>9</c:v>
                </c:pt>
                <c:pt idx="5805">
                  <c:v>12</c:v>
                </c:pt>
                <c:pt idx="5806">
                  <c:v>9</c:v>
                </c:pt>
                <c:pt idx="5807">
                  <c:v>4</c:v>
                </c:pt>
                <c:pt idx="5808">
                  <c:v>15</c:v>
                </c:pt>
                <c:pt idx="5809">
                  <c:v>13</c:v>
                </c:pt>
                <c:pt idx="5810">
                  <c:v>8</c:v>
                </c:pt>
                <c:pt idx="5811">
                  <c:v>14</c:v>
                </c:pt>
                <c:pt idx="5812">
                  <c:v>2</c:v>
                </c:pt>
                <c:pt idx="5813">
                  <c:v>5</c:v>
                </c:pt>
                <c:pt idx="5814">
                  <c:v>10</c:v>
                </c:pt>
                <c:pt idx="5815">
                  <c:v>5</c:v>
                </c:pt>
                <c:pt idx="5816">
                  <c:v>0</c:v>
                </c:pt>
                <c:pt idx="5817">
                  <c:v>6</c:v>
                </c:pt>
                <c:pt idx="5818">
                  <c:v>9</c:v>
                </c:pt>
                <c:pt idx="5819">
                  <c:v>14</c:v>
                </c:pt>
                <c:pt idx="5820">
                  <c:v>12</c:v>
                </c:pt>
                <c:pt idx="5821">
                  <c:v>4</c:v>
                </c:pt>
                <c:pt idx="5822">
                  <c:v>13</c:v>
                </c:pt>
                <c:pt idx="5823">
                  <c:v>9</c:v>
                </c:pt>
                <c:pt idx="5824">
                  <c:v>11</c:v>
                </c:pt>
                <c:pt idx="5825">
                  <c:v>4</c:v>
                </c:pt>
                <c:pt idx="5826">
                  <c:v>3</c:v>
                </c:pt>
                <c:pt idx="5827">
                  <c:v>4</c:v>
                </c:pt>
                <c:pt idx="5828">
                  <c:v>7</c:v>
                </c:pt>
                <c:pt idx="5829">
                  <c:v>3</c:v>
                </c:pt>
                <c:pt idx="5830">
                  <c:v>11</c:v>
                </c:pt>
                <c:pt idx="5831">
                  <c:v>10</c:v>
                </c:pt>
                <c:pt idx="5832">
                  <c:v>10</c:v>
                </c:pt>
                <c:pt idx="5833">
                  <c:v>6</c:v>
                </c:pt>
                <c:pt idx="5834">
                  <c:v>5</c:v>
                </c:pt>
                <c:pt idx="5835">
                  <c:v>12</c:v>
                </c:pt>
                <c:pt idx="5836">
                  <c:v>9</c:v>
                </c:pt>
                <c:pt idx="5837">
                  <c:v>8</c:v>
                </c:pt>
                <c:pt idx="5838">
                  <c:v>9</c:v>
                </c:pt>
                <c:pt idx="5839">
                  <c:v>15</c:v>
                </c:pt>
                <c:pt idx="5840">
                  <c:v>4</c:v>
                </c:pt>
                <c:pt idx="5841">
                  <c:v>7</c:v>
                </c:pt>
                <c:pt idx="5842">
                  <c:v>3</c:v>
                </c:pt>
                <c:pt idx="5843">
                  <c:v>11</c:v>
                </c:pt>
                <c:pt idx="5844">
                  <c:v>10</c:v>
                </c:pt>
                <c:pt idx="5845">
                  <c:v>9</c:v>
                </c:pt>
                <c:pt idx="5846">
                  <c:v>5</c:v>
                </c:pt>
                <c:pt idx="5847">
                  <c:v>6</c:v>
                </c:pt>
                <c:pt idx="5848">
                  <c:v>8</c:v>
                </c:pt>
                <c:pt idx="5849">
                  <c:v>13</c:v>
                </c:pt>
                <c:pt idx="5850">
                  <c:v>11</c:v>
                </c:pt>
                <c:pt idx="5851">
                  <c:v>9</c:v>
                </c:pt>
                <c:pt idx="5852">
                  <c:v>10</c:v>
                </c:pt>
                <c:pt idx="5853">
                  <c:v>6</c:v>
                </c:pt>
                <c:pt idx="5854">
                  <c:v>11</c:v>
                </c:pt>
                <c:pt idx="5855">
                  <c:v>14</c:v>
                </c:pt>
                <c:pt idx="5856">
                  <c:v>16</c:v>
                </c:pt>
                <c:pt idx="5857">
                  <c:v>3</c:v>
                </c:pt>
                <c:pt idx="5858">
                  <c:v>6</c:v>
                </c:pt>
                <c:pt idx="5859">
                  <c:v>7</c:v>
                </c:pt>
                <c:pt idx="5860">
                  <c:v>10</c:v>
                </c:pt>
                <c:pt idx="5861">
                  <c:v>9</c:v>
                </c:pt>
                <c:pt idx="5862">
                  <c:v>11</c:v>
                </c:pt>
                <c:pt idx="5863">
                  <c:v>10</c:v>
                </c:pt>
                <c:pt idx="5864">
                  <c:v>2</c:v>
                </c:pt>
                <c:pt idx="5865">
                  <c:v>14</c:v>
                </c:pt>
                <c:pt idx="5866">
                  <c:v>5</c:v>
                </c:pt>
                <c:pt idx="5867">
                  <c:v>9</c:v>
                </c:pt>
                <c:pt idx="5868">
                  <c:v>15</c:v>
                </c:pt>
                <c:pt idx="5869">
                  <c:v>14</c:v>
                </c:pt>
                <c:pt idx="5870">
                  <c:v>7</c:v>
                </c:pt>
                <c:pt idx="5871">
                  <c:v>13</c:v>
                </c:pt>
                <c:pt idx="5872">
                  <c:v>13</c:v>
                </c:pt>
                <c:pt idx="5873">
                  <c:v>4</c:v>
                </c:pt>
                <c:pt idx="5874">
                  <c:v>14</c:v>
                </c:pt>
                <c:pt idx="5875">
                  <c:v>4</c:v>
                </c:pt>
                <c:pt idx="5876">
                  <c:v>9</c:v>
                </c:pt>
                <c:pt idx="5877">
                  <c:v>9</c:v>
                </c:pt>
                <c:pt idx="5878">
                  <c:v>11</c:v>
                </c:pt>
                <c:pt idx="5879">
                  <c:v>15</c:v>
                </c:pt>
                <c:pt idx="5880">
                  <c:v>17</c:v>
                </c:pt>
                <c:pt idx="5881">
                  <c:v>2</c:v>
                </c:pt>
                <c:pt idx="5882">
                  <c:v>6</c:v>
                </c:pt>
                <c:pt idx="5883">
                  <c:v>13</c:v>
                </c:pt>
                <c:pt idx="5884">
                  <c:v>7</c:v>
                </c:pt>
                <c:pt idx="5885">
                  <c:v>7</c:v>
                </c:pt>
                <c:pt idx="5886">
                  <c:v>4</c:v>
                </c:pt>
                <c:pt idx="5887">
                  <c:v>5</c:v>
                </c:pt>
                <c:pt idx="5888">
                  <c:v>6</c:v>
                </c:pt>
                <c:pt idx="5889">
                  <c:v>9</c:v>
                </c:pt>
                <c:pt idx="5890">
                  <c:v>11</c:v>
                </c:pt>
                <c:pt idx="5891">
                  <c:v>15</c:v>
                </c:pt>
                <c:pt idx="5892">
                  <c:v>7</c:v>
                </c:pt>
                <c:pt idx="5893">
                  <c:v>10</c:v>
                </c:pt>
                <c:pt idx="5894">
                  <c:v>11</c:v>
                </c:pt>
                <c:pt idx="5895">
                  <c:v>6</c:v>
                </c:pt>
                <c:pt idx="5896">
                  <c:v>6</c:v>
                </c:pt>
                <c:pt idx="5897">
                  <c:v>7</c:v>
                </c:pt>
                <c:pt idx="5898">
                  <c:v>13</c:v>
                </c:pt>
                <c:pt idx="5899">
                  <c:v>9</c:v>
                </c:pt>
                <c:pt idx="5900">
                  <c:v>8</c:v>
                </c:pt>
                <c:pt idx="5901">
                  <c:v>6</c:v>
                </c:pt>
                <c:pt idx="5902">
                  <c:v>7</c:v>
                </c:pt>
                <c:pt idx="5903">
                  <c:v>6</c:v>
                </c:pt>
                <c:pt idx="5904">
                  <c:v>7</c:v>
                </c:pt>
                <c:pt idx="5905">
                  <c:v>16</c:v>
                </c:pt>
                <c:pt idx="5906">
                  <c:v>4</c:v>
                </c:pt>
                <c:pt idx="5907">
                  <c:v>7</c:v>
                </c:pt>
                <c:pt idx="5908">
                  <c:v>2</c:v>
                </c:pt>
                <c:pt idx="5909">
                  <c:v>11</c:v>
                </c:pt>
                <c:pt idx="5910">
                  <c:v>5</c:v>
                </c:pt>
                <c:pt idx="5911">
                  <c:v>14</c:v>
                </c:pt>
                <c:pt idx="5912">
                  <c:v>11</c:v>
                </c:pt>
                <c:pt idx="5913">
                  <c:v>13</c:v>
                </c:pt>
                <c:pt idx="5914">
                  <c:v>18</c:v>
                </c:pt>
                <c:pt idx="5915">
                  <c:v>8</c:v>
                </c:pt>
                <c:pt idx="5916">
                  <c:v>5</c:v>
                </c:pt>
                <c:pt idx="5917">
                  <c:v>3</c:v>
                </c:pt>
                <c:pt idx="5918">
                  <c:v>7</c:v>
                </c:pt>
                <c:pt idx="5919">
                  <c:v>12</c:v>
                </c:pt>
                <c:pt idx="5920">
                  <c:v>12</c:v>
                </c:pt>
                <c:pt idx="5921">
                  <c:v>9</c:v>
                </c:pt>
                <c:pt idx="5922">
                  <c:v>9</c:v>
                </c:pt>
                <c:pt idx="5923">
                  <c:v>8</c:v>
                </c:pt>
                <c:pt idx="5924">
                  <c:v>7</c:v>
                </c:pt>
                <c:pt idx="5925">
                  <c:v>13</c:v>
                </c:pt>
                <c:pt idx="5926">
                  <c:v>5</c:v>
                </c:pt>
                <c:pt idx="5927">
                  <c:v>11</c:v>
                </c:pt>
                <c:pt idx="5928">
                  <c:v>10</c:v>
                </c:pt>
                <c:pt idx="5929">
                  <c:v>4</c:v>
                </c:pt>
                <c:pt idx="5930">
                  <c:v>8</c:v>
                </c:pt>
                <c:pt idx="5931">
                  <c:v>8</c:v>
                </c:pt>
                <c:pt idx="5932">
                  <c:v>2</c:v>
                </c:pt>
                <c:pt idx="5933">
                  <c:v>14</c:v>
                </c:pt>
                <c:pt idx="5934">
                  <c:v>2</c:v>
                </c:pt>
                <c:pt idx="5935">
                  <c:v>12</c:v>
                </c:pt>
                <c:pt idx="5936">
                  <c:v>10</c:v>
                </c:pt>
                <c:pt idx="5937">
                  <c:v>3</c:v>
                </c:pt>
                <c:pt idx="5938">
                  <c:v>10</c:v>
                </c:pt>
                <c:pt idx="5939">
                  <c:v>5</c:v>
                </c:pt>
                <c:pt idx="5940">
                  <c:v>16</c:v>
                </c:pt>
                <c:pt idx="5941">
                  <c:v>10</c:v>
                </c:pt>
                <c:pt idx="5942">
                  <c:v>5</c:v>
                </c:pt>
                <c:pt idx="5943">
                  <c:v>0</c:v>
                </c:pt>
                <c:pt idx="5944">
                  <c:v>12</c:v>
                </c:pt>
                <c:pt idx="5945">
                  <c:v>11</c:v>
                </c:pt>
                <c:pt idx="5946">
                  <c:v>6</c:v>
                </c:pt>
                <c:pt idx="5947">
                  <c:v>8</c:v>
                </c:pt>
                <c:pt idx="5948">
                  <c:v>14</c:v>
                </c:pt>
                <c:pt idx="5949">
                  <c:v>8</c:v>
                </c:pt>
                <c:pt idx="5950">
                  <c:v>11</c:v>
                </c:pt>
                <c:pt idx="5951">
                  <c:v>12</c:v>
                </c:pt>
                <c:pt idx="5952">
                  <c:v>6</c:v>
                </c:pt>
                <c:pt idx="5953">
                  <c:v>7</c:v>
                </c:pt>
                <c:pt idx="5954">
                  <c:v>8</c:v>
                </c:pt>
                <c:pt idx="5955">
                  <c:v>13</c:v>
                </c:pt>
                <c:pt idx="5956">
                  <c:v>8</c:v>
                </c:pt>
                <c:pt idx="5957">
                  <c:v>15</c:v>
                </c:pt>
                <c:pt idx="5958">
                  <c:v>10</c:v>
                </c:pt>
                <c:pt idx="5959">
                  <c:v>3</c:v>
                </c:pt>
                <c:pt idx="5960">
                  <c:v>2</c:v>
                </c:pt>
                <c:pt idx="5961">
                  <c:v>14</c:v>
                </c:pt>
                <c:pt idx="5962">
                  <c:v>7</c:v>
                </c:pt>
                <c:pt idx="5963">
                  <c:v>10</c:v>
                </c:pt>
                <c:pt idx="5964">
                  <c:v>9</c:v>
                </c:pt>
                <c:pt idx="5965">
                  <c:v>5</c:v>
                </c:pt>
                <c:pt idx="5966">
                  <c:v>4</c:v>
                </c:pt>
                <c:pt idx="5967">
                  <c:v>10</c:v>
                </c:pt>
                <c:pt idx="5968">
                  <c:v>13</c:v>
                </c:pt>
                <c:pt idx="5969">
                  <c:v>10</c:v>
                </c:pt>
                <c:pt idx="5970">
                  <c:v>7</c:v>
                </c:pt>
                <c:pt idx="5971">
                  <c:v>11</c:v>
                </c:pt>
                <c:pt idx="5972">
                  <c:v>7</c:v>
                </c:pt>
                <c:pt idx="5973">
                  <c:v>10</c:v>
                </c:pt>
                <c:pt idx="5974">
                  <c:v>15</c:v>
                </c:pt>
                <c:pt idx="5975">
                  <c:v>7</c:v>
                </c:pt>
                <c:pt idx="5976">
                  <c:v>6</c:v>
                </c:pt>
                <c:pt idx="5977">
                  <c:v>5</c:v>
                </c:pt>
                <c:pt idx="5978">
                  <c:v>1</c:v>
                </c:pt>
                <c:pt idx="5979">
                  <c:v>7</c:v>
                </c:pt>
                <c:pt idx="5980">
                  <c:v>16</c:v>
                </c:pt>
                <c:pt idx="5981">
                  <c:v>2</c:v>
                </c:pt>
                <c:pt idx="5982">
                  <c:v>15</c:v>
                </c:pt>
                <c:pt idx="5983">
                  <c:v>10</c:v>
                </c:pt>
                <c:pt idx="5984">
                  <c:v>6</c:v>
                </c:pt>
                <c:pt idx="5985">
                  <c:v>8</c:v>
                </c:pt>
                <c:pt idx="5986">
                  <c:v>1</c:v>
                </c:pt>
                <c:pt idx="5987">
                  <c:v>12</c:v>
                </c:pt>
                <c:pt idx="5988">
                  <c:v>2</c:v>
                </c:pt>
                <c:pt idx="5989">
                  <c:v>6</c:v>
                </c:pt>
                <c:pt idx="5990">
                  <c:v>8</c:v>
                </c:pt>
                <c:pt idx="5991">
                  <c:v>5</c:v>
                </c:pt>
                <c:pt idx="5992">
                  <c:v>12</c:v>
                </c:pt>
                <c:pt idx="5993">
                  <c:v>7</c:v>
                </c:pt>
                <c:pt idx="5994">
                  <c:v>6</c:v>
                </c:pt>
                <c:pt idx="5995">
                  <c:v>7</c:v>
                </c:pt>
                <c:pt idx="5996">
                  <c:v>0</c:v>
                </c:pt>
                <c:pt idx="5997">
                  <c:v>12</c:v>
                </c:pt>
                <c:pt idx="5998">
                  <c:v>6</c:v>
                </c:pt>
                <c:pt idx="5999">
                  <c:v>4</c:v>
                </c:pt>
                <c:pt idx="6000">
                  <c:v>7</c:v>
                </c:pt>
                <c:pt idx="6001">
                  <c:v>11</c:v>
                </c:pt>
                <c:pt idx="6002">
                  <c:v>9</c:v>
                </c:pt>
                <c:pt idx="6003">
                  <c:v>10</c:v>
                </c:pt>
                <c:pt idx="6004">
                  <c:v>14</c:v>
                </c:pt>
                <c:pt idx="6005">
                  <c:v>8</c:v>
                </c:pt>
                <c:pt idx="6006">
                  <c:v>6</c:v>
                </c:pt>
                <c:pt idx="6007">
                  <c:v>7</c:v>
                </c:pt>
                <c:pt idx="6008">
                  <c:v>3</c:v>
                </c:pt>
                <c:pt idx="6009">
                  <c:v>9</c:v>
                </c:pt>
                <c:pt idx="6010">
                  <c:v>4</c:v>
                </c:pt>
                <c:pt idx="6011">
                  <c:v>2</c:v>
                </c:pt>
                <c:pt idx="6012">
                  <c:v>6</c:v>
                </c:pt>
                <c:pt idx="6013">
                  <c:v>6</c:v>
                </c:pt>
                <c:pt idx="6014">
                  <c:v>7</c:v>
                </c:pt>
                <c:pt idx="6015">
                  <c:v>3</c:v>
                </c:pt>
                <c:pt idx="6016">
                  <c:v>6</c:v>
                </c:pt>
                <c:pt idx="6017">
                  <c:v>5</c:v>
                </c:pt>
                <c:pt idx="6018">
                  <c:v>6</c:v>
                </c:pt>
                <c:pt idx="6019">
                  <c:v>7</c:v>
                </c:pt>
                <c:pt idx="6020">
                  <c:v>14</c:v>
                </c:pt>
                <c:pt idx="6021">
                  <c:v>8</c:v>
                </c:pt>
                <c:pt idx="6022">
                  <c:v>8</c:v>
                </c:pt>
                <c:pt idx="6023">
                  <c:v>11</c:v>
                </c:pt>
                <c:pt idx="6024">
                  <c:v>2</c:v>
                </c:pt>
                <c:pt idx="6025">
                  <c:v>3</c:v>
                </c:pt>
                <c:pt idx="6026">
                  <c:v>5</c:v>
                </c:pt>
                <c:pt idx="6027">
                  <c:v>6</c:v>
                </c:pt>
                <c:pt idx="6028">
                  <c:v>9</c:v>
                </c:pt>
                <c:pt idx="6029">
                  <c:v>6</c:v>
                </c:pt>
                <c:pt idx="6030">
                  <c:v>9</c:v>
                </c:pt>
                <c:pt idx="6031">
                  <c:v>9</c:v>
                </c:pt>
                <c:pt idx="6032">
                  <c:v>3</c:v>
                </c:pt>
                <c:pt idx="6033">
                  <c:v>10</c:v>
                </c:pt>
                <c:pt idx="6034">
                  <c:v>13</c:v>
                </c:pt>
                <c:pt idx="6035">
                  <c:v>8</c:v>
                </c:pt>
                <c:pt idx="6036">
                  <c:v>6</c:v>
                </c:pt>
                <c:pt idx="6037">
                  <c:v>12</c:v>
                </c:pt>
                <c:pt idx="6038">
                  <c:v>11</c:v>
                </c:pt>
                <c:pt idx="6039">
                  <c:v>8</c:v>
                </c:pt>
                <c:pt idx="6040">
                  <c:v>0</c:v>
                </c:pt>
                <c:pt idx="6041">
                  <c:v>7</c:v>
                </c:pt>
                <c:pt idx="6042">
                  <c:v>13</c:v>
                </c:pt>
                <c:pt idx="6043">
                  <c:v>7</c:v>
                </c:pt>
                <c:pt idx="6044">
                  <c:v>11</c:v>
                </c:pt>
                <c:pt idx="6045">
                  <c:v>8</c:v>
                </c:pt>
                <c:pt idx="6046">
                  <c:v>7</c:v>
                </c:pt>
                <c:pt idx="6047">
                  <c:v>5</c:v>
                </c:pt>
                <c:pt idx="6048">
                  <c:v>15</c:v>
                </c:pt>
                <c:pt idx="6049">
                  <c:v>2</c:v>
                </c:pt>
                <c:pt idx="6050">
                  <c:v>14</c:v>
                </c:pt>
                <c:pt idx="6051">
                  <c:v>10</c:v>
                </c:pt>
                <c:pt idx="6052">
                  <c:v>16</c:v>
                </c:pt>
                <c:pt idx="6053">
                  <c:v>6</c:v>
                </c:pt>
                <c:pt idx="6054">
                  <c:v>9</c:v>
                </c:pt>
                <c:pt idx="6055">
                  <c:v>10</c:v>
                </c:pt>
                <c:pt idx="6056">
                  <c:v>6</c:v>
                </c:pt>
                <c:pt idx="6057">
                  <c:v>12</c:v>
                </c:pt>
                <c:pt idx="6058">
                  <c:v>12</c:v>
                </c:pt>
                <c:pt idx="6059">
                  <c:v>10</c:v>
                </c:pt>
                <c:pt idx="6060">
                  <c:v>8</c:v>
                </c:pt>
                <c:pt idx="6061">
                  <c:v>7</c:v>
                </c:pt>
                <c:pt idx="6062">
                  <c:v>7</c:v>
                </c:pt>
                <c:pt idx="6063">
                  <c:v>6</c:v>
                </c:pt>
                <c:pt idx="6064">
                  <c:v>15</c:v>
                </c:pt>
                <c:pt idx="6065">
                  <c:v>10</c:v>
                </c:pt>
                <c:pt idx="6066">
                  <c:v>10</c:v>
                </c:pt>
                <c:pt idx="6067">
                  <c:v>10</c:v>
                </c:pt>
                <c:pt idx="6068">
                  <c:v>9</c:v>
                </c:pt>
                <c:pt idx="6069">
                  <c:v>4</c:v>
                </c:pt>
                <c:pt idx="6070">
                  <c:v>4</c:v>
                </c:pt>
                <c:pt idx="6071">
                  <c:v>5</c:v>
                </c:pt>
                <c:pt idx="6072">
                  <c:v>5</c:v>
                </c:pt>
                <c:pt idx="6073">
                  <c:v>9</c:v>
                </c:pt>
                <c:pt idx="6074">
                  <c:v>3</c:v>
                </c:pt>
                <c:pt idx="6075">
                  <c:v>7</c:v>
                </c:pt>
                <c:pt idx="6076">
                  <c:v>5</c:v>
                </c:pt>
                <c:pt idx="6077">
                  <c:v>9</c:v>
                </c:pt>
                <c:pt idx="6078">
                  <c:v>3</c:v>
                </c:pt>
                <c:pt idx="6079">
                  <c:v>1</c:v>
                </c:pt>
                <c:pt idx="6080">
                  <c:v>4</c:v>
                </c:pt>
                <c:pt idx="6081">
                  <c:v>3</c:v>
                </c:pt>
                <c:pt idx="6082">
                  <c:v>13</c:v>
                </c:pt>
                <c:pt idx="6083">
                  <c:v>10</c:v>
                </c:pt>
                <c:pt idx="6084">
                  <c:v>3</c:v>
                </c:pt>
                <c:pt idx="6085">
                  <c:v>9</c:v>
                </c:pt>
                <c:pt idx="6086">
                  <c:v>15</c:v>
                </c:pt>
                <c:pt idx="6087">
                  <c:v>13</c:v>
                </c:pt>
                <c:pt idx="6088">
                  <c:v>3</c:v>
                </c:pt>
                <c:pt idx="6089">
                  <c:v>6</c:v>
                </c:pt>
                <c:pt idx="6090">
                  <c:v>4</c:v>
                </c:pt>
                <c:pt idx="6091">
                  <c:v>10</c:v>
                </c:pt>
                <c:pt idx="6092">
                  <c:v>11</c:v>
                </c:pt>
                <c:pt idx="6093">
                  <c:v>8</c:v>
                </c:pt>
                <c:pt idx="6094">
                  <c:v>17</c:v>
                </c:pt>
                <c:pt idx="6095">
                  <c:v>11</c:v>
                </c:pt>
                <c:pt idx="6096">
                  <c:v>8</c:v>
                </c:pt>
                <c:pt idx="6097">
                  <c:v>14</c:v>
                </c:pt>
                <c:pt idx="6098">
                  <c:v>12</c:v>
                </c:pt>
                <c:pt idx="6099">
                  <c:v>10</c:v>
                </c:pt>
                <c:pt idx="6100">
                  <c:v>11</c:v>
                </c:pt>
                <c:pt idx="6101">
                  <c:v>5</c:v>
                </c:pt>
                <c:pt idx="6102">
                  <c:v>3</c:v>
                </c:pt>
                <c:pt idx="6103">
                  <c:v>4</c:v>
                </c:pt>
                <c:pt idx="6104">
                  <c:v>6</c:v>
                </c:pt>
                <c:pt idx="6105">
                  <c:v>1</c:v>
                </c:pt>
                <c:pt idx="6106">
                  <c:v>14</c:v>
                </c:pt>
                <c:pt idx="6107">
                  <c:v>2</c:v>
                </c:pt>
                <c:pt idx="6108">
                  <c:v>14</c:v>
                </c:pt>
                <c:pt idx="6109">
                  <c:v>4</c:v>
                </c:pt>
                <c:pt idx="6110">
                  <c:v>13</c:v>
                </c:pt>
                <c:pt idx="6111">
                  <c:v>1</c:v>
                </c:pt>
                <c:pt idx="6112">
                  <c:v>7</c:v>
                </c:pt>
                <c:pt idx="6113">
                  <c:v>12</c:v>
                </c:pt>
                <c:pt idx="6114">
                  <c:v>6</c:v>
                </c:pt>
                <c:pt idx="6115">
                  <c:v>6</c:v>
                </c:pt>
                <c:pt idx="6116">
                  <c:v>8</c:v>
                </c:pt>
                <c:pt idx="6117">
                  <c:v>13</c:v>
                </c:pt>
                <c:pt idx="6118">
                  <c:v>13</c:v>
                </c:pt>
                <c:pt idx="6119">
                  <c:v>8</c:v>
                </c:pt>
                <c:pt idx="6120">
                  <c:v>7</c:v>
                </c:pt>
                <c:pt idx="6121">
                  <c:v>12</c:v>
                </c:pt>
                <c:pt idx="6122">
                  <c:v>7</c:v>
                </c:pt>
                <c:pt idx="6123">
                  <c:v>15</c:v>
                </c:pt>
                <c:pt idx="6124">
                  <c:v>14</c:v>
                </c:pt>
                <c:pt idx="6125">
                  <c:v>3</c:v>
                </c:pt>
                <c:pt idx="6126">
                  <c:v>13</c:v>
                </c:pt>
                <c:pt idx="6127">
                  <c:v>7</c:v>
                </c:pt>
                <c:pt idx="6128">
                  <c:v>1</c:v>
                </c:pt>
                <c:pt idx="6129">
                  <c:v>2</c:v>
                </c:pt>
                <c:pt idx="6130">
                  <c:v>4</c:v>
                </c:pt>
                <c:pt idx="6131">
                  <c:v>3</c:v>
                </c:pt>
                <c:pt idx="6132">
                  <c:v>6</c:v>
                </c:pt>
                <c:pt idx="6133">
                  <c:v>10</c:v>
                </c:pt>
                <c:pt idx="6134">
                  <c:v>6</c:v>
                </c:pt>
                <c:pt idx="6135">
                  <c:v>6</c:v>
                </c:pt>
                <c:pt idx="6136">
                  <c:v>2</c:v>
                </c:pt>
                <c:pt idx="6137">
                  <c:v>6</c:v>
                </c:pt>
                <c:pt idx="6138">
                  <c:v>8</c:v>
                </c:pt>
                <c:pt idx="6139">
                  <c:v>13</c:v>
                </c:pt>
                <c:pt idx="6140">
                  <c:v>3</c:v>
                </c:pt>
                <c:pt idx="6141">
                  <c:v>6</c:v>
                </c:pt>
                <c:pt idx="6142">
                  <c:v>7</c:v>
                </c:pt>
                <c:pt idx="6143">
                  <c:v>5</c:v>
                </c:pt>
                <c:pt idx="6144">
                  <c:v>10</c:v>
                </c:pt>
                <c:pt idx="6145">
                  <c:v>4</c:v>
                </c:pt>
                <c:pt idx="6146">
                  <c:v>8</c:v>
                </c:pt>
                <c:pt idx="6147">
                  <c:v>3</c:v>
                </c:pt>
                <c:pt idx="6148">
                  <c:v>2</c:v>
                </c:pt>
                <c:pt idx="6149">
                  <c:v>6</c:v>
                </c:pt>
                <c:pt idx="6150">
                  <c:v>9</c:v>
                </c:pt>
                <c:pt idx="6151">
                  <c:v>13</c:v>
                </c:pt>
                <c:pt idx="6152">
                  <c:v>12</c:v>
                </c:pt>
                <c:pt idx="6153">
                  <c:v>10</c:v>
                </c:pt>
                <c:pt idx="6154">
                  <c:v>12</c:v>
                </c:pt>
                <c:pt idx="6155">
                  <c:v>13</c:v>
                </c:pt>
                <c:pt idx="6156">
                  <c:v>11</c:v>
                </c:pt>
                <c:pt idx="6157">
                  <c:v>9</c:v>
                </c:pt>
                <c:pt idx="6158">
                  <c:v>8</c:v>
                </c:pt>
                <c:pt idx="6159">
                  <c:v>16</c:v>
                </c:pt>
                <c:pt idx="6160">
                  <c:v>6</c:v>
                </c:pt>
                <c:pt idx="6161">
                  <c:v>8</c:v>
                </c:pt>
                <c:pt idx="6162">
                  <c:v>5</c:v>
                </c:pt>
                <c:pt idx="6163">
                  <c:v>12</c:v>
                </c:pt>
                <c:pt idx="6164">
                  <c:v>5</c:v>
                </c:pt>
                <c:pt idx="6165">
                  <c:v>5</c:v>
                </c:pt>
                <c:pt idx="6166">
                  <c:v>11</c:v>
                </c:pt>
                <c:pt idx="6167">
                  <c:v>12</c:v>
                </c:pt>
                <c:pt idx="6168">
                  <c:v>1</c:v>
                </c:pt>
                <c:pt idx="6169">
                  <c:v>11</c:v>
                </c:pt>
                <c:pt idx="6170">
                  <c:v>7</c:v>
                </c:pt>
                <c:pt idx="6171">
                  <c:v>16</c:v>
                </c:pt>
                <c:pt idx="6172">
                  <c:v>1</c:v>
                </c:pt>
                <c:pt idx="6173">
                  <c:v>7</c:v>
                </c:pt>
                <c:pt idx="6174">
                  <c:v>5</c:v>
                </c:pt>
                <c:pt idx="6175">
                  <c:v>7</c:v>
                </c:pt>
                <c:pt idx="6176">
                  <c:v>4</c:v>
                </c:pt>
                <c:pt idx="6177">
                  <c:v>11</c:v>
                </c:pt>
                <c:pt idx="6178">
                  <c:v>2</c:v>
                </c:pt>
                <c:pt idx="6179">
                  <c:v>9</c:v>
                </c:pt>
                <c:pt idx="6180">
                  <c:v>14</c:v>
                </c:pt>
                <c:pt idx="6181">
                  <c:v>3</c:v>
                </c:pt>
                <c:pt idx="6182">
                  <c:v>5</c:v>
                </c:pt>
                <c:pt idx="6183">
                  <c:v>3</c:v>
                </c:pt>
                <c:pt idx="6184">
                  <c:v>1</c:v>
                </c:pt>
                <c:pt idx="6185">
                  <c:v>4</c:v>
                </c:pt>
                <c:pt idx="6186">
                  <c:v>14</c:v>
                </c:pt>
                <c:pt idx="6187">
                  <c:v>6</c:v>
                </c:pt>
                <c:pt idx="6188">
                  <c:v>2</c:v>
                </c:pt>
                <c:pt idx="6189">
                  <c:v>9</c:v>
                </c:pt>
                <c:pt idx="6190">
                  <c:v>9</c:v>
                </c:pt>
                <c:pt idx="6191">
                  <c:v>11</c:v>
                </c:pt>
                <c:pt idx="6192">
                  <c:v>11</c:v>
                </c:pt>
                <c:pt idx="6193">
                  <c:v>7</c:v>
                </c:pt>
                <c:pt idx="6194">
                  <c:v>14</c:v>
                </c:pt>
                <c:pt idx="6195">
                  <c:v>10</c:v>
                </c:pt>
                <c:pt idx="6196">
                  <c:v>7</c:v>
                </c:pt>
                <c:pt idx="6197">
                  <c:v>9</c:v>
                </c:pt>
                <c:pt idx="6198">
                  <c:v>2</c:v>
                </c:pt>
                <c:pt idx="6199">
                  <c:v>3</c:v>
                </c:pt>
                <c:pt idx="6200">
                  <c:v>5</c:v>
                </c:pt>
                <c:pt idx="6201">
                  <c:v>8</c:v>
                </c:pt>
                <c:pt idx="6202">
                  <c:v>11</c:v>
                </c:pt>
                <c:pt idx="6203">
                  <c:v>9</c:v>
                </c:pt>
                <c:pt idx="6204">
                  <c:v>11</c:v>
                </c:pt>
                <c:pt idx="6205">
                  <c:v>16</c:v>
                </c:pt>
                <c:pt idx="6206">
                  <c:v>8</c:v>
                </c:pt>
                <c:pt idx="6207">
                  <c:v>13</c:v>
                </c:pt>
                <c:pt idx="6208">
                  <c:v>5</c:v>
                </c:pt>
                <c:pt idx="6209">
                  <c:v>4</c:v>
                </c:pt>
                <c:pt idx="6210">
                  <c:v>6</c:v>
                </c:pt>
                <c:pt idx="6211">
                  <c:v>7</c:v>
                </c:pt>
                <c:pt idx="6212">
                  <c:v>7</c:v>
                </c:pt>
                <c:pt idx="6213">
                  <c:v>2</c:v>
                </c:pt>
                <c:pt idx="6214">
                  <c:v>5</c:v>
                </c:pt>
                <c:pt idx="6215">
                  <c:v>11</c:v>
                </c:pt>
                <c:pt idx="6216">
                  <c:v>11</c:v>
                </c:pt>
                <c:pt idx="6217">
                  <c:v>13</c:v>
                </c:pt>
                <c:pt idx="6218">
                  <c:v>8</c:v>
                </c:pt>
                <c:pt idx="6219">
                  <c:v>9</c:v>
                </c:pt>
                <c:pt idx="6220">
                  <c:v>1</c:v>
                </c:pt>
                <c:pt idx="6221">
                  <c:v>3</c:v>
                </c:pt>
                <c:pt idx="6222">
                  <c:v>10</c:v>
                </c:pt>
                <c:pt idx="6223">
                  <c:v>8</c:v>
                </c:pt>
                <c:pt idx="6224">
                  <c:v>12</c:v>
                </c:pt>
                <c:pt idx="6225">
                  <c:v>12</c:v>
                </c:pt>
                <c:pt idx="6226">
                  <c:v>5</c:v>
                </c:pt>
                <c:pt idx="6227">
                  <c:v>5</c:v>
                </c:pt>
                <c:pt idx="6228">
                  <c:v>9</c:v>
                </c:pt>
                <c:pt idx="6229">
                  <c:v>6</c:v>
                </c:pt>
                <c:pt idx="6230">
                  <c:v>14</c:v>
                </c:pt>
                <c:pt idx="6231">
                  <c:v>6</c:v>
                </c:pt>
                <c:pt idx="6232">
                  <c:v>11</c:v>
                </c:pt>
                <c:pt idx="6233">
                  <c:v>11</c:v>
                </c:pt>
                <c:pt idx="6234">
                  <c:v>6</c:v>
                </c:pt>
                <c:pt idx="6235">
                  <c:v>6</c:v>
                </c:pt>
                <c:pt idx="6236">
                  <c:v>5</c:v>
                </c:pt>
                <c:pt idx="6237">
                  <c:v>6</c:v>
                </c:pt>
                <c:pt idx="6238">
                  <c:v>5</c:v>
                </c:pt>
                <c:pt idx="6239">
                  <c:v>3</c:v>
                </c:pt>
                <c:pt idx="6240">
                  <c:v>8</c:v>
                </c:pt>
                <c:pt idx="6241">
                  <c:v>9</c:v>
                </c:pt>
                <c:pt idx="6242">
                  <c:v>7</c:v>
                </c:pt>
                <c:pt idx="6243">
                  <c:v>12</c:v>
                </c:pt>
                <c:pt idx="6244">
                  <c:v>11</c:v>
                </c:pt>
                <c:pt idx="6245">
                  <c:v>11</c:v>
                </c:pt>
                <c:pt idx="6246">
                  <c:v>5</c:v>
                </c:pt>
                <c:pt idx="6247">
                  <c:v>13</c:v>
                </c:pt>
                <c:pt idx="6248">
                  <c:v>9</c:v>
                </c:pt>
                <c:pt idx="6249">
                  <c:v>11</c:v>
                </c:pt>
                <c:pt idx="6250">
                  <c:v>4</c:v>
                </c:pt>
                <c:pt idx="6251">
                  <c:v>6</c:v>
                </c:pt>
                <c:pt idx="6252">
                  <c:v>7</c:v>
                </c:pt>
                <c:pt idx="6253">
                  <c:v>10</c:v>
                </c:pt>
                <c:pt idx="6254">
                  <c:v>16</c:v>
                </c:pt>
                <c:pt idx="6255">
                  <c:v>2</c:v>
                </c:pt>
                <c:pt idx="6256">
                  <c:v>8</c:v>
                </c:pt>
                <c:pt idx="6257">
                  <c:v>14</c:v>
                </c:pt>
                <c:pt idx="6258">
                  <c:v>8</c:v>
                </c:pt>
                <c:pt idx="6259">
                  <c:v>10</c:v>
                </c:pt>
                <c:pt idx="6260">
                  <c:v>12</c:v>
                </c:pt>
                <c:pt idx="6261">
                  <c:v>3</c:v>
                </c:pt>
                <c:pt idx="6262">
                  <c:v>12</c:v>
                </c:pt>
                <c:pt idx="6263">
                  <c:v>4</c:v>
                </c:pt>
                <c:pt idx="6264">
                  <c:v>4</c:v>
                </c:pt>
                <c:pt idx="6265">
                  <c:v>6</c:v>
                </c:pt>
                <c:pt idx="6266">
                  <c:v>7</c:v>
                </c:pt>
                <c:pt idx="6267">
                  <c:v>4</c:v>
                </c:pt>
                <c:pt idx="6268">
                  <c:v>11</c:v>
                </c:pt>
                <c:pt idx="6269">
                  <c:v>6</c:v>
                </c:pt>
                <c:pt idx="6270">
                  <c:v>2</c:v>
                </c:pt>
                <c:pt idx="6271">
                  <c:v>8</c:v>
                </c:pt>
                <c:pt idx="6272">
                  <c:v>10</c:v>
                </c:pt>
                <c:pt idx="6273">
                  <c:v>4</c:v>
                </c:pt>
                <c:pt idx="6274">
                  <c:v>12</c:v>
                </c:pt>
                <c:pt idx="6275">
                  <c:v>3</c:v>
                </c:pt>
                <c:pt idx="6276">
                  <c:v>8</c:v>
                </c:pt>
                <c:pt idx="6277">
                  <c:v>9</c:v>
                </c:pt>
                <c:pt idx="6278">
                  <c:v>10</c:v>
                </c:pt>
                <c:pt idx="6279">
                  <c:v>12</c:v>
                </c:pt>
                <c:pt idx="6280">
                  <c:v>8</c:v>
                </c:pt>
                <c:pt idx="6281">
                  <c:v>11</c:v>
                </c:pt>
                <c:pt idx="6282">
                  <c:v>10</c:v>
                </c:pt>
                <c:pt idx="6283">
                  <c:v>12</c:v>
                </c:pt>
                <c:pt idx="6284">
                  <c:v>16</c:v>
                </c:pt>
                <c:pt idx="6285">
                  <c:v>8</c:v>
                </c:pt>
                <c:pt idx="6286">
                  <c:v>11</c:v>
                </c:pt>
                <c:pt idx="6287">
                  <c:v>9</c:v>
                </c:pt>
                <c:pt idx="6288">
                  <c:v>12</c:v>
                </c:pt>
                <c:pt idx="6289">
                  <c:v>7</c:v>
                </c:pt>
                <c:pt idx="6290">
                  <c:v>2</c:v>
                </c:pt>
                <c:pt idx="6291">
                  <c:v>9</c:v>
                </c:pt>
                <c:pt idx="6292">
                  <c:v>12</c:v>
                </c:pt>
                <c:pt idx="6293">
                  <c:v>6</c:v>
                </c:pt>
                <c:pt idx="6294">
                  <c:v>3</c:v>
                </c:pt>
                <c:pt idx="6295">
                  <c:v>5</c:v>
                </c:pt>
                <c:pt idx="6296">
                  <c:v>10</c:v>
                </c:pt>
                <c:pt idx="6297">
                  <c:v>9</c:v>
                </c:pt>
                <c:pt idx="6298">
                  <c:v>2</c:v>
                </c:pt>
                <c:pt idx="6299">
                  <c:v>7</c:v>
                </c:pt>
                <c:pt idx="6300">
                  <c:v>5</c:v>
                </c:pt>
                <c:pt idx="6301">
                  <c:v>5</c:v>
                </c:pt>
                <c:pt idx="6302">
                  <c:v>4</c:v>
                </c:pt>
                <c:pt idx="6303">
                  <c:v>0</c:v>
                </c:pt>
                <c:pt idx="6304">
                  <c:v>10</c:v>
                </c:pt>
                <c:pt idx="6305">
                  <c:v>1</c:v>
                </c:pt>
                <c:pt idx="6306">
                  <c:v>14</c:v>
                </c:pt>
                <c:pt idx="6307">
                  <c:v>4</c:v>
                </c:pt>
                <c:pt idx="6308">
                  <c:v>5</c:v>
                </c:pt>
                <c:pt idx="6309">
                  <c:v>11</c:v>
                </c:pt>
                <c:pt idx="6310">
                  <c:v>3</c:v>
                </c:pt>
                <c:pt idx="6311">
                  <c:v>5</c:v>
                </c:pt>
                <c:pt idx="6312">
                  <c:v>15</c:v>
                </c:pt>
                <c:pt idx="6313">
                  <c:v>11</c:v>
                </c:pt>
                <c:pt idx="6314">
                  <c:v>6</c:v>
                </c:pt>
                <c:pt idx="6315">
                  <c:v>9</c:v>
                </c:pt>
                <c:pt idx="6316">
                  <c:v>5</c:v>
                </c:pt>
                <c:pt idx="6317">
                  <c:v>4</c:v>
                </c:pt>
                <c:pt idx="6318">
                  <c:v>6</c:v>
                </c:pt>
                <c:pt idx="6319">
                  <c:v>8</c:v>
                </c:pt>
                <c:pt idx="6320">
                  <c:v>2</c:v>
                </c:pt>
                <c:pt idx="6321">
                  <c:v>0</c:v>
                </c:pt>
                <c:pt idx="6322">
                  <c:v>11</c:v>
                </c:pt>
                <c:pt idx="6323">
                  <c:v>5</c:v>
                </c:pt>
                <c:pt idx="6324">
                  <c:v>1</c:v>
                </c:pt>
                <c:pt idx="6325">
                  <c:v>13</c:v>
                </c:pt>
                <c:pt idx="6326">
                  <c:v>6</c:v>
                </c:pt>
                <c:pt idx="6327">
                  <c:v>3</c:v>
                </c:pt>
                <c:pt idx="6328">
                  <c:v>1</c:v>
                </c:pt>
                <c:pt idx="6329">
                  <c:v>14</c:v>
                </c:pt>
                <c:pt idx="6330">
                  <c:v>6</c:v>
                </c:pt>
                <c:pt idx="6331">
                  <c:v>8</c:v>
                </c:pt>
                <c:pt idx="6332">
                  <c:v>11</c:v>
                </c:pt>
                <c:pt idx="6333">
                  <c:v>4</c:v>
                </c:pt>
                <c:pt idx="6334">
                  <c:v>4</c:v>
                </c:pt>
                <c:pt idx="6335">
                  <c:v>6</c:v>
                </c:pt>
                <c:pt idx="6336">
                  <c:v>7</c:v>
                </c:pt>
                <c:pt idx="6337">
                  <c:v>8</c:v>
                </c:pt>
                <c:pt idx="6338">
                  <c:v>11</c:v>
                </c:pt>
                <c:pt idx="6339">
                  <c:v>6</c:v>
                </c:pt>
                <c:pt idx="6340">
                  <c:v>9</c:v>
                </c:pt>
                <c:pt idx="6341">
                  <c:v>9</c:v>
                </c:pt>
                <c:pt idx="6342">
                  <c:v>6</c:v>
                </c:pt>
                <c:pt idx="6343">
                  <c:v>0</c:v>
                </c:pt>
                <c:pt idx="6344">
                  <c:v>15</c:v>
                </c:pt>
                <c:pt idx="6345">
                  <c:v>9</c:v>
                </c:pt>
                <c:pt idx="6346">
                  <c:v>10</c:v>
                </c:pt>
                <c:pt idx="6347">
                  <c:v>5</c:v>
                </c:pt>
                <c:pt idx="6348">
                  <c:v>14</c:v>
                </c:pt>
                <c:pt idx="6349">
                  <c:v>10</c:v>
                </c:pt>
                <c:pt idx="6350">
                  <c:v>8</c:v>
                </c:pt>
                <c:pt idx="6351">
                  <c:v>6</c:v>
                </c:pt>
                <c:pt idx="6352">
                  <c:v>6</c:v>
                </c:pt>
                <c:pt idx="6353">
                  <c:v>14</c:v>
                </c:pt>
                <c:pt idx="6354">
                  <c:v>11</c:v>
                </c:pt>
                <c:pt idx="6355">
                  <c:v>5</c:v>
                </c:pt>
                <c:pt idx="6356">
                  <c:v>2</c:v>
                </c:pt>
                <c:pt idx="6357">
                  <c:v>8</c:v>
                </c:pt>
                <c:pt idx="6358">
                  <c:v>18</c:v>
                </c:pt>
                <c:pt idx="6359">
                  <c:v>7</c:v>
                </c:pt>
                <c:pt idx="6360">
                  <c:v>6</c:v>
                </c:pt>
                <c:pt idx="6361">
                  <c:v>10</c:v>
                </c:pt>
                <c:pt idx="6362">
                  <c:v>9</c:v>
                </c:pt>
                <c:pt idx="6363">
                  <c:v>8</c:v>
                </c:pt>
                <c:pt idx="6364">
                  <c:v>8</c:v>
                </c:pt>
                <c:pt idx="6365">
                  <c:v>8</c:v>
                </c:pt>
                <c:pt idx="6366">
                  <c:v>10</c:v>
                </c:pt>
                <c:pt idx="6367">
                  <c:v>11</c:v>
                </c:pt>
                <c:pt idx="6368">
                  <c:v>0</c:v>
                </c:pt>
                <c:pt idx="6369">
                  <c:v>12</c:v>
                </c:pt>
                <c:pt idx="6370">
                  <c:v>4</c:v>
                </c:pt>
                <c:pt idx="6371">
                  <c:v>7</c:v>
                </c:pt>
                <c:pt idx="6372">
                  <c:v>15</c:v>
                </c:pt>
                <c:pt idx="6373">
                  <c:v>5</c:v>
                </c:pt>
                <c:pt idx="6374">
                  <c:v>13</c:v>
                </c:pt>
                <c:pt idx="6375">
                  <c:v>8</c:v>
                </c:pt>
                <c:pt idx="6376">
                  <c:v>10</c:v>
                </c:pt>
                <c:pt idx="6377">
                  <c:v>7</c:v>
                </c:pt>
                <c:pt idx="6378">
                  <c:v>19</c:v>
                </c:pt>
                <c:pt idx="6379">
                  <c:v>9</c:v>
                </c:pt>
                <c:pt idx="6380">
                  <c:v>8</c:v>
                </c:pt>
                <c:pt idx="6381">
                  <c:v>13</c:v>
                </c:pt>
                <c:pt idx="6382">
                  <c:v>7</c:v>
                </c:pt>
                <c:pt idx="6383">
                  <c:v>5</c:v>
                </c:pt>
                <c:pt idx="6384">
                  <c:v>4</c:v>
                </c:pt>
                <c:pt idx="6385">
                  <c:v>4</c:v>
                </c:pt>
                <c:pt idx="6386">
                  <c:v>16</c:v>
                </c:pt>
                <c:pt idx="6387">
                  <c:v>10</c:v>
                </c:pt>
                <c:pt idx="6388">
                  <c:v>3</c:v>
                </c:pt>
                <c:pt idx="6389">
                  <c:v>17</c:v>
                </c:pt>
                <c:pt idx="6390">
                  <c:v>7</c:v>
                </c:pt>
                <c:pt idx="6391">
                  <c:v>10</c:v>
                </c:pt>
                <c:pt idx="6392">
                  <c:v>13</c:v>
                </c:pt>
                <c:pt idx="6393">
                  <c:v>7</c:v>
                </c:pt>
                <c:pt idx="6394">
                  <c:v>16</c:v>
                </c:pt>
                <c:pt idx="6395">
                  <c:v>9</c:v>
                </c:pt>
                <c:pt idx="6396">
                  <c:v>9</c:v>
                </c:pt>
                <c:pt idx="6397">
                  <c:v>7</c:v>
                </c:pt>
                <c:pt idx="6398">
                  <c:v>13</c:v>
                </c:pt>
                <c:pt idx="6399">
                  <c:v>12</c:v>
                </c:pt>
                <c:pt idx="6400">
                  <c:v>3</c:v>
                </c:pt>
                <c:pt idx="6401">
                  <c:v>9</c:v>
                </c:pt>
                <c:pt idx="6402">
                  <c:v>5</c:v>
                </c:pt>
                <c:pt idx="6403">
                  <c:v>5</c:v>
                </c:pt>
                <c:pt idx="6404">
                  <c:v>5</c:v>
                </c:pt>
                <c:pt idx="6405">
                  <c:v>14</c:v>
                </c:pt>
                <c:pt idx="6406">
                  <c:v>17</c:v>
                </c:pt>
                <c:pt idx="6407">
                  <c:v>9</c:v>
                </c:pt>
                <c:pt idx="6408">
                  <c:v>6</c:v>
                </c:pt>
                <c:pt idx="6409">
                  <c:v>3</c:v>
                </c:pt>
                <c:pt idx="6410">
                  <c:v>8</c:v>
                </c:pt>
                <c:pt idx="6411">
                  <c:v>6</c:v>
                </c:pt>
                <c:pt idx="6412">
                  <c:v>14</c:v>
                </c:pt>
                <c:pt idx="6413">
                  <c:v>14</c:v>
                </c:pt>
                <c:pt idx="6414">
                  <c:v>7</c:v>
                </c:pt>
                <c:pt idx="6415">
                  <c:v>10</c:v>
                </c:pt>
                <c:pt idx="6416">
                  <c:v>9</c:v>
                </c:pt>
                <c:pt idx="6417">
                  <c:v>12</c:v>
                </c:pt>
                <c:pt idx="6418">
                  <c:v>13</c:v>
                </c:pt>
                <c:pt idx="6419">
                  <c:v>5</c:v>
                </c:pt>
                <c:pt idx="6420">
                  <c:v>8</c:v>
                </c:pt>
                <c:pt idx="6421">
                  <c:v>9</c:v>
                </c:pt>
                <c:pt idx="6422">
                  <c:v>2</c:v>
                </c:pt>
                <c:pt idx="6423">
                  <c:v>9</c:v>
                </c:pt>
                <c:pt idx="6424">
                  <c:v>8</c:v>
                </c:pt>
                <c:pt idx="6425">
                  <c:v>3</c:v>
                </c:pt>
                <c:pt idx="6426">
                  <c:v>14</c:v>
                </c:pt>
                <c:pt idx="6427">
                  <c:v>5</c:v>
                </c:pt>
                <c:pt idx="6428">
                  <c:v>3</c:v>
                </c:pt>
                <c:pt idx="6429">
                  <c:v>8</c:v>
                </c:pt>
                <c:pt idx="6430">
                  <c:v>6</c:v>
                </c:pt>
                <c:pt idx="6431">
                  <c:v>8</c:v>
                </c:pt>
                <c:pt idx="6432">
                  <c:v>1</c:v>
                </c:pt>
                <c:pt idx="6433">
                  <c:v>14</c:v>
                </c:pt>
                <c:pt idx="6434">
                  <c:v>12</c:v>
                </c:pt>
                <c:pt idx="6435">
                  <c:v>7</c:v>
                </c:pt>
                <c:pt idx="6436">
                  <c:v>13</c:v>
                </c:pt>
                <c:pt idx="6437">
                  <c:v>9</c:v>
                </c:pt>
                <c:pt idx="6438">
                  <c:v>11</c:v>
                </c:pt>
                <c:pt idx="6439">
                  <c:v>3</c:v>
                </c:pt>
                <c:pt idx="6440">
                  <c:v>16</c:v>
                </c:pt>
                <c:pt idx="6441">
                  <c:v>3</c:v>
                </c:pt>
                <c:pt idx="6442">
                  <c:v>4</c:v>
                </c:pt>
                <c:pt idx="6443">
                  <c:v>7</c:v>
                </c:pt>
                <c:pt idx="6444">
                  <c:v>14</c:v>
                </c:pt>
                <c:pt idx="6445">
                  <c:v>3</c:v>
                </c:pt>
                <c:pt idx="6446">
                  <c:v>10</c:v>
                </c:pt>
                <c:pt idx="6447">
                  <c:v>15</c:v>
                </c:pt>
                <c:pt idx="6448">
                  <c:v>5</c:v>
                </c:pt>
                <c:pt idx="6449">
                  <c:v>6</c:v>
                </c:pt>
                <c:pt idx="6450">
                  <c:v>9</c:v>
                </c:pt>
                <c:pt idx="6451">
                  <c:v>5</c:v>
                </c:pt>
                <c:pt idx="6452">
                  <c:v>12</c:v>
                </c:pt>
                <c:pt idx="6453">
                  <c:v>11</c:v>
                </c:pt>
                <c:pt idx="6454">
                  <c:v>7</c:v>
                </c:pt>
                <c:pt idx="6455">
                  <c:v>3</c:v>
                </c:pt>
                <c:pt idx="6456">
                  <c:v>9</c:v>
                </c:pt>
                <c:pt idx="6457">
                  <c:v>6</c:v>
                </c:pt>
                <c:pt idx="6458">
                  <c:v>12</c:v>
                </c:pt>
                <c:pt idx="6459">
                  <c:v>5</c:v>
                </c:pt>
                <c:pt idx="6460">
                  <c:v>12</c:v>
                </c:pt>
                <c:pt idx="6461">
                  <c:v>3</c:v>
                </c:pt>
                <c:pt idx="6462">
                  <c:v>6</c:v>
                </c:pt>
                <c:pt idx="6463">
                  <c:v>4</c:v>
                </c:pt>
                <c:pt idx="6464">
                  <c:v>7</c:v>
                </c:pt>
                <c:pt idx="6465">
                  <c:v>12</c:v>
                </c:pt>
                <c:pt idx="6466">
                  <c:v>13</c:v>
                </c:pt>
                <c:pt idx="6467">
                  <c:v>6</c:v>
                </c:pt>
                <c:pt idx="6468">
                  <c:v>3</c:v>
                </c:pt>
                <c:pt idx="6469">
                  <c:v>2</c:v>
                </c:pt>
                <c:pt idx="6470">
                  <c:v>13</c:v>
                </c:pt>
                <c:pt idx="6471">
                  <c:v>1</c:v>
                </c:pt>
                <c:pt idx="6472">
                  <c:v>8</c:v>
                </c:pt>
                <c:pt idx="6473">
                  <c:v>8</c:v>
                </c:pt>
                <c:pt idx="6474">
                  <c:v>7</c:v>
                </c:pt>
                <c:pt idx="6475">
                  <c:v>9</c:v>
                </c:pt>
                <c:pt idx="6476">
                  <c:v>14</c:v>
                </c:pt>
                <c:pt idx="6477">
                  <c:v>8</c:v>
                </c:pt>
                <c:pt idx="6478">
                  <c:v>10</c:v>
                </c:pt>
                <c:pt idx="6479">
                  <c:v>9</c:v>
                </c:pt>
                <c:pt idx="6480">
                  <c:v>2</c:v>
                </c:pt>
                <c:pt idx="6481">
                  <c:v>7</c:v>
                </c:pt>
                <c:pt idx="6482">
                  <c:v>11</c:v>
                </c:pt>
                <c:pt idx="6483">
                  <c:v>1</c:v>
                </c:pt>
                <c:pt idx="6484">
                  <c:v>12</c:v>
                </c:pt>
                <c:pt idx="6485">
                  <c:v>11</c:v>
                </c:pt>
                <c:pt idx="6486">
                  <c:v>18</c:v>
                </c:pt>
                <c:pt idx="6487">
                  <c:v>8</c:v>
                </c:pt>
                <c:pt idx="6488">
                  <c:v>8</c:v>
                </c:pt>
                <c:pt idx="6489">
                  <c:v>13</c:v>
                </c:pt>
                <c:pt idx="6490">
                  <c:v>6</c:v>
                </c:pt>
                <c:pt idx="6491">
                  <c:v>3</c:v>
                </c:pt>
                <c:pt idx="6492">
                  <c:v>4</c:v>
                </c:pt>
                <c:pt idx="6493">
                  <c:v>3</c:v>
                </c:pt>
                <c:pt idx="6494">
                  <c:v>3</c:v>
                </c:pt>
                <c:pt idx="6495">
                  <c:v>9</c:v>
                </c:pt>
                <c:pt idx="6496">
                  <c:v>7</c:v>
                </c:pt>
                <c:pt idx="6497">
                  <c:v>16</c:v>
                </c:pt>
                <c:pt idx="6498">
                  <c:v>8</c:v>
                </c:pt>
                <c:pt idx="6499">
                  <c:v>14</c:v>
                </c:pt>
                <c:pt idx="6500">
                  <c:v>8</c:v>
                </c:pt>
                <c:pt idx="6501">
                  <c:v>14</c:v>
                </c:pt>
                <c:pt idx="6502">
                  <c:v>10</c:v>
                </c:pt>
                <c:pt idx="6503">
                  <c:v>8</c:v>
                </c:pt>
                <c:pt idx="6504">
                  <c:v>2</c:v>
                </c:pt>
                <c:pt idx="6505">
                  <c:v>0</c:v>
                </c:pt>
                <c:pt idx="6506">
                  <c:v>2</c:v>
                </c:pt>
                <c:pt idx="6507">
                  <c:v>13</c:v>
                </c:pt>
                <c:pt idx="6508">
                  <c:v>7</c:v>
                </c:pt>
                <c:pt idx="6509">
                  <c:v>6</c:v>
                </c:pt>
                <c:pt idx="6510">
                  <c:v>15</c:v>
                </c:pt>
                <c:pt idx="6511">
                  <c:v>7</c:v>
                </c:pt>
                <c:pt idx="6512">
                  <c:v>8</c:v>
                </c:pt>
                <c:pt idx="6513">
                  <c:v>9</c:v>
                </c:pt>
                <c:pt idx="6514">
                  <c:v>8</c:v>
                </c:pt>
                <c:pt idx="6515">
                  <c:v>6</c:v>
                </c:pt>
                <c:pt idx="6516">
                  <c:v>14</c:v>
                </c:pt>
                <c:pt idx="6517">
                  <c:v>13</c:v>
                </c:pt>
                <c:pt idx="6518">
                  <c:v>12</c:v>
                </c:pt>
                <c:pt idx="6519">
                  <c:v>8</c:v>
                </c:pt>
                <c:pt idx="6520">
                  <c:v>3</c:v>
                </c:pt>
                <c:pt idx="6521">
                  <c:v>5</c:v>
                </c:pt>
                <c:pt idx="6522">
                  <c:v>6</c:v>
                </c:pt>
                <c:pt idx="6523">
                  <c:v>9</c:v>
                </c:pt>
                <c:pt idx="6524">
                  <c:v>6</c:v>
                </c:pt>
                <c:pt idx="6525">
                  <c:v>9</c:v>
                </c:pt>
                <c:pt idx="6526">
                  <c:v>15</c:v>
                </c:pt>
                <c:pt idx="6527">
                  <c:v>12</c:v>
                </c:pt>
                <c:pt idx="6528">
                  <c:v>8</c:v>
                </c:pt>
                <c:pt idx="6529">
                  <c:v>7</c:v>
                </c:pt>
                <c:pt idx="6530">
                  <c:v>12</c:v>
                </c:pt>
                <c:pt idx="6531">
                  <c:v>1</c:v>
                </c:pt>
                <c:pt idx="6532">
                  <c:v>1</c:v>
                </c:pt>
                <c:pt idx="6533">
                  <c:v>8</c:v>
                </c:pt>
                <c:pt idx="6534">
                  <c:v>7</c:v>
                </c:pt>
                <c:pt idx="6535">
                  <c:v>12</c:v>
                </c:pt>
                <c:pt idx="6536">
                  <c:v>7</c:v>
                </c:pt>
                <c:pt idx="6537">
                  <c:v>6</c:v>
                </c:pt>
                <c:pt idx="6538">
                  <c:v>10</c:v>
                </c:pt>
                <c:pt idx="6539">
                  <c:v>10</c:v>
                </c:pt>
                <c:pt idx="6540">
                  <c:v>7</c:v>
                </c:pt>
                <c:pt idx="6541">
                  <c:v>9</c:v>
                </c:pt>
                <c:pt idx="6542">
                  <c:v>13</c:v>
                </c:pt>
                <c:pt idx="6543">
                  <c:v>5</c:v>
                </c:pt>
                <c:pt idx="6544">
                  <c:v>6</c:v>
                </c:pt>
                <c:pt idx="6545">
                  <c:v>15</c:v>
                </c:pt>
                <c:pt idx="6546">
                  <c:v>2</c:v>
                </c:pt>
                <c:pt idx="6547">
                  <c:v>10</c:v>
                </c:pt>
                <c:pt idx="6548">
                  <c:v>12</c:v>
                </c:pt>
                <c:pt idx="6549">
                  <c:v>14</c:v>
                </c:pt>
                <c:pt idx="6550">
                  <c:v>18</c:v>
                </c:pt>
                <c:pt idx="6551">
                  <c:v>7</c:v>
                </c:pt>
                <c:pt idx="6552">
                  <c:v>5</c:v>
                </c:pt>
                <c:pt idx="6553">
                  <c:v>2</c:v>
                </c:pt>
                <c:pt idx="6554">
                  <c:v>4</c:v>
                </c:pt>
                <c:pt idx="6555">
                  <c:v>1</c:v>
                </c:pt>
                <c:pt idx="6556">
                  <c:v>4</c:v>
                </c:pt>
                <c:pt idx="6557">
                  <c:v>15</c:v>
                </c:pt>
                <c:pt idx="6558">
                  <c:v>6</c:v>
                </c:pt>
                <c:pt idx="6559">
                  <c:v>6</c:v>
                </c:pt>
                <c:pt idx="6560">
                  <c:v>2</c:v>
                </c:pt>
                <c:pt idx="6561">
                  <c:v>9</c:v>
                </c:pt>
                <c:pt idx="6562">
                  <c:v>3</c:v>
                </c:pt>
                <c:pt idx="6563">
                  <c:v>13</c:v>
                </c:pt>
                <c:pt idx="6564">
                  <c:v>8</c:v>
                </c:pt>
                <c:pt idx="6565">
                  <c:v>13</c:v>
                </c:pt>
                <c:pt idx="6566">
                  <c:v>9</c:v>
                </c:pt>
                <c:pt idx="6567">
                  <c:v>2</c:v>
                </c:pt>
                <c:pt idx="6568">
                  <c:v>5</c:v>
                </c:pt>
                <c:pt idx="6569">
                  <c:v>10</c:v>
                </c:pt>
                <c:pt idx="6570">
                  <c:v>8</c:v>
                </c:pt>
                <c:pt idx="6571">
                  <c:v>10</c:v>
                </c:pt>
                <c:pt idx="6572">
                  <c:v>5</c:v>
                </c:pt>
                <c:pt idx="6573">
                  <c:v>4</c:v>
                </c:pt>
                <c:pt idx="6574">
                  <c:v>10</c:v>
                </c:pt>
                <c:pt idx="6575">
                  <c:v>9</c:v>
                </c:pt>
                <c:pt idx="6576">
                  <c:v>5</c:v>
                </c:pt>
                <c:pt idx="6577">
                  <c:v>6</c:v>
                </c:pt>
                <c:pt idx="6578">
                  <c:v>13</c:v>
                </c:pt>
                <c:pt idx="6579">
                  <c:v>1</c:v>
                </c:pt>
                <c:pt idx="6580">
                  <c:v>7</c:v>
                </c:pt>
                <c:pt idx="6581">
                  <c:v>2</c:v>
                </c:pt>
                <c:pt idx="6582">
                  <c:v>5</c:v>
                </c:pt>
                <c:pt idx="6583">
                  <c:v>3</c:v>
                </c:pt>
                <c:pt idx="6584">
                  <c:v>14</c:v>
                </c:pt>
                <c:pt idx="6585">
                  <c:v>4</c:v>
                </c:pt>
                <c:pt idx="6586">
                  <c:v>5</c:v>
                </c:pt>
                <c:pt idx="6587">
                  <c:v>5</c:v>
                </c:pt>
                <c:pt idx="6588">
                  <c:v>3</c:v>
                </c:pt>
                <c:pt idx="6589">
                  <c:v>5</c:v>
                </c:pt>
                <c:pt idx="6590">
                  <c:v>9</c:v>
                </c:pt>
                <c:pt idx="6591">
                  <c:v>10</c:v>
                </c:pt>
                <c:pt idx="6592">
                  <c:v>5</c:v>
                </c:pt>
                <c:pt idx="6593">
                  <c:v>5</c:v>
                </c:pt>
                <c:pt idx="6594">
                  <c:v>12</c:v>
                </c:pt>
                <c:pt idx="6595">
                  <c:v>6</c:v>
                </c:pt>
                <c:pt idx="6596">
                  <c:v>6</c:v>
                </c:pt>
                <c:pt idx="6597">
                  <c:v>11</c:v>
                </c:pt>
                <c:pt idx="6598">
                  <c:v>11</c:v>
                </c:pt>
                <c:pt idx="6599">
                  <c:v>7</c:v>
                </c:pt>
                <c:pt idx="6600">
                  <c:v>19</c:v>
                </c:pt>
                <c:pt idx="6601">
                  <c:v>2</c:v>
                </c:pt>
                <c:pt idx="6602">
                  <c:v>10</c:v>
                </c:pt>
                <c:pt idx="6603">
                  <c:v>12</c:v>
                </c:pt>
                <c:pt idx="6604">
                  <c:v>11</c:v>
                </c:pt>
                <c:pt idx="6605">
                  <c:v>9</c:v>
                </c:pt>
                <c:pt idx="6606">
                  <c:v>9</c:v>
                </c:pt>
                <c:pt idx="6607">
                  <c:v>6</c:v>
                </c:pt>
                <c:pt idx="6608">
                  <c:v>7</c:v>
                </c:pt>
                <c:pt idx="6609">
                  <c:v>11</c:v>
                </c:pt>
                <c:pt idx="6610">
                  <c:v>0</c:v>
                </c:pt>
                <c:pt idx="6611">
                  <c:v>17</c:v>
                </c:pt>
                <c:pt idx="6612">
                  <c:v>7</c:v>
                </c:pt>
                <c:pt idx="6613">
                  <c:v>10</c:v>
                </c:pt>
                <c:pt idx="6614">
                  <c:v>3</c:v>
                </c:pt>
                <c:pt idx="6615">
                  <c:v>9</c:v>
                </c:pt>
                <c:pt idx="6616">
                  <c:v>14</c:v>
                </c:pt>
                <c:pt idx="6617">
                  <c:v>12</c:v>
                </c:pt>
                <c:pt idx="6618">
                  <c:v>8</c:v>
                </c:pt>
                <c:pt idx="6619">
                  <c:v>14</c:v>
                </c:pt>
                <c:pt idx="6620">
                  <c:v>4</c:v>
                </c:pt>
                <c:pt idx="6621">
                  <c:v>2</c:v>
                </c:pt>
                <c:pt idx="6622">
                  <c:v>11</c:v>
                </c:pt>
                <c:pt idx="6623">
                  <c:v>14</c:v>
                </c:pt>
                <c:pt idx="6624">
                  <c:v>14</c:v>
                </c:pt>
                <c:pt idx="6625">
                  <c:v>7</c:v>
                </c:pt>
                <c:pt idx="6626">
                  <c:v>8</c:v>
                </c:pt>
                <c:pt idx="6627">
                  <c:v>3</c:v>
                </c:pt>
                <c:pt idx="6628">
                  <c:v>5</c:v>
                </c:pt>
                <c:pt idx="6629">
                  <c:v>5</c:v>
                </c:pt>
                <c:pt idx="6630">
                  <c:v>0</c:v>
                </c:pt>
                <c:pt idx="6631">
                  <c:v>3</c:v>
                </c:pt>
                <c:pt idx="6632">
                  <c:v>6</c:v>
                </c:pt>
                <c:pt idx="6633">
                  <c:v>4</c:v>
                </c:pt>
                <c:pt idx="6634">
                  <c:v>10</c:v>
                </c:pt>
                <c:pt idx="6635">
                  <c:v>14</c:v>
                </c:pt>
                <c:pt idx="6636">
                  <c:v>14</c:v>
                </c:pt>
                <c:pt idx="6637">
                  <c:v>5</c:v>
                </c:pt>
                <c:pt idx="6638">
                  <c:v>9</c:v>
                </c:pt>
                <c:pt idx="6639">
                  <c:v>5</c:v>
                </c:pt>
                <c:pt idx="6640">
                  <c:v>5</c:v>
                </c:pt>
                <c:pt idx="6641">
                  <c:v>10</c:v>
                </c:pt>
                <c:pt idx="6642">
                  <c:v>14</c:v>
                </c:pt>
                <c:pt idx="6643">
                  <c:v>7</c:v>
                </c:pt>
                <c:pt idx="6644">
                  <c:v>11</c:v>
                </c:pt>
                <c:pt idx="6645">
                  <c:v>10</c:v>
                </c:pt>
                <c:pt idx="6646">
                  <c:v>8</c:v>
                </c:pt>
                <c:pt idx="6647">
                  <c:v>13</c:v>
                </c:pt>
                <c:pt idx="6648">
                  <c:v>5</c:v>
                </c:pt>
                <c:pt idx="6649">
                  <c:v>6</c:v>
                </c:pt>
                <c:pt idx="6650">
                  <c:v>9</c:v>
                </c:pt>
                <c:pt idx="6651">
                  <c:v>6</c:v>
                </c:pt>
                <c:pt idx="6652">
                  <c:v>11</c:v>
                </c:pt>
                <c:pt idx="6653">
                  <c:v>14</c:v>
                </c:pt>
                <c:pt idx="6654">
                  <c:v>10</c:v>
                </c:pt>
                <c:pt idx="6655">
                  <c:v>6</c:v>
                </c:pt>
                <c:pt idx="6656">
                  <c:v>9</c:v>
                </c:pt>
                <c:pt idx="6657">
                  <c:v>8</c:v>
                </c:pt>
                <c:pt idx="6658">
                  <c:v>13</c:v>
                </c:pt>
                <c:pt idx="6659">
                  <c:v>8</c:v>
                </c:pt>
                <c:pt idx="6660">
                  <c:v>9</c:v>
                </c:pt>
                <c:pt idx="6661">
                  <c:v>6</c:v>
                </c:pt>
                <c:pt idx="6662">
                  <c:v>13</c:v>
                </c:pt>
                <c:pt idx="6663">
                  <c:v>8</c:v>
                </c:pt>
                <c:pt idx="6664">
                  <c:v>8</c:v>
                </c:pt>
                <c:pt idx="6665">
                  <c:v>11</c:v>
                </c:pt>
                <c:pt idx="6666">
                  <c:v>8</c:v>
                </c:pt>
                <c:pt idx="6667">
                  <c:v>13</c:v>
                </c:pt>
                <c:pt idx="6668">
                  <c:v>7</c:v>
                </c:pt>
                <c:pt idx="6669">
                  <c:v>14</c:v>
                </c:pt>
                <c:pt idx="6670">
                  <c:v>12</c:v>
                </c:pt>
                <c:pt idx="6671">
                  <c:v>8</c:v>
                </c:pt>
                <c:pt idx="6672">
                  <c:v>7</c:v>
                </c:pt>
                <c:pt idx="6673">
                  <c:v>9</c:v>
                </c:pt>
                <c:pt idx="6674">
                  <c:v>5</c:v>
                </c:pt>
                <c:pt idx="6675">
                  <c:v>12</c:v>
                </c:pt>
                <c:pt idx="6676">
                  <c:v>12</c:v>
                </c:pt>
                <c:pt idx="6677">
                  <c:v>5</c:v>
                </c:pt>
                <c:pt idx="6678">
                  <c:v>9</c:v>
                </c:pt>
                <c:pt idx="6679">
                  <c:v>11</c:v>
                </c:pt>
                <c:pt idx="6680">
                  <c:v>12</c:v>
                </c:pt>
                <c:pt idx="6681">
                  <c:v>13</c:v>
                </c:pt>
                <c:pt idx="6682">
                  <c:v>13</c:v>
                </c:pt>
                <c:pt idx="6683">
                  <c:v>8</c:v>
                </c:pt>
                <c:pt idx="6684">
                  <c:v>0</c:v>
                </c:pt>
                <c:pt idx="6685">
                  <c:v>9</c:v>
                </c:pt>
                <c:pt idx="6686">
                  <c:v>7</c:v>
                </c:pt>
                <c:pt idx="6687">
                  <c:v>5</c:v>
                </c:pt>
                <c:pt idx="6688">
                  <c:v>11</c:v>
                </c:pt>
                <c:pt idx="6689">
                  <c:v>5</c:v>
                </c:pt>
                <c:pt idx="6690">
                  <c:v>3</c:v>
                </c:pt>
                <c:pt idx="6691">
                  <c:v>6</c:v>
                </c:pt>
                <c:pt idx="6692">
                  <c:v>16</c:v>
                </c:pt>
                <c:pt idx="6693">
                  <c:v>2</c:v>
                </c:pt>
                <c:pt idx="6694">
                  <c:v>6</c:v>
                </c:pt>
                <c:pt idx="6695">
                  <c:v>9</c:v>
                </c:pt>
                <c:pt idx="6696">
                  <c:v>8</c:v>
                </c:pt>
                <c:pt idx="6697">
                  <c:v>2</c:v>
                </c:pt>
                <c:pt idx="6698">
                  <c:v>9</c:v>
                </c:pt>
                <c:pt idx="6699">
                  <c:v>5</c:v>
                </c:pt>
                <c:pt idx="6700">
                  <c:v>2</c:v>
                </c:pt>
                <c:pt idx="6701">
                  <c:v>2</c:v>
                </c:pt>
                <c:pt idx="6702">
                  <c:v>13</c:v>
                </c:pt>
                <c:pt idx="6703">
                  <c:v>19</c:v>
                </c:pt>
                <c:pt idx="6704">
                  <c:v>7</c:v>
                </c:pt>
                <c:pt idx="6705">
                  <c:v>2</c:v>
                </c:pt>
                <c:pt idx="6706">
                  <c:v>8</c:v>
                </c:pt>
                <c:pt idx="6707">
                  <c:v>13</c:v>
                </c:pt>
                <c:pt idx="6708">
                  <c:v>1</c:v>
                </c:pt>
                <c:pt idx="6709">
                  <c:v>8</c:v>
                </c:pt>
                <c:pt idx="6710">
                  <c:v>12</c:v>
                </c:pt>
                <c:pt idx="6711">
                  <c:v>6</c:v>
                </c:pt>
                <c:pt idx="6712">
                  <c:v>16</c:v>
                </c:pt>
                <c:pt idx="6713">
                  <c:v>7</c:v>
                </c:pt>
                <c:pt idx="6714">
                  <c:v>3</c:v>
                </c:pt>
                <c:pt idx="6715">
                  <c:v>7</c:v>
                </c:pt>
                <c:pt idx="6716">
                  <c:v>6</c:v>
                </c:pt>
                <c:pt idx="6717">
                  <c:v>5</c:v>
                </c:pt>
                <c:pt idx="6718">
                  <c:v>14</c:v>
                </c:pt>
                <c:pt idx="6719">
                  <c:v>9</c:v>
                </c:pt>
                <c:pt idx="6720">
                  <c:v>9</c:v>
                </c:pt>
                <c:pt idx="6721">
                  <c:v>5</c:v>
                </c:pt>
                <c:pt idx="6722">
                  <c:v>10</c:v>
                </c:pt>
                <c:pt idx="6723">
                  <c:v>14</c:v>
                </c:pt>
                <c:pt idx="6724">
                  <c:v>0</c:v>
                </c:pt>
                <c:pt idx="6725">
                  <c:v>7</c:v>
                </c:pt>
                <c:pt idx="6726">
                  <c:v>7</c:v>
                </c:pt>
                <c:pt idx="6727">
                  <c:v>12</c:v>
                </c:pt>
                <c:pt idx="6728">
                  <c:v>0</c:v>
                </c:pt>
                <c:pt idx="6729">
                  <c:v>6</c:v>
                </c:pt>
                <c:pt idx="6730">
                  <c:v>6</c:v>
                </c:pt>
                <c:pt idx="6731">
                  <c:v>6</c:v>
                </c:pt>
                <c:pt idx="6732">
                  <c:v>14</c:v>
                </c:pt>
                <c:pt idx="6733">
                  <c:v>9</c:v>
                </c:pt>
                <c:pt idx="6734">
                  <c:v>9</c:v>
                </c:pt>
                <c:pt idx="6735">
                  <c:v>8</c:v>
                </c:pt>
                <c:pt idx="6736">
                  <c:v>11</c:v>
                </c:pt>
                <c:pt idx="6737">
                  <c:v>10</c:v>
                </c:pt>
                <c:pt idx="6738">
                  <c:v>2</c:v>
                </c:pt>
                <c:pt idx="6739">
                  <c:v>8</c:v>
                </c:pt>
                <c:pt idx="6740">
                  <c:v>5</c:v>
                </c:pt>
                <c:pt idx="6741">
                  <c:v>12</c:v>
                </c:pt>
                <c:pt idx="6742">
                  <c:v>8</c:v>
                </c:pt>
                <c:pt idx="6743">
                  <c:v>12</c:v>
                </c:pt>
                <c:pt idx="6744">
                  <c:v>10</c:v>
                </c:pt>
                <c:pt idx="6745">
                  <c:v>9</c:v>
                </c:pt>
                <c:pt idx="6746">
                  <c:v>3</c:v>
                </c:pt>
                <c:pt idx="6747">
                  <c:v>3</c:v>
                </c:pt>
                <c:pt idx="6748">
                  <c:v>10</c:v>
                </c:pt>
                <c:pt idx="6749">
                  <c:v>7</c:v>
                </c:pt>
                <c:pt idx="6750">
                  <c:v>8</c:v>
                </c:pt>
                <c:pt idx="6751">
                  <c:v>6</c:v>
                </c:pt>
                <c:pt idx="6752">
                  <c:v>8</c:v>
                </c:pt>
                <c:pt idx="6753">
                  <c:v>7</c:v>
                </c:pt>
                <c:pt idx="6754">
                  <c:v>12</c:v>
                </c:pt>
                <c:pt idx="6755">
                  <c:v>6</c:v>
                </c:pt>
                <c:pt idx="6756">
                  <c:v>19</c:v>
                </c:pt>
                <c:pt idx="6757">
                  <c:v>10</c:v>
                </c:pt>
                <c:pt idx="6758">
                  <c:v>7</c:v>
                </c:pt>
                <c:pt idx="6759">
                  <c:v>13</c:v>
                </c:pt>
                <c:pt idx="6760">
                  <c:v>5</c:v>
                </c:pt>
                <c:pt idx="6761">
                  <c:v>3</c:v>
                </c:pt>
                <c:pt idx="6762">
                  <c:v>7</c:v>
                </c:pt>
                <c:pt idx="6763">
                  <c:v>10</c:v>
                </c:pt>
                <c:pt idx="6764">
                  <c:v>7</c:v>
                </c:pt>
                <c:pt idx="6765">
                  <c:v>8</c:v>
                </c:pt>
                <c:pt idx="6766">
                  <c:v>6</c:v>
                </c:pt>
                <c:pt idx="6767">
                  <c:v>7</c:v>
                </c:pt>
                <c:pt idx="6768">
                  <c:v>2</c:v>
                </c:pt>
                <c:pt idx="6769">
                  <c:v>12</c:v>
                </c:pt>
                <c:pt idx="6770">
                  <c:v>9</c:v>
                </c:pt>
                <c:pt idx="6771">
                  <c:v>14</c:v>
                </c:pt>
                <c:pt idx="6772">
                  <c:v>7</c:v>
                </c:pt>
                <c:pt idx="6773">
                  <c:v>0</c:v>
                </c:pt>
                <c:pt idx="6774">
                  <c:v>6</c:v>
                </c:pt>
                <c:pt idx="6775">
                  <c:v>8</c:v>
                </c:pt>
                <c:pt idx="6776">
                  <c:v>1</c:v>
                </c:pt>
                <c:pt idx="6777">
                  <c:v>3</c:v>
                </c:pt>
                <c:pt idx="6778">
                  <c:v>13</c:v>
                </c:pt>
                <c:pt idx="6779">
                  <c:v>12</c:v>
                </c:pt>
                <c:pt idx="6780">
                  <c:v>10</c:v>
                </c:pt>
                <c:pt idx="6781">
                  <c:v>8</c:v>
                </c:pt>
                <c:pt idx="6782">
                  <c:v>11</c:v>
                </c:pt>
                <c:pt idx="6783">
                  <c:v>14</c:v>
                </c:pt>
                <c:pt idx="6784">
                  <c:v>8</c:v>
                </c:pt>
                <c:pt idx="6785">
                  <c:v>4</c:v>
                </c:pt>
                <c:pt idx="6786">
                  <c:v>8</c:v>
                </c:pt>
                <c:pt idx="6787">
                  <c:v>12</c:v>
                </c:pt>
                <c:pt idx="6788">
                  <c:v>4</c:v>
                </c:pt>
                <c:pt idx="6789">
                  <c:v>12</c:v>
                </c:pt>
                <c:pt idx="6790">
                  <c:v>13</c:v>
                </c:pt>
                <c:pt idx="6791">
                  <c:v>4</c:v>
                </c:pt>
                <c:pt idx="6792">
                  <c:v>5</c:v>
                </c:pt>
                <c:pt idx="6793">
                  <c:v>7</c:v>
                </c:pt>
                <c:pt idx="6794">
                  <c:v>8</c:v>
                </c:pt>
                <c:pt idx="6795">
                  <c:v>8</c:v>
                </c:pt>
                <c:pt idx="6796">
                  <c:v>8</c:v>
                </c:pt>
                <c:pt idx="6797">
                  <c:v>11</c:v>
                </c:pt>
                <c:pt idx="6798">
                  <c:v>0</c:v>
                </c:pt>
                <c:pt idx="6799">
                  <c:v>3</c:v>
                </c:pt>
                <c:pt idx="6800">
                  <c:v>6</c:v>
                </c:pt>
                <c:pt idx="6801">
                  <c:v>4</c:v>
                </c:pt>
                <c:pt idx="6802">
                  <c:v>13</c:v>
                </c:pt>
                <c:pt idx="6803">
                  <c:v>7</c:v>
                </c:pt>
                <c:pt idx="6804">
                  <c:v>9</c:v>
                </c:pt>
                <c:pt idx="6805">
                  <c:v>10</c:v>
                </c:pt>
                <c:pt idx="6806">
                  <c:v>7</c:v>
                </c:pt>
                <c:pt idx="6807">
                  <c:v>12</c:v>
                </c:pt>
                <c:pt idx="6808">
                  <c:v>8</c:v>
                </c:pt>
                <c:pt idx="6809">
                  <c:v>3</c:v>
                </c:pt>
                <c:pt idx="6810">
                  <c:v>3</c:v>
                </c:pt>
                <c:pt idx="6811">
                  <c:v>9</c:v>
                </c:pt>
                <c:pt idx="6812">
                  <c:v>9</c:v>
                </c:pt>
                <c:pt idx="6813">
                  <c:v>4</c:v>
                </c:pt>
                <c:pt idx="6814">
                  <c:v>12</c:v>
                </c:pt>
                <c:pt idx="6815">
                  <c:v>11</c:v>
                </c:pt>
                <c:pt idx="6816">
                  <c:v>15</c:v>
                </c:pt>
                <c:pt idx="6817">
                  <c:v>6</c:v>
                </c:pt>
                <c:pt idx="6818">
                  <c:v>14</c:v>
                </c:pt>
                <c:pt idx="6819">
                  <c:v>7</c:v>
                </c:pt>
                <c:pt idx="6820">
                  <c:v>6</c:v>
                </c:pt>
                <c:pt idx="6821">
                  <c:v>10</c:v>
                </c:pt>
                <c:pt idx="6822">
                  <c:v>3</c:v>
                </c:pt>
                <c:pt idx="6823">
                  <c:v>16</c:v>
                </c:pt>
                <c:pt idx="6824">
                  <c:v>12</c:v>
                </c:pt>
                <c:pt idx="6825">
                  <c:v>4</c:v>
                </c:pt>
                <c:pt idx="6826">
                  <c:v>5</c:v>
                </c:pt>
                <c:pt idx="6827">
                  <c:v>9</c:v>
                </c:pt>
                <c:pt idx="6828">
                  <c:v>10</c:v>
                </c:pt>
                <c:pt idx="6829">
                  <c:v>7</c:v>
                </c:pt>
                <c:pt idx="6830">
                  <c:v>10</c:v>
                </c:pt>
                <c:pt idx="6831">
                  <c:v>4</c:v>
                </c:pt>
                <c:pt idx="6832">
                  <c:v>12</c:v>
                </c:pt>
                <c:pt idx="6833">
                  <c:v>9</c:v>
                </c:pt>
                <c:pt idx="6834">
                  <c:v>8</c:v>
                </c:pt>
                <c:pt idx="6835">
                  <c:v>13</c:v>
                </c:pt>
                <c:pt idx="6836">
                  <c:v>6</c:v>
                </c:pt>
                <c:pt idx="6837">
                  <c:v>14</c:v>
                </c:pt>
                <c:pt idx="6838">
                  <c:v>4</c:v>
                </c:pt>
                <c:pt idx="6839">
                  <c:v>2</c:v>
                </c:pt>
                <c:pt idx="6840">
                  <c:v>9</c:v>
                </c:pt>
                <c:pt idx="6841">
                  <c:v>13</c:v>
                </c:pt>
                <c:pt idx="6842">
                  <c:v>9</c:v>
                </c:pt>
                <c:pt idx="6843">
                  <c:v>11</c:v>
                </c:pt>
                <c:pt idx="6844">
                  <c:v>8</c:v>
                </c:pt>
                <c:pt idx="6845">
                  <c:v>6</c:v>
                </c:pt>
                <c:pt idx="6846">
                  <c:v>5</c:v>
                </c:pt>
                <c:pt idx="6847">
                  <c:v>12</c:v>
                </c:pt>
                <c:pt idx="6848">
                  <c:v>6</c:v>
                </c:pt>
                <c:pt idx="6849">
                  <c:v>15</c:v>
                </c:pt>
                <c:pt idx="6850">
                  <c:v>14</c:v>
                </c:pt>
                <c:pt idx="6851">
                  <c:v>9</c:v>
                </c:pt>
                <c:pt idx="6852">
                  <c:v>5</c:v>
                </c:pt>
                <c:pt idx="6853">
                  <c:v>8</c:v>
                </c:pt>
                <c:pt idx="6854">
                  <c:v>13</c:v>
                </c:pt>
                <c:pt idx="6855">
                  <c:v>6</c:v>
                </c:pt>
                <c:pt idx="6856">
                  <c:v>9</c:v>
                </c:pt>
                <c:pt idx="6857">
                  <c:v>7</c:v>
                </c:pt>
                <c:pt idx="6858">
                  <c:v>6</c:v>
                </c:pt>
                <c:pt idx="6859">
                  <c:v>3</c:v>
                </c:pt>
                <c:pt idx="6860">
                  <c:v>6</c:v>
                </c:pt>
                <c:pt idx="6861">
                  <c:v>7</c:v>
                </c:pt>
                <c:pt idx="6862">
                  <c:v>9</c:v>
                </c:pt>
                <c:pt idx="6863">
                  <c:v>4</c:v>
                </c:pt>
                <c:pt idx="6864">
                  <c:v>5</c:v>
                </c:pt>
                <c:pt idx="6865">
                  <c:v>1</c:v>
                </c:pt>
                <c:pt idx="6866">
                  <c:v>5</c:v>
                </c:pt>
                <c:pt idx="6867">
                  <c:v>10</c:v>
                </c:pt>
                <c:pt idx="6868">
                  <c:v>2</c:v>
                </c:pt>
                <c:pt idx="6869">
                  <c:v>4</c:v>
                </c:pt>
                <c:pt idx="6870">
                  <c:v>8</c:v>
                </c:pt>
                <c:pt idx="6871">
                  <c:v>9</c:v>
                </c:pt>
                <c:pt idx="6872">
                  <c:v>9</c:v>
                </c:pt>
                <c:pt idx="6873">
                  <c:v>2</c:v>
                </c:pt>
                <c:pt idx="6874">
                  <c:v>5</c:v>
                </c:pt>
                <c:pt idx="6875">
                  <c:v>12</c:v>
                </c:pt>
                <c:pt idx="6876">
                  <c:v>6</c:v>
                </c:pt>
                <c:pt idx="6877">
                  <c:v>4</c:v>
                </c:pt>
                <c:pt idx="6878">
                  <c:v>14</c:v>
                </c:pt>
                <c:pt idx="6879">
                  <c:v>9</c:v>
                </c:pt>
                <c:pt idx="6880">
                  <c:v>5</c:v>
                </c:pt>
                <c:pt idx="6881">
                  <c:v>1</c:v>
                </c:pt>
                <c:pt idx="6882">
                  <c:v>10</c:v>
                </c:pt>
                <c:pt idx="6883">
                  <c:v>4</c:v>
                </c:pt>
                <c:pt idx="6884">
                  <c:v>7</c:v>
                </c:pt>
                <c:pt idx="6885">
                  <c:v>2</c:v>
                </c:pt>
                <c:pt idx="6886">
                  <c:v>11</c:v>
                </c:pt>
                <c:pt idx="6887">
                  <c:v>8</c:v>
                </c:pt>
                <c:pt idx="6888">
                  <c:v>6</c:v>
                </c:pt>
                <c:pt idx="6889">
                  <c:v>2</c:v>
                </c:pt>
                <c:pt idx="6890">
                  <c:v>10</c:v>
                </c:pt>
                <c:pt idx="6891">
                  <c:v>12</c:v>
                </c:pt>
                <c:pt idx="6892">
                  <c:v>8</c:v>
                </c:pt>
                <c:pt idx="6893">
                  <c:v>5</c:v>
                </c:pt>
                <c:pt idx="6894">
                  <c:v>6</c:v>
                </c:pt>
                <c:pt idx="6895">
                  <c:v>13</c:v>
                </c:pt>
                <c:pt idx="6896">
                  <c:v>8</c:v>
                </c:pt>
                <c:pt idx="6897">
                  <c:v>14</c:v>
                </c:pt>
                <c:pt idx="6898">
                  <c:v>18</c:v>
                </c:pt>
                <c:pt idx="6899">
                  <c:v>17</c:v>
                </c:pt>
                <c:pt idx="6900">
                  <c:v>9</c:v>
                </c:pt>
                <c:pt idx="6901">
                  <c:v>0</c:v>
                </c:pt>
                <c:pt idx="6902">
                  <c:v>8</c:v>
                </c:pt>
                <c:pt idx="6903">
                  <c:v>9</c:v>
                </c:pt>
                <c:pt idx="6904">
                  <c:v>12</c:v>
                </c:pt>
                <c:pt idx="6905">
                  <c:v>14</c:v>
                </c:pt>
                <c:pt idx="6906">
                  <c:v>2</c:v>
                </c:pt>
                <c:pt idx="6907">
                  <c:v>7</c:v>
                </c:pt>
                <c:pt idx="6908">
                  <c:v>7</c:v>
                </c:pt>
                <c:pt idx="6909">
                  <c:v>5</c:v>
                </c:pt>
                <c:pt idx="6910">
                  <c:v>9</c:v>
                </c:pt>
                <c:pt idx="6911">
                  <c:v>11</c:v>
                </c:pt>
                <c:pt idx="6912">
                  <c:v>5</c:v>
                </c:pt>
                <c:pt idx="6913">
                  <c:v>9</c:v>
                </c:pt>
                <c:pt idx="6914">
                  <c:v>8</c:v>
                </c:pt>
                <c:pt idx="6915">
                  <c:v>14</c:v>
                </c:pt>
                <c:pt idx="6916">
                  <c:v>10</c:v>
                </c:pt>
                <c:pt idx="6917">
                  <c:v>5</c:v>
                </c:pt>
                <c:pt idx="6918">
                  <c:v>9</c:v>
                </c:pt>
                <c:pt idx="6919">
                  <c:v>14</c:v>
                </c:pt>
                <c:pt idx="6920">
                  <c:v>3</c:v>
                </c:pt>
                <c:pt idx="6921">
                  <c:v>8</c:v>
                </c:pt>
                <c:pt idx="6922">
                  <c:v>9</c:v>
                </c:pt>
                <c:pt idx="6923">
                  <c:v>8</c:v>
                </c:pt>
                <c:pt idx="6924">
                  <c:v>3</c:v>
                </c:pt>
                <c:pt idx="6925">
                  <c:v>7</c:v>
                </c:pt>
                <c:pt idx="6926">
                  <c:v>9</c:v>
                </c:pt>
                <c:pt idx="6927">
                  <c:v>9</c:v>
                </c:pt>
                <c:pt idx="6928">
                  <c:v>3</c:v>
                </c:pt>
                <c:pt idx="6929">
                  <c:v>1</c:v>
                </c:pt>
                <c:pt idx="6930">
                  <c:v>18</c:v>
                </c:pt>
                <c:pt idx="6931">
                  <c:v>7</c:v>
                </c:pt>
                <c:pt idx="6932">
                  <c:v>14</c:v>
                </c:pt>
                <c:pt idx="6933">
                  <c:v>6</c:v>
                </c:pt>
                <c:pt idx="6934">
                  <c:v>2</c:v>
                </c:pt>
                <c:pt idx="6935">
                  <c:v>11</c:v>
                </c:pt>
                <c:pt idx="6936">
                  <c:v>9</c:v>
                </c:pt>
                <c:pt idx="6937">
                  <c:v>4</c:v>
                </c:pt>
                <c:pt idx="6938">
                  <c:v>2</c:v>
                </c:pt>
                <c:pt idx="6939">
                  <c:v>3</c:v>
                </c:pt>
                <c:pt idx="6940">
                  <c:v>8</c:v>
                </c:pt>
                <c:pt idx="6941">
                  <c:v>8</c:v>
                </c:pt>
                <c:pt idx="6942">
                  <c:v>18</c:v>
                </c:pt>
                <c:pt idx="6943">
                  <c:v>0</c:v>
                </c:pt>
                <c:pt idx="6944">
                  <c:v>7</c:v>
                </c:pt>
                <c:pt idx="6945">
                  <c:v>5</c:v>
                </c:pt>
                <c:pt idx="6946">
                  <c:v>8</c:v>
                </c:pt>
                <c:pt idx="6947">
                  <c:v>19</c:v>
                </c:pt>
                <c:pt idx="6948">
                  <c:v>8</c:v>
                </c:pt>
                <c:pt idx="6949">
                  <c:v>6</c:v>
                </c:pt>
                <c:pt idx="6950">
                  <c:v>11</c:v>
                </c:pt>
                <c:pt idx="6951">
                  <c:v>3</c:v>
                </c:pt>
                <c:pt idx="6952">
                  <c:v>7</c:v>
                </c:pt>
                <c:pt idx="6953">
                  <c:v>2</c:v>
                </c:pt>
                <c:pt idx="6954">
                  <c:v>17</c:v>
                </c:pt>
                <c:pt idx="6955">
                  <c:v>8</c:v>
                </c:pt>
                <c:pt idx="6956">
                  <c:v>12</c:v>
                </c:pt>
                <c:pt idx="6957">
                  <c:v>6</c:v>
                </c:pt>
                <c:pt idx="6958">
                  <c:v>2</c:v>
                </c:pt>
                <c:pt idx="6959">
                  <c:v>3</c:v>
                </c:pt>
                <c:pt idx="6960">
                  <c:v>14</c:v>
                </c:pt>
                <c:pt idx="6961">
                  <c:v>10</c:v>
                </c:pt>
                <c:pt idx="6962">
                  <c:v>1</c:v>
                </c:pt>
                <c:pt idx="6963">
                  <c:v>7</c:v>
                </c:pt>
                <c:pt idx="6964">
                  <c:v>7</c:v>
                </c:pt>
                <c:pt idx="6965">
                  <c:v>4</c:v>
                </c:pt>
                <c:pt idx="6966">
                  <c:v>4</c:v>
                </c:pt>
                <c:pt idx="6967">
                  <c:v>7</c:v>
                </c:pt>
                <c:pt idx="6968">
                  <c:v>7</c:v>
                </c:pt>
                <c:pt idx="6969">
                  <c:v>9</c:v>
                </c:pt>
                <c:pt idx="6970">
                  <c:v>14</c:v>
                </c:pt>
                <c:pt idx="6971">
                  <c:v>7</c:v>
                </c:pt>
                <c:pt idx="6972">
                  <c:v>17</c:v>
                </c:pt>
                <c:pt idx="6973">
                  <c:v>4</c:v>
                </c:pt>
                <c:pt idx="6974">
                  <c:v>13</c:v>
                </c:pt>
                <c:pt idx="6975">
                  <c:v>9</c:v>
                </c:pt>
                <c:pt idx="6976">
                  <c:v>5</c:v>
                </c:pt>
                <c:pt idx="6977">
                  <c:v>12</c:v>
                </c:pt>
                <c:pt idx="6978">
                  <c:v>13</c:v>
                </c:pt>
                <c:pt idx="6979">
                  <c:v>12</c:v>
                </c:pt>
                <c:pt idx="6980">
                  <c:v>14</c:v>
                </c:pt>
                <c:pt idx="6981">
                  <c:v>9</c:v>
                </c:pt>
                <c:pt idx="6982">
                  <c:v>10</c:v>
                </c:pt>
                <c:pt idx="6983">
                  <c:v>6</c:v>
                </c:pt>
                <c:pt idx="6984">
                  <c:v>7</c:v>
                </c:pt>
                <c:pt idx="6985">
                  <c:v>7</c:v>
                </c:pt>
                <c:pt idx="6986">
                  <c:v>12</c:v>
                </c:pt>
                <c:pt idx="6987">
                  <c:v>13</c:v>
                </c:pt>
                <c:pt idx="6988">
                  <c:v>10</c:v>
                </c:pt>
                <c:pt idx="6989">
                  <c:v>9</c:v>
                </c:pt>
                <c:pt idx="6990">
                  <c:v>7</c:v>
                </c:pt>
                <c:pt idx="6991">
                  <c:v>9</c:v>
                </c:pt>
                <c:pt idx="6992">
                  <c:v>12</c:v>
                </c:pt>
                <c:pt idx="6993">
                  <c:v>5</c:v>
                </c:pt>
                <c:pt idx="6994">
                  <c:v>1</c:v>
                </c:pt>
                <c:pt idx="6995">
                  <c:v>7</c:v>
                </c:pt>
                <c:pt idx="6996">
                  <c:v>15</c:v>
                </c:pt>
                <c:pt idx="6997">
                  <c:v>9</c:v>
                </c:pt>
                <c:pt idx="6998">
                  <c:v>8</c:v>
                </c:pt>
                <c:pt idx="6999">
                  <c:v>16</c:v>
                </c:pt>
                <c:pt idx="7000">
                  <c:v>7</c:v>
                </c:pt>
                <c:pt idx="7001">
                  <c:v>2</c:v>
                </c:pt>
                <c:pt idx="7002">
                  <c:v>13</c:v>
                </c:pt>
                <c:pt idx="7003">
                  <c:v>12</c:v>
                </c:pt>
                <c:pt idx="7004">
                  <c:v>11</c:v>
                </c:pt>
                <c:pt idx="7005">
                  <c:v>3</c:v>
                </c:pt>
                <c:pt idx="7006">
                  <c:v>12</c:v>
                </c:pt>
                <c:pt idx="7007">
                  <c:v>7</c:v>
                </c:pt>
                <c:pt idx="7008">
                  <c:v>2</c:v>
                </c:pt>
                <c:pt idx="7009">
                  <c:v>11</c:v>
                </c:pt>
                <c:pt idx="7010">
                  <c:v>9</c:v>
                </c:pt>
                <c:pt idx="7011">
                  <c:v>4</c:v>
                </c:pt>
                <c:pt idx="7012">
                  <c:v>5</c:v>
                </c:pt>
                <c:pt idx="7013">
                  <c:v>2</c:v>
                </c:pt>
                <c:pt idx="7014">
                  <c:v>0</c:v>
                </c:pt>
                <c:pt idx="7015">
                  <c:v>3</c:v>
                </c:pt>
                <c:pt idx="7016">
                  <c:v>8</c:v>
                </c:pt>
                <c:pt idx="7017">
                  <c:v>6</c:v>
                </c:pt>
                <c:pt idx="7018">
                  <c:v>1</c:v>
                </c:pt>
                <c:pt idx="7019">
                  <c:v>1</c:v>
                </c:pt>
                <c:pt idx="7020">
                  <c:v>7</c:v>
                </c:pt>
                <c:pt idx="7021">
                  <c:v>6</c:v>
                </c:pt>
                <c:pt idx="7022">
                  <c:v>2</c:v>
                </c:pt>
                <c:pt idx="7023">
                  <c:v>6</c:v>
                </c:pt>
                <c:pt idx="7024">
                  <c:v>7</c:v>
                </c:pt>
                <c:pt idx="7025">
                  <c:v>11</c:v>
                </c:pt>
                <c:pt idx="7026">
                  <c:v>5</c:v>
                </c:pt>
                <c:pt idx="7027">
                  <c:v>6</c:v>
                </c:pt>
                <c:pt idx="7028">
                  <c:v>5</c:v>
                </c:pt>
                <c:pt idx="7029">
                  <c:v>9</c:v>
                </c:pt>
                <c:pt idx="7030">
                  <c:v>7</c:v>
                </c:pt>
                <c:pt idx="7031">
                  <c:v>3</c:v>
                </c:pt>
                <c:pt idx="7032">
                  <c:v>11</c:v>
                </c:pt>
                <c:pt idx="7033">
                  <c:v>14</c:v>
                </c:pt>
                <c:pt idx="7034">
                  <c:v>5</c:v>
                </c:pt>
                <c:pt idx="7035">
                  <c:v>2</c:v>
                </c:pt>
                <c:pt idx="7036">
                  <c:v>4</c:v>
                </c:pt>
                <c:pt idx="7037">
                  <c:v>11</c:v>
                </c:pt>
                <c:pt idx="7038">
                  <c:v>5</c:v>
                </c:pt>
                <c:pt idx="7039">
                  <c:v>2</c:v>
                </c:pt>
                <c:pt idx="7040">
                  <c:v>10</c:v>
                </c:pt>
                <c:pt idx="7041">
                  <c:v>10</c:v>
                </c:pt>
                <c:pt idx="7042">
                  <c:v>4</c:v>
                </c:pt>
                <c:pt idx="7043">
                  <c:v>5</c:v>
                </c:pt>
                <c:pt idx="7044">
                  <c:v>11</c:v>
                </c:pt>
                <c:pt idx="7045">
                  <c:v>8</c:v>
                </c:pt>
                <c:pt idx="7046">
                  <c:v>6</c:v>
                </c:pt>
                <c:pt idx="7047">
                  <c:v>0</c:v>
                </c:pt>
                <c:pt idx="7048">
                  <c:v>3</c:v>
                </c:pt>
                <c:pt idx="7049">
                  <c:v>9</c:v>
                </c:pt>
                <c:pt idx="7050">
                  <c:v>11</c:v>
                </c:pt>
                <c:pt idx="7051">
                  <c:v>7</c:v>
                </c:pt>
                <c:pt idx="7052">
                  <c:v>12</c:v>
                </c:pt>
                <c:pt idx="7053">
                  <c:v>6</c:v>
                </c:pt>
                <c:pt idx="7054">
                  <c:v>7</c:v>
                </c:pt>
                <c:pt idx="7055">
                  <c:v>5</c:v>
                </c:pt>
                <c:pt idx="7056">
                  <c:v>14</c:v>
                </c:pt>
                <c:pt idx="7057">
                  <c:v>14</c:v>
                </c:pt>
                <c:pt idx="7058">
                  <c:v>16</c:v>
                </c:pt>
                <c:pt idx="7059">
                  <c:v>13</c:v>
                </c:pt>
                <c:pt idx="7060">
                  <c:v>6</c:v>
                </c:pt>
                <c:pt idx="7061">
                  <c:v>5</c:v>
                </c:pt>
                <c:pt idx="7062">
                  <c:v>7</c:v>
                </c:pt>
                <c:pt idx="7063">
                  <c:v>9</c:v>
                </c:pt>
                <c:pt idx="7064">
                  <c:v>1</c:v>
                </c:pt>
                <c:pt idx="7065">
                  <c:v>7</c:v>
                </c:pt>
                <c:pt idx="7066">
                  <c:v>5</c:v>
                </c:pt>
                <c:pt idx="7067">
                  <c:v>14</c:v>
                </c:pt>
                <c:pt idx="7068">
                  <c:v>3</c:v>
                </c:pt>
                <c:pt idx="7069">
                  <c:v>4</c:v>
                </c:pt>
                <c:pt idx="7070">
                  <c:v>11</c:v>
                </c:pt>
                <c:pt idx="7071">
                  <c:v>1</c:v>
                </c:pt>
                <c:pt idx="7072">
                  <c:v>12</c:v>
                </c:pt>
                <c:pt idx="7073">
                  <c:v>2</c:v>
                </c:pt>
                <c:pt idx="7074">
                  <c:v>8</c:v>
                </c:pt>
                <c:pt idx="7075">
                  <c:v>8</c:v>
                </c:pt>
                <c:pt idx="7076">
                  <c:v>8</c:v>
                </c:pt>
                <c:pt idx="7077">
                  <c:v>1</c:v>
                </c:pt>
                <c:pt idx="7078">
                  <c:v>5</c:v>
                </c:pt>
                <c:pt idx="7079">
                  <c:v>6</c:v>
                </c:pt>
                <c:pt idx="7080">
                  <c:v>2</c:v>
                </c:pt>
                <c:pt idx="7081">
                  <c:v>5</c:v>
                </c:pt>
                <c:pt idx="7082">
                  <c:v>2</c:v>
                </c:pt>
                <c:pt idx="7083">
                  <c:v>5</c:v>
                </c:pt>
                <c:pt idx="7084">
                  <c:v>9</c:v>
                </c:pt>
                <c:pt idx="7085">
                  <c:v>13</c:v>
                </c:pt>
                <c:pt idx="7086">
                  <c:v>11</c:v>
                </c:pt>
                <c:pt idx="7087">
                  <c:v>9</c:v>
                </c:pt>
                <c:pt idx="7088">
                  <c:v>14</c:v>
                </c:pt>
                <c:pt idx="7089">
                  <c:v>8</c:v>
                </c:pt>
                <c:pt idx="7090">
                  <c:v>9</c:v>
                </c:pt>
                <c:pt idx="7091">
                  <c:v>5</c:v>
                </c:pt>
                <c:pt idx="7092">
                  <c:v>5</c:v>
                </c:pt>
                <c:pt idx="7093">
                  <c:v>15</c:v>
                </c:pt>
                <c:pt idx="7094">
                  <c:v>10</c:v>
                </c:pt>
                <c:pt idx="7095">
                  <c:v>17</c:v>
                </c:pt>
                <c:pt idx="7096">
                  <c:v>3</c:v>
                </c:pt>
                <c:pt idx="7097">
                  <c:v>9</c:v>
                </c:pt>
                <c:pt idx="7098">
                  <c:v>4</c:v>
                </c:pt>
                <c:pt idx="7099">
                  <c:v>6</c:v>
                </c:pt>
                <c:pt idx="7100">
                  <c:v>6</c:v>
                </c:pt>
                <c:pt idx="7101">
                  <c:v>10</c:v>
                </c:pt>
                <c:pt idx="7102">
                  <c:v>7</c:v>
                </c:pt>
                <c:pt idx="7103">
                  <c:v>6</c:v>
                </c:pt>
                <c:pt idx="7104">
                  <c:v>8</c:v>
                </c:pt>
                <c:pt idx="7105">
                  <c:v>5</c:v>
                </c:pt>
                <c:pt idx="7106">
                  <c:v>14</c:v>
                </c:pt>
                <c:pt idx="7107">
                  <c:v>0</c:v>
                </c:pt>
                <c:pt idx="7108">
                  <c:v>5</c:v>
                </c:pt>
                <c:pt idx="7109">
                  <c:v>12</c:v>
                </c:pt>
                <c:pt idx="7110">
                  <c:v>4</c:v>
                </c:pt>
                <c:pt idx="7111">
                  <c:v>10</c:v>
                </c:pt>
                <c:pt idx="7112">
                  <c:v>7</c:v>
                </c:pt>
                <c:pt idx="7113">
                  <c:v>12</c:v>
                </c:pt>
                <c:pt idx="7114">
                  <c:v>11</c:v>
                </c:pt>
                <c:pt idx="7115">
                  <c:v>7</c:v>
                </c:pt>
                <c:pt idx="7116">
                  <c:v>9</c:v>
                </c:pt>
                <c:pt idx="7117">
                  <c:v>10</c:v>
                </c:pt>
                <c:pt idx="7118">
                  <c:v>14</c:v>
                </c:pt>
                <c:pt idx="7119">
                  <c:v>14</c:v>
                </c:pt>
                <c:pt idx="7120">
                  <c:v>6</c:v>
                </c:pt>
                <c:pt idx="7121">
                  <c:v>5</c:v>
                </c:pt>
                <c:pt idx="7122">
                  <c:v>5</c:v>
                </c:pt>
                <c:pt idx="7123">
                  <c:v>3</c:v>
                </c:pt>
                <c:pt idx="7124">
                  <c:v>11</c:v>
                </c:pt>
                <c:pt idx="7125">
                  <c:v>13</c:v>
                </c:pt>
                <c:pt idx="7126">
                  <c:v>12</c:v>
                </c:pt>
                <c:pt idx="7127">
                  <c:v>15</c:v>
                </c:pt>
                <c:pt idx="7128">
                  <c:v>13</c:v>
                </c:pt>
                <c:pt idx="7129">
                  <c:v>14</c:v>
                </c:pt>
                <c:pt idx="7130">
                  <c:v>10</c:v>
                </c:pt>
                <c:pt idx="7131">
                  <c:v>9</c:v>
                </c:pt>
                <c:pt idx="7132">
                  <c:v>13</c:v>
                </c:pt>
                <c:pt idx="7133">
                  <c:v>9</c:v>
                </c:pt>
                <c:pt idx="7134">
                  <c:v>3</c:v>
                </c:pt>
                <c:pt idx="7135">
                  <c:v>6</c:v>
                </c:pt>
                <c:pt idx="7136">
                  <c:v>8</c:v>
                </c:pt>
                <c:pt idx="7137">
                  <c:v>8</c:v>
                </c:pt>
                <c:pt idx="7138">
                  <c:v>19</c:v>
                </c:pt>
                <c:pt idx="7139">
                  <c:v>10</c:v>
                </c:pt>
                <c:pt idx="7140">
                  <c:v>7</c:v>
                </c:pt>
                <c:pt idx="7141">
                  <c:v>10</c:v>
                </c:pt>
                <c:pt idx="7142">
                  <c:v>7</c:v>
                </c:pt>
                <c:pt idx="7143">
                  <c:v>8</c:v>
                </c:pt>
                <c:pt idx="7144">
                  <c:v>4</c:v>
                </c:pt>
                <c:pt idx="7145">
                  <c:v>1</c:v>
                </c:pt>
                <c:pt idx="7146">
                  <c:v>6</c:v>
                </c:pt>
                <c:pt idx="7147">
                  <c:v>7</c:v>
                </c:pt>
                <c:pt idx="7148">
                  <c:v>0</c:v>
                </c:pt>
                <c:pt idx="7149">
                  <c:v>6</c:v>
                </c:pt>
                <c:pt idx="7150">
                  <c:v>7</c:v>
                </c:pt>
                <c:pt idx="7151">
                  <c:v>8</c:v>
                </c:pt>
                <c:pt idx="7152">
                  <c:v>8</c:v>
                </c:pt>
                <c:pt idx="7153">
                  <c:v>4</c:v>
                </c:pt>
                <c:pt idx="7154">
                  <c:v>1</c:v>
                </c:pt>
                <c:pt idx="7155">
                  <c:v>3</c:v>
                </c:pt>
                <c:pt idx="7156">
                  <c:v>2</c:v>
                </c:pt>
                <c:pt idx="7157">
                  <c:v>1</c:v>
                </c:pt>
                <c:pt idx="7158">
                  <c:v>11</c:v>
                </c:pt>
                <c:pt idx="7159">
                  <c:v>2</c:v>
                </c:pt>
                <c:pt idx="7160">
                  <c:v>9</c:v>
                </c:pt>
                <c:pt idx="7161">
                  <c:v>8</c:v>
                </c:pt>
                <c:pt idx="7162">
                  <c:v>9</c:v>
                </c:pt>
                <c:pt idx="7163">
                  <c:v>10</c:v>
                </c:pt>
                <c:pt idx="7164">
                  <c:v>5</c:v>
                </c:pt>
                <c:pt idx="7165">
                  <c:v>6</c:v>
                </c:pt>
                <c:pt idx="7166">
                  <c:v>9</c:v>
                </c:pt>
                <c:pt idx="7167">
                  <c:v>16</c:v>
                </c:pt>
                <c:pt idx="7168">
                  <c:v>8</c:v>
                </c:pt>
                <c:pt idx="7169">
                  <c:v>5</c:v>
                </c:pt>
                <c:pt idx="7170">
                  <c:v>8</c:v>
                </c:pt>
                <c:pt idx="7171">
                  <c:v>7</c:v>
                </c:pt>
                <c:pt idx="7172">
                  <c:v>11</c:v>
                </c:pt>
                <c:pt idx="7173">
                  <c:v>3</c:v>
                </c:pt>
                <c:pt idx="7174">
                  <c:v>7</c:v>
                </c:pt>
                <c:pt idx="7175">
                  <c:v>10</c:v>
                </c:pt>
                <c:pt idx="7176">
                  <c:v>3</c:v>
                </c:pt>
                <c:pt idx="7177">
                  <c:v>6</c:v>
                </c:pt>
                <c:pt idx="7178">
                  <c:v>3</c:v>
                </c:pt>
                <c:pt idx="7179">
                  <c:v>12</c:v>
                </c:pt>
                <c:pt idx="7180">
                  <c:v>19</c:v>
                </c:pt>
                <c:pt idx="7181">
                  <c:v>5</c:v>
                </c:pt>
                <c:pt idx="7182">
                  <c:v>8</c:v>
                </c:pt>
                <c:pt idx="7183">
                  <c:v>2</c:v>
                </c:pt>
                <c:pt idx="7184">
                  <c:v>9</c:v>
                </c:pt>
                <c:pt idx="7185">
                  <c:v>12</c:v>
                </c:pt>
                <c:pt idx="7186">
                  <c:v>5</c:v>
                </c:pt>
                <c:pt idx="7187">
                  <c:v>7</c:v>
                </c:pt>
                <c:pt idx="7188">
                  <c:v>14</c:v>
                </c:pt>
                <c:pt idx="7189">
                  <c:v>5</c:v>
                </c:pt>
                <c:pt idx="7190">
                  <c:v>8</c:v>
                </c:pt>
                <c:pt idx="7191">
                  <c:v>17</c:v>
                </c:pt>
                <c:pt idx="7192">
                  <c:v>7</c:v>
                </c:pt>
                <c:pt idx="7193">
                  <c:v>0</c:v>
                </c:pt>
                <c:pt idx="7194">
                  <c:v>13</c:v>
                </c:pt>
                <c:pt idx="7195">
                  <c:v>6</c:v>
                </c:pt>
                <c:pt idx="7196">
                  <c:v>14</c:v>
                </c:pt>
                <c:pt idx="7197">
                  <c:v>2</c:v>
                </c:pt>
                <c:pt idx="7198">
                  <c:v>10</c:v>
                </c:pt>
                <c:pt idx="7199">
                  <c:v>13</c:v>
                </c:pt>
                <c:pt idx="7200">
                  <c:v>16</c:v>
                </c:pt>
                <c:pt idx="7201">
                  <c:v>14</c:v>
                </c:pt>
                <c:pt idx="7202">
                  <c:v>4</c:v>
                </c:pt>
                <c:pt idx="7203">
                  <c:v>9</c:v>
                </c:pt>
                <c:pt idx="7204">
                  <c:v>2</c:v>
                </c:pt>
                <c:pt idx="7205">
                  <c:v>13</c:v>
                </c:pt>
                <c:pt idx="7206">
                  <c:v>5</c:v>
                </c:pt>
                <c:pt idx="7207">
                  <c:v>9</c:v>
                </c:pt>
                <c:pt idx="7208">
                  <c:v>9</c:v>
                </c:pt>
                <c:pt idx="7209">
                  <c:v>1</c:v>
                </c:pt>
                <c:pt idx="7210">
                  <c:v>8</c:v>
                </c:pt>
                <c:pt idx="7211">
                  <c:v>7</c:v>
                </c:pt>
                <c:pt idx="7212">
                  <c:v>13</c:v>
                </c:pt>
                <c:pt idx="7213">
                  <c:v>18</c:v>
                </c:pt>
                <c:pt idx="7214">
                  <c:v>13</c:v>
                </c:pt>
                <c:pt idx="7215">
                  <c:v>0</c:v>
                </c:pt>
                <c:pt idx="7216">
                  <c:v>7</c:v>
                </c:pt>
                <c:pt idx="7217">
                  <c:v>4</c:v>
                </c:pt>
                <c:pt idx="7218">
                  <c:v>9</c:v>
                </c:pt>
                <c:pt idx="7219">
                  <c:v>5</c:v>
                </c:pt>
                <c:pt idx="7220">
                  <c:v>8</c:v>
                </c:pt>
                <c:pt idx="7221">
                  <c:v>9</c:v>
                </c:pt>
                <c:pt idx="7222">
                  <c:v>8</c:v>
                </c:pt>
                <c:pt idx="7223">
                  <c:v>6</c:v>
                </c:pt>
                <c:pt idx="7224">
                  <c:v>7</c:v>
                </c:pt>
                <c:pt idx="7225">
                  <c:v>11</c:v>
                </c:pt>
                <c:pt idx="7226">
                  <c:v>5</c:v>
                </c:pt>
                <c:pt idx="7227">
                  <c:v>14</c:v>
                </c:pt>
                <c:pt idx="7228">
                  <c:v>12</c:v>
                </c:pt>
                <c:pt idx="7229">
                  <c:v>6</c:v>
                </c:pt>
                <c:pt idx="7230">
                  <c:v>1</c:v>
                </c:pt>
                <c:pt idx="7231">
                  <c:v>8</c:v>
                </c:pt>
                <c:pt idx="7232">
                  <c:v>10</c:v>
                </c:pt>
                <c:pt idx="7233">
                  <c:v>6</c:v>
                </c:pt>
                <c:pt idx="7234">
                  <c:v>6</c:v>
                </c:pt>
                <c:pt idx="7235">
                  <c:v>4</c:v>
                </c:pt>
                <c:pt idx="7236">
                  <c:v>6</c:v>
                </c:pt>
                <c:pt idx="7237">
                  <c:v>9</c:v>
                </c:pt>
                <c:pt idx="7238">
                  <c:v>6</c:v>
                </c:pt>
                <c:pt idx="7239">
                  <c:v>11</c:v>
                </c:pt>
                <c:pt idx="7240">
                  <c:v>8</c:v>
                </c:pt>
                <c:pt idx="7241">
                  <c:v>6</c:v>
                </c:pt>
                <c:pt idx="7242">
                  <c:v>5</c:v>
                </c:pt>
                <c:pt idx="7243">
                  <c:v>5</c:v>
                </c:pt>
                <c:pt idx="7244">
                  <c:v>9</c:v>
                </c:pt>
                <c:pt idx="7245">
                  <c:v>2</c:v>
                </c:pt>
                <c:pt idx="7246">
                  <c:v>9</c:v>
                </c:pt>
                <c:pt idx="7247">
                  <c:v>10</c:v>
                </c:pt>
                <c:pt idx="7248">
                  <c:v>14</c:v>
                </c:pt>
                <c:pt idx="7249">
                  <c:v>13</c:v>
                </c:pt>
                <c:pt idx="7250">
                  <c:v>7</c:v>
                </c:pt>
                <c:pt idx="7251">
                  <c:v>12</c:v>
                </c:pt>
                <c:pt idx="7252">
                  <c:v>3</c:v>
                </c:pt>
                <c:pt idx="7253">
                  <c:v>5</c:v>
                </c:pt>
                <c:pt idx="7254">
                  <c:v>2</c:v>
                </c:pt>
                <c:pt idx="7255">
                  <c:v>12</c:v>
                </c:pt>
                <c:pt idx="7256">
                  <c:v>10</c:v>
                </c:pt>
                <c:pt idx="7257">
                  <c:v>7</c:v>
                </c:pt>
                <c:pt idx="7258">
                  <c:v>10</c:v>
                </c:pt>
                <c:pt idx="7259">
                  <c:v>14</c:v>
                </c:pt>
                <c:pt idx="7260">
                  <c:v>6</c:v>
                </c:pt>
                <c:pt idx="7261">
                  <c:v>9</c:v>
                </c:pt>
                <c:pt idx="7262">
                  <c:v>6</c:v>
                </c:pt>
                <c:pt idx="7263">
                  <c:v>3</c:v>
                </c:pt>
                <c:pt idx="7264">
                  <c:v>6</c:v>
                </c:pt>
                <c:pt idx="7265">
                  <c:v>8</c:v>
                </c:pt>
                <c:pt idx="7266">
                  <c:v>8</c:v>
                </c:pt>
                <c:pt idx="7267">
                  <c:v>8</c:v>
                </c:pt>
                <c:pt idx="7268">
                  <c:v>4</c:v>
                </c:pt>
                <c:pt idx="7269">
                  <c:v>7</c:v>
                </c:pt>
                <c:pt idx="7270">
                  <c:v>14</c:v>
                </c:pt>
                <c:pt idx="7271">
                  <c:v>4</c:v>
                </c:pt>
                <c:pt idx="7272">
                  <c:v>9</c:v>
                </c:pt>
                <c:pt idx="7273">
                  <c:v>11</c:v>
                </c:pt>
                <c:pt idx="7274">
                  <c:v>4</c:v>
                </c:pt>
                <c:pt idx="7275">
                  <c:v>9</c:v>
                </c:pt>
                <c:pt idx="7276">
                  <c:v>7</c:v>
                </c:pt>
                <c:pt idx="7277">
                  <c:v>14</c:v>
                </c:pt>
                <c:pt idx="7278">
                  <c:v>8</c:v>
                </c:pt>
                <c:pt idx="7279">
                  <c:v>11</c:v>
                </c:pt>
                <c:pt idx="7280">
                  <c:v>7</c:v>
                </c:pt>
                <c:pt idx="7281">
                  <c:v>9</c:v>
                </c:pt>
                <c:pt idx="7282">
                  <c:v>12</c:v>
                </c:pt>
                <c:pt idx="7283">
                  <c:v>7</c:v>
                </c:pt>
                <c:pt idx="7284">
                  <c:v>8</c:v>
                </c:pt>
                <c:pt idx="7285">
                  <c:v>14</c:v>
                </c:pt>
                <c:pt idx="7286">
                  <c:v>14</c:v>
                </c:pt>
                <c:pt idx="7287">
                  <c:v>4</c:v>
                </c:pt>
                <c:pt idx="7288">
                  <c:v>2</c:v>
                </c:pt>
                <c:pt idx="7289">
                  <c:v>6</c:v>
                </c:pt>
                <c:pt idx="7290">
                  <c:v>7</c:v>
                </c:pt>
                <c:pt idx="7291">
                  <c:v>10</c:v>
                </c:pt>
                <c:pt idx="7292">
                  <c:v>12</c:v>
                </c:pt>
                <c:pt idx="7293">
                  <c:v>7</c:v>
                </c:pt>
                <c:pt idx="7294">
                  <c:v>9</c:v>
                </c:pt>
                <c:pt idx="7295">
                  <c:v>5</c:v>
                </c:pt>
                <c:pt idx="7296">
                  <c:v>5</c:v>
                </c:pt>
                <c:pt idx="7297">
                  <c:v>3</c:v>
                </c:pt>
                <c:pt idx="7298">
                  <c:v>3</c:v>
                </c:pt>
                <c:pt idx="7299">
                  <c:v>2</c:v>
                </c:pt>
                <c:pt idx="7300">
                  <c:v>5</c:v>
                </c:pt>
                <c:pt idx="7301">
                  <c:v>5</c:v>
                </c:pt>
                <c:pt idx="7302">
                  <c:v>6</c:v>
                </c:pt>
                <c:pt idx="7303">
                  <c:v>1</c:v>
                </c:pt>
                <c:pt idx="7304">
                  <c:v>7</c:v>
                </c:pt>
                <c:pt idx="7305">
                  <c:v>12</c:v>
                </c:pt>
                <c:pt idx="7306">
                  <c:v>6</c:v>
                </c:pt>
                <c:pt idx="7307">
                  <c:v>10</c:v>
                </c:pt>
                <c:pt idx="7308">
                  <c:v>4</c:v>
                </c:pt>
                <c:pt idx="7309">
                  <c:v>11</c:v>
                </c:pt>
                <c:pt idx="7310">
                  <c:v>5</c:v>
                </c:pt>
                <c:pt idx="7311">
                  <c:v>3</c:v>
                </c:pt>
                <c:pt idx="7312">
                  <c:v>5</c:v>
                </c:pt>
                <c:pt idx="7313">
                  <c:v>10</c:v>
                </c:pt>
                <c:pt idx="7314">
                  <c:v>10</c:v>
                </c:pt>
                <c:pt idx="7315">
                  <c:v>1</c:v>
                </c:pt>
                <c:pt idx="7316">
                  <c:v>12</c:v>
                </c:pt>
                <c:pt idx="7317">
                  <c:v>7</c:v>
                </c:pt>
                <c:pt idx="7318">
                  <c:v>6</c:v>
                </c:pt>
                <c:pt idx="7319">
                  <c:v>12</c:v>
                </c:pt>
                <c:pt idx="7320">
                  <c:v>7</c:v>
                </c:pt>
                <c:pt idx="7321">
                  <c:v>8</c:v>
                </c:pt>
                <c:pt idx="7322">
                  <c:v>15</c:v>
                </c:pt>
                <c:pt idx="7323">
                  <c:v>13</c:v>
                </c:pt>
                <c:pt idx="7324">
                  <c:v>9</c:v>
                </c:pt>
                <c:pt idx="7325">
                  <c:v>19</c:v>
                </c:pt>
                <c:pt idx="7326">
                  <c:v>8</c:v>
                </c:pt>
                <c:pt idx="7327">
                  <c:v>7</c:v>
                </c:pt>
                <c:pt idx="7328">
                  <c:v>5</c:v>
                </c:pt>
                <c:pt idx="7329">
                  <c:v>15</c:v>
                </c:pt>
                <c:pt idx="7330">
                  <c:v>2</c:v>
                </c:pt>
                <c:pt idx="7331">
                  <c:v>16</c:v>
                </c:pt>
                <c:pt idx="7332">
                  <c:v>8</c:v>
                </c:pt>
                <c:pt idx="7333">
                  <c:v>8</c:v>
                </c:pt>
                <c:pt idx="7334">
                  <c:v>2</c:v>
                </c:pt>
                <c:pt idx="7335">
                  <c:v>15</c:v>
                </c:pt>
                <c:pt idx="7336">
                  <c:v>2</c:v>
                </c:pt>
                <c:pt idx="7337">
                  <c:v>6</c:v>
                </c:pt>
                <c:pt idx="7338">
                  <c:v>13</c:v>
                </c:pt>
                <c:pt idx="7339">
                  <c:v>7</c:v>
                </c:pt>
                <c:pt idx="7340">
                  <c:v>12</c:v>
                </c:pt>
                <c:pt idx="7341">
                  <c:v>3</c:v>
                </c:pt>
                <c:pt idx="7342">
                  <c:v>6</c:v>
                </c:pt>
                <c:pt idx="7343">
                  <c:v>6</c:v>
                </c:pt>
                <c:pt idx="7344">
                  <c:v>10</c:v>
                </c:pt>
                <c:pt idx="7345">
                  <c:v>8</c:v>
                </c:pt>
                <c:pt idx="7346">
                  <c:v>1</c:v>
                </c:pt>
                <c:pt idx="7347">
                  <c:v>9</c:v>
                </c:pt>
                <c:pt idx="7348">
                  <c:v>6</c:v>
                </c:pt>
                <c:pt idx="7349">
                  <c:v>8</c:v>
                </c:pt>
                <c:pt idx="7350">
                  <c:v>1</c:v>
                </c:pt>
                <c:pt idx="7351">
                  <c:v>8</c:v>
                </c:pt>
                <c:pt idx="7352">
                  <c:v>6</c:v>
                </c:pt>
                <c:pt idx="7353">
                  <c:v>11</c:v>
                </c:pt>
                <c:pt idx="7354">
                  <c:v>12</c:v>
                </c:pt>
                <c:pt idx="7355">
                  <c:v>4</c:v>
                </c:pt>
                <c:pt idx="7356">
                  <c:v>4</c:v>
                </c:pt>
                <c:pt idx="7357">
                  <c:v>11</c:v>
                </c:pt>
                <c:pt idx="7358">
                  <c:v>10</c:v>
                </c:pt>
                <c:pt idx="7359">
                  <c:v>8</c:v>
                </c:pt>
                <c:pt idx="7360">
                  <c:v>3</c:v>
                </c:pt>
                <c:pt idx="7361">
                  <c:v>5</c:v>
                </c:pt>
                <c:pt idx="7362">
                  <c:v>14</c:v>
                </c:pt>
                <c:pt idx="7363">
                  <c:v>4</c:v>
                </c:pt>
                <c:pt idx="7364">
                  <c:v>7</c:v>
                </c:pt>
                <c:pt idx="7365">
                  <c:v>11</c:v>
                </c:pt>
                <c:pt idx="7366">
                  <c:v>15</c:v>
                </c:pt>
                <c:pt idx="7367">
                  <c:v>5</c:v>
                </c:pt>
                <c:pt idx="7368">
                  <c:v>13</c:v>
                </c:pt>
                <c:pt idx="7369">
                  <c:v>6</c:v>
                </c:pt>
                <c:pt idx="7370">
                  <c:v>14</c:v>
                </c:pt>
                <c:pt idx="7371">
                  <c:v>6</c:v>
                </c:pt>
                <c:pt idx="7372">
                  <c:v>10</c:v>
                </c:pt>
                <c:pt idx="7373">
                  <c:v>11</c:v>
                </c:pt>
                <c:pt idx="7374">
                  <c:v>8</c:v>
                </c:pt>
                <c:pt idx="7375">
                  <c:v>8</c:v>
                </c:pt>
                <c:pt idx="7376">
                  <c:v>16</c:v>
                </c:pt>
                <c:pt idx="7377">
                  <c:v>13</c:v>
                </c:pt>
                <c:pt idx="7378">
                  <c:v>5</c:v>
                </c:pt>
                <c:pt idx="7379">
                  <c:v>11</c:v>
                </c:pt>
                <c:pt idx="7380">
                  <c:v>2</c:v>
                </c:pt>
                <c:pt idx="7381">
                  <c:v>6</c:v>
                </c:pt>
                <c:pt idx="7382">
                  <c:v>7</c:v>
                </c:pt>
                <c:pt idx="7383">
                  <c:v>4</c:v>
                </c:pt>
                <c:pt idx="7384">
                  <c:v>0</c:v>
                </c:pt>
                <c:pt idx="7385">
                  <c:v>5</c:v>
                </c:pt>
                <c:pt idx="7386">
                  <c:v>8</c:v>
                </c:pt>
                <c:pt idx="7387">
                  <c:v>6</c:v>
                </c:pt>
                <c:pt idx="7388">
                  <c:v>15</c:v>
                </c:pt>
                <c:pt idx="7389">
                  <c:v>11</c:v>
                </c:pt>
                <c:pt idx="7390">
                  <c:v>2</c:v>
                </c:pt>
                <c:pt idx="7391">
                  <c:v>5</c:v>
                </c:pt>
                <c:pt idx="7392">
                  <c:v>11</c:v>
                </c:pt>
                <c:pt idx="7393">
                  <c:v>12</c:v>
                </c:pt>
                <c:pt idx="7394">
                  <c:v>4</c:v>
                </c:pt>
                <c:pt idx="7395">
                  <c:v>12</c:v>
                </c:pt>
                <c:pt idx="7396">
                  <c:v>15</c:v>
                </c:pt>
                <c:pt idx="7397">
                  <c:v>13</c:v>
                </c:pt>
                <c:pt idx="7398">
                  <c:v>7</c:v>
                </c:pt>
                <c:pt idx="7399">
                  <c:v>2</c:v>
                </c:pt>
                <c:pt idx="7400">
                  <c:v>9</c:v>
                </c:pt>
                <c:pt idx="7401">
                  <c:v>5</c:v>
                </c:pt>
                <c:pt idx="7402">
                  <c:v>6</c:v>
                </c:pt>
                <c:pt idx="7403">
                  <c:v>6</c:v>
                </c:pt>
                <c:pt idx="7404">
                  <c:v>7</c:v>
                </c:pt>
                <c:pt idx="7405">
                  <c:v>11</c:v>
                </c:pt>
                <c:pt idx="7406">
                  <c:v>9</c:v>
                </c:pt>
                <c:pt idx="7407">
                  <c:v>10</c:v>
                </c:pt>
                <c:pt idx="7408">
                  <c:v>5</c:v>
                </c:pt>
                <c:pt idx="7409">
                  <c:v>9</c:v>
                </c:pt>
                <c:pt idx="7410">
                  <c:v>6</c:v>
                </c:pt>
                <c:pt idx="7411">
                  <c:v>12</c:v>
                </c:pt>
                <c:pt idx="7412">
                  <c:v>8</c:v>
                </c:pt>
                <c:pt idx="7413">
                  <c:v>7</c:v>
                </c:pt>
                <c:pt idx="7414">
                  <c:v>5</c:v>
                </c:pt>
                <c:pt idx="7415">
                  <c:v>13</c:v>
                </c:pt>
                <c:pt idx="7416">
                  <c:v>5</c:v>
                </c:pt>
                <c:pt idx="7417">
                  <c:v>8</c:v>
                </c:pt>
                <c:pt idx="7418">
                  <c:v>4</c:v>
                </c:pt>
                <c:pt idx="7419">
                  <c:v>6</c:v>
                </c:pt>
                <c:pt idx="7420">
                  <c:v>2</c:v>
                </c:pt>
                <c:pt idx="7421">
                  <c:v>7</c:v>
                </c:pt>
                <c:pt idx="7422">
                  <c:v>1</c:v>
                </c:pt>
                <c:pt idx="7423">
                  <c:v>3</c:v>
                </c:pt>
                <c:pt idx="7424">
                  <c:v>6</c:v>
                </c:pt>
                <c:pt idx="7425">
                  <c:v>6</c:v>
                </c:pt>
                <c:pt idx="7426">
                  <c:v>5</c:v>
                </c:pt>
                <c:pt idx="7427">
                  <c:v>13</c:v>
                </c:pt>
                <c:pt idx="7428">
                  <c:v>16</c:v>
                </c:pt>
                <c:pt idx="7429">
                  <c:v>8</c:v>
                </c:pt>
                <c:pt idx="7430">
                  <c:v>9</c:v>
                </c:pt>
                <c:pt idx="7431">
                  <c:v>7</c:v>
                </c:pt>
                <c:pt idx="7432">
                  <c:v>8</c:v>
                </c:pt>
                <c:pt idx="7433">
                  <c:v>4</c:v>
                </c:pt>
                <c:pt idx="7434">
                  <c:v>11</c:v>
                </c:pt>
                <c:pt idx="7435">
                  <c:v>7</c:v>
                </c:pt>
                <c:pt idx="7436">
                  <c:v>8</c:v>
                </c:pt>
                <c:pt idx="7437">
                  <c:v>13</c:v>
                </c:pt>
                <c:pt idx="7438">
                  <c:v>6</c:v>
                </c:pt>
                <c:pt idx="7439">
                  <c:v>15</c:v>
                </c:pt>
                <c:pt idx="7440">
                  <c:v>9</c:v>
                </c:pt>
                <c:pt idx="7441">
                  <c:v>10</c:v>
                </c:pt>
                <c:pt idx="7442">
                  <c:v>13</c:v>
                </c:pt>
                <c:pt idx="7443">
                  <c:v>7</c:v>
                </c:pt>
                <c:pt idx="7444">
                  <c:v>6</c:v>
                </c:pt>
                <c:pt idx="7445">
                  <c:v>4</c:v>
                </c:pt>
                <c:pt idx="7446">
                  <c:v>0</c:v>
                </c:pt>
                <c:pt idx="7447">
                  <c:v>13</c:v>
                </c:pt>
                <c:pt idx="7448">
                  <c:v>11</c:v>
                </c:pt>
                <c:pt idx="7449">
                  <c:v>8</c:v>
                </c:pt>
                <c:pt idx="7450">
                  <c:v>10</c:v>
                </c:pt>
                <c:pt idx="7451">
                  <c:v>10</c:v>
                </c:pt>
                <c:pt idx="7452">
                  <c:v>15</c:v>
                </c:pt>
                <c:pt idx="7453">
                  <c:v>3</c:v>
                </c:pt>
                <c:pt idx="7454">
                  <c:v>9</c:v>
                </c:pt>
                <c:pt idx="7455">
                  <c:v>6</c:v>
                </c:pt>
                <c:pt idx="7456">
                  <c:v>13</c:v>
                </c:pt>
                <c:pt idx="7457">
                  <c:v>11</c:v>
                </c:pt>
                <c:pt idx="7458">
                  <c:v>10</c:v>
                </c:pt>
                <c:pt idx="7459">
                  <c:v>6</c:v>
                </c:pt>
                <c:pt idx="7460">
                  <c:v>8</c:v>
                </c:pt>
                <c:pt idx="7461">
                  <c:v>4</c:v>
                </c:pt>
                <c:pt idx="7462">
                  <c:v>13</c:v>
                </c:pt>
                <c:pt idx="7463">
                  <c:v>13</c:v>
                </c:pt>
                <c:pt idx="7464">
                  <c:v>6</c:v>
                </c:pt>
                <c:pt idx="7465">
                  <c:v>0</c:v>
                </c:pt>
                <c:pt idx="7466">
                  <c:v>5</c:v>
                </c:pt>
                <c:pt idx="7467">
                  <c:v>0</c:v>
                </c:pt>
                <c:pt idx="7468">
                  <c:v>8</c:v>
                </c:pt>
                <c:pt idx="7469">
                  <c:v>8</c:v>
                </c:pt>
                <c:pt idx="7470">
                  <c:v>7</c:v>
                </c:pt>
                <c:pt idx="7471">
                  <c:v>1</c:v>
                </c:pt>
                <c:pt idx="7472">
                  <c:v>6</c:v>
                </c:pt>
                <c:pt idx="7473">
                  <c:v>1</c:v>
                </c:pt>
                <c:pt idx="7474">
                  <c:v>9</c:v>
                </c:pt>
                <c:pt idx="7475">
                  <c:v>1</c:v>
                </c:pt>
                <c:pt idx="7476">
                  <c:v>7</c:v>
                </c:pt>
                <c:pt idx="7477">
                  <c:v>8</c:v>
                </c:pt>
                <c:pt idx="7478">
                  <c:v>5</c:v>
                </c:pt>
                <c:pt idx="7479">
                  <c:v>3</c:v>
                </c:pt>
                <c:pt idx="7480">
                  <c:v>2</c:v>
                </c:pt>
                <c:pt idx="7481">
                  <c:v>8</c:v>
                </c:pt>
                <c:pt idx="7482">
                  <c:v>10</c:v>
                </c:pt>
                <c:pt idx="7483">
                  <c:v>9</c:v>
                </c:pt>
                <c:pt idx="7484">
                  <c:v>6</c:v>
                </c:pt>
                <c:pt idx="7485">
                  <c:v>2</c:v>
                </c:pt>
                <c:pt idx="7486">
                  <c:v>6</c:v>
                </c:pt>
                <c:pt idx="7487">
                  <c:v>6</c:v>
                </c:pt>
                <c:pt idx="7488">
                  <c:v>15</c:v>
                </c:pt>
                <c:pt idx="7489">
                  <c:v>9</c:v>
                </c:pt>
                <c:pt idx="7490">
                  <c:v>4</c:v>
                </c:pt>
                <c:pt idx="7491">
                  <c:v>8</c:v>
                </c:pt>
                <c:pt idx="7492">
                  <c:v>16</c:v>
                </c:pt>
                <c:pt idx="7493">
                  <c:v>9</c:v>
                </c:pt>
                <c:pt idx="7494">
                  <c:v>6</c:v>
                </c:pt>
                <c:pt idx="7495">
                  <c:v>14</c:v>
                </c:pt>
                <c:pt idx="7496">
                  <c:v>15</c:v>
                </c:pt>
                <c:pt idx="7497">
                  <c:v>10</c:v>
                </c:pt>
                <c:pt idx="7498">
                  <c:v>12</c:v>
                </c:pt>
                <c:pt idx="7499">
                  <c:v>1</c:v>
                </c:pt>
                <c:pt idx="7500">
                  <c:v>10</c:v>
                </c:pt>
                <c:pt idx="7501">
                  <c:v>14</c:v>
                </c:pt>
                <c:pt idx="7502">
                  <c:v>7</c:v>
                </c:pt>
                <c:pt idx="7503">
                  <c:v>6</c:v>
                </c:pt>
                <c:pt idx="7504">
                  <c:v>15</c:v>
                </c:pt>
                <c:pt idx="7505">
                  <c:v>4</c:v>
                </c:pt>
                <c:pt idx="7506">
                  <c:v>6</c:v>
                </c:pt>
                <c:pt idx="7507">
                  <c:v>10</c:v>
                </c:pt>
                <c:pt idx="7508">
                  <c:v>14</c:v>
                </c:pt>
                <c:pt idx="7509">
                  <c:v>8</c:v>
                </c:pt>
                <c:pt idx="7510">
                  <c:v>9</c:v>
                </c:pt>
                <c:pt idx="7511">
                  <c:v>6</c:v>
                </c:pt>
                <c:pt idx="7512">
                  <c:v>6</c:v>
                </c:pt>
                <c:pt idx="7513">
                  <c:v>9</c:v>
                </c:pt>
                <c:pt idx="7514">
                  <c:v>15</c:v>
                </c:pt>
                <c:pt idx="7515">
                  <c:v>8</c:v>
                </c:pt>
                <c:pt idx="7516">
                  <c:v>4</c:v>
                </c:pt>
                <c:pt idx="7517">
                  <c:v>5</c:v>
                </c:pt>
                <c:pt idx="7518">
                  <c:v>7</c:v>
                </c:pt>
                <c:pt idx="7519">
                  <c:v>7</c:v>
                </c:pt>
                <c:pt idx="7520">
                  <c:v>13</c:v>
                </c:pt>
                <c:pt idx="7521">
                  <c:v>7</c:v>
                </c:pt>
                <c:pt idx="7522">
                  <c:v>9</c:v>
                </c:pt>
                <c:pt idx="7523">
                  <c:v>4</c:v>
                </c:pt>
                <c:pt idx="7524">
                  <c:v>15</c:v>
                </c:pt>
                <c:pt idx="7525">
                  <c:v>9</c:v>
                </c:pt>
                <c:pt idx="7526">
                  <c:v>2</c:v>
                </c:pt>
                <c:pt idx="7527">
                  <c:v>15</c:v>
                </c:pt>
                <c:pt idx="7528">
                  <c:v>9</c:v>
                </c:pt>
                <c:pt idx="7529">
                  <c:v>0</c:v>
                </c:pt>
                <c:pt idx="7530">
                  <c:v>9</c:v>
                </c:pt>
                <c:pt idx="7531">
                  <c:v>8</c:v>
                </c:pt>
                <c:pt idx="7532">
                  <c:v>4</c:v>
                </c:pt>
                <c:pt idx="7533">
                  <c:v>9</c:v>
                </c:pt>
                <c:pt idx="7534">
                  <c:v>9</c:v>
                </c:pt>
                <c:pt idx="7535">
                  <c:v>6</c:v>
                </c:pt>
                <c:pt idx="7536">
                  <c:v>10</c:v>
                </c:pt>
                <c:pt idx="7537">
                  <c:v>3</c:v>
                </c:pt>
                <c:pt idx="7538">
                  <c:v>9</c:v>
                </c:pt>
                <c:pt idx="7539">
                  <c:v>13</c:v>
                </c:pt>
                <c:pt idx="7540">
                  <c:v>3</c:v>
                </c:pt>
                <c:pt idx="7541">
                  <c:v>1</c:v>
                </c:pt>
                <c:pt idx="7542">
                  <c:v>7</c:v>
                </c:pt>
                <c:pt idx="7543">
                  <c:v>2</c:v>
                </c:pt>
                <c:pt idx="7544">
                  <c:v>10</c:v>
                </c:pt>
                <c:pt idx="7545">
                  <c:v>8</c:v>
                </c:pt>
                <c:pt idx="7546">
                  <c:v>7</c:v>
                </c:pt>
                <c:pt idx="7547">
                  <c:v>2</c:v>
                </c:pt>
                <c:pt idx="7548">
                  <c:v>12</c:v>
                </c:pt>
                <c:pt idx="7549">
                  <c:v>7</c:v>
                </c:pt>
                <c:pt idx="7550">
                  <c:v>8</c:v>
                </c:pt>
                <c:pt idx="7551">
                  <c:v>9</c:v>
                </c:pt>
                <c:pt idx="7552">
                  <c:v>16</c:v>
                </c:pt>
                <c:pt idx="7553">
                  <c:v>10</c:v>
                </c:pt>
                <c:pt idx="7554">
                  <c:v>16</c:v>
                </c:pt>
                <c:pt idx="7555">
                  <c:v>7</c:v>
                </c:pt>
                <c:pt idx="7556">
                  <c:v>4</c:v>
                </c:pt>
                <c:pt idx="7557">
                  <c:v>5</c:v>
                </c:pt>
                <c:pt idx="7558">
                  <c:v>10</c:v>
                </c:pt>
                <c:pt idx="7559">
                  <c:v>9</c:v>
                </c:pt>
                <c:pt idx="7560">
                  <c:v>10</c:v>
                </c:pt>
                <c:pt idx="7561">
                  <c:v>16</c:v>
                </c:pt>
                <c:pt idx="7562">
                  <c:v>9</c:v>
                </c:pt>
                <c:pt idx="7563">
                  <c:v>5</c:v>
                </c:pt>
                <c:pt idx="7564">
                  <c:v>2</c:v>
                </c:pt>
                <c:pt idx="7565">
                  <c:v>12</c:v>
                </c:pt>
                <c:pt idx="7566">
                  <c:v>8</c:v>
                </c:pt>
                <c:pt idx="7567">
                  <c:v>7</c:v>
                </c:pt>
                <c:pt idx="7568">
                  <c:v>3</c:v>
                </c:pt>
                <c:pt idx="7569">
                  <c:v>14</c:v>
                </c:pt>
                <c:pt idx="7570">
                  <c:v>9</c:v>
                </c:pt>
                <c:pt idx="7571">
                  <c:v>11</c:v>
                </c:pt>
                <c:pt idx="7572">
                  <c:v>14</c:v>
                </c:pt>
                <c:pt idx="7573">
                  <c:v>8</c:v>
                </c:pt>
                <c:pt idx="7574">
                  <c:v>10</c:v>
                </c:pt>
                <c:pt idx="7575">
                  <c:v>0</c:v>
                </c:pt>
                <c:pt idx="7576">
                  <c:v>5</c:v>
                </c:pt>
                <c:pt idx="7577">
                  <c:v>5</c:v>
                </c:pt>
                <c:pt idx="7578">
                  <c:v>8</c:v>
                </c:pt>
                <c:pt idx="7579">
                  <c:v>9</c:v>
                </c:pt>
                <c:pt idx="7580">
                  <c:v>4</c:v>
                </c:pt>
                <c:pt idx="7581">
                  <c:v>11</c:v>
                </c:pt>
                <c:pt idx="7582">
                  <c:v>6</c:v>
                </c:pt>
                <c:pt idx="7583">
                  <c:v>12</c:v>
                </c:pt>
                <c:pt idx="7584">
                  <c:v>3</c:v>
                </c:pt>
                <c:pt idx="7585">
                  <c:v>2</c:v>
                </c:pt>
                <c:pt idx="7586">
                  <c:v>11</c:v>
                </c:pt>
                <c:pt idx="7587">
                  <c:v>4</c:v>
                </c:pt>
                <c:pt idx="7588">
                  <c:v>9</c:v>
                </c:pt>
                <c:pt idx="7589">
                  <c:v>3</c:v>
                </c:pt>
                <c:pt idx="7590">
                  <c:v>9</c:v>
                </c:pt>
                <c:pt idx="7591">
                  <c:v>3</c:v>
                </c:pt>
                <c:pt idx="7592">
                  <c:v>8</c:v>
                </c:pt>
                <c:pt idx="7593">
                  <c:v>8</c:v>
                </c:pt>
                <c:pt idx="7594">
                  <c:v>4</c:v>
                </c:pt>
                <c:pt idx="7595">
                  <c:v>7</c:v>
                </c:pt>
                <c:pt idx="7596">
                  <c:v>1</c:v>
                </c:pt>
                <c:pt idx="7597">
                  <c:v>6</c:v>
                </c:pt>
                <c:pt idx="7598">
                  <c:v>13</c:v>
                </c:pt>
                <c:pt idx="7599">
                  <c:v>13</c:v>
                </c:pt>
                <c:pt idx="7600">
                  <c:v>5</c:v>
                </c:pt>
                <c:pt idx="7601">
                  <c:v>13</c:v>
                </c:pt>
                <c:pt idx="7602">
                  <c:v>12</c:v>
                </c:pt>
                <c:pt idx="7603">
                  <c:v>16</c:v>
                </c:pt>
                <c:pt idx="7604">
                  <c:v>7</c:v>
                </c:pt>
                <c:pt idx="7605">
                  <c:v>5</c:v>
                </c:pt>
                <c:pt idx="7606">
                  <c:v>9</c:v>
                </c:pt>
                <c:pt idx="7607">
                  <c:v>0</c:v>
                </c:pt>
                <c:pt idx="7608">
                  <c:v>7</c:v>
                </c:pt>
                <c:pt idx="7609">
                  <c:v>5</c:v>
                </c:pt>
                <c:pt idx="7610">
                  <c:v>5</c:v>
                </c:pt>
                <c:pt idx="7611">
                  <c:v>14</c:v>
                </c:pt>
                <c:pt idx="7612">
                  <c:v>7</c:v>
                </c:pt>
                <c:pt idx="7613">
                  <c:v>14</c:v>
                </c:pt>
                <c:pt idx="7614">
                  <c:v>8</c:v>
                </c:pt>
                <c:pt idx="7615">
                  <c:v>9</c:v>
                </c:pt>
                <c:pt idx="7616">
                  <c:v>3</c:v>
                </c:pt>
                <c:pt idx="7617">
                  <c:v>13</c:v>
                </c:pt>
                <c:pt idx="7618">
                  <c:v>6</c:v>
                </c:pt>
                <c:pt idx="7619">
                  <c:v>9</c:v>
                </c:pt>
                <c:pt idx="7620">
                  <c:v>6</c:v>
                </c:pt>
                <c:pt idx="7621">
                  <c:v>8</c:v>
                </c:pt>
                <c:pt idx="7622">
                  <c:v>8</c:v>
                </c:pt>
                <c:pt idx="7623">
                  <c:v>3</c:v>
                </c:pt>
                <c:pt idx="7624">
                  <c:v>6</c:v>
                </c:pt>
                <c:pt idx="7625">
                  <c:v>12</c:v>
                </c:pt>
                <c:pt idx="7626">
                  <c:v>6</c:v>
                </c:pt>
                <c:pt idx="7627">
                  <c:v>13</c:v>
                </c:pt>
                <c:pt idx="7628">
                  <c:v>16</c:v>
                </c:pt>
                <c:pt idx="7629">
                  <c:v>13</c:v>
                </c:pt>
                <c:pt idx="7630">
                  <c:v>9</c:v>
                </c:pt>
                <c:pt idx="7631">
                  <c:v>10</c:v>
                </c:pt>
                <c:pt idx="7632">
                  <c:v>13</c:v>
                </c:pt>
                <c:pt idx="7633">
                  <c:v>5</c:v>
                </c:pt>
                <c:pt idx="7634">
                  <c:v>6</c:v>
                </c:pt>
                <c:pt idx="7635">
                  <c:v>5</c:v>
                </c:pt>
                <c:pt idx="7636">
                  <c:v>4</c:v>
                </c:pt>
                <c:pt idx="7637">
                  <c:v>3</c:v>
                </c:pt>
                <c:pt idx="7638">
                  <c:v>18</c:v>
                </c:pt>
                <c:pt idx="7639">
                  <c:v>12</c:v>
                </c:pt>
                <c:pt idx="7640">
                  <c:v>14</c:v>
                </c:pt>
                <c:pt idx="7641">
                  <c:v>12</c:v>
                </c:pt>
                <c:pt idx="7642">
                  <c:v>7</c:v>
                </c:pt>
                <c:pt idx="7643">
                  <c:v>5</c:v>
                </c:pt>
                <c:pt idx="7644">
                  <c:v>7</c:v>
                </c:pt>
                <c:pt idx="7645">
                  <c:v>7</c:v>
                </c:pt>
                <c:pt idx="7646">
                  <c:v>8</c:v>
                </c:pt>
                <c:pt idx="7647">
                  <c:v>7</c:v>
                </c:pt>
                <c:pt idx="7648">
                  <c:v>9</c:v>
                </c:pt>
                <c:pt idx="7649">
                  <c:v>6</c:v>
                </c:pt>
                <c:pt idx="7650">
                  <c:v>11</c:v>
                </c:pt>
                <c:pt idx="7651">
                  <c:v>8</c:v>
                </c:pt>
                <c:pt idx="7652">
                  <c:v>9</c:v>
                </c:pt>
                <c:pt idx="7653">
                  <c:v>14</c:v>
                </c:pt>
                <c:pt idx="7654">
                  <c:v>13</c:v>
                </c:pt>
                <c:pt idx="7655">
                  <c:v>9</c:v>
                </c:pt>
                <c:pt idx="7656">
                  <c:v>4</c:v>
                </c:pt>
                <c:pt idx="7657">
                  <c:v>6</c:v>
                </c:pt>
                <c:pt idx="7658">
                  <c:v>14</c:v>
                </c:pt>
                <c:pt idx="7659">
                  <c:v>7</c:v>
                </c:pt>
                <c:pt idx="7660">
                  <c:v>7</c:v>
                </c:pt>
                <c:pt idx="7661">
                  <c:v>9</c:v>
                </c:pt>
                <c:pt idx="7662">
                  <c:v>3</c:v>
                </c:pt>
                <c:pt idx="7663">
                  <c:v>14</c:v>
                </c:pt>
                <c:pt idx="7664">
                  <c:v>0</c:v>
                </c:pt>
                <c:pt idx="7665">
                  <c:v>15</c:v>
                </c:pt>
                <c:pt idx="7666">
                  <c:v>10</c:v>
                </c:pt>
                <c:pt idx="7667">
                  <c:v>2</c:v>
                </c:pt>
                <c:pt idx="7668">
                  <c:v>4</c:v>
                </c:pt>
                <c:pt idx="7669">
                  <c:v>10</c:v>
                </c:pt>
                <c:pt idx="7670">
                  <c:v>3</c:v>
                </c:pt>
                <c:pt idx="7671">
                  <c:v>6</c:v>
                </c:pt>
                <c:pt idx="7672">
                  <c:v>8</c:v>
                </c:pt>
                <c:pt idx="7673">
                  <c:v>5</c:v>
                </c:pt>
                <c:pt idx="7674">
                  <c:v>13</c:v>
                </c:pt>
                <c:pt idx="7675">
                  <c:v>12</c:v>
                </c:pt>
                <c:pt idx="7676">
                  <c:v>12</c:v>
                </c:pt>
                <c:pt idx="7677">
                  <c:v>3</c:v>
                </c:pt>
                <c:pt idx="7678">
                  <c:v>12</c:v>
                </c:pt>
                <c:pt idx="7679">
                  <c:v>8</c:v>
                </c:pt>
                <c:pt idx="7680">
                  <c:v>5</c:v>
                </c:pt>
                <c:pt idx="7681">
                  <c:v>10</c:v>
                </c:pt>
                <c:pt idx="7682">
                  <c:v>12</c:v>
                </c:pt>
                <c:pt idx="7683">
                  <c:v>5</c:v>
                </c:pt>
                <c:pt idx="7684">
                  <c:v>7</c:v>
                </c:pt>
                <c:pt idx="7685">
                  <c:v>5</c:v>
                </c:pt>
                <c:pt idx="7686">
                  <c:v>10</c:v>
                </c:pt>
                <c:pt idx="7687">
                  <c:v>15</c:v>
                </c:pt>
                <c:pt idx="7688">
                  <c:v>6</c:v>
                </c:pt>
                <c:pt idx="7689">
                  <c:v>3</c:v>
                </c:pt>
                <c:pt idx="7690">
                  <c:v>10</c:v>
                </c:pt>
                <c:pt idx="7691">
                  <c:v>14</c:v>
                </c:pt>
                <c:pt idx="7692">
                  <c:v>13</c:v>
                </c:pt>
                <c:pt idx="7693">
                  <c:v>6</c:v>
                </c:pt>
                <c:pt idx="7694">
                  <c:v>8</c:v>
                </c:pt>
                <c:pt idx="7695">
                  <c:v>13</c:v>
                </c:pt>
                <c:pt idx="7696">
                  <c:v>9</c:v>
                </c:pt>
                <c:pt idx="7697">
                  <c:v>3</c:v>
                </c:pt>
                <c:pt idx="7698">
                  <c:v>7</c:v>
                </c:pt>
                <c:pt idx="7699">
                  <c:v>14</c:v>
                </c:pt>
                <c:pt idx="7700">
                  <c:v>4</c:v>
                </c:pt>
                <c:pt idx="7701">
                  <c:v>2</c:v>
                </c:pt>
                <c:pt idx="7702">
                  <c:v>13</c:v>
                </c:pt>
                <c:pt idx="7703">
                  <c:v>6</c:v>
                </c:pt>
                <c:pt idx="7704">
                  <c:v>6</c:v>
                </c:pt>
                <c:pt idx="7705">
                  <c:v>5</c:v>
                </c:pt>
                <c:pt idx="7706">
                  <c:v>9</c:v>
                </c:pt>
                <c:pt idx="7707">
                  <c:v>2</c:v>
                </c:pt>
                <c:pt idx="7708">
                  <c:v>11</c:v>
                </c:pt>
                <c:pt idx="7709">
                  <c:v>12</c:v>
                </c:pt>
                <c:pt idx="7710">
                  <c:v>5</c:v>
                </c:pt>
                <c:pt idx="7711">
                  <c:v>8</c:v>
                </c:pt>
                <c:pt idx="7712">
                  <c:v>2</c:v>
                </c:pt>
                <c:pt idx="7713">
                  <c:v>12</c:v>
                </c:pt>
                <c:pt idx="7714">
                  <c:v>10</c:v>
                </c:pt>
                <c:pt idx="7715">
                  <c:v>5</c:v>
                </c:pt>
                <c:pt idx="7716">
                  <c:v>4</c:v>
                </c:pt>
                <c:pt idx="7717">
                  <c:v>7</c:v>
                </c:pt>
                <c:pt idx="7718">
                  <c:v>4</c:v>
                </c:pt>
                <c:pt idx="7719">
                  <c:v>16</c:v>
                </c:pt>
                <c:pt idx="7720">
                  <c:v>15</c:v>
                </c:pt>
                <c:pt idx="7721">
                  <c:v>9</c:v>
                </c:pt>
                <c:pt idx="7722">
                  <c:v>11</c:v>
                </c:pt>
                <c:pt idx="7723">
                  <c:v>8</c:v>
                </c:pt>
                <c:pt idx="7724">
                  <c:v>4</c:v>
                </c:pt>
                <c:pt idx="7725">
                  <c:v>14</c:v>
                </c:pt>
                <c:pt idx="7726">
                  <c:v>3</c:v>
                </c:pt>
                <c:pt idx="7727">
                  <c:v>3</c:v>
                </c:pt>
                <c:pt idx="7728">
                  <c:v>6</c:v>
                </c:pt>
                <c:pt idx="7729">
                  <c:v>14</c:v>
                </c:pt>
                <c:pt idx="7730">
                  <c:v>7</c:v>
                </c:pt>
                <c:pt idx="7731">
                  <c:v>4</c:v>
                </c:pt>
                <c:pt idx="7732">
                  <c:v>6</c:v>
                </c:pt>
                <c:pt idx="7733">
                  <c:v>14</c:v>
                </c:pt>
                <c:pt idx="7734">
                  <c:v>7</c:v>
                </c:pt>
                <c:pt idx="7735">
                  <c:v>4</c:v>
                </c:pt>
                <c:pt idx="7736">
                  <c:v>16</c:v>
                </c:pt>
                <c:pt idx="7737">
                  <c:v>7</c:v>
                </c:pt>
                <c:pt idx="7738">
                  <c:v>19</c:v>
                </c:pt>
                <c:pt idx="7739">
                  <c:v>9</c:v>
                </c:pt>
                <c:pt idx="7740">
                  <c:v>10</c:v>
                </c:pt>
                <c:pt idx="7741">
                  <c:v>14</c:v>
                </c:pt>
                <c:pt idx="7742">
                  <c:v>5</c:v>
                </c:pt>
                <c:pt idx="7743">
                  <c:v>6</c:v>
                </c:pt>
                <c:pt idx="7744">
                  <c:v>13</c:v>
                </c:pt>
                <c:pt idx="7745">
                  <c:v>4</c:v>
                </c:pt>
                <c:pt idx="7746">
                  <c:v>12</c:v>
                </c:pt>
                <c:pt idx="7747">
                  <c:v>14</c:v>
                </c:pt>
                <c:pt idx="7748">
                  <c:v>5</c:v>
                </c:pt>
                <c:pt idx="7749">
                  <c:v>7</c:v>
                </c:pt>
                <c:pt idx="7750">
                  <c:v>12</c:v>
                </c:pt>
                <c:pt idx="7751">
                  <c:v>4</c:v>
                </c:pt>
                <c:pt idx="7752">
                  <c:v>5</c:v>
                </c:pt>
                <c:pt idx="7753">
                  <c:v>13</c:v>
                </c:pt>
                <c:pt idx="7754">
                  <c:v>0</c:v>
                </c:pt>
                <c:pt idx="7755">
                  <c:v>6</c:v>
                </c:pt>
                <c:pt idx="7756">
                  <c:v>6</c:v>
                </c:pt>
                <c:pt idx="7757">
                  <c:v>5</c:v>
                </c:pt>
                <c:pt idx="7758">
                  <c:v>10</c:v>
                </c:pt>
                <c:pt idx="7759">
                  <c:v>2</c:v>
                </c:pt>
                <c:pt idx="7760">
                  <c:v>4</c:v>
                </c:pt>
                <c:pt idx="7761">
                  <c:v>16</c:v>
                </c:pt>
                <c:pt idx="7762">
                  <c:v>7</c:v>
                </c:pt>
                <c:pt idx="7763">
                  <c:v>10</c:v>
                </c:pt>
                <c:pt idx="7764">
                  <c:v>4</c:v>
                </c:pt>
                <c:pt idx="7765">
                  <c:v>1</c:v>
                </c:pt>
                <c:pt idx="7766">
                  <c:v>8</c:v>
                </c:pt>
                <c:pt idx="7767">
                  <c:v>3</c:v>
                </c:pt>
                <c:pt idx="7768">
                  <c:v>3</c:v>
                </c:pt>
                <c:pt idx="7769">
                  <c:v>2</c:v>
                </c:pt>
                <c:pt idx="7770">
                  <c:v>3</c:v>
                </c:pt>
                <c:pt idx="7771">
                  <c:v>5</c:v>
                </c:pt>
                <c:pt idx="7772">
                  <c:v>8</c:v>
                </c:pt>
                <c:pt idx="7773">
                  <c:v>0</c:v>
                </c:pt>
                <c:pt idx="7774">
                  <c:v>6</c:v>
                </c:pt>
                <c:pt idx="7775">
                  <c:v>15</c:v>
                </c:pt>
                <c:pt idx="7776">
                  <c:v>0</c:v>
                </c:pt>
                <c:pt idx="7777">
                  <c:v>10</c:v>
                </c:pt>
                <c:pt idx="7778">
                  <c:v>10</c:v>
                </c:pt>
                <c:pt idx="7779">
                  <c:v>7</c:v>
                </c:pt>
                <c:pt idx="7780">
                  <c:v>5</c:v>
                </c:pt>
                <c:pt idx="7781">
                  <c:v>4</c:v>
                </c:pt>
                <c:pt idx="7782">
                  <c:v>5</c:v>
                </c:pt>
                <c:pt idx="7783">
                  <c:v>10</c:v>
                </c:pt>
                <c:pt idx="7784">
                  <c:v>13</c:v>
                </c:pt>
                <c:pt idx="7785">
                  <c:v>8</c:v>
                </c:pt>
                <c:pt idx="7786">
                  <c:v>6</c:v>
                </c:pt>
                <c:pt idx="7787">
                  <c:v>5</c:v>
                </c:pt>
                <c:pt idx="7788">
                  <c:v>4</c:v>
                </c:pt>
                <c:pt idx="7789">
                  <c:v>6</c:v>
                </c:pt>
                <c:pt idx="7790">
                  <c:v>13</c:v>
                </c:pt>
                <c:pt idx="7791">
                  <c:v>5</c:v>
                </c:pt>
                <c:pt idx="7792">
                  <c:v>12</c:v>
                </c:pt>
                <c:pt idx="7793">
                  <c:v>8</c:v>
                </c:pt>
                <c:pt idx="7794">
                  <c:v>10</c:v>
                </c:pt>
                <c:pt idx="7795">
                  <c:v>7</c:v>
                </c:pt>
                <c:pt idx="7796">
                  <c:v>4</c:v>
                </c:pt>
                <c:pt idx="7797">
                  <c:v>7</c:v>
                </c:pt>
                <c:pt idx="7798">
                  <c:v>4</c:v>
                </c:pt>
                <c:pt idx="7799">
                  <c:v>7</c:v>
                </c:pt>
                <c:pt idx="7800">
                  <c:v>7</c:v>
                </c:pt>
                <c:pt idx="7801">
                  <c:v>13</c:v>
                </c:pt>
                <c:pt idx="7802">
                  <c:v>14</c:v>
                </c:pt>
                <c:pt idx="7803">
                  <c:v>11</c:v>
                </c:pt>
                <c:pt idx="7804">
                  <c:v>2</c:v>
                </c:pt>
                <c:pt idx="7805">
                  <c:v>5</c:v>
                </c:pt>
                <c:pt idx="7806">
                  <c:v>6</c:v>
                </c:pt>
                <c:pt idx="7807">
                  <c:v>7</c:v>
                </c:pt>
                <c:pt idx="7808">
                  <c:v>7</c:v>
                </c:pt>
                <c:pt idx="7809">
                  <c:v>7</c:v>
                </c:pt>
                <c:pt idx="7810">
                  <c:v>16</c:v>
                </c:pt>
                <c:pt idx="7811">
                  <c:v>4</c:v>
                </c:pt>
                <c:pt idx="7812">
                  <c:v>7</c:v>
                </c:pt>
                <c:pt idx="7813">
                  <c:v>6</c:v>
                </c:pt>
                <c:pt idx="7814">
                  <c:v>4</c:v>
                </c:pt>
                <c:pt idx="7815">
                  <c:v>1</c:v>
                </c:pt>
                <c:pt idx="7816">
                  <c:v>6</c:v>
                </c:pt>
                <c:pt idx="7817">
                  <c:v>3</c:v>
                </c:pt>
                <c:pt idx="7818">
                  <c:v>5</c:v>
                </c:pt>
                <c:pt idx="7819">
                  <c:v>11</c:v>
                </c:pt>
                <c:pt idx="7820">
                  <c:v>9</c:v>
                </c:pt>
                <c:pt idx="7821">
                  <c:v>14</c:v>
                </c:pt>
                <c:pt idx="7822">
                  <c:v>4</c:v>
                </c:pt>
                <c:pt idx="7823">
                  <c:v>2</c:v>
                </c:pt>
                <c:pt idx="7824">
                  <c:v>11</c:v>
                </c:pt>
                <c:pt idx="7825">
                  <c:v>5</c:v>
                </c:pt>
                <c:pt idx="7826">
                  <c:v>3</c:v>
                </c:pt>
                <c:pt idx="7827">
                  <c:v>2</c:v>
                </c:pt>
                <c:pt idx="7828">
                  <c:v>10</c:v>
                </c:pt>
                <c:pt idx="7829">
                  <c:v>5</c:v>
                </c:pt>
                <c:pt idx="7830">
                  <c:v>4</c:v>
                </c:pt>
                <c:pt idx="7831">
                  <c:v>6</c:v>
                </c:pt>
                <c:pt idx="7832">
                  <c:v>16</c:v>
                </c:pt>
                <c:pt idx="7833">
                  <c:v>4</c:v>
                </c:pt>
                <c:pt idx="7834">
                  <c:v>13</c:v>
                </c:pt>
                <c:pt idx="7835">
                  <c:v>15</c:v>
                </c:pt>
                <c:pt idx="7836">
                  <c:v>4</c:v>
                </c:pt>
                <c:pt idx="7837">
                  <c:v>7</c:v>
                </c:pt>
                <c:pt idx="7838">
                  <c:v>11</c:v>
                </c:pt>
                <c:pt idx="7839">
                  <c:v>9</c:v>
                </c:pt>
                <c:pt idx="7840">
                  <c:v>10</c:v>
                </c:pt>
                <c:pt idx="7841">
                  <c:v>13</c:v>
                </c:pt>
                <c:pt idx="7842">
                  <c:v>6</c:v>
                </c:pt>
                <c:pt idx="7843">
                  <c:v>6</c:v>
                </c:pt>
                <c:pt idx="7844">
                  <c:v>11</c:v>
                </c:pt>
                <c:pt idx="7845">
                  <c:v>8</c:v>
                </c:pt>
                <c:pt idx="7846">
                  <c:v>2</c:v>
                </c:pt>
                <c:pt idx="7847">
                  <c:v>9</c:v>
                </c:pt>
                <c:pt idx="7848">
                  <c:v>9</c:v>
                </c:pt>
                <c:pt idx="7849">
                  <c:v>7</c:v>
                </c:pt>
                <c:pt idx="7850">
                  <c:v>9</c:v>
                </c:pt>
                <c:pt idx="7851">
                  <c:v>10</c:v>
                </c:pt>
                <c:pt idx="7852">
                  <c:v>5</c:v>
                </c:pt>
                <c:pt idx="7853">
                  <c:v>2</c:v>
                </c:pt>
                <c:pt idx="7854">
                  <c:v>12</c:v>
                </c:pt>
                <c:pt idx="7855">
                  <c:v>1</c:v>
                </c:pt>
                <c:pt idx="7856">
                  <c:v>6</c:v>
                </c:pt>
                <c:pt idx="7857">
                  <c:v>15</c:v>
                </c:pt>
                <c:pt idx="7858">
                  <c:v>12</c:v>
                </c:pt>
                <c:pt idx="7859">
                  <c:v>16</c:v>
                </c:pt>
                <c:pt idx="7860">
                  <c:v>17</c:v>
                </c:pt>
                <c:pt idx="7861">
                  <c:v>1</c:v>
                </c:pt>
                <c:pt idx="7862">
                  <c:v>6</c:v>
                </c:pt>
                <c:pt idx="7863">
                  <c:v>14</c:v>
                </c:pt>
                <c:pt idx="7864">
                  <c:v>8</c:v>
                </c:pt>
                <c:pt idx="7865">
                  <c:v>14</c:v>
                </c:pt>
                <c:pt idx="7866">
                  <c:v>9</c:v>
                </c:pt>
                <c:pt idx="7867">
                  <c:v>9</c:v>
                </c:pt>
                <c:pt idx="7868">
                  <c:v>9</c:v>
                </c:pt>
                <c:pt idx="7869">
                  <c:v>15</c:v>
                </c:pt>
                <c:pt idx="7870">
                  <c:v>3</c:v>
                </c:pt>
                <c:pt idx="7871">
                  <c:v>6</c:v>
                </c:pt>
                <c:pt idx="7872">
                  <c:v>7</c:v>
                </c:pt>
                <c:pt idx="7873">
                  <c:v>10</c:v>
                </c:pt>
                <c:pt idx="7874">
                  <c:v>11</c:v>
                </c:pt>
                <c:pt idx="7875">
                  <c:v>10</c:v>
                </c:pt>
                <c:pt idx="7876">
                  <c:v>2</c:v>
                </c:pt>
                <c:pt idx="7877">
                  <c:v>6</c:v>
                </c:pt>
                <c:pt idx="7878">
                  <c:v>6</c:v>
                </c:pt>
                <c:pt idx="7879">
                  <c:v>1</c:v>
                </c:pt>
                <c:pt idx="7880">
                  <c:v>6</c:v>
                </c:pt>
                <c:pt idx="7881">
                  <c:v>8</c:v>
                </c:pt>
                <c:pt idx="7882">
                  <c:v>6</c:v>
                </c:pt>
                <c:pt idx="7883">
                  <c:v>7</c:v>
                </c:pt>
                <c:pt idx="7884">
                  <c:v>9</c:v>
                </c:pt>
                <c:pt idx="7885">
                  <c:v>13</c:v>
                </c:pt>
                <c:pt idx="7886">
                  <c:v>6</c:v>
                </c:pt>
                <c:pt idx="7887">
                  <c:v>7</c:v>
                </c:pt>
                <c:pt idx="7888">
                  <c:v>3</c:v>
                </c:pt>
                <c:pt idx="7889">
                  <c:v>6</c:v>
                </c:pt>
                <c:pt idx="7890">
                  <c:v>6</c:v>
                </c:pt>
                <c:pt idx="7891">
                  <c:v>8</c:v>
                </c:pt>
                <c:pt idx="7892">
                  <c:v>12</c:v>
                </c:pt>
                <c:pt idx="7893">
                  <c:v>8</c:v>
                </c:pt>
                <c:pt idx="7894">
                  <c:v>14</c:v>
                </c:pt>
                <c:pt idx="7895">
                  <c:v>7</c:v>
                </c:pt>
                <c:pt idx="7896">
                  <c:v>3</c:v>
                </c:pt>
                <c:pt idx="7897">
                  <c:v>8</c:v>
                </c:pt>
                <c:pt idx="7898">
                  <c:v>13</c:v>
                </c:pt>
                <c:pt idx="7899">
                  <c:v>7</c:v>
                </c:pt>
                <c:pt idx="7900">
                  <c:v>7</c:v>
                </c:pt>
                <c:pt idx="7901">
                  <c:v>0</c:v>
                </c:pt>
                <c:pt idx="7902">
                  <c:v>3</c:v>
                </c:pt>
                <c:pt idx="7903">
                  <c:v>9</c:v>
                </c:pt>
                <c:pt idx="7904">
                  <c:v>7</c:v>
                </c:pt>
                <c:pt idx="7905">
                  <c:v>6</c:v>
                </c:pt>
                <c:pt idx="7906">
                  <c:v>6</c:v>
                </c:pt>
                <c:pt idx="7907">
                  <c:v>6</c:v>
                </c:pt>
                <c:pt idx="7908">
                  <c:v>8</c:v>
                </c:pt>
                <c:pt idx="7909">
                  <c:v>6</c:v>
                </c:pt>
                <c:pt idx="7910">
                  <c:v>1</c:v>
                </c:pt>
                <c:pt idx="7911">
                  <c:v>9</c:v>
                </c:pt>
                <c:pt idx="7912">
                  <c:v>6</c:v>
                </c:pt>
                <c:pt idx="7913">
                  <c:v>10</c:v>
                </c:pt>
                <c:pt idx="7914">
                  <c:v>9</c:v>
                </c:pt>
                <c:pt idx="7915">
                  <c:v>9</c:v>
                </c:pt>
                <c:pt idx="7916">
                  <c:v>4</c:v>
                </c:pt>
                <c:pt idx="7917">
                  <c:v>6</c:v>
                </c:pt>
                <c:pt idx="7918">
                  <c:v>7</c:v>
                </c:pt>
                <c:pt idx="7919">
                  <c:v>7</c:v>
                </c:pt>
                <c:pt idx="7920">
                  <c:v>2</c:v>
                </c:pt>
                <c:pt idx="7921">
                  <c:v>8</c:v>
                </c:pt>
                <c:pt idx="7922">
                  <c:v>9</c:v>
                </c:pt>
                <c:pt idx="7923">
                  <c:v>4</c:v>
                </c:pt>
                <c:pt idx="7924">
                  <c:v>15</c:v>
                </c:pt>
                <c:pt idx="7925">
                  <c:v>4</c:v>
                </c:pt>
                <c:pt idx="7926">
                  <c:v>6</c:v>
                </c:pt>
                <c:pt idx="7927">
                  <c:v>12</c:v>
                </c:pt>
                <c:pt idx="7928">
                  <c:v>5</c:v>
                </c:pt>
                <c:pt idx="7929">
                  <c:v>6</c:v>
                </c:pt>
                <c:pt idx="7930">
                  <c:v>17</c:v>
                </c:pt>
                <c:pt idx="7931">
                  <c:v>12</c:v>
                </c:pt>
                <c:pt idx="7932">
                  <c:v>0</c:v>
                </c:pt>
                <c:pt idx="7933">
                  <c:v>5</c:v>
                </c:pt>
                <c:pt idx="7934">
                  <c:v>7</c:v>
                </c:pt>
                <c:pt idx="7935">
                  <c:v>7</c:v>
                </c:pt>
                <c:pt idx="7936">
                  <c:v>13</c:v>
                </c:pt>
                <c:pt idx="7937">
                  <c:v>7</c:v>
                </c:pt>
                <c:pt idx="7938">
                  <c:v>11</c:v>
                </c:pt>
                <c:pt idx="7939">
                  <c:v>13</c:v>
                </c:pt>
                <c:pt idx="7940">
                  <c:v>1</c:v>
                </c:pt>
                <c:pt idx="7941">
                  <c:v>6</c:v>
                </c:pt>
                <c:pt idx="7942">
                  <c:v>11</c:v>
                </c:pt>
                <c:pt idx="7943">
                  <c:v>19</c:v>
                </c:pt>
                <c:pt idx="7944">
                  <c:v>3</c:v>
                </c:pt>
                <c:pt idx="7945">
                  <c:v>5</c:v>
                </c:pt>
                <c:pt idx="7946">
                  <c:v>14</c:v>
                </c:pt>
                <c:pt idx="7947">
                  <c:v>12</c:v>
                </c:pt>
                <c:pt idx="7948">
                  <c:v>9</c:v>
                </c:pt>
                <c:pt idx="7949">
                  <c:v>5</c:v>
                </c:pt>
                <c:pt idx="7950">
                  <c:v>13</c:v>
                </c:pt>
                <c:pt idx="7951">
                  <c:v>8</c:v>
                </c:pt>
                <c:pt idx="7952">
                  <c:v>4</c:v>
                </c:pt>
                <c:pt idx="7953">
                  <c:v>5</c:v>
                </c:pt>
                <c:pt idx="7954">
                  <c:v>1</c:v>
                </c:pt>
                <c:pt idx="7955">
                  <c:v>6</c:v>
                </c:pt>
                <c:pt idx="7956">
                  <c:v>10</c:v>
                </c:pt>
                <c:pt idx="7957">
                  <c:v>12</c:v>
                </c:pt>
                <c:pt idx="7958">
                  <c:v>4</c:v>
                </c:pt>
                <c:pt idx="7959">
                  <c:v>10</c:v>
                </c:pt>
                <c:pt idx="7960">
                  <c:v>0</c:v>
                </c:pt>
                <c:pt idx="7961">
                  <c:v>9</c:v>
                </c:pt>
                <c:pt idx="7962">
                  <c:v>11</c:v>
                </c:pt>
                <c:pt idx="7963">
                  <c:v>6</c:v>
                </c:pt>
                <c:pt idx="7964">
                  <c:v>11</c:v>
                </c:pt>
                <c:pt idx="7965">
                  <c:v>9</c:v>
                </c:pt>
                <c:pt idx="7966">
                  <c:v>13</c:v>
                </c:pt>
                <c:pt idx="7967">
                  <c:v>5</c:v>
                </c:pt>
                <c:pt idx="7968">
                  <c:v>1</c:v>
                </c:pt>
                <c:pt idx="7969">
                  <c:v>7</c:v>
                </c:pt>
                <c:pt idx="7970">
                  <c:v>12</c:v>
                </c:pt>
                <c:pt idx="7971">
                  <c:v>8</c:v>
                </c:pt>
                <c:pt idx="7972">
                  <c:v>15</c:v>
                </c:pt>
                <c:pt idx="7973">
                  <c:v>5</c:v>
                </c:pt>
                <c:pt idx="7974">
                  <c:v>11</c:v>
                </c:pt>
                <c:pt idx="7975">
                  <c:v>11</c:v>
                </c:pt>
                <c:pt idx="7976">
                  <c:v>14</c:v>
                </c:pt>
                <c:pt idx="7977">
                  <c:v>7</c:v>
                </c:pt>
                <c:pt idx="7978">
                  <c:v>4</c:v>
                </c:pt>
                <c:pt idx="7979">
                  <c:v>8</c:v>
                </c:pt>
                <c:pt idx="7980">
                  <c:v>6</c:v>
                </c:pt>
                <c:pt idx="7981">
                  <c:v>1</c:v>
                </c:pt>
                <c:pt idx="7982">
                  <c:v>5</c:v>
                </c:pt>
                <c:pt idx="7983">
                  <c:v>12</c:v>
                </c:pt>
                <c:pt idx="7984">
                  <c:v>5</c:v>
                </c:pt>
                <c:pt idx="7985">
                  <c:v>9</c:v>
                </c:pt>
                <c:pt idx="7986">
                  <c:v>4</c:v>
                </c:pt>
                <c:pt idx="7987">
                  <c:v>3</c:v>
                </c:pt>
                <c:pt idx="7988">
                  <c:v>7</c:v>
                </c:pt>
                <c:pt idx="7989">
                  <c:v>4</c:v>
                </c:pt>
                <c:pt idx="7990">
                  <c:v>7</c:v>
                </c:pt>
                <c:pt idx="7991">
                  <c:v>7</c:v>
                </c:pt>
                <c:pt idx="7992">
                  <c:v>11</c:v>
                </c:pt>
                <c:pt idx="7993">
                  <c:v>4</c:v>
                </c:pt>
                <c:pt idx="7994">
                  <c:v>8</c:v>
                </c:pt>
                <c:pt idx="7995">
                  <c:v>14</c:v>
                </c:pt>
                <c:pt idx="7996">
                  <c:v>2</c:v>
                </c:pt>
                <c:pt idx="7997">
                  <c:v>8</c:v>
                </c:pt>
                <c:pt idx="7998">
                  <c:v>6</c:v>
                </c:pt>
                <c:pt idx="7999">
                  <c:v>13</c:v>
                </c:pt>
                <c:pt idx="8000">
                  <c:v>4</c:v>
                </c:pt>
                <c:pt idx="8001">
                  <c:v>9</c:v>
                </c:pt>
                <c:pt idx="8002">
                  <c:v>2</c:v>
                </c:pt>
                <c:pt idx="8003">
                  <c:v>9</c:v>
                </c:pt>
                <c:pt idx="8004">
                  <c:v>12</c:v>
                </c:pt>
                <c:pt idx="8005">
                  <c:v>8</c:v>
                </c:pt>
                <c:pt idx="8006">
                  <c:v>5</c:v>
                </c:pt>
                <c:pt idx="8007">
                  <c:v>9</c:v>
                </c:pt>
                <c:pt idx="8008">
                  <c:v>7</c:v>
                </c:pt>
                <c:pt idx="8009">
                  <c:v>1</c:v>
                </c:pt>
                <c:pt idx="8010">
                  <c:v>9</c:v>
                </c:pt>
                <c:pt idx="8011">
                  <c:v>13</c:v>
                </c:pt>
                <c:pt idx="8012">
                  <c:v>9</c:v>
                </c:pt>
                <c:pt idx="8013">
                  <c:v>2</c:v>
                </c:pt>
                <c:pt idx="8014">
                  <c:v>8</c:v>
                </c:pt>
                <c:pt idx="8015">
                  <c:v>8</c:v>
                </c:pt>
                <c:pt idx="8016">
                  <c:v>4</c:v>
                </c:pt>
                <c:pt idx="8017">
                  <c:v>6</c:v>
                </c:pt>
                <c:pt idx="8018">
                  <c:v>6</c:v>
                </c:pt>
                <c:pt idx="8019">
                  <c:v>0</c:v>
                </c:pt>
                <c:pt idx="8020">
                  <c:v>15</c:v>
                </c:pt>
                <c:pt idx="8021">
                  <c:v>16</c:v>
                </c:pt>
                <c:pt idx="8022">
                  <c:v>3</c:v>
                </c:pt>
                <c:pt idx="8023">
                  <c:v>18</c:v>
                </c:pt>
                <c:pt idx="8024">
                  <c:v>9</c:v>
                </c:pt>
                <c:pt idx="8025">
                  <c:v>2</c:v>
                </c:pt>
                <c:pt idx="8026">
                  <c:v>14</c:v>
                </c:pt>
                <c:pt idx="8027">
                  <c:v>9</c:v>
                </c:pt>
                <c:pt idx="8028">
                  <c:v>11</c:v>
                </c:pt>
                <c:pt idx="8029">
                  <c:v>2</c:v>
                </c:pt>
                <c:pt idx="8030">
                  <c:v>9</c:v>
                </c:pt>
                <c:pt idx="8031">
                  <c:v>1</c:v>
                </c:pt>
                <c:pt idx="8032">
                  <c:v>10</c:v>
                </c:pt>
                <c:pt idx="8033">
                  <c:v>10</c:v>
                </c:pt>
                <c:pt idx="8034">
                  <c:v>13</c:v>
                </c:pt>
                <c:pt idx="8035">
                  <c:v>4</c:v>
                </c:pt>
                <c:pt idx="8036">
                  <c:v>13</c:v>
                </c:pt>
                <c:pt idx="8037">
                  <c:v>5</c:v>
                </c:pt>
                <c:pt idx="8038">
                  <c:v>8</c:v>
                </c:pt>
                <c:pt idx="8039">
                  <c:v>9</c:v>
                </c:pt>
                <c:pt idx="8040">
                  <c:v>12</c:v>
                </c:pt>
                <c:pt idx="8041">
                  <c:v>11</c:v>
                </c:pt>
                <c:pt idx="8042">
                  <c:v>1</c:v>
                </c:pt>
                <c:pt idx="8043">
                  <c:v>9</c:v>
                </c:pt>
                <c:pt idx="8044">
                  <c:v>13</c:v>
                </c:pt>
                <c:pt idx="8045">
                  <c:v>8</c:v>
                </c:pt>
                <c:pt idx="8046">
                  <c:v>12</c:v>
                </c:pt>
                <c:pt idx="8047">
                  <c:v>9</c:v>
                </c:pt>
                <c:pt idx="8048">
                  <c:v>11</c:v>
                </c:pt>
                <c:pt idx="8049">
                  <c:v>10</c:v>
                </c:pt>
                <c:pt idx="8050">
                  <c:v>6</c:v>
                </c:pt>
                <c:pt idx="8051">
                  <c:v>6</c:v>
                </c:pt>
                <c:pt idx="8052">
                  <c:v>11</c:v>
                </c:pt>
                <c:pt idx="8053">
                  <c:v>13</c:v>
                </c:pt>
                <c:pt idx="8054">
                  <c:v>12</c:v>
                </c:pt>
                <c:pt idx="8055">
                  <c:v>10</c:v>
                </c:pt>
                <c:pt idx="8056">
                  <c:v>14</c:v>
                </c:pt>
                <c:pt idx="8057">
                  <c:v>17</c:v>
                </c:pt>
                <c:pt idx="8058">
                  <c:v>1</c:v>
                </c:pt>
                <c:pt idx="8059">
                  <c:v>9</c:v>
                </c:pt>
                <c:pt idx="8060">
                  <c:v>8</c:v>
                </c:pt>
                <c:pt idx="8061">
                  <c:v>8</c:v>
                </c:pt>
                <c:pt idx="8062">
                  <c:v>7</c:v>
                </c:pt>
                <c:pt idx="8063">
                  <c:v>5</c:v>
                </c:pt>
                <c:pt idx="8064">
                  <c:v>5</c:v>
                </c:pt>
                <c:pt idx="8065">
                  <c:v>9</c:v>
                </c:pt>
                <c:pt idx="8066">
                  <c:v>10</c:v>
                </c:pt>
                <c:pt idx="8067">
                  <c:v>0</c:v>
                </c:pt>
                <c:pt idx="8068">
                  <c:v>7</c:v>
                </c:pt>
                <c:pt idx="8069">
                  <c:v>10</c:v>
                </c:pt>
                <c:pt idx="8070">
                  <c:v>2</c:v>
                </c:pt>
                <c:pt idx="8071">
                  <c:v>8</c:v>
                </c:pt>
                <c:pt idx="8072">
                  <c:v>6</c:v>
                </c:pt>
                <c:pt idx="8073">
                  <c:v>10</c:v>
                </c:pt>
                <c:pt idx="8074">
                  <c:v>2</c:v>
                </c:pt>
                <c:pt idx="8075">
                  <c:v>3</c:v>
                </c:pt>
                <c:pt idx="8076">
                  <c:v>5</c:v>
                </c:pt>
                <c:pt idx="8077">
                  <c:v>8</c:v>
                </c:pt>
                <c:pt idx="8078">
                  <c:v>7</c:v>
                </c:pt>
                <c:pt idx="8079">
                  <c:v>14</c:v>
                </c:pt>
                <c:pt idx="8080">
                  <c:v>0</c:v>
                </c:pt>
                <c:pt idx="8081">
                  <c:v>5</c:v>
                </c:pt>
                <c:pt idx="8082">
                  <c:v>8</c:v>
                </c:pt>
                <c:pt idx="8083">
                  <c:v>7</c:v>
                </c:pt>
                <c:pt idx="8084">
                  <c:v>0</c:v>
                </c:pt>
                <c:pt idx="8085">
                  <c:v>8</c:v>
                </c:pt>
                <c:pt idx="8086">
                  <c:v>5</c:v>
                </c:pt>
                <c:pt idx="8087">
                  <c:v>9</c:v>
                </c:pt>
                <c:pt idx="8088">
                  <c:v>13</c:v>
                </c:pt>
                <c:pt idx="8089">
                  <c:v>5</c:v>
                </c:pt>
                <c:pt idx="8090">
                  <c:v>4</c:v>
                </c:pt>
                <c:pt idx="8091">
                  <c:v>8</c:v>
                </c:pt>
                <c:pt idx="8092">
                  <c:v>7</c:v>
                </c:pt>
                <c:pt idx="8093">
                  <c:v>3</c:v>
                </c:pt>
                <c:pt idx="8094">
                  <c:v>17</c:v>
                </c:pt>
                <c:pt idx="8095">
                  <c:v>6</c:v>
                </c:pt>
                <c:pt idx="8096">
                  <c:v>8</c:v>
                </c:pt>
                <c:pt idx="8097">
                  <c:v>12</c:v>
                </c:pt>
                <c:pt idx="8098">
                  <c:v>0</c:v>
                </c:pt>
                <c:pt idx="8099">
                  <c:v>12</c:v>
                </c:pt>
                <c:pt idx="8100">
                  <c:v>3</c:v>
                </c:pt>
                <c:pt idx="8101">
                  <c:v>1</c:v>
                </c:pt>
                <c:pt idx="8102">
                  <c:v>11</c:v>
                </c:pt>
                <c:pt idx="8103">
                  <c:v>7</c:v>
                </c:pt>
                <c:pt idx="8104">
                  <c:v>12</c:v>
                </c:pt>
                <c:pt idx="8105">
                  <c:v>4</c:v>
                </c:pt>
                <c:pt idx="8106">
                  <c:v>8</c:v>
                </c:pt>
                <c:pt idx="8107">
                  <c:v>8</c:v>
                </c:pt>
                <c:pt idx="8108">
                  <c:v>10</c:v>
                </c:pt>
                <c:pt idx="8109">
                  <c:v>12</c:v>
                </c:pt>
                <c:pt idx="8110">
                  <c:v>8</c:v>
                </c:pt>
                <c:pt idx="8111">
                  <c:v>7</c:v>
                </c:pt>
                <c:pt idx="8112">
                  <c:v>14</c:v>
                </c:pt>
                <c:pt idx="8113">
                  <c:v>12</c:v>
                </c:pt>
                <c:pt idx="8114">
                  <c:v>9</c:v>
                </c:pt>
                <c:pt idx="8115">
                  <c:v>6</c:v>
                </c:pt>
                <c:pt idx="8116">
                  <c:v>17</c:v>
                </c:pt>
                <c:pt idx="8117">
                  <c:v>9</c:v>
                </c:pt>
                <c:pt idx="8118">
                  <c:v>7</c:v>
                </c:pt>
                <c:pt idx="8119">
                  <c:v>8</c:v>
                </c:pt>
                <c:pt idx="8120">
                  <c:v>7</c:v>
                </c:pt>
                <c:pt idx="8121">
                  <c:v>4</c:v>
                </c:pt>
                <c:pt idx="8122">
                  <c:v>18</c:v>
                </c:pt>
                <c:pt idx="8123">
                  <c:v>5</c:v>
                </c:pt>
                <c:pt idx="8124">
                  <c:v>14</c:v>
                </c:pt>
                <c:pt idx="8125">
                  <c:v>10</c:v>
                </c:pt>
                <c:pt idx="8126">
                  <c:v>10</c:v>
                </c:pt>
                <c:pt idx="8127">
                  <c:v>10</c:v>
                </c:pt>
                <c:pt idx="8128">
                  <c:v>5</c:v>
                </c:pt>
                <c:pt idx="8129">
                  <c:v>5</c:v>
                </c:pt>
                <c:pt idx="8130">
                  <c:v>10</c:v>
                </c:pt>
                <c:pt idx="8131">
                  <c:v>3</c:v>
                </c:pt>
                <c:pt idx="8132">
                  <c:v>10</c:v>
                </c:pt>
                <c:pt idx="8133">
                  <c:v>2</c:v>
                </c:pt>
                <c:pt idx="8134">
                  <c:v>10</c:v>
                </c:pt>
                <c:pt idx="8135">
                  <c:v>13</c:v>
                </c:pt>
                <c:pt idx="8136">
                  <c:v>6</c:v>
                </c:pt>
                <c:pt idx="8137">
                  <c:v>5</c:v>
                </c:pt>
                <c:pt idx="8138">
                  <c:v>3</c:v>
                </c:pt>
                <c:pt idx="8139">
                  <c:v>8</c:v>
                </c:pt>
                <c:pt idx="8140">
                  <c:v>2</c:v>
                </c:pt>
                <c:pt idx="8141">
                  <c:v>5</c:v>
                </c:pt>
                <c:pt idx="8142">
                  <c:v>4</c:v>
                </c:pt>
                <c:pt idx="8143">
                  <c:v>12</c:v>
                </c:pt>
                <c:pt idx="8144">
                  <c:v>12</c:v>
                </c:pt>
                <c:pt idx="8145">
                  <c:v>12</c:v>
                </c:pt>
                <c:pt idx="8146">
                  <c:v>10</c:v>
                </c:pt>
                <c:pt idx="8147">
                  <c:v>3</c:v>
                </c:pt>
                <c:pt idx="8148">
                  <c:v>3</c:v>
                </c:pt>
                <c:pt idx="8149">
                  <c:v>8</c:v>
                </c:pt>
                <c:pt idx="8150">
                  <c:v>13</c:v>
                </c:pt>
                <c:pt idx="8151">
                  <c:v>5</c:v>
                </c:pt>
                <c:pt idx="8152">
                  <c:v>10</c:v>
                </c:pt>
                <c:pt idx="8153">
                  <c:v>14</c:v>
                </c:pt>
                <c:pt idx="8154">
                  <c:v>4</c:v>
                </c:pt>
                <c:pt idx="8155">
                  <c:v>9</c:v>
                </c:pt>
                <c:pt idx="8156">
                  <c:v>7</c:v>
                </c:pt>
                <c:pt idx="8157">
                  <c:v>7</c:v>
                </c:pt>
                <c:pt idx="8158">
                  <c:v>14</c:v>
                </c:pt>
                <c:pt idx="8159">
                  <c:v>2</c:v>
                </c:pt>
                <c:pt idx="8160">
                  <c:v>13</c:v>
                </c:pt>
                <c:pt idx="8161">
                  <c:v>6</c:v>
                </c:pt>
                <c:pt idx="8162">
                  <c:v>11</c:v>
                </c:pt>
                <c:pt idx="8163">
                  <c:v>7</c:v>
                </c:pt>
                <c:pt idx="8164">
                  <c:v>8</c:v>
                </c:pt>
                <c:pt idx="8165">
                  <c:v>6</c:v>
                </c:pt>
                <c:pt idx="8166">
                  <c:v>6</c:v>
                </c:pt>
                <c:pt idx="8167">
                  <c:v>6</c:v>
                </c:pt>
                <c:pt idx="8168">
                  <c:v>13</c:v>
                </c:pt>
                <c:pt idx="8169">
                  <c:v>16</c:v>
                </c:pt>
                <c:pt idx="8170">
                  <c:v>10</c:v>
                </c:pt>
                <c:pt idx="8171">
                  <c:v>14</c:v>
                </c:pt>
                <c:pt idx="8172">
                  <c:v>5</c:v>
                </c:pt>
                <c:pt idx="8173">
                  <c:v>10</c:v>
                </c:pt>
                <c:pt idx="8174">
                  <c:v>11</c:v>
                </c:pt>
                <c:pt idx="8175">
                  <c:v>5</c:v>
                </c:pt>
                <c:pt idx="8176">
                  <c:v>6</c:v>
                </c:pt>
                <c:pt idx="8177">
                  <c:v>9</c:v>
                </c:pt>
                <c:pt idx="8178">
                  <c:v>5</c:v>
                </c:pt>
                <c:pt idx="8179">
                  <c:v>8</c:v>
                </c:pt>
                <c:pt idx="8180">
                  <c:v>11</c:v>
                </c:pt>
                <c:pt idx="8181">
                  <c:v>10</c:v>
                </c:pt>
                <c:pt idx="8182">
                  <c:v>7</c:v>
                </c:pt>
                <c:pt idx="8183">
                  <c:v>5</c:v>
                </c:pt>
                <c:pt idx="8184">
                  <c:v>6</c:v>
                </c:pt>
                <c:pt idx="8185">
                  <c:v>6</c:v>
                </c:pt>
                <c:pt idx="8186">
                  <c:v>5</c:v>
                </c:pt>
                <c:pt idx="8187">
                  <c:v>12</c:v>
                </c:pt>
                <c:pt idx="8188">
                  <c:v>3</c:v>
                </c:pt>
                <c:pt idx="8189">
                  <c:v>5</c:v>
                </c:pt>
                <c:pt idx="8190">
                  <c:v>5</c:v>
                </c:pt>
                <c:pt idx="8191">
                  <c:v>12</c:v>
                </c:pt>
                <c:pt idx="8192">
                  <c:v>6</c:v>
                </c:pt>
                <c:pt idx="8193">
                  <c:v>7</c:v>
                </c:pt>
                <c:pt idx="8194">
                  <c:v>3</c:v>
                </c:pt>
                <c:pt idx="8195">
                  <c:v>11</c:v>
                </c:pt>
                <c:pt idx="8196">
                  <c:v>0</c:v>
                </c:pt>
                <c:pt idx="8197">
                  <c:v>8</c:v>
                </c:pt>
                <c:pt idx="8198">
                  <c:v>5</c:v>
                </c:pt>
                <c:pt idx="8199">
                  <c:v>13</c:v>
                </c:pt>
                <c:pt idx="8200">
                  <c:v>8</c:v>
                </c:pt>
                <c:pt idx="8201">
                  <c:v>2</c:v>
                </c:pt>
                <c:pt idx="8202">
                  <c:v>1</c:v>
                </c:pt>
                <c:pt idx="8203">
                  <c:v>8</c:v>
                </c:pt>
                <c:pt idx="8204">
                  <c:v>6</c:v>
                </c:pt>
                <c:pt idx="8205">
                  <c:v>7</c:v>
                </c:pt>
                <c:pt idx="8206">
                  <c:v>8</c:v>
                </c:pt>
                <c:pt idx="8207">
                  <c:v>4</c:v>
                </c:pt>
                <c:pt idx="8208">
                  <c:v>0</c:v>
                </c:pt>
                <c:pt idx="8209">
                  <c:v>2</c:v>
                </c:pt>
                <c:pt idx="8210">
                  <c:v>6</c:v>
                </c:pt>
                <c:pt idx="8211">
                  <c:v>3</c:v>
                </c:pt>
                <c:pt idx="8212">
                  <c:v>12</c:v>
                </c:pt>
                <c:pt idx="8213">
                  <c:v>3</c:v>
                </c:pt>
                <c:pt idx="8214">
                  <c:v>7</c:v>
                </c:pt>
                <c:pt idx="8215">
                  <c:v>8</c:v>
                </c:pt>
                <c:pt idx="8216">
                  <c:v>11</c:v>
                </c:pt>
                <c:pt idx="8217">
                  <c:v>2</c:v>
                </c:pt>
                <c:pt idx="8218">
                  <c:v>5</c:v>
                </c:pt>
                <c:pt idx="8219">
                  <c:v>4</c:v>
                </c:pt>
                <c:pt idx="8220">
                  <c:v>8</c:v>
                </c:pt>
                <c:pt idx="8221">
                  <c:v>11</c:v>
                </c:pt>
                <c:pt idx="8222">
                  <c:v>10</c:v>
                </c:pt>
                <c:pt idx="8223">
                  <c:v>8</c:v>
                </c:pt>
                <c:pt idx="8224">
                  <c:v>10</c:v>
                </c:pt>
                <c:pt idx="8225">
                  <c:v>7</c:v>
                </c:pt>
                <c:pt idx="8226">
                  <c:v>3</c:v>
                </c:pt>
                <c:pt idx="8227">
                  <c:v>17</c:v>
                </c:pt>
                <c:pt idx="8228">
                  <c:v>7</c:v>
                </c:pt>
                <c:pt idx="8229">
                  <c:v>11</c:v>
                </c:pt>
                <c:pt idx="8230">
                  <c:v>12</c:v>
                </c:pt>
                <c:pt idx="8231">
                  <c:v>10</c:v>
                </c:pt>
                <c:pt idx="8232">
                  <c:v>2</c:v>
                </c:pt>
                <c:pt idx="8233">
                  <c:v>8</c:v>
                </c:pt>
                <c:pt idx="8234">
                  <c:v>16</c:v>
                </c:pt>
                <c:pt idx="8235">
                  <c:v>5</c:v>
                </c:pt>
                <c:pt idx="8236">
                  <c:v>1</c:v>
                </c:pt>
                <c:pt idx="8237">
                  <c:v>2</c:v>
                </c:pt>
                <c:pt idx="8238">
                  <c:v>7</c:v>
                </c:pt>
                <c:pt idx="8239">
                  <c:v>18</c:v>
                </c:pt>
                <c:pt idx="8240">
                  <c:v>7</c:v>
                </c:pt>
                <c:pt idx="8241">
                  <c:v>1</c:v>
                </c:pt>
                <c:pt idx="8242">
                  <c:v>15</c:v>
                </c:pt>
                <c:pt idx="8243">
                  <c:v>0</c:v>
                </c:pt>
                <c:pt idx="8244">
                  <c:v>7</c:v>
                </c:pt>
                <c:pt idx="8245">
                  <c:v>11</c:v>
                </c:pt>
                <c:pt idx="8246">
                  <c:v>6</c:v>
                </c:pt>
                <c:pt idx="8247">
                  <c:v>8</c:v>
                </c:pt>
                <c:pt idx="8248">
                  <c:v>17</c:v>
                </c:pt>
                <c:pt idx="8249">
                  <c:v>9</c:v>
                </c:pt>
                <c:pt idx="8250">
                  <c:v>11</c:v>
                </c:pt>
                <c:pt idx="8251">
                  <c:v>7</c:v>
                </c:pt>
                <c:pt idx="8252">
                  <c:v>12</c:v>
                </c:pt>
                <c:pt idx="8253">
                  <c:v>10</c:v>
                </c:pt>
                <c:pt idx="8254">
                  <c:v>8</c:v>
                </c:pt>
                <c:pt idx="8255">
                  <c:v>1</c:v>
                </c:pt>
                <c:pt idx="8256">
                  <c:v>4</c:v>
                </c:pt>
                <c:pt idx="8257">
                  <c:v>7</c:v>
                </c:pt>
                <c:pt idx="8258">
                  <c:v>6</c:v>
                </c:pt>
                <c:pt idx="8259">
                  <c:v>13</c:v>
                </c:pt>
                <c:pt idx="8260">
                  <c:v>0</c:v>
                </c:pt>
                <c:pt idx="8261">
                  <c:v>2</c:v>
                </c:pt>
                <c:pt idx="8262">
                  <c:v>10</c:v>
                </c:pt>
                <c:pt idx="8263">
                  <c:v>3</c:v>
                </c:pt>
                <c:pt idx="8264">
                  <c:v>3</c:v>
                </c:pt>
                <c:pt idx="8265">
                  <c:v>8</c:v>
                </c:pt>
                <c:pt idx="8266">
                  <c:v>5</c:v>
                </c:pt>
                <c:pt idx="8267">
                  <c:v>8</c:v>
                </c:pt>
                <c:pt idx="8268">
                  <c:v>4</c:v>
                </c:pt>
                <c:pt idx="8269">
                  <c:v>8</c:v>
                </c:pt>
                <c:pt idx="8270">
                  <c:v>2</c:v>
                </c:pt>
                <c:pt idx="8271">
                  <c:v>5</c:v>
                </c:pt>
                <c:pt idx="8272">
                  <c:v>4</c:v>
                </c:pt>
                <c:pt idx="8273">
                  <c:v>12</c:v>
                </c:pt>
                <c:pt idx="8274">
                  <c:v>13</c:v>
                </c:pt>
                <c:pt idx="8275">
                  <c:v>6</c:v>
                </c:pt>
                <c:pt idx="8276">
                  <c:v>10</c:v>
                </c:pt>
                <c:pt idx="8277">
                  <c:v>1</c:v>
                </c:pt>
                <c:pt idx="8278">
                  <c:v>4</c:v>
                </c:pt>
                <c:pt idx="8279">
                  <c:v>8</c:v>
                </c:pt>
                <c:pt idx="8280">
                  <c:v>10</c:v>
                </c:pt>
                <c:pt idx="8281">
                  <c:v>5</c:v>
                </c:pt>
                <c:pt idx="8282">
                  <c:v>4</c:v>
                </c:pt>
                <c:pt idx="8283">
                  <c:v>6</c:v>
                </c:pt>
                <c:pt idx="8284">
                  <c:v>5</c:v>
                </c:pt>
                <c:pt idx="8285">
                  <c:v>7</c:v>
                </c:pt>
                <c:pt idx="8286">
                  <c:v>13</c:v>
                </c:pt>
                <c:pt idx="8287">
                  <c:v>6</c:v>
                </c:pt>
                <c:pt idx="8288">
                  <c:v>5</c:v>
                </c:pt>
                <c:pt idx="8289">
                  <c:v>5</c:v>
                </c:pt>
                <c:pt idx="8290">
                  <c:v>3</c:v>
                </c:pt>
                <c:pt idx="8291">
                  <c:v>7</c:v>
                </c:pt>
                <c:pt idx="8292">
                  <c:v>12</c:v>
                </c:pt>
                <c:pt idx="8293">
                  <c:v>7</c:v>
                </c:pt>
                <c:pt idx="8294">
                  <c:v>8</c:v>
                </c:pt>
                <c:pt idx="8295">
                  <c:v>13</c:v>
                </c:pt>
                <c:pt idx="8296">
                  <c:v>6</c:v>
                </c:pt>
                <c:pt idx="8297">
                  <c:v>3</c:v>
                </c:pt>
                <c:pt idx="8298">
                  <c:v>6</c:v>
                </c:pt>
                <c:pt idx="8299">
                  <c:v>8</c:v>
                </c:pt>
                <c:pt idx="8300">
                  <c:v>7</c:v>
                </c:pt>
                <c:pt idx="8301">
                  <c:v>5</c:v>
                </c:pt>
                <c:pt idx="8302">
                  <c:v>2</c:v>
                </c:pt>
                <c:pt idx="8303">
                  <c:v>13</c:v>
                </c:pt>
                <c:pt idx="8304">
                  <c:v>7</c:v>
                </c:pt>
                <c:pt idx="8305">
                  <c:v>2</c:v>
                </c:pt>
                <c:pt idx="8306">
                  <c:v>5</c:v>
                </c:pt>
                <c:pt idx="8307">
                  <c:v>12</c:v>
                </c:pt>
                <c:pt idx="8308">
                  <c:v>2</c:v>
                </c:pt>
                <c:pt idx="8309">
                  <c:v>11</c:v>
                </c:pt>
                <c:pt idx="8310">
                  <c:v>6</c:v>
                </c:pt>
                <c:pt idx="8311">
                  <c:v>1</c:v>
                </c:pt>
                <c:pt idx="8312">
                  <c:v>16</c:v>
                </c:pt>
                <c:pt idx="8313">
                  <c:v>17</c:v>
                </c:pt>
                <c:pt idx="8314">
                  <c:v>10</c:v>
                </c:pt>
                <c:pt idx="8315">
                  <c:v>13</c:v>
                </c:pt>
                <c:pt idx="8316">
                  <c:v>2</c:v>
                </c:pt>
                <c:pt idx="8317">
                  <c:v>7</c:v>
                </c:pt>
                <c:pt idx="8318">
                  <c:v>1</c:v>
                </c:pt>
                <c:pt idx="8319">
                  <c:v>11</c:v>
                </c:pt>
                <c:pt idx="8320">
                  <c:v>8</c:v>
                </c:pt>
                <c:pt idx="8321">
                  <c:v>9</c:v>
                </c:pt>
                <c:pt idx="8322">
                  <c:v>11</c:v>
                </c:pt>
                <c:pt idx="8323">
                  <c:v>2</c:v>
                </c:pt>
                <c:pt idx="8324">
                  <c:v>13</c:v>
                </c:pt>
                <c:pt idx="8325">
                  <c:v>8</c:v>
                </c:pt>
                <c:pt idx="8326">
                  <c:v>15</c:v>
                </c:pt>
                <c:pt idx="8327">
                  <c:v>6</c:v>
                </c:pt>
                <c:pt idx="8328">
                  <c:v>13</c:v>
                </c:pt>
                <c:pt idx="8329">
                  <c:v>7</c:v>
                </c:pt>
                <c:pt idx="8330">
                  <c:v>15</c:v>
                </c:pt>
                <c:pt idx="8331">
                  <c:v>7</c:v>
                </c:pt>
                <c:pt idx="8332">
                  <c:v>6</c:v>
                </c:pt>
                <c:pt idx="8333">
                  <c:v>11</c:v>
                </c:pt>
                <c:pt idx="8334">
                  <c:v>13</c:v>
                </c:pt>
                <c:pt idx="8335">
                  <c:v>2</c:v>
                </c:pt>
                <c:pt idx="8336">
                  <c:v>7</c:v>
                </c:pt>
                <c:pt idx="8337">
                  <c:v>10</c:v>
                </c:pt>
                <c:pt idx="8338">
                  <c:v>7</c:v>
                </c:pt>
                <c:pt idx="8339">
                  <c:v>10</c:v>
                </c:pt>
                <c:pt idx="8340">
                  <c:v>2</c:v>
                </c:pt>
                <c:pt idx="8341">
                  <c:v>10</c:v>
                </c:pt>
                <c:pt idx="8342">
                  <c:v>4</c:v>
                </c:pt>
                <c:pt idx="8343">
                  <c:v>12</c:v>
                </c:pt>
                <c:pt idx="8344">
                  <c:v>5</c:v>
                </c:pt>
                <c:pt idx="8345">
                  <c:v>3</c:v>
                </c:pt>
                <c:pt idx="8346">
                  <c:v>10</c:v>
                </c:pt>
                <c:pt idx="8347">
                  <c:v>4</c:v>
                </c:pt>
                <c:pt idx="8348">
                  <c:v>7</c:v>
                </c:pt>
                <c:pt idx="8349">
                  <c:v>6</c:v>
                </c:pt>
                <c:pt idx="8350">
                  <c:v>9</c:v>
                </c:pt>
                <c:pt idx="8351">
                  <c:v>6</c:v>
                </c:pt>
                <c:pt idx="8352">
                  <c:v>7</c:v>
                </c:pt>
                <c:pt idx="8353">
                  <c:v>5</c:v>
                </c:pt>
                <c:pt idx="8354">
                  <c:v>5</c:v>
                </c:pt>
                <c:pt idx="8355">
                  <c:v>8</c:v>
                </c:pt>
                <c:pt idx="8356">
                  <c:v>9</c:v>
                </c:pt>
                <c:pt idx="8357">
                  <c:v>1</c:v>
                </c:pt>
                <c:pt idx="8358">
                  <c:v>14</c:v>
                </c:pt>
                <c:pt idx="8359">
                  <c:v>4</c:v>
                </c:pt>
                <c:pt idx="8360">
                  <c:v>7</c:v>
                </c:pt>
                <c:pt idx="8361">
                  <c:v>7</c:v>
                </c:pt>
                <c:pt idx="8362">
                  <c:v>3</c:v>
                </c:pt>
                <c:pt idx="8363">
                  <c:v>5</c:v>
                </c:pt>
                <c:pt idx="8364">
                  <c:v>2</c:v>
                </c:pt>
                <c:pt idx="8365">
                  <c:v>8</c:v>
                </c:pt>
                <c:pt idx="8366">
                  <c:v>8</c:v>
                </c:pt>
                <c:pt idx="8367">
                  <c:v>5</c:v>
                </c:pt>
                <c:pt idx="8368">
                  <c:v>14</c:v>
                </c:pt>
                <c:pt idx="8369">
                  <c:v>2</c:v>
                </c:pt>
                <c:pt idx="8370">
                  <c:v>3</c:v>
                </c:pt>
                <c:pt idx="8371">
                  <c:v>6</c:v>
                </c:pt>
                <c:pt idx="8372">
                  <c:v>3</c:v>
                </c:pt>
                <c:pt idx="8373">
                  <c:v>13</c:v>
                </c:pt>
                <c:pt idx="8374">
                  <c:v>8</c:v>
                </c:pt>
                <c:pt idx="8375">
                  <c:v>2</c:v>
                </c:pt>
                <c:pt idx="8376">
                  <c:v>3</c:v>
                </c:pt>
                <c:pt idx="8377">
                  <c:v>3</c:v>
                </c:pt>
                <c:pt idx="8378">
                  <c:v>7</c:v>
                </c:pt>
                <c:pt idx="8379">
                  <c:v>7</c:v>
                </c:pt>
                <c:pt idx="8380">
                  <c:v>5</c:v>
                </c:pt>
                <c:pt idx="8381">
                  <c:v>8</c:v>
                </c:pt>
                <c:pt idx="8382">
                  <c:v>9</c:v>
                </c:pt>
                <c:pt idx="8383">
                  <c:v>8</c:v>
                </c:pt>
                <c:pt idx="8384">
                  <c:v>7</c:v>
                </c:pt>
                <c:pt idx="8385">
                  <c:v>4</c:v>
                </c:pt>
                <c:pt idx="8386">
                  <c:v>2</c:v>
                </c:pt>
                <c:pt idx="8387">
                  <c:v>13</c:v>
                </c:pt>
                <c:pt idx="8388">
                  <c:v>11</c:v>
                </c:pt>
                <c:pt idx="8389">
                  <c:v>6</c:v>
                </c:pt>
                <c:pt idx="8390">
                  <c:v>7</c:v>
                </c:pt>
                <c:pt idx="8391">
                  <c:v>9</c:v>
                </c:pt>
                <c:pt idx="8392">
                  <c:v>6</c:v>
                </c:pt>
                <c:pt idx="8393">
                  <c:v>4</c:v>
                </c:pt>
                <c:pt idx="8394">
                  <c:v>10</c:v>
                </c:pt>
                <c:pt idx="8395">
                  <c:v>2</c:v>
                </c:pt>
                <c:pt idx="8396">
                  <c:v>9</c:v>
                </c:pt>
                <c:pt idx="8397">
                  <c:v>8</c:v>
                </c:pt>
                <c:pt idx="8398">
                  <c:v>7</c:v>
                </c:pt>
                <c:pt idx="8399">
                  <c:v>7</c:v>
                </c:pt>
                <c:pt idx="8400">
                  <c:v>4</c:v>
                </c:pt>
                <c:pt idx="8401">
                  <c:v>8</c:v>
                </c:pt>
                <c:pt idx="8402">
                  <c:v>7</c:v>
                </c:pt>
                <c:pt idx="8403">
                  <c:v>13</c:v>
                </c:pt>
                <c:pt idx="8404">
                  <c:v>4</c:v>
                </c:pt>
                <c:pt idx="8405">
                  <c:v>13</c:v>
                </c:pt>
                <c:pt idx="8406">
                  <c:v>11</c:v>
                </c:pt>
                <c:pt idx="8407">
                  <c:v>6</c:v>
                </c:pt>
                <c:pt idx="8408">
                  <c:v>6</c:v>
                </c:pt>
                <c:pt idx="8409">
                  <c:v>7</c:v>
                </c:pt>
                <c:pt idx="8410">
                  <c:v>6</c:v>
                </c:pt>
                <c:pt idx="8411">
                  <c:v>3</c:v>
                </c:pt>
                <c:pt idx="8412">
                  <c:v>8</c:v>
                </c:pt>
                <c:pt idx="8413">
                  <c:v>6</c:v>
                </c:pt>
                <c:pt idx="8414">
                  <c:v>15</c:v>
                </c:pt>
                <c:pt idx="8415">
                  <c:v>8</c:v>
                </c:pt>
                <c:pt idx="8416">
                  <c:v>3</c:v>
                </c:pt>
                <c:pt idx="8417">
                  <c:v>1</c:v>
                </c:pt>
                <c:pt idx="8418">
                  <c:v>6</c:v>
                </c:pt>
                <c:pt idx="8419">
                  <c:v>7</c:v>
                </c:pt>
                <c:pt idx="8420">
                  <c:v>16</c:v>
                </c:pt>
                <c:pt idx="8421">
                  <c:v>8</c:v>
                </c:pt>
                <c:pt idx="8422">
                  <c:v>13</c:v>
                </c:pt>
                <c:pt idx="8423">
                  <c:v>5</c:v>
                </c:pt>
                <c:pt idx="8424">
                  <c:v>1</c:v>
                </c:pt>
                <c:pt idx="8425">
                  <c:v>2</c:v>
                </c:pt>
                <c:pt idx="8426">
                  <c:v>3</c:v>
                </c:pt>
                <c:pt idx="8427">
                  <c:v>3</c:v>
                </c:pt>
                <c:pt idx="8428">
                  <c:v>4</c:v>
                </c:pt>
                <c:pt idx="8429">
                  <c:v>1</c:v>
                </c:pt>
                <c:pt idx="8430">
                  <c:v>9</c:v>
                </c:pt>
                <c:pt idx="8431">
                  <c:v>3</c:v>
                </c:pt>
                <c:pt idx="8432">
                  <c:v>6</c:v>
                </c:pt>
                <c:pt idx="8433">
                  <c:v>4</c:v>
                </c:pt>
                <c:pt idx="8434">
                  <c:v>7</c:v>
                </c:pt>
                <c:pt idx="8435">
                  <c:v>8</c:v>
                </c:pt>
                <c:pt idx="8436">
                  <c:v>13</c:v>
                </c:pt>
                <c:pt idx="8437">
                  <c:v>7</c:v>
                </c:pt>
                <c:pt idx="8438">
                  <c:v>10</c:v>
                </c:pt>
                <c:pt idx="8439">
                  <c:v>11</c:v>
                </c:pt>
                <c:pt idx="8440">
                  <c:v>8</c:v>
                </c:pt>
                <c:pt idx="8441">
                  <c:v>11</c:v>
                </c:pt>
                <c:pt idx="8442">
                  <c:v>5</c:v>
                </c:pt>
                <c:pt idx="8443">
                  <c:v>14</c:v>
                </c:pt>
                <c:pt idx="8444">
                  <c:v>2</c:v>
                </c:pt>
                <c:pt idx="8445">
                  <c:v>5</c:v>
                </c:pt>
                <c:pt idx="8446">
                  <c:v>9</c:v>
                </c:pt>
                <c:pt idx="8447">
                  <c:v>10</c:v>
                </c:pt>
                <c:pt idx="8448">
                  <c:v>5</c:v>
                </c:pt>
                <c:pt idx="8449">
                  <c:v>2</c:v>
                </c:pt>
                <c:pt idx="8450">
                  <c:v>14</c:v>
                </c:pt>
                <c:pt idx="8451">
                  <c:v>6</c:v>
                </c:pt>
                <c:pt idx="8452">
                  <c:v>5</c:v>
                </c:pt>
                <c:pt idx="8453">
                  <c:v>1</c:v>
                </c:pt>
                <c:pt idx="8454">
                  <c:v>8</c:v>
                </c:pt>
                <c:pt idx="8455">
                  <c:v>3</c:v>
                </c:pt>
                <c:pt idx="8456">
                  <c:v>4</c:v>
                </c:pt>
                <c:pt idx="8457">
                  <c:v>8</c:v>
                </c:pt>
                <c:pt idx="8458">
                  <c:v>5</c:v>
                </c:pt>
                <c:pt idx="8459">
                  <c:v>6</c:v>
                </c:pt>
                <c:pt idx="8460">
                  <c:v>6</c:v>
                </c:pt>
                <c:pt idx="8461">
                  <c:v>7</c:v>
                </c:pt>
                <c:pt idx="8462">
                  <c:v>4</c:v>
                </c:pt>
                <c:pt idx="8463">
                  <c:v>2</c:v>
                </c:pt>
                <c:pt idx="8464">
                  <c:v>6</c:v>
                </c:pt>
                <c:pt idx="8465">
                  <c:v>14</c:v>
                </c:pt>
                <c:pt idx="8466">
                  <c:v>14</c:v>
                </c:pt>
                <c:pt idx="8467">
                  <c:v>1</c:v>
                </c:pt>
                <c:pt idx="8468">
                  <c:v>10</c:v>
                </c:pt>
                <c:pt idx="8469">
                  <c:v>6</c:v>
                </c:pt>
                <c:pt idx="8470">
                  <c:v>6</c:v>
                </c:pt>
                <c:pt idx="8471">
                  <c:v>7</c:v>
                </c:pt>
                <c:pt idx="8472">
                  <c:v>3</c:v>
                </c:pt>
                <c:pt idx="8473">
                  <c:v>13</c:v>
                </c:pt>
                <c:pt idx="8474">
                  <c:v>8</c:v>
                </c:pt>
                <c:pt idx="8475">
                  <c:v>4</c:v>
                </c:pt>
                <c:pt idx="8476">
                  <c:v>5</c:v>
                </c:pt>
                <c:pt idx="8477">
                  <c:v>0</c:v>
                </c:pt>
                <c:pt idx="8478">
                  <c:v>13</c:v>
                </c:pt>
                <c:pt idx="8479">
                  <c:v>4</c:v>
                </c:pt>
                <c:pt idx="8480">
                  <c:v>18</c:v>
                </c:pt>
                <c:pt idx="8481">
                  <c:v>10</c:v>
                </c:pt>
                <c:pt idx="8482">
                  <c:v>3</c:v>
                </c:pt>
                <c:pt idx="8483">
                  <c:v>6</c:v>
                </c:pt>
                <c:pt idx="8484">
                  <c:v>14</c:v>
                </c:pt>
                <c:pt idx="8485">
                  <c:v>11</c:v>
                </c:pt>
                <c:pt idx="8486">
                  <c:v>1</c:v>
                </c:pt>
                <c:pt idx="8487">
                  <c:v>7</c:v>
                </c:pt>
                <c:pt idx="8488">
                  <c:v>17</c:v>
                </c:pt>
                <c:pt idx="8489">
                  <c:v>8</c:v>
                </c:pt>
                <c:pt idx="8490">
                  <c:v>9</c:v>
                </c:pt>
                <c:pt idx="8491">
                  <c:v>11</c:v>
                </c:pt>
                <c:pt idx="8492">
                  <c:v>4</c:v>
                </c:pt>
                <c:pt idx="8493">
                  <c:v>10</c:v>
                </c:pt>
                <c:pt idx="8494">
                  <c:v>1</c:v>
                </c:pt>
                <c:pt idx="8495">
                  <c:v>12</c:v>
                </c:pt>
                <c:pt idx="8496">
                  <c:v>8</c:v>
                </c:pt>
                <c:pt idx="8497">
                  <c:v>0</c:v>
                </c:pt>
                <c:pt idx="8498">
                  <c:v>4</c:v>
                </c:pt>
                <c:pt idx="8499">
                  <c:v>9</c:v>
                </c:pt>
                <c:pt idx="8500">
                  <c:v>9</c:v>
                </c:pt>
                <c:pt idx="8501">
                  <c:v>3</c:v>
                </c:pt>
                <c:pt idx="8502">
                  <c:v>11</c:v>
                </c:pt>
                <c:pt idx="8503">
                  <c:v>6</c:v>
                </c:pt>
                <c:pt idx="8504">
                  <c:v>8</c:v>
                </c:pt>
                <c:pt idx="8505">
                  <c:v>14</c:v>
                </c:pt>
                <c:pt idx="8506">
                  <c:v>3</c:v>
                </c:pt>
                <c:pt idx="8507">
                  <c:v>12</c:v>
                </c:pt>
                <c:pt idx="8508">
                  <c:v>8</c:v>
                </c:pt>
                <c:pt idx="8509">
                  <c:v>4</c:v>
                </c:pt>
                <c:pt idx="8510">
                  <c:v>16</c:v>
                </c:pt>
                <c:pt idx="8511">
                  <c:v>17</c:v>
                </c:pt>
                <c:pt idx="8512">
                  <c:v>9</c:v>
                </c:pt>
                <c:pt idx="8513">
                  <c:v>6</c:v>
                </c:pt>
                <c:pt idx="8514">
                  <c:v>14</c:v>
                </c:pt>
                <c:pt idx="8515">
                  <c:v>6</c:v>
                </c:pt>
                <c:pt idx="8516">
                  <c:v>5</c:v>
                </c:pt>
                <c:pt idx="8517">
                  <c:v>6</c:v>
                </c:pt>
                <c:pt idx="8518">
                  <c:v>10</c:v>
                </c:pt>
                <c:pt idx="8519">
                  <c:v>3</c:v>
                </c:pt>
                <c:pt idx="8520">
                  <c:v>6</c:v>
                </c:pt>
                <c:pt idx="8521">
                  <c:v>8</c:v>
                </c:pt>
                <c:pt idx="8522">
                  <c:v>8</c:v>
                </c:pt>
                <c:pt idx="8523">
                  <c:v>10</c:v>
                </c:pt>
                <c:pt idx="8524">
                  <c:v>5</c:v>
                </c:pt>
                <c:pt idx="8525">
                  <c:v>9</c:v>
                </c:pt>
                <c:pt idx="8526">
                  <c:v>17</c:v>
                </c:pt>
                <c:pt idx="8527">
                  <c:v>5</c:v>
                </c:pt>
                <c:pt idx="8528">
                  <c:v>8</c:v>
                </c:pt>
                <c:pt idx="8529">
                  <c:v>5</c:v>
                </c:pt>
                <c:pt idx="8530">
                  <c:v>9</c:v>
                </c:pt>
                <c:pt idx="8531">
                  <c:v>13</c:v>
                </c:pt>
                <c:pt idx="8532">
                  <c:v>1</c:v>
                </c:pt>
                <c:pt idx="8533">
                  <c:v>8</c:v>
                </c:pt>
                <c:pt idx="8534">
                  <c:v>14</c:v>
                </c:pt>
                <c:pt idx="8535">
                  <c:v>10</c:v>
                </c:pt>
                <c:pt idx="8536">
                  <c:v>5</c:v>
                </c:pt>
                <c:pt idx="8537">
                  <c:v>13</c:v>
                </c:pt>
                <c:pt idx="8538">
                  <c:v>6</c:v>
                </c:pt>
                <c:pt idx="8539">
                  <c:v>6</c:v>
                </c:pt>
                <c:pt idx="8540">
                  <c:v>11</c:v>
                </c:pt>
                <c:pt idx="8541">
                  <c:v>6</c:v>
                </c:pt>
                <c:pt idx="8542">
                  <c:v>2</c:v>
                </c:pt>
                <c:pt idx="8543">
                  <c:v>11</c:v>
                </c:pt>
                <c:pt idx="8544">
                  <c:v>10</c:v>
                </c:pt>
                <c:pt idx="8545">
                  <c:v>6</c:v>
                </c:pt>
                <c:pt idx="8546">
                  <c:v>5</c:v>
                </c:pt>
                <c:pt idx="8547">
                  <c:v>11</c:v>
                </c:pt>
                <c:pt idx="8548">
                  <c:v>10</c:v>
                </c:pt>
                <c:pt idx="8549">
                  <c:v>8</c:v>
                </c:pt>
                <c:pt idx="8550">
                  <c:v>15</c:v>
                </c:pt>
                <c:pt idx="8551">
                  <c:v>13</c:v>
                </c:pt>
                <c:pt idx="8552">
                  <c:v>6</c:v>
                </c:pt>
                <c:pt idx="8553">
                  <c:v>8</c:v>
                </c:pt>
                <c:pt idx="8554">
                  <c:v>13</c:v>
                </c:pt>
                <c:pt idx="8555">
                  <c:v>7</c:v>
                </c:pt>
                <c:pt idx="8556">
                  <c:v>6</c:v>
                </c:pt>
                <c:pt idx="8557">
                  <c:v>3</c:v>
                </c:pt>
                <c:pt idx="8558">
                  <c:v>7</c:v>
                </c:pt>
                <c:pt idx="8559">
                  <c:v>1</c:v>
                </c:pt>
                <c:pt idx="8560">
                  <c:v>13</c:v>
                </c:pt>
                <c:pt idx="8561">
                  <c:v>12</c:v>
                </c:pt>
                <c:pt idx="8562">
                  <c:v>17</c:v>
                </c:pt>
                <c:pt idx="8563">
                  <c:v>8</c:v>
                </c:pt>
                <c:pt idx="8564">
                  <c:v>3</c:v>
                </c:pt>
                <c:pt idx="8565">
                  <c:v>4</c:v>
                </c:pt>
                <c:pt idx="8566">
                  <c:v>6</c:v>
                </c:pt>
                <c:pt idx="8567">
                  <c:v>14</c:v>
                </c:pt>
                <c:pt idx="8568">
                  <c:v>9</c:v>
                </c:pt>
                <c:pt idx="8569">
                  <c:v>7</c:v>
                </c:pt>
                <c:pt idx="8570">
                  <c:v>8</c:v>
                </c:pt>
                <c:pt idx="8571">
                  <c:v>5</c:v>
                </c:pt>
                <c:pt idx="8572">
                  <c:v>13</c:v>
                </c:pt>
                <c:pt idx="8573">
                  <c:v>8</c:v>
                </c:pt>
                <c:pt idx="8574">
                  <c:v>5</c:v>
                </c:pt>
                <c:pt idx="8575">
                  <c:v>6</c:v>
                </c:pt>
                <c:pt idx="8576">
                  <c:v>10</c:v>
                </c:pt>
                <c:pt idx="8577">
                  <c:v>10</c:v>
                </c:pt>
                <c:pt idx="8578">
                  <c:v>12</c:v>
                </c:pt>
                <c:pt idx="8579">
                  <c:v>6</c:v>
                </c:pt>
                <c:pt idx="8580">
                  <c:v>6</c:v>
                </c:pt>
                <c:pt idx="8581">
                  <c:v>9</c:v>
                </c:pt>
                <c:pt idx="8582">
                  <c:v>13</c:v>
                </c:pt>
                <c:pt idx="8583">
                  <c:v>4</c:v>
                </c:pt>
                <c:pt idx="8584">
                  <c:v>3</c:v>
                </c:pt>
                <c:pt idx="8585">
                  <c:v>1</c:v>
                </c:pt>
                <c:pt idx="8586">
                  <c:v>7</c:v>
                </c:pt>
                <c:pt idx="8587">
                  <c:v>11</c:v>
                </c:pt>
                <c:pt idx="8588">
                  <c:v>11</c:v>
                </c:pt>
                <c:pt idx="8589">
                  <c:v>7</c:v>
                </c:pt>
                <c:pt idx="8590">
                  <c:v>15</c:v>
                </c:pt>
                <c:pt idx="8591">
                  <c:v>7</c:v>
                </c:pt>
                <c:pt idx="8592">
                  <c:v>4</c:v>
                </c:pt>
                <c:pt idx="8593">
                  <c:v>18</c:v>
                </c:pt>
                <c:pt idx="8594">
                  <c:v>6</c:v>
                </c:pt>
                <c:pt idx="8595">
                  <c:v>6</c:v>
                </c:pt>
                <c:pt idx="8596">
                  <c:v>1</c:v>
                </c:pt>
                <c:pt idx="8597">
                  <c:v>16</c:v>
                </c:pt>
                <c:pt idx="8598">
                  <c:v>14</c:v>
                </c:pt>
                <c:pt idx="8599">
                  <c:v>10</c:v>
                </c:pt>
                <c:pt idx="8600">
                  <c:v>8</c:v>
                </c:pt>
                <c:pt idx="8601">
                  <c:v>5</c:v>
                </c:pt>
                <c:pt idx="8602">
                  <c:v>6</c:v>
                </c:pt>
                <c:pt idx="8603">
                  <c:v>9</c:v>
                </c:pt>
                <c:pt idx="8604">
                  <c:v>6</c:v>
                </c:pt>
                <c:pt idx="8605">
                  <c:v>6</c:v>
                </c:pt>
                <c:pt idx="8606">
                  <c:v>16</c:v>
                </c:pt>
                <c:pt idx="8607">
                  <c:v>2</c:v>
                </c:pt>
                <c:pt idx="8608">
                  <c:v>5</c:v>
                </c:pt>
                <c:pt idx="8609">
                  <c:v>7</c:v>
                </c:pt>
                <c:pt idx="8610">
                  <c:v>5</c:v>
                </c:pt>
                <c:pt idx="8611">
                  <c:v>8</c:v>
                </c:pt>
                <c:pt idx="8612">
                  <c:v>9</c:v>
                </c:pt>
                <c:pt idx="8613">
                  <c:v>15</c:v>
                </c:pt>
                <c:pt idx="8614">
                  <c:v>16</c:v>
                </c:pt>
                <c:pt idx="8615">
                  <c:v>1</c:v>
                </c:pt>
                <c:pt idx="8616">
                  <c:v>8</c:v>
                </c:pt>
                <c:pt idx="8617">
                  <c:v>9</c:v>
                </c:pt>
                <c:pt idx="8618">
                  <c:v>2</c:v>
                </c:pt>
                <c:pt idx="8619">
                  <c:v>5</c:v>
                </c:pt>
                <c:pt idx="8620">
                  <c:v>13</c:v>
                </c:pt>
                <c:pt idx="8621">
                  <c:v>5</c:v>
                </c:pt>
                <c:pt idx="8622">
                  <c:v>14</c:v>
                </c:pt>
                <c:pt idx="8623">
                  <c:v>11</c:v>
                </c:pt>
                <c:pt idx="8624">
                  <c:v>4</c:v>
                </c:pt>
                <c:pt idx="8625">
                  <c:v>10</c:v>
                </c:pt>
                <c:pt idx="8626">
                  <c:v>11</c:v>
                </c:pt>
                <c:pt idx="8627">
                  <c:v>7</c:v>
                </c:pt>
                <c:pt idx="8628">
                  <c:v>7</c:v>
                </c:pt>
                <c:pt idx="8629">
                  <c:v>11</c:v>
                </c:pt>
                <c:pt idx="8630">
                  <c:v>7</c:v>
                </c:pt>
                <c:pt idx="8631">
                  <c:v>12</c:v>
                </c:pt>
                <c:pt idx="8632">
                  <c:v>8</c:v>
                </c:pt>
                <c:pt idx="8633">
                  <c:v>6</c:v>
                </c:pt>
                <c:pt idx="8634">
                  <c:v>3</c:v>
                </c:pt>
                <c:pt idx="8635">
                  <c:v>7</c:v>
                </c:pt>
                <c:pt idx="8636">
                  <c:v>5</c:v>
                </c:pt>
                <c:pt idx="8637">
                  <c:v>11</c:v>
                </c:pt>
                <c:pt idx="8638">
                  <c:v>10</c:v>
                </c:pt>
                <c:pt idx="8639">
                  <c:v>6</c:v>
                </c:pt>
                <c:pt idx="8640">
                  <c:v>10</c:v>
                </c:pt>
                <c:pt idx="8641">
                  <c:v>2</c:v>
                </c:pt>
                <c:pt idx="8642">
                  <c:v>7</c:v>
                </c:pt>
                <c:pt idx="8643">
                  <c:v>3</c:v>
                </c:pt>
                <c:pt idx="8644">
                  <c:v>10</c:v>
                </c:pt>
                <c:pt idx="8645">
                  <c:v>12</c:v>
                </c:pt>
                <c:pt idx="8646">
                  <c:v>4</c:v>
                </c:pt>
                <c:pt idx="8647">
                  <c:v>12</c:v>
                </c:pt>
                <c:pt idx="8648">
                  <c:v>7</c:v>
                </c:pt>
                <c:pt idx="8649">
                  <c:v>9</c:v>
                </c:pt>
                <c:pt idx="8650">
                  <c:v>5</c:v>
                </c:pt>
                <c:pt idx="8651">
                  <c:v>6</c:v>
                </c:pt>
                <c:pt idx="8652">
                  <c:v>14</c:v>
                </c:pt>
                <c:pt idx="8653">
                  <c:v>11</c:v>
                </c:pt>
                <c:pt idx="8654">
                  <c:v>8</c:v>
                </c:pt>
                <c:pt idx="8655">
                  <c:v>9</c:v>
                </c:pt>
                <c:pt idx="8656">
                  <c:v>4</c:v>
                </c:pt>
                <c:pt idx="8657">
                  <c:v>2</c:v>
                </c:pt>
                <c:pt idx="8658">
                  <c:v>14</c:v>
                </c:pt>
                <c:pt idx="8659">
                  <c:v>5</c:v>
                </c:pt>
                <c:pt idx="8660">
                  <c:v>5</c:v>
                </c:pt>
                <c:pt idx="8661">
                  <c:v>14</c:v>
                </c:pt>
                <c:pt idx="8662">
                  <c:v>8</c:v>
                </c:pt>
                <c:pt idx="8663">
                  <c:v>12</c:v>
                </c:pt>
                <c:pt idx="8664">
                  <c:v>10</c:v>
                </c:pt>
                <c:pt idx="8665">
                  <c:v>3</c:v>
                </c:pt>
                <c:pt idx="8666">
                  <c:v>9</c:v>
                </c:pt>
                <c:pt idx="8667">
                  <c:v>4</c:v>
                </c:pt>
                <c:pt idx="8668">
                  <c:v>4</c:v>
                </c:pt>
                <c:pt idx="8669">
                  <c:v>5</c:v>
                </c:pt>
                <c:pt idx="8670">
                  <c:v>6</c:v>
                </c:pt>
                <c:pt idx="8671">
                  <c:v>8</c:v>
                </c:pt>
                <c:pt idx="8672">
                  <c:v>7</c:v>
                </c:pt>
                <c:pt idx="8673">
                  <c:v>13</c:v>
                </c:pt>
                <c:pt idx="8674">
                  <c:v>16</c:v>
                </c:pt>
                <c:pt idx="8675">
                  <c:v>8</c:v>
                </c:pt>
                <c:pt idx="8676">
                  <c:v>10</c:v>
                </c:pt>
                <c:pt idx="8677">
                  <c:v>7</c:v>
                </c:pt>
                <c:pt idx="8678">
                  <c:v>6</c:v>
                </c:pt>
                <c:pt idx="8679">
                  <c:v>7</c:v>
                </c:pt>
                <c:pt idx="8680">
                  <c:v>8</c:v>
                </c:pt>
                <c:pt idx="8681">
                  <c:v>14</c:v>
                </c:pt>
                <c:pt idx="8682">
                  <c:v>11</c:v>
                </c:pt>
                <c:pt idx="8683">
                  <c:v>5</c:v>
                </c:pt>
                <c:pt idx="8684">
                  <c:v>6</c:v>
                </c:pt>
                <c:pt idx="8685">
                  <c:v>7</c:v>
                </c:pt>
                <c:pt idx="8686">
                  <c:v>6</c:v>
                </c:pt>
                <c:pt idx="8687">
                  <c:v>7</c:v>
                </c:pt>
                <c:pt idx="8688">
                  <c:v>4</c:v>
                </c:pt>
                <c:pt idx="8689">
                  <c:v>5</c:v>
                </c:pt>
                <c:pt idx="8690">
                  <c:v>5</c:v>
                </c:pt>
                <c:pt idx="8691">
                  <c:v>10</c:v>
                </c:pt>
                <c:pt idx="8692">
                  <c:v>19</c:v>
                </c:pt>
                <c:pt idx="8693">
                  <c:v>11</c:v>
                </c:pt>
                <c:pt idx="8694">
                  <c:v>8</c:v>
                </c:pt>
                <c:pt idx="8695">
                  <c:v>7</c:v>
                </c:pt>
                <c:pt idx="8696">
                  <c:v>10</c:v>
                </c:pt>
                <c:pt idx="8697">
                  <c:v>6</c:v>
                </c:pt>
                <c:pt idx="8698">
                  <c:v>14</c:v>
                </c:pt>
                <c:pt idx="8699">
                  <c:v>8</c:v>
                </c:pt>
                <c:pt idx="8700">
                  <c:v>8</c:v>
                </c:pt>
                <c:pt idx="8701">
                  <c:v>9</c:v>
                </c:pt>
                <c:pt idx="8702">
                  <c:v>13</c:v>
                </c:pt>
                <c:pt idx="8703">
                  <c:v>12</c:v>
                </c:pt>
                <c:pt idx="8704">
                  <c:v>8</c:v>
                </c:pt>
                <c:pt idx="8705">
                  <c:v>2</c:v>
                </c:pt>
                <c:pt idx="8706">
                  <c:v>11</c:v>
                </c:pt>
                <c:pt idx="8707">
                  <c:v>4</c:v>
                </c:pt>
                <c:pt idx="8708">
                  <c:v>7</c:v>
                </c:pt>
                <c:pt idx="8709">
                  <c:v>8</c:v>
                </c:pt>
                <c:pt idx="8710">
                  <c:v>11</c:v>
                </c:pt>
                <c:pt idx="8711">
                  <c:v>9</c:v>
                </c:pt>
                <c:pt idx="8712">
                  <c:v>2</c:v>
                </c:pt>
                <c:pt idx="8713">
                  <c:v>1</c:v>
                </c:pt>
                <c:pt idx="8714">
                  <c:v>9</c:v>
                </c:pt>
                <c:pt idx="8715">
                  <c:v>6</c:v>
                </c:pt>
                <c:pt idx="8716">
                  <c:v>3</c:v>
                </c:pt>
                <c:pt idx="8717">
                  <c:v>12</c:v>
                </c:pt>
                <c:pt idx="8718">
                  <c:v>12</c:v>
                </c:pt>
                <c:pt idx="8719">
                  <c:v>13</c:v>
                </c:pt>
                <c:pt idx="8720">
                  <c:v>10</c:v>
                </c:pt>
                <c:pt idx="8721">
                  <c:v>9</c:v>
                </c:pt>
                <c:pt idx="8722">
                  <c:v>8</c:v>
                </c:pt>
                <c:pt idx="8723">
                  <c:v>7</c:v>
                </c:pt>
                <c:pt idx="8724">
                  <c:v>3</c:v>
                </c:pt>
                <c:pt idx="8725">
                  <c:v>9</c:v>
                </c:pt>
                <c:pt idx="8726">
                  <c:v>6</c:v>
                </c:pt>
                <c:pt idx="8727">
                  <c:v>6</c:v>
                </c:pt>
                <c:pt idx="8728">
                  <c:v>4</c:v>
                </c:pt>
                <c:pt idx="8729">
                  <c:v>10</c:v>
                </c:pt>
                <c:pt idx="8730">
                  <c:v>6</c:v>
                </c:pt>
                <c:pt idx="8731">
                  <c:v>7</c:v>
                </c:pt>
                <c:pt idx="8732">
                  <c:v>7</c:v>
                </c:pt>
                <c:pt idx="8733">
                  <c:v>7</c:v>
                </c:pt>
                <c:pt idx="8734">
                  <c:v>12</c:v>
                </c:pt>
                <c:pt idx="8735">
                  <c:v>10</c:v>
                </c:pt>
                <c:pt idx="8736">
                  <c:v>3</c:v>
                </c:pt>
                <c:pt idx="8737">
                  <c:v>8</c:v>
                </c:pt>
                <c:pt idx="8738">
                  <c:v>16</c:v>
                </c:pt>
                <c:pt idx="8739">
                  <c:v>10</c:v>
                </c:pt>
                <c:pt idx="8740">
                  <c:v>16</c:v>
                </c:pt>
                <c:pt idx="8741">
                  <c:v>9</c:v>
                </c:pt>
                <c:pt idx="8742">
                  <c:v>6</c:v>
                </c:pt>
                <c:pt idx="8743">
                  <c:v>7</c:v>
                </c:pt>
                <c:pt idx="8744">
                  <c:v>6</c:v>
                </c:pt>
                <c:pt idx="8745">
                  <c:v>14</c:v>
                </c:pt>
                <c:pt idx="8746">
                  <c:v>9</c:v>
                </c:pt>
                <c:pt idx="8747">
                  <c:v>10</c:v>
                </c:pt>
                <c:pt idx="8748">
                  <c:v>15</c:v>
                </c:pt>
                <c:pt idx="8749">
                  <c:v>8</c:v>
                </c:pt>
                <c:pt idx="8750">
                  <c:v>13</c:v>
                </c:pt>
                <c:pt idx="8751">
                  <c:v>10</c:v>
                </c:pt>
                <c:pt idx="8752">
                  <c:v>12</c:v>
                </c:pt>
                <c:pt idx="8753">
                  <c:v>12</c:v>
                </c:pt>
                <c:pt idx="8754">
                  <c:v>6</c:v>
                </c:pt>
                <c:pt idx="8755">
                  <c:v>14</c:v>
                </c:pt>
                <c:pt idx="8756">
                  <c:v>8</c:v>
                </c:pt>
                <c:pt idx="8757">
                  <c:v>12</c:v>
                </c:pt>
                <c:pt idx="8758">
                  <c:v>12</c:v>
                </c:pt>
                <c:pt idx="8759">
                  <c:v>12</c:v>
                </c:pt>
                <c:pt idx="8760">
                  <c:v>2</c:v>
                </c:pt>
                <c:pt idx="8761">
                  <c:v>7</c:v>
                </c:pt>
                <c:pt idx="8762">
                  <c:v>1</c:v>
                </c:pt>
                <c:pt idx="8763">
                  <c:v>7</c:v>
                </c:pt>
                <c:pt idx="8764">
                  <c:v>16</c:v>
                </c:pt>
                <c:pt idx="8765">
                  <c:v>4</c:v>
                </c:pt>
                <c:pt idx="8766">
                  <c:v>7</c:v>
                </c:pt>
                <c:pt idx="8767">
                  <c:v>4</c:v>
                </c:pt>
                <c:pt idx="8768">
                  <c:v>6</c:v>
                </c:pt>
                <c:pt idx="8769">
                  <c:v>8</c:v>
                </c:pt>
                <c:pt idx="8770">
                  <c:v>11</c:v>
                </c:pt>
                <c:pt idx="8771">
                  <c:v>7</c:v>
                </c:pt>
                <c:pt idx="8772">
                  <c:v>11</c:v>
                </c:pt>
                <c:pt idx="8773">
                  <c:v>8</c:v>
                </c:pt>
                <c:pt idx="8774">
                  <c:v>13</c:v>
                </c:pt>
                <c:pt idx="8775">
                  <c:v>9</c:v>
                </c:pt>
                <c:pt idx="8776">
                  <c:v>2</c:v>
                </c:pt>
                <c:pt idx="8777">
                  <c:v>2</c:v>
                </c:pt>
                <c:pt idx="8778">
                  <c:v>9</c:v>
                </c:pt>
                <c:pt idx="8779">
                  <c:v>1</c:v>
                </c:pt>
                <c:pt idx="8780">
                  <c:v>6</c:v>
                </c:pt>
                <c:pt idx="8781">
                  <c:v>8</c:v>
                </c:pt>
                <c:pt idx="8782">
                  <c:v>10</c:v>
                </c:pt>
                <c:pt idx="8783">
                  <c:v>13</c:v>
                </c:pt>
                <c:pt idx="8784">
                  <c:v>3</c:v>
                </c:pt>
                <c:pt idx="8785">
                  <c:v>12</c:v>
                </c:pt>
                <c:pt idx="8786">
                  <c:v>11</c:v>
                </c:pt>
                <c:pt idx="8787">
                  <c:v>8</c:v>
                </c:pt>
                <c:pt idx="8788">
                  <c:v>2</c:v>
                </c:pt>
                <c:pt idx="8789">
                  <c:v>7</c:v>
                </c:pt>
                <c:pt idx="8790">
                  <c:v>10</c:v>
                </c:pt>
                <c:pt idx="8791">
                  <c:v>4</c:v>
                </c:pt>
                <c:pt idx="8792">
                  <c:v>13</c:v>
                </c:pt>
                <c:pt idx="8793">
                  <c:v>8</c:v>
                </c:pt>
                <c:pt idx="8794">
                  <c:v>9</c:v>
                </c:pt>
                <c:pt idx="8795">
                  <c:v>13</c:v>
                </c:pt>
                <c:pt idx="8796">
                  <c:v>3</c:v>
                </c:pt>
                <c:pt idx="8797">
                  <c:v>7</c:v>
                </c:pt>
                <c:pt idx="8798">
                  <c:v>8</c:v>
                </c:pt>
                <c:pt idx="8799">
                  <c:v>2</c:v>
                </c:pt>
                <c:pt idx="8800">
                  <c:v>12</c:v>
                </c:pt>
                <c:pt idx="8801">
                  <c:v>5</c:v>
                </c:pt>
                <c:pt idx="8802">
                  <c:v>2</c:v>
                </c:pt>
                <c:pt idx="8803">
                  <c:v>6</c:v>
                </c:pt>
                <c:pt idx="8804">
                  <c:v>12</c:v>
                </c:pt>
                <c:pt idx="8805">
                  <c:v>6</c:v>
                </c:pt>
                <c:pt idx="8806">
                  <c:v>7</c:v>
                </c:pt>
                <c:pt idx="8807">
                  <c:v>6</c:v>
                </c:pt>
                <c:pt idx="8808">
                  <c:v>12</c:v>
                </c:pt>
                <c:pt idx="8809">
                  <c:v>11</c:v>
                </c:pt>
                <c:pt idx="8810">
                  <c:v>11</c:v>
                </c:pt>
                <c:pt idx="8811">
                  <c:v>8</c:v>
                </c:pt>
                <c:pt idx="8812">
                  <c:v>5</c:v>
                </c:pt>
                <c:pt idx="8813">
                  <c:v>3</c:v>
                </c:pt>
                <c:pt idx="8814">
                  <c:v>13</c:v>
                </c:pt>
                <c:pt idx="8815">
                  <c:v>12</c:v>
                </c:pt>
                <c:pt idx="8816">
                  <c:v>11</c:v>
                </c:pt>
                <c:pt idx="8817">
                  <c:v>12</c:v>
                </c:pt>
                <c:pt idx="8818">
                  <c:v>7</c:v>
                </c:pt>
                <c:pt idx="8819">
                  <c:v>2</c:v>
                </c:pt>
                <c:pt idx="8820">
                  <c:v>11</c:v>
                </c:pt>
                <c:pt idx="8821">
                  <c:v>13</c:v>
                </c:pt>
                <c:pt idx="8822">
                  <c:v>6</c:v>
                </c:pt>
                <c:pt idx="8823">
                  <c:v>3</c:v>
                </c:pt>
                <c:pt idx="8824">
                  <c:v>9</c:v>
                </c:pt>
                <c:pt idx="8825">
                  <c:v>6</c:v>
                </c:pt>
                <c:pt idx="8826">
                  <c:v>7</c:v>
                </c:pt>
                <c:pt idx="8827">
                  <c:v>4</c:v>
                </c:pt>
                <c:pt idx="8828">
                  <c:v>13</c:v>
                </c:pt>
                <c:pt idx="8829">
                  <c:v>10</c:v>
                </c:pt>
                <c:pt idx="8830">
                  <c:v>5</c:v>
                </c:pt>
                <c:pt idx="8831">
                  <c:v>9</c:v>
                </c:pt>
                <c:pt idx="8832">
                  <c:v>1</c:v>
                </c:pt>
                <c:pt idx="8833">
                  <c:v>10</c:v>
                </c:pt>
                <c:pt idx="8834">
                  <c:v>17</c:v>
                </c:pt>
                <c:pt idx="8835">
                  <c:v>7</c:v>
                </c:pt>
                <c:pt idx="8836">
                  <c:v>15</c:v>
                </c:pt>
                <c:pt idx="8837">
                  <c:v>7</c:v>
                </c:pt>
                <c:pt idx="8838">
                  <c:v>10</c:v>
                </c:pt>
                <c:pt idx="8839">
                  <c:v>6</c:v>
                </c:pt>
                <c:pt idx="8840">
                  <c:v>5</c:v>
                </c:pt>
                <c:pt idx="8841">
                  <c:v>13</c:v>
                </c:pt>
                <c:pt idx="8842">
                  <c:v>9</c:v>
                </c:pt>
                <c:pt idx="8843">
                  <c:v>13</c:v>
                </c:pt>
                <c:pt idx="8844">
                  <c:v>9</c:v>
                </c:pt>
                <c:pt idx="8845">
                  <c:v>6</c:v>
                </c:pt>
                <c:pt idx="8846">
                  <c:v>11</c:v>
                </c:pt>
                <c:pt idx="8847">
                  <c:v>5</c:v>
                </c:pt>
                <c:pt idx="8848">
                  <c:v>7</c:v>
                </c:pt>
                <c:pt idx="8849">
                  <c:v>8</c:v>
                </c:pt>
                <c:pt idx="8850">
                  <c:v>9</c:v>
                </c:pt>
                <c:pt idx="8851">
                  <c:v>6</c:v>
                </c:pt>
                <c:pt idx="8852">
                  <c:v>8</c:v>
                </c:pt>
                <c:pt idx="8853">
                  <c:v>8</c:v>
                </c:pt>
                <c:pt idx="8854">
                  <c:v>6</c:v>
                </c:pt>
                <c:pt idx="8855">
                  <c:v>6</c:v>
                </c:pt>
                <c:pt idx="8856">
                  <c:v>6</c:v>
                </c:pt>
                <c:pt idx="8857">
                  <c:v>10</c:v>
                </c:pt>
                <c:pt idx="8858">
                  <c:v>13</c:v>
                </c:pt>
                <c:pt idx="8859">
                  <c:v>4</c:v>
                </c:pt>
                <c:pt idx="8860">
                  <c:v>5</c:v>
                </c:pt>
                <c:pt idx="8861">
                  <c:v>10</c:v>
                </c:pt>
                <c:pt idx="8862">
                  <c:v>8</c:v>
                </c:pt>
                <c:pt idx="8863">
                  <c:v>16</c:v>
                </c:pt>
                <c:pt idx="8864">
                  <c:v>7</c:v>
                </c:pt>
                <c:pt idx="8865">
                  <c:v>14</c:v>
                </c:pt>
                <c:pt idx="8866">
                  <c:v>7</c:v>
                </c:pt>
                <c:pt idx="8867">
                  <c:v>10</c:v>
                </c:pt>
                <c:pt idx="8868">
                  <c:v>3</c:v>
                </c:pt>
                <c:pt idx="8869">
                  <c:v>6</c:v>
                </c:pt>
                <c:pt idx="8870">
                  <c:v>7</c:v>
                </c:pt>
                <c:pt idx="8871">
                  <c:v>7</c:v>
                </c:pt>
                <c:pt idx="8872">
                  <c:v>7</c:v>
                </c:pt>
                <c:pt idx="8873">
                  <c:v>6</c:v>
                </c:pt>
                <c:pt idx="8874">
                  <c:v>13</c:v>
                </c:pt>
                <c:pt idx="8875">
                  <c:v>11</c:v>
                </c:pt>
                <c:pt idx="8876">
                  <c:v>14</c:v>
                </c:pt>
                <c:pt idx="8877">
                  <c:v>12</c:v>
                </c:pt>
                <c:pt idx="8878">
                  <c:v>14</c:v>
                </c:pt>
                <c:pt idx="8879">
                  <c:v>15</c:v>
                </c:pt>
                <c:pt idx="8880">
                  <c:v>15</c:v>
                </c:pt>
                <c:pt idx="8881">
                  <c:v>8</c:v>
                </c:pt>
                <c:pt idx="8882">
                  <c:v>11</c:v>
                </c:pt>
                <c:pt idx="8883">
                  <c:v>16</c:v>
                </c:pt>
                <c:pt idx="8884">
                  <c:v>0</c:v>
                </c:pt>
                <c:pt idx="8885">
                  <c:v>8</c:v>
                </c:pt>
                <c:pt idx="8886">
                  <c:v>9</c:v>
                </c:pt>
                <c:pt idx="8887">
                  <c:v>10</c:v>
                </c:pt>
                <c:pt idx="8888">
                  <c:v>6</c:v>
                </c:pt>
                <c:pt idx="8889">
                  <c:v>7</c:v>
                </c:pt>
                <c:pt idx="8890">
                  <c:v>10</c:v>
                </c:pt>
                <c:pt idx="8891">
                  <c:v>9</c:v>
                </c:pt>
                <c:pt idx="8892">
                  <c:v>15</c:v>
                </c:pt>
                <c:pt idx="8893">
                  <c:v>8</c:v>
                </c:pt>
                <c:pt idx="8894">
                  <c:v>7</c:v>
                </c:pt>
                <c:pt idx="8895">
                  <c:v>17</c:v>
                </c:pt>
                <c:pt idx="8896">
                  <c:v>10</c:v>
                </c:pt>
                <c:pt idx="8897">
                  <c:v>12</c:v>
                </c:pt>
                <c:pt idx="8898">
                  <c:v>7</c:v>
                </c:pt>
                <c:pt idx="8899">
                  <c:v>3</c:v>
                </c:pt>
                <c:pt idx="8900">
                  <c:v>13</c:v>
                </c:pt>
                <c:pt idx="8901">
                  <c:v>1</c:v>
                </c:pt>
                <c:pt idx="8902">
                  <c:v>8</c:v>
                </c:pt>
                <c:pt idx="8903">
                  <c:v>12</c:v>
                </c:pt>
                <c:pt idx="8904">
                  <c:v>10</c:v>
                </c:pt>
                <c:pt idx="8905">
                  <c:v>0</c:v>
                </c:pt>
                <c:pt idx="8906">
                  <c:v>14</c:v>
                </c:pt>
                <c:pt idx="8907">
                  <c:v>9</c:v>
                </c:pt>
                <c:pt idx="8908">
                  <c:v>2</c:v>
                </c:pt>
                <c:pt idx="8909">
                  <c:v>10</c:v>
                </c:pt>
                <c:pt idx="8910">
                  <c:v>7</c:v>
                </c:pt>
                <c:pt idx="8911">
                  <c:v>11</c:v>
                </c:pt>
                <c:pt idx="8912">
                  <c:v>6</c:v>
                </c:pt>
                <c:pt idx="8913">
                  <c:v>1</c:v>
                </c:pt>
                <c:pt idx="8914">
                  <c:v>6</c:v>
                </c:pt>
                <c:pt idx="8915">
                  <c:v>7</c:v>
                </c:pt>
                <c:pt idx="8916">
                  <c:v>10</c:v>
                </c:pt>
                <c:pt idx="8917">
                  <c:v>5</c:v>
                </c:pt>
                <c:pt idx="8918">
                  <c:v>2</c:v>
                </c:pt>
                <c:pt idx="8919">
                  <c:v>6</c:v>
                </c:pt>
                <c:pt idx="8920">
                  <c:v>5</c:v>
                </c:pt>
                <c:pt idx="8921">
                  <c:v>15</c:v>
                </c:pt>
                <c:pt idx="8922">
                  <c:v>5</c:v>
                </c:pt>
                <c:pt idx="8923">
                  <c:v>16</c:v>
                </c:pt>
                <c:pt idx="8924">
                  <c:v>7</c:v>
                </c:pt>
                <c:pt idx="8925">
                  <c:v>12</c:v>
                </c:pt>
                <c:pt idx="8926">
                  <c:v>9</c:v>
                </c:pt>
                <c:pt idx="8927">
                  <c:v>11</c:v>
                </c:pt>
                <c:pt idx="8928">
                  <c:v>5</c:v>
                </c:pt>
                <c:pt idx="8929">
                  <c:v>6</c:v>
                </c:pt>
                <c:pt idx="8930">
                  <c:v>7</c:v>
                </c:pt>
                <c:pt idx="8931">
                  <c:v>0</c:v>
                </c:pt>
                <c:pt idx="8932">
                  <c:v>10</c:v>
                </c:pt>
                <c:pt idx="8933">
                  <c:v>15</c:v>
                </c:pt>
                <c:pt idx="8934">
                  <c:v>6</c:v>
                </c:pt>
                <c:pt idx="8935">
                  <c:v>2</c:v>
                </c:pt>
                <c:pt idx="8936">
                  <c:v>16</c:v>
                </c:pt>
                <c:pt idx="8937">
                  <c:v>5</c:v>
                </c:pt>
                <c:pt idx="8938">
                  <c:v>9</c:v>
                </c:pt>
                <c:pt idx="8939">
                  <c:v>2</c:v>
                </c:pt>
                <c:pt idx="8940">
                  <c:v>7</c:v>
                </c:pt>
                <c:pt idx="8941">
                  <c:v>6</c:v>
                </c:pt>
                <c:pt idx="8942">
                  <c:v>8</c:v>
                </c:pt>
                <c:pt idx="8943">
                  <c:v>12</c:v>
                </c:pt>
                <c:pt idx="8944">
                  <c:v>13</c:v>
                </c:pt>
                <c:pt idx="8945">
                  <c:v>13</c:v>
                </c:pt>
                <c:pt idx="8946">
                  <c:v>13</c:v>
                </c:pt>
                <c:pt idx="8947">
                  <c:v>8</c:v>
                </c:pt>
                <c:pt idx="8948">
                  <c:v>1</c:v>
                </c:pt>
                <c:pt idx="8949">
                  <c:v>8</c:v>
                </c:pt>
                <c:pt idx="8950">
                  <c:v>15</c:v>
                </c:pt>
                <c:pt idx="8951">
                  <c:v>10</c:v>
                </c:pt>
                <c:pt idx="8952">
                  <c:v>10</c:v>
                </c:pt>
                <c:pt idx="8953">
                  <c:v>2</c:v>
                </c:pt>
                <c:pt idx="8954">
                  <c:v>12</c:v>
                </c:pt>
                <c:pt idx="8955">
                  <c:v>7</c:v>
                </c:pt>
                <c:pt idx="8956">
                  <c:v>12</c:v>
                </c:pt>
                <c:pt idx="8957">
                  <c:v>9</c:v>
                </c:pt>
                <c:pt idx="8958">
                  <c:v>9</c:v>
                </c:pt>
                <c:pt idx="8959">
                  <c:v>13</c:v>
                </c:pt>
                <c:pt idx="8960">
                  <c:v>0</c:v>
                </c:pt>
                <c:pt idx="8961">
                  <c:v>2</c:v>
                </c:pt>
                <c:pt idx="8962">
                  <c:v>9</c:v>
                </c:pt>
                <c:pt idx="8963">
                  <c:v>8</c:v>
                </c:pt>
                <c:pt idx="8964">
                  <c:v>11</c:v>
                </c:pt>
                <c:pt idx="8965">
                  <c:v>6</c:v>
                </c:pt>
                <c:pt idx="8966">
                  <c:v>8</c:v>
                </c:pt>
                <c:pt idx="8967">
                  <c:v>6</c:v>
                </c:pt>
                <c:pt idx="8968">
                  <c:v>8</c:v>
                </c:pt>
                <c:pt idx="8969">
                  <c:v>9</c:v>
                </c:pt>
                <c:pt idx="8970">
                  <c:v>13</c:v>
                </c:pt>
                <c:pt idx="8971">
                  <c:v>12</c:v>
                </c:pt>
                <c:pt idx="8972">
                  <c:v>11</c:v>
                </c:pt>
                <c:pt idx="8973">
                  <c:v>3</c:v>
                </c:pt>
                <c:pt idx="8974">
                  <c:v>8</c:v>
                </c:pt>
                <c:pt idx="8975">
                  <c:v>13</c:v>
                </c:pt>
                <c:pt idx="8976">
                  <c:v>2</c:v>
                </c:pt>
                <c:pt idx="8977">
                  <c:v>9</c:v>
                </c:pt>
                <c:pt idx="8978">
                  <c:v>2</c:v>
                </c:pt>
                <c:pt idx="8979">
                  <c:v>5</c:v>
                </c:pt>
                <c:pt idx="8980">
                  <c:v>9</c:v>
                </c:pt>
                <c:pt idx="8981">
                  <c:v>14</c:v>
                </c:pt>
                <c:pt idx="8982">
                  <c:v>2</c:v>
                </c:pt>
                <c:pt idx="8983">
                  <c:v>13</c:v>
                </c:pt>
                <c:pt idx="8984">
                  <c:v>7</c:v>
                </c:pt>
                <c:pt idx="8985">
                  <c:v>13</c:v>
                </c:pt>
                <c:pt idx="8986">
                  <c:v>4</c:v>
                </c:pt>
                <c:pt idx="8987">
                  <c:v>10</c:v>
                </c:pt>
                <c:pt idx="8988">
                  <c:v>8</c:v>
                </c:pt>
                <c:pt idx="8989">
                  <c:v>13</c:v>
                </c:pt>
                <c:pt idx="8990">
                  <c:v>1</c:v>
                </c:pt>
                <c:pt idx="8991">
                  <c:v>5</c:v>
                </c:pt>
                <c:pt idx="8992">
                  <c:v>6</c:v>
                </c:pt>
                <c:pt idx="8993">
                  <c:v>6</c:v>
                </c:pt>
                <c:pt idx="8994">
                  <c:v>11</c:v>
                </c:pt>
                <c:pt idx="8995">
                  <c:v>10</c:v>
                </c:pt>
                <c:pt idx="8996">
                  <c:v>12</c:v>
                </c:pt>
                <c:pt idx="8997">
                  <c:v>15</c:v>
                </c:pt>
                <c:pt idx="8998">
                  <c:v>7</c:v>
                </c:pt>
                <c:pt idx="8999">
                  <c:v>4</c:v>
                </c:pt>
                <c:pt idx="9000">
                  <c:v>9</c:v>
                </c:pt>
                <c:pt idx="9001">
                  <c:v>8</c:v>
                </c:pt>
                <c:pt idx="9002">
                  <c:v>12</c:v>
                </c:pt>
                <c:pt idx="9003">
                  <c:v>4</c:v>
                </c:pt>
                <c:pt idx="9004">
                  <c:v>6</c:v>
                </c:pt>
                <c:pt idx="9005">
                  <c:v>8</c:v>
                </c:pt>
                <c:pt idx="9006">
                  <c:v>3</c:v>
                </c:pt>
                <c:pt idx="9007">
                  <c:v>10</c:v>
                </c:pt>
                <c:pt idx="9008">
                  <c:v>3</c:v>
                </c:pt>
                <c:pt idx="9009">
                  <c:v>17</c:v>
                </c:pt>
                <c:pt idx="9010">
                  <c:v>6</c:v>
                </c:pt>
                <c:pt idx="9011">
                  <c:v>8</c:v>
                </c:pt>
                <c:pt idx="9012">
                  <c:v>10</c:v>
                </c:pt>
                <c:pt idx="9013">
                  <c:v>8</c:v>
                </c:pt>
                <c:pt idx="9014">
                  <c:v>3</c:v>
                </c:pt>
                <c:pt idx="9015">
                  <c:v>7</c:v>
                </c:pt>
                <c:pt idx="9016">
                  <c:v>14</c:v>
                </c:pt>
                <c:pt idx="9017">
                  <c:v>9</c:v>
                </c:pt>
                <c:pt idx="9018">
                  <c:v>7</c:v>
                </c:pt>
                <c:pt idx="9019">
                  <c:v>10</c:v>
                </c:pt>
                <c:pt idx="9020">
                  <c:v>3</c:v>
                </c:pt>
                <c:pt idx="9021">
                  <c:v>10</c:v>
                </c:pt>
                <c:pt idx="9022">
                  <c:v>12</c:v>
                </c:pt>
                <c:pt idx="9023">
                  <c:v>2</c:v>
                </c:pt>
                <c:pt idx="9024">
                  <c:v>6</c:v>
                </c:pt>
                <c:pt idx="9025">
                  <c:v>11</c:v>
                </c:pt>
                <c:pt idx="9026">
                  <c:v>11</c:v>
                </c:pt>
                <c:pt idx="9027">
                  <c:v>5</c:v>
                </c:pt>
                <c:pt idx="9028">
                  <c:v>6</c:v>
                </c:pt>
                <c:pt idx="9029">
                  <c:v>8</c:v>
                </c:pt>
                <c:pt idx="9030">
                  <c:v>12</c:v>
                </c:pt>
                <c:pt idx="9031">
                  <c:v>5</c:v>
                </c:pt>
                <c:pt idx="9032">
                  <c:v>13</c:v>
                </c:pt>
                <c:pt idx="9033">
                  <c:v>5</c:v>
                </c:pt>
                <c:pt idx="9034">
                  <c:v>8</c:v>
                </c:pt>
                <c:pt idx="9035">
                  <c:v>4</c:v>
                </c:pt>
                <c:pt idx="9036">
                  <c:v>4</c:v>
                </c:pt>
                <c:pt idx="9037">
                  <c:v>13</c:v>
                </c:pt>
                <c:pt idx="9038">
                  <c:v>13</c:v>
                </c:pt>
                <c:pt idx="9039">
                  <c:v>3</c:v>
                </c:pt>
                <c:pt idx="9040">
                  <c:v>2</c:v>
                </c:pt>
                <c:pt idx="9041">
                  <c:v>8</c:v>
                </c:pt>
                <c:pt idx="9042">
                  <c:v>11</c:v>
                </c:pt>
                <c:pt idx="9043">
                  <c:v>10</c:v>
                </c:pt>
                <c:pt idx="9044">
                  <c:v>12</c:v>
                </c:pt>
                <c:pt idx="9045">
                  <c:v>8</c:v>
                </c:pt>
                <c:pt idx="9046">
                  <c:v>14</c:v>
                </c:pt>
                <c:pt idx="9047">
                  <c:v>11</c:v>
                </c:pt>
                <c:pt idx="9048">
                  <c:v>12</c:v>
                </c:pt>
                <c:pt idx="9049">
                  <c:v>7</c:v>
                </c:pt>
                <c:pt idx="9050">
                  <c:v>4</c:v>
                </c:pt>
                <c:pt idx="9051">
                  <c:v>1</c:v>
                </c:pt>
                <c:pt idx="9052">
                  <c:v>5</c:v>
                </c:pt>
                <c:pt idx="9053">
                  <c:v>12</c:v>
                </c:pt>
                <c:pt idx="9054">
                  <c:v>6</c:v>
                </c:pt>
                <c:pt idx="9055">
                  <c:v>4</c:v>
                </c:pt>
                <c:pt idx="9056">
                  <c:v>8</c:v>
                </c:pt>
                <c:pt idx="9057">
                  <c:v>9</c:v>
                </c:pt>
                <c:pt idx="9058">
                  <c:v>8</c:v>
                </c:pt>
                <c:pt idx="9059">
                  <c:v>8</c:v>
                </c:pt>
                <c:pt idx="9060">
                  <c:v>9</c:v>
                </c:pt>
                <c:pt idx="9061">
                  <c:v>6</c:v>
                </c:pt>
                <c:pt idx="9062">
                  <c:v>0</c:v>
                </c:pt>
                <c:pt idx="9063">
                  <c:v>7</c:v>
                </c:pt>
                <c:pt idx="9064">
                  <c:v>14</c:v>
                </c:pt>
                <c:pt idx="9065">
                  <c:v>11</c:v>
                </c:pt>
                <c:pt idx="9066">
                  <c:v>6</c:v>
                </c:pt>
                <c:pt idx="9067">
                  <c:v>10</c:v>
                </c:pt>
                <c:pt idx="9068">
                  <c:v>18</c:v>
                </c:pt>
                <c:pt idx="9069">
                  <c:v>3</c:v>
                </c:pt>
                <c:pt idx="9070">
                  <c:v>6</c:v>
                </c:pt>
                <c:pt idx="9071">
                  <c:v>2</c:v>
                </c:pt>
                <c:pt idx="9072">
                  <c:v>13</c:v>
                </c:pt>
                <c:pt idx="9073">
                  <c:v>10</c:v>
                </c:pt>
                <c:pt idx="9074">
                  <c:v>6</c:v>
                </c:pt>
                <c:pt idx="9075">
                  <c:v>7</c:v>
                </c:pt>
                <c:pt idx="9076">
                  <c:v>8</c:v>
                </c:pt>
                <c:pt idx="9077">
                  <c:v>10</c:v>
                </c:pt>
                <c:pt idx="9078">
                  <c:v>4</c:v>
                </c:pt>
                <c:pt idx="9079">
                  <c:v>10</c:v>
                </c:pt>
                <c:pt idx="9080">
                  <c:v>3</c:v>
                </c:pt>
                <c:pt idx="9081">
                  <c:v>7</c:v>
                </c:pt>
                <c:pt idx="9082">
                  <c:v>4</c:v>
                </c:pt>
                <c:pt idx="9083">
                  <c:v>3</c:v>
                </c:pt>
                <c:pt idx="9084">
                  <c:v>11</c:v>
                </c:pt>
                <c:pt idx="9085">
                  <c:v>2</c:v>
                </c:pt>
                <c:pt idx="9086">
                  <c:v>5</c:v>
                </c:pt>
                <c:pt idx="9087">
                  <c:v>8</c:v>
                </c:pt>
                <c:pt idx="9088">
                  <c:v>10</c:v>
                </c:pt>
                <c:pt idx="9089">
                  <c:v>7</c:v>
                </c:pt>
                <c:pt idx="9090">
                  <c:v>4</c:v>
                </c:pt>
                <c:pt idx="9091">
                  <c:v>6</c:v>
                </c:pt>
                <c:pt idx="9092">
                  <c:v>6</c:v>
                </c:pt>
                <c:pt idx="9093">
                  <c:v>8</c:v>
                </c:pt>
                <c:pt idx="9094">
                  <c:v>8</c:v>
                </c:pt>
                <c:pt idx="9095">
                  <c:v>7</c:v>
                </c:pt>
                <c:pt idx="9096">
                  <c:v>8</c:v>
                </c:pt>
                <c:pt idx="9097">
                  <c:v>11</c:v>
                </c:pt>
                <c:pt idx="9098">
                  <c:v>3</c:v>
                </c:pt>
                <c:pt idx="9099">
                  <c:v>5</c:v>
                </c:pt>
                <c:pt idx="9100">
                  <c:v>17</c:v>
                </c:pt>
                <c:pt idx="9101">
                  <c:v>7</c:v>
                </c:pt>
                <c:pt idx="9102">
                  <c:v>7</c:v>
                </c:pt>
                <c:pt idx="9103">
                  <c:v>10</c:v>
                </c:pt>
                <c:pt idx="9104">
                  <c:v>3</c:v>
                </c:pt>
                <c:pt idx="9105">
                  <c:v>10</c:v>
                </c:pt>
                <c:pt idx="9106">
                  <c:v>1</c:v>
                </c:pt>
                <c:pt idx="9107">
                  <c:v>7</c:v>
                </c:pt>
                <c:pt idx="9108">
                  <c:v>6</c:v>
                </c:pt>
                <c:pt idx="9109">
                  <c:v>7</c:v>
                </c:pt>
                <c:pt idx="9110">
                  <c:v>13</c:v>
                </c:pt>
                <c:pt idx="9111">
                  <c:v>7</c:v>
                </c:pt>
                <c:pt idx="9112">
                  <c:v>11</c:v>
                </c:pt>
                <c:pt idx="9113">
                  <c:v>4</c:v>
                </c:pt>
                <c:pt idx="9114">
                  <c:v>12</c:v>
                </c:pt>
                <c:pt idx="9115">
                  <c:v>13</c:v>
                </c:pt>
                <c:pt idx="9116">
                  <c:v>7</c:v>
                </c:pt>
                <c:pt idx="9117">
                  <c:v>6</c:v>
                </c:pt>
                <c:pt idx="9118">
                  <c:v>8</c:v>
                </c:pt>
                <c:pt idx="9119">
                  <c:v>8</c:v>
                </c:pt>
                <c:pt idx="9120">
                  <c:v>10</c:v>
                </c:pt>
                <c:pt idx="9121">
                  <c:v>9</c:v>
                </c:pt>
                <c:pt idx="9122">
                  <c:v>6</c:v>
                </c:pt>
                <c:pt idx="9123">
                  <c:v>5</c:v>
                </c:pt>
                <c:pt idx="9124">
                  <c:v>5</c:v>
                </c:pt>
                <c:pt idx="9125">
                  <c:v>11</c:v>
                </c:pt>
                <c:pt idx="9126">
                  <c:v>1</c:v>
                </c:pt>
                <c:pt idx="9127">
                  <c:v>6</c:v>
                </c:pt>
                <c:pt idx="9128">
                  <c:v>10</c:v>
                </c:pt>
                <c:pt idx="9129">
                  <c:v>8</c:v>
                </c:pt>
                <c:pt idx="9130">
                  <c:v>5</c:v>
                </c:pt>
                <c:pt idx="9131">
                  <c:v>11</c:v>
                </c:pt>
                <c:pt idx="9132">
                  <c:v>0</c:v>
                </c:pt>
                <c:pt idx="9133">
                  <c:v>10</c:v>
                </c:pt>
                <c:pt idx="9134">
                  <c:v>2</c:v>
                </c:pt>
                <c:pt idx="9135">
                  <c:v>14</c:v>
                </c:pt>
                <c:pt idx="9136">
                  <c:v>11</c:v>
                </c:pt>
                <c:pt idx="9137">
                  <c:v>3</c:v>
                </c:pt>
                <c:pt idx="9138">
                  <c:v>7</c:v>
                </c:pt>
                <c:pt idx="9139">
                  <c:v>10</c:v>
                </c:pt>
                <c:pt idx="9140">
                  <c:v>9</c:v>
                </c:pt>
                <c:pt idx="9141">
                  <c:v>1</c:v>
                </c:pt>
                <c:pt idx="9142">
                  <c:v>11</c:v>
                </c:pt>
                <c:pt idx="9143">
                  <c:v>12</c:v>
                </c:pt>
                <c:pt idx="9144">
                  <c:v>2</c:v>
                </c:pt>
                <c:pt idx="9145">
                  <c:v>3</c:v>
                </c:pt>
                <c:pt idx="9146">
                  <c:v>13</c:v>
                </c:pt>
                <c:pt idx="9147">
                  <c:v>5</c:v>
                </c:pt>
                <c:pt idx="9148">
                  <c:v>6</c:v>
                </c:pt>
                <c:pt idx="9149">
                  <c:v>2</c:v>
                </c:pt>
                <c:pt idx="9150">
                  <c:v>16</c:v>
                </c:pt>
                <c:pt idx="9151">
                  <c:v>13</c:v>
                </c:pt>
                <c:pt idx="9152">
                  <c:v>8</c:v>
                </c:pt>
                <c:pt idx="9153">
                  <c:v>10</c:v>
                </c:pt>
                <c:pt idx="9154">
                  <c:v>6</c:v>
                </c:pt>
                <c:pt idx="9155">
                  <c:v>19</c:v>
                </c:pt>
                <c:pt idx="9156">
                  <c:v>5</c:v>
                </c:pt>
                <c:pt idx="9157">
                  <c:v>3</c:v>
                </c:pt>
                <c:pt idx="9158">
                  <c:v>8</c:v>
                </c:pt>
                <c:pt idx="9159">
                  <c:v>16</c:v>
                </c:pt>
                <c:pt idx="9160">
                  <c:v>7</c:v>
                </c:pt>
                <c:pt idx="9161">
                  <c:v>12</c:v>
                </c:pt>
                <c:pt idx="9162">
                  <c:v>5</c:v>
                </c:pt>
                <c:pt idx="9163">
                  <c:v>8</c:v>
                </c:pt>
                <c:pt idx="9164">
                  <c:v>16</c:v>
                </c:pt>
                <c:pt idx="9165">
                  <c:v>1</c:v>
                </c:pt>
                <c:pt idx="9166">
                  <c:v>5</c:v>
                </c:pt>
                <c:pt idx="9167">
                  <c:v>6</c:v>
                </c:pt>
                <c:pt idx="9168">
                  <c:v>11</c:v>
                </c:pt>
                <c:pt idx="9169">
                  <c:v>4</c:v>
                </c:pt>
                <c:pt idx="9170">
                  <c:v>2</c:v>
                </c:pt>
                <c:pt idx="9171">
                  <c:v>14</c:v>
                </c:pt>
                <c:pt idx="9172">
                  <c:v>10</c:v>
                </c:pt>
                <c:pt idx="9173">
                  <c:v>13</c:v>
                </c:pt>
                <c:pt idx="9174">
                  <c:v>9</c:v>
                </c:pt>
                <c:pt idx="9175">
                  <c:v>8</c:v>
                </c:pt>
                <c:pt idx="9176">
                  <c:v>12</c:v>
                </c:pt>
                <c:pt idx="9177">
                  <c:v>9</c:v>
                </c:pt>
                <c:pt idx="9178">
                  <c:v>1</c:v>
                </c:pt>
                <c:pt idx="9179">
                  <c:v>15</c:v>
                </c:pt>
                <c:pt idx="9180">
                  <c:v>6</c:v>
                </c:pt>
                <c:pt idx="9181">
                  <c:v>12</c:v>
                </c:pt>
                <c:pt idx="9182">
                  <c:v>2</c:v>
                </c:pt>
                <c:pt idx="9183">
                  <c:v>9</c:v>
                </c:pt>
                <c:pt idx="9184">
                  <c:v>4</c:v>
                </c:pt>
                <c:pt idx="9185">
                  <c:v>9</c:v>
                </c:pt>
                <c:pt idx="9186">
                  <c:v>9</c:v>
                </c:pt>
                <c:pt idx="9187">
                  <c:v>9</c:v>
                </c:pt>
                <c:pt idx="9188">
                  <c:v>14</c:v>
                </c:pt>
                <c:pt idx="9189">
                  <c:v>5</c:v>
                </c:pt>
                <c:pt idx="9190">
                  <c:v>13</c:v>
                </c:pt>
                <c:pt idx="9191">
                  <c:v>8</c:v>
                </c:pt>
                <c:pt idx="9192">
                  <c:v>10</c:v>
                </c:pt>
                <c:pt idx="9193">
                  <c:v>2</c:v>
                </c:pt>
                <c:pt idx="9194">
                  <c:v>7</c:v>
                </c:pt>
                <c:pt idx="9195">
                  <c:v>5</c:v>
                </c:pt>
                <c:pt idx="9196">
                  <c:v>11</c:v>
                </c:pt>
                <c:pt idx="9197">
                  <c:v>5</c:v>
                </c:pt>
                <c:pt idx="9198">
                  <c:v>12</c:v>
                </c:pt>
                <c:pt idx="9199">
                  <c:v>7</c:v>
                </c:pt>
                <c:pt idx="9200">
                  <c:v>9</c:v>
                </c:pt>
                <c:pt idx="9201">
                  <c:v>6</c:v>
                </c:pt>
                <c:pt idx="9202">
                  <c:v>13</c:v>
                </c:pt>
                <c:pt idx="9203">
                  <c:v>6</c:v>
                </c:pt>
                <c:pt idx="9204">
                  <c:v>11</c:v>
                </c:pt>
                <c:pt idx="9205">
                  <c:v>19</c:v>
                </c:pt>
                <c:pt idx="9206">
                  <c:v>6</c:v>
                </c:pt>
                <c:pt idx="9207">
                  <c:v>15</c:v>
                </c:pt>
                <c:pt idx="9208">
                  <c:v>6</c:v>
                </c:pt>
                <c:pt idx="9209">
                  <c:v>6</c:v>
                </c:pt>
                <c:pt idx="9210">
                  <c:v>8</c:v>
                </c:pt>
                <c:pt idx="9211">
                  <c:v>16</c:v>
                </c:pt>
                <c:pt idx="9212">
                  <c:v>2</c:v>
                </c:pt>
                <c:pt idx="9213">
                  <c:v>14</c:v>
                </c:pt>
                <c:pt idx="9214">
                  <c:v>5</c:v>
                </c:pt>
                <c:pt idx="9215">
                  <c:v>2</c:v>
                </c:pt>
                <c:pt idx="9216">
                  <c:v>2</c:v>
                </c:pt>
                <c:pt idx="9217">
                  <c:v>4</c:v>
                </c:pt>
                <c:pt idx="9218">
                  <c:v>4</c:v>
                </c:pt>
                <c:pt idx="9219">
                  <c:v>4</c:v>
                </c:pt>
                <c:pt idx="9220">
                  <c:v>8</c:v>
                </c:pt>
                <c:pt idx="9221">
                  <c:v>12</c:v>
                </c:pt>
                <c:pt idx="9222">
                  <c:v>12</c:v>
                </c:pt>
                <c:pt idx="9223">
                  <c:v>8</c:v>
                </c:pt>
                <c:pt idx="9224">
                  <c:v>8</c:v>
                </c:pt>
                <c:pt idx="9225">
                  <c:v>7</c:v>
                </c:pt>
                <c:pt idx="9226">
                  <c:v>11</c:v>
                </c:pt>
                <c:pt idx="9227">
                  <c:v>6</c:v>
                </c:pt>
                <c:pt idx="9228">
                  <c:v>5</c:v>
                </c:pt>
                <c:pt idx="9229">
                  <c:v>6</c:v>
                </c:pt>
                <c:pt idx="9230">
                  <c:v>16</c:v>
                </c:pt>
                <c:pt idx="9231">
                  <c:v>14</c:v>
                </c:pt>
                <c:pt idx="9232">
                  <c:v>12</c:v>
                </c:pt>
                <c:pt idx="9233">
                  <c:v>6</c:v>
                </c:pt>
                <c:pt idx="9234">
                  <c:v>9</c:v>
                </c:pt>
                <c:pt idx="9235">
                  <c:v>10</c:v>
                </c:pt>
                <c:pt idx="9236">
                  <c:v>1</c:v>
                </c:pt>
                <c:pt idx="9237">
                  <c:v>16</c:v>
                </c:pt>
                <c:pt idx="9238">
                  <c:v>10</c:v>
                </c:pt>
                <c:pt idx="9239">
                  <c:v>6</c:v>
                </c:pt>
                <c:pt idx="9240">
                  <c:v>13</c:v>
                </c:pt>
                <c:pt idx="9241">
                  <c:v>2</c:v>
                </c:pt>
                <c:pt idx="9242">
                  <c:v>12</c:v>
                </c:pt>
                <c:pt idx="9243">
                  <c:v>8</c:v>
                </c:pt>
                <c:pt idx="9244">
                  <c:v>9</c:v>
                </c:pt>
                <c:pt idx="9245">
                  <c:v>8</c:v>
                </c:pt>
                <c:pt idx="9246">
                  <c:v>5</c:v>
                </c:pt>
                <c:pt idx="9247">
                  <c:v>12</c:v>
                </c:pt>
                <c:pt idx="9248">
                  <c:v>5</c:v>
                </c:pt>
                <c:pt idx="9249">
                  <c:v>2</c:v>
                </c:pt>
                <c:pt idx="9250">
                  <c:v>7</c:v>
                </c:pt>
                <c:pt idx="9251">
                  <c:v>6</c:v>
                </c:pt>
                <c:pt idx="9252">
                  <c:v>15</c:v>
                </c:pt>
                <c:pt idx="9253">
                  <c:v>11</c:v>
                </c:pt>
                <c:pt idx="9254">
                  <c:v>8</c:v>
                </c:pt>
                <c:pt idx="9255">
                  <c:v>1</c:v>
                </c:pt>
                <c:pt idx="9256">
                  <c:v>15</c:v>
                </c:pt>
                <c:pt idx="9257">
                  <c:v>16</c:v>
                </c:pt>
                <c:pt idx="9258">
                  <c:v>14</c:v>
                </c:pt>
                <c:pt idx="9259">
                  <c:v>7</c:v>
                </c:pt>
                <c:pt idx="9260">
                  <c:v>10</c:v>
                </c:pt>
                <c:pt idx="9261">
                  <c:v>3</c:v>
                </c:pt>
                <c:pt idx="9262">
                  <c:v>14</c:v>
                </c:pt>
                <c:pt idx="9263">
                  <c:v>3</c:v>
                </c:pt>
                <c:pt idx="9264">
                  <c:v>13</c:v>
                </c:pt>
                <c:pt idx="9265">
                  <c:v>5</c:v>
                </c:pt>
                <c:pt idx="9266">
                  <c:v>8</c:v>
                </c:pt>
                <c:pt idx="9267">
                  <c:v>3</c:v>
                </c:pt>
                <c:pt idx="9268">
                  <c:v>13</c:v>
                </c:pt>
                <c:pt idx="9269">
                  <c:v>9</c:v>
                </c:pt>
                <c:pt idx="9270">
                  <c:v>13</c:v>
                </c:pt>
                <c:pt idx="9271">
                  <c:v>8</c:v>
                </c:pt>
                <c:pt idx="9272">
                  <c:v>14</c:v>
                </c:pt>
                <c:pt idx="9273">
                  <c:v>12</c:v>
                </c:pt>
                <c:pt idx="9274">
                  <c:v>5</c:v>
                </c:pt>
                <c:pt idx="9275">
                  <c:v>6</c:v>
                </c:pt>
                <c:pt idx="9276">
                  <c:v>12</c:v>
                </c:pt>
                <c:pt idx="9277">
                  <c:v>6</c:v>
                </c:pt>
                <c:pt idx="9278">
                  <c:v>14</c:v>
                </c:pt>
                <c:pt idx="9279">
                  <c:v>15</c:v>
                </c:pt>
                <c:pt idx="9280">
                  <c:v>5</c:v>
                </c:pt>
                <c:pt idx="9281">
                  <c:v>2</c:v>
                </c:pt>
                <c:pt idx="9282">
                  <c:v>8</c:v>
                </c:pt>
                <c:pt idx="9283">
                  <c:v>8</c:v>
                </c:pt>
                <c:pt idx="9284">
                  <c:v>13</c:v>
                </c:pt>
                <c:pt idx="9285">
                  <c:v>11</c:v>
                </c:pt>
                <c:pt idx="9286">
                  <c:v>11</c:v>
                </c:pt>
                <c:pt idx="9287">
                  <c:v>12</c:v>
                </c:pt>
                <c:pt idx="9288">
                  <c:v>14</c:v>
                </c:pt>
                <c:pt idx="9289">
                  <c:v>15</c:v>
                </c:pt>
                <c:pt idx="9290">
                  <c:v>12</c:v>
                </c:pt>
                <c:pt idx="9291">
                  <c:v>0</c:v>
                </c:pt>
                <c:pt idx="9292">
                  <c:v>6</c:v>
                </c:pt>
                <c:pt idx="9293">
                  <c:v>12</c:v>
                </c:pt>
                <c:pt idx="9294">
                  <c:v>10</c:v>
                </c:pt>
                <c:pt idx="9295">
                  <c:v>5</c:v>
                </c:pt>
                <c:pt idx="9296">
                  <c:v>12</c:v>
                </c:pt>
                <c:pt idx="9297">
                  <c:v>17</c:v>
                </c:pt>
                <c:pt idx="9298">
                  <c:v>12</c:v>
                </c:pt>
                <c:pt idx="9299">
                  <c:v>11</c:v>
                </c:pt>
                <c:pt idx="9300">
                  <c:v>9</c:v>
                </c:pt>
                <c:pt idx="9301">
                  <c:v>15</c:v>
                </c:pt>
                <c:pt idx="9302">
                  <c:v>10</c:v>
                </c:pt>
                <c:pt idx="9303">
                  <c:v>9</c:v>
                </c:pt>
                <c:pt idx="9304">
                  <c:v>8</c:v>
                </c:pt>
                <c:pt idx="9305">
                  <c:v>6</c:v>
                </c:pt>
                <c:pt idx="9306">
                  <c:v>12</c:v>
                </c:pt>
                <c:pt idx="9307">
                  <c:v>12</c:v>
                </c:pt>
                <c:pt idx="9308">
                  <c:v>14</c:v>
                </c:pt>
                <c:pt idx="9309">
                  <c:v>8</c:v>
                </c:pt>
                <c:pt idx="9310">
                  <c:v>14</c:v>
                </c:pt>
                <c:pt idx="9311">
                  <c:v>9</c:v>
                </c:pt>
                <c:pt idx="9312">
                  <c:v>9</c:v>
                </c:pt>
                <c:pt idx="9313">
                  <c:v>9</c:v>
                </c:pt>
                <c:pt idx="9314">
                  <c:v>8</c:v>
                </c:pt>
                <c:pt idx="9315">
                  <c:v>0</c:v>
                </c:pt>
                <c:pt idx="9316">
                  <c:v>10</c:v>
                </c:pt>
                <c:pt idx="9317">
                  <c:v>11</c:v>
                </c:pt>
                <c:pt idx="9318">
                  <c:v>4</c:v>
                </c:pt>
                <c:pt idx="9319">
                  <c:v>12</c:v>
                </c:pt>
                <c:pt idx="9320">
                  <c:v>13</c:v>
                </c:pt>
                <c:pt idx="9321">
                  <c:v>7</c:v>
                </c:pt>
                <c:pt idx="9322">
                  <c:v>0</c:v>
                </c:pt>
                <c:pt idx="9323">
                  <c:v>8</c:v>
                </c:pt>
                <c:pt idx="9324">
                  <c:v>12</c:v>
                </c:pt>
                <c:pt idx="9325">
                  <c:v>1</c:v>
                </c:pt>
                <c:pt idx="9326">
                  <c:v>4</c:v>
                </c:pt>
                <c:pt idx="9327">
                  <c:v>9</c:v>
                </c:pt>
                <c:pt idx="9328">
                  <c:v>8</c:v>
                </c:pt>
                <c:pt idx="9329">
                  <c:v>8</c:v>
                </c:pt>
                <c:pt idx="9330">
                  <c:v>5</c:v>
                </c:pt>
                <c:pt idx="9331">
                  <c:v>5</c:v>
                </c:pt>
                <c:pt idx="9332">
                  <c:v>1</c:v>
                </c:pt>
                <c:pt idx="9333">
                  <c:v>6</c:v>
                </c:pt>
                <c:pt idx="9334">
                  <c:v>3</c:v>
                </c:pt>
                <c:pt idx="9335">
                  <c:v>13</c:v>
                </c:pt>
                <c:pt idx="9336">
                  <c:v>7</c:v>
                </c:pt>
                <c:pt idx="9337">
                  <c:v>7</c:v>
                </c:pt>
                <c:pt idx="9338">
                  <c:v>8</c:v>
                </c:pt>
                <c:pt idx="9339">
                  <c:v>4</c:v>
                </c:pt>
                <c:pt idx="9340">
                  <c:v>6</c:v>
                </c:pt>
                <c:pt idx="9341">
                  <c:v>8</c:v>
                </c:pt>
                <c:pt idx="9342">
                  <c:v>13</c:v>
                </c:pt>
                <c:pt idx="9343">
                  <c:v>6</c:v>
                </c:pt>
                <c:pt idx="9344">
                  <c:v>17</c:v>
                </c:pt>
                <c:pt idx="9345">
                  <c:v>11</c:v>
                </c:pt>
                <c:pt idx="9346">
                  <c:v>9</c:v>
                </c:pt>
                <c:pt idx="9347">
                  <c:v>9</c:v>
                </c:pt>
                <c:pt idx="9348">
                  <c:v>3</c:v>
                </c:pt>
                <c:pt idx="9349">
                  <c:v>18</c:v>
                </c:pt>
                <c:pt idx="9350">
                  <c:v>7</c:v>
                </c:pt>
                <c:pt idx="9351">
                  <c:v>12</c:v>
                </c:pt>
                <c:pt idx="9352">
                  <c:v>14</c:v>
                </c:pt>
                <c:pt idx="9353">
                  <c:v>3</c:v>
                </c:pt>
                <c:pt idx="9354">
                  <c:v>7</c:v>
                </c:pt>
                <c:pt idx="9355">
                  <c:v>1</c:v>
                </c:pt>
                <c:pt idx="9356">
                  <c:v>2</c:v>
                </c:pt>
                <c:pt idx="9357">
                  <c:v>3</c:v>
                </c:pt>
                <c:pt idx="9358">
                  <c:v>14</c:v>
                </c:pt>
                <c:pt idx="9359">
                  <c:v>7</c:v>
                </c:pt>
                <c:pt idx="9360">
                  <c:v>14</c:v>
                </c:pt>
                <c:pt idx="9361">
                  <c:v>8</c:v>
                </c:pt>
                <c:pt idx="9362">
                  <c:v>9</c:v>
                </c:pt>
                <c:pt idx="9363">
                  <c:v>7</c:v>
                </c:pt>
                <c:pt idx="9364">
                  <c:v>11</c:v>
                </c:pt>
                <c:pt idx="9365">
                  <c:v>10</c:v>
                </c:pt>
                <c:pt idx="9366">
                  <c:v>5</c:v>
                </c:pt>
                <c:pt idx="9367">
                  <c:v>9</c:v>
                </c:pt>
                <c:pt idx="9368">
                  <c:v>2</c:v>
                </c:pt>
                <c:pt idx="9369">
                  <c:v>14</c:v>
                </c:pt>
                <c:pt idx="9370">
                  <c:v>9</c:v>
                </c:pt>
                <c:pt idx="9371">
                  <c:v>8</c:v>
                </c:pt>
                <c:pt idx="9372">
                  <c:v>6</c:v>
                </c:pt>
                <c:pt idx="9373">
                  <c:v>7</c:v>
                </c:pt>
                <c:pt idx="9374">
                  <c:v>4</c:v>
                </c:pt>
                <c:pt idx="9375">
                  <c:v>8</c:v>
                </c:pt>
                <c:pt idx="9376">
                  <c:v>5</c:v>
                </c:pt>
                <c:pt idx="9377">
                  <c:v>8</c:v>
                </c:pt>
                <c:pt idx="9378">
                  <c:v>1</c:v>
                </c:pt>
                <c:pt idx="9379">
                  <c:v>10</c:v>
                </c:pt>
                <c:pt idx="9380">
                  <c:v>6</c:v>
                </c:pt>
                <c:pt idx="9381">
                  <c:v>3</c:v>
                </c:pt>
                <c:pt idx="9382">
                  <c:v>13</c:v>
                </c:pt>
                <c:pt idx="9383">
                  <c:v>8</c:v>
                </c:pt>
                <c:pt idx="9384">
                  <c:v>10</c:v>
                </c:pt>
                <c:pt idx="9385">
                  <c:v>6</c:v>
                </c:pt>
                <c:pt idx="9386">
                  <c:v>13</c:v>
                </c:pt>
                <c:pt idx="9387">
                  <c:v>3</c:v>
                </c:pt>
                <c:pt idx="9388">
                  <c:v>10</c:v>
                </c:pt>
                <c:pt idx="9389">
                  <c:v>6</c:v>
                </c:pt>
                <c:pt idx="9390">
                  <c:v>8</c:v>
                </c:pt>
                <c:pt idx="9391">
                  <c:v>11</c:v>
                </c:pt>
                <c:pt idx="9392">
                  <c:v>6</c:v>
                </c:pt>
                <c:pt idx="9393">
                  <c:v>6</c:v>
                </c:pt>
                <c:pt idx="9394">
                  <c:v>4</c:v>
                </c:pt>
                <c:pt idx="9395">
                  <c:v>10</c:v>
                </c:pt>
                <c:pt idx="9396">
                  <c:v>14</c:v>
                </c:pt>
                <c:pt idx="9397">
                  <c:v>9</c:v>
                </c:pt>
                <c:pt idx="9398">
                  <c:v>6</c:v>
                </c:pt>
                <c:pt idx="9399">
                  <c:v>14</c:v>
                </c:pt>
                <c:pt idx="9400">
                  <c:v>11</c:v>
                </c:pt>
                <c:pt idx="9401">
                  <c:v>1</c:v>
                </c:pt>
                <c:pt idx="9402">
                  <c:v>0</c:v>
                </c:pt>
                <c:pt idx="9403">
                  <c:v>5</c:v>
                </c:pt>
                <c:pt idx="9404">
                  <c:v>7</c:v>
                </c:pt>
                <c:pt idx="9405">
                  <c:v>7</c:v>
                </c:pt>
                <c:pt idx="9406">
                  <c:v>2</c:v>
                </c:pt>
                <c:pt idx="9407">
                  <c:v>2</c:v>
                </c:pt>
                <c:pt idx="9408">
                  <c:v>2</c:v>
                </c:pt>
                <c:pt idx="9409">
                  <c:v>3</c:v>
                </c:pt>
                <c:pt idx="9410">
                  <c:v>7</c:v>
                </c:pt>
                <c:pt idx="9411">
                  <c:v>8</c:v>
                </c:pt>
                <c:pt idx="9412">
                  <c:v>10</c:v>
                </c:pt>
                <c:pt idx="9413">
                  <c:v>6</c:v>
                </c:pt>
                <c:pt idx="9414">
                  <c:v>7</c:v>
                </c:pt>
                <c:pt idx="9415">
                  <c:v>2</c:v>
                </c:pt>
                <c:pt idx="9416">
                  <c:v>6</c:v>
                </c:pt>
                <c:pt idx="9417">
                  <c:v>9</c:v>
                </c:pt>
                <c:pt idx="9418">
                  <c:v>0</c:v>
                </c:pt>
                <c:pt idx="9419">
                  <c:v>6</c:v>
                </c:pt>
                <c:pt idx="9420">
                  <c:v>14</c:v>
                </c:pt>
                <c:pt idx="9421">
                  <c:v>11</c:v>
                </c:pt>
                <c:pt idx="9422">
                  <c:v>2</c:v>
                </c:pt>
                <c:pt idx="9423">
                  <c:v>5</c:v>
                </c:pt>
                <c:pt idx="9424">
                  <c:v>6</c:v>
                </c:pt>
                <c:pt idx="9425">
                  <c:v>7</c:v>
                </c:pt>
                <c:pt idx="9426">
                  <c:v>8</c:v>
                </c:pt>
                <c:pt idx="9427">
                  <c:v>6</c:v>
                </c:pt>
                <c:pt idx="9428">
                  <c:v>9</c:v>
                </c:pt>
                <c:pt idx="9429">
                  <c:v>11</c:v>
                </c:pt>
                <c:pt idx="9430">
                  <c:v>7</c:v>
                </c:pt>
                <c:pt idx="9431">
                  <c:v>4</c:v>
                </c:pt>
                <c:pt idx="9432">
                  <c:v>13</c:v>
                </c:pt>
                <c:pt idx="9433">
                  <c:v>13</c:v>
                </c:pt>
                <c:pt idx="9434">
                  <c:v>11</c:v>
                </c:pt>
                <c:pt idx="9435">
                  <c:v>5</c:v>
                </c:pt>
                <c:pt idx="9436">
                  <c:v>14</c:v>
                </c:pt>
                <c:pt idx="9437">
                  <c:v>13</c:v>
                </c:pt>
                <c:pt idx="9438">
                  <c:v>7</c:v>
                </c:pt>
                <c:pt idx="9439">
                  <c:v>8</c:v>
                </c:pt>
                <c:pt idx="9440">
                  <c:v>3</c:v>
                </c:pt>
                <c:pt idx="9441">
                  <c:v>12</c:v>
                </c:pt>
                <c:pt idx="9442">
                  <c:v>5</c:v>
                </c:pt>
                <c:pt idx="9443">
                  <c:v>9</c:v>
                </c:pt>
                <c:pt idx="9444">
                  <c:v>12</c:v>
                </c:pt>
                <c:pt idx="9445">
                  <c:v>15</c:v>
                </c:pt>
                <c:pt idx="9446">
                  <c:v>6</c:v>
                </c:pt>
                <c:pt idx="9447">
                  <c:v>4</c:v>
                </c:pt>
                <c:pt idx="9448">
                  <c:v>5</c:v>
                </c:pt>
                <c:pt idx="9449">
                  <c:v>7</c:v>
                </c:pt>
                <c:pt idx="9450">
                  <c:v>6</c:v>
                </c:pt>
                <c:pt idx="9451">
                  <c:v>15</c:v>
                </c:pt>
                <c:pt idx="9452">
                  <c:v>5</c:v>
                </c:pt>
                <c:pt idx="9453">
                  <c:v>12</c:v>
                </c:pt>
                <c:pt idx="9454">
                  <c:v>7</c:v>
                </c:pt>
                <c:pt idx="9455">
                  <c:v>10</c:v>
                </c:pt>
                <c:pt idx="9456">
                  <c:v>8</c:v>
                </c:pt>
                <c:pt idx="9457">
                  <c:v>11</c:v>
                </c:pt>
                <c:pt idx="9458">
                  <c:v>9</c:v>
                </c:pt>
                <c:pt idx="9459">
                  <c:v>7</c:v>
                </c:pt>
                <c:pt idx="9460">
                  <c:v>12</c:v>
                </c:pt>
                <c:pt idx="9461">
                  <c:v>7</c:v>
                </c:pt>
                <c:pt idx="9462">
                  <c:v>7</c:v>
                </c:pt>
                <c:pt idx="9463">
                  <c:v>7</c:v>
                </c:pt>
                <c:pt idx="9464">
                  <c:v>5</c:v>
                </c:pt>
                <c:pt idx="9465">
                  <c:v>6</c:v>
                </c:pt>
                <c:pt idx="9466">
                  <c:v>13</c:v>
                </c:pt>
                <c:pt idx="9467">
                  <c:v>8</c:v>
                </c:pt>
                <c:pt idx="9468">
                  <c:v>1</c:v>
                </c:pt>
                <c:pt idx="9469">
                  <c:v>7</c:v>
                </c:pt>
                <c:pt idx="9470">
                  <c:v>9</c:v>
                </c:pt>
                <c:pt idx="9471">
                  <c:v>15</c:v>
                </c:pt>
                <c:pt idx="9472">
                  <c:v>13</c:v>
                </c:pt>
                <c:pt idx="9473">
                  <c:v>6</c:v>
                </c:pt>
                <c:pt idx="9474">
                  <c:v>9</c:v>
                </c:pt>
                <c:pt idx="9475">
                  <c:v>7</c:v>
                </c:pt>
                <c:pt idx="9476">
                  <c:v>1</c:v>
                </c:pt>
                <c:pt idx="9477">
                  <c:v>7</c:v>
                </c:pt>
                <c:pt idx="9478">
                  <c:v>10</c:v>
                </c:pt>
                <c:pt idx="9479">
                  <c:v>10</c:v>
                </c:pt>
                <c:pt idx="9480">
                  <c:v>8</c:v>
                </c:pt>
                <c:pt idx="9481">
                  <c:v>8</c:v>
                </c:pt>
                <c:pt idx="9482">
                  <c:v>10</c:v>
                </c:pt>
                <c:pt idx="9483">
                  <c:v>4</c:v>
                </c:pt>
                <c:pt idx="9484">
                  <c:v>8</c:v>
                </c:pt>
                <c:pt idx="9485">
                  <c:v>10</c:v>
                </c:pt>
                <c:pt idx="9486">
                  <c:v>11</c:v>
                </c:pt>
                <c:pt idx="9487">
                  <c:v>9</c:v>
                </c:pt>
                <c:pt idx="9488">
                  <c:v>17</c:v>
                </c:pt>
                <c:pt idx="9489">
                  <c:v>5</c:v>
                </c:pt>
                <c:pt idx="9490">
                  <c:v>7</c:v>
                </c:pt>
                <c:pt idx="9491">
                  <c:v>5</c:v>
                </c:pt>
                <c:pt idx="9492">
                  <c:v>10</c:v>
                </c:pt>
                <c:pt idx="9493">
                  <c:v>8</c:v>
                </c:pt>
                <c:pt idx="9494">
                  <c:v>8</c:v>
                </c:pt>
                <c:pt idx="9495">
                  <c:v>19</c:v>
                </c:pt>
                <c:pt idx="9496">
                  <c:v>8</c:v>
                </c:pt>
                <c:pt idx="9497">
                  <c:v>11</c:v>
                </c:pt>
                <c:pt idx="9498">
                  <c:v>11</c:v>
                </c:pt>
                <c:pt idx="9499">
                  <c:v>13</c:v>
                </c:pt>
                <c:pt idx="9500">
                  <c:v>14</c:v>
                </c:pt>
                <c:pt idx="9501">
                  <c:v>13</c:v>
                </c:pt>
                <c:pt idx="9502">
                  <c:v>4</c:v>
                </c:pt>
                <c:pt idx="9503">
                  <c:v>6</c:v>
                </c:pt>
                <c:pt idx="9504">
                  <c:v>3</c:v>
                </c:pt>
                <c:pt idx="9505">
                  <c:v>2</c:v>
                </c:pt>
                <c:pt idx="9506">
                  <c:v>15</c:v>
                </c:pt>
                <c:pt idx="9507">
                  <c:v>5</c:v>
                </c:pt>
                <c:pt idx="9508">
                  <c:v>10</c:v>
                </c:pt>
                <c:pt idx="9509">
                  <c:v>11</c:v>
                </c:pt>
                <c:pt idx="9510">
                  <c:v>0</c:v>
                </c:pt>
                <c:pt idx="9511">
                  <c:v>9</c:v>
                </c:pt>
                <c:pt idx="9512">
                  <c:v>9</c:v>
                </c:pt>
                <c:pt idx="9513">
                  <c:v>7</c:v>
                </c:pt>
                <c:pt idx="9514">
                  <c:v>7</c:v>
                </c:pt>
                <c:pt idx="9515">
                  <c:v>6</c:v>
                </c:pt>
                <c:pt idx="9516">
                  <c:v>4</c:v>
                </c:pt>
                <c:pt idx="9517">
                  <c:v>7</c:v>
                </c:pt>
                <c:pt idx="9518">
                  <c:v>3</c:v>
                </c:pt>
                <c:pt idx="9519">
                  <c:v>6</c:v>
                </c:pt>
                <c:pt idx="9520">
                  <c:v>1</c:v>
                </c:pt>
                <c:pt idx="9521">
                  <c:v>9</c:v>
                </c:pt>
                <c:pt idx="9522">
                  <c:v>8</c:v>
                </c:pt>
                <c:pt idx="9523">
                  <c:v>10</c:v>
                </c:pt>
                <c:pt idx="9524">
                  <c:v>2</c:v>
                </c:pt>
                <c:pt idx="9525">
                  <c:v>10</c:v>
                </c:pt>
                <c:pt idx="9526">
                  <c:v>8</c:v>
                </c:pt>
                <c:pt idx="9527">
                  <c:v>9</c:v>
                </c:pt>
                <c:pt idx="9528">
                  <c:v>6</c:v>
                </c:pt>
                <c:pt idx="9529">
                  <c:v>4</c:v>
                </c:pt>
                <c:pt idx="9530">
                  <c:v>9</c:v>
                </c:pt>
                <c:pt idx="9531">
                  <c:v>1</c:v>
                </c:pt>
                <c:pt idx="9532">
                  <c:v>14</c:v>
                </c:pt>
                <c:pt idx="9533">
                  <c:v>6</c:v>
                </c:pt>
                <c:pt idx="9534">
                  <c:v>1</c:v>
                </c:pt>
                <c:pt idx="9535">
                  <c:v>14</c:v>
                </c:pt>
                <c:pt idx="9536">
                  <c:v>5</c:v>
                </c:pt>
                <c:pt idx="9537">
                  <c:v>4</c:v>
                </c:pt>
                <c:pt idx="9538">
                  <c:v>8</c:v>
                </c:pt>
                <c:pt idx="9539">
                  <c:v>15</c:v>
                </c:pt>
                <c:pt idx="9540">
                  <c:v>5</c:v>
                </c:pt>
                <c:pt idx="9541">
                  <c:v>14</c:v>
                </c:pt>
                <c:pt idx="9542">
                  <c:v>5</c:v>
                </c:pt>
                <c:pt idx="9543">
                  <c:v>14</c:v>
                </c:pt>
                <c:pt idx="9544">
                  <c:v>3</c:v>
                </c:pt>
                <c:pt idx="9545">
                  <c:v>8</c:v>
                </c:pt>
                <c:pt idx="9546">
                  <c:v>6</c:v>
                </c:pt>
                <c:pt idx="9547">
                  <c:v>4</c:v>
                </c:pt>
                <c:pt idx="9548">
                  <c:v>7</c:v>
                </c:pt>
                <c:pt idx="9549">
                  <c:v>6</c:v>
                </c:pt>
                <c:pt idx="9550">
                  <c:v>3</c:v>
                </c:pt>
                <c:pt idx="9551">
                  <c:v>2</c:v>
                </c:pt>
                <c:pt idx="9552">
                  <c:v>5</c:v>
                </c:pt>
                <c:pt idx="9553">
                  <c:v>3</c:v>
                </c:pt>
                <c:pt idx="9554">
                  <c:v>7</c:v>
                </c:pt>
                <c:pt idx="9555">
                  <c:v>14</c:v>
                </c:pt>
                <c:pt idx="9556">
                  <c:v>9</c:v>
                </c:pt>
                <c:pt idx="9557">
                  <c:v>6</c:v>
                </c:pt>
                <c:pt idx="9558">
                  <c:v>5</c:v>
                </c:pt>
                <c:pt idx="9559">
                  <c:v>6</c:v>
                </c:pt>
                <c:pt idx="9560">
                  <c:v>14</c:v>
                </c:pt>
                <c:pt idx="9561">
                  <c:v>6</c:v>
                </c:pt>
                <c:pt idx="9562">
                  <c:v>13</c:v>
                </c:pt>
                <c:pt idx="9563">
                  <c:v>12</c:v>
                </c:pt>
                <c:pt idx="9564">
                  <c:v>4</c:v>
                </c:pt>
                <c:pt idx="9565">
                  <c:v>0</c:v>
                </c:pt>
                <c:pt idx="9566">
                  <c:v>5</c:v>
                </c:pt>
                <c:pt idx="9567">
                  <c:v>9</c:v>
                </c:pt>
                <c:pt idx="9568">
                  <c:v>3</c:v>
                </c:pt>
                <c:pt idx="9569">
                  <c:v>3</c:v>
                </c:pt>
                <c:pt idx="9570">
                  <c:v>9</c:v>
                </c:pt>
                <c:pt idx="9571">
                  <c:v>9</c:v>
                </c:pt>
                <c:pt idx="9572">
                  <c:v>6</c:v>
                </c:pt>
                <c:pt idx="9573">
                  <c:v>4</c:v>
                </c:pt>
                <c:pt idx="9574">
                  <c:v>12</c:v>
                </c:pt>
                <c:pt idx="9575">
                  <c:v>13</c:v>
                </c:pt>
                <c:pt idx="9576">
                  <c:v>1</c:v>
                </c:pt>
                <c:pt idx="9577">
                  <c:v>8</c:v>
                </c:pt>
                <c:pt idx="9578">
                  <c:v>7</c:v>
                </c:pt>
                <c:pt idx="9579">
                  <c:v>11</c:v>
                </c:pt>
                <c:pt idx="9580">
                  <c:v>13</c:v>
                </c:pt>
                <c:pt idx="9581">
                  <c:v>13</c:v>
                </c:pt>
                <c:pt idx="9582">
                  <c:v>12</c:v>
                </c:pt>
                <c:pt idx="9583">
                  <c:v>7</c:v>
                </c:pt>
                <c:pt idx="9584">
                  <c:v>16</c:v>
                </c:pt>
                <c:pt idx="9585">
                  <c:v>6</c:v>
                </c:pt>
                <c:pt idx="9586">
                  <c:v>9</c:v>
                </c:pt>
                <c:pt idx="9587">
                  <c:v>6</c:v>
                </c:pt>
                <c:pt idx="9588">
                  <c:v>5</c:v>
                </c:pt>
                <c:pt idx="9589">
                  <c:v>7</c:v>
                </c:pt>
                <c:pt idx="9590">
                  <c:v>3</c:v>
                </c:pt>
                <c:pt idx="9591">
                  <c:v>12</c:v>
                </c:pt>
                <c:pt idx="9592">
                  <c:v>14</c:v>
                </c:pt>
                <c:pt idx="9593">
                  <c:v>10</c:v>
                </c:pt>
                <c:pt idx="9594">
                  <c:v>2</c:v>
                </c:pt>
                <c:pt idx="9595">
                  <c:v>2</c:v>
                </c:pt>
                <c:pt idx="9596">
                  <c:v>1</c:v>
                </c:pt>
                <c:pt idx="9597">
                  <c:v>6</c:v>
                </c:pt>
                <c:pt idx="9598">
                  <c:v>8</c:v>
                </c:pt>
                <c:pt idx="9599">
                  <c:v>4</c:v>
                </c:pt>
                <c:pt idx="9600">
                  <c:v>14</c:v>
                </c:pt>
                <c:pt idx="9601">
                  <c:v>0</c:v>
                </c:pt>
                <c:pt idx="9602">
                  <c:v>11</c:v>
                </c:pt>
                <c:pt idx="9603">
                  <c:v>9</c:v>
                </c:pt>
                <c:pt idx="9604">
                  <c:v>9</c:v>
                </c:pt>
                <c:pt idx="9605">
                  <c:v>10</c:v>
                </c:pt>
                <c:pt idx="9606">
                  <c:v>13</c:v>
                </c:pt>
                <c:pt idx="9607">
                  <c:v>11</c:v>
                </c:pt>
                <c:pt idx="9608">
                  <c:v>12</c:v>
                </c:pt>
                <c:pt idx="9609">
                  <c:v>5</c:v>
                </c:pt>
                <c:pt idx="9610">
                  <c:v>5</c:v>
                </c:pt>
                <c:pt idx="9611">
                  <c:v>5</c:v>
                </c:pt>
                <c:pt idx="9612">
                  <c:v>10</c:v>
                </c:pt>
                <c:pt idx="9613">
                  <c:v>7</c:v>
                </c:pt>
                <c:pt idx="9614">
                  <c:v>10</c:v>
                </c:pt>
                <c:pt idx="9615">
                  <c:v>11</c:v>
                </c:pt>
                <c:pt idx="9616">
                  <c:v>13</c:v>
                </c:pt>
                <c:pt idx="9617">
                  <c:v>3</c:v>
                </c:pt>
                <c:pt idx="9618">
                  <c:v>5</c:v>
                </c:pt>
                <c:pt idx="9619">
                  <c:v>6</c:v>
                </c:pt>
                <c:pt idx="9620">
                  <c:v>2</c:v>
                </c:pt>
                <c:pt idx="9621">
                  <c:v>13</c:v>
                </c:pt>
                <c:pt idx="9622">
                  <c:v>12</c:v>
                </c:pt>
                <c:pt idx="9623">
                  <c:v>10</c:v>
                </c:pt>
                <c:pt idx="9624">
                  <c:v>4</c:v>
                </c:pt>
                <c:pt idx="9625">
                  <c:v>6</c:v>
                </c:pt>
                <c:pt idx="9626">
                  <c:v>5</c:v>
                </c:pt>
                <c:pt idx="9627">
                  <c:v>1</c:v>
                </c:pt>
                <c:pt idx="9628">
                  <c:v>9</c:v>
                </c:pt>
                <c:pt idx="9629">
                  <c:v>8</c:v>
                </c:pt>
                <c:pt idx="9630">
                  <c:v>8</c:v>
                </c:pt>
                <c:pt idx="9631">
                  <c:v>13</c:v>
                </c:pt>
                <c:pt idx="9632">
                  <c:v>7</c:v>
                </c:pt>
                <c:pt idx="9633">
                  <c:v>2</c:v>
                </c:pt>
                <c:pt idx="9634">
                  <c:v>7</c:v>
                </c:pt>
                <c:pt idx="9635">
                  <c:v>8</c:v>
                </c:pt>
                <c:pt idx="9636">
                  <c:v>11</c:v>
                </c:pt>
                <c:pt idx="9637">
                  <c:v>6</c:v>
                </c:pt>
                <c:pt idx="9638">
                  <c:v>6</c:v>
                </c:pt>
                <c:pt idx="9639">
                  <c:v>4</c:v>
                </c:pt>
                <c:pt idx="9640">
                  <c:v>10</c:v>
                </c:pt>
                <c:pt idx="9641">
                  <c:v>17</c:v>
                </c:pt>
                <c:pt idx="9642">
                  <c:v>8</c:v>
                </c:pt>
                <c:pt idx="9643">
                  <c:v>8</c:v>
                </c:pt>
                <c:pt idx="9644">
                  <c:v>9</c:v>
                </c:pt>
                <c:pt idx="9645">
                  <c:v>5</c:v>
                </c:pt>
                <c:pt idx="9646">
                  <c:v>3</c:v>
                </c:pt>
                <c:pt idx="9647">
                  <c:v>11</c:v>
                </c:pt>
                <c:pt idx="9648">
                  <c:v>2</c:v>
                </c:pt>
                <c:pt idx="9649">
                  <c:v>14</c:v>
                </c:pt>
                <c:pt idx="9650">
                  <c:v>1</c:v>
                </c:pt>
                <c:pt idx="9651">
                  <c:v>11</c:v>
                </c:pt>
                <c:pt idx="9652">
                  <c:v>12</c:v>
                </c:pt>
                <c:pt idx="9653">
                  <c:v>5</c:v>
                </c:pt>
                <c:pt idx="9654">
                  <c:v>0</c:v>
                </c:pt>
                <c:pt idx="9655">
                  <c:v>13</c:v>
                </c:pt>
                <c:pt idx="9656">
                  <c:v>5</c:v>
                </c:pt>
                <c:pt idx="9657">
                  <c:v>5</c:v>
                </c:pt>
                <c:pt idx="9658">
                  <c:v>15</c:v>
                </c:pt>
                <c:pt idx="9659">
                  <c:v>3</c:v>
                </c:pt>
                <c:pt idx="9660">
                  <c:v>9</c:v>
                </c:pt>
                <c:pt idx="9661">
                  <c:v>6</c:v>
                </c:pt>
                <c:pt idx="9662">
                  <c:v>10</c:v>
                </c:pt>
                <c:pt idx="9663">
                  <c:v>3</c:v>
                </c:pt>
                <c:pt idx="9664">
                  <c:v>2</c:v>
                </c:pt>
                <c:pt idx="9665">
                  <c:v>7</c:v>
                </c:pt>
                <c:pt idx="9666">
                  <c:v>6</c:v>
                </c:pt>
                <c:pt idx="9667">
                  <c:v>7</c:v>
                </c:pt>
                <c:pt idx="9668">
                  <c:v>11</c:v>
                </c:pt>
                <c:pt idx="9669">
                  <c:v>3</c:v>
                </c:pt>
                <c:pt idx="9670">
                  <c:v>10</c:v>
                </c:pt>
                <c:pt idx="9671">
                  <c:v>7</c:v>
                </c:pt>
                <c:pt idx="9672">
                  <c:v>9</c:v>
                </c:pt>
                <c:pt idx="9673">
                  <c:v>1</c:v>
                </c:pt>
                <c:pt idx="9674">
                  <c:v>9</c:v>
                </c:pt>
                <c:pt idx="9675">
                  <c:v>6</c:v>
                </c:pt>
                <c:pt idx="9676">
                  <c:v>6</c:v>
                </c:pt>
                <c:pt idx="9677">
                  <c:v>1</c:v>
                </c:pt>
                <c:pt idx="9678">
                  <c:v>3</c:v>
                </c:pt>
                <c:pt idx="9679">
                  <c:v>10</c:v>
                </c:pt>
                <c:pt idx="9680">
                  <c:v>3</c:v>
                </c:pt>
                <c:pt idx="9681">
                  <c:v>13</c:v>
                </c:pt>
                <c:pt idx="9682">
                  <c:v>6</c:v>
                </c:pt>
                <c:pt idx="9683">
                  <c:v>11</c:v>
                </c:pt>
                <c:pt idx="9684">
                  <c:v>8</c:v>
                </c:pt>
                <c:pt idx="9685">
                  <c:v>8</c:v>
                </c:pt>
                <c:pt idx="9686">
                  <c:v>5</c:v>
                </c:pt>
                <c:pt idx="9687">
                  <c:v>2</c:v>
                </c:pt>
                <c:pt idx="9688">
                  <c:v>2</c:v>
                </c:pt>
                <c:pt idx="9689">
                  <c:v>0</c:v>
                </c:pt>
                <c:pt idx="9690">
                  <c:v>5</c:v>
                </c:pt>
                <c:pt idx="9691">
                  <c:v>1</c:v>
                </c:pt>
                <c:pt idx="9692">
                  <c:v>9</c:v>
                </c:pt>
                <c:pt idx="9693">
                  <c:v>13</c:v>
                </c:pt>
                <c:pt idx="9694">
                  <c:v>5</c:v>
                </c:pt>
                <c:pt idx="9695">
                  <c:v>9</c:v>
                </c:pt>
                <c:pt idx="9696">
                  <c:v>7</c:v>
                </c:pt>
                <c:pt idx="9697">
                  <c:v>9</c:v>
                </c:pt>
                <c:pt idx="9698">
                  <c:v>6</c:v>
                </c:pt>
                <c:pt idx="9699">
                  <c:v>9</c:v>
                </c:pt>
                <c:pt idx="9700">
                  <c:v>14</c:v>
                </c:pt>
                <c:pt idx="9701">
                  <c:v>7</c:v>
                </c:pt>
                <c:pt idx="9702">
                  <c:v>8</c:v>
                </c:pt>
                <c:pt idx="9703">
                  <c:v>13</c:v>
                </c:pt>
                <c:pt idx="9704">
                  <c:v>8</c:v>
                </c:pt>
                <c:pt idx="9705">
                  <c:v>4</c:v>
                </c:pt>
                <c:pt idx="9706">
                  <c:v>5</c:v>
                </c:pt>
                <c:pt idx="9707">
                  <c:v>4</c:v>
                </c:pt>
                <c:pt idx="9708">
                  <c:v>9</c:v>
                </c:pt>
                <c:pt idx="9709">
                  <c:v>11</c:v>
                </c:pt>
                <c:pt idx="9710">
                  <c:v>15</c:v>
                </c:pt>
                <c:pt idx="9711">
                  <c:v>5</c:v>
                </c:pt>
                <c:pt idx="9712">
                  <c:v>18</c:v>
                </c:pt>
                <c:pt idx="9713">
                  <c:v>10</c:v>
                </c:pt>
                <c:pt idx="9714">
                  <c:v>4</c:v>
                </c:pt>
                <c:pt idx="9715">
                  <c:v>1</c:v>
                </c:pt>
                <c:pt idx="9716">
                  <c:v>10</c:v>
                </c:pt>
                <c:pt idx="9717">
                  <c:v>1</c:v>
                </c:pt>
                <c:pt idx="9718">
                  <c:v>2</c:v>
                </c:pt>
                <c:pt idx="9719">
                  <c:v>8</c:v>
                </c:pt>
                <c:pt idx="9720">
                  <c:v>2</c:v>
                </c:pt>
                <c:pt idx="9721">
                  <c:v>10</c:v>
                </c:pt>
                <c:pt idx="9722">
                  <c:v>6</c:v>
                </c:pt>
                <c:pt idx="9723">
                  <c:v>10</c:v>
                </c:pt>
                <c:pt idx="9724">
                  <c:v>6</c:v>
                </c:pt>
                <c:pt idx="9725">
                  <c:v>3</c:v>
                </c:pt>
                <c:pt idx="9726">
                  <c:v>13</c:v>
                </c:pt>
                <c:pt idx="9727">
                  <c:v>11</c:v>
                </c:pt>
                <c:pt idx="9728">
                  <c:v>7</c:v>
                </c:pt>
                <c:pt idx="9729">
                  <c:v>7</c:v>
                </c:pt>
                <c:pt idx="9730">
                  <c:v>13</c:v>
                </c:pt>
                <c:pt idx="9731">
                  <c:v>12</c:v>
                </c:pt>
                <c:pt idx="9732">
                  <c:v>11</c:v>
                </c:pt>
                <c:pt idx="9733">
                  <c:v>11</c:v>
                </c:pt>
                <c:pt idx="9734">
                  <c:v>3</c:v>
                </c:pt>
                <c:pt idx="9735">
                  <c:v>5</c:v>
                </c:pt>
                <c:pt idx="9736">
                  <c:v>14</c:v>
                </c:pt>
                <c:pt idx="9737">
                  <c:v>11</c:v>
                </c:pt>
                <c:pt idx="9738">
                  <c:v>4</c:v>
                </c:pt>
                <c:pt idx="9739">
                  <c:v>11</c:v>
                </c:pt>
                <c:pt idx="9740">
                  <c:v>9</c:v>
                </c:pt>
                <c:pt idx="9741">
                  <c:v>3</c:v>
                </c:pt>
                <c:pt idx="9742">
                  <c:v>7</c:v>
                </c:pt>
                <c:pt idx="9743">
                  <c:v>15</c:v>
                </c:pt>
                <c:pt idx="9744">
                  <c:v>7</c:v>
                </c:pt>
                <c:pt idx="9745">
                  <c:v>12</c:v>
                </c:pt>
                <c:pt idx="9746">
                  <c:v>14</c:v>
                </c:pt>
                <c:pt idx="9747">
                  <c:v>1</c:v>
                </c:pt>
                <c:pt idx="9748">
                  <c:v>11</c:v>
                </c:pt>
                <c:pt idx="9749">
                  <c:v>6</c:v>
                </c:pt>
                <c:pt idx="9750">
                  <c:v>10</c:v>
                </c:pt>
                <c:pt idx="9751">
                  <c:v>12</c:v>
                </c:pt>
                <c:pt idx="9752">
                  <c:v>8</c:v>
                </c:pt>
                <c:pt idx="9753">
                  <c:v>8</c:v>
                </c:pt>
                <c:pt idx="9754">
                  <c:v>3</c:v>
                </c:pt>
                <c:pt idx="9755">
                  <c:v>15</c:v>
                </c:pt>
                <c:pt idx="9756">
                  <c:v>4</c:v>
                </c:pt>
                <c:pt idx="9757">
                  <c:v>2</c:v>
                </c:pt>
                <c:pt idx="9758">
                  <c:v>5</c:v>
                </c:pt>
                <c:pt idx="9759">
                  <c:v>6</c:v>
                </c:pt>
                <c:pt idx="9760">
                  <c:v>4</c:v>
                </c:pt>
                <c:pt idx="9761">
                  <c:v>4</c:v>
                </c:pt>
                <c:pt idx="9762">
                  <c:v>6</c:v>
                </c:pt>
                <c:pt idx="9763">
                  <c:v>13</c:v>
                </c:pt>
                <c:pt idx="9764">
                  <c:v>6</c:v>
                </c:pt>
                <c:pt idx="9765">
                  <c:v>7</c:v>
                </c:pt>
                <c:pt idx="9766">
                  <c:v>8</c:v>
                </c:pt>
                <c:pt idx="9767">
                  <c:v>8</c:v>
                </c:pt>
                <c:pt idx="9768">
                  <c:v>11</c:v>
                </c:pt>
                <c:pt idx="9769">
                  <c:v>18</c:v>
                </c:pt>
                <c:pt idx="9770">
                  <c:v>7</c:v>
                </c:pt>
                <c:pt idx="9771">
                  <c:v>14</c:v>
                </c:pt>
                <c:pt idx="9772">
                  <c:v>10</c:v>
                </c:pt>
                <c:pt idx="9773">
                  <c:v>2</c:v>
                </c:pt>
                <c:pt idx="9774">
                  <c:v>4</c:v>
                </c:pt>
                <c:pt idx="9775">
                  <c:v>7</c:v>
                </c:pt>
                <c:pt idx="9776">
                  <c:v>14</c:v>
                </c:pt>
                <c:pt idx="9777">
                  <c:v>7</c:v>
                </c:pt>
                <c:pt idx="9778">
                  <c:v>8</c:v>
                </c:pt>
                <c:pt idx="9779">
                  <c:v>7</c:v>
                </c:pt>
                <c:pt idx="9780">
                  <c:v>1</c:v>
                </c:pt>
                <c:pt idx="9781">
                  <c:v>8</c:v>
                </c:pt>
                <c:pt idx="9782">
                  <c:v>4</c:v>
                </c:pt>
                <c:pt idx="9783">
                  <c:v>6</c:v>
                </c:pt>
                <c:pt idx="9784">
                  <c:v>9</c:v>
                </c:pt>
                <c:pt idx="9785">
                  <c:v>10</c:v>
                </c:pt>
                <c:pt idx="9786">
                  <c:v>11</c:v>
                </c:pt>
                <c:pt idx="9787">
                  <c:v>8</c:v>
                </c:pt>
                <c:pt idx="9788">
                  <c:v>3</c:v>
                </c:pt>
                <c:pt idx="9789">
                  <c:v>6</c:v>
                </c:pt>
                <c:pt idx="9790">
                  <c:v>13</c:v>
                </c:pt>
                <c:pt idx="9791">
                  <c:v>12</c:v>
                </c:pt>
                <c:pt idx="9792">
                  <c:v>17</c:v>
                </c:pt>
                <c:pt idx="9793">
                  <c:v>2</c:v>
                </c:pt>
                <c:pt idx="9794">
                  <c:v>1</c:v>
                </c:pt>
                <c:pt idx="9795">
                  <c:v>14</c:v>
                </c:pt>
                <c:pt idx="9796">
                  <c:v>1</c:v>
                </c:pt>
                <c:pt idx="9797">
                  <c:v>5</c:v>
                </c:pt>
                <c:pt idx="9798">
                  <c:v>7</c:v>
                </c:pt>
                <c:pt idx="9799">
                  <c:v>10</c:v>
                </c:pt>
                <c:pt idx="9800">
                  <c:v>13</c:v>
                </c:pt>
                <c:pt idx="9801">
                  <c:v>6</c:v>
                </c:pt>
                <c:pt idx="9802">
                  <c:v>5</c:v>
                </c:pt>
                <c:pt idx="9803">
                  <c:v>10</c:v>
                </c:pt>
                <c:pt idx="9804">
                  <c:v>3</c:v>
                </c:pt>
                <c:pt idx="9805">
                  <c:v>7</c:v>
                </c:pt>
                <c:pt idx="9806">
                  <c:v>5</c:v>
                </c:pt>
                <c:pt idx="9807">
                  <c:v>6</c:v>
                </c:pt>
                <c:pt idx="9808">
                  <c:v>1</c:v>
                </c:pt>
                <c:pt idx="9809">
                  <c:v>4</c:v>
                </c:pt>
                <c:pt idx="9810">
                  <c:v>8</c:v>
                </c:pt>
                <c:pt idx="9811">
                  <c:v>14</c:v>
                </c:pt>
                <c:pt idx="9812">
                  <c:v>12</c:v>
                </c:pt>
                <c:pt idx="9813">
                  <c:v>7</c:v>
                </c:pt>
                <c:pt idx="9814">
                  <c:v>8</c:v>
                </c:pt>
                <c:pt idx="9815">
                  <c:v>0</c:v>
                </c:pt>
                <c:pt idx="9816">
                  <c:v>6</c:v>
                </c:pt>
                <c:pt idx="9817">
                  <c:v>8</c:v>
                </c:pt>
                <c:pt idx="9818">
                  <c:v>11</c:v>
                </c:pt>
                <c:pt idx="9819">
                  <c:v>8</c:v>
                </c:pt>
                <c:pt idx="9820">
                  <c:v>3</c:v>
                </c:pt>
                <c:pt idx="9821">
                  <c:v>3</c:v>
                </c:pt>
                <c:pt idx="9822">
                  <c:v>9</c:v>
                </c:pt>
                <c:pt idx="9823">
                  <c:v>8</c:v>
                </c:pt>
                <c:pt idx="9824">
                  <c:v>10</c:v>
                </c:pt>
                <c:pt idx="9825">
                  <c:v>8</c:v>
                </c:pt>
                <c:pt idx="9826">
                  <c:v>2</c:v>
                </c:pt>
                <c:pt idx="9827">
                  <c:v>14</c:v>
                </c:pt>
                <c:pt idx="9828">
                  <c:v>3</c:v>
                </c:pt>
                <c:pt idx="9829">
                  <c:v>2</c:v>
                </c:pt>
                <c:pt idx="9830">
                  <c:v>7</c:v>
                </c:pt>
                <c:pt idx="9831">
                  <c:v>7</c:v>
                </c:pt>
                <c:pt idx="9832">
                  <c:v>5</c:v>
                </c:pt>
                <c:pt idx="9833">
                  <c:v>6</c:v>
                </c:pt>
                <c:pt idx="9834">
                  <c:v>3</c:v>
                </c:pt>
                <c:pt idx="9835">
                  <c:v>6</c:v>
                </c:pt>
                <c:pt idx="9836">
                  <c:v>6</c:v>
                </c:pt>
                <c:pt idx="9837">
                  <c:v>12</c:v>
                </c:pt>
                <c:pt idx="9838">
                  <c:v>6</c:v>
                </c:pt>
                <c:pt idx="9839">
                  <c:v>19</c:v>
                </c:pt>
                <c:pt idx="9840">
                  <c:v>8</c:v>
                </c:pt>
                <c:pt idx="9841">
                  <c:v>6</c:v>
                </c:pt>
                <c:pt idx="9842">
                  <c:v>9</c:v>
                </c:pt>
                <c:pt idx="9843">
                  <c:v>9</c:v>
                </c:pt>
                <c:pt idx="9844">
                  <c:v>6</c:v>
                </c:pt>
                <c:pt idx="9845">
                  <c:v>3</c:v>
                </c:pt>
                <c:pt idx="9846">
                  <c:v>5</c:v>
                </c:pt>
                <c:pt idx="9847">
                  <c:v>6</c:v>
                </c:pt>
                <c:pt idx="9848">
                  <c:v>12</c:v>
                </c:pt>
                <c:pt idx="9849">
                  <c:v>6</c:v>
                </c:pt>
                <c:pt idx="9850">
                  <c:v>6</c:v>
                </c:pt>
                <c:pt idx="9851">
                  <c:v>8</c:v>
                </c:pt>
                <c:pt idx="9852">
                  <c:v>7</c:v>
                </c:pt>
                <c:pt idx="9853">
                  <c:v>15</c:v>
                </c:pt>
                <c:pt idx="9854">
                  <c:v>0</c:v>
                </c:pt>
                <c:pt idx="9855">
                  <c:v>8</c:v>
                </c:pt>
                <c:pt idx="9856">
                  <c:v>12</c:v>
                </c:pt>
                <c:pt idx="9857">
                  <c:v>14</c:v>
                </c:pt>
                <c:pt idx="9858">
                  <c:v>10</c:v>
                </c:pt>
                <c:pt idx="9859">
                  <c:v>8</c:v>
                </c:pt>
                <c:pt idx="9860">
                  <c:v>5</c:v>
                </c:pt>
                <c:pt idx="9861">
                  <c:v>7</c:v>
                </c:pt>
                <c:pt idx="9862">
                  <c:v>6</c:v>
                </c:pt>
                <c:pt idx="9863">
                  <c:v>12</c:v>
                </c:pt>
                <c:pt idx="9864">
                  <c:v>12</c:v>
                </c:pt>
                <c:pt idx="9865">
                  <c:v>6</c:v>
                </c:pt>
                <c:pt idx="9866">
                  <c:v>6</c:v>
                </c:pt>
                <c:pt idx="9867">
                  <c:v>8</c:v>
                </c:pt>
                <c:pt idx="9868">
                  <c:v>10</c:v>
                </c:pt>
                <c:pt idx="9869">
                  <c:v>8</c:v>
                </c:pt>
                <c:pt idx="9870">
                  <c:v>7</c:v>
                </c:pt>
                <c:pt idx="9871">
                  <c:v>9</c:v>
                </c:pt>
                <c:pt idx="9872">
                  <c:v>7</c:v>
                </c:pt>
                <c:pt idx="9873">
                  <c:v>7</c:v>
                </c:pt>
                <c:pt idx="9874">
                  <c:v>4</c:v>
                </c:pt>
                <c:pt idx="9875">
                  <c:v>13</c:v>
                </c:pt>
                <c:pt idx="9876">
                  <c:v>5</c:v>
                </c:pt>
                <c:pt idx="9877">
                  <c:v>4</c:v>
                </c:pt>
                <c:pt idx="9878">
                  <c:v>0</c:v>
                </c:pt>
                <c:pt idx="9879">
                  <c:v>3</c:v>
                </c:pt>
                <c:pt idx="9880">
                  <c:v>12</c:v>
                </c:pt>
                <c:pt idx="9881">
                  <c:v>12</c:v>
                </c:pt>
                <c:pt idx="9882">
                  <c:v>8</c:v>
                </c:pt>
                <c:pt idx="9883">
                  <c:v>6</c:v>
                </c:pt>
                <c:pt idx="9884">
                  <c:v>10</c:v>
                </c:pt>
                <c:pt idx="9885">
                  <c:v>4</c:v>
                </c:pt>
                <c:pt idx="9886">
                  <c:v>4</c:v>
                </c:pt>
                <c:pt idx="9887">
                  <c:v>14</c:v>
                </c:pt>
                <c:pt idx="9888">
                  <c:v>13</c:v>
                </c:pt>
                <c:pt idx="9889">
                  <c:v>9</c:v>
                </c:pt>
                <c:pt idx="9890">
                  <c:v>6</c:v>
                </c:pt>
                <c:pt idx="9891">
                  <c:v>12</c:v>
                </c:pt>
                <c:pt idx="9892">
                  <c:v>13</c:v>
                </c:pt>
                <c:pt idx="9893">
                  <c:v>6</c:v>
                </c:pt>
                <c:pt idx="9894">
                  <c:v>8</c:v>
                </c:pt>
                <c:pt idx="9895">
                  <c:v>13</c:v>
                </c:pt>
                <c:pt idx="9896">
                  <c:v>13</c:v>
                </c:pt>
                <c:pt idx="9897">
                  <c:v>4</c:v>
                </c:pt>
                <c:pt idx="9898">
                  <c:v>6</c:v>
                </c:pt>
                <c:pt idx="9899">
                  <c:v>4</c:v>
                </c:pt>
                <c:pt idx="9900">
                  <c:v>15</c:v>
                </c:pt>
                <c:pt idx="9901">
                  <c:v>13</c:v>
                </c:pt>
                <c:pt idx="9902">
                  <c:v>15</c:v>
                </c:pt>
                <c:pt idx="9903">
                  <c:v>14</c:v>
                </c:pt>
                <c:pt idx="9904">
                  <c:v>15</c:v>
                </c:pt>
                <c:pt idx="9905">
                  <c:v>13</c:v>
                </c:pt>
                <c:pt idx="9906">
                  <c:v>2</c:v>
                </c:pt>
                <c:pt idx="9907">
                  <c:v>7</c:v>
                </c:pt>
                <c:pt idx="9908">
                  <c:v>3</c:v>
                </c:pt>
                <c:pt idx="9909">
                  <c:v>0</c:v>
                </c:pt>
                <c:pt idx="9910">
                  <c:v>3</c:v>
                </c:pt>
                <c:pt idx="9911">
                  <c:v>7</c:v>
                </c:pt>
                <c:pt idx="9912">
                  <c:v>10</c:v>
                </c:pt>
                <c:pt idx="9913">
                  <c:v>7</c:v>
                </c:pt>
                <c:pt idx="9914">
                  <c:v>12</c:v>
                </c:pt>
                <c:pt idx="9915">
                  <c:v>11</c:v>
                </c:pt>
                <c:pt idx="9916">
                  <c:v>1</c:v>
                </c:pt>
                <c:pt idx="9917">
                  <c:v>8</c:v>
                </c:pt>
                <c:pt idx="9918">
                  <c:v>11</c:v>
                </c:pt>
                <c:pt idx="9919">
                  <c:v>8</c:v>
                </c:pt>
                <c:pt idx="9920">
                  <c:v>9</c:v>
                </c:pt>
                <c:pt idx="9921">
                  <c:v>7</c:v>
                </c:pt>
                <c:pt idx="9922">
                  <c:v>3</c:v>
                </c:pt>
                <c:pt idx="9923">
                  <c:v>7</c:v>
                </c:pt>
                <c:pt idx="9924">
                  <c:v>2</c:v>
                </c:pt>
                <c:pt idx="9925">
                  <c:v>8</c:v>
                </c:pt>
                <c:pt idx="9926">
                  <c:v>8</c:v>
                </c:pt>
                <c:pt idx="9927">
                  <c:v>8</c:v>
                </c:pt>
                <c:pt idx="9928">
                  <c:v>6</c:v>
                </c:pt>
                <c:pt idx="9929">
                  <c:v>7</c:v>
                </c:pt>
                <c:pt idx="9930">
                  <c:v>6</c:v>
                </c:pt>
                <c:pt idx="9931">
                  <c:v>6</c:v>
                </c:pt>
                <c:pt idx="9932">
                  <c:v>5</c:v>
                </c:pt>
                <c:pt idx="9933">
                  <c:v>8</c:v>
                </c:pt>
                <c:pt idx="9934">
                  <c:v>13</c:v>
                </c:pt>
                <c:pt idx="9935">
                  <c:v>0</c:v>
                </c:pt>
                <c:pt idx="9936">
                  <c:v>9</c:v>
                </c:pt>
                <c:pt idx="9937">
                  <c:v>5</c:v>
                </c:pt>
                <c:pt idx="9938">
                  <c:v>8</c:v>
                </c:pt>
                <c:pt idx="9939">
                  <c:v>7</c:v>
                </c:pt>
                <c:pt idx="9940">
                  <c:v>8</c:v>
                </c:pt>
                <c:pt idx="9941">
                  <c:v>11</c:v>
                </c:pt>
                <c:pt idx="9942">
                  <c:v>13</c:v>
                </c:pt>
                <c:pt idx="9943">
                  <c:v>4</c:v>
                </c:pt>
                <c:pt idx="9944">
                  <c:v>9</c:v>
                </c:pt>
                <c:pt idx="9945">
                  <c:v>14</c:v>
                </c:pt>
                <c:pt idx="9946">
                  <c:v>3</c:v>
                </c:pt>
                <c:pt idx="9947">
                  <c:v>12</c:v>
                </c:pt>
                <c:pt idx="9948">
                  <c:v>2</c:v>
                </c:pt>
                <c:pt idx="9949">
                  <c:v>4</c:v>
                </c:pt>
                <c:pt idx="9950">
                  <c:v>3</c:v>
                </c:pt>
                <c:pt idx="9951">
                  <c:v>7</c:v>
                </c:pt>
                <c:pt idx="9952">
                  <c:v>0</c:v>
                </c:pt>
                <c:pt idx="9953">
                  <c:v>2</c:v>
                </c:pt>
                <c:pt idx="9954">
                  <c:v>8</c:v>
                </c:pt>
                <c:pt idx="9955">
                  <c:v>9</c:v>
                </c:pt>
                <c:pt idx="9956">
                  <c:v>4</c:v>
                </c:pt>
                <c:pt idx="9957">
                  <c:v>5</c:v>
                </c:pt>
                <c:pt idx="9958">
                  <c:v>2</c:v>
                </c:pt>
                <c:pt idx="9959">
                  <c:v>7</c:v>
                </c:pt>
                <c:pt idx="9960">
                  <c:v>14</c:v>
                </c:pt>
                <c:pt idx="9961">
                  <c:v>6</c:v>
                </c:pt>
                <c:pt idx="9962">
                  <c:v>8</c:v>
                </c:pt>
                <c:pt idx="9963">
                  <c:v>0</c:v>
                </c:pt>
                <c:pt idx="9964">
                  <c:v>8</c:v>
                </c:pt>
                <c:pt idx="9965">
                  <c:v>5</c:v>
                </c:pt>
                <c:pt idx="9966">
                  <c:v>2</c:v>
                </c:pt>
                <c:pt idx="9967">
                  <c:v>12</c:v>
                </c:pt>
                <c:pt idx="9968">
                  <c:v>3</c:v>
                </c:pt>
                <c:pt idx="9969">
                  <c:v>3</c:v>
                </c:pt>
                <c:pt idx="9970">
                  <c:v>5</c:v>
                </c:pt>
                <c:pt idx="9971">
                  <c:v>7</c:v>
                </c:pt>
                <c:pt idx="9972">
                  <c:v>2</c:v>
                </c:pt>
                <c:pt idx="9973">
                  <c:v>0</c:v>
                </c:pt>
                <c:pt idx="9974">
                  <c:v>7</c:v>
                </c:pt>
                <c:pt idx="9975">
                  <c:v>7</c:v>
                </c:pt>
                <c:pt idx="9976">
                  <c:v>10</c:v>
                </c:pt>
                <c:pt idx="9977">
                  <c:v>17</c:v>
                </c:pt>
                <c:pt idx="9978">
                  <c:v>10</c:v>
                </c:pt>
                <c:pt idx="9979">
                  <c:v>4</c:v>
                </c:pt>
                <c:pt idx="9980">
                  <c:v>11</c:v>
                </c:pt>
                <c:pt idx="9981">
                  <c:v>10</c:v>
                </c:pt>
                <c:pt idx="9982">
                  <c:v>3</c:v>
                </c:pt>
                <c:pt idx="9983">
                  <c:v>3</c:v>
                </c:pt>
                <c:pt idx="9984">
                  <c:v>1</c:v>
                </c:pt>
                <c:pt idx="9985">
                  <c:v>7</c:v>
                </c:pt>
                <c:pt idx="9986">
                  <c:v>10</c:v>
                </c:pt>
                <c:pt idx="9987">
                  <c:v>7</c:v>
                </c:pt>
                <c:pt idx="9988">
                  <c:v>14</c:v>
                </c:pt>
                <c:pt idx="9989">
                  <c:v>11</c:v>
                </c:pt>
                <c:pt idx="9990">
                  <c:v>6</c:v>
                </c:pt>
                <c:pt idx="9991">
                  <c:v>14</c:v>
                </c:pt>
                <c:pt idx="9992">
                  <c:v>10</c:v>
                </c:pt>
                <c:pt idx="9993">
                  <c:v>6</c:v>
                </c:pt>
                <c:pt idx="9994">
                  <c:v>5</c:v>
                </c:pt>
                <c:pt idx="9995">
                  <c:v>4</c:v>
                </c:pt>
                <c:pt idx="9996">
                  <c:v>8</c:v>
                </c:pt>
                <c:pt idx="9997">
                  <c:v>16</c:v>
                </c:pt>
                <c:pt idx="9998">
                  <c:v>9</c:v>
                </c:pt>
                <c:pt idx="9999">
                  <c:v>9</c:v>
                </c:pt>
                <c:pt idx="10000">
                  <c:v>9</c:v>
                </c:pt>
                <c:pt idx="10001">
                  <c:v>5</c:v>
                </c:pt>
                <c:pt idx="10002">
                  <c:v>8</c:v>
                </c:pt>
                <c:pt idx="10003">
                  <c:v>12</c:v>
                </c:pt>
                <c:pt idx="10004">
                  <c:v>5</c:v>
                </c:pt>
                <c:pt idx="10005">
                  <c:v>19</c:v>
                </c:pt>
                <c:pt idx="10006">
                  <c:v>9</c:v>
                </c:pt>
                <c:pt idx="10007">
                  <c:v>7</c:v>
                </c:pt>
                <c:pt idx="10008">
                  <c:v>4</c:v>
                </c:pt>
                <c:pt idx="10009">
                  <c:v>11</c:v>
                </c:pt>
                <c:pt idx="10010">
                  <c:v>18</c:v>
                </c:pt>
                <c:pt idx="10011">
                  <c:v>10</c:v>
                </c:pt>
                <c:pt idx="10012">
                  <c:v>4</c:v>
                </c:pt>
                <c:pt idx="10013">
                  <c:v>11</c:v>
                </c:pt>
                <c:pt idx="10014">
                  <c:v>2</c:v>
                </c:pt>
                <c:pt idx="10015">
                  <c:v>7</c:v>
                </c:pt>
                <c:pt idx="10016">
                  <c:v>14</c:v>
                </c:pt>
                <c:pt idx="10017">
                  <c:v>9</c:v>
                </c:pt>
                <c:pt idx="10018">
                  <c:v>5</c:v>
                </c:pt>
                <c:pt idx="10019">
                  <c:v>9</c:v>
                </c:pt>
                <c:pt idx="10020">
                  <c:v>9</c:v>
                </c:pt>
                <c:pt idx="10021">
                  <c:v>7</c:v>
                </c:pt>
                <c:pt idx="10022">
                  <c:v>7</c:v>
                </c:pt>
                <c:pt idx="10023">
                  <c:v>10</c:v>
                </c:pt>
                <c:pt idx="10024">
                  <c:v>4</c:v>
                </c:pt>
                <c:pt idx="10025">
                  <c:v>11</c:v>
                </c:pt>
                <c:pt idx="10026">
                  <c:v>6</c:v>
                </c:pt>
                <c:pt idx="10027">
                  <c:v>14</c:v>
                </c:pt>
                <c:pt idx="10028">
                  <c:v>8</c:v>
                </c:pt>
                <c:pt idx="10029">
                  <c:v>9</c:v>
                </c:pt>
                <c:pt idx="10030">
                  <c:v>9</c:v>
                </c:pt>
                <c:pt idx="10031">
                  <c:v>8</c:v>
                </c:pt>
                <c:pt idx="10032">
                  <c:v>7</c:v>
                </c:pt>
                <c:pt idx="10033">
                  <c:v>7</c:v>
                </c:pt>
                <c:pt idx="10034">
                  <c:v>8</c:v>
                </c:pt>
                <c:pt idx="10035">
                  <c:v>14</c:v>
                </c:pt>
                <c:pt idx="10036">
                  <c:v>11</c:v>
                </c:pt>
                <c:pt idx="10037">
                  <c:v>6</c:v>
                </c:pt>
                <c:pt idx="10038">
                  <c:v>13</c:v>
                </c:pt>
                <c:pt idx="10039">
                  <c:v>0</c:v>
                </c:pt>
                <c:pt idx="10040">
                  <c:v>10</c:v>
                </c:pt>
                <c:pt idx="10041">
                  <c:v>7</c:v>
                </c:pt>
                <c:pt idx="10042">
                  <c:v>8</c:v>
                </c:pt>
                <c:pt idx="10043">
                  <c:v>2</c:v>
                </c:pt>
                <c:pt idx="10044">
                  <c:v>14</c:v>
                </c:pt>
                <c:pt idx="10045">
                  <c:v>3</c:v>
                </c:pt>
                <c:pt idx="10046">
                  <c:v>13</c:v>
                </c:pt>
                <c:pt idx="10047">
                  <c:v>1</c:v>
                </c:pt>
                <c:pt idx="10048">
                  <c:v>17</c:v>
                </c:pt>
                <c:pt idx="10049">
                  <c:v>7</c:v>
                </c:pt>
                <c:pt idx="10050">
                  <c:v>7</c:v>
                </c:pt>
                <c:pt idx="10051">
                  <c:v>5</c:v>
                </c:pt>
                <c:pt idx="10052">
                  <c:v>12</c:v>
                </c:pt>
                <c:pt idx="10053">
                  <c:v>9</c:v>
                </c:pt>
                <c:pt idx="10054">
                  <c:v>9</c:v>
                </c:pt>
                <c:pt idx="10055">
                  <c:v>12</c:v>
                </c:pt>
                <c:pt idx="10056">
                  <c:v>10</c:v>
                </c:pt>
                <c:pt idx="10057">
                  <c:v>10</c:v>
                </c:pt>
                <c:pt idx="10058">
                  <c:v>6</c:v>
                </c:pt>
                <c:pt idx="10059">
                  <c:v>3</c:v>
                </c:pt>
                <c:pt idx="10060">
                  <c:v>11</c:v>
                </c:pt>
                <c:pt idx="10061">
                  <c:v>7</c:v>
                </c:pt>
                <c:pt idx="10062">
                  <c:v>9</c:v>
                </c:pt>
                <c:pt idx="10063">
                  <c:v>7</c:v>
                </c:pt>
                <c:pt idx="10064">
                  <c:v>2</c:v>
                </c:pt>
                <c:pt idx="10065">
                  <c:v>13</c:v>
                </c:pt>
                <c:pt idx="10066">
                  <c:v>9</c:v>
                </c:pt>
                <c:pt idx="10067">
                  <c:v>10</c:v>
                </c:pt>
                <c:pt idx="10068">
                  <c:v>3</c:v>
                </c:pt>
                <c:pt idx="10069">
                  <c:v>13</c:v>
                </c:pt>
                <c:pt idx="10070">
                  <c:v>13</c:v>
                </c:pt>
                <c:pt idx="10071">
                  <c:v>9</c:v>
                </c:pt>
                <c:pt idx="10072">
                  <c:v>8</c:v>
                </c:pt>
                <c:pt idx="10073">
                  <c:v>6</c:v>
                </c:pt>
                <c:pt idx="10074">
                  <c:v>15</c:v>
                </c:pt>
                <c:pt idx="10075">
                  <c:v>3</c:v>
                </c:pt>
                <c:pt idx="10076">
                  <c:v>14</c:v>
                </c:pt>
                <c:pt idx="10077">
                  <c:v>8</c:v>
                </c:pt>
                <c:pt idx="10078">
                  <c:v>16</c:v>
                </c:pt>
                <c:pt idx="10079">
                  <c:v>2</c:v>
                </c:pt>
                <c:pt idx="10080">
                  <c:v>11</c:v>
                </c:pt>
                <c:pt idx="10081">
                  <c:v>13</c:v>
                </c:pt>
                <c:pt idx="10082">
                  <c:v>7</c:v>
                </c:pt>
                <c:pt idx="10083">
                  <c:v>6</c:v>
                </c:pt>
                <c:pt idx="10084">
                  <c:v>6</c:v>
                </c:pt>
                <c:pt idx="10085">
                  <c:v>12</c:v>
                </c:pt>
                <c:pt idx="10086">
                  <c:v>14</c:v>
                </c:pt>
                <c:pt idx="10087">
                  <c:v>8</c:v>
                </c:pt>
                <c:pt idx="10088">
                  <c:v>6</c:v>
                </c:pt>
                <c:pt idx="10089">
                  <c:v>6</c:v>
                </c:pt>
                <c:pt idx="10090">
                  <c:v>13</c:v>
                </c:pt>
                <c:pt idx="10091">
                  <c:v>6</c:v>
                </c:pt>
                <c:pt idx="10092">
                  <c:v>2</c:v>
                </c:pt>
                <c:pt idx="10093">
                  <c:v>6</c:v>
                </c:pt>
                <c:pt idx="10094">
                  <c:v>6</c:v>
                </c:pt>
                <c:pt idx="10095">
                  <c:v>3</c:v>
                </c:pt>
                <c:pt idx="10096">
                  <c:v>6</c:v>
                </c:pt>
                <c:pt idx="10097">
                  <c:v>7</c:v>
                </c:pt>
                <c:pt idx="10098">
                  <c:v>2</c:v>
                </c:pt>
                <c:pt idx="10099">
                  <c:v>13</c:v>
                </c:pt>
                <c:pt idx="10100">
                  <c:v>12</c:v>
                </c:pt>
                <c:pt idx="10101">
                  <c:v>9</c:v>
                </c:pt>
                <c:pt idx="10102">
                  <c:v>13</c:v>
                </c:pt>
                <c:pt idx="10103">
                  <c:v>12</c:v>
                </c:pt>
                <c:pt idx="10104">
                  <c:v>5</c:v>
                </c:pt>
                <c:pt idx="10105">
                  <c:v>10</c:v>
                </c:pt>
                <c:pt idx="10106">
                  <c:v>10</c:v>
                </c:pt>
                <c:pt idx="10107">
                  <c:v>6</c:v>
                </c:pt>
                <c:pt idx="10108">
                  <c:v>11</c:v>
                </c:pt>
                <c:pt idx="10109">
                  <c:v>2</c:v>
                </c:pt>
                <c:pt idx="10110">
                  <c:v>18</c:v>
                </c:pt>
                <c:pt idx="10111">
                  <c:v>7</c:v>
                </c:pt>
                <c:pt idx="10112">
                  <c:v>7</c:v>
                </c:pt>
                <c:pt idx="10113">
                  <c:v>13</c:v>
                </c:pt>
                <c:pt idx="10114">
                  <c:v>10</c:v>
                </c:pt>
                <c:pt idx="10115">
                  <c:v>1</c:v>
                </c:pt>
                <c:pt idx="10116">
                  <c:v>6</c:v>
                </c:pt>
                <c:pt idx="10117">
                  <c:v>12</c:v>
                </c:pt>
                <c:pt idx="10118">
                  <c:v>14</c:v>
                </c:pt>
                <c:pt idx="10119">
                  <c:v>3</c:v>
                </c:pt>
                <c:pt idx="10120">
                  <c:v>14</c:v>
                </c:pt>
                <c:pt idx="10121">
                  <c:v>8</c:v>
                </c:pt>
                <c:pt idx="10122">
                  <c:v>7</c:v>
                </c:pt>
                <c:pt idx="10123">
                  <c:v>2</c:v>
                </c:pt>
                <c:pt idx="10124">
                  <c:v>6</c:v>
                </c:pt>
                <c:pt idx="10125">
                  <c:v>4</c:v>
                </c:pt>
                <c:pt idx="10126">
                  <c:v>13</c:v>
                </c:pt>
                <c:pt idx="10127">
                  <c:v>0</c:v>
                </c:pt>
                <c:pt idx="10128">
                  <c:v>15</c:v>
                </c:pt>
                <c:pt idx="10129">
                  <c:v>12</c:v>
                </c:pt>
                <c:pt idx="10130">
                  <c:v>11</c:v>
                </c:pt>
                <c:pt idx="10131">
                  <c:v>7</c:v>
                </c:pt>
                <c:pt idx="10132">
                  <c:v>6</c:v>
                </c:pt>
                <c:pt idx="10133">
                  <c:v>11</c:v>
                </c:pt>
                <c:pt idx="10134">
                  <c:v>5</c:v>
                </c:pt>
                <c:pt idx="10135">
                  <c:v>11</c:v>
                </c:pt>
                <c:pt idx="10136">
                  <c:v>6</c:v>
                </c:pt>
                <c:pt idx="10137">
                  <c:v>8</c:v>
                </c:pt>
                <c:pt idx="10138">
                  <c:v>10</c:v>
                </c:pt>
                <c:pt idx="10139">
                  <c:v>11</c:v>
                </c:pt>
                <c:pt idx="10140">
                  <c:v>14</c:v>
                </c:pt>
                <c:pt idx="10141">
                  <c:v>5</c:v>
                </c:pt>
                <c:pt idx="10142">
                  <c:v>9</c:v>
                </c:pt>
                <c:pt idx="10143">
                  <c:v>8</c:v>
                </c:pt>
                <c:pt idx="10144">
                  <c:v>11</c:v>
                </c:pt>
                <c:pt idx="10145">
                  <c:v>9</c:v>
                </c:pt>
                <c:pt idx="10146">
                  <c:v>8</c:v>
                </c:pt>
                <c:pt idx="10147">
                  <c:v>6</c:v>
                </c:pt>
                <c:pt idx="10148">
                  <c:v>10</c:v>
                </c:pt>
                <c:pt idx="10149">
                  <c:v>7</c:v>
                </c:pt>
                <c:pt idx="10150">
                  <c:v>4</c:v>
                </c:pt>
                <c:pt idx="10151">
                  <c:v>1</c:v>
                </c:pt>
                <c:pt idx="10152">
                  <c:v>17</c:v>
                </c:pt>
                <c:pt idx="10153">
                  <c:v>10</c:v>
                </c:pt>
                <c:pt idx="10154">
                  <c:v>7</c:v>
                </c:pt>
                <c:pt idx="10155">
                  <c:v>7</c:v>
                </c:pt>
                <c:pt idx="10156">
                  <c:v>7</c:v>
                </c:pt>
                <c:pt idx="10157">
                  <c:v>8</c:v>
                </c:pt>
                <c:pt idx="10158">
                  <c:v>4</c:v>
                </c:pt>
                <c:pt idx="10159">
                  <c:v>10</c:v>
                </c:pt>
                <c:pt idx="10160">
                  <c:v>11</c:v>
                </c:pt>
                <c:pt idx="10161">
                  <c:v>8</c:v>
                </c:pt>
                <c:pt idx="10162">
                  <c:v>3</c:v>
                </c:pt>
                <c:pt idx="10163">
                  <c:v>3</c:v>
                </c:pt>
                <c:pt idx="10164">
                  <c:v>6</c:v>
                </c:pt>
                <c:pt idx="10165">
                  <c:v>3</c:v>
                </c:pt>
                <c:pt idx="10166">
                  <c:v>3</c:v>
                </c:pt>
                <c:pt idx="10167">
                  <c:v>10</c:v>
                </c:pt>
                <c:pt idx="10168">
                  <c:v>9</c:v>
                </c:pt>
                <c:pt idx="10169">
                  <c:v>2</c:v>
                </c:pt>
                <c:pt idx="10170">
                  <c:v>14</c:v>
                </c:pt>
                <c:pt idx="10171">
                  <c:v>11</c:v>
                </c:pt>
                <c:pt idx="10172">
                  <c:v>12</c:v>
                </c:pt>
                <c:pt idx="10173">
                  <c:v>3</c:v>
                </c:pt>
                <c:pt idx="10174">
                  <c:v>2</c:v>
                </c:pt>
                <c:pt idx="10175">
                  <c:v>9</c:v>
                </c:pt>
                <c:pt idx="10176">
                  <c:v>7</c:v>
                </c:pt>
                <c:pt idx="10177">
                  <c:v>9</c:v>
                </c:pt>
                <c:pt idx="10178">
                  <c:v>10</c:v>
                </c:pt>
                <c:pt idx="10179">
                  <c:v>4</c:v>
                </c:pt>
                <c:pt idx="10180">
                  <c:v>10</c:v>
                </c:pt>
                <c:pt idx="10181">
                  <c:v>6</c:v>
                </c:pt>
                <c:pt idx="10182">
                  <c:v>7</c:v>
                </c:pt>
                <c:pt idx="10183">
                  <c:v>8</c:v>
                </c:pt>
                <c:pt idx="10184">
                  <c:v>14</c:v>
                </c:pt>
                <c:pt idx="10185">
                  <c:v>14</c:v>
                </c:pt>
                <c:pt idx="10186">
                  <c:v>7</c:v>
                </c:pt>
                <c:pt idx="10187">
                  <c:v>14</c:v>
                </c:pt>
                <c:pt idx="10188">
                  <c:v>5</c:v>
                </c:pt>
                <c:pt idx="10189">
                  <c:v>13</c:v>
                </c:pt>
                <c:pt idx="10190">
                  <c:v>6</c:v>
                </c:pt>
                <c:pt idx="10191">
                  <c:v>14</c:v>
                </c:pt>
                <c:pt idx="10192">
                  <c:v>12</c:v>
                </c:pt>
                <c:pt idx="10193">
                  <c:v>6</c:v>
                </c:pt>
                <c:pt idx="10194">
                  <c:v>8</c:v>
                </c:pt>
                <c:pt idx="10195">
                  <c:v>13</c:v>
                </c:pt>
                <c:pt idx="10196">
                  <c:v>8</c:v>
                </c:pt>
                <c:pt idx="10197">
                  <c:v>8</c:v>
                </c:pt>
                <c:pt idx="10198">
                  <c:v>14</c:v>
                </c:pt>
                <c:pt idx="10199">
                  <c:v>6</c:v>
                </c:pt>
                <c:pt idx="10200">
                  <c:v>8</c:v>
                </c:pt>
                <c:pt idx="10201">
                  <c:v>14</c:v>
                </c:pt>
                <c:pt idx="10202">
                  <c:v>5</c:v>
                </c:pt>
                <c:pt idx="10203">
                  <c:v>5</c:v>
                </c:pt>
                <c:pt idx="10204">
                  <c:v>3</c:v>
                </c:pt>
                <c:pt idx="10205">
                  <c:v>7</c:v>
                </c:pt>
                <c:pt idx="10206">
                  <c:v>9</c:v>
                </c:pt>
                <c:pt idx="10207">
                  <c:v>9</c:v>
                </c:pt>
                <c:pt idx="10208">
                  <c:v>6</c:v>
                </c:pt>
                <c:pt idx="10209">
                  <c:v>4</c:v>
                </c:pt>
                <c:pt idx="10210">
                  <c:v>6</c:v>
                </c:pt>
                <c:pt idx="10211">
                  <c:v>9</c:v>
                </c:pt>
                <c:pt idx="10212">
                  <c:v>2</c:v>
                </c:pt>
                <c:pt idx="10213">
                  <c:v>14</c:v>
                </c:pt>
                <c:pt idx="10214">
                  <c:v>15</c:v>
                </c:pt>
                <c:pt idx="10215">
                  <c:v>5</c:v>
                </c:pt>
                <c:pt idx="10216">
                  <c:v>12</c:v>
                </c:pt>
                <c:pt idx="10217">
                  <c:v>6</c:v>
                </c:pt>
                <c:pt idx="10218">
                  <c:v>15</c:v>
                </c:pt>
                <c:pt idx="10219">
                  <c:v>12</c:v>
                </c:pt>
                <c:pt idx="10220">
                  <c:v>6</c:v>
                </c:pt>
                <c:pt idx="10221">
                  <c:v>6</c:v>
                </c:pt>
                <c:pt idx="10222">
                  <c:v>5</c:v>
                </c:pt>
                <c:pt idx="10223">
                  <c:v>2</c:v>
                </c:pt>
                <c:pt idx="10224">
                  <c:v>14</c:v>
                </c:pt>
                <c:pt idx="10225">
                  <c:v>12</c:v>
                </c:pt>
                <c:pt idx="10226">
                  <c:v>12</c:v>
                </c:pt>
                <c:pt idx="10227">
                  <c:v>9</c:v>
                </c:pt>
                <c:pt idx="10228">
                  <c:v>7</c:v>
                </c:pt>
                <c:pt idx="10229">
                  <c:v>1</c:v>
                </c:pt>
                <c:pt idx="10230">
                  <c:v>16</c:v>
                </c:pt>
                <c:pt idx="10231">
                  <c:v>9</c:v>
                </c:pt>
                <c:pt idx="10232">
                  <c:v>9</c:v>
                </c:pt>
                <c:pt idx="10233">
                  <c:v>9</c:v>
                </c:pt>
                <c:pt idx="10234">
                  <c:v>9</c:v>
                </c:pt>
                <c:pt idx="10235">
                  <c:v>10</c:v>
                </c:pt>
                <c:pt idx="10236">
                  <c:v>2</c:v>
                </c:pt>
                <c:pt idx="10237">
                  <c:v>15</c:v>
                </c:pt>
                <c:pt idx="10238">
                  <c:v>10</c:v>
                </c:pt>
                <c:pt idx="10239">
                  <c:v>9</c:v>
                </c:pt>
                <c:pt idx="10240">
                  <c:v>4</c:v>
                </c:pt>
                <c:pt idx="10241">
                  <c:v>8</c:v>
                </c:pt>
                <c:pt idx="10242">
                  <c:v>15</c:v>
                </c:pt>
                <c:pt idx="10243">
                  <c:v>13</c:v>
                </c:pt>
                <c:pt idx="10244">
                  <c:v>7</c:v>
                </c:pt>
                <c:pt idx="10245">
                  <c:v>3</c:v>
                </c:pt>
                <c:pt idx="10246">
                  <c:v>8</c:v>
                </c:pt>
                <c:pt idx="10247">
                  <c:v>7</c:v>
                </c:pt>
                <c:pt idx="10248">
                  <c:v>5</c:v>
                </c:pt>
                <c:pt idx="10249">
                  <c:v>11</c:v>
                </c:pt>
                <c:pt idx="10250">
                  <c:v>2</c:v>
                </c:pt>
                <c:pt idx="10251">
                  <c:v>7</c:v>
                </c:pt>
                <c:pt idx="10252">
                  <c:v>2</c:v>
                </c:pt>
                <c:pt idx="10253">
                  <c:v>14</c:v>
                </c:pt>
                <c:pt idx="10254">
                  <c:v>6</c:v>
                </c:pt>
                <c:pt idx="10255">
                  <c:v>8</c:v>
                </c:pt>
                <c:pt idx="10256">
                  <c:v>5</c:v>
                </c:pt>
                <c:pt idx="10257">
                  <c:v>12</c:v>
                </c:pt>
                <c:pt idx="10258">
                  <c:v>16</c:v>
                </c:pt>
                <c:pt idx="10259">
                  <c:v>4</c:v>
                </c:pt>
                <c:pt idx="10260">
                  <c:v>9</c:v>
                </c:pt>
                <c:pt idx="10261">
                  <c:v>17</c:v>
                </c:pt>
                <c:pt idx="10262">
                  <c:v>6</c:v>
                </c:pt>
                <c:pt idx="10263">
                  <c:v>16</c:v>
                </c:pt>
                <c:pt idx="10264">
                  <c:v>4</c:v>
                </c:pt>
                <c:pt idx="10265">
                  <c:v>11</c:v>
                </c:pt>
                <c:pt idx="10266">
                  <c:v>7</c:v>
                </c:pt>
                <c:pt idx="10267">
                  <c:v>14</c:v>
                </c:pt>
                <c:pt idx="10268">
                  <c:v>6</c:v>
                </c:pt>
                <c:pt idx="10269">
                  <c:v>2</c:v>
                </c:pt>
                <c:pt idx="10270">
                  <c:v>6</c:v>
                </c:pt>
                <c:pt idx="10271">
                  <c:v>6</c:v>
                </c:pt>
                <c:pt idx="10272">
                  <c:v>3</c:v>
                </c:pt>
                <c:pt idx="10273">
                  <c:v>5</c:v>
                </c:pt>
                <c:pt idx="10274">
                  <c:v>13</c:v>
                </c:pt>
                <c:pt idx="10275">
                  <c:v>4</c:v>
                </c:pt>
                <c:pt idx="10276">
                  <c:v>15</c:v>
                </c:pt>
                <c:pt idx="10277">
                  <c:v>9</c:v>
                </c:pt>
                <c:pt idx="10278">
                  <c:v>14</c:v>
                </c:pt>
                <c:pt idx="10279">
                  <c:v>9</c:v>
                </c:pt>
                <c:pt idx="10280">
                  <c:v>6</c:v>
                </c:pt>
                <c:pt idx="10281">
                  <c:v>12</c:v>
                </c:pt>
                <c:pt idx="10282">
                  <c:v>7</c:v>
                </c:pt>
                <c:pt idx="10283">
                  <c:v>5</c:v>
                </c:pt>
                <c:pt idx="10284">
                  <c:v>4</c:v>
                </c:pt>
                <c:pt idx="10285">
                  <c:v>5</c:v>
                </c:pt>
                <c:pt idx="10286">
                  <c:v>16</c:v>
                </c:pt>
                <c:pt idx="10287">
                  <c:v>7</c:v>
                </c:pt>
                <c:pt idx="10288">
                  <c:v>3</c:v>
                </c:pt>
                <c:pt idx="10289">
                  <c:v>2</c:v>
                </c:pt>
                <c:pt idx="10290">
                  <c:v>9</c:v>
                </c:pt>
                <c:pt idx="10291">
                  <c:v>5</c:v>
                </c:pt>
                <c:pt idx="10292">
                  <c:v>7</c:v>
                </c:pt>
                <c:pt idx="10293">
                  <c:v>9</c:v>
                </c:pt>
                <c:pt idx="10294">
                  <c:v>5</c:v>
                </c:pt>
                <c:pt idx="10295">
                  <c:v>7</c:v>
                </c:pt>
                <c:pt idx="10296">
                  <c:v>6</c:v>
                </c:pt>
                <c:pt idx="10297">
                  <c:v>7</c:v>
                </c:pt>
                <c:pt idx="10298">
                  <c:v>5</c:v>
                </c:pt>
                <c:pt idx="10299">
                  <c:v>6</c:v>
                </c:pt>
                <c:pt idx="10300">
                  <c:v>9</c:v>
                </c:pt>
                <c:pt idx="10301">
                  <c:v>5</c:v>
                </c:pt>
                <c:pt idx="10302">
                  <c:v>7</c:v>
                </c:pt>
                <c:pt idx="10303">
                  <c:v>9</c:v>
                </c:pt>
                <c:pt idx="10304">
                  <c:v>14</c:v>
                </c:pt>
                <c:pt idx="10305">
                  <c:v>6</c:v>
                </c:pt>
                <c:pt idx="10306">
                  <c:v>5</c:v>
                </c:pt>
                <c:pt idx="10307">
                  <c:v>13</c:v>
                </c:pt>
                <c:pt idx="10308">
                  <c:v>9</c:v>
                </c:pt>
                <c:pt idx="10309">
                  <c:v>6</c:v>
                </c:pt>
                <c:pt idx="10310">
                  <c:v>8</c:v>
                </c:pt>
                <c:pt idx="10311">
                  <c:v>4</c:v>
                </c:pt>
                <c:pt idx="10312">
                  <c:v>9</c:v>
                </c:pt>
                <c:pt idx="10313">
                  <c:v>2</c:v>
                </c:pt>
                <c:pt idx="10314">
                  <c:v>17</c:v>
                </c:pt>
                <c:pt idx="10315">
                  <c:v>9</c:v>
                </c:pt>
                <c:pt idx="10316">
                  <c:v>3</c:v>
                </c:pt>
                <c:pt idx="10317">
                  <c:v>13</c:v>
                </c:pt>
                <c:pt idx="10318">
                  <c:v>19</c:v>
                </c:pt>
                <c:pt idx="10319">
                  <c:v>10</c:v>
                </c:pt>
                <c:pt idx="10320">
                  <c:v>7</c:v>
                </c:pt>
                <c:pt idx="10321">
                  <c:v>5</c:v>
                </c:pt>
                <c:pt idx="10322">
                  <c:v>7</c:v>
                </c:pt>
                <c:pt idx="10323">
                  <c:v>5</c:v>
                </c:pt>
                <c:pt idx="10324">
                  <c:v>3</c:v>
                </c:pt>
                <c:pt idx="10325">
                  <c:v>6</c:v>
                </c:pt>
                <c:pt idx="10326">
                  <c:v>0</c:v>
                </c:pt>
                <c:pt idx="10327">
                  <c:v>8</c:v>
                </c:pt>
                <c:pt idx="10328">
                  <c:v>9</c:v>
                </c:pt>
                <c:pt idx="10329">
                  <c:v>8</c:v>
                </c:pt>
                <c:pt idx="10330">
                  <c:v>5</c:v>
                </c:pt>
                <c:pt idx="10331">
                  <c:v>7</c:v>
                </c:pt>
                <c:pt idx="10332">
                  <c:v>6</c:v>
                </c:pt>
                <c:pt idx="10333">
                  <c:v>4</c:v>
                </c:pt>
                <c:pt idx="10334">
                  <c:v>9</c:v>
                </c:pt>
                <c:pt idx="10335">
                  <c:v>2</c:v>
                </c:pt>
                <c:pt idx="10336">
                  <c:v>2</c:v>
                </c:pt>
                <c:pt idx="10337">
                  <c:v>10</c:v>
                </c:pt>
                <c:pt idx="10338">
                  <c:v>5</c:v>
                </c:pt>
                <c:pt idx="10339">
                  <c:v>7</c:v>
                </c:pt>
                <c:pt idx="10340">
                  <c:v>8</c:v>
                </c:pt>
                <c:pt idx="10341">
                  <c:v>3</c:v>
                </c:pt>
                <c:pt idx="10342">
                  <c:v>10</c:v>
                </c:pt>
                <c:pt idx="10343">
                  <c:v>13</c:v>
                </c:pt>
                <c:pt idx="10344">
                  <c:v>0</c:v>
                </c:pt>
                <c:pt idx="10345">
                  <c:v>13</c:v>
                </c:pt>
                <c:pt idx="10346">
                  <c:v>3</c:v>
                </c:pt>
                <c:pt idx="10347">
                  <c:v>2</c:v>
                </c:pt>
                <c:pt idx="10348">
                  <c:v>6</c:v>
                </c:pt>
                <c:pt idx="10349">
                  <c:v>7</c:v>
                </c:pt>
                <c:pt idx="10350">
                  <c:v>15</c:v>
                </c:pt>
                <c:pt idx="10351">
                  <c:v>3</c:v>
                </c:pt>
                <c:pt idx="10352">
                  <c:v>3</c:v>
                </c:pt>
                <c:pt idx="10353">
                  <c:v>13</c:v>
                </c:pt>
                <c:pt idx="10354">
                  <c:v>13</c:v>
                </c:pt>
                <c:pt idx="10355">
                  <c:v>3</c:v>
                </c:pt>
                <c:pt idx="10356">
                  <c:v>8</c:v>
                </c:pt>
                <c:pt idx="10357">
                  <c:v>7</c:v>
                </c:pt>
                <c:pt idx="10358">
                  <c:v>7</c:v>
                </c:pt>
                <c:pt idx="10359">
                  <c:v>13</c:v>
                </c:pt>
                <c:pt idx="10360">
                  <c:v>5</c:v>
                </c:pt>
                <c:pt idx="10361">
                  <c:v>6</c:v>
                </c:pt>
                <c:pt idx="10362">
                  <c:v>7</c:v>
                </c:pt>
                <c:pt idx="10363">
                  <c:v>6</c:v>
                </c:pt>
                <c:pt idx="10364">
                  <c:v>3</c:v>
                </c:pt>
                <c:pt idx="10365">
                  <c:v>12</c:v>
                </c:pt>
                <c:pt idx="10366">
                  <c:v>7</c:v>
                </c:pt>
                <c:pt idx="10367">
                  <c:v>4</c:v>
                </c:pt>
                <c:pt idx="10368">
                  <c:v>12</c:v>
                </c:pt>
                <c:pt idx="10369">
                  <c:v>2</c:v>
                </c:pt>
                <c:pt idx="10370">
                  <c:v>11</c:v>
                </c:pt>
                <c:pt idx="10371">
                  <c:v>8</c:v>
                </c:pt>
                <c:pt idx="10372">
                  <c:v>14</c:v>
                </c:pt>
                <c:pt idx="10373">
                  <c:v>8</c:v>
                </c:pt>
                <c:pt idx="10374">
                  <c:v>10</c:v>
                </c:pt>
                <c:pt idx="10375">
                  <c:v>2</c:v>
                </c:pt>
                <c:pt idx="10376">
                  <c:v>6</c:v>
                </c:pt>
                <c:pt idx="10377">
                  <c:v>12</c:v>
                </c:pt>
                <c:pt idx="10378">
                  <c:v>3</c:v>
                </c:pt>
                <c:pt idx="10379">
                  <c:v>7</c:v>
                </c:pt>
                <c:pt idx="10380">
                  <c:v>8</c:v>
                </c:pt>
                <c:pt idx="10381">
                  <c:v>6</c:v>
                </c:pt>
                <c:pt idx="10382">
                  <c:v>5</c:v>
                </c:pt>
                <c:pt idx="10383">
                  <c:v>8</c:v>
                </c:pt>
                <c:pt idx="10384">
                  <c:v>4</c:v>
                </c:pt>
                <c:pt idx="10385">
                  <c:v>8</c:v>
                </c:pt>
                <c:pt idx="10386">
                  <c:v>9</c:v>
                </c:pt>
                <c:pt idx="10387">
                  <c:v>13</c:v>
                </c:pt>
                <c:pt idx="10388">
                  <c:v>12</c:v>
                </c:pt>
                <c:pt idx="10389">
                  <c:v>13</c:v>
                </c:pt>
                <c:pt idx="10390">
                  <c:v>14</c:v>
                </c:pt>
                <c:pt idx="10391">
                  <c:v>14</c:v>
                </c:pt>
                <c:pt idx="10392">
                  <c:v>14</c:v>
                </c:pt>
                <c:pt idx="10393">
                  <c:v>12</c:v>
                </c:pt>
                <c:pt idx="10394">
                  <c:v>3</c:v>
                </c:pt>
                <c:pt idx="10395">
                  <c:v>9</c:v>
                </c:pt>
                <c:pt idx="10396">
                  <c:v>11</c:v>
                </c:pt>
                <c:pt idx="10397">
                  <c:v>0</c:v>
                </c:pt>
                <c:pt idx="10398">
                  <c:v>15</c:v>
                </c:pt>
                <c:pt idx="10399">
                  <c:v>8</c:v>
                </c:pt>
                <c:pt idx="10400">
                  <c:v>4</c:v>
                </c:pt>
                <c:pt idx="10401">
                  <c:v>9</c:v>
                </c:pt>
                <c:pt idx="10402">
                  <c:v>6</c:v>
                </c:pt>
                <c:pt idx="10403">
                  <c:v>8</c:v>
                </c:pt>
                <c:pt idx="10404">
                  <c:v>4</c:v>
                </c:pt>
                <c:pt idx="10405">
                  <c:v>13</c:v>
                </c:pt>
                <c:pt idx="10406">
                  <c:v>0</c:v>
                </c:pt>
                <c:pt idx="10407">
                  <c:v>17</c:v>
                </c:pt>
                <c:pt idx="10408">
                  <c:v>6</c:v>
                </c:pt>
                <c:pt idx="10409">
                  <c:v>4</c:v>
                </c:pt>
                <c:pt idx="10410">
                  <c:v>9</c:v>
                </c:pt>
                <c:pt idx="10411">
                  <c:v>15</c:v>
                </c:pt>
                <c:pt idx="10412">
                  <c:v>11</c:v>
                </c:pt>
                <c:pt idx="10413">
                  <c:v>15</c:v>
                </c:pt>
                <c:pt idx="10414">
                  <c:v>5</c:v>
                </c:pt>
                <c:pt idx="10415">
                  <c:v>3</c:v>
                </c:pt>
                <c:pt idx="10416">
                  <c:v>14</c:v>
                </c:pt>
                <c:pt idx="10417">
                  <c:v>14</c:v>
                </c:pt>
                <c:pt idx="10418">
                  <c:v>17</c:v>
                </c:pt>
                <c:pt idx="10419">
                  <c:v>7</c:v>
                </c:pt>
                <c:pt idx="10420">
                  <c:v>10</c:v>
                </c:pt>
                <c:pt idx="10421">
                  <c:v>16</c:v>
                </c:pt>
                <c:pt idx="10422">
                  <c:v>5</c:v>
                </c:pt>
                <c:pt idx="10423">
                  <c:v>14</c:v>
                </c:pt>
                <c:pt idx="10424">
                  <c:v>12</c:v>
                </c:pt>
                <c:pt idx="10425">
                  <c:v>7</c:v>
                </c:pt>
                <c:pt idx="10426">
                  <c:v>4</c:v>
                </c:pt>
                <c:pt idx="10427">
                  <c:v>7</c:v>
                </c:pt>
                <c:pt idx="10428">
                  <c:v>1</c:v>
                </c:pt>
                <c:pt idx="10429">
                  <c:v>6</c:v>
                </c:pt>
                <c:pt idx="10430">
                  <c:v>8</c:v>
                </c:pt>
                <c:pt idx="10431">
                  <c:v>1</c:v>
                </c:pt>
                <c:pt idx="10432">
                  <c:v>11</c:v>
                </c:pt>
                <c:pt idx="10433">
                  <c:v>7</c:v>
                </c:pt>
                <c:pt idx="10434">
                  <c:v>11</c:v>
                </c:pt>
                <c:pt idx="10435">
                  <c:v>9</c:v>
                </c:pt>
                <c:pt idx="10436">
                  <c:v>11</c:v>
                </c:pt>
                <c:pt idx="10437">
                  <c:v>2</c:v>
                </c:pt>
                <c:pt idx="10438">
                  <c:v>9</c:v>
                </c:pt>
                <c:pt idx="10439">
                  <c:v>3</c:v>
                </c:pt>
                <c:pt idx="10440">
                  <c:v>8</c:v>
                </c:pt>
                <c:pt idx="10441">
                  <c:v>2</c:v>
                </c:pt>
                <c:pt idx="10442">
                  <c:v>5</c:v>
                </c:pt>
                <c:pt idx="10443">
                  <c:v>1</c:v>
                </c:pt>
                <c:pt idx="10444">
                  <c:v>8</c:v>
                </c:pt>
                <c:pt idx="10445">
                  <c:v>11</c:v>
                </c:pt>
                <c:pt idx="10446">
                  <c:v>3</c:v>
                </c:pt>
                <c:pt idx="10447">
                  <c:v>6</c:v>
                </c:pt>
                <c:pt idx="10448">
                  <c:v>6</c:v>
                </c:pt>
                <c:pt idx="10449">
                  <c:v>13</c:v>
                </c:pt>
                <c:pt idx="10450">
                  <c:v>6</c:v>
                </c:pt>
                <c:pt idx="10451">
                  <c:v>9</c:v>
                </c:pt>
                <c:pt idx="10452">
                  <c:v>7</c:v>
                </c:pt>
                <c:pt idx="10453">
                  <c:v>19</c:v>
                </c:pt>
                <c:pt idx="10454">
                  <c:v>16</c:v>
                </c:pt>
                <c:pt idx="10455">
                  <c:v>2</c:v>
                </c:pt>
                <c:pt idx="10456">
                  <c:v>6</c:v>
                </c:pt>
                <c:pt idx="10457">
                  <c:v>11</c:v>
                </c:pt>
                <c:pt idx="10458">
                  <c:v>7</c:v>
                </c:pt>
                <c:pt idx="10459">
                  <c:v>8</c:v>
                </c:pt>
                <c:pt idx="10460">
                  <c:v>7</c:v>
                </c:pt>
                <c:pt idx="10461">
                  <c:v>0</c:v>
                </c:pt>
                <c:pt idx="10462">
                  <c:v>6</c:v>
                </c:pt>
                <c:pt idx="10463">
                  <c:v>7</c:v>
                </c:pt>
                <c:pt idx="10464">
                  <c:v>12</c:v>
                </c:pt>
                <c:pt idx="10465">
                  <c:v>12</c:v>
                </c:pt>
                <c:pt idx="10466">
                  <c:v>9</c:v>
                </c:pt>
                <c:pt idx="10467">
                  <c:v>10</c:v>
                </c:pt>
                <c:pt idx="10468">
                  <c:v>7</c:v>
                </c:pt>
                <c:pt idx="10469">
                  <c:v>11</c:v>
                </c:pt>
                <c:pt idx="10470">
                  <c:v>2</c:v>
                </c:pt>
                <c:pt idx="10471">
                  <c:v>5</c:v>
                </c:pt>
                <c:pt idx="10472">
                  <c:v>3</c:v>
                </c:pt>
                <c:pt idx="10473">
                  <c:v>6</c:v>
                </c:pt>
                <c:pt idx="10474">
                  <c:v>9</c:v>
                </c:pt>
                <c:pt idx="10475">
                  <c:v>0</c:v>
                </c:pt>
                <c:pt idx="10476">
                  <c:v>9</c:v>
                </c:pt>
                <c:pt idx="10477">
                  <c:v>9</c:v>
                </c:pt>
                <c:pt idx="10478">
                  <c:v>6</c:v>
                </c:pt>
                <c:pt idx="10479">
                  <c:v>17</c:v>
                </c:pt>
                <c:pt idx="10480">
                  <c:v>7</c:v>
                </c:pt>
                <c:pt idx="10481">
                  <c:v>11</c:v>
                </c:pt>
                <c:pt idx="10482">
                  <c:v>5</c:v>
                </c:pt>
                <c:pt idx="10483">
                  <c:v>12</c:v>
                </c:pt>
                <c:pt idx="10484">
                  <c:v>12</c:v>
                </c:pt>
                <c:pt idx="10485">
                  <c:v>14</c:v>
                </c:pt>
                <c:pt idx="10486">
                  <c:v>10</c:v>
                </c:pt>
                <c:pt idx="10487">
                  <c:v>0</c:v>
                </c:pt>
                <c:pt idx="10488">
                  <c:v>8</c:v>
                </c:pt>
                <c:pt idx="10489">
                  <c:v>6</c:v>
                </c:pt>
                <c:pt idx="10490">
                  <c:v>14</c:v>
                </c:pt>
                <c:pt idx="10491">
                  <c:v>10</c:v>
                </c:pt>
                <c:pt idx="10492">
                  <c:v>6</c:v>
                </c:pt>
                <c:pt idx="10493">
                  <c:v>7</c:v>
                </c:pt>
                <c:pt idx="10494">
                  <c:v>10</c:v>
                </c:pt>
                <c:pt idx="10495">
                  <c:v>2</c:v>
                </c:pt>
                <c:pt idx="10496">
                  <c:v>14</c:v>
                </c:pt>
                <c:pt idx="10497">
                  <c:v>7</c:v>
                </c:pt>
                <c:pt idx="10498">
                  <c:v>7</c:v>
                </c:pt>
                <c:pt idx="10499">
                  <c:v>14</c:v>
                </c:pt>
                <c:pt idx="10500">
                  <c:v>12</c:v>
                </c:pt>
                <c:pt idx="10501">
                  <c:v>5</c:v>
                </c:pt>
                <c:pt idx="10502">
                  <c:v>6</c:v>
                </c:pt>
                <c:pt idx="10503">
                  <c:v>11</c:v>
                </c:pt>
                <c:pt idx="10504">
                  <c:v>5</c:v>
                </c:pt>
                <c:pt idx="10505">
                  <c:v>7</c:v>
                </c:pt>
                <c:pt idx="10506">
                  <c:v>7</c:v>
                </c:pt>
                <c:pt idx="10507">
                  <c:v>1</c:v>
                </c:pt>
                <c:pt idx="10508">
                  <c:v>7</c:v>
                </c:pt>
                <c:pt idx="10509">
                  <c:v>10</c:v>
                </c:pt>
                <c:pt idx="10510">
                  <c:v>7</c:v>
                </c:pt>
                <c:pt idx="10511">
                  <c:v>4</c:v>
                </c:pt>
                <c:pt idx="10512">
                  <c:v>12</c:v>
                </c:pt>
                <c:pt idx="10513">
                  <c:v>9</c:v>
                </c:pt>
                <c:pt idx="10514">
                  <c:v>5</c:v>
                </c:pt>
                <c:pt idx="10515">
                  <c:v>13</c:v>
                </c:pt>
                <c:pt idx="10516">
                  <c:v>7</c:v>
                </c:pt>
                <c:pt idx="10517">
                  <c:v>9</c:v>
                </c:pt>
                <c:pt idx="10518">
                  <c:v>8</c:v>
                </c:pt>
                <c:pt idx="10519">
                  <c:v>5</c:v>
                </c:pt>
                <c:pt idx="10520">
                  <c:v>1</c:v>
                </c:pt>
                <c:pt idx="10521">
                  <c:v>2</c:v>
                </c:pt>
                <c:pt idx="10522">
                  <c:v>5</c:v>
                </c:pt>
                <c:pt idx="10523">
                  <c:v>15</c:v>
                </c:pt>
                <c:pt idx="10524">
                  <c:v>9</c:v>
                </c:pt>
                <c:pt idx="10525">
                  <c:v>5</c:v>
                </c:pt>
                <c:pt idx="10526">
                  <c:v>5</c:v>
                </c:pt>
                <c:pt idx="10527">
                  <c:v>9</c:v>
                </c:pt>
                <c:pt idx="10528">
                  <c:v>7</c:v>
                </c:pt>
                <c:pt idx="10529">
                  <c:v>5</c:v>
                </c:pt>
                <c:pt idx="10530">
                  <c:v>5</c:v>
                </c:pt>
                <c:pt idx="10531">
                  <c:v>11</c:v>
                </c:pt>
                <c:pt idx="10532">
                  <c:v>0</c:v>
                </c:pt>
                <c:pt idx="10533">
                  <c:v>9</c:v>
                </c:pt>
                <c:pt idx="10534">
                  <c:v>2</c:v>
                </c:pt>
                <c:pt idx="10535">
                  <c:v>8</c:v>
                </c:pt>
                <c:pt idx="10536">
                  <c:v>5</c:v>
                </c:pt>
                <c:pt idx="10537">
                  <c:v>6</c:v>
                </c:pt>
                <c:pt idx="10538">
                  <c:v>19</c:v>
                </c:pt>
                <c:pt idx="10539">
                  <c:v>10</c:v>
                </c:pt>
                <c:pt idx="10540">
                  <c:v>8</c:v>
                </c:pt>
                <c:pt idx="10541">
                  <c:v>8</c:v>
                </c:pt>
                <c:pt idx="10542">
                  <c:v>4</c:v>
                </c:pt>
                <c:pt idx="10543">
                  <c:v>3</c:v>
                </c:pt>
                <c:pt idx="10544">
                  <c:v>5</c:v>
                </c:pt>
                <c:pt idx="10545">
                  <c:v>10</c:v>
                </c:pt>
                <c:pt idx="10546">
                  <c:v>8</c:v>
                </c:pt>
                <c:pt idx="10547">
                  <c:v>0</c:v>
                </c:pt>
                <c:pt idx="10548">
                  <c:v>5</c:v>
                </c:pt>
                <c:pt idx="10549">
                  <c:v>1</c:v>
                </c:pt>
                <c:pt idx="10550">
                  <c:v>8</c:v>
                </c:pt>
                <c:pt idx="10551">
                  <c:v>5</c:v>
                </c:pt>
                <c:pt idx="10552">
                  <c:v>11</c:v>
                </c:pt>
                <c:pt idx="10553">
                  <c:v>10</c:v>
                </c:pt>
                <c:pt idx="10554">
                  <c:v>11</c:v>
                </c:pt>
                <c:pt idx="10555">
                  <c:v>12</c:v>
                </c:pt>
                <c:pt idx="10556">
                  <c:v>9</c:v>
                </c:pt>
                <c:pt idx="10557">
                  <c:v>3</c:v>
                </c:pt>
                <c:pt idx="10558">
                  <c:v>10</c:v>
                </c:pt>
                <c:pt idx="10559">
                  <c:v>9</c:v>
                </c:pt>
                <c:pt idx="10560">
                  <c:v>11</c:v>
                </c:pt>
                <c:pt idx="10561">
                  <c:v>8</c:v>
                </c:pt>
                <c:pt idx="10562">
                  <c:v>6</c:v>
                </c:pt>
                <c:pt idx="10563">
                  <c:v>12</c:v>
                </c:pt>
                <c:pt idx="10564">
                  <c:v>7</c:v>
                </c:pt>
                <c:pt idx="10565">
                  <c:v>16</c:v>
                </c:pt>
                <c:pt idx="10566">
                  <c:v>0</c:v>
                </c:pt>
                <c:pt idx="10567">
                  <c:v>4</c:v>
                </c:pt>
                <c:pt idx="10568">
                  <c:v>9</c:v>
                </c:pt>
                <c:pt idx="10569">
                  <c:v>7</c:v>
                </c:pt>
                <c:pt idx="10570">
                  <c:v>6</c:v>
                </c:pt>
                <c:pt idx="10571">
                  <c:v>9</c:v>
                </c:pt>
                <c:pt idx="10572">
                  <c:v>1</c:v>
                </c:pt>
                <c:pt idx="10573">
                  <c:v>9</c:v>
                </c:pt>
                <c:pt idx="10574">
                  <c:v>11</c:v>
                </c:pt>
                <c:pt idx="10575">
                  <c:v>6</c:v>
                </c:pt>
                <c:pt idx="10576">
                  <c:v>10</c:v>
                </c:pt>
                <c:pt idx="10577">
                  <c:v>1</c:v>
                </c:pt>
                <c:pt idx="10578">
                  <c:v>7</c:v>
                </c:pt>
                <c:pt idx="10579">
                  <c:v>12</c:v>
                </c:pt>
                <c:pt idx="10580">
                  <c:v>6</c:v>
                </c:pt>
                <c:pt idx="10581">
                  <c:v>10</c:v>
                </c:pt>
                <c:pt idx="10582">
                  <c:v>5</c:v>
                </c:pt>
                <c:pt idx="10583">
                  <c:v>8</c:v>
                </c:pt>
                <c:pt idx="10584">
                  <c:v>8</c:v>
                </c:pt>
                <c:pt idx="10585">
                  <c:v>19</c:v>
                </c:pt>
                <c:pt idx="10586">
                  <c:v>19</c:v>
                </c:pt>
                <c:pt idx="10587">
                  <c:v>6</c:v>
                </c:pt>
                <c:pt idx="10588">
                  <c:v>11</c:v>
                </c:pt>
                <c:pt idx="10589">
                  <c:v>5</c:v>
                </c:pt>
                <c:pt idx="10590">
                  <c:v>14</c:v>
                </c:pt>
                <c:pt idx="10591">
                  <c:v>8</c:v>
                </c:pt>
                <c:pt idx="10592">
                  <c:v>14</c:v>
                </c:pt>
                <c:pt idx="10593">
                  <c:v>9</c:v>
                </c:pt>
                <c:pt idx="10594">
                  <c:v>12</c:v>
                </c:pt>
                <c:pt idx="10595">
                  <c:v>8</c:v>
                </c:pt>
                <c:pt idx="10596">
                  <c:v>9</c:v>
                </c:pt>
                <c:pt idx="10597">
                  <c:v>3</c:v>
                </c:pt>
                <c:pt idx="10598">
                  <c:v>3</c:v>
                </c:pt>
                <c:pt idx="10599">
                  <c:v>9</c:v>
                </c:pt>
                <c:pt idx="10600">
                  <c:v>11</c:v>
                </c:pt>
                <c:pt idx="10601">
                  <c:v>5</c:v>
                </c:pt>
                <c:pt idx="10602">
                  <c:v>3</c:v>
                </c:pt>
                <c:pt idx="10603">
                  <c:v>6</c:v>
                </c:pt>
                <c:pt idx="10604">
                  <c:v>9</c:v>
                </c:pt>
                <c:pt idx="10605">
                  <c:v>9</c:v>
                </c:pt>
                <c:pt idx="10606">
                  <c:v>3</c:v>
                </c:pt>
                <c:pt idx="10607">
                  <c:v>12</c:v>
                </c:pt>
                <c:pt idx="10608">
                  <c:v>6</c:v>
                </c:pt>
                <c:pt idx="10609">
                  <c:v>10</c:v>
                </c:pt>
                <c:pt idx="10610">
                  <c:v>10</c:v>
                </c:pt>
                <c:pt idx="10611">
                  <c:v>6</c:v>
                </c:pt>
                <c:pt idx="10612">
                  <c:v>10</c:v>
                </c:pt>
                <c:pt idx="10613">
                  <c:v>6</c:v>
                </c:pt>
                <c:pt idx="10614">
                  <c:v>12</c:v>
                </c:pt>
                <c:pt idx="10615">
                  <c:v>8</c:v>
                </c:pt>
                <c:pt idx="10616">
                  <c:v>7</c:v>
                </c:pt>
                <c:pt idx="10617">
                  <c:v>5</c:v>
                </c:pt>
                <c:pt idx="10618">
                  <c:v>4</c:v>
                </c:pt>
                <c:pt idx="10619">
                  <c:v>8</c:v>
                </c:pt>
                <c:pt idx="10620">
                  <c:v>12</c:v>
                </c:pt>
                <c:pt idx="10621">
                  <c:v>9</c:v>
                </c:pt>
                <c:pt idx="10622">
                  <c:v>5</c:v>
                </c:pt>
                <c:pt idx="10623">
                  <c:v>5</c:v>
                </c:pt>
                <c:pt idx="10624">
                  <c:v>11</c:v>
                </c:pt>
                <c:pt idx="10625">
                  <c:v>11</c:v>
                </c:pt>
                <c:pt idx="10626">
                  <c:v>5</c:v>
                </c:pt>
                <c:pt idx="10627">
                  <c:v>5</c:v>
                </c:pt>
                <c:pt idx="10628">
                  <c:v>7</c:v>
                </c:pt>
                <c:pt idx="10629">
                  <c:v>1</c:v>
                </c:pt>
                <c:pt idx="10630">
                  <c:v>3</c:v>
                </c:pt>
                <c:pt idx="10631">
                  <c:v>9</c:v>
                </c:pt>
                <c:pt idx="10632">
                  <c:v>4</c:v>
                </c:pt>
                <c:pt idx="10633">
                  <c:v>14</c:v>
                </c:pt>
                <c:pt idx="10634">
                  <c:v>8</c:v>
                </c:pt>
                <c:pt idx="10635">
                  <c:v>8</c:v>
                </c:pt>
                <c:pt idx="10636">
                  <c:v>0</c:v>
                </c:pt>
                <c:pt idx="10637">
                  <c:v>11</c:v>
                </c:pt>
                <c:pt idx="10638">
                  <c:v>9</c:v>
                </c:pt>
                <c:pt idx="10639">
                  <c:v>1</c:v>
                </c:pt>
                <c:pt idx="10640">
                  <c:v>5</c:v>
                </c:pt>
                <c:pt idx="10641">
                  <c:v>12</c:v>
                </c:pt>
                <c:pt idx="10642">
                  <c:v>6</c:v>
                </c:pt>
                <c:pt idx="10643">
                  <c:v>5</c:v>
                </c:pt>
                <c:pt idx="10644">
                  <c:v>5</c:v>
                </c:pt>
                <c:pt idx="10645">
                  <c:v>16</c:v>
                </c:pt>
                <c:pt idx="10646">
                  <c:v>6</c:v>
                </c:pt>
                <c:pt idx="10647">
                  <c:v>0</c:v>
                </c:pt>
                <c:pt idx="10648">
                  <c:v>2</c:v>
                </c:pt>
                <c:pt idx="10649">
                  <c:v>2</c:v>
                </c:pt>
                <c:pt idx="10650">
                  <c:v>14</c:v>
                </c:pt>
                <c:pt idx="10651">
                  <c:v>13</c:v>
                </c:pt>
                <c:pt idx="10652">
                  <c:v>9</c:v>
                </c:pt>
                <c:pt idx="10653">
                  <c:v>4</c:v>
                </c:pt>
                <c:pt idx="10654">
                  <c:v>5</c:v>
                </c:pt>
                <c:pt idx="10655">
                  <c:v>19</c:v>
                </c:pt>
                <c:pt idx="10656">
                  <c:v>8</c:v>
                </c:pt>
                <c:pt idx="10657">
                  <c:v>10</c:v>
                </c:pt>
                <c:pt idx="10658">
                  <c:v>12</c:v>
                </c:pt>
                <c:pt idx="10659">
                  <c:v>11</c:v>
                </c:pt>
                <c:pt idx="10660">
                  <c:v>16</c:v>
                </c:pt>
                <c:pt idx="10661">
                  <c:v>12</c:v>
                </c:pt>
                <c:pt idx="10662">
                  <c:v>11</c:v>
                </c:pt>
                <c:pt idx="10663">
                  <c:v>14</c:v>
                </c:pt>
                <c:pt idx="10664">
                  <c:v>14</c:v>
                </c:pt>
                <c:pt idx="10665">
                  <c:v>10</c:v>
                </c:pt>
                <c:pt idx="10666">
                  <c:v>4</c:v>
                </c:pt>
                <c:pt idx="10667">
                  <c:v>3</c:v>
                </c:pt>
                <c:pt idx="10668">
                  <c:v>13</c:v>
                </c:pt>
                <c:pt idx="10669">
                  <c:v>12</c:v>
                </c:pt>
                <c:pt idx="10670">
                  <c:v>5</c:v>
                </c:pt>
                <c:pt idx="10671">
                  <c:v>12</c:v>
                </c:pt>
                <c:pt idx="10672">
                  <c:v>14</c:v>
                </c:pt>
                <c:pt idx="10673">
                  <c:v>9</c:v>
                </c:pt>
                <c:pt idx="10674">
                  <c:v>8</c:v>
                </c:pt>
                <c:pt idx="10675">
                  <c:v>6</c:v>
                </c:pt>
                <c:pt idx="10676">
                  <c:v>5</c:v>
                </c:pt>
                <c:pt idx="10677">
                  <c:v>6</c:v>
                </c:pt>
                <c:pt idx="10678">
                  <c:v>7</c:v>
                </c:pt>
                <c:pt idx="10679">
                  <c:v>11</c:v>
                </c:pt>
                <c:pt idx="10680">
                  <c:v>12</c:v>
                </c:pt>
                <c:pt idx="10681">
                  <c:v>11</c:v>
                </c:pt>
                <c:pt idx="10682">
                  <c:v>8</c:v>
                </c:pt>
                <c:pt idx="10683">
                  <c:v>8</c:v>
                </c:pt>
                <c:pt idx="10684">
                  <c:v>8</c:v>
                </c:pt>
                <c:pt idx="10685">
                  <c:v>7</c:v>
                </c:pt>
                <c:pt idx="10686">
                  <c:v>5</c:v>
                </c:pt>
                <c:pt idx="10687">
                  <c:v>6</c:v>
                </c:pt>
                <c:pt idx="10688">
                  <c:v>11</c:v>
                </c:pt>
                <c:pt idx="10689">
                  <c:v>7</c:v>
                </c:pt>
                <c:pt idx="10690">
                  <c:v>6</c:v>
                </c:pt>
                <c:pt idx="10691">
                  <c:v>12</c:v>
                </c:pt>
                <c:pt idx="10692">
                  <c:v>8</c:v>
                </c:pt>
                <c:pt idx="10693">
                  <c:v>13</c:v>
                </c:pt>
                <c:pt idx="10694">
                  <c:v>7</c:v>
                </c:pt>
                <c:pt idx="10695">
                  <c:v>9</c:v>
                </c:pt>
                <c:pt idx="10696">
                  <c:v>14</c:v>
                </c:pt>
                <c:pt idx="10697">
                  <c:v>2</c:v>
                </c:pt>
                <c:pt idx="10698">
                  <c:v>4</c:v>
                </c:pt>
                <c:pt idx="10699">
                  <c:v>0</c:v>
                </c:pt>
                <c:pt idx="10700">
                  <c:v>8</c:v>
                </c:pt>
                <c:pt idx="10701">
                  <c:v>5</c:v>
                </c:pt>
                <c:pt idx="10702">
                  <c:v>7</c:v>
                </c:pt>
                <c:pt idx="10703">
                  <c:v>11</c:v>
                </c:pt>
                <c:pt idx="10704">
                  <c:v>6</c:v>
                </c:pt>
                <c:pt idx="10705">
                  <c:v>7</c:v>
                </c:pt>
                <c:pt idx="10706">
                  <c:v>4</c:v>
                </c:pt>
                <c:pt idx="10707">
                  <c:v>5</c:v>
                </c:pt>
                <c:pt idx="10708">
                  <c:v>4</c:v>
                </c:pt>
                <c:pt idx="10709">
                  <c:v>4</c:v>
                </c:pt>
                <c:pt idx="10710">
                  <c:v>9</c:v>
                </c:pt>
                <c:pt idx="10711">
                  <c:v>7</c:v>
                </c:pt>
                <c:pt idx="10712">
                  <c:v>11</c:v>
                </c:pt>
                <c:pt idx="10713">
                  <c:v>3</c:v>
                </c:pt>
                <c:pt idx="10714">
                  <c:v>9</c:v>
                </c:pt>
                <c:pt idx="10715">
                  <c:v>3</c:v>
                </c:pt>
                <c:pt idx="10716">
                  <c:v>9</c:v>
                </c:pt>
                <c:pt idx="10717">
                  <c:v>11</c:v>
                </c:pt>
                <c:pt idx="10718">
                  <c:v>9</c:v>
                </c:pt>
                <c:pt idx="10719">
                  <c:v>4</c:v>
                </c:pt>
                <c:pt idx="10720">
                  <c:v>9</c:v>
                </c:pt>
                <c:pt idx="10721">
                  <c:v>13</c:v>
                </c:pt>
                <c:pt idx="10722">
                  <c:v>5</c:v>
                </c:pt>
                <c:pt idx="10723">
                  <c:v>8</c:v>
                </c:pt>
                <c:pt idx="10724">
                  <c:v>9</c:v>
                </c:pt>
                <c:pt idx="10725">
                  <c:v>15</c:v>
                </c:pt>
                <c:pt idx="10726">
                  <c:v>6</c:v>
                </c:pt>
                <c:pt idx="10727">
                  <c:v>14</c:v>
                </c:pt>
                <c:pt idx="10728">
                  <c:v>7</c:v>
                </c:pt>
                <c:pt idx="10729">
                  <c:v>19</c:v>
                </c:pt>
                <c:pt idx="10730">
                  <c:v>9</c:v>
                </c:pt>
                <c:pt idx="10731">
                  <c:v>3</c:v>
                </c:pt>
                <c:pt idx="10732">
                  <c:v>6</c:v>
                </c:pt>
                <c:pt idx="10733">
                  <c:v>5</c:v>
                </c:pt>
                <c:pt idx="10734">
                  <c:v>11</c:v>
                </c:pt>
                <c:pt idx="10735">
                  <c:v>7</c:v>
                </c:pt>
                <c:pt idx="10736">
                  <c:v>6</c:v>
                </c:pt>
                <c:pt idx="10737">
                  <c:v>5</c:v>
                </c:pt>
                <c:pt idx="10738">
                  <c:v>3</c:v>
                </c:pt>
                <c:pt idx="10739">
                  <c:v>2</c:v>
                </c:pt>
                <c:pt idx="10740">
                  <c:v>14</c:v>
                </c:pt>
                <c:pt idx="10741">
                  <c:v>10</c:v>
                </c:pt>
                <c:pt idx="10742">
                  <c:v>12</c:v>
                </c:pt>
                <c:pt idx="10743">
                  <c:v>1</c:v>
                </c:pt>
                <c:pt idx="10744">
                  <c:v>8</c:v>
                </c:pt>
                <c:pt idx="10745">
                  <c:v>7</c:v>
                </c:pt>
                <c:pt idx="10746">
                  <c:v>6</c:v>
                </c:pt>
                <c:pt idx="10747">
                  <c:v>14</c:v>
                </c:pt>
                <c:pt idx="10748">
                  <c:v>6</c:v>
                </c:pt>
                <c:pt idx="10749">
                  <c:v>9</c:v>
                </c:pt>
                <c:pt idx="10750">
                  <c:v>0</c:v>
                </c:pt>
                <c:pt idx="10751">
                  <c:v>6</c:v>
                </c:pt>
                <c:pt idx="10752">
                  <c:v>11</c:v>
                </c:pt>
                <c:pt idx="10753">
                  <c:v>10</c:v>
                </c:pt>
                <c:pt idx="10754">
                  <c:v>3</c:v>
                </c:pt>
                <c:pt idx="10755">
                  <c:v>14</c:v>
                </c:pt>
                <c:pt idx="10756">
                  <c:v>6</c:v>
                </c:pt>
                <c:pt idx="10757">
                  <c:v>4</c:v>
                </c:pt>
                <c:pt idx="10758">
                  <c:v>13</c:v>
                </c:pt>
                <c:pt idx="10759">
                  <c:v>6</c:v>
                </c:pt>
                <c:pt idx="10760">
                  <c:v>7</c:v>
                </c:pt>
                <c:pt idx="10761">
                  <c:v>15</c:v>
                </c:pt>
                <c:pt idx="10762">
                  <c:v>9</c:v>
                </c:pt>
                <c:pt idx="10763">
                  <c:v>2</c:v>
                </c:pt>
                <c:pt idx="10764">
                  <c:v>14</c:v>
                </c:pt>
                <c:pt idx="10765">
                  <c:v>13</c:v>
                </c:pt>
                <c:pt idx="10766">
                  <c:v>14</c:v>
                </c:pt>
                <c:pt idx="10767">
                  <c:v>13</c:v>
                </c:pt>
                <c:pt idx="10768">
                  <c:v>4</c:v>
                </c:pt>
                <c:pt idx="10769">
                  <c:v>6</c:v>
                </c:pt>
                <c:pt idx="10770">
                  <c:v>7</c:v>
                </c:pt>
                <c:pt idx="10771">
                  <c:v>6</c:v>
                </c:pt>
                <c:pt idx="10772">
                  <c:v>11</c:v>
                </c:pt>
                <c:pt idx="10773">
                  <c:v>7</c:v>
                </c:pt>
                <c:pt idx="10774">
                  <c:v>6</c:v>
                </c:pt>
                <c:pt idx="10775">
                  <c:v>5</c:v>
                </c:pt>
                <c:pt idx="10776">
                  <c:v>11</c:v>
                </c:pt>
                <c:pt idx="10777">
                  <c:v>8</c:v>
                </c:pt>
                <c:pt idx="10778">
                  <c:v>10</c:v>
                </c:pt>
                <c:pt idx="10779">
                  <c:v>6</c:v>
                </c:pt>
                <c:pt idx="10780">
                  <c:v>5</c:v>
                </c:pt>
                <c:pt idx="10781">
                  <c:v>5</c:v>
                </c:pt>
                <c:pt idx="10782">
                  <c:v>12</c:v>
                </c:pt>
                <c:pt idx="10783">
                  <c:v>9</c:v>
                </c:pt>
                <c:pt idx="10784">
                  <c:v>3</c:v>
                </c:pt>
                <c:pt idx="10785">
                  <c:v>19</c:v>
                </c:pt>
                <c:pt idx="10786">
                  <c:v>15</c:v>
                </c:pt>
                <c:pt idx="10787">
                  <c:v>11</c:v>
                </c:pt>
                <c:pt idx="10788">
                  <c:v>1</c:v>
                </c:pt>
                <c:pt idx="10789">
                  <c:v>9</c:v>
                </c:pt>
                <c:pt idx="10790">
                  <c:v>11</c:v>
                </c:pt>
                <c:pt idx="10791">
                  <c:v>2</c:v>
                </c:pt>
                <c:pt idx="10792">
                  <c:v>9</c:v>
                </c:pt>
                <c:pt idx="10793">
                  <c:v>14</c:v>
                </c:pt>
                <c:pt idx="10794">
                  <c:v>8</c:v>
                </c:pt>
                <c:pt idx="10795">
                  <c:v>6</c:v>
                </c:pt>
                <c:pt idx="10796">
                  <c:v>11</c:v>
                </c:pt>
                <c:pt idx="10797">
                  <c:v>13</c:v>
                </c:pt>
                <c:pt idx="10798">
                  <c:v>13</c:v>
                </c:pt>
                <c:pt idx="10799">
                  <c:v>14</c:v>
                </c:pt>
                <c:pt idx="10800">
                  <c:v>8</c:v>
                </c:pt>
                <c:pt idx="10801">
                  <c:v>13</c:v>
                </c:pt>
                <c:pt idx="10802">
                  <c:v>8</c:v>
                </c:pt>
                <c:pt idx="10803">
                  <c:v>5</c:v>
                </c:pt>
                <c:pt idx="10804">
                  <c:v>15</c:v>
                </c:pt>
                <c:pt idx="10805">
                  <c:v>0</c:v>
                </c:pt>
                <c:pt idx="10806">
                  <c:v>7</c:v>
                </c:pt>
                <c:pt idx="10807">
                  <c:v>4</c:v>
                </c:pt>
                <c:pt idx="10808">
                  <c:v>3</c:v>
                </c:pt>
                <c:pt idx="10809">
                  <c:v>12</c:v>
                </c:pt>
                <c:pt idx="10810">
                  <c:v>10</c:v>
                </c:pt>
                <c:pt idx="10811">
                  <c:v>7</c:v>
                </c:pt>
                <c:pt idx="10812">
                  <c:v>5</c:v>
                </c:pt>
                <c:pt idx="10813">
                  <c:v>7</c:v>
                </c:pt>
                <c:pt idx="10814">
                  <c:v>2</c:v>
                </c:pt>
                <c:pt idx="10815">
                  <c:v>11</c:v>
                </c:pt>
                <c:pt idx="10816">
                  <c:v>3</c:v>
                </c:pt>
                <c:pt idx="10817">
                  <c:v>15</c:v>
                </c:pt>
                <c:pt idx="10818">
                  <c:v>7</c:v>
                </c:pt>
                <c:pt idx="10819">
                  <c:v>8</c:v>
                </c:pt>
                <c:pt idx="10820">
                  <c:v>6</c:v>
                </c:pt>
                <c:pt idx="10821">
                  <c:v>14</c:v>
                </c:pt>
                <c:pt idx="10822">
                  <c:v>10</c:v>
                </c:pt>
                <c:pt idx="10823">
                  <c:v>8</c:v>
                </c:pt>
                <c:pt idx="10824">
                  <c:v>13</c:v>
                </c:pt>
                <c:pt idx="10825">
                  <c:v>7</c:v>
                </c:pt>
                <c:pt idx="10826">
                  <c:v>7</c:v>
                </c:pt>
                <c:pt idx="10827">
                  <c:v>14</c:v>
                </c:pt>
                <c:pt idx="10828">
                  <c:v>5</c:v>
                </c:pt>
                <c:pt idx="10829">
                  <c:v>9</c:v>
                </c:pt>
                <c:pt idx="10830">
                  <c:v>6</c:v>
                </c:pt>
                <c:pt idx="10831">
                  <c:v>10</c:v>
                </c:pt>
                <c:pt idx="10832">
                  <c:v>7</c:v>
                </c:pt>
                <c:pt idx="10833">
                  <c:v>6</c:v>
                </c:pt>
                <c:pt idx="10834">
                  <c:v>10</c:v>
                </c:pt>
                <c:pt idx="10835">
                  <c:v>3</c:v>
                </c:pt>
                <c:pt idx="10836">
                  <c:v>6</c:v>
                </c:pt>
                <c:pt idx="10837">
                  <c:v>8</c:v>
                </c:pt>
                <c:pt idx="10838">
                  <c:v>4</c:v>
                </c:pt>
                <c:pt idx="10839">
                  <c:v>11</c:v>
                </c:pt>
                <c:pt idx="10840">
                  <c:v>8</c:v>
                </c:pt>
                <c:pt idx="10841">
                  <c:v>3</c:v>
                </c:pt>
                <c:pt idx="10842">
                  <c:v>10</c:v>
                </c:pt>
                <c:pt idx="10843">
                  <c:v>6</c:v>
                </c:pt>
                <c:pt idx="10844">
                  <c:v>1</c:v>
                </c:pt>
                <c:pt idx="10845">
                  <c:v>13</c:v>
                </c:pt>
                <c:pt idx="10846">
                  <c:v>12</c:v>
                </c:pt>
                <c:pt idx="10847">
                  <c:v>3</c:v>
                </c:pt>
                <c:pt idx="10848">
                  <c:v>11</c:v>
                </c:pt>
                <c:pt idx="10849">
                  <c:v>5</c:v>
                </c:pt>
                <c:pt idx="10850">
                  <c:v>11</c:v>
                </c:pt>
                <c:pt idx="10851">
                  <c:v>12</c:v>
                </c:pt>
                <c:pt idx="10852">
                  <c:v>6</c:v>
                </c:pt>
                <c:pt idx="10853">
                  <c:v>16</c:v>
                </c:pt>
                <c:pt idx="10854">
                  <c:v>4</c:v>
                </c:pt>
                <c:pt idx="10855">
                  <c:v>16</c:v>
                </c:pt>
                <c:pt idx="10856">
                  <c:v>3</c:v>
                </c:pt>
                <c:pt idx="10857">
                  <c:v>7</c:v>
                </c:pt>
                <c:pt idx="10858">
                  <c:v>14</c:v>
                </c:pt>
                <c:pt idx="10859">
                  <c:v>7</c:v>
                </c:pt>
                <c:pt idx="10860">
                  <c:v>5</c:v>
                </c:pt>
                <c:pt idx="10861">
                  <c:v>11</c:v>
                </c:pt>
                <c:pt idx="10862">
                  <c:v>13</c:v>
                </c:pt>
                <c:pt idx="10863">
                  <c:v>6</c:v>
                </c:pt>
                <c:pt idx="10864">
                  <c:v>15</c:v>
                </c:pt>
                <c:pt idx="10865">
                  <c:v>7</c:v>
                </c:pt>
                <c:pt idx="10866">
                  <c:v>8</c:v>
                </c:pt>
                <c:pt idx="10867">
                  <c:v>11</c:v>
                </c:pt>
                <c:pt idx="10868">
                  <c:v>6</c:v>
                </c:pt>
                <c:pt idx="10869">
                  <c:v>14</c:v>
                </c:pt>
                <c:pt idx="10870">
                  <c:v>11</c:v>
                </c:pt>
                <c:pt idx="10871">
                  <c:v>12</c:v>
                </c:pt>
                <c:pt idx="10872">
                  <c:v>3</c:v>
                </c:pt>
                <c:pt idx="10873">
                  <c:v>13</c:v>
                </c:pt>
                <c:pt idx="10874">
                  <c:v>10</c:v>
                </c:pt>
                <c:pt idx="10875">
                  <c:v>12</c:v>
                </c:pt>
                <c:pt idx="10876">
                  <c:v>8</c:v>
                </c:pt>
                <c:pt idx="10877">
                  <c:v>14</c:v>
                </c:pt>
                <c:pt idx="10878">
                  <c:v>10</c:v>
                </c:pt>
                <c:pt idx="10879">
                  <c:v>5</c:v>
                </c:pt>
                <c:pt idx="10880">
                  <c:v>8</c:v>
                </c:pt>
                <c:pt idx="10881">
                  <c:v>4</c:v>
                </c:pt>
                <c:pt idx="10882">
                  <c:v>3</c:v>
                </c:pt>
                <c:pt idx="10883">
                  <c:v>7</c:v>
                </c:pt>
                <c:pt idx="10884">
                  <c:v>11</c:v>
                </c:pt>
                <c:pt idx="10885">
                  <c:v>5</c:v>
                </c:pt>
                <c:pt idx="10886">
                  <c:v>12</c:v>
                </c:pt>
                <c:pt idx="10887">
                  <c:v>14</c:v>
                </c:pt>
                <c:pt idx="10888">
                  <c:v>5</c:v>
                </c:pt>
                <c:pt idx="10889">
                  <c:v>6</c:v>
                </c:pt>
                <c:pt idx="10890">
                  <c:v>7</c:v>
                </c:pt>
                <c:pt idx="10891">
                  <c:v>8</c:v>
                </c:pt>
                <c:pt idx="10892">
                  <c:v>7</c:v>
                </c:pt>
                <c:pt idx="10893">
                  <c:v>7</c:v>
                </c:pt>
                <c:pt idx="10894">
                  <c:v>11</c:v>
                </c:pt>
                <c:pt idx="10895">
                  <c:v>17</c:v>
                </c:pt>
                <c:pt idx="10896">
                  <c:v>1</c:v>
                </c:pt>
                <c:pt idx="10897">
                  <c:v>11</c:v>
                </c:pt>
                <c:pt idx="10898">
                  <c:v>13</c:v>
                </c:pt>
                <c:pt idx="10899">
                  <c:v>7</c:v>
                </c:pt>
                <c:pt idx="10900">
                  <c:v>15</c:v>
                </c:pt>
                <c:pt idx="10901">
                  <c:v>6</c:v>
                </c:pt>
                <c:pt idx="10902">
                  <c:v>13</c:v>
                </c:pt>
                <c:pt idx="10903">
                  <c:v>9</c:v>
                </c:pt>
                <c:pt idx="10904">
                  <c:v>10</c:v>
                </c:pt>
                <c:pt idx="10905">
                  <c:v>2</c:v>
                </c:pt>
                <c:pt idx="10906">
                  <c:v>5</c:v>
                </c:pt>
                <c:pt idx="10907">
                  <c:v>13</c:v>
                </c:pt>
                <c:pt idx="10908">
                  <c:v>8</c:v>
                </c:pt>
                <c:pt idx="10909">
                  <c:v>10</c:v>
                </c:pt>
                <c:pt idx="10910">
                  <c:v>9</c:v>
                </c:pt>
                <c:pt idx="10911">
                  <c:v>2</c:v>
                </c:pt>
                <c:pt idx="10912">
                  <c:v>7</c:v>
                </c:pt>
                <c:pt idx="10913">
                  <c:v>6</c:v>
                </c:pt>
                <c:pt idx="10914">
                  <c:v>6</c:v>
                </c:pt>
                <c:pt idx="10915">
                  <c:v>5</c:v>
                </c:pt>
                <c:pt idx="10916">
                  <c:v>6</c:v>
                </c:pt>
                <c:pt idx="10917">
                  <c:v>2</c:v>
                </c:pt>
                <c:pt idx="10918">
                  <c:v>7</c:v>
                </c:pt>
                <c:pt idx="10919">
                  <c:v>3</c:v>
                </c:pt>
                <c:pt idx="10920">
                  <c:v>14</c:v>
                </c:pt>
                <c:pt idx="10921">
                  <c:v>2</c:v>
                </c:pt>
                <c:pt idx="10922">
                  <c:v>2</c:v>
                </c:pt>
                <c:pt idx="10923">
                  <c:v>6</c:v>
                </c:pt>
                <c:pt idx="10924">
                  <c:v>9</c:v>
                </c:pt>
                <c:pt idx="10925">
                  <c:v>14</c:v>
                </c:pt>
                <c:pt idx="10926">
                  <c:v>6</c:v>
                </c:pt>
                <c:pt idx="10927">
                  <c:v>12</c:v>
                </c:pt>
                <c:pt idx="10928">
                  <c:v>9</c:v>
                </c:pt>
                <c:pt idx="10929">
                  <c:v>10</c:v>
                </c:pt>
                <c:pt idx="10930">
                  <c:v>6</c:v>
                </c:pt>
                <c:pt idx="10931">
                  <c:v>5</c:v>
                </c:pt>
                <c:pt idx="10932">
                  <c:v>4</c:v>
                </c:pt>
                <c:pt idx="10933">
                  <c:v>14</c:v>
                </c:pt>
                <c:pt idx="10934">
                  <c:v>9</c:v>
                </c:pt>
                <c:pt idx="10935">
                  <c:v>19</c:v>
                </c:pt>
                <c:pt idx="10936">
                  <c:v>7</c:v>
                </c:pt>
                <c:pt idx="10937">
                  <c:v>10</c:v>
                </c:pt>
                <c:pt idx="10938">
                  <c:v>5</c:v>
                </c:pt>
                <c:pt idx="10939">
                  <c:v>7</c:v>
                </c:pt>
                <c:pt idx="10940">
                  <c:v>9</c:v>
                </c:pt>
                <c:pt idx="10941">
                  <c:v>15</c:v>
                </c:pt>
                <c:pt idx="10942">
                  <c:v>7</c:v>
                </c:pt>
                <c:pt idx="10943">
                  <c:v>8</c:v>
                </c:pt>
                <c:pt idx="10944">
                  <c:v>1</c:v>
                </c:pt>
                <c:pt idx="10945">
                  <c:v>8</c:v>
                </c:pt>
                <c:pt idx="10946">
                  <c:v>9</c:v>
                </c:pt>
                <c:pt idx="10947">
                  <c:v>7</c:v>
                </c:pt>
                <c:pt idx="10948">
                  <c:v>5</c:v>
                </c:pt>
                <c:pt idx="10949">
                  <c:v>14</c:v>
                </c:pt>
                <c:pt idx="10950">
                  <c:v>8</c:v>
                </c:pt>
                <c:pt idx="10951">
                  <c:v>11</c:v>
                </c:pt>
                <c:pt idx="10952">
                  <c:v>1</c:v>
                </c:pt>
                <c:pt idx="10953">
                  <c:v>14</c:v>
                </c:pt>
                <c:pt idx="10954">
                  <c:v>15</c:v>
                </c:pt>
                <c:pt idx="10955">
                  <c:v>5</c:v>
                </c:pt>
                <c:pt idx="10956">
                  <c:v>8</c:v>
                </c:pt>
                <c:pt idx="10957">
                  <c:v>9</c:v>
                </c:pt>
                <c:pt idx="10958">
                  <c:v>15</c:v>
                </c:pt>
                <c:pt idx="10959">
                  <c:v>12</c:v>
                </c:pt>
                <c:pt idx="10960">
                  <c:v>4</c:v>
                </c:pt>
                <c:pt idx="10961">
                  <c:v>3</c:v>
                </c:pt>
                <c:pt idx="10962">
                  <c:v>16</c:v>
                </c:pt>
                <c:pt idx="10963">
                  <c:v>1</c:v>
                </c:pt>
                <c:pt idx="10964">
                  <c:v>7</c:v>
                </c:pt>
                <c:pt idx="10965">
                  <c:v>1</c:v>
                </c:pt>
                <c:pt idx="10966">
                  <c:v>8</c:v>
                </c:pt>
                <c:pt idx="10967">
                  <c:v>14</c:v>
                </c:pt>
                <c:pt idx="10968">
                  <c:v>10</c:v>
                </c:pt>
                <c:pt idx="10969">
                  <c:v>8</c:v>
                </c:pt>
                <c:pt idx="10970">
                  <c:v>0</c:v>
                </c:pt>
                <c:pt idx="10971">
                  <c:v>13</c:v>
                </c:pt>
                <c:pt idx="10972">
                  <c:v>10</c:v>
                </c:pt>
                <c:pt idx="10973">
                  <c:v>9</c:v>
                </c:pt>
                <c:pt idx="10974">
                  <c:v>3</c:v>
                </c:pt>
                <c:pt idx="10975">
                  <c:v>2</c:v>
                </c:pt>
                <c:pt idx="10976">
                  <c:v>17</c:v>
                </c:pt>
                <c:pt idx="10977">
                  <c:v>10</c:v>
                </c:pt>
                <c:pt idx="10978">
                  <c:v>3</c:v>
                </c:pt>
                <c:pt idx="10979">
                  <c:v>3</c:v>
                </c:pt>
                <c:pt idx="10980">
                  <c:v>10</c:v>
                </c:pt>
                <c:pt idx="10981">
                  <c:v>10</c:v>
                </c:pt>
                <c:pt idx="10982">
                  <c:v>11</c:v>
                </c:pt>
                <c:pt idx="10983">
                  <c:v>12</c:v>
                </c:pt>
                <c:pt idx="10984">
                  <c:v>7</c:v>
                </c:pt>
                <c:pt idx="10985">
                  <c:v>2</c:v>
                </c:pt>
                <c:pt idx="10986">
                  <c:v>8</c:v>
                </c:pt>
                <c:pt idx="10987">
                  <c:v>10</c:v>
                </c:pt>
                <c:pt idx="10988">
                  <c:v>7</c:v>
                </c:pt>
                <c:pt idx="10989">
                  <c:v>11</c:v>
                </c:pt>
                <c:pt idx="10990">
                  <c:v>11</c:v>
                </c:pt>
                <c:pt idx="10991">
                  <c:v>10</c:v>
                </c:pt>
                <c:pt idx="10992">
                  <c:v>6</c:v>
                </c:pt>
                <c:pt idx="10993">
                  <c:v>6</c:v>
                </c:pt>
                <c:pt idx="10994">
                  <c:v>10</c:v>
                </c:pt>
                <c:pt idx="10995">
                  <c:v>9</c:v>
                </c:pt>
                <c:pt idx="10996">
                  <c:v>6</c:v>
                </c:pt>
                <c:pt idx="10997">
                  <c:v>9</c:v>
                </c:pt>
                <c:pt idx="10998">
                  <c:v>10</c:v>
                </c:pt>
                <c:pt idx="10999">
                  <c:v>5</c:v>
                </c:pt>
                <c:pt idx="11000">
                  <c:v>19</c:v>
                </c:pt>
                <c:pt idx="11001">
                  <c:v>3</c:v>
                </c:pt>
                <c:pt idx="11002">
                  <c:v>14</c:v>
                </c:pt>
                <c:pt idx="11003">
                  <c:v>1</c:v>
                </c:pt>
                <c:pt idx="11004">
                  <c:v>3</c:v>
                </c:pt>
                <c:pt idx="11005">
                  <c:v>6</c:v>
                </c:pt>
                <c:pt idx="11006">
                  <c:v>16</c:v>
                </c:pt>
                <c:pt idx="11007">
                  <c:v>6</c:v>
                </c:pt>
                <c:pt idx="11008">
                  <c:v>11</c:v>
                </c:pt>
                <c:pt idx="11009">
                  <c:v>7</c:v>
                </c:pt>
                <c:pt idx="11010">
                  <c:v>12</c:v>
                </c:pt>
                <c:pt idx="11011">
                  <c:v>8</c:v>
                </c:pt>
                <c:pt idx="11012">
                  <c:v>8</c:v>
                </c:pt>
                <c:pt idx="11013">
                  <c:v>0</c:v>
                </c:pt>
                <c:pt idx="11014">
                  <c:v>8</c:v>
                </c:pt>
                <c:pt idx="11015">
                  <c:v>17</c:v>
                </c:pt>
                <c:pt idx="11016">
                  <c:v>12</c:v>
                </c:pt>
                <c:pt idx="11017">
                  <c:v>6</c:v>
                </c:pt>
                <c:pt idx="11018">
                  <c:v>7</c:v>
                </c:pt>
                <c:pt idx="11019">
                  <c:v>0</c:v>
                </c:pt>
                <c:pt idx="11020">
                  <c:v>6</c:v>
                </c:pt>
                <c:pt idx="11021">
                  <c:v>6</c:v>
                </c:pt>
                <c:pt idx="11022">
                  <c:v>8</c:v>
                </c:pt>
                <c:pt idx="11023">
                  <c:v>11</c:v>
                </c:pt>
                <c:pt idx="11024">
                  <c:v>5</c:v>
                </c:pt>
                <c:pt idx="11025">
                  <c:v>14</c:v>
                </c:pt>
                <c:pt idx="11026">
                  <c:v>11</c:v>
                </c:pt>
                <c:pt idx="11027">
                  <c:v>2</c:v>
                </c:pt>
                <c:pt idx="11028">
                  <c:v>8</c:v>
                </c:pt>
                <c:pt idx="11029">
                  <c:v>11</c:v>
                </c:pt>
                <c:pt idx="11030">
                  <c:v>8</c:v>
                </c:pt>
                <c:pt idx="11031">
                  <c:v>6</c:v>
                </c:pt>
                <c:pt idx="11032">
                  <c:v>14</c:v>
                </c:pt>
                <c:pt idx="11033">
                  <c:v>7</c:v>
                </c:pt>
                <c:pt idx="11034">
                  <c:v>6</c:v>
                </c:pt>
                <c:pt idx="11035">
                  <c:v>10</c:v>
                </c:pt>
                <c:pt idx="11036">
                  <c:v>2</c:v>
                </c:pt>
                <c:pt idx="11037">
                  <c:v>16</c:v>
                </c:pt>
                <c:pt idx="11038">
                  <c:v>8</c:v>
                </c:pt>
                <c:pt idx="11039">
                  <c:v>7</c:v>
                </c:pt>
                <c:pt idx="11040">
                  <c:v>6</c:v>
                </c:pt>
                <c:pt idx="11041">
                  <c:v>7</c:v>
                </c:pt>
                <c:pt idx="11042">
                  <c:v>2</c:v>
                </c:pt>
                <c:pt idx="11043">
                  <c:v>12</c:v>
                </c:pt>
                <c:pt idx="11044">
                  <c:v>6</c:v>
                </c:pt>
                <c:pt idx="11045">
                  <c:v>12</c:v>
                </c:pt>
                <c:pt idx="11046">
                  <c:v>4</c:v>
                </c:pt>
                <c:pt idx="11047">
                  <c:v>10</c:v>
                </c:pt>
                <c:pt idx="11048">
                  <c:v>10</c:v>
                </c:pt>
                <c:pt idx="11049">
                  <c:v>2</c:v>
                </c:pt>
                <c:pt idx="11050">
                  <c:v>2</c:v>
                </c:pt>
                <c:pt idx="11051">
                  <c:v>8</c:v>
                </c:pt>
                <c:pt idx="11052">
                  <c:v>7</c:v>
                </c:pt>
                <c:pt idx="11053">
                  <c:v>12</c:v>
                </c:pt>
                <c:pt idx="11054">
                  <c:v>8</c:v>
                </c:pt>
                <c:pt idx="11055">
                  <c:v>2</c:v>
                </c:pt>
                <c:pt idx="11056">
                  <c:v>4</c:v>
                </c:pt>
                <c:pt idx="11057">
                  <c:v>12</c:v>
                </c:pt>
                <c:pt idx="11058">
                  <c:v>9</c:v>
                </c:pt>
                <c:pt idx="11059">
                  <c:v>7</c:v>
                </c:pt>
                <c:pt idx="11060">
                  <c:v>13</c:v>
                </c:pt>
                <c:pt idx="11061">
                  <c:v>19</c:v>
                </c:pt>
                <c:pt idx="11062">
                  <c:v>12</c:v>
                </c:pt>
                <c:pt idx="11063">
                  <c:v>5</c:v>
                </c:pt>
                <c:pt idx="11064">
                  <c:v>10</c:v>
                </c:pt>
                <c:pt idx="11065">
                  <c:v>14</c:v>
                </c:pt>
                <c:pt idx="11066">
                  <c:v>5</c:v>
                </c:pt>
                <c:pt idx="11067">
                  <c:v>14</c:v>
                </c:pt>
                <c:pt idx="11068">
                  <c:v>11</c:v>
                </c:pt>
                <c:pt idx="11069">
                  <c:v>13</c:v>
                </c:pt>
                <c:pt idx="11070">
                  <c:v>4</c:v>
                </c:pt>
                <c:pt idx="11071">
                  <c:v>13</c:v>
                </c:pt>
                <c:pt idx="11072">
                  <c:v>8</c:v>
                </c:pt>
                <c:pt idx="11073">
                  <c:v>6</c:v>
                </c:pt>
                <c:pt idx="11074">
                  <c:v>11</c:v>
                </c:pt>
                <c:pt idx="11075">
                  <c:v>12</c:v>
                </c:pt>
                <c:pt idx="11076">
                  <c:v>13</c:v>
                </c:pt>
                <c:pt idx="11077">
                  <c:v>6</c:v>
                </c:pt>
                <c:pt idx="11078">
                  <c:v>7</c:v>
                </c:pt>
                <c:pt idx="11079">
                  <c:v>8</c:v>
                </c:pt>
                <c:pt idx="11080">
                  <c:v>2</c:v>
                </c:pt>
                <c:pt idx="11081">
                  <c:v>5</c:v>
                </c:pt>
                <c:pt idx="11082">
                  <c:v>1</c:v>
                </c:pt>
                <c:pt idx="11083">
                  <c:v>4</c:v>
                </c:pt>
                <c:pt idx="11084">
                  <c:v>5</c:v>
                </c:pt>
                <c:pt idx="11085">
                  <c:v>3</c:v>
                </c:pt>
                <c:pt idx="11086">
                  <c:v>10</c:v>
                </c:pt>
                <c:pt idx="11087">
                  <c:v>8</c:v>
                </c:pt>
                <c:pt idx="11088">
                  <c:v>13</c:v>
                </c:pt>
                <c:pt idx="11089">
                  <c:v>15</c:v>
                </c:pt>
                <c:pt idx="11090">
                  <c:v>9</c:v>
                </c:pt>
                <c:pt idx="11091">
                  <c:v>14</c:v>
                </c:pt>
                <c:pt idx="11092">
                  <c:v>9</c:v>
                </c:pt>
                <c:pt idx="11093">
                  <c:v>7</c:v>
                </c:pt>
                <c:pt idx="11094">
                  <c:v>13</c:v>
                </c:pt>
                <c:pt idx="11095">
                  <c:v>6</c:v>
                </c:pt>
                <c:pt idx="11096">
                  <c:v>12</c:v>
                </c:pt>
                <c:pt idx="11097">
                  <c:v>3</c:v>
                </c:pt>
                <c:pt idx="11098">
                  <c:v>14</c:v>
                </c:pt>
                <c:pt idx="11099">
                  <c:v>11</c:v>
                </c:pt>
                <c:pt idx="11100">
                  <c:v>11</c:v>
                </c:pt>
                <c:pt idx="11101">
                  <c:v>6</c:v>
                </c:pt>
                <c:pt idx="11102">
                  <c:v>1</c:v>
                </c:pt>
                <c:pt idx="11103">
                  <c:v>2</c:v>
                </c:pt>
                <c:pt idx="11104">
                  <c:v>7</c:v>
                </c:pt>
                <c:pt idx="11105">
                  <c:v>5</c:v>
                </c:pt>
                <c:pt idx="11106">
                  <c:v>9</c:v>
                </c:pt>
                <c:pt idx="11107">
                  <c:v>13</c:v>
                </c:pt>
                <c:pt idx="11108">
                  <c:v>6</c:v>
                </c:pt>
                <c:pt idx="11109">
                  <c:v>9</c:v>
                </c:pt>
                <c:pt idx="11110">
                  <c:v>8</c:v>
                </c:pt>
                <c:pt idx="11111">
                  <c:v>8</c:v>
                </c:pt>
                <c:pt idx="11112">
                  <c:v>10</c:v>
                </c:pt>
                <c:pt idx="11113">
                  <c:v>17</c:v>
                </c:pt>
                <c:pt idx="11114">
                  <c:v>6</c:v>
                </c:pt>
                <c:pt idx="11115">
                  <c:v>7</c:v>
                </c:pt>
                <c:pt idx="11116">
                  <c:v>12</c:v>
                </c:pt>
                <c:pt idx="11117">
                  <c:v>14</c:v>
                </c:pt>
                <c:pt idx="11118">
                  <c:v>4</c:v>
                </c:pt>
                <c:pt idx="11119">
                  <c:v>2</c:v>
                </c:pt>
                <c:pt idx="11120">
                  <c:v>17</c:v>
                </c:pt>
                <c:pt idx="11121">
                  <c:v>8</c:v>
                </c:pt>
                <c:pt idx="11122">
                  <c:v>8</c:v>
                </c:pt>
                <c:pt idx="11123">
                  <c:v>18</c:v>
                </c:pt>
                <c:pt idx="11124">
                  <c:v>8</c:v>
                </c:pt>
                <c:pt idx="11125">
                  <c:v>13</c:v>
                </c:pt>
                <c:pt idx="11126">
                  <c:v>6</c:v>
                </c:pt>
                <c:pt idx="11127">
                  <c:v>3</c:v>
                </c:pt>
                <c:pt idx="11128">
                  <c:v>3</c:v>
                </c:pt>
                <c:pt idx="11129">
                  <c:v>6</c:v>
                </c:pt>
                <c:pt idx="11130">
                  <c:v>14</c:v>
                </c:pt>
                <c:pt idx="11131">
                  <c:v>15</c:v>
                </c:pt>
                <c:pt idx="11132">
                  <c:v>12</c:v>
                </c:pt>
                <c:pt idx="11133">
                  <c:v>9</c:v>
                </c:pt>
                <c:pt idx="11134">
                  <c:v>5</c:v>
                </c:pt>
                <c:pt idx="11135">
                  <c:v>3</c:v>
                </c:pt>
                <c:pt idx="11136">
                  <c:v>2</c:v>
                </c:pt>
                <c:pt idx="11137">
                  <c:v>5</c:v>
                </c:pt>
                <c:pt idx="11138">
                  <c:v>14</c:v>
                </c:pt>
                <c:pt idx="11139">
                  <c:v>7</c:v>
                </c:pt>
                <c:pt idx="11140">
                  <c:v>10</c:v>
                </c:pt>
                <c:pt idx="11141">
                  <c:v>3</c:v>
                </c:pt>
                <c:pt idx="11142">
                  <c:v>11</c:v>
                </c:pt>
                <c:pt idx="11143">
                  <c:v>14</c:v>
                </c:pt>
                <c:pt idx="11144">
                  <c:v>12</c:v>
                </c:pt>
                <c:pt idx="11145">
                  <c:v>4</c:v>
                </c:pt>
                <c:pt idx="11146">
                  <c:v>17</c:v>
                </c:pt>
                <c:pt idx="11147">
                  <c:v>6</c:v>
                </c:pt>
                <c:pt idx="11148">
                  <c:v>3</c:v>
                </c:pt>
                <c:pt idx="11149">
                  <c:v>9</c:v>
                </c:pt>
                <c:pt idx="11150">
                  <c:v>2</c:v>
                </c:pt>
                <c:pt idx="11151">
                  <c:v>12</c:v>
                </c:pt>
                <c:pt idx="11152">
                  <c:v>8</c:v>
                </c:pt>
                <c:pt idx="11153">
                  <c:v>10</c:v>
                </c:pt>
                <c:pt idx="11154">
                  <c:v>5</c:v>
                </c:pt>
                <c:pt idx="11155">
                  <c:v>8</c:v>
                </c:pt>
                <c:pt idx="11156">
                  <c:v>15</c:v>
                </c:pt>
                <c:pt idx="11157">
                  <c:v>0</c:v>
                </c:pt>
                <c:pt idx="11158">
                  <c:v>9</c:v>
                </c:pt>
                <c:pt idx="11159">
                  <c:v>7</c:v>
                </c:pt>
                <c:pt idx="11160">
                  <c:v>5</c:v>
                </c:pt>
                <c:pt idx="11161">
                  <c:v>8</c:v>
                </c:pt>
                <c:pt idx="11162">
                  <c:v>6</c:v>
                </c:pt>
                <c:pt idx="11163">
                  <c:v>10</c:v>
                </c:pt>
                <c:pt idx="11164">
                  <c:v>8</c:v>
                </c:pt>
                <c:pt idx="11165">
                  <c:v>5</c:v>
                </c:pt>
                <c:pt idx="11166">
                  <c:v>1</c:v>
                </c:pt>
                <c:pt idx="11167">
                  <c:v>8</c:v>
                </c:pt>
                <c:pt idx="11168">
                  <c:v>6</c:v>
                </c:pt>
                <c:pt idx="11169">
                  <c:v>6</c:v>
                </c:pt>
                <c:pt idx="11170">
                  <c:v>13</c:v>
                </c:pt>
                <c:pt idx="11171">
                  <c:v>6</c:v>
                </c:pt>
                <c:pt idx="11172">
                  <c:v>5</c:v>
                </c:pt>
                <c:pt idx="11173">
                  <c:v>4</c:v>
                </c:pt>
                <c:pt idx="11174">
                  <c:v>3</c:v>
                </c:pt>
                <c:pt idx="11175">
                  <c:v>7</c:v>
                </c:pt>
                <c:pt idx="11176">
                  <c:v>5</c:v>
                </c:pt>
                <c:pt idx="11177">
                  <c:v>6</c:v>
                </c:pt>
                <c:pt idx="11178">
                  <c:v>1</c:v>
                </c:pt>
                <c:pt idx="11179">
                  <c:v>6</c:v>
                </c:pt>
                <c:pt idx="11180">
                  <c:v>11</c:v>
                </c:pt>
                <c:pt idx="11181">
                  <c:v>11</c:v>
                </c:pt>
                <c:pt idx="11182">
                  <c:v>3</c:v>
                </c:pt>
                <c:pt idx="11183">
                  <c:v>6</c:v>
                </c:pt>
                <c:pt idx="11184">
                  <c:v>9</c:v>
                </c:pt>
                <c:pt idx="11185">
                  <c:v>11</c:v>
                </c:pt>
                <c:pt idx="11186">
                  <c:v>9</c:v>
                </c:pt>
                <c:pt idx="11187">
                  <c:v>9</c:v>
                </c:pt>
                <c:pt idx="11188">
                  <c:v>11</c:v>
                </c:pt>
                <c:pt idx="11189">
                  <c:v>6</c:v>
                </c:pt>
                <c:pt idx="11190">
                  <c:v>13</c:v>
                </c:pt>
                <c:pt idx="11191">
                  <c:v>16</c:v>
                </c:pt>
                <c:pt idx="11192">
                  <c:v>3</c:v>
                </c:pt>
                <c:pt idx="11193">
                  <c:v>10</c:v>
                </c:pt>
                <c:pt idx="11194">
                  <c:v>7</c:v>
                </c:pt>
                <c:pt idx="11195">
                  <c:v>13</c:v>
                </c:pt>
                <c:pt idx="11196">
                  <c:v>8</c:v>
                </c:pt>
                <c:pt idx="11197">
                  <c:v>6</c:v>
                </c:pt>
                <c:pt idx="11198">
                  <c:v>7</c:v>
                </c:pt>
                <c:pt idx="11199">
                  <c:v>9</c:v>
                </c:pt>
                <c:pt idx="11200">
                  <c:v>6</c:v>
                </c:pt>
                <c:pt idx="11201">
                  <c:v>9</c:v>
                </c:pt>
                <c:pt idx="11202">
                  <c:v>7</c:v>
                </c:pt>
                <c:pt idx="11203">
                  <c:v>11</c:v>
                </c:pt>
                <c:pt idx="11204">
                  <c:v>8</c:v>
                </c:pt>
                <c:pt idx="11205">
                  <c:v>5</c:v>
                </c:pt>
                <c:pt idx="11206">
                  <c:v>3</c:v>
                </c:pt>
                <c:pt idx="11207">
                  <c:v>5</c:v>
                </c:pt>
                <c:pt idx="11208">
                  <c:v>9</c:v>
                </c:pt>
                <c:pt idx="11209">
                  <c:v>1</c:v>
                </c:pt>
                <c:pt idx="11210">
                  <c:v>4</c:v>
                </c:pt>
                <c:pt idx="11211">
                  <c:v>2</c:v>
                </c:pt>
                <c:pt idx="11212">
                  <c:v>7</c:v>
                </c:pt>
                <c:pt idx="11213">
                  <c:v>15</c:v>
                </c:pt>
                <c:pt idx="11214">
                  <c:v>8</c:v>
                </c:pt>
                <c:pt idx="11215">
                  <c:v>10</c:v>
                </c:pt>
                <c:pt idx="11216">
                  <c:v>5</c:v>
                </c:pt>
                <c:pt idx="11217">
                  <c:v>7</c:v>
                </c:pt>
                <c:pt idx="11218">
                  <c:v>13</c:v>
                </c:pt>
                <c:pt idx="11219">
                  <c:v>14</c:v>
                </c:pt>
                <c:pt idx="11220">
                  <c:v>4</c:v>
                </c:pt>
                <c:pt idx="11221">
                  <c:v>9</c:v>
                </c:pt>
                <c:pt idx="11222">
                  <c:v>5</c:v>
                </c:pt>
                <c:pt idx="11223">
                  <c:v>7</c:v>
                </c:pt>
                <c:pt idx="11224">
                  <c:v>10</c:v>
                </c:pt>
                <c:pt idx="11225">
                  <c:v>7</c:v>
                </c:pt>
                <c:pt idx="11226">
                  <c:v>8</c:v>
                </c:pt>
                <c:pt idx="11227">
                  <c:v>2</c:v>
                </c:pt>
                <c:pt idx="11228">
                  <c:v>12</c:v>
                </c:pt>
                <c:pt idx="11229">
                  <c:v>6</c:v>
                </c:pt>
                <c:pt idx="11230">
                  <c:v>16</c:v>
                </c:pt>
                <c:pt idx="11231">
                  <c:v>7</c:v>
                </c:pt>
                <c:pt idx="11232">
                  <c:v>7</c:v>
                </c:pt>
                <c:pt idx="11233">
                  <c:v>5</c:v>
                </c:pt>
                <c:pt idx="11234">
                  <c:v>6</c:v>
                </c:pt>
                <c:pt idx="11235">
                  <c:v>16</c:v>
                </c:pt>
                <c:pt idx="11236">
                  <c:v>5</c:v>
                </c:pt>
                <c:pt idx="11237">
                  <c:v>17</c:v>
                </c:pt>
                <c:pt idx="11238">
                  <c:v>5</c:v>
                </c:pt>
                <c:pt idx="11239">
                  <c:v>5</c:v>
                </c:pt>
                <c:pt idx="11240">
                  <c:v>5</c:v>
                </c:pt>
                <c:pt idx="11241">
                  <c:v>8</c:v>
                </c:pt>
                <c:pt idx="11242">
                  <c:v>2</c:v>
                </c:pt>
                <c:pt idx="11243">
                  <c:v>7</c:v>
                </c:pt>
                <c:pt idx="11244">
                  <c:v>4</c:v>
                </c:pt>
                <c:pt idx="11245">
                  <c:v>7</c:v>
                </c:pt>
                <c:pt idx="11246">
                  <c:v>5</c:v>
                </c:pt>
                <c:pt idx="11247">
                  <c:v>8</c:v>
                </c:pt>
                <c:pt idx="11248">
                  <c:v>14</c:v>
                </c:pt>
                <c:pt idx="11249">
                  <c:v>6</c:v>
                </c:pt>
                <c:pt idx="11250">
                  <c:v>13</c:v>
                </c:pt>
                <c:pt idx="11251">
                  <c:v>10</c:v>
                </c:pt>
                <c:pt idx="11252">
                  <c:v>5</c:v>
                </c:pt>
                <c:pt idx="11253">
                  <c:v>17</c:v>
                </c:pt>
                <c:pt idx="11254">
                  <c:v>2</c:v>
                </c:pt>
                <c:pt idx="11255">
                  <c:v>7</c:v>
                </c:pt>
                <c:pt idx="11256">
                  <c:v>6</c:v>
                </c:pt>
                <c:pt idx="11257">
                  <c:v>12</c:v>
                </c:pt>
                <c:pt idx="11258">
                  <c:v>4</c:v>
                </c:pt>
                <c:pt idx="11259">
                  <c:v>11</c:v>
                </c:pt>
                <c:pt idx="11260">
                  <c:v>7</c:v>
                </c:pt>
                <c:pt idx="11261">
                  <c:v>6</c:v>
                </c:pt>
                <c:pt idx="11262">
                  <c:v>3</c:v>
                </c:pt>
                <c:pt idx="11263">
                  <c:v>7</c:v>
                </c:pt>
                <c:pt idx="11264">
                  <c:v>11</c:v>
                </c:pt>
                <c:pt idx="11265">
                  <c:v>6</c:v>
                </c:pt>
                <c:pt idx="11266">
                  <c:v>15</c:v>
                </c:pt>
                <c:pt idx="11267">
                  <c:v>7</c:v>
                </c:pt>
                <c:pt idx="11268">
                  <c:v>5</c:v>
                </c:pt>
                <c:pt idx="11269">
                  <c:v>5</c:v>
                </c:pt>
                <c:pt idx="11270">
                  <c:v>6</c:v>
                </c:pt>
                <c:pt idx="11271">
                  <c:v>15</c:v>
                </c:pt>
                <c:pt idx="11272">
                  <c:v>11</c:v>
                </c:pt>
                <c:pt idx="11273">
                  <c:v>3</c:v>
                </c:pt>
                <c:pt idx="11274">
                  <c:v>13</c:v>
                </c:pt>
                <c:pt idx="11275">
                  <c:v>4</c:v>
                </c:pt>
                <c:pt idx="11276">
                  <c:v>6</c:v>
                </c:pt>
                <c:pt idx="11277">
                  <c:v>7</c:v>
                </c:pt>
                <c:pt idx="11278">
                  <c:v>13</c:v>
                </c:pt>
                <c:pt idx="11279">
                  <c:v>11</c:v>
                </c:pt>
                <c:pt idx="11280">
                  <c:v>7</c:v>
                </c:pt>
                <c:pt idx="11281">
                  <c:v>8</c:v>
                </c:pt>
                <c:pt idx="11282">
                  <c:v>2</c:v>
                </c:pt>
                <c:pt idx="11283">
                  <c:v>7</c:v>
                </c:pt>
                <c:pt idx="11284">
                  <c:v>10</c:v>
                </c:pt>
                <c:pt idx="11285">
                  <c:v>3</c:v>
                </c:pt>
                <c:pt idx="11286">
                  <c:v>11</c:v>
                </c:pt>
                <c:pt idx="11287">
                  <c:v>8</c:v>
                </c:pt>
                <c:pt idx="11288">
                  <c:v>5</c:v>
                </c:pt>
                <c:pt idx="11289">
                  <c:v>7</c:v>
                </c:pt>
                <c:pt idx="11290">
                  <c:v>7</c:v>
                </c:pt>
                <c:pt idx="11291">
                  <c:v>9</c:v>
                </c:pt>
                <c:pt idx="11292">
                  <c:v>6</c:v>
                </c:pt>
                <c:pt idx="11293">
                  <c:v>9</c:v>
                </c:pt>
                <c:pt idx="11294">
                  <c:v>6</c:v>
                </c:pt>
                <c:pt idx="11295">
                  <c:v>13</c:v>
                </c:pt>
                <c:pt idx="11296">
                  <c:v>5</c:v>
                </c:pt>
                <c:pt idx="11297">
                  <c:v>8</c:v>
                </c:pt>
                <c:pt idx="11298">
                  <c:v>12</c:v>
                </c:pt>
                <c:pt idx="11299">
                  <c:v>5</c:v>
                </c:pt>
                <c:pt idx="11300">
                  <c:v>7</c:v>
                </c:pt>
                <c:pt idx="11301">
                  <c:v>3</c:v>
                </c:pt>
                <c:pt idx="11302">
                  <c:v>6</c:v>
                </c:pt>
                <c:pt idx="11303">
                  <c:v>8</c:v>
                </c:pt>
                <c:pt idx="11304">
                  <c:v>6</c:v>
                </c:pt>
                <c:pt idx="11305">
                  <c:v>16</c:v>
                </c:pt>
                <c:pt idx="11306">
                  <c:v>11</c:v>
                </c:pt>
                <c:pt idx="11307">
                  <c:v>7</c:v>
                </c:pt>
                <c:pt idx="11308">
                  <c:v>7</c:v>
                </c:pt>
                <c:pt idx="11309">
                  <c:v>2</c:v>
                </c:pt>
                <c:pt idx="11310">
                  <c:v>9</c:v>
                </c:pt>
                <c:pt idx="11311">
                  <c:v>6</c:v>
                </c:pt>
                <c:pt idx="11312">
                  <c:v>7</c:v>
                </c:pt>
                <c:pt idx="11313">
                  <c:v>7</c:v>
                </c:pt>
                <c:pt idx="11314">
                  <c:v>7</c:v>
                </c:pt>
                <c:pt idx="11315">
                  <c:v>1</c:v>
                </c:pt>
                <c:pt idx="11316">
                  <c:v>4</c:v>
                </c:pt>
                <c:pt idx="11317">
                  <c:v>8</c:v>
                </c:pt>
                <c:pt idx="11318">
                  <c:v>14</c:v>
                </c:pt>
                <c:pt idx="11319">
                  <c:v>7</c:v>
                </c:pt>
                <c:pt idx="11320">
                  <c:v>3</c:v>
                </c:pt>
                <c:pt idx="11321">
                  <c:v>6</c:v>
                </c:pt>
                <c:pt idx="11322">
                  <c:v>6</c:v>
                </c:pt>
                <c:pt idx="11323">
                  <c:v>8</c:v>
                </c:pt>
                <c:pt idx="11324">
                  <c:v>7</c:v>
                </c:pt>
                <c:pt idx="11325">
                  <c:v>0</c:v>
                </c:pt>
                <c:pt idx="11326">
                  <c:v>11</c:v>
                </c:pt>
                <c:pt idx="11327">
                  <c:v>10</c:v>
                </c:pt>
                <c:pt idx="11328">
                  <c:v>2</c:v>
                </c:pt>
                <c:pt idx="11329">
                  <c:v>9</c:v>
                </c:pt>
                <c:pt idx="11330">
                  <c:v>8</c:v>
                </c:pt>
                <c:pt idx="11331">
                  <c:v>9</c:v>
                </c:pt>
                <c:pt idx="11332">
                  <c:v>2</c:v>
                </c:pt>
                <c:pt idx="11333">
                  <c:v>7</c:v>
                </c:pt>
                <c:pt idx="11334">
                  <c:v>9</c:v>
                </c:pt>
                <c:pt idx="11335">
                  <c:v>9</c:v>
                </c:pt>
                <c:pt idx="11336">
                  <c:v>14</c:v>
                </c:pt>
                <c:pt idx="11337">
                  <c:v>9</c:v>
                </c:pt>
                <c:pt idx="11338">
                  <c:v>10</c:v>
                </c:pt>
                <c:pt idx="11339">
                  <c:v>6</c:v>
                </c:pt>
                <c:pt idx="11340">
                  <c:v>15</c:v>
                </c:pt>
                <c:pt idx="11341">
                  <c:v>6</c:v>
                </c:pt>
                <c:pt idx="11342">
                  <c:v>6</c:v>
                </c:pt>
                <c:pt idx="11343">
                  <c:v>4</c:v>
                </c:pt>
                <c:pt idx="11344">
                  <c:v>3</c:v>
                </c:pt>
                <c:pt idx="11345">
                  <c:v>6</c:v>
                </c:pt>
                <c:pt idx="11346">
                  <c:v>9</c:v>
                </c:pt>
                <c:pt idx="11347">
                  <c:v>16</c:v>
                </c:pt>
                <c:pt idx="11348">
                  <c:v>6</c:v>
                </c:pt>
                <c:pt idx="11349">
                  <c:v>5</c:v>
                </c:pt>
                <c:pt idx="11350">
                  <c:v>5</c:v>
                </c:pt>
                <c:pt idx="11351">
                  <c:v>6</c:v>
                </c:pt>
                <c:pt idx="11352">
                  <c:v>9</c:v>
                </c:pt>
                <c:pt idx="11353">
                  <c:v>6</c:v>
                </c:pt>
                <c:pt idx="11354">
                  <c:v>9</c:v>
                </c:pt>
                <c:pt idx="11355">
                  <c:v>9</c:v>
                </c:pt>
                <c:pt idx="11356">
                  <c:v>2</c:v>
                </c:pt>
                <c:pt idx="11357">
                  <c:v>6</c:v>
                </c:pt>
                <c:pt idx="11358">
                  <c:v>5</c:v>
                </c:pt>
                <c:pt idx="11359">
                  <c:v>5</c:v>
                </c:pt>
                <c:pt idx="11360">
                  <c:v>14</c:v>
                </c:pt>
                <c:pt idx="11361">
                  <c:v>0</c:v>
                </c:pt>
                <c:pt idx="11362">
                  <c:v>9</c:v>
                </c:pt>
                <c:pt idx="11363">
                  <c:v>5</c:v>
                </c:pt>
                <c:pt idx="11364">
                  <c:v>11</c:v>
                </c:pt>
                <c:pt idx="11365">
                  <c:v>11</c:v>
                </c:pt>
                <c:pt idx="11366">
                  <c:v>5</c:v>
                </c:pt>
                <c:pt idx="11367">
                  <c:v>3</c:v>
                </c:pt>
                <c:pt idx="11368">
                  <c:v>9</c:v>
                </c:pt>
                <c:pt idx="11369">
                  <c:v>3</c:v>
                </c:pt>
                <c:pt idx="11370">
                  <c:v>3</c:v>
                </c:pt>
                <c:pt idx="11371">
                  <c:v>12</c:v>
                </c:pt>
                <c:pt idx="11372">
                  <c:v>3</c:v>
                </c:pt>
                <c:pt idx="11373">
                  <c:v>7</c:v>
                </c:pt>
                <c:pt idx="11374">
                  <c:v>5</c:v>
                </c:pt>
                <c:pt idx="11375">
                  <c:v>9</c:v>
                </c:pt>
                <c:pt idx="11376">
                  <c:v>11</c:v>
                </c:pt>
                <c:pt idx="11377">
                  <c:v>10</c:v>
                </c:pt>
                <c:pt idx="11378">
                  <c:v>5</c:v>
                </c:pt>
                <c:pt idx="11379">
                  <c:v>13</c:v>
                </c:pt>
                <c:pt idx="11380">
                  <c:v>9</c:v>
                </c:pt>
                <c:pt idx="11381">
                  <c:v>8</c:v>
                </c:pt>
                <c:pt idx="11382">
                  <c:v>1</c:v>
                </c:pt>
                <c:pt idx="11383">
                  <c:v>9</c:v>
                </c:pt>
                <c:pt idx="11384">
                  <c:v>8</c:v>
                </c:pt>
                <c:pt idx="11385">
                  <c:v>12</c:v>
                </c:pt>
                <c:pt idx="11386">
                  <c:v>10</c:v>
                </c:pt>
                <c:pt idx="11387">
                  <c:v>13</c:v>
                </c:pt>
                <c:pt idx="11388">
                  <c:v>7</c:v>
                </c:pt>
                <c:pt idx="11389">
                  <c:v>9</c:v>
                </c:pt>
                <c:pt idx="11390">
                  <c:v>4</c:v>
                </c:pt>
                <c:pt idx="11391">
                  <c:v>8</c:v>
                </c:pt>
                <c:pt idx="11392">
                  <c:v>2</c:v>
                </c:pt>
                <c:pt idx="11393">
                  <c:v>13</c:v>
                </c:pt>
                <c:pt idx="11394">
                  <c:v>4</c:v>
                </c:pt>
                <c:pt idx="11395">
                  <c:v>14</c:v>
                </c:pt>
                <c:pt idx="11396">
                  <c:v>14</c:v>
                </c:pt>
                <c:pt idx="11397">
                  <c:v>9</c:v>
                </c:pt>
                <c:pt idx="11398">
                  <c:v>7</c:v>
                </c:pt>
                <c:pt idx="11399">
                  <c:v>3</c:v>
                </c:pt>
                <c:pt idx="11400">
                  <c:v>8</c:v>
                </c:pt>
                <c:pt idx="11401">
                  <c:v>12</c:v>
                </c:pt>
                <c:pt idx="11402">
                  <c:v>5</c:v>
                </c:pt>
                <c:pt idx="11403">
                  <c:v>0</c:v>
                </c:pt>
                <c:pt idx="11404">
                  <c:v>8</c:v>
                </c:pt>
                <c:pt idx="11405">
                  <c:v>13</c:v>
                </c:pt>
                <c:pt idx="11406">
                  <c:v>10</c:v>
                </c:pt>
                <c:pt idx="11407">
                  <c:v>1</c:v>
                </c:pt>
                <c:pt idx="11408">
                  <c:v>7</c:v>
                </c:pt>
                <c:pt idx="11409">
                  <c:v>0</c:v>
                </c:pt>
                <c:pt idx="11410">
                  <c:v>11</c:v>
                </c:pt>
                <c:pt idx="11411">
                  <c:v>9</c:v>
                </c:pt>
                <c:pt idx="11412">
                  <c:v>2</c:v>
                </c:pt>
                <c:pt idx="11413">
                  <c:v>4</c:v>
                </c:pt>
                <c:pt idx="11414">
                  <c:v>12</c:v>
                </c:pt>
                <c:pt idx="11415">
                  <c:v>7</c:v>
                </c:pt>
                <c:pt idx="11416">
                  <c:v>8</c:v>
                </c:pt>
                <c:pt idx="11417">
                  <c:v>11</c:v>
                </c:pt>
                <c:pt idx="11418">
                  <c:v>14</c:v>
                </c:pt>
                <c:pt idx="11419">
                  <c:v>12</c:v>
                </c:pt>
                <c:pt idx="11420">
                  <c:v>6</c:v>
                </c:pt>
                <c:pt idx="11421">
                  <c:v>9</c:v>
                </c:pt>
                <c:pt idx="11422">
                  <c:v>5</c:v>
                </c:pt>
                <c:pt idx="11423">
                  <c:v>7</c:v>
                </c:pt>
                <c:pt idx="11424">
                  <c:v>8</c:v>
                </c:pt>
                <c:pt idx="11425">
                  <c:v>5</c:v>
                </c:pt>
                <c:pt idx="11426">
                  <c:v>6</c:v>
                </c:pt>
                <c:pt idx="11427">
                  <c:v>11</c:v>
                </c:pt>
                <c:pt idx="11428">
                  <c:v>10</c:v>
                </c:pt>
                <c:pt idx="11429">
                  <c:v>10</c:v>
                </c:pt>
                <c:pt idx="11430">
                  <c:v>5</c:v>
                </c:pt>
                <c:pt idx="11431">
                  <c:v>1</c:v>
                </c:pt>
                <c:pt idx="11432">
                  <c:v>5</c:v>
                </c:pt>
                <c:pt idx="11433">
                  <c:v>8</c:v>
                </c:pt>
                <c:pt idx="11434">
                  <c:v>8</c:v>
                </c:pt>
                <c:pt idx="11435">
                  <c:v>9</c:v>
                </c:pt>
                <c:pt idx="11436">
                  <c:v>4</c:v>
                </c:pt>
                <c:pt idx="11437">
                  <c:v>5</c:v>
                </c:pt>
                <c:pt idx="11438">
                  <c:v>8</c:v>
                </c:pt>
                <c:pt idx="11439">
                  <c:v>5</c:v>
                </c:pt>
                <c:pt idx="11440">
                  <c:v>0</c:v>
                </c:pt>
                <c:pt idx="11441">
                  <c:v>3</c:v>
                </c:pt>
                <c:pt idx="11442">
                  <c:v>6</c:v>
                </c:pt>
                <c:pt idx="11443">
                  <c:v>1</c:v>
                </c:pt>
                <c:pt idx="11444">
                  <c:v>4</c:v>
                </c:pt>
                <c:pt idx="11445">
                  <c:v>14</c:v>
                </c:pt>
                <c:pt idx="11446">
                  <c:v>10</c:v>
                </c:pt>
                <c:pt idx="11447">
                  <c:v>14</c:v>
                </c:pt>
                <c:pt idx="11448">
                  <c:v>2</c:v>
                </c:pt>
                <c:pt idx="11449">
                  <c:v>6</c:v>
                </c:pt>
                <c:pt idx="11450">
                  <c:v>7</c:v>
                </c:pt>
                <c:pt idx="11451">
                  <c:v>10</c:v>
                </c:pt>
                <c:pt idx="11452">
                  <c:v>6</c:v>
                </c:pt>
                <c:pt idx="11453">
                  <c:v>6</c:v>
                </c:pt>
                <c:pt idx="11454">
                  <c:v>13</c:v>
                </c:pt>
                <c:pt idx="11455">
                  <c:v>7</c:v>
                </c:pt>
                <c:pt idx="11456">
                  <c:v>10</c:v>
                </c:pt>
                <c:pt idx="11457">
                  <c:v>14</c:v>
                </c:pt>
                <c:pt idx="11458">
                  <c:v>4</c:v>
                </c:pt>
                <c:pt idx="11459">
                  <c:v>9</c:v>
                </c:pt>
                <c:pt idx="11460">
                  <c:v>6</c:v>
                </c:pt>
                <c:pt idx="11461">
                  <c:v>5</c:v>
                </c:pt>
                <c:pt idx="11462">
                  <c:v>12</c:v>
                </c:pt>
                <c:pt idx="11463">
                  <c:v>15</c:v>
                </c:pt>
                <c:pt idx="11464">
                  <c:v>10</c:v>
                </c:pt>
                <c:pt idx="11465">
                  <c:v>6</c:v>
                </c:pt>
                <c:pt idx="11466">
                  <c:v>5</c:v>
                </c:pt>
                <c:pt idx="11467">
                  <c:v>2</c:v>
                </c:pt>
                <c:pt idx="11468">
                  <c:v>10</c:v>
                </c:pt>
                <c:pt idx="11469">
                  <c:v>11</c:v>
                </c:pt>
                <c:pt idx="11470">
                  <c:v>5</c:v>
                </c:pt>
                <c:pt idx="11471">
                  <c:v>14</c:v>
                </c:pt>
                <c:pt idx="11472">
                  <c:v>1</c:v>
                </c:pt>
                <c:pt idx="11473">
                  <c:v>2</c:v>
                </c:pt>
                <c:pt idx="11474">
                  <c:v>18</c:v>
                </c:pt>
                <c:pt idx="11475">
                  <c:v>4</c:v>
                </c:pt>
                <c:pt idx="11476">
                  <c:v>10</c:v>
                </c:pt>
                <c:pt idx="11477">
                  <c:v>14</c:v>
                </c:pt>
                <c:pt idx="11478">
                  <c:v>7</c:v>
                </c:pt>
                <c:pt idx="11479">
                  <c:v>3</c:v>
                </c:pt>
                <c:pt idx="11480">
                  <c:v>9</c:v>
                </c:pt>
                <c:pt idx="11481">
                  <c:v>6</c:v>
                </c:pt>
                <c:pt idx="11482">
                  <c:v>1</c:v>
                </c:pt>
                <c:pt idx="11483">
                  <c:v>10</c:v>
                </c:pt>
                <c:pt idx="11484">
                  <c:v>9</c:v>
                </c:pt>
                <c:pt idx="11485">
                  <c:v>11</c:v>
                </c:pt>
                <c:pt idx="11486">
                  <c:v>10</c:v>
                </c:pt>
                <c:pt idx="11487">
                  <c:v>7</c:v>
                </c:pt>
                <c:pt idx="11488">
                  <c:v>8</c:v>
                </c:pt>
                <c:pt idx="11489">
                  <c:v>13</c:v>
                </c:pt>
                <c:pt idx="11490">
                  <c:v>13</c:v>
                </c:pt>
                <c:pt idx="11491">
                  <c:v>6</c:v>
                </c:pt>
                <c:pt idx="11492">
                  <c:v>6</c:v>
                </c:pt>
                <c:pt idx="11493">
                  <c:v>13</c:v>
                </c:pt>
                <c:pt idx="11494">
                  <c:v>6</c:v>
                </c:pt>
                <c:pt idx="11495">
                  <c:v>10</c:v>
                </c:pt>
                <c:pt idx="11496">
                  <c:v>15</c:v>
                </c:pt>
                <c:pt idx="11497">
                  <c:v>12</c:v>
                </c:pt>
                <c:pt idx="11498">
                  <c:v>9</c:v>
                </c:pt>
                <c:pt idx="11499">
                  <c:v>10</c:v>
                </c:pt>
                <c:pt idx="11500">
                  <c:v>10</c:v>
                </c:pt>
                <c:pt idx="11501">
                  <c:v>4</c:v>
                </c:pt>
                <c:pt idx="11502">
                  <c:v>0</c:v>
                </c:pt>
                <c:pt idx="11503">
                  <c:v>6</c:v>
                </c:pt>
                <c:pt idx="11504">
                  <c:v>0</c:v>
                </c:pt>
                <c:pt idx="11505">
                  <c:v>8</c:v>
                </c:pt>
                <c:pt idx="11506">
                  <c:v>6</c:v>
                </c:pt>
                <c:pt idx="11507">
                  <c:v>6</c:v>
                </c:pt>
                <c:pt idx="11508">
                  <c:v>2</c:v>
                </c:pt>
                <c:pt idx="11509">
                  <c:v>4</c:v>
                </c:pt>
                <c:pt idx="11510">
                  <c:v>8</c:v>
                </c:pt>
                <c:pt idx="11511">
                  <c:v>13</c:v>
                </c:pt>
                <c:pt idx="11512">
                  <c:v>5</c:v>
                </c:pt>
                <c:pt idx="11513">
                  <c:v>6</c:v>
                </c:pt>
                <c:pt idx="11514">
                  <c:v>8</c:v>
                </c:pt>
                <c:pt idx="11515">
                  <c:v>0</c:v>
                </c:pt>
                <c:pt idx="11516">
                  <c:v>9</c:v>
                </c:pt>
                <c:pt idx="11517">
                  <c:v>0</c:v>
                </c:pt>
                <c:pt idx="11518">
                  <c:v>3</c:v>
                </c:pt>
                <c:pt idx="11519">
                  <c:v>10</c:v>
                </c:pt>
                <c:pt idx="11520">
                  <c:v>11</c:v>
                </c:pt>
                <c:pt idx="11521">
                  <c:v>10</c:v>
                </c:pt>
                <c:pt idx="11522">
                  <c:v>6</c:v>
                </c:pt>
                <c:pt idx="11523">
                  <c:v>0</c:v>
                </c:pt>
                <c:pt idx="11524">
                  <c:v>17</c:v>
                </c:pt>
                <c:pt idx="11525">
                  <c:v>7</c:v>
                </c:pt>
                <c:pt idx="11526">
                  <c:v>15</c:v>
                </c:pt>
                <c:pt idx="11527">
                  <c:v>11</c:v>
                </c:pt>
                <c:pt idx="11528">
                  <c:v>8</c:v>
                </c:pt>
                <c:pt idx="11529">
                  <c:v>8</c:v>
                </c:pt>
                <c:pt idx="11530">
                  <c:v>9</c:v>
                </c:pt>
                <c:pt idx="11531">
                  <c:v>14</c:v>
                </c:pt>
                <c:pt idx="11532">
                  <c:v>7</c:v>
                </c:pt>
                <c:pt idx="11533">
                  <c:v>1</c:v>
                </c:pt>
                <c:pt idx="11534">
                  <c:v>1</c:v>
                </c:pt>
                <c:pt idx="11535">
                  <c:v>11</c:v>
                </c:pt>
                <c:pt idx="11536">
                  <c:v>2</c:v>
                </c:pt>
                <c:pt idx="11537">
                  <c:v>13</c:v>
                </c:pt>
                <c:pt idx="11538">
                  <c:v>7</c:v>
                </c:pt>
                <c:pt idx="11539">
                  <c:v>11</c:v>
                </c:pt>
                <c:pt idx="11540">
                  <c:v>5</c:v>
                </c:pt>
                <c:pt idx="11541">
                  <c:v>4</c:v>
                </c:pt>
                <c:pt idx="11542">
                  <c:v>7</c:v>
                </c:pt>
                <c:pt idx="11543">
                  <c:v>14</c:v>
                </c:pt>
                <c:pt idx="11544">
                  <c:v>11</c:v>
                </c:pt>
                <c:pt idx="11545">
                  <c:v>19</c:v>
                </c:pt>
                <c:pt idx="11546">
                  <c:v>11</c:v>
                </c:pt>
                <c:pt idx="11547">
                  <c:v>14</c:v>
                </c:pt>
                <c:pt idx="11548">
                  <c:v>7</c:v>
                </c:pt>
                <c:pt idx="11549">
                  <c:v>1</c:v>
                </c:pt>
                <c:pt idx="11550">
                  <c:v>17</c:v>
                </c:pt>
                <c:pt idx="11551">
                  <c:v>13</c:v>
                </c:pt>
                <c:pt idx="11552">
                  <c:v>12</c:v>
                </c:pt>
                <c:pt idx="11553">
                  <c:v>8</c:v>
                </c:pt>
                <c:pt idx="11554">
                  <c:v>2</c:v>
                </c:pt>
                <c:pt idx="11555">
                  <c:v>12</c:v>
                </c:pt>
                <c:pt idx="11556">
                  <c:v>8</c:v>
                </c:pt>
                <c:pt idx="11557">
                  <c:v>5</c:v>
                </c:pt>
                <c:pt idx="11558">
                  <c:v>3</c:v>
                </c:pt>
                <c:pt idx="11559">
                  <c:v>2</c:v>
                </c:pt>
                <c:pt idx="11560">
                  <c:v>13</c:v>
                </c:pt>
                <c:pt idx="11561">
                  <c:v>3</c:v>
                </c:pt>
                <c:pt idx="11562">
                  <c:v>6</c:v>
                </c:pt>
                <c:pt idx="11563">
                  <c:v>5</c:v>
                </c:pt>
                <c:pt idx="11564">
                  <c:v>14</c:v>
                </c:pt>
                <c:pt idx="11565">
                  <c:v>6</c:v>
                </c:pt>
                <c:pt idx="11566">
                  <c:v>12</c:v>
                </c:pt>
                <c:pt idx="11567">
                  <c:v>8</c:v>
                </c:pt>
                <c:pt idx="11568">
                  <c:v>8</c:v>
                </c:pt>
                <c:pt idx="11569">
                  <c:v>17</c:v>
                </c:pt>
                <c:pt idx="11570">
                  <c:v>2</c:v>
                </c:pt>
                <c:pt idx="11571">
                  <c:v>2</c:v>
                </c:pt>
                <c:pt idx="11572">
                  <c:v>9</c:v>
                </c:pt>
                <c:pt idx="11573">
                  <c:v>5</c:v>
                </c:pt>
                <c:pt idx="11574">
                  <c:v>12</c:v>
                </c:pt>
                <c:pt idx="11575">
                  <c:v>8</c:v>
                </c:pt>
                <c:pt idx="11576">
                  <c:v>10</c:v>
                </c:pt>
                <c:pt idx="11577">
                  <c:v>12</c:v>
                </c:pt>
                <c:pt idx="11578">
                  <c:v>9</c:v>
                </c:pt>
                <c:pt idx="11579">
                  <c:v>18</c:v>
                </c:pt>
                <c:pt idx="11580">
                  <c:v>12</c:v>
                </c:pt>
                <c:pt idx="11581">
                  <c:v>15</c:v>
                </c:pt>
                <c:pt idx="11582">
                  <c:v>9</c:v>
                </c:pt>
                <c:pt idx="11583">
                  <c:v>13</c:v>
                </c:pt>
                <c:pt idx="11584">
                  <c:v>8</c:v>
                </c:pt>
                <c:pt idx="11585">
                  <c:v>7</c:v>
                </c:pt>
                <c:pt idx="11586">
                  <c:v>11</c:v>
                </c:pt>
                <c:pt idx="11587">
                  <c:v>14</c:v>
                </c:pt>
                <c:pt idx="11588">
                  <c:v>3</c:v>
                </c:pt>
                <c:pt idx="11589">
                  <c:v>7</c:v>
                </c:pt>
                <c:pt idx="11590">
                  <c:v>4</c:v>
                </c:pt>
                <c:pt idx="11591">
                  <c:v>14</c:v>
                </c:pt>
                <c:pt idx="11592">
                  <c:v>3</c:v>
                </c:pt>
                <c:pt idx="11593">
                  <c:v>1</c:v>
                </c:pt>
                <c:pt idx="11594">
                  <c:v>2</c:v>
                </c:pt>
                <c:pt idx="11595">
                  <c:v>5</c:v>
                </c:pt>
                <c:pt idx="11596">
                  <c:v>8</c:v>
                </c:pt>
                <c:pt idx="11597">
                  <c:v>13</c:v>
                </c:pt>
                <c:pt idx="11598">
                  <c:v>5</c:v>
                </c:pt>
                <c:pt idx="11599">
                  <c:v>2</c:v>
                </c:pt>
                <c:pt idx="11600">
                  <c:v>6</c:v>
                </c:pt>
                <c:pt idx="11601">
                  <c:v>12</c:v>
                </c:pt>
                <c:pt idx="11602">
                  <c:v>7</c:v>
                </c:pt>
                <c:pt idx="11603">
                  <c:v>9</c:v>
                </c:pt>
                <c:pt idx="11604">
                  <c:v>4</c:v>
                </c:pt>
                <c:pt idx="11605">
                  <c:v>3</c:v>
                </c:pt>
                <c:pt idx="11606">
                  <c:v>4</c:v>
                </c:pt>
                <c:pt idx="11607">
                  <c:v>1</c:v>
                </c:pt>
                <c:pt idx="11608">
                  <c:v>10</c:v>
                </c:pt>
                <c:pt idx="11609">
                  <c:v>5</c:v>
                </c:pt>
                <c:pt idx="11610">
                  <c:v>8</c:v>
                </c:pt>
                <c:pt idx="11611">
                  <c:v>10</c:v>
                </c:pt>
                <c:pt idx="11612">
                  <c:v>8</c:v>
                </c:pt>
                <c:pt idx="11613">
                  <c:v>11</c:v>
                </c:pt>
                <c:pt idx="11614">
                  <c:v>14</c:v>
                </c:pt>
                <c:pt idx="11615">
                  <c:v>7</c:v>
                </c:pt>
                <c:pt idx="11616">
                  <c:v>11</c:v>
                </c:pt>
                <c:pt idx="11617">
                  <c:v>3</c:v>
                </c:pt>
                <c:pt idx="11618">
                  <c:v>7</c:v>
                </c:pt>
                <c:pt idx="11619">
                  <c:v>6</c:v>
                </c:pt>
                <c:pt idx="11620">
                  <c:v>2</c:v>
                </c:pt>
                <c:pt idx="11621">
                  <c:v>6</c:v>
                </c:pt>
                <c:pt idx="11622">
                  <c:v>5</c:v>
                </c:pt>
                <c:pt idx="11623">
                  <c:v>10</c:v>
                </c:pt>
                <c:pt idx="11624">
                  <c:v>4</c:v>
                </c:pt>
                <c:pt idx="11625">
                  <c:v>4</c:v>
                </c:pt>
                <c:pt idx="11626">
                  <c:v>10</c:v>
                </c:pt>
                <c:pt idx="11627">
                  <c:v>7</c:v>
                </c:pt>
                <c:pt idx="11628">
                  <c:v>11</c:v>
                </c:pt>
                <c:pt idx="11629">
                  <c:v>12</c:v>
                </c:pt>
                <c:pt idx="11630">
                  <c:v>2</c:v>
                </c:pt>
                <c:pt idx="11631">
                  <c:v>10</c:v>
                </c:pt>
                <c:pt idx="11632">
                  <c:v>1</c:v>
                </c:pt>
                <c:pt idx="11633">
                  <c:v>2</c:v>
                </c:pt>
                <c:pt idx="11634">
                  <c:v>2</c:v>
                </c:pt>
                <c:pt idx="11635">
                  <c:v>2</c:v>
                </c:pt>
                <c:pt idx="11636">
                  <c:v>7</c:v>
                </c:pt>
                <c:pt idx="11637">
                  <c:v>5</c:v>
                </c:pt>
                <c:pt idx="11638">
                  <c:v>3</c:v>
                </c:pt>
                <c:pt idx="11639">
                  <c:v>2</c:v>
                </c:pt>
                <c:pt idx="11640">
                  <c:v>12</c:v>
                </c:pt>
                <c:pt idx="11641">
                  <c:v>13</c:v>
                </c:pt>
                <c:pt idx="11642">
                  <c:v>11</c:v>
                </c:pt>
                <c:pt idx="11643">
                  <c:v>11</c:v>
                </c:pt>
                <c:pt idx="11644">
                  <c:v>3</c:v>
                </c:pt>
                <c:pt idx="11645">
                  <c:v>9</c:v>
                </c:pt>
                <c:pt idx="11646">
                  <c:v>9</c:v>
                </c:pt>
                <c:pt idx="11647">
                  <c:v>4</c:v>
                </c:pt>
                <c:pt idx="11648">
                  <c:v>9</c:v>
                </c:pt>
                <c:pt idx="11649">
                  <c:v>12</c:v>
                </c:pt>
                <c:pt idx="11650">
                  <c:v>6</c:v>
                </c:pt>
                <c:pt idx="11651">
                  <c:v>11</c:v>
                </c:pt>
                <c:pt idx="11652">
                  <c:v>15</c:v>
                </c:pt>
                <c:pt idx="11653">
                  <c:v>4</c:v>
                </c:pt>
                <c:pt idx="11654">
                  <c:v>8</c:v>
                </c:pt>
                <c:pt idx="11655">
                  <c:v>0</c:v>
                </c:pt>
                <c:pt idx="11656">
                  <c:v>6</c:v>
                </c:pt>
                <c:pt idx="11657">
                  <c:v>9</c:v>
                </c:pt>
                <c:pt idx="11658">
                  <c:v>11</c:v>
                </c:pt>
                <c:pt idx="11659">
                  <c:v>2</c:v>
                </c:pt>
                <c:pt idx="11660">
                  <c:v>12</c:v>
                </c:pt>
                <c:pt idx="11661">
                  <c:v>17</c:v>
                </c:pt>
                <c:pt idx="11662">
                  <c:v>10</c:v>
                </c:pt>
                <c:pt idx="11663">
                  <c:v>15</c:v>
                </c:pt>
                <c:pt idx="11664">
                  <c:v>6</c:v>
                </c:pt>
                <c:pt idx="11665">
                  <c:v>5</c:v>
                </c:pt>
                <c:pt idx="11666">
                  <c:v>3</c:v>
                </c:pt>
                <c:pt idx="11667">
                  <c:v>3</c:v>
                </c:pt>
                <c:pt idx="11668">
                  <c:v>10</c:v>
                </c:pt>
                <c:pt idx="11669">
                  <c:v>3</c:v>
                </c:pt>
                <c:pt idx="11670">
                  <c:v>15</c:v>
                </c:pt>
                <c:pt idx="11671">
                  <c:v>1</c:v>
                </c:pt>
                <c:pt idx="11672">
                  <c:v>16</c:v>
                </c:pt>
                <c:pt idx="11673">
                  <c:v>11</c:v>
                </c:pt>
                <c:pt idx="11674">
                  <c:v>6</c:v>
                </c:pt>
                <c:pt idx="11675">
                  <c:v>11</c:v>
                </c:pt>
                <c:pt idx="11676">
                  <c:v>8</c:v>
                </c:pt>
                <c:pt idx="11677">
                  <c:v>12</c:v>
                </c:pt>
                <c:pt idx="11678">
                  <c:v>11</c:v>
                </c:pt>
                <c:pt idx="11679">
                  <c:v>2</c:v>
                </c:pt>
                <c:pt idx="11680">
                  <c:v>6</c:v>
                </c:pt>
                <c:pt idx="11681">
                  <c:v>3</c:v>
                </c:pt>
                <c:pt idx="11682">
                  <c:v>10</c:v>
                </c:pt>
                <c:pt idx="11683">
                  <c:v>7</c:v>
                </c:pt>
                <c:pt idx="11684">
                  <c:v>8</c:v>
                </c:pt>
                <c:pt idx="11685">
                  <c:v>14</c:v>
                </c:pt>
                <c:pt idx="11686">
                  <c:v>12</c:v>
                </c:pt>
                <c:pt idx="11687">
                  <c:v>8</c:v>
                </c:pt>
                <c:pt idx="11688">
                  <c:v>5</c:v>
                </c:pt>
                <c:pt idx="11689">
                  <c:v>6</c:v>
                </c:pt>
                <c:pt idx="11690">
                  <c:v>10</c:v>
                </c:pt>
                <c:pt idx="11691">
                  <c:v>7</c:v>
                </c:pt>
                <c:pt idx="11692">
                  <c:v>6</c:v>
                </c:pt>
                <c:pt idx="11693">
                  <c:v>5</c:v>
                </c:pt>
                <c:pt idx="11694">
                  <c:v>2</c:v>
                </c:pt>
                <c:pt idx="11695">
                  <c:v>2</c:v>
                </c:pt>
                <c:pt idx="11696">
                  <c:v>3</c:v>
                </c:pt>
                <c:pt idx="11697">
                  <c:v>7</c:v>
                </c:pt>
                <c:pt idx="11698">
                  <c:v>6</c:v>
                </c:pt>
                <c:pt idx="11699">
                  <c:v>2</c:v>
                </c:pt>
                <c:pt idx="11700">
                  <c:v>8</c:v>
                </c:pt>
                <c:pt idx="11701">
                  <c:v>13</c:v>
                </c:pt>
                <c:pt idx="11702">
                  <c:v>6</c:v>
                </c:pt>
                <c:pt idx="11703">
                  <c:v>5</c:v>
                </c:pt>
                <c:pt idx="11704">
                  <c:v>9</c:v>
                </c:pt>
                <c:pt idx="11705">
                  <c:v>7</c:v>
                </c:pt>
                <c:pt idx="11706">
                  <c:v>8</c:v>
                </c:pt>
                <c:pt idx="11707">
                  <c:v>16</c:v>
                </c:pt>
                <c:pt idx="11708">
                  <c:v>4</c:v>
                </c:pt>
                <c:pt idx="11709">
                  <c:v>8</c:v>
                </c:pt>
                <c:pt idx="11710">
                  <c:v>9</c:v>
                </c:pt>
                <c:pt idx="11711">
                  <c:v>5</c:v>
                </c:pt>
                <c:pt idx="11712">
                  <c:v>13</c:v>
                </c:pt>
                <c:pt idx="11713">
                  <c:v>2</c:v>
                </c:pt>
                <c:pt idx="11714">
                  <c:v>7</c:v>
                </c:pt>
                <c:pt idx="11715">
                  <c:v>13</c:v>
                </c:pt>
                <c:pt idx="11716">
                  <c:v>5</c:v>
                </c:pt>
                <c:pt idx="11717">
                  <c:v>5</c:v>
                </c:pt>
              </c:numCache>
            </c:numRef>
          </c:xVal>
          <c:yVal>
            <c:numRef>
              <c:f>used_cars_dataset_v2!$L$2:$L$13893</c:f>
              <c:numCache>
                <c:formatCode>"₹"\ #,##0.00</c:formatCode>
                <c:ptCount val="13892"/>
                <c:pt idx="0">
                  <c:v>184999</c:v>
                </c:pt>
                <c:pt idx="1">
                  <c:v>565000</c:v>
                </c:pt>
                <c:pt idx="2">
                  <c:v>685000</c:v>
                </c:pt>
                <c:pt idx="3">
                  <c:v>1350000</c:v>
                </c:pt>
                <c:pt idx="4">
                  <c:v>622000</c:v>
                </c:pt>
                <c:pt idx="5">
                  <c:v>649000</c:v>
                </c:pt>
                <c:pt idx="6">
                  <c:v>395000</c:v>
                </c:pt>
                <c:pt idx="7">
                  <c:v>240000</c:v>
                </c:pt>
                <c:pt idx="8">
                  <c:v>201350</c:v>
                </c:pt>
                <c:pt idx="9">
                  <c:v>330000</c:v>
                </c:pt>
                <c:pt idx="10">
                  <c:v>1045000</c:v>
                </c:pt>
                <c:pt idx="11">
                  <c:v>785000</c:v>
                </c:pt>
                <c:pt idx="12">
                  <c:v>555000</c:v>
                </c:pt>
                <c:pt idx="13">
                  <c:v>1500000</c:v>
                </c:pt>
                <c:pt idx="14">
                  <c:v>1325000</c:v>
                </c:pt>
                <c:pt idx="15">
                  <c:v>295000</c:v>
                </c:pt>
                <c:pt idx="16">
                  <c:v>1050000</c:v>
                </c:pt>
                <c:pt idx="17">
                  <c:v>355000</c:v>
                </c:pt>
                <c:pt idx="18">
                  <c:v>1250000</c:v>
                </c:pt>
                <c:pt idx="19">
                  <c:v>315000</c:v>
                </c:pt>
                <c:pt idx="20">
                  <c:v>345000</c:v>
                </c:pt>
                <c:pt idx="21">
                  <c:v>845000</c:v>
                </c:pt>
                <c:pt idx="22">
                  <c:v>490000</c:v>
                </c:pt>
                <c:pt idx="23">
                  <c:v>685000</c:v>
                </c:pt>
                <c:pt idx="24">
                  <c:v>749000</c:v>
                </c:pt>
                <c:pt idx="25">
                  <c:v>1600000</c:v>
                </c:pt>
                <c:pt idx="26">
                  <c:v>1695000</c:v>
                </c:pt>
                <c:pt idx="27">
                  <c:v>585000</c:v>
                </c:pt>
                <c:pt idx="28">
                  <c:v>675000</c:v>
                </c:pt>
                <c:pt idx="29">
                  <c:v>630000</c:v>
                </c:pt>
                <c:pt idx="30">
                  <c:v>465000</c:v>
                </c:pt>
                <c:pt idx="31">
                  <c:v>899000</c:v>
                </c:pt>
                <c:pt idx="32">
                  <c:v>1690000</c:v>
                </c:pt>
                <c:pt idx="33">
                  <c:v>690000</c:v>
                </c:pt>
                <c:pt idx="34">
                  <c:v>500000</c:v>
                </c:pt>
                <c:pt idx="35">
                  <c:v>290000</c:v>
                </c:pt>
                <c:pt idx="36">
                  <c:v>555555</c:v>
                </c:pt>
                <c:pt idx="37">
                  <c:v>765000</c:v>
                </c:pt>
                <c:pt idx="38">
                  <c:v>690000</c:v>
                </c:pt>
                <c:pt idx="39">
                  <c:v>225000</c:v>
                </c:pt>
                <c:pt idx="40">
                  <c:v>550000</c:v>
                </c:pt>
                <c:pt idx="41">
                  <c:v>300000</c:v>
                </c:pt>
                <c:pt idx="42">
                  <c:v>1021000</c:v>
                </c:pt>
                <c:pt idx="43">
                  <c:v>811000</c:v>
                </c:pt>
                <c:pt idx="44">
                  <c:v>1125000</c:v>
                </c:pt>
                <c:pt idx="45">
                  <c:v>115000</c:v>
                </c:pt>
                <c:pt idx="46">
                  <c:v>1450000</c:v>
                </c:pt>
                <c:pt idx="47">
                  <c:v>1225000</c:v>
                </c:pt>
                <c:pt idx="48">
                  <c:v>429101</c:v>
                </c:pt>
                <c:pt idx="49">
                  <c:v>610000</c:v>
                </c:pt>
                <c:pt idx="50">
                  <c:v>519999</c:v>
                </c:pt>
                <c:pt idx="51">
                  <c:v>140000</c:v>
                </c:pt>
                <c:pt idx="52">
                  <c:v>280000</c:v>
                </c:pt>
                <c:pt idx="53">
                  <c:v>425000</c:v>
                </c:pt>
                <c:pt idx="54">
                  <c:v>575000</c:v>
                </c:pt>
                <c:pt idx="55">
                  <c:v>295000</c:v>
                </c:pt>
                <c:pt idx="56">
                  <c:v>1250000</c:v>
                </c:pt>
                <c:pt idx="57">
                  <c:v>650000</c:v>
                </c:pt>
                <c:pt idx="58">
                  <c:v>935000</c:v>
                </c:pt>
                <c:pt idx="59">
                  <c:v>400000</c:v>
                </c:pt>
                <c:pt idx="60">
                  <c:v>435000</c:v>
                </c:pt>
                <c:pt idx="61">
                  <c:v>300000</c:v>
                </c:pt>
                <c:pt idx="62">
                  <c:v>245000</c:v>
                </c:pt>
                <c:pt idx="63">
                  <c:v>680000</c:v>
                </c:pt>
                <c:pt idx="64">
                  <c:v>385000</c:v>
                </c:pt>
                <c:pt idx="65">
                  <c:v>589000</c:v>
                </c:pt>
                <c:pt idx="66">
                  <c:v>425000</c:v>
                </c:pt>
                <c:pt idx="67">
                  <c:v>265000</c:v>
                </c:pt>
                <c:pt idx="68">
                  <c:v>850000</c:v>
                </c:pt>
                <c:pt idx="69">
                  <c:v>575000</c:v>
                </c:pt>
                <c:pt idx="70">
                  <c:v>425000</c:v>
                </c:pt>
                <c:pt idx="71">
                  <c:v>180000</c:v>
                </c:pt>
                <c:pt idx="72">
                  <c:v>425000</c:v>
                </c:pt>
                <c:pt idx="73">
                  <c:v>450000</c:v>
                </c:pt>
                <c:pt idx="74">
                  <c:v>1095000</c:v>
                </c:pt>
                <c:pt idx="75">
                  <c:v>980000</c:v>
                </c:pt>
                <c:pt idx="76">
                  <c:v>575000</c:v>
                </c:pt>
                <c:pt idx="77">
                  <c:v>110000</c:v>
                </c:pt>
                <c:pt idx="78">
                  <c:v>1675000</c:v>
                </c:pt>
                <c:pt idx="79">
                  <c:v>1185000</c:v>
                </c:pt>
                <c:pt idx="80">
                  <c:v>1199000</c:v>
                </c:pt>
                <c:pt idx="81">
                  <c:v>385000</c:v>
                </c:pt>
                <c:pt idx="82">
                  <c:v>455000</c:v>
                </c:pt>
                <c:pt idx="83">
                  <c:v>390000</c:v>
                </c:pt>
                <c:pt idx="84">
                  <c:v>235000</c:v>
                </c:pt>
                <c:pt idx="85">
                  <c:v>265000</c:v>
                </c:pt>
                <c:pt idx="86">
                  <c:v>150000</c:v>
                </c:pt>
                <c:pt idx="87">
                  <c:v>600000</c:v>
                </c:pt>
                <c:pt idx="88">
                  <c:v>899000</c:v>
                </c:pt>
                <c:pt idx="89">
                  <c:v>340000</c:v>
                </c:pt>
                <c:pt idx="90">
                  <c:v>540000</c:v>
                </c:pt>
                <c:pt idx="91">
                  <c:v>390000</c:v>
                </c:pt>
                <c:pt idx="92">
                  <c:v>370000</c:v>
                </c:pt>
                <c:pt idx="93">
                  <c:v>1050000</c:v>
                </c:pt>
                <c:pt idx="94">
                  <c:v>450000</c:v>
                </c:pt>
                <c:pt idx="95">
                  <c:v>555000</c:v>
                </c:pt>
                <c:pt idx="96">
                  <c:v>1075000</c:v>
                </c:pt>
                <c:pt idx="97">
                  <c:v>1480000</c:v>
                </c:pt>
                <c:pt idx="98">
                  <c:v>750000</c:v>
                </c:pt>
                <c:pt idx="99">
                  <c:v>650000</c:v>
                </c:pt>
                <c:pt idx="100">
                  <c:v>78000</c:v>
                </c:pt>
                <c:pt idx="101">
                  <c:v>330000</c:v>
                </c:pt>
                <c:pt idx="102">
                  <c:v>590000</c:v>
                </c:pt>
                <c:pt idx="103">
                  <c:v>375000</c:v>
                </c:pt>
                <c:pt idx="104">
                  <c:v>590000</c:v>
                </c:pt>
                <c:pt idx="105">
                  <c:v>685000</c:v>
                </c:pt>
                <c:pt idx="106">
                  <c:v>160000</c:v>
                </c:pt>
                <c:pt idx="107">
                  <c:v>760000</c:v>
                </c:pt>
                <c:pt idx="108">
                  <c:v>760000</c:v>
                </c:pt>
                <c:pt idx="109">
                  <c:v>935000</c:v>
                </c:pt>
                <c:pt idx="110">
                  <c:v>880000</c:v>
                </c:pt>
                <c:pt idx="111">
                  <c:v>470000</c:v>
                </c:pt>
                <c:pt idx="112">
                  <c:v>265000</c:v>
                </c:pt>
                <c:pt idx="113">
                  <c:v>995000</c:v>
                </c:pt>
                <c:pt idx="114">
                  <c:v>790000</c:v>
                </c:pt>
                <c:pt idx="115">
                  <c:v>220000</c:v>
                </c:pt>
                <c:pt idx="116">
                  <c:v>545000</c:v>
                </c:pt>
                <c:pt idx="117">
                  <c:v>460000</c:v>
                </c:pt>
                <c:pt idx="118">
                  <c:v>375000</c:v>
                </c:pt>
                <c:pt idx="119">
                  <c:v>690000</c:v>
                </c:pt>
                <c:pt idx="120">
                  <c:v>1399999</c:v>
                </c:pt>
                <c:pt idx="121">
                  <c:v>160000</c:v>
                </c:pt>
                <c:pt idx="122">
                  <c:v>1065000</c:v>
                </c:pt>
                <c:pt idx="123">
                  <c:v>560000</c:v>
                </c:pt>
                <c:pt idx="124">
                  <c:v>750000</c:v>
                </c:pt>
                <c:pt idx="125">
                  <c:v>425000</c:v>
                </c:pt>
                <c:pt idx="126">
                  <c:v>390000</c:v>
                </c:pt>
                <c:pt idx="127">
                  <c:v>1295000</c:v>
                </c:pt>
                <c:pt idx="128">
                  <c:v>785000</c:v>
                </c:pt>
                <c:pt idx="129">
                  <c:v>775000</c:v>
                </c:pt>
                <c:pt idx="130">
                  <c:v>325000</c:v>
                </c:pt>
                <c:pt idx="131">
                  <c:v>1250000</c:v>
                </c:pt>
                <c:pt idx="132">
                  <c:v>725000</c:v>
                </c:pt>
                <c:pt idx="133">
                  <c:v>549000</c:v>
                </c:pt>
                <c:pt idx="134">
                  <c:v>1299999</c:v>
                </c:pt>
                <c:pt idx="135">
                  <c:v>431000</c:v>
                </c:pt>
                <c:pt idx="136">
                  <c:v>275000</c:v>
                </c:pt>
                <c:pt idx="137">
                  <c:v>295000</c:v>
                </c:pt>
                <c:pt idx="138">
                  <c:v>260000</c:v>
                </c:pt>
                <c:pt idx="139">
                  <c:v>150000</c:v>
                </c:pt>
                <c:pt idx="140">
                  <c:v>1390000</c:v>
                </c:pt>
                <c:pt idx="141">
                  <c:v>499999</c:v>
                </c:pt>
                <c:pt idx="142">
                  <c:v>750000</c:v>
                </c:pt>
                <c:pt idx="143">
                  <c:v>799000</c:v>
                </c:pt>
                <c:pt idx="144">
                  <c:v>292000</c:v>
                </c:pt>
                <c:pt idx="145">
                  <c:v>280000</c:v>
                </c:pt>
                <c:pt idx="146">
                  <c:v>165000</c:v>
                </c:pt>
                <c:pt idx="147">
                  <c:v>875000</c:v>
                </c:pt>
                <c:pt idx="148">
                  <c:v>395000</c:v>
                </c:pt>
                <c:pt idx="149">
                  <c:v>695000</c:v>
                </c:pt>
                <c:pt idx="150">
                  <c:v>1300000</c:v>
                </c:pt>
                <c:pt idx="151">
                  <c:v>255000</c:v>
                </c:pt>
                <c:pt idx="152">
                  <c:v>210000</c:v>
                </c:pt>
                <c:pt idx="153">
                  <c:v>185000</c:v>
                </c:pt>
                <c:pt idx="154">
                  <c:v>675000</c:v>
                </c:pt>
                <c:pt idx="155">
                  <c:v>365000</c:v>
                </c:pt>
                <c:pt idx="156">
                  <c:v>295000</c:v>
                </c:pt>
                <c:pt idx="157">
                  <c:v>1199999</c:v>
                </c:pt>
                <c:pt idx="158">
                  <c:v>410000</c:v>
                </c:pt>
                <c:pt idx="159">
                  <c:v>650000</c:v>
                </c:pt>
                <c:pt idx="160">
                  <c:v>695000</c:v>
                </c:pt>
                <c:pt idx="161">
                  <c:v>1125000</c:v>
                </c:pt>
                <c:pt idx="162">
                  <c:v>1565000</c:v>
                </c:pt>
                <c:pt idx="163">
                  <c:v>444000</c:v>
                </c:pt>
                <c:pt idx="164">
                  <c:v>345000</c:v>
                </c:pt>
                <c:pt idx="165">
                  <c:v>535000</c:v>
                </c:pt>
                <c:pt idx="166">
                  <c:v>465000</c:v>
                </c:pt>
                <c:pt idx="167">
                  <c:v>695000</c:v>
                </c:pt>
                <c:pt idx="168">
                  <c:v>1035000</c:v>
                </c:pt>
                <c:pt idx="169">
                  <c:v>390000</c:v>
                </c:pt>
                <c:pt idx="170">
                  <c:v>280000</c:v>
                </c:pt>
                <c:pt idx="171">
                  <c:v>1245000</c:v>
                </c:pt>
                <c:pt idx="172">
                  <c:v>440000</c:v>
                </c:pt>
                <c:pt idx="173">
                  <c:v>780000</c:v>
                </c:pt>
                <c:pt idx="174">
                  <c:v>540000</c:v>
                </c:pt>
                <c:pt idx="175">
                  <c:v>1275000</c:v>
                </c:pt>
                <c:pt idx="176">
                  <c:v>1200000</c:v>
                </c:pt>
                <c:pt idx="177">
                  <c:v>525000</c:v>
                </c:pt>
                <c:pt idx="178">
                  <c:v>1551111</c:v>
                </c:pt>
                <c:pt idx="179">
                  <c:v>375000</c:v>
                </c:pt>
                <c:pt idx="180">
                  <c:v>775000</c:v>
                </c:pt>
                <c:pt idx="181">
                  <c:v>479931</c:v>
                </c:pt>
                <c:pt idx="182">
                  <c:v>1500000</c:v>
                </c:pt>
                <c:pt idx="183">
                  <c:v>150000</c:v>
                </c:pt>
                <c:pt idx="184">
                  <c:v>325000</c:v>
                </c:pt>
                <c:pt idx="185">
                  <c:v>361000</c:v>
                </c:pt>
                <c:pt idx="186">
                  <c:v>695000</c:v>
                </c:pt>
                <c:pt idx="187">
                  <c:v>1375000</c:v>
                </c:pt>
                <c:pt idx="188">
                  <c:v>1500000</c:v>
                </c:pt>
                <c:pt idx="189">
                  <c:v>574999</c:v>
                </c:pt>
                <c:pt idx="190">
                  <c:v>415000</c:v>
                </c:pt>
                <c:pt idx="191">
                  <c:v>479000</c:v>
                </c:pt>
                <c:pt idx="192">
                  <c:v>360000</c:v>
                </c:pt>
                <c:pt idx="193">
                  <c:v>1550000</c:v>
                </c:pt>
                <c:pt idx="194">
                  <c:v>235000</c:v>
                </c:pt>
                <c:pt idx="195">
                  <c:v>1550000</c:v>
                </c:pt>
                <c:pt idx="196">
                  <c:v>515000</c:v>
                </c:pt>
                <c:pt idx="197">
                  <c:v>385000</c:v>
                </c:pt>
                <c:pt idx="198">
                  <c:v>395000</c:v>
                </c:pt>
                <c:pt idx="199">
                  <c:v>1195000</c:v>
                </c:pt>
                <c:pt idx="200">
                  <c:v>235000</c:v>
                </c:pt>
                <c:pt idx="201">
                  <c:v>1149000</c:v>
                </c:pt>
                <c:pt idx="202">
                  <c:v>1350000</c:v>
                </c:pt>
                <c:pt idx="203">
                  <c:v>649999</c:v>
                </c:pt>
                <c:pt idx="204">
                  <c:v>186000</c:v>
                </c:pt>
                <c:pt idx="205">
                  <c:v>420000</c:v>
                </c:pt>
                <c:pt idx="206">
                  <c:v>20000</c:v>
                </c:pt>
                <c:pt idx="207">
                  <c:v>375556</c:v>
                </c:pt>
                <c:pt idx="208">
                  <c:v>1185000</c:v>
                </c:pt>
                <c:pt idx="209">
                  <c:v>575000</c:v>
                </c:pt>
                <c:pt idx="210">
                  <c:v>520000</c:v>
                </c:pt>
                <c:pt idx="211">
                  <c:v>449999</c:v>
                </c:pt>
                <c:pt idx="212">
                  <c:v>925000</c:v>
                </c:pt>
                <c:pt idx="213">
                  <c:v>1325000</c:v>
                </c:pt>
                <c:pt idx="214">
                  <c:v>595000</c:v>
                </c:pt>
                <c:pt idx="215">
                  <c:v>165000</c:v>
                </c:pt>
                <c:pt idx="216">
                  <c:v>780000</c:v>
                </c:pt>
                <c:pt idx="217">
                  <c:v>851000</c:v>
                </c:pt>
                <c:pt idx="218">
                  <c:v>1290000</c:v>
                </c:pt>
                <c:pt idx="219">
                  <c:v>733000</c:v>
                </c:pt>
                <c:pt idx="220">
                  <c:v>599000</c:v>
                </c:pt>
                <c:pt idx="221">
                  <c:v>1075000</c:v>
                </c:pt>
                <c:pt idx="222">
                  <c:v>355000</c:v>
                </c:pt>
                <c:pt idx="223">
                  <c:v>898970</c:v>
                </c:pt>
                <c:pt idx="224">
                  <c:v>600000</c:v>
                </c:pt>
                <c:pt idx="225">
                  <c:v>410000</c:v>
                </c:pt>
                <c:pt idx="226">
                  <c:v>450000</c:v>
                </c:pt>
                <c:pt idx="227">
                  <c:v>745000</c:v>
                </c:pt>
                <c:pt idx="228">
                  <c:v>1299000</c:v>
                </c:pt>
                <c:pt idx="229">
                  <c:v>299000</c:v>
                </c:pt>
                <c:pt idx="230">
                  <c:v>1599000</c:v>
                </c:pt>
                <c:pt idx="231">
                  <c:v>1600000</c:v>
                </c:pt>
                <c:pt idx="232">
                  <c:v>850000</c:v>
                </c:pt>
                <c:pt idx="233">
                  <c:v>1700000</c:v>
                </c:pt>
                <c:pt idx="234">
                  <c:v>565000</c:v>
                </c:pt>
                <c:pt idx="235">
                  <c:v>1700000</c:v>
                </c:pt>
                <c:pt idx="236">
                  <c:v>685000</c:v>
                </c:pt>
                <c:pt idx="237">
                  <c:v>1050000</c:v>
                </c:pt>
                <c:pt idx="238">
                  <c:v>1295000</c:v>
                </c:pt>
                <c:pt idx="239">
                  <c:v>975000</c:v>
                </c:pt>
                <c:pt idx="240">
                  <c:v>599000</c:v>
                </c:pt>
                <c:pt idx="241">
                  <c:v>265000</c:v>
                </c:pt>
                <c:pt idx="242">
                  <c:v>1150000</c:v>
                </c:pt>
                <c:pt idx="243">
                  <c:v>499555</c:v>
                </c:pt>
                <c:pt idx="244">
                  <c:v>310000</c:v>
                </c:pt>
                <c:pt idx="245">
                  <c:v>1450000</c:v>
                </c:pt>
                <c:pt idx="246">
                  <c:v>1010000</c:v>
                </c:pt>
                <c:pt idx="247">
                  <c:v>595000</c:v>
                </c:pt>
                <c:pt idx="248">
                  <c:v>145000</c:v>
                </c:pt>
                <c:pt idx="249">
                  <c:v>185000</c:v>
                </c:pt>
                <c:pt idx="250">
                  <c:v>900000</c:v>
                </c:pt>
                <c:pt idx="251">
                  <c:v>165000</c:v>
                </c:pt>
                <c:pt idx="252">
                  <c:v>1690000</c:v>
                </c:pt>
                <c:pt idx="253">
                  <c:v>260000</c:v>
                </c:pt>
                <c:pt idx="254">
                  <c:v>1410000</c:v>
                </c:pt>
                <c:pt idx="255">
                  <c:v>1075000</c:v>
                </c:pt>
                <c:pt idx="256">
                  <c:v>600000</c:v>
                </c:pt>
                <c:pt idx="257">
                  <c:v>620000</c:v>
                </c:pt>
                <c:pt idx="258">
                  <c:v>851000</c:v>
                </c:pt>
                <c:pt idx="259">
                  <c:v>575000</c:v>
                </c:pt>
                <c:pt idx="260">
                  <c:v>1425000</c:v>
                </c:pt>
                <c:pt idx="261">
                  <c:v>1375000</c:v>
                </c:pt>
                <c:pt idx="262">
                  <c:v>1275000</c:v>
                </c:pt>
                <c:pt idx="263">
                  <c:v>1350000</c:v>
                </c:pt>
                <c:pt idx="264">
                  <c:v>310000</c:v>
                </c:pt>
                <c:pt idx="265">
                  <c:v>545000</c:v>
                </c:pt>
                <c:pt idx="266">
                  <c:v>800000</c:v>
                </c:pt>
                <c:pt idx="267">
                  <c:v>555000</c:v>
                </c:pt>
                <c:pt idx="268">
                  <c:v>465000</c:v>
                </c:pt>
                <c:pt idx="269">
                  <c:v>360000</c:v>
                </c:pt>
                <c:pt idx="270">
                  <c:v>1250000</c:v>
                </c:pt>
                <c:pt idx="271">
                  <c:v>460000</c:v>
                </c:pt>
                <c:pt idx="272">
                  <c:v>1395000</c:v>
                </c:pt>
                <c:pt idx="273">
                  <c:v>1151111</c:v>
                </c:pt>
                <c:pt idx="274">
                  <c:v>450000</c:v>
                </c:pt>
                <c:pt idx="275">
                  <c:v>320000</c:v>
                </c:pt>
                <c:pt idx="276">
                  <c:v>1050000</c:v>
                </c:pt>
                <c:pt idx="277">
                  <c:v>275000</c:v>
                </c:pt>
                <c:pt idx="278">
                  <c:v>330000</c:v>
                </c:pt>
                <c:pt idx="279">
                  <c:v>950000</c:v>
                </c:pt>
                <c:pt idx="280">
                  <c:v>860000</c:v>
                </c:pt>
                <c:pt idx="281">
                  <c:v>480000</c:v>
                </c:pt>
                <c:pt idx="282">
                  <c:v>1225000</c:v>
                </c:pt>
                <c:pt idx="283">
                  <c:v>655000</c:v>
                </c:pt>
                <c:pt idx="284">
                  <c:v>500000</c:v>
                </c:pt>
                <c:pt idx="285">
                  <c:v>550000</c:v>
                </c:pt>
                <c:pt idx="286">
                  <c:v>1150000</c:v>
                </c:pt>
                <c:pt idx="287">
                  <c:v>350000</c:v>
                </c:pt>
                <c:pt idx="288">
                  <c:v>300000</c:v>
                </c:pt>
                <c:pt idx="289">
                  <c:v>765000</c:v>
                </c:pt>
                <c:pt idx="290">
                  <c:v>1495000</c:v>
                </c:pt>
                <c:pt idx="291">
                  <c:v>1550000</c:v>
                </c:pt>
                <c:pt idx="292">
                  <c:v>535000</c:v>
                </c:pt>
                <c:pt idx="293">
                  <c:v>750000</c:v>
                </c:pt>
                <c:pt idx="294">
                  <c:v>1225000</c:v>
                </c:pt>
                <c:pt idx="295">
                  <c:v>975000</c:v>
                </c:pt>
                <c:pt idx="296">
                  <c:v>945000</c:v>
                </c:pt>
                <c:pt idx="297">
                  <c:v>400000</c:v>
                </c:pt>
                <c:pt idx="298">
                  <c:v>480000</c:v>
                </c:pt>
                <c:pt idx="299">
                  <c:v>1540000</c:v>
                </c:pt>
                <c:pt idx="300">
                  <c:v>260000</c:v>
                </c:pt>
                <c:pt idx="301">
                  <c:v>475000</c:v>
                </c:pt>
                <c:pt idx="302">
                  <c:v>515000</c:v>
                </c:pt>
                <c:pt idx="303">
                  <c:v>295000</c:v>
                </c:pt>
                <c:pt idx="304">
                  <c:v>975000</c:v>
                </c:pt>
                <c:pt idx="305">
                  <c:v>500000</c:v>
                </c:pt>
                <c:pt idx="306">
                  <c:v>1000000</c:v>
                </c:pt>
                <c:pt idx="307">
                  <c:v>695000</c:v>
                </c:pt>
                <c:pt idx="308">
                  <c:v>199000</c:v>
                </c:pt>
                <c:pt idx="309">
                  <c:v>850000</c:v>
                </c:pt>
                <c:pt idx="310">
                  <c:v>1155000</c:v>
                </c:pt>
                <c:pt idx="311">
                  <c:v>1150000</c:v>
                </c:pt>
                <c:pt idx="312">
                  <c:v>1399000</c:v>
                </c:pt>
                <c:pt idx="313">
                  <c:v>699000</c:v>
                </c:pt>
                <c:pt idx="314">
                  <c:v>475000</c:v>
                </c:pt>
                <c:pt idx="315">
                  <c:v>849999</c:v>
                </c:pt>
                <c:pt idx="316">
                  <c:v>535000</c:v>
                </c:pt>
                <c:pt idx="317">
                  <c:v>299999</c:v>
                </c:pt>
                <c:pt idx="318">
                  <c:v>1095000</c:v>
                </c:pt>
                <c:pt idx="319">
                  <c:v>585000</c:v>
                </c:pt>
                <c:pt idx="320">
                  <c:v>410000</c:v>
                </c:pt>
                <c:pt idx="321">
                  <c:v>149000</c:v>
                </c:pt>
                <c:pt idx="322">
                  <c:v>600000</c:v>
                </c:pt>
                <c:pt idx="323">
                  <c:v>220000</c:v>
                </c:pt>
                <c:pt idx="324">
                  <c:v>1150000</c:v>
                </c:pt>
                <c:pt idx="325">
                  <c:v>425000</c:v>
                </c:pt>
                <c:pt idx="326">
                  <c:v>1050000</c:v>
                </c:pt>
                <c:pt idx="327">
                  <c:v>1040000</c:v>
                </c:pt>
                <c:pt idx="328">
                  <c:v>1011000</c:v>
                </c:pt>
                <c:pt idx="329">
                  <c:v>1145000</c:v>
                </c:pt>
                <c:pt idx="330">
                  <c:v>299000</c:v>
                </c:pt>
                <c:pt idx="331">
                  <c:v>1400000</c:v>
                </c:pt>
                <c:pt idx="332">
                  <c:v>575000</c:v>
                </c:pt>
                <c:pt idx="333">
                  <c:v>1475000</c:v>
                </c:pt>
                <c:pt idx="334">
                  <c:v>290000</c:v>
                </c:pt>
                <c:pt idx="335">
                  <c:v>475000</c:v>
                </c:pt>
                <c:pt idx="336">
                  <c:v>1700000</c:v>
                </c:pt>
                <c:pt idx="337">
                  <c:v>925000</c:v>
                </c:pt>
                <c:pt idx="338">
                  <c:v>150000</c:v>
                </c:pt>
                <c:pt idx="339">
                  <c:v>200000</c:v>
                </c:pt>
                <c:pt idx="340">
                  <c:v>290000</c:v>
                </c:pt>
                <c:pt idx="341">
                  <c:v>380000</c:v>
                </c:pt>
                <c:pt idx="342">
                  <c:v>260000</c:v>
                </c:pt>
                <c:pt idx="343">
                  <c:v>850000</c:v>
                </c:pt>
                <c:pt idx="344">
                  <c:v>1545000</c:v>
                </c:pt>
                <c:pt idx="345">
                  <c:v>750000</c:v>
                </c:pt>
                <c:pt idx="346">
                  <c:v>599000</c:v>
                </c:pt>
                <c:pt idx="347">
                  <c:v>399999</c:v>
                </c:pt>
                <c:pt idx="348">
                  <c:v>225000</c:v>
                </c:pt>
                <c:pt idx="349">
                  <c:v>375000</c:v>
                </c:pt>
                <c:pt idx="350">
                  <c:v>230000</c:v>
                </c:pt>
                <c:pt idx="351">
                  <c:v>810000</c:v>
                </c:pt>
                <c:pt idx="352">
                  <c:v>275000</c:v>
                </c:pt>
                <c:pt idx="353">
                  <c:v>675000</c:v>
                </c:pt>
                <c:pt idx="354">
                  <c:v>160000</c:v>
                </c:pt>
                <c:pt idx="355">
                  <c:v>550000</c:v>
                </c:pt>
                <c:pt idx="356">
                  <c:v>1175000</c:v>
                </c:pt>
                <c:pt idx="357">
                  <c:v>1595000</c:v>
                </c:pt>
                <c:pt idx="358">
                  <c:v>155000</c:v>
                </c:pt>
                <c:pt idx="359">
                  <c:v>245000</c:v>
                </c:pt>
                <c:pt idx="360">
                  <c:v>95000</c:v>
                </c:pt>
                <c:pt idx="361">
                  <c:v>1425000</c:v>
                </c:pt>
                <c:pt idx="362">
                  <c:v>1075000</c:v>
                </c:pt>
                <c:pt idx="363">
                  <c:v>370000</c:v>
                </c:pt>
                <c:pt idx="364">
                  <c:v>1384999</c:v>
                </c:pt>
                <c:pt idx="365">
                  <c:v>574000</c:v>
                </c:pt>
                <c:pt idx="366">
                  <c:v>115000</c:v>
                </c:pt>
                <c:pt idx="367">
                  <c:v>1360000</c:v>
                </c:pt>
                <c:pt idx="368">
                  <c:v>1400000</c:v>
                </c:pt>
                <c:pt idx="369">
                  <c:v>574000</c:v>
                </c:pt>
                <c:pt idx="370">
                  <c:v>679000</c:v>
                </c:pt>
                <c:pt idx="371">
                  <c:v>450000</c:v>
                </c:pt>
                <c:pt idx="372">
                  <c:v>1550000</c:v>
                </c:pt>
                <c:pt idx="373">
                  <c:v>250000</c:v>
                </c:pt>
                <c:pt idx="374">
                  <c:v>725000</c:v>
                </c:pt>
                <c:pt idx="375">
                  <c:v>1170000</c:v>
                </c:pt>
                <c:pt idx="376">
                  <c:v>685000</c:v>
                </c:pt>
                <c:pt idx="377">
                  <c:v>345000</c:v>
                </c:pt>
                <c:pt idx="378">
                  <c:v>421000</c:v>
                </c:pt>
                <c:pt idx="379">
                  <c:v>325000</c:v>
                </c:pt>
                <c:pt idx="380">
                  <c:v>450000</c:v>
                </c:pt>
                <c:pt idx="381">
                  <c:v>525000</c:v>
                </c:pt>
                <c:pt idx="382">
                  <c:v>300000</c:v>
                </c:pt>
                <c:pt idx="383">
                  <c:v>1285000</c:v>
                </c:pt>
                <c:pt idx="384">
                  <c:v>695000</c:v>
                </c:pt>
                <c:pt idx="385">
                  <c:v>995000</c:v>
                </c:pt>
                <c:pt idx="386">
                  <c:v>280000</c:v>
                </c:pt>
                <c:pt idx="387">
                  <c:v>250000</c:v>
                </c:pt>
                <c:pt idx="388">
                  <c:v>350000</c:v>
                </c:pt>
                <c:pt idx="389">
                  <c:v>400000</c:v>
                </c:pt>
                <c:pt idx="390">
                  <c:v>450000</c:v>
                </c:pt>
                <c:pt idx="391">
                  <c:v>490000</c:v>
                </c:pt>
                <c:pt idx="392">
                  <c:v>850000</c:v>
                </c:pt>
                <c:pt idx="393">
                  <c:v>650000</c:v>
                </c:pt>
                <c:pt idx="394">
                  <c:v>1350000</c:v>
                </c:pt>
                <c:pt idx="395">
                  <c:v>445000</c:v>
                </c:pt>
                <c:pt idx="396">
                  <c:v>725000</c:v>
                </c:pt>
                <c:pt idx="397">
                  <c:v>429000</c:v>
                </c:pt>
                <c:pt idx="398">
                  <c:v>325000</c:v>
                </c:pt>
                <c:pt idx="399">
                  <c:v>450000</c:v>
                </c:pt>
                <c:pt idx="400">
                  <c:v>260000</c:v>
                </c:pt>
                <c:pt idx="401">
                  <c:v>530000</c:v>
                </c:pt>
                <c:pt idx="402">
                  <c:v>220000</c:v>
                </c:pt>
                <c:pt idx="403">
                  <c:v>685000</c:v>
                </c:pt>
                <c:pt idx="404">
                  <c:v>845000</c:v>
                </c:pt>
                <c:pt idx="405">
                  <c:v>695000</c:v>
                </c:pt>
                <c:pt idx="406">
                  <c:v>260000</c:v>
                </c:pt>
                <c:pt idx="407">
                  <c:v>649000</c:v>
                </c:pt>
                <c:pt idx="408">
                  <c:v>1195000</c:v>
                </c:pt>
                <c:pt idx="409">
                  <c:v>1361000</c:v>
                </c:pt>
                <c:pt idx="410">
                  <c:v>195000</c:v>
                </c:pt>
                <c:pt idx="411">
                  <c:v>150000</c:v>
                </c:pt>
                <c:pt idx="412">
                  <c:v>175000</c:v>
                </c:pt>
                <c:pt idx="413">
                  <c:v>159000</c:v>
                </c:pt>
                <c:pt idx="414">
                  <c:v>650000</c:v>
                </c:pt>
                <c:pt idx="415">
                  <c:v>965000</c:v>
                </c:pt>
                <c:pt idx="416">
                  <c:v>750000</c:v>
                </c:pt>
                <c:pt idx="417">
                  <c:v>890000</c:v>
                </c:pt>
                <c:pt idx="418">
                  <c:v>1575000</c:v>
                </c:pt>
                <c:pt idx="419">
                  <c:v>285000</c:v>
                </c:pt>
                <c:pt idx="420">
                  <c:v>325000</c:v>
                </c:pt>
                <c:pt idx="421">
                  <c:v>575000</c:v>
                </c:pt>
                <c:pt idx="422">
                  <c:v>875000</c:v>
                </c:pt>
                <c:pt idx="423">
                  <c:v>899000</c:v>
                </c:pt>
                <c:pt idx="424">
                  <c:v>510000</c:v>
                </c:pt>
                <c:pt idx="425">
                  <c:v>775000</c:v>
                </c:pt>
                <c:pt idx="426">
                  <c:v>1095000</c:v>
                </c:pt>
                <c:pt idx="427">
                  <c:v>645000</c:v>
                </c:pt>
                <c:pt idx="428">
                  <c:v>1225000</c:v>
                </c:pt>
                <c:pt idx="429">
                  <c:v>635000</c:v>
                </c:pt>
                <c:pt idx="430">
                  <c:v>890000</c:v>
                </c:pt>
                <c:pt idx="431">
                  <c:v>320000</c:v>
                </c:pt>
                <c:pt idx="432">
                  <c:v>1245000</c:v>
                </c:pt>
                <c:pt idx="433">
                  <c:v>1020000</c:v>
                </c:pt>
                <c:pt idx="434">
                  <c:v>350000</c:v>
                </c:pt>
                <c:pt idx="435">
                  <c:v>949000</c:v>
                </c:pt>
                <c:pt idx="436">
                  <c:v>324000</c:v>
                </c:pt>
                <c:pt idx="437">
                  <c:v>650000</c:v>
                </c:pt>
                <c:pt idx="438">
                  <c:v>1100000</c:v>
                </c:pt>
                <c:pt idx="439">
                  <c:v>690000</c:v>
                </c:pt>
                <c:pt idx="440">
                  <c:v>325000</c:v>
                </c:pt>
                <c:pt idx="441">
                  <c:v>780000</c:v>
                </c:pt>
                <c:pt idx="442">
                  <c:v>120000</c:v>
                </c:pt>
                <c:pt idx="443">
                  <c:v>825000</c:v>
                </c:pt>
                <c:pt idx="444">
                  <c:v>234000</c:v>
                </c:pt>
                <c:pt idx="445">
                  <c:v>750000</c:v>
                </c:pt>
                <c:pt idx="446">
                  <c:v>275000</c:v>
                </c:pt>
                <c:pt idx="447">
                  <c:v>850000</c:v>
                </c:pt>
                <c:pt idx="448">
                  <c:v>135000</c:v>
                </c:pt>
                <c:pt idx="449">
                  <c:v>550000</c:v>
                </c:pt>
                <c:pt idx="450">
                  <c:v>785000</c:v>
                </c:pt>
                <c:pt idx="451">
                  <c:v>690000</c:v>
                </c:pt>
                <c:pt idx="452">
                  <c:v>500000</c:v>
                </c:pt>
                <c:pt idx="453">
                  <c:v>1050000</c:v>
                </c:pt>
                <c:pt idx="454">
                  <c:v>95000</c:v>
                </c:pt>
                <c:pt idx="455">
                  <c:v>317000</c:v>
                </c:pt>
                <c:pt idx="456">
                  <c:v>1651000</c:v>
                </c:pt>
                <c:pt idx="457">
                  <c:v>1390000</c:v>
                </c:pt>
                <c:pt idx="458">
                  <c:v>610000</c:v>
                </c:pt>
                <c:pt idx="459">
                  <c:v>750000</c:v>
                </c:pt>
                <c:pt idx="460">
                  <c:v>740000</c:v>
                </c:pt>
                <c:pt idx="461">
                  <c:v>449000</c:v>
                </c:pt>
                <c:pt idx="462">
                  <c:v>649999</c:v>
                </c:pt>
                <c:pt idx="463">
                  <c:v>525000</c:v>
                </c:pt>
                <c:pt idx="464">
                  <c:v>450000</c:v>
                </c:pt>
                <c:pt idx="465">
                  <c:v>1629000</c:v>
                </c:pt>
                <c:pt idx="466">
                  <c:v>575000</c:v>
                </c:pt>
                <c:pt idx="467">
                  <c:v>1055000</c:v>
                </c:pt>
                <c:pt idx="468">
                  <c:v>950000</c:v>
                </c:pt>
                <c:pt idx="469">
                  <c:v>155000</c:v>
                </c:pt>
                <c:pt idx="470">
                  <c:v>750000</c:v>
                </c:pt>
                <c:pt idx="471">
                  <c:v>1600000</c:v>
                </c:pt>
                <c:pt idx="472">
                  <c:v>265000</c:v>
                </c:pt>
                <c:pt idx="473">
                  <c:v>195000</c:v>
                </c:pt>
                <c:pt idx="474">
                  <c:v>310000</c:v>
                </c:pt>
                <c:pt idx="475">
                  <c:v>1050000</c:v>
                </c:pt>
                <c:pt idx="476">
                  <c:v>460000</c:v>
                </c:pt>
                <c:pt idx="477">
                  <c:v>545000</c:v>
                </c:pt>
                <c:pt idx="478">
                  <c:v>390000</c:v>
                </c:pt>
                <c:pt idx="479">
                  <c:v>1575000</c:v>
                </c:pt>
                <c:pt idx="480">
                  <c:v>775000</c:v>
                </c:pt>
                <c:pt idx="481">
                  <c:v>205000</c:v>
                </c:pt>
                <c:pt idx="482">
                  <c:v>225000</c:v>
                </c:pt>
                <c:pt idx="483">
                  <c:v>545000</c:v>
                </c:pt>
                <c:pt idx="484">
                  <c:v>1545000</c:v>
                </c:pt>
                <c:pt idx="485">
                  <c:v>390000</c:v>
                </c:pt>
                <c:pt idx="486">
                  <c:v>525000</c:v>
                </c:pt>
                <c:pt idx="487">
                  <c:v>285000</c:v>
                </c:pt>
                <c:pt idx="488">
                  <c:v>360000</c:v>
                </c:pt>
                <c:pt idx="489">
                  <c:v>1598000</c:v>
                </c:pt>
                <c:pt idx="490">
                  <c:v>1699000</c:v>
                </c:pt>
                <c:pt idx="491">
                  <c:v>1333333</c:v>
                </c:pt>
                <c:pt idx="492">
                  <c:v>920000</c:v>
                </c:pt>
                <c:pt idx="493">
                  <c:v>199000</c:v>
                </c:pt>
                <c:pt idx="494">
                  <c:v>450000</c:v>
                </c:pt>
                <c:pt idx="495">
                  <c:v>120000</c:v>
                </c:pt>
                <c:pt idx="496">
                  <c:v>198000</c:v>
                </c:pt>
                <c:pt idx="497">
                  <c:v>240000</c:v>
                </c:pt>
                <c:pt idx="498">
                  <c:v>825000</c:v>
                </c:pt>
                <c:pt idx="499">
                  <c:v>395000</c:v>
                </c:pt>
                <c:pt idx="500">
                  <c:v>900000</c:v>
                </c:pt>
                <c:pt idx="501">
                  <c:v>675000</c:v>
                </c:pt>
                <c:pt idx="502">
                  <c:v>535101</c:v>
                </c:pt>
                <c:pt idx="503">
                  <c:v>410000</c:v>
                </c:pt>
                <c:pt idx="504">
                  <c:v>225000</c:v>
                </c:pt>
                <c:pt idx="505">
                  <c:v>875000</c:v>
                </c:pt>
                <c:pt idx="506">
                  <c:v>500000</c:v>
                </c:pt>
                <c:pt idx="507">
                  <c:v>150000</c:v>
                </c:pt>
                <c:pt idx="508">
                  <c:v>499999</c:v>
                </c:pt>
                <c:pt idx="509">
                  <c:v>645000</c:v>
                </c:pt>
                <c:pt idx="510">
                  <c:v>260000</c:v>
                </c:pt>
                <c:pt idx="511">
                  <c:v>120000</c:v>
                </c:pt>
                <c:pt idx="512">
                  <c:v>775000</c:v>
                </c:pt>
                <c:pt idx="513">
                  <c:v>500000</c:v>
                </c:pt>
                <c:pt idx="514">
                  <c:v>550000</c:v>
                </c:pt>
                <c:pt idx="515">
                  <c:v>299000</c:v>
                </c:pt>
                <c:pt idx="516">
                  <c:v>695000</c:v>
                </c:pt>
                <c:pt idx="517">
                  <c:v>460000</c:v>
                </c:pt>
                <c:pt idx="518">
                  <c:v>150000</c:v>
                </c:pt>
                <c:pt idx="519">
                  <c:v>1095000</c:v>
                </c:pt>
                <c:pt idx="520">
                  <c:v>290000</c:v>
                </c:pt>
                <c:pt idx="521">
                  <c:v>1100000</c:v>
                </c:pt>
                <c:pt idx="522">
                  <c:v>299000</c:v>
                </c:pt>
                <c:pt idx="523">
                  <c:v>535000</c:v>
                </c:pt>
                <c:pt idx="524">
                  <c:v>560000</c:v>
                </c:pt>
                <c:pt idx="525">
                  <c:v>280000</c:v>
                </c:pt>
                <c:pt idx="526">
                  <c:v>630000</c:v>
                </c:pt>
                <c:pt idx="527">
                  <c:v>325000</c:v>
                </c:pt>
                <c:pt idx="528">
                  <c:v>445000</c:v>
                </c:pt>
                <c:pt idx="529">
                  <c:v>1175000</c:v>
                </c:pt>
                <c:pt idx="530">
                  <c:v>695000</c:v>
                </c:pt>
                <c:pt idx="531">
                  <c:v>630000</c:v>
                </c:pt>
                <c:pt idx="532">
                  <c:v>975000</c:v>
                </c:pt>
                <c:pt idx="533">
                  <c:v>265000</c:v>
                </c:pt>
                <c:pt idx="534">
                  <c:v>1080000</c:v>
                </c:pt>
                <c:pt idx="535">
                  <c:v>689000</c:v>
                </c:pt>
                <c:pt idx="536">
                  <c:v>400000</c:v>
                </c:pt>
                <c:pt idx="537">
                  <c:v>225000</c:v>
                </c:pt>
                <c:pt idx="538">
                  <c:v>379000</c:v>
                </c:pt>
                <c:pt idx="539">
                  <c:v>1575000</c:v>
                </c:pt>
                <c:pt idx="540">
                  <c:v>865000</c:v>
                </c:pt>
                <c:pt idx="541">
                  <c:v>475000</c:v>
                </c:pt>
                <c:pt idx="542">
                  <c:v>649999</c:v>
                </c:pt>
                <c:pt idx="543">
                  <c:v>650000</c:v>
                </c:pt>
                <c:pt idx="544">
                  <c:v>290000</c:v>
                </c:pt>
                <c:pt idx="545">
                  <c:v>125000</c:v>
                </c:pt>
                <c:pt idx="546">
                  <c:v>425000</c:v>
                </c:pt>
                <c:pt idx="547">
                  <c:v>745000</c:v>
                </c:pt>
                <c:pt idx="548">
                  <c:v>1100000</c:v>
                </c:pt>
                <c:pt idx="549">
                  <c:v>1700000</c:v>
                </c:pt>
                <c:pt idx="550">
                  <c:v>485000</c:v>
                </c:pt>
                <c:pt idx="551">
                  <c:v>430000</c:v>
                </c:pt>
                <c:pt idx="552">
                  <c:v>785000</c:v>
                </c:pt>
                <c:pt idx="553">
                  <c:v>1685000</c:v>
                </c:pt>
                <c:pt idx="554">
                  <c:v>651000</c:v>
                </c:pt>
                <c:pt idx="555">
                  <c:v>550000</c:v>
                </c:pt>
                <c:pt idx="556">
                  <c:v>1095000</c:v>
                </c:pt>
                <c:pt idx="557">
                  <c:v>60000</c:v>
                </c:pt>
                <c:pt idx="558">
                  <c:v>800000</c:v>
                </c:pt>
                <c:pt idx="559">
                  <c:v>140000</c:v>
                </c:pt>
                <c:pt idx="560">
                  <c:v>585000</c:v>
                </c:pt>
                <c:pt idx="561">
                  <c:v>345000</c:v>
                </c:pt>
                <c:pt idx="562">
                  <c:v>455000</c:v>
                </c:pt>
                <c:pt idx="563">
                  <c:v>595000</c:v>
                </c:pt>
                <c:pt idx="564">
                  <c:v>1599000</c:v>
                </c:pt>
                <c:pt idx="565">
                  <c:v>890000</c:v>
                </c:pt>
                <c:pt idx="566">
                  <c:v>651000</c:v>
                </c:pt>
                <c:pt idx="567">
                  <c:v>1250000</c:v>
                </c:pt>
                <c:pt idx="568">
                  <c:v>850000</c:v>
                </c:pt>
                <c:pt idx="569">
                  <c:v>850000</c:v>
                </c:pt>
                <c:pt idx="570">
                  <c:v>481000</c:v>
                </c:pt>
                <c:pt idx="571">
                  <c:v>765000</c:v>
                </c:pt>
                <c:pt idx="572">
                  <c:v>385000</c:v>
                </c:pt>
                <c:pt idx="573">
                  <c:v>230000</c:v>
                </c:pt>
                <c:pt idx="574">
                  <c:v>275000</c:v>
                </c:pt>
                <c:pt idx="575">
                  <c:v>408000</c:v>
                </c:pt>
                <c:pt idx="576">
                  <c:v>275000</c:v>
                </c:pt>
                <c:pt idx="577">
                  <c:v>925000</c:v>
                </c:pt>
                <c:pt idx="578">
                  <c:v>1600000</c:v>
                </c:pt>
                <c:pt idx="579">
                  <c:v>785000</c:v>
                </c:pt>
                <c:pt idx="580">
                  <c:v>360000</c:v>
                </c:pt>
                <c:pt idx="581">
                  <c:v>490000</c:v>
                </c:pt>
                <c:pt idx="582">
                  <c:v>1475000</c:v>
                </c:pt>
                <c:pt idx="583">
                  <c:v>875000</c:v>
                </c:pt>
                <c:pt idx="584">
                  <c:v>390000</c:v>
                </c:pt>
                <c:pt idx="585">
                  <c:v>485000</c:v>
                </c:pt>
                <c:pt idx="586">
                  <c:v>565000</c:v>
                </c:pt>
                <c:pt idx="587">
                  <c:v>590000</c:v>
                </c:pt>
                <c:pt idx="588">
                  <c:v>390000</c:v>
                </c:pt>
                <c:pt idx="589">
                  <c:v>275000</c:v>
                </c:pt>
                <c:pt idx="590">
                  <c:v>675000</c:v>
                </c:pt>
                <c:pt idx="591">
                  <c:v>720000</c:v>
                </c:pt>
                <c:pt idx="592">
                  <c:v>1571000</c:v>
                </c:pt>
                <c:pt idx="593">
                  <c:v>950000</c:v>
                </c:pt>
                <c:pt idx="594">
                  <c:v>255000</c:v>
                </c:pt>
                <c:pt idx="595">
                  <c:v>699999</c:v>
                </c:pt>
                <c:pt idx="596">
                  <c:v>265000</c:v>
                </c:pt>
                <c:pt idx="597">
                  <c:v>550000</c:v>
                </c:pt>
                <c:pt idx="598">
                  <c:v>525000</c:v>
                </c:pt>
                <c:pt idx="599">
                  <c:v>995000</c:v>
                </c:pt>
                <c:pt idx="600">
                  <c:v>445000</c:v>
                </c:pt>
                <c:pt idx="601">
                  <c:v>465000</c:v>
                </c:pt>
                <c:pt idx="602">
                  <c:v>890000</c:v>
                </c:pt>
                <c:pt idx="603">
                  <c:v>840000</c:v>
                </c:pt>
                <c:pt idx="604">
                  <c:v>275000</c:v>
                </c:pt>
                <c:pt idx="605">
                  <c:v>365000</c:v>
                </c:pt>
                <c:pt idx="606">
                  <c:v>925000</c:v>
                </c:pt>
                <c:pt idx="607">
                  <c:v>495000</c:v>
                </c:pt>
                <c:pt idx="608">
                  <c:v>350000</c:v>
                </c:pt>
                <c:pt idx="609">
                  <c:v>200000</c:v>
                </c:pt>
                <c:pt idx="610">
                  <c:v>975000</c:v>
                </c:pt>
                <c:pt idx="611">
                  <c:v>825000</c:v>
                </c:pt>
                <c:pt idx="612">
                  <c:v>585000</c:v>
                </c:pt>
                <c:pt idx="613">
                  <c:v>125000</c:v>
                </c:pt>
                <c:pt idx="614">
                  <c:v>88000</c:v>
                </c:pt>
                <c:pt idx="615">
                  <c:v>410000</c:v>
                </c:pt>
                <c:pt idx="616">
                  <c:v>845000</c:v>
                </c:pt>
                <c:pt idx="617">
                  <c:v>100000</c:v>
                </c:pt>
                <c:pt idx="618">
                  <c:v>969000</c:v>
                </c:pt>
                <c:pt idx="619">
                  <c:v>1200000</c:v>
                </c:pt>
                <c:pt idx="620">
                  <c:v>1200000</c:v>
                </c:pt>
                <c:pt idx="621">
                  <c:v>1600000</c:v>
                </c:pt>
                <c:pt idx="622">
                  <c:v>1500000</c:v>
                </c:pt>
                <c:pt idx="623">
                  <c:v>1620000</c:v>
                </c:pt>
                <c:pt idx="624">
                  <c:v>161000</c:v>
                </c:pt>
                <c:pt idx="625">
                  <c:v>1325000</c:v>
                </c:pt>
                <c:pt idx="626">
                  <c:v>490000</c:v>
                </c:pt>
                <c:pt idx="627">
                  <c:v>899000</c:v>
                </c:pt>
                <c:pt idx="628">
                  <c:v>575000</c:v>
                </c:pt>
                <c:pt idx="629">
                  <c:v>575000</c:v>
                </c:pt>
                <c:pt idx="630">
                  <c:v>595000</c:v>
                </c:pt>
                <c:pt idx="631">
                  <c:v>530000</c:v>
                </c:pt>
                <c:pt idx="632">
                  <c:v>285000</c:v>
                </c:pt>
                <c:pt idx="633">
                  <c:v>1180000</c:v>
                </c:pt>
                <c:pt idx="634">
                  <c:v>695000</c:v>
                </c:pt>
                <c:pt idx="635">
                  <c:v>1350000</c:v>
                </c:pt>
                <c:pt idx="636">
                  <c:v>239000</c:v>
                </c:pt>
                <c:pt idx="637">
                  <c:v>725000</c:v>
                </c:pt>
                <c:pt idx="638">
                  <c:v>795000</c:v>
                </c:pt>
                <c:pt idx="639">
                  <c:v>575000</c:v>
                </c:pt>
                <c:pt idx="640">
                  <c:v>595000</c:v>
                </c:pt>
                <c:pt idx="641">
                  <c:v>1350000</c:v>
                </c:pt>
                <c:pt idx="642">
                  <c:v>236000</c:v>
                </c:pt>
                <c:pt idx="643">
                  <c:v>310000</c:v>
                </c:pt>
                <c:pt idx="644">
                  <c:v>500000</c:v>
                </c:pt>
                <c:pt idx="645">
                  <c:v>1175000</c:v>
                </c:pt>
                <c:pt idx="646">
                  <c:v>160000</c:v>
                </c:pt>
                <c:pt idx="647">
                  <c:v>280000</c:v>
                </c:pt>
                <c:pt idx="648">
                  <c:v>960000</c:v>
                </c:pt>
                <c:pt idx="649">
                  <c:v>525000</c:v>
                </c:pt>
                <c:pt idx="650">
                  <c:v>690000</c:v>
                </c:pt>
                <c:pt idx="651">
                  <c:v>589000</c:v>
                </c:pt>
                <c:pt idx="652">
                  <c:v>269000</c:v>
                </c:pt>
                <c:pt idx="653">
                  <c:v>850000</c:v>
                </c:pt>
                <c:pt idx="654">
                  <c:v>1425000</c:v>
                </c:pt>
                <c:pt idx="655">
                  <c:v>1400000</c:v>
                </c:pt>
                <c:pt idx="656">
                  <c:v>445000</c:v>
                </c:pt>
                <c:pt idx="657">
                  <c:v>600000</c:v>
                </c:pt>
                <c:pt idx="658">
                  <c:v>655000</c:v>
                </c:pt>
                <c:pt idx="659">
                  <c:v>575000</c:v>
                </c:pt>
                <c:pt idx="660">
                  <c:v>220000</c:v>
                </c:pt>
                <c:pt idx="661">
                  <c:v>381999</c:v>
                </c:pt>
                <c:pt idx="662">
                  <c:v>645000</c:v>
                </c:pt>
                <c:pt idx="663">
                  <c:v>320000</c:v>
                </c:pt>
                <c:pt idx="664">
                  <c:v>145000</c:v>
                </c:pt>
                <c:pt idx="665">
                  <c:v>711000</c:v>
                </c:pt>
                <c:pt idx="666">
                  <c:v>681000</c:v>
                </c:pt>
                <c:pt idx="667">
                  <c:v>170000</c:v>
                </c:pt>
                <c:pt idx="668">
                  <c:v>450000</c:v>
                </c:pt>
                <c:pt idx="669">
                  <c:v>630000</c:v>
                </c:pt>
                <c:pt idx="670">
                  <c:v>725000</c:v>
                </c:pt>
                <c:pt idx="671">
                  <c:v>450000</c:v>
                </c:pt>
                <c:pt idx="672">
                  <c:v>715000</c:v>
                </c:pt>
                <c:pt idx="673">
                  <c:v>1025000</c:v>
                </c:pt>
                <c:pt idx="674">
                  <c:v>649999</c:v>
                </c:pt>
                <c:pt idx="675">
                  <c:v>675000</c:v>
                </c:pt>
                <c:pt idx="676">
                  <c:v>571000</c:v>
                </c:pt>
                <c:pt idx="677">
                  <c:v>1350000</c:v>
                </c:pt>
                <c:pt idx="678">
                  <c:v>995000</c:v>
                </c:pt>
                <c:pt idx="679">
                  <c:v>1249000</c:v>
                </c:pt>
                <c:pt idx="680">
                  <c:v>1050000</c:v>
                </c:pt>
                <c:pt idx="681">
                  <c:v>415000</c:v>
                </c:pt>
                <c:pt idx="682">
                  <c:v>1495000</c:v>
                </c:pt>
                <c:pt idx="683">
                  <c:v>1575000</c:v>
                </c:pt>
                <c:pt idx="684">
                  <c:v>1350000</c:v>
                </c:pt>
                <c:pt idx="685">
                  <c:v>705000</c:v>
                </c:pt>
                <c:pt idx="686">
                  <c:v>800000</c:v>
                </c:pt>
                <c:pt idx="687">
                  <c:v>1450000</c:v>
                </c:pt>
                <c:pt idx="688">
                  <c:v>180000</c:v>
                </c:pt>
                <c:pt idx="689">
                  <c:v>1325000</c:v>
                </c:pt>
                <c:pt idx="690">
                  <c:v>450000</c:v>
                </c:pt>
                <c:pt idx="691">
                  <c:v>440000</c:v>
                </c:pt>
                <c:pt idx="692">
                  <c:v>500000</c:v>
                </c:pt>
                <c:pt idx="693">
                  <c:v>485000</c:v>
                </c:pt>
                <c:pt idx="694">
                  <c:v>400000</c:v>
                </c:pt>
                <c:pt idx="695">
                  <c:v>205000</c:v>
                </c:pt>
                <c:pt idx="696">
                  <c:v>1475001</c:v>
                </c:pt>
                <c:pt idx="697">
                  <c:v>262000</c:v>
                </c:pt>
                <c:pt idx="698">
                  <c:v>1100000</c:v>
                </c:pt>
                <c:pt idx="699">
                  <c:v>625000</c:v>
                </c:pt>
                <c:pt idx="700">
                  <c:v>445000</c:v>
                </c:pt>
                <c:pt idx="701">
                  <c:v>54000</c:v>
                </c:pt>
                <c:pt idx="702">
                  <c:v>675000</c:v>
                </c:pt>
                <c:pt idx="703">
                  <c:v>38000</c:v>
                </c:pt>
                <c:pt idx="704">
                  <c:v>455000</c:v>
                </c:pt>
                <c:pt idx="705">
                  <c:v>1100000</c:v>
                </c:pt>
                <c:pt idx="706">
                  <c:v>655000</c:v>
                </c:pt>
                <c:pt idx="707">
                  <c:v>140000</c:v>
                </c:pt>
                <c:pt idx="708">
                  <c:v>275000</c:v>
                </c:pt>
                <c:pt idx="709">
                  <c:v>230000</c:v>
                </c:pt>
                <c:pt idx="710">
                  <c:v>175000</c:v>
                </c:pt>
                <c:pt idx="711">
                  <c:v>950000</c:v>
                </c:pt>
                <c:pt idx="712">
                  <c:v>585000</c:v>
                </c:pt>
                <c:pt idx="713">
                  <c:v>399000</c:v>
                </c:pt>
                <c:pt idx="714">
                  <c:v>80000</c:v>
                </c:pt>
                <c:pt idx="715">
                  <c:v>1090000</c:v>
                </c:pt>
                <c:pt idx="716">
                  <c:v>375000</c:v>
                </c:pt>
                <c:pt idx="717">
                  <c:v>1399000</c:v>
                </c:pt>
                <c:pt idx="718">
                  <c:v>695000</c:v>
                </c:pt>
                <c:pt idx="719">
                  <c:v>90000</c:v>
                </c:pt>
                <c:pt idx="720">
                  <c:v>421000</c:v>
                </c:pt>
                <c:pt idx="721">
                  <c:v>650000</c:v>
                </c:pt>
                <c:pt idx="722">
                  <c:v>595000</c:v>
                </c:pt>
                <c:pt idx="723">
                  <c:v>360000</c:v>
                </c:pt>
                <c:pt idx="724">
                  <c:v>510000</c:v>
                </c:pt>
                <c:pt idx="725">
                  <c:v>595000</c:v>
                </c:pt>
                <c:pt idx="726">
                  <c:v>1325000</c:v>
                </c:pt>
                <c:pt idx="727">
                  <c:v>395000</c:v>
                </c:pt>
                <c:pt idx="728">
                  <c:v>775000</c:v>
                </c:pt>
                <c:pt idx="729">
                  <c:v>239000</c:v>
                </c:pt>
                <c:pt idx="730">
                  <c:v>585000</c:v>
                </c:pt>
                <c:pt idx="731">
                  <c:v>1075000</c:v>
                </c:pt>
                <c:pt idx="732">
                  <c:v>1495000</c:v>
                </c:pt>
                <c:pt idx="733">
                  <c:v>1125000</c:v>
                </c:pt>
                <c:pt idx="734">
                  <c:v>485000</c:v>
                </c:pt>
                <c:pt idx="735">
                  <c:v>250000</c:v>
                </c:pt>
                <c:pt idx="736">
                  <c:v>600000</c:v>
                </c:pt>
                <c:pt idx="737">
                  <c:v>735000</c:v>
                </c:pt>
                <c:pt idx="738">
                  <c:v>499000</c:v>
                </c:pt>
                <c:pt idx="739">
                  <c:v>1395000</c:v>
                </c:pt>
                <c:pt idx="740">
                  <c:v>890000</c:v>
                </c:pt>
                <c:pt idx="741">
                  <c:v>965000</c:v>
                </c:pt>
                <c:pt idx="742">
                  <c:v>885000</c:v>
                </c:pt>
                <c:pt idx="743">
                  <c:v>1000000</c:v>
                </c:pt>
                <c:pt idx="744">
                  <c:v>1200000</c:v>
                </c:pt>
                <c:pt idx="745">
                  <c:v>1260000</c:v>
                </c:pt>
                <c:pt idx="746">
                  <c:v>275621</c:v>
                </c:pt>
                <c:pt idx="747">
                  <c:v>750000</c:v>
                </c:pt>
                <c:pt idx="748">
                  <c:v>1125000</c:v>
                </c:pt>
                <c:pt idx="749">
                  <c:v>1295000</c:v>
                </c:pt>
                <c:pt idx="750">
                  <c:v>675000</c:v>
                </c:pt>
                <c:pt idx="751">
                  <c:v>545000</c:v>
                </c:pt>
                <c:pt idx="752">
                  <c:v>375000</c:v>
                </c:pt>
                <c:pt idx="753">
                  <c:v>1550000</c:v>
                </c:pt>
                <c:pt idx="754">
                  <c:v>225000</c:v>
                </c:pt>
                <c:pt idx="755">
                  <c:v>245000</c:v>
                </c:pt>
                <c:pt idx="756">
                  <c:v>775000</c:v>
                </c:pt>
                <c:pt idx="757">
                  <c:v>315000</c:v>
                </c:pt>
                <c:pt idx="758">
                  <c:v>1250000</c:v>
                </c:pt>
                <c:pt idx="759">
                  <c:v>950000</c:v>
                </c:pt>
                <c:pt idx="760">
                  <c:v>890000</c:v>
                </c:pt>
                <c:pt idx="761">
                  <c:v>1550000</c:v>
                </c:pt>
                <c:pt idx="762">
                  <c:v>735000</c:v>
                </c:pt>
                <c:pt idx="763">
                  <c:v>1090000</c:v>
                </c:pt>
                <c:pt idx="764">
                  <c:v>500000</c:v>
                </c:pt>
                <c:pt idx="765">
                  <c:v>490000</c:v>
                </c:pt>
                <c:pt idx="766">
                  <c:v>675000</c:v>
                </c:pt>
                <c:pt idx="767">
                  <c:v>185000</c:v>
                </c:pt>
                <c:pt idx="768">
                  <c:v>645000</c:v>
                </c:pt>
                <c:pt idx="769">
                  <c:v>445000</c:v>
                </c:pt>
                <c:pt idx="770">
                  <c:v>590000</c:v>
                </c:pt>
                <c:pt idx="771">
                  <c:v>875000</c:v>
                </c:pt>
                <c:pt idx="772">
                  <c:v>1075000</c:v>
                </c:pt>
                <c:pt idx="773">
                  <c:v>310000</c:v>
                </c:pt>
                <c:pt idx="774">
                  <c:v>135000</c:v>
                </c:pt>
                <c:pt idx="775">
                  <c:v>390000</c:v>
                </c:pt>
                <c:pt idx="776">
                  <c:v>424000</c:v>
                </c:pt>
                <c:pt idx="777">
                  <c:v>699000</c:v>
                </c:pt>
                <c:pt idx="778">
                  <c:v>750000</c:v>
                </c:pt>
                <c:pt idx="779">
                  <c:v>940000</c:v>
                </c:pt>
                <c:pt idx="780">
                  <c:v>1050000</c:v>
                </c:pt>
                <c:pt idx="781">
                  <c:v>751000</c:v>
                </c:pt>
                <c:pt idx="782">
                  <c:v>625000</c:v>
                </c:pt>
                <c:pt idx="783">
                  <c:v>1450000</c:v>
                </c:pt>
                <c:pt idx="784">
                  <c:v>1395000</c:v>
                </c:pt>
                <c:pt idx="785">
                  <c:v>1495000</c:v>
                </c:pt>
                <c:pt idx="786">
                  <c:v>990000</c:v>
                </c:pt>
                <c:pt idx="787">
                  <c:v>570000</c:v>
                </c:pt>
                <c:pt idx="788">
                  <c:v>370000</c:v>
                </c:pt>
                <c:pt idx="789">
                  <c:v>675000</c:v>
                </c:pt>
                <c:pt idx="790">
                  <c:v>790000</c:v>
                </c:pt>
                <c:pt idx="791">
                  <c:v>157000</c:v>
                </c:pt>
                <c:pt idx="792">
                  <c:v>1495000</c:v>
                </c:pt>
                <c:pt idx="793">
                  <c:v>895000</c:v>
                </c:pt>
                <c:pt idx="794">
                  <c:v>410000</c:v>
                </c:pt>
                <c:pt idx="795">
                  <c:v>521000</c:v>
                </c:pt>
                <c:pt idx="796">
                  <c:v>1125000</c:v>
                </c:pt>
                <c:pt idx="797">
                  <c:v>665000</c:v>
                </c:pt>
                <c:pt idx="798">
                  <c:v>1200000</c:v>
                </c:pt>
                <c:pt idx="799">
                  <c:v>1450000</c:v>
                </c:pt>
                <c:pt idx="800">
                  <c:v>425000</c:v>
                </c:pt>
                <c:pt idx="801">
                  <c:v>395000</c:v>
                </c:pt>
                <c:pt idx="802">
                  <c:v>421000</c:v>
                </c:pt>
                <c:pt idx="803">
                  <c:v>230000</c:v>
                </c:pt>
                <c:pt idx="804">
                  <c:v>250000</c:v>
                </c:pt>
                <c:pt idx="805">
                  <c:v>465000</c:v>
                </c:pt>
                <c:pt idx="806">
                  <c:v>1195000</c:v>
                </c:pt>
                <c:pt idx="807">
                  <c:v>625000</c:v>
                </c:pt>
                <c:pt idx="808">
                  <c:v>975000</c:v>
                </c:pt>
                <c:pt idx="809">
                  <c:v>375000</c:v>
                </c:pt>
                <c:pt idx="810">
                  <c:v>320000</c:v>
                </c:pt>
                <c:pt idx="811">
                  <c:v>950000</c:v>
                </c:pt>
                <c:pt idx="812">
                  <c:v>369000</c:v>
                </c:pt>
                <c:pt idx="813">
                  <c:v>670000</c:v>
                </c:pt>
                <c:pt idx="814">
                  <c:v>489000</c:v>
                </c:pt>
                <c:pt idx="815">
                  <c:v>750000</c:v>
                </c:pt>
                <c:pt idx="816">
                  <c:v>790000</c:v>
                </c:pt>
                <c:pt idx="817">
                  <c:v>1200000</c:v>
                </c:pt>
                <c:pt idx="818">
                  <c:v>305000</c:v>
                </c:pt>
                <c:pt idx="819">
                  <c:v>375000</c:v>
                </c:pt>
                <c:pt idx="820">
                  <c:v>1049000</c:v>
                </c:pt>
                <c:pt idx="821">
                  <c:v>545000</c:v>
                </c:pt>
                <c:pt idx="822">
                  <c:v>430000</c:v>
                </c:pt>
                <c:pt idx="823">
                  <c:v>1449000</c:v>
                </c:pt>
                <c:pt idx="824">
                  <c:v>1125000</c:v>
                </c:pt>
                <c:pt idx="825">
                  <c:v>770000</c:v>
                </c:pt>
                <c:pt idx="826">
                  <c:v>225000</c:v>
                </c:pt>
                <c:pt idx="827">
                  <c:v>250000</c:v>
                </c:pt>
                <c:pt idx="828">
                  <c:v>1250000</c:v>
                </c:pt>
                <c:pt idx="829">
                  <c:v>425000</c:v>
                </c:pt>
                <c:pt idx="830">
                  <c:v>640000</c:v>
                </c:pt>
                <c:pt idx="831">
                  <c:v>475000</c:v>
                </c:pt>
                <c:pt idx="832">
                  <c:v>650000</c:v>
                </c:pt>
                <c:pt idx="833">
                  <c:v>625000</c:v>
                </c:pt>
                <c:pt idx="834">
                  <c:v>219101</c:v>
                </c:pt>
                <c:pt idx="835">
                  <c:v>450000</c:v>
                </c:pt>
                <c:pt idx="836">
                  <c:v>199000</c:v>
                </c:pt>
                <c:pt idx="837">
                  <c:v>275000</c:v>
                </c:pt>
                <c:pt idx="838">
                  <c:v>410000</c:v>
                </c:pt>
                <c:pt idx="839">
                  <c:v>610000</c:v>
                </c:pt>
                <c:pt idx="840">
                  <c:v>498000</c:v>
                </c:pt>
                <c:pt idx="841">
                  <c:v>650000</c:v>
                </c:pt>
                <c:pt idx="842">
                  <c:v>690000</c:v>
                </c:pt>
                <c:pt idx="843">
                  <c:v>1000000</c:v>
                </c:pt>
                <c:pt idx="844">
                  <c:v>1550000</c:v>
                </c:pt>
                <c:pt idx="845">
                  <c:v>675000</c:v>
                </c:pt>
                <c:pt idx="846">
                  <c:v>1450000</c:v>
                </c:pt>
                <c:pt idx="847">
                  <c:v>650000</c:v>
                </c:pt>
                <c:pt idx="848">
                  <c:v>539000</c:v>
                </c:pt>
                <c:pt idx="849">
                  <c:v>200000</c:v>
                </c:pt>
                <c:pt idx="850">
                  <c:v>450000</c:v>
                </c:pt>
                <c:pt idx="851">
                  <c:v>430000</c:v>
                </c:pt>
                <c:pt idx="852">
                  <c:v>685000</c:v>
                </c:pt>
                <c:pt idx="853">
                  <c:v>1095000</c:v>
                </c:pt>
                <c:pt idx="854">
                  <c:v>1545000</c:v>
                </c:pt>
                <c:pt idx="855">
                  <c:v>375000</c:v>
                </c:pt>
                <c:pt idx="856">
                  <c:v>330000</c:v>
                </c:pt>
                <c:pt idx="857">
                  <c:v>775000</c:v>
                </c:pt>
                <c:pt idx="858">
                  <c:v>600000</c:v>
                </c:pt>
                <c:pt idx="859">
                  <c:v>1325000</c:v>
                </c:pt>
                <c:pt idx="860">
                  <c:v>1051000</c:v>
                </c:pt>
                <c:pt idx="861">
                  <c:v>349444</c:v>
                </c:pt>
                <c:pt idx="862">
                  <c:v>530000</c:v>
                </c:pt>
                <c:pt idx="863">
                  <c:v>570000</c:v>
                </c:pt>
                <c:pt idx="864">
                  <c:v>785000</c:v>
                </c:pt>
                <c:pt idx="865">
                  <c:v>549000</c:v>
                </c:pt>
                <c:pt idx="866">
                  <c:v>449000</c:v>
                </c:pt>
                <c:pt idx="867">
                  <c:v>680000</c:v>
                </c:pt>
                <c:pt idx="868">
                  <c:v>510000</c:v>
                </c:pt>
                <c:pt idx="869">
                  <c:v>500000</c:v>
                </c:pt>
                <c:pt idx="870">
                  <c:v>490000</c:v>
                </c:pt>
                <c:pt idx="871">
                  <c:v>91500</c:v>
                </c:pt>
                <c:pt idx="872">
                  <c:v>1650000</c:v>
                </c:pt>
                <c:pt idx="873">
                  <c:v>1075000</c:v>
                </c:pt>
                <c:pt idx="874">
                  <c:v>135000</c:v>
                </c:pt>
                <c:pt idx="875">
                  <c:v>1250000</c:v>
                </c:pt>
                <c:pt idx="876">
                  <c:v>199000</c:v>
                </c:pt>
                <c:pt idx="877">
                  <c:v>285000</c:v>
                </c:pt>
                <c:pt idx="878">
                  <c:v>550000</c:v>
                </c:pt>
                <c:pt idx="879">
                  <c:v>1475000</c:v>
                </c:pt>
                <c:pt idx="880">
                  <c:v>385000</c:v>
                </c:pt>
                <c:pt idx="881">
                  <c:v>650000</c:v>
                </c:pt>
                <c:pt idx="882">
                  <c:v>149000</c:v>
                </c:pt>
                <c:pt idx="883">
                  <c:v>1590000</c:v>
                </c:pt>
                <c:pt idx="884">
                  <c:v>470000</c:v>
                </c:pt>
                <c:pt idx="885">
                  <c:v>649999</c:v>
                </c:pt>
                <c:pt idx="886">
                  <c:v>1550000</c:v>
                </c:pt>
                <c:pt idx="887">
                  <c:v>650000</c:v>
                </c:pt>
                <c:pt idx="888">
                  <c:v>315000</c:v>
                </c:pt>
                <c:pt idx="889">
                  <c:v>160000</c:v>
                </c:pt>
                <c:pt idx="890">
                  <c:v>290000</c:v>
                </c:pt>
                <c:pt idx="891">
                  <c:v>485000</c:v>
                </c:pt>
                <c:pt idx="892">
                  <c:v>570000</c:v>
                </c:pt>
                <c:pt idx="893">
                  <c:v>650000</c:v>
                </c:pt>
                <c:pt idx="894">
                  <c:v>599000</c:v>
                </c:pt>
                <c:pt idx="895">
                  <c:v>690000</c:v>
                </c:pt>
                <c:pt idx="896">
                  <c:v>419000</c:v>
                </c:pt>
                <c:pt idx="897">
                  <c:v>525000</c:v>
                </c:pt>
                <c:pt idx="898">
                  <c:v>450000</c:v>
                </c:pt>
                <c:pt idx="899">
                  <c:v>1325000</c:v>
                </c:pt>
                <c:pt idx="900">
                  <c:v>495000</c:v>
                </c:pt>
                <c:pt idx="901">
                  <c:v>950000</c:v>
                </c:pt>
                <c:pt idx="902">
                  <c:v>460000</c:v>
                </c:pt>
                <c:pt idx="903">
                  <c:v>550000</c:v>
                </c:pt>
                <c:pt idx="904">
                  <c:v>415000</c:v>
                </c:pt>
                <c:pt idx="905">
                  <c:v>465000</c:v>
                </c:pt>
                <c:pt idx="906">
                  <c:v>565000</c:v>
                </c:pt>
                <c:pt idx="907">
                  <c:v>849999</c:v>
                </c:pt>
                <c:pt idx="908">
                  <c:v>125000</c:v>
                </c:pt>
                <c:pt idx="909">
                  <c:v>725000</c:v>
                </c:pt>
                <c:pt idx="910">
                  <c:v>1100000</c:v>
                </c:pt>
                <c:pt idx="911">
                  <c:v>175000</c:v>
                </c:pt>
                <c:pt idx="912">
                  <c:v>165000</c:v>
                </c:pt>
                <c:pt idx="913">
                  <c:v>190000</c:v>
                </c:pt>
                <c:pt idx="914">
                  <c:v>490000</c:v>
                </c:pt>
                <c:pt idx="915">
                  <c:v>815000</c:v>
                </c:pt>
                <c:pt idx="916">
                  <c:v>750000</c:v>
                </c:pt>
                <c:pt idx="917">
                  <c:v>499000</c:v>
                </c:pt>
                <c:pt idx="918">
                  <c:v>865000</c:v>
                </c:pt>
                <c:pt idx="919">
                  <c:v>1451000</c:v>
                </c:pt>
                <c:pt idx="920">
                  <c:v>465000</c:v>
                </c:pt>
                <c:pt idx="921">
                  <c:v>390000</c:v>
                </c:pt>
                <c:pt idx="922">
                  <c:v>499000</c:v>
                </c:pt>
                <c:pt idx="923">
                  <c:v>649000</c:v>
                </c:pt>
                <c:pt idx="924">
                  <c:v>320000</c:v>
                </c:pt>
                <c:pt idx="925">
                  <c:v>1450000</c:v>
                </c:pt>
                <c:pt idx="926">
                  <c:v>1290000</c:v>
                </c:pt>
                <c:pt idx="927">
                  <c:v>255000</c:v>
                </c:pt>
                <c:pt idx="928">
                  <c:v>375000</c:v>
                </c:pt>
                <c:pt idx="929">
                  <c:v>640000</c:v>
                </c:pt>
                <c:pt idx="930">
                  <c:v>1475000</c:v>
                </c:pt>
                <c:pt idx="931">
                  <c:v>920000</c:v>
                </c:pt>
                <c:pt idx="932">
                  <c:v>1370000</c:v>
                </c:pt>
                <c:pt idx="933">
                  <c:v>499000</c:v>
                </c:pt>
                <c:pt idx="934">
                  <c:v>425000</c:v>
                </c:pt>
                <c:pt idx="935">
                  <c:v>899000</c:v>
                </c:pt>
                <c:pt idx="936">
                  <c:v>1050000</c:v>
                </c:pt>
                <c:pt idx="937">
                  <c:v>849000</c:v>
                </c:pt>
                <c:pt idx="938">
                  <c:v>535000</c:v>
                </c:pt>
                <c:pt idx="939">
                  <c:v>685000</c:v>
                </c:pt>
                <c:pt idx="940">
                  <c:v>1150000</c:v>
                </c:pt>
                <c:pt idx="941">
                  <c:v>250000</c:v>
                </c:pt>
                <c:pt idx="942">
                  <c:v>245000</c:v>
                </c:pt>
                <c:pt idx="943">
                  <c:v>1375000</c:v>
                </c:pt>
                <c:pt idx="944">
                  <c:v>799000</c:v>
                </c:pt>
                <c:pt idx="945">
                  <c:v>850000</c:v>
                </c:pt>
                <c:pt idx="946">
                  <c:v>590000</c:v>
                </c:pt>
                <c:pt idx="947">
                  <c:v>785000</c:v>
                </c:pt>
                <c:pt idx="948">
                  <c:v>380000</c:v>
                </c:pt>
                <c:pt idx="949">
                  <c:v>675000</c:v>
                </c:pt>
                <c:pt idx="950">
                  <c:v>1699000</c:v>
                </c:pt>
                <c:pt idx="951">
                  <c:v>895000</c:v>
                </c:pt>
                <c:pt idx="952">
                  <c:v>1640000</c:v>
                </c:pt>
                <c:pt idx="953">
                  <c:v>1215000</c:v>
                </c:pt>
                <c:pt idx="954">
                  <c:v>1050000</c:v>
                </c:pt>
                <c:pt idx="955">
                  <c:v>1275000</c:v>
                </c:pt>
                <c:pt idx="956">
                  <c:v>750000</c:v>
                </c:pt>
                <c:pt idx="957">
                  <c:v>665000</c:v>
                </c:pt>
                <c:pt idx="958">
                  <c:v>1385000</c:v>
                </c:pt>
                <c:pt idx="959">
                  <c:v>675000</c:v>
                </c:pt>
                <c:pt idx="960">
                  <c:v>390000</c:v>
                </c:pt>
                <c:pt idx="961">
                  <c:v>640000</c:v>
                </c:pt>
                <c:pt idx="962">
                  <c:v>470000</c:v>
                </c:pt>
                <c:pt idx="963">
                  <c:v>585000</c:v>
                </c:pt>
                <c:pt idx="964">
                  <c:v>1321111</c:v>
                </c:pt>
                <c:pt idx="965">
                  <c:v>595000</c:v>
                </c:pt>
                <c:pt idx="966">
                  <c:v>760000</c:v>
                </c:pt>
                <c:pt idx="967">
                  <c:v>910000</c:v>
                </c:pt>
                <c:pt idx="968">
                  <c:v>150000</c:v>
                </c:pt>
                <c:pt idx="969">
                  <c:v>185000</c:v>
                </c:pt>
                <c:pt idx="970">
                  <c:v>850000</c:v>
                </c:pt>
                <c:pt idx="971">
                  <c:v>1340000</c:v>
                </c:pt>
                <c:pt idx="972">
                  <c:v>745000</c:v>
                </c:pt>
                <c:pt idx="973">
                  <c:v>820000</c:v>
                </c:pt>
                <c:pt idx="974">
                  <c:v>1040000</c:v>
                </c:pt>
                <c:pt idx="975">
                  <c:v>900000</c:v>
                </c:pt>
                <c:pt idx="976">
                  <c:v>435000</c:v>
                </c:pt>
                <c:pt idx="977">
                  <c:v>75000</c:v>
                </c:pt>
                <c:pt idx="978">
                  <c:v>150000</c:v>
                </c:pt>
                <c:pt idx="979">
                  <c:v>1050000</c:v>
                </c:pt>
                <c:pt idx="980">
                  <c:v>290000</c:v>
                </c:pt>
                <c:pt idx="981">
                  <c:v>359000</c:v>
                </c:pt>
                <c:pt idx="982">
                  <c:v>590000</c:v>
                </c:pt>
                <c:pt idx="983">
                  <c:v>195000</c:v>
                </c:pt>
                <c:pt idx="984">
                  <c:v>675000</c:v>
                </c:pt>
                <c:pt idx="985">
                  <c:v>1625000</c:v>
                </c:pt>
                <c:pt idx="986">
                  <c:v>420000</c:v>
                </c:pt>
                <c:pt idx="987">
                  <c:v>310000</c:v>
                </c:pt>
                <c:pt idx="988">
                  <c:v>650000</c:v>
                </c:pt>
                <c:pt idx="989">
                  <c:v>1560000</c:v>
                </c:pt>
                <c:pt idx="990">
                  <c:v>1295000</c:v>
                </c:pt>
                <c:pt idx="991">
                  <c:v>760000</c:v>
                </c:pt>
                <c:pt idx="992">
                  <c:v>1430000</c:v>
                </c:pt>
                <c:pt idx="993">
                  <c:v>1350000</c:v>
                </c:pt>
                <c:pt idx="994">
                  <c:v>650000</c:v>
                </c:pt>
                <c:pt idx="995">
                  <c:v>670000</c:v>
                </c:pt>
                <c:pt idx="996">
                  <c:v>1175000</c:v>
                </c:pt>
                <c:pt idx="997">
                  <c:v>750000</c:v>
                </c:pt>
                <c:pt idx="998">
                  <c:v>965000</c:v>
                </c:pt>
                <c:pt idx="999">
                  <c:v>769000</c:v>
                </c:pt>
                <c:pt idx="1000">
                  <c:v>549000</c:v>
                </c:pt>
                <c:pt idx="1001">
                  <c:v>371000</c:v>
                </c:pt>
                <c:pt idx="1002">
                  <c:v>300000</c:v>
                </c:pt>
                <c:pt idx="1003">
                  <c:v>550000</c:v>
                </c:pt>
                <c:pt idx="1004">
                  <c:v>535000</c:v>
                </c:pt>
                <c:pt idx="1005">
                  <c:v>135000</c:v>
                </c:pt>
                <c:pt idx="1006">
                  <c:v>749000</c:v>
                </c:pt>
                <c:pt idx="1007">
                  <c:v>235000</c:v>
                </c:pt>
                <c:pt idx="1008">
                  <c:v>140000</c:v>
                </c:pt>
                <c:pt idx="1009">
                  <c:v>1350000</c:v>
                </c:pt>
                <c:pt idx="1010">
                  <c:v>1399000</c:v>
                </c:pt>
                <c:pt idx="1011">
                  <c:v>550000</c:v>
                </c:pt>
                <c:pt idx="1012">
                  <c:v>1180000</c:v>
                </c:pt>
                <c:pt idx="1013">
                  <c:v>599000</c:v>
                </c:pt>
                <c:pt idx="1014">
                  <c:v>1249000</c:v>
                </c:pt>
                <c:pt idx="1015">
                  <c:v>838000</c:v>
                </c:pt>
                <c:pt idx="1016">
                  <c:v>1350000</c:v>
                </c:pt>
                <c:pt idx="1017">
                  <c:v>525000</c:v>
                </c:pt>
                <c:pt idx="1018">
                  <c:v>380000</c:v>
                </c:pt>
                <c:pt idx="1019">
                  <c:v>1580000</c:v>
                </c:pt>
                <c:pt idx="1020">
                  <c:v>915000</c:v>
                </c:pt>
                <c:pt idx="1021">
                  <c:v>1150000</c:v>
                </c:pt>
                <c:pt idx="1022">
                  <c:v>1000000</c:v>
                </c:pt>
                <c:pt idx="1023">
                  <c:v>640000</c:v>
                </c:pt>
                <c:pt idx="1024">
                  <c:v>799000</c:v>
                </c:pt>
                <c:pt idx="1025">
                  <c:v>1049000</c:v>
                </c:pt>
                <c:pt idx="1026">
                  <c:v>320000</c:v>
                </c:pt>
                <c:pt idx="1027">
                  <c:v>795000</c:v>
                </c:pt>
                <c:pt idx="1028">
                  <c:v>875000</c:v>
                </c:pt>
                <c:pt idx="1029">
                  <c:v>325000</c:v>
                </c:pt>
                <c:pt idx="1030">
                  <c:v>1150000</c:v>
                </c:pt>
                <c:pt idx="1031">
                  <c:v>900000</c:v>
                </c:pt>
                <c:pt idx="1032">
                  <c:v>435000</c:v>
                </c:pt>
                <c:pt idx="1033">
                  <c:v>751000</c:v>
                </c:pt>
                <c:pt idx="1034">
                  <c:v>850000</c:v>
                </c:pt>
                <c:pt idx="1035">
                  <c:v>125000</c:v>
                </c:pt>
                <c:pt idx="1036">
                  <c:v>599000</c:v>
                </c:pt>
                <c:pt idx="1037">
                  <c:v>995000</c:v>
                </c:pt>
                <c:pt idx="1038">
                  <c:v>499000</c:v>
                </c:pt>
                <c:pt idx="1039">
                  <c:v>199000</c:v>
                </c:pt>
                <c:pt idx="1040">
                  <c:v>400000</c:v>
                </c:pt>
                <c:pt idx="1041">
                  <c:v>725000</c:v>
                </c:pt>
                <c:pt idx="1042">
                  <c:v>1650000</c:v>
                </c:pt>
                <c:pt idx="1043">
                  <c:v>275000</c:v>
                </c:pt>
                <c:pt idx="1044">
                  <c:v>160000</c:v>
                </c:pt>
                <c:pt idx="1045">
                  <c:v>325000</c:v>
                </c:pt>
                <c:pt idx="1046">
                  <c:v>655000</c:v>
                </c:pt>
                <c:pt idx="1047">
                  <c:v>650000</c:v>
                </c:pt>
                <c:pt idx="1048">
                  <c:v>250000</c:v>
                </c:pt>
                <c:pt idx="1049">
                  <c:v>725000</c:v>
                </c:pt>
                <c:pt idx="1050">
                  <c:v>599999</c:v>
                </c:pt>
                <c:pt idx="1051">
                  <c:v>199999</c:v>
                </c:pt>
                <c:pt idx="1052">
                  <c:v>750000</c:v>
                </c:pt>
                <c:pt idx="1053">
                  <c:v>49000</c:v>
                </c:pt>
                <c:pt idx="1054">
                  <c:v>799999</c:v>
                </c:pt>
                <c:pt idx="1055">
                  <c:v>585000</c:v>
                </c:pt>
                <c:pt idx="1056">
                  <c:v>1199000</c:v>
                </c:pt>
                <c:pt idx="1057">
                  <c:v>290000</c:v>
                </c:pt>
                <c:pt idx="1058">
                  <c:v>1450000</c:v>
                </c:pt>
                <c:pt idx="1059">
                  <c:v>450000</c:v>
                </c:pt>
                <c:pt idx="1060">
                  <c:v>390000</c:v>
                </c:pt>
                <c:pt idx="1061">
                  <c:v>651000</c:v>
                </c:pt>
                <c:pt idx="1062">
                  <c:v>490000</c:v>
                </c:pt>
                <c:pt idx="1063">
                  <c:v>695000</c:v>
                </c:pt>
                <c:pt idx="1064">
                  <c:v>355000</c:v>
                </c:pt>
                <c:pt idx="1065">
                  <c:v>1599000</c:v>
                </c:pt>
                <c:pt idx="1066">
                  <c:v>460000</c:v>
                </c:pt>
                <c:pt idx="1067">
                  <c:v>375000</c:v>
                </c:pt>
                <c:pt idx="1068">
                  <c:v>1090000</c:v>
                </c:pt>
                <c:pt idx="1069">
                  <c:v>450000</c:v>
                </c:pt>
                <c:pt idx="1070">
                  <c:v>480000</c:v>
                </c:pt>
                <c:pt idx="1071">
                  <c:v>1150000</c:v>
                </c:pt>
                <c:pt idx="1072">
                  <c:v>825000</c:v>
                </c:pt>
                <c:pt idx="1073">
                  <c:v>935000</c:v>
                </c:pt>
                <c:pt idx="1074">
                  <c:v>364000</c:v>
                </c:pt>
                <c:pt idx="1075">
                  <c:v>825000</c:v>
                </c:pt>
                <c:pt idx="1076">
                  <c:v>599999</c:v>
                </c:pt>
                <c:pt idx="1077">
                  <c:v>595000</c:v>
                </c:pt>
                <c:pt idx="1078">
                  <c:v>790000</c:v>
                </c:pt>
                <c:pt idx="1079">
                  <c:v>615000</c:v>
                </c:pt>
                <c:pt idx="1080">
                  <c:v>225000</c:v>
                </c:pt>
                <c:pt idx="1081">
                  <c:v>165000</c:v>
                </c:pt>
                <c:pt idx="1082">
                  <c:v>570000</c:v>
                </c:pt>
                <c:pt idx="1083">
                  <c:v>985000</c:v>
                </c:pt>
                <c:pt idx="1084">
                  <c:v>535000</c:v>
                </c:pt>
                <c:pt idx="1085">
                  <c:v>1365000</c:v>
                </c:pt>
                <c:pt idx="1086">
                  <c:v>825000</c:v>
                </c:pt>
                <c:pt idx="1087">
                  <c:v>185000</c:v>
                </c:pt>
                <c:pt idx="1088">
                  <c:v>665000</c:v>
                </c:pt>
                <c:pt idx="1089">
                  <c:v>200000</c:v>
                </c:pt>
                <c:pt idx="1090">
                  <c:v>480000</c:v>
                </c:pt>
                <c:pt idx="1091">
                  <c:v>370000</c:v>
                </c:pt>
                <c:pt idx="1092">
                  <c:v>625000</c:v>
                </c:pt>
                <c:pt idx="1093">
                  <c:v>425000</c:v>
                </c:pt>
                <c:pt idx="1094">
                  <c:v>320000</c:v>
                </c:pt>
                <c:pt idx="1095">
                  <c:v>799999</c:v>
                </c:pt>
                <c:pt idx="1096">
                  <c:v>1525000</c:v>
                </c:pt>
                <c:pt idx="1097">
                  <c:v>1575000</c:v>
                </c:pt>
                <c:pt idx="1098">
                  <c:v>205000</c:v>
                </c:pt>
                <c:pt idx="1099">
                  <c:v>85000</c:v>
                </c:pt>
                <c:pt idx="1100">
                  <c:v>990000</c:v>
                </c:pt>
                <c:pt idx="1101">
                  <c:v>714999</c:v>
                </c:pt>
                <c:pt idx="1102">
                  <c:v>445000</c:v>
                </c:pt>
                <c:pt idx="1103">
                  <c:v>900000</c:v>
                </c:pt>
                <c:pt idx="1104">
                  <c:v>790000</c:v>
                </c:pt>
                <c:pt idx="1105">
                  <c:v>550000</c:v>
                </c:pt>
                <c:pt idx="1106">
                  <c:v>199000</c:v>
                </c:pt>
                <c:pt idx="1107">
                  <c:v>580000</c:v>
                </c:pt>
                <c:pt idx="1108">
                  <c:v>999599</c:v>
                </c:pt>
                <c:pt idx="1109">
                  <c:v>550000</c:v>
                </c:pt>
                <c:pt idx="1110">
                  <c:v>370000</c:v>
                </c:pt>
                <c:pt idx="1111">
                  <c:v>300000</c:v>
                </c:pt>
                <c:pt idx="1112">
                  <c:v>1335000</c:v>
                </c:pt>
                <c:pt idx="1113">
                  <c:v>749000</c:v>
                </c:pt>
                <c:pt idx="1114">
                  <c:v>359000</c:v>
                </c:pt>
                <c:pt idx="1115">
                  <c:v>625000</c:v>
                </c:pt>
                <c:pt idx="1116">
                  <c:v>590000</c:v>
                </c:pt>
                <c:pt idx="1117">
                  <c:v>374000</c:v>
                </c:pt>
                <c:pt idx="1118">
                  <c:v>775000</c:v>
                </c:pt>
                <c:pt idx="1119">
                  <c:v>850000</c:v>
                </c:pt>
                <c:pt idx="1120">
                  <c:v>1650000</c:v>
                </c:pt>
                <c:pt idx="1121">
                  <c:v>1027000</c:v>
                </c:pt>
                <c:pt idx="1122">
                  <c:v>351000</c:v>
                </c:pt>
                <c:pt idx="1123">
                  <c:v>475000</c:v>
                </c:pt>
                <c:pt idx="1124">
                  <c:v>530000</c:v>
                </c:pt>
                <c:pt idx="1125">
                  <c:v>1075000</c:v>
                </c:pt>
                <c:pt idx="1126">
                  <c:v>209999</c:v>
                </c:pt>
                <c:pt idx="1127">
                  <c:v>935000</c:v>
                </c:pt>
                <c:pt idx="1128">
                  <c:v>375000</c:v>
                </c:pt>
                <c:pt idx="1129">
                  <c:v>225000</c:v>
                </c:pt>
                <c:pt idx="1130">
                  <c:v>575000</c:v>
                </c:pt>
                <c:pt idx="1131">
                  <c:v>315000</c:v>
                </c:pt>
                <c:pt idx="1132">
                  <c:v>530000</c:v>
                </c:pt>
                <c:pt idx="1133">
                  <c:v>740000</c:v>
                </c:pt>
                <c:pt idx="1134">
                  <c:v>1045000</c:v>
                </c:pt>
                <c:pt idx="1135">
                  <c:v>373000</c:v>
                </c:pt>
                <c:pt idx="1136">
                  <c:v>520000</c:v>
                </c:pt>
                <c:pt idx="1137">
                  <c:v>995000</c:v>
                </c:pt>
                <c:pt idx="1138">
                  <c:v>1670000</c:v>
                </c:pt>
                <c:pt idx="1139">
                  <c:v>450000</c:v>
                </c:pt>
                <c:pt idx="1140">
                  <c:v>675000</c:v>
                </c:pt>
                <c:pt idx="1141">
                  <c:v>421000</c:v>
                </c:pt>
                <c:pt idx="1142">
                  <c:v>640000</c:v>
                </c:pt>
                <c:pt idx="1143">
                  <c:v>349000</c:v>
                </c:pt>
                <c:pt idx="1144">
                  <c:v>700000</c:v>
                </c:pt>
                <c:pt idx="1145">
                  <c:v>100000</c:v>
                </c:pt>
                <c:pt idx="1146">
                  <c:v>375000</c:v>
                </c:pt>
                <c:pt idx="1147">
                  <c:v>795000</c:v>
                </c:pt>
                <c:pt idx="1148">
                  <c:v>820000</c:v>
                </c:pt>
                <c:pt idx="1149">
                  <c:v>150000</c:v>
                </c:pt>
                <c:pt idx="1150">
                  <c:v>799000</c:v>
                </c:pt>
                <c:pt idx="1151">
                  <c:v>539101</c:v>
                </c:pt>
                <c:pt idx="1152">
                  <c:v>990000</c:v>
                </c:pt>
                <c:pt idx="1153">
                  <c:v>265000</c:v>
                </c:pt>
                <c:pt idx="1154">
                  <c:v>899999</c:v>
                </c:pt>
                <c:pt idx="1155">
                  <c:v>1650000</c:v>
                </c:pt>
                <c:pt idx="1156">
                  <c:v>575000</c:v>
                </c:pt>
                <c:pt idx="1157">
                  <c:v>360000</c:v>
                </c:pt>
                <c:pt idx="1158">
                  <c:v>520000</c:v>
                </c:pt>
                <c:pt idx="1159">
                  <c:v>790000</c:v>
                </c:pt>
                <c:pt idx="1160">
                  <c:v>590000</c:v>
                </c:pt>
                <c:pt idx="1161">
                  <c:v>888000</c:v>
                </c:pt>
                <c:pt idx="1162">
                  <c:v>1221000</c:v>
                </c:pt>
                <c:pt idx="1163">
                  <c:v>65000</c:v>
                </c:pt>
                <c:pt idx="1164">
                  <c:v>700000</c:v>
                </c:pt>
                <c:pt idx="1165">
                  <c:v>535000</c:v>
                </c:pt>
                <c:pt idx="1166">
                  <c:v>1175000</c:v>
                </c:pt>
                <c:pt idx="1167">
                  <c:v>1250000</c:v>
                </c:pt>
                <c:pt idx="1168">
                  <c:v>185000</c:v>
                </c:pt>
                <c:pt idx="1169">
                  <c:v>280000</c:v>
                </c:pt>
                <c:pt idx="1170">
                  <c:v>1040000</c:v>
                </c:pt>
                <c:pt idx="1171">
                  <c:v>575000</c:v>
                </c:pt>
                <c:pt idx="1172">
                  <c:v>211000</c:v>
                </c:pt>
                <c:pt idx="1173">
                  <c:v>450000</c:v>
                </c:pt>
                <c:pt idx="1174">
                  <c:v>600000</c:v>
                </c:pt>
                <c:pt idx="1175">
                  <c:v>1230000</c:v>
                </c:pt>
                <c:pt idx="1176">
                  <c:v>1350000</c:v>
                </c:pt>
                <c:pt idx="1177">
                  <c:v>280000</c:v>
                </c:pt>
                <c:pt idx="1178">
                  <c:v>1395000</c:v>
                </c:pt>
                <c:pt idx="1179">
                  <c:v>390000</c:v>
                </c:pt>
                <c:pt idx="1180">
                  <c:v>249000</c:v>
                </c:pt>
                <c:pt idx="1181">
                  <c:v>1350000</c:v>
                </c:pt>
                <c:pt idx="1182">
                  <c:v>999000</c:v>
                </c:pt>
                <c:pt idx="1183">
                  <c:v>945000</c:v>
                </c:pt>
                <c:pt idx="1184">
                  <c:v>69000</c:v>
                </c:pt>
                <c:pt idx="1185">
                  <c:v>1299999</c:v>
                </c:pt>
                <c:pt idx="1186">
                  <c:v>1650000</c:v>
                </c:pt>
                <c:pt idx="1187">
                  <c:v>890000</c:v>
                </c:pt>
                <c:pt idx="1188">
                  <c:v>395000</c:v>
                </c:pt>
                <c:pt idx="1189">
                  <c:v>645000</c:v>
                </c:pt>
                <c:pt idx="1190">
                  <c:v>500000</c:v>
                </c:pt>
                <c:pt idx="1191">
                  <c:v>1125000</c:v>
                </c:pt>
                <c:pt idx="1192">
                  <c:v>1450000</c:v>
                </c:pt>
                <c:pt idx="1193">
                  <c:v>925000</c:v>
                </c:pt>
                <c:pt idx="1194">
                  <c:v>630000</c:v>
                </c:pt>
                <c:pt idx="1195">
                  <c:v>635000</c:v>
                </c:pt>
                <c:pt idx="1196">
                  <c:v>465000</c:v>
                </c:pt>
                <c:pt idx="1197">
                  <c:v>255000</c:v>
                </c:pt>
                <c:pt idx="1198">
                  <c:v>935000</c:v>
                </c:pt>
                <c:pt idx="1199">
                  <c:v>1300000</c:v>
                </c:pt>
                <c:pt idx="1200">
                  <c:v>448000</c:v>
                </c:pt>
                <c:pt idx="1201">
                  <c:v>785000</c:v>
                </c:pt>
                <c:pt idx="1202">
                  <c:v>420000</c:v>
                </c:pt>
                <c:pt idx="1203">
                  <c:v>600000</c:v>
                </c:pt>
                <c:pt idx="1204">
                  <c:v>795000</c:v>
                </c:pt>
                <c:pt idx="1205">
                  <c:v>695000</c:v>
                </c:pt>
                <c:pt idx="1206">
                  <c:v>499800</c:v>
                </c:pt>
                <c:pt idx="1207">
                  <c:v>545000</c:v>
                </c:pt>
                <c:pt idx="1208">
                  <c:v>319000</c:v>
                </c:pt>
                <c:pt idx="1209">
                  <c:v>115000</c:v>
                </c:pt>
                <c:pt idx="1210">
                  <c:v>1565000</c:v>
                </c:pt>
                <c:pt idx="1211">
                  <c:v>384000</c:v>
                </c:pt>
                <c:pt idx="1212">
                  <c:v>650000</c:v>
                </c:pt>
                <c:pt idx="1213">
                  <c:v>960000</c:v>
                </c:pt>
                <c:pt idx="1214">
                  <c:v>1175000</c:v>
                </c:pt>
                <c:pt idx="1215">
                  <c:v>955000</c:v>
                </c:pt>
                <c:pt idx="1216">
                  <c:v>1580000</c:v>
                </c:pt>
                <c:pt idx="1217">
                  <c:v>150000</c:v>
                </c:pt>
                <c:pt idx="1218">
                  <c:v>740000</c:v>
                </c:pt>
                <c:pt idx="1219">
                  <c:v>1550000</c:v>
                </c:pt>
                <c:pt idx="1220">
                  <c:v>215000</c:v>
                </c:pt>
                <c:pt idx="1221">
                  <c:v>695000</c:v>
                </c:pt>
                <c:pt idx="1222">
                  <c:v>239999</c:v>
                </c:pt>
                <c:pt idx="1223">
                  <c:v>445000</c:v>
                </c:pt>
                <c:pt idx="1224">
                  <c:v>425000</c:v>
                </c:pt>
                <c:pt idx="1225">
                  <c:v>200000</c:v>
                </c:pt>
                <c:pt idx="1226">
                  <c:v>80000</c:v>
                </c:pt>
                <c:pt idx="1227">
                  <c:v>1195000</c:v>
                </c:pt>
                <c:pt idx="1228">
                  <c:v>1200000</c:v>
                </c:pt>
                <c:pt idx="1229">
                  <c:v>240000</c:v>
                </c:pt>
                <c:pt idx="1230">
                  <c:v>825000</c:v>
                </c:pt>
                <c:pt idx="1231">
                  <c:v>810000</c:v>
                </c:pt>
                <c:pt idx="1232">
                  <c:v>700000</c:v>
                </c:pt>
                <c:pt idx="1233">
                  <c:v>295000</c:v>
                </c:pt>
                <c:pt idx="1234">
                  <c:v>1500000</c:v>
                </c:pt>
                <c:pt idx="1235">
                  <c:v>1385000</c:v>
                </c:pt>
                <c:pt idx="1236">
                  <c:v>975000</c:v>
                </c:pt>
                <c:pt idx="1237">
                  <c:v>1399000</c:v>
                </c:pt>
                <c:pt idx="1238">
                  <c:v>249999</c:v>
                </c:pt>
                <c:pt idx="1239">
                  <c:v>799999</c:v>
                </c:pt>
                <c:pt idx="1240">
                  <c:v>490000</c:v>
                </c:pt>
                <c:pt idx="1241">
                  <c:v>585000</c:v>
                </c:pt>
                <c:pt idx="1242">
                  <c:v>190000</c:v>
                </c:pt>
                <c:pt idx="1243">
                  <c:v>1150000</c:v>
                </c:pt>
                <c:pt idx="1244">
                  <c:v>825101</c:v>
                </c:pt>
                <c:pt idx="1245">
                  <c:v>215000</c:v>
                </c:pt>
                <c:pt idx="1246">
                  <c:v>425000</c:v>
                </c:pt>
                <c:pt idx="1247">
                  <c:v>475000</c:v>
                </c:pt>
                <c:pt idx="1248">
                  <c:v>1180000</c:v>
                </c:pt>
                <c:pt idx="1249">
                  <c:v>745000</c:v>
                </c:pt>
                <c:pt idx="1250">
                  <c:v>325000</c:v>
                </c:pt>
                <c:pt idx="1251">
                  <c:v>575000</c:v>
                </c:pt>
                <c:pt idx="1252">
                  <c:v>405000</c:v>
                </c:pt>
                <c:pt idx="1253">
                  <c:v>515000</c:v>
                </c:pt>
                <c:pt idx="1254">
                  <c:v>585000</c:v>
                </c:pt>
                <c:pt idx="1255">
                  <c:v>769999</c:v>
                </c:pt>
                <c:pt idx="1256">
                  <c:v>525000</c:v>
                </c:pt>
                <c:pt idx="1257">
                  <c:v>269000</c:v>
                </c:pt>
                <c:pt idx="1258">
                  <c:v>555000</c:v>
                </c:pt>
                <c:pt idx="1259">
                  <c:v>640000</c:v>
                </c:pt>
                <c:pt idx="1260">
                  <c:v>890000</c:v>
                </c:pt>
                <c:pt idx="1261">
                  <c:v>699000</c:v>
                </c:pt>
                <c:pt idx="1262">
                  <c:v>950000</c:v>
                </c:pt>
                <c:pt idx="1263">
                  <c:v>1021000</c:v>
                </c:pt>
                <c:pt idx="1264">
                  <c:v>825000</c:v>
                </c:pt>
                <c:pt idx="1265">
                  <c:v>380000</c:v>
                </c:pt>
                <c:pt idx="1266">
                  <c:v>595000</c:v>
                </c:pt>
                <c:pt idx="1267">
                  <c:v>560000</c:v>
                </c:pt>
                <c:pt idx="1268">
                  <c:v>98000</c:v>
                </c:pt>
                <c:pt idx="1269">
                  <c:v>850000</c:v>
                </c:pt>
                <c:pt idx="1270">
                  <c:v>459000</c:v>
                </c:pt>
                <c:pt idx="1271">
                  <c:v>535000</c:v>
                </c:pt>
                <c:pt idx="1272">
                  <c:v>890000</c:v>
                </c:pt>
                <c:pt idx="1273">
                  <c:v>465000</c:v>
                </c:pt>
                <c:pt idx="1274">
                  <c:v>385000</c:v>
                </c:pt>
                <c:pt idx="1275">
                  <c:v>1125000</c:v>
                </c:pt>
                <c:pt idx="1276">
                  <c:v>394000</c:v>
                </c:pt>
                <c:pt idx="1277">
                  <c:v>1195000</c:v>
                </c:pt>
                <c:pt idx="1278">
                  <c:v>520000</c:v>
                </c:pt>
                <c:pt idx="1279">
                  <c:v>700000</c:v>
                </c:pt>
                <c:pt idx="1280">
                  <c:v>385000</c:v>
                </c:pt>
                <c:pt idx="1281">
                  <c:v>285999</c:v>
                </c:pt>
                <c:pt idx="1282">
                  <c:v>575000</c:v>
                </c:pt>
                <c:pt idx="1283">
                  <c:v>900000</c:v>
                </c:pt>
                <c:pt idx="1284">
                  <c:v>128999</c:v>
                </c:pt>
                <c:pt idx="1285">
                  <c:v>715000</c:v>
                </c:pt>
                <c:pt idx="1286">
                  <c:v>530000</c:v>
                </c:pt>
                <c:pt idx="1287">
                  <c:v>340000</c:v>
                </c:pt>
                <c:pt idx="1288">
                  <c:v>609000</c:v>
                </c:pt>
                <c:pt idx="1289">
                  <c:v>550000</c:v>
                </c:pt>
                <c:pt idx="1290">
                  <c:v>1399999</c:v>
                </c:pt>
                <c:pt idx="1291">
                  <c:v>539999</c:v>
                </c:pt>
                <c:pt idx="1292">
                  <c:v>1260000</c:v>
                </c:pt>
                <c:pt idx="1293">
                  <c:v>99000</c:v>
                </c:pt>
                <c:pt idx="1294">
                  <c:v>1350000</c:v>
                </c:pt>
                <c:pt idx="1295">
                  <c:v>825000</c:v>
                </c:pt>
                <c:pt idx="1296">
                  <c:v>449000</c:v>
                </c:pt>
                <c:pt idx="1297">
                  <c:v>125000</c:v>
                </c:pt>
                <c:pt idx="1298">
                  <c:v>570000</c:v>
                </c:pt>
                <c:pt idx="1299">
                  <c:v>975000</c:v>
                </c:pt>
                <c:pt idx="1300">
                  <c:v>351000</c:v>
                </c:pt>
                <c:pt idx="1301">
                  <c:v>395000</c:v>
                </c:pt>
                <c:pt idx="1302">
                  <c:v>240000</c:v>
                </c:pt>
                <c:pt idx="1303">
                  <c:v>310000</c:v>
                </c:pt>
                <c:pt idx="1304">
                  <c:v>380000</c:v>
                </c:pt>
                <c:pt idx="1305">
                  <c:v>425000</c:v>
                </c:pt>
                <c:pt idx="1306">
                  <c:v>525000</c:v>
                </c:pt>
                <c:pt idx="1307">
                  <c:v>525000</c:v>
                </c:pt>
                <c:pt idx="1308">
                  <c:v>1160000</c:v>
                </c:pt>
                <c:pt idx="1309">
                  <c:v>799999</c:v>
                </c:pt>
                <c:pt idx="1310">
                  <c:v>999000</c:v>
                </c:pt>
                <c:pt idx="1311">
                  <c:v>1620000</c:v>
                </c:pt>
                <c:pt idx="1312">
                  <c:v>799000</c:v>
                </c:pt>
                <c:pt idx="1313">
                  <c:v>1150000</c:v>
                </c:pt>
                <c:pt idx="1314">
                  <c:v>280000</c:v>
                </c:pt>
                <c:pt idx="1315">
                  <c:v>235000</c:v>
                </c:pt>
                <c:pt idx="1316">
                  <c:v>250000</c:v>
                </c:pt>
                <c:pt idx="1317">
                  <c:v>875000</c:v>
                </c:pt>
                <c:pt idx="1318">
                  <c:v>1275000</c:v>
                </c:pt>
                <c:pt idx="1319">
                  <c:v>350000</c:v>
                </c:pt>
                <c:pt idx="1320">
                  <c:v>185000</c:v>
                </c:pt>
                <c:pt idx="1321">
                  <c:v>295000</c:v>
                </c:pt>
                <c:pt idx="1322">
                  <c:v>1025000</c:v>
                </c:pt>
                <c:pt idx="1323">
                  <c:v>310000</c:v>
                </c:pt>
                <c:pt idx="1324">
                  <c:v>270000</c:v>
                </c:pt>
                <c:pt idx="1325">
                  <c:v>425000</c:v>
                </c:pt>
                <c:pt idx="1326">
                  <c:v>899000</c:v>
                </c:pt>
                <c:pt idx="1327">
                  <c:v>1450000</c:v>
                </c:pt>
                <c:pt idx="1328">
                  <c:v>650000</c:v>
                </c:pt>
                <c:pt idx="1329">
                  <c:v>130000</c:v>
                </c:pt>
                <c:pt idx="1330">
                  <c:v>565000</c:v>
                </c:pt>
                <c:pt idx="1331">
                  <c:v>990000</c:v>
                </c:pt>
                <c:pt idx="1332">
                  <c:v>575000</c:v>
                </c:pt>
                <c:pt idx="1333">
                  <c:v>372000</c:v>
                </c:pt>
                <c:pt idx="1334">
                  <c:v>375000</c:v>
                </c:pt>
                <c:pt idx="1335">
                  <c:v>445000</c:v>
                </c:pt>
                <c:pt idx="1336">
                  <c:v>649000</c:v>
                </c:pt>
                <c:pt idx="1337">
                  <c:v>375000</c:v>
                </c:pt>
                <c:pt idx="1338">
                  <c:v>220000</c:v>
                </c:pt>
                <c:pt idx="1339">
                  <c:v>660000</c:v>
                </c:pt>
                <c:pt idx="1340">
                  <c:v>595000</c:v>
                </c:pt>
                <c:pt idx="1341">
                  <c:v>525000</c:v>
                </c:pt>
                <c:pt idx="1342">
                  <c:v>540000</c:v>
                </c:pt>
                <c:pt idx="1343">
                  <c:v>725000</c:v>
                </c:pt>
                <c:pt idx="1344">
                  <c:v>1185000</c:v>
                </c:pt>
                <c:pt idx="1345">
                  <c:v>365000</c:v>
                </c:pt>
                <c:pt idx="1346">
                  <c:v>315000</c:v>
                </c:pt>
                <c:pt idx="1347">
                  <c:v>550000</c:v>
                </c:pt>
                <c:pt idx="1348">
                  <c:v>365000</c:v>
                </c:pt>
                <c:pt idx="1349">
                  <c:v>950000</c:v>
                </c:pt>
                <c:pt idx="1350">
                  <c:v>725000</c:v>
                </c:pt>
                <c:pt idx="1351">
                  <c:v>430000</c:v>
                </c:pt>
                <c:pt idx="1352">
                  <c:v>1395000</c:v>
                </c:pt>
                <c:pt idx="1353">
                  <c:v>725000</c:v>
                </c:pt>
                <c:pt idx="1354">
                  <c:v>590000</c:v>
                </c:pt>
                <c:pt idx="1355">
                  <c:v>1198000</c:v>
                </c:pt>
                <c:pt idx="1356">
                  <c:v>425000</c:v>
                </c:pt>
                <c:pt idx="1357">
                  <c:v>215000</c:v>
                </c:pt>
                <c:pt idx="1358">
                  <c:v>750000</c:v>
                </c:pt>
                <c:pt idx="1359">
                  <c:v>410000</c:v>
                </c:pt>
                <c:pt idx="1360">
                  <c:v>840000</c:v>
                </c:pt>
                <c:pt idx="1361">
                  <c:v>955000</c:v>
                </c:pt>
                <c:pt idx="1362">
                  <c:v>410000</c:v>
                </c:pt>
                <c:pt idx="1363">
                  <c:v>1400000</c:v>
                </c:pt>
                <c:pt idx="1364">
                  <c:v>1245000</c:v>
                </c:pt>
                <c:pt idx="1365">
                  <c:v>349000</c:v>
                </c:pt>
                <c:pt idx="1366">
                  <c:v>185000</c:v>
                </c:pt>
                <c:pt idx="1367">
                  <c:v>925000</c:v>
                </c:pt>
                <c:pt idx="1368">
                  <c:v>610000</c:v>
                </c:pt>
                <c:pt idx="1369">
                  <c:v>640000</c:v>
                </c:pt>
                <c:pt idx="1370">
                  <c:v>525000</c:v>
                </c:pt>
                <c:pt idx="1371">
                  <c:v>299000</c:v>
                </c:pt>
                <c:pt idx="1372">
                  <c:v>830000</c:v>
                </c:pt>
                <c:pt idx="1373">
                  <c:v>845000</c:v>
                </c:pt>
                <c:pt idx="1374">
                  <c:v>1395000</c:v>
                </c:pt>
                <c:pt idx="1375">
                  <c:v>221000</c:v>
                </c:pt>
                <c:pt idx="1376">
                  <c:v>545000</c:v>
                </c:pt>
                <c:pt idx="1377">
                  <c:v>335101</c:v>
                </c:pt>
                <c:pt idx="1378">
                  <c:v>1500000</c:v>
                </c:pt>
                <c:pt idx="1379">
                  <c:v>480000</c:v>
                </c:pt>
                <c:pt idx="1380">
                  <c:v>925000</c:v>
                </c:pt>
                <c:pt idx="1381">
                  <c:v>620000</c:v>
                </c:pt>
                <c:pt idx="1382">
                  <c:v>491000</c:v>
                </c:pt>
                <c:pt idx="1383">
                  <c:v>745000</c:v>
                </c:pt>
                <c:pt idx="1384">
                  <c:v>471000</c:v>
                </c:pt>
                <c:pt idx="1385">
                  <c:v>549000</c:v>
                </c:pt>
                <c:pt idx="1386">
                  <c:v>585000</c:v>
                </c:pt>
                <c:pt idx="1387">
                  <c:v>755000</c:v>
                </c:pt>
                <c:pt idx="1388">
                  <c:v>1250000</c:v>
                </c:pt>
                <c:pt idx="1389">
                  <c:v>335000</c:v>
                </c:pt>
                <c:pt idx="1390">
                  <c:v>1495000</c:v>
                </c:pt>
                <c:pt idx="1391">
                  <c:v>540000</c:v>
                </c:pt>
                <c:pt idx="1392">
                  <c:v>145000</c:v>
                </c:pt>
                <c:pt idx="1393">
                  <c:v>1550000</c:v>
                </c:pt>
                <c:pt idx="1394">
                  <c:v>1350000</c:v>
                </c:pt>
                <c:pt idx="1395">
                  <c:v>460000</c:v>
                </c:pt>
                <c:pt idx="1396">
                  <c:v>340000</c:v>
                </c:pt>
                <c:pt idx="1397">
                  <c:v>45000</c:v>
                </c:pt>
                <c:pt idx="1398">
                  <c:v>375000</c:v>
                </c:pt>
                <c:pt idx="1399">
                  <c:v>1670000</c:v>
                </c:pt>
                <c:pt idx="1400">
                  <c:v>219000</c:v>
                </c:pt>
                <c:pt idx="1401">
                  <c:v>475000</c:v>
                </c:pt>
                <c:pt idx="1402">
                  <c:v>685000</c:v>
                </c:pt>
                <c:pt idx="1403">
                  <c:v>1145000</c:v>
                </c:pt>
                <c:pt idx="1404">
                  <c:v>985000</c:v>
                </c:pt>
                <c:pt idx="1405">
                  <c:v>985000</c:v>
                </c:pt>
                <c:pt idx="1406">
                  <c:v>269000</c:v>
                </c:pt>
                <c:pt idx="1407">
                  <c:v>335000</c:v>
                </c:pt>
                <c:pt idx="1408">
                  <c:v>350000</c:v>
                </c:pt>
                <c:pt idx="1409">
                  <c:v>985000</c:v>
                </c:pt>
                <c:pt idx="1410">
                  <c:v>950000</c:v>
                </c:pt>
                <c:pt idx="1411">
                  <c:v>645000</c:v>
                </c:pt>
                <c:pt idx="1412">
                  <c:v>225000</c:v>
                </c:pt>
                <c:pt idx="1413">
                  <c:v>475000</c:v>
                </c:pt>
                <c:pt idx="1414">
                  <c:v>395000</c:v>
                </c:pt>
                <c:pt idx="1415">
                  <c:v>315000</c:v>
                </c:pt>
                <c:pt idx="1416">
                  <c:v>1100000</c:v>
                </c:pt>
                <c:pt idx="1417">
                  <c:v>680000</c:v>
                </c:pt>
                <c:pt idx="1418">
                  <c:v>1085000</c:v>
                </c:pt>
                <c:pt idx="1419">
                  <c:v>210000</c:v>
                </c:pt>
                <c:pt idx="1420">
                  <c:v>399000</c:v>
                </c:pt>
                <c:pt idx="1421">
                  <c:v>175000</c:v>
                </c:pt>
                <c:pt idx="1422">
                  <c:v>590000</c:v>
                </c:pt>
                <c:pt idx="1423">
                  <c:v>110000</c:v>
                </c:pt>
                <c:pt idx="1424">
                  <c:v>350000</c:v>
                </c:pt>
                <c:pt idx="1425">
                  <c:v>175000</c:v>
                </c:pt>
                <c:pt idx="1426">
                  <c:v>45000</c:v>
                </c:pt>
                <c:pt idx="1427">
                  <c:v>460000</c:v>
                </c:pt>
                <c:pt idx="1428">
                  <c:v>379000</c:v>
                </c:pt>
                <c:pt idx="1429">
                  <c:v>145000</c:v>
                </c:pt>
                <c:pt idx="1430">
                  <c:v>490000</c:v>
                </c:pt>
                <c:pt idx="1431">
                  <c:v>149999</c:v>
                </c:pt>
                <c:pt idx="1432">
                  <c:v>525000</c:v>
                </c:pt>
                <c:pt idx="1433">
                  <c:v>535000</c:v>
                </c:pt>
                <c:pt idx="1434">
                  <c:v>425000</c:v>
                </c:pt>
                <c:pt idx="1435">
                  <c:v>320000</c:v>
                </c:pt>
                <c:pt idx="1436">
                  <c:v>255000</c:v>
                </c:pt>
                <c:pt idx="1437">
                  <c:v>1100000</c:v>
                </c:pt>
                <c:pt idx="1438">
                  <c:v>865000</c:v>
                </c:pt>
                <c:pt idx="1439">
                  <c:v>460000</c:v>
                </c:pt>
                <c:pt idx="1440">
                  <c:v>645000</c:v>
                </c:pt>
                <c:pt idx="1441">
                  <c:v>310000</c:v>
                </c:pt>
                <c:pt idx="1442">
                  <c:v>590000</c:v>
                </c:pt>
                <c:pt idx="1443">
                  <c:v>399999</c:v>
                </c:pt>
                <c:pt idx="1444">
                  <c:v>600000</c:v>
                </c:pt>
                <c:pt idx="1445">
                  <c:v>1450000</c:v>
                </c:pt>
                <c:pt idx="1446">
                  <c:v>1295000</c:v>
                </c:pt>
                <c:pt idx="1447">
                  <c:v>475000</c:v>
                </c:pt>
                <c:pt idx="1448">
                  <c:v>500000</c:v>
                </c:pt>
                <c:pt idx="1449">
                  <c:v>265000</c:v>
                </c:pt>
                <c:pt idx="1450">
                  <c:v>320000</c:v>
                </c:pt>
                <c:pt idx="1451">
                  <c:v>375000</c:v>
                </c:pt>
                <c:pt idx="1452">
                  <c:v>1100000</c:v>
                </c:pt>
                <c:pt idx="1453">
                  <c:v>721000</c:v>
                </c:pt>
                <c:pt idx="1454">
                  <c:v>700000</c:v>
                </c:pt>
                <c:pt idx="1455">
                  <c:v>290000</c:v>
                </c:pt>
                <c:pt idx="1456">
                  <c:v>1375000</c:v>
                </c:pt>
                <c:pt idx="1457">
                  <c:v>1395000</c:v>
                </c:pt>
                <c:pt idx="1458">
                  <c:v>775000</c:v>
                </c:pt>
                <c:pt idx="1459">
                  <c:v>369999</c:v>
                </c:pt>
                <c:pt idx="1460">
                  <c:v>615000</c:v>
                </c:pt>
                <c:pt idx="1461">
                  <c:v>799999</c:v>
                </c:pt>
                <c:pt idx="1462">
                  <c:v>400000</c:v>
                </c:pt>
                <c:pt idx="1463">
                  <c:v>120000</c:v>
                </c:pt>
                <c:pt idx="1464">
                  <c:v>435000</c:v>
                </c:pt>
                <c:pt idx="1465">
                  <c:v>460000</c:v>
                </c:pt>
                <c:pt idx="1466">
                  <c:v>415000</c:v>
                </c:pt>
                <c:pt idx="1467">
                  <c:v>1465000</c:v>
                </c:pt>
                <c:pt idx="1468">
                  <c:v>390000</c:v>
                </c:pt>
                <c:pt idx="1469">
                  <c:v>649000</c:v>
                </c:pt>
                <c:pt idx="1470">
                  <c:v>775000</c:v>
                </c:pt>
                <c:pt idx="1471">
                  <c:v>460000</c:v>
                </c:pt>
                <c:pt idx="1472">
                  <c:v>299000</c:v>
                </c:pt>
                <c:pt idx="1473">
                  <c:v>180000</c:v>
                </c:pt>
                <c:pt idx="1474">
                  <c:v>350000</c:v>
                </c:pt>
                <c:pt idx="1475">
                  <c:v>885000</c:v>
                </c:pt>
                <c:pt idx="1476">
                  <c:v>491000</c:v>
                </c:pt>
                <c:pt idx="1477">
                  <c:v>190000</c:v>
                </c:pt>
                <c:pt idx="1478">
                  <c:v>289999</c:v>
                </c:pt>
                <c:pt idx="1479">
                  <c:v>775000</c:v>
                </c:pt>
                <c:pt idx="1480">
                  <c:v>375000</c:v>
                </c:pt>
                <c:pt idx="1481">
                  <c:v>325000</c:v>
                </c:pt>
                <c:pt idx="1482">
                  <c:v>975000</c:v>
                </c:pt>
                <c:pt idx="1483">
                  <c:v>195000</c:v>
                </c:pt>
                <c:pt idx="1484">
                  <c:v>1700000</c:v>
                </c:pt>
                <c:pt idx="1485">
                  <c:v>310000</c:v>
                </c:pt>
                <c:pt idx="1486">
                  <c:v>360000</c:v>
                </c:pt>
                <c:pt idx="1487">
                  <c:v>515000</c:v>
                </c:pt>
                <c:pt idx="1488">
                  <c:v>280000</c:v>
                </c:pt>
                <c:pt idx="1489">
                  <c:v>480000</c:v>
                </c:pt>
                <c:pt idx="1490">
                  <c:v>425000</c:v>
                </c:pt>
                <c:pt idx="1491">
                  <c:v>199000</c:v>
                </c:pt>
                <c:pt idx="1492">
                  <c:v>490000</c:v>
                </c:pt>
                <c:pt idx="1493">
                  <c:v>530000</c:v>
                </c:pt>
                <c:pt idx="1494">
                  <c:v>450000</c:v>
                </c:pt>
                <c:pt idx="1495">
                  <c:v>335000</c:v>
                </c:pt>
                <c:pt idx="1496">
                  <c:v>745000</c:v>
                </c:pt>
                <c:pt idx="1497">
                  <c:v>1650000</c:v>
                </c:pt>
                <c:pt idx="1498">
                  <c:v>624000</c:v>
                </c:pt>
                <c:pt idx="1499">
                  <c:v>675000</c:v>
                </c:pt>
                <c:pt idx="1500">
                  <c:v>865000</c:v>
                </c:pt>
                <c:pt idx="1501">
                  <c:v>699000</c:v>
                </c:pt>
                <c:pt idx="1502">
                  <c:v>390000</c:v>
                </c:pt>
                <c:pt idx="1503">
                  <c:v>1375000</c:v>
                </c:pt>
                <c:pt idx="1504">
                  <c:v>700000</c:v>
                </c:pt>
                <c:pt idx="1505">
                  <c:v>730000</c:v>
                </c:pt>
                <c:pt idx="1506">
                  <c:v>435000</c:v>
                </c:pt>
                <c:pt idx="1507">
                  <c:v>825000</c:v>
                </c:pt>
                <c:pt idx="1508">
                  <c:v>1475000</c:v>
                </c:pt>
                <c:pt idx="1509">
                  <c:v>649000</c:v>
                </c:pt>
                <c:pt idx="1510">
                  <c:v>449000</c:v>
                </c:pt>
                <c:pt idx="1511">
                  <c:v>510000</c:v>
                </c:pt>
                <c:pt idx="1512">
                  <c:v>499999</c:v>
                </c:pt>
                <c:pt idx="1513">
                  <c:v>335000</c:v>
                </c:pt>
                <c:pt idx="1514">
                  <c:v>450000</c:v>
                </c:pt>
                <c:pt idx="1515">
                  <c:v>655000</c:v>
                </c:pt>
                <c:pt idx="1516">
                  <c:v>300000</c:v>
                </c:pt>
                <c:pt idx="1517">
                  <c:v>300000</c:v>
                </c:pt>
                <c:pt idx="1518">
                  <c:v>575000</c:v>
                </c:pt>
                <c:pt idx="1519">
                  <c:v>890000</c:v>
                </c:pt>
                <c:pt idx="1520">
                  <c:v>1230000</c:v>
                </c:pt>
                <c:pt idx="1521">
                  <c:v>1450000</c:v>
                </c:pt>
                <c:pt idx="1522">
                  <c:v>875000</c:v>
                </c:pt>
                <c:pt idx="1523">
                  <c:v>850000</c:v>
                </c:pt>
                <c:pt idx="1524">
                  <c:v>795000</c:v>
                </c:pt>
                <c:pt idx="1525">
                  <c:v>650000</c:v>
                </c:pt>
                <c:pt idx="1526">
                  <c:v>625000</c:v>
                </c:pt>
                <c:pt idx="1527">
                  <c:v>565000</c:v>
                </c:pt>
                <c:pt idx="1528">
                  <c:v>845000</c:v>
                </c:pt>
                <c:pt idx="1529">
                  <c:v>760000</c:v>
                </c:pt>
                <c:pt idx="1530">
                  <c:v>725000</c:v>
                </c:pt>
                <c:pt idx="1531">
                  <c:v>899000</c:v>
                </c:pt>
                <c:pt idx="1532">
                  <c:v>350000</c:v>
                </c:pt>
                <c:pt idx="1533">
                  <c:v>1399999</c:v>
                </c:pt>
                <c:pt idx="1534">
                  <c:v>260000</c:v>
                </c:pt>
                <c:pt idx="1535">
                  <c:v>335000</c:v>
                </c:pt>
                <c:pt idx="1536">
                  <c:v>525000</c:v>
                </c:pt>
                <c:pt idx="1537">
                  <c:v>712000</c:v>
                </c:pt>
                <c:pt idx="1538">
                  <c:v>545000</c:v>
                </c:pt>
                <c:pt idx="1539">
                  <c:v>445000</c:v>
                </c:pt>
                <c:pt idx="1540">
                  <c:v>185101</c:v>
                </c:pt>
                <c:pt idx="1541">
                  <c:v>615000</c:v>
                </c:pt>
                <c:pt idx="1542">
                  <c:v>325000</c:v>
                </c:pt>
                <c:pt idx="1543">
                  <c:v>105000</c:v>
                </c:pt>
                <c:pt idx="1544">
                  <c:v>675000</c:v>
                </c:pt>
                <c:pt idx="1545">
                  <c:v>1270000</c:v>
                </c:pt>
                <c:pt idx="1546">
                  <c:v>1659000</c:v>
                </c:pt>
                <c:pt idx="1547">
                  <c:v>1225000</c:v>
                </c:pt>
                <c:pt idx="1548">
                  <c:v>250000</c:v>
                </c:pt>
                <c:pt idx="1549">
                  <c:v>585000</c:v>
                </c:pt>
                <c:pt idx="1550">
                  <c:v>385000</c:v>
                </c:pt>
                <c:pt idx="1551">
                  <c:v>189101</c:v>
                </c:pt>
                <c:pt idx="1552">
                  <c:v>750000</c:v>
                </c:pt>
                <c:pt idx="1553">
                  <c:v>720000</c:v>
                </c:pt>
                <c:pt idx="1554">
                  <c:v>599999</c:v>
                </c:pt>
                <c:pt idx="1555">
                  <c:v>280000</c:v>
                </c:pt>
                <c:pt idx="1556">
                  <c:v>130000</c:v>
                </c:pt>
                <c:pt idx="1557">
                  <c:v>75000</c:v>
                </c:pt>
                <c:pt idx="1558">
                  <c:v>265000</c:v>
                </c:pt>
                <c:pt idx="1559">
                  <c:v>238000</c:v>
                </c:pt>
                <c:pt idx="1560">
                  <c:v>575000</c:v>
                </c:pt>
                <c:pt idx="1561">
                  <c:v>1025000</c:v>
                </c:pt>
                <c:pt idx="1562">
                  <c:v>799999</c:v>
                </c:pt>
                <c:pt idx="1563">
                  <c:v>745000</c:v>
                </c:pt>
                <c:pt idx="1564">
                  <c:v>775000</c:v>
                </c:pt>
                <c:pt idx="1565">
                  <c:v>475000</c:v>
                </c:pt>
                <c:pt idx="1566">
                  <c:v>335000</c:v>
                </c:pt>
                <c:pt idx="1567">
                  <c:v>345000</c:v>
                </c:pt>
                <c:pt idx="1568">
                  <c:v>392000</c:v>
                </c:pt>
                <c:pt idx="1569">
                  <c:v>145000</c:v>
                </c:pt>
                <c:pt idx="1570">
                  <c:v>320000</c:v>
                </c:pt>
                <c:pt idx="1571">
                  <c:v>865000</c:v>
                </c:pt>
                <c:pt idx="1572">
                  <c:v>1250000</c:v>
                </c:pt>
                <c:pt idx="1573">
                  <c:v>126000</c:v>
                </c:pt>
                <c:pt idx="1574">
                  <c:v>335000</c:v>
                </c:pt>
                <c:pt idx="1575">
                  <c:v>1399000</c:v>
                </c:pt>
                <c:pt idx="1576">
                  <c:v>340000</c:v>
                </c:pt>
                <c:pt idx="1577">
                  <c:v>590000</c:v>
                </c:pt>
                <c:pt idx="1578">
                  <c:v>465000</c:v>
                </c:pt>
                <c:pt idx="1579">
                  <c:v>470000</c:v>
                </c:pt>
                <c:pt idx="1580">
                  <c:v>239999</c:v>
                </c:pt>
                <c:pt idx="1581">
                  <c:v>410000</c:v>
                </c:pt>
                <c:pt idx="1582">
                  <c:v>495000</c:v>
                </c:pt>
                <c:pt idx="1583">
                  <c:v>700000</c:v>
                </c:pt>
                <c:pt idx="1584">
                  <c:v>1090000</c:v>
                </c:pt>
                <c:pt idx="1585">
                  <c:v>549200</c:v>
                </c:pt>
                <c:pt idx="1586">
                  <c:v>799000</c:v>
                </c:pt>
                <c:pt idx="1587">
                  <c:v>1600000</c:v>
                </c:pt>
                <c:pt idx="1588">
                  <c:v>495000</c:v>
                </c:pt>
                <c:pt idx="1589">
                  <c:v>375000</c:v>
                </c:pt>
                <c:pt idx="1590">
                  <c:v>700000</c:v>
                </c:pt>
                <c:pt idx="1591">
                  <c:v>665000</c:v>
                </c:pt>
                <c:pt idx="1592">
                  <c:v>520000</c:v>
                </c:pt>
                <c:pt idx="1593">
                  <c:v>850000</c:v>
                </c:pt>
                <c:pt idx="1594">
                  <c:v>675000</c:v>
                </c:pt>
                <c:pt idx="1595">
                  <c:v>765000</c:v>
                </c:pt>
                <c:pt idx="1596">
                  <c:v>1550000</c:v>
                </c:pt>
                <c:pt idx="1597">
                  <c:v>995000</c:v>
                </c:pt>
                <c:pt idx="1598">
                  <c:v>785000</c:v>
                </c:pt>
                <c:pt idx="1599">
                  <c:v>649000</c:v>
                </c:pt>
                <c:pt idx="1600">
                  <c:v>575000</c:v>
                </c:pt>
                <c:pt idx="1601">
                  <c:v>750000</c:v>
                </c:pt>
                <c:pt idx="1602">
                  <c:v>145000</c:v>
                </c:pt>
                <c:pt idx="1603">
                  <c:v>395000</c:v>
                </c:pt>
                <c:pt idx="1604">
                  <c:v>475000</c:v>
                </c:pt>
                <c:pt idx="1605">
                  <c:v>1149000</c:v>
                </c:pt>
                <c:pt idx="1606">
                  <c:v>397000</c:v>
                </c:pt>
                <c:pt idx="1607">
                  <c:v>415000</c:v>
                </c:pt>
                <c:pt idx="1608">
                  <c:v>180000</c:v>
                </c:pt>
                <c:pt idx="1609">
                  <c:v>1025000</c:v>
                </c:pt>
                <c:pt idx="1610">
                  <c:v>265000</c:v>
                </c:pt>
                <c:pt idx="1611">
                  <c:v>1200000</c:v>
                </c:pt>
                <c:pt idx="1612">
                  <c:v>70000</c:v>
                </c:pt>
                <c:pt idx="1613">
                  <c:v>298000</c:v>
                </c:pt>
                <c:pt idx="1614">
                  <c:v>525000</c:v>
                </c:pt>
                <c:pt idx="1615">
                  <c:v>375000</c:v>
                </c:pt>
                <c:pt idx="1616">
                  <c:v>1160000</c:v>
                </c:pt>
                <c:pt idx="1617">
                  <c:v>1155000</c:v>
                </c:pt>
                <c:pt idx="1618">
                  <c:v>185000</c:v>
                </c:pt>
                <c:pt idx="1619">
                  <c:v>610000</c:v>
                </c:pt>
                <c:pt idx="1620">
                  <c:v>470000</c:v>
                </c:pt>
                <c:pt idx="1621">
                  <c:v>425000</c:v>
                </c:pt>
                <c:pt idx="1622">
                  <c:v>249999</c:v>
                </c:pt>
                <c:pt idx="1623">
                  <c:v>280000</c:v>
                </c:pt>
                <c:pt idx="1624">
                  <c:v>345000</c:v>
                </c:pt>
                <c:pt idx="1625">
                  <c:v>149000</c:v>
                </c:pt>
                <c:pt idx="1626">
                  <c:v>485000</c:v>
                </c:pt>
                <c:pt idx="1627">
                  <c:v>849000</c:v>
                </c:pt>
                <c:pt idx="1628">
                  <c:v>275000</c:v>
                </c:pt>
                <c:pt idx="1629">
                  <c:v>715000</c:v>
                </c:pt>
                <c:pt idx="1630">
                  <c:v>735000</c:v>
                </c:pt>
                <c:pt idx="1631">
                  <c:v>590000</c:v>
                </c:pt>
                <c:pt idx="1632">
                  <c:v>715000</c:v>
                </c:pt>
                <c:pt idx="1633">
                  <c:v>255000</c:v>
                </c:pt>
                <c:pt idx="1634">
                  <c:v>199999</c:v>
                </c:pt>
                <c:pt idx="1635">
                  <c:v>965000</c:v>
                </c:pt>
                <c:pt idx="1636">
                  <c:v>400000</c:v>
                </c:pt>
                <c:pt idx="1637">
                  <c:v>400000</c:v>
                </c:pt>
                <c:pt idx="1638">
                  <c:v>624999</c:v>
                </c:pt>
                <c:pt idx="1639">
                  <c:v>1035000</c:v>
                </c:pt>
                <c:pt idx="1640">
                  <c:v>1445000</c:v>
                </c:pt>
                <c:pt idx="1641">
                  <c:v>375000</c:v>
                </c:pt>
                <c:pt idx="1642">
                  <c:v>1465000</c:v>
                </c:pt>
                <c:pt idx="1643">
                  <c:v>1490000</c:v>
                </c:pt>
                <c:pt idx="1644">
                  <c:v>950000</c:v>
                </c:pt>
                <c:pt idx="1645">
                  <c:v>450000</c:v>
                </c:pt>
                <c:pt idx="1646">
                  <c:v>544000</c:v>
                </c:pt>
                <c:pt idx="1647">
                  <c:v>265000</c:v>
                </c:pt>
                <c:pt idx="1648">
                  <c:v>710000</c:v>
                </c:pt>
                <c:pt idx="1649">
                  <c:v>890000</c:v>
                </c:pt>
                <c:pt idx="1650">
                  <c:v>1000000</c:v>
                </c:pt>
                <c:pt idx="1651">
                  <c:v>130000</c:v>
                </c:pt>
                <c:pt idx="1652">
                  <c:v>675000</c:v>
                </c:pt>
                <c:pt idx="1653">
                  <c:v>80000</c:v>
                </c:pt>
                <c:pt idx="1654">
                  <c:v>625000</c:v>
                </c:pt>
                <c:pt idx="1655">
                  <c:v>260000</c:v>
                </c:pt>
                <c:pt idx="1656">
                  <c:v>99000</c:v>
                </c:pt>
                <c:pt idx="1657">
                  <c:v>1225000</c:v>
                </c:pt>
                <c:pt idx="1658">
                  <c:v>749999</c:v>
                </c:pt>
                <c:pt idx="1659">
                  <c:v>201000</c:v>
                </c:pt>
                <c:pt idx="1660">
                  <c:v>1650000</c:v>
                </c:pt>
                <c:pt idx="1661">
                  <c:v>639000</c:v>
                </c:pt>
                <c:pt idx="1662">
                  <c:v>1325000</c:v>
                </c:pt>
                <c:pt idx="1663">
                  <c:v>288000</c:v>
                </c:pt>
                <c:pt idx="1664">
                  <c:v>275000</c:v>
                </c:pt>
                <c:pt idx="1665">
                  <c:v>249000</c:v>
                </c:pt>
                <c:pt idx="1666">
                  <c:v>1098000</c:v>
                </c:pt>
                <c:pt idx="1667">
                  <c:v>449999</c:v>
                </c:pt>
                <c:pt idx="1668">
                  <c:v>325000</c:v>
                </c:pt>
                <c:pt idx="1669">
                  <c:v>549000</c:v>
                </c:pt>
                <c:pt idx="1670">
                  <c:v>440000</c:v>
                </c:pt>
                <c:pt idx="1671">
                  <c:v>825000</c:v>
                </c:pt>
                <c:pt idx="1672">
                  <c:v>298000</c:v>
                </c:pt>
                <c:pt idx="1673">
                  <c:v>689000</c:v>
                </c:pt>
                <c:pt idx="1674">
                  <c:v>500000</c:v>
                </c:pt>
                <c:pt idx="1675">
                  <c:v>925000</c:v>
                </c:pt>
                <c:pt idx="1676">
                  <c:v>120000</c:v>
                </c:pt>
                <c:pt idx="1677">
                  <c:v>1290000</c:v>
                </c:pt>
                <c:pt idx="1678">
                  <c:v>210000</c:v>
                </c:pt>
                <c:pt idx="1679">
                  <c:v>650000</c:v>
                </c:pt>
                <c:pt idx="1680">
                  <c:v>539101</c:v>
                </c:pt>
                <c:pt idx="1681">
                  <c:v>650000</c:v>
                </c:pt>
                <c:pt idx="1682">
                  <c:v>580000</c:v>
                </c:pt>
                <c:pt idx="1683">
                  <c:v>210000</c:v>
                </c:pt>
                <c:pt idx="1684">
                  <c:v>220000</c:v>
                </c:pt>
                <c:pt idx="1685">
                  <c:v>1040000</c:v>
                </c:pt>
                <c:pt idx="1686">
                  <c:v>1190000</c:v>
                </c:pt>
                <c:pt idx="1687">
                  <c:v>725000</c:v>
                </c:pt>
                <c:pt idx="1688">
                  <c:v>425000</c:v>
                </c:pt>
                <c:pt idx="1689">
                  <c:v>425000</c:v>
                </c:pt>
                <c:pt idx="1690">
                  <c:v>649000</c:v>
                </c:pt>
                <c:pt idx="1691">
                  <c:v>315000</c:v>
                </c:pt>
                <c:pt idx="1692">
                  <c:v>425000</c:v>
                </c:pt>
                <c:pt idx="1693">
                  <c:v>925000</c:v>
                </c:pt>
                <c:pt idx="1694">
                  <c:v>740000</c:v>
                </c:pt>
                <c:pt idx="1695">
                  <c:v>450000</c:v>
                </c:pt>
                <c:pt idx="1696">
                  <c:v>190000</c:v>
                </c:pt>
                <c:pt idx="1697">
                  <c:v>775000</c:v>
                </c:pt>
                <c:pt idx="1698">
                  <c:v>175000</c:v>
                </c:pt>
                <c:pt idx="1699">
                  <c:v>499000</c:v>
                </c:pt>
                <c:pt idx="1700">
                  <c:v>345000</c:v>
                </c:pt>
                <c:pt idx="1701">
                  <c:v>435000</c:v>
                </c:pt>
                <c:pt idx="1702">
                  <c:v>140000</c:v>
                </c:pt>
                <c:pt idx="1703">
                  <c:v>735000</c:v>
                </c:pt>
                <c:pt idx="1704">
                  <c:v>1525000</c:v>
                </c:pt>
                <c:pt idx="1705">
                  <c:v>1100000</c:v>
                </c:pt>
                <c:pt idx="1706">
                  <c:v>1500000</c:v>
                </c:pt>
                <c:pt idx="1707">
                  <c:v>380000</c:v>
                </c:pt>
                <c:pt idx="1708">
                  <c:v>1040000</c:v>
                </c:pt>
                <c:pt idx="1709">
                  <c:v>130000</c:v>
                </c:pt>
                <c:pt idx="1710">
                  <c:v>320000</c:v>
                </c:pt>
                <c:pt idx="1711">
                  <c:v>400000</c:v>
                </c:pt>
                <c:pt idx="1712">
                  <c:v>495000</c:v>
                </c:pt>
                <c:pt idx="1713">
                  <c:v>645000</c:v>
                </c:pt>
                <c:pt idx="1714">
                  <c:v>895000</c:v>
                </c:pt>
                <c:pt idx="1715">
                  <c:v>1040000</c:v>
                </c:pt>
                <c:pt idx="1716">
                  <c:v>840000</c:v>
                </c:pt>
                <c:pt idx="1717">
                  <c:v>1350000</c:v>
                </c:pt>
                <c:pt idx="1718">
                  <c:v>450000</c:v>
                </c:pt>
                <c:pt idx="1719">
                  <c:v>570000</c:v>
                </c:pt>
                <c:pt idx="1720">
                  <c:v>575002</c:v>
                </c:pt>
                <c:pt idx="1721">
                  <c:v>1599999</c:v>
                </c:pt>
                <c:pt idx="1722">
                  <c:v>595000</c:v>
                </c:pt>
                <c:pt idx="1723">
                  <c:v>525000</c:v>
                </c:pt>
                <c:pt idx="1724">
                  <c:v>880000</c:v>
                </c:pt>
                <c:pt idx="1725">
                  <c:v>165000</c:v>
                </c:pt>
                <c:pt idx="1726">
                  <c:v>580000</c:v>
                </c:pt>
                <c:pt idx="1727">
                  <c:v>350000</c:v>
                </c:pt>
                <c:pt idx="1728">
                  <c:v>590000</c:v>
                </c:pt>
                <c:pt idx="1729">
                  <c:v>1280000</c:v>
                </c:pt>
                <c:pt idx="1730">
                  <c:v>851000</c:v>
                </c:pt>
                <c:pt idx="1731">
                  <c:v>315000</c:v>
                </c:pt>
                <c:pt idx="1732">
                  <c:v>343000</c:v>
                </c:pt>
                <c:pt idx="1733">
                  <c:v>1499000</c:v>
                </c:pt>
                <c:pt idx="1734">
                  <c:v>475000</c:v>
                </c:pt>
                <c:pt idx="1735">
                  <c:v>560000</c:v>
                </c:pt>
                <c:pt idx="1736">
                  <c:v>1645000</c:v>
                </c:pt>
                <c:pt idx="1737">
                  <c:v>645000</c:v>
                </c:pt>
                <c:pt idx="1738">
                  <c:v>345000</c:v>
                </c:pt>
                <c:pt idx="1739">
                  <c:v>550000</c:v>
                </c:pt>
                <c:pt idx="1740">
                  <c:v>1075000</c:v>
                </c:pt>
                <c:pt idx="1741">
                  <c:v>1149000</c:v>
                </c:pt>
                <c:pt idx="1742">
                  <c:v>550000</c:v>
                </c:pt>
                <c:pt idx="1743">
                  <c:v>295000</c:v>
                </c:pt>
                <c:pt idx="1744">
                  <c:v>285000</c:v>
                </c:pt>
                <c:pt idx="1745">
                  <c:v>150000</c:v>
                </c:pt>
                <c:pt idx="1746">
                  <c:v>345000</c:v>
                </c:pt>
                <c:pt idx="1747">
                  <c:v>150000</c:v>
                </c:pt>
                <c:pt idx="1748">
                  <c:v>775000</c:v>
                </c:pt>
                <c:pt idx="1749">
                  <c:v>1650000</c:v>
                </c:pt>
                <c:pt idx="1750">
                  <c:v>715000</c:v>
                </c:pt>
                <c:pt idx="1751">
                  <c:v>395000</c:v>
                </c:pt>
                <c:pt idx="1752">
                  <c:v>665000</c:v>
                </c:pt>
                <c:pt idx="1753">
                  <c:v>392000</c:v>
                </c:pt>
                <c:pt idx="1754">
                  <c:v>469000</c:v>
                </c:pt>
                <c:pt idx="1755">
                  <c:v>275000</c:v>
                </c:pt>
                <c:pt idx="1756">
                  <c:v>525000</c:v>
                </c:pt>
                <c:pt idx="1757">
                  <c:v>440000</c:v>
                </c:pt>
                <c:pt idx="1758">
                  <c:v>255000</c:v>
                </c:pt>
                <c:pt idx="1759">
                  <c:v>1699000</c:v>
                </c:pt>
                <c:pt idx="1760">
                  <c:v>860000</c:v>
                </c:pt>
                <c:pt idx="1761">
                  <c:v>230000</c:v>
                </c:pt>
                <c:pt idx="1762">
                  <c:v>451000</c:v>
                </c:pt>
                <c:pt idx="1763">
                  <c:v>580000</c:v>
                </c:pt>
                <c:pt idx="1764">
                  <c:v>455000</c:v>
                </c:pt>
                <c:pt idx="1765">
                  <c:v>1350000</c:v>
                </c:pt>
                <c:pt idx="1766">
                  <c:v>550000</c:v>
                </c:pt>
                <c:pt idx="1767">
                  <c:v>300000</c:v>
                </c:pt>
                <c:pt idx="1768">
                  <c:v>335000</c:v>
                </c:pt>
                <c:pt idx="1769">
                  <c:v>450000</c:v>
                </c:pt>
                <c:pt idx="1770">
                  <c:v>580000</c:v>
                </c:pt>
                <c:pt idx="1771">
                  <c:v>1075000</c:v>
                </c:pt>
                <c:pt idx="1772">
                  <c:v>360000</c:v>
                </c:pt>
                <c:pt idx="1773">
                  <c:v>1100000</c:v>
                </c:pt>
                <c:pt idx="1774">
                  <c:v>200000</c:v>
                </c:pt>
                <c:pt idx="1775">
                  <c:v>199999</c:v>
                </c:pt>
                <c:pt idx="1776">
                  <c:v>1550000</c:v>
                </c:pt>
                <c:pt idx="1777">
                  <c:v>745000</c:v>
                </c:pt>
                <c:pt idx="1778">
                  <c:v>1450000</c:v>
                </c:pt>
                <c:pt idx="1779">
                  <c:v>160000</c:v>
                </c:pt>
                <c:pt idx="1780">
                  <c:v>725000</c:v>
                </c:pt>
                <c:pt idx="1781">
                  <c:v>180000</c:v>
                </c:pt>
                <c:pt idx="1782">
                  <c:v>1250000</c:v>
                </c:pt>
                <c:pt idx="1783">
                  <c:v>400000</c:v>
                </c:pt>
                <c:pt idx="1784">
                  <c:v>514999</c:v>
                </c:pt>
                <c:pt idx="1785">
                  <c:v>625000</c:v>
                </c:pt>
                <c:pt idx="1786">
                  <c:v>1299000</c:v>
                </c:pt>
                <c:pt idx="1787">
                  <c:v>695000</c:v>
                </c:pt>
                <c:pt idx="1788">
                  <c:v>895000</c:v>
                </c:pt>
                <c:pt idx="1789">
                  <c:v>1390000</c:v>
                </c:pt>
                <c:pt idx="1790">
                  <c:v>1000000</c:v>
                </c:pt>
                <c:pt idx="1791">
                  <c:v>891000</c:v>
                </c:pt>
                <c:pt idx="1792">
                  <c:v>278000</c:v>
                </c:pt>
                <c:pt idx="1793">
                  <c:v>600000</c:v>
                </c:pt>
                <c:pt idx="1794">
                  <c:v>389999</c:v>
                </c:pt>
                <c:pt idx="1795">
                  <c:v>1300000</c:v>
                </c:pt>
                <c:pt idx="1796">
                  <c:v>475000</c:v>
                </c:pt>
                <c:pt idx="1797">
                  <c:v>250000</c:v>
                </c:pt>
                <c:pt idx="1798">
                  <c:v>650000</c:v>
                </c:pt>
                <c:pt idx="1799">
                  <c:v>695000</c:v>
                </c:pt>
                <c:pt idx="1800">
                  <c:v>460000</c:v>
                </c:pt>
                <c:pt idx="1801">
                  <c:v>1499000</c:v>
                </c:pt>
                <c:pt idx="1802">
                  <c:v>729000</c:v>
                </c:pt>
                <c:pt idx="1803">
                  <c:v>490000</c:v>
                </c:pt>
                <c:pt idx="1804">
                  <c:v>697000</c:v>
                </c:pt>
                <c:pt idx="1805">
                  <c:v>1049999</c:v>
                </c:pt>
                <c:pt idx="1806">
                  <c:v>875000</c:v>
                </c:pt>
                <c:pt idx="1807">
                  <c:v>520000</c:v>
                </c:pt>
                <c:pt idx="1808">
                  <c:v>790000</c:v>
                </c:pt>
                <c:pt idx="1809">
                  <c:v>389101</c:v>
                </c:pt>
                <c:pt idx="1810">
                  <c:v>300000</c:v>
                </c:pt>
                <c:pt idx="1811">
                  <c:v>320000</c:v>
                </c:pt>
                <c:pt idx="1812">
                  <c:v>1350000</c:v>
                </c:pt>
                <c:pt idx="1813">
                  <c:v>1045000</c:v>
                </c:pt>
                <c:pt idx="1814">
                  <c:v>1475000</c:v>
                </c:pt>
                <c:pt idx="1815">
                  <c:v>695000</c:v>
                </c:pt>
                <c:pt idx="1816">
                  <c:v>365000</c:v>
                </c:pt>
                <c:pt idx="1817">
                  <c:v>385000</c:v>
                </c:pt>
                <c:pt idx="1818">
                  <c:v>675000</c:v>
                </c:pt>
                <c:pt idx="1819">
                  <c:v>225000</c:v>
                </c:pt>
                <c:pt idx="1820">
                  <c:v>1670000</c:v>
                </c:pt>
                <c:pt idx="1821">
                  <c:v>99999</c:v>
                </c:pt>
                <c:pt idx="1822">
                  <c:v>1325000</c:v>
                </c:pt>
                <c:pt idx="1823">
                  <c:v>545000</c:v>
                </c:pt>
                <c:pt idx="1824">
                  <c:v>750000</c:v>
                </c:pt>
                <c:pt idx="1825">
                  <c:v>1175000</c:v>
                </c:pt>
                <c:pt idx="1826">
                  <c:v>950000</c:v>
                </c:pt>
                <c:pt idx="1827">
                  <c:v>615000</c:v>
                </c:pt>
                <c:pt idx="1828">
                  <c:v>885000</c:v>
                </c:pt>
                <c:pt idx="1829">
                  <c:v>700000</c:v>
                </c:pt>
                <c:pt idx="1830">
                  <c:v>395000</c:v>
                </c:pt>
                <c:pt idx="1831">
                  <c:v>535000</c:v>
                </c:pt>
                <c:pt idx="1832">
                  <c:v>590000</c:v>
                </c:pt>
                <c:pt idx="1833">
                  <c:v>165000</c:v>
                </c:pt>
                <c:pt idx="1834">
                  <c:v>850000</c:v>
                </c:pt>
                <c:pt idx="1835">
                  <c:v>550000</c:v>
                </c:pt>
                <c:pt idx="1836">
                  <c:v>1451000</c:v>
                </c:pt>
                <c:pt idx="1837">
                  <c:v>755000</c:v>
                </c:pt>
                <c:pt idx="1838">
                  <c:v>830000</c:v>
                </c:pt>
                <c:pt idx="1839">
                  <c:v>225000</c:v>
                </c:pt>
                <c:pt idx="1840">
                  <c:v>1400000</c:v>
                </c:pt>
                <c:pt idx="1841">
                  <c:v>850000</c:v>
                </c:pt>
                <c:pt idx="1842">
                  <c:v>1199000</c:v>
                </c:pt>
                <c:pt idx="1843">
                  <c:v>470000</c:v>
                </c:pt>
                <c:pt idx="1844">
                  <c:v>1045000</c:v>
                </c:pt>
                <c:pt idx="1845">
                  <c:v>95000</c:v>
                </c:pt>
                <c:pt idx="1846">
                  <c:v>895000</c:v>
                </c:pt>
                <c:pt idx="1847">
                  <c:v>505000</c:v>
                </c:pt>
                <c:pt idx="1848">
                  <c:v>700000</c:v>
                </c:pt>
                <c:pt idx="1849">
                  <c:v>160000</c:v>
                </c:pt>
                <c:pt idx="1850">
                  <c:v>335000</c:v>
                </c:pt>
                <c:pt idx="1851">
                  <c:v>394500</c:v>
                </c:pt>
                <c:pt idx="1852">
                  <c:v>1075000</c:v>
                </c:pt>
                <c:pt idx="1853">
                  <c:v>325000</c:v>
                </c:pt>
                <c:pt idx="1854">
                  <c:v>675000</c:v>
                </c:pt>
                <c:pt idx="1855">
                  <c:v>495000</c:v>
                </c:pt>
                <c:pt idx="1856">
                  <c:v>1375000</c:v>
                </c:pt>
                <c:pt idx="1857">
                  <c:v>1125000</c:v>
                </c:pt>
                <c:pt idx="1858">
                  <c:v>895000</c:v>
                </c:pt>
                <c:pt idx="1859">
                  <c:v>395000</c:v>
                </c:pt>
                <c:pt idx="1860">
                  <c:v>126000</c:v>
                </c:pt>
                <c:pt idx="1861">
                  <c:v>180000</c:v>
                </c:pt>
                <c:pt idx="1862">
                  <c:v>415000</c:v>
                </c:pt>
                <c:pt idx="1863">
                  <c:v>675000</c:v>
                </c:pt>
                <c:pt idx="1864">
                  <c:v>400000</c:v>
                </c:pt>
                <c:pt idx="1865">
                  <c:v>385000</c:v>
                </c:pt>
                <c:pt idx="1866">
                  <c:v>875000</c:v>
                </c:pt>
                <c:pt idx="1867">
                  <c:v>225000</c:v>
                </c:pt>
                <c:pt idx="1868">
                  <c:v>170000</c:v>
                </c:pt>
                <c:pt idx="1869">
                  <c:v>399999</c:v>
                </c:pt>
                <c:pt idx="1870">
                  <c:v>450000</c:v>
                </c:pt>
                <c:pt idx="1871">
                  <c:v>1590000</c:v>
                </c:pt>
                <c:pt idx="1872">
                  <c:v>540000</c:v>
                </c:pt>
                <c:pt idx="1873">
                  <c:v>500000</c:v>
                </c:pt>
                <c:pt idx="1874">
                  <c:v>1650000</c:v>
                </c:pt>
                <c:pt idx="1875">
                  <c:v>370000</c:v>
                </c:pt>
                <c:pt idx="1876">
                  <c:v>645000</c:v>
                </c:pt>
                <c:pt idx="1877">
                  <c:v>625000</c:v>
                </c:pt>
                <c:pt idx="1878">
                  <c:v>470000</c:v>
                </c:pt>
                <c:pt idx="1879">
                  <c:v>365000</c:v>
                </c:pt>
                <c:pt idx="1880">
                  <c:v>165000</c:v>
                </c:pt>
                <c:pt idx="1881">
                  <c:v>790000</c:v>
                </c:pt>
                <c:pt idx="1882">
                  <c:v>700000</c:v>
                </c:pt>
                <c:pt idx="1883">
                  <c:v>260000</c:v>
                </c:pt>
                <c:pt idx="1884">
                  <c:v>110000</c:v>
                </c:pt>
                <c:pt idx="1885">
                  <c:v>255000</c:v>
                </c:pt>
                <c:pt idx="1886">
                  <c:v>799999</c:v>
                </c:pt>
                <c:pt idx="1887">
                  <c:v>335101</c:v>
                </c:pt>
                <c:pt idx="1888">
                  <c:v>650000</c:v>
                </c:pt>
                <c:pt idx="1889">
                  <c:v>899000</c:v>
                </c:pt>
                <c:pt idx="1890">
                  <c:v>425000</c:v>
                </c:pt>
                <c:pt idx="1891">
                  <c:v>175000</c:v>
                </c:pt>
                <c:pt idx="1892">
                  <c:v>359000</c:v>
                </c:pt>
                <c:pt idx="1893">
                  <c:v>469000</c:v>
                </c:pt>
                <c:pt idx="1894">
                  <c:v>615000</c:v>
                </c:pt>
                <c:pt idx="1895">
                  <c:v>610000</c:v>
                </c:pt>
                <c:pt idx="1896">
                  <c:v>370000</c:v>
                </c:pt>
                <c:pt idx="1897">
                  <c:v>235000</c:v>
                </c:pt>
                <c:pt idx="1898">
                  <c:v>798000</c:v>
                </c:pt>
                <c:pt idx="1899">
                  <c:v>390000</c:v>
                </c:pt>
                <c:pt idx="1900">
                  <c:v>799999</c:v>
                </c:pt>
                <c:pt idx="1901">
                  <c:v>440000</c:v>
                </c:pt>
                <c:pt idx="1902">
                  <c:v>449000</c:v>
                </c:pt>
                <c:pt idx="1903">
                  <c:v>250000</c:v>
                </c:pt>
                <c:pt idx="1904">
                  <c:v>630000</c:v>
                </c:pt>
                <c:pt idx="1905">
                  <c:v>375000</c:v>
                </c:pt>
                <c:pt idx="1906">
                  <c:v>325000</c:v>
                </c:pt>
                <c:pt idx="1907">
                  <c:v>460000</c:v>
                </c:pt>
                <c:pt idx="1908">
                  <c:v>145000</c:v>
                </c:pt>
                <c:pt idx="1909">
                  <c:v>340000</c:v>
                </c:pt>
                <c:pt idx="1910">
                  <c:v>50000</c:v>
                </c:pt>
                <c:pt idx="1911">
                  <c:v>1195000</c:v>
                </c:pt>
                <c:pt idx="1912">
                  <c:v>765000</c:v>
                </c:pt>
                <c:pt idx="1913">
                  <c:v>650000</c:v>
                </c:pt>
                <c:pt idx="1914">
                  <c:v>380000</c:v>
                </c:pt>
                <c:pt idx="1915">
                  <c:v>549000</c:v>
                </c:pt>
                <c:pt idx="1916">
                  <c:v>325000</c:v>
                </c:pt>
                <c:pt idx="1917">
                  <c:v>419999</c:v>
                </c:pt>
                <c:pt idx="1918">
                  <c:v>590000</c:v>
                </c:pt>
                <c:pt idx="1919">
                  <c:v>583000</c:v>
                </c:pt>
                <c:pt idx="1920">
                  <c:v>975000</c:v>
                </c:pt>
                <c:pt idx="1921">
                  <c:v>625000</c:v>
                </c:pt>
                <c:pt idx="1922">
                  <c:v>795000</c:v>
                </c:pt>
                <c:pt idx="1923">
                  <c:v>425000</c:v>
                </c:pt>
                <c:pt idx="1924">
                  <c:v>491000</c:v>
                </c:pt>
                <c:pt idx="1925">
                  <c:v>295000</c:v>
                </c:pt>
                <c:pt idx="1926">
                  <c:v>1200000</c:v>
                </c:pt>
                <c:pt idx="1927">
                  <c:v>1695000</c:v>
                </c:pt>
                <c:pt idx="1928">
                  <c:v>790000</c:v>
                </c:pt>
                <c:pt idx="1929">
                  <c:v>380000</c:v>
                </c:pt>
                <c:pt idx="1930">
                  <c:v>625000</c:v>
                </c:pt>
                <c:pt idx="1931">
                  <c:v>425000</c:v>
                </c:pt>
                <c:pt idx="1932">
                  <c:v>770000</c:v>
                </c:pt>
                <c:pt idx="1933">
                  <c:v>660000</c:v>
                </c:pt>
                <c:pt idx="1934">
                  <c:v>540000</c:v>
                </c:pt>
                <c:pt idx="1935">
                  <c:v>900000</c:v>
                </c:pt>
                <c:pt idx="1936">
                  <c:v>930000</c:v>
                </c:pt>
                <c:pt idx="1937">
                  <c:v>725000</c:v>
                </c:pt>
                <c:pt idx="1938">
                  <c:v>960000</c:v>
                </c:pt>
                <c:pt idx="1939">
                  <c:v>1625000</c:v>
                </c:pt>
                <c:pt idx="1940">
                  <c:v>170000</c:v>
                </c:pt>
                <c:pt idx="1941">
                  <c:v>850000</c:v>
                </c:pt>
                <c:pt idx="1942">
                  <c:v>120000</c:v>
                </c:pt>
                <c:pt idx="1943">
                  <c:v>249999</c:v>
                </c:pt>
                <c:pt idx="1944">
                  <c:v>345000</c:v>
                </c:pt>
                <c:pt idx="1945">
                  <c:v>100000</c:v>
                </c:pt>
                <c:pt idx="1946">
                  <c:v>665000</c:v>
                </c:pt>
                <c:pt idx="1947">
                  <c:v>765000</c:v>
                </c:pt>
                <c:pt idx="1948">
                  <c:v>690000</c:v>
                </c:pt>
                <c:pt idx="1949">
                  <c:v>385101</c:v>
                </c:pt>
                <c:pt idx="1950">
                  <c:v>280000</c:v>
                </c:pt>
                <c:pt idx="1951">
                  <c:v>375000</c:v>
                </c:pt>
                <c:pt idx="1952">
                  <c:v>1650000</c:v>
                </c:pt>
                <c:pt idx="1953">
                  <c:v>180000</c:v>
                </c:pt>
                <c:pt idx="1954">
                  <c:v>1490000</c:v>
                </c:pt>
                <c:pt idx="1955">
                  <c:v>760000</c:v>
                </c:pt>
                <c:pt idx="1956">
                  <c:v>415000</c:v>
                </c:pt>
                <c:pt idx="1957">
                  <c:v>1599999</c:v>
                </c:pt>
                <c:pt idx="1958">
                  <c:v>1098000</c:v>
                </c:pt>
                <c:pt idx="1959">
                  <c:v>650000</c:v>
                </c:pt>
                <c:pt idx="1960">
                  <c:v>765000</c:v>
                </c:pt>
                <c:pt idx="1961">
                  <c:v>300000</c:v>
                </c:pt>
                <c:pt idx="1962">
                  <c:v>530000</c:v>
                </c:pt>
                <c:pt idx="1963">
                  <c:v>310000</c:v>
                </c:pt>
                <c:pt idx="1964">
                  <c:v>685000</c:v>
                </c:pt>
                <c:pt idx="1965">
                  <c:v>250000</c:v>
                </c:pt>
                <c:pt idx="1966">
                  <c:v>270000</c:v>
                </c:pt>
                <c:pt idx="1967">
                  <c:v>895000</c:v>
                </c:pt>
                <c:pt idx="1968">
                  <c:v>755000</c:v>
                </c:pt>
                <c:pt idx="1969">
                  <c:v>1475000</c:v>
                </c:pt>
                <c:pt idx="1970">
                  <c:v>795000</c:v>
                </c:pt>
                <c:pt idx="1971">
                  <c:v>225000</c:v>
                </c:pt>
                <c:pt idx="1972">
                  <c:v>550000</c:v>
                </c:pt>
                <c:pt idx="1973">
                  <c:v>1025000</c:v>
                </c:pt>
                <c:pt idx="1974">
                  <c:v>167000</c:v>
                </c:pt>
                <c:pt idx="1975">
                  <c:v>985111</c:v>
                </c:pt>
                <c:pt idx="1976">
                  <c:v>320000</c:v>
                </c:pt>
                <c:pt idx="1977">
                  <c:v>425000</c:v>
                </c:pt>
                <c:pt idx="1978">
                  <c:v>650000</c:v>
                </c:pt>
                <c:pt idx="1979">
                  <c:v>711000</c:v>
                </c:pt>
                <c:pt idx="1980">
                  <c:v>199000</c:v>
                </c:pt>
                <c:pt idx="1981">
                  <c:v>475000</c:v>
                </c:pt>
                <c:pt idx="1982">
                  <c:v>1270000</c:v>
                </c:pt>
                <c:pt idx="1983">
                  <c:v>865000</c:v>
                </c:pt>
                <c:pt idx="1984">
                  <c:v>1695000</c:v>
                </c:pt>
                <c:pt idx="1985">
                  <c:v>215000</c:v>
                </c:pt>
                <c:pt idx="1986">
                  <c:v>470000</c:v>
                </c:pt>
                <c:pt idx="1987">
                  <c:v>255000</c:v>
                </c:pt>
                <c:pt idx="1988">
                  <c:v>198000</c:v>
                </c:pt>
                <c:pt idx="1989">
                  <c:v>450000</c:v>
                </c:pt>
                <c:pt idx="1990">
                  <c:v>1300000</c:v>
                </c:pt>
                <c:pt idx="1991">
                  <c:v>780000</c:v>
                </c:pt>
                <c:pt idx="1992">
                  <c:v>1675000</c:v>
                </c:pt>
                <c:pt idx="1993">
                  <c:v>1390000</c:v>
                </c:pt>
                <c:pt idx="1994">
                  <c:v>1245000</c:v>
                </c:pt>
                <c:pt idx="1995">
                  <c:v>575000</c:v>
                </c:pt>
                <c:pt idx="1996">
                  <c:v>495000</c:v>
                </c:pt>
                <c:pt idx="1997">
                  <c:v>650000</c:v>
                </c:pt>
                <c:pt idx="1998">
                  <c:v>395000</c:v>
                </c:pt>
                <c:pt idx="1999">
                  <c:v>405000</c:v>
                </c:pt>
                <c:pt idx="2000">
                  <c:v>790000</c:v>
                </c:pt>
                <c:pt idx="2001">
                  <c:v>190000</c:v>
                </c:pt>
                <c:pt idx="2002">
                  <c:v>1150000</c:v>
                </c:pt>
                <c:pt idx="2003">
                  <c:v>960000</c:v>
                </c:pt>
                <c:pt idx="2004">
                  <c:v>350000</c:v>
                </c:pt>
                <c:pt idx="2005">
                  <c:v>510000</c:v>
                </c:pt>
                <c:pt idx="2006">
                  <c:v>625000</c:v>
                </c:pt>
                <c:pt idx="2007">
                  <c:v>520000</c:v>
                </c:pt>
                <c:pt idx="2008">
                  <c:v>400000</c:v>
                </c:pt>
                <c:pt idx="2009">
                  <c:v>625000</c:v>
                </c:pt>
                <c:pt idx="2010">
                  <c:v>290000</c:v>
                </c:pt>
                <c:pt idx="2011">
                  <c:v>495000</c:v>
                </c:pt>
                <c:pt idx="2012">
                  <c:v>400000</c:v>
                </c:pt>
                <c:pt idx="2013">
                  <c:v>1000000</c:v>
                </c:pt>
                <c:pt idx="2014">
                  <c:v>995000</c:v>
                </c:pt>
                <c:pt idx="2015">
                  <c:v>415000</c:v>
                </c:pt>
                <c:pt idx="2016">
                  <c:v>1650000</c:v>
                </c:pt>
                <c:pt idx="2017">
                  <c:v>1165000</c:v>
                </c:pt>
                <c:pt idx="2018">
                  <c:v>1300000</c:v>
                </c:pt>
                <c:pt idx="2019">
                  <c:v>600000</c:v>
                </c:pt>
                <c:pt idx="2020">
                  <c:v>545000</c:v>
                </c:pt>
                <c:pt idx="2021">
                  <c:v>1045000</c:v>
                </c:pt>
                <c:pt idx="2022">
                  <c:v>70000</c:v>
                </c:pt>
                <c:pt idx="2023">
                  <c:v>415000</c:v>
                </c:pt>
                <c:pt idx="2024">
                  <c:v>935000</c:v>
                </c:pt>
                <c:pt idx="2025">
                  <c:v>60000</c:v>
                </c:pt>
                <c:pt idx="2026">
                  <c:v>870000</c:v>
                </c:pt>
                <c:pt idx="2027">
                  <c:v>1305000</c:v>
                </c:pt>
                <c:pt idx="2028">
                  <c:v>899000</c:v>
                </c:pt>
                <c:pt idx="2029">
                  <c:v>400000</c:v>
                </c:pt>
                <c:pt idx="2030">
                  <c:v>1025000</c:v>
                </c:pt>
                <c:pt idx="2031">
                  <c:v>100000</c:v>
                </c:pt>
                <c:pt idx="2032">
                  <c:v>525000</c:v>
                </c:pt>
                <c:pt idx="2033">
                  <c:v>725000</c:v>
                </c:pt>
                <c:pt idx="2034">
                  <c:v>1169000</c:v>
                </c:pt>
                <c:pt idx="2035">
                  <c:v>450000</c:v>
                </c:pt>
                <c:pt idx="2036">
                  <c:v>337000</c:v>
                </c:pt>
                <c:pt idx="2037">
                  <c:v>795000</c:v>
                </c:pt>
                <c:pt idx="2038">
                  <c:v>565000</c:v>
                </c:pt>
                <c:pt idx="2039">
                  <c:v>299000</c:v>
                </c:pt>
                <c:pt idx="2040">
                  <c:v>665000</c:v>
                </c:pt>
                <c:pt idx="2041">
                  <c:v>375000</c:v>
                </c:pt>
                <c:pt idx="2042">
                  <c:v>1300000</c:v>
                </c:pt>
                <c:pt idx="2043">
                  <c:v>575000</c:v>
                </c:pt>
                <c:pt idx="2044">
                  <c:v>1050000</c:v>
                </c:pt>
                <c:pt idx="2045">
                  <c:v>650000</c:v>
                </c:pt>
                <c:pt idx="2046">
                  <c:v>1190000</c:v>
                </c:pt>
                <c:pt idx="2047">
                  <c:v>1175000</c:v>
                </c:pt>
                <c:pt idx="2048">
                  <c:v>680000</c:v>
                </c:pt>
                <c:pt idx="2049">
                  <c:v>255000</c:v>
                </c:pt>
                <c:pt idx="2050">
                  <c:v>349999</c:v>
                </c:pt>
                <c:pt idx="2051">
                  <c:v>275000</c:v>
                </c:pt>
                <c:pt idx="2052">
                  <c:v>850000</c:v>
                </c:pt>
                <c:pt idx="2053">
                  <c:v>900000</c:v>
                </c:pt>
                <c:pt idx="2054">
                  <c:v>380000</c:v>
                </c:pt>
                <c:pt idx="2055">
                  <c:v>699000</c:v>
                </c:pt>
                <c:pt idx="2056">
                  <c:v>845000</c:v>
                </c:pt>
                <c:pt idx="2057">
                  <c:v>1470000</c:v>
                </c:pt>
                <c:pt idx="2058">
                  <c:v>250000</c:v>
                </c:pt>
                <c:pt idx="2059">
                  <c:v>158000</c:v>
                </c:pt>
                <c:pt idx="2060">
                  <c:v>1050000</c:v>
                </c:pt>
                <c:pt idx="2061">
                  <c:v>411000</c:v>
                </c:pt>
                <c:pt idx="2062">
                  <c:v>395000</c:v>
                </c:pt>
                <c:pt idx="2063">
                  <c:v>745000</c:v>
                </c:pt>
                <c:pt idx="2064">
                  <c:v>975000</c:v>
                </c:pt>
                <c:pt idx="2065">
                  <c:v>359000</c:v>
                </c:pt>
                <c:pt idx="2066">
                  <c:v>875000</c:v>
                </c:pt>
                <c:pt idx="2067">
                  <c:v>630000</c:v>
                </c:pt>
                <c:pt idx="2068">
                  <c:v>275000</c:v>
                </c:pt>
                <c:pt idx="2069">
                  <c:v>690000</c:v>
                </c:pt>
                <c:pt idx="2070">
                  <c:v>690000</c:v>
                </c:pt>
                <c:pt idx="2071">
                  <c:v>850000</c:v>
                </c:pt>
                <c:pt idx="2072">
                  <c:v>98000</c:v>
                </c:pt>
                <c:pt idx="2073">
                  <c:v>555000</c:v>
                </c:pt>
                <c:pt idx="2074">
                  <c:v>635000</c:v>
                </c:pt>
                <c:pt idx="2075">
                  <c:v>545000</c:v>
                </c:pt>
                <c:pt idx="2076">
                  <c:v>925000</c:v>
                </c:pt>
                <c:pt idx="2077">
                  <c:v>160000</c:v>
                </c:pt>
                <c:pt idx="2078">
                  <c:v>82000</c:v>
                </c:pt>
                <c:pt idx="2079">
                  <c:v>330000</c:v>
                </c:pt>
                <c:pt idx="2080">
                  <c:v>465000</c:v>
                </c:pt>
                <c:pt idx="2081">
                  <c:v>295000</c:v>
                </c:pt>
                <c:pt idx="2082">
                  <c:v>1050000</c:v>
                </c:pt>
                <c:pt idx="2083">
                  <c:v>1125000</c:v>
                </c:pt>
                <c:pt idx="2084">
                  <c:v>1200000</c:v>
                </c:pt>
                <c:pt idx="2085">
                  <c:v>1400000</c:v>
                </c:pt>
                <c:pt idx="2086">
                  <c:v>655000</c:v>
                </c:pt>
                <c:pt idx="2087">
                  <c:v>565000</c:v>
                </c:pt>
                <c:pt idx="2088">
                  <c:v>870000</c:v>
                </c:pt>
                <c:pt idx="2089">
                  <c:v>670000</c:v>
                </c:pt>
                <c:pt idx="2090">
                  <c:v>1600000</c:v>
                </c:pt>
                <c:pt idx="2091">
                  <c:v>695000</c:v>
                </c:pt>
                <c:pt idx="2092">
                  <c:v>120000</c:v>
                </c:pt>
                <c:pt idx="2093">
                  <c:v>1295000</c:v>
                </c:pt>
                <c:pt idx="2094">
                  <c:v>1425000</c:v>
                </c:pt>
                <c:pt idx="2095">
                  <c:v>750000</c:v>
                </c:pt>
                <c:pt idx="2096">
                  <c:v>1475000</c:v>
                </c:pt>
                <c:pt idx="2097">
                  <c:v>429999</c:v>
                </c:pt>
                <c:pt idx="2098">
                  <c:v>990000</c:v>
                </c:pt>
                <c:pt idx="2099">
                  <c:v>735000</c:v>
                </c:pt>
                <c:pt idx="2100">
                  <c:v>1045000</c:v>
                </c:pt>
                <c:pt idx="2101">
                  <c:v>240000</c:v>
                </c:pt>
                <c:pt idx="2102">
                  <c:v>565000</c:v>
                </c:pt>
                <c:pt idx="2103">
                  <c:v>563000</c:v>
                </c:pt>
                <c:pt idx="2104">
                  <c:v>725000</c:v>
                </c:pt>
                <c:pt idx="2105">
                  <c:v>625101</c:v>
                </c:pt>
                <c:pt idx="2106">
                  <c:v>510000</c:v>
                </c:pt>
                <c:pt idx="2107">
                  <c:v>475000</c:v>
                </c:pt>
                <c:pt idx="2108">
                  <c:v>500000</c:v>
                </c:pt>
                <c:pt idx="2109">
                  <c:v>445000</c:v>
                </c:pt>
                <c:pt idx="2110">
                  <c:v>640000</c:v>
                </c:pt>
                <c:pt idx="2111">
                  <c:v>1575000</c:v>
                </c:pt>
                <c:pt idx="2112">
                  <c:v>650000</c:v>
                </c:pt>
                <c:pt idx="2113">
                  <c:v>360000</c:v>
                </c:pt>
                <c:pt idx="2114">
                  <c:v>85000</c:v>
                </c:pt>
                <c:pt idx="2115">
                  <c:v>525000</c:v>
                </c:pt>
                <c:pt idx="2116">
                  <c:v>340000</c:v>
                </c:pt>
                <c:pt idx="2117">
                  <c:v>150000</c:v>
                </c:pt>
                <c:pt idx="2118">
                  <c:v>350000</c:v>
                </c:pt>
                <c:pt idx="2119">
                  <c:v>888000</c:v>
                </c:pt>
                <c:pt idx="2120">
                  <c:v>590000</c:v>
                </c:pt>
                <c:pt idx="2121">
                  <c:v>1351000</c:v>
                </c:pt>
                <c:pt idx="2122">
                  <c:v>1650000</c:v>
                </c:pt>
                <c:pt idx="2123">
                  <c:v>599000</c:v>
                </c:pt>
                <c:pt idx="2124">
                  <c:v>1250000</c:v>
                </c:pt>
                <c:pt idx="2125">
                  <c:v>290000</c:v>
                </c:pt>
                <c:pt idx="2126">
                  <c:v>525000</c:v>
                </c:pt>
                <c:pt idx="2127">
                  <c:v>190000</c:v>
                </c:pt>
                <c:pt idx="2128">
                  <c:v>543000</c:v>
                </c:pt>
                <c:pt idx="2129">
                  <c:v>345000</c:v>
                </c:pt>
                <c:pt idx="2130">
                  <c:v>1150000</c:v>
                </c:pt>
                <c:pt idx="2131">
                  <c:v>650000</c:v>
                </c:pt>
                <c:pt idx="2132">
                  <c:v>377000</c:v>
                </c:pt>
                <c:pt idx="2133">
                  <c:v>420000</c:v>
                </c:pt>
                <c:pt idx="2134">
                  <c:v>220000</c:v>
                </c:pt>
                <c:pt idx="2135">
                  <c:v>595000</c:v>
                </c:pt>
                <c:pt idx="2136">
                  <c:v>129999</c:v>
                </c:pt>
                <c:pt idx="2137">
                  <c:v>455000</c:v>
                </c:pt>
                <c:pt idx="2138">
                  <c:v>460000</c:v>
                </c:pt>
                <c:pt idx="2139">
                  <c:v>925000</c:v>
                </c:pt>
                <c:pt idx="2140">
                  <c:v>850000</c:v>
                </c:pt>
                <c:pt idx="2141">
                  <c:v>650000</c:v>
                </c:pt>
                <c:pt idx="2142">
                  <c:v>225000</c:v>
                </c:pt>
                <c:pt idx="2143">
                  <c:v>595000</c:v>
                </c:pt>
                <c:pt idx="2144">
                  <c:v>199000</c:v>
                </c:pt>
                <c:pt idx="2145">
                  <c:v>395000</c:v>
                </c:pt>
                <c:pt idx="2146">
                  <c:v>960000</c:v>
                </c:pt>
                <c:pt idx="2147">
                  <c:v>780000</c:v>
                </c:pt>
                <c:pt idx="2148">
                  <c:v>280000</c:v>
                </c:pt>
                <c:pt idx="2149">
                  <c:v>600000</c:v>
                </c:pt>
                <c:pt idx="2150">
                  <c:v>500000</c:v>
                </c:pt>
                <c:pt idx="2151">
                  <c:v>1255000</c:v>
                </c:pt>
                <c:pt idx="2152">
                  <c:v>1225000</c:v>
                </c:pt>
                <c:pt idx="2153">
                  <c:v>810000</c:v>
                </c:pt>
                <c:pt idx="2154">
                  <c:v>125000</c:v>
                </c:pt>
                <c:pt idx="2155">
                  <c:v>1230000</c:v>
                </c:pt>
                <c:pt idx="2156">
                  <c:v>490000</c:v>
                </c:pt>
                <c:pt idx="2157">
                  <c:v>385000</c:v>
                </c:pt>
                <c:pt idx="2158">
                  <c:v>650000</c:v>
                </c:pt>
                <c:pt idx="2159">
                  <c:v>275000</c:v>
                </c:pt>
                <c:pt idx="2160">
                  <c:v>390000</c:v>
                </c:pt>
                <c:pt idx="2161">
                  <c:v>140000</c:v>
                </c:pt>
                <c:pt idx="2162">
                  <c:v>195000</c:v>
                </c:pt>
                <c:pt idx="2163">
                  <c:v>265000</c:v>
                </c:pt>
                <c:pt idx="2164">
                  <c:v>515600</c:v>
                </c:pt>
                <c:pt idx="2165">
                  <c:v>950000</c:v>
                </c:pt>
                <c:pt idx="2166">
                  <c:v>410000</c:v>
                </c:pt>
                <c:pt idx="2167">
                  <c:v>445000</c:v>
                </c:pt>
                <c:pt idx="2168">
                  <c:v>1425000</c:v>
                </c:pt>
                <c:pt idx="2169">
                  <c:v>621000</c:v>
                </c:pt>
                <c:pt idx="2170">
                  <c:v>800000</c:v>
                </c:pt>
                <c:pt idx="2171">
                  <c:v>795000</c:v>
                </c:pt>
                <c:pt idx="2172">
                  <c:v>275000</c:v>
                </c:pt>
                <c:pt idx="2173">
                  <c:v>150000</c:v>
                </c:pt>
                <c:pt idx="2174">
                  <c:v>350000</c:v>
                </c:pt>
                <c:pt idx="2175">
                  <c:v>160000</c:v>
                </c:pt>
                <c:pt idx="2176">
                  <c:v>650000</c:v>
                </c:pt>
                <c:pt idx="2177">
                  <c:v>875000</c:v>
                </c:pt>
                <c:pt idx="2178">
                  <c:v>390000</c:v>
                </c:pt>
                <c:pt idx="2179">
                  <c:v>395000</c:v>
                </c:pt>
                <c:pt idx="2180">
                  <c:v>650000</c:v>
                </c:pt>
                <c:pt idx="2181">
                  <c:v>1375000</c:v>
                </c:pt>
                <c:pt idx="2182">
                  <c:v>975000</c:v>
                </c:pt>
                <c:pt idx="2183">
                  <c:v>399500</c:v>
                </c:pt>
                <c:pt idx="2184">
                  <c:v>155000</c:v>
                </c:pt>
                <c:pt idx="2185">
                  <c:v>675000</c:v>
                </c:pt>
                <c:pt idx="2186">
                  <c:v>525000</c:v>
                </c:pt>
                <c:pt idx="2187">
                  <c:v>160000</c:v>
                </c:pt>
                <c:pt idx="2188">
                  <c:v>1189000</c:v>
                </c:pt>
                <c:pt idx="2189">
                  <c:v>1440000</c:v>
                </c:pt>
                <c:pt idx="2190">
                  <c:v>649000</c:v>
                </c:pt>
                <c:pt idx="2191">
                  <c:v>460000</c:v>
                </c:pt>
                <c:pt idx="2192">
                  <c:v>360000</c:v>
                </c:pt>
                <c:pt idx="2193">
                  <c:v>659000</c:v>
                </c:pt>
                <c:pt idx="2194">
                  <c:v>565000</c:v>
                </c:pt>
                <c:pt idx="2195">
                  <c:v>595000</c:v>
                </c:pt>
                <c:pt idx="2196">
                  <c:v>270000</c:v>
                </c:pt>
                <c:pt idx="2197">
                  <c:v>513000</c:v>
                </c:pt>
                <c:pt idx="2198">
                  <c:v>490000</c:v>
                </c:pt>
                <c:pt idx="2199">
                  <c:v>490000</c:v>
                </c:pt>
                <c:pt idx="2200">
                  <c:v>595000</c:v>
                </c:pt>
                <c:pt idx="2201">
                  <c:v>695000</c:v>
                </c:pt>
                <c:pt idx="2202">
                  <c:v>725000</c:v>
                </c:pt>
                <c:pt idx="2203">
                  <c:v>650000</c:v>
                </c:pt>
                <c:pt idx="2204">
                  <c:v>40000</c:v>
                </c:pt>
                <c:pt idx="2205">
                  <c:v>425000</c:v>
                </c:pt>
                <c:pt idx="2206">
                  <c:v>815000</c:v>
                </c:pt>
                <c:pt idx="2207">
                  <c:v>199000</c:v>
                </c:pt>
                <c:pt idx="2208">
                  <c:v>560000</c:v>
                </c:pt>
                <c:pt idx="2209">
                  <c:v>895000</c:v>
                </c:pt>
                <c:pt idx="2210">
                  <c:v>410000</c:v>
                </c:pt>
                <c:pt idx="2211">
                  <c:v>560000</c:v>
                </c:pt>
                <c:pt idx="2212">
                  <c:v>461000</c:v>
                </c:pt>
                <c:pt idx="2213">
                  <c:v>1310000</c:v>
                </c:pt>
                <c:pt idx="2214">
                  <c:v>511000</c:v>
                </c:pt>
                <c:pt idx="2215">
                  <c:v>925000</c:v>
                </c:pt>
                <c:pt idx="2216">
                  <c:v>1650000</c:v>
                </c:pt>
                <c:pt idx="2217">
                  <c:v>725000</c:v>
                </c:pt>
                <c:pt idx="2218">
                  <c:v>310000</c:v>
                </c:pt>
                <c:pt idx="2219">
                  <c:v>685000</c:v>
                </c:pt>
                <c:pt idx="2220">
                  <c:v>1095000</c:v>
                </c:pt>
                <c:pt idx="2221">
                  <c:v>325000</c:v>
                </c:pt>
                <c:pt idx="2222">
                  <c:v>795000</c:v>
                </c:pt>
                <c:pt idx="2223">
                  <c:v>270000</c:v>
                </c:pt>
                <c:pt idx="2224">
                  <c:v>199999</c:v>
                </c:pt>
                <c:pt idx="2225">
                  <c:v>575000</c:v>
                </c:pt>
                <c:pt idx="2226">
                  <c:v>350000</c:v>
                </c:pt>
                <c:pt idx="2227">
                  <c:v>540000</c:v>
                </c:pt>
                <c:pt idx="2228">
                  <c:v>485000</c:v>
                </c:pt>
                <c:pt idx="2229">
                  <c:v>295000</c:v>
                </c:pt>
                <c:pt idx="2230">
                  <c:v>1499000</c:v>
                </c:pt>
                <c:pt idx="2231">
                  <c:v>575000</c:v>
                </c:pt>
                <c:pt idx="2232">
                  <c:v>170000</c:v>
                </c:pt>
                <c:pt idx="2233">
                  <c:v>350000</c:v>
                </c:pt>
                <c:pt idx="2234">
                  <c:v>540000</c:v>
                </c:pt>
                <c:pt idx="2235">
                  <c:v>470000</c:v>
                </c:pt>
                <c:pt idx="2236">
                  <c:v>320000</c:v>
                </c:pt>
                <c:pt idx="2237">
                  <c:v>485000</c:v>
                </c:pt>
                <c:pt idx="2238">
                  <c:v>685000</c:v>
                </c:pt>
                <c:pt idx="2239">
                  <c:v>295555</c:v>
                </c:pt>
                <c:pt idx="2240">
                  <c:v>1240000</c:v>
                </c:pt>
                <c:pt idx="2241">
                  <c:v>269999</c:v>
                </c:pt>
                <c:pt idx="2242">
                  <c:v>775000</c:v>
                </c:pt>
                <c:pt idx="2243">
                  <c:v>180000</c:v>
                </c:pt>
                <c:pt idx="2244">
                  <c:v>240000</c:v>
                </c:pt>
                <c:pt idx="2245">
                  <c:v>645000</c:v>
                </c:pt>
                <c:pt idx="2246">
                  <c:v>175000</c:v>
                </c:pt>
                <c:pt idx="2247">
                  <c:v>450000</c:v>
                </c:pt>
                <c:pt idx="2248">
                  <c:v>890000</c:v>
                </c:pt>
                <c:pt idx="2249">
                  <c:v>130000</c:v>
                </c:pt>
                <c:pt idx="2250">
                  <c:v>465000</c:v>
                </c:pt>
                <c:pt idx="2251">
                  <c:v>99999</c:v>
                </c:pt>
                <c:pt idx="2252">
                  <c:v>325000</c:v>
                </c:pt>
                <c:pt idx="2253">
                  <c:v>1499000</c:v>
                </c:pt>
                <c:pt idx="2254">
                  <c:v>1130000</c:v>
                </c:pt>
                <c:pt idx="2255">
                  <c:v>1450000</c:v>
                </c:pt>
                <c:pt idx="2256">
                  <c:v>675000</c:v>
                </c:pt>
                <c:pt idx="2257">
                  <c:v>18500</c:v>
                </c:pt>
                <c:pt idx="2258">
                  <c:v>1449000</c:v>
                </c:pt>
                <c:pt idx="2259">
                  <c:v>1070000</c:v>
                </c:pt>
                <c:pt idx="2260">
                  <c:v>69999</c:v>
                </c:pt>
                <c:pt idx="2261">
                  <c:v>670000</c:v>
                </c:pt>
                <c:pt idx="2262">
                  <c:v>1690000</c:v>
                </c:pt>
                <c:pt idx="2263">
                  <c:v>685000</c:v>
                </c:pt>
                <c:pt idx="2264">
                  <c:v>1575000</c:v>
                </c:pt>
                <c:pt idx="2265">
                  <c:v>810000</c:v>
                </c:pt>
                <c:pt idx="2266">
                  <c:v>475000</c:v>
                </c:pt>
                <c:pt idx="2267">
                  <c:v>750000</c:v>
                </c:pt>
                <c:pt idx="2268">
                  <c:v>1500000</c:v>
                </c:pt>
                <c:pt idx="2269">
                  <c:v>184000</c:v>
                </c:pt>
                <c:pt idx="2270">
                  <c:v>1500000</c:v>
                </c:pt>
                <c:pt idx="2271">
                  <c:v>450000</c:v>
                </c:pt>
                <c:pt idx="2272">
                  <c:v>1250000</c:v>
                </c:pt>
                <c:pt idx="2273">
                  <c:v>150000</c:v>
                </c:pt>
                <c:pt idx="2274">
                  <c:v>1449000</c:v>
                </c:pt>
                <c:pt idx="2275">
                  <c:v>260000</c:v>
                </c:pt>
                <c:pt idx="2276">
                  <c:v>499999</c:v>
                </c:pt>
                <c:pt idx="2277">
                  <c:v>630000</c:v>
                </c:pt>
                <c:pt idx="2278">
                  <c:v>310000</c:v>
                </c:pt>
                <c:pt idx="2279">
                  <c:v>845000</c:v>
                </c:pt>
                <c:pt idx="2280">
                  <c:v>521111</c:v>
                </c:pt>
                <c:pt idx="2281">
                  <c:v>949000</c:v>
                </c:pt>
                <c:pt idx="2282">
                  <c:v>825000</c:v>
                </c:pt>
                <c:pt idx="2283">
                  <c:v>395000</c:v>
                </c:pt>
                <c:pt idx="2284">
                  <c:v>1580000</c:v>
                </c:pt>
                <c:pt idx="2285">
                  <c:v>1294000</c:v>
                </c:pt>
                <c:pt idx="2286">
                  <c:v>1390000</c:v>
                </c:pt>
                <c:pt idx="2287">
                  <c:v>453000</c:v>
                </c:pt>
                <c:pt idx="2288">
                  <c:v>510000</c:v>
                </c:pt>
                <c:pt idx="2289">
                  <c:v>250000</c:v>
                </c:pt>
                <c:pt idx="2290">
                  <c:v>375000</c:v>
                </c:pt>
                <c:pt idx="2291">
                  <c:v>99000</c:v>
                </c:pt>
                <c:pt idx="2292">
                  <c:v>1550000</c:v>
                </c:pt>
                <c:pt idx="2293">
                  <c:v>265000</c:v>
                </c:pt>
                <c:pt idx="2294">
                  <c:v>475000</c:v>
                </c:pt>
                <c:pt idx="2295">
                  <c:v>499000</c:v>
                </c:pt>
                <c:pt idx="2296">
                  <c:v>1049000</c:v>
                </c:pt>
                <c:pt idx="2297">
                  <c:v>421000</c:v>
                </c:pt>
                <c:pt idx="2298">
                  <c:v>474000</c:v>
                </c:pt>
                <c:pt idx="2299">
                  <c:v>990000</c:v>
                </c:pt>
                <c:pt idx="2300">
                  <c:v>575000</c:v>
                </c:pt>
                <c:pt idx="2301">
                  <c:v>524999</c:v>
                </c:pt>
                <c:pt idx="2302">
                  <c:v>180000</c:v>
                </c:pt>
                <c:pt idx="2303">
                  <c:v>320000</c:v>
                </c:pt>
                <c:pt idx="2304">
                  <c:v>210000</c:v>
                </c:pt>
                <c:pt idx="2305">
                  <c:v>109000</c:v>
                </c:pt>
                <c:pt idx="2306">
                  <c:v>535111</c:v>
                </c:pt>
                <c:pt idx="2307">
                  <c:v>150000</c:v>
                </c:pt>
                <c:pt idx="2308">
                  <c:v>1190000</c:v>
                </c:pt>
                <c:pt idx="2309">
                  <c:v>1581000</c:v>
                </c:pt>
                <c:pt idx="2310">
                  <c:v>890000</c:v>
                </c:pt>
                <c:pt idx="2311">
                  <c:v>225000</c:v>
                </c:pt>
                <c:pt idx="2312">
                  <c:v>1375000</c:v>
                </c:pt>
                <c:pt idx="2313">
                  <c:v>395000</c:v>
                </c:pt>
                <c:pt idx="2314">
                  <c:v>700000</c:v>
                </c:pt>
                <c:pt idx="2315">
                  <c:v>225000</c:v>
                </c:pt>
                <c:pt idx="2316">
                  <c:v>1575000</c:v>
                </c:pt>
                <c:pt idx="2317">
                  <c:v>330000</c:v>
                </c:pt>
                <c:pt idx="2318">
                  <c:v>468000</c:v>
                </c:pt>
                <c:pt idx="2319">
                  <c:v>1345000</c:v>
                </c:pt>
                <c:pt idx="2320">
                  <c:v>585000</c:v>
                </c:pt>
                <c:pt idx="2321">
                  <c:v>1175000</c:v>
                </c:pt>
                <c:pt idx="2322">
                  <c:v>539999</c:v>
                </c:pt>
                <c:pt idx="2323">
                  <c:v>715000</c:v>
                </c:pt>
                <c:pt idx="2324">
                  <c:v>439999</c:v>
                </c:pt>
                <c:pt idx="2325">
                  <c:v>650000</c:v>
                </c:pt>
                <c:pt idx="2326">
                  <c:v>1290000</c:v>
                </c:pt>
                <c:pt idx="2327">
                  <c:v>1225000</c:v>
                </c:pt>
                <c:pt idx="2328">
                  <c:v>799000</c:v>
                </c:pt>
                <c:pt idx="2329">
                  <c:v>760000</c:v>
                </c:pt>
                <c:pt idx="2330">
                  <c:v>135000</c:v>
                </c:pt>
                <c:pt idx="2331">
                  <c:v>445000</c:v>
                </c:pt>
                <c:pt idx="2332">
                  <c:v>495000</c:v>
                </c:pt>
                <c:pt idx="2333">
                  <c:v>425000</c:v>
                </c:pt>
                <c:pt idx="2334">
                  <c:v>875000</c:v>
                </c:pt>
                <c:pt idx="2335">
                  <c:v>374999</c:v>
                </c:pt>
                <c:pt idx="2336">
                  <c:v>1290000</c:v>
                </c:pt>
                <c:pt idx="2337">
                  <c:v>1195000</c:v>
                </c:pt>
                <c:pt idx="2338">
                  <c:v>285000</c:v>
                </c:pt>
                <c:pt idx="2339">
                  <c:v>650000</c:v>
                </c:pt>
                <c:pt idx="2340">
                  <c:v>259000</c:v>
                </c:pt>
                <c:pt idx="2341">
                  <c:v>490000</c:v>
                </c:pt>
                <c:pt idx="2342">
                  <c:v>1130000</c:v>
                </c:pt>
                <c:pt idx="2343">
                  <c:v>465000</c:v>
                </c:pt>
                <c:pt idx="2344">
                  <c:v>210000</c:v>
                </c:pt>
                <c:pt idx="2345">
                  <c:v>675000</c:v>
                </c:pt>
                <c:pt idx="2346">
                  <c:v>875000</c:v>
                </c:pt>
                <c:pt idx="2347">
                  <c:v>619999</c:v>
                </c:pt>
                <c:pt idx="2348">
                  <c:v>285000</c:v>
                </c:pt>
                <c:pt idx="2349">
                  <c:v>499000</c:v>
                </c:pt>
                <c:pt idx="2350">
                  <c:v>775000</c:v>
                </c:pt>
                <c:pt idx="2351">
                  <c:v>315000</c:v>
                </c:pt>
                <c:pt idx="2352">
                  <c:v>725000</c:v>
                </c:pt>
                <c:pt idx="2353">
                  <c:v>535000</c:v>
                </c:pt>
                <c:pt idx="2354">
                  <c:v>690000</c:v>
                </c:pt>
                <c:pt idx="2355">
                  <c:v>825000</c:v>
                </c:pt>
                <c:pt idx="2356">
                  <c:v>1620000</c:v>
                </c:pt>
                <c:pt idx="2357">
                  <c:v>1165000</c:v>
                </c:pt>
                <c:pt idx="2358">
                  <c:v>760000</c:v>
                </c:pt>
                <c:pt idx="2359">
                  <c:v>749000</c:v>
                </c:pt>
                <c:pt idx="2360">
                  <c:v>530000</c:v>
                </c:pt>
                <c:pt idx="2361">
                  <c:v>1090000</c:v>
                </c:pt>
                <c:pt idx="2362">
                  <c:v>1325000</c:v>
                </c:pt>
                <c:pt idx="2363">
                  <c:v>119000</c:v>
                </c:pt>
                <c:pt idx="2364">
                  <c:v>725000</c:v>
                </c:pt>
                <c:pt idx="2365">
                  <c:v>839999</c:v>
                </c:pt>
                <c:pt idx="2366">
                  <c:v>1275000</c:v>
                </c:pt>
                <c:pt idx="2367">
                  <c:v>991000</c:v>
                </c:pt>
                <c:pt idx="2368">
                  <c:v>305000</c:v>
                </c:pt>
                <c:pt idx="2369">
                  <c:v>665000</c:v>
                </c:pt>
                <c:pt idx="2370">
                  <c:v>365000</c:v>
                </c:pt>
                <c:pt idx="2371">
                  <c:v>490000</c:v>
                </c:pt>
                <c:pt idx="2372">
                  <c:v>370000</c:v>
                </c:pt>
                <c:pt idx="2373">
                  <c:v>1275000</c:v>
                </c:pt>
                <c:pt idx="2374">
                  <c:v>1600000</c:v>
                </c:pt>
                <c:pt idx="2375">
                  <c:v>650000</c:v>
                </c:pt>
                <c:pt idx="2376">
                  <c:v>690000</c:v>
                </c:pt>
                <c:pt idx="2377">
                  <c:v>280000</c:v>
                </c:pt>
                <c:pt idx="2378">
                  <c:v>1245000</c:v>
                </c:pt>
                <c:pt idx="2379">
                  <c:v>332000</c:v>
                </c:pt>
                <c:pt idx="2380">
                  <c:v>1550000</c:v>
                </c:pt>
                <c:pt idx="2381">
                  <c:v>360000</c:v>
                </c:pt>
                <c:pt idx="2382">
                  <c:v>570000</c:v>
                </c:pt>
                <c:pt idx="2383">
                  <c:v>749991</c:v>
                </c:pt>
                <c:pt idx="2384">
                  <c:v>651000</c:v>
                </c:pt>
                <c:pt idx="2385">
                  <c:v>175000</c:v>
                </c:pt>
                <c:pt idx="2386">
                  <c:v>665000</c:v>
                </c:pt>
                <c:pt idx="2387">
                  <c:v>500000</c:v>
                </c:pt>
                <c:pt idx="2388">
                  <c:v>290000</c:v>
                </c:pt>
                <c:pt idx="2389">
                  <c:v>890000</c:v>
                </c:pt>
                <c:pt idx="2390">
                  <c:v>299999</c:v>
                </c:pt>
                <c:pt idx="2391">
                  <c:v>450000</c:v>
                </c:pt>
                <c:pt idx="2392">
                  <c:v>455000</c:v>
                </c:pt>
                <c:pt idx="2393">
                  <c:v>450000</c:v>
                </c:pt>
                <c:pt idx="2394">
                  <c:v>750000</c:v>
                </c:pt>
                <c:pt idx="2395">
                  <c:v>1420000</c:v>
                </c:pt>
                <c:pt idx="2396">
                  <c:v>875000</c:v>
                </c:pt>
                <c:pt idx="2397">
                  <c:v>1071000</c:v>
                </c:pt>
                <c:pt idx="2398">
                  <c:v>275000</c:v>
                </c:pt>
                <c:pt idx="2399">
                  <c:v>340000</c:v>
                </c:pt>
                <c:pt idx="2400">
                  <c:v>1275000</c:v>
                </c:pt>
                <c:pt idx="2401">
                  <c:v>1490000</c:v>
                </c:pt>
                <c:pt idx="2402">
                  <c:v>865000</c:v>
                </c:pt>
                <c:pt idx="2403">
                  <c:v>845000</c:v>
                </c:pt>
                <c:pt idx="2404">
                  <c:v>1125000</c:v>
                </c:pt>
                <c:pt idx="2405">
                  <c:v>1275000</c:v>
                </c:pt>
                <c:pt idx="2406">
                  <c:v>685000</c:v>
                </c:pt>
                <c:pt idx="2407">
                  <c:v>479999</c:v>
                </c:pt>
                <c:pt idx="2408">
                  <c:v>755000</c:v>
                </c:pt>
                <c:pt idx="2409">
                  <c:v>469000</c:v>
                </c:pt>
                <c:pt idx="2410">
                  <c:v>450000</c:v>
                </c:pt>
                <c:pt idx="2411">
                  <c:v>585000</c:v>
                </c:pt>
                <c:pt idx="2412">
                  <c:v>99000</c:v>
                </c:pt>
                <c:pt idx="2413">
                  <c:v>295000</c:v>
                </c:pt>
                <c:pt idx="2414">
                  <c:v>345000</c:v>
                </c:pt>
                <c:pt idx="2415">
                  <c:v>1695000</c:v>
                </c:pt>
                <c:pt idx="2416">
                  <c:v>96000</c:v>
                </c:pt>
                <c:pt idx="2417">
                  <c:v>420000</c:v>
                </c:pt>
                <c:pt idx="2418">
                  <c:v>65000</c:v>
                </c:pt>
                <c:pt idx="2419">
                  <c:v>550000</c:v>
                </c:pt>
                <c:pt idx="2420">
                  <c:v>227000</c:v>
                </c:pt>
                <c:pt idx="2421">
                  <c:v>150000</c:v>
                </c:pt>
                <c:pt idx="2422">
                  <c:v>125000</c:v>
                </c:pt>
                <c:pt idx="2423">
                  <c:v>570000</c:v>
                </c:pt>
                <c:pt idx="2424">
                  <c:v>1450000</c:v>
                </c:pt>
                <c:pt idx="2425">
                  <c:v>1175000</c:v>
                </c:pt>
                <c:pt idx="2426">
                  <c:v>1490000</c:v>
                </c:pt>
                <c:pt idx="2427">
                  <c:v>940000</c:v>
                </c:pt>
                <c:pt idx="2428">
                  <c:v>840000</c:v>
                </c:pt>
                <c:pt idx="2429">
                  <c:v>525000</c:v>
                </c:pt>
                <c:pt idx="2430">
                  <c:v>277000</c:v>
                </c:pt>
                <c:pt idx="2431">
                  <c:v>1150000</c:v>
                </c:pt>
                <c:pt idx="2432">
                  <c:v>855000</c:v>
                </c:pt>
                <c:pt idx="2433">
                  <c:v>350000</c:v>
                </c:pt>
                <c:pt idx="2434">
                  <c:v>1090000</c:v>
                </c:pt>
                <c:pt idx="2435">
                  <c:v>1025000</c:v>
                </c:pt>
                <c:pt idx="2436">
                  <c:v>650000</c:v>
                </c:pt>
                <c:pt idx="2437">
                  <c:v>425000</c:v>
                </c:pt>
                <c:pt idx="2438">
                  <c:v>1540000</c:v>
                </c:pt>
                <c:pt idx="2439">
                  <c:v>340000</c:v>
                </c:pt>
                <c:pt idx="2440">
                  <c:v>669000</c:v>
                </c:pt>
                <c:pt idx="2441">
                  <c:v>450000</c:v>
                </c:pt>
                <c:pt idx="2442">
                  <c:v>150000</c:v>
                </c:pt>
                <c:pt idx="2443">
                  <c:v>460000</c:v>
                </c:pt>
                <c:pt idx="2444">
                  <c:v>1050000</c:v>
                </c:pt>
                <c:pt idx="2445">
                  <c:v>575000</c:v>
                </c:pt>
                <c:pt idx="2446">
                  <c:v>755000</c:v>
                </c:pt>
                <c:pt idx="2447">
                  <c:v>190000</c:v>
                </c:pt>
                <c:pt idx="2448">
                  <c:v>590000</c:v>
                </c:pt>
                <c:pt idx="2449">
                  <c:v>285000</c:v>
                </c:pt>
                <c:pt idx="2450">
                  <c:v>159000</c:v>
                </c:pt>
                <c:pt idx="2451">
                  <c:v>1050000</c:v>
                </c:pt>
                <c:pt idx="2452">
                  <c:v>730000</c:v>
                </c:pt>
                <c:pt idx="2453">
                  <c:v>1490000</c:v>
                </c:pt>
                <c:pt idx="2454">
                  <c:v>525000</c:v>
                </c:pt>
                <c:pt idx="2455">
                  <c:v>100000</c:v>
                </c:pt>
                <c:pt idx="2456">
                  <c:v>170000</c:v>
                </c:pt>
                <c:pt idx="2457">
                  <c:v>445000</c:v>
                </c:pt>
                <c:pt idx="2458">
                  <c:v>450000</c:v>
                </c:pt>
                <c:pt idx="2459">
                  <c:v>175000</c:v>
                </c:pt>
                <c:pt idx="2460">
                  <c:v>221000</c:v>
                </c:pt>
                <c:pt idx="2461">
                  <c:v>941000</c:v>
                </c:pt>
                <c:pt idx="2462">
                  <c:v>675000</c:v>
                </c:pt>
                <c:pt idx="2463">
                  <c:v>965000</c:v>
                </c:pt>
                <c:pt idx="2464">
                  <c:v>859999</c:v>
                </c:pt>
                <c:pt idx="2465">
                  <c:v>490000</c:v>
                </c:pt>
                <c:pt idx="2466">
                  <c:v>699999</c:v>
                </c:pt>
                <c:pt idx="2467">
                  <c:v>490000</c:v>
                </c:pt>
                <c:pt idx="2468">
                  <c:v>640000</c:v>
                </c:pt>
                <c:pt idx="2469">
                  <c:v>160000</c:v>
                </c:pt>
                <c:pt idx="2470">
                  <c:v>165000</c:v>
                </c:pt>
                <c:pt idx="2471">
                  <c:v>1395000</c:v>
                </c:pt>
                <c:pt idx="2472">
                  <c:v>525000</c:v>
                </c:pt>
                <c:pt idx="2473">
                  <c:v>425000</c:v>
                </c:pt>
                <c:pt idx="2474">
                  <c:v>849000</c:v>
                </c:pt>
                <c:pt idx="2475">
                  <c:v>1550000</c:v>
                </c:pt>
                <c:pt idx="2476">
                  <c:v>175000</c:v>
                </c:pt>
                <c:pt idx="2477">
                  <c:v>485000</c:v>
                </c:pt>
                <c:pt idx="2478">
                  <c:v>300000</c:v>
                </c:pt>
                <c:pt idx="2479">
                  <c:v>1525111</c:v>
                </c:pt>
                <c:pt idx="2480">
                  <c:v>600000</c:v>
                </c:pt>
                <c:pt idx="2481">
                  <c:v>180000</c:v>
                </c:pt>
                <c:pt idx="2482">
                  <c:v>1695000</c:v>
                </c:pt>
                <c:pt idx="2483">
                  <c:v>320000</c:v>
                </c:pt>
                <c:pt idx="2484">
                  <c:v>625000</c:v>
                </c:pt>
                <c:pt idx="2485">
                  <c:v>1380000</c:v>
                </c:pt>
                <c:pt idx="2486">
                  <c:v>149900</c:v>
                </c:pt>
                <c:pt idx="2487">
                  <c:v>750000</c:v>
                </c:pt>
                <c:pt idx="2488">
                  <c:v>690000</c:v>
                </c:pt>
                <c:pt idx="2489">
                  <c:v>425000</c:v>
                </c:pt>
                <c:pt idx="2490">
                  <c:v>550000</c:v>
                </c:pt>
                <c:pt idx="2491">
                  <c:v>975000</c:v>
                </c:pt>
                <c:pt idx="2492">
                  <c:v>1325000</c:v>
                </c:pt>
                <c:pt idx="2493">
                  <c:v>285000</c:v>
                </c:pt>
                <c:pt idx="2494">
                  <c:v>330000</c:v>
                </c:pt>
                <c:pt idx="2495">
                  <c:v>849101</c:v>
                </c:pt>
                <c:pt idx="2496">
                  <c:v>1525111</c:v>
                </c:pt>
                <c:pt idx="2497">
                  <c:v>620000</c:v>
                </c:pt>
                <c:pt idx="2498">
                  <c:v>975000</c:v>
                </c:pt>
                <c:pt idx="2499">
                  <c:v>851000</c:v>
                </c:pt>
                <c:pt idx="2500">
                  <c:v>849000</c:v>
                </c:pt>
                <c:pt idx="2501">
                  <c:v>525000</c:v>
                </c:pt>
                <c:pt idx="2502">
                  <c:v>899999</c:v>
                </c:pt>
                <c:pt idx="2503">
                  <c:v>609000</c:v>
                </c:pt>
                <c:pt idx="2504">
                  <c:v>725000</c:v>
                </c:pt>
                <c:pt idx="2505">
                  <c:v>175000</c:v>
                </c:pt>
                <c:pt idx="2506">
                  <c:v>750000</c:v>
                </c:pt>
                <c:pt idx="2507">
                  <c:v>870000</c:v>
                </c:pt>
                <c:pt idx="2508">
                  <c:v>550000</c:v>
                </c:pt>
                <c:pt idx="2509">
                  <c:v>1170000</c:v>
                </c:pt>
                <c:pt idx="2510">
                  <c:v>265000</c:v>
                </c:pt>
                <c:pt idx="2511">
                  <c:v>265000</c:v>
                </c:pt>
                <c:pt idx="2512">
                  <c:v>1100000</c:v>
                </c:pt>
                <c:pt idx="2513">
                  <c:v>234999</c:v>
                </c:pt>
                <c:pt idx="2514">
                  <c:v>275000</c:v>
                </c:pt>
                <c:pt idx="2515">
                  <c:v>460000</c:v>
                </c:pt>
                <c:pt idx="2516">
                  <c:v>135000</c:v>
                </c:pt>
                <c:pt idx="2517">
                  <c:v>1300000</c:v>
                </c:pt>
                <c:pt idx="2518">
                  <c:v>465000</c:v>
                </c:pt>
                <c:pt idx="2519">
                  <c:v>890000</c:v>
                </c:pt>
                <c:pt idx="2520">
                  <c:v>295000</c:v>
                </c:pt>
                <c:pt idx="2521">
                  <c:v>490000</c:v>
                </c:pt>
                <c:pt idx="2522">
                  <c:v>900000</c:v>
                </c:pt>
                <c:pt idx="2523">
                  <c:v>445000</c:v>
                </c:pt>
                <c:pt idx="2524">
                  <c:v>999000</c:v>
                </c:pt>
                <c:pt idx="2525">
                  <c:v>850000</c:v>
                </c:pt>
                <c:pt idx="2526">
                  <c:v>335000</c:v>
                </c:pt>
                <c:pt idx="2527">
                  <c:v>900000</c:v>
                </c:pt>
                <c:pt idx="2528">
                  <c:v>615000</c:v>
                </c:pt>
                <c:pt idx="2529">
                  <c:v>591000</c:v>
                </c:pt>
                <c:pt idx="2530">
                  <c:v>795000</c:v>
                </c:pt>
                <c:pt idx="2531">
                  <c:v>595000</c:v>
                </c:pt>
                <c:pt idx="2532">
                  <c:v>460000</c:v>
                </c:pt>
                <c:pt idx="2533">
                  <c:v>795000</c:v>
                </c:pt>
                <c:pt idx="2534">
                  <c:v>445000</c:v>
                </c:pt>
                <c:pt idx="2535">
                  <c:v>110000</c:v>
                </c:pt>
                <c:pt idx="2536">
                  <c:v>1051000</c:v>
                </c:pt>
                <c:pt idx="2537">
                  <c:v>825000</c:v>
                </c:pt>
                <c:pt idx="2538">
                  <c:v>875000</c:v>
                </c:pt>
                <c:pt idx="2539">
                  <c:v>190000</c:v>
                </c:pt>
                <c:pt idx="2540">
                  <c:v>1221000</c:v>
                </c:pt>
                <c:pt idx="2541">
                  <c:v>540000</c:v>
                </c:pt>
                <c:pt idx="2542">
                  <c:v>1495000</c:v>
                </c:pt>
                <c:pt idx="2543">
                  <c:v>425000</c:v>
                </c:pt>
                <c:pt idx="2544">
                  <c:v>570000</c:v>
                </c:pt>
                <c:pt idx="2545">
                  <c:v>649999</c:v>
                </c:pt>
                <c:pt idx="2546">
                  <c:v>238000</c:v>
                </c:pt>
                <c:pt idx="2547">
                  <c:v>330000</c:v>
                </c:pt>
                <c:pt idx="2548">
                  <c:v>190000</c:v>
                </c:pt>
                <c:pt idx="2549">
                  <c:v>465000</c:v>
                </c:pt>
                <c:pt idx="2550">
                  <c:v>739000</c:v>
                </c:pt>
                <c:pt idx="2551">
                  <c:v>1300000</c:v>
                </c:pt>
                <c:pt idx="2552">
                  <c:v>395000</c:v>
                </c:pt>
                <c:pt idx="2553">
                  <c:v>725000</c:v>
                </c:pt>
                <c:pt idx="2554">
                  <c:v>489101</c:v>
                </c:pt>
                <c:pt idx="2555">
                  <c:v>825000</c:v>
                </c:pt>
                <c:pt idx="2556">
                  <c:v>135000</c:v>
                </c:pt>
                <c:pt idx="2557">
                  <c:v>1350000</c:v>
                </c:pt>
                <c:pt idx="2558">
                  <c:v>375000</c:v>
                </c:pt>
                <c:pt idx="2559">
                  <c:v>525000</c:v>
                </c:pt>
                <c:pt idx="2560">
                  <c:v>1195000</c:v>
                </c:pt>
                <c:pt idx="2561">
                  <c:v>525000</c:v>
                </c:pt>
                <c:pt idx="2562">
                  <c:v>475000</c:v>
                </c:pt>
                <c:pt idx="2563">
                  <c:v>125000</c:v>
                </c:pt>
                <c:pt idx="2564">
                  <c:v>695000</c:v>
                </c:pt>
                <c:pt idx="2565">
                  <c:v>980000</c:v>
                </c:pt>
                <c:pt idx="2566">
                  <c:v>350000</c:v>
                </c:pt>
                <c:pt idx="2567">
                  <c:v>875000</c:v>
                </c:pt>
                <c:pt idx="2568">
                  <c:v>1095000</c:v>
                </c:pt>
                <c:pt idx="2569">
                  <c:v>240000</c:v>
                </c:pt>
                <c:pt idx="2570">
                  <c:v>450000</c:v>
                </c:pt>
                <c:pt idx="2571">
                  <c:v>1325000</c:v>
                </c:pt>
                <c:pt idx="2572">
                  <c:v>1600000</c:v>
                </c:pt>
                <c:pt idx="2573">
                  <c:v>825000</c:v>
                </c:pt>
                <c:pt idx="2574">
                  <c:v>335000</c:v>
                </c:pt>
                <c:pt idx="2575">
                  <c:v>400000</c:v>
                </c:pt>
                <c:pt idx="2576">
                  <c:v>550000</c:v>
                </c:pt>
                <c:pt idx="2577">
                  <c:v>275000</c:v>
                </c:pt>
                <c:pt idx="2578">
                  <c:v>570000</c:v>
                </c:pt>
                <c:pt idx="2579">
                  <c:v>625000</c:v>
                </c:pt>
                <c:pt idx="2580">
                  <c:v>1050000</c:v>
                </c:pt>
                <c:pt idx="2581">
                  <c:v>575000</c:v>
                </c:pt>
                <c:pt idx="2582">
                  <c:v>1449000</c:v>
                </c:pt>
                <c:pt idx="2583">
                  <c:v>935000</c:v>
                </c:pt>
                <c:pt idx="2584">
                  <c:v>180000</c:v>
                </c:pt>
                <c:pt idx="2585">
                  <c:v>460000</c:v>
                </c:pt>
                <c:pt idx="2586">
                  <c:v>900000</c:v>
                </c:pt>
                <c:pt idx="2587">
                  <c:v>285000</c:v>
                </c:pt>
                <c:pt idx="2588">
                  <c:v>1175000</c:v>
                </c:pt>
                <c:pt idx="2589">
                  <c:v>495000</c:v>
                </c:pt>
                <c:pt idx="2590">
                  <c:v>1125000</c:v>
                </c:pt>
                <c:pt idx="2591">
                  <c:v>575000</c:v>
                </c:pt>
                <c:pt idx="2592">
                  <c:v>615000</c:v>
                </c:pt>
                <c:pt idx="2593">
                  <c:v>710000</c:v>
                </c:pt>
                <c:pt idx="2594">
                  <c:v>145000</c:v>
                </c:pt>
                <c:pt idx="2595">
                  <c:v>190000</c:v>
                </c:pt>
                <c:pt idx="2596">
                  <c:v>1690000</c:v>
                </c:pt>
                <c:pt idx="2597">
                  <c:v>210000</c:v>
                </c:pt>
                <c:pt idx="2598">
                  <c:v>594999</c:v>
                </c:pt>
                <c:pt idx="2599">
                  <c:v>675000</c:v>
                </c:pt>
                <c:pt idx="2600">
                  <c:v>1290000</c:v>
                </c:pt>
                <c:pt idx="2601">
                  <c:v>1150000</c:v>
                </c:pt>
                <c:pt idx="2602">
                  <c:v>1522000</c:v>
                </c:pt>
                <c:pt idx="2603">
                  <c:v>950000</c:v>
                </c:pt>
                <c:pt idx="2604">
                  <c:v>1050000</c:v>
                </c:pt>
                <c:pt idx="2605">
                  <c:v>265000</c:v>
                </c:pt>
                <c:pt idx="2606">
                  <c:v>650000</c:v>
                </c:pt>
                <c:pt idx="2607">
                  <c:v>525000</c:v>
                </c:pt>
                <c:pt idx="2608">
                  <c:v>770000</c:v>
                </c:pt>
                <c:pt idx="2609">
                  <c:v>475000</c:v>
                </c:pt>
                <c:pt idx="2610">
                  <c:v>435000</c:v>
                </c:pt>
                <c:pt idx="2611">
                  <c:v>1250000</c:v>
                </c:pt>
                <c:pt idx="2612">
                  <c:v>1425000</c:v>
                </c:pt>
                <c:pt idx="2613">
                  <c:v>361000</c:v>
                </c:pt>
                <c:pt idx="2614">
                  <c:v>445000</c:v>
                </c:pt>
                <c:pt idx="2615">
                  <c:v>590000</c:v>
                </c:pt>
                <c:pt idx="2616">
                  <c:v>155000</c:v>
                </c:pt>
                <c:pt idx="2617">
                  <c:v>630000</c:v>
                </c:pt>
                <c:pt idx="2618">
                  <c:v>680000</c:v>
                </c:pt>
                <c:pt idx="2619">
                  <c:v>645000</c:v>
                </c:pt>
                <c:pt idx="2620">
                  <c:v>1100000</c:v>
                </c:pt>
                <c:pt idx="2621">
                  <c:v>810000</c:v>
                </c:pt>
                <c:pt idx="2622">
                  <c:v>1395000</c:v>
                </c:pt>
                <c:pt idx="2623">
                  <c:v>850000</c:v>
                </c:pt>
                <c:pt idx="2624">
                  <c:v>475000</c:v>
                </c:pt>
                <c:pt idx="2625">
                  <c:v>708500</c:v>
                </c:pt>
                <c:pt idx="2626">
                  <c:v>1495000</c:v>
                </c:pt>
                <c:pt idx="2627">
                  <c:v>1535000</c:v>
                </c:pt>
                <c:pt idx="2628">
                  <c:v>500000</c:v>
                </c:pt>
                <c:pt idx="2629">
                  <c:v>775000</c:v>
                </c:pt>
                <c:pt idx="2630">
                  <c:v>640000</c:v>
                </c:pt>
                <c:pt idx="2631">
                  <c:v>235000</c:v>
                </c:pt>
                <c:pt idx="2632">
                  <c:v>510000</c:v>
                </c:pt>
                <c:pt idx="2633">
                  <c:v>1450000</c:v>
                </c:pt>
                <c:pt idx="2634">
                  <c:v>1587000</c:v>
                </c:pt>
                <c:pt idx="2635">
                  <c:v>350000</c:v>
                </c:pt>
                <c:pt idx="2636">
                  <c:v>725000</c:v>
                </c:pt>
                <c:pt idx="2637">
                  <c:v>1050000</c:v>
                </c:pt>
                <c:pt idx="2638">
                  <c:v>132000</c:v>
                </c:pt>
                <c:pt idx="2639">
                  <c:v>235000</c:v>
                </c:pt>
                <c:pt idx="2640">
                  <c:v>318000</c:v>
                </c:pt>
                <c:pt idx="2641">
                  <c:v>640000</c:v>
                </c:pt>
                <c:pt idx="2642">
                  <c:v>325000</c:v>
                </c:pt>
                <c:pt idx="2643">
                  <c:v>570000</c:v>
                </c:pt>
                <c:pt idx="2644">
                  <c:v>825000</c:v>
                </c:pt>
                <c:pt idx="2645">
                  <c:v>400000</c:v>
                </c:pt>
                <c:pt idx="2646">
                  <c:v>1250000</c:v>
                </c:pt>
                <c:pt idx="2647">
                  <c:v>325000</c:v>
                </c:pt>
                <c:pt idx="2648">
                  <c:v>1575000</c:v>
                </c:pt>
                <c:pt idx="2649">
                  <c:v>500000</c:v>
                </c:pt>
                <c:pt idx="2650">
                  <c:v>1275000</c:v>
                </c:pt>
                <c:pt idx="2651">
                  <c:v>1521111</c:v>
                </c:pt>
                <c:pt idx="2652">
                  <c:v>425000</c:v>
                </c:pt>
                <c:pt idx="2653">
                  <c:v>245000</c:v>
                </c:pt>
                <c:pt idx="2654">
                  <c:v>675000</c:v>
                </c:pt>
                <c:pt idx="2655">
                  <c:v>1125000</c:v>
                </c:pt>
                <c:pt idx="2656">
                  <c:v>1070000</c:v>
                </c:pt>
                <c:pt idx="2657">
                  <c:v>995000</c:v>
                </c:pt>
                <c:pt idx="2658">
                  <c:v>1550000</c:v>
                </c:pt>
                <c:pt idx="2659">
                  <c:v>555555</c:v>
                </c:pt>
                <c:pt idx="2660">
                  <c:v>100000</c:v>
                </c:pt>
                <c:pt idx="2661">
                  <c:v>285000</c:v>
                </c:pt>
                <c:pt idx="2662">
                  <c:v>99000</c:v>
                </c:pt>
                <c:pt idx="2663">
                  <c:v>540000</c:v>
                </c:pt>
                <c:pt idx="2664">
                  <c:v>110000</c:v>
                </c:pt>
                <c:pt idx="2665">
                  <c:v>290000</c:v>
                </c:pt>
                <c:pt idx="2666">
                  <c:v>1425000</c:v>
                </c:pt>
                <c:pt idx="2667">
                  <c:v>365000</c:v>
                </c:pt>
                <c:pt idx="2668">
                  <c:v>390000</c:v>
                </c:pt>
                <c:pt idx="2669">
                  <c:v>1350000</c:v>
                </c:pt>
                <c:pt idx="2670">
                  <c:v>990000</c:v>
                </c:pt>
                <c:pt idx="2671">
                  <c:v>195000</c:v>
                </c:pt>
                <c:pt idx="2672">
                  <c:v>555000</c:v>
                </c:pt>
                <c:pt idx="2673">
                  <c:v>645000</c:v>
                </c:pt>
                <c:pt idx="2674">
                  <c:v>545000</c:v>
                </c:pt>
                <c:pt idx="2675">
                  <c:v>850000</c:v>
                </c:pt>
                <c:pt idx="2676">
                  <c:v>795000</c:v>
                </c:pt>
                <c:pt idx="2677">
                  <c:v>450000</c:v>
                </c:pt>
                <c:pt idx="2678">
                  <c:v>1199000</c:v>
                </c:pt>
                <c:pt idx="2679">
                  <c:v>240000</c:v>
                </c:pt>
                <c:pt idx="2680">
                  <c:v>495000</c:v>
                </c:pt>
                <c:pt idx="2681">
                  <c:v>460000</c:v>
                </c:pt>
                <c:pt idx="2682">
                  <c:v>1525000</c:v>
                </c:pt>
                <c:pt idx="2683">
                  <c:v>410000</c:v>
                </c:pt>
                <c:pt idx="2684">
                  <c:v>1451000</c:v>
                </c:pt>
                <c:pt idx="2685">
                  <c:v>521000</c:v>
                </c:pt>
                <c:pt idx="2686">
                  <c:v>1350000</c:v>
                </c:pt>
                <c:pt idx="2687">
                  <c:v>1099000</c:v>
                </c:pt>
                <c:pt idx="2688">
                  <c:v>770000</c:v>
                </c:pt>
                <c:pt idx="2689">
                  <c:v>725000</c:v>
                </c:pt>
                <c:pt idx="2690">
                  <c:v>480000</c:v>
                </c:pt>
                <c:pt idx="2691">
                  <c:v>375000</c:v>
                </c:pt>
                <c:pt idx="2692">
                  <c:v>750000</c:v>
                </c:pt>
                <c:pt idx="2693">
                  <c:v>265000</c:v>
                </c:pt>
                <c:pt idx="2694">
                  <c:v>575000</c:v>
                </c:pt>
                <c:pt idx="2695">
                  <c:v>425000</c:v>
                </c:pt>
                <c:pt idx="2696">
                  <c:v>255000</c:v>
                </c:pt>
                <c:pt idx="2697">
                  <c:v>665000</c:v>
                </c:pt>
                <c:pt idx="2698">
                  <c:v>525000</c:v>
                </c:pt>
                <c:pt idx="2699">
                  <c:v>585000</c:v>
                </c:pt>
                <c:pt idx="2700">
                  <c:v>529000</c:v>
                </c:pt>
                <c:pt idx="2701">
                  <c:v>1530000</c:v>
                </c:pt>
                <c:pt idx="2702">
                  <c:v>875000</c:v>
                </c:pt>
                <c:pt idx="2703">
                  <c:v>590000</c:v>
                </c:pt>
                <c:pt idx="2704">
                  <c:v>450000</c:v>
                </c:pt>
                <c:pt idx="2705">
                  <c:v>209000</c:v>
                </c:pt>
                <c:pt idx="2706">
                  <c:v>1390000</c:v>
                </c:pt>
                <c:pt idx="2707">
                  <c:v>670000</c:v>
                </c:pt>
                <c:pt idx="2708">
                  <c:v>846000</c:v>
                </c:pt>
                <c:pt idx="2709">
                  <c:v>699000</c:v>
                </c:pt>
                <c:pt idx="2710">
                  <c:v>1545000</c:v>
                </c:pt>
                <c:pt idx="2711">
                  <c:v>465000</c:v>
                </c:pt>
                <c:pt idx="2712">
                  <c:v>275000</c:v>
                </c:pt>
                <c:pt idx="2713">
                  <c:v>325000</c:v>
                </c:pt>
                <c:pt idx="2714">
                  <c:v>158000</c:v>
                </c:pt>
                <c:pt idx="2715">
                  <c:v>525000</c:v>
                </c:pt>
                <c:pt idx="2716">
                  <c:v>110000</c:v>
                </c:pt>
                <c:pt idx="2717">
                  <c:v>425000</c:v>
                </c:pt>
                <c:pt idx="2718">
                  <c:v>490000</c:v>
                </c:pt>
                <c:pt idx="2719">
                  <c:v>150000</c:v>
                </c:pt>
                <c:pt idx="2720">
                  <c:v>850000</c:v>
                </c:pt>
                <c:pt idx="2721">
                  <c:v>899999</c:v>
                </c:pt>
                <c:pt idx="2722">
                  <c:v>650000</c:v>
                </c:pt>
                <c:pt idx="2723">
                  <c:v>190000</c:v>
                </c:pt>
                <c:pt idx="2724">
                  <c:v>1415000</c:v>
                </c:pt>
                <c:pt idx="2725">
                  <c:v>690000</c:v>
                </c:pt>
                <c:pt idx="2726">
                  <c:v>750000</c:v>
                </c:pt>
                <c:pt idx="2727">
                  <c:v>1050000</c:v>
                </c:pt>
                <c:pt idx="2728">
                  <c:v>825000</c:v>
                </c:pt>
                <c:pt idx="2729">
                  <c:v>425000</c:v>
                </c:pt>
                <c:pt idx="2730">
                  <c:v>875000</c:v>
                </c:pt>
                <c:pt idx="2731">
                  <c:v>650000</c:v>
                </c:pt>
                <c:pt idx="2732">
                  <c:v>845000</c:v>
                </c:pt>
                <c:pt idx="2733">
                  <c:v>1190000</c:v>
                </c:pt>
                <c:pt idx="2734">
                  <c:v>865000</c:v>
                </c:pt>
                <c:pt idx="2735">
                  <c:v>435000</c:v>
                </c:pt>
                <c:pt idx="2736">
                  <c:v>1685000</c:v>
                </c:pt>
                <c:pt idx="2737">
                  <c:v>450000</c:v>
                </c:pt>
                <c:pt idx="2738">
                  <c:v>295000</c:v>
                </c:pt>
                <c:pt idx="2739">
                  <c:v>869000</c:v>
                </c:pt>
                <c:pt idx="2740">
                  <c:v>420000</c:v>
                </c:pt>
                <c:pt idx="2741">
                  <c:v>325000</c:v>
                </c:pt>
                <c:pt idx="2742">
                  <c:v>570000</c:v>
                </c:pt>
                <c:pt idx="2743">
                  <c:v>550000</c:v>
                </c:pt>
                <c:pt idx="2744">
                  <c:v>280000</c:v>
                </c:pt>
                <c:pt idx="2745">
                  <c:v>825000</c:v>
                </c:pt>
                <c:pt idx="2746">
                  <c:v>375000</c:v>
                </c:pt>
                <c:pt idx="2747">
                  <c:v>1081111</c:v>
                </c:pt>
                <c:pt idx="2748">
                  <c:v>1695000</c:v>
                </c:pt>
                <c:pt idx="2749">
                  <c:v>310000</c:v>
                </c:pt>
                <c:pt idx="2750">
                  <c:v>1051000</c:v>
                </c:pt>
                <c:pt idx="2751">
                  <c:v>750000</c:v>
                </c:pt>
                <c:pt idx="2752">
                  <c:v>725000</c:v>
                </c:pt>
                <c:pt idx="2753">
                  <c:v>950000</c:v>
                </c:pt>
                <c:pt idx="2754">
                  <c:v>615000</c:v>
                </c:pt>
                <c:pt idx="2755">
                  <c:v>197777</c:v>
                </c:pt>
                <c:pt idx="2756">
                  <c:v>630000</c:v>
                </c:pt>
                <c:pt idx="2757">
                  <c:v>155101</c:v>
                </c:pt>
                <c:pt idx="2758">
                  <c:v>850000</c:v>
                </c:pt>
                <c:pt idx="2759">
                  <c:v>1278000</c:v>
                </c:pt>
                <c:pt idx="2760">
                  <c:v>830000</c:v>
                </c:pt>
                <c:pt idx="2761">
                  <c:v>620000</c:v>
                </c:pt>
                <c:pt idx="2762">
                  <c:v>319000</c:v>
                </c:pt>
                <c:pt idx="2763">
                  <c:v>445000</c:v>
                </c:pt>
                <c:pt idx="2764">
                  <c:v>345000</c:v>
                </c:pt>
                <c:pt idx="2765">
                  <c:v>235000</c:v>
                </c:pt>
                <c:pt idx="2766">
                  <c:v>1100000</c:v>
                </c:pt>
                <c:pt idx="2767">
                  <c:v>1395000</c:v>
                </c:pt>
                <c:pt idx="2768">
                  <c:v>245000</c:v>
                </c:pt>
                <c:pt idx="2769">
                  <c:v>1390000</c:v>
                </c:pt>
                <c:pt idx="2770">
                  <c:v>615000</c:v>
                </c:pt>
                <c:pt idx="2771">
                  <c:v>1695000</c:v>
                </c:pt>
                <c:pt idx="2772">
                  <c:v>685000</c:v>
                </c:pt>
                <c:pt idx="2773">
                  <c:v>565000</c:v>
                </c:pt>
                <c:pt idx="2774">
                  <c:v>108000</c:v>
                </c:pt>
                <c:pt idx="2775">
                  <c:v>790000</c:v>
                </c:pt>
                <c:pt idx="2776">
                  <c:v>545000</c:v>
                </c:pt>
                <c:pt idx="2777">
                  <c:v>635000</c:v>
                </c:pt>
                <c:pt idx="2778">
                  <c:v>799000</c:v>
                </c:pt>
                <c:pt idx="2779">
                  <c:v>365000</c:v>
                </c:pt>
                <c:pt idx="2780">
                  <c:v>249999</c:v>
                </c:pt>
                <c:pt idx="2781">
                  <c:v>1290000</c:v>
                </c:pt>
                <c:pt idx="2782">
                  <c:v>269000</c:v>
                </c:pt>
                <c:pt idx="2783">
                  <c:v>435000</c:v>
                </c:pt>
                <c:pt idx="2784">
                  <c:v>375000</c:v>
                </c:pt>
                <c:pt idx="2785">
                  <c:v>550000</c:v>
                </c:pt>
                <c:pt idx="2786">
                  <c:v>430000</c:v>
                </c:pt>
                <c:pt idx="2787">
                  <c:v>650000</c:v>
                </c:pt>
                <c:pt idx="2788">
                  <c:v>670000</c:v>
                </c:pt>
                <c:pt idx="2789">
                  <c:v>499000</c:v>
                </c:pt>
                <c:pt idx="2790">
                  <c:v>1000000</c:v>
                </c:pt>
                <c:pt idx="2791">
                  <c:v>90000</c:v>
                </c:pt>
                <c:pt idx="2792">
                  <c:v>435000</c:v>
                </c:pt>
                <c:pt idx="2793">
                  <c:v>650000</c:v>
                </c:pt>
                <c:pt idx="2794">
                  <c:v>199999</c:v>
                </c:pt>
                <c:pt idx="2795">
                  <c:v>630000</c:v>
                </c:pt>
                <c:pt idx="2796">
                  <c:v>150000</c:v>
                </c:pt>
                <c:pt idx="2797">
                  <c:v>360000</c:v>
                </c:pt>
                <c:pt idx="2798">
                  <c:v>190000</c:v>
                </c:pt>
                <c:pt idx="2799">
                  <c:v>950000</c:v>
                </c:pt>
                <c:pt idx="2800">
                  <c:v>260000</c:v>
                </c:pt>
                <c:pt idx="2801">
                  <c:v>835000</c:v>
                </c:pt>
                <c:pt idx="2802">
                  <c:v>345000</c:v>
                </c:pt>
                <c:pt idx="2803">
                  <c:v>1275000</c:v>
                </c:pt>
                <c:pt idx="2804">
                  <c:v>850000</c:v>
                </c:pt>
                <c:pt idx="2805">
                  <c:v>1600000</c:v>
                </c:pt>
                <c:pt idx="2806">
                  <c:v>450000</c:v>
                </c:pt>
                <c:pt idx="2807">
                  <c:v>199000</c:v>
                </c:pt>
                <c:pt idx="2808">
                  <c:v>500000</c:v>
                </c:pt>
                <c:pt idx="2809">
                  <c:v>449000</c:v>
                </c:pt>
                <c:pt idx="2810">
                  <c:v>350000</c:v>
                </c:pt>
                <c:pt idx="2811">
                  <c:v>750000</c:v>
                </c:pt>
                <c:pt idx="2812">
                  <c:v>995000</c:v>
                </c:pt>
                <c:pt idx="2813">
                  <c:v>1200000</c:v>
                </c:pt>
                <c:pt idx="2814">
                  <c:v>425000</c:v>
                </c:pt>
                <c:pt idx="2815">
                  <c:v>1075000</c:v>
                </c:pt>
                <c:pt idx="2816">
                  <c:v>1250001</c:v>
                </c:pt>
                <c:pt idx="2817">
                  <c:v>165000</c:v>
                </c:pt>
                <c:pt idx="2818">
                  <c:v>950000</c:v>
                </c:pt>
                <c:pt idx="2819">
                  <c:v>545000</c:v>
                </c:pt>
                <c:pt idx="2820">
                  <c:v>590000</c:v>
                </c:pt>
                <c:pt idx="2821">
                  <c:v>195000</c:v>
                </c:pt>
                <c:pt idx="2822">
                  <c:v>650000</c:v>
                </c:pt>
                <c:pt idx="2823">
                  <c:v>800000</c:v>
                </c:pt>
                <c:pt idx="2824">
                  <c:v>410000</c:v>
                </c:pt>
                <c:pt idx="2825">
                  <c:v>141000</c:v>
                </c:pt>
                <c:pt idx="2826">
                  <c:v>330000</c:v>
                </c:pt>
                <c:pt idx="2827">
                  <c:v>560000</c:v>
                </c:pt>
                <c:pt idx="2828">
                  <c:v>536003</c:v>
                </c:pt>
                <c:pt idx="2829">
                  <c:v>550000</c:v>
                </c:pt>
                <c:pt idx="2830">
                  <c:v>395000</c:v>
                </c:pt>
                <c:pt idx="2831">
                  <c:v>325000</c:v>
                </c:pt>
                <c:pt idx="2832">
                  <c:v>425000</c:v>
                </c:pt>
                <c:pt idx="2833">
                  <c:v>190000</c:v>
                </c:pt>
                <c:pt idx="2834">
                  <c:v>1075000</c:v>
                </c:pt>
                <c:pt idx="2835">
                  <c:v>850000</c:v>
                </c:pt>
                <c:pt idx="2836">
                  <c:v>110000</c:v>
                </c:pt>
                <c:pt idx="2837">
                  <c:v>589000</c:v>
                </c:pt>
                <c:pt idx="2838">
                  <c:v>845000</c:v>
                </c:pt>
                <c:pt idx="2839">
                  <c:v>1495000</c:v>
                </c:pt>
                <c:pt idx="2840">
                  <c:v>175000</c:v>
                </c:pt>
                <c:pt idx="2841">
                  <c:v>1350000</c:v>
                </c:pt>
                <c:pt idx="2842">
                  <c:v>275111</c:v>
                </c:pt>
                <c:pt idx="2843">
                  <c:v>850000</c:v>
                </c:pt>
                <c:pt idx="2844">
                  <c:v>197000</c:v>
                </c:pt>
                <c:pt idx="2845">
                  <c:v>644999</c:v>
                </c:pt>
                <c:pt idx="2846">
                  <c:v>525000</c:v>
                </c:pt>
                <c:pt idx="2847">
                  <c:v>225000</c:v>
                </c:pt>
                <c:pt idx="2848">
                  <c:v>465000</c:v>
                </c:pt>
                <c:pt idx="2849">
                  <c:v>650000</c:v>
                </c:pt>
                <c:pt idx="2850">
                  <c:v>595000</c:v>
                </c:pt>
                <c:pt idx="2851">
                  <c:v>590000</c:v>
                </c:pt>
                <c:pt idx="2852">
                  <c:v>775000</c:v>
                </c:pt>
                <c:pt idx="2853">
                  <c:v>269900</c:v>
                </c:pt>
                <c:pt idx="2854">
                  <c:v>498000</c:v>
                </c:pt>
                <c:pt idx="2855">
                  <c:v>475000</c:v>
                </c:pt>
                <c:pt idx="2856">
                  <c:v>325000</c:v>
                </c:pt>
                <c:pt idx="2857">
                  <c:v>625000</c:v>
                </c:pt>
                <c:pt idx="2858">
                  <c:v>89000</c:v>
                </c:pt>
                <c:pt idx="2859">
                  <c:v>425000</c:v>
                </c:pt>
                <c:pt idx="2860">
                  <c:v>1661000</c:v>
                </c:pt>
                <c:pt idx="2861">
                  <c:v>1340000</c:v>
                </c:pt>
                <c:pt idx="2862">
                  <c:v>551355</c:v>
                </c:pt>
                <c:pt idx="2863">
                  <c:v>165000</c:v>
                </c:pt>
                <c:pt idx="2864">
                  <c:v>191000</c:v>
                </c:pt>
                <c:pt idx="2865">
                  <c:v>195000</c:v>
                </c:pt>
                <c:pt idx="2866">
                  <c:v>319999</c:v>
                </c:pt>
                <c:pt idx="2867">
                  <c:v>695000</c:v>
                </c:pt>
                <c:pt idx="2868">
                  <c:v>500000</c:v>
                </c:pt>
                <c:pt idx="2869">
                  <c:v>1120000</c:v>
                </c:pt>
                <c:pt idx="2870">
                  <c:v>1625000</c:v>
                </c:pt>
                <c:pt idx="2871">
                  <c:v>571000</c:v>
                </c:pt>
                <c:pt idx="2872">
                  <c:v>570000</c:v>
                </c:pt>
                <c:pt idx="2873">
                  <c:v>1690000</c:v>
                </c:pt>
                <c:pt idx="2874">
                  <c:v>675000</c:v>
                </c:pt>
                <c:pt idx="2875">
                  <c:v>1050000</c:v>
                </c:pt>
                <c:pt idx="2876">
                  <c:v>1245000</c:v>
                </c:pt>
                <c:pt idx="2877">
                  <c:v>600000</c:v>
                </c:pt>
                <c:pt idx="2878">
                  <c:v>190000</c:v>
                </c:pt>
                <c:pt idx="2879">
                  <c:v>494999</c:v>
                </c:pt>
                <c:pt idx="2880">
                  <c:v>60000</c:v>
                </c:pt>
                <c:pt idx="2881">
                  <c:v>255000</c:v>
                </c:pt>
                <c:pt idx="2882">
                  <c:v>450000</c:v>
                </c:pt>
                <c:pt idx="2883">
                  <c:v>280000</c:v>
                </c:pt>
                <c:pt idx="2884">
                  <c:v>345000</c:v>
                </c:pt>
                <c:pt idx="2885">
                  <c:v>345000</c:v>
                </c:pt>
                <c:pt idx="2886">
                  <c:v>1290000</c:v>
                </c:pt>
                <c:pt idx="2887">
                  <c:v>360000</c:v>
                </c:pt>
                <c:pt idx="2888">
                  <c:v>645000</c:v>
                </c:pt>
                <c:pt idx="2889">
                  <c:v>745000</c:v>
                </c:pt>
                <c:pt idx="2890">
                  <c:v>585000</c:v>
                </c:pt>
                <c:pt idx="2891">
                  <c:v>684000</c:v>
                </c:pt>
                <c:pt idx="2892">
                  <c:v>425000</c:v>
                </c:pt>
                <c:pt idx="2893">
                  <c:v>475000</c:v>
                </c:pt>
                <c:pt idx="2894">
                  <c:v>355000</c:v>
                </c:pt>
                <c:pt idx="2895">
                  <c:v>510000</c:v>
                </c:pt>
                <c:pt idx="2896">
                  <c:v>600000</c:v>
                </c:pt>
                <c:pt idx="2897">
                  <c:v>245000</c:v>
                </c:pt>
                <c:pt idx="2898">
                  <c:v>1170000</c:v>
                </c:pt>
                <c:pt idx="2899">
                  <c:v>399999</c:v>
                </c:pt>
                <c:pt idx="2900">
                  <c:v>900000</c:v>
                </c:pt>
                <c:pt idx="2901">
                  <c:v>85000</c:v>
                </c:pt>
                <c:pt idx="2902">
                  <c:v>1299999</c:v>
                </c:pt>
                <c:pt idx="2903">
                  <c:v>890000</c:v>
                </c:pt>
                <c:pt idx="2904">
                  <c:v>595000</c:v>
                </c:pt>
                <c:pt idx="2905">
                  <c:v>525000</c:v>
                </c:pt>
                <c:pt idx="2906">
                  <c:v>1050000</c:v>
                </c:pt>
                <c:pt idx="2907">
                  <c:v>1174900</c:v>
                </c:pt>
                <c:pt idx="2908">
                  <c:v>410000</c:v>
                </c:pt>
                <c:pt idx="2909">
                  <c:v>785000</c:v>
                </c:pt>
                <c:pt idx="2910">
                  <c:v>155000</c:v>
                </c:pt>
                <c:pt idx="2911">
                  <c:v>550000</c:v>
                </c:pt>
                <c:pt idx="2912">
                  <c:v>38000</c:v>
                </c:pt>
                <c:pt idx="2913">
                  <c:v>615000</c:v>
                </c:pt>
                <c:pt idx="2914">
                  <c:v>340000</c:v>
                </c:pt>
                <c:pt idx="2915">
                  <c:v>156999</c:v>
                </c:pt>
                <c:pt idx="2916">
                  <c:v>575000</c:v>
                </c:pt>
                <c:pt idx="2917">
                  <c:v>440000</c:v>
                </c:pt>
                <c:pt idx="2918">
                  <c:v>510000</c:v>
                </c:pt>
                <c:pt idx="2919">
                  <c:v>335000</c:v>
                </c:pt>
                <c:pt idx="2920">
                  <c:v>1395000</c:v>
                </c:pt>
                <c:pt idx="2921">
                  <c:v>450000</c:v>
                </c:pt>
                <c:pt idx="2922">
                  <c:v>399000</c:v>
                </c:pt>
                <c:pt idx="2923">
                  <c:v>415000</c:v>
                </c:pt>
                <c:pt idx="2924">
                  <c:v>680000</c:v>
                </c:pt>
                <c:pt idx="2925">
                  <c:v>130000</c:v>
                </c:pt>
                <c:pt idx="2926">
                  <c:v>685000</c:v>
                </c:pt>
                <c:pt idx="2927">
                  <c:v>751000</c:v>
                </c:pt>
                <c:pt idx="2928">
                  <c:v>1200000</c:v>
                </c:pt>
                <c:pt idx="2929">
                  <c:v>295000</c:v>
                </c:pt>
                <c:pt idx="2930">
                  <c:v>295000</c:v>
                </c:pt>
                <c:pt idx="2931">
                  <c:v>190000</c:v>
                </c:pt>
                <c:pt idx="2932">
                  <c:v>825000</c:v>
                </c:pt>
                <c:pt idx="2933">
                  <c:v>450000</c:v>
                </c:pt>
                <c:pt idx="2934">
                  <c:v>94999</c:v>
                </c:pt>
                <c:pt idx="2935">
                  <c:v>650000</c:v>
                </c:pt>
                <c:pt idx="2936">
                  <c:v>421000</c:v>
                </c:pt>
                <c:pt idx="2937">
                  <c:v>350000</c:v>
                </c:pt>
                <c:pt idx="2938">
                  <c:v>240000</c:v>
                </c:pt>
                <c:pt idx="2939">
                  <c:v>1300000</c:v>
                </c:pt>
                <c:pt idx="2940">
                  <c:v>1300000</c:v>
                </c:pt>
                <c:pt idx="2941">
                  <c:v>549000</c:v>
                </c:pt>
                <c:pt idx="2942">
                  <c:v>789999</c:v>
                </c:pt>
                <c:pt idx="2943">
                  <c:v>150000</c:v>
                </c:pt>
                <c:pt idx="2944">
                  <c:v>290000</c:v>
                </c:pt>
                <c:pt idx="2945">
                  <c:v>335000</c:v>
                </c:pt>
                <c:pt idx="2946">
                  <c:v>590000</c:v>
                </c:pt>
                <c:pt idx="2947">
                  <c:v>430000</c:v>
                </c:pt>
                <c:pt idx="2948">
                  <c:v>650000</c:v>
                </c:pt>
                <c:pt idx="2949">
                  <c:v>240000</c:v>
                </c:pt>
                <c:pt idx="2950">
                  <c:v>300000</c:v>
                </c:pt>
                <c:pt idx="2951">
                  <c:v>1553000</c:v>
                </c:pt>
                <c:pt idx="2952">
                  <c:v>375000</c:v>
                </c:pt>
                <c:pt idx="2953">
                  <c:v>650000</c:v>
                </c:pt>
                <c:pt idx="2954">
                  <c:v>145000</c:v>
                </c:pt>
                <c:pt idx="2955">
                  <c:v>299000</c:v>
                </c:pt>
                <c:pt idx="2956">
                  <c:v>1190000</c:v>
                </c:pt>
                <c:pt idx="2957">
                  <c:v>610000</c:v>
                </c:pt>
                <c:pt idx="2958">
                  <c:v>950000</c:v>
                </c:pt>
                <c:pt idx="2959">
                  <c:v>195000</c:v>
                </c:pt>
                <c:pt idx="2960">
                  <c:v>670000</c:v>
                </c:pt>
                <c:pt idx="2961">
                  <c:v>540000</c:v>
                </c:pt>
                <c:pt idx="2962">
                  <c:v>170000</c:v>
                </c:pt>
                <c:pt idx="2963">
                  <c:v>511000</c:v>
                </c:pt>
                <c:pt idx="2964">
                  <c:v>450000</c:v>
                </c:pt>
                <c:pt idx="2965">
                  <c:v>475000</c:v>
                </c:pt>
                <c:pt idx="2966">
                  <c:v>310000</c:v>
                </c:pt>
                <c:pt idx="2967">
                  <c:v>550000</c:v>
                </c:pt>
                <c:pt idx="2968">
                  <c:v>271000</c:v>
                </c:pt>
                <c:pt idx="2969">
                  <c:v>235000</c:v>
                </c:pt>
                <c:pt idx="2970">
                  <c:v>350000</c:v>
                </c:pt>
                <c:pt idx="2971">
                  <c:v>875000</c:v>
                </c:pt>
                <c:pt idx="2972">
                  <c:v>1550000</c:v>
                </c:pt>
                <c:pt idx="2973">
                  <c:v>198500</c:v>
                </c:pt>
                <c:pt idx="2974">
                  <c:v>675000</c:v>
                </c:pt>
                <c:pt idx="2975">
                  <c:v>1050000</c:v>
                </c:pt>
                <c:pt idx="2976">
                  <c:v>845000</c:v>
                </c:pt>
                <c:pt idx="2977">
                  <c:v>445000</c:v>
                </c:pt>
                <c:pt idx="2978">
                  <c:v>260000</c:v>
                </c:pt>
                <c:pt idx="2979">
                  <c:v>895000</c:v>
                </c:pt>
                <c:pt idx="2980">
                  <c:v>330000</c:v>
                </c:pt>
                <c:pt idx="2981">
                  <c:v>1251000</c:v>
                </c:pt>
                <c:pt idx="2982">
                  <c:v>250000</c:v>
                </c:pt>
                <c:pt idx="2983">
                  <c:v>475000</c:v>
                </c:pt>
                <c:pt idx="2984">
                  <c:v>440000</c:v>
                </c:pt>
                <c:pt idx="2985">
                  <c:v>470000</c:v>
                </c:pt>
                <c:pt idx="2986">
                  <c:v>185000</c:v>
                </c:pt>
                <c:pt idx="2987">
                  <c:v>935000</c:v>
                </c:pt>
                <c:pt idx="2988">
                  <c:v>1375000</c:v>
                </c:pt>
                <c:pt idx="2989">
                  <c:v>425000</c:v>
                </c:pt>
                <c:pt idx="2990">
                  <c:v>1699000</c:v>
                </c:pt>
                <c:pt idx="2991">
                  <c:v>550000</c:v>
                </c:pt>
                <c:pt idx="2992">
                  <c:v>1350000</c:v>
                </c:pt>
                <c:pt idx="2993">
                  <c:v>875000</c:v>
                </c:pt>
                <c:pt idx="2994">
                  <c:v>350000</c:v>
                </c:pt>
                <c:pt idx="2995">
                  <c:v>635000</c:v>
                </c:pt>
                <c:pt idx="2996">
                  <c:v>350000</c:v>
                </c:pt>
                <c:pt idx="2997">
                  <c:v>340000</c:v>
                </c:pt>
                <c:pt idx="2998">
                  <c:v>350000</c:v>
                </c:pt>
                <c:pt idx="2999">
                  <c:v>245000</c:v>
                </c:pt>
                <c:pt idx="3000">
                  <c:v>290000</c:v>
                </c:pt>
                <c:pt idx="3001">
                  <c:v>230000</c:v>
                </c:pt>
                <c:pt idx="3002">
                  <c:v>275000</c:v>
                </c:pt>
                <c:pt idx="3003">
                  <c:v>105000</c:v>
                </c:pt>
                <c:pt idx="3004">
                  <c:v>650000</c:v>
                </c:pt>
                <c:pt idx="3005">
                  <c:v>560000</c:v>
                </c:pt>
                <c:pt idx="3006">
                  <c:v>225000</c:v>
                </c:pt>
                <c:pt idx="3007">
                  <c:v>670000</c:v>
                </c:pt>
                <c:pt idx="3008">
                  <c:v>699000</c:v>
                </c:pt>
                <c:pt idx="3009">
                  <c:v>599999</c:v>
                </c:pt>
                <c:pt idx="3010">
                  <c:v>295000</c:v>
                </c:pt>
                <c:pt idx="3011">
                  <c:v>380000</c:v>
                </c:pt>
                <c:pt idx="3012">
                  <c:v>325000</c:v>
                </c:pt>
                <c:pt idx="3013">
                  <c:v>429000</c:v>
                </c:pt>
                <c:pt idx="3014">
                  <c:v>420000</c:v>
                </c:pt>
                <c:pt idx="3015">
                  <c:v>599000</c:v>
                </c:pt>
                <c:pt idx="3016">
                  <c:v>559000</c:v>
                </c:pt>
                <c:pt idx="3017">
                  <c:v>1515000</c:v>
                </c:pt>
                <c:pt idx="3018">
                  <c:v>185000</c:v>
                </c:pt>
                <c:pt idx="3019">
                  <c:v>1500000</c:v>
                </c:pt>
                <c:pt idx="3020">
                  <c:v>425000</c:v>
                </c:pt>
                <c:pt idx="3021">
                  <c:v>149000</c:v>
                </c:pt>
                <c:pt idx="3022">
                  <c:v>515000</c:v>
                </c:pt>
                <c:pt idx="3023">
                  <c:v>465000</c:v>
                </c:pt>
                <c:pt idx="3024">
                  <c:v>600000</c:v>
                </c:pt>
                <c:pt idx="3025">
                  <c:v>260000</c:v>
                </c:pt>
                <c:pt idx="3026">
                  <c:v>990000</c:v>
                </c:pt>
                <c:pt idx="3027">
                  <c:v>399000</c:v>
                </c:pt>
                <c:pt idx="3028">
                  <c:v>670000</c:v>
                </c:pt>
                <c:pt idx="3029">
                  <c:v>450000</c:v>
                </c:pt>
                <c:pt idx="3030">
                  <c:v>435000</c:v>
                </c:pt>
                <c:pt idx="3031">
                  <c:v>170000</c:v>
                </c:pt>
                <c:pt idx="3032">
                  <c:v>325000</c:v>
                </c:pt>
                <c:pt idx="3033">
                  <c:v>545000</c:v>
                </c:pt>
                <c:pt idx="3034">
                  <c:v>400000</c:v>
                </c:pt>
                <c:pt idx="3035">
                  <c:v>750000</c:v>
                </c:pt>
                <c:pt idx="3036">
                  <c:v>775000</c:v>
                </c:pt>
                <c:pt idx="3037">
                  <c:v>775000</c:v>
                </c:pt>
                <c:pt idx="3038">
                  <c:v>675000</c:v>
                </c:pt>
                <c:pt idx="3039">
                  <c:v>1475000</c:v>
                </c:pt>
                <c:pt idx="3040">
                  <c:v>120000</c:v>
                </c:pt>
                <c:pt idx="3041">
                  <c:v>275000</c:v>
                </c:pt>
                <c:pt idx="3042">
                  <c:v>520000</c:v>
                </c:pt>
                <c:pt idx="3043">
                  <c:v>465000</c:v>
                </c:pt>
                <c:pt idx="3044">
                  <c:v>1475000</c:v>
                </c:pt>
                <c:pt idx="3045">
                  <c:v>120000</c:v>
                </c:pt>
                <c:pt idx="3046">
                  <c:v>1521000</c:v>
                </c:pt>
                <c:pt idx="3047">
                  <c:v>285000</c:v>
                </c:pt>
                <c:pt idx="3048">
                  <c:v>475000</c:v>
                </c:pt>
                <c:pt idx="3049">
                  <c:v>795000</c:v>
                </c:pt>
                <c:pt idx="3050">
                  <c:v>385000</c:v>
                </c:pt>
                <c:pt idx="3051">
                  <c:v>325000</c:v>
                </c:pt>
                <c:pt idx="3052">
                  <c:v>680000</c:v>
                </c:pt>
                <c:pt idx="3053">
                  <c:v>290000</c:v>
                </c:pt>
                <c:pt idx="3054">
                  <c:v>625000</c:v>
                </c:pt>
                <c:pt idx="3055">
                  <c:v>150000</c:v>
                </c:pt>
                <c:pt idx="3056">
                  <c:v>569000</c:v>
                </c:pt>
                <c:pt idx="3057">
                  <c:v>425000</c:v>
                </c:pt>
                <c:pt idx="3058">
                  <c:v>220000</c:v>
                </c:pt>
                <c:pt idx="3059">
                  <c:v>365000</c:v>
                </c:pt>
                <c:pt idx="3060">
                  <c:v>750000</c:v>
                </c:pt>
                <c:pt idx="3061">
                  <c:v>120000</c:v>
                </c:pt>
                <c:pt idx="3062">
                  <c:v>300000</c:v>
                </c:pt>
                <c:pt idx="3063">
                  <c:v>425000</c:v>
                </c:pt>
                <c:pt idx="3064">
                  <c:v>525155</c:v>
                </c:pt>
                <c:pt idx="3065">
                  <c:v>560000</c:v>
                </c:pt>
                <c:pt idx="3066">
                  <c:v>1599000</c:v>
                </c:pt>
                <c:pt idx="3067">
                  <c:v>390000</c:v>
                </c:pt>
                <c:pt idx="3068">
                  <c:v>1075000</c:v>
                </c:pt>
                <c:pt idx="3069">
                  <c:v>450000</c:v>
                </c:pt>
                <c:pt idx="3070">
                  <c:v>1690000</c:v>
                </c:pt>
                <c:pt idx="3071">
                  <c:v>1500000</c:v>
                </c:pt>
                <c:pt idx="3072">
                  <c:v>725000</c:v>
                </c:pt>
                <c:pt idx="3073">
                  <c:v>400000</c:v>
                </c:pt>
                <c:pt idx="3074">
                  <c:v>685000</c:v>
                </c:pt>
                <c:pt idx="3075">
                  <c:v>590000</c:v>
                </c:pt>
                <c:pt idx="3076">
                  <c:v>530000</c:v>
                </c:pt>
                <c:pt idx="3077">
                  <c:v>425000</c:v>
                </c:pt>
                <c:pt idx="3078">
                  <c:v>530000</c:v>
                </c:pt>
                <c:pt idx="3079">
                  <c:v>455000</c:v>
                </c:pt>
                <c:pt idx="3080">
                  <c:v>465000</c:v>
                </c:pt>
                <c:pt idx="3081">
                  <c:v>490000</c:v>
                </c:pt>
                <c:pt idx="3082">
                  <c:v>290000</c:v>
                </c:pt>
                <c:pt idx="3083">
                  <c:v>890000</c:v>
                </c:pt>
                <c:pt idx="3084">
                  <c:v>545000</c:v>
                </c:pt>
                <c:pt idx="3085">
                  <c:v>220000</c:v>
                </c:pt>
                <c:pt idx="3086">
                  <c:v>411000</c:v>
                </c:pt>
                <c:pt idx="3087">
                  <c:v>440000</c:v>
                </c:pt>
                <c:pt idx="3088">
                  <c:v>800000</c:v>
                </c:pt>
                <c:pt idx="3089">
                  <c:v>1350000</c:v>
                </c:pt>
                <c:pt idx="3090">
                  <c:v>1050000</c:v>
                </c:pt>
                <c:pt idx="3091">
                  <c:v>550000</c:v>
                </c:pt>
                <c:pt idx="3092">
                  <c:v>335000</c:v>
                </c:pt>
                <c:pt idx="3093">
                  <c:v>1300000</c:v>
                </c:pt>
                <c:pt idx="3094">
                  <c:v>149000</c:v>
                </c:pt>
                <c:pt idx="3095">
                  <c:v>625000</c:v>
                </c:pt>
                <c:pt idx="3096">
                  <c:v>575000</c:v>
                </c:pt>
                <c:pt idx="3097">
                  <c:v>450000</c:v>
                </c:pt>
                <c:pt idx="3098">
                  <c:v>70000</c:v>
                </c:pt>
                <c:pt idx="3099">
                  <c:v>294000</c:v>
                </c:pt>
                <c:pt idx="3100">
                  <c:v>950000</c:v>
                </c:pt>
                <c:pt idx="3101">
                  <c:v>1650000</c:v>
                </c:pt>
                <c:pt idx="3102">
                  <c:v>580000</c:v>
                </c:pt>
                <c:pt idx="3103">
                  <c:v>825000</c:v>
                </c:pt>
                <c:pt idx="3104">
                  <c:v>349000</c:v>
                </c:pt>
                <c:pt idx="3105">
                  <c:v>745000</c:v>
                </c:pt>
                <c:pt idx="3106">
                  <c:v>575000</c:v>
                </c:pt>
                <c:pt idx="3107">
                  <c:v>705000</c:v>
                </c:pt>
                <c:pt idx="3108">
                  <c:v>320000</c:v>
                </c:pt>
                <c:pt idx="3109">
                  <c:v>500000</c:v>
                </c:pt>
                <c:pt idx="3110">
                  <c:v>285000</c:v>
                </c:pt>
                <c:pt idx="3111">
                  <c:v>635000</c:v>
                </c:pt>
                <c:pt idx="3112">
                  <c:v>425000</c:v>
                </c:pt>
                <c:pt idx="3113">
                  <c:v>80000</c:v>
                </c:pt>
                <c:pt idx="3114">
                  <c:v>647000</c:v>
                </c:pt>
                <c:pt idx="3115">
                  <c:v>775000</c:v>
                </c:pt>
                <c:pt idx="3116">
                  <c:v>310000</c:v>
                </c:pt>
                <c:pt idx="3117">
                  <c:v>340000</c:v>
                </c:pt>
                <c:pt idx="3118">
                  <c:v>400000</c:v>
                </c:pt>
                <c:pt idx="3119">
                  <c:v>425000</c:v>
                </c:pt>
                <c:pt idx="3120">
                  <c:v>245000</c:v>
                </c:pt>
                <c:pt idx="3121">
                  <c:v>140000</c:v>
                </c:pt>
                <c:pt idx="3122">
                  <c:v>899000</c:v>
                </c:pt>
                <c:pt idx="3123">
                  <c:v>310000</c:v>
                </c:pt>
                <c:pt idx="3124">
                  <c:v>790000</c:v>
                </c:pt>
                <c:pt idx="3125">
                  <c:v>1499000</c:v>
                </c:pt>
                <c:pt idx="3126">
                  <c:v>265000</c:v>
                </c:pt>
                <c:pt idx="3127">
                  <c:v>525000</c:v>
                </c:pt>
                <c:pt idx="3128">
                  <c:v>310000</c:v>
                </c:pt>
                <c:pt idx="3129">
                  <c:v>420000</c:v>
                </c:pt>
                <c:pt idx="3130">
                  <c:v>365000</c:v>
                </c:pt>
                <c:pt idx="3131">
                  <c:v>420000</c:v>
                </c:pt>
                <c:pt idx="3132">
                  <c:v>545000</c:v>
                </c:pt>
                <c:pt idx="3133">
                  <c:v>1195000</c:v>
                </c:pt>
                <c:pt idx="3134">
                  <c:v>221000</c:v>
                </c:pt>
                <c:pt idx="3135">
                  <c:v>290000</c:v>
                </c:pt>
                <c:pt idx="3136">
                  <c:v>195000</c:v>
                </c:pt>
                <c:pt idx="3137">
                  <c:v>790000</c:v>
                </c:pt>
                <c:pt idx="3138">
                  <c:v>270000</c:v>
                </c:pt>
                <c:pt idx="3139">
                  <c:v>370000</c:v>
                </c:pt>
                <c:pt idx="3140">
                  <c:v>450000</c:v>
                </c:pt>
                <c:pt idx="3141">
                  <c:v>625000</c:v>
                </c:pt>
                <c:pt idx="3142">
                  <c:v>840000</c:v>
                </c:pt>
                <c:pt idx="3143">
                  <c:v>399000</c:v>
                </c:pt>
                <c:pt idx="3144">
                  <c:v>411000</c:v>
                </c:pt>
                <c:pt idx="3145">
                  <c:v>315000</c:v>
                </c:pt>
                <c:pt idx="3146">
                  <c:v>1590000</c:v>
                </c:pt>
                <c:pt idx="3147">
                  <c:v>560000</c:v>
                </c:pt>
                <c:pt idx="3148">
                  <c:v>730000</c:v>
                </c:pt>
                <c:pt idx="3149">
                  <c:v>460000</c:v>
                </c:pt>
                <c:pt idx="3150">
                  <c:v>325000</c:v>
                </c:pt>
                <c:pt idx="3151">
                  <c:v>70000</c:v>
                </c:pt>
                <c:pt idx="3152">
                  <c:v>430000</c:v>
                </c:pt>
                <c:pt idx="3153">
                  <c:v>195000</c:v>
                </c:pt>
                <c:pt idx="3154">
                  <c:v>1150000</c:v>
                </c:pt>
                <c:pt idx="3155">
                  <c:v>495000</c:v>
                </c:pt>
                <c:pt idx="3156">
                  <c:v>730000</c:v>
                </c:pt>
                <c:pt idx="3157">
                  <c:v>375000</c:v>
                </c:pt>
                <c:pt idx="3158">
                  <c:v>1100000</c:v>
                </c:pt>
                <c:pt idx="3159">
                  <c:v>775000</c:v>
                </c:pt>
                <c:pt idx="3160">
                  <c:v>1150000</c:v>
                </c:pt>
                <c:pt idx="3161">
                  <c:v>850000</c:v>
                </c:pt>
                <c:pt idx="3162">
                  <c:v>611000</c:v>
                </c:pt>
                <c:pt idx="3163">
                  <c:v>350000</c:v>
                </c:pt>
                <c:pt idx="3164">
                  <c:v>530000</c:v>
                </c:pt>
                <c:pt idx="3165">
                  <c:v>550000</c:v>
                </c:pt>
                <c:pt idx="3166">
                  <c:v>535000</c:v>
                </c:pt>
                <c:pt idx="3167">
                  <c:v>179001</c:v>
                </c:pt>
                <c:pt idx="3168">
                  <c:v>571000</c:v>
                </c:pt>
                <c:pt idx="3169">
                  <c:v>550000</c:v>
                </c:pt>
                <c:pt idx="3170">
                  <c:v>675000</c:v>
                </c:pt>
                <c:pt idx="3171">
                  <c:v>510000</c:v>
                </c:pt>
                <c:pt idx="3172">
                  <c:v>775000</c:v>
                </c:pt>
                <c:pt idx="3173">
                  <c:v>1250000</c:v>
                </c:pt>
                <c:pt idx="3174">
                  <c:v>560000</c:v>
                </c:pt>
                <c:pt idx="3175">
                  <c:v>225000</c:v>
                </c:pt>
                <c:pt idx="3176">
                  <c:v>950000</c:v>
                </c:pt>
                <c:pt idx="3177">
                  <c:v>130000</c:v>
                </c:pt>
                <c:pt idx="3178">
                  <c:v>450000</c:v>
                </c:pt>
                <c:pt idx="3179">
                  <c:v>285000</c:v>
                </c:pt>
                <c:pt idx="3180">
                  <c:v>450000</c:v>
                </c:pt>
                <c:pt idx="3181">
                  <c:v>574000</c:v>
                </c:pt>
                <c:pt idx="3182">
                  <c:v>775000</c:v>
                </c:pt>
                <c:pt idx="3183">
                  <c:v>704429</c:v>
                </c:pt>
                <c:pt idx="3184">
                  <c:v>130000</c:v>
                </c:pt>
                <c:pt idx="3185">
                  <c:v>350000</c:v>
                </c:pt>
                <c:pt idx="3186">
                  <c:v>275000</c:v>
                </c:pt>
                <c:pt idx="3187">
                  <c:v>499999</c:v>
                </c:pt>
                <c:pt idx="3188">
                  <c:v>1250000</c:v>
                </c:pt>
                <c:pt idx="3189">
                  <c:v>975000</c:v>
                </c:pt>
                <c:pt idx="3190">
                  <c:v>1025000</c:v>
                </c:pt>
                <c:pt idx="3191">
                  <c:v>850000</c:v>
                </c:pt>
                <c:pt idx="3192">
                  <c:v>435000</c:v>
                </c:pt>
                <c:pt idx="3193">
                  <c:v>525000</c:v>
                </c:pt>
                <c:pt idx="3194">
                  <c:v>651000</c:v>
                </c:pt>
                <c:pt idx="3195">
                  <c:v>195000</c:v>
                </c:pt>
                <c:pt idx="3196">
                  <c:v>490000</c:v>
                </c:pt>
                <c:pt idx="3197">
                  <c:v>245000</c:v>
                </c:pt>
                <c:pt idx="3198">
                  <c:v>1650000</c:v>
                </c:pt>
                <c:pt idx="3199">
                  <c:v>369000</c:v>
                </c:pt>
                <c:pt idx="3200">
                  <c:v>750000</c:v>
                </c:pt>
                <c:pt idx="3201">
                  <c:v>445000</c:v>
                </c:pt>
                <c:pt idx="3202">
                  <c:v>70000</c:v>
                </c:pt>
                <c:pt idx="3203">
                  <c:v>555000</c:v>
                </c:pt>
                <c:pt idx="3204">
                  <c:v>400000</c:v>
                </c:pt>
                <c:pt idx="3205">
                  <c:v>395000</c:v>
                </c:pt>
                <c:pt idx="3206">
                  <c:v>130000</c:v>
                </c:pt>
                <c:pt idx="3207">
                  <c:v>375000</c:v>
                </c:pt>
                <c:pt idx="3208">
                  <c:v>270000</c:v>
                </c:pt>
                <c:pt idx="3209">
                  <c:v>450000</c:v>
                </c:pt>
                <c:pt idx="3210">
                  <c:v>985000</c:v>
                </c:pt>
                <c:pt idx="3211">
                  <c:v>490000</c:v>
                </c:pt>
                <c:pt idx="3212">
                  <c:v>724999</c:v>
                </c:pt>
                <c:pt idx="3213">
                  <c:v>320000</c:v>
                </c:pt>
                <c:pt idx="3214">
                  <c:v>500000</c:v>
                </c:pt>
                <c:pt idx="3215">
                  <c:v>975000</c:v>
                </c:pt>
                <c:pt idx="3216">
                  <c:v>365000</c:v>
                </c:pt>
                <c:pt idx="3217">
                  <c:v>105000</c:v>
                </c:pt>
                <c:pt idx="3218">
                  <c:v>375000</c:v>
                </c:pt>
                <c:pt idx="3219">
                  <c:v>155000</c:v>
                </c:pt>
                <c:pt idx="3220">
                  <c:v>1060000</c:v>
                </c:pt>
                <c:pt idx="3221">
                  <c:v>444444</c:v>
                </c:pt>
                <c:pt idx="3222">
                  <c:v>295000</c:v>
                </c:pt>
                <c:pt idx="3223">
                  <c:v>590000</c:v>
                </c:pt>
                <c:pt idx="3224">
                  <c:v>245000</c:v>
                </c:pt>
                <c:pt idx="3225">
                  <c:v>600000</c:v>
                </c:pt>
                <c:pt idx="3226">
                  <c:v>600000</c:v>
                </c:pt>
                <c:pt idx="3227">
                  <c:v>315000</c:v>
                </c:pt>
                <c:pt idx="3228">
                  <c:v>250000</c:v>
                </c:pt>
                <c:pt idx="3229">
                  <c:v>269991</c:v>
                </c:pt>
                <c:pt idx="3230">
                  <c:v>785000</c:v>
                </c:pt>
                <c:pt idx="3231">
                  <c:v>580000</c:v>
                </c:pt>
                <c:pt idx="3232">
                  <c:v>1199000</c:v>
                </c:pt>
                <c:pt idx="3233">
                  <c:v>1690000</c:v>
                </c:pt>
                <c:pt idx="3234">
                  <c:v>550000</c:v>
                </c:pt>
                <c:pt idx="3235">
                  <c:v>535000</c:v>
                </c:pt>
                <c:pt idx="3236">
                  <c:v>780000</c:v>
                </c:pt>
                <c:pt idx="3237">
                  <c:v>325000</c:v>
                </c:pt>
                <c:pt idx="3238">
                  <c:v>1450000</c:v>
                </c:pt>
                <c:pt idx="3239">
                  <c:v>625000</c:v>
                </c:pt>
                <c:pt idx="3240">
                  <c:v>380000</c:v>
                </c:pt>
                <c:pt idx="3241">
                  <c:v>1035111</c:v>
                </c:pt>
                <c:pt idx="3242">
                  <c:v>350000</c:v>
                </c:pt>
                <c:pt idx="3243">
                  <c:v>681000</c:v>
                </c:pt>
                <c:pt idx="3244">
                  <c:v>700000</c:v>
                </c:pt>
                <c:pt idx="3245">
                  <c:v>349999</c:v>
                </c:pt>
                <c:pt idx="3246">
                  <c:v>165000</c:v>
                </c:pt>
                <c:pt idx="3247">
                  <c:v>619000</c:v>
                </c:pt>
                <c:pt idx="3248">
                  <c:v>1385000</c:v>
                </c:pt>
                <c:pt idx="3249">
                  <c:v>690000</c:v>
                </c:pt>
                <c:pt idx="3250">
                  <c:v>1095000</c:v>
                </c:pt>
                <c:pt idx="3251">
                  <c:v>380786</c:v>
                </c:pt>
                <c:pt idx="3252">
                  <c:v>955000</c:v>
                </c:pt>
                <c:pt idx="3253">
                  <c:v>350000</c:v>
                </c:pt>
                <c:pt idx="3254">
                  <c:v>560000</c:v>
                </c:pt>
                <c:pt idx="3255">
                  <c:v>570000</c:v>
                </c:pt>
                <c:pt idx="3256">
                  <c:v>220000</c:v>
                </c:pt>
                <c:pt idx="3257">
                  <c:v>649000</c:v>
                </c:pt>
                <c:pt idx="3258">
                  <c:v>349000</c:v>
                </c:pt>
                <c:pt idx="3259">
                  <c:v>699000</c:v>
                </c:pt>
                <c:pt idx="3260">
                  <c:v>1040000</c:v>
                </c:pt>
                <c:pt idx="3261">
                  <c:v>820000</c:v>
                </c:pt>
                <c:pt idx="3262">
                  <c:v>875000</c:v>
                </c:pt>
                <c:pt idx="3263">
                  <c:v>745000</c:v>
                </c:pt>
                <c:pt idx="3264">
                  <c:v>750000</c:v>
                </c:pt>
                <c:pt idx="3265">
                  <c:v>1235000</c:v>
                </c:pt>
                <c:pt idx="3266">
                  <c:v>515000</c:v>
                </c:pt>
                <c:pt idx="3267">
                  <c:v>480000</c:v>
                </c:pt>
                <c:pt idx="3268">
                  <c:v>215000</c:v>
                </c:pt>
                <c:pt idx="3269">
                  <c:v>1574999</c:v>
                </c:pt>
                <c:pt idx="3270">
                  <c:v>555000</c:v>
                </c:pt>
                <c:pt idx="3271">
                  <c:v>399000</c:v>
                </c:pt>
                <c:pt idx="3272">
                  <c:v>170000</c:v>
                </c:pt>
                <c:pt idx="3273">
                  <c:v>325000</c:v>
                </c:pt>
                <c:pt idx="3274">
                  <c:v>429000</c:v>
                </c:pt>
                <c:pt idx="3275">
                  <c:v>899000</c:v>
                </c:pt>
                <c:pt idx="3276">
                  <c:v>154000</c:v>
                </c:pt>
                <c:pt idx="3277">
                  <c:v>285000</c:v>
                </c:pt>
                <c:pt idx="3278">
                  <c:v>475000</c:v>
                </c:pt>
                <c:pt idx="3279">
                  <c:v>220000</c:v>
                </c:pt>
                <c:pt idx="3280">
                  <c:v>575000</c:v>
                </c:pt>
                <c:pt idx="3281">
                  <c:v>985000</c:v>
                </c:pt>
                <c:pt idx="3282">
                  <c:v>465000</c:v>
                </c:pt>
                <c:pt idx="3283">
                  <c:v>300000</c:v>
                </c:pt>
                <c:pt idx="3284">
                  <c:v>210000</c:v>
                </c:pt>
                <c:pt idx="3285">
                  <c:v>921000</c:v>
                </c:pt>
                <c:pt idx="3286">
                  <c:v>565000</c:v>
                </c:pt>
                <c:pt idx="3287">
                  <c:v>700000</c:v>
                </c:pt>
                <c:pt idx="3288">
                  <c:v>255000</c:v>
                </c:pt>
                <c:pt idx="3289">
                  <c:v>690000</c:v>
                </c:pt>
                <c:pt idx="3290">
                  <c:v>330000</c:v>
                </c:pt>
                <c:pt idx="3291">
                  <c:v>395000</c:v>
                </c:pt>
                <c:pt idx="3292">
                  <c:v>499999</c:v>
                </c:pt>
                <c:pt idx="3293">
                  <c:v>185000</c:v>
                </c:pt>
                <c:pt idx="3294">
                  <c:v>285000</c:v>
                </c:pt>
                <c:pt idx="3295">
                  <c:v>675000</c:v>
                </c:pt>
                <c:pt idx="3296">
                  <c:v>429000</c:v>
                </c:pt>
                <c:pt idx="3297">
                  <c:v>395000</c:v>
                </c:pt>
                <c:pt idx="3298">
                  <c:v>355000</c:v>
                </c:pt>
                <c:pt idx="3299">
                  <c:v>695000</c:v>
                </c:pt>
                <c:pt idx="3300">
                  <c:v>179000</c:v>
                </c:pt>
                <c:pt idx="3301">
                  <c:v>495000</c:v>
                </c:pt>
                <c:pt idx="3302">
                  <c:v>570000</c:v>
                </c:pt>
                <c:pt idx="3303">
                  <c:v>475000</c:v>
                </c:pt>
                <c:pt idx="3304">
                  <c:v>460000</c:v>
                </c:pt>
                <c:pt idx="3305">
                  <c:v>795000</c:v>
                </c:pt>
                <c:pt idx="3306">
                  <c:v>811000</c:v>
                </c:pt>
                <c:pt idx="3307">
                  <c:v>820000</c:v>
                </c:pt>
                <c:pt idx="3308">
                  <c:v>595000</c:v>
                </c:pt>
                <c:pt idx="3309">
                  <c:v>230000</c:v>
                </c:pt>
                <c:pt idx="3310">
                  <c:v>460000</c:v>
                </c:pt>
                <c:pt idx="3311">
                  <c:v>349000</c:v>
                </c:pt>
                <c:pt idx="3312">
                  <c:v>295000</c:v>
                </c:pt>
                <c:pt idx="3313">
                  <c:v>210000</c:v>
                </c:pt>
                <c:pt idx="3314">
                  <c:v>880000</c:v>
                </c:pt>
                <c:pt idx="3315">
                  <c:v>160000</c:v>
                </c:pt>
                <c:pt idx="3316">
                  <c:v>530000</c:v>
                </c:pt>
                <c:pt idx="3317">
                  <c:v>150000</c:v>
                </c:pt>
                <c:pt idx="3318">
                  <c:v>515000</c:v>
                </c:pt>
                <c:pt idx="3319">
                  <c:v>300000</c:v>
                </c:pt>
                <c:pt idx="3320">
                  <c:v>599000</c:v>
                </c:pt>
                <c:pt idx="3321">
                  <c:v>299000</c:v>
                </c:pt>
                <c:pt idx="3322">
                  <c:v>230000</c:v>
                </c:pt>
                <c:pt idx="3323">
                  <c:v>380000</c:v>
                </c:pt>
                <c:pt idx="3324">
                  <c:v>825000</c:v>
                </c:pt>
                <c:pt idx="3325">
                  <c:v>1395000</c:v>
                </c:pt>
                <c:pt idx="3326">
                  <c:v>420000</c:v>
                </c:pt>
                <c:pt idx="3327">
                  <c:v>650000</c:v>
                </c:pt>
                <c:pt idx="3328">
                  <c:v>450000</c:v>
                </c:pt>
                <c:pt idx="3329">
                  <c:v>464000</c:v>
                </c:pt>
                <c:pt idx="3330">
                  <c:v>1300000</c:v>
                </c:pt>
                <c:pt idx="3331">
                  <c:v>1545000</c:v>
                </c:pt>
                <c:pt idx="3332">
                  <c:v>425000</c:v>
                </c:pt>
                <c:pt idx="3333">
                  <c:v>295000</c:v>
                </c:pt>
                <c:pt idx="3334">
                  <c:v>222000</c:v>
                </c:pt>
                <c:pt idx="3335">
                  <c:v>245000</c:v>
                </c:pt>
                <c:pt idx="3336">
                  <c:v>775000</c:v>
                </c:pt>
                <c:pt idx="3337">
                  <c:v>495000</c:v>
                </c:pt>
                <c:pt idx="3338">
                  <c:v>810000</c:v>
                </c:pt>
                <c:pt idx="3339">
                  <c:v>370000</c:v>
                </c:pt>
                <c:pt idx="3340">
                  <c:v>575000</c:v>
                </c:pt>
                <c:pt idx="3341">
                  <c:v>331000</c:v>
                </c:pt>
                <c:pt idx="3342">
                  <c:v>1495000</c:v>
                </c:pt>
                <c:pt idx="3343">
                  <c:v>640000</c:v>
                </c:pt>
                <c:pt idx="3344">
                  <c:v>820000</c:v>
                </c:pt>
                <c:pt idx="3345">
                  <c:v>165000</c:v>
                </c:pt>
                <c:pt idx="3346">
                  <c:v>400000</c:v>
                </c:pt>
                <c:pt idx="3347">
                  <c:v>720000</c:v>
                </c:pt>
                <c:pt idx="3348">
                  <c:v>460000</c:v>
                </c:pt>
                <c:pt idx="3349">
                  <c:v>1175000</c:v>
                </c:pt>
                <c:pt idx="3350">
                  <c:v>665000</c:v>
                </c:pt>
                <c:pt idx="3351">
                  <c:v>475000</c:v>
                </c:pt>
                <c:pt idx="3352">
                  <c:v>475000</c:v>
                </c:pt>
                <c:pt idx="3353">
                  <c:v>690000</c:v>
                </c:pt>
                <c:pt idx="3354">
                  <c:v>250000</c:v>
                </c:pt>
                <c:pt idx="3355">
                  <c:v>345000</c:v>
                </c:pt>
                <c:pt idx="3356">
                  <c:v>311000</c:v>
                </c:pt>
                <c:pt idx="3357">
                  <c:v>540000</c:v>
                </c:pt>
                <c:pt idx="3358">
                  <c:v>299000</c:v>
                </c:pt>
                <c:pt idx="3359">
                  <c:v>399000</c:v>
                </c:pt>
                <c:pt idx="3360">
                  <c:v>425000</c:v>
                </c:pt>
                <c:pt idx="3361">
                  <c:v>425000</c:v>
                </c:pt>
                <c:pt idx="3362">
                  <c:v>740000</c:v>
                </c:pt>
                <c:pt idx="3363">
                  <c:v>450000</c:v>
                </c:pt>
                <c:pt idx="3364">
                  <c:v>465000</c:v>
                </c:pt>
                <c:pt idx="3365">
                  <c:v>535000</c:v>
                </c:pt>
                <c:pt idx="3366">
                  <c:v>489999</c:v>
                </c:pt>
                <c:pt idx="3367">
                  <c:v>210000</c:v>
                </c:pt>
                <c:pt idx="3368">
                  <c:v>425000</c:v>
                </c:pt>
                <c:pt idx="3369">
                  <c:v>950000</c:v>
                </c:pt>
                <c:pt idx="3370">
                  <c:v>410000</c:v>
                </c:pt>
                <c:pt idx="3371">
                  <c:v>669888</c:v>
                </c:pt>
                <c:pt idx="3372">
                  <c:v>475000</c:v>
                </c:pt>
                <c:pt idx="3373">
                  <c:v>325000</c:v>
                </c:pt>
                <c:pt idx="3374">
                  <c:v>435000</c:v>
                </c:pt>
                <c:pt idx="3375">
                  <c:v>960000</c:v>
                </c:pt>
                <c:pt idx="3376">
                  <c:v>1699999</c:v>
                </c:pt>
                <c:pt idx="3377">
                  <c:v>980000</c:v>
                </c:pt>
                <c:pt idx="3378">
                  <c:v>599000</c:v>
                </c:pt>
                <c:pt idx="3379">
                  <c:v>390000</c:v>
                </c:pt>
                <c:pt idx="3380">
                  <c:v>640000</c:v>
                </c:pt>
                <c:pt idx="3381">
                  <c:v>450000</c:v>
                </c:pt>
                <c:pt idx="3382">
                  <c:v>1599000</c:v>
                </c:pt>
                <c:pt idx="3383">
                  <c:v>250000</c:v>
                </c:pt>
                <c:pt idx="3384">
                  <c:v>625000</c:v>
                </c:pt>
                <c:pt idx="3385">
                  <c:v>451000</c:v>
                </c:pt>
                <c:pt idx="3386">
                  <c:v>250000</c:v>
                </c:pt>
                <c:pt idx="3387">
                  <c:v>329000</c:v>
                </c:pt>
                <c:pt idx="3388">
                  <c:v>280000</c:v>
                </c:pt>
                <c:pt idx="3389">
                  <c:v>950000</c:v>
                </c:pt>
                <c:pt idx="3390">
                  <c:v>875000</c:v>
                </c:pt>
                <c:pt idx="3391">
                  <c:v>265000</c:v>
                </c:pt>
                <c:pt idx="3392">
                  <c:v>963000</c:v>
                </c:pt>
                <c:pt idx="3393">
                  <c:v>119000</c:v>
                </c:pt>
                <c:pt idx="3394">
                  <c:v>589000</c:v>
                </c:pt>
                <c:pt idx="3395">
                  <c:v>320000</c:v>
                </c:pt>
                <c:pt idx="3396">
                  <c:v>459000</c:v>
                </c:pt>
                <c:pt idx="3397">
                  <c:v>260000</c:v>
                </c:pt>
                <c:pt idx="3398">
                  <c:v>875000</c:v>
                </c:pt>
                <c:pt idx="3399">
                  <c:v>235000</c:v>
                </c:pt>
                <c:pt idx="3400">
                  <c:v>390000</c:v>
                </c:pt>
                <c:pt idx="3401">
                  <c:v>1140000</c:v>
                </c:pt>
                <c:pt idx="3402">
                  <c:v>250000</c:v>
                </c:pt>
                <c:pt idx="3403">
                  <c:v>950000</c:v>
                </c:pt>
                <c:pt idx="3404">
                  <c:v>460000</c:v>
                </c:pt>
                <c:pt idx="3405">
                  <c:v>325000</c:v>
                </c:pt>
                <c:pt idx="3406">
                  <c:v>1500000</c:v>
                </c:pt>
                <c:pt idx="3407">
                  <c:v>899000</c:v>
                </c:pt>
                <c:pt idx="3408">
                  <c:v>525000</c:v>
                </c:pt>
                <c:pt idx="3409">
                  <c:v>480000</c:v>
                </c:pt>
                <c:pt idx="3410">
                  <c:v>450000</c:v>
                </c:pt>
                <c:pt idx="3411">
                  <c:v>470000</c:v>
                </c:pt>
                <c:pt idx="3412">
                  <c:v>550000</c:v>
                </c:pt>
                <c:pt idx="3413">
                  <c:v>1175000</c:v>
                </c:pt>
                <c:pt idx="3414">
                  <c:v>260000</c:v>
                </c:pt>
                <c:pt idx="3415">
                  <c:v>595000</c:v>
                </c:pt>
                <c:pt idx="3416">
                  <c:v>1065000</c:v>
                </c:pt>
                <c:pt idx="3417">
                  <c:v>680000</c:v>
                </c:pt>
                <c:pt idx="3418">
                  <c:v>649000</c:v>
                </c:pt>
                <c:pt idx="3419">
                  <c:v>96000</c:v>
                </c:pt>
                <c:pt idx="3420">
                  <c:v>420000</c:v>
                </c:pt>
                <c:pt idx="3421">
                  <c:v>432000</c:v>
                </c:pt>
                <c:pt idx="3422">
                  <c:v>451500</c:v>
                </c:pt>
                <c:pt idx="3423">
                  <c:v>950000</c:v>
                </c:pt>
                <c:pt idx="3424">
                  <c:v>138000</c:v>
                </c:pt>
                <c:pt idx="3425">
                  <c:v>241000</c:v>
                </c:pt>
                <c:pt idx="3426">
                  <c:v>350000</c:v>
                </c:pt>
                <c:pt idx="3427">
                  <c:v>249999</c:v>
                </c:pt>
                <c:pt idx="3428">
                  <c:v>1425000</c:v>
                </c:pt>
                <c:pt idx="3429">
                  <c:v>1499000</c:v>
                </c:pt>
                <c:pt idx="3430">
                  <c:v>147000</c:v>
                </c:pt>
                <c:pt idx="3431">
                  <c:v>135000</c:v>
                </c:pt>
                <c:pt idx="3432">
                  <c:v>650000</c:v>
                </c:pt>
                <c:pt idx="3433">
                  <c:v>110000</c:v>
                </c:pt>
                <c:pt idx="3434">
                  <c:v>483000</c:v>
                </c:pt>
                <c:pt idx="3435">
                  <c:v>549000</c:v>
                </c:pt>
                <c:pt idx="3436">
                  <c:v>511000</c:v>
                </c:pt>
                <c:pt idx="3437">
                  <c:v>325000</c:v>
                </c:pt>
                <c:pt idx="3438">
                  <c:v>240000</c:v>
                </c:pt>
                <c:pt idx="3439">
                  <c:v>465000</c:v>
                </c:pt>
                <c:pt idx="3440">
                  <c:v>475000</c:v>
                </c:pt>
                <c:pt idx="3441">
                  <c:v>260000</c:v>
                </c:pt>
                <c:pt idx="3442">
                  <c:v>540000</c:v>
                </c:pt>
                <c:pt idx="3443">
                  <c:v>440000</c:v>
                </c:pt>
                <c:pt idx="3444">
                  <c:v>800000</c:v>
                </c:pt>
                <c:pt idx="3445">
                  <c:v>475000</c:v>
                </c:pt>
                <c:pt idx="3446">
                  <c:v>1645000</c:v>
                </c:pt>
                <c:pt idx="3447">
                  <c:v>565000</c:v>
                </c:pt>
                <c:pt idx="3448">
                  <c:v>810000</c:v>
                </c:pt>
                <c:pt idx="3449">
                  <c:v>425000</c:v>
                </c:pt>
                <c:pt idx="3450">
                  <c:v>350000</c:v>
                </c:pt>
                <c:pt idx="3451">
                  <c:v>800000</c:v>
                </c:pt>
                <c:pt idx="3452">
                  <c:v>500000</c:v>
                </c:pt>
                <c:pt idx="3453">
                  <c:v>235000</c:v>
                </c:pt>
                <c:pt idx="3454">
                  <c:v>525000</c:v>
                </c:pt>
                <c:pt idx="3455">
                  <c:v>690000</c:v>
                </c:pt>
                <c:pt idx="3456">
                  <c:v>260000</c:v>
                </c:pt>
                <c:pt idx="3457">
                  <c:v>585000</c:v>
                </c:pt>
                <c:pt idx="3458">
                  <c:v>600000</c:v>
                </c:pt>
                <c:pt idx="3459">
                  <c:v>70000</c:v>
                </c:pt>
                <c:pt idx="3460">
                  <c:v>400000</c:v>
                </c:pt>
                <c:pt idx="3461">
                  <c:v>425000</c:v>
                </c:pt>
                <c:pt idx="3462">
                  <c:v>295000</c:v>
                </c:pt>
                <c:pt idx="3463">
                  <c:v>795000</c:v>
                </c:pt>
                <c:pt idx="3464">
                  <c:v>260000</c:v>
                </c:pt>
                <c:pt idx="3465">
                  <c:v>135000</c:v>
                </c:pt>
                <c:pt idx="3466">
                  <c:v>660000</c:v>
                </c:pt>
                <c:pt idx="3467">
                  <c:v>264999</c:v>
                </c:pt>
                <c:pt idx="3468">
                  <c:v>565000</c:v>
                </c:pt>
                <c:pt idx="3469">
                  <c:v>985000</c:v>
                </c:pt>
                <c:pt idx="3470">
                  <c:v>1240000</c:v>
                </c:pt>
                <c:pt idx="3471">
                  <c:v>625000</c:v>
                </c:pt>
                <c:pt idx="3472">
                  <c:v>1090000</c:v>
                </c:pt>
                <c:pt idx="3473">
                  <c:v>725000</c:v>
                </c:pt>
                <c:pt idx="3474">
                  <c:v>650000</c:v>
                </c:pt>
                <c:pt idx="3475">
                  <c:v>1650000</c:v>
                </c:pt>
                <c:pt idx="3476">
                  <c:v>560000</c:v>
                </c:pt>
                <c:pt idx="3477">
                  <c:v>199000</c:v>
                </c:pt>
                <c:pt idx="3478">
                  <c:v>975000</c:v>
                </c:pt>
                <c:pt idx="3479">
                  <c:v>1190000</c:v>
                </c:pt>
                <c:pt idx="3480">
                  <c:v>550000</c:v>
                </c:pt>
                <c:pt idx="3481">
                  <c:v>1190000</c:v>
                </c:pt>
                <c:pt idx="3482">
                  <c:v>1250000</c:v>
                </c:pt>
                <c:pt idx="3483">
                  <c:v>675000</c:v>
                </c:pt>
                <c:pt idx="3484">
                  <c:v>470000</c:v>
                </c:pt>
                <c:pt idx="3485">
                  <c:v>180000</c:v>
                </c:pt>
                <c:pt idx="3486">
                  <c:v>200000</c:v>
                </c:pt>
                <c:pt idx="3487">
                  <c:v>485000</c:v>
                </c:pt>
                <c:pt idx="3488">
                  <c:v>1125000</c:v>
                </c:pt>
                <c:pt idx="3489">
                  <c:v>425000</c:v>
                </c:pt>
                <c:pt idx="3490">
                  <c:v>350000</c:v>
                </c:pt>
                <c:pt idx="3491">
                  <c:v>265000</c:v>
                </c:pt>
                <c:pt idx="3492">
                  <c:v>1150000</c:v>
                </c:pt>
                <c:pt idx="3493">
                  <c:v>599999</c:v>
                </c:pt>
                <c:pt idx="3494">
                  <c:v>845000</c:v>
                </c:pt>
                <c:pt idx="3495">
                  <c:v>385000</c:v>
                </c:pt>
                <c:pt idx="3496">
                  <c:v>475000</c:v>
                </c:pt>
                <c:pt idx="3497">
                  <c:v>365000</c:v>
                </c:pt>
                <c:pt idx="3498">
                  <c:v>650008</c:v>
                </c:pt>
                <c:pt idx="3499">
                  <c:v>399000</c:v>
                </c:pt>
                <c:pt idx="3500">
                  <c:v>485000</c:v>
                </c:pt>
                <c:pt idx="3501">
                  <c:v>300000</c:v>
                </c:pt>
                <c:pt idx="3502">
                  <c:v>245000</c:v>
                </c:pt>
                <c:pt idx="3503">
                  <c:v>300000</c:v>
                </c:pt>
                <c:pt idx="3504">
                  <c:v>610000</c:v>
                </c:pt>
                <c:pt idx="3505">
                  <c:v>179000</c:v>
                </c:pt>
                <c:pt idx="3506">
                  <c:v>497000</c:v>
                </c:pt>
                <c:pt idx="3507">
                  <c:v>1515000</c:v>
                </c:pt>
                <c:pt idx="3508">
                  <c:v>945000</c:v>
                </c:pt>
                <c:pt idx="3509">
                  <c:v>625000</c:v>
                </c:pt>
                <c:pt idx="3510">
                  <c:v>240000</c:v>
                </c:pt>
                <c:pt idx="3511">
                  <c:v>85000</c:v>
                </c:pt>
                <c:pt idx="3512">
                  <c:v>175000</c:v>
                </c:pt>
                <c:pt idx="3513">
                  <c:v>695000</c:v>
                </c:pt>
                <c:pt idx="3514">
                  <c:v>325000</c:v>
                </c:pt>
                <c:pt idx="3515">
                  <c:v>485000</c:v>
                </c:pt>
                <c:pt idx="3516">
                  <c:v>800000</c:v>
                </c:pt>
                <c:pt idx="3517">
                  <c:v>830000</c:v>
                </c:pt>
                <c:pt idx="3518">
                  <c:v>599000</c:v>
                </c:pt>
                <c:pt idx="3519">
                  <c:v>450000</c:v>
                </c:pt>
                <c:pt idx="3520">
                  <c:v>885000</c:v>
                </c:pt>
                <c:pt idx="3521">
                  <c:v>475000</c:v>
                </c:pt>
                <c:pt idx="3522">
                  <c:v>370000</c:v>
                </c:pt>
                <c:pt idx="3523">
                  <c:v>370000</c:v>
                </c:pt>
                <c:pt idx="3524">
                  <c:v>850000</c:v>
                </c:pt>
                <c:pt idx="3525">
                  <c:v>545000</c:v>
                </c:pt>
                <c:pt idx="3526">
                  <c:v>235000</c:v>
                </c:pt>
                <c:pt idx="3527">
                  <c:v>570000</c:v>
                </c:pt>
                <c:pt idx="3528">
                  <c:v>690000</c:v>
                </c:pt>
                <c:pt idx="3529">
                  <c:v>210000</c:v>
                </c:pt>
                <c:pt idx="3530">
                  <c:v>425000</c:v>
                </c:pt>
                <c:pt idx="3531">
                  <c:v>179999</c:v>
                </c:pt>
                <c:pt idx="3532">
                  <c:v>380000</c:v>
                </c:pt>
                <c:pt idx="3533">
                  <c:v>540000</c:v>
                </c:pt>
                <c:pt idx="3534">
                  <c:v>520000</c:v>
                </c:pt>
                <c:pt idx="3535">
                  <c:v>450000</c:v>
                </c:pt>
                <c:pt idx="3536">
                  <c:v>870000</c:v>
                </c:pt>
                <c:pt idx="3537">
                  <c:v>610000</c:v>
                </c:pt>
                <c:pt idx="3538">
                  <c:v>225001</c:v>
                </c:pt>
                <c:pt idx="3539">
                  <c:v>185000</c:v>
                </c:pt>
                <c:pt idx="3540">
                  <c:v>260000</c:v>
                </c:pt>
                <c:pt idx="3541">
                  <c:v>775000</c:v>
                </c:pt>
                <c:pt idx="3542">
                  <c:v>140000</c:v>
                </c:pt>
                <c:pt idx="3543">
                  <c:v>375000</c:v>
                </c:pt>
                <c:pt idx="3544">
                  <c:v>780000</c:v>
                </c:pt>
                <c:pt idx="3545">
                  <c:v>489999</c:v>
                </c:pt>
                <c:pt idx="3546">
                  <c:v>400000</c:v>
                </c:pt>
                <c:pt idx="3547">
                  <c:v>1499000</c:v>
                </c:pt>
                <c:pt idx="3548">
                  <c:v>275000</c:v>
                </c:pt>
                <c:pt idx="3549">
                  <c:v>375000</c:v>
                </c:pt>
                <c:pt idx="3550">
                  <c:v>950000</c:v>
                </c:pt>
                <c:pt idx="3551">
                  <c:v>630000</c:v>
                </c:pt>
                <c:pt idx="3552">
                  <c:v>999999</c:v>
                </c:pt>
                <c:pt idx="3553">
                  <c:v>539000</c:v>
                </c:pt>
                <c:pt idx="3554">
                  <c:v>169000</c:v>
                </c:pt>
                <c:pt idx="3555">
                  <c:v>1075000</c:v>
                </c:pt>
                <c:pt idx="3556">
                  <c:v>299000</c:v>
                </c:pt>
                <c:pt idx="3557">
                  <c:v>650000</c:v>
                </c:pt>
                <c:pt idx="3558">
                  <c:v>665000</c:v>
                </c:pt>
                <c:pt idx="3559">
                  <c:v>1351000</c:v>
                </c:pt>
                <c:pt idx="3560">
                  <c:v>400000</c:v>
                </c:pt>
                <c:pt idx="3561">
                  <c:v>430000</c:v>
                </c:pt>
                <c:pt idx="3562">
                  <c:v>815000</c:v>
                </c:pt>
                <c:pt idx="3563">
                  <c:v>400000</c:v>
                </c:pt>
                <c:pt idx="3564">
                  <c:v>396000</c:v>
                </c:pt>
                <c:pt idx="3565">
                  <c:v>1069000</c:v>
                </c:pt>
                <c:pt idx="3566">
                  <c:v>945000</c:v>
                </c:pt>
                <c:pt idx="3567">
                  <c:v>590000</c:v>
                </c:pt>
                <c:pt idx="3568">
                  <c:v>485000</c:v>
                </c:pt>
                <c:pt idx="3569">
                  <c:v>1700000</c:v>
                </c:pt>
                <c:pt idx="3570">
                  <c:v>775000</c:v>
                </c:pt>
                <c:pt idx="3571">
                  <c:v>370000</c:v>
                </c:pt>
                <c:pt idx="3572">
                  <c:v>900000</c:v>
                </c:pt>
                <c:pt idx="3573">
                  <c:v>349000</c:v>
                </c:pt>
                <c:pt idx="3574">
                  <c:v>120000</c:v>
                </c:pt>
                <c:pt idx="3575">
                  <c:v>200000</c:v>
                </c:pt>
                <c:pt idx="3576">
                  <c:v>525000</c:v>
                </c:pt>
                <c:pt idx="3577">
                  <c:v>1550000</c:v>
                </c:pt>
                <c:pt idx="3578">
                  <c:v>525000</c:v>
                </c:pt>
                <c:pt idx="3579">
                  <c:v>195000</c:v>
                </c:pt>
                <c:pt idx="3580">
                  <c:v>675000</c:v>
                </c:pt>
                <c:pt idx="3581">
                  <c:v>1025000</c:v>
                </c:pt>
                <c:pt idx="3582">
                  <c:v>590000</c:v>
                </c:pt>
                <c:pt idx="3583">
                  <c:v>160000</c:v>
                </c:pt>
                <c:pt idx="3584">
                  <c:v>1451000</c:v>
                </c:pt>
                <c:pt idx="3585">
                  <c:v>1000000</c:v>
                </c:pt>
                <c:pt idx="3586">
                  <c:v>765000</c:v>
                </c:pt>
                <c:pt idx="3587">
                  <c:v>650000</c:v>
                </c:pt>
                <c:pt idx="3588">
                  <c:v>100000</c:v>
                </c:pt>
                <c:pt idx="3589">
                  <c:v>90000</c:v>
                </c:pt>
                <c:pt idx="3590">
                  <c:v>715000</c:v>
                </c:pt>
                <c:pt idx="3591">
                  <c:v>250000</c:v>
                </c:pt>
                <c:pt idx="3592">
                  <c:v>399000</c:v>
                </c:pt>
                <c:pt idx="3593">
                  <c:v>1025000</c:v>
                </c:pt>
                <c:pt idx="3594">
                  <c:v>1250000</c:v>
                </c:pt>
                <c:pt idx="3595">
                  <c:v>295000</c:v>
                </c:pt>
                <c:pt idx="3596">
                  <c:v>425000</c:v>
                </c:pt>
                <c:pt idx="3597">
                  <c:v>685000</c:v>
                </c:pt>
                <c:pt idx="3598">
                  <c:v>850000</c:v>
                </c:pt>
                <c:pt idx="3599">
                  <c:v>649000</c:v>
                </c:pt>
                <c:pt idx="3600">
                  <c:v>450000</c:v>
                </c:pt>
                <c:pt idx="3601">
                  <c:v>540000</c:v>
                </c:pt>
                <c:pt idx="3602">
                  <c:v>710000</c:v>
                </c:pt>
                <c:pt idx="3603">
                  <c:v>650000</c:v>
                </c:pt>
                <c:pt idx="3604">
                  <c:v>225000</c:v>
                </c:pt>
                <c:pt idx="3605">
                  <c:v>485000</c:v>
                </c:pt>
                <c:pt idx="3606">
                  <c:v>900000</c:v>
                </c:pt>
                <c:pt idx="3607">
                  <c:v>425000</c:v>
                </c:pt>
                <c:pt idx="3608">
                  <c:v>430000</c:v>
                </c:pt>
                <c:pt idx="3609">
                  <c:v>125000</c:v>
                </c:pt>
                <c:pt idx="3610">
                  <c:v>875000</c:v>
                </c:pt>
                <c:pt idx="3611">
                  <c:v>335000</c:v>
                </c:pt>
                <c:pt idx="3612">
                  <c:v>299000</c:v>
                </c:pt>
                <c:pt idx="3613">
                  <c:v>440000</c:v>
                </c:pt>
                <c:pt idx="3614">
                  <c:v>1450000</c:v>
                </c:pt>
                <c:pt idx="3615">
                  <c:v>995000</c:v>
                </c:pt>
                <c:pt idx="3616">
                  <c:v>145600</c:v>
                </c:pt>
                <c:pt idx="3617">
                  <c:v>369000</c:v>
                </c:pt>
                <c:pt idx="3618">
                  <c:v>699000</c:v>
                </c:pt>
                <c:pt idx="3619">
                  <c:v>175000</c:v>
                </c:pt>
                <c:pt idx="3620">
                  <c:v>400000</c:v>
                </c:pt>
                <c:pt idx="3621">
                  <c:v>476000</c:v>
                </c:pt>
                <c:pt idx="3622">
                  <c:v>620000</c:v>
                </c:pt>
                <c:pt idx="3623">
                  <c:v>553000</c:v>
                </c:pt>
                <c:pt idx="3624">
                  <c:v>80000</c:v>
                </c:pt>
                <c:pt idx="3625">
                  <c:v>725000</c:v>
                </c:pt>
                <c:pt idx="3626">
                  <c:v>751000</c:v>
                </c:pt>
                <c:pt idx="3627">
                  <c:v>555000</c:v>
                </c:pt>
                <c:pt idx="3628">
                  <c:v>1095000</c:v>
                </c:pt>
                <c:pt idx="3629">
                  <c:v>380000</c:v>
                </c:pt>
                <c:pt idx="3630">
                  <c:v>610000</c:v>
                </c:pt>
                <c:pt idx="3631">
                  <c:v>820000</c:v>
                </c:pt>
                <c:pt idx="3632">
                  <c:v>350000</c:v>
                </c:pt>
                <c:pt idx="3633">
                  <c:v>610000</c:v>
                </c:pt>
                <c:pt idx="3634">
                  <c:v>585000</c:v>
                </c:pt>
                <c:pt idx="3635">
                  <c:v>795000</c:v>
                </c:pt>
                <c:pt idx="3636">
                  <c:v>1095000</c:v>
                </c:pt>
                <c:pt idx="3637">
                  <c:v>199999</c:v>
                </c:pt>
                <c:pt idx="3638">
                  <c:v>435000</c:v>
                </c:pt>
                <c:pt idx="3639">
                  <c:v>550000</c:v>
                </c:pt>
                <c:pt idx="3640">
                  <c:v>530000</c:v>
                </c:pt>
                <c:pt idx="3641">
                  <c:v>475000</c:v>
                </c:pt>
                <c:pt idx="3642">
                  <c:v>475000</c:v>
                </c:pt>
                <c:pt idx="3643">
                  <c:v>1289000</c:v>
                </c:pt>
                <c:pt idx="3644">
                  <c:v>355000</c:v>
                </c:pt>
                <c:pt idx="3645">
                  <c:v>349000</c:v>
                </c:pt>
                <c:pt idx="3646">
                  <c:v>480000</c:v>
                </c:pt>
                <c:pt idx="3647">
                  <c:v>290000</c:v>
                </c:pt>
                <c:pt idx="3648">
                  <c:v>590000</c:v>
                </c:pt>
                <c:pt idx="3649">
                  <c:v>190000</c:v>
                </c:pt>
                <c:pt idx="3650">
                  <c:v>581000</c:v>
                </c:pt>
                <c:pt idx="3651">
                  <c:v>625000</c:v>
                </c:pt>
                <c:pt idx="3652">
                  <c:v>265000</c:v>
                </c:pt>
                <c:pt idx="3653">
                  <c:v>320000</c:v>
                </c:pt>
                <c:pt idx="3654">
                  <c:v>845000</c:v>
                </c:pt>
                <c:pt idx="3655">
                  <c:v>425000</c:v>
                </c:pt>
                <c:pt idx="3656">
                  <c:v>1085000</c:v>
                </c:pt>
                <c:pt idx="3657">
                  <c:v>385000</c:v>
                </c:pt>
                <c:pt idx="3658">
                  <c:v>70000</c:v>
                </c:pt>
                <c:pt idx="3659">
                  <c:v>890000</c:v>
                </c:pt>
                <c:pt idx="3660">
                  <c:v>1550000</c:v>
                </c:pt>
                <c:pt idx="3661">
                  <c:v>360000</c:v>
                </c:pt>
                <c:pt idx="3662">
                  <c:v>1199000</c:v>
                </c:pt>
                <c:pt idx="3663">
                  <c:v>525000</c:v>
                </c:pt>
                <c:pt idx="3664">
                  <c:v>990000</c:v>
                </c:pt>
                <c:pt idx="3665">
                  <c:v>650000</c:v>
                </c:pt>
                <c:pt idx="3666">
                  <c:v>435000</c:v>
                </c:pt>
                <c:pt idx="3667">
                  <c:v>450000</c:v>
                </c:pt>
                <c:pt idx="3668">
                  <c:v>185000</c:v>
                </c:pt>
                <c:pt idx="3669">
                  <c:v>765000</c:v>
                </c:pt>
                <c:pt idx="3670">
                  <c:v>650000</c:v>
                </c:pt>
                <c:pt idx="3671">
                  <c:v>515000</c:v>
                </c:pt>
                <c:pt idx="3672">
                  <c:v>999999</c:v>
                </c:pt>
                <c:pt idx="3673">
                  <c:v>399000</c:v>
                </c:pt>
                <c:pt idx="3674">
                  <c:v>135000</c:v>
                </c:pt>
                <c:pt idx="3675">
                  <c:v>200000</c:v>
                </c:pt>
                <c:pt idx="3676">
                  <c:v>390000</c:v>
                </c:pt>
                <c:pt idx="3677">
                  <c:v>799000</c:v>
                </c:pt>
                <c:pt idx="3678">
                  <c:v>575000</c:v>
                </c:pt>
                <c:pt idx="3679">
                  <c:v>1550000</c:v>
                </c:pt>
                <c:pt idx="3680">
                  <c:v>585000</c:v>
                </c:pt>
                <c:pt idx="3681">
                  <c:v>685000</c:v>
                </c:pt>
                <c:pt idx="3682">
                  <c:v>320000</c:v>
                </c:pt>
                <c:pt idx="3683">
                  <c:v>760000</c:v>
                </c:pt>
                <c:pt idx="3684">
                  <c:v>1250000</c:v>
                </c:pt>
                <c:pt idx="3685">
                  <c:v>499000</c:v>
                </c:pt>
                <c:pt idx="3686">
                  <c:v>490000</c:v>
                </c:pt>
                <c:pt idx="3687">
                  <c:v>240000</c:v>
                </c:pt>
                <c:pt idx="3688">
                  <c:v>611000</c:v>
                </c:pt>
                <c:pt idx="3689">
                  <c:v>600000</c:v>
                </c:pt>
                <c:pt idx="3690">
                  <c:v>345000</c:v>
                </c:pt>
                <c:pt idx="3691">
                  <c:v>600000</c:v>
                </c:pt>
                <c:pt idx="3692">
                  <c:v>105000</c:v>
                </c:pt>
                <c:pt idx="3693">
                  <c:v>440000</c:v>
                </c:pt>
                <c:pt idx="3694">
                  <c:v>1229000</c:v>
                </c:pt>
                <c:pt idx="3695">
                  <c:v>549000</c:v>
                </c:pt>
                <c:pt idx="3696">
                  <c:v>238000</c:v>
                </c:pt>
                <c:pt idx="3697">
                  <c:v>410000</c:v>
                </c:pt>
                <c:pt idx="3698">
                  <c:v>475000</c:v>
                </c:pt>
                <c:pt idx="3699">
                  <c:v>620000</c:v>
                </c:pt>
                <c:pt idx="3700">
                  <c:v>1325000</c:v>
                </c:pt>
                <c:pt idx="3701">
                  <c:v>570000</c:v>
                </c:pt>
                <c:pt idx="3702">
                  <c:v>1651000</c:v>
                </c:pt>
                <c:pt idx="3703">
                  <c:v>950000</c:v>
                </c:pt>
                <c:pt idx="3704">
                  <c:v>345000</c:v>
                </c:pt>
                <c:pt idx="3705">
                  <c:v>190000</c:v>
                </c:pt>
                <c:pt idx="3706">
                  <c:v>255000</c:v>
                </c:pt>
                <c:pt idx="3707">
                  <c:v>235000</c:v>
                </c:pt>
                <c:pt idx="3708">
                  <c:v>269000</c:v>
                </c:pt>
                <c:pt idx="3709">
                  <c:v>800000</c:v>
                </c:pt>
                <c:pt idx="3710">
                  <c:v>1499000</c:v>
                </c:pt>
                <c:pt idx="3711">
                  <c:v>98000</c:v>
                </c:pt>
                <c:pt idx="3712">
                  <c:v>180000</c:v>
                </c:pt>
                <c:pt idx="3713">
                  <c:v>259000</c:v>
                </c:pt>
                <c:pt idx="3714">
                  <c:v>260000</c:v>
                </c:pt>
                <c:pt idx="3715">
                  <c:v>775000</c:v>
                </c:pt>
                <c:pt idx="3716">
                  <c:v>699000</c:v>
                </c:pt>
                <c:pt idx="3717">
                  <c:v>355000</c:v>
                </c:pt>
                <c:pt idx="3718">
                  <c:v>575000</c:v>
                </c:pt>
                <c:pt idx="3719">
                  <c:v>1645000</c:v>
                </c:pt>
                <c:pt idx="3720">
                  <c:v>155000</c:v>
                </c:pt>
                <c:pt idx="3721">
                  <c:v>350000</c:v>
                </c:pt>
                <c:pt idx="3722">
                  <c:v>1170000</c:v>
                </c:pt>
                <c:pt idx="3723">
                  <c:v>240000</c:v>
                </c:pt>
                <c:pt idx="3724">
                  <c:v>525000</c:v>
                </c:pt>
                <c:pt idx="3725">
                  <c:v>111000</c:v>
                </c:pt>
                <c:pt idx="3726">
                  <c:v>249999</c:v>
                </c:pt>
                <c:pt idx="3727">
                  <c:v>72000</c:v>
                </c:pt>
                <c:pt idx="3728">
                  <c:v>199000</c:v>
                </c:pt>
                <c:pt idx="3729">
                  <c:v>465000</c:v>
                </c:pt>
                <c:pt idx="3730">
                  <c:v>525000</c:v>
                </c:pt>
                <c:pt idx="3731">
                  <c:v>599000</c:v>
                </c:pt>
                <c:pt idx="3732">
                  <c:v>170000</c:v>
                </c:pt>
                <c:pt idx="3733">
                  <c:v>1190000</c:v>
                </c:pt>
                <c:pt idx="3734">
                  <c:v>899999</c:v>
                </c:pt>
                <c:pt idx="3735">
                  <c:v>110000</c:v>
                </c:pt>
                <c:pt idx="3736">
                  <c:v>745000</c:v>
                </c:pt>
                <c:pt idx="3737">
                  <c:v>525000</c:v>
                </c:pt>
                <c:pt idx="3738">
                  <c:v>200000</c:v>
                </c:pt>
                <c:pt idx="3739">
                  <c:v>975000</c:v>
                </c:pt>
                <c:pt idx="3740">
                  <c:v>230000</c:v>
                </c:pt>
                <c:pt idx="3741">
                  <c:v>360000</c:v>
                </c:pt>
                <c:pt idx="3742">
                  <c:v>485000</c:v>
                </c:pt>
                <c:pt idx="3743">
                  <c:v>950000</c:v>
                </c:pt>
                <c:pt idx="3744">
                  <c:v>545000</c:v>
                </c:pt>
                <c:pt idx="3745">
                  <c:v>69000</c:v>
                </c:pt>
                <c:pt idx="3746">
                  <c:v>445000</c:v>
                </c:pt>
                <c:pt idx="3747">
                  <c:v>795000</c:v>
                </c:pt>
                <c:pt idx="3748">
                  <c:v>790000</c:v>
                </c:pt>
                <c:pt idx="3749">
                  <c:v>635000</c:v>
                </c:pt>
                <c:pt idx="3750">
                  <c:v>1650000</c:v>
                </c:pt>
                <c:pt idx="3751">
                  <c:v>255000</c:v>
                </c:pt>
                <c:pt idx="3752">
                  <c:v>465111</c:v>
                </c:pt>
                <c:pt idx="3753">
                  <c:v>483000</c:v>
                </c:pt>
                <c:pt idx="3754">
                  <c:v>190000</c:v>
                </c:pt>
                <c:pt idx="3755">
                  <c:v>247000</c:v>
                </c:pt>
                <c:pt idx="3756">
                  <c:v>1045000</c:v>
                </c:pt>
                <c:pt idx="3757">
                  <c:v>685000</c:v>
                </c:pt>
                <c:pt idx="3758">
                  <c:v>435000</c:v>
                </c:pt>
                <c:pt idx="3759">
                  <c:v>850000</c:v>
                </c:pt>
                <c:pt idx="3760">
                  <c:v>820000</c:v>
                </c:pt>
                <c:pt idx="3761">
                  <c:v>250000</c:v>
                </c:pt>
                <c:pt idx="3762">
                  <c:v>359000</c:v>
                </c:pt>
                <c:pt idx="3763">
                  <c:v>148000</c:v>
                </c:pt>
                <c:pt idx="3764">
                  <c:v>700000</c:v>
                </c:pt>
                <c:pt idx="3765">
                  <c:v>545000</c:v>
                </c:pt>
                <c:pt idx="3766">
                  <c:v>135000</c:v>
                </c:pt>
                <c:pt idx="3767">
                  <c:v>810000</c:v>
                </c:pt>
                <c:pt idx="3768">
                  <c:v>570000</c:v>
                </c:pt>
                <c:pt idx="3769">
                  <c:v>320000</c:v>
                </c:pt>
                <c:pt idx="3770">
                  <c:v>690000</c:v>
                </c:pt>
                <c:pt idx="3771">
                  <c:v>1575000</c:v>
                </c:pt>
                <c:pt idx="3772">
                  <c:v>160000</c:v>
                </c:pt>
                <c:pt idx="3773">
                  <c:v>495000</c:v>
                </c:pt>
                <c:pt idx="3774">
                  <c:v>361000</c:v>
                </c:pt>
                <c:pt idx="3775">
                  <c:v>1030000</c:v>
                </c:pt>
                <c:pt idx="3776">
                  <c:v>235000</c:v>
                </c:pt>
                <c:pt idx="3777">
                  <c:v>455000</c:v>
                </c:pt>
                <c:pt idx="3778">
                  <c:v>200000</c:v>
                </c:pt>
                <c:pt idx="3779">
                  <c:v>394888</c:v>
                </c:pt>
                <c:pt idx="3780">
                  <c:v>910000</c:v>
                </c:pt>
                <c:pt idx="3781">
                  <c:v>1650000</c:v>
                </c:pt>
                <c:pt idx="3782">
                  <c:v>975000</c:v>
                </c:pt>
                <c:pt idx="3783">
                  <c:v>635000</c:v>
                </c:pt>
                <c:pt idx="3784">
                  <c:v>1025000</c:v>
                </c:pt>
                <c:pt idx="3785">
                  <c:v>425000</c:v>
                </c:pt>
                <c:pt idx="3786">
                  <c:v>335000</c:v>
                </c:pt>
                <c:pt idx="3787">
                  <c:v>290000</c:v>
                </c:pt>
                <c:pt idx="3788">
                  <c:v>350000</c:v>
                </c:pt>
                <c:pt idx="3789">
                  <c:v>825000</c:v>
                </c:pt>
                <c:pt idx="3790">
                  <c:v>1280000</c:v>
                </c:pt>
                <c:pt idx="3791">
                  <c:v>450000</c:v>
                </c:pt>
                <c:pt idx="3792">
                  <c:v>310000</c:v>
                </c:pt>
                <c:pt idx="3793">
                  <c:v>665000</c:v>
                </c:pt>
                <c:pt idx="3794">
                  <c:v>553000</c:v>
                </c:pt>
                <c:pt idx="3795">
                  <c:v>350000</c:v>
                </c:pt>
                <c:pt idx="3796">
                  <c:v>900000</c:v>
                </c:pt>
                <c:pt idx="3797">
                  <c:v>619999</c:v>
                </c:pt>
                <c:pt idx="3798">
                  <c:v>570000</c:v>
                </c:pt>
                <c:pt idx="3799">
                  <c:v>570000</c:v>
                </c:pt>
                <c:pt idx="3800">
                  <c:v>1265000</c:v>
                </c:pt>
                <c:pt idx="3801">
                  <c:v>585000</c:v>
                </c:pt>
                <c:pt idx="3802">
                  <c:v>299000</c:v>
                </c:pt>
                <c:pt idx="3803">
                  <c:v>850000</c:v>
                </c:pt>
                <c:pt idx="3804">
                  <c:v>595000</c:v>
                </c:pt>
                <c:pt idx="3805">
                  <c:v>370000</c:v>
                </c:pt>
                <c:pt idx="3806">
                  <c:v>615000</c:v>
                </c:pt>
                <c:pt idx="3807">
                  <c:v>475000</c:v>
                </c:pt>
                <c:pt idx="3808">
                  <c:v>290000</c:v>
                </c:pt>
                <c:pt idx="3809">
                  <c:v>425000</c:v>
                </c:pt>
                <c:pt idx="3810">
                  <c:v>250000</c:v>
                </c:pt>
                <c:pt idx="3811">
                  <c:v>1549000</c:v>
                </c:pt>
                <c:pt idx="3812">
                  <c:v>655000</c:v>
                </c:pt>
                <c:pt idx="3813">
                  <c:v>1175000</c:v>
                </c:pt>
                <c:pt idx="3814">
                  <c:v>855000</c:v>
                </c:pt>
                <c:pt idx="3815">
                  <c:v>530000</c:v>
                </c:pt>
                <c:pt idx="3816">
                  <c:v>285000</c:v>
                </c:pt>
                <c:pt idx="3817">
                  <c:v>1170000</c:v>
                </c:pt>
                <c:pt idx="3818">
                  <c:v>265000</c:v>
                </c:pt>
                <c:pt idx="3819">
                  <c:v>400000</c:v>
                </c:pt>
                <c:pt idx="3820">
                  <c:v>375000</c:v>
                </c:pt>
                <c:pt idx="3821">
                  <c:v>720000</c:v>
                </c:pt>
                <c:pt idx="3822">
                  <c:v>950000</c:v>
                </c:pt>
                <c:pt idx="3823">
                  <c:v>599000</c:v>
                </c:pt>
                <c:pt idx="3824">
                  <c:v>255000</c:v>
                </c:pt>
                <c:pt idx="3825">
                  <c:v>750000</c:v>
                </c:pt>
                <c:pt idx="3826">
                  <c:v>675000</c:v>
                </c:pt>
                <c:pt idx="3827">
                  <c:v>399000</c:v>
                </c:pt>
                <c:pt idx="3828">
                  <c:v>1300000</c:v>
                </c:pt>
                <c:pt idx="3829">
                  <c:v>725000</c:v>
                </c:pt>
                <c:pt idx="3830">
                  <c:v>800000</c:v>
                </c:pt>
                <c:pt idx="3831">
                  <c:v>480000</c:v>
                </c:pt>
                <c:pt idx="3832">
                  <c:v>1250000</c:v>
                </c:pt>
                <c:pt idx="3833">
                  <c:v>1500000</c:v>
                </c:pt>
                <c:pt idx="3834">
                  <c:v>230000</c:v>
                </c:pt>
                <c:pt idx="3835">
                  <c:v>425001</c:v>
                </c:pt>
                <c:pt idx="3836">
                  <c:v>300000</c:v>
                </c:pt>
                <c:pt idx="3837">
                  <c:v>525111</c:v>
                </c:pt>
                <c:pt idx="3838">
                  <c:v>465000</c:v>
                </c:pt>
                <c:pt idx="3839">
                  <c:v>390000</c:v>
                </c:pt>
                <c:pt idx="3840">
                  <c:v>1095000</c:v>
                </c:pt>
                <c:pt idx="3841">
                  <c:v>200000</c:v>
                </c:pt>
                <c:pt idx="3842">
                  <c:v>1020000</c:v>
                </c:pt>
                <c:pt idx="3843">
                  <c:v>215000</c:v>
                </c:pt>
                <c:pt idx="3844">
                  <c:v>120000</c:v>
                </c:pt>
                <c:pt idx="3845">
                  <c:v>801000</c:v>
                </c:pt>
                <c:pt idx="3846">
                  <c:v>1225000</c:v>
                </c:pt>
                <c:pt idx="3847">
                  <c:v>1645000</c:v>
                </c:pt>
                <c:pt idx="3848">
                  <c:v>1550000</c:v>
                </c:pt>
                <c:pt idx="3849">
                  <c:v>915000</c:v>
                </c:pt>
                <c:pt idx="3850">
                  <c:v>1600000</c:v>
                </c:pt>
                <c:pt idx="3851">
                  <c:v>580000</c:v>
                </c:pt>
                <c:pt idx="3852">
                  <c:v>750000</c:v>
                </c:pt>
                <c:pt idx="3853">
                  <c:v>198000</c:v>
                </c:pt>
                <c:pt idx="3854">
                  <c:v>649999</c:v>
                </c:pt>
                <c:pt idx="3855">
                  <c:v>725000</c:v>
                </c:pt>
                <c:pt idx="3856">
                  <c:v>675000</c:v>
                </c:pt>
                <c:pt idx="3857">
                  <c:v>1650000</c:v>
                </c:pt>
                <c:pt idx="3858">
                  <c:v>1099000</c:v>
                </c:pt>
                <c:pt idx="3859">
                  <c:v>875000</c:v>
                </c:pt>
                <c:pt idx="3860">
                  <c:v>285000</c:v>
                </c:pt>
                <c:pt idx="3861">
                  <c:v>800000</c:v>
                </c:pt>
                <c:pt idx="3862">
                  <c:v>525000</c:v>
                </c:pt>
                <c:pt idx="3863">
                  <c:v>160000</c:v>
                </c:pt>
                <c:pt idx="3864">
                  <c:v>524000</c:v>
                </c:pt>
                <c:pt idx="3865">
                  <c:v>849000</c:v>
                </c:pt>
                <c:pt idx="3866">
                  <c:v>500000</c:v>
                </c:pt>
                <c:pt idx="3867">
                  <c:v>690000</c:v>
                </c:pt>
                <c:pt idx="3868">
                  <c:v>295000</c:v>
                </c:pt>
                <c:pt idx="3869">
                  <c:v>400000</c:v>
                </c:pt>
                <c:pt idx="3870">
                  <c:v>180000</c:v>
                </c:pt>
                <c:pt idx="3871">
                  <c:v>495000</c:v>
                </c:pt>
                <c:pt idx="3872">
                  <c:v>295000</c:v>
                </c:pt>
                <c:pt idx="3873">
                  <c:v>400000</c:v>
                </c:pt>
                <c:pt idx="3874">
                  <c:v>638000</c:v>
                </c:pt>
                <c:pt idx="3875">
                  <c:v>325000</c:v>
                </c:pt>
                <c:pt idx="3876">
                  <c:v>285000</c:v>
                </c:pt>
                <c:pt idx="3877">
                  <c:v>235000</c:v>
                </c:pt>
                <c:pt idx="3878">
                  <c:v>395000</c:v>
                </c:pt>
                <c:pt idx="3879">
                  <c:v>245000</c:v>
                </c:pt>
                <c:pt idx="3880">
                  <c:v>355000</c:v>
                </c:pt>
                <c:pt idx="3881">
                  <c:v>380000</c:v>
                </c:pt>
                <c:pt idx="3882">
                  <c:v>1190000</c:v>
                </c:pt>
                <c:pt idx="3883">
                  <c:v>639000</c:v>
                </c:pt>
                <c:pt idx="3884">
                  <c:v>550000</c:v>
                </c:pt>
                <c:pt idx="3885">
                  <c:v>490000</c:v>
                </c:pt>
                <c:pt idx="3886">
                  <c:v>450000</c:v>
                </c:pt>
                <c:pt idx="3887">
                  <c:v>200000</c:v>
                </c:pt>
                <c:pt idx="3888">
                  <c:v>1300000</c:v>
                </c:pt>
                <c:pt idx="3889">
                  <c:v>350000</c:v>
                </c:pt>
                <c:pt idx="3890">
                  <c:v>425000</c:v>
                </c:pt>
                <c:pt idx="3891">
                  <c:v>590000</c:v>
                </c:pt>
                <c:pt idx="3892">
                  <c:v>250000</c:v>
                </c:pt>
                <c:pt idx="3893">
                  <c:v>825000</c:v>
                </c:pt>
                <c:pt idx="3894">
                  <c:v>395000</c:v>
                </c:pt>
                <c:pt idx="3895">
                  <c:v>400000</c:v>
                </c:pt>
                <c:pt idx="3896">
                  <c:v>1450000</c:v>
                </c:pt>
                <c:pt idx="3897">
                  <c:v>375000</c:v>
                </c:pt>
                <c:pt idx="3898">
                  <c:v>299000</c:v>
                </c:pt>
                <c:pt idx="3899">
                  <c:v>450000</c:v>
                </c:pt>
                <c:pt idx="3900">
                  <c:v>895999</c:v>
                </c:pt>
                <c:pt idx="3901">
                  <c:v>730000</c:v>
                </c:pt>
                <c:pt idx="3902">
                  <c:v>525000</c:v>
                </c:pt>
                <c:pt idx="3903">
                  <c:v>899000</c:v>
                </c:pt>
                <c:pt idx="3904">
                  <c:v>655000</c:v>
                </c:pt>
                <c:pt idx="3905">
                  <c:v>360000</c:v>
                </c:pt>
                <c:pt idx="3906">
                  <c:v>650000</c:v>
                </c:pt>
                <c:pt idx="3907">
                  <c:v>320000</c:v>
                </c:pt>
                <c:pt idx="3908">
                  <c:v>270000</c:v>
                </c:pt>
                <c:pt idx="3909">
                  <c:v>395000</c:v>
                </c:pt>
                <c:pt idx="3910">
                  <c:v>750000</c:v>
                </c:pt>
                <c:pt idx="3911">
                  <c:v>445000</c:v>
                </c:pt>
                <c:pt idx="3912">
                  <c:v>560000</c:v>
                </c:pt>
                <c:pt idx="3913">
                  <c:v>375000</c:v>
                </c:pt>
                <c:pt idx="3914">
                  <c:v>100000</c:v>
                </c:pt>
                <c:pt idx="3915">
                  <c:v>495000</c:v>
                </c:pt>
                <c:pt idx="3916">
                  <c:v>750000</c:v>
                </c:pt>
                <c:pt idx="3917">
                  <c:v>420000</c:v>
                </c:pt>
                <c:pt idx="3918">
                  <c:v>255000</c:v>
                </c:pt>
                <c:pt idx="3919">
                  <c:v>451000</c:v>
                </c:pt>
                <c:pt idx="3920">
                  <c:v>860000</c:v>
                </c:pt>
                <c:pt idx="3921">
                  <c:v>440000</c:v>
                </c:pt>
                <c:pt idx="3922">
                  <c:v>1125000</c:v>
                </c:pt>
                <c:pt idx="3923">
                  <c:v>455000</c:v>
                </c:pt>
                <c:pt idx="3924">
                  <c:v>185000</c:v>
                </c:pt>
                <c:pt idx="3925">
                  <c:v>525000</c:v>
                </c:pt>
                <c:pt idx="3926">
                  <c:v>430000</c:v>
                </c:pt>
                <c:pt idx="3927">
                  <c:v>645000</c:v>
                </c:pt>
                <c:pt idx="3928">
                  <c:v>285000</c:v>
                </c:pt>
                <c:pt idx="3929">
                  <c:v>435000</c:v>
                </c:pt>
                <c:pt idx="3930">
                  <c:v>630000</c:v>
                </c:pt>
                <c:pt idx="3931">
                  <c:v>299000</c:v>
                </c:pt>
                <c:pt idx="3932">
                  <c:v>395000</c:v>
                </c:pt>
                <c:pt idx="3933">
                  <c:v>375000</c:v>
                </c:pt>
                <c:pt idx="3934">
                  <c:v>680000</c:v>
                </c:pt>
                <c:pt idx="3935">
                  <c:v>425000</c:v>
                </c:pt>
                <c:pt idx="3936">
                  <c:v>399000</c:v>
                </c:pt>
                <c:pt idx="3937">
                  <c:v>539000</c:v>
                </c:pt>
                <c:pt idx="3938">
                  <c:v>200000</c:v>
                </c:pt>
                <c:pt idx="3939">
                  <c:v>270000</c:v>
                </c:pt>
                <c:pt idx="3940">
                  <c:v>1185000</c:v>
                </c:pt>
                <c:pt idx="3941">
                  <c:v>379799</c:v>
                </c:pt>
                <c:pt idx="3942">
                  <c:v>865000</c:v>
                </c:pt>
                <c:pt idx="3943">
                  <c:v>539000</c:v>
                </c:pt>
                <c:pt idx="3944">
                  <c:v>680000</c:v>
                </c:pt>
                <c:pt idx="3945">
                  <c:v>880000</c:v>
                </c:pt>
                <c:pt idx="3946">
                  <c:v>235000</c:v>
                </c:pt>
                <c:pt idx="3947">
                  <c:v>1025000</c:v>
                </c:pt>
                <c:pt idx="3948">
                  <c:v>520000</c:v>
                </c:pt>
                <c:pt idx="3949">
                  <c:v>1000000</c:v>
                </c:pt>
                <c:pt idx="3950">
                  <c:v>799000</c:v>
                </c:pt>
                <c:pt idx="3951">
                  <c:v>330000</c:v>
                </c:pt>
                <c:pt idx="3952">
                  <c:v>895000</c:v>
                </c:pt>
                <c:pt idx="3953">
                  <c:v>90000</c:v>
                </c:pt>
                <c:pt idx="3954">
                  <c:v>600000</c:v>
                </c:pt>
                <c:pt idx="3955">
                  <c:v>520000</c:v>
                </c:pt>
                <c:pt idx="3956">
                  <c:v>495000</c:v>
                </c:pt>
                <c:pt idx="3957">
                  <c:v>290000</c:v>
                </c:pt>
                <c:pt idx="3958">
                  <c:v>380000</c:v>
                </c:pt>
                <c:pt idx="3959">
                  <c:v>398000</c:v>
                </c:pt>
                <c:pt idx="3960">
                  <c:v>445000</c:v>
                </c:pt>
                <c:pt idx="3961">
                  <c:v>670000</c:v>
                </c:pt>
                <c:pt idx="3962">
                  <c:v>690000</c:v>
                </c:pt>
                <c:pt idx="3963">
                  <c:v>249999</c:v>
                </c:pt>
                <c:pt idx="3964">
                  <c:v>875000</c:v>
                </c:pt>
                <c:pt idx="3965">
                  <c:v>1075000</c:v>
                </c:pt>
                <c:pt idx="3966">
                  <c:v>765000</c:v>
                </c:pt>
                <c:pt idx="3967">
                  <c:v>570000</c:v>
                </c:pt>
                <c:pt idx="3968">
                  <c:v>795000</c:v>
                </c:pt>
                <c:pt idx="3969">
                  <c:v>175999</c:v>
                </c:pt>
                <c:pt idx="3970">
                  <c:v>710000</c:v>
                </c:pt>
                <c:pt idx="3971">
                  <c:v>520000</c:v>
                </c:pt>
                <c:pt idx="3972">
                  <c:v>525000</c:v>
                </c:pt>
                <c:pt idx="3973">
                  <c:v>440000</c:v>
                </c:pt>
                <c:pt idx="3974">
                  <c:v>400000</c:v>
                </c:pt>
                <c:pt idx="3975">
                  <c:v>455000</c:v>
                </c:pt>
                <c:pt idx="3976">
                  <c:v>240000</c:v>
                </c:pt>
                <c:pt idx="3977">
                  <c:v>374000</c:v>
                </c:pt>
                <c:pt idx="3978">
                  <c:v>265000</c:v>
                </c:pt>
                <c:pt idx="3979">
                  <c:v>160000</c:v>
                </c:pt>
                <c:pt idx="3980">
                  <c:v>375000</c:v>
                </c:pt>
                <c:pt idx="3981">
                  <c:v>330000</c:v>
                </c:pt>
                <c:pt idx="3982">
                  <c:v>340000</c:v>
                </c:pt>
                <c:pt idx="3983">
                  <c:v>775000</c:v>
                </c:pt>
                <c:pt idx="3984">
                  <c:v>699999</c:v>
                </c:pt>
                <c:pt idx="3985">
                  <c:v>775000</c:v>
                </c:pt>
                <c:pt idx="3986">
                  <c:v>725000</c:v>
                </c:pt>
                <c:pt idx="3987">
                  <c:v>95000</c:v>
                </c:pt>
                <c:pt idx="3988">
                  <c:v>449999</c:v>
                </c:pt>
                <c:pt idx="3989">
                  <c:v>200000</c:v>
                </c:pt>
                <c:pt idx="3990">
                  <c:v>290000</c:v>
                </c:pt>
                <c:pt idx="3991">
                  <c:v>115000</c:v>
                </c:pt>
                <c:pt idx="3992">
                  <c:v>190000</c:v>
                </c:pt>
                <c:pt idx="3993">
                  <c:v>580000</c:v>
                </c:pt>
                <c:pt idx="3994">
                  <c:v>845000</c:v>
                </c:pt>
                <c:pt idx="3995">
                  <c:v>1670000</c:v>
                </c:pt>
                <c:pt idx="3996">
                  <c:v>180000</c:v>
                </c:pt>
                <c:pt idx="3997">
                  <c:v>299000</c:v>
                </c:pt>
                <c:pt idx="3998">
                  <c:v>690000</c:v>
                </c:pt>
                <c:pt idx="3999">
                  <c:v>345000</c:v>
                </c:pt>
                <c:pt idx="4000">
                  <c:v>579000</c:v>
                </c:pt>
                <c:pt idx="4001">
                  <c:v>1185000</c:v>
                </c:pt>
                <c:pt idx="4002">
                  <c:v>1300000</c:v>
                </c:pt>
                <c:pt idx="4003">
                  <c:v>220000</c:v>
                </c:pt>
                <c:pt idx="4004">
                  <c:v>1349000</c:v>
                </c:pt>
                <c:pt idx="4005">
                  <c:v>425000</c:v>
                </c:pt>
                <c:pt idx="4006">
                  <c:v>460000</c:v>
                </c:pt>
                <c:pt idx="4007">
                  <c:v>225000</c:v>
                </c:pt>
                <c:pt idx="4008">
                  <c:v>305000</c:v>
                </c:pt>
                <c:pt idx="4009">
                  <c:v>249999</c:v>
                </c:pt>
                <c:pt idx="4010">
                  <c:v>89000</c:v>
                </c:pt>
                <c:pt idx="4011">
                  <c:v>550000</c:v>
                </c:pt>
                <c:pt idx="4012">
                  <c:v>265000</c:v>
                </c:pt>
                <c:pt idx="4013">
                  <c:v>1625000</c:v>
                </c:pt>
                <c:pt idx="4014">
                  <c:v>894000</c:v>
                </c:pt>
                <c:pt idx="4015">
                  <c:v>435000</c:v>
                </c:pt>
                <c:pt idx="4016">
                  <c:v>275000</c:v>
                </c:pt>
                <c:pt idx="4017">
                  <c:v>700000</c:v>
                </c:pt>
                <c:pt idx="4018">
                  <c:v>990000</c:v>
                </c:pt>
                <c:pt idx="4019">
                  <c:v>895000</c:v>
                </c:pt>
                <c:pt idx="4020">
                  <c:v>399000</c:v>
                </c:pt>
                <c:pt idx="4021">
                  <c:v>775000</c:v>
                </c:pt>
                <c:pt idx="4022">
                  <c:v>340000</c:v>
                </c:pt>
                <c:pt idx="4023">
                  <c:v>545000</c:v>
                </c:pt>
                <c:pt idx="4024">
                  <c:v>1095000</c:v>
                </c:pt>
                <c:pt idx="4025">
                  <c:v>1300000</c:v>
                </c:pt>
                <c:pt idx="4026">
                  <c:v>1095000</c:v>
                </c:pt>
                <c:pt idx="4027">
                  <c:v>575000</c:v>
                </c:pt>
                <c:pt idx="4028">
                  <c:v>130000</c:v>
                </c:pt>
                <c:pt idx="4029">
                  <c:v>511000</c:v>
                </c:pt>
                <c:pt idx="4030">
                  <c:v>575000</c:v>
                </c:pt>
                <c:pt idx="4031">
                  <c:v>525000</c:v>
                </c:pt>
                <c:pt idx="4032">
                  <c:v>425000</c:v>
                </c:pt>
                <c:pt idx="4033">
                  <c:v>1545000</c:v>
                </c:pt>
                <c:pt idx="4034">
                  <c:v>475000</c:v>
                </c:pt>
                <c:pt idx="4035">
                  <c:v>135000</c:v>
                </c:pt>
                <c:pt idx="4036">
                  <c:v>650000</c:v>
                </c:pt>
                <c:pt idx="4037">
                  <c:v>525000</c:v>
                </c:pt>
                <c:pt idx="4038">
                  <c:v>450000</c:v>
                </c:pt>
                <c:pt idx="4039">
                  <c:v>465000</c:v>
                </c:pt>
                <c:pt idx="4040">
                  <c:v>350000</c:v>
                </c:pt>
                <c:pt idx="4041">
                  <c:v>399000</c:v>
                </c:pt>
                <c:pt idx="4042">
                  <c:v>626000</c:v>
                </c:pt>
                <c:pt idx="4043">
                  <c:v>510000</c:v>
                </c:pt>
                <c:pt idx="4044">
                  <c:v>699000</c:v>
                </c:pt>
                <c:pt idx="4045">
                  <c:v>875000</c:v>
                </c:pt>
                <c:pt idx="4046">
                  <c:v>345000</c:v>
                </c:pt>
                <c:pt idx="4047">
                  <c:v>300000</c:v>
                </c:pt>
                <c:pt idx="4048">
                  <c:v>365000</c:v>
                </c:pt>
                <c:pt idx="4049">
                  <c:v>750000</c:v>
                </c:pt>
                <c:pt idx="4050">
                  <c:v>360000</c:v>
                </c:pt>
                <c:pt idx="4051">
                  <c:v>165000</c:v>
                </c:pt>
                <c:pt idx="4052">
                  <c:v>845000</c:v>
                </c:pt>
                <c:pt idx="4053">
                  <c:v>165000</c:v>
                </c:pt>
                <c:pt idx="4054">
                  <c:v>675000</c:v>
                </c:pt>
                <c:pt idx="4055">
                  <c:v>420000</c:v>
                </c:pt>
                <c:pt idx="4056">
                  <c:v>500000</c:v>
                </c:pt>
                <c:pt idx="4057">
                  <c:v>459000</c:v>
                </c:pt>
                <c:pt idx="4058">
                  <c:v>640000</c:v>
                </c:pt>
                <c:pt idx="4059">
                  <c:v>1035000</c:v>
                </c:pt>
                <c:pt idx="4060">
                  <c:v>430000</c:v>
                </c:pt>
                <c:pt idx="4061">
                  <c:v>300000</c:v>
                </c:pt>
                <c:pt idx="4062">
                  <c:v>298000</c:v>
                </c:pt>
                <c:pt idx="4063">
                  <c:v>967000</c:v>
                </c:pt>
                <c:pt idx="4064">
                  <c:v>370000</c:v>
                </c:pt>
                <c:pt idx="4065">
                  <c:v>245000</c:v>
                </c:pt>
                <c:pt idx="4066">
                  <c:v>550000</c:v>
                </c:pt>
                <c:pt idx="4067">
                  <c:v>740000</c:v>
                </c:pt>
                <c:pt idx="4068">
                  <c:v>875000</c:v>
                </c:pt>
                <c:pt idx="4069">
                  <c:v>500000</c:v>
                </c:pt>
                <c:pt idx="4070">
                  <c:v>1525000</c:v>
                </c:pt>
                <c:pt idx="4071">
                  <c:v>741000</c:v>
                </c:pt>
                <c:pt idx="4072">
                  <c:v>150000</c:v>
                </c:pt>
                <c:pt idx="4073">
                  <c:v>350000</c:v>
                </c:pt>
                <c:pt idx="4074">
                  <c:v>75000</c:v>
                </c:pt>
                <c:pt idx="4075">
                  <c:v>550000</c:v>
                </c:pt>
                <c:pt idx="4076">
                  <c:v>1260000</c:v>
                </c:pt>
                <c:pt idx="4077">
                  <c:v>351000</c:v>
                </c:pt>
                <c:pt idx="4078">
                  <c:v>720000</c:v>
                </c:pt>
                <c:pt idx="4079">
                  <c:v>245000</c:v>
                </c:pt>
                <c:pt idx="4080">
                  <c:v>1275000</c:v>
                </c:pt>
                <c:pt idx="4081">
                  <c:v>350000</c:v>
                </c:pt>
                <c:pt idx="4082">
                  <c:v>999999</c:v>
                </c:pt>
                <c:pt idx="4083">
                  <c:v>1590000</c:v>
                </c:pt>
                <c:pt idx="4084">
                  <c:v>1375000</c:v>
                </c:pt>
                <c:pt idx="4085">
                  <c:v>575000</c:v>
                </c:pt>
                <c:pt idx="4086">
                  <c:v>199000</c:v>
                </c:pt>
                <c:pt idx="4087">
                  <c:v>350000</c:v>
                </c:pt>
                <c:pt idx="4088">
                  <c:v>750000</c:v>
                </c:pt>
                <c:pt idx="4089">
                  <c:v>1075000</c:v>
                </c:pt>
                <c:pt idx="4090">
                  <c:v>790000</c:v>
                </c:pt>
                <c:pt idx="4091">
                  <c:v>680000</c:v>
                </c:pt>
                <c:pt idx="4092">
                  <c:v>599000</c:v>
                </c:pt>
                <c:pt idx="4093">
                  <c:v>975000</c:v>
                </c:pt>
                <c:pt idx="4094">
                  <c:v>850000</c:v>
                </c:pt>
                <c:pt idx="4095">
                  <c:v>575000</c:v>
                </c:pt>
                <c:pt idx="4096">
                  <c:v>615000</c:v>
                </c:pt>
                <c:pt idx="4097">
                  <c:v>475000</c:v>
                </c:pt>
                <c:pt idx="4098">
                  <c:v>429000</c:v>
                </c:pt>
                <c:pt idx="4099">
                  <c:v>615000</c:v>
                </c:pt>
                <c:pt idx="4100">
                  <c:v>690000</c:v>
                </c:pt>
                <c:pt idx="4101">
                  <c:v>700000</c:v>
                </c:pt>
                <c:pt idx="4102">
                  <c:v>1275000</c:v>
                </c:pt>
                <c:pt idx="4103">
                  <c:v>1400000</c:v>
                </c:pt>
                <c:pt idx="4104">
                  <c:v>525000</c:v>
                </c:pt>
                <c:pt idx="4105">
                  <c:v>1373000</c:v>
                </c:pt>
                <c:pt idx="4106">
                  <c:v>250000</c:v>
                </c:pt>
                <c:pt idx="4107">
                  <c:v>950000</c:v>
                </c:pt>
                <c:pt idx="4108">
                  <c:v>785000</c:v>
                </c:pt>
                <c:pt idx="4109">
                  <c:v>599000</c:v>
                </c:pt>
                <c:pt idx="4110">
                  <c:v>950000</c:v>
                </c:pt>
                <c:pt idx="4111">
                  <c:v>825000</c:v>
                </c:pt>
                <c:pt idx="4112">
                  <c:v>785000</c:v>
                </c:pt>
                <c:pt idx="4113">
                  <c:v>520000</c:v>
                </c:pt>
                <c:pt idx="4114">
                  <c:v>540000</c:v>
                </c:pt>
                <c:pt idx="4115">
                  <c:v>750000</c:v>
                </c:pt>
                <c:pt idx="4116">
                  <c:v>425000</c:v>
                </c:pt>
                <c:pt idx="4117">
                  <c:v>580000</c:v>
                </c:pt>
                <c:pt idx="4118">
                  <c:v>199000</c:v>
                </c:pt>
                <c:pt idx="4119">
                  <c:v>650000</c:v>
                </c:pt>
                <c:pt idx="4120">
                  <c:v>990000</c:v>
                </c:pt>
                <c:pt idx="4121">
                  <c:v>325000</c:v>
                </c:pt>
                <c:pt idx="4122">
                  <c:v>690000</c:v>
                </c:pt>
                <c:pt idx="4123">
                  <c:v>435000</c:v>
                </c:pt>
                <c:pt idx="4124">
                  <c:v>1651000</c:v>
                </c:pt>
                <c:pt idx="4125">
                  <c:v>445000</c:v>
                </c:pt>
                <c:pt idx="4126">
                  <c:v>1346000</c:v>
                </c:pt>
                <c:pt idx="4127">
                  <c:v>195000</c:v>
                </c:pt>
                <c:pt idx="4128">
                  <c:v>350000</c:v>
                </c:pt>
                <c:pt idx="4129">
                  <c:v>299999</c:v>
                </c:pt>
                <c:pt idx="4130">
                  <c:v>245000</c:v>
                </c:pt>
                <c:pt idx="4131">
                  <c:v>765000</c:v>
                </c:pt>
                <c:pt idx="4132">
                  <c:v>660000</c:v>
                </c:pt>
                <c:pt idx="4133">
                  <c:v>425000</c:v>
                </c:pt>
                <c:pt idx="4134">
                  <c:v>290000</c:v>
                </c:pt>
                <c:pt idx="4135">
                  <c:v>87000</c:v>
                </c:pt>
                <c:pt idx="4136">
                  <c:v>1050000</c:v>
                </c:pt>
                <c:pt idx="4137">
                  <c:v>340000</c:v>
                </c:pt>
                <c:pt idx="4138">
                  <c:v>290000</c:v>
                </c:pt>
                <c:pt idx="4139">
                  <c:v>460000</c:v>
                </c:pt>
                <c:pt idx="4140">
                  <c:v>395000</c:v>
                </c:pt>
                <c:pt idx="4141">
                  <c:v>315000</c:v>
                </c:pt>
                <c:pt idx="4142">
                  <c:v>575000</c:v>
                </c:pt>
                <c:pt idx="4143">
                  <c:v>130000</c:v>
                </c:pt>
                <c:pt idx="4144">
                  <c:v>515000</c:v>
                </c:pt>
                <c:pt idx="4145">
                  <c:v>1420000</c:v>
                </c:pt>
                <c:pt idx="4146">
                  <c:v>430000</c:v>
                </c:pt>
                <c:pt idx="4147">
                  <c:v>320000</c:v>
                </c:pt>
                <c:pt idx="4148">
                  <c:v>465000</c:v>
                </c:pt>
                <c:pt idx="4149">
                  <c:v>320000</c:v>
                </c:pt>
                <c:pt idx="4150">
                  <c:v>1125000</c:v>
                </c:pt>
                <c:pt idx="4151">
                  <c:v>190000</c:v>
                </c:pt>
                <c:pt idx="4152">
                  <c:v>145000</c:v>
                </c:pt>
                <c:pt idx="4153">
                  <c:v>110000</c:v>
                </c:pt>
                <c:pt idx="4154">
                  <c:v>305000</c:v>
                </c:pt>
                <c:pt idx="4155">
                  <c:v>220000</c:v>
                </c:pt>
                <c:pt idx="4156">
                  <c:v>600000</c:v>
                </c:pt>
                <c:pt idx="4157">
                  <c:v>325000</c:v>
                </c:pt>
                <c:pt idx="4158">
                  <c:v>135000</c:v>
                </c:pt>
                <c:pt idx="4159">
                  <c:v>425000</c:v>
                </c:pt>
                <c:pt idx="4160">
                  <c:v>1575000</c:v>
                </c:pt>
                <c:pt idx="4161">
                  <c:v>520000</c:v>
                </c:pt>
                <c:pt idx="4162">
                  <c:v>899000</c:v>
                </c:pt>
                <c:pt idx="4163">
                  <c:v>345000</c:v>
                </c:pt>
                <c:pt idx="4164">
                  <c:v>400000</c:v>
                </c:pt>
                <c:pt idx="4165">
                  <c:v>1295000</c:v>
                </c:pt>
                <c:pt idx="4166">
                  <c:v>795000</c:v>
                </c:pt>
                <c:pt idx="4167">
                  <c:v>335000</c:v>
                </c:pt>
                <c:pt idx="4168">
                  <c:v>300000</c:v>
                </c:pt>
                <c:pt idx="4169">
                  <c:v>675000</c:v>
                </c:pt>
                <c:pt idx="4170">
                  <c:v>360000</c:v>
                </c:pt>
                <c:pt idx="4171">
                  <c:v>275000</c:v>
                </c:pt>
                <c:pt idx="4172">
                  <c:v>450000</c:v>
                </c:pt>
                <c:pt idx="4173">
                  <c:v>145000</c:v>
                </c:pt>
                <c:pt idx="4174">
                  <c:v>670000</c:v>
                </c:pt>
                <c:pt idx="4175">
                  <c:v>250000</c:v>
                </c:pt>
                <c:pt idx="4176">
                  <c:v>299000</c:v>
                </c:pt>
                <c:pt idx="4177">
                  <c:v>585000</c:v>
                </c:pt>
                <c:pt idx="4178">
                  <c:v>500000</c:v>
                </c:pt>
                <c:pt idx="4179">
                  <c:v>320000</c:v>
                </c:pt>
                <c:pt idx="4180">
                  <c:v>175000</c:v>
                </c:pt>
                <c:pt idx="4181">
                  <c:v>475000</c:v>
                </c:pt>
                <c:pt idx="4182">
                  <c:v>750000</c:v>
                </c:pt>
                <c:pt idx="4183">
                  <c:v>345000</c:v>
                </c:pt>
                <c:pt idx="4184">
                  <c:v>1000000</c:v>
                </c:pt>
                <c:pt idx="4185">
                  <c:v>240000</c:v>
                </c:pt>
                <c:pt idx="4186">
                  <c:v>450000</c:v>
                </c:pt>
                <c:pt idx="4187">
                  <c:v>150000</c:v>
                </c:pt>
                <c:pt idx="4188">
                  <c:v>695000</c:v>
                </c:pt>
                <c:pt idx="4189">
                  <c:v>970000</c:v>
                </c:pt>
                <c:pt idx="4190">
                  <c:v>275000</c:v>
                </c:pt>
                <c:pt idx="4191">
                  <c:v>500000</c:v>
                </c:pt>
                <c:pt idx="4192">
                  <c:v>450000</c:v>
                </c:pt>
                <c:pt idx="4193">
                  <c:v>310000</c:v>
                </c:pt>
                <c:pt idx="4194">
                  <c:v>1250000</c:v>
                </c:pt>
                <c:pt idx="4195">
                  <c:v>975000</c:v>
                </c:pt>
                <c:pt idx="4196">
                  <c:v>1100000</c:v>
                </c:pt>
                <c:pt idx="4197">
                  <c:v>200000</c:v>
                </c:pt>
                <c:pt idx="4198">
                  <c:v>645000</c:v>
                </c:pt>
                <c:pt idx="4199">
                  <c:v>796000</c:v>
                </c:pt>
                <c:pt idx="4200">
                  <c:v>490000</c:v>
                </c:pt>
                <c:pt idx="4201">
                  <c:v>525000</c:v>
                </c:pt>
                <c:pt idx="4202">
                  <c:v>785000</c:v>
                </c:pt>
                <c:pt idx="4203">
                  <c:v>751000</c:v>
                </c:pt>
                <c:pt idx="4204">
                  <c:v>270000</c:v>
                </c:pt>
                <c:pt idx="4205">
                  <c:v>105000</c:v>
                </c:pt>
                <c:pt idx="4206">
                  <c:v>470000</c:v>
                </c:pt>
                <c:pt idx="4207">
                  <c:v>475000</c:v>
                </c:pt>
                <c:pt idx="4208">
                  <c:v>230000</c:v>
                </c:pt>
                <c:pt idx="4209">
                  <c:v>399999</c:v>
                </c:pt>
                <c:pt idx="4210">
                  <c:v>799000</c:v>
                </c:pt>
                <c:pt idx="4211">
                  <c:v>550000</c:v>
                </c:pt>
                <c:pt idx="4212">
                  <c:v>1050000</c:v>
                </c:pt>
                <c:pt idx="4213">
                  <c:v>400000</c:v>
                </c:pt>
                <c:pt idx="4214">
                  <c:v>340000</c:v>
                </c:pt>
                <c:pt idx="4215">
                  <c:v>935000</c:v>
                </c:pt>
                <c:pt idx="4216">
                  <c:v>300000</c:v>
                </c:pt>
                <c:pt idx="4217">
                  <c:v>350000</c:v>
                </c:pt>
                <c:pt idx="4218">
                  <c:v>500000</c:v>
                </c:pt>
                <c:pt idx="4219">
                  <c:v>642000</c:v>
                </c:pt>
                <c:pt idx="4220">
                  <c:v>1437000</c:v>
                </c:pt>
                <c:pt idx="4221">
                  <c:v>280000</c:v>
                </c:pt>
                <c:pt idx="4222">
                  <c:v>410000</c:v>
                </c:pt>
                <c:pt idx="4223">
                  <c:v>695000</c:v>
                </c:pt>
                <c:pt idx="4224">
                  <c:v>535000</c:v>
                </c:pt>
                <c:pt idx="4225">
                  <c:v>999000</c:v>
                </c:pt>
                <c:pt idx="4226">
                  <c:v>750000</c:v>
                </c:pt>
                <c:pt idx="4227">
                  <c:v>180000</c:v>
                </c:pt>
                <c:pt idx="4228">
                  <c:v>670000</c:v>
                </c:pt>
                <c:pt idx="4229">
                  <c:v>243000</c:v>
                </c:pt>
                <c:pt idx="4230">
                  <c:v>425000</c:v>
                </c:pt>
                <c:pt idx="4231">
                  <c:v>395000</c:v>
                </c:pt>
                <c:pt idx="4232">
                  <c:v>1575000</c:v>
                </c:pt>
                <c:pt idx="4233">
                  <c:v>325000</c:v>
                </c:pt>
                <c:pt idx="4234">
                  <c:v>550000</c:v>
                </c:pt>
                <c:pt idx="4235">
                  <c:v>300000</c:v>
                </c:pt>
                <c:pt idx="4236">
                  <c:v>800000</c:v>
                </c:pt>
                <c:pt idx="4237">
                  <c:v>450000</c:v>
                </c:pt>
                <c:pt idx="4238">
                  <c:v>500000</c:v>
                </c:pt>
                <c:pt idx="4239">
                  <c:v>295000</c:v>
                </c:pt>
                <c:pt idx="4240">
                  <c:v>665000</c:v>
                </c:pt>
                <c:pt idx="4241">
                  <c:v>325000</c:v>
                </c:pt>
                <c:pt idx="4242">
                  <c:v>199000</c:v>
                </c:pt>
                <c:pt idx="4243">
                  <c:v>610000</c:v>
                </c:pt>
                <c:pt idx="4244">
                  <c:v>325000</c:v>
                </c:pt>
                <c:pt idx="4245">
                  <c:v>340000</c:v>
                </c:pt>
                <c:pt idx="4246">
                  <c:v>499536</c:v>
                </c:pt>
                <c:pt idx="4247">
                  <c:v>450000</c:v>
                </c:pt>
                <c:pt idx="4248">
                  <c:v>900000</c:v>
                </c:pt>
                <c:pt idx="4249">
                  <c:v>399000</c:v>
                </c:pt>
                <c:pt idx="4250">
                  <c:v>190000</c:v>
                </c:pt>
                <c:pt idx="4251">
                  <c:v>535000</c:v>
                </c:pt>
                <c:pt idx="4252">
                  <c:v>399000</c:v>
                </c:pt>
                <c:pt idx="4253">
                  <c:v>1175000</c:v>
                </c:pt>
                <c:pt idx="4254">
                  <c:v>650000</c:v>
                </c:pt>
                <c:pt idx="4255">
                  <c:v>345000</c:v>
                </c:pt>
                <c:pt idx="4256">
                  <c:v>1175000</c:v>
                </c:pt>
                <c:pt idx="4257">
                  <c:v>490000</c:v>
                </c:pt>
                <c:pt idx="4258">
                  <c:v>925000</c:v>
                </c:pt>
                <c:pt idx="4259">
                  <c:v>360000</c:v>
                </c:pt>
                <c:pt idx="4260">
                  <c:v>699000</c:v>
                </c:pt>
                <c:pt idx="4261">
                  <c:v>130000</c:v>
                </c:pt>
                <c:pt idx="4262">
                  <c:v>245000</c:v>
                </c:pt>
                <c:pt idx="4263">
                  <c:v>280000</c:v>
                </c:pt>
                <c:pt idx="4264">
                  <c:v>399999</c:v>
                </c:pt>
                <c:pt idx="4265">
                  <c:v>1450000</c:v>
                </c:pt>
                <c:pt idx="4266">
                  <c:v>574000</c:v>
                </c:pt>
                <c:pt idx="4267">
                  <c:v>210000</c:v>
                </c:pt>
                <c:pt idx="4268">
                  <c:v>565000</c:v>
                </c:pt>
                <c:pt idx="4269">
                  <c:v>210000</c:v>
                </c:pt>
                <c:pt idx="4270">
                  <c:v>180000</c:v>
                </c:pt>
                <c:pt idx="4271">
                  <c:v>530000</c:v>
                </c:pt>
                <c:pt idx="4272">
                  <c:v>850000</c:v>
                </c:pt>
                <c:pt idx="4273">
                  <c:v>240000</c:v>
                </c:pt>
                <c:pt idx="4274">
                  <c:v>435000</c:v>
                </c:pt>
                <c:pt idx="4275">
                  <c:v>1380000</c:v>
                </c:pt>
                <c:pt idx="4276">
                  <c:v>360000</c:v>
                </c:pt>
                <c:pt idx="4277">
                  <c:v>590000</c:v>
                </c:pt>
                <c:pt idx="4278">
                  <c:v>345000</c:v>
                </c:pt>
                <c:pt idx="4279">
                  <c:v>555000</c:v>
                </c:pt>
                <c:pt idx="4280">
                  <c:v>300000</c:v>
                </c:pt>
                <c:pt idx="4281">
                  <c:v>470000</c:v>
                </c:pt>
                <c:pt idx="4282">
                  <c:v>299000</c:v>
                </c:pt>
                <c:pt idx="4283">
                  <c:v>1260000</c:v>
                </c:pt>
                <c:pt idx="4284">
                  <c:v>265000</c:v>
                </c:pt>
                <c:pt idx="4285">
                  <c:v>750000</c:v>
                </c:pt>
                <c:pt idx="4286">
                  <c:v>265000</c:v>
                </c:pt>
                <c:pt idx="4287">
                  <c:v>650000</c:v>
                </c:pt>
                <c:pt idx="4288">
                  <c:v>284999</c:v>
                </c:pt>
                <c:pt idx="4289">
                  <c:v>525000</c:v>
                </c:pt>
                <c:pt idx="4290">
                  <c:v>825000</c:v>
                </c:pt>
                <c:pt idx="4291">
                  <c:v>195000</c:v>
                </c:pt>
                <c:pt idx="4292">
                  <c:v>249000</c:v>
                </c:pt>
                <c:pt idx="4293">
                  <c:v>700000</c:v>
                </c:pt>
                <c:pt idx="4294">
                  <c:v>490000</c:v>
                </c:pt>
                <c:pt idx="4295">
                  <c:v>160000</c:v>
                </c:pt>
                <c:pt idx="4296">
                  <c:v>880000</c:v>
                </c:pt>
                <c:pt idx="4297">
                  <c:v>520000</c:v>
                </c:pt>
                <c:pt idx="4298">
                  <c:v>1011111</c:v>
                </c:pt>
                <c:pt idx="4299">
                  <c:v>269000</c:v>
                </c:pt>
                <c:pt idx="4300">
                  <c:v>450000</c:v>
                </c:pt>
                <c:pt idx="4301">
                  <c:v>1275000</c:v>
                </c:pt>
                <c:pt idx="4302">
                  <c:v>1565000</c:v>
                </c:pt>
                <c:pt idx="4303">
                  <c:v>525000</c:v>
                </c:pt>
                <c:pt idx="4304">
                  <c:v>530000</c:v>
                </c:pt>
                <c:pt idx="4305">
                  <c:v>317000</c:v>
                </c:pt>
                <c:pt idx="4306">
                  <c:v>525000</c:v>
                </c:pt>
                <c:pt idx="4307">
                  <c:v>490000</c:v>
                </c:pt>
                <c:pt idx="4308">
                  <c:v>310000</c:v>
                </c:pt>
                <c:pt idx="4309">
                  <c:v>85000</c:v>
                </c:pt>
                <c:pt idx="4310">
                  <c:v>255000</c:v>
                </c:pt>
                <c:pt idx="4311">
                  <c:v>350000</c:v>
                </c:pt>
                <c:pt idx="4312">
                  <c:v>599999</c:v>
                </c:pt>
                <c:pt idx="4313">
                  <c:v>725000</c:v>
                </c:pt>
                <c:pt idx="4314">
                  <c:v>450000</c:v>
                </c:pt>
                <c:pt idx="4315">
                  <c:v>350000</c:v>
                </c:pt>
                <c:pt idx="4316">
                  <c:v>530000</c:v>
                </c:pt>
                <c:pt idx="4317">
                  <c:v>745000</c:v>
                </c:pt>
                <c:pt idx="4318">
                  <c:v>350000</c:v>
                </c:pt>
                <c:pt idx="4319">
                  <c:v>225000</c:v>
                </c:pt>
                <c:pt idx="4320">
                  <c:v>100000</c:v>
                </c:pt>
                <c:pt idx="4321">
                  <c:v>285000</c:v>
                </c:pt>
                <c:pt idx="4322">
                  <c:v>178000</c:v>
                </c:pt>
                <c:pt idx="4323">
                  <c:v>1090000</c:v>
                </c:pt>
                <c:pt idx="4324">
                  <c:v>235000</c:v>
                </c:pt>
                <c:pt idx="4325">
                  <c:v>480000</c:v>
                </c:pt>
                <c:pt idx="4326">
                  <c:v>550000</c:v>
                </c:pt>
                <c:pt idx="4327">
                  <c:v>250000</c:v>
                </c:pt>
                <c:pt idx="4328">
                  <c:v>430000</c:v>
                </c:pt>
                <c:pt idx="4329">
                  <c:v>375000</c:v>
                </c:pt>
                <c:pt idx="4330">
                  <c:v>95000</c:v>
                </c:pt>
                <c:pt idx="4331">
                  <c:v>630000</c:v>
                </c:pt>
                <c:pt idx="4332">
                  <c:v>1490000</c:v>
                </c:pt>
                <c:pt idx="4333">
                  <c:v>1690000</c:v>
                </c:pt>
                <c:pt idx="4334">
                  <c:v>625000</c:v>
                </c:pt>
                <c:pt idx="4335">
                  <c:v>400000</c:v>
                </c:pt>
                <c:pt idx="4336">
                  <c:v>235000</c:v>
                </c:pt>
                <c:pt idx="4337">
                  <c:v>350000</c:v>
                </c:pt>
                <c:pt idx="4338">
                  <c:v>110000</c:v>
                </c:pt>
                <c:pt idx="4339">
                  <c:v>250000</c:v>
                </c:pt>
                <c:pt idx="4340">
                  <c:v>639999</c:v>
                </c:pt>
                <c:pt idx="4341">
                  <c:v>1250000</c:v>
                </c:pt>
                <c:pt idx="4342">
                  <c:v>120000</c:v>
                </c:pt>
                <c:pt idx="4343">
                  <c:v>1475000</c:v>
                </c:pt>
                <c:pt idx="4344">
                  <c:v>475000</c:v>
                </c:pt>
                <c:pt idx="4345">
                  <c:v>325000</c:v>
                </c:pt>
                <c:pt idx="4346">
                  <c:v>765000</c:v>
                </c:pt>
                <c:pt idx="4347">
                  <c:v>385000</c:v>
                </c:pt>
                <c:pt idx="4348">
                  <c:v>440000</c:v>
                </c:pt>
                <c:pt idx="4349">
                  <c:v>425000</c:v>
                </c:pt>
                <c:pt idx="4350">
                  <c:v>399000</c:v>
                </c:pt>
                <c:pt idx="4351">
                  <c:v>320000</c:v>
                </c:pt>
                <c:pt idx="4352">
                  <c:v>599000</c:v>
                </c:pt>
                <c:pt idx="4353">
                  <c:v>489999</c:v>
                </c:pt>
                <c:pt idx="4354">
                  <c:v>950000</c:v>
                </c:pt>
                <c:pt idx="4355">
                  <c:v>489999</c:v>
                </c:pt>
                <c:pt idx="4356">
                  <c:v>1250000</c:v>
                </c:pt>
                <c:pt idx="4357">
                  <c:v>1575000</c:v>
                </c:pt>
                <c:pt idx="4358">
                  <c:v>725000</c:v>
                </c:pt>
                <c:pt idx="4359">
                  <c:v>840000</c:v>
                </c:pt>
                <c:pt idx="4360">
                  <c:v>49999</c:v>
                </c:pt>
                <c:pt idx="4361">
                  <c:v>560001</c:v>
                </c:pt>
                <c:pt idx="4362">
                  <c:v>420000</c:v>
                </c:pt>
                <c:pt idx="4363">
                  <c:v>600000</c:v>
                </c:pt>
                <c:pt idx="4364">
                  <c:v>1095000</c:v>
                </c:pt>
                <c:pt idx="4365">
                  <c:v>505000</c:v>
                </c:pt>
                <c:pt idx="4366">
                  <c:v>1050000</c:v>
                </c:pt>
                <c:pt idx="4367">
                  <c:v>690000</c:v>
                </c:pt>
                <c:pt idx="4368">
                  <c:v>240000</c:v>
                </c:pt>
                <c:pt idx="4369">
                  <c:v>1080000</c:v>
                </c:pt>
                <c:pt idx="4370">
                  <c:v>735000</c:v>
                </c:pt>
                <c:pt idx="4371">
                  <c:v>375000</c:v>
                </c:pt>
                <c:pt idx="4372">
                  <c:v>210000</c:v>
                </c:pt>
                <c:pt idx="4373">
                  <c:v>399999</c:v>
                </c:pt>
                <c:pt idx="4374">
                  <c:v>299000</c:v>
                </c:pt>
                <c:pt idx="4375">
                  <c:v>650000</c:v>
                </c:pt>
                <c:pt idx="4376">
                  <c:v>650000</c:v>
                </c:pt>
                <c:pt idx="4377">
                  <c:v>160000</c:v>
                </c:pt>
                <c:pt idx="4378">
                  <c:v>1300000</c:v>
                </c:pt>
                <c:pt idx="4379">
                  <c:v>225000</c:v>
                </c:pt>
                <c:pt idx="4380">
                  <c:v>690000</c:v>
                </c:pt>
                <c:pt idx="4381">
                  <c:v>640000</c:v>
                </c:pt>
                <c:pt idx="4382">
                  <c:v>1450000</c:v>
                </c:pt>
                <c:pt idx="4383">
                  <c:v>990000</c:v>
                </c:pt>
                <c:pt idx="4384">
                  <c:v>590000</c:v>
                </c:pt>
                <c:pt idx="4385">
                  <c:v>52999</c:v>
                </c:pt>
                <c:pt idx="4386">
                  <c:v>675000</c:v>
                </c:pt>
                <c:pt idx="4387">
                  <c:v>315000</c:v>
                </c:pt>
                <c:pt idx="4388">
                  <c:v>625000</c:v>
                </c:pt>
                <c:pt idx="4389">
                  <c:v>399000</c:v>
                </c:pt>
                <c:pt idx="4390">
                  <c:v>559000</c:v>
                </c:pt>
                <c:pt idx="4391">
                  <c:v>350000</c:v>
                </c:pt>
                <c:pt idx="4392">
                  <c:v>1090000</c:v>
                </c:pt>
                <c:pt idx="4393">
                  <c:v>355000</c:v>
                </c:pt>
                <c:pt idx="4394">
                  <c:v>351000</c:v>
                </c:pt>
                <c:pt idx="4395">
                  <c:v>1000000</c:v>
                </c:pt>
                <c:pt idx="4396">
                  <c:v>200000</c:v>
                </c:pt>
                <c:pt idx="4397">
                  <c:v>1390000</c:v>
                </c:pt>
                <c:pt idx="4398">
                  <c:v>525000</c:v>
                </c:pt>
                <c:pt idx="4399">
                  <c:v>550000</c:v>
                </c:pt>
                <c:pt idx="4400">
                  <c:v>680000</c:v>
                </c:pt>
                <c:pt idx="4401">
                  <c:v>135000</c:v>
                </c:pt>
                <c:pt idx="4402">
                  <c:v>355000</c:v>
                </c:pt>
                <c:pt idx="4403">
                  <c:v>399000</c:v>
                </c:pt>
                <c:pt idx="4404">
                  <c:v>325000</c:v>
                </c:pt>
                <c:pt idx="4405">
                  <c:v>1200000</c:v>
                </c:pt>
                <c:pt idx="4406">
                  <c:v>1325000</c:v>
                </c:pt>
                <c:pt idx="4407">
                  <c:v>529000</c:v>
                </c:pt>
                <c:pt idx="4408">
                  <c:v>250000</c:v>
                </c:pt>
                <c:pt idx="4409">
                  <c:v>260000</c:v>
                </c:pt>
                <c:pt idx="4410">
                  <c:v>1545000</c:v>
                </c:pt>
                <c:pt idx="4411">
                  <c:v>1295000</c:v>
                </c:pt>
                <c:pt idx="4412">
                  <c:v>339000</c:v>
                </c:pt>
                <c:pt idx="4413">
                  <c:v>755000</c:v>
                </c:pt>
                <c:pt idx="4414">
                  <c:v>694999</c:v>
                </c:pt>
                <c:pt idx="4415">
                  <c:v>165000</c:v>
                </c:pt>
                <c:pt idx="4416">
                  <c:v>449000</c:v>
                </c:pt>
                <c:pt idx="4417">
                  <c:v>470000</c:v>
                </c:pt>
                <c:pt idx="4418">
                  <c:v>500000</c:v>
                </c:pt>
                <c:pt idx="4419">
                  <c:v>385000</c:v>
                </c:pt>
                <c:pt idx="4420">
                  <c:v>410000</c:v>
                </c:pt>
                <c:pt idx="4421">
                  <c:v>520000</c:v>
                </c:pt>
                <c:pt idx="4422">
                  <c:v>149000</c:v>
                </c:pt>
                <c:pt idx="4423">
                  <c:v>211000</c:v>
                </c:pt>
                <c:pt idx="4424">
                  <c:v>425000</c:v>
                </c:pt>
                <c:pt idx="4425">
                  <c:v>260000</c:v>
                </c:pt>
                <c:pt idx="4426">
                  <c:v>1200000</c:v>
                </c:pt>
                <c:pt idx="4427">
                  <c:v>540000</c:v>
                </c:pt>
                <c:pt idx="4428">
                  <c:v>1300000</c:v>
                </c:pt>
                <c:pt idx="4429">
                  <c:v>95000</c:v>
                </c:pt>
                <c:pt idx="4430">
                  <c:v>1300000</c:v>
                </c:pt>
                <c:pt idx="4431">
                  <c:v>239000</c:v>
                </c:pt>
                <c:pt idx="4432">
                  <c:v>1275000</c:v>
                </c:pt>
                <c:pt idx="4433">
                  <c:v>1251111</c:v>
                </c:pt>
                <c:pt idx="4434">
                  <c:v>435000</c:v>
                </c:pt>
                <c:pt idx="4435">
                  <c:v>400000</c:v>
                </c:pt>
                <c:pt idx="4436">
                  <c:v>610000</c:v>
                </c:pt>
                <c:pt idx="4437">
                  <c:v>587000</c:v>
                </c:pt>
                <c:pt idx="4438">
                  <c:v>875000</c:v>
                </c:pt>
                <c:pt idx="4439">
                  <c:v>509900</c:v>
                </c:pt>
                <c:pt idx="4440">
                  <c:v>385000</c:v>
                </c:pt>
                <c:pt idx="4441">
                  <c:v>155000</c:v>
                </c:pt>
                <c:pt idx="4442">
                  <c:v>750000</c:v>
                </c:pt>
                <c:pt idx="4443">
                  <c:v>689000</c:v>
                </c:pt>
                <c:pt idx="4444">
                  <c:v>1049000</c:v>
                </c:pt>
                <c:pt idx="4445">
                  <c:v>180000</c:v>
                </c:pt>
                <c:pt idx="4446">
                  <c:v>410000</c:v>
                </c:pt>
                <c:pt idx="4447">
                  <c:v>237000</c:v>
                </c:pt>
                <c:pt idx="4448">
                  <c:v>400000</c:v>
                </c:pt>
                <c:pt idx="4449">
                  <c:v>450000</c:v>
                </c:pt>
                <c:pt idx="4450">
                  <c:v>450000</c:v>
                </c:pt>
                <c:pt idx="4451">
                  <c:v>80000</c:v>
                </c:pt>
                <c:pt idx="4452">
                  <c:v>505000</c:v>
                </c:pt>
                <c:pt idx="4453">
                  <c:v>299000</c:v>
                </c:pt>
                <c:pt idx="4454">
                  <c:v>200000</c:v>
                </c:pt>
                <c:pt idx="4455">
                  <c:v>440000</c:v>
                </c:pt>
                <c:pt idx="4456">
                  <c:v>465000</c:v>
                </c:pt>
                <c:pt idx="4457">
                  <c:v>395000</c:v>
                </c:pt>
                <c:pt idx="4458">
                  <c:v>113000</c:v>
                </c:pt>
                <c:pt idx="4459">
                  <c:v>1025000</c:v>
                </c:pt>
                <c:pt idx="4460">
                  <c:v>266000</c:v>
                </c:pt>
                <c:pt idx="4461">
                  <c:v>650000</c:v>
                </c:pt>
                <c:pt idx="4462">
                  <c:v>549000</c:v>
                </c:pt>
                <c:pt idx="4463">
                  <c:v>1200000</c:v>
                </c:pt>
                <c:pt idx="4464">
                  <c:v>675000</c:v>
                </c:pt>
                <c:pt idx="4465">
                  <c:v>275000</c:v>
                </c:pt>
                <c:pt idx="4466">
                  <c:v>525000</c:v>
                </c:pt>
                <c:pt idx="4467">
                  <c:v>375000</c:v>
                </c:pt>
                <c:pt idx="4468">
                  <c:v>1400000</c:v>
                </c:pt>
                <c:pt idx="4469">
                  <c:v>650000</c:v>
                </c:pt>
                <c:pt idx="4470">
                  <c:v>675000</c:v>
                </c:pt>
                <c:pt idx="4471">
                  <c:v>650000</c:v>
                </c:pt>
                <c:pt idx="4472">
                  <c:v>365000</c:v>
                </c:pt>
                <c:pt idx="4473">
                  <c:v>1152000</c:v>
                </c:pt>
                <c:pt idx="4474">
                  <c:v>175000</c:v>
                </c:pt>
                <c:pt idx="4475">
                  <c:v>195000</c:v>
                </c:pt>
                <c:pt idx="4476">
                  <c:v>1550000</c:v>
                </c:pt>
                <c:pt idx="4477">
                  <c:v>369000</c:v>
                </c:pt>
                <c:pt idx="4478">
                  <c:v>545000</c:v>
                </c:pt>
                <c:pt idx="4479">
                  <c:v>110000</c:v>
                </c:pt>
                <c:pt idx="4480">
                  <c:v>475000</c:v>
                </c:pt>
                <c:pt idx="4481">
                  <c:v>680000</c:v>
                </c:pt>
                <c:pt idx="4482">
                  <c:v>186000</c:v>
                </c:pt>
                <c:pt idx="4483">
                  <c:v>382000</c:v>
                </c:pt>
                <c:pt idx="4484">
                  <c:v>685000</c:v>
                </c:pt>
                <c:pt idx="4485">
                  <c:v>125000</c:v>
                </c:pt>
                <c:pt idx="4486">
                  <c:v>780000</c:v>
                </c:pt>
                <c:pt idx="4487">
                  <c:v>350000</c:v>
                </c:pt>
                <c:pt idx="4488">
                  <c:v>400000</c:v>
                </c:pt>
                <c:pt idx="4489">
                  <c:v>150000</c:v>
                </c:pt>
                <c:pt idx="4490">
                  <c:v>575000</c:v>
                </c:pt>
                <c:pt idx="4491">
                  <c:v>750000</c:v>
                </c:pt>
                <c:pt idx="4492">
                  <c:v>790000</c:v>
                </c:pt>
                <c:pt idx="4493">
                  <c:v>775000</c:v>
                </c:pt>
                <c:pt idx="4494">
                  <c:v>435000</c:v>
                </c:pt>
                <c:pt idx="4495">
                  <c:v>425000</c:v>
                </c:pt>
                <c:pt idx="4496">
                  <c:v>335000</c:v>
                </c:pt>
                <c:pt idx="4497">
                  <c:v>174000</c:v>
                </c:pt>
                <c:pt idx="4498">
                  <c:v>1275000</c:v>
                </c:pt>
                <c:pt idx="4499">
                  <c:v>410000</c:v>
                </c:pt>
                <c:pt idx="4500">
                  <c:v>590000</c:v>
                </c:pt>
                <c:pt idx="4501">
                  <c:v>675000</c:v>
                </c:pt>
                <c:pt idx="4502">
                  <c:v>790000</c:v>
                </c:pt>
                <c:pt idx="4503">
                  <c:v>650000</c:v>
                </c:pt>
                <c:pt idx="4504">
                  <c:v>615000</c:v>
                </c:pt>
                <c:pt idx="4505">
                  <c:v>345000</c:v>
                </c:pt>
                <c:pt idx="4506">
                  <c:v>1550000</c:v>
                </c:pt>
                <c:pt idx="4507">
                  <c:v>175000</c:v>
                </c:pt>
                <c:pt idx="4508">
                  <c:v>815000</c:v>
                </c:pt>
                <c:pt idx="4509">
                  <c:v>360000</c:v>
                </c:pt>
                <c:pt idx="4510">
                  <c:v>1525000</c:v>
                </c:pt>
                <c:pt idx="4511">
                  <c:v>700000</c:v>
                </c:pt>
                <c:pt idx="4512">
                  <c:v>380000</c:v>
                </c:pt>
                <c:pt idx="4513">
                  <c:v>300000</c:v>
                </c:pt>
                <c:pt idx="4514">
                  <c:v>340000</c:v>
                </c:pt>
                <c:pt idx="4515">
                  <c:v>1550000</c:v>
                </c:pt>
                <c:pt idx="4516">
                  <c:v>1085000</c:v>
                </c:pt>
                <c:pt idx="4517">
                  <c:v>420000</c:v>
                </c:pt>
                <c:pt idx="4518">
                  <c:v>260000</c:v>
                </c:pt>
                <c:pt idx="4519">
                  <c:v>651000</c:v>
                </c:pt>
                <c:pt idx="4520">
                  <c:v>1495000</c:v>
                </c:pt>
                <c:pt idx="4521">
                  <c:v>899981</c:v>
                </c:pt>
                <c:pt idx="4522">
                  <c:v>285000</c:v>
                </c:pt>
                <c:pt idx="4523">
                  <c:v>820000</c:v>
                </c:pt>
                <c:pt idx="4524">
                  <c:v>200000</c:v>
                </c:pt>
                <c:pt idx="4525">
                  <c:v>1600000</c:v>
                </c:pt>
                <c:pt idx="4526">
                  <c:v>240000</c:v>
                </c:pt>
                <c:pt idx="4527">
                  <c:v>725000</c:v>
                </c:pt>
                <c:pt idx="4528">
                  <c:v>390000</c:v>
                </c:pt>
                <c:pt idx="4529">
                  <c:v>280000</c:v>
                </c:pt>
                <c:pt idx="4530">
                  <c:v>550000</c:v>
                </c:pt>
                <c:pt idx="4531">
                  <c:v>975000</c:v>
                </c:pt>
                <c:pt idx="4532">
                  <c:v>500000</c:v>
                </c:pt>
                <c:pt idx="4533">
                  <c:v>750000</c:v>
                </c:pt>
                <c:pt idx="4534">
                  <c:v>400000</c:v>
                </c:pt>
                <c:pt idx="4535">
                  <c:v>420000</c:v>
                </c:pt>
                <c:pt idx="4536">
                  <c:v>90000</c:v>
                </c:pt>
                <c:pt idx="4537">
                  <c:v>960000</c:v>
                </c:pt>
                <c:pt idx="4538">
                  <c:v>795000</c:v>
                </c:pt>
                <c:pt idx="4539">
                  <c:v>190000</c:v>
                </c:pt>
                <c:pt idx="4540">
                  <c:v>483000</c:v>
                </c:pt>
                <c:pt idx="4541">
                  <c:v>430000</c:v>
                </c:pt>
                <c:pt idx="4542">
                  <c:v>650000</c:v>
                </c:pt>
                <c:pt idx="4543">
                  <c:v>200000</c:v>
                </c:pt>
                <c:pt idx="4544">
                  <c:v>845000</c:v>
                </c:pt>
                <c:pt idx="4545">
                  <c:v>245000</c:v>
                </c:pt>
                <c:pt idx="4546">
                  <c:v>325000</c:v>
                </c:pt>
                <c:pt idx="4547">
                  <c:v>675000</c:v>
                </c:pt>
                <c:pt idx="4548">
                  <c:v>150000</c:v>
                </c:pt>
                <c:pt idx="4549">
                  <c:v>760000</c:v>
                </c:pt>
                <c:pt idx="4550">
                  <c:v>610000</c:v>
                </c:pt>
                <c:pt idx="4551">
                  <c:v>121000</c:v>
                </c:pt>
                <c:pt idx="4552">
                  <c:v>265000</c:v>
                </c:pt>
                <c:pt idx="4553">
                  <c:v>710000</c:v>
                </c:pt>
                <c:pt idx="4554">
                  <c:v>1120000</c:v>
                </c:pt>
                <c:pt idx="4555">
                  <c:v>349000</c:v>
                </c:pt>
                <c:pt idx="4556">
                  <c:v>680000</c:v>
                </c:pt>
                <c:pt idx="4557">
                  <c:v>425000</c:v>
                </c:pt>
                <c:pt idx="4558">
                  <c:v>260000</c:v>
                </c:pt>
                <c:pt idx="4559">
                  <c:v>1675000</c:v>
                </c:pt>
                <c:pt idx="4560">
                  <c:v>180000</c:v>
                </c:pt>
                <c:pt idx="4561">
                  <c:v>600000</c:v>
                </c:pt>
                <c:pt idx="4562">
                  <c:v>295000</c:v>
                </c:pt>
                <c:pt idx="4563">
                  <c:v>675000</c:v>
                </c:pt>
                <c:pt idx="4564">
                  <c:v>399000</c:v>
                </c:pt>
                <c:pt idx="4565">
                  <c:v>851000</c:v>
                </c:pt>
                <c:pt idx="4566">
                  <c:v>745000</c:v>
                </c:pt>
                <c:pt idx="4567">
                  <c:v>995000</c:v>
                </c:pt>
                <c:pt idx="4568">
                  <c:v>190000</c:v>
                </c:pt>
                <c:pt idx="4569">
                  <c:v>575000</c:v>
                </c:pt>
                <c:pt idx="4570">
                  <c:v>655000</c:v>
                </c:pt>
                <c:pt idx="4571">
                  <c:v>325000</c:v>
                </c:pt>
                <c:pt idx="4572">
                  <c:v>651000</c:v>
                </c:pt>
                <c:pt idx="4573">
                  <c:v>450000</c:v>
                </c:pt>
                <c:pt idx="4574">
                  <c:v>572000</c:v>
                </c:pt>
                <c:pt idx="4575">
                  <c:v>410000</c:v>
                </c:pt>
                <c:pt idx="4576">
                  <c:v>475000</c:v>
                </c:pt>
                <c:pt idx="4577">
                  <c:v>890000</c:v>
                </c:pt>
                <c:pt idx="4578">
                  <c:v>325000</c:v>
                </c:pt>
                <c:pt idx="4579">
                  <c:v>525000</c:v>
                </c:pt>
                <c:pt idx="4580">
                  <c:v>1290000</c:v>
                </c:pt>
                <c:pt idx="4581">
                  <c:v>690000</c:v>
                </c:pt>
                <c:pt idx="4582">
                  <c:v>375000</c:v>
                </c:pt>
                <c:pt idx="4583">
                  <c:v>509999</c:v>
                </c:pt>
                <c:pt idx="4584">
                  <c:v>147000</c:v>
                </c:pt>
                <c:pt idx="4585">
                  <c:v>565000</c:v>
                </c:pt>
                <c:pt idx="4586">
                  <c:v>525000</c:v>
                </c:pt>
                <c:pt idx="4587">
                  <c:v>399999</c:v>
                </c:pt>
                <c:pt idx="4588">
                  <c:v>795000</c:v>
                </c:pt>
                <c:pt idx="4589">
                  <c:v>280000</c:v>
                </c:pt>
                <c:pt idx="4590">
                  <c:v>150000</c:v>
                </c:pt>
                <c:pt idx="4591">
                  <c:v>265000</c:v>
                </c:pt>
                <c:pt idx="4592">
                  <c:v>865000</c:v>
                </c:pt>
                <c:pt idx="4593">
                  <c:v>125000</c:v>
                </c:pt>
                <c:pt idx="4594">
                  <c:v>1250000</c:v>
                </c:pt>
                <c:pt idx="4595">
                  <c:v>375000</c:v>
                </c:pt>
                <c:pt idx="4596">
                  <c:v>120000</c:v>
                </c:pt>
                <c:pt idx="4597">
                  <c:v>325000</c:v>
                </c:pt>
                <c:pt idx="4598">
                  <c:v>205000</c:v>
                </c:pt>
                <c:pt idx="4599">
                  <c:v>1075000</c:v>
                </c:pt>
                <c:pt idx="4600">
                  <c:v>169000</c:v>
                </c:pt>
                <c:pt idx="4601">
                  <c:v>750000</c:v>
                </c:pt>
                <c:pt idx="4602">
                  <c:v>650000</c:v>
                </c:pt>
                <c:pt idx="4603">
                  <c:v>395000</c:v>
                </c:pt>
                <c:pt idx="4604">
                  <c:v>878790</c:v>
                </c:pt>
                <c:pt idx="4605">
                  <c:v>370000</c:v>
                </c:pt>
                <c:pt idx="4606">
                  <c:v>460000</c:v>
                </c:pt>
                <c:pt idx="4607">
                  <c:v>225000</c:v>
                </c:pt>
                <c:pt idx="4608">
                  <c:v>50000</c:v>
                </c:pt>
                <c:pt idx="4609">
                  <c:v>865000</c:v>
                </c:pt>
                <c:pt idx="4610">
                  <c:v>1370000</c:v>
                </c:pt>
                <c:pt idx="4611">
                  <c:v>625000</c:v>
                </c:pt>
                <c:pt idx="4612">
                  <c:v>625000</c:v>
                </c:pt>
                <c:pt idx="4613">
                  <c:v>425000</c:v>
                </c:pt>
                <c:pt idx="4614">
                  <c:v>500000</c:v>
                </c:pt>
                <c:pt idx="4615">
                  <c:v>790000</c:v>
                </c:pt>
                <c:pt idx="4616">
                  <c:v>645000</c:v>
                </c:pt>
                <c:pt idx="4617">
                  <c:v>150000</c:v>
                </c:pt>
                <c:pt idx="4618">
                  <c:v>88000</c:v>
                </c:pt>
                <c:pt idx="4619">
                  <c:v>680000</c:v>
                </c:pt>
                <c:pt idx="4620">
                  <c:v>611000</c:v>
                </c:pt>
                <c:pt idx="4621">
                  <c:v>425000</c:v>
                </c:pt>
                <c:pt idx="4622">
                  <c:v>400000</c:v>
                </c:pt>
                <c:pt idx="4623">
                  <c:v>699999</c:v>
                </c:pt>
                <c:pt idx="4624">
                  <c:v>425000</c:v>
                </c:pt>
                <c:pt idx="4625">
                  <c:v>315000</c:v>
                </c:pt>
                <c:pt idx="4626">
                  <c:v>235000</c:v>
                </c:pt>
                <c:pt idx="4627">
                  <c:v>150000</c:v>
                </c:pt>
                <c:pt idx="4628">
                  <c:v>700000</c:v>
                </c:pt>
                <c:pt idx="4629">
                  <c:v>721000</c:v>
                </c:pt>
                <c:pt idx="4630">
                  <c:v>220000</c:v>
                </c:pt>
                <c:pt idx="4631">
                  <c:v>820000</c:v>
                </c:pt>
                <c:pt idx="4632">
                  <c:v>448000</c:v>
                </c:pt>
                <c:pt idx="4633">
                  <c:v>455000</c:v>
                </c:pt>
                <c:pt idx="4634">
                  <c:v>350000</c:v>
                </c:pt>
                <c:pt idx="4635">
                  <c:v>315000</c:v>
                </c:pt>
                <c:pt idx="4636">
                  <c:v>355000</c:v>
                </c:pt>
                <c:pt idx="4637">
                  <c:v>610000</c:v>
                </c:pt>
                <c:pt idx="4638">
                  <c:v>139000</c:v>
                </c:pt>
                <c:pt idx="4639">
                  <c:v>225000</c:v>
                </c:pt>
                <c:pt idx="4640">
                  <c:v>149000</c:v>
                </c:pt>
                <c:pt idx="4641">
                  <c:v>1700000</c:v>
                </c:pt>
                <c:pt idx="4642">
                  <c:v>501000</c:v>
                </c:pt>
                <c:pt idx="4643">
                  <c:v>145000</c:v>
                </c:pt>
                <c:pt idx="4644">
                  <c:v>155000</c:v>
                </c:pt>
                <c:pt idx="4645">
                  <c:v>620000</c:v>
                </c:pt>
                <c:pt idx="4646">
                  <c:v>600000</c:v>
                </c:pt>
                <c:pt idx="4647">
                  <c:v>825000</c:v>
                </c:pt>
                <c:pt idx="4648">
                  <c:v>480000</c:v>
                </c:pt>
                <c:pt idx="4649">
                  <c:v>1600000</c:v>
                </c:pt>
                <c:pt idx="4650">
                  <c:v>621000</c:v>
                </c:pt>
                <c:pt idx="4651">
                  <c:v>599000</c:v>
                </c:pt>
                <c:pt idx="4652">
                  <c:v>375000</c:v>
                </c:pt>
                <c:pt idx="4653">
                  <c:v>705000</c:v>
                </c:pt>
                <c:pt idx="4654">
                  <c:v>875000</c:v>
                </c:pt>
                <c:pt idx="4655">
                  <c:v>1290000</c:v>
                </c:pt>
                <c:pt idx="4656">
                  <c:v>689999</c:v>
                </c:pt>
                <c:pt idx="4657">
                  <c:v>510000</c:v>
                </c:pt>
                <c:pt idx="4658">
                  <c:v>485000</c:v>
                </c:pt>
                <c:pt idx="4659">
                  <c:v>365000</c:v>
                </c:pt>
                <c:pt idx="4660">
                  <c:v>140000</c:v>
                </c:pt>
                <c:pt idx="4661">
                  <c:v>199000</c:v>
                </c:pt>
                <c:pt idx="4662">
                  <c:v>999000</c:v>
                </c:pt>
                <c:pt idx="4663">
                  <c:v>350000</c:v>
                </c:pt>
                <c:pt idx="4664">
                  <c:v>299999</c:v>
                </c:pt>
                <c:pt idx="4665">
                  <c:v>355000</c:v>
                </c:pt>
                <c:pt idx="4666">
                  <c:v>510000</c:v>
                </c:pt>
                <c:pt idx="4667">
                  <c:v>1400000</c:v>
                </c:pt>
                <c:pt idx="4668">
                  <c:v>160000</c:v>
                </c:pt>
                <c:pt idx="4669">
                  <c:v>620000</c:v>
                </c:pt>
                <c:pt idx="4670">
                  <c:v>475000</c:v>
                </c:pt>
                <c:pt idx="4671">
                  <c:v>560000</c:v>
                </c:pt>
                <c:pt idx="4672">
                  <c:v>540000</c:v>
                </c:pt>
                <c:pt idx="4673">
                  <c:v>280000</c:v>
                </c:pt>
                <c:pt idx="4674">
                  <c:v>230000</c:v>
                </c:pt>
                <c:pt idx="4675">
                  <c:v>110000</c:v>
                </c:pt>
                <c:pt idx="4676">
                  <c:v>149000</c:v>
                </c:pt>
                <c:pt idx="4677">
                  <c:v>240000</c:v>
                </c:pt>
                <c:pt idx="4678">
                  <c:v>98000</c:v>
                </c:pt>
                <c:pt idx="4679">
                  <c:v>240000</c:v>
                </c:pt>
                <c:pt idx="4680">
                  <c:v>499000</c:v>
                </c:pt>
                <c:pt idx="4681">
                  <c:v>670000</c:v>
                </c:pt>
                <c:pt idx="4682">
                  <c:v>1475000</c:v>
                </c:pt>
                <c:pt idx="4683">
                  <c:v>350000</c:v>
                </c:pt>
                <c:pt idx="4684">
                  <c:v>225000</c:v>
                </c:pt>
                <c:pt idx="4685">
                  <c:v>390000</c:v>
                </c:pt>
                <c:pt idx="4686">
                  <c:v>1065000</c:v>
                </c:pt>
                <c:pt idx="4687">
                  <c:v>153000</c:v>
                </c:pt>
                <c:pt idx="4688">
                  <c:v>1375000</c:v>
                </c:pt>
                <c:pt idx="4689">
                  <c:v>550000</c:v>
                </c:pt>
                <c:pt idx="4690">
                  <c:v>451000</c:v>
                </c:pt>
                <c:pt idx="4691">
                  <c:v>1085000</c:v>
                </c:pt>
                <c:pt idx="4692">
                  <c:v>675000</c:v>
                </c:pt>
                <c:pt idx="4693">
                  <c:v>725000</c:v>
                </c:pt>
                <c:pt idx="4694">
                  <c:v>285000</c:v>
                </c:pt>
                <c:pt idx="4695">
                  <c:v>765000</c:v>
                </c:pt>
                <c:pt idx="4696">
                  <c:v>1550000</c:v>
                </c:pt>
                <c:pt idx="4697">
                  <c:v>675000</c:v>
                </c:pt>
                <c:pt idx="4698">
                  <c:v>950000</c:v>
                </c:pt>
                <c:pt idx="4699">
                  <c:v>415000</c:v>
                </c:pt>
                <c:pt idx="4700">
                  <c:v>825000</c:v>
                </c:pt>
                <c:pt idx="4701">
                  <c:v>350000</c:v>
                </c:pt>
                <c:pt idx="4702">
                  <c:v>280000</c:v>
                </c:pt>
                <c:pt idx="4703">
                  <c:v>1150000</c:v>
                </c:pt>
                <c:pt idx="4704">
                  <c:v>325000</c:v>
                </c:pt>
                <c:pt idx="4705">
                  <c:v>1185000</c:v>
                </c:pt>
                <c:pt idx="4706">
                  <c:v>395000</c:v>
                </c:pt>
                <c:pt idx="4707">
                  <c:v>250000</c:v>
                </c:pt>
                <c:pt idx="4708">
                  <c:v>574000</c:v>
                </c:pt>
                <c:pt idx="4709">
                  <c:v>1095000</c:v>
                </c:pt>
                <c:pt idx="4710">
                  <c:v>189000</c:v>
                </c:pt>
                <c:pt idx="4711">
                  <c:v>311000</c:v>
                </c:pt>
                <c:pt idx="4712">
                  <c:v>535000</c:v>
                </c:pt>
                <c:pt idx="4713">
                  <c:v>485000</c:v>
                </c:pt>
                <c:pt idx="4714">
                  <c:v>131000</c:v>
                </c:pt>
                <c:pt idx="4715">
                  <c:v>1290000</c:v>
                </c:pt>
                <c:pt idx="4716">
                  <c:v>450000</c:v>
                </c:pt>
                <c:pt idx="4717">
                  <c:v>920000</c:v>
                </c:pt>
                <c:pt idx="4718">
                  <c:v>1050000</c:v>
                </c:pt>
                <c:pt idx="4719">
                  <c:v>1275000</c:v>
                </c:pt>
                <c:pt idx="4720">
                  <c:v>699000</c:v>
                </c:pt>
                <c:pt idx="4721">
                  <c:v>1049000</c:v>
                </c:pt>
                <c:pt idx="4722">
                  <c:v>385000</c:v>
                </c:pt>
                <c:pt idx="4723">
                  <c:v>220000</c:v>
                </c:pt>
                <c:pt idx="4724">
                  <c:v>990000</c:v>
                </c:pt>
                <c:pt idx="4725">
                  <c:v>120000</c:v>
                </c:pt>
                <c:pt idx="4726">
                  <c:v>949000</c:v>
                </c:pt>
                <c:pt idx="4727">
                  <c:v>460000</c:v>
                </c:pt>
                <c:pt idx="4728">
                  <c:v>1700000</c:v>
                </c:pt>
                <c:pt idx="4729">
                  <c:v>500000</c:v>
                </c:pt>
                <c:pt idx="4730">
                  <c:v>665000</c:v>
                </c:pt>
                <c:pt idx="4731">
                  <c:v>270000</c:v>
                </c:pt>
                <c:pt idx="4732">
                  <c:v>195000</c:v>
                </c:pt>
                <c:pt idx="4733">
                  <c:v>489000</c:v>
                </c:pt>
                <c:pt idx="4734">
                  <c:v>740000</c:v>
                </c:pt>
                <c:pt idx="4735">
                  <c:v>750000</c:v>
                </c:pt>
                <c:pt idx="4736">
                  <c:v>700000</c:v>
                </c:pt>
                <c:pt idx="4737">
                  <c:v>160000</c:v>
                </c:pt>
                <c:pt idx="4738">
                  <c:v>685000</c:v>
                </c:pt>
                <c:pt idx="4739">
                  <c:v>750000</c:v>
                </c:pt>
                <c:pt idx="4740">
                  <c:v>345000</c:v>
                </c:pt>
                <c:pt idx="4741">
                  <c:v>585000</c:v>
                </c:pt>
                <c:pt idx="4742">
                  <c:v>395000</c:v>
                </c:pt>
                <c:pt idx="4743">
                  <c:v>245000</c:v>
                </c:pt>
                <c:pt idx="4744">
                  <c:v>645001</c:v>
                </c:pt>
                <c:pt idx="4745">
                  <c:v>699939</c:v>
                </c:pt>
                <c:pt idx="4746">
                  <c:v>370000</c:v>
                </c:pt>
                <c:pt idx="4747">
                  <c:v>251000</c:v>
                </c:pt>
                <c:pt idx="4748">
                  <c:v>660000</c:v>
                </c:pt>
                <c:pt idx="4749">
                  <c:v>770000</c:v>
                </c:pt>
                <c:pt idx="4750">
                  <c:v>1075000</c:v>
                </c:pt>
                <c:pt idx="4751">
                  <c:v>185000</c:v>
                </c:pt>
                <c:pt idx="4752">
                  <c:v>315000</c:v>
                </c:pt>
                <c:pt idx="4753">
                  <c:v>525000</c:v>
                </c:pt>
                <c:pt idx="4754">
                  <c:v>369000</c:v>
                </c:pt>
                <c:pt idx="4755">
                  <c:v>690000</c:v>
                </c:pt>
                <c:pt idx="4756">
                  <c:v>1435000</c:v>
                </c:pt>
                <c:pt idx="4757">
                  <c:v>425000</c:v>
                </c:pt>
                <c:pt idx="4758">
                  <c:v>349991</c:v>
                </c:pt>
                <c:pt idx="4759">
                  <c:v>760000</c:v>
                </c:pt>
                <c:pt idx="4760">
                  <c:v>98000</c:v>
                </c:pt>
                <c:pt idx="4761">
                  <c:v>1560000</c:v>
                </c:pt>
                <c:pt idx="4762">
                  <c:v>500000</c:v>
                </c:pt>
                <c:pt idx="4763">
                  <c:v>240000</c:v>
                </c:pt>
                <c:pt idx="4764">
                  <c:v>499000</c:v>
                </c:pt>
                <c:pt idx="4765">
                  <c:v>639999</c:v>
                </c:pt>
                <c:pt idx="4766">
                  <c:v>385000</c:v>
                </c:pt>
                <c:pt idx="4767">
                  <c:v>430000</c:v>
                </c:pt>
                <c:pt idx="4768">
                  <c:v>200000</c:v>
                </c:pt>
                <c:pt idx="4769">
                  <c:v>364000</c:v>
                </c:pt>
                <c:pt idx="4770">
                  <c:v>499000</c:v>
                </c:pt>
                <c:pt idx="4771">
                  <c:v>160000</c:v>
                </c:pt>
                <c:pt idx="4772">
                  <c:v>72000</c:v>
                </c:pt>
                <c:pt idx="4773">
                  <c:v>570000</c:v>
                </c:pt>
                <c:pt idx="4774">
                  <c:v>180000</c:v>
                </c:pt>
                <c:pt idx="4775">
                  <c:v>1180000</c:v>
                </c:pt>
                <c:pt idx="4776">
                  <c:v>345000</c:v>
                </c:pt>
                <c:pt idx="4777">
                  <c:v>435000</c:v>
                </c:pt>
                <c:pt idx="4778">
                  <c:v>259000</c:v>
                </c:pt>
                <c:pt idx="4779">
                  <c:v>1400000</c:v>
                </c:pt>
                <c:pt idx="4780">
                  <c:v>220000</c:v>
                </c:pt>
                <c:pt idx="4781">
                  <c:v>325000</c:v>
                </c:pt>
                <c:pt idx="4782">
                  <c:v>1675000</c:v>
                </c:pt>
                <c:pt idx="4783">
                  <c:v>200000</c:v>
                </c:pt>
                <c:pt idx="4784">
                  <c:v>1390000</c:v>
                </c:pt>
                <c:pt idx="4785">
                  <c:v>385000</c:v>
                </c:pt>
                <c:pt idx="4786">
                  <c:v>345000</c:v>
                </c:pt>
                <c:pt idx="4787">
                  <c:v>790000</c:v>
                </c:pt>
                <c:pt idx="4788">
                  <c:v>850000</c:v>
                </c:pt>
                <c:pt idx="4789">
                  <c:v>480000</c:v>
                </c:pt>
                <c:pt idx="4790">
                  <c:v>131000</c:v>
                </c:pt>
                <c:pt idx="4791">
                  <c:v>689000</c:v>
                </c:pt>
                <c:pt idx="4792">
                  <c:v>1540000</c:v>
                </c:pt>
                <c:pt idx="4793">
                  <c:v>395000</c:v>
                </c:pt>
                <c:pt idx="4794">
                  <c:v>315000</c:v>
                </c:pt>
                <c:pt idx="4795">
                  <c:v>310000</c:v>
                </c:pt>
                <c:pt idx="4796">
                  <c:v>475000</c:v>
                </c:pt>
                <c:pt idx="4797">
                  <c:v>1650000</c:v>
                </c:pt>
                <c:pt idx="4798">
                  <c:v>410000</c:v>
                </c:pt>
                <c:pt idx="4799">
                  <c:v>695000</c:v>
                </c:pt>
                <c:pt idx="4800">
                  <c:v>1350000</c:v>
                </c:pt>
                <c:pt idx="4801">
                  <c:v>590000</c:v>
                </c:pt>
                <c:pt idx="4802">
                  <c:v>265000</c:v>
                </c:pt>
                <c:pt idx="4803">
                  <c:v>850000</c:v>
                </c:pt>
                <c:pt idx="4804">
                  <c:v>380000</c:v>
                </c:pt>
                <c:pt idx="4805">
                  <c:v>695000</c:v>
                </c:pt>
                <c:pt idx="4806">
                  <c:v>615000</c:v>
                </c:pt>
                <c:pt idx="4807">
                  <c:v>1025000</c:v>
                </c:pt>
                <c:pt idx="4808">
                  <c:v>320000</c:v>
                </c:pt>
                <c:pt idx="4809">
                  <c:v>582000</c:v>
                </c:pt>
                <c:pt idx="4810">
                  <c:v>650000</c:v>
                </c:pt>
                <c:pt idx="4811">
                  <c:v>575000</c:v>
                </c:pt>
                <c:pt idx="4812">
                  <c:v>1149000</c:v>
                </c:pt>
                <c:pt idx="4813">
                  <c:v>450000</c:v>
                </c:pt>
                <c:pt idx="4814">
                  <c:v>432000</c:v>
                </c:pt>
                <c:pt idx="4815">
                  <c:v>1650000</c:v>
                </c:pt>
                <c:pt idx="4816">
                  <c:v>545000</c:v>
                </c:pt>
                <c:pt idx="4817">
                  <c:v>905000</c:v>
                </c:pt>
                <c:pt idx="4818">
                  <c:v>649000</c:v>
                </c:pt>
                <c:pt idx="4819">
                  <c:v>1500000</c:v>
                </c:pt>
                <c:pt idx="4820">
                  <c:v>675000</c:v>
                </c:pt>
                <c:pt idx="4821">
                  <c:v>313131</c:v>
                </c:pt>
                <c:pt idx="4822">
                  <c:v>275000</c:v>
                </c:pt>
                <c:pt idx="4823">
                  <c:v>125000</c:v>
                </c:pt>
                <c:pt idx="4824">
                  <c:v>175000</c:v>
                </c:pt>
                <c:pt idx="4825">
                  <c:v>350000</c:v>
                </c:pt>
                <c:pt idx="4826">
                  <c:v>690000</c:v>
                </c:pt>
                <c:pt idx="4827">
                  <c:v>160000</c:v>
                </c:pt>
                <c:pt idx="4828">
                  <c:v>200000</c:v>
                </c:pt>
                <c:pt idx="4829">
                  <c:v>495000</c:v>
                </c:pt>
                <c:pt idx="4830">
                  <c:v>995000</c:v>
                </c:pt>
                <c:pt idx="4831">
                  <c:v>139000</c:v>
                </c:pt>
                <c:pt idx="4832">
                  <c:v>135000</c:v>
                </c:pt>
                <c:pt idx="4833">
                  <c:v>445000</c:v>
                </c:pt>
                <c:pt idx="4834">
                  <c:v>975000</c:v>
                </c:pt>
                <c:pt idx="4835">
                  <c:v>150000</c:v>
                </c:pt>
                <c:pt idx="4836">
                  <c:v>745000</c:v>
                </c:pt>
                <c:pt idx="4837">
                  <c:v>565000</c:v>
                </c:pt>
                <c:pt idx="4838">
                  <c:v>160000</c:v>
                </c:pt>
                <c:pt idx="4839">
                  <c:v>210000</c:v>
                </c:pt>
                <c:pt idx="4840">
                  <c:v>750000</c:v>
                </c:pt>
                <c:pt idx="4841">
                  <c:v>490000</c:v>
                </c:pt>
                <c:pt idx="4842">
                  <c:v>1325000</c:v>
                </c:pt>
                <c:pt idx="4843">
                  <c:v>225000</c:v>
                </c:pt>
                <c:pt idx="4844">
                  <c:v>1080000</c:v>
                </c:pt>
                <c:pt idx="4845">
                  <c:v>485000</c:v>
                </c:pt>
                <c:pt idx="4846">
                  <c:v>325000</c:v>
                </c:pt>
                <c:pt idx="4847">
                  <c:v>730000</c:v>
                </c:pt>
                <c:pt idx="4848">
                  <c:v>825000</c:v>
                </c:pt>
                <c:pt idx="4849">
                  <c:v>550000</c:v>
                </c:pt>
                <c:pt idx="4850">
                  <c:v>535000</c:v>
                </c:pt>
                <c:pt idx="4851">
                  <c:v>460000</c:v>
                </c:pt>
                <c:pt idx="4852">
                  <c:v>575000</c:v>
                </c:pt>
                <c:pt idx="4853">
                  <c:v>1491000</c:v>
                </c:pt>
                <c:pt idx="4854">
                  <c:v>985000</c:v>
                </c:pt>
                <c:pt idx="4855">
                  <c:v>445000</c:v>
                </c:pt>
                <c:pt idx="4856">
                  <c:v>465000</c:v>
                </c:pt>
                <c:pt idx="4857">
                  <c:v>725000</c:v>
                </c:pt>
                <c:pt idx="4858">
                  <c:v>975000</c:v>
                </c:pt>
                <c:pt idx="4859">
                  <c:v>751000</c:v>
                </c:pt>
                <c:pt idx="4860">
                  <c:v>195000</c:v>
                </c:pt>
                <c:pt idx="4861">
                  <c:v>1440000</c:v>
                </c:pt>
                <c:pt idx="4862">
                  <c:v>280000</c:v>
                </c:pt>
                <c:pt idx="4863">
                  <c:v>165000</c:v>
                </c:pt>
                <c:pt idx="4864">
                  <c:v>890000</c:v>
                </c:pt>
                <c:pt idx="4865">
                  <c:v>430000</c:v>
                </c:pt>
                <c:pt idx="4866">
                  <c:v>565000</c:v>
                </c:pt>
                <c:pt idx="4867">
                  <c:v>600000</c:v>
                </c:pt>
                <c:pt idx="4868">
                  <c:v>595000</c:v>
                </c:pt>
                <c:pt idx="4869">
                  <c:v>150000</c:v>
                </c:pt>
                <c:pt idx="4870">
                  <c:v>190000</c:v>
                </c:pt>
                <c:pt idx="4871">
                  <c:v>450000</c:v>
                </c:pt>
                <c:pt idx="4872">
                  <c:v>259999</c:v>
                </c:pt>
                <c:pt idx="4873">
                  <c:v>300000</c:v>
                </c:pt>
                <c:pt idx="4874">
                  <c:v>585000</c:v>
                </c:pt>
                <c:pt idx="4875">
                  <c:v>1250000</c:v>
                </c:pt>
                <c:pt idx="4876">
                  <c:v>415000</c:v>
                </c:pt>
                <c:pt idx="4877">
                  <c:v>899000</c:v>
                </c:pt>
                <c:pt idx="4878">
                  <c:v>625000</c:v>
                </c:pt>
                <c:pt idx="4879">
                  <c:v>155000</c:v>
                </c:pt>
                <c:pt idx="4880">
                  <c:v>235000</c:v>
                </c:pt>
                <c:pt idx="4881">
                  <c:v>490000</c:v>
                </c:pt>
                <c:pt idx="4882">
                  <c:v>445000</c:v>
                </c:pt>
                <c:pt idx="4883">
                  <c:v>750000</c:v>
                </c:pt>
                <c:pt idx="4884">
                  <c:v>630000</c:v>
                </c:pt>
                <c:pt idx="4885">
                  <c:v>222000</c:v>
                </c:pt>
                <c:pt idx="4886">
                  <c:v>550000</c:v>
                </c:pt>
                <c:pt idx="4887">
                  <c:v>490000</c:v>
                </c:pt>
                <c:pt idx="4888">
                  <c:v>1300000</c:v>
                </c:pt>
                <c:pt idx="4889">
                  <c:v>145800</c:v>
                </c:pt>
                <c:pt idx="4890">
                  <c:v>425000</c:v>
                </c:pt>
                <c:pt idx="4891">
                  <c:v>1400000</c:v>
                </c:pt>
                <c:pt idx="4892">
                  <c:v>300000</c:v>
                </c:pt>
                <c:pt idx="4893">
                  <c:v>625000</c:v>
                </c:pt>
                <c:pt idx="4894">
                  <c:v>1695000</c:v>
                </c:pt>
                <c:pt idx="4895">
                  <c:v>385000</c:v>
                </c:pt>
                <c:pt idx="4896">
                  <c:v>395000</c:v>
                </c:pt>
                <c:pt idx="4897">
                  <c:v>615000</c:v>
                </c:pt>
                <c:pt idx="4898">
                  <c:v>285000</c:v>
                </c:pt>
                <c:pt idx="4899">
                  <c:v>271000</c:v>
                </c:pt>
                <c:pt idx="4900">
                  <c:v>380000</c:v>
                </c:pt>
                <c:pt idx="4901">
                  <c:v>410000</c:v>
                </c:pt>
                <c:pt idx="4902">
                  <c:v>375000</c:v>
                </c:pt>
                <c:pt idx="4903">
                  <c:v>785000</c:v>
                </c:pt>
                <c:pt idx="4904">
                  <c:v>199999</c:v>
                </c:pt>
                <c:pt idx="4905">
                  <c:v>1050000</c:v>
                </c:pt>
                <c:pt idx="4906">
                  <c:v>175000</c:v>
                </c:pt>
                <c:pt idx="4907">
                  <c:v>125000</c:v>
                </c:pt>
                <c:pt idx="4908">
                  <c:v>210000</c:v>
                </c:pt>
                <c:pt idx="4909">
                  <c:v>435000</c:v>
                </c:pt>
                <c:pt idx="4910">
                  <c:v>190000</c:v>
                </c:pt>
                <c:pt idx="4911">
                  <c:v>350000</c:v>
                </c:pt>
                <c:pt idx="4912">
                  <c:v>315000</c:v>
                </c:pt>
                <c:pt idx="4913">
                  <c:v>675000</c:v>
                </c:pt>
                <c:pt idx="4914">
                  <c:v>799999</c:v>
                </c:pt>
                <c:pt idx="4915">
                  <c:v>425000</c:v>
                </c:pt>
                <c:pt idx="4916">
                  <c:v>360000</c:v>
                </c:pt>
                <c:pt idx="4917">
                  <c:v>315000</c:v>
                </c:pt>
                <c:pt idx="4918">
                  <c:v>450000</c:v>
                </c:pt>
                <c:pt idx="4919">
                  <c:v>225000</c:v>
                </c:pt>
                <c:pt idx="4920">
                  <c:v>1025000</c:v>
                </c:pt>
                <c:pt idx="4921">
                  <c:v>1190000</c:v>
                </c:pt>
                <c:pt idx="4922">
                  <c:v>350000</c:v>
                </c:pt>
                <c:pt idx="4923">
                  <c:v>649999</c:v>
                </c:pt>
                <c:pt idx="4924">
                  <c:v>510000</c:v>
                </c:pt>
                <c:pt idx="4925">
                  <c:v>320000</c:v>
                </c:pt>
                <c:pt idx="4926">
                  <c:v>689000</c:v>
                </c:pt>
                <c:pt idx="4927">
                  <c:v>120000</c:v>
                </c:pt>
                <c:pt idx="4928">
                  <c:v>159000</c:v>
                </c:pt>
                <c:pt idx="4929">
                  <c:v>1495000</c:v>
                </c:pt>
                <c:pt idx="4930">
                  <c:v>990000</c:v>
                </c:pt>
                <c:pt idx="4931">
                  <c:v>1690000</c:v>
                </c:pt>
                <c:pt idx="4932">
                  <c:v>245000</c:v>
                </c:pt>
                <c:pt idx="4933">
                  <c:v>801000</c:v>
                </c:pt>
                <c:pt idx="4934">
                  <c:v>195000</c:v>
                </c:pt>
                <c:pt idx="4935">
                  <c:v>199999</c:v>
                </c:pt>
                <c:pt idx="4936">
                  <c:v>445000</c:v>
                </c:pt>
                <c:pt idx="4937">
                  <c:v>160000</c:v>
                </c:pt>
                <c:pt idx="4938">
                  <c:v>645000</c:v>
                </c:pt>
                <c:pt idx="4939">
                  <c:v>475000</c:v>
                </c:pt>
                <c:pt idx="4940">
                  <c:v>1490000</c:v>
                </c:pt>
                <c:pt idx="4941">
                  <c:v>440000</c:v>
                </c:pt>
                <c:pt idx="4942">
                  <c:v>950000</c:v>
                </c:pt>
                <c:pt idx="4943">
                  <c:v>99999</c:v>
                </c:pt>
                <c:pt idx="4944">
                  <c:v>475000</c:v>
                </c:pt>
                <c:pt idx="4945">
                  <c:v>999999</c:v>
                </c:pt>
                <c:pt idx="4946">
                  <c:v>285000</c:v>
                </c:pt>
                <c:pt idx="4947">
                  <c:v>975000</c:v>
                </c:pt>
                <c:pt idx="4948">
                  <c:v>590000</c:v>
                </c:pt>
                <c:pt idx="4949">
                  <c:v>310000</c:v>
                </c:pt>
                <c:pt idx="4950">
                  <c:v>300763</c:v>
                </c:pt>
                <c:pt idx="4951">
                  <c:v>278000</c:v>
                </c:pt>
                <c:pt idx="4952">
                  <c:v>600000</c:v>
                </c:pt>
                <c:pt idx="4953">
                  <c:v>935000</c:v>
                </c:pt>
                <c:pt idx="4954">
                  <c:v>230000</c:v>
                </c:pt>
                <c:pt idx="4955">
                  <c:v>350000</c:v>
                </c:pt>
                <c:pt idx="4956">
                  <c:v>1073000</c:v>
                </c:pt>
                <c:pt idx="4957">
                  <c:v>590000</c:v>
                </c:pt>
                <c:pt idx="4958">
                  <c:v>1490000</c:v>
                </c:pt>
                <c:pt idx="4959">
                  <c:v>385000</c:v>
                </c:pt>
                <c:pt idx="4960">
                  <c:v>207000</c:v>
                </c:pt>
                <c:pt idx="4961">
                  <c:v>745000</c:v>
                </c:pt>
                <c:pt idx="4962">
                  <c:v>290000</c:v>
                </c:pt>
                <c:pt idx="4963">
                  <c:v>1000000</c:v>
                </c:pt>
                <c:pt idx="4964">
                  <c:v>700000</c:v>
                </c:pt>
                <c:pt idx="4965">
                  <c:v>360000</c:v>
                </c:pt>
                <c:pt idx="4966">
                  <c:v>280000</c:v>
                </c:pt>
                <c:pt idx="4967">
                  <c:v>275000</c:v>
                </c:pt>
                <c:pt idx="4968">
                  <c:v>565000</c:v>
                </c:pt>
                <c:pt idx="4969">
                  <c:v>525000</c:v>
                </c:pt>
                <c:pt idx="4970">
                  <c:v>440000</c:v>
                </c:pt>
                <c:pt idx="4971">
                  <c:v>421999</c:v>
                </c:pt>
                <c:pt idx="4972">
                  <c:v>585000</c:v>
                </c:pt>
                <c:pt idx="4973">
                  <c:v>775000</c:v>
                </c:pt>
                <c:pt idx="4974">
                  <c:v>1600000</c:v>
                </c:pt>
                <c:pt idx="4975">
                  <c:v>649000</c:v>
                </c:pt>
                <c:pt idx="4976">
                  <c:v>395000</c:v>
                </c:pt>
                <c:pt idx="4977">
                  <c:v>465000</c:v>
                </c:pt>
                <c:pt idx="4978">
                  <c:v>415000</c:v>
                </c:pt>
                <c:pt idx="4979">
                  <c:v>1545000</c:v>
                </c:pt>
                <c:pt idx="4980">
                  <c:v>440000</c:v>
                </c:pt>
                <c:pt idx="4981">
                  <c:v>985000</c:v>
                </c:pt>
                <c:pt idx="4982">
                  <c:v>750000</c:v>
                </c:pt>
                <c:pt idx="4983">
                  <c:v>400000</c:v>
                </c:pt>
                <c:pt idx="4984">
                  <c:v>975000</c:v>
                </c:pt>
                <c:pt idx="4985">
                  <c:v>900000</c:v>
                </c:pt>
                <c:pt idx="4986">
                  <c:v>1450000</c:v>
                </c:pt>
                <c:pt idx="4987">
                  <c:v>756000</c:v>
                </c:pt>
                <c:pt idx="4988">
                  <c:v>350000</c:v>
                </c:pt>
                <c:pt idx="4989">
                  <c:v>460000</c:v>
                </c:pt>
                <c:pt idx="4990">
                  <c:v>565000</c:v>
                </c:pt>
                <c:pt idx="4991">
                  <c:v>160000</c:v>
                </c:pt>
                <c:pt idx="4992">
                  <c:v>379000</c:v>
                </c:pt>
                <c:pt idx="4993">
                  <c:v>735000</c:v>
                </c:pt>
                <c:pt idx="4994">
                  <c:v>599000</c:v>
                </c:pt>
                <c:pt idx="4995">
                  <c:v>600000</c:v>
                </c:pt>
                <c:pt idx="4996">
                  <c:v>785000</c:v>
                </c:pt>
                <c:pt idx="4997">
                  <c:v>475000</c:v>
                </c:pt>
                <c:pt idx="4998">
                  <c:v>1045000</c:v>
                </c:pt>
                <c:pt idx="4999">
                  <c:v>345000</c:v>
                </c:pt>
                <c:pt idx="5000">
                  <c:v>260000</c:v>
                </c:pt>
                <c:pt idx="5001">
                  <c:v>1500000</c:v>
                </c:pt>
                <c:pt idx="5002">
                  <c:v>800000</c:v>
                </c:pt>
                <c:pt idx="5003">
                  <c:v>480000</c:v>
                </c:pt>
                <c:pt idx="5004">
                  <c:v>550000</c:v>
                </c:pt>
                <c:pt idx="5005">
                  <c:v>250000</c:v>
                </c:pt>
                <c:pt idx="5006">
                  <c:v>560000</c:v>
                </c:pt>
                <c:pt idx="5007">
                  <c:v>611000</c:v>
                </c:pt>
                <c:pt idx="5008">
                  <c:v>330000</c:v>
                </c:pt>
                <c:pt idx="5009">
                  <c:v>365000</c:v>
                </c:pt>
                <c:pt idx="5010">
                  <c:v>685000</c:v>
                </c:pt>
                <c:pt idx="5011">
                  <c:v>265000</c:v>
                </c:pt>
                <c:pt idx="5012">
                  <c:v>380000</c:v>
                </c:pt>
                <c:pt idx="5013">
                  <c:v>190000</c:v>
                </c:pt>
                <c:pt idx="5014">
                  <c:v>135500</c:v>
                </c:pt>
                <c:pt idx="5015">
                  <c:v>1569000</c:v>
                </c:pt>
                <c:pt idx="5016">
                  <c:v>570000</c:v>
                </c:pt>
                <c:pt idx="5017">
                  <c:v>525000</c:v>
                </c:pt>
                <c:pt idx="5018">
                  <c:v>335000</c:v>
                </c:pt>
                <c:pt idx="5019">
                  <c:v>775000</c:v>
                </c:pt>
                <c:pt idx="5020">
                  <c:v>145000</c:v>
                </c:pt>
                <c:pt idx="5021">
                  <c:v>670000</c:v>
                </c:pt>
                <c:pt idx="5022">
                  <c:v>150000</c:v>
                </c:pt>
                <c:pt idx="5023">
                  <c:v>225000</c:v>
                </c:pt>
                <c:pt idx="5024">
                  <c:v>1075000</c:v>
                </c:pt>
                <c:pt idx="5025">
                  <c:v>465000</c:v>
                </c:pt>
                <c:pt idx="5026">
                  <c:v>1060000</c:v>
                </c:pt>
                <c:pt idx="5027">
                  <c:v>250000</c:v>
                </c:pt>
                <c:pt idx="5028">
                  <c:v>365000</c:v>
                </c:pt>
                <c:pt idx="5029">
                  <c:v>130000</c:v>
                </c:pt>
                <c:pt idx="5030">
                  <c:v>325000</c:v>
                </c:pt>
                <c:pt idx="5031">
                  <c:v>1075000</c:v>
                </c:pt>
                <c:pt idx="5032">
                  <c:v>120000</c:v>
                </c:pt>
                <c:pt idx="5033">
                  <c:v>690000</c:v>
                </c:pt>
                <c:pt idx="5034">
                  <c:v>775000</c:v>
                </c:pt>
                <c:pt idx="5035">
                  <c:v>500000</c:v>
                </c:pt>
                <c:pt idx="5036">
                  <c:v>845000</c:v>
                </c:pt>
                <c:pt idx="5037">
                  <c:v>599999</c:v>
                </c:pt>
                <c:pt idx="5038">
                  <c:v>225000</c:v>
                </c:pt>
                <c:pt idx="5039">
                  <c:v>750000</c:v>
                </c:pt>
                <c:pt idx="5040">
                  <c:v>1675000</c:v>
                </c:pt>
                <c:pt idx="5041">
                  <c:v>170000</c:v>
                </c:pt>
                <c:pt idx="5042">
                  <c:v>145000</c:v>
                </c:pt>
                <c:pt idx="5043">
                  <c:v>930000</c:v>
                </c:pt>
                <c:pt idx="5044">
                  <c:v>595000</c:v>
                </c:pt>
                <c:pt idx="5045">
                  <c:v>435000</c:v>
                </c:pt>
                <c:pt idx="5046">
                  <c:v>600000</c:v>
                </c:pt>
                <c:pt idx="5047">
                  <c:v>145000</c:v>
                </c:pt>
                <c:pt idx="5048">
                  <c:v>440000</c:v>
                </c:pt>
                <c:pt idx="5049">
                  <c:v>320000</c:v>
                </c:pt>
                <c:pt idx="5050">
                  <c:v>1200000</c:v>
                </c:pt>
                <c:pt idx="5051">
                  <c:v>645000</c:v>
                </c:pt>
                <c:pt idx="5052">
                  <c:v>350000</c:v>
                </c:pt>
                <c:pt idx="5053">
                  <c:v>390000</c:v>
                </c:pt>
                <c:pt idx="5054">
                  <c:v>1180000</c:v>
                </c:pt>
                <c:pt idx="5055">
                  <c:v>135000</c:v>
                </c:pt>
                <c:pt idx="5056">
                  <c:v>1550000</c:v>
                </c:pt>
                <c:pt idx="5057">
                  <c:v>290000</c:v>
                </c:pt>
                <c:pt idx="5058">
                  <c:v>160000</c:v>
                </c:pt>
                <c:pt idx="5059">
                  <c:v>1345000</c:v>
                </c:pt>
                <c:pt idx="5060">
                  <c:v>280000</c:v>
                </c:pt>
                <c:pt idx="5061">
                  <c:v>599000</c:v>
                </c:pt>
                <c:pt idx="5062">
                  <c:v>645000</c:v>
                </c:pt>
                <c:pt idx="5063">
                  <c:v>400000</c:v>
                </c:pt>
                <c:pt idx="5064">
                  <c:v>585000</c:v>
                </c:pt>
                <c:pt idx="5065">
                  <c:v>775000</c:v>
                </c:pt>
                <c:pt idx="5066">
                  <c:v>520000</c:v>
                </c:pt>
                <c:pt idx="5067">
                  <c:v>177600</c:v>
                </c:pt>
                <c:pt idx="5068">
                  <c:v>935000</c:v>
                </c:pt>
                <c:pt idx="5069">
                  <c:v>875000</c:v>
                </c:pt>
                <c:pt idx="5070">
                  <c:v>1190000</c:v>
                </c:pt>
                <c:pt idx="5071">
                  <c:v>490000</c:v>
                </c:pt>
                <c:pt idx="5072">
                  <c:v>441000</c:v>
                </c:pt>
                <c:pt idx="5073">
                  <c:v>590000</c:v>
                </c:pt>
                <c:pt idx="5074">
                  <c:v>1300000</c:v>
                </c:pt>
                <c:pt idx="5075">
                  <c:v>315000</c:v>
                </c:pt>
                <c:pt idx="5076">
                  <c:v>585000</c:v>
                </c:pt>
                <c:pt idx="5077">
                  <c:v>899000</c:v>
                </c:pt>
                <c:pt idx="5078">
                  <c:v>135000</c:v>
                </c:pt>
                <c:pt idx="5079">
                  <c:v>695000</c:v>
                </c:pt>
                <c:pt idx="5080">
                  <c:v>565000</c:v>
                </c:pt>
                <c:pt idx="5081">
                  <c:v>490000</c:v>
                </c:pt>
                <c:pt idx="5082">
                  <c:v>585000</c:v>
                </c:pt>
                <c:pt idx="5083">
                  <c:v>630000</c:v>
                </c:pt>
                <c:pt idx="5084">
                  <c:v>265000</c:v>
                </c:pt>
                <c:pt idx="5085">
                  <c:v>585000</c:v>
                </c:pt>
                <c:pt idx="5086">
                  <c:v>550000</c:v>
                </c:pt>
                <c:pt idx="5087">
                  <c:v>425000</c:v>
                </c:pt>
                <c:pt idx="5088">
                  <c:v>1025000</c:v>
                </c:pt>
                <c:pt idx="5089">
                  <c:v>865000</c:v>
                </c:pt>
                <c:pt idx="5090">
                  <c:v>288888</c:v>
                </c:pt>
                <c:pt idx="5091">
                  <c:v>130000</c:v>
                </c:pt>
                <c:pt idx="5092">
                  <c:v>710000</c:v>
                </c:pt>
                <c:pt idx="5093">
                  <c:v>535000</c:v>
                </c:pt>
                <c:pt idx="5094">
                  <c:v>400000</c:v>
                </c:pt>
                <c:pt idx="5095">
                  <c:v>185000</c:v>
                </c:pt>
                <c:pt idx="5096">
                  <c:v>330000</c:v>
                </c:pt>
                <c:pt idx="5097">
                  <c:v>358000</c:v>
                </c:pt>
                <c:pt idx="5098">
                  <c:v>660000</c:v>
                </c:pt>
                <c:pt idx="5099">
                  <c:v>399999</c:v>
                </c:pt>
                <c:pt idx="5100">
                  <c:v>240000</c:v>
                </c:pt>
                <c:pt idx="5101">
                  <c:v>550000</c:v>
                </c:pt>
                <c:pt idx="5102">
                  <c:v>425000</c:v>
                </c:pt>
                <c:pt idx="5103">
                  <c:v>1220000</c:v>
                </c:pt>
                <c:pt idx="5104">
                  <c:v>225000</c:v>
                </c:pt>
                <c:pt idx="5105">
                  <c:v>750000</c:v>
                </c:pt>
                <c:pt idx="5106">
                  <c:v>285000</c:v>
                </c:pt>
                <c:pt idx="5107">
                  <c:v>235000</c:v>
                </c:pt>
                <c:pt idx="5108">
                  <c:v>250000</c:v>
                </c:pt>
                <c:pt idx="5109">
                  <c:v>300000</c:v>
                </c:pt>
                <c:pt idx="5110">
                  <c:v>200000</c:v>
                </c:pt>
                <c:pt idx="5111">
                  <c:v>840000</c:v>
                </c:pt>
                <c:pt idx="5112">
                  <c:v>450000</c:v>
                </c:pt>
                <c:pt idx="5113">
                  <c:v>242000</c:v>
                </c:pt>
                <c:pt idx="5114">
                  <c:v>490000</c:v>
                </c:pt>
                <c:pt idx="5115">
                  <c:v>250000</c:v>
                </c:pt>
                <c:pt idx="5116">
                  <c:v>625000</c:v>
                </c:pt>
                <c:pt idx="5117">
                  <c:v>1490000</c:v>
                </c:pt>
                <c:pt idx="5118">
                  <c:v>725000</c:v>
                </c:pt>
                <c:pt idx="5119">
                  <c:v>900000</c:v>
                </c:pt>
                <c:pt idx="5120">
                  <c:v>560000</c:v>
                </c:pt>
                <c:pt idx="5121">
                  <c:v>451000</c:v>
                </c:pt>
                <c:pt idx="5122">
                  <c:v>1375000</c:v>
                </c:pt>
                <c:pt idx="5123">
                  <c:v>760000</c:v>
                </c:pt>
                <c:pt idx="5124">
                  <c:v>230000</c:v>
                </c:pt>
                <c:pt idx="5125">
                  <c:v>525000</c:v>
                </c:pt>
                <c:pt idx="5126">
                  <c:v>58000</c:v>
                </c:pt>
                <c:pt idx="5127">
                  <c:v>750000</c:v>
                </c:pt>
                <c:pt idx="5128">
                  <c:v>360000</c:v>
                </c:pt>
                <c:pt idx="5129">
                  <c:v>300000</c:v>
                </c:pt>
                <c:pt idx="5130">
                  <c:v>625000</c:v>
                </c:pt>
                <c:pt idx="5131">
                  <c:v>575000</c:v>
                </c:pt>
                <c:pt idx="5132">
                  <c:v>349999</c:v>
                </c:pt>
                <c:pt idx="5133">
                  <c:v>591000</c:v>
                </c:pt>
                <c:pt idx="5134">
                  <c:v>560000</c:v>
                </c:pt>
                <c:pt idx="5135">
                  <c:v>749000</c:v>
                </c:pt>
                <c:pt idx="5136">
                  <c:v>625000</c:v>
                </c:pt>
                <c:pt idx="5137">
                  <c:v>400000</c:v>
                </c:pt>
                <c:pt idx="5138">
                  <c:v>98500</c:v>
                </c:pt>
                <c:pt idx="5139">
                  <c:v>650000</c:v>
                </c:pt>
                <c:pt idx="5140">
                  <c:v>590000</c:v>
                </c:pt>
                <c:pt idx="5141">
                  <c:v>551000</c:v>
                </c:pt>
                <c:pt idx="5142">
                  <c:v>595000</c:v>
                </c:pt>
                <c:pt idx="5143">
                  <c:v>621000</c:v>
                </c:pt>
                <c:pt idx="5144">
                  <c:v>425000</c:v>
                </c:pt>
                <c:pt idx="5145">
                  <c:v>1135000</c:v>
                </c:pt>
                <c:pt idx="5146">
                  <c:v>799000</c:v>
                </c:pt>
                <c:pt idx="5147">
                  <c:v>230000</c:v>
                </c:pt>
                <c:pt idx="5148">
                  <c:v>650000</c:v>
                </c:pt>
                <c:pt idx="5149">
                  <c:v>160000</c:v>
                </c:pt>
                <c:pt idx="5150">
                  <c:v>599000</c:v>
                </c:pt>
                <c:pt idx="5151">
                  <c:v>975000</c:v>
                </c:pt>
                <c:pt idx="5152">
                  <c:v>321000</c:v>
                </c:pt>
                <c:pt idx="5153">
                  <c:v>625000</c:v>
                </c:pt>
                <c:pt idx="5154">
                  <c:v>715000</c:v>
                </c:pt>
                <c:pt idx="5155">
                  <c:v>105000</c:v>
                </c:pt>
                <c:pt idx="5156">
                  <c:v>190000</c:v>
                </c:pt>
                <c:pt idx="5157">
                  <c:v>290000</c:v>
                </c:pt>
                <c:pt idx="5158">
                  <c:v>279000</c:v>
                </c:pt>
                <c:pt idx="5159">
                  <c:v>375000</c:v>
                </c:pt>
                <c:pt idx="5160">
                  <c:v>211000</c:v>
                </c:pt>
                <c:pt idx="5161">
                  <c:v>320000</c:v>
                </c:pt>
                <c:pt idx="5162">
                  <c:v>220000</c:v>
                </c:pt>
                <c:pt idx="5163">
                  <c:v>250000</c:v>
                </c:pt>
                <c:pt idx="5164">
                  <c:v>875000</c:v>
                </c:pt>
                <c:pt idx="5165">
                  <c:v>635000</c:v>
                </c:pt>
                <c:pt idx="5166">
                  <c:v>285000</c:v>
                </c:pt>
                <c:pt idx="5167">
                  <c:v>200000</c:v>
                </c:pt>
                <c:pt idx="5168">
                  <c:v>450000</c:v>
                </c:pt>
                <c:pt idx="5169">
                  <c:v>399000</c:v>
                </c:pt>
                <c:pt idx="5170">
                  <c:v>75000</c:v>
                </c:pt>
                <c:pt idx="5171">
                  <c:v>510000</c:v>
                </c:pt>
                <c:pt idx="5172">
                  <c:v>599000</c:v>
                </c:pt>
                <c:pt idx="5173">
                  <c:v>325000</c:v>
                </c:pt>
                <c:pt idx="5174">
                  <c:v>415000</c:v>
                </c:pt>
                <c:pt idx="5175">
                  <c:v>1085000</c:v>
                </c:pt>
                <c:pt idx="5176">
                  <c:v>50000</c:v>
                </c:pt>
                <c:pt idx="5177">
                  <c:v>155000</c:v>
                </c:pt>
                <c:pt idx="5178">
                  <c:v>845000</c:v>
                </c:pt>
                <c:pt idx="5179">
                  <c:v>335000</c:v>
                </c:pt>
                <c:pt idx="5180">
                  <c:v>1700000</c:v>
                </c:pt>
                <c:pt idx="5181">
                  <c:v>300000</c:v>
                </c:pt>
                <c:pt idx="5182">
                  <c:v>425000</c:v>
                </c:pt>
                <c:pt idx="5183">
                  <c:v>1450000</c:v>
                </c:pt>
                <c:pt idx="5184">
                  <c:v>799000</c:v>
                </c:pt>
                <c:pt idx="5185">
                  <c:v>740000</c:v>
                </c:pt>
                <c:pt idx="5186">
                  <c:v>850000</c:v>
                </c:pt>
                <c:pt idx="5187">
                  <c:v>325000</c:v>
                </c:pt>
                <c:pt idx="5188">
                  <c:v>410000</c:v>
                </c:pt>
                <c:pt idx="5189">
                  <c:v>365000</c:v>
                </c:pt>
                <c:pt idx="5190">
                  <c:v>1140000</c:v>
                </c:pt>
                <c:pt idx="5191">
                  <c:v>725000</c:v>
                </c:pt>
                <c:pt idx="5192">
                  <c:v>599999</c:v>
                </c:pt>
                <c:pt idx="5193">
                  <c:v>975000</c:v>
                </c:pt>
                <c:pt idx="5194">
                  <c:v>515000</c:v>
                </c:pt>
                <c:pt idx="5195">
                  <c:v>260000</c:v>
                </c:pt>
                <c:pt idx="5196">
                  <c:v>173000</c:v>
                </c:pt>
                <c:pt idx="5197">
                  <c:v>725000</c:v>
                </c:pt>
                <c:pt idx="5198">
                  <c:v>550000</c:v>
                </c:pt>
                <c:pt idx="5199">
                  <c:v>210000</c:v>
                </c:pt>
                <c:pt idx="5200">
                  <c:v>665000</c:v>
                </c:pt>
                <c:pt idx="5201">
                  <c:v>598000</c:v>
                </c:pt>
                <c:pt idx="5202">
                  <c:v>799000</c:v>
                </c:pt>
                <c:pt idx="5203">
                  <c:v>260000</c:v>
                </c:pt>
                <c:pt idx="5204">
                  <c:v>745000</c:v>
                </c:pt>
                <c:pt idx="5205">
                  <c:v>1550000</c:v>
                </c:pt>
                <c:pt idx="5206">
                  <c:v>350000</c:v>
                </c:pt>
                <c:pt idx="5207">
                  <c:v>479000</c:v>
                </c:pt>
                <c:pt idx="5208">
                  <c:v>535000</c:v>
                </c:pt>
                <c:pt idx="5209">
                  <c:v>599000</c:v>
                </c:pt>
                <c:pt idx="5210">
                  <c:v>795000</c:v>
                </c:pt>
                <c:pt idx="5211">
                  <c:v>234567</c:v>
                </c:pt>
                <c:pt idx="5212">
                  <c:v>325000</c:v>
                </c:pt>
                <c:pt idx="5213">
                  <c:v>694999</c:v>
                </c:pt>
                <c:pt idx="5214">
                  <c:v>385000</c:v>
                </c:pt>
                <c:pt idx="5215">
                  <c:v>740000</c:v>
                </c:pt>
                <c:pt idx="5216">
                  <c:v>368000</c:v>
                </c:pt>
                <c:pt idx="5217">
                  <c:v>380000</c:v>
                </c:pt>
                <c:pt idx="5218">
                  <c:v>485000</c:v>
                </c:pt>
                <c:pt idx="5219">
                  <c:v>979999</c:v>
                </c:pt>
                <c:pt idx="5220">
                  <c:v>365000</c:v>
                </c:pt>
                <c:pt idx="5221">
                  <c:v>1050000</c:v>
                </c:pt>
                <c:pt idx="5222">
                  <c:v>465000</c:v>
                </c:pt>
                <c:pt idx="5223">
                  <c:v>95000</c:v>
                </c:pt>
                <c:pt idx="5224">
                  <c:v>525000</c:v>
                </c:pt>
                <c:pt idx="5225">
                  <c:v>360000</c:v>
                </c:pt>
                <c:pt idx="5226">
                  <c:v>500000</c:v>
                </c:pt>
                <c:pt idx="5227">
                  <c:v>697000</c:v>
                </c:pt>
                <c:pt idx="5228">
                  <c:v>745000</c:v>
                </c:pt>
                <c:pt idx="5229">
                  <c:v>695000</c:v>
                </c:pt>
                <c:pt idx="5230">
                  <c:v>900000</c:v>
                </c:pt>
                <c:pt idx="5231">
                  <c:v>295000</c:v>
                </c:pt>
                <c:pt idx="5232">
                  <c:v>551000</c:v>
                </c:pt>
                <c:pt idx="5233">
                  <c:v>750000</c:v>
                </c:pt>
                <c:pt idx="5234">
                  <c:v>525000</c:v>
                </c:pt>
                <c:pt idx="5235">
                  <c:v>480000</c:v>
                </c:pt>
                <c:pt idx="5236">
                  <c:v>325000</c:v>
                </c:pt>
                <c:pt idx="5237">
                  <c:v>510000</c:v>
                </c:pt>
                <c:pt idx="5238">
                  <c:v>690000</c:v>
                </c:pt>
                <c:pt idx="5239">
                  <c:v>490000</c:v>
                </c:pt>
                <c:pt idx="5240">
                  <c:v>675000</c:v>
                </c:pt>
                <c:pt idx="5241">
                  <c:v>245000</c:v>
                </c:pt>
                <c:pt idx="5242">
                  <c:v>625000</c:v>
                </c:pt>
                <c:pt idx="5243">
                  <c:v>120000</c:v>
                </c:pt>
                <c:pt idx="5244">
                  <c:v>350000</c:v>
                </c:pt>
                <c:pt idx="5245">
                  <c:v>1350000</c:v>
                </c:pt>
                <c:pt idx="5246">
                  <c:v>365000</c:v>
                </c:pt>
                <c:pt idx="5247">
                  <c:v>340000</c:v>
                </c:pt>
                <c:pt idx="5248">
                  <c:v>244999</c:v>
                </c:pt>
                <c:pt idx="5249">
                  <c:v>190000</c:v>
                </c:pt>
                <c:pt idx="5250">
                  <c:v>274710</c:v>
                </c:pt>
                <c:pt idx="5251">
                  <c:v>815000</c:v>
                </c:pt>
                <c:pt idx="5252">
                  <c:v>139000</c:v>
                </c:pt>
                <c:pt idx="5253">
                  <c:v>460000</c:v>
                </c:pt>
                <c:pt idx="5254">
                  <c:v>549000</c:v>
                </c:pt>
                <c:pt idx="5255">
                  <c:v>465000</c:v>
                </c:pt>
                <c:pt idx="5256">
                  <c:v>865000</c:v>
                </c:pt>
                <c:pt idx="5257">
                  <c:v>1030000</c:v>
                </c:pt>
                <c:pt idx="5258">
                  <c:v>525000</c:v>
                </c:pt>
                <c:pt idx="5259">
                  <c:v>115000</c:v>
                </c:pt>
                <c:pt idx="5260">
                  <c:v>520000</c:v>
                </c:pt>
                <c:pt idx="5261">
                  <c:v>680000</c:v>
                </c:pt>
                <c:pt idx="5262">
                  <c:v>1100000</c:v>
                </c:pt>
                <c:pt idx="5263">
                  <c:v>745000</c:v>
                </c:pt>
                <c:pt idx="5264">
                  <c:v>425000</c:v>
                </c:pt>
                <c:pt idx="5265">
                  <c:v>560000</c:v>
                </c:pt>
                <c:pt idx="5266">
                  <c:v>760000</c:v>
                </c:pt>
                <c:pt idx="5267">
                  <c:v>1650000</c:v>
                </c:pt>
                <c:pt idx="5268">
                  <c:v>1200000</c:v>
                </c:pt>
                <c:pt idx="5269">
                  <c:v>490000</c:v>
                </c:pt>
                <c:pt idx="5270">
                  <c:v>365000</c:v>
                </c:pt>
                <c:pt idx="5271">
                  <c:v>725000</c:v>
                </c:pt>
                <c:pt idx="5272">
                  <c:v>525000</c:v>
                </c:pt>
                <c:pt idx="5273">
                  <c:v>460000</c:v>
                </c:pt>
                <c:pt idx="5274">
                  <c:v>750000</c:v>
                </c:pt>
                <c:pt idx="5275">
                  <c:v>115000</c:v>
                </c:pt>
                <c:pt idx="5276">
                  <c:v>295000</c:v>
                </c:pt>
                <c:pt idx="5277">
                  <c:v>730000</c:v>
                </c:pt>
                <c:pt idx="5278">
                  <c:v>750000</c:v>
                </c:pt>
                <c:pt idx="5279">
                  <c:v>850000</c:v>
                </c:pt>
                <c:pt idx="5280">
                  <c:v>1170000</c:v>
                </c:pt>
                <c:pt idx="5281">
                  <c:v>576000</c:v>
                </c:pt>
                <c:pt idx="5282">
                  <c:v>135000</c:v>
                </c:pt>
                <c:pt idx="5283">
                  <c:v>390000</c:v>
                </c:pt>
                <c:pt idx="5284">
                  <c:v>575000</c:v>
                </c:pt>
                <c:pt idx="5285">
                  <c:v>250000</c:v>
                </c:pt>
                <c:pt idx="5286">
                  <c:v>1630000</c:v>
                </c:pt>
                <c:pt idx="5287">
                  <c:v>1500000</c:v>
                </c:pt>
                <c:pt idx="5288">
                  <c:v>725000</c:v>
                </c:pt>
                <c:pt idx="5289">
                  <c:v>1490000</c:v>
                </c:pt>
                <c:pt idx="5290">
                  <c:v>645000</c:v>
                </c:pt>
                <c:pt idx="5291">
                  <c:v>1199000</c:v>
                </c:pt>
                <c:pt idx="5292">
                  <c:v>375000</c:v>
                </c:pt>
                <c:pt idx="5293">
                  <c:v>425000</c:v>
                </c:pt>
                <c:pt idx="5294">
                  <c:v>1295000</c:v>
                </c:pt>
                <c:pt idx="5295">
                  <c:v>825000</c:v>
                </c:pt>
                <c:pt idx="5296">
                  <c:v>375000</c:v>
                </c:pt>
                <c:pt idx="5297">
                  <c:v>530000</c:v>
                </c:pt>
                <c:pt idx="5298">
                  <c:v>620000</c:v>
                </c:pt>
                <c:pt idx="5299">
                  <c:v>500000</c:v>
                </c:pt>
                <c:pt idx="5300">
                  <c:v>650000</c:v>
                </c:pt>
                <c:pt idx="5301">
                  <c:v>325000</c:v>
                </c:pt>
                <c:pt idx="5302">
                  <c:v>165000</c:v>
                </c:pt>
                <c:pt idx="5303">
                  <c:v>1315000</c:v>
                </c:pt>
                <c:pt idx="5304">
                  <c:v>675000</c:v>
                </c:pt>
                <c:pt idx="5305">
                  <c:v>199999</c:v>
                </c:pt>
                <c:pt idx="5306">
                  <c:v>390000</c:v>
                </c:pt>
                <c:pt idx="5307">
                  <c:v>85000</c:v>
                </c:pt>
                <c:pt idx="5308">
                  <c:v>230000</c:v>
                </c:pt>
                <c:pt idx="5309">
                  <c:v>195000</c:v>
                </c:pt>
                <c:pt idx="5310">
                  <c:v>330000</c:v>
                </c:pt>
                <c:pt idx="5311">
                  <c:v>1660000</c:v>
                </c:pt>
                <c:pt idx="5312">
                  <c:v>160000</c:v>
                </c:pt>
                <c:pt idx="5313">
                  <c:v>1190000</c:v>
                </c:pt>
                <c:pt idx="5314">
                  <c:v>600000</c:v>
                </c:pt>
                <c:pt idx="5315">
                  <c:v>350000</c:v>
                </c:pt>
                <c:pt idx="5316">
                  <c:v>825000</c:v>
                </c:pt>
                <c:pt idx="5317">
                  <c:v>725000</c:v>
                </c:pt>
                <c:pt idx="5318">
                  <c:v>500000</c:v>
                </c:pt>
                <c:pt idx="5319">
                  <c:v>239000</c:v>
                </c:pt>
                <c:pt idx="5320">
                  <c:v>130000</c:v>
                </c:pt>
                <c:pt idx="5321">
                  <c:v>225000</c:v>
                </c:pt>
                <c:pt idx="5322">
                  <c:v>1080000</c:v>
                </c:pt>
                <c:pt idx="5323">
                  <c:v>249000</c:v>
                </c:pt>
                <c:pt idx="5324">
                  <c:v>395000</c:v>
                </c:pt>
                <c:pt idx="5325">
                  <c:v>375000</c:v>
                </c:pt>
                <c:pt idx="5326">
                  <c:v>880000</c:v>
                </c:pt>
                <c:pt idx="5327">
                  <c:v>490000</c:v>
                </c:pt>
                <c:pt idx="5328">
                  <c:v>150000</c:v>
                </c:pt>
                <c:pt idx="5329">
                  <c:v>319000</c:v>
                </c:pt>
                <c:pt idx="5330">
                  <c:v>135000</c:v>
                </c:pt>
                <c:pt idx="5331">
                  <c:v>900000</c:v>
                </c:pt>
                <c:pt idx="5332">
                  <c:v>190000</c:v>
                </c:pt>
                <c:pt idx="5333">
                  <c:v>275000</c:v>
                </c:pt>
                <c:pt idx="5334">
                  <c:v>699000</c:v>
                </c:pt>
                <c:pt idx="5335">
                  <c:v>790000</c:v>
                </c:pt>
                <c:pt idx="5336">
                  <c:v>300000</c:v>
                </c:pt>
                <c:pt idx="5337">
                  <c:v>1599000</c:v>
                </c:pt>
                <c:pt idx="5338">
                  <c:v>425000</c:v>
                </c:pt>
                <c:pt idx="5339">
                  <c:v>625000</c:v>
                </c:pt>
                <c:pt idx="5340">
                  <c:v>825000</c:v>
                </c:pt>
                <c:pt idx="5341">
                  <c:v>340000</c:v>
                </c:pt>
                <c:pt idx="5342">
                  <c:v>300000</c:v>
                </c:pt>
                <c:pt idx="5343">
                  <c:v>200000</c:v>
                </c:pt>
                <c:pt idx="5344">
                  <c:v>599000</c:v>
                </c:pt>
                <c:pt idx="5345">
                  <c:v>79999</c:v>
                </c:pt>
                <c:pt idx="5346">
                  <c:v>900000</c:v>
                </c:pt>
                <c:pt idx="5347">
                  <c:v>535000</c:v>
                </c:pt>
                <c:pt idx="5348">
                  <c:v>520000</c:v>
                </c:pt>
                <c:pt idx="5349">
                  <c:v>425000</c:v>
                </c:pt>
                <c:pt idx="5350">
                  <c:v>145000</c:v>
                </c:pt>
                <c:pt idx="5351">
                  <c:v>110000</c:v>
                </c:pt>
                <c:pt idx="5352">
                  <c:v>649000</c:v>
                </c:pt>
                <c:pt idx="5353">
                  <c:v>665000</c:v>
                </c:pt>
                <c:pt idx="5354">
                  <c:v>380000</c:v>
                </c:pt>
                <c:pt idx="5355">
                  <c:v>770000</c:v>
                </c:pt>
                <c:pt idx="5356">
                  <c:v>449000</c:v>
                </c:pt>
                <c:pt idx="5357">
                  <c:v>311000</c:v>
                </c:pt>
                <c:pt idx="5358">
                  <c:v>1550000</c:v>
                </c:pt>
                <c:pt idx="5359">
                  <c:v>650000</c:v>
                </c:pt>
                <c:pt idx="5360">
                  <c:v>511000</c:v>
                </c:pt>
                <c:pt idx="5361">
                  <c:v>195000</c:v>
                </c:pt>
                <c:pt idx="5362">
                  <c:v>195000</c:v>
                </c:pt>
                <c:pt idx="5363">
                  <c:v>814999</c:v>
                </c:pt>
                <c:pt idx="5364">
                  <c:v>635000</c:v>
                </c:pt>
                <c:pt idx="5365">
                  <c:v>250000</c:v>
                </c:pt>
                <c:pt idx="5366">
                  <c:v>299900</c:v>
                </c:pt>
                <c:pt idx="5367">
                  <c:v>300000</c:v>
                </c:pt>
                <c:pt idx="5368">
                  <c:v>520000</c:v>
                </c:pt>
                <c:pt idx="5369">
                  <c:v>365000</c:v>
                </c:pt>
                <c:pt idx="5370">
                  <c:v>275000</c:v>
                </c:pt>
                <c:pt idx="5371">
                  <c:v>725000</c:v>
                </c:pt>
                <c:pt idx="5372">
                  <c:v>295000</c:v>
                </c:pt>
                <c:pt idx="5373">
                  <c:v>1025000</c:v>
                </c:pt>
                <c:pt idx="5374">
                  <c:v>345000</c:v>
                </c:pt>
                <c:pt idx="5375">
                  <c:v>535000</c:v>
                </c:pt>
                <c:pt idx="5376">
                  <c:v>745000</c:v>
                </c:pt>
                <c:pt idx="5377">
                  <c:v>225000</c:v>
                </c:pt>
                <c:pt idx="5378">
                  <c:v>1695000</c:v>
                </c:pt>
                <c:pt idx="5379">
                  <c:v>1290000</c:v>
                </c:pt>
                <c:pt idx="5380">
                  <c:v>425000</c:v>
                </c:pt>
                <c:pt idx="5381">
                  <c:v>1099000</c:v>
                </c:pt>
                <c:pt idx="5382">
                  <c:v>330000</c:v>
                </c:pt>
                <c:pt idx="5383">
                  <c:v>1021000</c:v>
                </c:pt>
                <c:pt idx="5384">
                  <c:v>290000</c:v>
                </c:pt>
                <c:pt idx="5385">
                  <c:v>1689000</c:v>
                </c:pt>
                <c:pt idx="5386">
                  <c:v>290000</c:v>
                </c:pt>
                <c:pt idx="5387">
                  <c:v>695000</c:v>
                </c:pt>
                <c:pt idx="5388">
                  <c:v>1270000</c:v>
                </c:pt>
                <c:pt idx="5389">
                  <c:v>170000</c:v>
                </c:pt>
                <c:pt idx="5390">
                  <c:v>160000</c:v>
                </c:pt>
                <c:pt idx="5391">
                  <c:v>500000</c:v>
                </c:pt>
                <c:pt idx="5392">
                  <c:v>625000</c:v>
                </c:pt>
                <c:pt idx="5393">
                  <c:v>455000</c:v>
                </c:pt>
                <c:pt idx="5394">
                  <c:v>240000</c:v>
                </c:pt>
                <c:pt idx="5395">
                  <c:v>480000</c:v>
                </c:pt>
                <c:pt idx="5396">
                  <c:v>280000</c:v>
                </c:pt>
                <c:pt idx="5397">
                  <c:v>475000</c:v>
                </c:pt>
                <c:pt idx="5398">
                  <c:v>1000000</c:v>
                </c:pt>
                <c:pt idx="5399">
                  <c:v>1630000</c:v>
                </c:pt>
                <c:pt idx="5400">
                  <c:v>795000</c:v>
                </c:pt>
                <c:pt idx="5401">
                  <c:v>1125000</c:v>
                </c:pt>
                <c:pt idx="5402">
                  <c:v>135000</c:v>
                </c:pt>
                <c:pt idx="5403">
                  <c:v>1399000</c:v>
                </c:pt>
                <c:pt idx="5404">
                  <c:v>249000</c:v>
                </c:pt>
                <c:pt idx="5405">
                  <c:v>410000</c:v>
                </c:pt>
                <c:pt idx="5406">
                  <c:v>475000</c:v>
                </c:pt>
                <c:pt idx="5407">
                  <c:v>1545000</c:v>
                </c:pt>
                <c:pt idx="5408">
                  <c:v>1020000</c:v>
                </c:pt>
                <c:pt idx="5409">
                  <c:v>350000</c:v>
                </c:pt>
                <c:pt idx="5410">
                  <c:v>1035000</c:v>
                </c:pt>
                <c:pt idx="5411">
                  <c:v>545000</c:v>
                </c:pt>
                <c:pt idx="5412">
                  <c:v>319000</c:v>
                </c:pt>
                <c:pt idx="5413">
                  <c:v>148000</c:v>
                </c:pt>
                <c:pt idx="5414">
                  <c:v>460000</c:v>
                </c:pt>
                <c:pt idx="5415">
                  <c:v>425000</c:v>
                </c:pt>
                <c:pt idx="5416">
                  <c:v>1595000</c:v>
                </c:pt>
                <c:pt idx="5417">
                  <c:v>1360000</c:v>
                </c:pt>
                <c:pt idx="5418">
                  <c:v>1300000</c:v>
                </c:pt>
                <c:pt idx="5419">
                  <c:v>775000</c:v>
                </c:pt>
                <c:pt idx="5420">
                  <c:v>890000</c:v>
                </c:pt>
                <c:pt idx="5421">
                  <c:v>925000</c:v>
                </c:pt>
                <c:pt idx="5422">
                  <c:v>90000</c:v>
                </c:pt>
                <c:pt idx="5423">
                  <c:v>340000</c:v>
                </c:pt>
                <c:pt idx="5424">
                  <c:v>720000</c:v>
                </c:pt>
                <c:pt idx="5425">
                  <c:v>575000</c:v>
                </c:pt>
                <c:pt idx="5426">
                  <c:v>490000</c:v>
                </c:pt>
                <c:pt idx="5427">
                  <c:v>1080000</c:v>
                </c:pt>
                <c:pt idx="5428">
                  <c:v>599000</c:v>
                </c:pt>
                <c:pt idx="5429">
                  <c:v>490000</c:v>
                </c:pt>
                <c:pt idx="5430">
                  <c:v>150000</c:v>
                </c:pt>
                <c:pt idx="5431">
                  <c:v>625001</c:v>
                </c:pt>
                <c:pt idx="5432">
                  <c:v>750000</c:v>
                </c:pt>
                <c:pt idx="5433">
                  <c:v>490000</c:v>
                </c:pt>
                <c:pt idx="5434">
                  <c:v>260000</c:v>
                </c:pt>
                <c:pt idx="5435">
                  <c:v>1550000</c:v>
                </c:pt>
                <c:pt idx="5436">
                  <c:v>190000</c:v>
                </c:pt>
                <c:pt idx="5437">
                  <c:v>1650000</c:v>
                </c:pt>
                <c:pt idx="5438">
                  <c:v>390000</c:v>
                </c:pt>
                <c:pt idx="5439">
                  <c:v>60000</c:v>
                </c:pt>
                <c:pt idx="5440">
                  <c:v>1131000</c:v>
                </c:pt>
                <c:pt idx="5441">
                  <c:v>230000</c:v>
                </c:pt>
                <c:pt idx="5442">
                  <c:v>300000</c:v>
                </c:pt>
                <c:pt idx="5443">
                  <c:v>530000</c:v>
                </c:pt>
                <c:pt idx="5444">
                  <c:v>1645000</c:v>
                </c:pt>
                <c:pt idx="5445">
                  <c:v>278000</c:v>
                </c:pt>
                <c:pt idx="5446">
                  <c:v>675000</c:v>
                </c:pt>
                <c:pt idx="5447">
                  <c:v>321999</c:v>
                </c:pt>
                <c:pt idx="5448">
                  <c:v>165000</c:v>
                </c:pt>
                <c:pt idx="5449">
                  <c:v>700000</c:v>
                </c:pt>
                <c:pt idx="5450">
                  <c:v>945000</c:v>
                </c:pt>
                <c:pt idx="5451">
                  <c:v>430000</c:v>
                </c:pt>
                <c:pt idx="5452">
                  <c:v>130000</c:v>
                </c:pt>
                <c:pt idx="5453">
                  <c:v>400000</c:v>
                </c:pt>
                <c:pt idx="5454">
                  <c:v>175000</c:v>
                </c:pt>
                <c:pt idx="5455">
                  <c:v>476000</c:v>
                </c:pt>
                <c:pt idx="5456">
                  <c:v>595000</c:v>
                </c:pt>
                <c:pt idx="5457">
                  <c:v>515000</c:v>
                </c:pt>
                <c:pt idx="5458">
                  <c:v>550000</c:v>
                </c:pt>
                <c:pt idx="5459">
                  <c:v>399000</c:v>
                </c:pt>
                <c:pt idx="5460">
                  <c:v>675000</c:v>
                </c:pt>
                <c:pt idx="5461">
                  <c:v>210000</c:v>
                </c:pt>
                <c:pt idx="5462">
                  <c:v>240000</c:v>
                </c:pt>
                <c:pt idx="5463">
                  <c:v>499000</c:v>
                </c:pt>
                <c:pt idx="5464">
                  <c:v>395000</c:v>
                </c:pt>
                <c:pt idx="5465">
                  <c:v>445000</c:v>
                </c:pt>
                <c:pt idx="5466">
                  <c:v>575000</c:v>
                </c:pt>
                <c:pt idx="5467">
                  <c:v>375000</c:v>
                </c:pt>
                <c:pt idx="5468">
                  <c:v>1324999</c:v>
                </c:pt>
                <c:pt idx="5469">
                  <c:v>1090000</c:v>
                </c:pt>
                <c:pt idx="5470">
                  <c:v>533000</c:v>
                </c:pt>
                <c:pt idx="5471">
                  <c:v>350000</c:v>
                </c:pt>
                <c:pt idx="5472">
                  <c:v>1675000</c:v>
                </c:pt>
                <c:pt idx="5473">
                  <c:v>255000</c:v>
                </c:pt>
                <c:pt idx="5474">
                  <c:v>1590000</c:v>
                </c:pt>
                <c:pt idx="5475">
                  <c:v>325000</c:v>
                </c:pt>
                <c:pt idx="5476">
                  <c:v>625000</c:v>
                </c:pt>
                <c:pt idx="5477">
                  <c:v>575000</c:v>
                </c:pt>
                <c:pt idx="5478">
                  <c:v>760000</c:v>
                </c:pt>
                <c:pt idx="5479">
                  <c:v>330000</c:v>
                </c:pt>
                <c:pt idx="5480">
                  <c:v>1350000</c:v>
                </c:pt>
                <c:pt idx="5481">
                  <c:v>725000</c:v>
                </c:pt>
                <c:pt idx="5482">
                  <c:v>285000</c:v>
                </c:pt>
                <c:pt idx="5483">
                  <c:v>675000</c:v>
                </c:pt>
                <c:pt idx="5484">
                  <c:v>235000</c:v>
                </c:pt>
                <c:pt idx="5485">
                  <c:v>175000</c:v>
                </c:pt>
                <c:pt idx="5486">
                  <c:v>250000</c:v>
                </c:pt>
                <c:pt idx="5487">
                  <c:v>229000</c:v>
                </c:pt>
                <c:pt idx="5488">
                  <c:v>575000</c:v>
                </c:pt>
                <c:pt idx="5489">
                  <c:v>625000</c:v>
                </c:pt>
                <c:pt idx="5490">
                  <c:v>270000</c:v>
                </c:pt>
                <c:pt idx="5491">
                  <c:v>975000</c:v>
                </c:pt>
                <c:pt idx="5492">
                  <c:v>190000</c:v>
                </c:pt>
                <c:pt idx="5493">
                  <c:v>400000</c:v>
                </c:pt>
                <c:pt idx="5494">
                  <c:v>1650000</c:v>
                </c:pt>
                <c:pt idx="5495">
                  <c:v>685000</c:v>
                </c:pt>
                <c:pt idx="5496">
                  <c:v>515000</c:v>
                </c:pt>
                <c:pt idx="5497">
                  <c:v>1175000</c:v>
                </c:pt>
                <c:pt idx="5498">
                  <c:v>351000</c:v>
                </c:pt>
                <c:pt idx="5499">
                  <c:v>975000</c:v>
                </c:pt>
                <c:pt idx="5500">
                  <c:v>125000</c:v>
                </c:pt>
                <c:pt idx="5501">
                  <c:v>125000</c:v>
                </c:pt>
                <c:pt idx="5502">
                  <c:v>445000</c:v>
                </c:pt>
                <c:pt idx="5503">
                  <c:v>450000</c:v>
                </c:pt>
                <c:pt idx="5504">
                  <c:v>245000</c:v>
                </c:pt>
                <c:pt idx="5505">
                  <c:v>1585000</c:v>
                </c:pt>
                <c:pt idx="5506">
                  <c:v>120000</c:v>
                </c:pt>
                <c:pt idx="5507">
                  <c:v>467000</c:v>
                </c:pt>
                <c:pt idx="5508">
                  <c:v>290000</c:v>
                </c:pt>
                <c:pt idx="5509">
                  <c:v>775000</c:v>
                </c:pt>
                <c:pt idx="5510">
                  <c:v>140000</c:v>
                </c:pt>
                <c:pt idx="5511">
                  <c:v>695000</c:v>
                </c:pt>
                <c:pt idx="5512">
                  <c:v>700000</c:v>
                </c:pt>
                <c:pt idx="5513">
                  <c:v>210000</c:v>
                </c:pt>
                <c:pt idx="5514">
                  <c:v>1099000</c:v>
                </c:pt>
                <c:pt idx="5515">
                  <c:v>475000</c:v>
                </c:pt>
                <c:pt idx="5516">
                  <c:v>160000</c:v>
                </c:pt>
                <c:pt idx="5517">
                  <c:v>850000</c:v>
                </c:pt>
                <c:pt idx="5518">
                  <c:v>1650000</c:v>
                </c:pt>
                <c:pt idx="5519">
                  <c:v>199000</c:v>
                </c:pt>
                <c:pt idx="5520">
                  <c:v>485000</c:v>
                </c:pt>
                <c:pt idx="5521">
                  <c:v>290000</c:v>
                </c:pt>
                <c:pt idx="5522">
                  <c:v>255000</c:v>
                </c:pt>
                <c:pt idx="5523">
                  <c:v>985000</c:v>
                </c:pt>
                <c:pt idx="5524">
                  <c:v>565000</c:v>
                </c:pt>
                <c:pt idx="5525">
                  <c:v>260000</c:v>
                </c:pt>
                <c:pt idx="5526">
                  <c:v>420000</c:v>
                </c:pt>
                <c:pt idx="5527">
                  <c:v>550000</c:v>
                </c:pt>
                <c:pt idx="5528">
                  <c:v>400000</c:v>
                </c:pt>
                <c:pt idx="5529">
                  <c:v>145000</c:v>
                </c:pt>
                <c:pt idx="5530">
                  <c:v>955000</c:v>
                </c:pt>
                <c:pt idx="5531">
                  <c:v>825000</c:v>
                </c:pt>
                <c:pt idx="5532">
                  <c:v>950000</c:v>
                </c:pt>
                <c:pt idx="5533">
                  <c:v>899999</c:v>
                </c:pt>
                <c:pt idx="5534">
                  <c:v>525000</c:v>
                </c:pt>
                <c:pt idx="5535">
                  <c:v>730000</c:v>
                </c:pt>
                <c:pt idx="5536">
                  <c:v>290000</c:v>
                </c:pt>
                <c:pt idx="5537">
                  <c:v>1350000</c:v>
                </c:pt>
                <c:pt idx="5538">
                  <c:v>665000</c:v>
                </c:pt>
                <c:pt idx="5539">
                  <c:v>870000</c:v>
                </c:pt>
                <c:pt idx="5540">
                  <c:v>595000</c:v>
                </c:pt>
                <c:pt idx="5541">
                  <c:v>159000</c:v>
                </c:pt>
                <c:pt idx="5542">
                  <c:v>590000</c:v>
                </c:pt>
                <c:pt idx="5543">
                  <c:v>100000</c:v>
                </c:pt>
                <c:pt idx="5544">
                  <c:v>175000</c:v>
                </c:pt>
                <c:pt idx="5545">
                  <c:v>1051000</c:v>
                </c:pt>
                <c:pt idx="5546">
                  <c:v>625000</c:v>
                </c:pt>
                <c:pt idx="5547">
                  <c:v>1050000</c:v>
                </c:pt>
                <c:pt idx="5548">
                  <c:v>490000</c:v>
                </c:pt>
                <c:pt idx="5549">
                  <c:v>925000</c:v>
                </c:pt>
                <c:pt idx="5550">
                  <c:v>145000</c:v>
                </c:pt>
                <c:pt idx="5551">
                  <c:v>350000</c:v>
                </c:pt>
                <c:pt idx="5552">
                  <c:v>485000</c:v>
                </c:pt>
                <c:pt idx="5553">
                  <c:v>290000</c:v>
                </c:pt>
                <c:pt idx="5554">
                  <c:v>199000</c:v>
                </c:pt>
                <c:pt idx="5555">
                  <c:v>1250001</c:v>
                </c:pt>
                <c:pt idx="5556">
                  <c:v>299000</c:v>
                </c:pt>
                <c:pt idx="5557">
                  <c:v>1450000</c:v>
                </c:pt>
                <c:pt idx="5558">
                  <c:v>420000</c:v>
                </c:pt>
                <c:pt idx="5559">
                  <c:v>550000</c:v>
                </c:pt>
                <c:pt idx="5560">
                  <c:v>299000</c:v>
                </c:pt>
                <c:pt idx="5561">
                  <c:v>560000</c:v>
                </c:pt>
                <c:pt idx="5562">
                  <c:v>365000</c:v>
                </c:pt>
                <c:pt idx="5563">
                  <c:v>1550000</c:v>
                </c:pt>
                <c:pt idx="5564">
                  <c:v>905000</c:v>
                </c:pt>
                <c:pt idx="5565">
                  <c:v>400000</c:v>
                </c:pt>
                <c:pt idx="5566">
                  <c:v>529000</c:v>
                </c:pt>
                <c:pt idx="5567">
                  <c:v>285000</c:v>
                </c:pt>
                <c:pt idx="5568">
                  <c:v>999000</c:v>
                </c:pt>
                <c:pt idx="5569">
                  <c:v>689000</c:v>
                </c:pt>
                <c:pt idx="5570">
                  <c:v>1250000</c:v>
                </c:pt>
                <c:pt idx="5571">
                  <c:v>765000</c:v>
                </c:pt>
                <c:pt idx="5572">
                  <c:v>777777</c:v>
                </c:pt>
                <c:pt idx="5573">
                  <c:v>160000</c:v>
                </c:pt>
                <c:pt idx="5574">
                  <c:v>130000</c:v>
                </c:pt>
                <c:pt idx="5575">
                  <c:v>750000</c:v>
                </c:pt>
                <c:pt idx="5576">
                  <c:v>330000</c:v>
                </c:pt>
                <c:pt idx="5577">
                  <c:v>399999</c:v>
                </c:pt>
                <c:pt idx="5578">
                  <c:v>85000</c:v>
                </c:pt>
                <c:pt idx="5579">
                  <c:v>640000</c:v>
                </c:pt>
                <c:pt idx="5580">
                  <c:v>1600000</c:v>
                </c:pt>
                <c:pt idx="5581">
                  <c:v>1650000</c:v>
                </c:pt>
                <c:pt idx="5582">
                  <c:v>660000</c:v>
                </c:pt>
                <c:pt idx="5583">
                  <c:v>345000</c:v>
                </c:pt>
                <c:pt idx="5584">
                  <c:v>455000</c:v>
                </c:pt>
                <c:pt idx="5585">
                  <c:v>525000</c:v>
                </c:pt>
                <c:pt idx="5586">
                  <c:v>490000</c:v>
                </c:pt>
                <c:pt idx="5587">
                  <c:v>375000</c:v>
                </c:pt>
                <c:pt idx="5588">
                  <c:v>625000</c:v>
                </c:pt>
                <c:pt idx="5589">
                  <c:v>575000</c:v>
                </c:pt>
                <c:pt idx="5590">
                  <c:v>495000</c:v>
                </c:pt>
                <c:pt idx="5591">
                  <c:v>600000</c:v>
                </c:pt>
                <c:pt idx="5592">
                  <c:v>90000</c:v>
                </c:pt>
                <c:pt idx="5593">
                  <c:v>390000</c:v>
                </c:pt>
                <c:pt idx="5594">
                  <c:v>590000</c:v>
                </c:pt>
                <c:pt idx="5595">
                  <c:v>62000</c:v>
                </c:pt>
                <c:pt idx="5596">
                  <c:v>475000</c:v>
                </c:pt>
                <c:pt idx="5597">
                  <c:v>499000</c:v>
                </c:pt>
                <c:pt idx="5598">
                  <c:v>350000</c:v>
                </c:pt>
                <c:pt idx="5599">
                  <c:v>600000</c:v>
                </c:pt>
                <c:pt idx="5600">
                  <c:v>280000</c:v>
                </c:pt>
                <c:pt idx="5601">
                  <c:v>1190000</c:v>
                </c:pt>
                <c:pt idx="5602">
                  <c:v>1595000</c:v>
                </c:pt>
                <c:pt idx="5603">
                  <c:v>1000000</c:v>
                </c:pt>
                <c:pt idx="5604">
                  <c:v>400000</c:v>
                </c:pt>
                <c:pt idx="5605">
                  <c:v>390000</c:v>
                </c:pt>
                <c:pt idx="5606">
                  <c:v>1320000</c:v>
                </c:pt>
                <c:pt idx="5607">
                  <c:v>575000</c:v>
                </c:pt>
                <c:pt idx="5608">
                  <c:v>240000</c:v>
                </c:pt>
                <c:pt idx="5609">
                  <c:v>525000</c:v>
                </c:pt>
                <c:pt idx="5610">
                  <c:v>575000</c:v>
                </c:pt>
                <c:pt idx="5611">
                  <c:v>850000</c:v>
                </c:pt>
                <c:pt idx="5612">
                  <c:v>250000</c:v>
                </c:pt>
                <c:pt idx="5613">
                  <c:v>1150000</c:v>
                </c:pt>
                <c:pt idx="5614">
                  <c:v>350000</c:v>
                </c:pt>
                <c:pt idx="5615">
                  <c:v>599000</c:v>
                </c:pt>
                <c:pt idx="5616">
                  <c:v>279999</c:v>
                </c:pt>
                <c:pt idx="5617">
                  <c:v>945000</c:v>
                </c:pt>
                <c:pt idx="5618">
                  <c:v>560000</c:v>
                </c:pt>
                <c:pt idx="5619">
                  <c:v>299000</c:v>
                </c:pt>
                <c:pt idx="5620">
                  <c:v>430000</c:v>
                </c:pt>
                <c:pt idx="5621">
                  <c:v>398888</c:v>
                </c:pt>
                <c:pt idx="5622">
                  <c:v>110000</c:v>
                </c:pt>
                <c:pt idx="5623">
                  <c:v>650000</c:v>
                </c:pt>
                <c:pt idx="5624">
                  <c:v>405000</c:v>
                </c:pt>
                <c:pt idx="5625">
                  <c:v>1170000</c:v>
                </c:pt>
                <c:pt idx="5626">
                  <c:v>835000</c:v>
                </c:pt>
                <c:pt idx="5627">
                  <c:v>777000</c:v>
                </c:pt>
                <c:pt idx="5628">
                  <c:v>1563000</c:v>
                </c:pt>
                <c:pt idx="5629">
                  <c:v>489999</c:v>
                </c:pt>
                <c:pt idx="5630">
                  <c:v>759000</c:v>
                </c:pt>
                <c:pt idx="5631">
                  <c:v>399000</c:v>
                </c:pt>
                <c:pt idx="5632">
                  <c:v>208000</c:v>
                </c:pt>
                <c:pt idx="5633">
                  <c:v>800000</c:v>
                </c:pt>
                <c:pt idx="5634">
                  <c:v>1320000</c:v>
                </c:pt>
                <c:pt idx="5635">
                  <c:v>949000</c:v>
                </c:pt>
                <c:pt idx="5636">
                  <c:v>625000</c:v>
                </c:pt>
                <c:pt idx="5637">
                  <c:v>198000</c:v>
                </c:pt>
                <c:pt idx="5638">
                  <c:v>475000</c:v>
                </c:pt>
                <c:pt idx="5639">
                  <c:v>150000</c:v>
                </c:pt>
                <c:pt idx="5640">
                  <c:v>290000</c:v>
                </c:pt>
                <c:pt idx="5641">
                  <c:v>869000</c:v>
                </c:pt>
                <c:pt idx="5642">
                  <c:v>775000</c:v>
                </c:pt>
                <c:pt idx="5643">
                  <c:v>610000</c:v>
                </c:pt>
                <c:pt idx="5644">
                  <c:v>625000</c:v>
                </c:pt>
                <c:pt idx="5645">
                  <c:v>450000</c:v>
                </c:pt>
                <c:pt idx="5646">
                  <c:v>1250000</c:v>
                </c:pt>
                <c:pt idx="5647">
                  <c:v>725000</c:v>
                </c:pt>
                <c:pt idx="5648">
                  <c:v>310000</c:v>
                </c:pt>
                <c:pt idx="5649">
                  <c:v>290000</c:v>
                </c:pt>
                <c:pt idx="5650">
                  <c:v>649000</c:v>
                </c:pt>
                <c:pt idx="5651">
                  <c:v>92000</c:v>
                </c:pt>
                <c:pt idx="5652">
                  <c:v>1109000</c:v>
                </c:pt>
                <c:pt idx="5653">
                  <c:v>149000</c:v>
                </c:pt>
                <c:pt idx="5654">
                  <c:v>275000</c:v>
                </c:pt>
                <c:pt idx="5655">
                  <c:v>395000</c:v>
                </c:pt>
                <c:pt idx="5656">
                  <c:v>469000</c:v>
                </c:pt>
                <c:pt idx="5657">
                  <c:v>100000</c:v>
                </c:pt>
                <c:pt idx="5658">
                  <c:v>280000</c:v>
                </c:pt>
                <c:pt idx="5659">
                  <c:v>565000</c:v>
                </c:pt>
                <c:pt idx="5660">
                  <c:v>150000</c:v>
                </c:pt>
                <c:pt idx="5661">
                  <c:v>1425000</c:v>
                </c:pt>
                <c:pt idx="5662">
                  <c:v>1125000</c:v>
                </c:pt>
                <c:pt idx="5663">
                  <c:v>1353000</c:v>
                </c:pt>
                <c:pt idx="5664">
                  <c:v>540000</c:v>
                </c:pt>
                <c:pt idx="5665">
                  <c:v>140000</c:v>
                </c:pt>
                <c:pt idx="5666">
                  <c:v>590000</c:v>
                </c:pt>
                <c:pt idx="5667">
                  <c:v>360000</c:v>
                </c:pt>
                <c:pt idx="5668">
                  <c:v>399999</c:v>
                </c:pt>
                <c:pt idx="5669">
                  <c:v>221000</c:v>
                </c:pt>
                <c:pt idx="5670">
                  <c:v>220000</c:v>
                </c:pt>
                <c:pt idx="5671">
                  <c:v>321000</c:v>
                </c:pt>
                <c:pt idx="5672">
                  <c:v>899000</c:v>
                </c:pt>
                <c:pt idx="5673">
                  <c:v>890000</c:v>
                </c:pt>
                <c:pt idx="5674">
                  <c:v>451000</c:v>
                </c:pt>
                <c:pt idx="5675">
                  <c:v>550000</c:v>
                </c:pt>
                <c:pt idx="5676">
                  <c:v>1550000</c:v>
                </c:pt>
                <c:pt idx="5677">
                  <c:v>95000</c:v>
                </c:pt>
                <c:pt idx="5678">
                  <c:v>560000</c:v>
                </c:pt>
                <c:pt idx="5679">
                  <c:v>675000</c:v>
                </c:pt>
                <c:pt idx="5680">
                  <c:v>460000</c:v>
                </c:pt>
                <c:pt idx="5681">
                  <c:v>280000</c:v>
                </c:pt>
                <c:pt idx="5682">
                  <c:v>585000</c:v>
                </c:pt>
                <c:pt idx="5683">
                  <c:v>665000</c:v>
                </c:pt>
                <c:pt idx="5684">
                  <c:v>1325000</c:v>
                </c:pt>
                <c:pt idx="5685">
                  <c:v>450000</c:v>
                </c:pt>
                <c:pt idx="5686">
                  <c:v>850000</c:v>
                </c:pt>
                <c:pt idx="5687">
                  <c:v>750000</c:v>
                </c:pt>
                <c:pt idx="5688">
                  <c:v>545000</c:v>
                </c:pt>
                <c:pt idx="5689">
                  <c:v>365000</c:v>
                </c:pt>
                <c:pt idx="5690">
                  <c:v>950000</c:v>
                </c:pt>
                <c:pt idx="5691">
                  <c:v>235000</c:v>
                </c:pt>
                <c:pt idx="5692">
                  <c:v>515000</c:v>
                </c:pt>
                <c:pt idx="5693">
                  <c:v>145000</c:v>
                </c:pt>
                <c:pt idx="5694">
                  <c:v>899000</c:v>
                </c:pt>
                <c:pt idx="5695">
                  <c:v>250000</c:v>
                </c:pt>
                <c:pt idx="5696">
                  <c:v>220000</c:v>
                </c:pt>
                <c:pt idx="5697">
                  <c:v>375001</c:v>
                </c:pt>
                <c:pt idx="5698">
                  <c:v>450000</c:v>
                </c:pt>
                <c:pt idx="5699">
                  <c:v>210000</c:v>
                </c:pt>
                <c:pt idx="5700">
                  <c:v>350000</c:v>
                </c:pt>
                <c:pt idx="5701">
                  <c:v>295000</c:v>
                </c:pt>
                <c:pt idx="5702">
                  <c:v>1030000</c:v>
                </c:pt>
                <c:pt idx="5703">
                  <c:v>1145000</c:v>
                </c:pt>
                <c:pt idx="5704">
                  <c:v>636000</c:v>
                </c:pt>
                <c:pt idx="5705">
                  <c:v>449000</c:v>
                </c:pt>
                <c:pt idx="5706">
                  <c:v>550000</c:v>
                </c:pt>
                <c:pt idx="5707">
                  <c:v>689000</c:v>
                </c:pt>
                <c:pt idx="5708">
                  <c:v>325000</c:v>
                </c:pt>
                <c:pt idx="5709">
                  <c:v>650000</c:v>
                </c:pt>
                <c:pt idx="5710">
                  <c:v>900000</c:v>
                </c:pt>
                <c:pt idx="5711">
                  <c:v>750000</c:v>
                </c:pt>
                <c:pt idx="5712">
                  <c:v>365000</c:v>
                </c:pt>
                <c:pt idx="5713">
                  <c:v>520000</c:v>
                </c:pt>
                <c:pt idx="5714">
                  <c:v>222200</c:v>
                </c:pt>
                <c:pt idx="5715">
                  <c:v>365000</c:v>
                </c:pt>
                <c:pt idx="5716">
                  <c:v>115000</c:v>
                </c:pt>
                <c:pt idx="5717">
                  <c:v>425100</c:v>
                </c:pt>
                <c:pt idx="5718">
                  <c:v>311000</c:v>
                </c:pt>
                <c:pt idx="5719">
                  <c:v>275000</c:v>
                </c:pt>
                <c:pt idx="5720">
                  <c:v>249991</c:v>
                </c:pt>
                <c:pt idx="5721">
                  <c:v>1150000</c:v>
                </c:pt>
                <c:pt idx="5722">
                  <c:v>295000</c:v>
                </c:pt>
                <c:pt idx="5723">
                  <c:v>505000</c:v>
                </c:pt>
                <c:pt idx="5724">
                  <c:v>184000</c:v>
                </c:pt>
                <c:pt idx="5725">
                  <c:v>435000</c:v>
                </c:pt>
                <c:pt idx="5726">
                  <c:v>900000</c:v>
                </c:pt>
                <c:pt idx="5727">
                  <c:v>620000</c:v>
                </c:pt>
                <c:pt idx="5728">
                  <c:v>1190000</c:v>
                </c:pt>
                <c:pt idx="5729">
                  <c:v>1275000</c:v>
                </c:pt>
                <c:pt idx="5730">
                  <c:v>595000</c:v>
                </c:pt>
                <c:pt idx="5731">
                  <c:v>475000</c:v>
                </c:pt>
                <c:pt idx="5732">
                  <c:v>195000</c:v>
                </c:pt>
                <c:pt idx="5733">
                  <c:v>975000</c:v>
                </c:pt>
                <c:pt idx="5734">
                  <c:v>190000</c:v>
                </c:pt>
                <c:pt idx="5735">
                  <c:v>899000</c:v>
                </c:pt>
                <c:pt idx="5736">
                  <c:v>190000</c:v>
                </c:pt>
                <c:pt idx="5737">
                  <c:v>725000</c:v>
                </c:pt>
                <c:pt idx="5738">
                  <c:v>805000</c:v>
                </c:pt>
                <c:pt idx="5739">
                  <c:v>1425000</c:v>
                </c:pt>
                <c:pt idx="5740">
                  <c:v>330000</c:v>
                </c:pt>
                <c:pt idx="5741">
                  <c:v>325000</c:v>
                </c:pt>
                <c:pt idx="5742">
                  <c:v>170000</c:v>
                </c:pt>
                <c:pt idx="5743">
                  <c:v>375000</c:v>
                </c:pt>
                <c:pt idx="5744">
                  <c:v>650000</c:v>
                </c:pt>
                <c:pt idx="5745">
                  <c:v>1290000</c:v>
                </c:pt>
                <c:pt idx="5746">
                  <c:v>260000</c:v>
                </c:pt>
                <c:pt idx="5747">
                  <c:v>1250000</c:v>
                </c:pt>
                <c:pt idx="5748">
                  <c:v>1175000</c:v>
                </c:pt>
                <c:pt idx="5749">
                  <c:v>475000</c:v>
                </c:pt>
                <c:pt idx="5750">
                  <c:v>565000</c:v>
                </c:pt>
                <c:pt idx="5751">
                  <c:v>300000</c:v>
                </c:pt>
                <c:pt idx="5752">
                  <c:v>211000</c:v>
                </c:pt>
                <c:pt idx="5753">
                  <c:v>32000</c:v>
                </c:pt>
                <c:pt idx="5754">
                  <c:v>799000</c:v>
                </c:pt>
                <c:pt idx="5755">
                  <c:v>225000</c:v>
                </c:pt>
                <c:pt idx="5756">
                  <c:v>400000</c:v>
                </c:pt>
                <c:pt idx="5757">
                  <c:v>210000</c:v>
                </c:pt>
                <c:pt idx="5758">
                  <c:v>765000</c:v>
                </c:pt>
                <c:pt idx="5759">
                  <c:v>549000</c:v>
                </c:pt>
                <c:pt idx="5760">
                  <c:v>261000</c:v>
                </c:pt>
                <c:pt idx="5761">
                  <c:v>130000</c:v>
                </c:pt>
                <c:pt idx="5762">
                  <c:v>625000</c:v>
                </c:pt>
                <c:pt idx="5763">
                  <c:v>159000</c:v>
                </c:pt>
                <c:pt idx="5764">
                  <c:v>999999</c:v>
                </c:pt>
                <c:pt idx="5765">
                  <c:v>235000</c:v>
                </c:pt>
                <c:pt idx="5766">
                  <c:v>625000</c:v>
                </c:pt>
                <c:pt idx="5767">
                  <c:v>215500</c:v>
                </c:pt>
                <c:pt idx="5768">
                  <c:v>290000</c:v>
                </c:pt>
                <c:pt idx="5769">
                  <c:v>1600000</c:v>
                </c:pt>
                <c:pt idx="5770">
                  <c:v>850000</c:v>
                </c:pt>
                <c:pt idx="5771">
                  <c:v>1275000</c:v>
                </c:pt>
                <c:pt idx="5772">
                  <c:v>1575000</c:v>
                </c:pt>
                <c:pt idx="5773">
                  <c:v>1265000</c:v>
                </c:pt>
                <c:pt idx="5774">
                  <c:v>520000</c:v>
                </c:pt>
                <c:pt idx="5775">
                  <c:v>290000</c:v>
                </c:pt>
                <c:pt idx="5776">
                  <c:v>385000</c:v>
                </c:pt>
                <c:pt idx="5777">
                  <c:v>1250000</c:v>
                </c:pt>
                <c:pt idx="5778">
                  <c:v>299000</c:v>
                </c:pt>
                <c:pt idx="5779">
                  <c:v>365000</c:v>
                </c:pt>
                <c:pt idx="5780">
                  <c:v>455000</c:v>
                </c:pt>
                <c:pt idx="5781">
                  <c:v>895000</c:v>
                </c:pt>
                <c:pt idx="5782">
                  <c:v>330000</c:v>
                </c:pt>
                <c:pt idx="5783">
                  <c:v>599000</c:v>
                </c:pt>
                <c:pt idx="5784">
                  <c:v>825000</c:v>
                </c:pt>
                <c:pt idx="5785">
                  <c:v>325000</c:v>
                </c:pt>
                <c:pt idx="5786">
                  <c:v>165000</c:v>
                </c:pt>
                <c:pt idx="5787">
                  <c:v>172000</c:v>
                </c:pt>
                <c:pt idx="5788">
                  <c:v>285000</c:v>
                </c:pt>
                <c:pt idx="5789">
                  <c:v>390000</c:v>
                </c:pt>
                <c:pt idx="5790">
                  <c:v>545000</c:v>
                </c:pt>
                <c:pt idx="5791">
                  <c:v>430000</c:v>
                </c:pt>
                <c:pt idx="5792">
                  <c:v>325000</c:v>
                </c:pt>
                <c:pt idx="5793">
                  <c:v>155000</c:v>
                </c:pt>
                <c:pt idx="5794">
                  <c:v>570000</c:v>
                </c:pt>
                <c:pt idx="5795">
                  <c:v>350000</c:v>
                </c:pt>
                <c:pt idx="5796">
                  <c:v>1150000</c:v>
                </c:pt>
                <c:pt idx="5797">
                  <c:v>825000</c:v>
                </c:pt>
                <c:pt idx="5798">
                  <c:v>295000</c:v>
                </c:pt>
                <c:pt idx="5799">
                  <c:v>295000</c:v>
                </c:pt>
                <c:pt idx="5800">
                  <c:v>490000</c:v>
                </c:pt>
                <c:pt idx="5801">
                  <c:v>1090000</c:v>
                </c:pt>
                <c:pt idx="5802">
                  <c:v>340000</c:v>
                </c:pt>
                <c:pt idx="5803">
                  <c:v>110000</c:v>
                </c:pt>
                <c:pt idx="5804">
                  <c:v>649000</c:v>
                </c:pt>
                <c:pt idx="5805">
                  <c:v>680000</c:v>
                </c:pt>
                <c:pt idx="5806">
                  <c:v>150000</c:v>
                </c:pt>
                <c:pt idx="5807">
                  <c:v>1695000</c:v>
                </c:pt>
                <c:pt idx="5808">
                  <c:v>129999</c:v>
                </c:pt>
                <c:pt idx="5809">
                  <c:v>250000</c:v>
                </c:pt>
                <c:pt idx="5810">
                  <c:v>269000</c:v>
                </c:pt>
                <c:pt idx="5811">
                  <c:v>180000</c:v>
                </c:pt>
                <c:pt idx="5812">
                  <c:v>698000</c:v>
                </c:pt>
                <c:pt idx="5813">
                  <c:v>645000</c:v>
                </c:pt>
                <c:pt idx="5814">
                  <c:v>585000</c:v>
                </c:pt>
                <c:pt idx="5815">
                  <c:v>300000</c:v>
                </c:pt>
                <c:pt idx="5816">
                  <c:v>700000</c:v>
                </c:pt>
                <c:pt idx="5817">
                  <c:v>375000</c:v>
                </c:pt>
                <c:pt idx="5818">
                  <c:v>474000</c:v>
                </c:pt>
                <c:pt idx="5819">
                  <c:v>95000</c:v>
                </c:pt>
                <c:pt idx="5820">
                  <c:v>300000</c:v>
                </c:pt>
                <c:pt idx="5821">
                  <c:v>950000</c:v>
                </c:pt>
                <c:pt idx="5822">
                  <c:v>240000</c:v>
                </c:pt>
                <c:pt idx="5823">
                  <c:v>530000</c:v>
                </c:pt>
                <c:pt idx="5824">
                  <c:v>320000</c:v>
                </c:pt>
                <c:pt idx="5825">
                  <c:v>1350000</c:v>
                </c:pt>
                <c:pt idx="5826">
                  <c:v>450000</c:v>
                </c:pt>
                <c:pt idx="5827">
                  <c:v>411000</c:v>
                </c:pt>
                <c:pt idx="5828">
                  <c:v>345000</c:v>
                </c:pt>
                <c:pt idx="5829">
                  <c:v>1180000</c:v>
                </c:pt>
                <c:pt idx="5830">
                  <c:v>575000</c:v>
                </c:pt>
                <c:pt idx="5831">
                  <c:v>260000</c:v>
                </c:pt>
                <c:pt idx="5832">
                  <c:v>850000</c:v>
                </c:pt>
                <c:pt idx="5833">
                  <c:v>395000</c:v>
                </c:pt>
                <c:pt idx="5834">
                  <c:v>725000</c:v>
                </c:pt>
                <c:pt idx="5835">
                  <c:v>240000</c:v>
                </c:pt>
                <c:pt idx="5836">
                  <c:v>560000</c:v>
                </c:pt>
                <c:pt idx="5837">
                  <c:v>285000</c:v>
                </c:pt>
                <c:pt idx="5838">
                  <c:v>435000</c:v>
                </c:pt>
                <c:pt idx="5839">
                  <c:v>60000</c:v>
                </c:pt>
                <c:pt idx="5840">
                  <c:v>550000</c:v>
                </c:pt>
                <c:pt idx="5841">
                  <c:v>651000</c:v>
                </c:pt>
                <c:pt idx="5842">
                  <c:v>1550000</c:v>
                </c:pt>
                <c:pt idx="5843">
                  <c:v>235000</c:v>
                </c:pt>
                <c:pt idx="5844">
                  <c:v>378000</c:v>
                </c:pt>
                <c:pt idx="5845">
                  <c:v>1240000</c:v>
                </c:pt>
                <c:pt idx="5846">
                  <c:v>325000</c:v>
                </c:pt>
                <c:pt idx="5847">
                  <c:v>260000</c:v>
                </c:pt>
                <c:pt idx="5848">
                  <c:v>585000</c:v>
                </c:pt>
                <c:pt idx="5849">
                  <c:v>580000</c:v>
                </c:pt>
                <c:pt idx="5850">
                  <c:v>435000</c:v>
                </c:pt>
                <c:pt idx="5851">
                  <c:v>550000</c:v>
                </c:pt>
                <c:pt idx="5852">
                  <c:v>370000</c:v>
                </c:pt>
                <c:pt idx="5853">
                  <c:v>726000</c:v>
                </c:pt>
                <c:pt idx="5854">
                  <c:v>329000</c:v>
                </c:pt>
                <c:pt idx="5855">
                  <c:v>650000</c:v>
                </c:pt>
                <c:pt idx="5856">
                  <c:v>180000</c:v>
                </c:pt>
                <c:pt idx="5857">
                  <c:v>890000</c:v>
                </c:pt>
                <c:pt idx="5858">
                  <c:v>250000</c:v>
                </c:pt>
                <c:pt idx="5859">
                  <c:v>245000</c:v>
                </c:pt>
                <c:pt idx="5860">
                  <c:v>695000</c:v>
                </c:pt>
                <c:pt idx="5861">
                  <c:v>450000</c:v>
                </c:pt>
                <c:pt idx="5862">
                  <c:v>300000</c:v>
                </c:pt>
                <c:pt idx="5863">
                  <c:v>465000</c:v>
                </c:pt>
                <c:pt idx="5864">
                  <c:v>684000</c:v>
                </c:pt>
                <c:pt idx="5865">
                  <c:v>210000</c:v>
                </c:pt>
                <c:pt idx="5866">
                  <c:v>669300</c:v>
                </c:pt>
                <c:pt idx="5867">
                  <c:v>498888</c:v>
                </c:pt>
                <c:pt idx="5868">
                  <c:v>315000</c:v>
                </c:pt>
                <c:pt idx="5869">
                  <c:v>199000</c:v>
                </c:pt>
                <c:pt idx="5870">
                  <c:v>725000</c:v>
                </c:pt>
                <c:pt idx="5871">
                  <c:v>295000</c:v>
                </c:pt>
                <c:pt idx="5872">
                  <c:v>120000</c:v>
                </c:pt>
                <c:pt idx="5873">
                  <c:v>1375000</c:v>
                </c:pt>
                <c:pt idx="5874">
                  <c:v>165000</c:v>
                </c:pt>
                <c:pt idx="5875">
                  <c:v>575000</c:v>
                </c:pt>
                <c:pt idx="5876">
                  <c:v>210000</c:v>
                </c:pt>
                <c:pt idx="5877">
                  <c:v>650000</c:v>
                </c:pt>
                <c:pt idx="5878">
                  <c:v>1150000</c:v>
                </c:pt>
                <c:pt idx="5879">
                  <c:v>105000</c:v>
                </c:pt>
                <c:pt idx="5880">
                  <c:v>150000</c:v>
                </c:pt>
                <c:pt idx="5881">
                  <c:v>1100000</c:v>
                </c:pt>
                <c:pt idx="5882">
                  <c:v>750000</c:v>
                </c:pt>
                <c:pt idx="5883">
                  <c:v>85000</c:v>
                </c:pt>
                <c:pt idx="5884">
                  <c:v>488000</c:v>
                </c:pt>
                <c:pt idx="5885">
                  <c:v>270000</c:v>
                </c:pt>
                <c:pt idx="5886">
                  <c:v>575000</c:v>
                </c:pt>
                <c:pt idx="5887">
                  <c:v>1650000</c:v>
                </c:pt>
                <c:pt idx="5888">
                  <c:v>390000</c:v>
                </c:pt>
                <c:pt idx="5889">
                  <c:v>210000</c:v>
                </c:pt>
                <c:pt idx="5890">
                  <c:v>285000</c:v>
                </c:pt>
                <c:pt idx="5891">
                  <c:v>290000</c:v>
                </c:pt>
                <c:pt idx="5892">
                  <c:v>391000</c:v>
                </c:pt>
                <c:pt idx="5893">
                  <c:v>850000</c:v>
                </c:pt>
                <c:pt idx="5894">
                  <c:v>195000</c:v>
                </c:pt>
                <c:pt idx="5895">
                  <c:v>700000</c:v>
                </c:pt>
                <c:pt idx="5896">
                  <c:v>388888</c:v>
                </c:pt>
                <c:pt idx="5897">
                  <c:v>649000</c:v>
                </c:pt>
                <c:pt idx="5898">
                  <c:v>211000</c:v>
                </c:pt>
                <c:pt idx="5899">
                  <c:v>280000</c:v>
                </c:pt>
                <c:pt idx="5900">
                  <c:v>675000</c:v>
                </c:pt>
                <c:pt idx="5901">
                  <c:v>395000</c:v>
                </c:pt>
                <c:pt idx="5902">
                  <c:v>685000</c:v>
                </c:pt>
                <c:pt idx="5903">
                  <c:v>990000</c:v>
                </c:pt>
                <c:pt idx="5904">
                  <c:v>530000</c:v>
                </c:pt>
                <c:pt idx="5905">
                  <c:v>145800</c:v>
                </c:pt>
                <c:pt idx="5906">
                  <c:v>1560000</c:v>
                </c:pt>
                <c:pt idx="5907">
                  <c:v>699000</c:v>
                </c:pt>
                <c:pt idx="5908">
                  <c:v>1150000</c:v>
                </c:pt>
                <c:pt idx="5909">
                  <c:v>299000</c:v>
                </c:pt>
                <c:pt idx="5910">
                  <c:v>750000</c:v>
                </c:pt>
                <c:pt idx="5911">
                  <c:v>145000</c:v>
                </c:pt>
                <c:pt idx="5912">
                  <c:v>693999</c:v>
                </c:pt>
                <c:pt idx="5913">
                  <c:v>165000</c:v>
                </c:pt>
                <c:pt idx="5914">
                  <c:v>75000</c:v>
                </c:pt>
                <c:pt idx="5915">
                  <c:v>565000</c:v>
                </c:pt>
                <c:pt idx="5916">
                  <c:v>480000</c:v>
                </c:pt>
                <c:pt idx="5917">
                  <c:v>565000</c:v>
                </c:pt>
                <c:pt idx="5918">
                  <c:v>1260000</c:v>
                </c:pt>
                <c:pt idx="5919">
                  <c:v>325000</c:v>
                </c:pt>
                <c:pt idx="5920">
                  <c:v>1250000</c:v>
                </c:pt>
                <c:pt idx="5921">
                  <c:v>650000</c:v>
                </c:pt>
                <c:pt idx="5922">
                  <c:v>1221000</c:v>
                </c:pt>
                <c:pt idx="5923">
                  <c:v>450000</c:v>
                </c:pt>
                <c:pt idx="5924">
                  <c:v>799000</c:v>
                </c:pt>
                <c:pt idx="5925">
                  <c:v>190000</c:v>
                </c:pt>
                <c:pt idx="5926">
                  <c:v>971000</c:v>
                </c:pt>
                <c:pt idx="5927">
                  <c:v>511000</c:v>
                </c:pt>
                <c:pt idx="5928">
                  <c:v>650000</c:v>
                </c:pt>
                <c:pt idx="5929">
                  <c:v>320000</c:v>
                </c:pt>
                <c:pt idx="5930">
                  <c:v>450000</c:v>
                </c:pt>
                <c:pt idx="5931">
                  <c:v>665000</c:v>
                </c:pt>
                <c:pt idx="5932">
                  <c:v>1450000</c:v>
                </c:pt>
                <c:pt idx="5933">
                  <c:v>1025000</c:v>
                </c:pt>
                <c:pt idx="5934">
                  <c:v>580000</c:v>
                </c:pt>
                <c:pt idx="5935">
                  <c:v>155000</c:v>
                </c:pt>
                <c:pt idx="5936">
                  <c:v>665000</c:v>
                </c:pt>
                <c:pt idx="5937">
                  <c:v>700000</c:v>
                </c:pt>
                <c:pt idx="5938">
                  <c:v>355000</c:v>
                </c:pt>
                <c:pt idx="5939">
                  <c:v>1250000</c:v>
                </c:pt>
                <c:pt idx="5940">
                  <c:v>145000</c:v>
                </c:pt>
                <c:pt idx="5941">
                  <c:v>250000</c:v>
                </c:pt>
                <c:pt idx="5942">
                  <c:v>899000</c:v>
                </c:pt>
                <c:pt idx="5943">
                  <c:v>825000</c:v>
                </c:pt>
                <c:pt idx="5944">
                  <c:v>750000</c:v>
                </c:pt>
                <c:pt idx="5945">
                  <c:v>240000</c:v>
                </c:pt>
                <c:pt idx="5946">
                  <c:v>525111</c:v>
                </c:pt>
                <c:pt idx="5947">
                  <c:v>720000</c:v>
                </c:pt>
                <c:pt idx="5948">
                  <c:v>180000</c:v>
                </c:pt>
                <c:pt idx="5949">
                  <c:v>240000</c:v>
                </c:pt>
                <c:pt idx="5950">
                  <c:v>461000</c:v>
                </c:pt>
                <c:pt idx="5951">
                  <c:v>320000</c:v>
                </c:pt>
                <c:pt idx="5952">
                  <c:v>621000</c:v>
                </c:pt>
                <c:pt idx="5953">
                  <c:v>385000</c:v>
                </c:pt>
                <c:pt idx="5954">
                  <c:v>465000</c:v>
                </c:pt>
                <c:pt idx="5955">
                  <c:v>245000</c:v>
                </c:pt>
                <c:pt idx="5956">
                  <c:v>333333</c:v>
                </c:pt>
                <c:pt idx="5957">
                  <c:v>200000</c:v>
                </c:pt>
                <c:pt idx="5958">
                  <c:v>365000</c:v>
                </c:pt>
                <c:pt idx="5959">
                  <c:v>790000</c:v>
                </c:pt>
                <c:pt idx="5960">
                  <c:v>953000</c:v>
                </c:pt>
                <c:pt idx="5961">
                  <c:v>240000</c:v>
                </c:pt>
                <c:pt idx="5962">
                  <c:v>715000</c:v>
                </c:pt>
                <c:pt idx="5963">
                  <c:v>510000</c:v>
                </c:pt>
                <c:pt idx="5964">
                  <c:v>595000</c:v>
                </c:pt>
                <c:pt idx="5965">
                  <c:v>415000</c:v>
                </c:pt>
                <c:pt idx="5966">
                  <c:v>445000</c:v>
                </c:pt>
                <c:pt idx="5967">
                  <c:v>365000</c:v>
                </c:pt>
                <c:pt idx="5968">
                  <c:v>250000</c:v>
                </c:pt>
                <c:pt idx="5969">
                  <c:v>350000</c:v>
                </c:pt>
                <c:pt idx="5970">
                  <c:v>450000</c:v>
                </c:pt>
                <c:pt idx="5971">
                  <c:v>450000</c:v>
                </c:pt>
                <c:pt idx="5972">
                  <c:v>270000</c:v>
                </c:pt>
                <c:pt idx="5973">
                  <c:v>875000</c:v>
                </c:pt>
                <c:pt idx="5974">
                  <c:v>275000</c:v>
                </c:pt>
                <c:pt idx="5975">
                  <c:v>385000</c:v>
                </c:pt>
                <c:pt idx="5976">
                  <c:v>365000</c:v>
                </c:pt>
                <c:pt idx="5977">
                  <c:v>575000</c:v>
                </c:pt>
                <c:pt idx="5978">
                  <c:v>400000</c:v>
                </c:pt>
                <c:pt idx="5979">
                  <c:v>725000</c:v>
                </c:pt>
                <c:pt idx="5980">
                  <c:v>249000</c:v>
                </c:pt>
                <c:pt idx="5981">
                  <c:v>1199900</c:v>
                </c:pt>
                <c:pt idx="5982">
                  <c:v>150000</c:v>
                </c:pt>
                <c:pt idx="5983">
                  <c:v>1474000</c:v>
                </c:pt>
                <c:pt idx="5984">
                  <c:v>1690000</c:v>
                </c:pt>
                <c:pt idx="5985">
                  <c:v>575000</c:v>
                </c:pt>
                <c:pt idx="5986">
                  <c:v>1599000</c:v>
                </c:pt>
                <c:pt idx="5987">
                  <c:v>351000</c:v>
                </c:pt>
                <c:pt idx="5988">
                  <c:v>1100000</c:v>
                </c:pt>
                <c:pt idx="5989">
                  <c:v>780000</c:v>
                </c:pt>
                <c:pt idx="5990">
                  <c:v>750000</c:v>
                </c:pt>
                <c:pt idx="5991">
                  <c:v>540000</c:v>
                </c:pt>
                <c:pt idx="5992">
                  <c:v>375000</c:v>
                </c:pt>
                <c:pt idx="5993">
                  <c:v>585000</c:v>
                </c:pt>
                <c:pt idx="5994">
                  <c:v>785000</c:v>
                </c:pt>
                <c:pt idx="5995">
                  <c:v>650000</c:v>
                </c:pt>
                <c:pt idx="5996">
                  <c:v>820000</c:v>
                </c:pt>
                <c:pt idx="5997">
                  <c:v>260000</c:v>
                </c:pt>
                <c:pt idx="5998">
                  <c:v>590000</c:v>
                </c:pt>
                <c:pt idx="5999">
                  <c:v>550000</c:v>
                </c:pt>
                <c:pt idx="6000">
                  <c:v>555000</c:v>
                </c:pt>
                <c:pt idx="6001">
                  <c:v>215000</c:v>
                </c:pt>
                <c:pt idx="6002">
                  <c:v>560000</c:v>
                </c:pt>
                <c:pt idx="6003">
                  <c:v>345000</c:v>
                </c:pt>
                <c:pt idx="6004">
                  <c:v>933000</c:v>
                </c:pt>
                <c:pt idx="6005">
                  <c:v>299000</c:v>
                </c:pt>
                <c:pt idx="6006">
                  <c:v>378000</c:v>
                </c:pt>
                <c:pt idx="6007">
                  <c:v>595000</c:v>
                </c:pt>
                <c:pt idx="6008">
                  <c:v>1665000</c:v>
                </c:pt>
                <c:pt idx="6009">
                  <c:v>299999</c:v>
                </c:pt>
                <c:pt idx="6010">
                  <c:v>1499999</c:v>
                </c:pt>
                <c:pt idx="6011">
                  <c:v>390000</c:v>
                </c:pt>
                <c:pt idx="6012">
                  <c:v>760000</c:v>
                </c:pt>
                <c:pt idx="6013">
                  <c:v>830000</c:v>
                </c:pt>
                <c:pt idx="6014">
                  <c:v>375000</c:v>
                </c:pt>
                <c:pt idx="6015">
                  <c:v>800000</c:v>
                </c:pt>
                <c:pt idx="6016">
                  <c:v>799999</c:v>
                </c:pt>
                <c:pt idx="6017">
                  <c:v>475000</c:v>
                </c:pt>
                <c:pt idx="6018">
                  <c:v>465000</c:v>
                </c:pt>
                <c:pt idx="6019">
                  <c:v>470000</c:v>
                </c:pt>
                <c:pt idx="6020">
                  <c:v>225000</c:v>
                </c:pt>
                <c:pt idx="6021">
                  <c:v>550000</c:v>
                </c:pt>
                <c:pt idx="6022">
                  <c:v>760000</c:v>
                </c:pt>
                <c:pt idx="6023">
                  <c:v>185000</c:v>
                </c:pt>
                <c:pt idx="6024">
                  <c:v>575000</c:v>
                </c:pt>
                <c:pt idx="6025">
                  <c:v>1290000</c:v>
                </c:pt>
                <c:pt idx="6026">
                  <c:v>455000</c:v>
                </c:pt>
                <c:pt idx="6027">
                  <c:v>725000</c:v>
                </c:pt>
                <c:pt idx="6028">
                  <c:v>275000</c:v>
                </c:pt>
                <c:pt idx="6029">
                  <c:v>370000</c:v>
                </c:pt>
                <c:pt idx="6030">
                  <c:v>365000</c:v>
                </c:pt>
                <c:pt idx="6031">
                  <c:v>440000</c:v>
                </c:pt>
                <c:pt idx="6032">
                  <c:v>650000</c:v>
                </c:pt>
                <c:pt idx="6033">
                  <c:v>570000</c:v>
                </c:pt>
                <c:pt idx="6034">
                  <c:v>240000</c:v>
                </c:pt>
                <c:pt idx="6035">
                  <c:v>505000</c:v>
                </c:pt>
                <c:pt idx="6036">
                  <c:v>875000</c:v>
                </c:pt>
                <c:pt idx="6037">
                  <c:v>950000</c:v>
                </c:pt>
                <c:pt idx="6038">
                  <c:v>250000</c:v>
                </c:pt>
                <c:pt idx="6039">
                  <c:v>410000</c:v>
                </c:pt>
                <c:pt idx="6040">
                  <c:v>830000</c:v>
                </c:pt>
                <c:pt idx="6041">
                  <c:v>200000</c:v>
                </c:pt>
                <c:pt idx="6042">
                  <c:v>220000</c:v>
                </c:pt>
                <c:pt idx="6043">
                  <c:v>550000</c:v>
                </c:pt>
                <c:pt idx="6044">
                  <c:v>420000</c:v>
                </c:pt>
                <c:pt idx="6045">
                  <c:v>360000</c:v>
                </c:pt>
                <c:pt idx="6046">
                  <c:v>499555</c:v>
                </c:pt>
                <c:pt idx="6047">
                  <c:v>730000</c:v>
                </c:pt>
                <c:pt idx="6048">
                  <c:v>290000</c:v>
                </c:pt>
                <c:pt idx="6049">
                  <c:v>1121000</c:v>
                </c:pt>
                <c:pt idx="6050">
                  <c:v>285000</c:v>
                </c:pt>
                <c:pt idx="6051">
                  <c:v>1549000</c:v>
                </c:pt>
                <c:pt idx="6052">
                  <c:v>120000</c:v>
                </c:pt>
                <c:pt idx="6053">
                  <c:v>530000</c:v>
                </c:pt>
                <c:pt idx="6054">
                  <c:v>650000</c:v>
                </c:pt>
                <c:pt idx="6055">
                  <c:v>380000</c:v>
                </c:pt>
                <c:pt idx="6056">
                  <c:v>485000</c:v>
                </c:pt>
                <c:pt idx="6057">
                  <c:v>190000</c:v>
                </c:pt>
                <c:pt idx="6058">
                  <c:v>149000</c:v>
                </c:pt>
                <c:pt idx="6059">
                  <c:v>530000</c:v>
                </c:pt>
                <c:pt idx="6060">
                  <c:v>421000</c:v>
                </c:pt>
                <c:pt idx="6061">
                  <c:v>724999</c:v>
                </c:pt>
                <c:pt idx="6062">
                  <c:v>870000</c:v>
                </c:pt>
                <c:pt idx="6063">
                  <c:v>615000</c:v>
                </c:pt>
                <c:pt idx="6064">
                  <c:v>105000</c:v>
                </c:pt>
                <c:pt idx="6065">
                  <c:v>1395000</c:v>
                </c:pt>
                <c:pt idx="6066">
                  <c:v>295000</c:v>
                </c:pt>
                <c:pt idx="6067">
                  <c:v>325000</c:v>
                </c:pt>
                <c:pt idx="6068">
                  <c:v>1340000</c:v>
                </c:pt>
                <c:pt idx="6069">
                  <c:v>995000</c:v>
                </c:pt>
                <c:pt idx="6070">
                  <c:v>675000</c:v>
                </c:pt>
                <c:pt idx="6071">
                  <c:v>820000</c:v>
                </c:pt>
                <c:pt idx="6072">
                  <c:v>765000</c:v>
                </c:pt>
                <c:pt idx="6073">
                  <c:v>750000</c:v>
                </c:pt>
                <c:pt idx="6074">
                  <c:v>615000</c:v>
                </c:pt>
                <c:pt idx="6075">
                  <c:v>585000</c:v>
                </c:pt>
                <c:pt idx="6076">
                  <c:v>555000</c:v>
                </c:pt>
                <c:pt idx="6077">
                  <c:v>325000</c:v>
                </c:pt>
                <c:pt idx="6078">
                  <c:v>840000</c:v>
                </c:pt>
                <c:pt idx="6079">
                  <c:v>670000</c:v>
                </c:pt>
                <c:pt idx="6080">
                  <c:v>875000</c:v>
                </c:pt>
                <c:pt idx="6081">
                  <c:v>1175000</c:v>
                </c:pt>
                <c:pt idx="6082">
                  <c:v>195000</c:v>
                </c:pt>
                <c:pt idx="6083">
                  <c:v>515000</c:v>
                </c:pt>
                <c:pt idx="6084">
                  <c:v>621000</c:v>
                </c:pt>
                <c:pt idx="6085">
                  <c:v>1651000</c:v>
                </c:pt>
                <c:pt idx="6086">
                  <c:v>35000</c:v>
                </c:pt>
                <c:pt idx="6087">
                  <c:v>150000</c:v>
                </c:pt>
                <c:pt idx="6088">
                  <c:v>625000</c:v>
                </c:pt>
                <c:pt idx="6089">
                  <c:v>1650000</c:v>
                </c:pt>
                <c:pt idx="6090">
                  <c:v>560000</c:v>
                </c:pt>
                <c:pt idx="6091">
                  <c:v>390000</c:v>
                </c:pt>
                <c:pt idx="6092">
                  <c:v>440000</c:v>
                </c:pt>
                <c:pt idx="6093">
                  <c:v>695000</c:v>
                </c:pt>
                <c:pt idx="6094">
                  <c:v>165000</c:v>
                </c:pt>
                <c:pt idx="6095">
                  <c:v>245000</c:v>
                </c:pt>
                <c:pt idx="6096">
                  <c:v>125000</c:v>
                </c:pt>
                <c:pt idx="6097">
                  <c:v>275000</c:v>
                </c:pt>
                <c:pt idx="6098">
                  <c:v>320000</c:v>
                </c:pt>
                <c:pt idx="6099">
                  <c:v>400000</c:v>
                </c:pt>
                <c:pt idx="6100">
                  <c:v>575000</c:v>
                </c:pt>
                <c:pt idx="6101">
                  <c:v>550000</c:v>
                </c:pt>
                <c:pt idx="6102">
                  <c:v>577000</c:v>
                </c:pt>
                <c:pt idx="6103">
                  <c:v>475000</c:v>
                </c:pt>
                <c:pt idx="6104">
                  <c:v>281111</c:v>
                </c:pt>
                <c:pt idx="6105">
                  <c:v>1699999</c:v>
                </c:pt>
                <c:pt idx="6106">
                  <c:v>773000</c:v>
                </c:pt>
                <c:pt idx="6107">
                  <c:v>498000</c:v>
                </c:pt>
                <c:pt idx="6108">
                  <c:v>125000</c:v>
                </c:pt>
                <c:pt idx="6109">
                  <c:v>410000</c:v>
                </c:pt>
                <c:pt idx="6110">
                  <c:v>330000</c:v>
                </c:pt>
                <c:pt idx="6111">
                  <c:v>1250000</c:v>
                </c:pt>
                <c:pt idx="6112">
                  <c:v>885000</c:v>
                </c:pt>
                <c:pt idx="6113">
                  <c:v>155000</c:v>
                </c:pt>
                <c:pt idx="6114">
                  <c:v>670000</c:v>
                </c:pt>
                <c:pt idx="6115">
                  <c:v>449999</c:v>
                </c:pt>
                <c:pt idx="6116">
                  <c:v>499999</c:v>
                </c:pt>
                <c:pt idx="6117">
                  <c:v>295000</c:v>
                </c:pt>
                <c:pt idx="6118">
                  <c:v>175000</c:v>
                </c:pt>
                <c:pt idx="6119">
                  <c:v>279000</c:v>
                </c:pt>
                <c:pt idx="6120">
                  <c:v>1499999</c:v>
                </c:pt>
                <c:pt idx="6121">
                  <c:v>135000</c:v>
                </c:pt>
                <c:pt idx="6122">
                  <c:v>950000</c:v>
                </c:pt>
                <c:pt idx="6123">
                  <c:v>450000</c:v>
                </c:pt>
                <c:pt idx="6124">
                  <c:v>290000</c:v>
                </c:pt>
                <c:pt idx="6125">
                  <c:v>875000</c:v>
                </c:pt>
                <c:pt idx="6126">
                  <c:v>95000</c:v>
                </c:pt>
                <c:pt idx="6127">
                  <c:v>450000</c:v>
                </c:pt>
                <c:pt idx="6128">
                  <c:v>775000</c:v>
                </c:pt>
                <c:pt idx="6129">
                  <c:v>1125000</c:v>
                </c:pt>
                <c:pt idx="6130">
                  <c:v>1345000</c:v>
                </c:pt>
                <c:pt idx="6131">
                  <c:v>551521</c:v>
                </c:pt>
                <c:pt idx="6132">
                  <c:v>525000</c:v>
                </c:pt>
                <c:pt idx="6133">
                  <c:v>280000</c:v>
                </c:pt>
                <c:pt idx="6134">
                  <c:v>949999</c:v>
                </c:pt>
                <c:pt idx="6135">
                  <c:v>1299000</c:v>
                </c:pt>
                <c:pt idx="6136">
                  <c:v>1620000</c:v>
                </c:pt>
                <c:pt idx="6137">
                  <c:v>421000</c:v>
                </c:pt>
                <c:pt idx="6138">
                  <c:v>230000</c:v>
                </c:pt>
                <c:pt idx="6139">
                  <c:v>240000</c:v>
                </c:pt>
                <c:pt idx="6140">
                  <c:v>660000</c:v>
                </c:pt>
                <c:pt idx="6141">
                  <c:v>470000</c:v>
                </c:pt>
                <c:pt idx="6142">
                  <c:v>370000</c:v>
                </c:pt>
                <c:pt idx="6143">
                  <c:v>1350000</c:v>
                </c:pt>
                <c:pt idx="6144">
                  <c:v>590000</c:v>
                </c:pt>
                <c:pt idx="6145">
                  <c:v>475000</c:v>
                </c:pt>
                <c:pt idx="6146">
                  <c:v>420000</c:v>
                </c:pt>
                <c:pt idx="6147">
                  <c:v>430000</c:v>
                </c:pt>
                <c:pt idx="6148">
                  <c:v>920000</c:v>
                </c:pt>
                <c:pt idx="6149">
                  <c:v>660000</c:v>
                </c:pt>
                <c:pt idx="6150">
                  <c:v>375000</c:v>
                </c:pt>
                <c:pt idx="6151">
                  <c:v>900000</c:v>
                </c:pt>
                <c:pt idx="6152">
                  <c:v>270000</c:v>
                </c:pt>
                <c:pt idx="6153">
                  <c:v>1099999</c:v>
                </c:pt>
                <c:pt idx="6154">
                  <c:v>1075000</c:v>
                </c:pt>
                <c:pt idx="6155">
                  <c:v>160000</c:v>
                </c:pt>
                <c:pt idx="6156">
                  <c:v>1275000</c:v>
                </c:pt>
                <c:pt idx="6157">
                  <c:v>499000</c:v>
                </c:pt>
                <c:pt idx="6158">
                  <c:v>799999</c:v>
                </c:pt>
                <c:pt idx="6159">
                  <c:v>145000</c:v>
                </c:pt>
                <c:pt idx="6160">
                  <c:v>525000</c:v>
                </c:pt>
                <c:pt idx="6161">
                  <c:v>449000</c:v>
                </c:pt>
                <c:pt idx="6162">
                  <c:v>775000</c:v>
                </c:pt>
                <c:pt idx="6163">
                  <c:v>290000</c:v>
                </c:pt>
                <c:pt idx="6164">
                  <c:v>360000</c:v>
                </c:pt>
                <c:pt idx="6165">
                  <c:v>695000</c:v>
                </c:pt>
                <c:pt idx="6166">
                  <c:v>379000</c:v>
                </c:pt>
                <c:pt idx="6167">
                  <c:v>321000</c:v>
                </c:pt>
                <c:pt idx="6168">
                  <c:v>765000</c:v>
                </c:pt>
                <c:pt idx="6169">
                  <c:v>349000</c:v>
                </c:pt>
                <c:pt idx="6170">
                  <c:v>600000</c:v>
                </c:pt>
                <c:pt idx="6171">
                  <c:v>1000000</c:v>
                </c:pt>
                <c:pt idx="6172">
                  <c:v>510000</c:v>
                </c:pt>
                <c:pt idx="6173">
                  <c:v>375000</c:v>
                </c:pt>
                <c:pt idx="6174">
                  <c:v>935000</c:v>
                </c:pt>
                <c:pt idx="6175">
                  <c:v>555000</c:v>
                </c:pt>
                <c:pt idx="6176">
                  <c:v>561000</c:v>
                </c:pt>
                <c:pt idx="6177">
                  <c:v>220000</c:v>
                </c:pt>
                <c:pt idx="6178">
                  <c:v>745000</c:v>
                </c:pt>
                <c:pt idx="6179">
                  <c:v>367000</c:v>
                </c:pt>
                <c:pt idx="6180">
                  <c:v>135000</c:v>
                </c:pt>
                <c:pt idx="6181">
                  <c:v>665000</c:v>
                </c:pt>
                <c:pt idx="6182">
                  <c:v>430000</c:v>
                </c:pt>
                <c:pt idx="6183">
                  <c:v>925000</c:v>
                </c:pt>
                <c:pt idx="6184">
                  <c:v>1260000</c:v>
                </c:pt>
                <c:pt idx="6185">
                  <c:v>995000</c:v>
                </c:pt>
                <c:pt idx="6186">
                  <c:v>370000</c:v>
                </c:pt>
                <c:pt idx="6187">
                  <c:v>750000</c:v>
                </c:pt>
                <c:pt idx="6188">
                  <c:v>905000</c:v>
                </c:pt>
                <c:pt idx="6189">
                  <c:v>470000</c:v>
                </c:pt>
                <c:pt idx="6190">
                  <c:v>298000</c:v>
                </c:pt>
                <c:pt idx="6191">
                  <c:v>385000</c:v>
                </c:pt>
                <c:pt idx="6192">
                  <c:v>225000</c:v>
                </c:pt>
                <c:pt idx="6193">
                  <c:v>390000</c:v>
                </c:pt>
                <c:pt idx="6194">
                  <c:v>380000</c:v>
                </c:pt>
                <c:pt idx="6195">
                  <c:v>380000</c:v>
                </c:pt>
                <c:pt idx="6196">
                  <c:v>775000</c:v>
                </c:pt>
                <c:pt idx="6197">
                  <c:v>345000</c:v>
                </c:pt>
                <c:pt idx="6198">
                  <c:v>500000</c:v>
                </c:pt>
                <c:pt idx="6199">
                  <c:v>480000</c:v>
                </c:pt>
                <c:pt idx="6200">
                  <c:v>900000</c:v>
                </c:pt>
                <c:pt idx="6201">
                  <c:v>200000</c:v>
                </c:pt>
                <c:pt idx="6202">
                  <c:v>575000</c:v>
                </c:pt>
                <c:pt idx="6203">
                  <c:v>699999</c:v>
                </c:pt>
                <c:pt idx="6204">
                  <c:v>1100000</c:v>
                </c:pt>
                <c:pt idx="6205">
                  <c:v>295000</c:v>
                </c:pt>
                <c:pt idx="6206">
                  <c:v>245000</c:v>
                </c:pt>
                <c:pt idx="6207">
                  <c:v>125000</c:v>
                </c:pt>
                <c:pt idx="6208">
                  <c:v>780000</c:v>
                </c:pt>
                <c:pt idx="6209">
                  <c:v>945000</c:v>
                </c:pt>
                <c:pt idx="6210">
                  <c:v>365000</c:v>
                </c:pt>
                <c:pt idx="6211">
                  <c:v>825000</c:v>
                </c:pt>
                <c:pt idx="6212">
                  <c:v>320000</c:v>
                </c:pt>
                <c:pt idx="6213">
                  <c:v>695000</c:v>
                </c:pt>
                <c:pt idx="6214">
                  <c:v>450000</c:v>
                </c:pt>
                <c:pt idx="6215">
                  <c:v>385000</c:v>
                </c:pt>
                <c:pt idx="6216">
                  <c:v>240000</c:v>
                </c:pt>
                <c:pt idx="6217">
                  <c:v>275000</c:v>
                </c:pt>
                <c:pt idx="6218">
                  <c:v>200000</c:v>
                </c:pt>
                <c:pt idx="6219">
                  <c:v>575000</c:v>
                </c:pt>
                <c:pt idx="6220">
                  <c:v>1171000</c:v>
                </c:pt>
                <c:pt idx="6221">
                  <c:v>515000</c:v>
                </c:pt>
                <c:pt idx="6222">
                  <c:v>335000</c:v>
                </c:pt>
                <c:pt idx="6223">
                  <c:v>270000</c:v>
                </c:pt>
                <c:pt idx="6224">
                  <c:v>390000</c:v>
                </c:pt>
                <c:pt idx="6225">
                  <c:v>1300000</c:v>
                </c:pt>
                <c:pt idx="6226">
                  <c:v>595000</c:v>
                </c:pt>
                <c:pt idx="6227">
                  <c:v>811000</c:v>
                </c:pt>
                <c:pt idx="6228">
                  <c:v>365000</c:v>
                </c:pt>
                <c:pt idx="6229">
                  <c:v>945000</c:v>
                </c:pt>
                <c:pt idx="6230">
                  <c:v>105000</c:v>
                </c:pt>
                <c:pt idx="6231">
                  <c:v>980000</c:v>
                </c:pt>
                <c:pt idx="6232">
                  <c:v>375000</c:v>
                </c:pt>
                <c:pt idx="6233">
                  <c:v>900000</c:v>
                </c:pt>
                <c:pt idx="6234">
                  <c:v>375000</c:v>
                </c:pt>
                <c:pt idx="6235">
                  <c:v>550000</c:v>
                </c:pt>
                <c:pt idx="6236">
                  <c:v>425000</c:v>
                </c:pt>
                <c:pt idx="6237">
                  <c:v>490000</c:v>
                </c:pt>
                <c:pt idx="6238">
                  <c:v>580000</c:v>
                </c:pt>
                <c:pt idx="6239">
                  <c:v>970000</c:v>
                </c:pt>
                <c:pt idx="6240">
                  <c:v>690000</c:v>
                </c:pt>
                <c:pt idx="6241">
                  <c:v>275000</c:v>
                </c:pt>
                <c:pt idx="6242">
                  <c:v>540000</c:v>
                </c:pt>
                <c:pt idx="6243">
                  <c:v>650000</c:v>
                </c:pt>
                <c:pt idx="6244">
                  <c:v>385000</c:v>
                </c:pt>
                <c:pt idx="6245">
                  <c:v>320000</c:v>
                </c:pt>
                <c:pt idx="6246">
                  <c:v>450000</c:v>
                </c:pt>
                <c:pt idx="6247">
                  <c:v>45000</c:v>
                </c:pt>
                <c:pt idx="6248">
                  <c:v>210000</c:v>
                </c:pt>
                <c:pt idx="6249">
                  <c:v>1075000</c:v>
                </c:pt>
                <c:pt idx="6250">
                  <c:v>870000</c:v>
                </c:pt>
                <c:pt idx="6251">
                  <c:v>665000</c:v>
                </c:pt>
                <c:pt idx="6252">
                  <c:v>450000</c:v>
                </c:pt>
                <c:pt idx="6253">
                  <c:v>233000</c:v>
                </c:pt>
                <c:pt idx="6254">
                  <c:v>120000</c:v>
                </c:pt>
                <c:pt idx="6255">
                  <c:v>775000</c:v>
                </c:pt>
                <c:pt idx="6256">
                  <c:v>610000</c:v>
                </c:pt>
                <c:pt idx="6257">
                  <c:v>475000</c:v>
                </c:pt>
                <c:pt idx="6258">
                  <c:v>435000</c:v>
                </c:pt>
                <c:pt idx="6259">
                  <c:v>290000</c:v>
                </c:pt>
                <c:pt idx="6260">
                  <c:v>225000</c:v>
                </c:pt>
                <c:pt idx="6261">
                  <c:v>1350000</c:v>
                </c:pt>
                <c:pt idx="6262">
                  <c:v>321000</c:v>
                </c:pt>
                <c:pt idx="6263">
                  <c:v>350000</c:v>
                </c:pt>
                <c:pt idx="6264">
                  <c:v>490000</c:v>
                </c:pt>
                <c:pt idx="6265">
                  <c:v>1400000</c:v>
                </c:pt>
                <c:pt idx="6266">
                  <c:v>580000</c:v>
                </c:pt>
                <c:pt idx="6267">
                  <c:v>365000</c:v>
                </c:pt>
                <c:pt idx="6268">
                  <c:v>185000</c:v>
                </c:pt>
                <c:pt idx="6269">
                  <c:v>565000</c:v>
                </c:pt>
                <c:pt idx="6270">
                  <c:v>685000</c:v>
                </c:pt>
                <c:pt idx="6271">
                  <c:v>425000</c:v>
                </c:pt>
                <c:pt idx="6272">
                  <c:v>355000</c:v>
                </c:pt>
                <c:pt idx="6273">
                  <c:v>675000</c:v>
                </c:pt>
                <c:pt idx="6274">
                  <c:v>275000</c:v>
                </c:pt>
                <c:pt idx="6275">
                  <c:v>549000</c:v>
                </c:pt>
                <c:pt idx="6276">
                  <c:v>575000</c:v>
                </c:pt>
                <c:pt idx="6277">
                  <c:v>445000</c:v>
                </c:pt>
                <c:pt idx="6278">
                  <c:v>330000</c:v>
                </c:pt>
                <c:pt idx="6279">
                  <c:v>450000</c:v>
                </c:pt>
                <c:pt idx="6280">
                  <c:v>510000</c:v>
                </c:pt>
                <c:pt idx="6281">
                  <c:v>1390000</c:v>
                </c:pt>
                <c:pt idx="6282">
                  <c:v>795000</c:v>
                </c:pt>
                <c:pt idx="6283">
                  <c:v>145000</c:v>
                </c:pt>
                <c:pt idx="6284">
                  <c:v>115000</c:v>
                </c:pt>
                <c:pt idx="6285">
                  <c:v>335399</c:v>
                </c:pt>
                <c:pt idx="6286">
                  <c:v>440000</c:v>
                </c:pt>
                <c:pt idx="6287">
                  <c:v>915000</c:v>
                </c:pt>
                <c:pt idx="6288">
                  <c:v>1650000</c:v>
                </c:pt>
                <c:pt idx="6289">
                  <c:v>590000</c:v>
                </c:pt>
                <c:pt idx="6290">
                  <c:v>700000</c:v>
                </c:pt>
                <c:pt idx="6291">
                  <c:v>340000</c:v>
                </c:pt>
                <c:pt idx="6292">
                  <c:v>250000</c:v>
                </c:pt>
                <c:pt idx="6293">
                  <c:v>270000</c:v>
                </c:pt>
                <c:pt idx="6294">
                  <c:v>640000</c:v>
                </c:pt>
                <c:pt idx="6295">
                  <c:v>420000</c:v>
                </c:pt>
                <c:pt idx="6296">
                  <c:v>379000</c:v>
                </c:pt>
                <c:pt idx="6297">
                  <c:v>500000</c:v>
                </c:pt>
                <c:pt idx="6298">
                  <c:v>990000</c:v>
                </c:pt>
                <c:pt idx="6299">
                  <c:v>1685000</c:v>
                </c:pt>
                <c:pt idx="6300">
                  <c:v>490000</c:v>
                </c:pt>
                <c:pt idx="6301">
                  <c:v>725000</c:v>
                </c:pt>
                <c:pt idx="6302">
                  <c:v>1045000</c:v>
                </c:pt>
                <c:pt idx="6303">
                  <c:v>360000</c:v>
                </c:pt>
                <c:pt idx="6304">
                  <c:v>445000</c:v>
                </c:pt>
                <c:pt idx="6305">
                  <c:v>710000</c:v>
                </c:pt>
                <c:pt idx="6306">
                  <c:v>286000</c:v>
                </c:pt>
                <c:pt idx="6307">
                  <c:v>950000</c:v>
                </c:pt>
                <c:pt idx="6308">
                  <c:v>599999</c:v>
                </c:pt>
                <c:pt idx="6309">
                  <c:v>560000</c:v>
                </c:pt>
                <c:pt idx="6310">
                  <c:v>1445000</c:v>
                </c:pt>
                <c:pt idx="6311">
                  <c:v>310000</c:v>
                </c:pt>
                <c:pt idx="6312">
                  <c:v>129000</c:v>
                </c:pt>
                <c:pt idx="6313">
                  <c:v>410000</c:v>
                </c:pt>
                <c:pt idx="6314">
                  <c:v>390000</c:v>
                </c:pt>
                <c:pt idx="6315">
                  <c:v>455000</c:v>
                </c:pt>
                <c:pt idx="6316">
                  <c:v>565000</c:v>
                </c:pt>
                <c:pt idx="6317">
                  <c:v>785000</c:v>
                </c:pt>
                <c:pt idx="6318">
                  <c:v>530000</c:v>
                </c:pt>
                <c:pt idx="6319">
                  <c:v>310000</c:v>
                </c:pt>
                <c:pt idx="6320">
                  <c:v>1300000</c:v>
                </c:pt>
                <c:pt idx="6321">
                  <c:v>1250000</c:v>
                </c:pt>
                <c:pt idx="6322">
                  <c:v>365000</c:v>
                </c:pt>
                <c:pt idx="6323">
                  <c:v>1400000</c:v>
                </c:pt>
                <c:pt idx="6324">
                  <c:v>600000</c:v>
                </c:pt>
                <c:pt idx="6325">
                  <c:v>188000</c:v>
                </c:pt>
                <c:pt idx="6326">
                  <c:v>839999</c:v>
                </c:pt>
                <c:pt idx="6327">
                  <c:v>950000</c:v>
                </c:pt>
                <c:pt idx="6328">
                  <c:v>615000</c:v>
                </c:pt>
                <c:pt idx="6329">
                  <c:v>160000</c:v>
                </c:pt>
                <c:pt idx="6330">
                  <c:v>690000</c:v>
                </c:pt>
                <c:pt idx="6331">
                  <c:v>850000</c:v>
                </c:pt>
                <c:pt idx="6332">
                  <c:v>299000</c:v>
                </c:pt>
                <c:pt idx="6333">
                  <c:v>650000</c:v>
                </c:pt>
                <c:pt idx="6334">
                  <c:v>580000</c:v>
                </c:pt>
                <c:pt idx="6335">
                  <c:v>1049000</c:v>
                </c:pt>
                <c:pt idx="6336">
                  <c:v>550000</c:v>
                </c:pt>
                <c:pt idx="6337">
                  <c:v>377000</c:v>
                </c:pt>
                <c:pt idx="6338">
                  <c:v>450000</c:v>
                </c:pt>
                <c:pt idx="6339">
                  <c:v>750000</c:v>
                </c:pt>
                <c:pt idx="6340">
                  <c:v>260000</c:v>
                </c:pt>
                <c:pt idx="6341">
                  <c:v>749000</c:v>
                </c:pt>
                <c:pt idx="6342">
                  <c:v>580000</c:v>
                </c:pt>
                <c:pt idx="6343">
                  <c:v>850000</c:v>
                </c:pt>
                <c:pt idx="6344">
                  <c:v>150000</c:v>
                </c:pt>
                <c:pt idx="6345">
                  <c:v>235000</c:v>
                </c:pt>
                <c:pt idx="6346">
                  <c:v>360000</c:v>
                </c:pt>
                <c:pt idx="6347">
                  <c:v>1120000</c:v>
                </c:pt>
                <c:pt idx="6348">
                  <c:v>295000</c:v>
                </c:pt>
                <c:pt idx="6349">
                  <c:v>1600000</c:v>
                </c:pt>
                <c:pt idx="6350">
                  <c:v>430000</c:v>
                </c:pt>
                <c:pt idx="6351">
                  <c:v>875000</c:v>
                </c:pt>
                <c:pt idx="6352">
                  <c:v>395000</c:v>
                </c:pt>
                <c:pt idx="6353">
                  <c:v>295000</c:v>
                </c:pt>
                <c:pt idx="6354">
                  <c:v>220000</c:v>
                </c:pt>
                <c:pt idx="6355">
                  <c:v>925000</c:v>
                </c:pt>
                <c:pt idx="6356">
                  <c:v>472000</c:v>
                </c:pt>
                <c:pt idx="6357">
                  <c:v>453000</c:v>
                </c:pt>
                <c:pt idx="6358">
                  <c:v>230000</c:v>
                </c:pt>
                <c:pt idx="6359">
                  <c:v>1450000</c:v>
                </c:pt>
                <c:pt idx="6360">
                  <c:v>649999</c:v>
                </c:pt>
                <c:pt idx="6361">
                  <c:v>210000</c:v>
                </c:pt>
                <c:pt idx="6362">
                  <c:v>337000</c:v>
                </c:pt>
                <c:pt idx="6363">
                  <c:v>625000</c:v>
                </c:pt>
                <c:pt idx="6364">
                  <c:v>390000</c:v>
                </c:pt>
                <c:pt idx="6365">
                  <c:v>445000</c:v>
                </c:pt>
                <c:pt idx="6366">
                  <c:v>105000</c:v>
                </c:pt>
                <c:pt idx="6367">
                  <c:v>265000</c:v>
                </c:pt>
                <c:pt idx="6368">
                  <c:v>1575000</c:v>
                </c:pt>
                <c:pt idx="6369">
                  <c:v>245000</c:v>
                </c:pt>
                <c:pt idx="6370">
                  <c:v>1030000</c:v>
                </c:pt>
                <c:pt idx="6371">
                  <c:v>435000</c:v>
                </c:pt>
                <c:pt idx="6372">
                  <c:v>170000</c:v>
                </c:pt>
                <c:pt idx="6373">
                  <c:v>1021000</c:v>
                </c:pt>
                <c:pt idx="6374">
                  <c:v>300000</c:v>
                </c:pt>
                <c:pt idx="6375">
                  <c:v>445000</c:v>
                </c:pt>
                <c:pt idx="6376">
                  <c:v>1095000</c:v>
                </c:pt>
                <c:pt idx="6377">
                  <c:v>585000</c:v>
                </c:pt>
                <c:pt idx="6378">
                  <c:v>50000</c:v>
                </c:pt>
                <c:pt idx="6379">
                  <c:v>559999</c:v>
                </c:pt>
                <c:pt idx="6380">
                  <c:v>400000</c:v>
                </c:pt>
                <c:pt idx="6381">
                  <c:v>225000</c:v>
                </c:pt>
                <c:pt idx="6382">
                  <c:v>595000</c:v>
                </c:pt>
                <c:pt idx="6383">
                  <c:v>360000</c:v>
                </c:pt>
                <c:pt idx="6384">
                  <c:v>485000</c:v>
                </c:pt>
                <c:pt idx="6385">
                  <c:v>831000</c:v>
                </c:pt>
                <c:pt idx="6386">
                  <c:v>139000</c:v>
                </c:pt>
                <c:pt idx="6387">
                  <c:v>490000</c:v>
                </c:pt>
                <c:pt idx="6388">
                  <c:v>935000</c:v>
                </c:pt>
                <c:pt idx="6389">
                  <c:v>125000</c:v>
                </c:pt>
                <c:pt idx="6390">
                  <c:v>1450000</c:v>
                </c:pt>
                <c:pt idx="6391">
                  <c:v>465000</c:v>
                </c:pt>
                <c:pt idx="6392">
                  <c:v>290000</c:v>
                </c:pt>
                <c:pt idx="6393">
                  <c:v>650000</c:v>
                </c:pt>
                <c:pt idx="6394">
                  <c:v>400000</c:v>
                </c:pt>
                <c:pt idx="6395">
                  <c:v>349999</c:v>
                </c:pt>
                <c:pt idx="6396">
                  <c:v>390000</c:v>
                </c:pt>
                <c:pt idx="6397">
                  <c:v>725000</c:v>
                </c:pt>
                <c:pt idx="6398">
                  <c:v>265000</c:v>
                </c:pt>
                <c:pt idx="6399">
                  <c:v>299000</c:v>
                </c:pt>
                <c:pt idx="6400">
                  <c:v>1231000</c:v>
                </c:pt>
                <c:pt idx="6401">
                  <c:v>675000</c:v>
                </c:pt>
                <c:pt idx="6402">
                  <c:v>525000</c:v>
                </c:pt>
                <c:pt idx="6403">
                  <c:v>555000</c:v>
                </c:pt>
                <c:pt idx="6404">
                  <c:v>850000</c:v>
                </c:pt>
                <c:pt idx="6405">
                  <c:v>209999</c:v>
                </c:pt>
                <c:pt idx="6406">
                  <c:v>60000</c:v>
                </c:pt>
                <c:pt idx="6407">
                  <c:v>1275000</c:v>
                </c:pt>
                <c:pt idx="6408">
                  <c:v>630000</c:v>
                </c:pt>
                <c:pt idx="6409">
                  <c:v>925000</c:v>
                </c:pt>
                <c:pt idx="6410">
                  <c:v>450000</c:v>
                </c:pt>
                <c:pt idx="6411">
                  <c:v>1300000</c:v>
                </c:pt>
                <c:pt idx="6412">
                  <c:v>225000</c:v>
                </c:pt>
                <c:pt idx="6413">
                  <c:v>135000</c:v>
                </c:pt>
                <c:pt idx="6414">
                  <c:v>1700000</c:v>
                </c:pt>
                <c:pt idx="6415">
                  <c:v>550000</c:v>
                </c:pt>
                <c:pt idx="6416">
                  <c:v>250000</c:v>
                </c:pt>
                <c:pt idx="6417">
                  <c:v>325000</c:v>
                </c:pt>
                <c:pt idx="6418">
                  <c:v>215000</c:v>
                </c:pt>
                <c:pt idx="6419">
                  <c:v>745000</c:v>
                </c:pt>
                <c:pt idx="6420">
                  <c:v>200000</c:v>
                </c:pt>
                <c:pt idx="6421">
                  <c:v>349000</c:v>
                </c:pt>
                <c:pt idx="6422">
                  <c:v>830000</c:v>
                </c:pt>
                <c:pt idx="6423">
                  <c:v>365000</c:v>
                </c:pt>
                <c:pt idx="6424">
                  <c:v>619000</c:v>
                </c:pt>
                <c:pt idx="6425">
                  <c:v>590000</c:v>
                </c:pt>
                <c:pt idx="6426">
                  <c:v>169000</c:v>
                </c:pt>
                <c:pt idx="6427">
                  <c:v>489000</c:v>
                </c:pt>
                <c:pt idx="6428">
                  <c:v>1025000</c:v>
                </c:pt>
                <c:pt idx="6429">
                  <c:v>350000</c:v>
                </c:pt>
                <c:pt idx="6430">
                  <c:v>450000</c:v>
                </c:pt>
                <c:pt idx="6431">
                  <c:v>360000</c:v>
                </c:pt>
                <c:pt idx="6432">
                  <c:v>1690000</c:v>
                </c:pt>
                <c:pt idx="6433">
                  <c:v>192000</c:v>
                </c:pt>
                <c:pt idx="6434">
                  <c:v>1100000</c:v>
                </c:pt>
                <c:pt idx="6435">
                  <c:v>280000</c:v>
                </c:pt>
                <c:pt idx="6436">
                  <c:v>165999</c:v>
                </c:pt>
                <c:pt idx="6437">
                  <c:v>349000</c:v>
                </c:pt>
                <c:pt idx="6438">
                  <c:v>575000</c:v>
                </c:pt>
                <c:pt idx="6439">
                  <c:v>515000</c:v>
                </c:pt>
                <c:pt idx="6440">
                  <c:v>145000</c:v>
                </c:pt>
                <c:pt idx="6441">
                  <c:v>575000</c:v>
                </c:pt>
                <c:pt idx="6442">
                  <c:v>975000</c:v>
                </c:pt>
                <c:pt idx="6443">
                  <c:v>790000</c:v>
                </c:pt>
                <c:pt idx="6444">
                  <c:v>180000</c:v>
                </c:pt>
                <c:pt idx="6445">
                  <c:v>710000</c:v>
                </c:pt>
                <c:pt idx="6446">
                  <c:v>1025000</c:v>
                </c:pt>
                <c:pt idx="6447">
                  <c:v>175000</c:v>
                </c:pt>
                <c:pt idx="6448">
                  <c:v>640000</c:v>
                </c:pt>
                <c:pt idx="6449">
                  <c:v>670000</c:v>
                </c:pt>
                <c:pt idx="6450">
                  <c:v>490000</c:v>
                </c:pt>
                <c:pt idx="6451">
                  <c:v>725000</c:v>
                </c:pt>
                <c:pt idx="6452">
                  <c:v>950000</c:v>
                </c:pt>
                <c:pt idx="6453">
                  <c:v>235000</c:v>
                </c:pt>
                <c:pt idx="6454">
                  <c:v>895000</c:v>
                </c:pt>
                <c:pt idx="6455">
                  <c:v>1090000</c:v>
                </c:pt>
                <c:pt idx="6456">
                  <c:v>170000</c:v>
                </c:pt>
                <c:pt idx="6457">
                  <c:v>899000</c:v>
                </c:pt>
                <c:pt idx="6458">
                  <c:v>365000</c:v>
                </c:pt>
                <c:pt idx="6459">
                  <c:v>330000</c:v>
                </c:pt>
                <c:pt idx="6460">
                  <c:v>415000</c:v>
                </c:pt>
                <c:pt idx="6461">
                  <c:v>745000</c:v>
                </c:pt>
                <c:pt idx="6462">
                  <c:v>495000</c:v>
                </c:pt>
                <c:pt idx="6463">
                  <c:v>950000</c:v>
                </c:pt>
                <c:pt idx="6464">
                  <c:v>540000</c:v>
                </c:pt>
                <c:pt idx="6465">
                  <c:v>125000</c:v>
                </c:pt>
                <c:pt idx="6466">
                  <c:v>421000</c:v>
                </c:pt>
                <c:pt idx="6467">
                  <c:v>325000</c:v>
                </c:pt>
                <c:pt idx="6468">
                  <c:v>1151000</c:v>
                </c:pt>
                <c:pt idx="6469">
                  <c:v>1290000</c:v>
                </c:pt>
                <c:pt idx="6470">
                  <c:v>150000</c:v>
                </c:pt>
                <c:pt idx="6471">
                  <c:v>950000</c:v>
                </c:pt>
                <c:pt idx="6472">
                  <c:v>499000</c:v>
                </c:pt>
                <c:pt idx="6473">
                  <c:v>245000</c:v>
                </c:pt>
                <c:pt idx="6474">
                  <c:v>490000</c:v>
                </c:pt>
                <c:pt idx="6475">
                  <c:v>725000</c:v>
                </c:pt>
                <c:pt idx="6476">
                  <c:v>475000</c:v>
                </c:pt>
                <c:pt idx="6477">
                  <c:v>575000</c:v>
                </c:pt>
                <c:pt idx="6478">
                  <c:v>270000</c:v>
                </c:pt>
                <c:pt idx="6479">
                  <c:v>325000</c:v>
                </c:pt>
                <c:pt idx="6480">
                  <c:v>821000</c:v>
                </c:pt>
                <c:pt idx="6481">
                  <c:v>474000</c:v>
                </c:pt>
                <c:pt idx="6482">
                  <c:v>285000</c:v>
                </c:pt>
                <c:pt idx="6483">
                  <c:v>1675000</c:v>
                </c:pt>
                <c:pt idx="6484">
                  <c:v>1250000</c:v>
                </c:pt>
                <c:pt idx="6485">
                  <c:v>435000</c:v>
                </c:pt>
                <c:pt idx="6486">
                  <c:v>225000</c:v>
                </c:pt>
                <c:pt idx="6487">
                  <c:v>450000</c:v>
                </c:pt>
                <c:pt idx="6488">
                  <c:v>735000</c:v>
                </c:pt>
                <c:pt idx="6489">
                  <c:v>255000</c:v>
                </c:pt>
                <c:pt idx="6490">
                  <c:v>525000</c:v>
                </c:pt>
                <c:pt idx="6491">
                  <c:v>660000</c:v>
                </c:pt>
                <c:pt idx="6492">
                  <c:v>485000</c:v>
                </c:pt>
                <c:pt idx="6493">
                  <c:v>650000</c:v>
                </c:pt>
                <c:pt idx="6494">
                  <c:v>1445000</c:v>
                </c:pt>
                <c:pt idx="6495">
                  <c:v>624999</c:v>
                </c:pt>
                <c:pt idx="6496">
                  <c:v>219000</c:v>
                </c:pt>
                <c:pt idx="6497">
                  <c:v>230000</c:v>
                </c:pt>
                <c:pt idx="6498">
                  <c:v>1290000</c:v>
                </c:pt>
                <c:pt idx="6499">
                  <c:v>180000</c:v>
                </c:pt>
                <c:pt idx="6500">
                  <c:v>280000</c:v>
                </c:pt>
                <c:pt idx="6501">
                  <c:v>325000</c:v>
                </c:pt>
                <c:pt idx="6502">
                  <c:v>470000</c:v>
                </c:pt>
                <c:pt idx="6503">
                  <c:v>320000</c:v>
                </c:pt>
                <c:pt idx="6504">
                  <c:v>595000</c:v>
                </c:pt>
                <c:pt idx="6505">
                  <c:v>1225000</c:v>
                </c:pt>
                <c:pt idx="6506">
                  <c:v>1350000</c:v>
                </c:pt>
                <c:pt idx="6507">
                  <c:v>225000</c:v>
                </c:pt>
                <c:pt idx="6508">
                  <c:v>390000</c:v>
                </c:pt>
                <c:pt idx="6509">
                  <c:v>575000</c:v>
                </c:pt>
                <c:pt idx="6510">
                  <c:v>235000</c:v>
                </c:pt>
                <c:pt idx="6511">
                  <c:v>425000</c:v>
                </c:pt>
                <c:pt idx="6512">
                  <c:v>325000</c:v>
                </c:pt>
                <c:pt idx="6513">
                  <c:v>649999</c:v>
                </c:pt>
                <c:pt idx="6514">
                  <c:v>295000</c:v>
                </c:pt>
                <c:pt idx="6515">
                  <c:v>550000</c:v>
                </c:pt>
                <c:pt idx="6516">
                  <c:v>375000</c:v>
                </c:pt>
                <c:pt idx="6517">
                  <c:v>140000</c:v>
                </c:pt>
                <c:pt idx="6518">
                  <c:v>210000</c:v>
                </c:pt>
                <c:pt idx="6519">
                  <c:v>450000</c:v>
                </c:pt>
                <c:pt idx="6520">
                  <c:v>499000</c:v>
                </c:pt>
                <c:pt idx="6521">
                  <c:v>585000</c:v>
                </c:pt>
                <c:pt idx="6522">
                  <c:v>650000</c:v>
                </c:pt>
                <c:pt idx="6523">
                  <c:v>520000</c:v>
                </c:pt>
                <c:pt idx="6524">
                  <c:v>445000</c:v>
                </c:pt>
                <c:pt idx="6525">
                  <c:v>525000</c:v>
                </c:pt>
                <c:pt idx="6526">
                  <c:v>120000</c:v>
                </c:pt>
                <c:pt idx="6527">
                  <c:v>140000</c:v>
                </c:pt>
                <c:pt idx="6528">
                  <c:v>499000</c:v>
                </c:pt>
                <c:pt idx="6529">
                  <c:v>230000</c:v>
                </c:pt>
                <c:pt idx="6530">
                  <c:v>210000</c:v>
                </c:pt>
                <c:pt idx="6531">
                  <c:v>830000</c:v>
                </c:pt>
                <c:pt idx="6532">
                  <c:v>939999</c:v>
                </c:pt>
                <c:pt idx="6533">
                  <c:v>260000</c:v>
                </c:pt>
                <c:pt idx="6534">
                  <c:v>600000</c:v>
                </c:pt>
                <c:pt idx="6535">
                  <c:v>399000</c:v>
                </c:pt>
                <c:pt idx="6536">
                  <c:v>565000</c:v>
                </c:pt>
                <c:pt idx="6537">
                  <c:v>500000</c:v>
                </c:pt>
                <c:pt idx="6538">
                  <c:v>610000</c:v>
                </c:pt>
                <c:pt idx="6539">
                  <c:v>585000</c:v>
                </c:pt>
                <c:pt idx="6540">
                  <c:v>449000</c:v>
                </c:pt>
                <c:pt idx="6541">
                  <c:v>575000</c:v>
                </c:pt>
                <c:pt idx="6542">
                  <c:v>295000</c:v>
                </c:pt>
                <c:pt idx="6543">
                  <c:v>450000</c:v>
                </c:pt>
                <c:pt idx="6544">
                  <c:v>1075000</c:v>
                </c:pt>
                <c:pt idx="6545">
                  <c:v>225000</c:v>
                </c:pt>
                <c:pt idx="6546">
                  <c:v>170000</c:v>
                </c:pt>
                <c:pt idx="6547">
                  <c:v>450000</c:v>
                </c:pt>
                <c:pt idx="6548">
                  <c:v>210000</c:v>
                </c:pt>
                <c:pt idx="6549">
                  <c:v>250000</c:v>
                </c:pt>
                <c:pt idx="6550">
                  <c:v>149000</c:v>
                </c:pt>
                <c:pt idx="6551">
                  <c:v>650000</c:v>
                </c:pt>
                <c:pt idx="6552">
                  <c:v>455000</c:v>
                </c:pt>
                <c:pt idx="6553">
                  <c:v>645000</c:v>
                </c:pt>
                <c:pt idx="6554">
                  <c:v>1675000</c:v>
                </c:pt>
                <c:pt idx="6555">
                  <c:v>655000</c:v>
                </c:pt>
                <c:pt idx="6556">
                  <c:v>580000</c:v>
                </c:pt>
                <c:pt idx="6557">
                  <c:v>95000</c:v>
                </c:pt>
                <c:pt idx="6558">
                  <c:v>666000</c:v>
                </c:pt>
                <c:pt idx="6559">
                  <c:v>749000</c:v>
                </c:pt>
                <c:pt idx="6560">
                  <c:v>1175000</c:v>
                </c:pt>
                <c:pt idx="6561">
                  <c:v>1670000</c:v>
                </c:pt>
                <c:pt idx="6562">
                  <c:v>1700000</c:v>
                </c:pt>
                <c:pt idx="6563">
                  <c:v>300000</c:v>
                </c:pt>
                <c:pt idx="6564">
                  <c:v>545000</c:v>
                </c:pt>
                <c:pt idx="6565">
                  <c:v>240000</c:v>
                </c:pt>
                <c:pt idx="6566">
                  <c:v>975000</c:v>
                </c:pt>
                <c:pt idx="6567">
                  <c:v>590000</c:v>
                </c:pt>
                <c:pt idx="6568">
                  <c:v>550000</c:v>
                </c:pt>
                <c:pt idx="6569">
                  <c:v>1150000</c:v>
                </c:pt>
                <c:pt idx="6570">
                  <c:v>535000</c:v>
                </c:pt>
                <c:pt idx="6571">
                  <c:v>315000</c:v>
                </c:pt>
                <c:pt idx="6572">
                  <c:v>525000</c:v>
                </c:pt>
                <c:pt idx="6573">
                  <c:v>785000</c:v>
                </c:pt>
                <c:pt idx="6574">
                  <c:v>840000</c:v>
                </c:pt>
                <c:pt idx="6575">
                  <c:v>650000</c:v>
                </c:pt>
                <c:pt idx="6576">
                  <c:v>540000</c:v>
                </c:pt>
                <c:pt idx="6577">
                  <c:v>380000</c:v>
                </c:pt>
                <c:pt idx="6578">
                  <c:v>140000</c:v>
                </c:pt>
                <c:pt idx="6579">
                  <c:v>775000</c:v>
                </c:pt>
                <c:pt idx="6580">
                  <c:v>620000</c:v>
                </c:pt>
                <c:pt idx="6581">
                  <c:v>860000</c:v>
                </c:pt>
                <c:pt idx="6582">
                  <c:v>369000</c:v>
                </c:pt>
                <c:pt idx="6583">
                  <c:v>597000</c:v>
                </c:pt>
                <c:pt idx="6584">
                  <c:v>240000</c:v>
                </c:pt>
                <c:pt idx="6585">
                  <c:v>1125000</c:v>
                </c:pt>
                <c:pt idx="6586">
                  <c:v>475000</c:v>
                </c:pt>
                <c:pt idx="6587">
                  <c:v>845000</c:v>
                </c:pt>
                <c:pt idx="6588">
                  <c:v>549000</c:v>
                </c:pt>
                <c:pt idx="6589">
                  <c:v>545000</c:v>
                </c:pt>
                <c:pt idx="6590">
                  <c:v>450000</c:v>
                </c:pt>
                <c:pt idx="6591">
                  <c:v>490000</c:v>
                </c:pt>
                <c:pt idx="6592">
                  <c:v>395000</c:v>
                </c:pt>
                <c:pt idx="6593">
                  <c:v>550000</c:v>
                </c:pt>
                <c:pt idx="6594">
                  <c:v>350000</c:v>
                </c:pt>
                <c:pt idx="6595">
                  <c:v>495000</c:v>
                </c:pt>
                <c:pt idx="6596">
                  <c:v>390000</c:v>
                </c:pt>
                <c:pt idx="6597">
                  <c:v>950000</c:v>
                </c:pt>
                <c:pt idx="6598">
                  <c:v>525500</c:v>
                </c:pt>
                <c:pt idx="6599">
                  <c:v>385000</c:v>
                </c:pt>
                <c:pt idx="6600">
                  <c:v>150000</c:v>
                </c:pt>
                <c:pt idx="6601">
                  <c:v>690000</c:v>
                </c:pt>
                <c:pt idx="6602">
                  <c:v>1200000</c:v>
                </c:pt>
                <c:pt idx="6603">
                  <c:v>130000</c:v>
                </c:pt>
                <c:pt idx="6604">
                  <c:v>219999</c:v>
                </c:pt>
                <c:pt idx="6605">
                  <c:v>360000</c:v>
                </c:pt>
                <c:pt idx="6606">
                  <c:v>459000</c:v>
                </c:pt>
                <c:pt idx="6607">
                  <c:v>800000</c:v>
                </c:pt>
                <c:pt idx="6608">
                  <c:v>515000</c:v>
                </c:pt>
                <c:pt idx="6609">
                  <c:v>335000</c:v>
                </c:pt>
                <c:pt idx="6610">
                  <c:v>945000</c:v>
                </c:pt>
                <c:pt idx="6611">
                  <c:v>198000</c:v>
                </c:pt>
                <c:pt idx="6612">
                  <c:v>455000</c:v>
                </c:pt>
                <c:pt idx="6613">
                  <c:v>180000</c:v>
                </c:pt>
                <c:pt idx="6614">
                  <c:v>630000</c:v>
                </c:pt>
                <c:pt idx="6615">
                  <c:v>481000</c:v>
                </c:pt>
                <c:pt idx="6616">
                  <c:v>139000</c:v>
                </c:pt>
                <c:pt idx="6617">
                  <c:v>170000</c:v>
                </c:pt>
                <c:pt idx="6618">
                  <c:v>499000</c:v>
                </c:pt>
                <c:pt idx="6619">
                  <c:v>275000</c:v>
                </c:pt>
                <c:pt idx="6620">
                  <c:v>350000</c:v>
                </c:pt>
                <c:pt idx="6621">
                  <c:v>625000</c:v>
                </c:pt>
                <c:pt idx="6622">
                  <c:v>190000</c:v>
                </c:pt>
                <c:pt idx="6623">
                  <c:v>80000</c:v>
                </c:pt>
                <c:pt idx="6624">
                  <c:v>330000</c:v>
                </c:pt>
                <c:pt idx="6625">
                  <c:v>385000</c:v>
                </c:pt>
                <c:pt idx="6626">
                  <c:v>299000</c:v>
                </c:pt>
                <c:pt idx="6627">
                  <c:v>1463000</c:v>
                </c:pt>
                <c:pt idx="6628">
                  <c:v>635000</c:v>
                </c:pt>
                <c:pt idx="6629">
                  <c:v>520000</c:v>
                </c:pt>
                <c:pt idx="6630">
                  <c:v>1199999</c:v>
                </c:pt>
                <c:pt idx="6631">
                  <c:v>700000</c:v>
                </c:pt>
                <c:pt idx="6632">
                  <c:v>685000</c:v>
                </c:pt>
                <c:pt idx="6633">
                  <c:v>950000</c:v>
                </c:pt>
                <c:pt idx="6634">
                  <c:v>325000</c:v>
                </c:pt>
                <c:pt idx="6635">
                  <c:v>350000</c:v>
                </c:pt>
                <c:pt idx="6636">
                  <c:v>148000</c:v>
                </c:pt>
                <c:pt idx="6637">
                  <c:v>490000</c:v>
                </c:pt>
                <c:pt idx="6638">
                  <c:v>340000</c:v>
                </c:pt>
                <c:pt idx="6639">
                  <c:v>650000</c:v>
                </c:pt>
                <c:pt idx="6640">
                  <c:v>490000</c:v>
                </c:pt>
                <c:pt idx="6641">
                  <c:v>320000</c:v>
                </c:pt>
                <c:pt idx="6642">
                  <c:v>303000</c:v>
                </c:pt>
                <c:pt idx="6643">
                  <c:v>345000</c:v>
                </c:pt>
                <c:pt idx="6644">
                  <c:v>399000</c:v>
                </c:pt>
                <c:pt idx="6645">
                  <c:v>585000</c:v>
                </c:pt>
                <c:pt idx="6646">
                  <c:v>355000</c:v>
                </c:pt>
                <c:pt idx="6647">
                  <c:v>130000</c:v>
                </c:pt>
                <c:pt idx="6648">
                  <c:v>599999</c:v>
                </c:pt>
                <c:pt idx="6649">
                  <c:v>395000</c:v>
                </c:pt>
                <c:pt idx="6650">
                  <c:v>335000</c:v>
                </c:pt>
                <c:pt idx="6651">
                  <c:v>525000</c:v>
                </c:pt>
                <c:pt idx="6652">
                  <c:v>290000</c:v>
                </c:pt>
                <c:pt idx="6653">
                  <c:v>199999</c:v>
                </c:pt>
                <c:pt idx="6654">
                  <c:v>180000</c:v>
                </c:pt>
                <c:pt idx="6655">
                  <c:v>245000</c:v>
                </c:pt>
                <c:pt idx="6656">
                  <c:v>485000</c:v>
                </c:pt>
                <c:pt idx="6657">
                  <c:v>551000</c:v>
                </c:pt>
                <c:pt idx="6658">
                  <c:v>351000</c:v>
                </c:pt>
                <c:pt idx="6659">
                  <c:v>1600000</c:v>
                </c:pt>
                <c:pt idx="6660">
                  <c:v>349000</c:v>
                </c:pt>
                <c:pt idx="6661">
                  <c:v>535000</c:v>
                </c:pt>
                <c:pt idx="6662">
                  <c:v>410000</c:v>
                </c:pt>
                <c:pt idx="6663">
                  <c:v>230000</c:v>
                </c:pt>
                <c:pt idx="6664">
                  <c:v>775000</c:v>
                </c:pt>
                <c:pt idx="6665">
                  <c:v>284000</c:v>
                </c:pt>
                <c:pt idx="6666">
                  <c:v>745000</c:v>
                </c:pt>
                <c:pt idx="6667">
                  <c:v>185000</c:v>
                </c:pt>
                <c:pt idx="6668">
                  <c:v>740000</c:v>
                </c:pt>
                <c:pt idx="6669">
                  <c:v>55000</c:v>
                </c:pt>
                <c:pt idx="6670">
                  <c:v>195000</c:v>
                </c:pt>
                <c:pt idx="6671">
                  <c:v>1585000</c:v>
                </c:pt>
                <c:pt idx="6672">
                  <c:v>568000</c:v>
                </c:pt>
                <c:pt idx="6673">
                  <c:v>120000</c:v>
                </c:pt>
                <c:pt idx="6674">
                  <c:v>849000</c:v>
                </c:pt>
                <c:pt idx="6675">
                  <c:v>390000</c:v>
                </c:pt>
                <c:pt idx="6676">
                  <c:v>199999</c:v>
                </c:pt>
                <c:pt idx="6677">
                  <c:v>695000</c:v>
                </c:pt>
                <c:pt idx="6678">
                  <c:v>245000</c:v>
                </c:pt>
                <c:pt idx="6679">
                  <c:v>349999</c:v>
                </c:pt>
                <c:pt idx="6680">
                  <c:v>250000</c:v>
                </c:pt>
                <c:pt idx="6681">
                  <c:v>246000</c:v>
                </c:pt>
                <c:pt idx="6682">
                  <c:v>155000</c:v>
                </c:pt>
                <c:pt idx="6683">
                  <c:v>820000</c:v>
                </c:pt>
                <c:pt idx="6684">
                  <c:v>728000</c:v>
                </c:pt>
                <c:pt idx="6685">
                  <c:v>510000</c:v>
                </c:pt>
                <c:pt idx="6686">
                  <c:v>295000</c:v>
                </c:pt>
                <c:pt idx="6687">
                  <c:v>360000</c:v>
                </c:pt>
                <c:pt idx="6688">
                  <c:v>385000</c:v>
                </c:pt>
                <c:pt idx="6689">
                  <c:v>525000</c:v>
                </c:pt>
                <c:pt idx="6690">
                  <c:v>550000</c:v>
                </c:pt>
                <c:pt idx="6691">
                  <c:v>535000</c:v>
                </c:pt>
                <c:pt idx="6692">
                  <c:v>225000</c:v>
                </c:pt>
                <c:pt idx="6693">
                  <c:v>950000</c:v>
                </c:pt>
                <c:pt idx="6694">
                  <c:v>499999</c:v>
                </c:pt>
                <c:pt idx="6695">
                  <c:v>400000</c:v>
                </c:pt>
                <c:pt idx="6696">
                  <c:v>549999</c:v>
                </c:pt>
                <c:pt idx="6697">
                  <c:v>499999</c:v>
                </c:pt>
                <c:pt idx="6698">
                  <c:v>244999</c:v>
                </c:pt>
                <c:pt idx="6699">
                  <c:v>1290000</c:v>
                </c:pt>
                <c:pt idx="6700">
                  <c:v>639000</c:v>
                </c:pt>
                <c:pt idx="6701">
                  <c:v>669000</c:v>
                </c:pt>
                <c:pt idx="6702">
                  <c:v>150000</c:v>
                </c:pt>
                <c:pt idx="6703">
                  <c:v>68000</c:v>
                </c:pt>
                <c:pt idx="6704">
                  <c:v>535000</c:v>
                </c:pt>
                <c:pt idx="6705">
                  <c:v>1680000</c:v>
                </c:pt>
                <c:pt idx="6706">
                  <c:v>270000</c:v>
                </c:pt>
                <c:pt idx="6707">
                  <c:v>175000</c:v>
                </c:pt>
                <c:pt idx="6708">
                  <c:v>1495000</c:v>
                </c:pt>
                <c:pt idx="6709">
                  <c:v>450000</c:v>
                </c:pt>
                <c:pt idx="6710">
                  <c:v>345000</c:v>
                </c:pt>
                <c:pt idx="6711">
                  <c:v>550000</c:v>
                </c:pt>
                <c:pt idx="6712">
                  <c:v>40000</c:v>
                </c:pt>
                <c:pt idx="6713">
                  <c:v>549999</c:v>
                </c:pt>
                <c:pt idx="6714">
                  <c:v>1050000</c:v>
                </c:pt>
                <c:pt idx="6715">
                  <c:v>230000</c:v>
                </c:pt>
                <c:pt idx="6716">
                  <c:v>320000</c:v>
                </c:pt>
                <c:pt idx="6717">
                  <c:v>865000</c:v>
                </c:pt>
                <c:pt idx="6718">
                  <c:v>200000</c:v>
                </c:pt>
                <c:pt idx="6719">
                  <c:v>365000</c:v>
                </c:pt>
                <c:pt idx="6720">
                  <c:v>775000</c:v>
                </c:pt>
                <c:pt idx="6721">
                  <c:v>1635000</c:v>
                </c:pt>
                <c:pt idx="6722">
                  <c:v>350000</c:v>
                </c:pt>
                <c:pt idx="6723">
                  <c:v>298000</c:v>
                </c:pt>
                <c:pt idx="6724">
                  <c:v>1450000</c:v>
                </c:pt>
                <c:pt idx="6725">
                  <c:v>510000</c:v>
                </c:pt>
                <c:pt idx="6726">
                  <c:v>1250000</c:v>
                </c:pt>
                <c:pt idx="6727">
                  <c:v>289000</c:v>
                </c:pt>
                <c:pt idx="6728">
                  <c:v>1175000</c:v>
                </c:pt>
                <c:pt idx="6729">
                  <c:v>525000</c:v>
                </c:pt>
                <c:pt idx="6730">
                  <c:v>325000</c:v>
                </c:pt>
                <c:pt idx="6731">
                  <c:v>870000</c:v>
                </c:pt>
                <c:pt idx="6732">
                  <c:v>250000</c:v>
                </c:pt>
                <c:pt idx="6733">
                  <c:v>625000</c:v>
                </c:pt>
                <c:pt idx="6734">
                  <c:v>435000</c:v>
                </c:pt>
                <c:pt idx="6735">
                  <c:v>285000</c:v>
                </c:pt>
                <c:pt idx="6736">
                  <c:v>570000</c:v>
                </c:pt>
                <c:pt idx="6737">
                  <c:v>550000</c:v>
                </c:pt>
                <c:pt idx="6738">
                  <c:v>250000</c:v>
                </c:pt>
                <c:pt idx="6739">
                  <c:v>460000</c:v>
                </c:pt>
                <c:pt idx="6740">
                  <c:v>575000</c:v>
                </c:pt>
                <c:pt idx="6741">
                  <c:v>280000</c:v>
                </c:pt>
                <c:pt idx="6742">
                  <c:v>425000</c:v>
                </c:pt>
                <c:pt idx="6743">
                  <c:v>365000</c:v>
                </c:pt>
                <c:pt idx="6744">
                  <c:v>288000</c:v>
                </c:pt>
                <c:pt idx="6745">
                  <c:v>260000</c:v>
                </c:pt>
                <c:pt idx="6746">
                  <c:v>615000</c:v>
                </c:pt>
                <c:pt idx="6747">
                  <c:v>650000</c:v>
                </c:pt>
                <c:pt idx="6748">
                  <c:v>890000</c:v>
                </c:pt>
                <c:pt idx="6749">
                  <c:v>355000</c:v>
                </c:pt>
                <c:pt idx="6750">
                  <c:v>320000</c:v>
                </c:pt>
                <c:pt idx="6751">
                  <c:v>645000</c:v>
                </c:pt>
                <c:pt idx="6752">
                  <c:v>414000</c:v>
                </c:pt>
                <c:pt idx="6753">
                  <c:v>765000</c:v>
                </c:pt>
                <c:pt idx="6754">
                  <c:v>490000</c:v>
                </c:pt>
                <c:pt idx="6755">
                  <c:v>450000</c:v>
                </c:pt>
                <c:pt idx="6756">
                  <c:v>40000</c:v>
                </c:pt>
                <c:pt idx="6757">
                  <c:v>400000</c:v>
                </c:pt>
                <c:pt idx="6758">
                  <c:v>420000</c:v>
                </c:pt>
                <c:pt idx="6759">
                  <c:v>790000</c:v>
                </c:pt>
                <c:pt idx="6760">
                  <c:v>945000</c:v>
                </c:pt>
                <c:pt idx="6761">
                  <c:v>1700000</c:v>
                </c:pt>
                <c:pt idx="6762">
                  <c:v>870000</c:v>
                </c:pt>
                <c:pt idx="6763">
                  <c:v>410000</c:v>
                </c:pt>
                <c:pt idx="6764">
                  <c:v>375000</c:v>
                </c:pt>
                <c:pt idx="6765">
                  <c:v>1385000</c:v>
                </c:pt>
                <c:pt idx="6766">
                  <c:v>110000</c:v>
                </c:pt>
                <c:pt idx="6767">
                  <c:v>305000</c:v>
                </c:pt>
                <c:pt idx="6768">
                  <c:v>1095000</c:v>
                </c:pt>
                <c:pt idx="6769">
                  <c:v>450000</c:v>
                </c:pt>
                <c:pt idx="6770">
                  <c:v>625000</c:v>
                </c:pt>
                <c:pt idx="6771">
                  <c:v>175000</c:v>
                </c:pt>
                <c:pt idx="6772">
                  <c:v>495000</c:v>
                </c:pt>
                <c:pt idx="6773">
                  <c:v>1180000</c:v>
                </c:pt>
                <c:pt idx="6774">
                  <c:v>380000</c:v>
                </c:pt>
                <c:pt idx="6775">
                  <c:v>465000</c:v>
                </c:pt>
                <c:pt idx="6776">
                  <c:v>350000</c:v>
                </c:pt>
                <c:pt idx="6777">
                  <c:v>1000000</c:v>
                </c:pt>
                <c:pt idx="6778">
                  <c:v>210000</c:v>
                </c:pt>
                <c:pt idx="6779">
                  <c:v>990000</c:v>
                </c:pt>
                <c:pt idx="6780">
                  <c:v>340000</c:v>
                </c:pt>
                <c:pt idx="6781">
                  <c:v>625000</c:v>
                </c:pt>
                <c:pt idx="6782">
                  <c:v>190000</c:v>
                </c:pt>
                <c:pt idx="6783">
                  <c:v>135000</c:v>
                </c:pt>
                <c:pt idx="6784">
                  <c:v>180000</c:v>
                </c:pt>
                <c:pt idx="6785">
                  <c:v>1430000</c:v>
                </c:pt>
                <c:pt idx="6786">
                  <c:v>565000</c:v>
                </c:pt>
                <c:pt idx="6787">
                  <c:v>145000</c:v>
                </c:pt>
                <c:pt idx="6788">
                  <c:v>709000</c:v>
                </c:pt>
                <c:pt idx="6789">
                  <c:v>149999</c:v>
                </c:pt>
                <c:pt idx="6790">
                  <c:v>299000</c:v>
                </c:pt>
                <c:pt idx="6791">
                  <c:v>600000</c:v>
                </c:pt>
                <c:pt idx="6792">
                  <c:v>445000</c:v>
                </c:pt>
                <c:pt idx="6793">
                  <c:v>725000</c:v>
                </c:pt>
                <c:pt idx="6794">
                  <c:v>400000</c:v>
                </c:pt>
                <c:pt idx="6795">
                  <c:v>575000</c:v>
                </c:pt>
                <c:pt idx="6796">
                  <c:v>465000</c:v>
                </c:pt>
                <c:pt idx="6797">
                  <c:v>375000</c:v>
                </c:pt>
                <c:pt idx="6798">
                  <c:v>380000</c:v>
                </c:pt>
                <c:pt idx="6799">
                  <c:v>375000</c:v>
                </c:pt>
                <c:pt idx="6800">
                  <c:v>290000</c:v>
                </c:pt>
                <c:pt idx="6801">
                  <c:v>622000</c:v>
                </c:pt>
                <c:pt idx="6802">
                  <c:v>290000</c:v>
                </c:pt>
                <c:pt idx="6803">
                  <c:v>195000</c:v>
                </c:pt>
                <c:pt idx="6804">
                  <c:v>475000</c:v>
                </c:pt>
                <c:pt idx="6805">
                  <c:v>525000</c:v>
                </c:pt>
                <c:pt idx="6806">
                  <c:v>489000</c:v>
                </c:pt>
                <c:pt idx="6807">
                  <c:v>285000</c:v>
                </c:pt>
                <c:pt idx="6808">
                  <c:v>500000</c:v>
                </c:pt>
                <c:pt idx="6809">
                  <c:v>565000</c:v>
                </c:pt>
                <c:pt idx="6810">
                  <c:v>1375000</c:v>
                </c:pt>
                <c:pt idx="6811">
                  <c:v>425000</c:v>
                </c:pt>
                <c:pt idx="6812">
                  <c:v>380000</c:v>
                </c:pt>
                <c:pt idx="6813">
                  <c:v>875000</c:v>
                </c:pt>
                <c:pt idx="6814">
                  <c:v>260000</c:v>
                </c:pt>
                <c:pt idx="6815">
                  <c:v>350000</c:v>
                </c:pt>
                <c:pt idx="6816">
                  <c:v>175000</c:v>
                </c:pt>
                <c:pt idx="6817">
                  <c:v>316000</c:v>
                </c:pt>
                <c:pt idx="6818">
                  <c:v>149000</c:v>
                </c:pt>
                <c:pt idx="6819">
                  <c:v>1325000</c:v>
                </c:pt>
                <c:pt idx="6820">
                  <c:v>511000</c:v>
                </c:pt>
                <c:pt idx="6821">
                  <c:v>333000</c:v>
                </c:pt>
                <c:pt idx="6822">
                  <c:v>1080000</c:v>
                </c:pt>
                <c:pt idx="6823">
                  <c:v>95000</c:v>
                </c:pt>
                <c:pt idx="6824">
                  <c:v>265000</c:v>
                </c:pt>
                <c:pt idx="6825">
                  <c:v>979999</c:v>
                </c:pt>
                <c:pt idx="6826">
                  <c:v>270000</c:v>
                </c:pt>
                <c:pt idx="6827">
                  <c:v>860000</c:v>
                </c:pt>
                <c:pt idx="6828">
                  <c:v>380000</c:v>
                </c:pt>
                <c:pt idx="6829">
                  <c:v>590000</c:v>
                </c:pt>
                <c:pt idx="6830">
                  <c:v>400000</c:v>
                </c:pt>
                <c:pt idx="6831">
                  <c:v>450000</c:v>
                </c:pt>
                <c:pt idx="6832">
                  <c:v>485000</c:v>
                </c:pt>
                <c:pt idx="6833">
                  <c:v>890000</c:v>
                </c:pt>
                <c:pt idx="6834">
                  <c:v>625000</c:v>
                </c:pt>
                <c:pt idx="6835">
                  <c:v>211000</c:v>
                </c:pt>
                <c:pt idx="6836">
                  <c:v>690000</c:v>
                </c:pt>
                <c:pt idx="6837">
                  <c:v>180000</c:v>
                </c:pt>
                <c:pt idx="6838">
                  <c:v>650000</c:v>
                </c:pt>
                <c:pt idx="6839">
                  <c:v>1575000</c:v>
                </c:pt>
                <c:pt idx="6840">
                  <c:v>661000</c:v>
                </c:pt>
                <c:pt idx="6841">
                  <c:v>270000</c:v>
                </c:pt>
                <c:pt idx="6842">
                  <c:v>749000</c:v>
                </c:pt>
                <c:pt idx="6843">
                  <c:v>395000</c:v>
                </c:pt>
                <c:pt idx="6844">
                  <c:v>425000</c:v>
                </c:pt>
                <c:pt idx="6845">
                  <c:v>850000</c:v>
                </c:pt>
                <c:pt idx="6846">
                  <c:v>540000</c:v>
                </c:pt>
                <c:pt idx="6847">
                  <c:v>645000</c:v>
                </c:pt>
                <c:pt idx="6848">
                  <c:v>510000</c:v>
                </c:pt>
                <c:pt idx="6849">
                  <c:v>255000</c:v>
                </c:pt>
                <c:pt idx="6850">
                  <c:v>214999</c:v>
                </c:pt>
                <c:pt idx="6851">
                  <c:v>475000</c:v>
                </c:pt>
                <c:pt idx="6852">
                  <c:v>750000</c:v>
                </c:pt>
                <c:pt idx="6853">
                  <c:v>575000</c:v>
                </c:pt>
                <c:pt idx="6854">
                  <c:v>515000</c:v>
                </c:pt>
                <c:pt idx="6855">
                  <c:v>525000</c:v>
                </c:pt>
                <c:pt idx="6856">
                  <c:v>265000</c:v>
                </c:pt>
                <c:pt idx="6857">
                  <c:v>310000</c:v>
                </c:pt>
                <c:pt idx="6858">
                  <c:v>385000</c:v>
                </c:pt>
                <c:pt idx="6859">
                  <c:v>900000</c:v>
                </c:pt>
                <c:pt idx="6860">
                  <c:v>368000</c:v>
                </c:pt>
                <c:pt idx="6861">
                  <c:v>640000</c:v>
                </c:pt>
                <c:pt idx="6862">
                  <c:v>300000</c:v>
                </c:pt>
                <c:pt idx="6863">
                  <c:v>845000</c:v>
                </c:pt>
                <c:pt idx="6864">
                  <c:v>611000</c:v>
                </c:pt>
                <c:pt idx="6865">
                  <c:v>865000</c:v>
                </c:pt>
                <c:pt idx="6866">
                  <c:v>485000</c:v>
                </c:pt>
                <c:pt idx="6867">
                  <c:v>329000</c:v>
                </c:pt>
                <c:pt idx="6868">
                  <c:v>1550000</c:v>
                </c:pt>
                <c:pt idx="6869">
                  <c:v>550000</c:v>
                </c:pt>
                <c:pt idx="6870">
                  <c:v>615000</c:v>
                </c:pt>
                <c:pt idx="6871">
                  <c:v>315000</c:v>
                </c:pt>
                <c:pt idx="6872">
                  <c:v>550000</c:v>
                </c:pt>
                <c:pt idx="6873">
                  <c:v>600000</c:v>
                </c:pt>
                <c:pt idx="6874">
                  <c:v>850000</c:v>
                </c:pt>
                <c:pt idx="6875">
                  <c:v>1150000</c:v>
                </c:pt>
                <c:pt idx="6876">
                  <c:v>1183000</c:v>
                </c:pt>
                <c:pt idx="6877">
                  <c:v>491000</c:v>
                </c:pt>
                <c:pt idx="6878">
                  <c:v>190000</c:v>
                </c:pt>
                <c:pt idx="6879">
                  <c:v>180000</c:v>
                </c:pt>
                <c:pt idx="6880">
                  <c:v>975000</c:v>
                </c:pt>
                <c:pt idx="6881">
                  <c:v>1425000</c:v>
                </c:pt>
                <c:pt idx="6882">
                  <c:v>249000</c:v>
                </c:pt>
                <c:pt idx="6883">
                  <c:v>445000</c:v>
                </c:pt>
                <c:pt idx="6884">
                  <c:v>295000</c:v>
                </c:pt>
                <c:pt idx="6885">
                  <c:v>675000</c:v>
                </c:pt>
                <c:pt idx="6886">
                  <c:v>1295000</c:v>
                </c:pt>
                <c:pt idx="6887">
                  <c:v>515000</c:v>
                </c:pt>
                <c:pt idx="6888">
                  <c:v>475000</c:v>
                </c:pt>
                <c:pt idx="6889">
                  <c:v>775000</c:v>
                </c:pt>
                <c:pt idx="6890">
                  <c:v>230000</c:v>
                </c:pt>
                <c:pt idx="6891">
                  <c:v>275000</c:v>
                </c:pt>
                <c:pt idx="6892">
                  <c:v>395000</c:v>
                </c:pt>
                <c:pt idx="6893">
                  <c:v>800000</c:v>
                </c:pt>
                <c:pt idx="6894">
                  <c:v>599000</c:v>
                </c:pt>
                <c:pt idx="6895">
                  <c:v>220000</c:v>
                </c:pt>
                <c:pt idx="6896">
                  <c:v>649999</c:v>
                </c:pt>
                <c:pt idx="6897">
                  <c:v>85000</c:v>
                </c:pt>
                <c:pt idx="6898">
                  <c:v>80000</c:v>
                </c:pt>
                <c:pt idx="6899">
                  <c:v>180000</c:v>
                </c:pt>
                <c:pt idx="6900">
                  <c:v>110000</c:v>
                </c:pt>
                <c:pt idx="6901">
                  <c:v>187000</c:v>
                </c:pt>
                <c:pt idx="6902">
                  <c:v>295000</c:v>
                </c:pt>
                <c:pt idx="6903">
                  <c:v>215000</c:v>
                </c:pt>
                <c:pt idx="6904">
                  <c:v>1140000</c:v>
                </c:pt>
                <c:pt idx="6905">
                  <c:v>280000</c:v>
                </c:pt>
                <c:pt idx="6906">
                  <c:v>1220000</c:v>
                </c:pt>
                <c:pt idx="6907">
                  <c:v>551100</c:v>
                </c:pt>
                <c:pt idx="6908">
                  <c:v>1100000</c:v>
                </c:pt>
                <c:pt idx="6909">
                  <c:v>1149999</c:v>
                </c:pt>
                <c:pt idx="6910">
                  <c:v>515000</c:v>
                </c:pt>
                <c:pt idx="6911">
                  <c:v>699999</c:v>
                </c:pt>
                <c:pt idx="6912">
                  <c:v>695000</c:v>
                </c:pt>
                <c:pt idx="6913">
                  <c:v>499999</c:v>
                </c:pt>
                <c:pt idx="6914">
                  <c:v>186000</c:v>
                </c:pt>
                <c:pt idx="6915">
                  <c:v>148000</c:v>
                </c:pt>
                <c:pt idx="6916">
                  <c:v>795000</c:v>
                </c:pt>
                <c:pt idx="6917">
                  <c:v>399999</c:v>
                </c:pt>
                <c:pt idx="6918">
                  <c:v>240000</c:v>
                </c:pt>
                <c:pt idx="6919">
                  <c:v>95000</c:v>
                </c:pt>
                <c:pt idx="6920">
                  <c:v>1075000</c:v>
                </c:pt>
                <c:pt idx="6921">
                  <c:v>540000</c:v>
                </c:pt>
                <c:pt idx="6922">
                  <c:v>539999</c:v>
                </c:pt>
                <c:pt idx="6923">
                  <c:v>250000</c:v>
                </c:pt>
                <c:pt idx="6924">
                  <c:v>899000</c:v>
                </c:pt>
                <c:pt idx="6925">
                  <c:v>375000</c:v>
                </c:pt>
                <c:pt idx="6926">
                  <c:v>290000</c:v>
                </c:pt>
                <c:pt idx="6927">
                  <c:v>695000</c:v>
                </c:pt>
                <c:pt idx="6928">
                  <c:v>575000</c:v>
                </c:pt>
                <c:pt idx="6929">
                  <c:v>1285999</c:v>
                </c:pt>
                <c:pt idx="6930">
                  <c:v>80000</c:v>
                </c:pt>
                <c:pt idx="6931">
                  <c:v>590000</c:v>
                </c:pt>
                <c:pt idx="6932">
                  <c:v>225000</c:v>
                </c:pt>
                <c:pt idx="6933">
                  <c:v>650000</c:v>
                </c:pt>
                <c:pt idx="6934">
                  <c:v>635000</c:v>
                </c:pt>
                <c:pt idx="6935">
                  <c:v>325000</c:v>
                </c:pt>
                <c:pt idx="6936">
                  <c:v>232000</c:v>
                </c:pt>
                <c:pt idx="6937">
                  <c:v>1120000</c:v>
                </c:pt>
                <c:pt idx="6938">
                  <c:v>1099000</c:v>
                </c:pt>
                <c:pt idx="6939">
                  <c:v>510000</c:v>
                </c:pt>
                <c:pt idx="6940">
                  <c:v>350000</c:v>
                </c:pt>
                <c:pt idx="6941">
                  <c:v>450000</c:v>
                </c:pt>
                <c:pt idx="6942">
                  <c:v>95000</c:v>
                </c:pt>
                <c:pt idx="6943">
                  <c:v>45000</c:v>
                </c:pt>
                <c:pt idx="6944">
                  <c:v>1465000</c:v>
                </c:pt>
                <c:pt idx="6945">
                  <c:v>899000</c:v>
                </c:pt>
                <c:pt idx="6946">
                  <c:v>365000</c:v>
                </c:pt>
                <c:pt idx="6947">
                  <c:v>120000</c:v>
                </c:pt>
                <c:pt idx="6948">
                  <c:v>710000</c:v>
                </c:pt>
                <c:pt idx="6949">
                  <c:v>298000</c:v>
                </c:pt>
                <c:pt idx="6950">
                  <c:v>425000</c:v>
                </c:pt>
                <c:pt idx="6951">
                  <c:v>1620000</c:v>
                </c:pt>
                <c:pt idx="6952">
                  <c:v>675000</c:v>
                </c:pt>
                <c:pt idx="6953">
                  <c:v>1070000</c:v>
                </c:pt>
                <c:pt idx="6954">
                  <c:v>99999</c:v>
                </c:pt>
                <c:pt idx="6955">
                  <c:v>350000</c:v>
                </c:pt>
                <c:pt idx="6956">
                  <c:v>975000</c:v>
                </c:pt>
                <c:pt idx="6957">
                  <c:v>450000</c:v>
                </c:pt>
                <c:pt idx="6958">
                  <c:v>670000</c:v>
                </c:pt>
                <c:pt idx="6959">
                  <c:v>1000000</c:v>
                </c:pt>
                <c:pt idx="6960">
                  <c:v>270000</c:v>
                </c:pt>
                <c:pt idx="6961">
                  <c:v>365000</c:v>
                </c:pt>
                <c:pt idx="6962">
                  <c:v>1600000</c:v>
                </c:pt>
                <c:pt idx="6963">
                  <c:v>609999</c:v>
                </c:pt>
                <c:pt idx="6964">
                  <c:v>649999</c:v>
                </c:pt>
                <c:pt idx="6965">
                  <c:v>530000</c:v>
                </c:pt>
                <c:pt idx="6966">
                  <c:v>454000</c:v>
                </c:pt>
                <c:pt idx="6967">
                  <c:v>350000</c:v>
                </c:pt>
                <c:pt idx="6968">
                  <c:v>910000</c:v>
                </c:pt>
                <c:pt idx="6969">
                  <c:v>250000</c:v>
                </c:pt>
                <c:pt idx="6970">
                  <c:v>229000</c:v>
                </c:pt>
                <c:pt idx="6971">
                  <c:v>390000</c:v>
                </c:pt>
                <c:pt idx="6972">
                  <c:v>380000</c:v>
                </c:pt>
                <c:pt idx="6973">
                  <c:v>1645000</c:v>
                </c:pt>
                <c:pt idx="6974">
                  <c:v>160000</c:v>
                </c:pt>
                <c:pt idx="6975">
                  <c:v>285000</c:v>
                </c:pt>
                <c:pt idx="6976">
                  <c:v>675000</c:v>
                </c:pt>
                <c:pt idx="6977">
                  <c:v>275000</c:v>
                </c:pt>
                <c:pt idx="6978">
                  <c:v>33000</c:v>
                </c:pt>
                <c:pt idx="6979">
                  <c:v>279000</c:v>
                </c:pt>
                <c:pt idx="6980">
                  <c:v>1190000</c:v>
                </c:pt>
                <c:pt idx="6981">
                  <c:v>1495000</c:v>
                </c:pt>
                <c:pt idx="6982">
                  <c:v>355000</c:v>
                </c:pt>
                <c:pt idx="6983">
                  <c:v>350000</c:v>
                </c:pt>
                <c:pt idx="6984">
                  <c:v>690000</c:v>
                </c:pt>
                <c:pt idx="6985">
                  <c:v>290000</c:v>
                </c:pt>
                <c:pt idx="6986">
                  <c:v>160000</c:v>
                </c:pt>
                <c:pt idx="6987">
                  <c:v>200000</c:v>
                </c:pt>
                <c:pt idx="6988">
                  <c:v>480000</c:v>
                </c:pt>
                <c:pt idx="6989">
                  <c:v>1175000</c:v>
                </c:pt>
                <c:pt idx="6990">
                  <c:v>375000</c:v>
                </c:pt>
                <c:pt idx="6991">
                  <c:v>449000</c:v>
                </c:pt>
                <c:pt idx="6992">
                  <c:v>425000</c:v>
                </c:pt>
                <c:pt idx="6993">
                  <c:v>1299000</c:v>
                </c:pt>
                <c:pt idx="6994">
                  <c:v>895000</c:v>
                </c:pt>
                <c:pt idx="6995">
                  <c:v>630000</c:v>
                </c:pt>
                <c:pt idx="6996">
                  <c:v>200000</c:v>
                </c:pt>
                <c:pt idx="6997">
                  <c:v>453000</c:v>
                </c:pt>
                <c:pt idx="6998">
                  <c:v>255000</c:v>
                </c:pt>
                <c:pt idx="6999">
                  <c:v>110000</c:v>
                </c:pt>
                <c:pt idx="7000">
                  <c:v>450000</c:v>
                </c:pt>
                <c:pt idx="7001">
                  <c:v>929999</c:v>
                </c:pt>
                <c:pt idx="7002">
                  <c:v>110000</c:v>
                </c:pt>
                <c:pt idx="7003">
                  <c:v>299000</c:v>
                </c:pt>
                <c:pt idx="7004">
                  <c:v>185000</c:v>
                </c:pt>
                <c:pt idx="7005">
                  <c:v>557000</c:v>
                </c:pt>
                <c:pt idx="7006">
                  <c:v>610000</c:v>
                </c:pt>
                <c:pt idx="7007">
                  <c:v>1350000</c:v>
                </c:pt>
                <c:pt idx="7008">
                  <c:v>335000</c:v>
                </c:pt>
                <c:pt idx="7009">
                  <c:v>400000</c:v>
                </c:pt>
                <c:pt idx="7010">
                  <c:v>255000</c:v>
                </c:pt>
                <c:pt idx="7011">
                  <c:v>750000</c:v>
                </c:pt>
                <c:pt idx="7012">
                  <c:v>1041000</c:v>
                </c:pt>
                <c:pt idx="7013">
                  <c:v>1545000</c:v>
                </c:pt>
                <c:pt idx="7014">
                  <c:v>780000</c:v>
                </c:pt>
                <c:pt idx="7015">
                  <c:v>975000</c:v>
                </c:pt>
                <c:pt idx="7016">
                  <c:v>560000</c:v>
                </c:pt>
                <c:pt idx="7017">
                  <c:v>800000</c:v>
                </c:pt>
                <c:pt idx="7018">
                  <c:v>1700000</c:v>
                </c:pt>
                <c:pt idx="7019">
                  <c:v>1230000</c:v>
                </c:pt>
                <c:pt idx="7020">
                  <c:v>495000</c:v>
                </c:pt>
                <c:pt idx="7021">
                  <c:v>650000</c:v>
                </c:pt>
                <c:pt idx="7022">
                  <c:v>1050000</c:v>
                </c:pt>
                <c:pt idx="7023">
                  <c:v>410000</c:v>
                </c:pt>
                <c:pt idx="7024">
                  <c:v>790000</c:v>
                </c:pt>
                <c:pt idx="7025">
                  <c:v>225000</c:v>
                </c:pt>
                <c:pt idx="7026">
                  <c:v>465000</c:v>
                </c:pt>
                <c:pt idx="7027">
                  <c:v>690000</c:v>
                </c:pt>
                <c:pt idx="7028">
                  <c:v>670000</c:v>
                </c:pt>
                <c:pt idx="7029">
                  <c:v>645000</c:v>
                </c:pt>
                <c:pt idx="7030">
                  <c:v>395000</c:v>
                </c:pt>
                <c:pt idx="7031">
                  <c:v>535000</c:v>
                </c:pt>
                <c:pt idx="7032">
                  <c:v>1349999</c:v>
                </c:pt>
                <c:pt idx="7033">
                  <c:v>265000</c:v>
                </c:pt>
                <c:pt idx="7034">
                  <c:v>650000</c:v>
                </c:pt>
                <c:pt idx="7035">
                  <c:v>1599000</c:v>
                </c:pt>
                <c:pt idx="7036">
                  <c:v>740000</c:v>
                </c:pt>
                <c:pt idx="7037">
                  <c:v>929000</c:v>
                </c:pt>
                <c:pt idx="7038">
                  <c:v>495000</c:v>
                </c:pt>
                <c:pt idx="7039">
                  <c:v>495000</c:v>
                </c:pt>
                <c:pt idx="7040">
                  <c:v>293000</c:v>
                </c:pt>
                <c:pt idx="7041">
                  <c:v>475000</c:v>
                </c:pt>
                <c:pt idx="7042">
                  <c:v>340000</c:v>
                </c:pt>
                <c:pt idx="7043">
                  <c:v>635000</c:v>
                </c:pt>
                <c:pt idx="7044">
                  <c:v>759000</c:v>
                </c:pt>
                <c:pt idx="7045">
                  <c:v>240000</c:v>
                </c:pt>
                <c:pt idx="7046">
                  <c:v>440000</c:v>
                </c:pt>
                <c:pt idx="7047">
                  <c:v>835000</c:v>
                </c:pt>
                <c:pt idx="7048">
                  <c:v>515000</c:v>
                </c:pt>
                <c:pt idx="7049">
                  <c:v>590000</c:v>
                </c:pt>
                <c:pt idx="7050">
                  <c:v>320000</c:v>
                </c:pt>
                <c:pt idx="7051">
                  <c:v>871001</c:v>
                </c:pt>
                <c:pt idx="7052">
                  <c:v>195000</c:v>
                </c:pt>
                <c:pt idx="7053">
                  <c:v>365000</c:v>
                </c:pt>
                <c:pt idx="7054">
                  <c:v>645000</c:v>
                </c:pt>
                <c:pt idx="7055">
                  <c:v>400000</c:v>
                </c:pt>
                <c:pt idx="7056">
                  <c:v>152000</c:v>
                </c:pt>
                <c:pt idx="7057">
                  <c:v>220000</c:v>
                </c:pt>
                <c:pt idx="7058">
                  <c:v>895000</c:v>
                </c:pt>
                <c:pt idx="7059">
                  <c:v>109999</c:v>
                </c:pt>
                <c:pt idx="7060">
                  <c:v>1400000</c:v>
                </c:pt>
                <c:pt idx="7061">
                  <c:v>945000</c:v>
                </c:pt>
                <c:pt idx="7062">
                  <c:v>170000</c:v>
                </c:pt>
                <c:pt idx="7063">
                  <c:v>315000</c:v>
                </c:pt>
                <c:pt idx="7064">
                  <c:v>606666</c:v>
                </c:pt>
                <c:pt idx="7065">
                  <c:v>676000</c:v>
                </c:pt>
                <c:pt idx="7066">
                  <c:v>465000</c:v>
                </c:pt>
                <c:pt idx="7067">
                  <c:v>269000</c:v>
                </c:pt>
                <c:pt idx="7068">
                  <c:v>810000</c:v>
                </c:pt>
                <c:pt idx="7069">
                  <c:v>875000</c:v>
                </c:pt>
                <c:pt idx="7070">
                  <c:v>411000</c:v>
                </c:pt>
                <c:pt idx="7071">
                  <c:v>1095000</c:v>
                </c:pt>
                <c:pt idx="7072">
                  <c:v>130000</c:v>
                </c:pt>
                <c:pt idx="7073">
                  <c:v>1200000</c:v>
                </c:pt>
                <c:pt idx="7074">
                  <c:v>625000</c:v>
                </c:pt>
                <c:pt idx="7075">
                  <c:v>775000</c:v>
                </c:pt>
                <c:pt idx="7076">
                  <c:v>240000</c:v>
                </c:pt>
                <c:pt idx="7077">
                  <c:v>1549999</c:v>
                </c:pt>
                <c:pt idx="7078">
                  <c:v>365000</c:v>
                </c:pt>
                <c:pt idx="7079">
                  <c:v>765000</c:v>
                </c:pt>
                <c:pt idx="7080">
                  <c:v>758500</c:v>
                </c:pt>
                <c:pt idx="7081">
                  <c:v>775000</c:v>
                </c:pt>
                <c:pt idx="7082">
                  <c:v>1050000</c:v>
                </c:pt>
                <c:pt idx="7083">
                  <c:v>785000</c:v>
                </c:pt>
                <c:pt idx="7084">
                  <c:v>490000</c:v>
                </c:pt>
                <c:pt idx="7085">
                  <c:v>190000</c:v>
                </c:pt>
                <c:pt idx="7086">
                  <c:v>250000</c:v>
                </c:pt>
                <c:pt idx="7087">
                  <c:v>211000</c:v>
                </c:pt>
                <c:pt idx="7088">
                  <c:v>90000</c:v>
                </c:pt>
                <c:pt idx="7089">
                  <c:v>560000</c:v>
                </c:pt>
                <c:pt idx="7090">
                  <c:v>1550000</c:v>
                </c:pt>
                <c:pt idx="7091">
                  <c:v>925000</c:v>
                </c:pt>
                <c:pt idx="7092">
                  <c:v>865000</c:v>
                </c:pt>
                <c:pt idx="7093">
                  <c:v>185000</c:v>
                </c:pt>
                <c:pt idx="7094">
                  <c:v>185000</c:v>
                </c:pt>
                <c:pt idx="7095">
                  <c:v>380000</c:v>
                </c:pt>
                <c:pt idx="7096">
                  <c:v>1650000</c:v>
                </c:pt>
                <c:pt idx="7097">
                  <c:v>449900</c:v>
                </c:pt>
                <c:pt idx="7098">
                  <c:v>595000</c:v>
                </c:pt>
                <c:pt idx="7099">
                  <c:v>280000</c:v>
                </c:pt>
                <c:pt idx="7100">
                  <c:v>435000</c:v>
                </c:pt>
                <c:pt idx="7101">
                  <c:v>475000</c:v>
                </c:pt>
                <c:pt idx="7102">
                  <c:v>530000</c:v>
                </c:pt>
                <c:pt idx="7103">
                  <c:v>620000</c:v>
                </c:pt>
                <c:pt idx="7104">
                  <c:v>1375000</c:v>
                </c:pt>
                <c:pt idx="7105">
                  <c:v>775000</c:v>
                </c:pt>
                <c:pt idx="7106">
                  <c:v>230000</c:v>
                </c:pt>
                <c:pt idx="7107">
                  <c:v>890000</c:v>
                </c:pt>
                <c:pt idx="7108">
                  <c:v>990000</c:v>
                </c:pt>
                <c:pt idx="7109">
                  <c:v>125000</c:v>
                </c:pt>
                <c:pt idx="7110">
                  <c:v>1040000</c:v>
                </c:pt>
                <c:pt idx="7111">
                  <c:v>1050000</c:v>
                </c:pt>
                <c:pt idx="7112">
                  <c:v>775000</c:v>
                </c:pt>
                <c:pt idx="7113">
                  <c:v>142000</c:v>
                </c:pt>
                <c:pt idx="7114">
                  <c:v>410000</c:v>
                </c:pt>
                <c:pt idx="7115">
                  <c:v>425000</c:v>
                </c:pt>
                <c:pt idx="7116">
                  <c:v>398000</c:v>
                </c:pt>
                <c:pt idx="7117">
                  <c:v>465000</c:v>
                </c:pt>
                <c:pt idx="7118">
                  <c:v>325000</c:v>
                </c:pt>
                <c:pt idx="7119">
                  <c:v>178000</c:v>
                </c:pt>
                <c:pt idx="7120">
                  <c:v>1290000</c:v>
                </c:pt>
                <c:pt idx="7121">
                  <c:v>710000</c:v>
                </c:pt>
                <c:pt idx="7122">
                  <c:v>775000</c:v>
                </c:pt>
                <c:pt idx="7123">
                  <c:v>525000</c:v>
                </c:pt>
                <c:pt idx="7124">
                  <c:v>1475000</c:v>
                </c:pt>
                <c:pt idx="7125">
                  <c:v>140000</c:v>
                </c:pt>
                <c:pt idx="7126">
                  <c:v>525000</c:v>
                </c:pt>
                <c:pt idx="7127">
                  <c:v>75000</c:v>
                </c:pt>
                <c:pt idx="7128">
                  <c:v>245000</c:v>
                </c:pt>
                <c:pt idx="7129">
                  <c:v>90000</c:v>
                </c:pt>
                <c:pt idx="7130">
                  <c:v>290000</c:v>
                </c:pt>
                <c:pt idx="7131">
                  <c:v>450000</c:v>
                </c:pt>
                <c:pt idx="7132">
                  <c:v>210000</c:v>
                </c:pt>
                <c:pt idx="7133">
                  <c:v>449999</c:v>
                </c:pt>
                <c:pt idx="7134">
                  <c:v>900000</c:v>
                </c:pt>
                <c:pt idx="7135">
                  <c:v>600000</c:v>
                </c:pt>
                <c:pt idx="7136">
                  <c:v>265000</c:v>
                </c:pt>
                <c:pt idx="7137">
                  <c:v>1545000</c:v>
                </c:pt>
                <c:pt idx="7138">
                  <c:v>388000</c:v>
                </c:pt>
                <c:pt idx="7139">
                  <c:v>360000</c:v>
                </c:pt>
                <c:pt idx="7140">
                  <c:v>340000</c:v>
                </c:pt>
                <c:pt idx="7141">
                  <c:v>340000</c:v>
                </c:pt>
                <c:pt idx="7142">
                  <c:v>280000</c:v>
                </c:pt>
                <c:pt idx="7143">
                  <c:v>370000</c:v>
                </c:pt>
                <c:pt idx="7144">
                  <c:v>575000</c:v>
                </c:pt>
                <c:pt idx="7145">
                  <c:v>875000</c:v>
                </c:pt>
                <c:pt idx="7146">
                  <c:v>595000</c:v>
                </c:pt>
                <c:pt idx="7147">
                  <c:v>239999</c:v>
                </c:pt>
                <c:pt idx="7148">
                  <c:v>1195000</c:v>
                </c:pt>
                <c:pt idx="7149">
                  <c:v>350000</c:v>
                </c:pt>
                <c:pt idx="7150">
                  <c:v>400000</c:v>
                </c:pt>
                <c:pt idx="7151">
                  <c:v>350000</c:v>
                </c:pt>
                <c:pt idx="7152">
                  <c:v>625000</c:v>
                </c:pt>
                <c:pt idx="7153">
                  <c:v>405000</c:v>
                </c:pt>
                <c:pt idx="7154">
                  <c:v>575000</c:v>
                </c:pt>
                <c:pt idx="7155">
                  <c:v>480000</c:v>
                </c:pt>
                <c:pt idx="7156">
                  <c:v>465000</c:v>
                </c:pt>
                <c:pt idx="7157">
                  <c:v>680000</c:v>
                </c:pt>
                <c:pt idx="7158">
                  <c:v>299000</c:v>
                </c:pt>
                <c:pt idx="7159">
                  <c:v>1045000</c:v>
                </c:pt>
                <c:pt idx="7160">
                  <c:v>255000</c:v>
                </c:pt>
                <c:pt idx="7161">
                  <c:v>950000</c:v>
                </c:pt>
                <c:pt idx="7162">
                  <c:v>570000</c:v>
                </c:pt>
                <c:pt idx="7163">
                  <c:v>495000</c:v>
                </c:pt>
                <c:pt idx="7164">
                  <c:v>775000</c:v>
                </c:pt>
                <c:pt idx="7165">
                  <c:v>860000</c:v>
                </c:pt>
                <c:pt idx="7166">
                  <c:v>349000</c:v>
                </c:pt>
                <c:pt idx="7167">
                  <c:v>375000</c:v>
                </c:pt>
                <c:pt idx="7168">
                  <c:v>490000</c:v>
                </c:pt>
                <c:pt idx="7169">
                  <c:v>775000</c:v>
                </c:pt>
                <c:pt idx="7170">
                  <c:v>998000</c:v>
                </c:pt>
                <c:pt idx="7171">
                  <c:v>499000</c:v>
                </c:pt>
                <c:pt idx="7172">
                  <c:v>575000</c:v>
                </c:pt>
                <c:pt idx="7173">
                  <c:v>1695000</c:v>
                </c:pt>
                <c:pt idx="7174">
                  <c:v>751000</c:v>
                </c:pt>
                <c:pt idx="7175">
                  <c:v>210000</c:v>
                </c:pt>
                <c:pt idx="7176">
                  <c:v>395000</c:v>
                </c:pt>
                <c:pt idx="7177">
                  <c:v>865001</c:v>
                </c:pt>
                <c:pt idx="7178">
                  <c:v>515000</c:v>
                </c:pt>
                <c:pt idx="7179">
                  <c:v>248000</c:v>
                </c:pt>
                <c:pt idx="7180">
                  <c:v>68000</c:v>
                </c:pt>
                <c:pt idx="7181">
                  <c:v>975000</c:v>
                </c:pt>
                <c:pt idx="7182">
                  <c:v>425000</c:v>
                </c:pt>
                <c:pt idx="7183">
                  <c:v>525000</c:v>
                </c:pt>
                <c:pt idx="7184">
                  <c:v>449000</c:v>
                </c:pt>
                <c:pt idx="7185">
                  <c:v>195000</c:v>
                </c:pt>
                <c:pt idx="7186">
                  <c:v>845000</c:v>
                </c:pt>
                <c:pt idx="7187">
                  <c:v>575000</c:v>
                </c:pt>
                <c:pt idx="7188">
                  <c:v>125000</c:v>
                </c:pt>
                <c:pt idx="7189">
                  <c:v>490000</c:v>
                </c:pt>
                <c:pt idx="7190">
                  <c:v>499900</c:v>
                </c:pt>
                <c:pt idx="7191">
                  <c:v>191000</c:v>
                </c:pt>
                <c:pt idx="7192">
                  <c:v>475000</c:v>
                </c:pt>
                <c:pt idx="7193">
                  <c:v>1575000</c:v>
                </c:pt>
                <c:pt idx="7194">
                  <c:v>388888</c:v>
                </c:pt>
                <c:pt idx="7195">
                  <c:v>250000</c:v>
                </c:pt>
                <c:pt idx="7196">
                  <c:v>199999</c:v>
                </c:pt>
                <c:pt idx="7197">
                  <c:v>695000</c:v>
                </c:pt>
                <c:pt idx="7198">
                  <c:v>700000</c:v>
                </c:pt>
                <c:pt idx="7199">
                  <c:v>320000</c:v>
                </c:pt>
                <c:pt idx="7200">
                  <c:v>200000</c:v>
                </c:pt>
                <c:pt idx="7201">
                  <c:v>98000</c:v>
                </c:pt>
                <c:pt idx="7202">
                  <c:v>450000</c:v>
                </c:pt>
                <c:pt idx="7203">
                  <c:v>599000</c:v>
                </c:pt>
                <c:pt idx="7204">
                  <c:v>985000</c:v>
                </c:pt>
                <c:pt idx="7205">
                  <c:v>225000</c:v>
                </c:pt>
                <c:pt idx="7206">
                  <c:v>450000</c:v>
                </c:pt>
                <c:pt idx="7207">
                  <c:v>395000</c:v>
                </c:pt>
                <c:pt idx="7208">
                  <c:v>329991</c:v>
                </c:pt>
                <c:pt idx="7209">
                  <c:v>455000</c:v>
                </c:pt>
                <c:pt idx="7210">
                  <c:v>490000</c:v>
                </c:pt>
                <c:pt idx="7211">
                  <c:v>865000</c:v>
                </c:pt>
                <c:pt idx="7212">
                  <c:v>1099999</c:v>
                </c:pt>
                <c:pt idx="7213">
                  <c:v>120000</c:v>
                </c:pt>
                <c:pt idx="7214">
                  <c:v>250000</c:v>
                </c:pt>
                <c:pt idx="7215">
                  <c:v>950000</c:v>
                </c:pt>
                <c:pt idx="7216">
                  <c:v>475000</c:v>
                </c:pt>
                <c:pt idx="7217">
                  <c:v>1040000</c:v>
                </c:pt>
                <c:pt idx="7218">
                  <c:v>525000</c:v>
                </c:pt>
                <c:pt idx="7219">
                  <c:v>840000</c:v>
                </c:pt>
                <c:pt idx="7220">
                  <c:v>1145000</c:v>
                </c:pt>
                <c:pt idx="7221">
                  <c:v>325000</c:v>
                </c:pt>
                <c:pt idx="7222">
                  <c:v>488888</c:v>
                </c:pt>
                <c:pt idx="7223">
                  <c:v>388000</c:v>
                </c:pt>
                <c:pt idx="7224">
                  <c:v>899000</c:v>
                </c:pt>
                <c:pt idx="7225">
                  <c:v>85000</c:v>
                </c:pt>
                <c:pt idx="7226">
                  <c:v>425000</c:v>
                </c:pt>
                <c:pt idx="7227">
                  <c:v>170000</c:v>
                </c:pt>
                <c:pt idx="7228">
                  <c:v>280000</c:v>
                </c:pt>
                <c:pt idx="7229">
                  <c:v>380000</c:v>
                </c:pt>
                <c:pt idx="7230">
                  <c:v>130000</c:v>
                </c:pt>
                <c:pt idx="7231">
                  <c:v>470000</c:v>
                </c:pt>
                <c:pt idx="7232">
                  <c:v>270000</c:v>
                </c:pt>
                <c:pt idx="7233">
                  <c:v>445000</c:v>
                </c:pt>
                <c:pt idx="7234">
                  <c:v>640000</c:v>
                </c:pt>
                <c:pt idx="7235">
                  <c:v>865000</c:v>
                </c:pt>
                <c:pt idx="7236">
                  <c:v>475000</c:v>
                </c:pt>
                <c:pt idx="7237">
                  <c:v>1275000</c:v>
                </c:pt>
                <c:pt idx="7238">
                  <c:v>350000</c:v>
                </c:pt>
                <c:pt idx="7239">
                  <c:v>265000</c:v>
                </c:pt>
                <c:pt idx="7240">
                  <c:v>695000</c:v>
                </c:pt>
                <c:pt idx="7241">
                  <c:v>625111</c:v>
                </c:pt>
                <c:pt idx="7242">
                  <c:v>390000</c:v>
                </c:pt>
                <c:pt idx="7243">
                  <c:v>875000</c:v>
                </c:pt>
                <c:pt idx="7244">
                  <c:v>170000</c:v>
                </c:pt>
                <c:pt idx="7245">
                  <c:v>450000</c:v>
                </c:pt>
                <c:pt idx="7246">
                  <c:v>415000</c:v>
                </c:pt>
                <c:pt idx="7247">
                  <c:v>350000</c:v>
                </c:pt>
                <c:pt idx="7248">
                  <c:v>160000</c:v>
                </c:pt>
                <c:pt idx="7249">
                  <c:v>295000</c:v>
                </c:pt>
                <c:pt idx="7250">
                  <c:v>490000</c:v>
                </c:pt>
                <c:pt idx="7251">
                  <c:v>105000</c:v>
                </c:pt>
                <c:pt idx="7252">
                  <c:v>1210000</c:v>
                </c:pt>
                <c:pt idx="7253">
                  <c:v>1075000</c:v>
                </c:pt>
                <c:pt idx="7254">
                  <c:v>725000</c:v>
                </c:pt>
                <c:pt idx="7255">
                  <c:v>325000</c:v>
                </c:pt>
                <c:pt idx="7256">
                  <c:v>420000</c:v>
                </c:pt>
                <c:pt idx="7257">
                  <c:v>689000</c:v>
                </c:pt>
                <c:pt idx="7258">
                  <c:v>511000</c:v>
                </c:pt>
                <c:pt idx="7259">
                  <c:v>199000</c:v>
                </c:pt>
                <c:pt idx="7260">
                  <c:v>525000</c:v>
                </c:pt>
                <c:pt idx="7261">
                  <c:v>770000</c:v>
                </c:pt>
                <c:pt idx="7262">
                  <c:v>830000</c:v>
                </c:pt>
                <c:pt idx="7263">
                  <c:v>1385000</c:v>
                </c:pt>
                <c:pt idx="7264">
                  <c:v>345000</c:v>
                </c:pt>
                <c:pt idx="7265">
                  <c:v>348888</c:v>
                </c:pt>
                <c:pt idx="7266">
                  <c:v>870000</c:v>
                </c:pt>
                <c:pt idx="7267">
                  <c:v>310000</c:v>
                </c:pt>
                <c:pt idx="7268">
                  <c:v>435000</c:v>
                </c:pt>
                <c:pt idx="7269">
                  <c:v>399999</c:v>
                </c:pt>
                <c:pt idx="7270">
                  <c:v>300000</c:v>
                </c:pt>
                <c:pt idx="7271">
                  <c:v>835000</c:v>
                </c:pt>
                <c:pt idx="7272">
                  <c:v>475000</c:v>
                </c:pt>
                <c:pt idx="7273">
                  <c:v>310000</c:v>
                </c:pt>
                <c:pt idx="7274">
                  <c:v>1550000</c:v>
                </c:pt>
                <c:pt idx="7275">
                  <c:v>1195000</c:v>
                </c:pt>
                <c:pt idx="7276">
                  <c:v>399999</c:v>
                </c:pt>
                <c:pt idx="7277">
                  <c:v>170000</c:v>
                </c:pt>
                <c:pt idx="7278">
                  <c:v>545000</c:v>
                </c:pt>
                <c:pt idx="7279">
                  <c:v>350000</c:v>
                </c:pt>
                <c:pt idx="7280">
                  <c:v>820000</c:v>
                </c:pt>
                <c:pt idx="7281">
                  <c:v>585000</c:v>
                </c:pt>
                <c:pt idx="7282">
                  <c:v>345111</c:v>
                </c:pt>
                <c:pt idx="7283">
                  <c:v>485000</c:v>
                </c:pt>
                <c:pt idx="7284">
                  <c:v>335999</c:v>
                </c:pt>
                <c:pt idx="7285">
                  <c:v>100000</c:v>
                </c:pt>
                <c:pt idx="7286">
                  <c:v>290000</c:v>
                </c:pt>
                <c:pt idx="7287">
                  <c:v>625000</c:v>
                </c:pt>
                <c:pt idx="7288">
                  <c:v>1275000</c:v>
                </c:pt>
                <c:pt idx="7289">
                  <c:v>280000</c:v>
                </c:pt>
                <c:pt idx="7290">
                  <c:v>745000</c:v>
                </c:pt>
                <c:pt idx="7291">
                  <c:v>620000</c:v>
                </c:pt>
                <c:pt idx="7292">
                  <c:v>298000</c:v>
                </c:pt>
                <c:pt idx="7293">
                  <c:v>775000</c:v>
                </c:pt>
                <c:pt idx="7294">
                  <c:v>650000</c:v>
                </c:pt>
                <c:pt idx="7295">
                  <c:v>475000</c:v>
                </c:pt>
                <c:pt idx="7296">
                  <c:v>440000</c:v>
                </c:pt>
                <c:pt idx="7297">
                  <c:v>1190000</c:v>
                </c:pt>
                <c:pt idx="7298">
                  <c:v>965000</c:v>
                </c:pt>
                <c:pt idx="7299">
                  <c:v>980000</c:v>
                </c:pt>
                <c:pt idx="7300">
                  <c:v>300000</c:v>
                </c:pt>
                <c:pt idx="7301">
                  <c:v>595000</c:v>
                </c:pt>
                <c:pt idx="7302">
                  <c:v>345000</c:v>
                </c:pt>
                <c:pt idx="7303">
                  <c:v>970000</c:v>
                </c:pt>
                <c:pt idx="7304">
                  <c:v>790000</c:v>
                </c:pt>
                <c:pt idx="7305">
                  <c:v>975000</c:v>
                </c:pt>
                <c:pt idx="7306">
                  <c:v>595000</c:v>
                </c:pt>
                <c:pt idx="7307">
                  <c:v>1040000</c:v>
                </c:pt>
                <c:pt idx="7308">
                  <c:v>375000</c:v>
                </c:pt>
                <c:pt idx="7309">
                  <c:v>415000</c:v>
                </c:pt>
                <c:pt idx="7310">
                  <c:v>855000</c:v>
                </c:pt>
                <c:pt idx="7311">
                  <c:v>699000</c:v>
                </c:pt>
                <c:pt idx="7312">
                  <c:v>420000</c:v>
                </c:pt>
                <c:pt idx="7313">
                  <c:v>210000</c:v>
                </c:pt>
                <c:pt idx="7314">
                  <c:v>350000</c:v>
                </c:pt>
                <c:pt idx="7315">
                  <c:v>720000</c:v>
                </c:pt>
                <c:pt idx="7316">
                  <c:v>640000</c:v>
                </c:pt>
                <c:pt idx="7317">
                  <c:v>398000</c:v>
                </c:pt>
                <c:pt idx="7318">
                  <c:v>735000</c:v>
                </c:pt>
                <c:pt idx="7319">
                  <c:v>165000</c:v>
                </c:pt>
                <c:pt idx="7320">
                  <c:v>500000</c:v>
                </c:pt>
                <c:pt idx="7321">
                  <c:v>1695000</c:v>
                </c:pt>
                <c:pt idx="7322">
                  <c:v>225000</c:v>
                </c:pt>
                <c:pt idx="7323">
                  <c:v>295000</c:v>
                </c:pt>
                <c:pt idx="7324">
                  <c:v>509000</c:v>
                </c:pt>
                <c:pt idx="7325">
                  <c:v>75000</c:v>
                </c:pt>
                <c:pt idx="7326">
                  <c:v>1399999</c:v>
                </c:pt>
                <c:pt idx="7327">
                  <c:v>490000</c:v>
                </c:pt>
                <c:pt idx="7328">
                  <c:v>425000</c:v>
                </c:pt>
                <c:pt idx="7329">
                  <c:v>225000</c:v>
                </c:pt>
                <c:pt idx="7330">
                  <c:v>740000</c:v>
                </c:pt>
                <c:pt idx="7331">
                  <c:v>235000</c:v>
                </c:pt>
                <c:pt idx="7332">
                  <c:v>650000</c:v>
                </c:pt>
                <c:pt idx="7333">
                  <c:v>390000</c:v>
                </c:pt>
                <c:pt idx="7334">
                  <c:v>525180</c:v>
                </c:pt>
                <c:pt idx="7335">
                  <c:v>200000</c:v>
                </c:pt>
                <c:pt idx="7336">
                  <c:v>1625000</c:v>
                </c:pt>
                <c:pt idx="7337">
                  <c:v>849000</c:v>
                </c:pt>
                <c:pt idx="7338">
                  <c:v>85000</c:v>
                </c:pt>
                <c:pt idx="7339">
                  <c:v>525000</c:v>
                </c:pt>
                <c:pt idx="7340">
                  <c:v>175000</c:v>
                </c:pt>
                <c:pt idx="7341">
                  <c:v>1630000</c:v>
                </c:pt>
                <c:pt idx="7342">
                  <c:v>600000</c:v>
                </c:pt>
                <c:pt idx="7343">
                  <c:v>450000</c:v>
                </c:pt>
                <c:pt idx="7344">
                  <c:v>365000</c:v>
                </c:pt>
                <c:pt idx="7345">
                  <c:v>178000</c:v>
                </c:pt>
                <c:pt idx="7346">
                  <c:v>1240000</c:v>
                </c:pt>
                <c:pt idx="7347">
                  <c:v>750000</c:v>
                </c:pt>
                <c:pt idx="7348">
                  <c:v>590000</c:v>
                </c:pt>
                <c:pt idx="7349">
                  <c:v>725000</c:v>
                </c:pt>
                <c:pt idx="7350">
                  <c:v>580000</c:v>
                </c:pt>
                <c:pt idx="7351">
                  <c:v>375000</c:v>
                </c:pt>
                <c:pt idx="7352">
                  <c:v>695000</c:v>
                </c:pt>
                <c:pt idx="7353">
                  <c:v>330000</c:v>
                </c:pt>
                <c:pt idx="7354">
                  <c:v>160000</c:v>
                </c:pt>
                <c:pt idx="7355">
                  <c:v>385000</c:v>
                </c:pt>
                <c:pt idx="7356">
                  <c:v>1150000</c:v>
                </c:pt>
                <c:pt idx="7357">
                  <c:v>885000</c:v>
                </c:pt>
                <c:pt idx="7358">
                  <c:v>359000</c:v>
                </c:pt>
                <c:pt idx="7359">
                  <c:v>550000</c:v>
                </c:pt>
                <c:pt idx="7360">
                  <c:v>450000</c:v>
                </c:pt>
                <c:pt idx="7361">
                  <c:v>515000</c:v>
                </c:pt>
                <c:pt idx="7362">
                  <c:v>220000</c:v>
                </c:pt>
                <c:pt idx="7363">
                  <c:v>1250000</c:v>
                </c:pt>
                <c:pt idx="7364">
                  <c:v>525000</c:v>
                </c:pt>
                <c:pt idx="7365">
                  <c:v>165000</c:v>
                </c:pt>
                <c:pt idx="7366">
                  <c:v>150000</c:v>
                </c:pt>
                <c:pt idx="7367">
                  <c:v>450000</c:v>
                </c:pt>
                <c:pt idx="7368">
                  <c:v>190000</c:v>
                </c:pt>
                <c:pt idx="7369">
                  <c:v>390000</c:v>
                </c:pt>
                <c:pt idx="7370">
                  <c:v>315000</c:v>
                </c:pt>
                <c:pt idx="7371">
                  <c:v>500000</c:v>
                </c:pt>
                <c:pt idx="7372">
                  <c:v>590000</c:v>
                </c:pt>
                <c:pt idx="7373">
                  <c:v>300000</c:v>
                </c:pt>
                <c:pt idx="7374">
                  <c:v>395000</c:v>
                </c:pt>
                <c:pt idx="7375">
                  <c:v>260000</c:v>
                </c:pt>
                <c:pt idx="7376">
                  <c:v>600000</c:v>
                </c:pt>
                <c:pt idx="7377">
                  <c:v>225000</c:v>
                </c:pt>
                <c:pt idx="7378">
                  <c:v>510000</c:v>
                </c:pt>
                <c:pt idx="7379">
                  <c:v>799000</c:v>
                </c:pt>
                <c:pt idx="7380">
                  <c:v>860000</c:v>
                </c:pt>
                <c:pt idx="7381">
                  <c:v>365000</c:v>
                </c:pt>
                <c:pt idx="7382">
                  <c:v>550000</c:v>
                </c:pt>
                <c:pt idx="7383">
                  <c:v>430000</c:v>
                </c:pt>
                <c:pt idx="7384">
                  <c:v>180000</c:v>
                </c:pt>
                <c:pt idx="7385">
                  <c:v>465000</c:v>
                </c:pt>
                <c:pt idx="7386">
                  <c:v>325000</c:v>
                </c:pt>
                <c:pt idx="7387">
                  <c:v>445000</c:v>
                </c:pt>
                <c:pt idx="7388">
                  <c:v>140000</c:v>
                </c:pt>
                <c:pt idx="7389">
                  <c:v>258190</c:v>
                </c:pt>
                <c:pt idx="7390">
                  <c:v>1175000</c:v>
                </c:pt>
                <c:pt idx="7391">
                  <c:v>785000</c:v>
                </c:pt>
                <c:pt idx="7392">
                  <c:v>1265000</c:v>
                </c:pt>
                <c:pt idx="7393">
                  <c:v>245000</c:v>
                </c:pt>
                <c:pt idx="7394">
                  <c:v>1025007</c:v>
                </c:pt>
                <c:pt idx="7395">
                  <c:v>285000</c:v>
                </c:pt>
                <c:pt idx="7396">
                  <c:v>235000</c:v>
                </c:pt>
                <c:pt idx="7397">
                  <c:v>175000</c:v>
                </c:pt>
                <c:pt idx="7398">
                  <c:v>430000</c:v>
                </c:pt>
                <c:pt idx="7399">
                  <c:v>575000</c:v>
                </c:pt>
                <c:pt idx="7400">
                  <c:v>680000</c:v>
                </c:pt>
                <c:pt idx="7401">
                  <c:v>625000</c:v>
                </c:pt>
                <c:pt idx="7402">
                  <c:v>420000</c:v>
                </c:pt>
                <c:pt idx="7403">
                  <c:v>310000</c:v>
                </c:pt>
                <c:pt idx="7404">
                  <c:v>340000</c:v>
                </c:pt>
                <c:pt idx="7405">
                  <c:v>495000</c:v>
                </c:pt>
                <c:pt idx="7406">
                  <c:v>575000</c:v>
                </c:pt>
                <c:pt idx="7407">
                  <c:v>1595000</c:v>
                </c:pt>
                <c:pt idx="7408">
                  <c:v>520000</c:v>
                </c:pt>
                <c:pt idx="7409">
                  <c:v>655000</c:v>
                </c:pt>
                <c:pt idx="7410">
                  <c:v>268000</c:v>
                </c:pt>
                <c:pt idx="7411">
                  <c:v>321999</c:v>
                </c:pt>
                <c:pt idx="7412">
                  <c:v>195000</c:v>
                </c:pt>
                <c:pt idx="7413">
                  <c:v>311000</c:v>
                </c:pt>
                <c:pt idx="7414">
                  <c:v>675000</c:v>
                </c:pt>
                <c:pt idx="7415">
                  <c:v>265000</c:v>
                </c:pt>
                <c:pt idx="7416">
                  <c:v>1300000</c:v>
                </c:pt>
                <c:pt idx="7417">
                  <c:v>610000</c:v>
                </c:pt>
                <c:pt idx="7418">
                  <c:v>350000</c:v>
                </c:pt>
                <c:pt idx="7419">
                  <c:v>510000</c:v>
                </c:pt>
                <c:pt idx="7420">
                  <c:v>645000</c:v>
                </c:pt>
                <c:pt idx="7421">
                  <c:v>475000</c:v>
                </c:pt>
                <c:pt idx="7422">
                  <c:v>1150000</c:v>
                </c:pt>
                <c:pt idx="7423">
                  <c:v>483000</c:v>
                </c:pt>
                <c:pt idx="7424">
                  <c:v>790000</c:v>
                </c:pt>
                <c:pt idx="7425">
                  <c:v>410000</c:v>
                </c:pt>
                <c:pt idx="7426">
                  <c:v>450000</c:v>
                </c:pt>
                <c:pt idx="7427">
                  <c:v>155000</c:v>
                </c:pt>
                <c:pt idx="7428">
                  <c:v>250000</c:v>
                </c:pt>
                <c:pt idx="7429">
                  <c:v>175000</c:v>
                </c:pt>
                <c:pt idx="7430">
                  <c:v>850000</c:v>
                </c:pt>
                <c:pt idx="7431">
                  <c:v>725000</c:v>
                </c:pt>
                <c:pt idx="7432">
                  <c:v>1275000</c:v>
                </c:pt>
                <c:pt idx="7433">
                  <c:v>949999</c:v>
                </c:pt>
                <c:pt idx="7434">
                  <c:v>1090000</c:v>
                </c:pt>
                <c:pt idx="7435">
                  <c:v>340000</c:v>
                </c:pt>
                <c:pt idx="7436">
                  <c:v>1345000</c:v>
                </c:pt>
                <c:pt idx="7437">
                  <c:v>775000</c:v>
                </c:pt>
                <c:pt idx="7438">
                  <c:v>799000</c:v>
                </c:pt>
                <c:pt idx="7439">
                  <c:v>549000</c:v>
                </c:pt>
                <c:pt idx="7440">
                  <c:v>1475000</c:v>
                </c:pt>
                <c:pt idx="7441">
                  <c:v>465000</c:v>
                </c:pt>
                <c:pt idx="7442">
                  <c:v>168000</c:v>
                </c:pt>
                <c:pt idx="7443">
                  <c:v>650000</c:v>
                </c:pt>
                <c:pt idx="7444">
                  <c:v>689000</c:v>
                </c:pt>
                <c:pt idx="7445">
                  <c:v>830000</c:v>
                </c:pt>
                <c:pt idx="7446">
                  <c:v>150000</c:v>
                </c:pt>
                <c:pt idx="7447">
                  <c:v>190000</c:v>
                </c:pt>
                <c:pt idx="7448">
                  <c:v>1170000</c:v>
                </c:pt>
                <c:pt idx="7449">
                  <c:v>350000</c:v>
                </c:pt>
                <c:pt idx="7450">
                  <c:v>230000</c:v>
                </c:pt>
                <c:pt idx="7451">
                  <c:v>315000</c:v>
                </c:pt>
                <c:pt idx="7452">
                  <c:v>160000</c:v>
                </c:pt>
                <c:pt idx="7453">
                  <c:v>550000</c:v>
                </c:pt>
                <c:pt idx="7454">
                  <c:v>550000</c:v>
                </c:pt>
                <c:pt idx="7455">
                  <c:v>551000</c:v>
                </c:pt>
                <c:pt idx="7456">
                  <c:v>225000</c:v>
                </c:pt>
                <c:pt idx="7457">
                  <c:v>220000</c:v>
                </c:pt>
                <c:pt idx="7458">
                  <c:v>285000</c:v>
                </c:pt>
                <c:pt idx="7459">
                  <c:v>335000</c:v>
                </c:pt>
                <c:pt idx="7460">
                  <c:v>560000</c:v>
                </c:pt>
                <c:pt idx="7461">
                  <c:v>545000</c:v>
                </c:pt>
                <c:pt idx="7462">
                  <c:v>215000</c:v>
                </c:pt>
                <c:pt idx="7463">
                  <c:v>350000</c:v>
                </c:pt>
                <c:pt idx="7464">
                  <c:v>449999</c:v>
                </c:pt>
                <c:pt idx="7465">
                  <c:v>680000</c:v>
                </c:pt>
                <c:pt idx="7466">
                  <c:v>600000</c:v>
                </c:pt>
                <c:pt idx="7467">
                  <c:v>1195000</c:v>
                </c:pt>
                <c:pt idx="7468">
                  <c:v>110000</c:v>
                </c:pt>
                <c:pt idx="7469">
                  <c:v>500000</c:v>
                </c:pt>
                <c:pt idx="7470">
                  <c:v>315000</c:v>
                </c:pt>
                <c:pt idx="7471">
                  <c:v>1514981</c:v>
                </c:pt>
                <c:pt idx="7472">
                  <c:v>445000</c:v>
                </c:pt>
                <c:pt idx="7473">
                  <c:v>1250000</c:v>
                </c:pt>
                <c:pt idx="7474">
                  <c:v>1190000</c:v>
                </c:pt>
                <c:pt idx="7475">
                  <c:v>1185000</c:v>
                </c:pt>
                <c:pt idx="7476">
                  <c:v>459000</c:v>
                </c:pt>
                <c:pt idx="7477">
                  <c:v>590000</c:v>
                </c:pt>
                <c:pt idx="7478">
                  <c:v>450000</c:v>
                </c:pt>
                <c:pt idx="7479">
                  <c:v>910000</c:v>
                </c:pt>
                <c:pt idx="7480">
                  <c:v>350000</c:v>
                </c:pt>
                <c:pt idx="7481">
                  <c:v>398000</c:v>
                </c:pt>
                <c:pt idx="7482">
                  <c:v>360000</c:v>
                </c:pt>
                <c:pt idx="7483">
                  <c:v>1545000</c:v>
                </c:pt>
                <c:pt idx="7484">
                  <c:v>455000</c:v>
                </c:pt>
                <c:pt idx="7485">
                  <c:v>880000</c:v>
                </c:pt>
                <c:pt idx="7486">
                  <c:v>1075000</c:v>
                </c:pt>
                <c:pt idx="7487">
                  <c:v>595000</c:v>
                </c:pt>
                <c:pt idx="7488">
                  <c:v>110000</c:v>
                </c:pt>
                <c:pt idx="7489">
                  <c:v>547000</c:v>
                </c:pt>
                <c:pt idx="7490">
                  <c:v>680000</c:v>
                </c:pt>
                <c:pt idx="7491">
                  <c:v>690000</c:v>
                </c:pt>
                <c:pt idx="7492">
                  <c:v>190000</c:v>
                </c:pt>
                <c:pt idx="7493">
                  <c:v>380000</c:v>
                </c:pt>
                <c:pt idx="7494">
                  <c:v>320000</c:v>
                </c:pt>
                <c:pt idx="7495">
                  <c:v>225000</c:v>
                </c:pt>
                <c:pt idx="7496">
                  <c:v>240000</c:v>
                </c:pt>
                <c:pt idx="7497">
                  <c:v>450000</c:v>
                </c:pt>
                <c:pt idx="7498">
                  <c:v>650000</c:v>
                </c:pt>
                <c:pt idx="7499">
                  <c:v>950000</c:v>
                </c:pt>
                <c:pt idx="7500">
                  <c:v>350000</c:v>
                </c:pt>
                <c:pt idx="7501">
                  <c:v>411000</c:v>
                </c:pt>
                <c:pt idx="7502">
                  <c:v>675000</c:v>
                </c:pt>
                <c:pt idx="7503">
                  <c:v>725000</c:v>
                </c:pt>
                <c:pt idx="7504">
                  <c:v>150000</c:v>
                </c:pt>
                <c:pt idx="7505">
                  <c:v>880000</c:v>
                </c:pt>
                <c:pt idx="7506">
                  <c:v>530000</c:v>
                </c:pt>
                <c:pt idx="7507">
                  <c:v>555000</c:v>
                </c:pt>
                <c:pt idx="7508">
                  <c:v>188000</c:v>
                </c:pt>
                <c:pt idx="7509">
                  <c:v>494000</c:v>
                </c:pt>
                <c:pt idx="7510">
                  <c:v>588000</c:v>
                </c:pt>
                <c:pt idx="7511">
                  <c:v>400000</c:v>
                </c:pt>
                <c:pt idx="7512">
                  <c:v>825000</c:v>
                </c:pt>
                <c:pt idx="7513">
                  <c:v>450000</c:v>
                </c:pt>
                <c:pt idx="7514">
                  <c:v>74000</c:v>
                </c:pt>
                <c:pt idx="7515">
                  <c:v>379000</c:v>
                </c:pt>
                <c:pt idx="7516">
                  <c:v>695000</c:v>
                </c:pt>
                <c:pt idx="7517">
                  <c:v>465000</c:v>
                </c:pt>
                <c:pt idx="7518">
                  <c:v>465000</c:v>
                </c:pt>
                <c:pt idx="7519">
                  <c:v>310000</c:v>
                </c:pt>
                <c:pt idx="7520">
                  <c:v>240000</c:v>
                </c:pt>
                <c:pt idx="7521">
                  <c:v>325000</c:v>
                </c:pt>
                <c:pt idx="7522">
                  <c:v>307700</c:v>
                </c:pt>
                <c:pt idx="7523">
                  <c:v>735000</c:v>
                </c:pt>
                <c:pt idx="7524">
                  <c:v>125000</c:v>
                </c:pt>
                <c:pt idx="7525">
                  <c:v>699000</c:v>
                </c:pt>
                <c:pt idx="7526">
                  <c:v>1150000</c:v>
                </c:pt>
                <c:pt idx="7527">
                  <c:v>160000</c:v>
                </c:pt>
                <c:pt idx="7528">
                  <c:v>885000</c:v>
                </c:pt>
                <c:pt idx="7529">
                  <c:v>700000</c:v>
                </c:pt>
                <c:pt idx="7530">
                  <c:v>370000</c:v>
                </c:pt>
                <c:pt idx="7531">
                  <c:v>875000</c:v>
                </c:pt>
                <c:pt idx="7532">
                  <c:v>795000</c:v>
                </c:pt>
                <c:pt idx="7533">
                  <c:v>1250000</c:v>
                </c:pt>
                <c:pt idx="7534">
                  <c:v>1499000</c:v>
                </c:pt>
                <c:pt idx="7535">
                  <c:v>625000</c:v>
                </c:pt>
                <c:pt idx="7536">
                  <c:v>140000</c:v>
                </c:pt>
                <c:pt idx="7537">
                  <c:v>625000</c:v>
                </c:pt>
                <c:pt idx="7538">
                  <c:v>300000</c:v>
                </c:pt>
                <c:pt idx="7539">
                  <c:v>160000</c:v>
                </c:pt>
                <c:pt idx="7540">
                  <c:v>749000</c:v>
                </c:pt>
                <c:pt idx="7541">
                  <c:v>750000</c:v>
                </c:pt>
                <c:pt idx="7542">
                  <c:v>325000</c:v>
                </c:pt>
                <c:pt idx="7543">
                  <c:v>545000</c:v>
                </c:pt>
                <c:pt idx="7544">
                  <c:v>200000</c:v>
                </c:pt>
                <c:pt idx="7545">
                  <c:v>395000</c:v>
                </c:pt>
                <c:pt idx="7546">
                  <c:v>475000</c:v>
                </c:pt>
                <c:pt idx="7547">
                  <c:v>595000</c:v>
                </c:pt>
                <c:pt idx="7548">
                  <c:v>365000</c:v>
                </c:pt>
                <c:pt idx="7549">
                  <c:v>375000</c:v>
                </c:pt>
                <c:pt idx="7550">
                  <c:v>410000</c:v>
                </c:pt>
                <c:pt idx="7551">
                  <c:v>875000</c:v>
                </c:pt>
                <c:pt idx="7552">
                  <c:v>260000</c:v>
                </c:pt>
                <c:pt idx="7553">
                  <c:v>1240000</c:v>
                </c:pt>
                <c:pt idx="7554">
                  <c:v>230000</c:v>
                </c:pt>
                <c:pt idx="7555">
                  <c:v>315000</c:v>
                </c:pt>
                <c:pt idx="7556">
                  <c:v>650000</c:v>
                </c:pt>
                <c:pt idx="7557">
                  <c:v>990000</c:v>
                </c:pt>
                <c:pt idx="7558">
                  <c:v>450000</c:v>
                </c:pt>
                <c:pt idx="7559">
                  <c:v>299000</c:v>
                </c:pt>
                <c:pt idx="7560">
                  <c:v>750000</c:v>
                </c:pt>
                <c:pt idx="7561">
                  <c:v>66000</c:v>
                </c:pt>
                <c:pt idx="7562">
                  <c:v>1675000</c:v>
                </c:pt>
                <c:pt idx="7563">
                  <c:v>590000</c:v>
                </c:pt>
                <c:pt idx="7564">
                  <c:v>450000</c:v>
                </c:pt>
                <c:pt idx="7565">
                  <c:v>475000</c:v>
                </c:pt>
                <c:pt idx="7566">
                  <c:v>590000</c:v>
                </c:pt>
                <c:pt idx="7567">
                  <c:v>460000</c:v>
                </c:pt>
                <c:pt idx="7568">
                  <c:v>799999</c:v>
                </c:pt>
                <c:pt idx="7569">
                  <c:v>240000</c:v>
                </c:pt>
                <c:pt idx="7570">
                  <c:v>495000</c:v>
                </c:pt>
                <c:pt idx="7571">
                  <c:v>265000</c:v>
                </c:pt>
                <c:pt idx="7572">
                  <c:v>115000</c:v>
                </c:pt>
                <c:pt idx="7573">
                  <c:v>865000</c:v>
                </c:pt>
                <c:pt idx="7574">
                  <c:v>530000</c:v>
                </c:pt>
                <c:pt idx="7575">
                  <c:v>950000</c:v>
                </c:pt>
                <c:pt idx="7576">
                  <c:v>1075000</c:v>
                </c:pt>
                <c:pt idx="7577">
                  <c:v>551000</c:v>
                </c:pt>
                <c:pt idx="7578">
                  <c:v>495000</c:v>
                </c:pt>
                <c:pt idx="7579">
                  <c:v>215000</c:v>
                </c:pt>
                <c:pt idx="7580">
                  <c:v>595000</c:v>
                </c:pt>
                <c:pt idx="7581">
                  <c:v>259999</c:v>
                </c:pt>
                <c:pt idx="7582">
                  <c:v>490000</c:v>
                </c:pt>
                <c:pt idx="7583">
                  <c:v>355000</c:v>
                </c:pt>
                <c:pt idx="7584">
                  <c:v>610000</c:v>
                </c:pt>
                <c:pt idx="7585">
                  <c:v>849999</c:v>
                </c:pt>
                <c:pt idx="7586">
                  <c:v>210000</c:v>
                </c:pt>
                <c:pt idx="7587">
                  <c:v>975000</c:v>
                </c:pt>
                <c:pt idx="7588">
                  <c:v>1280000</c:v>
                </c:pt>
                <c:pt idx="7589">
                  <c:v>970000</c:v>
                </c:pt>
                <c:pt idx="7590">
                  <c:v>290000</c:v>
                </c:pt>
                <c:pt idx="7591">
                  <c:v>560000</c:v>
                </c:pt>
                <c:pt idx="7592">
                  <c:v>645000</c:v>
                </c:pt>
                <c:pt idx="7593">
                  <c:v>930000</c:v>
                </c:pt>
                <c:pt idx="7594">
                  <c:v>760000</c:v>
                </c:pt>
                <c:pt idx="7595">
                  <c:v>260000</c:v>
                </c:pt>
                <c:pt idx="7596">
                  <c:v>640000</c:v>
                </c:pt>
                <c:pt idx="7597">
                  <c:v>420000</c:v>
                </c:pt>
                <c:pt idx="7598">
                  <c:v>175000</c:v>
                </c:pt>
                <c:pt idx="7599">
                  <c:v>110000</c:v>
                </c:pt>
                <c:pt idx="7600">
                  <c:v>465000</c:v>
                </c:pt>
                <c:pt idx="7601">
                  <c:v>175000</c:v>
                </c:pt>
                <c:pt idx="7602">
                  <c:v>711000</c:v>
                </c:pt>
                <c:pt idx="7603">
                  <c:v>80000</c:v>
                </c:pt>
                <c:pt idx="7604">
                  <c:v>279000</c:v>
                </c:pt>
                <c:pt idx="7605">
                  <c:v>649999</c:v>
                </c:pt>
                <c:pt idx="7606">
                  <c:v>429000</c:v>
                </c:pt>
                <c:pt idx="7607">
                  <c:v>750000</c:v>
                </c:pt>
                <c:pt idx="7608">
                  <c:v>610000</c:v>
                </c:pt>
                <c:pt idx="7609">
                  <c:v>689400</c:v>
                </c:pt>
                <c:pt idx="7610">
                  <c:v>890000</c:v>
                </c:pt>
                <c:pt idx="7611">
                  <c:v>340000</c:v>
                </c:pt>
                <c:pt idx="7612">
                  <c:v>420000</c:v>
                </c:pt>
                <c:pt idx="7613">
                  <c:v>250000</c:v>
                </c:pt>
                <c:pt idx="7614">
                  <c:v>630000</c:v>
                </c:pt>
                <c:pt idx="7615">
                  <c:v>460000</c:v>
                </c:pt>
                <c:pt idx="7616">
                  <c:v>1030000</c:v>
                </c:pt>
                <c:pt idx="7617">
                  <c:v>130000</c:v>
                </c:pt>
                <c:pt idx="7618">
                  <c:v>525000</c:v>
                </c:pt>
                <c:pt idx="7619">
                  <c:v>125500</c:v>
                </c:pt>
                <c:pt idx="7620">
                  <c:v>650000</c:v>
                </c:pt>
                <c:pt idx="7621">
                  <c:v>395000</c:v>
                </c:pt>
                <c:pt idx="7622">
                  <c:v>250000</c:v>
                </c:pt>
                <c:pt idx="7623">
                  <c:v>1400000</c:v>
                </c:pt>
                <c:pt idx="7624">
                  <c:v>511000</c:v>
                </c:pt>
                <c:pt idx="7625">
                  <c:v>160000</c:v>
                </c:pt>
                <c:pt idx="7626">
                  <c:v>495000</c:v>
                </c:pt>
                <c:pt idx="7627">
                  <c:v>225000</c:v>
                </c:pt>
                <c:pt idx="7628">
                  <c:v>722222</c:v>
                </c:pt>
                <c:pt idx="7629">
                  <c:v>125000</c:v>
                </c:pt>
                <c:pt idx="7630">
                  <c:v>645000</c:v>
                </c:pt>
                <c:pt idx="7631">
                  <c:v>525000</c:v>
                </c:pt>
                <c:pt idx="7632">
                  <c:v>154000</c:v>
                </c:pt>
                <c:pt idx="7633">
                  <c:v>1650000</c:v>
                </c:pt>
                <c:pt idx="7634">
                  <c:v>365000</c:v>
                </c:pt>
                <c:pt idx="7635">
                  <c:v>481000</c:v>
                </c:pt>
                <c:pt idx="7636">
                  <c:v>450000</c:v>
                </c:pt>
                <c:pt idx="7637">
                  <c:v>895000</c:v>
                </c:pt>
                <c:pt idx="7638">
                  <c:v>160000</c:v>
                </c:pt>
                <c:pt idx="7639">
                  <c:v>299000</c:v>
                </c:pt>
                <c:pt idx="7640">
                  <c:v>215000</c:v>
                </c:pt>
                <c:pt idx="7641">
                  <c:v>425000</c:v>
                </c:pt>
                <c:pt idx="7642">
                  <c:v>590000</c:v>
                </c:pt>
                <c:pt idx="7643">
                  <c:v>820000</c:v>
                </c:pt>
                <c:pt idx="7644">
                  <c:v>675000</c:v>
                </c:pt>
                <c:pt idx="7645">
                  <c:v>657000</c:v>
                </c:pt>
                <c:pt idx="7646">
                  <c:v>185000</c:v>
                </c:pt>
                <c:pt idx="7647">
                  <c:v>415000</c:v>
                </c:pt>
                <c:pt idx="7648">
                  <c:v>250000</c:v>
                </c:pt>
                <c:pt idx="7649">
                  <c:v>265000</c:v>
                </c:pt>
                <c:pt idx="7650">
                  <c:v>195000</c:v>
                </c:pt>
                <c:pt idx="7651">
                  <c:v>1580000</c:v>
                </c:pt>
                <c:pt idx="7652">
                  <c:v>400000</c:v>
                </c:pt>
                <c:pt idx="7653">
                  <c:v>120000</c:v>
                </c:pt>
                <c:pt idx="7654">
                  <c:v>185000</c:v>
                </c:pt>
                <c:pt idx="7655">
                  <c:v>399999</c:v>
                </c:pt>
                <c:pt idx="7656">
                  <c:v>630000</c:v>
                </c:pt>
                <c:pt idx="7657">
                  <c:v>695000</c:v>
                </c:pt>
                <c:pt idx="7658">
                  <c:v>165000</c:v>
                </c:pt>
                <c:pt idx="7659">
                  <c:v>1375000</c:v>
                </c:pt>
                <c:pt idx="7660">
                  <c:v>515000</c:v>
                </c:pt>
                <c:pt idx="7661">
                  <c:v>325000</c:v>
                </c:pt>
                <c:pt idx="7662">
                  <c:v>519999</c:v>
                </c:pt>
                <c:pt idx="7663">
                  <c:v>275000</c:v>
                </c:pt>
                <c:pt idx="7664">
                  <c:v>750000</c:v>
                </c:pt>
                <c:pt idx="7665">
                  <c:v>225000</c:v>
                </c:pt>
                <c:pt idx="7666">
                  <c:v>451000</c:v>
                </c:pt>
                <c:pt idx="7667">
                  <c:v>599000</c:v>
                </c:pt>
                <c:pt idx="7668">
                  <c:v>939000</c:v>
                </c:pt>
                <c:pt idx="7669">
                  <c:v>380000</c:v>
                </c:pt>
                <c:pt idx="7670">
                  <c:v>1700000</c:v>
                </c:pt>
                <c:pt idx="7671">
                  <c:v>751000</c:v>
                </c:pt>
                <c:pt idx="7672">
                  <c:v>415000</c:v>
                </c:pt>
                <c:pt idx="7673">
                  <c:v>725000</c:v>
                </c:pt>
                <c:pt idx="7674">
                  <c:v>300000</c:v>
                </c:pt>
                <c:pt idx="7675">
                  <c:v>440000</c:v>
                </c:pt>
                <c:pt idx="7676">
                  <c:v>80000</c:v>
                </c:pt>
                <c:pt idx="7677">
                  <c:v>950000</c:v>
                </c:pt>
                <c:pt idx="7678">
                  <c:v>595000</c:v>
                </c:pt>
                <c:pt idx="7679">
                  <c:v>375000</c:v>
                </c:pt>
                <c:pt idx="7680">
                  <c:v>875000</c:v>
                </c:pt>
                <c:pt idx="7681">
                  <c:v>325000</c:v>
                </c:pt>
                <c:pt idx="7682">
                  <c:v>260000</c:v>
                </c:pt>
                <c:pt idx="7683">
                  <c:v>950000</c:v>
                </c:pt>
                <c:pt idx="7684">
                  <c:v>425000</c:v>
                </c:pt>
                <c:pt idx="7685">
                  <c:v>400000</c:v>
                </c:pt>
                <c:pt idx="7686">
                  <c:v>511000</c:v>
                </c:pt>
                <c:pt idx="7687">
                  <c:v>220000</c:v>
                </c:pt>
                <c:pt idx="7688">
                  <c:v>400000</c:v>
                </c:pt>
                <c:pt idx="7689">
                  <c:v>1350000</c:v>
                </c:pt>
                <c:pt idx="7690">
                  <c:v>185000</c:v>
                </c:pt>
                <c:pt idx="7691">
                  <c:v>210000</c:v>
                </c:pt>
                <c:pt idx="7692">
                  <c:v>325000</c:v>
                </c:pt>
                <c:pt idx="7693">
                  <c:v>560000</c:v>
                </c:pt>
                <c:pt idx="7694">
                  <c:v>475000</c:v>
                </c:pt>
                <c:pt idx="7695">
                  <c:v>1365000</c:v>
                </c:pt>
                <c:pt idx="7696">
                  <c:v>285000</c:v>
                </c:pt>
                <c:pt idx="7697">
                  <c:v>485000</c:v>
                </c:pt>
                <c:pt idx="7698">
                  <c:v>621000</c:v>
                </c:pt>
                <c:pt idx="7699">
                  <c:v>120000</c:v>
                </c:pt>
                <c:pt idx="7700">
                  <c:v>1025000</c:v>
                </c:pt>
                <c:pt idx="7701">
                  <c:v>711000</c:v>
                </c:pt>
                <c:pt idx="7702">
                  <c:v>240000</c:v>
                </c:pt>
                <c:pt idx="7703">
                  <c:v>450000</c:v>
                </c:pt>
                <c:pt idx="7704">
                  <c:v>365000</c:v>
                </c:pt>
                <c:pt idx="7705">
                  <c:v>1380000</c:v>
                </c:pt>
                <c:pt idx="7706">
                  <c:v>495000</c:v>
                </c:pt>
                <c:pt idx="7707">
                  <c:v>1450000</c:v>
                </c:pt>
                <c:pt idx="7708">
                  <c:v>1599000</c:v>
                </c:pt>
                <c:pt idx="7709">
                  <c:v>225000</c:v>
                </c:pt>
                <c:pt idx="7710">
                  <c:v>439000</c:v>
                </c:pt>
                <c:pt idx="7711">
                  <c:v>490000</c:v>
                </c:pt>
                <c:pt idx="7712">
                  <c:v>1575000</c:v>
                </c:pt>
                <c:pt idx="7713">
                  <c:v>235000</c:v>
                </c:pt>
                <c:pt idx="7714">
                  <c:v>285000</c:v>
                </c:pt>
                <c:pt idx="7715">
                  <c:v>820000</c:v>
                </c:pt>
                <c:pt idx="7716">
                  <c:v>575000</c:v>
                </c:pt>
                <c:pt idx="7717">
                  <c:v>1325000</c:v>
                </c:pt>
                <c:pt idx="7718">
                  <c:v>520000</c:v>
                </c:pt>
                <c:pt idx="7719">
                  <c:v>170000</c:v>
                </c:pt>
                <c:pt idx="7720">
                  <c:v>365365</c:v>
                </c:pt>
                <c:pt idx="7721">
                  <c:v>690000</c:v>
                </c:pt>
                <c:pt idx="7722">
                  <c:v>195000</c:v>
                </c:pt>
                <c:pt idx="7723">
                  <c:v>645000</c:v>
                </c:pt>
                <c:pt idx="7724">
                  <c:v>610000</c:v>
                </c:pt>
                <c:pt idx="7725">
                  <c:v>82000</c:v>
                </c:pt>
                <c:pt idx="7726">
                  <c:v>845000</c:v>
                </c:pt>
                <c:pt idx="7727">
                  <c:v>560000</c:v>
                </c:pt>
                <c:pt idx="7728">
                  <c:v>530000</c:v>
                </c:pt>
                <c:pt idx="7729">
                  <c:v>265000</c:v>
                </c:pt>
                <c:pt idx="7730">
                  <c:v>465000</c:v>
                </c:pt>
                <c:pt idx="7731">
                  <c:v>530000</c:v>
                </c:pt>
                <c:pt idx="7732">
                  <c:v>689999</c:v>
                </c:pt>
                <c:pt idx="7733">
                  <c:v>265000</c:v>
                </c:pt>
                <c:pt idx="7734">
                  <c:v>230000</c:v>
                </c:pt>
                <c:pt idx="7735">
                  <c:v>525000</c:v>
                </c:pt>
                <c:pt idx="7736">
                  <c:v>470000</c:v>
                </c:pt>
                <c:pt idx="7737">
                  <c:v>590000</c:v>
                </c:pt>
                <c:pt idx="7738">
                  <c:v>199000</c:v>
                </c:pt>
                <c:pt idx="7739">
                  <c:v>371000</c:v>
                </c:pt>
                <c:pt idx="7740">
                  <c:v>479000</c:v>
                </c:pt>
                <c:pt idx="7741">
                  <c:v>399000</c:v>
                </c:pt>
                <c:pt idx="7742">
                  <c:v>960000</c:v>
                </c:pt>
                <c:pt idx="7743">
                  <c:v>395000</c:v>
                </c:pt>
                <c:pt idx="7744">
                  <c:v>290000</c:v>
                </c:pt>
                <c:pt idx="7745">
                  <c:v>600000</c:v>
                </c:pt>
                <c:pt idx="7746">
                  <c:v>320000</c:v>
                </c:pt>
                <c:pt idx="7747">
                  <c:v>320000</c:v>
                </c:pt>
                <c:pt idx="7748">
                  <c:v>1450000</c:v>
                </c:pt>
                <c:pt idx="7749">
                  <c:v>634999</c:v>
                </c:pt>
                <c:pt idx="7750">
                  <c:v>425000</c:v>
                </c:pt>
                <c:pt idx="7751">
                  <c:v>750000</c:v>
                </c:pt>
                <c:pt idx="7752">
                  <c:v>575000</c:v>
                </c:pt>
                <c:pt idx="7753">
                  <c:v>130000</c:v>
                </c:pt>
                <c:pt idx="7754">
                  <c:v>120000</c:v>
                </c:pt>
                <c:pt idx="7755">
                  <c:v>385000</c:v>
                </c:pt>
                <c:pt idx="7756">
                  <c:v>560000</c:v>
                </c:pt>
                <c:pt idx="7757">
                  <c:v>625000</c:v>
                </c:pt>
                <c:pt idx="7758">
                  <c:v>425000</c:v>
                </c:pt>
                <c:pt idx="7759">
                  <c:v>1290000</c:v>
                </c:pt>
                <c:pt idx="7760">
                  <c:v>621000</c:v>
                </c:pt>
                <c:pt idx="7761">
                  <c:v>110000</c:v>
                </c:pt>
                <c:pt idx="7762">
                  <c:v>1495000</c:v>
                </c:pt>
                <c:pt idx="7763">
                  <c:v>450000</c:v>
                </c:pt>
                <c:pt idx="7764">
                  <c:v>1000000</c:v>
                </c:pt>
                <c:pt idx="7765">
                  <c:v>1175000</c:v>
                </c:pt>
                <c:pt idx="7766">
                  <c:v>785000</c:v>
                </c:pt>
                <c:pt idx="7767">
                  <c:v>640000</c:v>
                </c:pt>
                <c:pt idx="7768">
                  <c:v>560000</c:v>
                </c:pt>
                <c:pt idx="7769">
                  <c:v>625000</c:v>
                </c:pt>
                <c:pt idx="7770">
                  <c:v>650000</c:v>
                </c:pt>
                <c:pt idx="7771">
                  <c:v>745000</c:v>
                </c:pt>
                <c:pt idx="7772">
                  <c:v>475000</c:v>
                </c:pt>
                <c:pt idx="7773">
                  <c:v>780000</c:v>
                </c:pt>
                <c:pt idx="7774">
                  <c:v>545000</c:v>
                </c:pt>
                <c:pt idx="7775">
                  <c:v>180000</c:v>
                </c:pt>
                <c:pt idx="7776">
                  <c:v>900000</c:v>
                </c:pt>
                <c:pt idx="7777">
                  <c:v>365000</c:v>
                </c:pt>
                <c:pt idx="7778">
                  <c:v>361000</c:v>
                </c:pt>
                <c:pt idx="7779">
                  <c:v>380000</c:v>
                </c:pt>
                <c:pt idx="7780">
                  <c:v>465000</c:v>
                </c:pt>
                <c:pt idx="7781">
                  <c:v>890000</c:v>
                </c:pt>
                <c:pt idx="7782">
                  <c:v>750000</c:v>
                </c:pt>
                <c:pt idx="7783">
                  <c:v>415000</c:v>
                </c:pt>
                <c:pt idx="7784">
                  <c:v>360000</c:v>
                </c:pt>
                <c:pt idx="7785">
                  <c:v>240000</c:v>
                </c:pt>
                <c:pt idx="7786">
                  <c:v>525000</c:v>
                </c:pt>
                <c:pt idx="7787">
                  <c:v>525000</c:v>
                </c:pt>
                <c:pt idx="7788">
                  <c:v>1150000</c:v>
                </c:pt>
                <c:pt idx="7789">
                  <c:v>421999</c:v>
                </c:pt>
                <c:pt idx="7790">
                  <c:v>148000</c:v>
                </c:pt>
                <c:pt idx="7791">
                  <c:v>375000</c:v>
                </c:pt>
                <c:pt idx="7792">
                  <c:v>155000</c:v>
                </c:pt>
                <c:pt idx="7793">
                  <c:v>495000</c:v>
                </c:pt>
                <c:pt idx="7794">
                  <c:v>725000</c:v>
                </c:pt>
                <c:pt idx="7795">
                  <c:v>1050000</c:v>
                </c:pt>
                <c:pt idx="7796">
                  <c:v>950000</c:v>
                </c:pt>
                <c:pt idx="7797">
                  <c:v>450000</c:v>
                </c:pt>
                <c:pt idx="7798">
                  <c:v>975000</c:v>
                </c:pt>
                <c:pt idx="7799">
                  <c:v>375000</c:v>
                </c:pt>
                <c:pt idx="7800">
                  <c:v>550000</c:v>
                </c:pt>
                <c:pt idx="7801">
                  <c:v>145000</c:v>
                </c:pt>
                <c:pt idx="7802">
                  <c:v>299000</c:v>
                </c:pt>
                <c:pt idx="7803">
                  <c:v>260000</c:v>
                </c:pt>
                <c:pt idx="7804">
                  <c:v>649000</c:v>
                </c:pt>
                <c:pt idx="7805">
                  <c:v>798000</c:v>
                </c:pt>
                <c:pt idx="7806">
                  <c:v>350000</c:v>
                </c:pt>
                <c:pt idx="7807">
                  <c:v>550000</c:v>
                </c:pt>
                <c:pt idx="7808">
                  <c:v>695000</c:v>
                </c:pt>
                <c:pt idx="7809">
                  <c:v>650000</c:v>
                </c:pt>
                <c:pt idx="7810">
                  <c:v>293000</c:v>
                </c:pt>
                <c:pt idx="7811">
                  <c:v>1499000</c:v>
                </c:pt>
                <c:pt idx="7812">
                  <c:v>950000</c:v>
                </c:pt>
                <c:pt idx="7813">
                  <c:v>320000</c:v>
                </c:pt>
                <c:pt idx="7814">
                  <c:v>1024999</c:v>
                </c:pt>
                <c:pt idx="7815">
                  <c:v>725000</c:v>
                </c:pt>
                <c:pt idx="7816">
                  <c:v>375000</c:v>
                </c:pt>
                <c:pt idx="7817">
                  <c:v>1550000</c:v>
                </c:pt>
                <c:pt idx="7818">
                  <c:v>1350000</c:v>
                </c:pt>
                <c:pt idx="7819">
                  <c:v>310000</c:v>
                </c:pt>
                <c:pt idx="7820">
                  <c:v>250000</c:v>
                </c:pt>
                <c:pt idx="7821">
                  <c:v>180000</c:v>
                </c:pt>
                <c:pt idx="7822">
                  <c:v>1300000</c:v>
                </c:pt>
                <c:pt idx="7823">
                  <c:v>695000</c:v>
                </c:pt>
                <c:pt idx="7824">
                  <c:v>1700000</c:v>
                </c:pt>
                <c:pt idx="7825">
                  <c:v>498000</c:v>
                </c:pt>
                <c:pt idx="7826">
                  <c:v>620000</c:v>
                </c:pt>
                <c:pt idx="7827">
                  <c:v>720000</c:v>
                </c:pt>
                <c:pt idx="7828">
                  <c:v>1600000</c:v>
                </c:pt>
                <c:pt idx="7829">
                  <c:v>390000</c:v>
                </c:pt>
                <c:pt idx="7830">
                  <c:v>998000</c:v>
                </c:pt>
                <c:pt idx="7831">
                  <c:v>699000</c:v>
                </c:pt>
                <c:pt idx="7832">
                  <c:v>80000</c:v>
                </c:pt>
                <c:pt idx="7833">
                  <c:v>415000</c:v>
                </c:pt>
                <c:pt idx="7834">
                  <c:v>395000</c:v>
                </c:pt>
                <c:pt idx="7835">
                  <c:v>240000</c:v>
                </c:pt>
                <c:pt idx="7836">
                  <c:v>975000</c:v>
                </c:pt>
                <c:pt idx="7837">
                  <c:v>725000</c:v>
                </c:pt>
                <c:pt idx="7838">
                  <c:v>259000</c:v>
                </c:pt>
                <c:pt idx="7839">
                  <c:v>448000</c:v>
                </c:pt>
                <c:pt idx="7840">
                  <c:v>575000</c:v>
                </c:pt>
                <c:pt idx="7841">
                  <c:v>245000</c:v>
                </c:pt>
                <c:pt idx="7842">
                  <c:v>525000</c:v>
                </c:pt>
                <c:pt idx="7843">
                  <c:v>585000</c:v>
                </c:pt>
                <c:pt idx="7844">
                  <c:v>450000</c:v>
                </c:pt>
                <c:pt idx="7845">
                  <c:v>1550000</c:v>
                </c:pt>
                <c:pt idx="7846">
                  <c:v>925000</c:v>
                </c:pt>
                <c:pt idx="7847">
                  <c:v>327850</c:v>
                </c:pt>
                <c:pt idx="7848">
                  <c:v>130000</c:v>
                </c:pt>
                <c:pt idx="7849">
                  <c:v>525000</c:v>
                </c:pt>
                <c:pt idx="7850">
                  <c:v>399000</c:v>
                </c:pt>
                <c:pt idx="7851">
                  <c:v>370000</c:v>
                </c:pt>
                <c:pt idx="7852">
                  <c:v>595000</c:v>
                </c:pt>
                <c:pt idx="7853">
                  <c:v>700000</c:v>
                </c:pt>
                <c:pt idx="7854">
                  <c:v>1250000</c:v>
                </c:pt>
                <c:pt idx="7855">
                  <c:v>600000</c:v>
                </c:pt>
                <c:pt idx="7856">
                  <c:v>799000</c:v>
                </c:pt>
                <c:pt idx="7857">
                  <c:v>178000</c:v>
                </c:pt>
                <c:pt idx="7858">
                  <c:v>860000</c:v>
                </c:pt>
                <c:pt idx="7859">
                  <c:v>385000</c:v>
                </c:pt>
                <c:pt idx="7860">
                  <c:v>123000</c:v>
                </c:pt>
                <c:pt idx="7861">
                  <c:v>720000</c:v>
                </c:pt>
                <c:pt idx="7862">
                  <c:v>395000</c:v>
                </c:pt>
                <c:pt idx="7863">
                  <c:v>188888</c:v>
                </c:pt>
                <c:pt idx="7864">
                  <c:v>625000</c:v>
                </c:pt>
                <c:pt idx="7865">
                  <c:v>140000</c:v>
                </c:pt>
                <c:pt idx="7866">
                  <c:v>875000</c:v>
                </c:pt>
                <c:pt idx="7867">
                  <c:v>1150000</c:v>
                </c:pt>
                <c:pt idx="7868">
                  <c:v>390000</c:v>
                </c:pt>
                <c:pt idx="7869">
                  <c:v>250000</c:v>
                </c:pt>
                <c:pt idx="7870">
                  <c:v>1075000</c:v>
                </c:pt>
                <c:pt idx="7871">
                  <c:v>325000</c:v>
                </c:pt>
                <c:pt idx="7872">
                  <c:v>573000</c:v>
                </c:pt>
                <c:pt idx="7873">
                  <c:v>365000</c:v>
                </c:pt>
                <c:pt idx="7874">
                  <c:v>485000</c:v>
                </c:pt>
                <c:pt idx="7875">
                  <c:v>1050000</c:v>
                </c:pt>
                <c:pt idx="7876">
                  <c:v>680000</c:v>
                </c:pt>
                <c:pt idx="7877">
                  <c:v>650000</c:v>
                </c:pt>
                <c:pt idx="7878">
                  <c:v>1150000</c:v>
                </c:pt>
                <c:pt idx="7879">
                  <c:v>1100000</c:v>
                </c:pt>
                <c:pt idx="7880">
                  <c:v>595000</c:v>
                </c:pt>
                <c:pt idx="7881">
                  <c:v>560000</c:v>
                </c:pt>
                <c:pt idx="7882">
                  <c:v>480000</c:v>
                </c:pt>
                <c:pt idx="7883">
                  <c:v>411000</c:v>
                </c:pt>
                <c:pt idx="7884">
                  <c:v>1250000</c:v>
                </c:pt>
                <c:pt idx="7885">
                  <c:v>140500</c:v>
                </c:pt>
                <c:pt idx="7886">
                  <c:v>550000</c:v>
                </c:pt>
                <c:pt idx="7887">
                  <c:v>450000</c:v>
                </c:pt>
                <c:pt idx="7888">
                  <c:v>895000</c:v>
                </c:pt>
                <c:pt idx="7889">
                  <c:v>545000</c:v>
                </c:pt>
                <c:pt idx="7890">
                  <c:v>395000</c:v>
                </c:pt>
                <c:pt idx="7891">
                  <c:v>390000</c:v>
                </c:pt>
                <c:pt idx="7892">
                  <c:v>135000</c:v>
                </c:pt>
                <c:pt idx="7893">
                  <c:v>410000</c:v>
                </c:pt>
                <c:pt idx="7894">
                  <c:v>315000</c:v>
                </c:pt>
                <c:pt idx="7895">
                  <c:v>619999</c:v>
                </c:pt>
                <c:pt idx="7896">
                  <c:v>1010000</c:v>
                </c:pt>
                <c:pt idx="7897">
                  <c:v>719999</c:v>
                </c:pt>
                <c:pt idx="7898">
                  <c:v>755555</c:v>
                </c:pt>
                <c:pt idx="7899">
                  <c:v>450000</c:v>
                </c:pt>
                <c:pt idx="7900">
                  <c:v>720000</c:v>
                </c:pt>
                <c:pt idx="7901">
                  <c:v>1059000</c:v>
                </c:pt>
                <c:pt idx="7902">
                  <c:v>543000</c:v>
                </c:pt>
                <c:pt idx="7903">
                  <c:v>410000</c:v>
                </c:pt>
                <c:pt idx="7904">
                  <c:v>675000</c:v>
                </c:pt>
                <c:pt idx="7905">
                  <c:v>950000</c:v>
                </c:pt>
                <c:pt idx="7906">
                  <c:v>438000</c:v>
                </c:pt>
                <c:pt idx="7907">
                  <c:v>535000</c:v>
                </c:pt>
                <c:pt idx="7908">
                  <c:v>339000</c:v>
                </c:pt>
                <c:pt idx="7909">
                  <c:v>595000</c:v>
                </c:pt>
                <c:pt idx="7910">
                  <c:v>590000</c:v>
                </c:pt>
                <c:pt idx="7911">
                  <c:v>505000</c:v>
                </c:pt>
                <c:pt idx="7912">
                  <c:v>585000</c:v>
                </c:pt>
                <c:pt idx="7913">
                  <c:v>495000</c:v>
                </c:pt>
                <c:pt idx="7914">
                  <c:v>565000</c:v>
                </c:pt>
                <c:pt idx="7915">
                  <c:v>300000</c:v>
                </c:pt>
                <c:pt idx="7916">
                  <c:v>523000</c:v>
                </c:pt>
                <c:pt idx="7917">
                  <c:v>799000</c:v>
                </c:pt>
                <c:pt idx="7918">
                  <c:v>750000</c:v>
                </c:pt>
                <c:pt idx="7919">
                  <c:v>1679884</c:v>
                </c:pt>
                <c:pt idx="7920">
                  <c:v>835000</c:v>
                </c:pt>
                <c:pt idx="7921">
                  <c:v>495000</c:v>
                </c:pt>
                <c:pt idx="7922">
                  <c:v>275000</c:v>
                </c:pt>
                <c:pt idx="7923">
                  <c:v>690000</c:v>
                </c:pt>
                <c:pt idx="7924">
                  <c:v>125000</c:v>
                </c:pt>
                <c:pt idx="7925">
                  <c:v>897000</c:v>
                </c:pt>
                <c:pt idx="7926">
                  <c:v>525000</c:v>
                </c:pt>
                <c:pt idx="7927">
                  <c:v>150000</c:v>
                </c:pt>
                <c:pt idx="7928">
                  <c:v>475000</c:v>
                </c:pt>
                <c:pt idx="7929">
                  <c:v>415000</c:v>
                </c:pt>
                <c:pt idx="7930">
                  <c:v>85000</c:v>
                </c:pt>
                <c:pt idx="7931">
                  <c:v>899000</c:v>
                </c:pt>
                <c:pt idx="7932">
                  <c:v>150000</c:v>
                </c:pt>
                <c:pt idx="7933">
                  <c:v>350000</c:v>
                </c:pt>
                <c:pt idx="7934">
                  <c:v>749000</c:v>
                </c:pt>
                <c:pt idx="7935">
                  <c:v>500000</c:v>
                </c:pt>
                <c:pt idx="7936">
                  <c:v>130000</c:v>
                </c:pt>
                <c:pt idx="7937">
                  <c:v>575000</c:v>
                </c:pt>
                <c:pt idx="7938">
                  <c:v>385000</c:v>
                </c:pt>
                <c:pt idx="7939">
                  <c:v>275000</c:v>
                </c:pt>
                <c:pt idx="7940">
                  <c:v>1390000</c:v>
                </c:pt>
                <c:pt idx="7941">
                  <c:v>250000</c:v>
                </c:pt>
                <c:pt idx="7942">
                  <c:v>550000</c:v>
                </c:pt>
                <c:pt idx="7943">
                  <c:v>250000</c:v>
                </c:pt>
                <c:pt idx="7944">
                  <c:v>599900</c:v>
                </c:pt>
                <c:pt idx="7945">
                  <c:v>820000</c:v>
                </c:pt>
                <c:pt idx="7946">
                  <c:v>250000</c:v>
                </c:pt>
                <c:pt idx="7947">
                  <c:v>160000</c:v>
                </c:pt>
                <c:pt idx="7948">
                  <c:v>1445000</c:v>
                </c:pt>
                <c:pt idx="7949">
                  <c:v>925000</c:v>
                </c:pt>
                <c:pt idx="7950">
                  <c:v>650000</c:v>
                </c:pt>
                <c:pt idx="7951">
                  <c:v>325000</c:v>
                </c:pt>
                <c:pt idx="7952">
                  <c:v>1350000</c:v>
                </c:pt>
                <c:pt idx="7953">
                  <c:v>485000</c:v>
                </c:pt>
                <c:pt idx="7954">
                  <c:v>731000</c:v>
                </c:pt>
                <c:pt idx="7955">
                  <c:v>425000</c:v>
                </c:pt>
                <c:pt idx="7956">
                  <c:v>410000</c:v>
                </c:pt>
                <c:pt idx="7957">
                  <c:v>480000</c:v>
                </c:pt>
                <c:pt idx="7958">
                  <c:v>645000</c:v>
                </c:pt>
                <c:pt idx="7959">
                  <c:v>435000</c:v>
                </c:pt>
                <c:pt idx="7960">
                  <c:v>1300000</c:v>
                </c:pt>
                <c:pt idx="7961">
                  <c:v>450000</c:v>
                </c:pt>
                <c:pt idx="7962">
                  <c:v>350000</c:v>
                </c:pt>
                <c:pt idx="7963">
                  <c:v>615000</c:v>
                </c:pt>
                <c:pt idx="7964">
                  <c:v>345000</c:v>
                </c:pt>
                <c:pt idx="7965">
                  <c:v>777777</c:v>
                </c:pt>
                <c:pt idx="7966">
                  <c:v>230000</c:v>
                </c:pt>
                <c:pt idx="7967">
                  <c:v>825000</c:v>
                </c:pt>
                <c:pt idx="7968">
                  <c:v>885000</c:v>
                </c:pt>
                <c:pt idx="7969">
                  <c:v>420000</c:v>
                </c:pt>
                <c:pt idx="7970">
                  <c:v>721000</c:v>
                </c:pt>
                <c:pt idx="7971">
                  <c:v>250000</c:v>
                </c:pt>
                <c:pt idx="7972">
                  <c:v>45000</c:v>
                </c:pt>
                <c:pt idx="7973">
                  <c:v>1065000</c:v>
                </c:pt>
                <c:pt idx="7974">
                  <c:v>450000</c:v>
                </c:pt>
                <c:pt idx="7975">
                  <c:v>1550000</c:v>
                </c:pt>
                <c:pt idx="7976">
                  <c:v>160000</c:v>
                </c:pt>
                <c:pt idx="7977">
                  <c:v>325000</c:v>
                </c:pt>
                <c:pt idx="7978">
                  <c:v>1024999</c:v>
                </c:pt>
                <c:pt idx="7979">
                  <c:v>775000</c:v>
                </c:pt>
                <c:pt idx="7980">
                  <c:v>384000</c:v>
                </c:pt>
                <c:pt idx="7981">
                  <c:v>1200000</c:v>
                </c:pt>
                <c:pt idx="7982">
                  <c:v>1185000</c:v>
                </c:pt>
                <c:pt idx="7983">
                  <c:v>160000</c:v>
                </c:pt>
                <c:pt idx="7984">
                  <c:v>1150000</c:v>
                </c:pt>
                <c:pt idx="7985">
                  <c:v>465000</c:v>
                </c:pt>
                <c:pt idx="7986">
                  <c:v>589000</c:v>
                </c:pt>
                <c:pt idx="7987">
                  <c:v>700000</c:v>
                </c:pt>
                <c:pt idx="7988">
                  <c:v>320000</c:v>
                </c:pt>
                <c:pt idx="7989">
                  <c:v>427500</c:v>
                </c:pt>
                <c:pt idx="7990">
                  <c:v>515000</c:v>
                </c:pt>
                <c:pt idx="7991">
                  <c:v>375000</c:v>
                </c:pt>
                <c:pt idx="7992">
                  <c:v>400000</c:v>
                </c:pt>
                <c:pt idx="7993">
                  <c:v>550000</c:v>
                </c:pt>
                <c:pt idx="7994">
                  <c:v>350000</c:v>
                </c:pt>
                <c:pt idx="7995">
                  <c:v>210000</c:v>
                </c:pt>
                <c:pt idx="7996">
                  <c:v>550000</c:v>
                </c:pt>
                <c:pt idx="7997">
                  <c:v>390000</c:v>
                </c:pt>
                <c:pt idx="7998">
                  <c:v>599000</c:v>
                </c:pt>
                <c:pt idx="7999">
                  <c:v>260000</c:v>
                </c:pt>
                <c:pt idx="8000">
                  <c:v>465000</c:v>
                </c:pt>
                <c:pt idx="8001">
                  <c:v>1099000</c:v>
                </c:pt>
                <c:pt idx="8002">
                  <c:v>1025000</c:v>
                </c:pt>
                <c:pt idx="8003">
                  <c:v>410000</c:v>
                </c:pt>
                <c:pt idx="8004">
                  <c:v>1151000</c:v>
                </c:pt>
                <c:pt idx="8005">
                  <c:v>495000</c:v>
                </c:pt>
                <c:pt idx="8006">
                  <c:v>1160000</c:v>
                </c:pt>
                <c:pt idx="8007">
                  <c:v>175000</c:v>
                </c:pt>
                <c:pt idx="8008">
                  <c:v>500000</c:v>
                </c:pt>
                <c:pt idx="8009">
                  <c:v>1450000</c:v>
                </c:pt>
                <c:pt idx="8010">
                  <c:v>525000</c:v>
                </c:pt>
                <c:pt idx="8011">
                  <c:v>215000</c:v>
                </c:pt>
                <c:pt idx="8012">
                  <c:v>138000</c:v>
                </c:pt>
                <c:pt idx="8013">
                  <c:v>1390000</c:v>
                </c:pt>
                <c:pt idx="8014">
                  <c:v>425000</c:v>
                </c:pt>
                <c:pt idx="8015">
                  <c:v>1380000</c:v>
                </c:pt>
                <c:pt idx="8016">
                  <c:v>1190000</c:v>
                </c:pt>
                <c:pt idx="8017">
                  <c:v>545000</c:v>
                </c:pt>
                <c:pt idx="8018">
                  <c:v>850000</c:v>
                </c:pt>
                <c:pt idx="8019">
                  <c:v>380000</c:v>
                </c:pt>
                <c:pt idx="8020">
                  <c:v>330001</c:v>
                </c:pt>
                <c:pt idx="8021">
                  <c:v>225000</c:v>
                </c:pt>
                <c:pt idx="8022">
                  <c:v>1050000</c:v>
                </c:pt>
                <c:pt idx="8023">
                  <c:v>95000</c:v>
                </c:pt>
                <c:pt idx="8024">
                  <c:v>399000</c:v>
                </c:pt>
                <c:pt idx="8025">
                  <c:v>575000</c:v>
                </c:pt>
                <c:pt idx="8026">
                  <c:v>335000</c:v>
                </c:pt>
                <c:pt idx="8027">
                  <c:v>170000</c:v>
                </c:pt>
                <c:pt idx="8028">
                  <c:v>859999</c:v>
                </c:pt>
                <c:pt idx="8029">
                  <c:v>850000</c:v>
                </c:pt>
                <c:pt idx="8030">
                  <c:v>640000</c:v>
                </c:pt>
                <c:pt idx="8031">
                  <c:v>390000</c:v>
                </c:pt>
                <c:pt idx="8032">
                  <c:v>1375010</c:v>
                </c:pt>
                <c:pt idx="8033">
                  <c:v>220000</c:v>
                </c:pt>
                <c:pt idx="8034">
                  <c:v>300000</c:v>
                </c:pt>
                <c:pt idx="8035">
                  <c:v>490000</c:v>
                </c:pt>
                <c:pt idx="8036">
                  <c:v>229000</c:v>
                </c:pt>
                <c:pt idx="8037">
                  <c:v>400000</c:v>
                </c:pt>
                <c:pt idx="8038">
                  <c:v>250000</c:v>
                </c:pt>
                <c:pt idx="8039">
                  <c:v>364999</c:v>
                </c:pt>
                <c:pt idx="8040">
                  <c:v>675000</c:v>
                </c:pt>
                <c:pt idx="8041">
                  <c:v>425000</c:v>
                </c:pt>
                <c:pt idx="8042">
                  <c:v>495000</c:v>
                </c:pt>
                <c:pt idx="8043">
                  <c:v>475000</c:v>
                </c:pt>
                <c:pt idx="8044">
                  <c:v>388888</c:v>
                </c:pt>
                <c:pt idx="8045">
                  <c:v>495000</c:v>
                </c:pt>
                <c:pt idx="8046">
                  <c:v>340000</c:v>
                </c:pt>
                <c:pt idx="8047">
                  <c:v>325000</c:v>
                </c:pt>
                <c:pt idx="8048">
                  <c:v>195000</c:v>
                </c:pt>
                <c:pt idx="8049">
                  <c:v>305000</c:v>
                </c:pt>
                <c:pt idx="8050">
                  <c:v>390000</c:v>
                </c:pt>
                <c:pt idx="8051">
                  <c:v>755000</c:v>
                </c:pt>
                <c:pt idx="8052">
                  <c:v>975000</c:v>
                </c:pt>
                <c:pt idx="8053">
                  <c:v>1225000</c:v>
                </c:pt>
                <c:pt idx="8054">
                  <c:v>295000</c:v>
                </c:pt>
                <c:pt idx="8055">
                  <c:v>1490000</c:v>
                </c:pt>
                <c:pt idx="8056">
                  <c:v>209000</c:v>
                </c:pt>
                <c:pt idx="8057">
                  <c:v>198000</c:v>
                </c:pt>
                <c:pt idx="8058">
                  <c:v>650000</c:v>
                </c:pt>
                <c:pt idx="8059">
                  <c:v>535000</c:v>
                </c:pt>
                <c:pt idx="8060">
                  <c:v>440000</c:v>
                </c:pt>
                <c:pt idx="8061">
                  <c:v>370000</c:v>
                </c:pt>
                <c:pt idx="8062">
                  <c:v>571000</c:v>
                </c:pt>
                <c:pt idx="8063">
                  <c:v>395000</c:v>
                </c:pt>
                <c:pt idx="8064">
                  <c:v>595000</c:v>
                </c:pt>
                <c:pt idx="8065">
                  <c:v>260000</c:v>
                </c:pt>
                <c:pt idx="8066">
                  <c:v>420000</c:v>
                </c:pt>
                <c:pt idx="8067">
                  <c:v>320000</c:v>
                </c:pt>
                <c:pt idx="8068">
                  <c:v>300000</c:v>
                </c:pt>
                <c:pt idx="8069">
                  <c:v>600000</c:v>
                </c:pt>
                <c:pt idx="8070">
                  <c:v>1000000</c:v>
                </c:pt>
                <c:pt idx="8071">
                  <c:v>230000</c:v>
                </c:pt>
                <c:pt idx="8072">
                  <c:v>388000</c:v>
                </c:pt>
                <c:pt idx="8073">
                  <c:v>275000</c:v>
                </c:pt>
                <c:pt idx="8074">
                  <c:v>550000</c:v>
                </c:pt>
                <c:pt idx="8075">
                  <c:v>700000</c:v>
                </c:pt>
                <c:pt idx="8076">
                  <c:v>700000</c:v>
                </c:pt>
                <c:pt idx="8077">
                  <c:v>494999</c:v>
                </c:pt>
                <c:pt idx="8078">
                  <c:v>245000</c:v>
                </c:pt>
                <c:pt idx="8079">
                  <c:v>235000</c:v>
                </c:pt>
                <c:pt idx="8080">
                  <c:v>760000</c:v>
                </c:pt>
                <c:pt idx="8081">
                  <c:v>430000</c:v>
                </c:pt>
                <c:pt idx="8082">
                  <c:v>575000</c:v>
                </c:pt>
                <c:pt idx="8083">
                  <c:v>575000</c:v>
                </c:pt>
                <c:pt idx="8084">
                  <c:v>699000</c:v>
                </c:pt>
                <c:pt idx="8085">
                  <c:v>745000</c:v>
                </c:pt>
                <c:pt idx="8086">
                  <c:v>750000</c:v>
                </c:pt>
                <c:pt idx="8087">
                  <c:v>429000</c:v>
                </c:pt>
                <c:pt idx="8088">
                  <c:v>285000</c:v>
                </c:pt>
                <c:pt idx="8089">
                  <c:v>1349000</c:v>
                </c:pt>
                <c:pt idx="8090">
                  <c:v>950000</c:v>
                </c:pt>
                <c:pt idx="8091">
                  <c:v>650000</c:v>
                </c:pt>
                <c:pt idx="8092">
                  <c:v>550000</c:v>
                </c:pt>
                <c:pt idx="8093">
                  <c:v>760000</c:v>
                </c:pt>
                <c:pt idx="8094">
                  <c:v>325000</c:v>
                </c:pt>
                <c:pt idx="8095">
                  <c:v>330000</c:v>
                </c:pt>
                <c:pt idx="8096">
                  <c:v>1099000</c:v>
                </c:pt>
                <c:pt idx="8097">
                  <c:v>150000</c:v>
                </c:pt>
                <c:pt idx="8098">
                  <c:v>1500000</c:v>
                </c:pt>
                <c:pt idx="8099">
                  <c:v>235000</c:v>
                </c:pt>
                <c:pt idx="8100">
                  <c:v>1025000</c:v>
                </c:pt>
                <c:pt idx="8101">
                  <c:v>625000</c:v>
                </c:pt>
                <c:pt idx="8102">
                  <c:v>375000</c:v>
                </c:pt>
                <c:pt idx="8103">
                  <c:v>320000</c:v>
                </c:pt>
                <c:pt idx="8104">
                  <c:v>295000</c:v>
                </c:pt>
                <c:pt idx="8105">
                  <c:v>575000</c:v>
                </c:pt>
                <c:pt idx="8106">
                  <c:v>395000</c:v>
                </c:pt>
                <c:pt idx="8107">
                  <c:v>595000</c:v>
                </c:pt>
                <c:pt idx="8108">
                  <c:v>200000</c:v>
                </c:pt>
                <c:pt idx="8109">
                  <c:v>149000</c:v>
                </c:pt>
                <c:pt idx="8110">
                  <c:v>360000</c:v>
                </c:pt>
                <c:pt idx="8111">
                  <c:v>575000</c:v>
                </c:pt>
                <c:pt idx="8112">
                  <c:v>185000</c:v>
                </c:pt>
                <c:pt idx="8113">
                  <c:v>260000</c:v>
                </c:pt>
                <c:pt idx="8114">
                  <c:v>150000</c:v>
                </c:pt>
                <c:pt idx="8115">
                  <c:v>500000</c:v>
                </c:pt>
                <c:pt idx="8116">
                  <c:v>110000</c:v>
                </c:pt>
                <c:pt idx="8117">
                  <c:v>1090000</c:v>
                </c:pt>
                <c:pt idx="8118">
                  <c:v>500000</c:v>
                </c:pt>
                <c:pt idx="8119">
                  <c:v>590000</c:v>
                </c:pt>
                <c:pt idx="8120">
                  <c:v>350000</c:v>
                </c:pt>
                <c:pt idx="8121">
                  <c:v>475000</c:v>
                </c:pt>
                <c:pt idx="8122">
                  <c:v>125000</c:v>
                </c:pt>
                <c:pt idx="8123">
                  <c:v>590000</c:v>
                </c:pt>
                <c:pt idx="8124">
                  <c:v>75000</c:v>
                </c:pt>
                <c:pt idx="8125">
                  <c:v>195000</c:v>
                </c:pt>
                <c:pt idx="8126">
                  <c:v>485000</c:v>
                </c:pt>
                <c:pt idx="8127">
                  <c:v>245000</c:v>
                </c:pt>
                <c:pt idx="8128">
                  <c:v>975000</c:v>
                </c:pt>
                <c:pt idx="8129">
                  <c:v>250000</c:v>
                </c:pt>
                <c:pt idx="8130">
                  <c:v>500000</c:v>
                </c:pt>
                <c:pt idx="8131">
                  <c:v>1050000</c:v>
                </c:pt>
                <c:pt idx="8132">
                  <c:v>269000</c:v>
                </c:pt>
                <c:pt idx="8133">
                  <c:v>1190000</c:v>
                </c:pt>
                <c:pt idx="8134">
                  <c:v>575000</c:v>
                </c:pt>
                <c:pt idx="8135">
                  <c:v>238000</c:v>
                </c:pt>
                <c:pt idx="8136">
                  <c:v>180000</c:v>
                </c:pt>
                <c:pt idx="8137">
                  <c:v>490000</c:v>
                </c:pt>
                <c:pt idx="8138">
                  <c:v>675000</c:v>
                </c:pt>
                <c:pt idx="8139">
                  <c:v>355000</c:v>
                </c:pt>
                <c:pt idx="8140">
                  <c:v>500000</c:v>
                </c:pt>
                <c:pt idx="8141">
                  <c:v>635000</c:v>
                </c:pt>
                <c:pt idx="8142">
                  <c:v>590000</c:v>
                </c:pt>
                <c:pt idx="8143">
                  <c:v>155000</c:v>
                </c:pt>
                <c:pt idx="8144">
                  <c:v>375000</c:v>
                </c:pt>
                <c:pt idx="8145">
                  <c:v>330000</c:v>
                </c:pt>
                <c:pt idx="8146">
                  <c:v>380000</c:v>
                </c:pt>
                <c:pt idx="8147">
                  <c:v>670000</c:v>
                </c:pt>
                <c:pt idx="8148">
                  <c:v>745000</c:v>
                </c:pt>
                <c:pt idx="8149">
                  <c:v>375000</c:v>
                </c:pt>
                <c:pt idx="8150">
                  <c:v>210000</c:v>
                </c:pt>
                <c:pt idx="8151">
                  <c:v>549000</c:v>
                </c:pt>
                <c:pt idx="8152">
                  <c:v>230000</c:v>
                </c:pt>
                <c:pt idx="8153">
                  <c:v>200000</c:v>
                </c:pt>
                <c:pt idx="8154">
                  <c:v>1090000</c:v>
                </c:pt>
                <c:pt idx="8155">
                  <c:v>649999</c:v>
                </c:pt>
                <c:pt idx="8156">
                  <c:v>490000</c:v>
                </c:pt>
                <c:pt idx="8157">
                  <c:v>1175000</c:v>
                </c:pt>
                <c:pt idx="8158">
                  <c:v>180000</c:v>
                </c:pt>
                <c:pt idx="8159">
                  <c:v>520000</c:v>
                </c:pt>
                <c:pt idx="8160">
                  <c:v>175000</c:v>
                </c:pt>
                <c:pt idx="8161">
                  <c:v>1500000</c:v>
                </c:pt>
                <c:pt idx="8162">
                  <c:v>379999</c:v>
                </c:pt>
                <c:pt idx="8163">
                  <c:v>675000</c:v>
                </c:pt>
                <c:pt idx="8164">
                  <c:v>650000</c:v>
                </c:pt>
                <c:pt idx="8165">
                  <c:v>465000</c:v>
                </c:pt>
                <c:pt idx="8166">
                  <c:v>374999</c:v>
                </c:pt>
                <c:pt idx="8167">
                  <c:v>415000</c:v>
                </c:pt>
                <c:pt idx="8168">
                  <c:v>335000</c:v>
                </c:pt>
                <c:pt idx="8169">
                  <c:v>355000</c:v>
                </c:pt>
                <c:pt idx="8170">
                  <c:v>450000</c:v>
                </c:pt>
                <c:pt idx="8171">
                  <c:v>179000</c:v>
                </c:pt>
                <c:pt idx="8172">
                  <c:v>740000</c:v>
                </c:pt>
                <c:pt idx="8173">
                  <c:v>285000</c:v>
                </c:pt>
                <c:pt idx="8174">
                  <c:v>288000</c:v>
                </c:pt>
                <c:pt idx="8175">
                  <c:v>725000</c:v>
                </c:pt>
                <c:pt idx="8176">
                  <c:v>675000</c:v>
                </c:pt>
                <c:pt idx="8177">
                  <c:v>235000</c:v>
                </c:pt>
                <c:pt idx="8178">
                  <c:v>490000</c:v>
                </c:pt>
                <c:pt idx="8179">
                  <c:v>240000</c:v>
                </c:pt>
                <c:pt idx="8180">
                  <c:v>420000</c:v>
                </c:pt>
                <c:pt idx="8181">
                  <c:v>1391000</c:v>
                </c:pt>
                <c:pt idx="8182">
                  <c:v>423800</c:v>
                </c:pt>
                <c:pt idx="8183">
                  <c:v>584000</c:v>
                </c:pt>
                <c:pt idx="8184">
                  <c:v>525000</c:v>
                </c:pt>
                <c:pt idx="8185">
                  <c:v>650000</c:v>
                </c:pt>
                <c:pt idx="8186">
                  <c:v>550000</c:v>
                </c:pt>
                <c:pt idx="8187">
                  <c:v>215000</c:v>
                </c:pt>
                <c:pt idx="8188">
                  <c:v>510000</c:v>
                </c:pt>
                <c:pt idx="8189">
                  <c:v>675000</c:v>
                </c:pt>
                <c:pt idx="8190">
                  <c:v>425000</c:v>
                </c:pt>
                <c:pt idx="8191">
                  <c:v>190000</c:v>
                </c:pt>
                <c:pt idx="8192">
                  <c:v>450000</c:v>
                </c:pt>
                <c:pt idx="8193">
                  <c:v>220000</c:v>
                </c:pt>
                <c:pt idx="8194">
                  <c:v>1051000</c:v>
                </c:pt>
                <c:pt idx="8195">
                  <c:v>850000</c:v>
                </c:pt>
                <c:pt idx="8196">
                  <c:v>699999</c:v>
                </c:pt>
                <c:pt idx="8197">
                  <c:v>500000</c:v>
                </c:pt>
                <c:pt idx="8198">
                  <c:v>400000</c:v>
                </c:pt>
                <c:pt idx="8199">
                  <c:v>210000</c:v>
                </c:pt>
                <c:pt idx="8200">
                  <c:v>470000</c:v>
                </c:pt>
                <c:pt idx="8201">
                  <c:v>750000</c:v>
                </c:pt>
                <c:pt idx="8202">
                  <c:v>1595000</c:v>
                </c:pt>
                <c:pt idx="8203">
                  <c:v>697000</c:v>
                </c:pt>
                <c:pt idx="8204">
                  <c:v>210000</c:v>
                </c:pt>
                <c:pt idx="8205">
                  <c:v>1050000</c:v>
                </c:pt>
                <c:pt idx="8206">
                  <c:v>390000</c:v>
                </c:pt>
                <c:pt idx="8207">
                  <c:v>675000</c:v>
                </c:pt>
                <c:pt idx="8208">
                  <c:v>1410000</c:v>
                </c:pt>
                <c:pt idx="8209">
                  <c:v>1595000</c:v>
                </c:pt>
                <c:pt idx="8210">
                  <c:v>725000</c:v>
                </c:pt>
                <c:pt idx="8211">
                  <c:v>499999</c:v>
                </c:pt>
                <c:pt idx="8212">
                  <c:v>375000</c:v>
                </c:pt>
                <c:pt idx="8213">
                  <c:v>945000</c:v>
                </c:pt>
                <c:pt idx="8214">
                  <c:v>650000</c:v>
                </c:pt>
                <c:pt idx="8215">
                  <c:v>180000</c:v>
                </c:pt>
                <c:pt idx="8216">
                  <c:v>1090000</c:v>
                </c:pt>
                <c:pt idx="8217">
                  <c:v>675000</c:v>
                </c:pt>
                <c:pt idx="8218">
                  <c:v>598000</c:v>
                </c:pt>
                <c:pt idx="8219">
                  <c:v>1589000</c:v>
                </c:pt>
                <c:pt idx="8220">
                  <c:v>525000</c:v>
                </c:pt>
                <c:pt idx="8221">
                  <c:v>525000</c:v>
                </c:pt>
                <c:pt idx="8222">
                  <c:v>550000</c:v>
                </c:pt>
                <c:pt idx="8223">
                  <c:v>380000</c:v>
                </c:pt>
                <c:pt idx="8224">
                  <c:v>230000</c:v>
                </c:pt>
                <c:pt idx="8225">
                  <c:v>320000</c:v>
                </c:pt>
                <c:pt idx="8226">
                  <c:v>1511000</c:v>
                </c:pt>
                <c:pt idx="8227">
                  <c:v>225000</c:v>
                </c:pt>
                <c:pt idx="8228">
                  <c:v>711000</c:v>
                </c:pt>
                <c:pt idx="8229">
                  <c:v>199999</c:v>
                </c:pt>
                <c:pt idx="8230">
                  <c:v>240000</c:v>
                </c:pt>
                <c:pt idx="8231">
                  <c:v>465000</c:v>
                </c:pt>
                <c:pt idx="8232">
                  <c:v>550000</c:v>
                </c:pt>
                <c:pt idx="8233">
                  <c:v>765000</c:v>
                </c:pt>
                <c:pt idx="8234">
                  <c:v>130000</c:v>
                </c:pt>
                <c:pt idx="8235">
                  <c:v>475000</c:v>
                </c:pt>
                <c:pt idx="8236">
                  <c:v>625000</c:v>
                </c:pt>
                <c:pt idx="8237">
                  <c:v>627000</c:v>
                </c:pt>
                <c:pt idx="8238">
                  <c:v>500000</c:v>
                </c:pt>
                <c:pt idx="8239">
                  <c:v>99000</c:v>
                </c:pt>
                <c:pt idx="8240">
                  <c:v>390000</c:v>
                </c:pt>
                <c:pt idx="8241">
                  <c:v>870000</c:v>
                </c:pt>
                <c:pt idx="8242">
                  <c:v>250000</c:v>
                </c:pt>
                <c:pt idx="8243">
                  <c:v>925000</c:v>
                </c:pt>
                <c:pt idx="8244">
                  <c:v>590000</c:v>
                </c:pt>
                <c:pt idx="8245">
                  <c:v>1150000</c:v>
                </c:pt>
                <c:pt idx="8246">
                  <c:v>225000</c:v>
                </c:pt>
                <c:pt idx="8247">
                  <c:v>739999</c:v>
                </c:pt>
                <c:pt idx="8248">
                  <c:v>150000</c:v>
                </c:pt>
                <c:pt idx="8249">
                  <c:v>599000</c:v>
                </c:pt>
                <c:pt idx="8250">
                  <c:v>1275000</c:v>
                </c:pt>
                <c:pt idx="8251">
                  <c:v>475000</c:v>
                </c:pt>
                <c:pt idx="8252">
                  <c:v>829000</c:v>
                </c:pt>
                <c:pt idx="8253">
                  <c:v>359000</c:v>
                </c:pt>
                <c:pt idx="8254">
                  <c:v>180000</c:v>
                </c:pt>
                <c:pt idx="8255">
                  <c:v>700000</c:v>
                </c:pt>
                <c:pt idx="8256">
                  <c:v>948888</c:v>
                </c:pt>
                <c:pt idx="8257">
                  <c:v>795000</c:v>
                </c:pt>
                <c:pt idx="8258">
                  <c:v>260000</c:v>
                </c:pt>
                <c:pt idx="8259">
                  <c:v>750000</c:v>
                </c:pt>
                <c:pt idx="8260">
                  <c:v>1200500</c:v>
                </c:pt>
                <c:pt idx="8261">
                  <c:v>874999</c:v>
                </c:pt>
                <c:pt idx="8262">
                  <c:v>1575000</c:v>
                </c:pt>
                <c:pt idx="8263">
                  <c:v>975000</c:v>
                </c:pt>
                <c:pt idx="8264">
                  <c:v>1200000</c:v>
                </c:pt>
                <c:pt idx="8265">
                  <c:v>395000</c:v>
                </c:pt>
                <c:pt idx="8266">
                  <c:v>695000</c:v>
                </c:pt>
                <c:pt idx="8267">
                  <c:v>440000</c:v>
                </c:pt>
                <c:pt idx="8268">
                  <c:v>1500000</c:v>
                </c:pt>
                <c:pt idx="8269">
                  <c:v>310000</c:v>
                </c:pt>
                <c:pt idx="8270">
                  <c:v>590000</c:v>
                </c:pt>
                <c:pt idx="8271">
                  <c:v>485000</c:v>
                </c:pt>
                <c:pt idx="8272">
                  <c:v>400000</c:v>
                </c:pt>
                <c:pt idx="8273">
                  <c:v>1290000</c:v>
                </c:pt>
                <c:pt idx="8274">
                  <c:v>290000</c:v>
                </c:pt>
                <c:pt idx="8275">
                  <c:v>835000</c:v>
                </c:pt>
                <c:pt idx="8276">
                  <c:v>425000</c:v>
                </c:pt>
                <c:pt idx="8277">
                  <c:v>1390000</c:v>
                </c:pt>
                <c:pt idx="8278">
                  <c:v>489999</c:v>
                </c:pt>
                <c:pt idx="8279">
                  <c:v>600000</c:v>
                </c:pt>
                <c:pt idx="8280">
                  <c:v>1400000</c:v>
                </c:pt>
                <c:pt idx="8281">
                  <c:v>525000</c:v>
                </c:pt>
                <c:pt idx="8282">
                  <c:v>1700000</c:v>
                </c:pt>
                <c:pt idx="8283">
                  <c:v>400000</c:v>
                </c:pt>
                <c:pt idx="8284">
                  <c:v>259000</c:v>
                </c:pt>
                <c:pt idx="8285">
                  <c:v>515000</c:v>
                </c:pt>
                <c:pt idx="8286">
                  <c:v>300000</c:v>
                </c:pt>
                <c:pt idx="8287">
                  <c:v>725000</c:v>
                </c:pt>
                <c:pt idx="8288">
                  <c:v>799999</c:v>
                </c:pt>
                <c:pt idx="8289">
                  <c:v>345000</c:v>
                </c:pt>
                <c:pt idx="8290">
                  <c:v>551521</c:v>
                </c:pt>
                <c:pt idx="8291">
                  <c:v>725000</c:v>
                </c:pt>
                <c:pt idx="8292">
                  <c:v>355000</c:v>
                </c:pt>
                <c:pt idx="8293">
                  <c:v>775000</c:v>
                </c:pt>
                <c:pt idx="8294">
                  <c:v>590000</c:v>
                </c:pt>
                <c:pt idx="8295">
                  <c:v>250000</c:v>
                </c:pt>
                <c:pt idx="8296">
                  <c:v>571000</c:v>
                </c:pt>
                <c:pt idx="8297">
                  <c:v>550000</c:v>
                </c:pt>
                <c:pt idx="8298">
                  <c:v>445000</c:v>
                </c:pt>
                <c:pt idx="8299">
                  <c:v>435000</c:v>
                </c:pt>
                <c:pt idx="8300">
                  <c:v>359000</c:v>
                </c:pt>
                <c:pt idx="8301">
                  <c:v>650000</c:v>
                </c:pt>
                <c:pt idx="8302">
                  <c:v>1085000</c:v>
                </c:pt>
                <c:pt idx="8303">
                  <c:v>112000</c:v>
                </c:pt>
                <c:pt idx="8304">
                  <c:v>450000</c:v>
                </c:pt>
                <c:pt idx="8305">
                  <c:v>875000</c:v>
                </c:pt>
                <c:pt idx="8306">
                  <c:v>1200000</c:v>
                </c:pt>
                <c:pt idx="8307">
                  <c:v>250000</c:v>
                </c:pt>
                <c:pt idx="8308">
                  <c:v>720000</c:v>
                </c:pt>
                <c:pt idx="8309">
                  <c:v>200000</c:v>
                </c:pt>
                <c:pt idx="8310">
                  <c:v>525000</c:v>
                </c:pt>
                <c:pt idx="8311">
                  <c:v>739000</c:v>
                </c:pt>
                <c:pt idx="8312">
                  <c:v>225000</c:v>
                </c:pt>
                <c:pt idx="8313">
                  <c:v>125000</c:v>
                </c:pt>
                <c:pt idx="8314">
                  <c:v>850000</c:v>
                </c:pt>
                <c:pt idx="8315">
                  <c:v>321000</c:v>
                </c:pt>
                <c:pt idx="8316">
                  <c:v>1300000</c:v>
                </c:pt>
                <c:pt idx="8317">
                  <c:v>350000</c:v>
                </c:pt>
                <c:pt idx="8318">
                  <c:v>1400000</c:v>
                </c:pt>
                <c:pt idx="8319">
                  <c:v>1550000</c:v>
                </c:pt>
                <c:pt idx="8320">
                  <c:v>361000</c:v>
                </c:pt>
                <c:pt idx="8321">
                  <c:v>350000</c:v>
                </c:pt>
                <c:pt idx="8322">
                  <c:v>1091000</c:v>
                </c:pt>
                <c:pt idx="8323">
                  <c:v>1125000</c:v>
                </c:pt>
                <c:pt idx="8324">
                  <c:v>255000</c:v>
                </c:pt>
                <c:pt idx="8325">
                  <c:v>175000</c:v>
                </c:pt>
                <c:pt idx="8326">
                  <c:v>165000</c:v>
                </c:pt>
                <c:pt idx="8327">
                  <c:v>725000</c:v>
                </c:pt>
                <c:pt idx="8328">
                  <c:v>195000</c:v>
                </c:pt>
                <c:pt idx="8329">
                  <c:v>165000</c:v>
                </c:pt>
                <c:pt idx="8330">
                  <c:v>325000</c:v>
                </c:pt>
                <c:pt idx="8331">
                  <c:v>445000</c:v>
                </c:pt>
                <c:pt idx="8332">
                  <c:v>545000</c:v>
                </c:pt>
                <c:pt idx="8333">
                  <c:v>210000</c:v>
                </c:pt>
                <c:pt idx="8334">
                  <c:v>280000</c:v>
                </c:pt>
                <c:pt idx="8335">
                  <c:v>675000</c:v>
                </c:pt>
                <c:pt idx="8336">
                  <c:v>475000</c:v>
                </c:pt>
                <c:pt idx="8337">
                  <c:v>1640000</c:v>
                </c:pt>
                <c:pt idx="8338">
                  <c:v>399000</c:v>
                </c:pt>
                <c:pt idx="8339">
                  <c:v>465000</c:v>
                </c:pt>
                <c:pt idx="8340">
                  <c:v>840000</c:v>
                </c:pt>
                <c:pt idx="8341">
                  <c:v>449999</c:v>
                </c:pt>
                <c:pt idx="8342">
                  <c:v>635000</c:v>
                </c:pt>
                <c:pt idx="8343">
                  <c:v>395000</c:v>
                </c:pt>
                <c:pt idx="8344">
                  <c:v>520000</c:v>
                </c:pt>
                <c:pt idx="8345">
                  <c:v>660000</c:v>
                </c:pt>
                <c:pt idx="8346">
                  <c:v>570000</c:v>
                </c:pt>
                <c:pt idx="8347">
                  <c:v>1475000</c:v>
                </c:pt>
                <c:pt idx="8348">
                  <c:v>799000</c:v>
                </c:pt>
                <c:pt idx="8349">
                  <c:v>565000</c:v>
                </c:pt>
                <c:pt idx="8350">
                  <c:v>525000</c:v>
                </c:pt>
                <c:pt idx="8351">
                  <c:v>1000000</c:v>
                </c:pt>
                <c:pt idx="8352">
                  <c:v>190000</c:v>
                </c:pt>
                <c:pt idx="8353">
                  <c:v>520000</c:v>
                </c:pt>
                <c:pt idx="8354">
                  <c:v>685000</c:v>
                </c:pt>
                <c:pt idx="8355">
                  <c:v>360000</c:v>
                </c:pt>
                <c:pt idx="8356">
                  <c:v>450000</c:v>
                </c:pt>
                <c:pt idx="8357">
                  <c:v>250000</c:v>
                </c:pt>
                <c:pt idx="8358">
                  <c:v>275000</c:v>
                </c:pt>
                <c:pt idx="8359">
                  <c:v>422000</c:v>
                </c:pt>
                <c:pt idx="8360">
                  <c:v>490000</c:v>
                </c:pt>
                <c:pt idx="8361">
                  <c:v>391000</c:v>
                </c:pt>
                <c:pt idx="8362">
                  <c:v>1400000</c:v>
                </c:pt>
                <c:pt idx="8363">
                  <c:v>990000</c:v>
                </c:pt>
                <c:pt idx="8364">
                  <c:v>900000</c:v>
                </c:pt>
                <c:pt idx="8365">
                  <c:v>325000</c:v>
                </c:pt>
                <c:pt idx="8366">
                  <c:v>1650000</c:v>
                </c:pt>
                <c:pt idx="8367">
                  <c:v>690000</c:v>
                </c:pt>
                <c:pt idx="8368">
                  <c:v>85000</c:v>
                </c:pt>
                <c:pt idx="8369">
                  <c:v>680000</c:v>
                </c:pt>
                <c:pt idx="8370">
                  <c:v>615000</c:v>
                </c:pt>
                <c:pt idx="8371">
                  <c:v>695000</c:v>
                </c:pt>
                <c:pt idx="8372">
                  <c:v>1675000</c:v>
                </c:pt>
                <c:pt idx="8373">
                  <c:v>230000</c:v>
                </c:pt>
                <c:pt idx="8374">
                  <c:v>650000</c:v>
                </c:pt>
                <c:pt idx="8375">
                  <c:v>625000</c:v>
                </c:pt>
                <c:pt idx="8376">
                  <c:v>560000</c:v>
                </c:pt>
                <c:pt idx="8377">
                  <c:v>1550000</c:v>
                </c:pt>
                <c:pt idx="8378">
                  <c:v>280000</c:v>
                </c:pt>
                <c:pt idx="8379">
                  <c:v>1551000</c:v>
                </c:pt>
                <c:pt idx="8380">
                  <c:v>575000</c:v>
                </c:pt>
                <c:pt idx="8381">
                  <c:v>625000</c:v>
                </c:pt>
                <c:pt idx="8382">
                  <c:v>445000</c:v>
                </c:pt>
                <c:pt idx="8383">
                  <c:v>350000</c:v>
                </c:pt>
                <c:pt idx="8384">
                  <c:v>675000</c:v>
                </c:pt>
                <c:pt idx="8385">
                  <c:v>575000</c:v>
                </c:pt>
                <c:pt idx="8386">
                  <c:v>740000</c:v>
                </c:pt>
                <c:pt idx="8387">
                  <c:v>170000</c:v>
                </c:pt>
                <c:pt idx="8388">
                  <c:v>310000</c:v>
                </c:pt>
                <c:pt idx="8389">
                  <c:v>820000</c:v>
                </c:pt>
                <c:pt idx="8390">
                  <c:v>360000</c:v>
                </c:pt>
                <c:pt idx="8391">
                  <c:v>370000</c:v>
                </c:pt>
                <c:pt idx="8392">
                  <c:v>690000</c:v>
                </c:pt>
                <c:pt idx="8393">
                  <c:v>415000</c:v>
                </c:pt>
                <c:pt idx="8394">
                  <c:v>295000</c:v>
                </c:pt>
                <c:pt idx="8395">
                  <c:v>1450000</c:v>
                </c:pt>
                <c:pt idx="8396">
                  <c:v>460000</c:v>
                </c:pt>
                <c:pt idx="8397">
                  <c:v>361000</c:v>
                </c:pt>
                <c:pt idx="8398">
                  <c:v>469000</c:v>
                </c:pt>
                <c:pt idx="8399">
                  <c:v>721000</c:v>
                </c:pt>
                <c:pt idx="8400">
                  <c:v>310000</c:v>
                </c:pt>
                <c:pt idx="8401">
                  <c:v>925000</c:v>
                </c:pt>
                <c:pt idx="8402">
                  <c:v>1449000</c:v>
                </c:pt>
                <c:pt idx="8403">
                  <c:v>132000</c:v>
                </c:pt>
                <c:pt idx="8404">
                  <c:v>949500</c:v>
                </c:pt>
                <c:pt idx="8405">
                  <c:v>650000</c:v>
                </c:pt>
                <c:pt idx="8406">
                  <c:v>345000</c:v>
                </c:pt>
                <c:pt idx="8407">
                  <c:v>950000</c:v>
                </c:pt>
                <c:pt idx="8408">
                  <c:v>380000</c:v>
                </c:pt>
                <c:pt idx="8409">
                  <c:v>521000</c:v>
                </c:pt>
                <c:pt idx="8410">
                  <c:v>525000</c:v>
                </c:pt>
                <c:pt idx="8411">
                  <c:v>550000</c:v>
                </c:pt>
                <c:pt idx="8412">
                  <c:v>375000</c:v>
                </c:pt>
                <c:pt idx="8413">
                  <c:v>895000</c:v>
                </c:pt>
                <c:pt idx="8414">
                  <c:v>185000</c:v>
                </c:pt>
                <c:pt idx="8415">
                  <c:v>300000</c:v>
                </c:pt>
                <c:pt idx="8416">
                  <c:v>1700000</c:v>
                </c:pt>
                <c:pt idx="8417">
                  <c:v>1375000</c:v>
                </c:pt>
                <c:pt idx="8418">
                  <c:v>489000</c:v>
                </c:pt>
                <c:pt idx="8419">
                  <c:v>550000</c:v>
                </c:pt>
                <c:pt idx="8420">
                  <c:v>200000</c:v>
                </c:pt>
                <c:pt idx="8421">
                  <c:v>230000</c:v>
                </c:pt>
                <c:pt idx="8422">
                  <c:v>175000</c:v>
                </c:pt>
                <c:pt idx="8423">
                  <c:v>550000</c:v>
                </c:pt>
                <c:pt idx="8424">
                  <c:v>1550000</c:v>
                </c:pt>
                <c:pt idx="8425">
                  <c:v>965000</c:v>
                </c:pt>
                <c:pt idx="8426">
                  <c:v>875000</c:v>
                </c:pt>
                <c:pt idx="8427">
                  <c:v>1045000</c:v>
                </c:pt>
                <c:pt idx="8428">
                  <c:v>1025001</c:v>
                </c:pt>
                <c:pt idx="8429">
                  <c:v>1300000</c:v>
                </c:pt>
                <c:pt idx="8430">
                  <c:v>1375000</c:v>
                </c:pt>
                <c:pt idx="8431">
                  <c:v>790000</c:v>
                </c:pt>
                <c:pt idx="8432">
                  <c:v>230000</c:v>
                </c:pt>
                <c:pt idx="8433">
                  <c:v>615000</c:v>
                </c:pt>
                <c:pt idx="8434">
                  <c:v>895000</c:v>
                </c:pt>
                <c:pt idx="8435">
                  <c:v>460000</c:v>
                </c:pt>
                <c:pt idx="8436">
                  <c:v>1450000</c:v>
                </c:pt>
                <c:pt idx="8437">
                  <c:v>359000</c:v>
                </c:pt>
                <c:pt idx="8438">
                  <c:v>850000</c:v>
                </c:pt>
                <c:pt idx="8439">
                  <c:v>350000</c:v>
                </c:pt>
                <c:pt idx="8440">
                  <c:v>635000</c:v>
                </c:pt>
                <c:pt idx="8441">
                  <c:v>445000</c:v>
                </c:pt>
                <c:pt idx="8442">
                  <c:v>690000</c:v>
                </c:pt>
                <c:pt idx="8443">
                  <c:v>95000</c:v>
                </c:pt>
                <c:pt idx="8444">
                  <c:v>1379999</c:v>
                </c:pt>
                <c:pt idx="8445">
                  <c:v>745000</c:v>
                </c:pt>
                <c:pt idx="8446">
                  <c:v>272000</c:v>
                </c:pt>
                <c:pt idx="8447">
                  <c:v>799000</c:v>
                </c:pt>
                <c:pt idx="8448">
                  <c:v>790000</c:v>
                </c:pt>
                <c:pt idx="8449">
                  <c:v>1650000</c:v>
                </c:pt>
                <c:pt idx="8450">
                  <c:v>265000</c:v>
                </c:pt>
                <c:pt idx="8451">
                  <c:v>320000</c:v>
                </c:pt>
                <c:pt idx="8452">
                  <c:v>750000</c:v>
                </c:pt>
                <c:pt idx="8453">
                  <c:v>1650000</c:v>
                </c:pt>
                <c:pt idx="8454">
                  <c:v>495000</c:v>
                </c:pt>
                <c:pt idx="8455">
                  <c:v>599000</c:v>
                </c:pt>
                <c:pt idx="8456">
                  <c:v>798000</c:v>
                </c:pt>
                <c:pt idx="8457">
                  <c:v>330000</c:v>
                </c:pt>
                <c:pt idx="8458">
                  <c:v>325000</c:v>
                </c:pt>
                <c:pt idx="8459">
                  <c:v>700000</c:v>
                </c:pt>
                <c:pt idx="8460">
                  <c:v>1450000</c:v>
                </c:pt>
                <c:pt idx="8461">
                  <c:v>760000</c:v>
                </c:pt>
                <c:pt idx="8462">
                  <c:v>740000</c:v>
                </c:pt>
                <c:pt idx="8463">
                  <c:v>575000</c:v>
                </c:pt>
                <c:pt idx="8464">
                  <c:v>225000</c:v>
                </c:pt>
                <c:pt idx="8465">
                  <c:v>72000</c:v>
                </c:pt>
                <c:pt idx="8466">
                  <c:v>190000</c:v>
                </c:pt>
                <c:pt idx="8467">
                  <c:v>421000</c:v>
                </c:pt>
                <c:pt idx="8468">
                  <c:v>265000</c:v>
                </c:pt>
                <c:pt idx="8469">
                  <c:v>1299000</c:v>
                </c:pt>
                <c:pt idx="8470">
                  <c:v>565000</c:v>
                </c:pt>
                <c:pt idx="8471">
                  <c:v>875000</c:v>
                </c:pt>
                <c:pt idx="8472">
                  <c:v>850000</c:v>
                </c:pt>
                <c:pt idx="8473">
                  <c:v>110000</c:v>
                </c:pt>
                <c:pt idx="8474">
                  <c:v>625000</c:v>
                </c:pt>
                <c:pt idx="8475">
                  <c:v>720000</c:v>
                </c:pt>
                <c:pt idx="8476">
                  <c:v>1175000</c:v>
                </c:pt>
                <c:pt idx="8477">
                  <c:v>280000</c:v>
                </c:pt>
                <c:pt idx="8478">
                  <c:v>260000</c:v>
                </c:pt>
                <c:pt idx="8479">
                  <c:v>1050000</c:v>
                </c:pt>
                <c:pt idx="8480">
                  <c:v>210000</c:v>
                </c:pt>
                <c:pt idx="8481">
                  <c:v>275000</c:v>
                </c:pt>
                <c:pt idx="8482">
                  <c:v>715000</c:v>
                </c:pt>
                <c:pt idx="8483">
                  <c:v>590000</c:v>
                </c:pt>
                <c:pt idx="8484">
                  <c:v>150000</c:v>
                </c:pt>
                <c:pt idx="8485">
                  <c:v>329000</c:v>
                </c:pt>
                <c:pt idx="8486">
                  <c:v>145000</c:v>
                </c:pt>
                <c:pt idx="8487">
                  <c:v>460000</c:v>
                </c:pt>
                <c:pt idx="8488">
                  <c:v>70000</c:v>
                </c:pt>
                <c:pt idx="8489">
                  <c:v>300000</c:v>
                </c:pt>
                <c:pt idx="8490">
                  <c:v>1625000</c:v>
                </c:pt>
                <c:pt idx="8491">
                  <c:v>370000</c:v>
                </c:pt>
                <c:pt idx="8492">
                  <c:v>1450000</c:v>
                </c:pt>
                <c:pt idx="8493">
                  <c:v>475000</c:v>
                </c:pt>
                <c:pt idx="8494">
                  <c:v>670000</c:v>
                </c:pt>
                <c:pt idx="8495">
                  <c:v>100000</c:v>
                </c:pt>
                <c:pt idx="8496">
                  <c:v>451000</c:v>
                </c:pt>
                <c:pt idx="8497">
                  <c:v>875000</c:v>
                </c:pt>
                <c:pt idx="8498">
                  <c:v>1317000</c:v>
                </c:pt>
                <c:pt idx="8499">
                  <c:v>190000</c:v>
                </c:pt>
                <c:pt idx="8500">
                  <c:v>550000</c:v>
                </c:pt>
                <c:pt idx="8501">
                  <c:v>875000</c:v>
                </c:pt>
                <c:pt idx="8502">
                  <c:v>750000</c:v>
                </c:pt>
                <c:pt idx="8503">
                  <c:v>390000</c:v>
                </c:pt>
                <c:pt idx="8504">
                  <c:v>795000</c:v>
                </c:pt>
                <c:pt idx="8505">
                  <c:v>350000</c:v>
                </c:pt>
                <c:pt idx="8506">
                  <c:v>365000</c:v>
                </c:pt>
                <c:pt idx="8507">
                  <c:v>150000</c:v>
                </c:pt>
                <c:pt idx="8508">
                  <c:v>295000</c:v>
                </c:pt>
                <c:pt idx="8509">
                  <c:v>675000</c:v>
                </c:pt>
                <c:pt idx="8510">
                  <c:v>135000</c:v>
                </c:pt>
                <c:pt idx="8511">
                  <c:v>225000</c:v>
                </c:pt>
                <c:pt idx="8512">
                  <c:v>350000</c:v>
                </c:pt>
                <c:pt idx="8513">
                  <c:v>799000</c:v>
                </c:pt>
                <c:pt idx="8514">
                  <c:v>175000</c:v>
                </c:pt>
                <c:pt idx="8515">
                  <c:v>355000</c:v>
                </c:pt>
                <c:pt idx="8516">
                  <c:v>1375000</c:v>
                </c:pt>
                <c:pt idx="8517">
                  <c:v>850000</c:v>
                </c:pt>
                <c:pt idx="8518">
                  <c:v>550000</c:v>
                </c:pt>
                <c:pt idx="8519">
                  <c:v>650000</c:v>
                </c:pt>
                <c:pt idx="8520">
                  <c:v>690000</c:v>
                </c:pt>
                <c:pt idx="8521">
                  <c:v>345000</c:v>
                </c:pt>
                <c:pt idx="8522">
                  <c:v>421000</c:v>
                </c:pt>
                <c:pt idx="8523">
                  <c:v>175000</c:v>
                </c:pt>
                <c:pt idx="8524">
                  <c:v>920000</c:v>
                </c:pt>
                <c:pt idx="8525">
                  <c:v>490000</c:v>
                </c:pt>
                <c:pt idx="8526">
                  <c:v>149999</c:v>
                </c:pt>
                <c:pt idx="8527">
                  <c:v>850000</c:v>
                </c:pt>
                <c:pt idx="8528">
                  <c:v>495000</c:v>
                </c:pt>
                <c:pt idx="8529">
                  <c:v>850000</c:v>
                </c:pt>
                <c:pt idx="8530">
                  <c:v>500000</c:v>
                </c:pt>
                <c:pt idx="8531">
                  <c:v>225000</c:v>
                </c:pt>
                <c:pt idx="8532">
                  <c:v>1699000</c:v>
                </c:pt>
                <c:pt idx="8533">
                  <c:v>360000</c:v>
                </c:pt>
                <c:pt idx="8534">
                  <c:v>251000</c:v>
                </c:pt>
                <c:pt idx="8535">
                  <c:v>550000</c:v>
                </c:pt>
                <c:pt idx="8536">
                  <c:v>1000000</c:v>
                </c:pt>
                <c:pt idx="8537">
                  <c:v>255000</c:v>
                </c:pt>
                <c:pt idx="8538">
                  <c:v>1550000</c:v>
                </c:pt>
                <c:pt idx="8539">
                  <c:v>950000</c:v>
                </c:pt>
                <c:pt idx="8540">
                  <c:v>170000</c:v>
                </c:pt>
                <c:pt idx="8541">
                  <c:v>299000</c:v>
                </c:pt>
                <c:pt idx="8542">
                  <c:v>1050000</c:v>
                </c:pt>
                <c:pt idx="8543">
                  <c:v>1075000</c:v>
                </c:pt>
                <c:pt idx="8544">
                  <c:v>299999</c:v>
                </c:pt>
                <c:pt idx="8545">
                  <c:v>991000</c:v>
                </c:pt>
                <c:pt idx="8546">
                  <c:v>820000</c:v>
                </c:pt>
                <c:pt idx="8547">
                  <c:v>530000</c:v>
                </c:pt>
                <c:pt idx="8548">
                  <c:v>280000</c:v>
                </c:pt>
                <c:pt idx="8549">
                  <c:v>590000</c:v>
                </c:pt>
                <c:pt idx="8550">
                  <c:v>370000</c:v>
                </c:pt>
                <c:pt idx="8551">
                  <c:v>130000</c:v>
                </c:pt>
                <c:pt idx="8552">
                  <c:v>865000</c:v>
                </c:pt>
                <c:pt idx="8553">
                  <c:v>425000</c:v>
                </c:pt>
                <c:pt idx="8554">
                  <c:v>125000</c:v>
                </c:pt>
                <c:pt idx="8555">
                  <c:v>425000</c:v>
                </c:pt>
                <c:pt idx="8556">
                  <c:v>490000</c:v>
                </c:pt>
                <c:pt idx="8557">
                  <c:v>570000</c:v>
                </c:pt>
                <c:pt idx="8558">
                  <c:v>395000</c:v>
                </c:pt>
                <c:pt idx="8559">
                  <c:v>675000</c:v>
                </c:pt>
                <c:pt idx="8560">
                  <c:v>120000</c:v>
                </c:pt>
                <c:pt idx="8561">
                  <c:v>160000</c:v>
                </c:pt>
                <c:pt idx="8562">
                  <c:v>170000</c:v>
                </c:pt>
                <c:pt idx="8563">
                  <c:v>170000</c:v>
                </c:pt>
                <c:pt idx="8564">
                  <c:v>345000</c:v>
                </c:pt>
                <c:pt idx="8565">
                  <c:v>525000</c:v>
                </c:pt>
                <c:pt idx="8566">
                  <c:v>580000</c:v>
                </c:pt>
                <c:pt idx="8567">
                  <c:v>185000</c:v>
                </c:pt>
                <c:pt idx="8568">
                  <c:v>375000</c:v>
                </c:pt>
                <c:pt idx="8569">
                  <c:v>395000</c:v>
                </c:pt>
                <c:pt idx="8570">
                  <c:v>325000</c:v>
                </c:pt>
                <c:pt idx="8571">
                  <c:v>1190000</c:v>
                </c:pt>
                <c:pt idx="8572">
                  <c:v>335000</c:v>
                </c:pt>
                <c:pt idx="8573">
                  <c:v>1475000</c:v>
                </c:pt>
                <c:pt idx="8574">
                  <c:v>550000</c:v>
                </c:pt>
                <c:pt idx="8575">
                  <c:v>350000</c:v>
                </c:pt>
                <c:pt idx="8576">
                  <c:v>480000</c:v>
                </c:pt>
                <c:pt idx="8577">
                  <c:v>420000</c:v>
                </c:pt>
                <c:pt idx="8578">
                  <c:v>175000</c:v>
                </c:pt>
                <c:pt idx="8579">
                  <c:v>1100000</c:v>
                </c:pt>
                <c:pt idx="8580">
                  <c:v>470000</c:v>
                </c:pt>
                <c:pt idx="8581">
                  <c:v>100000</c:v>
                </c:pt>
                <c:pt idx="8582">
                  <c:v>310000</c:v>
                </c:pt>
                <c:pt idx="8583">
                  <c:v>405000</c:v>
                </c:pt>
                <c:pt idx="8584">
                  <c:v>1085000</c:v>
                </c:pt>
                <c:pt idx="8585">
                  <c:v>1220000</c:v>
                </c:pt>
                <c:pt idx="8586">
                  <c:v>580000</c:v>
                </c:pt>
                <c:pt idx="8587">
                  <c:v>259000</c:v>
                </c:pt>
                <c:pt idx="8588">
                  <c:v>400003</c:v>
                </c:pt>
                <c:pt idx="8589">
                  <c:v>564000</c:v>
                </c:pt>
                <c:pt idx="8590">
                  <c:v>235000</c:v>
                </c:pt>
                <c:pt idx="8591">
                  <c:v>329000</c:v>
                </c:pt>
                <c:pt idx="8592">
                  <c:v>600000</c:v>
                </c:pt>
                <c:pt idx="8593">
                  <c:v>58000</c:v>
                </c:pt>
                <c:pt idx="8594">
                  <c:v>320000</c:v>
                </c:pt>
                <c:pt idx="8595">
                  <c:v>675000</c:v>
                </c:pt>
                <c:pt idx="8596">
                  <c:v>950000</c:v>
                </c:pt>
                <c:pt idx="8597">
                  <c:v>70000</c:v>
                </c:pt>
                <c:pt idx="8598">
                  <c:v>140000</c:v>
                </c:pt>
                <c:pt idx="8599">
                  <c:v>270000</c:v>
                </c:pt>
                <c:pt idx="8600">
                  <c:v>550000</c:v>
                </c:pt>
                <c:pt idx="8601">
                  <c:v>375000</c:v>
                </c:pt>
                <c:pt idx="8602">
                  <c:v>1050000</c:v>
                </c:pt>
                <c:pt idx="8603">
                  <c:v>355000</c:v>
                </c:pt>
                <c:pt idx="8604">
                  <c:v>850000</c:v>
                </c:pt>
                <c:pt idx="8605">
                  <c:v>350000</c:v>
                </c:pt>
                <c:pt idx="8606">
                  <c:v>149000</c:v>
                </c:pt>
                <c:pt idx="8607">
                  <c:v>775000</c:v>
                </c:pt>
                <c:pt idx="8608">
                  <c:v>1275000</c:v>
                </c:pt>
                <c:pt idx="8609">
                  <c:v>295000</c:v>
                </c:pt>
                <c:pt idx="8610">
                  <c:v>310000</c:v>
                </c:pt>
                <c:pt idx="8611">
                  <c:v>425000</c:v>
                </c:pt>
                <c:pt idx="8612">
                  <c:v>599000</c:v>
                </c:pt>
                <c:pt idx="8613">
                  <c:v>330000</c:v>
                </c:pt>
                <c:pt idx="8614">
                  <c:v>295000</c:v>
                </c:pt>
                <c:pt idx="8615">
                  <c:v>1670000</c:v>
                </c:pt>
                <c:pt idx="8616">
                  <c:v>435000</c:v>
                </c:pt>
                <c:pt idx="8617">
                  <c:v>225000</c:v>
                </c:pt>
                <c:pt idx="8618">
                  <c:v>950000</c:v>
                </c:pt>
                <c:pt idx="8619">
                  <c:v>464000</c:v>
                </c:pt>
                <c:pt idx="8620">
                  <c:v>185000</c:v>
                </c:pt>
                <c:pt idx="8621">
                  <c:v>520000</c:v>
                </c:pt>
                <c:pt idx="8622">
                  <c:v>320000</c:v>
                </c:pt>
                <c:pt idx="8623">
                  <c:v>375000</c:v>
                </c:pt>
                <c:pt idx="8624">
                  <c:v>475000</c:v>
                </c:pt>
                <c:pt idx="8625">
                  <c:v>170000</c:v>
                </c:pt>
                <c:pt idx="8626">
                  <c:v>250000</c:v>
                </c:pt>
                <c:pt idx="8627">
                  <c:v>765000</c:v>
                </c:pt>
                <c:pt idx="8628">
                  <c:v>300000</c:v>
                </c:pt>
                <c:pt idx="8629">
                  <c:v>490000</c:v>
                </c:pt>
                <c:pt idx="8630">
                  <c:v>360000</c:v>
                </c:pt>
                <c:pt idx="8631">
                  <c:v>335000</c:v>
                </c:pt>
                <c:pt idx="8632">
                  <c:v>395000</c:v>
                </c:pt>
                <c:pt idx="8633">
                  <c:v>660000</c:v>
                </c:pt>
                <c:pt idx="8634">
                  <c:v>1450000</c:v>
                </c:pt>
                <c:pt idx="8635">
                  <c:v>600000</c:v>
                </c:pt>
                <c:pt idx="8636">
                  <c:v>290000</c:v>
                </c:pt>
                <c:pt idx="8637">
                  <c:v>450000</c:v>
                </c:pt>
                <c:pt idx="8638">
                  <c:v>510000</c:v>
                </c:pt>
                <c:pt idx="8639">
                  <c:v>650000</c:v>
                </c:pt>
                <c:pt idx="8640">
                  <c:v>600000</c:v>
                </c:pt>
                <c:pt idx="8641">
                  <c:v>1350000</c:v>
                </c:pt>
                <c:pt idx="8642">
                  <c:v>475000</c:v>
                </c:pt>
                <c:pt idx="8643">
                  <c:v>435000</c:v>
                </c:pt>
                <c:pt idx="8644">
                  <c:v>470000</c:v>
                </c:pt>
                <c:pt idx="8645">
                  <c:v>190000</c:v>
                </c:pt>
                <c:pt idx="8646">
                  <c:v>975000</c:v>
                </c:pt>
                <c:pt idx="8647">
                  <c:v>1050000</c:v>
                </c:pt>
                <c:pt idx="8648">
                  <c:v>435000</c:v>
                </c:pt>
                <c:pt idx="8649">
                  <c:v>344999</c:v>
                </c:pt>
                <c:pt idx="8650">
                  <c:v>374000</c:v>
                </c:pt>
                <c:pt idx="8651">
                  <c:v>295000</c:v>
                </c:pt>
                <c:pt idx="8652">
                  <c:v>145000</c:v>
                </c:pt>
                <c:pt idx="8653">
                  <c:v>295000</c:v>
                </c:pt>
                <c:pt idx="8654">
                  <c:v>400000</c:v>
                </c:pt>
                <c:pt idx="8655">
                  <c:v>530000</c:v>
                </c:pt>
                <c:pt idx="8656">
                  <c:v>445000</c:v>
                </c:pt>
                <c:pt idx="8657">
                  <c:v>695000</c:v>
                </c:pt>
                <c:pt idx="8658">
                  <c:v>80000</c:v>
                </c:pt>
                <c:pt idx="8659">
                  <c:v>695000</c:v>
                </c:pt>
                <c:pt idx="8660">
                  <c:v>1299000</c:v>
                </c:pt>
                <c:pt idx="8661">
                  <c:v>325000</c:v>
                </c:pt>
                <c:pt idx="8662">
                  <c:v>280000</c:v>
                </c:pt>
                <c:pt idx="8663">
                  <c:v>945000</c:v>
                </c:pt>
                <c:pt idx="8664">
                  <c:v>450000</c:v>
                </c:pt>
                <c:pt idx="8665">
                  <c:v>1611000</c:v>
                </c:pt>
                <c:pt idx="8666">
                  <c:v>470000</c:v>
                </c:pt>
                <c:pt idx="8667">
                  <c:v>1400000</c:v>
                </c:pt>
                <c:pt idx="8668">
                  <c:v>580000</c:v>
                </c:pt>
                <c:pt idx="8669">
                  <c:v>555000</c:v>
                </c:pt>
                <c:pt idx="8670">
                  <c:v>350000</c:v>
                </c:pt>
                <c:pt idx="8671">
                  <c:v>600000</c:v>
                </c:pt>
                <c:pt idx="8672">
                  <c:v>340000</c:v>
                </c:pt>
                <c:pt idx="8673">
                  <c:v>295000</c:v>
                </c:pt>
                <c:pt idx="8674">
                  <c:v>220000</c:v>
                </c:pt>
                <c:pt idx="8675">
                  <c:v>595000</c:v>
                </c:pt>
                <c:pt idx="8676">
                  <c:v>310000</c:v>
                </c:pt>
                <c:pt idx="8677">
                  <c:v>770000</c:v>
                </c:pt>
                <c:pt idx="8678">
                  <c:v>650000</c:v>
                </c:pt>
                <c:pt idx="8679">
                  <c:v>925000</c:v>
                </c:pt>
                <c:pt idx="8680">
                  <c:v>1055000</c:v>
                </c:pt>
                <c:pt idx="8681">
                  <c:v>110000</c:v>
                </c:pt>
                <c:pt idx="8682">
                  <c:v>385000</c:v>
                </c:pt>
                <c:pt idx="8683">
                  <c:v>450000</c:v>
                </c:pt>
                <c:pt idx="8684">
                  <c:v>1125000</c:v>
                </c:pt>
                <c:pt idx="8685">
                  <c:v>390000</c:v>
                </c:pt>
                <c:pt idx="8686">
                  <c:v>635000</c:v>
                </c:pt>
                <c:pt idx="8687">
                  <c:v>235000</c:v>
                </c:pt>
                <c:pt idx="8688">
                  <c:v>998000</c:v>
                </c:pt>
                <c:pt idx="8689">
                  <c:v>580000</c:v>
                </c:pt>
                <c:pt idx="8690">
                  <c:v>375000</c:v>
                </c:pt>
                <c:pt idx="8691">
                  <c:v>1050000</c:v>
                </c:pt>
                <c:pt idx="8692">
                  <c:v>99999</c:v>
                </c:pt>
                <c:pt idx="8693">
                  <c:v>475000</c:v>
                </c:pt>
                <c:pt idx="8694">
                  <c:v>400000</c:v>
                </c:pt>
                <c:pt idx="8695">
                  <c:v>750000</c:v>
                </c:pt>
                <c:pt idx="8696">
                  <c:v>940000</c:v>
                </c:pt>
                <c:pt idx="8697">
                  <c:v>545000</c:v>
                </c:pt>
                <c:pt idx="8698">
                  <c:v>140000</c:v>
                </c:pt>
                <c:pt idx="8699">
                  <c:v>575000</c:v>
                </c:pt>
                <c:pt idx="8700">
                  <c:v>690000</c:v>
                </c:pt>
                <c:pt idx="8701">
                  <c:v>395000</c:v>
                </c:pt>
                <c:pt idx="8702">
                  <c:v>230000</c:v>
                </c:pt>
                <c:pt idx="8703">
                  <c:v>280000</c:v>
                </c:pt>
                <c:pt idx="8704">
                  <c:v>330000</c:v>
                </c:pt>
                <c:pt idx="8705">
                  <c:v>1495000</c:v>
                </c:pt>
                <c:pt idx="8706">
                  <c:v>1090000</c:v>
                </c:pt>
                <c:pt idx="8707">
                  <c:v>665000</c:v>
                </c:pt>
                <c:pt idx="8708">
                  <c:v>699000</c:v>
                </c:pt>
                <c:pt idx="8709">
                  <c:v>390000</c:v>
                </c:pt>
                <c:pt idx="8710">
                  <c:v>315000</c:v>
                </c:pt>
                <c:pt idx="8711">
                  <c:v>290000</c:v>
                </c:pt>
                <c:pt idx="8712">
                  <c:v>799999</c:v>
                </c:pt>
                <c:pt idx="8713">
                  <c:v>1400000</c:v>
                </c:pt>
                <c:pt idx="8714">
                  <c:v>315000</c:v>
                </c:pt>
                <c:pt idx="8715">
                  <c:v>495000</c:v>
                </c:pt>
                <c:pt idx="8716">
                  <c:v>600000</c:v>
                </c:pt>
                <c:pt idx="8717">
                  <c:v>199000</c:v>
                </c:pt>
                <c:pt idx="8718">
                  <c:v>390000</c:v>
                </c:pt>
                <c:pt idx="8719">
                  <c:v>230000</c:v>
                </c:pt>
                <c:pt idx="8720">
                  <c:v>575000</c:v>
                </c:pt>
                <c:pt idx="8721">
                  <c:v>465000</c:v>
                </c:pt>
                <c:pt idx="8722">
                  <c:v>455000</c:v>
                </c:pt>
                <c:pt idx="8723">
                  <c:v>300000</c:v>
                </c:pt>
                <c:pt idx="8724">
                  <c:v>1650000</c:v>
                </c:pt>
                <c:pt idx="8725">
                  <c:v>449900</c:v>
                </c:pt>
                <c:pt idx="8726">
                  <c:v>475000</c:v>
                </c:pt>
                <c:pt idx="8727">
                  <c:v>380000</c:v>
                </c:pt>
                <c:pt idx="8728">
                  <c:v>624000</c:v>
                </c:pt>
                <c:pt idx="8729">
                  <c:v>525000</c:v>
                </c:pt>
                <c:pt idx="8730">
                  <c:v>380000</c:v>
                </c:pt>
                <c:pt idx="8731">
                  <c:v>1125000</c:v>
                </c:pt>
                <c:pt idx="8732">
                  <c:v>624290</c:v>
                </c:pt>
                <c:pt idx="8733">
                  <c:v>310000</c:v>
                </c:pt>
                <c:pt idx="8734">
                  <c:v>349999</c:v>
                </c:pt>
                <c:pt idx="8735">
                  <c:v>750000</c:v>
                </c:pt>
                <c:pt idx="8736">
                  <c:v>1550000</c:v>
                </c:pt>
                <c:pt idx="8737">
                  <c:v>1125000</c:v>
                </c:pt>
                <c:pt idx="8738">
                  <c:v>200000</c:v>
                </c:pt>
                <c:pt idx="8739">
                  <c:v>325000</c:v>
                </c:pt>
                <c:pt idx="8740">
                  <c:v>99999</c:v>
                </c:pt>
                <c:pt idx="8741">
                  <c:v>449999</c:v>
                </c:pt>
                <c:pt idx="8742">
                  <c:v>700000</c:v>
                </c:pt>
                <c:pt idx="8743">
                  <c:v>649000</c:v>
                </c:pt>
                <c:pt idx="8744">
                  <c:v>225000</c:v>
                </c:pt>
                <c:pt idx="8745">
                  <c:v>195000</c:v>
                </c:pt>
                <c:pt idx="8746">
                  <c:v>1035000</c:v>
                </c:pt>
                <c:pt idx="8747">
                  <c:v>290000</c:v>
                </c:pt>
                <c:pt idx="8748">
                  <c:v>285000</c:v>
                </c:pt>
                <c:pt idx="8749">
                  <c:v>525000</c:v>
                </c:pt>
                <c:pt idx="8750">
                  <c:v>120000</c:v>
                </c:pt>
                <c:pt idx="8751">
                  <c:v>135000</c:v>
                </c:pt>
                <c:pt idx="8752">
                  <c:v>265000</c:v>
                </c:pt>
                <c:pt idx="8753">
                  <c:v>901000</c:v>
                </c:pt>
                <c:pt idx="8754">
                  <c:v>745000</c:v>
                </c:pt>
                <c:pt idx="8755">
                  <c:v>190000</c:v>
                </c:pt>
                <c:pt idx="8756">
                  <c:v>595000</c:v>
                </c:pt>
                <c:pt idx="8757">
                  <c:v>240000</c:v>
                </c:pt>
                <c:pt idx="8758">
                  <c:v>295000</c:v>
                </c:pt>
                <c:pt idx="8759">
                  <c:v>185000</c:v>
                </c:pt>
                <c:pt idx="8760">
                  <c:v>668000</c:v>
                </c:pt>
                <c:pt idx="8761">
                  <c:v>375000</c:v>
                </c:pt>
                <c:pt idx="8762">
                  <c:v>1250000</c:v>
                </c:pt>
                <c:pt idx="8763">
                  <c:v>575000</c:v>
                </c:pt>
                <c:pt idx="8764">
                  <c:v>135000</c:v>
                </c:pt>
                <c:pt idx="8765">
                  <c:v>1199000</c:v>
                </c:pt>
                <c:pt idx="8766">
                  <c:v>525000</c:v>
                </c:pt>
                <c:pt idx="8767">
                  <c:v>515000</c:v>
                </c:pt>
                <c:pt idx="8768">
                  <c:v>1600000</c:v>
                </c:pt>
                <c:pt idx="8769">
                  <c:v>265000</c:v>
                </c:pt>
                <c:pt idx="8770">
                  <c:v>300000</c:v>
                </c:pt>
                <c:pt idx="8771">
                  <c:v>350000</c:v>
                </c:pt>
                <c:pt idx="8772">
                  <c:v>325000</c:v>
                </c:pt>
                <c:pt idx="8773">
                  <c:v>625000</c:v>
                </c:pt>
                <c:pt idx="8774">
                  <c:v>175000</c:v>
                </c:pt>
                <c:pt idx="8775">
                  <c:v>485000</c:v>
                </c:pt>
                <c:pt idx="8776">
                  <c:v>760000</c:v>
                </c:pt>
                <c:pt idx="8777">
                  <c:v>590000</c:v>
                </c:pt>
                <c:pt idx="8778">
                  <c:v>371000</c:v>
                </c:pt>
                <c:pt idx="8779">
                  <c:v>599999</c:v>
                </c:pt>
                <c:pt idx="8780">
                  <c:v>890000</c:v>
                </c:pt>
                <c:pt idx="8781">
                  <c:v>310000</c:v>
                </c:pt>
                <c:pt idx="8782">
                  <c:v>360000</c:v>
                </c:pt>
                <c:pt idx="8783">
                  <c:v>325000</c:v>
                </c:pt>
                <c:pt idx="8784">
                  <c:v>710000</c:v>
                </c:pt>
                <c:pt idx="8785">
                  <c:v>341000</c:v>
                </c:pt>
                <c:pt idx="8786">
                  <c:v>260000</c:v>
                </c:pt>
                <c:pt idx="8787">
                  <c:v>540000</c:v>
                </c:pt>
                <c:pt idx="8788">
                  <c:v>670000</c:v>
                </c:pt>
                <c:pt idx="8789">
                  <c:v>400000</c:v>
                </c:pt>
                <c:pt idx="8790">
                  <c:v>260000</c:v>
                </c:pt>
                <c:pt idx="8791">
                  <c:v>570000</c:v>
                </c:pt>
                <c:pt idx="8792">
                  <c:v>370000</c:v>
                </c:pt>
                <c:pt idx="8793">
                  <c:v>335000</c:v>
                </c:pt>
                <c:pt idx="8794">
                  <c:v>495000</c:v>
                </c:pt>
                <c:pt idx="8795">
                  <c:v>230000</c:v>
                </c:pt>
                <c:pt idx="8796">
                  <c:v>1035000</c:v>
                </c:pt>
                <c:pt idx="8797">
                  <c:v>1260000</c:v>
                </c:pt>
                <c:pt idx="8798">
                  <c:v>250000</c:v>
                </c:pt>
                <c:pt idx="8799">
                  <c:v>765000</c:v>
                </c:pt>
                <c:pt idx="8800">
                  <c:v>225000</c:v>
                </c:pt>
                <c:pt idx="8801">
                  <c:v>450000</c:v>
                </c:pt>
                <c:pt idx="8802">
                  <c:v>1449999</c:v>
                </c:pt>
                <c:pt idx="8803">
                  <c:v>585000</c:v>
                </c:pt>
                <c:pt idx="8804">
                  <c:v>295000</c:v>
                </c:pt>
                <c:pt idx="8805">
                  <c:v>550000</c:v>
                </c:pt>
                <c:pt idx="8806">
                  <c:v>690000</c:v>
                </c:pt>
                <c:pt idx="8807">
                  <c:v>766666</c:v>
                </c:pt>
                <c:pt idx="8808">
                  <c:v>900000</c:v>
                </c:pt>
                <c:pt idx="8809">
                  <c:v>1250000</c:v>
                </c:pt>
                <c:pt idx="8810">
                  <c:v>285000</c:v>
                </c:pt>
                <c:pt idx="8811">
                  <c:v>329000</c:v>
                </c:pt>
                <c:pt idx="8812">
                  <c:v>485000</c:v>
                </c:pt>
                <c:pt idx="8813">
                  <c:v>980000</c:v>
                </c:pt>
                <c:pt idx="8814">
                  <c:v>199000</c:v>
                </c:pt>
                <c:pt idx="8815">
                  <c:v>96000</c:v>
                </c:pt>
                <c:pt idx="8816">
                  <c:v>651300</c:v>
                </c:pt>
                <c:pt idx="8817">
                  <c:v>160000</c:v>
                </c:pt>
                <c:pt idx="8818">
                  <c:v>430000</c:v>
                </c:pt>
                <c:pt idx="8819">
                  <c:v>575000</c:v>
                </c:pt>
                <c:pt idx="8820">
                  <c:v>499999</c:v>
                </c:pt>
                <c:pt idx="8821">
                  <c:v>295000</c:v>
                </c:pt>
                <c:pt idx="8822">
                  <c:v>845000</c:v>
                </c:pt>
                <c:pt idx="8823">
                  <c:v>509000</c:v>
                </c:pt>
                <c:pt idx="8824">
                  <c:v>425000</c:v>
                </c:pt>
                <c:pt idx="8825">
                  <c:v>338000</c:v>
                </c:pt>
                <c:pt idx="8826">
                  <c:v>491000</c:v>
                </c:pt>
                <c:pt idx="8827">
                  <c:v>1125000</c:v>
                </c:pt>
                <c:pt idx="8828">
                  <c:v>250000</c:v>
                </c:pt>
                <c:pt idx="8829">
                  <c:v>445000</c:v>
                </c:pt>
                <c:pt idx="8830">
                  <c:v>650000</c:v>
                </c:pt>
                <c:pt idx="8831">
                  <c:v>450000</c:v>
                </c:pt>
                <c:pt idx="8832">
                  <c:v>700000</c:v>
                </c:pt>
                <c:pt idx="8833">
                  <c:v>1350000</c:v>
                </c:pt>
                <c:pt idx="8834">
                  <c:v>160000</c:v>
                </c:pt>
                <c:pt idx="8835">
                  <c:v>320000</c:v>
                </c:pt>
                <c:pt idx="8836">
                  <c:v>390000</c:v>
                </c:pt>
                <c:pt idx="8837">
                  <c:v>390000</c:v>
                </c:pt>
                <c:pt idx="8838">
                  <c:v>220000</c:v>
                </c:pt>
                <c:pt idx="8839">
                  <c:v>1350000</c:v>
                </c:pt>
                <c:pt idx="8840">
                  <c:v>840000</c:v>
                </c:pt>
                <c:pt idx="8841">
                  <c:v>240000</c:v>
                </c:pt>
                <c:pt idx="8842">
                  <c:v>625000</c:v>
                </c:pt>
                <c:pt idx="8843">
                  <c:v>240000</c:v>
                </c:pt>
                <c:pt idx="8844">
                  <c:v>345000</c:v>
                </c:pt>
                <c:pt idx="8845">
                  <c:v>679000</c:v>
                </c:pt>
                <c:pt idx="8846">
                  <c:v>198000</c:v>
                </c:pt>
                <c:pt idx="8847">
                  <c:v>425000</c:v>
                </c:pt>
                <c:pt idx="8848">
                  <c:v>549000</c:v>
                </c:pt>
                <c:pt idx="8849">
                  <c:v>395000</c:v>
                </c:pt>
                <c:pt idx="8850">
                  <c:v>400000</c:v>
                </c:pt>
                <c:pt idx="8851">
                  <c:v>350000</c:v>
                </c:pt>
                <c:pt idx="8852">
                  <c:v>350000</c:v>
                </c:pt>
                <c:pt idx="8853">
                  <c:v>1161101</c:v>
                </c:pt>
                <c:pt idx="8854">
                  <c:v>1070000</c:v>
                </c:pt>
                <c:pt idx="8855">
                  <c:v>670000</c:v>
                </c:pt>
                <c:pt idx="8856">
                  <c:v>295000</c:v>
                </c:pt>
                <c:pt idx="8857">
                  <c:v>625000</c:v>
                </c:pt>
                <c:pt idx="8858">
                  <c:v>225000</c:v>
                </c:pt>
                <c:pt idx="8859">
                  <c:v>980000</c:v>
                </c:pt>
                <c:pt idx="8860">
                  <c:v>550000</c:v>
                </c:pt>
                <c:pt idx="8861">
                  <c:v>275000</c:v>
                </c:pt>
                <c:pt idx="8862">
                  <c:v>350000</c:v>
                </c:pt>
                <c:pt idx="8863">
                  <c:v>325000</c:v>
                </c:pt>
                <c:pt idx="8864">
                  <c:v>535000</c:v>
                </c:pt>
                <c:pt idx="8865">
                  <c:v>165000</c:v>
                </c:pt>
                <c:pt idx="8866">
                  <c:v>949000</c:v>
                </c:pt>
                <c:pt idx="8867">
                  <c:v>350000</c:v>
                </c:pt>
                <c:pt idx="8868">
                  <c:v>590000</c:v>
                </c:pt>
                <c:pt idx="8869">
                  <c:v>420000</c:v>
                </c:pt>
                <c:pt idx="8870">
                  <c:v>350000</c:v>
                </c:pt>
                <c:pt idx="8871">
                  <c:v>275000</c:v>
                </c:pt>
                <c:pt idx="8872">
                  <c:v>450000</c:v>
                </c:pt>
                <c:pt idx="8873">
                  <c:v>475000</c:v>
                </c:pt>
                <c:pt idx="8874">
                  <c:v>225000</c:v>
                </c:pt>
                <c:pt idx="8875">
                  <c:v>365000</c:v>
                </c:pt>
                <c:pt idx="8876">
                  <c:v>240000</c:v>
                </c:pt>
                <c:pt idx="8877">
                  <c:v>267000</c:v>
                </c:pt>
                <c:pt idx="8878">
                  <c:v>110000</c:v>
                </c:pt>
                <c:pt idx="8879">
                  <c:v>195000</c:v>
                </c:pt>
                <c:pt idx="8880">
                  <c:v>450000</c:v>
                </c:pt>
                <c:pt idx="8881">
                  <c:v>325000</c:v>
                </c:pt>
                <c:pt idx="8882">
                  <c:v>1050000</c:v>
                </c:pt>
                <c:pt idx="8883">
                  <c:v>270000</c:v>
                </c:pt>
                <c:pt idx="8884">
                  <c:v>181000</c:v>
                </c:pt>
                <c:pt idx="8885">
                  <c:v>625000</c:v>
                </c:pt>
                <c:pt idx="8886">
                  <c:v>745000</c:v>
                </c:pt>
                <c:pt idx="8887">
                  <c:v>469000</c:v>
                </c:pt>
                <c:pt idx="8888">
                  <c:v>535000</c:v>
                </c:pt>
                <c:pt idx="8889">
                  <c:v>385000</c:v>
                </c:pt>
                <c:pt idx="8890">
                  <c:v>951000</c:v>
                </c:pt>
                <c:pt idx="8891">
                  <c:v>415000</c:v>
                </c:pt>
                <c:pt idx="8892">
                  <c:v>290000</c:v>
                </c:pt>
                <c:pt idx="8893">
                  <c:v>485000</c:v>
                </c:pt>
                <c:pt idx="8894">
                  <c:v>680000</c:v>
                </c:pt>
                <c:pt idx="8895">
                  <c:v>115000</c:v>
                </c:pt>
                <c:pt idx="8896">
                  <c:v>799000</c:v>
                </c:pt>
                <c:pt idx="8897">
                  <c:v>175000</c:v>
                </c:pt>
                <c:pt idx="8898">
                  <c:v>221000</c:v>
                </c:pt>
                <c:pt idx="8899">
                  <c:v>710000</c:v>
                </c:pt>
                <c:pt idx="8900">
                  <c:v>255000</c:v>
                </c:pt>
                <c:pt idx="8901">
                  <c:v>590000</c:v>
                </c:pt>
                <c:pt idx="8902">
                  <c:v>850000</c:v>
                </c:pt>
                <c:pt idx="8903">
                  <c:v>318000</c:v>
                </c:pt>
                <c:pt idx="8904">
                  <c:v>320000</c:v>
                </c:pt>
                <c:pt idx="8905">
                  <c:v>928000</c:v>
                </c:pt>
                <c:pt idx="8906">
                  <c:v>130000</c:v>
                </c:pt>
                <c:pt idx="8907">
                  <c:v>319780</c:v>
                </c:pt>
                <c:pt idx="8908">
                  <c:v>599000</c:v>
                </c:pt>
                <c:pt idx="8909">
                  <c:v>575000</c:v>
                </c:pt>
                <c:pt idx="8910">
                  <c:v>560000</c:v>
                </c:pt>
                <c:pt idx="8911">
                  <c:v>239000</c:v>
                </c:pt>
                <c:pt idx="8912">
                  <c:v>1525000</c:v>
                </c:pt>
                <c:pt idx="8913">
                  <c:v>700000</c:v>
                </c:pt>
                <c:pt idx="8914">
                  <c:v>680000</c:v>
                </c:pt>
                <c:pt idx="8915">
                  <c:v>440000</c:v>
                </c:pt>
                <c:pt idx="8916">
                  <c:v>230000</c:v>
                </c:pt>
                <c:pt idx="8917">
                  <c:v>691000</c:v>
                </c:pt>
                <c:pt idx="8918">
                  <c:v>695000</c:v>
                </c:pt>
                <c:pt idx="8919">
                  <c:v>450000</c:v>
                </c:pt>
                <c:pt idx="8920">
                  <c:v>460000</c:v>
                </c:pt>
                <c:pt idx="8921">
                  <c:v>125000</c:v>
                </c:pt>
                <c:pt idx="8922">
                  <c:v>525000</c:v>
                </c:pt>
                <c:pt idx="8923">
                  <c:v>290000</c:v>
                </c:pt>
                <c:pt idx="8924">
                  <c:v>750000</c:v>
                </c:pt>
                <c:pt idx="8925">
                  <c:v>400000</c:v>
                </c:pt>
                <c:pt idx="8926">
                  <c:v>615000</c:v>
                </c:pt>
                <c:pt idx="8927">
                  <c:v>409999</c:v>
                </c:pt>
                <c:pt idx="8928">
                  <c:v>270000</c:v>
                </c:pt>
                <c:pt idx="8929">
                  <c:v>769000</c:v>
                </c:pt>
                <c:pt idx="8930">
                  <c:v>230000</c:v>
                </c:pt>
                <c:pt idx="8931">
                  <c:v>780000</c:v>
                </c:pt>
                <c:pt idx="8932">
                  <c:v>925000</c:v>
                </c:pt>
                <c:pt idx="8933">
                  <c:v>235000</c:v>
                </c:pt>
                <c:pt idx="8934">
                  <c:v>480000</c:v>
                </c:pt>
                <c:pt idx="8935">
                  <c:v>625000</c:v>
                </c:pt>
                <c:pt idx="8936">
                  <c:v>118000</c:v>
                </c:pt>
                <c:pt idx="8937">
                  <c:v>480000</c:v>
                </c:pt>
                <c:pt idx="8938">
                  <c:v>525000</c:v>
                </c:pt>
                <c:pt idx="8939">
                  <c:v>1380000</c:v>
                </c:pt>
                <c:pt idx="8940">
                  <c:v>443000</c:v>
                </c:pt>
                <c:pt idx="8941">
                  <c:v>970000</c:v>
                </c:pt>
                <c:pt idx="8942">
                  <c:v>895000</c:v>
                </c:pt>
                <c:pt idx="8943">
                  <c:v>450000</c:v>
                </c:pt>
                <c:pt idx="8944">
                  <c:v>361000</c:v>
                </c:pt>
                <c:pt idx="8945">
                  <c:v>265000</c:v>
                </c:pt>
                <c:pt idx="8946">
                  <c:v>410000</c:v>
                </c:pt>
                <c:pt idx="8947">
                  <c:v>370000</c:v>
                </c:pt>
                <c:pt idx="8948">
                  <c:v>1590000</c:v>
                </c:pt>
                <c:pt idx="8949">
                  <c:v>590000</c:v>
                </c:pt>
                <c:pt idx="8950">
                  <c:v>140000</c:v>
                </c:pt>
                <c:pt idx="8951">
                  <c:v>1151000</c:v>
                </c:pt>
                <c:pt idx="8952">
                  <c:v>350000</c:v>
                </c:pt>
                <c:pt idx="8953">
                  <c:v>680000</c:v>
                </c:pt>
                <c:pt idx="8954">
                  <c:v>1150000</c:v>
                </c:pt>
                <c:pt idx="8955">
                  <c:v>745000</c:v>
                </c:pt>
                <c:pt idx="8956">
                  <c:v>1045000</c:v>
                </c:pt>
                <c:pt idx="8957">
                  <c:v>299999</c:v>
                </c:pt>
                <c:pt idx="8958">
                  <c:v>775000</c:v>
                </c:pt>
                <c:pt idx="8959">
                  <c:v>200000</c:v>
                </c:pt>
                <c:pt idx="8960">
                  <c:v>1500000</c:v>
                </c:pt>
                <c:pt idx="8961">
                  <c:v>382000</c:v>
                </c:pt>
                <c:pt idx="8962">
                  <c:v>390000</c:v>
                </c:pt>
                <c:pt idx="8963">
                  <c:v>411000</c:v>
                </c:pt>
                <c:pt idx="8964">
                  <c:v>415000</c:v>
                </c:pt>
                <c:pt idx="8965">
                  <c:v>365000</c:v>
                </c:pt>
                <c:pt idx="8966">
                  <c:v>235000</c:v>
                </c:pt>
                <c:pt idx="8967">
                  <c:v>1325000</c:v>
                </c:pt>
                <c:pt idx="8968">
                  <c:v>411000</c:v>
                </c:pt>
                <c:pt idx="8969">
                  <c:v>492000</c:v>
                </c:pt>
                <c:pt idx="8970">
                  <c:v>210000</c:v>
                </c:pt>
                <c:pt idx="8971">
                  <c:v>335000</c:v>
                </c:pt>
                <c:pt idx="8972">
                  <c:v>1180000</c:v>
                </c:pt>
                <c:pt idx="8973">
                  <c:v>415000</c:v>
                </c:pt>
                <c:pt idx="8974">
                  <c:v>325000</c:v>
                </c:pt>
                <c:pt idx="8975">
                  <c:v>210000</c:v>
                </c:pt>
                <c:pt idx="8976">
                  <c:v>985000</c:v>
                </c:pt>
                <c:pt idx="8977">
                  <c:v>325000</c:v>
                </c:pt>
                <c:pt idx="8978">
                  <c:v>800000</c:v>
                </c:pt>
                <c:pt idx="8979">
                  <c:v>1075000</c:v>
                </c:pt>
                <c:pt idx="8980">
                  <c:v>140000</c:v>
                </c:pt>
                <c:pt idx="8981">
                  <c:v>325000</c:v>
                </c:pt>
                <c:pt idx="8982">
                  <c:v>480000</c:v>
                </c:pt>
                <c:pt idx="8983">
                  <c:v>599000</c:v>
                </c:pt>
                <c:pt idx="8984">
                  <c:v>468000</c:v>
                </c:pt>
                <c:pt idx="8985">
                  <c:v>111101</c:v>
                </c:pt>
                <c:pt idx="8986">
                  <c:v>850000</c:v>
                </c:pt>
                <c:pt idx="8987">
                  <c:v>370000</c:v>
                </c:pt>
                <c:pt idx="8988">
                  <c:v>445000</c:v>
                </c:pt>
                <c:pt idx="8989">
                  <c:v>200000</c:v>
                </c:pt>
                <c:pt idx="8990">
                  <c:v>675000</c:v>
                </c:pt>
                <c:pt idx="8991">
                  <c:v>875000</c:v>
                </c:pt>
                <c:pt idx="8992">
                  <c:v>570000</c:v>
                </c:pt>
                <c:pt idx="8993">
                  <c:v>635000</c:v>
                </c:pt>
                <c:pt idx="8994">
                  <c:v>320000</c:v>
                </c:pt>
                <c:pt idx="8995">
                  <c:v>240000</c:v>
                </c:pt>
                <c:pt idx="8996">
                  <c:v>100000</c:v>
                </c:pt>
                <c:pt idx="8997">
                  <c:v>250000</c:v>
                </c:pt>
                <c:pt idx="8998">
                  <c:v>860001</c:v>
                </c:pt>
                <c:pt idx="8999">
                  <c:v>599999</c:v>
                </c:pt>
                <c:pt idx="9000">
                  <c:v>350000</c:v>
                </c:pt>
                <c:pt idx="9001">
                  <c:v>410000</c:v>
                </c:pt>
                <c:pt idx="9002">
                  <c:v>240000</c:v>
                </c:pt>
                <c:pt idx="9003">
                  <c:v>450000</c:v>
                </c:pt>
                <c:pt idx="9004">
                  <c:v>530000</c:v>
                </c:pt>
                <c:pt idx="9005">
                  <c:v>1475000</c:v>
                </c:pt>
                <c:pt idx="9006">
                  <c:v>629111</c:v>
                </c:pt>
                <c:pt idx="9007">
                  <c:v>325000</c:v>
                </c:pt>
                <c:pt idx="9008">
                  <c:v>675000</c:v>
                </c:pt>
                <c:pt idx="9009">
                  <c:v>181000</c:v>
                </c:pt>
                <c:pt idx="9010">
                  <c:v>524000</c:v>
                </c:pt>
                <c:pt idx="9011">
                  <c:v>550000</c:v>
                </c:pt>
                <c:pt idx="9012">
                  <c:v>352000</c:v>
                </c:pt>
                <c:pt idx="9013">
                  <c:v>1475000</c:v>
                </c:pt>
                <c:pt idx="9014">
                  <c:v>1050000</c:v>
                </c:pt>
                <c:pt idx="9015">
                  <c:v>485000</c:v>
                </c:pt>
                <c:pt idx="9016">
                  <c:v>365000</c:v>
                </c:pt>
                <c:pt idx="9017">
                  <c:v>635000</c:v>
                </c:pt>
                <c:pt idx="9018">
                  <c:v>400000</c:v>
                </c:pt>
                <c:pt idx="9019">
                  <c:v>484000</c:v>
                </c:pt>
                <c:pt idx="9020">
                  <c:v>725000</c:v>
                </c:pt>
                <c:pt idx="9021">
                  <c:v>180000</c:v>
                </c:pt>
                <c:pt idx="9022">
                  <c:v>265000</c:v>
                </c:pt>
                <c:pt idx="9023">
                  <c:v>590000</c:v>
                </c:pt>
                <c:pt idx="9024">
                  <c:v>550000</c:v>
                </c:pt>
                <c:pt idx="9025">
                  <c:v>385000</c:v>
                </c:pt>
                <c:pt idx="9026">
                  <c:v>175000</c:v>
                </c:pt>
                <c:pt idx="9027">
                  <c:v>1040000</c:v>
                </c:pt>
                <c:pt idx="9028">
                  <c:v>325000</c:v>
                </c:pt>
                <c:pt idx="9029">
                  <c:v>170000</c:v>
                </c:pt>
                <c:pt idx="9030">
                  <c:v>265000</c:v>
                </c:pt>
                <c:pt idx="9031">
                  <c:v>1190000</c:v>
                </c:pt>
                <c:pt idx="9032">
                  <c:v>120000</c:v>
                </c:pt>
                <c:pt idx="9033">
                  <c:v>520000</c:v>
                </c:pt>
                <c:pt idx="9034">
                  <c:v>150000</c:v>
                </c:pt>
                <c:pt idx="9035">
                  <c:v>260000</c:v>
                </c:pt>
                <c:pt idx="9036">
                  <c:v>630000</c:v>
                </c:pt>
                <c:pt idx="9037">
                  <c:v>150000</c:v>
                </c:pt>
                <c:pt idx="9038">
                  <c:v>280000</c:v>
                </c:pt>
                <c:pt idx="9039">
                  <c:v>365000</c:v>
                </c:pt>
                <c:pt idx="9040">
                  <c:v>1650000</c:v>
                </c:pt>
                <c:pt idx="9041">
                  <c:v>445000</c:v>
                </c:pt>
                <c:pt idx="9042">
                  <c:v>835000</c:v>
                </c:pt>
                <c:pt idx="9043">
                  <c:v>375000</c:v>
                </c:pt>
                <c:pt idx="9044">
                  <c:v>360000</c:v>
                </c:pt>
                <c:pt idx="9045">
                  <c:v>551000</c:v>
                </c:pt>
                <c:pt idx="9046">
                  <c:v>245000</c:v>
                </c:pt>
                <c:pt idx="9047">
                  <c:v>290000</c:v>
                </c:pt>
                <c:pt idx="9048">
                  <c:v>275000</c:v>
                </c:pt>
                <c:pt idx="9049">
                  <c:v>215000</c:v>
                </c:pt>
                <c:pt idx="9050">
                  <c:v>525000</c:v>
                </c:pt>
                <c:pt idx="9051">
                  <c:v>850000</c:v>
                </c:pt>
                <c:pt idx="9052">
                  <c:v>1095000</c:v>
                </c:pt>
                <c:pt idx="9053">
                  <c:v>229000</c:v>
                </c:pt>
                <c:pt idx="9054">
                  <c:v>300000</c:v>
                </c:pt>
                <c:pt idx="9055">
                  <c:v>540000</c:v>
                </c:pt>
                <c:pt idx="9056">
                  <c:v>495000</c:v>
                </c:pt>
                <c:pt idx="9057">
                  <c:v>499959</c:v>
                </c:pt>
                <c:pt idx="9058">
                  <c:v>521000</c:v>
                </c:pt>
                <c:pt idx="9059">
                  <c:v>450000</c:v>
                </c:pt>
                <c:pt idx="9060">
                  <c:v>315000</c:v>
                </c:pt>
                <c:pt idx="9061">
                  <c:v>400000</c:v>
                </c:pt>
                <c:pt idx="9062">
                  <c:v>850000</c:v>
                </c:pt>
                <c:pt idx="9063">
                  <c:v>325000</c:v>
                </c:pt>
                <c:pt idx="9064">
                  <c:v>119000</c:v>
                </c:pt>
                <c:pt idx="9065">
                  <c:v>285000</c:v>
                </c:pt>
                <c:pt idx="9066">
                  <c:v>525000</c:v>
                </c:pt>
                <c:pt idx="9067">
                  <c:v>320000</c:v>
                </c:pt>
                <c:pt idx="9068">
                  <c:v>225000</c:v>
                </c:pt>
                <c:pt idx="9069">
                  <c:v>800000</c:v>
                </c:pt>
                <c:pt idx="9070">
                  <c:v>130000</c:v>
                </c:pt>
                <c:pt idx="9071">
                  <c:v>1145000</c:v>
                </c:pt>
                <c:pt idx="9072">
                  <c:v>260000</c:v>
                </c:pt>
                <c:pt idx="9073">
                  <c:v>315000</c:v>
                </c:pt>
                <c:pt idx="9074">
                  <c:v>995000</c:v>
                </c:pt>
                <c:pt idx="9075">
                  <c:v>395000</c:v>
                </c:pt>
                <c:pt idx="9076">
                  <c:v>180000</c:v>
                </c:pt>
                <c:pt idx="9077">
                  <c:v>155000</c:v>
                </c:pt>
                <c:pt idx="9078">
                  <c:v>1025000</c:v>
                </c:pt>
                <c:pt idx="9079">
                  <c:v>550000</c:v>
                </c:pt>
                <c:pt idx="9080">
                  <c:v>650000</c:v>
                </c:pt>
                <c:pt idx="9081">
                  <c:v>630000</c:v>
                </c:pt>
                <c:pt idx="9082">
                  <c:v>1095000</c:v>
                </c:pt>
                <c:pt idx="9083">
                  <c:v>520000</c:v>
                </c:pt>
                <c:pt idx="9084">
                  <c:v>270000</c:v>
                </c:pt>
                <c:pt idx="9085">
                  <c:v>680000</c:v>
                </c:pt>
                <c:pt idx="9086">
                  <c:v>435000</c:v>
                </c:pt>
                <c:pt idx="9087">
                  <c:v>425000</c:v>
                </c:pt>
                <c:pt idx="9088">
                  <c:v>630000</c:v>
                </c:pt>
                <c:pt idx="9089">
                  <c:v>285000</c:v>
                </c:pt>
                <c:pt idx="9090">
                  <c:v>650000</c:v>
                </c:pt>
                <c:pt idx="9091">
                  <c:v>410000</c:v>
                </c:pt>
                <c:pt idx="9092">
                  <c:v>893600</c:v>
                </c:pt>
                <c:pt idx="9093">
                  <c:v>269500</c:v>
                </c:pt>
                <c:pt idx="9094">
                  <c:v>791000</c:v>
                </c:pt>
                <c:pt idx="9095">
                  <c:v>590000</c:v>
                </c:pt>
                <c:pt idx="9096">
                  <c:v>595000</c:v>
                </c:pt>
                <c:pt idx="9097">
                  <c:v>490000</c:v>
                </c:pt>
                <c:pt idx="9098">
                  <c:v>550000</c:v>
                </c:pt>
                <c:pt idx="9099">
                  <c:v>440000</c:v>
                </c:pt>
                <c:pt idx="9100">
                  <c:v>135000</c:v>
                </c:pt>
                <c:pt idx="9101">
                  <c:v>599000</c:v>
                </c:pt>
                <c:pt idx="9102">
                  <c:v>451000</c:v>
                </c:pt>
                <c:pt idx="9103">
                  <c:v>245000</c:v>
                </c:pt>
                <c:pt idx="9104">
                  <c:v>325000</c:v>
                </c:pt>
                <c:pt idx="9105">
                  <c:v>510000</c:v>
                </c:pt>
                <c:pt idx="9106">
                  <c:v>1295000</c:v>
                </c:pt>
                <c:pt idx="9107">
                  <c:v>1350000</c:v>
                </c:pt>
                <c:pt idx="9108">
                  <c:v>425001</c:v>
                </c:pt>
                <c:pt idx="9109">
                  <c:v>1350000</c:v>
                </c:pt>
                <c:pt idx="9110">
                  <c:v>110000</c:v>
                </c:pt>
                <c:pt idx="9111">
                  <c:v>1375000</c:v>
                </c:pt>
                <c:pt idx="9112">
                  <c:v>250000</c:v>
                </c:pt>
                <c:pt idx="9113">
                  <c:v>415000</c:v>
                </c:pt>
                <c:pt idx="9114">
                  <c:v>999000</c:v>
                </c:pt>
                <c:pt idx="9115">
                  <c:v>450000</c:v>
                </c:pt>
                <c:pt idx="9116">
                  <c:v>325000</c:v>
                </c:pt>
                <c:pt idx="9117">
                  <c:v>625000</c:v>
                </c:pt>
                <c:pt idx="9118">
                  <c:v>300000</c:v>
                </c:pt>
                <c:pt idx="9119">
                  <c:v>925000</c:v>
                </c:pt>
                <c:pt idx="9120">
                  <c:v>365000</c:v>
                </c:pt>
                <c:pt idx="9121">
                  <c:v>1225000</c:v>
                </c:pt>
                <c:pt idx="9122">
                  <c:v>600000</c:v>
                </c:pt>
                <c:pt idx="9123">
                  <c:v>570000</c:v>
                </c:pt>
                <c:pt idx="9124">
                  <c:v>525000</c:v>
                </c:pt>
                <c:pt idx="9125">
                  <c:v>530000</c:v>
                </c:pt>
                <c:pt idx="9126">
                  <c:v>435000</c:v>
                </c:pt>
                <c:pt idx="9127">
                  <c:v>825000</c:v>
                </c:pt>
                <c:pt idx="9128">
                  <c:v>990000</c:v>
                </c:pt>
                <c:pt idx="9129">
                  <c:v>465000</c:v>
                </c:pt>
                <c:pt idx="9130">
                  <c:v>1150000</c:v>
                </c:pt>
                <c:pt idx="9131">
                  <c:v>310000</c:v>
                </c:pt>
                <c:pt idx="9132">
                  <c:v>680000</c:v>
                </c:pt>
                <c:pt idx="9133">
                  <c:v>511000</c:v>
                </c:pt>
                <c:pt idx="9134">
                  <c:v>760000</c:v>
                </c:pt>
                <c:pt idx="9135">
                  <c:v>130000</c:v>
                </c:pt>
                <c:pt idx="9136">
                  <c:v>1295000</c:v>
                </c:pt>
                <c:pt idx="9137">
                  <c:v>700000</c:v>
                </c:pt>
                <c:pt idx="9138">
                  <c:v>440000</c:v>
                </c:pt>
                <c:pt idx="9139">
                  <c:v>1350000</c:v>
                </c:pt>
                <c:pt idx="9140">
                  <c:v>315000</c:v>
                </c:pt>
                <c:pt idx="9141">
                  <c:v>1675000</c:v>
                </c:pt>
                <c:pt idx="9142">
                  <c:v>167000</c:v>
                </c:pt>
                <c:pt idx="9143">
                  <c:v>320000</c:v>
                </c:pt>
                <c:pt idx="9144">
                  <c:v>949000</c:v>
                </c:pt>
                <c:pt idx="9145">
                  <c:v>700000</c:v>
                </c:pt>
                <c:pt idx="9146">
                  <c:v>255000</c:v>
                </c:pt>
                <c:pt idx="9147">
                  <c:v>770000</c:v>
                </c:pt>
                <c:pt idx="9148">
                  <c:v>575000</c:v>
                </c:pt>
                <c:pt idx="9149">
                  <c:v>1675000</c:v>
                </c:pt>
                <c:pt idx="9150">
                  <c:v>321000</c:v>
                </c:pt>
                <c:pt idx="9151">
                  <c:v>269000</c:v>
                </c:pt>
                <c:pt idx="9152">
                  <c:v>421000</c:v>
                </c:pt>
                <c:pt idx="9153">
                  <c:v>1100000</c:v>
                </c:pt>
                <c:pt idx="9154">
                  <c:v>745000</c:v>
                </c:pt>
                <c:pt idx="9155">
                  <c:v>125000</c:v>
                </c:pt>
                <c:pt idx="9156">
                  <c:v>1285000</c:v>
                </c:pt>
                <c:pt idx="9157">
                  <c:v>480000</c:v>
                </c:pt>
                <c:pt idx="9158">
                  <c:v>1535000</c:v>
                </c:pt>
                <c:pt idx="9159">
                  <c:v>599000</c:v>
                </c:pt>
                <c:pt idx="9160">
                  <c:v>680000</c:v>
                </c:pt>
                <c:pt idx="9161">
                  <c:v>225000</c:v>
                </c:pt>
                <c:pt idx="9162">
                  <c:v>800000</c:v>
                </c:pt>
                <c:pt idx="9163">
                  <c:v>651000</c:v>
                </c:pt>
                <c:pt idx="9164">
                  <c:v>225000</c:v>
                </c:pt>
                <c:pt idx="9165">
                  <c:v>1150000</c:v>
                </c:pt>
                <c:pt idx="9166">
                  <c:v>875000</c:v>
                </c:pt>
                <c:pt idx="9167">
                  <c:v>1125000</c:v>
                </c:pt>
                <c:pt idx="9168">
                  <c:v>440000</c:v>
                </c:pt>
                <c:pt idx="9169">
                  <c:v>989000</c:v>
                </c:pt>
                <c:pt idx="9170">
                  <c:v>850000</c:v>
                </c:pt>
                <c:pt idx="9171">
                  <c:v>235000</c:v>
                </c:pt>
                <c:pt idx="9172">
                  <c:v>985000</c:v>
                </c:pt>
                <c:pt idx="9173">
                  <c:v>195000</c:v>
                </c:pt>
                <c:pt idx="9174">
                  <c:v>380000</c:v>
                </c:pt>
                <c:pt idx="9175">
                  <c:v>425000</c:v>
                </c:pt>
                <c:pt idx="9176">
                  <c:v>411000</c:v>
                </c:pt>
                <c:pt idx="9177">
                  <c:v>495000</c:v>
                </c:pt>
                <c:pt idx="9178">
                  <c:v>975000</c:v>
                </c:pt>
                <c:pt idx="9179">
                  <c:v>260000</c:v>
                </c:pt>
                <c:pt idx="9180">
                  <c:v>650000</c:v>
                </c:pt>
                <c:pt idx="9181">
                  <c:v>165000</c:v>
                </c:pt>
                <c:pt idx="9182">
                  <c:v>1250000</c:v>
                </c:pt>
                <c:pt idx="9183">
                  <c:v>1477000</c:v>
                </c:pt>
                <c:pt idx="9184">
                  <c:v>485000</c:v>
                </c:pt>
                <c:pt idx="9185">
                  <c:v>325000</c:v>
                </c:pt>
                <c:pt idx="9186">
                  <c:v>575000</c:v>
                </c:pt>
                <c:pt idx="9187">
                  <c:v>950000</c:v>
                </c:pt>
                <c:pt idx="9188">
                  <c:v>190000</c:v>
                </c:pt>
                <c:pt idx="9189">
                  <c:v>475000</c:v>
                </c:pt>
                <c:pt idx="9190">
                  <c:v>275000</c:v>
                </c:pt>
                <c:pt idx="9191">
                  <c:v>315000</c:v>
                </c:pt>
                <c:pt idx="9192">
                  <c:v>270000</c:v>
                </c:pt>
                <c:pt idx="9193">
                  <c:v>580000</c:v>
                </c:pt>
                <c:pt idx="9194">
                  <c:v>760000</c:v>
                </c:pt>
                <c:pt idx="9195">
                  <c:v>320000</c:v>
                </c:pt>
                <c:pt idx="9196">
                  <c:v>150000</c:v>
                </c:pt>
                <c:pt idx="9197">
                  <c:v>650000</c:v>
                </c:pt>
                <c:pt idx="9198">
                  <c:v>370000</c:v>
                </c:pt>
                <c:pt idx="9199">
                  <c:v>1225000</c:v>
                </c:pt>
                <c:pt idx="9200">
                  <c:v>575000</c:v>
                </c:pt>
                <c:pt idx="9201">
                  <c:v>500000</c:v>
                </c:pt>
                <c:pt idx="9202">
                  <c:v>90000</c:v>
                </c:pt>
                <c:pt idx="9203">
                  <c:v>424999</c:v>
                </c:pt>
                <c:pt idx="9204">
                  <c:v>410000</c:v>
                </c:pt>
                <c:pt idx="9205">
                  <c:v>75000</c:v>
                </c:pt>
                <c:pt idx="9206">
                  <c:v>550000</c:v>
                </c:pt>
                <c:pt idx="9207">
                  <c:v>260000</c:v>
                </c:pt>
                <c:pt idx="9208">
                  <c:v>400000</c:v>
                </c:pt>
                <c:pt idx="9209">
                  <c:v>450000</c:v>
                </c:pt>
                <c:pt idx="9210">
                  <c:v>255000</c:v>
                </c:pt>
                <c:pt idx="9211">
                  <c:v>110000</c:v>
                </c:pt>
                <c:pt idx="9212">
                  <c:v>825000</c:v>
                </c:pt>
                <c:pt idx="9213">
                  <c:v>170000</c:v>
                </c:pt>
                <c:pt idx="9214">
                  <c:v>765000</c:v>
                </c:pt>
                <c:pt idx="9215">
                  <c:v>510000</c:v>
                </c:pt>
                <c:pt idx="9216">
                  <c:v>695000</c:v>
                </c:pt>
                <c:pt idx="9217">
                  <c:v>470000</c:v>
                </c:pt>
                <c:pt idx="9218">
                  <c:v>1000000</c:v>
                </c:pt>
                <c:pt idx="9219">
                  <c:v>1300000</c:v>
                </c:pt>
                <c:pt idx="9220">
                  <c:v>500000</c:v>
                </c:pt>
                <c:pt idx="9221">
                  <c:v>225000</c:v>
                </c:pt>
                <c:pt idx="9222">
                  <c:v>182000</c:v>
                </c:pt>
                <c:pt idx="9223">
                  <c:v>300000</c:v>
                </c:pt>
                <c:pt idx="9224">
                  <c:v>1400000</c:v>
                </c:pt>
                <c:pt idx="9225">
                  <c:v>550000</c:v>
                </c:pt>
                <c:pt idx="9226">
                  <c:v>275000</c:v>
                </c:pt>
                <c:pt idx="9227">
                  <c:v>599000</c:v>
                </c:pt>
                <c:pt idx="9228">
                  <c:v>1050000</c:v>
                </c:pt>
                <c:pt idx="9229">
                  <c:v>750000</c:v>
                </c:pt>
                <c:pt idx="9230">
                  <c:v>155000</c:v>
                </c:pt>
                <c:pt idx="9231">
                  <c:v>345000</c:v>
                </c:pt>
                <c:pt idx="9232">
                  <c:v>315000</c:v>
                </c:pt>
                <c:pt idx="9233">
                  <c:v>550000</c:v>
                </c:pt>
                <c:pt idx="9234">
                  <c:v>400000</c:v>
                </c:pt>
                <c:pt idx="9235">
                  <c:v>350000</c:v>
                </c:pt>
                <c:pt idx="9236">
                  <c:v>100000</c:v>
                </c:pt>
                <c:pt idx="9237">
                  <c:v>165000</c:v>
                </c:pt>
                <c:pt idx="9238">
                  <c:v>990000</c:v>
                </c:pt>
                <c:pt idx="9239">
                  <c:v>725000</c:v>
                </c:pt>
                <c:pt idx="9240">
                  <c:v>395000</c:v>
                </c:pt>
                <c:pt idx="9241">
                  <c:v>1040000</c:v>
                </c:pt>
                <c:pt idx="9242">
                  <c:v>260000</c:v>
                </c:pt>
                <c:pt idx="9243">
                  <c:v>1375000</c:v>
                </c:pt>
                <c:pt idx="9244">
                  <c:v>485000</c:v>
                </c:pt>
                <c:pt idx="9245">
                  <c:v>247000</c:v>
                </c:pt>
                <c:pt idx="9246">
                  <c:v>380000</c:v>
                </c:pt>
                <c:pt idx="9247">
                  <c:v>750000</c:v>
                </c:pt>
                <c:pt idx="9248">
                  <c:v>620000</c:v>
                </c:pt>
                <c:pt idx="9249">
                  <c:v>1425000</c:v>
                </c:pt>
                <c:pt idx="9250">
                  <c:v>360000</c:v>
                </c:pt>
                <c:pt idx="9251">
                  <c:v>545000</c:v>
                </c:pt>
                <c:pt idx="9252">
                  <c:v>99999</c:v>
                </c:pt>
                <c:pt idx="9253">
                  <c:v>198000</c:v>
                </c:pt>
                <c:pt idx="9254">
                  <c:v>375000</c:v>
                </c:pt>
                <c:pt idx="9255">
                  <c:v>900000</c:v>
                </c:pt>
                <c:pt idx="9256">
                  <c:v>255000</c:v>
                </c:pt>
                <c:pt idx="9257">
                  <c:v>125000</c:v>
                </c:pt>
                <c:pt idx="9258">
                  <c:v>125000</c:v>
                </c:pt>
                <c:pt idx="9259">
                  <c:v>399000</c:v>
                </c:pt>
                <c:pt idx="9260">
                  <c:v>495000</c:v>
                </c:pt>
                <c:pt idx="9261">
                  <c:v>1000000</c:v>
                </c:pt>
                <c:pt idx="9262">
                  <c:v>110000</c:v>
                </c:pt>
                <c:pt idx="9263">
                  <c:v>1145000</c:v>
                </c:pt>
                <c:pt idx="9264">
                  <c:v>215000</c:v>
                </c:pt>
                <c:pt idx="9265">
                  <c:v>360000</c:v>
                </c:pt>
                <c:pt idx="9266">
                  <c:v>380000</c:v>
                </c:pt>
                <c:pt idx="9267">
                  <c:v>1199000</c:v>
                </c:pt>
                <c:pt idx="9268">
                  <c:v>280000</c:v>
                </c:pt>
                <c:pt idx="9269">
                  <c:v>575000</c:v>
                </c:pt>
                <c:pt idx="9270">
                  <c:v>992000</c:v>
                </c:pt>
                <c:pt idx="9271">
                  <c:v>100000</c:v>
                </c:pt>
                <c:pt idx="9272">
                  <c:v>95000</c:v>
                </c:pt>
                <c:pt idx="9273">
                  <c:v>200000</c:v>
                </c:pt>
                <c:pt idx="9274">
                  <c:v>825000</c:v>
                </c:pt>
                <c:pt idx="9275">
                  <c:v>650000</c:v>
                </c:pt>
                <c:pt idx="9276">
                  <c:v>229000</c:v>
                </c:pt>
                <c:pt idx="9277">
                  <c:v>360000</c:v>
                </c:pt>
                <c:pt idx="9278">
                  <c:v>165000</c:v>
                </c:pt>
                <c:pt idx="9279">
                  <c:v>315000</c:v>
                </c:pt>
                <c:pt idx="9280">
                  <c:v>1495000</c:v>
                </c:pt>
                <c:pt idx="9281">
                  <c:v>895000</c:v>
                </c:pt>
                <c:pt idx="9282">
                  <c:v>725000</c:v>
                </c:pt>
                <c:pt idx="9283">
                  <c:v>475000</c:v>
                </c:pt>
                <c:pt idx="9284">
                  <c:v>265000</c:v>
                </c:pt>
                <c:pt idx="9285">
                  <c:v>249000</c:v>
                </c:pt>
                <c:pt idx="9286">
                  <c:v>1129000</c:v>
                </c:pt>
                <c:pt idx="9287">
                  <c:v>810000</c:v>
                </c:pt>
                <c:pt idx="9288">
                  <c:v>70000</c:v>
                </c:pt>
                <c:pt idx="9289">
                  <c:v>187000</c:v>
                </c:pt>
                <c:pt idx="9290">
                  <c:v>490000</c:v>
                </c:pt>
                <c:pt idx="9291">
                  <c:v>21000</c:v>
                </c:pt>
                <c:pt idx="9292">
                  <c:v>485000</c:v>
                </c:pt>
                <c:pt idx="9293">
                  <c:v>160000</c:v>
                </c:pt>
                <c:pt idx="9294">
                  <c:v>1325000</c:v>
                </c:pt>
                <c:pt idx="9295">
                  <c:v>525000</c:v>
                </c:pt>
                <c:pt idx="9296">
                  <c:v>110000</c:v>
                </c:pt>
                <c:pt idx="9297">
                  <c:v>160000</c:v>
                </c:pt>
                <c:pt idx="9298">
                  <c:v>211000</c:v>
                </c:pt>
                <c:pt idx="9299">
                  <c:v>411000</c:v>
                </c:pt>
                <c:pt idx="9300">
                  <c:v>270000</c:v>
                </c:pt>
                <c:pt idx="9301">
                  <c:v>351000</c:v>
                </c:pt>
                <c:pt idx="9302">
                  <c:v>550000</c:v>
                </c:pt>
                <c:pt idx="9303">
                  <c:v>389000</c:v>
                </c:pt>
                <c:pt idx="9304">
                  <c:v>536000</c:v>
                </c:pt>
                <c:pt idx="9305">
                  <c:v>360000</c:v>
                </c:pt>
                <c:pt idx="9306">
                  <c:v>175000</c:v>
                </c:pt>
                <c:pt idx="9307">
                  <c:v>152000</c:v>
                </c:pt>
                <c:pt idx="9308">
                  <c:v>245000</c:v>
                </c:pt>
                <c:pt idx="9309">
                  <c:v>285000</c:v>
                </c:pt>
                <c:pt idx="9310">
                  <c:v>245000</c:v>
                </c:pt>
                <c:pt idx="9311">
                  <c:v>210000</c:v>
                </c:pt>
                <c:pt idx="9312">
                  <c:v>535000</c:v>
                </c:pt>
                <c:pt idx="9313">
                  <c:v>230000</c:v>
                </c:pt>
                <c:pt idx="9314">
                  <c:v>1599000</c:v>
                </c:pt>
                <c:pt idx="9315">
                  <c:v>810000</c:v>
                </c:pt>
                <c:pt idx="9316">
                  <c:v>549000</c:v>
                </c:pt>
                <c:pt idx="9317">
                  <c:v>1500000</c:v>
                </c:pt>
                <c:pt idx="9318">
                  <c:v>850000</c:v>
                </c:pt>
                <c:pt idx="9319">
                  <c:v>475000</c:v>
                </c:pt>
                <c:pt idx="9320">
                  <c:v>259000</c:v>
                </c:pt>
                <c:pt idx="9321">
                  <c:v>749000</c:v>
                </c:pt>
                <c:pt idx="9322">
                  <c:v>735000</c:v>
                </c:pt>
                <c:pt idx="9323">
                  <c:v>1700000</c:v>
                </c:pt>
                <c:pt idx="9324">
                  <c:v>200000</c:v>
                </c:pt>
                <c:pt idx="9325">
                  <c:v>750000</c:v>
                </c:pt>
                <c:pt idx="9326">
                  <c:v>825000</c:v>
                </c:pt>
                <c:pt idx="9327">
                  <c:v>410000</c:v>
                </c:pt>
                <c:pt idx="9328">
                  <c:v>675000</c:v>
                </c:pt>
                <c:pt idx="9329">
                  <c:v>850000</c:v>
                </c:pt>
                <c:pt idx="9330">
                  <c:v>455000</c:v>
                </c:pt>
                <c:pt idx="9331">
                  <c:v>745000</c:v>
                </c:pt>
                <c:pt idx="9332">
                  <c:v>1180000</c:v>
                </c:pt>
                <c:pt idx="9333">
                  <c:v>380000</c:v>
                </c:pt>
                <c:pt idx="9334">
                  <c:v>635000</c:v>
                </c:pt>
                <c:pt idx="9335">
                  <c:v>105000</c:v>
                </c:pt>
                <c:pt idx="9336">
                  <c:v>725000</c:v>
                </c:pt>
                <c:pt idx="9337">
                  <c:v>279000</c:v>
                </c:pt>
                <c:pt idx="9338">
                  <c:v>1650000</c:v>
                </c:pt>
                <c:pt idx="9339">
                  <c:v>560000</c:v>
                </c:pt>
                <c:pt idx="9340">
                  <c:v>640000</c:v>
                </c:pt>
                <c:pt idx="9341">
                  <c:v>595000</c:v>
                </c:pt>
                <c:pt idx="9342">
                  <c:v>575000</c:v>
                </c:pt>
                <c:pt idx="9343">
                  <c:v>535000</c:v>
                </c:pt>
                <c:pt idx="9344">
                  <c:v>95000</c:v>
                </c:pt>
                <c:pt idx="9345">
                  <c:v>295000</c:v>
                </c:pt>
                <c:pt idx="9346">
                  <c:v>345000</c:v>
                </c:pt>
                <c:pt idx="9347">
                  <c:v>365000</c:v>
                </c:pt>
                <c:pt idx="9348">
                  <c:v>749000</c:v>
                </c:pt>
                <c:pt idx="9349">
                  <c:v>250000</c:v>
                </c:pt>
                <c:pt idx="9350">
                  <c:v>1690000</c:v>
                </c:pt>
                <c:pt idx="9351">
                  <c:v>140000</c:v>
                </c:pt>
                <c:pt idx="9352">
                  <c:v>170000</c:v>
                </c:pt>
                <c:pt idx="9353">
                  <c:v>630000</c:v>
                </c:pt>
                <c:pt idx="9354">
                  <c:v>290000</c:v>
                </c:pt>
                <c:pt idx="9355">
                  <c:v>845000</c:v>
                </c:pt>
                <c:pt idx="9356">
                  <c:v>450000</c:v>
                </c:pt>
                <c:pt idx="9357">
                  <c:v>1049000</c:v>
                </c:pt>
                <c:pt idx="9358">
                  <c:v>95000</c:v>
                </c:pt>
                <c:pt idx="9359">
                  <c:v>780000</c:v>
                </c:pt>
                <c:pt idx="9360">
                  <c:v>100000</c:v>
                </c:pt>
                <c:pt idx="9361">
                  <c:v>170000</c:v>
                </c:pt>
                <c:pt idx="9362">
                  <c:v>299000</c:v>
                </c:pt>
                <c:pt idx="9363">
                  <c:v>525000</c:v>
                </c:pt>
                <c:pt idx="9364">
                  <c:v>299000</c:v>
                </c:pt>
                <c:pt idx="9365">
                  <c:v>235000</c:v>
                </c:pt>
                <c:pt idx="9366">
                  <c:v>790000</c:v>
                </c:pt>
                <c:pt idx="9367">
                  <c:v>330000</c:v>
                </c:pt>
                <c:pt idx="9368">
                  <c:v>900000</c:v>
                </c:pt>
                <c:pt idx="9369">
                  <c:v>545000</c:v>
                </c:pt>
                <c:pt idx="9370">
                  <c:v>345000</c:v>
                </c:pt>
                <c:pt idx="9371">
                  <c:v>210000</c:v>
                </c:pt>
                <c:pt idx="9372">
                  <c:v>585000</c:v>
                </c:pt>
                <c:pt idx="9373">
                  <c:v>380000</c:v>
                </c:pt>
                <c:pt idx="9374">
                  <c:v>465000</c:v>
                </c:pt>
                <c:pt idx="9375">
                  <c:v>525000</c:v>
                </c:pt>
                <c:pt idx="9376">
                  <c:v>550000</c:v>
                </c:pt>
                <c:pt idx="9377">
                  <c:v>535000</c:v>
                </c:pt>
                <c:pt idx="9378">
                  <c:v>729000</c:v>
                </c:pt>
                <c:pt idx="9379">
                  <c:v>400000</c:v>
                </c:pt>
                <c:pt idx="9380">
                  <c:v>349000</c:v>
                </c:pt>
                <c:pt idx="9381">
                  <c:v>645000</c:v>
                </c:pt>
                <c:pt idx="9382">
                  <c:v>225000</c:v>
                </c:pt>
                <c:pt idx="9383">
                  <c:v>210000</c:v>
                </c:pt>
                <c:pt idx="9384">
                  <c:v>155000</c:v>
                </c:pt>
                <c:pt idx="9385">
                  <c:v>360000</c:v>
                </c:pt>
                <c:pt idx="9386">
                  <c:v>180000</c:v>
                </c:pt>
                <c:pt idx="9387">
                  <c:v>999000</c:v>
                </c:pt>
                <c:pt idx="9388">
                  <c:v>290000</c:v>
                </c:pt>
                <c:pt idx="9389">
                  <c:v>399999</c:v>
                </c:pt>
                <c:pt idx="9390">
                  <c:v>375000</c:v>
                </c:pt>
                <c:pt idx="9391">
                  <c:v>155000</c:v>
                </c:pt>
                <c:pt idx="9392">
                  <c:v>450000</c:v>
                </c:pt>
                <c:pt idx="9393">
                  <c:v>545000</c:v>
                </c:pt>
                <c:pt idx="9394">
                  <c:v>950000</c:v>
                </c:pt>
                <c:pt idx="9395">
                  <c:v>1275000</c:v>
                </c:pt>
                <c:pt idx="9396">
                  <c:v>150000</c:v>
                </c:pt>
                <c:pt idx="9397">
                  <c:v>335000</c:v>
                </c:pt>
                <c:pt idx="9398">
                  <c:v>825000</c:v>
                </c:pt>
                <c:pt idx="9399">
                  <c:v>369000</c:v>
                </c:pt>
                <c:pt idx="9400">
                  <c:v>200000</c:v>
                </c:pt>
                <c:pt idx="9401">
                  <c:v>660000</c:v>
                </c:pt>
                <c:pt idx="9402">
                  <c:v>1325000</c:v>
                </c:pt>
                <c:pt idx="9403">
                  <c:v>480000</c:v>
                </c:pt>
                <c:pt idx="9404">
                  <c:v>365000</c:v>
                </c:pt>
                <c:pt idx="9405">
                  <c:v>500000</c:v>
                </c:pt>
                <c:pt idx="9406">
                  <c:v>750000</c:v>
                </c:pt>
                <c:pt idx="9407">
                  <c:v>500000</c:v>
                </c:pt>
                <c:pt idx="9408">
                  <c:v>600001</c:v>
                </c:pt>
                <c:pt idx="9409">
                  <c:v>649000</c:v>
                </c:pt>
                <c:pt idx="9410">
                  <c:v>420000</c:v>
                </c:pt>
                <c:pt idx="9411">
                  <c:v>500000</c:v>
                </c:pt>
                <c:pt idx="9412">
                  <c:v>250000</c:v>
                </c:pt>
                <c:pt idx="9413">
                  <c:v>899000</c:v>
                </c:pt>
                <c:pt idx="9414">
                  <c:v>675000</c:v>
                </c:pt>
                <c:pt idx="9415">
                  <c:v>658000</c:v>
                </c:pt>
                <c:pt idx="9416">
                  <c:v>349999</c:v>
                </c:pt>
                <c:pt idx="9417">
                  <c:v>610001</c:v>
                </c:pt>
                <c:pt idx="9418">
                  <c:v>100001</c:v>
                </c:pt>
                <c:pt idx="9419">
                  <c:v>560000</c:v>
                </c:pt>
                <c:pt idx="9420">
                  <c:v>350000</c:v>
                </c:pt>
                <c:pt idx="9421">
                  <c:v>180000</c:v>
                </c:pt>
                <c:pt idx="9422">
                  <c:v>710000</c:v>
                </c:pt>
                <c:pt idx="9423">
                  <c:v>825000</c:v>
                </c:pt>
                <c:pt idx="9424">
                  <c:v>745000</c:v>
                </c:pt>
                <c:pt idx="9425">
                  <c:v>470000</c:v>
                </c:pt>
                <c:pt idx="9426">
                  <c:v>740000</c:v>
                </c:pt>
                <c:pt idx="9427">
                  <c:v>411000</c:v>
                </c:pt>
                <c:pt idx="9428">
                  <c:v>589000</c:v>
                </c:pt>
                <c:pt idx="9429">
                  <c:v>800000</c:v>
                </c:pt>
                <c:pt idx="9430">
                  <c:v>600000</c:v>
                </c:pt>
                <c:pt idx="9431">
                  <c:v>350000</c:v>
                </c:pt>
                <c:pt idx="9432">
                  <c:v>155000</c:v>
                </c:pt>
                <c:pt idx="9433">
                  <c:v>300000</c:v>
                </c:pt>
                <c:pt idx="9434">
                  <c:v>1275000</c:v>
                </c:pt>
                <c:pt idx="9435">
                  <c:v>795000</c:v>
                </c:pt>
                <c:pt idx="9436">
                  <c:v>80000</c:v>
                </c:pt>
                <c:pt idx="9437">
                  <c:v>220000</c:v>
                </c:pt>
                <c:pt idx="9438">
                  <c:v>1175000</c:v>
                </c:pt>
                <c:pt idx="9439">
                  <c:v>385000</c:v>
                </c:pt>
                <c:pt idx="9440">
                  <c:v>1075000</c:v>
                </c:pt>
                <c:pt idx="9441">
                  <c:v>300000</c:v>
                </c:pt>
                <c:pt idx="9442">
                  <c:v>375000</c:v>
                </c:pt>
                <c:pt idx="9443">
                  <c:v>391000</c:v>
                </c:pt>
                <c:pt idx="9444">
                  <c:v>550000</c:v>
                </c:pt>
                <c:pt idx="9445">
                  <c:v>180000</c:v>
                </c:pt>
                <c:pt idx="9446">
                  <c:v>525000</c:v>
                </c:pt>
                <c:pt idx="9447">
                  <c:v>290000</c:v>
                </c:pt>
                <c:pt idx="9448">
                  <c:v>685000</c:v>
                </c:pt>
                <c:pt idx="9449">
                  <c:v>390000</c:v>
                </c:pt>
                <c:pt idx="9450">
                  <c:v>745000</c:v>
                </c:pt>
                <c:pt idx="9451">
                  <c:v>750000</c:v>
                </c:pt>
                <c:pt idx="9452">
                  <c:v>570000</c:v>
                </c:pt>
                <c:pt idx="9453">
                  <c:v>1450000</c:v>
                </c:pt>
                <c:pt idx="9454">
                  <c:v>365111</c:v>
                </c:pt>
                <c:pt idx="9455">
                  <c:v>177000</c:v>
                </c:pt>
                <c:pt idx="9456">
                  <c:v>500000</c:v>
                </c:pt>
                <c:pt idx="9457">
                  <c:v>435000</c:v>
                </c:pt>
                <c:pt idx="9458">
                  <c:v>685000</c:v>
                </c:pt>
                <c:pt idx="9459">
                  <c:v>665000</c:v>
                </c:pt>
                <c:pt idx="9460">
                  <c:v>195000</c:v>
                </c:pt>
                <c:pt idx="9461">
                  <c:v>999999</c:v>
                </c:pt>
                <c:pt idx="9462">
                  <c:v>400000</c:v>
                </c:pt>
                <c:pt idx="9463">
                  <c:v>625000</c:v>
                </c:pt>
                <c:pt idx="9464">
                  <c:v>470000</c:v>
                </c:pt>
                <c:pt idx="9465">
                  <c:v>800000</c:v>
                </c:pt>
                <c:pt idx="9466">
                  <c:v>425000</c:v>
                </c:pt>
                <c:pt idx="9467">
                  <c:v>790000</c:v>
                </c:pt>
                <c:pt idx="9468">
                  <c:v>1270000</c:v>
                </c:pt>
                <c:pt idx="9469">
                  <c:v>490000</c:v>
                </c:pt>
                <c:pt idx="9470">
                  <c:v>255000</c:v>
                </c:pt>
                <c:pt idx="9471">
                  <c:v>245000</c:v>
                </c:pt>
                <c:pt idx="9472">
                  <c:v>444444</c:v>
                </c:pt>
                <c:pt idx="9473">
                  <c:v>515000</c:v>
                </c:pt>
                <c:pt idx="9474">
                  <c:v>290000</c:v>
                </c:pt>
                <c:pt idx="9475">
                  <c:v>855000</c:v>
                </c:pt>
                <c:pt idx="9476">
                  <c:v>770000</c:v>
                </c:pt>
                <c:pt idx="9477">
                  <c:v>410000</c:v>
                </c:pt>
                <c:pt idx="9478">
                  <c:v>449000</c:v>
                </c:pt>
                <c:pt idx="9479">
                  <c:v>162000</c:v>
                </c:pt>
                <c:pt idx="9480">
                  <c:v>230000</c:v>
                </c:pt>
                <c:pt idx="9481">
                  <c:v>370000</c:v>
                </c:pt>
                <c:pt idx="9482">
                  <c:v>335000</c:v>
                </c:pt>
                <c:pt idx="9483">
                  <c:v>450000</c:v>
                </c:pt>
                <c:pt idx="9484">
                  <c:v>525000</c:v>
                </c:pt>
                <c:pt idx="9485">
                  <c:v>255000</c:v>
                </c:pt>
                <c:pt idx="9486">
                  <c:v>395000</c:v>
                </c:pt>
                <c:pt idx="9487">
                  <c:v>345000</c:v>
                </c:pt>
                <c:pt idx="9488">
                  <c:v>199999</c:v>
                </c:pt>
                <c:pt idx="9489">
                  <c:v>625000</c:v>
                </c:pt>
                <c:pt idx="9490">
                  <c:v>630000</c:v>
                </c:pt>
                <c:pt idx="9491">
                  <c:v>525000</c:v>
                </c:pt>
                <c:pt idx="9492">
                  <c:v>400000</c:v>
                </c:pt>
                <c:pt idx="9493">
                  <c:v>625000</c:v>
                </c:pt>
                <c:pt idx="9494">
                  <c:v>435000</c:v>
                </c:pt>
                <c:pt idx="9495">
                  <c:v>75000</c:v>
                </c:pt>
                <c:pt idx="9496">
                  <c:v>380000</c:v>
                </c:pt>
                <c:pt idx="9497">
                  <c:v>530000</c:v>
                </c:pt>
                <c:pt idx="9498">
                  <c:v>895000</c:v>
                </c:pt>
                <c:pt idx="9499">
                  <c:v>85000</c:v>
                </c:pt>
                <c:pt idx="9500">
                  <c:v>340000</c:v>
                </c:pt>
                <c:pt idx="9501">
                  <c:v>245000</c:v>
                </c:pt>
                <c:pt idx="9502">
                  <c:v>1250000</c:v>
                </c:pt>
                <c:pt idx="9503">
                  <c:v>585000</c:v>
                </c:pt>
                <c:pt idx="9504">
                  <c:v>1040000</c:v>
                </c:pt>
                <c:pt idx="9505">
                  <c:v>525000</c:v>
                </c:pt>
                <c:pt idx="9506">
                  <c:v>170000</c:v>
                </c:pt>
                <c:pt idx="9507">
                  <c:v>750000</c:v>
                </c:pt>
                <c:pt idx="9508">
                  <c:v>999000</c:v>
                </c:pt>
                <c:pt idx="9509">
                  <c:v>365000</c:v>
                </c:pt>
                <c:pt idx="9510">
                  <c:v>600000</c:v>
                </c:pt>
                <c:pt idx="9511">
                  <c:v>790000</c:v>
                </c:pt>
                <c:pt idx="9512">
                  <c:v>290000</c:v>
                </c:pt>
                <c:pt idx="9513">
                  <c:v>1285000</c:v>
                </c:pt>
                <c:pt idx="9514">
                  <c:v>390000</c:v>
                </c:pt>
                <c:pt idx="9515">
                  <c:v>725000</c:v>
                </c:pt>
                <c:pt idx="9516">
                  <c:v>660000</c:v>
                </c:pt>
                <c:pt idx="9517">
                  <c:v>745000</c:v>
                </c:pt>
                <c:pt idx="9518">
                  <c:v>561000</c:v>
                </c:pt>
                <c:pt idx="9519">
                  <c:v>695000</c:v>
                </c:pt>
                <c:pt idx="9520">
                  <c:v>575000</c:v>
                </c:pt>
                <c:pt idx="9521">
                  <c:v>255000</c:v>
                </c:pt>
                <c:pt idx="9522">
                  <c:v>395000</c:v>
                </c:pt>
                <c:pt idx="9523">
                  <c:v>350000</c:v>
                </c:pt>
                <c:pt idx="9524">
                  <c:v>620000</c:v>
                </c:pt>
                <c:pt idx="9525">
                  <c:v>1250000</c:v>
                </c:pt>
                <c:pt idx="9526">
                  <c:v>649999</c:v>
                </c:pt>
                <c:pt idx="9527">
                  <c:v>785000</c:v>
                </c:pt>
                <c:pt idx="9528">
                  <c:v>450000</c:v>
                </c:pt>
                <c:pt idx="9529">
                  <c:v>475000</c:v>
                </c:pt>
                <c:pt idx="9530">
                  <c:v>200000</c:v>
                </c:pt>
                <c:pt idx="9531">
                  <c:v>900000</c:v>
                </c:pt>
                <c:pt idx="9532">
                  <c:v>339584</c:v>
                </c:pt>
                <c:pt idx="9533">
                  <c:v>650000</c:v>
                </c:pt>
                <c:pt idx="9534">
                  <c:v>1395000</c:v>
                </c:pt>
                <c:pt idx="9535">
                  <c:v>225000</c:v>
                </c:pt>
                <c:pt idx="9536">
                  <c:v>595000</c:v>
                </c:pt>
                <c:pt idx="9537">
                  <c:v>435000</c:v>
                </c:pt>
                <c:pt idx="9538">
                  <c:v>389999</c:v>
                </c:pt>
                <c:pt idx="9539">
                  <c:v>350000</c:v>
                </c:pt>
                <c:pt idx="9540">
                  <c:v>725000</c:v>
                </c:pt>
                <c:pt idx="9541">
                  <c:v>350000</c:v>
                </c:pt>
                <c:pt idx="9542">
                  <c:v>750000</c:v>
                </c:pt>
                <c:pt idx="9543">
                  <c:v>135000</c:v>
                </c:pt>
                <c:pt idx="9544">
                  <c:v>715000</c:v>
                </c:pt>
                <c:pt idx="9545">
                  <c:v>460000</c:v>
                </c:pt>
                <c:pt idx="9546">
                  <c:v>350000</c:v>
                </c:pt>
                <c:pt idx="9547">
                  <c:v>625000</c:v>
                </c:pt>
                <c:pt idx="9548">
                  <c:v>380000</c:v>
                </c:pt>
                <c:pt idx="9549">
                  <c:v>725000</c:v>
                </c:pt>
                <c:pt idx="9550">
                  <c:v>695000</c:v>
                </c:pt>
                <c:pt idx="9551">
                  <c:v>1550000</c:v>
                </c:pt>
                <c:pt idx="9552">
                  <c:v>375000</c:v>
                </c:pt>
                <c:pt idx="9553">
                  <c:v>474000</c:v>
                </c:pt>
                <c:pt idx="9554">
                  <c:v>460000</c:v>
                </c:pt>
                <c:pt idx="9555">
                  <c:v>95000</c:v>
                </c:pt>
                <c:pt idx="9556">
                  <c:v>795000</c:v>
                </c:pt>
                <c:pt idx="9557">
                  <c:v>750000</c:v>
                </c:pt>
                <c:pt idx="9558">
                  <c:v>299999</c:v>
                </c:pt>
                <c:pt idx="9559">
                  <c:v>525000</c:v>
                </c:pt>
                <c:pt idx="9560">
                  <c:v>141000</c:v>
                </c:pt>
                <c:pt idx="9561">
                  <c:v>800000</c:v>
                </c:pt>
                <c:pt idx="9562">
                  <c:v>155000</c:v>
                </c:pt>
                <c:pt idx="9563">
                  <c:v>230000</c:v>
                </c:pt>
                <c:pt idx="9564">
                  <c:v>455000</c:v>
                </c:pt>
                <c:pt idx="9565">
                  <c:v>925000</c:v>
                </c:pt>
                <c:pt idx="9566">
                  <c:v>1150000</c:v>
                </c:pt>
                <c:pt idx="9567">
                  <c:v>530000</c:v>
                </c:pt>
                <c:pt idx="9568">
                  <c:v>1125000</c:v>
                </c:pt>
                <c:pt idx="9569">
                  <c:v>450000</c:v>
                </c:pt>
                <c:pt idx="9570">
                  <c:v>1150000</c:v>
                </c:pt>
                <c:pt idx="9571">
                  <c:v>950000</c:v>
                </c:pt>
                <c:pt idx="9572">
                  <c:v>549000</c:v>
                </c:pt>
                <c:pt idx="9573">
                  <c:v>561000</c:v>
                </c:pt>
                <c:pt idx="9574">
                  <c:v>125000</c:v>
                </c:pt>
                <c:pt idx="9575">
                  <c:v>349000</c:v>
                </c:pt>
                <c:pt idx="9576">
                  <c:v>1265000</c:v>
                </c:pt>
                <c:pt idx="9577">
                  <c:v>499999</c:v>
                </c:pt>
                <c:pt idx="9578">
                  <c:v>800000</c:v>
                </c:pt>
                <c:pt idx="9579">
                  <c:v>350000</c:v>
                </c:pt>
                <c:pt idx="9580">
                  <c:v>730000</c:v>
                </c:pt>
                <c:pt idx="9581">
                  <c:v>110000</c:v>
                </c:pt>
                <c:pt idx="9582">
                  <c:v>195000</c:v>
                </c:pt>
                <c:pt idx="9583">
                  <c:v>825000</c:v>
                </c:pt>
                <c:pt idx="9584">
                  <c:v>140000</c:v>
                </c:pt>
                <c:pt idx="9585">
                  <c:v>850000</c:v>
                </c:pt>
                <c:pt idx="9586">
                  <c:v>1599000</c:v>
                </c:pt>
                <c:pt idx="9587">
                  <c:v>350000</c:v>
                </c:pt>
                <c:pt idx="9588">
                  <c:v>450000</c:v>
                </c:pt>
                <c:pt idx="9589">
                  <c:v>495000</c:v>
                </c:pt>
                <c:pt idx="9590">
                  <c:v>1100000</c:v>
                </c:pt>
                <c:pt idx="9591">
                  <c:v>750000</c:v>
                </c:pt>
                <c:pt idx="9592">
                  <c:v>225000</c:v>
                </c:pt>
                <c:pt idx="9593">
                  <c:v>395000</c:v>
                </c:pt>
                <c:pt idx="9594">
                  <c:v>575000</c:v>
                </c:pt>
                <c:pt idx="9595">
                  <c:v>1030000</c:v>
                </c:pt>
                <c:pt idx="9596">
                  <c:v>48000</c:v>
                </c:pt>
                <c:pt idx="9597">
                  <c:v>770000</c:v>
                </c:pt>
                <c:pt idx="9598">
                  <c:v>220100</c:v>
                </c:pt>
                <c:pt idx="9599">
                  <c:v>375000</c:v>
                </c:pt>
                <c:pt idx="9600">
                  <c:v>155000</c:v>
                </c:pt>
                <c:pt idx="9601">
                  <c:v>890000</c:v>
                </c:pt>
                <c:pt idx="9602">
                  <c:v>130000</c:v>
                </c:pt>
                <c:pt idx="9603">
                  <c:v>565000</c:v>
                </c:pt>
                <c:pt idx="9604">
                  <c:v>370000</c:v>
                </c:pt>
                <c:pt idx="9605">
                  <c:v>290000</c:v>
                </c:pt>
                <c:pt idx="9606">
                  <c:v>875000</c:v>
                </c:pt>
                <c:pt idx="9607">
                  <c:v>440000</c:v>
                </c:pt>
                <c:pt idx="9608">
                  <c:v>180000</c:v>
                </c:pt>
                <c:pt idx="9609">
                  <c:v>598000</c:v>
                </c:pt>
                <c:pt idx="9610">
                  <c:v>400000</c:v>
                </c:pt>
                <c:pt idx="9611">
                  <c:v>1600000</c:v>
                </c:pt>
                <c:pt idx="9612">
                  <c:v>210000</c:v>
                </c:pt>
                <c:pt idx="9613">
                  <c:v>790000</c:v>
                </c:pt>
                <c:pt idx="9614">
                  <c:v>251000</c:v>
                </c:pt>
                <c:pt idx="9615">
                  <c:v>120000</c:v>
                </c:pt>
                <c:pt idx="9616">
                  <c:v>173000</c:v>
                </c:pt>
                <c:pt idx="9617">
                  <c:v>700000</c:v>
                </c:pt>
                <c:pt idx="9618">
                  <c:v>495000</c:v>
                </c:pt>
                <c:pt idx="9619">
                  <c:v>375000</c:v>
                </c:pt>
                <c:pt idx="9620">
                  <c:v>750000</c:v>
                </c:pt>
                <c:pt idx="9621">
                  <c:v>175000</c:v>
                </c:pt>
                <c:pt idx="9622">
                  <c:v>470000</c:v>
                </c:pt>
                <c:pt idx="9623">
                  <c:v>240000</c:v>
                </c:pt>
                <c:pt idx="9624">
                  <c:v>525000</c:v>
                </c:pt>
                <c:pt idx="9625">
                  <c:v>195000</c:v>
                </c:pt>
                <c:pt idx="9626">
                  <c:v>1185000</c:v>
                </c:pt>
                <c:pt idx="9627">
                  <c:v>775000</c:v>
                </c:pt>
                <c:pt idx="9628">
                  <c:v>455000</c:v>
                </c:pt>
                <c:pt idx="9629">
                  <c:v>510000</c:v>
                </c:pt>
                <c:pt idx="9630">
                  <c:v>260000</c:v>
                </c:pt>
                <c:pt idx="9631">
                  <c:v>215000</c:v>
                </c:pt>
                <c:pt idx="9632">
                  <c:v>999000</c:v>
                </c:pt>
                <c:pt idx="9633">
                  <c:v>665000</c:v>
                </c:pt>
                <c:pt idx="9634">
                  <c:v>1500000</c:v>
                </c:pt>
                <c:pt idx="9635">
                  <c:v>245000</c:v>
                </c:pt>
                <c:pt idx="9636">
                  <c:v>210000</c:v>
                </c:pt>
                <c:pt idx="9637">
                  <c:v>373000</c:v>
                </c:pt>
                <c:pt idx="9638">
                  <c:v>775000</c:v>
                </c:pt>
                <c:pt idx="9639">
                  <c:v>435000</c:v>
                </c:pt>
                <c:pt idx="9640">
                  <c:v>483000</c:v>
                </c:pt>
                <c:pt idx="9641">
                  <c:v>175000</c:v>
                </c:pt>
                <c:pt idx="9642">
                  <c:v>430000</c:v>
                </c:pt>
                <c:pt idx="9643">
                  <c:v>770000</c:v>
                </c:pt>
                <c:pt idx="9644">
                  <c:v>300000</c:v>
                </c:pt>
                <c:pt idx="9645">
                  <c:v>520000</c:v>
                </c:pt>
                <c:pt idx="9646">
                  <c:v>565000</c:v>
                </c:pt>
                <c:pt idx="9647">
                  <c:v>220000</c:v>
                </c:pt>
                <c:pt idx="9648">
                  <c:v>500000</c:v>
                </c:pt>
                <c:pt idx="9649">
                  <c:v>179999</c:v>
                </c:pt>
                <c:pt idx="9650">
                  <c:v>700000</c:v>
                </c:pt>
                <c:pt idx="9651">
                  <c:v>155000</c:v>
                </c:pt>
                <c:pt idx="9652">
                  <c:v>425000</c:v>
                </c:pt>
                <c:pt idx="9653">
                  <c:v>489000</c:v>
                </c:pt>
                <c:pt idx="9654">
                  <c:v>972000</c:v>
                </c:pt>
                <c:pt idx="9655">
                  <c:v>265000</c:v>
                </c:pt>
                <c:pt idx="9656">
                  <c:v>610000</c:v>
                </c:pt>
                <c:pt idx="9657">
                  <c:v>450000</c:v>
                </c:pt>
                <c:pt idx="9658">
                  <c:v>245000</c:v>
                </c:pt>
                <c:pt idx="9659">
                  <c:v>830000</c:v>
                </c:pt>
                <c:pt idx="9660">
                  <c:v>175000</c:v>
                </c:pt>
                <c:pt idx="9661">
                  <c:v>780000</c:v>
                </c:pt>
                <c:pt idx="9662">
                  <c:v>410000</c:v>
                </c:pt>
                <c:pt idx="9663">
                  <c:v>1065000</c:v>
                </c:pt>
                <c:pt idx="9664">
                  <c:v>1174000</c:v>
                </c:pt>
                <c:pt idx="9665">
                  <c:v>690000</c:v>
                </c:pt>
                <c:pt idx="9666">
                  <c:v>521000</c:v>
                </c:pt>
                <c:pt idx="9667">
                  <c:v>450000</c:v>
                </c:pt>
                <c:pt idx="9668">
                  <c:v>310000</c:v>
                </c:pt>
                <c:pt idx="9669">
                  <c:v>475000</c:v>
                </c:pt>
                <c:pt idx="9670">
                  <c:v>425000</c:v>
                </c:pt>
                <c:pt idx="9671">
                  <c:v>300000</c:v>
                </c:pt>
                <c:pt idx="9672">
                  <c:v>850000</c:v>
                </c:pt>
                <c:pt idx="9673">
                  <c:v>789999</c:v>
                </c:pt>
                <c:pt idx="9674">
                  <c:v>590000</c:v>
                </c:pt>
                <c:pt idx="9675">
                  <c:v>650000</c:v>
                </c:pt>
                <c:pt idx="9676">
                  <c:v>395000</c:v>
                </c:pt>
                <c:pt idx="9677">
                  <c:v>1590000</c:v>
                </c:pt>
                <c:pt idx="9678">
                  <c:v>1355000</c:v>
                </c:pt>
                <c:pt idx="9679">
                  <c:v>211000</c:v>
                </c:pt>
                <c:pt idx="9680">
                  <c:v>450000</c:v>
                </c:pt>
                <c:pt idx="9681">
                  <c:v>425000</c:v>
                </c:pt>
                <c:pt idx="9682">
                  <c:v>470000</c:v>
                </c:pt>
                <c:pt idx="9683">
                  <c:v>265000</c:v>
                </c:pt>
                <c:pt idx="9684">
                  <c:v>375000</c:v>
                </c:pt>
                <c:pt idx="9685">
                  <c:v>420000</c:v>
                </c:pt>
                <c:pt idx="9686">
                  <c:v>500000</c:v>
                </c:pt>
                <c:pt idx="9687">
                  <c:v>165000</c:v>
                </c:pt>
                <c:pt idx="9688">
                  <c:v>1051000</c:v>
                </c:pt>
                <c:pt idx="9689">
                  <c:v>250000</c:v>
                </c:pt>
                <c:pt idx="9690">
                  <c:v>540000</c:v>
                </c:pt>
                <c:pt idx="9691">
                  <c:v>815000</c:v>
                </c:pt>
                <c:pt idx="9692">
                  <c:v>1251111</c:v>
                </c:pt>
                <c:pt idx="9693">
                  <c:v>174999</c:v>
                </c:pt>
                <c:pt idx="9694">
                  <c:v>345000</c:v>
                </c:pt>
                <c:pt idx="9695">
                  <c:v>510000</c:v>
                </c:pt>
                <c:pt idx="9696">
                  <c:v>361100</c:v>
                </c:pt>
                <c:pt idx="9697">
                  <c:v>349999</c:v>
                </c:pt>
                <c:pt idx="9698">
                  <c:v>390000</c:v>
                </c:pt>
                <c:pt idx="9699">
                  <c:v>380000</c:v>
                </c:pt>
                <c:pt idx="9700">
                  <c:v>599000</c:v>
                </c:pt>
                <c:pt idx="9701">
                  <c:v>950000</c:v>
                </c:pt>
                <c:pt idx="9702">
                  <c:v>690000</c:v>
                </c:pt>
                <c:pt idx="9703">
                  <c:v>650000</c:v>
                </c:pt>
                <c:pt idx="9704">
                  <c:v>470000</c:v>
                </c:pt>
                <c:pt idx="9705">
                  <c:v>1199999</c:v>
                </c:pt>
                <c:pt idx="9706">
                  <c:v>749000</c:v>
                </c:pt>
                <c:pt idx="9707">
                  <c:v>1200000</c:v>
                </c:pt>
                <c:pt idx="9708">
                  <c:v>255000</c:v>
                </c:pt>
                <c:pt idx="9709">
                  <c:v>280000</c:v>
                </c:pt>
                <c:pt idx="9710">
                  <c:v>241000</c:v>
                </c:pt>
                <c:pt idx="9711">
                  <c:v>325000</c:v>
                </c:pt>
                <c:pt idx="9712">
                  <c:v>135000</c:v>
                </c:pt>
                <c:pt idx="9713">
                  <c:v>750000</c:v>
                </c:pt>
                <c:pt idx="9714">
                  <c:v>1060000</c:v>
                </c:pt>
                <c:pt idx="9715">
                  <c:v>878500</c:v>
                </c:pt>
                <c:pt idx="9716">
                  <c:v>225000</c:v>
                </c:pt>
                <c:pt idx="9717">
                  <c:v>1150000</c:v>
                </c:pt>
                <c:pt idx="9718">
                  <c:v>595000</c:v>
                </c:pt>
                <c:pt idx="9719">
                  <c:v>725000</c:v>
                </c:pt>
                <c:pt idx="9720">
                  <c:v>1650000</c:v>
                </c:pt>
                <c:pt idx="9721">
                  <c:v>235000</c:v>
                </c:pt>
                <c:pt idx="9722">
                  <c:v>675000</c:v>
                </c:pt>
                <c:pt idx="9723">
                  <c:v>450000</c:v>
                </c:pt>
                <c:pt idx="9724">
                  <c:v>650000</c:v>
                </c:pt>
                <c:pt idx="9725">
                  <c:v>750000</c:v>
                </c:pt>
                <c:pt idx="9726">
                  <c:v>80000</c:v>
                </c:pt>
                <c:pt idx="9727">
                  <c:v>295000</c:v>
                </c:pt>
                <c:pt idx="9728">
                  <c:v>360000</c:v>
                </c:pt>
                <c:pt idx="9729">
                  <c:v>730000</c:v>
                </c:pt>
                <c:pt idx="9730">
                  <c:v>350000</c:v>
                </c:pt>
                <c:pt idx="9731">
                  <c:v>180000</c:v>
                </c:pt>
                <c:pt idx="9732">
                  <c:v>470000</c:v>
                </c:pt>
                <c:pt idx="9733">
                  <c:v>225000</c:v>
                </c:pt>
                <c:pt idx="9734">
                  <c:v>695000</c:v>
                </c:pt>
                <c:pt idx="9735">
                  <c:v>795000</c:v>
                </c:pt>
                <c:pt idx="9736">
                  <c:v>235000</c:v>
                </c:pt>
                <c:pt idx="9737">
                  <c:v>368000</c:v>
                </c:pt>
                <c:pt idx="9738">
                  <c:v>480000</c:v>
                </c:pt>
                <c:pt idx="9739">
                  <c:v>450000</c:v>
                </c:pt>
                <c:pt idx="9740">
                  <c:v>265000</c:v>
                </c:pt>
                <c:pt idx="9741">
                  <c:v>525000</c:v>
                </c:pt>
                <c:pt idx="9742">
                  <c:v>642000</c:v>
                </c:pt>
                <c:pt idx="9743">
                  <c:v>85000</c:v>
                </c:pt>
                <c:pt idx="9744">
                  <c:v>850000</c:v>
                </c:pt>
                <c:pt idx="9745">
                  <c:v>195000</c:v>
                </c:pt>
                <c:pt idx="9746">
                  <c:v>199999</c:v>
                </c:pt>
                <c:pt idx="9747">
                  <c:v>1150000</c:v>
                </c:pt>
                <c:pt idx="9748">
                  <c:v>1050000</c:v>
                </c:pt>
                <c:pt idx="9749">
                  <c:v>999000</c:v>
                </c:pt>
                <c:pt idx="9750">
                  <c:v>300000</c:v>
                </c:pt>
                <c:pt idx="9751">
                  <c:v>290000</c:v>
                </c:pt>
                <c:pt idx="9752">
                  <c:v>130000</c:v>
                </c:pt>
                <c:pt idx="9753">
                  <c:v>1700000</c:v>
                </c:pt>
                <c:pt idx="9754">
                  <c:v>1350000</c:v>
                </c:pt>
                <c:pt idx="9755">
                  <c:v>155000</c:v>
                </c:pt>
                <c:pt idx="9756">
                  <c:v>765000</c:v>
                </c:pt>
                <c:pt idx="9757">
                  <c:v>1400000</c:v>
                </c:pt>
                <c:pt idx="9758">
                  <c:v>585000</c:v>
                </c:pt>
                <c:pt idx="9759">
                  <c:v>390000</c:v>
                </c:pt>
                <c:pt idx="9760">
                  <c:v>485000</c:v>
                </c:pt>
                <c:pt idx="9761">
                  <c:v>1485000</c:v>
                </c:pt>
                <c:pt idx="9762">
                  <c:v>680000</c:v>
                </c:pt>
                <c:pt idx="9763">
                  <c:v>240000</c:v>
                </c:pt>
                <c:pt idx="9764">
                  <c:v>300000</c:v>
                </c:pt>
                <c:pt idx="9765">
                  <c:v>1550000</c:v>
                </c:pt>
                <c:pt idx="9766">
                  <c:v>660000</c:v>
                </c:pt>
                <c:pt idx="9767">
                  <c:v>625000</c:v>
                </c:pt>
                <c:pt idx="9768">
                  <c:v>198000</c:v>
                </c:pt>
                <c:pt idx="9769">
                  <c:v>300000</c:v>
                </c:pt>
                <c:pt idx="9770">
                  <c:v>375000</c:v>
                </c:pt>
                <c:pt idx="9771">
                  <c:v>260000</c:v>
                </c:pt>
                <c:pt idx="9772">
                  <c:v>285000</c:v>
                </c:pt>
                <c:pt idx="9773">
                  <c:v>749000</c:v>
                </c:pt>
                <c:pt idx="9774">
                  <c:v>570000</c:v>
                </c:pt>
                <c:pt idx="9775">
                  <c:v>1550000</c:v>
                </c:pt>
                <c:pt idx="9776">
                  <c:v>200000</c:v>
                </c:pt>
                <c:pt idx="9777">
                  <c:v>615000</c:v>
                </c:pt>
                <c:pt idx="9778">
                  <c:v>450000</c:v>
                </c:pt>
                <c:pt idx="9779">
                  <c:v>650000</c:v>
                </c:pt>
                <c:pt idx="9780">
                  <c:v>1270000</c:v>
                </c:pt>
                <c:pt idx="9781">
                  <c:v>745000</c:v>
                </c:pt>
                <c:pt idx="9782">
                  <c:v>525000</c:v>
                </c:pt>
                <c:pt idx="9783">
                  <c:v>845000</c:v>
                </c:pt>
                <c:pt idx="9784">
                  <c:v>499000</c:v>
                </c:pt>
                <c:pt idx="9785">
                  <c:v>455000</c:v>
                </c:pt>
                <c:pt idx="9786">
                  <c:v>325000</c:v>
                </c:pt>
                <c:pt idx="9787">
                  <c:v>590000</c:v>
                </c:pt>
                <c:pt idx="9788">
                  <c:v>699999</c:v>
                </c:pt>
                <c:pt idx="9789">
                  <c:v>299000</c:v>
                </c:pt>
                <c:pt idx="9790">
                  <c:v>1145000</c:v>
                </c:pt>
                <c:pt idx="9791">
                  <c:v>375000</c:v>
                </c:pt>
                <c:pt idx="9792">
                  <c:v>450000</c:v>
                </c:pt>
                <c:pt idx="9793">
                  <c:v>510000</c:v>
                </c:pt>
                <c:pt idx="9794">
                  <c:v>875000</c:v>
                </c:pt>
                <c:pt idx="9795">
                  <c:v>245000</c:v>
                </c:pt>
                <c:pt idx="9796">
                  <c:v>1095000</c:v>
                </c:pt>
                <c:pt idx="9797">
                  <c:v>340000</c:v>
                </c:pt>
                <c:pt idx="9798">
                  <c:v>690000</c:v>
                </c:pt>
                <c:pt idx="9799">
                  <c:v>675000</c:v>
                </c:pt>
                <c:pt idx="9800">
                  <c:v>240000</c:v>
                </c:pt>
                <c:pt idx="9801">
                  <c:v>340000</c:v>
                </c:pt>
                <c:pt idx="9802">
                  <c:v>790000</c:v>
                </c:pt>
                <c:pt idx="9803">
                  <c:v>299999</c:v>
                </c:pt>
                <c:pt idx="9804">
                  <c:v>1090000</c:v>
                </c:pt>
                <c:pt idx="9805">
                  <c:v>220000</c:v>
                </c:pt>
                <c:pt idx="9806">
                  <c:v>480000</c:v>
                </c:pt>
                <c:pt idx="9807">
                  <c:v>1099000</c:v>
                </c:pt>
                <c:pt idx="9808">
                  <c:v>1099000</c:v>
                </c:pt>
                <c:pt idx="9809">
                  <c:v>950000</c:v>
                </c:pt>
                <c:pt idx="9810">
                  <c:v>390000</c:v>
                </c:pt>
                <c:pt idx="9811">
                  <c:v>70000</c:v>
                </c:pt>
                <c:pt idx="9812">
                  <c:v>325000</c:v>
                </c:pt>
                <c:pt idx="9813">
                  <c:v>185000</c:v>
                </c:pt>
                <c:pt idx="9814">
                  <c:v>300000</c:v>
                </c:pt>
                <c:pt idx="9815">
                  <c:v>725000</c:v>
                </c:pt>
                <c:pt idx="9816">
                  <c:v>385000</c:v>
                </c:pt>
                <c:pt idx="9817">
                  <c:v>311000</c:v>
                </c:pt>
                <c:pt idx="9818">
                  <c:v>555000</c:v>
                </c:pt>
                <c:pt idx="9819">
                  <c:v>749000</c:v>
                </c:pt>
                <c:pt idx="9820">
                  <c:v>550000</c:v>
                </c:pt>
                <c:pt idx="9821">
                  <c:v>440000</c:v>
                </c:pt>
                <c:pt idx="9822">
                  <c:v>230000</c:v>
                </c:pt>
                <c:pt idx="9823">
                  <c:v>1100000</c:v>
                </c:pt>
                <c:pt idx="9824">
                  <c:v>325000</c:v>
                </c:pt>
                <c:pt idx="9825">
                  <c:v>585000</c:v>
                </c:pt>
                <c:pt idx="9826">
                  <c:v>1325000</c:v>
                </c:pt>
                <c:pt idx="9827">
                  <c:v>125000</c:v>
                </c:pt>
                <c:pt idx="9828">
                  <c:v>1390000</c:v>
                </c:pt>
                <c:pt idx="9829">
                  <c:v>1060000</c:v>
                </c:pt>
                <c:pt idx="9830">
                  <c:v>310000</c:v>
                </c:pt>
                <c:pt idx="9831">
                  <c:v>375000</c:v>
                </c:pt>
                <c:pt idx="9832">
                  <c:v>360000</c:v>
                </c:pt>
                <c:pt idx="9833">
                  <c:v>525000</c:v>
                </c:pt>
                <c:pt idx="9834">
                  <c:v>820000</c:v>
                </c:pt>
                <c:pt idx="9835">
                  <c:v>851000</c:v>
                </c:pt>
                <c:pt idx="9836">
                  <c:v>785000</c:v>
                </c:pt>
                <c:pt idx="9837">
                  <c:v>1250000</c:v>
                </c:pt>
                <c:pt idx="9838">
                  <c:v>750000</c:v>
                </c:pt>
                <c:pt idx="9839">
                  <c:v>40000</c:v>
                </c:pt>
                <c:pt idx="9840">
                  <c:v>425000</c:v>
                </c:pt>
                <c:pt idx="9841">
                  <c:v>650000</c:v>
                </c:pt>
                <c:pt idx="9842">
                  <c:v>1400000</c:v>
                </c:pt>
                <c:pt idx="9843">
                  <c:v>395000</c:v>
                </c:pt>
                <c:pt idx="9844">
                  <c:v>620000</c:v>
                </c:pt>
                <c:pt idx="9845">
                  <c:v>899000</c:v>
                </c:pt>
                <c:pt idx="9846">
                  <c:v>582000</c:v>
                </c:pt>
                <c:pt idx="9847">
                  <c:v>540000</c:v>
                </c:pt>
                <c:pt idx="9848">
                  <c:v>450000</c:v>
                </c:pt>
                <c:pt idx="9849">
                  <c:v>450000</c:v>
                </c:pt>
                <c:pt idx="9850">
                  <c:v>845000</c:v>
                </c:pt>
                <c:pt idx="9851">
                  <c:v>695000</c:v>
                </c:pt>
                <c:pt idx="9852">
                  <c:v>1050000</c:v>
                </c:pt>
                <c:pt idx="9853">
                  <c:v>195000</c:v>
                </c:pt>
                <c:pt idx="9854">
                  <c:v>850000</c:v>
                </c:pt>
                <c:pt idx="9855">
                  <c:v>465000</c:v>
                </c:pt>
                <c:pt idx="9856">
                  <c:v>229000</c:v>
                </c:pt>
                <c:pt idx="9857">
                  <c:v>120000</c:v>
                </c:pt>
                <c:pt idx="9858">
                  <c:v>620000</c:v>
                </c:pt>
                <c:pt idx="9859">
                  <c:v>495000</c:v>
                </c:pt>
                <c:pt idx="9860">
                  <c:v>725000</c:v>
                </c:pt>
                <c:pt idx="9861">
                  <c:v>490000</c:v>
                </c:pt>
                <c:pt idx="9862">
                  <c:v>400000</c:v>
                </c:pt>
                <c:pt idx="9863">
                  <c:v>295000</c:v>
                </c:pt>
                <c:pt idx="9864">
                  <c:v>430000</c:v>
                </c:pt>
                <c:pt idx="9865">
                  <c:v>405000</c:v>
                </c:pt>
                <c:pt idx="9866">
                  <c:v>1450000</c:v>
                </c:pt>
                <c:pt idx="9867">
                  <c:v>850000</c:v>
                </c:pt>
                <c:pt idx="9868">
                  <c:v>449000</c:v>
                </c:pt>
                <c:pt idx="9869">
                  <c:v>680000</c:v>
                </c:pt>
                <c:pt idx="9870">
                  <c:v>1225000</c:v>
                </c:pt>
                <c:pt idx="9871">
                  <c:v>550000</c:v>
                </c:pt>
                <c:pt idx="9872">
                  <c:v>335000</c:v>
                </c:pt>
                <c:pt idx="9873">
                  <c:v>759000</c:v>
                </c:pt>
                <c:pt idx="9874">
                  <c:v>400000</c:v>
                </c:pt>
                <c:pt idx="9875">
                  <c:v>140000</c:v>
                </c:pt>
                <c:pt idx="9876">
                  <c:v>525000</c:v>
                </c:pt>
                <c:pt idx="9877">
                  <c:v>1300000</c:v>
                </c:pt>
                <c:pt idx="9878">
                  <c:v>65000</c:v>
                </c:pt>
                <c:pt idx="9879">
                  <c:v>895000</c:v>
                </c:pt>
                <c:pt idx="9880">
                  <c:v>275000</c:v>
                </c:pt>
                <c:pt idx="9881">
                  <c:v>135000</c:v>
                </c:pt>
                <c:pt idx="9882">
                  <c:v>425000</c:v>
                </c:pt>
                <c:pt idx="9883">
                  <c:v>790000</c:v>
                </c:pt>
                <c:pt idx="9884">
                  <c:v>549000</c:v>
                </c:pt>
                <c:pt idx="9885">
                  <c:v>825000</c:v>
                </c:pt>
                <c:pt idx="9886">
                  <c:v>750000</c:v>
                </c:pt>
                <c:pt idx="9887">
                  <c:v>250000</c:v>
                </c:pt>
                <c:pt idx="9888">
                  <c:v>175000</c:v>
                </c:pt>
                <c:pt idx="9889">
                  <c:v>425000</c:v>
                </c:pt>
                <c:pt idx="9890">
                  <c:v>650000</c:v>
                </c:pt>
                <c:pt idx="9891">
                  <c:v>285000</c:v>
                </c:pt>
                <c:pt idx="9892">
                  <c:v>190000</c:v>
                </c:pt>
                <c:pt idx="9893">
                  <c:v>577000</c:v>
                </c:pt>
                <c:pt idx="9894">
                  <c:v>850000</c:v>
                </c:pt>
                <c:pt idx="9895">
                  <c:v>175000</c:v>
                </c:pt>
                <c:pt idx="9896">
                  <c:v>210000</c:v>
                </c:pt>
                <c:pt idx="9897">
                  <c:v>511000</c:v>
                </c:pt>
                <c:pt idx="9898">
                  <c:v>585000</c:v>
                </c:pt>
                <c:pt idx="9899">
                  <c:v>675000</c:v>
                </c:pt>
                <c:pt idx="9900">
                  <c:v>225000</c:v>
                </c:pt>
                <c:pt idx="9901">
                  <c:v>225000</c:v>
                </c:pt>
                <c:pt idx="9902">
                  <c:v>155000</c:v>
                </c:pt>
                <c:pt idx="9903">
                  <c:v>200000</c:v>
                </c:pt>
                <c:pt idx="9904">
                  <c:v>150000</c:v>
                </c:pt>
                <c:pt idx="9905">
                  <c:v>75000</c:v>
                </c:pt>
                <c:pt idx="9906">
                  <c:v>1255000</c:v>
                </c:pt>
                <c:pt idx="9907">
                  <c:v>585000</c:v>
                </c:pt>
                <c:pt idx="9908">
                  <c:v>1300000</c:v>
                </c:pt>
                <c:pt idx="9909">
                  <c:v>315000</c:v>
                </c:pt>
                <c:pt idx="9910">
                  <c:v>1250000</c:v>
                </c:pt>
                <c:pt idx="9911">
                  <c:v>500000</c:v>
                </c:pt>
                <c:pt idx="9912">
                  <c:v>350000</c:v>
                </c:pt>
                <c:pt idx="9913">
                  <c:v>140000</c:v>
                </c:pt>
                <c:pt idx="9914">
                  <c:v>145000</c:v>
                </c:pt>
                <c:pt idx="9915">
                  <c:v>395000</c:v>
                </c:pt>
                <c:pt idx="9916">
                  <c:v>1074999</c:v>
                </c:pt>
                <c:pt idx="9917">
                  <c:v>560000</c:v>
                </c:pt>
                <c:pt idx="9918">
                  <c:v>515000</c:v>
                </c:pt>
                <c:pt idx="9919">
                  <c:v>1599000</c:v>
                </c:pt>
                <c:pt idx="9920">
                  <c:v>395000</c:v>
                </c:pt>
                <c:pt idx="9921">
                  <c:v>460000</c:v>
                </c:pt>
                <c:pt idx="9922">
                  <c:v>385000</c:v>
                </c:pt>
                <c:pt idx="9923">
                  <c:v>460000</c:v>
                </c:pt>
                <c:pt idx="9924">
                  <c:v>1252000</c:v>
                </c:pt>
                <c:pt idx="9925">
                  <c:v>495000</c:v>
                </c:pt>
                <c:pt idx="9926">
                  <c:v>250000</c:v>
                </c:pt>
                <c:pt idx="9927">
                  <c:v>279000</c:v>
                </c:pt>
                <c:pt idx="9928">
                  <c:v>710000</c:v>
                </c:pt>
                <c:pt idx="9929">
                  <c:v>725000</c:v>
                </c:pt>
                <c:pt idx="9930">
                  <c:v>730000</c:v>
                </c:pt>
                <c:pt idx="9931">
                  <c:v>272000</c:v>
                </c:pt>
                <c:pt idx="9932">
                  <c:v>339000</c:v>
                </c:pt>
                <c:pt idx="9933">
                  <c:v>395000</c:v>
                </c:pt>
                <c:pt idx="9934">
                  <c:v>135000</c:v>
                </c:pt>
                <c:pt idx="9935">
                  <c:v>125000</c:v>
                </c:pt>
                <c:pt idx="9936">
                  <c:v>365000</c:v>
                </c:pt>
                <c:pt idx="9937">
                  <c:v>380000</c:v>
                </c:pt>
                <c:pt idx="9938">
                  <c:v>357000</c:v>
                </c:pt>
                <c:pt idx="9939">
                  <c:v>285000</c:v>
                </c:pt>
                <c:pt idx="9940">
                  <c:v>210000</c:v>
                </c:pt>
                <c:pt idx="9941">
                  <c:v>310000</c:v>
                </c:pt>
                <c:pt idx="9942">
                  <c:v>179000</c:v>
                </c:pt>
                <c:pt idx="9943">
                  <c:v>850000</c:v>
                </c:pt>
                <c:pt idx="9944">
                  <c:v>300000</c:v>
                </c:pt>
                <c:pt idx="9945">
                  <c:v>115000</c:v>
                </c:pt>
                <c:pt idx="9946">
                  <c:v>449820</c:v>
                </c:pt>
                <c:pt idx="9947">
                  <c:v>155000</c:v>
                </c:pt>
                <c:pt idx="9948">
                  <c:v>672000</c:v>
                </c:pt>
                <c:pt idx="9949">
                  <c:v>420000</c:v>
                </c:pt>
                <c:pt idx="9950">
                  <c:v>510000</c:v>
                </c:pt>
                <c:pt idx="9951">
                  <c:v>625000</c:v>
                </c:pt>
                <c:pt idx="9952">
                  <c:v>1245000</c:v>
                </c:pt>
                <c:pt idx="9953">
                  <c:v>1000000</c:v>
                </c:pt>
                <c:pt idx="9954">
                  <c:v>495000</c:v>
                </c:pt>
                <c:pt idx="9955">
                  <c:v>485000</c:v>
                </c:pt>
                <c:pt idx="9956">
                  <c:v>1150000</c:v>
                </c:pt>
                <c:pt idx="9957">
                  <c:v>625000</c:v>
                </c:pt>
                <c:pt idx="9958">
                  <c:v>1100000</c:v>
                </c:pt>
                <c:pt idx="9959">
                  <c:v>485000</c:v>
                </c:pt>
                <c:pt idx="9960">
                  <c:v>325000</c:v>
                </c:pt>
                <c:pt idx="9961">
                  <c:v>432000</c:v>
                </c:pt>
                <c:pt idx="9962">
                  <c:v>395000</c:v>
                </c:pt>
                <c:pt idx="9963">
                  <c:v>150000</c:v>
                </c:pt>
                <c:pt idx="9964">
                  <c:v>349000</c:v>
                </c:pt>
                <c:pt idx="9965">
                  <c:v>525000</c:v>
                </c:pt>
                <c:pt idx="9966">
                  <c:v>700000</c:v>
                </c:pt>
                <c:pt idx="9967">
                  <c:v>629996</c:v>
                </c:pt>
                <c:pt idx="9968">
                  <c:v>550000</c:v>
                </c:pt>
                <c:pt idx="9969">
                  <c:v>485000</c:v>
                </c:pt>
                <c:pt idx="9970">
                  <c:v>890000</c:v>
                </c:pt>
                <c:pt idx="9971">
                  <c:v>699000</c:v>
                </c:pt>
                <c:pt idx="9972">
                  <c:v>1299000</c:v>
                </c:pt>
                <c:pt idx="9973">
                  <c:v>187000</c:v>
                </c:pt>
                <c:pt idx="9974">
                  <c:v>325000</c:v>
                </c:pt>
                <c:pt idx="9975">
                  <c:v>450000</c:v>
                </c:pt>
                <c:pt idx="9976">
                  <c:v>260000</c:v>
                </c:pt>
                <c:pt idx="9977">
                  <c:v>300000</c:v>
                </c:pt>
                <c:pt idx="9978">
                  <c:v>799000</c:v>
                </c:pt>
                <c:pt idx="9979">
                  <c:v>795000</c:v>
                </c:pt>
                <c:pt idx="9980">
                  <c:v>290000</c:v>
                </c:pt>
                <c:pt idx="9981">
                  <c:v>1200000</c:v>
                </c:pt>
                <c:pt idx="9982">
                  <c:v>530000</c:v>
                </c:pt>
                <c:pt idx="9983">
                  <c:v>1550000</c:v>
                </c:pt>
                <c:pt idx="9984">
                  <c:v>630000</c:v>
                </c:pt>
                <c:pt idx="9985">
                  <c:v>395000</c:v>
                </c:pt>
                <c:pt idx="9986">
                  <c:v>399000</c:v>
                </c:pt>
                <c:pt idx="9987">
                  <c:v>465000</c:v>
                </c:pt>
                <c:pt idx="9988">
                  <c:v>90000</c:v>
                </c:pt>
                <c:pt idx="9989">
                  <c:v>355000</c:v>
                </c:pt>
                <c:pt idx="9990">
                  <c:v>390000</c:v>
                </c:pt>
                <c:pt idx="9991">
                  <c:v>258000</c:v>
                </c:pt>
                <c:pt idx="9992">
                  <c:v>325000</c:v>
                </c:pt>
                <c:pt idx="9993">
                  <c:v>647000</c:v>
                </c:pt>
                <c:pt idx="9994">
                  <c:v>695000</c:v>
                </c:pt>
                <c:pt idx="9995">
                  <c:v>1395000</c:v>
                </c:pt>
                <c:pt idx="9996">
                  <c:v>645000</c:v>
                </c:pt>
                <c:pt idx="9997">
                  <c:v>300000</c:v>
                </c:pt>
                <c:pt idx="9998">
                  <c:v>1675000</c:v>
                </c:pt>
                <c:pt idx="9999">
                  <c:v>368000</c:v>
                </c:pt>
                <c:pt idx="10000">
                  <c:v>624999</c:v>
                </c:pt>
                <c:pt idx="10001">
                  <c:v>500000</c:v>
                </c:pt>
                <c:pt idx="10002">
                  <c:v>695000</c:v>
                </c:pt>
                <c:pt idx="10003">
                  <c:v>1050000</c:v>
                </c:pt>
                <c:pt idx="10004">
                  <c:v>725000</c:v>
                </c:pt>
                <c:pt idx="10005">
                  <c:v>90000</c:v>
                </c:pt>
                <c:pt idx="10006">
                  <c:v>525000</c:v>
                </c:pt>
                <c:pt idx="10007">
                  <c:v>425000</c:v>
                </c:pt>
                <c:pt idx="10008">
                  <c:v>740000</c:v>
                </c:pt>
                <c:pt idx="10009">
                  <c:v>265000</c:v>
                </c:pt>
                <c:pt idx="10010">
                  <c:v>145000</c:v>
                </c:pt>
                <c:pt idx="10011">
                  <c:v>295000</c:v>
                </c:pt>
                <c:pt idx="10012">
                  <c:v>525000</c:v>
                </c:pt>
                <c:pt idx="10013">
                  <c:v>270000</c:v>
                </c:pt>
                <c:pt idx="10014">
                  <c:v>1500000</c:v>
                </c:pt>
                <c:pt idx="10015">
                  <c:v>350000</c:v>
                </c:pt>
                <c:pt idx="10016">
                  <c:v>85000</c:v>
                </c:pt>
                <c:pt idx="10017">
                  <c:v>445000</c:v>
                </c:pt>
                <c:pt idx="10018">
                  <c:v>870000</c:v>
                </c:pt>
                <c:pt idx="10019">
                  <c:v>550000</c:v>
                </c:pt>
                <c:pt idx="10020">
                  <c:v>545000</c:v>
                </c:pt>
                <c:pt idx="10021">
                  <c:v>677777</c:v>
                </c:pt>
                <c:pt idx="10022">
                  <c:v>645000</c:v>
                </c:pt>
                <c:pt idx="10023">
                  <c:v>435000</c:v>
                </c:pt>
                <c:pt idx="10024">
                  <c:v>650000</c:v>
                </c:pt>
                <c:pt idx="10025">
                  <c:v>341000</c:v>
                </c:pt>
                <c:pt idx="10026">
                  <c:v>535000</c:v>
                </c:pt>
                <c:pt idx="10027">
                  <c:v>185000</c:v>
                </c:pt>
                <c:pt idx="10028">
                  <c:v>599999</c:v>
                </c:pt>
                <c:pt idx="10029">
                  <c:v>300000</c:v>
                </c:pt>
                <c:pt idx="10030">
                  <c:v>390000</c:v>
                </c:pt>
                <c:pt idx="10031">
                  <c:v>330000</c:v>
                </c:pt>
                <c:pt idx="10032">
                  <c:v>710000</c:v>
                </c:pt>
                <c:pt idx="10033">
                  <c:v>1299000</c:v>
                </c:pt>
                <c:pt idx="10034">
                  <c:v>475000</c:v>
                </c:pt>
                <c:pt idx="10035">
                  <c:v>190000</c:v>
                </c:pt>
                <c:pt idx="10036">
                  <c:v>475000</c:v>
                </c:pt>
                <c:pt idx="10037">
                  <c:v>850000</c:v>
                </c:pt>
                <c:pt idx="10038">
                  <c:v>90000</c:v>
                </c:pt>
                <c:pt idx="10039">
                  <c:v>1470000</c:v>
                </c:pt>
                <c:pt idx="10040">
                  <c:v>295000</c:v>
                </c:pt>
                <c:pt idx="10041">
                  <c:v>485000</c:v>
                </c:pt>
                <c:pt idx="10042">
                  <c:v>130000</c:v>
                </c:pt>
                <c:pt idx="10043">
                  <c:v>700000</c:v>
                </c:pt>
                <c:pt idx="10044">
                  <c:v>215000</c:v>
                </c:pt>
                <c:pt idx="10045">
                  <c:v>438000</c:v>
                </c:pt>
                <c:pt idx="10046">
                  <c:v>100000</c:v>
                </c:pt>
                <c:pt idx="10047">
                  <c:v>1395000</c:v>
                </c:pt>
                <c:pt idx="10048">
                  <c:v>100000</c:v>
                </c:pt>
                <c:pt idx="10049">
                  <c:v>675000</c:v>
                </c:pt>
                <c:pt idx="10050">
                  <c:v>580000</c:v>
                </c:pt>
                <c:pt idx="10051">
                  <c:v>950000</c:v>
                </c:pt>
                <c:pt idx="10052">
                  <c:v>630000</c:v>
                </c:pt>
                <c:pt idx="10053">
                  <c:v>545000</c:v>
                </c:pt>
                <c:pt idx="10054">
                  <c:v>650000</c:v>
                </c:pt>
                <c:pt idx="10055">
                  <c:v>375000</c:v>
                </c:pt>
                <c:pt idx="10056">
                  <c:v>215000</c:v>
                </c:pt>
                <c:pt idx="10057">
                  <c:v>335000</c:v>
                </c:pt>
                <c:pt idx="10058">
                  <c:v>490000</c:v>
                </c:pt>
                <c:pt idx="10059">
                  <c:v>425000</c:v>
                </c:pt>
                <c:pt idx="10060">
                  <c:v>410000</c:v>
                </c:pt>
                <c:pt idx="10061">
                  <c:v>325000</c:v>
                </c:pt>
                <c:pt idx="10062">
                  <c:v>360000</c:v>
                </c:pt>
                <c:pt idx="10063">
                  <c:v>490000</c:v>
                </c:pt>
                <c:pt idx="10064">
                  <c:v>1500000</c:v>
                </c:pt>
                <c:pt idx="10065">
                  <c:v>179000</c:v>
                </c:pt>
                <c:pt idx="10066">
                  <c:v>1369000</c:v>
                </c:pt>
                <c:pt idx="10067">
                  <c:v>310000</c:v>
                </c:pt>
                <c:pt idx="10068">
                  <c:v>515000</c:v>
                </c:pt>
                <c:pt idx="10069">
                  <c:v>150000</c:v>
                </c:pt>
                <c:pt idx="10070">
                  <c:v>180000</c:v>
                </c:pt>
                <c:pt idx="10071">
                  <c:v>1200000</c:v>
                </c:pt>
                <c:pt idx="10072">
                  <c:v>1575000</c:v>
                </c:pt>
                <c:pt idx="10073">
                  <c:v>545000</c:v>
                </c:pt>
                <c:pt idx="10074">
                  <c:v>110000</c:v>
                </c:pt>
                <c:pt idx="10075">
                  <c:v>770000</c:v>
                </c:pt>
                <c:pt idx="10076">
                  <c:v>160000</c:v>
                </c:pt>
                <c:pt idx="10077">
                  <c:v>435000</c:v>
                </c:pt>
                <c:pt idx="10078">
                  <c:v>115000</c:v>
                </c:pt>
                <c:pt idx="10079">
                  <c:v>420000</c:v>
                </c:pt>
                <c:pt idx="10080">
                  <c:v>1275000</c:v>
                </c:pt>
                <c:pt idx="10081">
                  <c:v>175000</c:v>
                </c:pt>
                <c:pt idx="10082">
                  <c:v>645000</c:v>
                </c:pt>
                <c:pt idx="10083">
                  <c:v>795000</c:v>
                </c:pt>
                <c:pt idx="10084">
                  <c:v>375000</c:v>
                </c:pt>
                <c:pt idx="10085">
                  <c:v>249000</c:v>
                </c:pt>
                <c:pt idx="10086">
                  <c:v>110000</c:v>
                </c:pt>
                <c:pt idx="10087">
                  <c:v>555000</c:v>
                </c:pt>
                <c:pt idx="10088">
                  <c:v>850000</c:v>
                </c:pt>
                <c:pt idx="10089">
                  <c:v>449999</c:v>
                </c:pt>
                <c:pt idx="10090">
                  <c:v>125000</c:v>
                </c:pt>
                <c:pt idx="10091">
                  <c:v>720000</c:v>
                </c:pt>
                <c:pt idx="10092">
                  <c:v>1000000</c:v>
                </c:pt>
                <c:pt idx="10093">
                  <c:v>990000</c:v>
                </c:pt>
                <c:pt idx="10094">
                  <c:v>645000</c:v>
                </c:pt>
                <c:pt idx="10095">
                  <c:v>510000</c:v>
                </c:pt>
                <c:pt idx="10096">
                  <c:v>825000</c:v>
                </c:pt>
                <c:pt idx="10097">
                  <c:v>869000</c:v>
                </c:pt>
                <c:pt idx="10098">
                  <c:v>890000</c:v>
                </c:pt>
                <c:pt idx="10099">
                  <c:v>275000</c:v>
                </c:pt>
                <c:pt idx="10100">
                  <c:v>360000</c:v>
                </c:pt>
                <c:pt idx="10101">
                  <c:v>590000</c:v>
                </c:pt>
                <c:pt idx="10102">
                  <c:v>245000</c:v>
                </c:pt>
                <c:pt idx="10103">
                  <c:v>245000</c:v>
                </c:pt>
                <c:pt idx="10104">
                  <c:v>460000</c:v>
                </c:pt>
                <c:pt idx="10105">
                  <c:v>480000</c:v>
                </c:pt>
                <c:pt idx="10106">
                  <c:v>460000</c:v>
                </c:pt>
                <c:pt idx="10107">
                  <c:v>725000</c:v>
                </c:pt>
                <c:pt idx="10108">
                  <c:v>350000</c:v>
                </c:pt>
                <c:pt idx="10109">
                  <c:v>650000</c:v>
                </c:pt>
                <c:pt idx="10110">
                  <c:v>55000</c:v>
                </c:pt>
                <c:pt idx="10111">
                  <c:v>875000</c:v>
                </c:pt>
                <c:pt idx="10112">
                  <c:v>550000</c:v>
                </c:pt>
                <c:pt idx="10113">
                  <c:v>290000</c:v>
                </c:pt>
                <c:pt idx="10114">
                  <c:v>490000</c:v>
                </c:pt>
                <c:pt idx="10115">
                  <c:v>1230000</c:v>
                </c:pt>
                <c:pt idx="10116">
                  <c:v>750000</c:v>
                </c:pt>
                <c:pt idx="10117">
                  <c:v>370000</c:v>
                </c:pt>
                <c:pt idx="10118">
                  <c:v>170000</c:v>
                </c:pt>
                <c:pt idx="10119">
                  <c:v>589000</c:v>
                </c:pt>
                <c:pt idx="10120">
                  <c:v>121000</c:v>
                </c:pt>
                <c:pt idx="10121">
                  <c:v>1695000</c:v>
                </c:pt>
                <c:pt idx="10122">
                  <c:v>690000</c:v>
                </c:pt>
                <c:pt idx="10123">
                  <c:v>465000</c:v>
                </c:pt>
                <c:pt idx="10124">
                  <c:v>450000</c:v>
                </c:pt>
                <c:pt idx="10125">
                  <c:v>1470000</c:v>
                </c:pt>
                <c:pt idx="10126">
                  <c:v>155000</c:v>
                </c:pt>
                <c:pt idx="10127">
                  <c:v>1221000</c:v>
                </c:pt>
                <c:pt idx="10128">
                  <c:v>435000</c:v>
                </c:pt>
                <c:pt idx="10129">
                  <c:v>321111</c:v>
                </c:pt>
                <c:pt idx="10130">
                  <c:v>255000</c:v>
                </c:pt>
                <c:pt idx="10131">
                  <c:v>220000</c:v>
                </c:pt>
                <c:pt idx="10132">
                  <c:v>795000</c:v>
                </c:pt>
                <c:pt idx="10133">
                  <c:v>311000</c:v>
                </c:pt>
                <c:pt idx="10134">
                  <c:v>695000</c:v>
                </c:pt>
                <c:pt idx="10135">
                  <c:v>315499</c:v>
                </c:pt>
                <c:pt idx="10136">
                  <c:v>475000</c:v>
                </c:pt>
                <c:pt idx="10137">
                  <c:v>700000</c:v>
                </c:pt>
                <c:pt idx="10138">
                  <c:v>180000</c:v>
                </c:pt>
                <c:pt idx="10139">
                  <c:v>350000</c:v>
                </c:pt>
                <c:pt idx="10140">
                  <c:v>195000</c:v>
                </c:pt>
                <c:pt idx="10141">
                  <c:v>599000</c:v>
                </c:pt>
                <c:pt idx="10142">
                  <c:v>315000</c:v>
                </c:pt>
                <c:pt idx="10143">
                  <c:v>1475000</c:v>
                </c:pt>
                <c:pt idx="10144">
                  <c:v>285000</c:v>
                </c:pt>
                <c:pt idx="10145">
                  <c:v>1190000</c:v>
                </c:pt>
                <c:pt idx="10146">
                  <c:v>650000</c:v>
                </c:pt>
                <c:pt idx="10147">
                  <c:v>411000</c:v>
                </c:pt>
                <c:pt idx="10148">
                  <c:v>750000</c:v>
                </c:pt>
                <c:pt idx="10149">
                  <c:v>850000</c:v>
                </c:pt>
                <c:pt idx="10150">
                  <c:v>525000</c:v>
                </c:pt>
                <c:pt idx="10151">
                  <c:v>900000</c:v>
                </c:pt>
                <c:pt idx="10152">
                  <c:v>175000</c:v>
                </c:pt>
                <c:pt idx="10153">
                  <c:v>1675000</c:v>
                </c:pt>
                <c:pt idx="10154">
                  <c:v>465000</c:v>
                </c:pt>
                <c:pt idx="10155">
                  <c:v>325000</c:v>
                </c:pt>
                <c:pt idx="10156">
                  <c:v>455000</c:v>
                </c:pt>
                <c:pt idx="10157">
                  <c:v>299000</c:v>
                </c:pt>
                <c:pt idx="10158">
                  <c:v>920000</c:v>
                </c:pt>
                <c:pt idx="10159">
                  <c:v>250000</c:v>
                </c:pt>
                <c:pt idx="10160">
                  <c:v>370000</c:v>
                </c:pt>
                <c:pt idx="10161">
                  <c:v>675000</c:v>
                </c:pt>
                <c:pt idx="10162">
                  <c:v>1400000</c:v>
                </c:pt>
                <c:pt idx="10163">
                  <c:v>600000</c:v>
                </c:pt>
                <c:pt idx="10164">
                  <c:v>650000</c:v>
                </c:pt>
                <c:pt idx="10165">
                  <c:v>525000</c:v>
                </c:pt>
                <c:pt idx="10166">
                  <c:v>975000</c:v>
                </c:pt>
                <c:pt idx="10167">
                  <c:v>330000</c:v>
                </c:pt>
                <c:pt idx="10168">
                  <c:v>411000</c:v>
                </c:pt>
                <c:pt idx="10169">
                  <c:v>975000</c:v>
                </c:pt>
                <c:pt idx="10170">
                  <c:v>165000</c:v>
                </c:pt>
                <c:pt idx="10171">
                  <c:v>520000</c:v>
                </c:pt>
                <c:pt idx="10172">
                  <c:v>325000</c:v>
                </c:pt>
                <c:pt idx="10173">
                  <c:v>960000</c:v>
                </c:pt>
                <c:pt idx="10174">
                  <c:v>750000</c:v>
                </c:pt>
                <c:pt idx="10175">
                  <c:v>380000</c:v>
                </c:pt>
                <c:pt idx="10176">
                  <c:v>450000</c:v>
                </c:pt>
                <c:pt idx="10177">
                  <c:v>435000</c:v>
                </c:pt>
                <c:pt idx="10178">
                  <c:v>560000</c:v>
                </c:pt>
                <c:pt idx="10179">
                  <c:v>925000</c:v>
                </c:pt>
                <c:pt idx="10180">
                  <c:v>540000</c:v>
                </c:pt>
                <c:pt idx="10181">
                  <c:v>625000</c:v>
                </c:pt>
                <c:pt idx="10182">
                  <c:v>325000</c:v>
                </c:pt>
                <c:pt idx="10183">
                  <c:v>645000</c:v>
                </c:pt>
                <c:pt idx="10184">
                  <c:v>270000</c:v>
                </c:pt>
                <c:pt idx="10185">
                  <c:v>674999</c:v>
                </c:pt>
                <c:pt idx="10186">
                  <c:v>325000</c:v>
                </c:pt>
                <c:pt idx="10187">
                  <c:v>275000</c:v>
                </c:pt>
                <c:pt idx="10188">
                  <c:v>865000</c:v>
                </c:pt>
                <c:pt idx="10189">
                  <c:v>740000</c:v>
                </c:pt>
                <c:pt idx="10190">
                  <c:v>699999</c:v>
                </c:pt>
                <c:pt idx="10191">
                  <c:v>210000</c:v>
                </c:pt>
                <c:pt idx="10192">
                  <c:v>375000</c:v>
                </c:pt>
                <c:pt idx="10193">
                  <c:v>355000</c:v>
                </c:pt>
                <c:pt idx="10194">
                  <c:v>635000</c:v>
                </c:pt>
                <c:pt idx="10195">
                  <c:v>175000</c:v>
                </c:pt>
                <c:pt idx="10196">
                  <c:v>450000</c:v>
                </c:pt>
                <c:pt idx="10197">
                  <c:v>490000</c:v>
                </c:pt>
                <c:pt idx="10198">
                  <c:v>235000</c:v>
                </c:pt>
                <c:pt idx="10199">
                  <c:v>485000</c:v>
                </c:pt>
                <c:pt idx="10200">
                  <c:v>650000</c:v>
                </c:pt>
                <c:pt idx="10201">
                  <c:v>148000</c:v>
                </c:pt>
                <c:pt idx="10202">
                  <c:v>610000</c:v>
                </c:pt>
                <c:pt idx="10203">
                  <c:v>480000</c:v>
                </c:pt>
                <c:pt idx="10204">
                  <c:v>499000</c:v>
                </c:pt>
                <c:pt idx="10205">
                  <c:v>869000</c:v>
                </c:pt>
                <c:pt idx="10206">
                  <c:v>245000</c:v>
                </c:pt>
                <c:pt idx="10207">
                  <c:v>1450000</c:v>
                </c:pt>
                <c:pt idx="10208">
                  <c:v>875000</c:v>
                </c:pt>
                <c:pt idx="10209">
                  <c:v>631000</c:v>
                </c:pt>
                <c:pt idx="10210">
                  <c:v>785000</c:v>
                </c:pt>
                <c:pt idx="10211">
                  <c:v>460000</c:v>
                </c:pt>
                <c:pt idx="10212">
                  <c:v>425000</c:v>
                </c:pt>
                <c:pt idx="10213">
                  <c:v>295000</c:v>
                </c:pt>
                <c:pt idx="10214">
                  <c:v>110000</c:v>
                </c:pt>
                <c:pt idx="10215">
                  <c:v>595000</c:v>
                </c:pt>
                <c:pt idx="10216">
                  <c:v>275000</c:v>
                </c:pt>
                <c:pt idx="10217">
                  <c:v>360000</c:v>
                </c:pt>
                <c:pt idx="10218">
                  <c:v>165000</c:v>
                </c:pt>
                <c:pt idx="10219">
                  <c:v>280000</c:v>
                </c:pt>
                <c:pt idx="10220">
                  <c:v>699000</c:v>
                </c:pt>
                <c:pt idx="10221">
                  <c:v>425000</c:v>
                </c:pt>
                <c:pt idx="10222">
                  <c:v>625000</c:v>
                </c:pt>
                <c:pt idx="10223">
                  <c:v>1395000</c:v>
                </c:pt>
                <c:pt idx="10224">
                  <c:v>225000</c:v>
                </c:pt>
                <c:pt idx="10225">
                  <c:v>395000</c:v>
                </c:pt>
                <c:pt idx="10226">
                  <c:v>265000</c:v>
                </c:pt>
                <c:pt idx="10227">
                  <c:v>445000</c:v>
                </c:pt>
                <c:pt idx="10228">
                  <c:v>330000</c:v>
                </c:pt>
                <c:pt idx="10229">
                  <c:v>150000</c:v>
                </c:pt>
                <c:pt idx="10230">
                  <c:v>145000</c:v>
                </c:pt>
                <c:pt idx="10231">
                  <c:v>280000</c:v>
                </c:pt>
                <c:pt idx="10232">
                  <c:v>375000</c:v>
                </c:pt>
                <c:pt idx="10233">
                  <c:v>695000</c:v>
                </c:pt>
                <c:pt idx="10234">
                  <c:v>275000</c:v>
                </c:pt>
                <c:pt idx="10235">
                  <c:v>1350000</c:v>
                </c:pt>
                <c:pt idx="10236">
                  <c:v>1545000</c:v>
                </c:pt>
                <c:pt idx="10237">
                  <c:v>219000</c:v>
                </c:pt>
                <c:pt idx="10238">
                  <c:v>225000</c:v>
                </c:pt>
                <c:pt idx="10239">
                  <c:v>295000</c:v>
                </c:pt>
                <c:pt idx="10240">
                  <c:v>550000</c:v>
                </c:pt>
                <c:pt idx="10241">
                  <c:v>220000</c:v>
                </c:pt>
                <c:pt idx="10242">
                  <c:v>195000</c:v>
                </c:pt>
                <c:pt idx="10243">
                  <c:v>220000</c:v>
                </c:pt>
                <c:pt idx="10244">
                  <c:v>620000</c:v>
                </c:pt>
                <c:pt idx="10245">
                  <c:v>1575000</c:v>
                </c:pt>
                <c:pt idx="10246">
                  <c:v>545000</c:v>
                </c:pt>
                <c:pt idx="10247">
                  <c:v>325000</c:v>
                </c:pt>
                <c:pt idx="10248">
                  <c:v>870000</c:v>
                </c:pt>
                <c:pt idx="10249">
                  <c:v>235000</c:v>
                </c:pt>
                <c:pt idx="10250">
                  <c:v>425000</c:v>
                </c:pt>
                <c:pt idx="10251">
                  <c:v>760000</c:v>
                </c:pt>
                <c:pt idx="10252">
                  <c:v>599999</c:v>
                </c:pt>
                <c:pt idx="10253">
                  <c:v>100000</c:v>
                </c:pt>
                <c:pt idx="10254">
                  <c:v>900000</c:v>
                </c:pt>
                <c:pt idx="10255">
                  <c:v>589000</c:v>
                </c:pt>
                <c:pt idx="10256">
                  <c:v>410000</c:v>
                </c:pt>
                <c:pt idx="10257">
                  <c:v>200000</c:v>
                </c:pt>
                <c:pt idx="10258">
                  <c:v>90000</c:v>
                </c:pt>
                <c:pt idx="10259">
                  <c:v>1045000</c:v>
                </c:pt>
                <c:pt idx="10260">
                  <c:v>390000</c:v>
                </c:pt>
                <c:pt idx="10261">
                  <c:v>159000</c:v>
                </c:pt>
                <c:pt idx="10262">
                  <c:v>595000</c:v>
                </c:pt>
                <c:pt idx="10263">
                  <c:v>125000</c:v>
                </c:pt>
                <c:pt idx="10264">
                  <c:v>495000</c:v>
                </c:pt>
                <c:pt idx="10265">
                  <c:v>410000</c:v>
                </c:pt>
                <c:pt idx="10266">
                  <c:v>370000</c:v>
                </c:pt>
                <c:pt idx="10267">
                  <c:v>350000</c:v>
                </c:pt>
                <c:pt idx="10268">
                  <c:v>400000</c:v>
                </c:pt>
                <c:pt idx="10269">
                  <c:v>1510000</c:v>
                </c:pt>
                <c:pt idx="10270">
                  <c:v>510000</c:v>
                </c:pt>
                <c:pt idx="10271">
                  <c:v>625000</c:v>
                </c:pt>
                <c:pt idx="10272">
                  <c:v>990000</c:v>
                </c:pt>
                <c:pt idx="10273">
                  <c:v>375000</c:v>
                </c:pt>
                <c:pt idx="10274">
                  <c:v>850000</c:v>
                </c:pt>
                <c:pt idx="10275">
                  <c:v>545000</c:v>
                </c:pt>
                <c:pt idx="10276">
                  <c:v>210000</c:v>
                </c:pt>
                <c:pt idx="10277">
                  <c:v>220000</c:v>
                </c:pt>
                <c:pt idx="10278">
                  <c:v>100000</c:v>
                </c:pt>
                <c:pt idx="10279">
                  <c:v>340000</c:v>
                </c:pt>
                <c:pt idx="10280">
                  <c:v>1050000</c:v>
                </c:pt>
                <c:pt idx="10281">
                  <c:v>235000</c:v>
                </c:pt>
                <c:pt idx="10282">
                  <c:v>400000</c:v>
                </c:pt>
                <c:pt idx="10283">
                  <c:v>460000</c:v>
                </c:pt>
                <c:pt idx="10284">
                  <c:v>815000</c:v>
                </c:pt>
                <c:pt idx="10285">
                  <c:v>585000</c:v>
                </c:pt>
                <c:pt idx="10286">
                  <c:v>140000</c:v>
                </c:pt>
                <c:pt idx="10287">
                  <c:v>445000</c:v>
                </c:pt>
                <c:pt idx="10288">
                  <c:v>1050000</c:v>
                </c:pt>
                <c:pt idx="10289">
                  <c:v>675000</c:v>
                </c:pt>
                <c:pt idx="10290">
                  <c:v>1325000</c:v>
                </c:pt>
                <c:pt idx="10291">
                  <c:v>440000</c:v>
                </c:pt>
                <c:pt idx="10292">
                  <c:v>582000</c:v>
                </c:pt>
                <c:pt idx="10293">
                  <c:v>400000</c:v>
                </c:pt>
                <c:pt idx="10294">
                  <c:v>510000</c:v>
                </c:pt>
                <c:pt idx="10295">
                  <c:v>30000</c:v>
                </c:pt>
                <c:pt idx="10296">
                  <c:v>400000</c:v>
                </c:pt>
                <c:pt idx="10297">
                  <c:v>465000</c:v>
                </c:pt>
                <c:pt idx="10298">
                  <c:v>1350000</c:v>
                </c:pt>
                <c:pt idx="10299">
                  <c:v>635000</c:v>
                </c:pt>
                <c:pt idx="10300">
                  <c:v>525000</c:v>
                </c:pt>
                <c:pt idx="10301">
                  <c:v>890000</c:v>
                </c:pt>
                <c:pt idx="10302">
                  <c:v>625000</c:v>
                </c:pt>
                <c:pt idx="10303">
                  <c:v>310000</c:v>
                </c:pt>
                <c:pt idx="10304">
                  <c:v>340000</c:v>
                </c:pt>
                <c:pt idx="10305">
                  <c:v>795000</c:v>
                </c:pt>
                <c:pt idx="10306">
                  <c:v>1050000</c:v>
                </c:pt>
                <c:pt idx="10307">
                  <c:v>510000</c:v>
                </c:pt>
                <c:pt idx="10308">
                  <c:v>645000</c:v>
                </c:pt>
                <c:pt idx="10309">
                  <c:v>660000</c:v>
                </c:pt>
                <c:pt idx="10310">
                  <c:v>575000</c:v>
                </c:pt>
                <c:pt idx="10311">
                  <c:v>852000</c:v>
                </c:pt>
                <c:pt idx="10312">
                  <c:v>285000</c:v>
                </c:pt>
                <c:pt idx="10313">
                  <c:v>1395000</c:v>
                </c:pt>
                <c:pt idx="10314">
                  <c:v>350000</c:v>
                </c:pt>
                <c:pt idx="10315">
                  <c:v>502000</c:v>
                </c:pt>
                <c:pt idx="10316">
                  <c:v>620000</c:v>
                </c:pt>
                <c:pt idx="10317">
                  <c:v>245000</c:v>
                </c:pt>
                <c:pt idx="10318">
                  <c:v>130000</c:v>
                </c:pt>
                <c:pt idx="10319">
                  <c:v>328000</c:v>
                </c:pt>
                <c:pt idx="10320">
                  <c:v>379000</c:v>
                </c:pt>
                <c:pt idx="10321">
                  <c:v>740000</c:v>
                </c:pt>
                <c:pt idx="10322">
                  <c:v>580000</c:v>
                </c:pt>
                <c:pt idx="10323">
                  <c:v>851000</c:v>
                </c:pt>
                <c:pt idx="10324">
                  <c:v>1650000</c:v>
                </c:pt>
                <c:pt idx="10325">
                  <c:v>352000</c:v>
                </c:pt>
                <c:pt idx="10326">
                  <c:v>320000</c:v>
                </c:pt>
                <c:pt idx="10327">
                  <c:v>499999</c:v>
                </c:pt>
                <c:pt idx="10328">
                  <c:v>1450000</c:v>
                </c:pt>
                <c:pt idx="10329">
                  <c:v>300000</c:v>
                </c:pt>
                <c:pt idx="10330">
                  <c:v>490000</c:v>
                </c:pt>
                <c:pt idx="10331">
                  <c:v>400000</c:v>
                </c:pt>
                <c:pt idx="10332">
                  <c:v>480000</c:v>
                </c:pt>
                <c:pt idx="10333">
                  <c:v>880000</c:v>
                </c:pt>
                <c:pt idx="10334">
                  <c:v>375000</c:v>
                </c:pt>
                <c:pt idx="10335">
                  <c:v>735000</c:v>
                </c:pt>
                <c:pt idx="10336">
                  <c:v>1175000</c:v>
                </c:pt>
                <c:pt idx="10337">
                  <c:v>475000</c:v>
                </c:pt>
                <c:pt idx="10338">
                  <c:v>1350000</c:v>
                </c:pt>
                <c:pt idx="10339">
                  <c:v>85000</c:v>
                </c:pt>
                <c:pt idx="10340">
                  <c:v>185000</c:v>
                </c:pt>
                <c:pt idx="10341">
                  <c:v>1350000</c:v>
                </c:pt>
                <c:pt idx="10342">
                  <c:v>450000</c:v>
                </c:pt>
                <c:pt idx="10343">
                  <c:v>90999</c:v>
                </c:pt>
                <c:pt idx="10344">
                  <c:v>550000</c:v>
                </c:pt>
                <c:pt idx="10345">
                  <c:v>210000</c:v>
                </c:pt>
                <c:pt idx="10346">
                  <c:v>165000</c:v>
                </c:pt>
                <c:pt idx="10347">
                  <c:v>510000</c:v>
                </c:pt>
                <c:pt idx="10348">
                  <c:v>485000</c:v>
                </c:pt>
                <c:pt idx="10349">
                  <c:v>435000</c:v>
                </c:pt>
                <c:pt idx="10350">
                  <c:v>150000</c:v>
                </c:pt>
                <c:pt idx="10351">
                  <c:v>1375000</c:v>
                </c:pt>
                <c:pt idx="10352">
                  <c:v>945000</c:v>
                </c:pt>
                <c:pt idx="10353">
                  <c:v>249000</c:v>
                </c:pt>
                <c:pt idx="10354">
                  <c:v>181000</c:v>
                </c:pt>
                <c:pt idx="10355">
                  <c:v>850000</c:v>
                </c:pt>
                <c:pt idx="10356">
                  <c:v>615000</c:v>
                </c:pt>
                <c:pt idx="10357">
                  <c:v>320000</c:v>
                </c:pt>
                <c:pt idx="10358">
                  <c:v>345000</c:v>
                </c:pt>
                <c:pt idx="10359">
                  <c:v>170000</c:v>
                </c:pt>
                <c:pt idx="10360">
                  <c:v>420000</c:v>
                </c:pt>
                <c:pt idx="10361">
                  <c:v>498888</c:v>
                </c:pt>
                <c:pt idx="10362">
                  <c:v>669000</c:v>
                </c:pt>
                <c:pt idx="10363">
                  <c:v>425000</c:v>
                </c:pt>
                <c:pt idx="10364">
                  <c:v>753000</c:v>
                </c:pt>
                <c:pt idx="10365">
                  <c:v>330000</c:v>
                </c:pt>
                <c:pt idx="10366">
                  <c:v>726000</c:v>
                </c:pt>
                <c:pt idx="10367">
                  <c:v>770000</c:v>
                </c:pt>
                <c:pt idx="10368">
                  <c:v>985000</c:v>
                </c:pt>
                <c:pt idx="10369">
                  <c:v>1000000</c:v>
                </c:pt>
                <c:pt idx="10370">
                  <c:v>380000</c:v>
                </c:pt>
                <c:pt idx="10371">
                  <c:v>221000</c:v>
                </c:pt>
                <c:pt idx="10372">
                  <c:v>135000</c:v>
                </c:pt>
                <c:pt idx="10373">
                  <c:v>421500</c:v>
                </c:pt>
                <c:pt idx="10374">
                  <c:v>415000</c:v>
                </c:pt>
                <c:pt idx="10375">
                  <c:v>690000</c:v>
                </c:pt>
                <c:pt idx="10376">
                  <c:v>325000</c:v>
                </c:pt>
                <c:pt idx="10377">
                  <c:v>225000</c:v>
                </c:pt>
                <c:pt idx="10378">
                  <c:v>925000</c:v>
                </c:pt>
                <c:pt idx="10379">
                  <c:v>250000</c:v>
                </c:pt>
                <c:pt idx="10380">
                  <c:v>715000</c:v>
                </c:pt>
                <c:pt idx="10381">
                  <c:v>380000</c:v>
                </c:pt>
                <c:pt idx="10382">
                  <c:v>1550000</c:v>
                </c:pt>
                <c:pt idx="10383">
                  <c:v>299000</c:v>
                </c:pt>
                <c:pt idx="10384">
                  <c:v>325000</c:v>
                </c:pt>
                <c:pt idx="10385">
                  <c:v>425000</c:v>
                </c:pt>
                <c:pt idx="10386">
                  <c:v>280000</c:v>
                </c:pt>
                <c:pt idx="10387">
                  <c:v>130000</c:v>
                </c:pt>
                <c:pt idx="10388">
                  <c:v>186000</c:v>
                </c:pt>
                <c:pt idx="10389">
                  <c:v>150000</c:v>
                </c:pt>
                <c:pt idx="10390">
                  <c:v>70000</c:v>
                </c:pt>
                <c:pt idx="10391">
                  <c:v>230000</c:v>
                </c:pt>
                <c:pt idx="10392">
                  <c:v>340000</c:v>
                </c:pt>
                <c:pt idx="10393">
                  <c:v>340000</c:v>
                </c:pt>
                <c:pt idx="10394">
                  <c:v>850000</c:v>
                </c:pt>
                <c:pt idx="10395">
                  <c:v>540000</c:v>
                </c:pt>
                <c:pt idx="10396">
                  <c:v>1399000</c:v>
                </c:pt>
                <c:pt idx="10397">
                  <c:v>1049999</c:v>
                </c:pt>
                <c:pt idx="10398">
                  <c:v>149000</c:v>
                </c:pt>
                <c:pt idx="10399">
                  <c:v>410000</c:v>
                </c:pt>
                <c:pt idx="10400">
                  <c:v>539991</c:v>
                </c:pt>
                <c:pt idx="10401">
                  <c:v>420000</c:v>
                </c:pt>
                <c:pt idx="10402">
                  <c:v>190000</c:v>
                </c:pt>
                <c:pt idx="10403">
                  <c:v>1550000</c:v>
                </c:pt>
                <c:pt idx="10404">
                  <c:v>450000</c:v>
                </c:pt>
                <c:pt idx="10405">
                  <c:v>325000</c:v>
                </c:pt>
                <c:pt idx="10406">
                  <c:v>280000</c:v>
                </c:pt>
                <c:pt idx="10407">
                  <c:v>74000</c:v>
                </c:pt>
                <c:pt idx="10408">
                  <c:v>1015000</c:v>
                </c:pt>
                <c:pt idx="10409">
                  <c:v>335000</c:v>
                </c:pt>
                <c:pt idx="10410">
                  <c:v>429000</c:v>
                </c:pt>
                <c:pt idx="10411">
                  <c:v>345000</c:v>
                </c:pt>
                <c:pt idx="10412">
                  <c:v>325000</c:v>
                </c:pt>
                <c:pt idx="10413">
                  <c:v>165000</c:v>
                </c:pt>
                <c:pt idx="10414">
                  <c:v>485000</c:v>
                </c:pt>
                <c:pt idx="10415">
                  <c:v>811111</c:v>
                </c:pt>
                <c:pt idx="10416">
                  <c:v>90000</c:v>
                </c:pt>
                <c:pt idx="10417">
                  <c:v>280000</c:v>
                </c:pt>
                <c:pt idx="10418">
                  <c:v>180000</c:v>
                </c:pt>
                <c:pt idx="10419">
                  <c:v>635000</c:v>
                </c:pt>
                <c:pt idx="10420">
                  <c:v>375000</c:v>
                </c:pt>
                <c:pt idx="10421">
                  <c:v>115000</c:v>
                </c:pt>
                <c:pt idx="10422">
                  <c:v>490000</c:v>
                </c:pt>
                <c:pt idx="10423">
                  <c:v>319000</c:v>
                </c:pt>
                <c:pt idx="10424">
                  <c:v>780000</c:v>
                </c:pt>
                <c:pt idx="10425">
                  <c:v>550000</c:v>
                </c:pt>
                <c:pt idx="10426">
                  <c:v>450000</c:v>
                </c:pt>
                <c:pt idx="10427">
                  <c:v>590000</c:v>
                </c:pt>
                <c:pt idx="10428">
                  <c:v>600000</c:v>
                </c:pt>
                <c:pt idx="10429">
                  <c:v>250000</c:v>
                </c:pt>
                <c:pt idx="10430">
                  <c:v>625000</c:v>
                </c:pt>
                <c:pt idx="10431">
                  <c:v>1350000</c:v>
                </c:pt>
                <c:pt idx="10432">
                  <c:v>310000</c:v>
                </c:pt>
                <c:pt idx="10433">
                  <c:v>690000</c:v>
                </c:pt>
                <c:pt idx="10434">
                  <c:v>950000</c:v>
                </c:pt>
                <c:pt idx="10435">
                  <c:v>330000</c:v>
                </c:pt>
                <c:pt idx="10436">
                  <c:v>248000</c:v>
                </c:pt>
                <c:pt idx="10437">
                  <c:v>665000</c:v>
                </c:pt>
                <c:pt idx="10438">
                  <c:v>625000</c:v>
                </c:pt>
                <c:pt idx="10439">
                  <c:v>475000</c:v>
                </c:pt>
                <c:pt idx="10440">
                  <c:v>289000</c:v>
                </c:pt>
                <c:pt idx="10441">
                  <c:v>820000</c:v>
                </c:pt>
                <c:pt idx="10442">
                  <c:v>675000</c:v>
                </c:pt>
                <c:pt idx="10443">
                  <c:v>1295000</c:v>
                </c:pt>
                <c:pt idx="10444">
                  <c:v>260000</c:v>
                </c:pt>
                <c:pt idx="10445">
                  <c:v>525000</c:v>
                </c:pt>
                <c:pt idx="10446">
                  <c:v>800000</c:v>
                </c:pt>
                <c:pt idx="10447">
                  <c:v>900000</c:v>
                </c:pt>
                <c:pt idx="10448">
                  <c:v>410000</c:v>
                </c:pt>
                <c:pt idx="10449">
                  <c:v>210000</c:v>
                </c:pt>
                <c:pt idx="10450">
                  <c:v>617000</c:v>
                </c:pt>
                <c:pt idx="10451">
                  <c:v>320000</c:v>
                </c:pt>
                <c:pt idx="10452">
                  <c:v>250000</c:v>
                </c:pt>
                <c:pt idx="10453">
                  <c:v>140000</c:v>
                </c:pt>
                <c:pt idx="10454">
                  <c:v>100000</c:v>
                </c:pt>
                <c:pt idx="10455">
                  <c:v>759000</c:v>
                </c:pt>
                <c:pt idx="10456">
                  <c:v>706000</c:v>
                </c:pt>
                <c:pt idx="10457">
                  <c:v>425000</c:v>
                </c:pt>
                <c:pt idx="10458">
                  <c:v>265000</c:v>
                </c:pt>
                <c:pt idx="10459">
                  <c:v>880000</c:v>
                </c:pt>
                <c:pt idx="10460">
                  <c:v>499000</c:v>
                </c:pt>
                <c:pt idx="10461">
                  <c:v>650000</c:v>
                </c:pt>
                <c:pt idx="10462">
                  <c:v>370000</c:v>
                </c:pt>
                <c:pt idx="10463">
                  <c:v>260000</c:v>
                </c:pt>
                <c:pt idx="10464">
                  <c:v>675000</c:v>
                </c:pt>
                <c:pt idx="10465">
                  <c:v>90000</c:v>
                </c:pt>
                <c:pt idx="10466">
                  <c:v>499000</c:v>
                </c:pt>
                <c:pt idx="10467">
                  <c:v>450000</c:v>
                </c:pt>
                <c:pt idx="10468">
                  <c:v>400000</c:v>
                </c:pt>
                <c:pt idx="10469">
                  <c:v>249999</c:v>
                </c:pt>
                <c:pt idx="10470">
                  <c:v>995000</c:v>
                </c:pt>
                <c:pt idx="10471">
                  <c:v>415000</c:v>
                </c:pt>
                <c:pt idx="10472">
                  <c:v>1350000</c:v>
                </c:pt>
                <c:pt idx="10473">
                  <c:v>590000</c:v>
                </c:pt>
                <c:pt idx="10474">
                  <c:v>385000</c:v>
                </c:pt>
                <c:pt idx="10475">
                  <c:v>200000</c:v>
                </c:pt>
                <c:pt idx="10476">
                  <c:v>365000</c:v>
                </c:pt>
                <c:pt idx="10477">
                  <c:v>330000</c:v>
                </c:pt>
                <c:pt idx="10478">
                  <c:v>680000</c:v>
                </c:pt>
                <c:pt idx="10479">
                  <c:v>350006</c:v>
                </c:pt>
                <c:pt idx="10480">
                  <c:v>690000</c:v>
                </c:pt>
                <c:pt idx="10481">
                  <c:v>155000</c:v>
                </c:pt>
                <c:pt idx="10482">
                  <c:v>415000</c:v>
                </c:pt>
                <c:pt idx="10483">
                  <c:v>210000</c:v>
                </c:pt>
                <c:pt idx="10484">
                  <c:v>980000</c:v>
                </c:pt>
                <c:pt idx="10485">
                  <c:v>125000</c:v>
                </c:pt>
                <c:pt idx="10486">
                  <c:v>390000</c:v>
                </c:pt>
                <c:pt idx="10487">
                  <c:v>735000</c:v>
                </c:pt>
                <c:pt idx="10488">
                  <c:v>658000</c:v>
                </c:pt>
                <c:pt idx="10489">
                  <c:v>720000</c:v>
                </c:pt>
                <c:pt idx="10490">
                  <c:v>180000</c:v>
                </c:pt>
                <c:pt idx="10491">
                  <c:v>389000</c:v>
                </c:pt>
                <c:pt idx="10492">
                  <c:v>260000</c:v>
                </c:pt>
                <c:pt idx="10493">
                  <c:v>825000</c:v>
                </c:pt>
                <c:pt idx="10494">
                  <c:v>275000</c:v>
                </c:pt>
                <c:pt idx="10495">
                  <c:v>475000</c:v>
                </c:pt>
                <c:pt idx="10496">
                  <c:v>140000</c:v>
                </c:pt>
                <c:pt idx="10497">
                  <c:v>690000</c:v>
                </c:pt>
                <c:pt idx="10498">
                  <c:v>630000</c:v>
                </c:pt>
                <c:pt idx="10499">
                  <c:v>210000</c:v>
                </c:pt>
                <c:pt idx="10500">
                  <c:v>595000</c:v>
                </c:pt>
                <c:pt idx="10501">
                  <c:v>895000</c:v>
                </c:pt>
                <c:pt idx="10502">
                  <c:v>359000</c:v>
                </c:pt>
                <c:pt idx="10503">
                  <c:v>370000</c:v>
                </c:pt>
                <c:pt idx="10504">
                  <c:v>575000</c:v>
                </c:pt>
                <c:pt idx="10505">
                  <c:v>735000</c:v>
                </c:pt>
                <c:pt idx="10506">
                  <c:v>375000</c:v>
                </c:pt>
                <c:pt idx="10507">
                  <c:v>675000</c:v>
                </c:pt>
                <c:pt idx="10508">
                  <c:v>378000</c:v>
                </c:pt>
                <c:pt idx="10509">
                  <c:v>395000</c:v>
                </c:pt>
                <c:pt idx="10510">
                  <c:v>375000</c:v>
                </c:pt>
                <c:pt idx="10511">
                  <c:v>485000</c:v>
                </c:pt>
                <c:pt idx="10512">
                  <c:v>375000</c:v>
                </c:pt>
                <c:pt idx="10513">
                  <c:v>315000</c:v>
                </c:pt>
                <c:pt idx="10514">
                  <c:v>310000</c:v>
                </c:pt>
                <c:pt idx="10515">
                  <c:v>140000</c:v>
                </c:pt>
                <c:pt idx="10516">
                  <c:v>650000</c:v>
                </c:pt>
                <c:pt idx="10517">
                  <c:v>475000</c:v>
                </c:pt>
                <c:pt idx="10518">
                  <c:v>340000</c:v>
                </c:pt>
                <c:pt idx="10519">
                  <c:v>590000</c:v>
                </c:pt>
                <c:pt idx="10520">
                  <c:v>1000000</c:v>
                </c:pt>
                <c:pt idx="10521">
                  <c:v>695000</c:v>
                </c:pt>
                <c:pt idx="10522">
                  <c:v>990000</c:v>
                </c:pt>
                <c:pt idx="10523">
                  <c:v>260000</c:v>
                </c:pt>
                <c:pt idx="10524">
                  <c:v>785000</c:v>
                </c:pt>
                <c:pt idx="10525">
                  <c:v>610000</c:v>
                </c:pt>
                <c:pt idx="10526">
                  <c:v>580000</c:v>
                </c:pt>
                <c:pt idx="10527">
                  <c:v>1599000</c:v>
                </c:pt>
                <c:pt idx="10528">
                  <c:v>525000</c:v>
                </c:pt>
                <c:pt idx="10529">
                  <c:v>615000</c:v>
                </c:pt>
                <c:pt idx="10530">
                  <c:v>625000</c:v>
                </c:pt>
                <c:pt idx="10531">
                  <c:v>525000</c:v>
                </c:pt>
                <c:pt idx="10532">
                  <c:v>765000</c:v>
                </c:pt>
                <c:pt idx="10533">
                  <c:v>434999</c:v>
                </c:pt>
                <c:pt idx="10534">
                  <c:v>395000</c:v>
                </c:pt>
                <c:pt idx="10535">
                  <c:v>290000</c:v>
                </c:pt>
                <c:pt idx="10536">
                  <c:v>450000</c:v>
                </c:pt>
                <c:pt idx="10537">
                  <c:v>450000</c:v>
                </c:pt>
                <c:pt idx="10538">
                  <c:v>60000</c:v>
                </c:pt>
                <c:pt idx="10539">
                  <c:v>355555</c:v>
                </c:pt>
                <c:pt idx="10540">
                  <c:v>465000</c:v>
                </c:pt>
                <c:pt idx="10541">
                  <c:v>445000</c:v>
                </c:pt>
                <c:pt idx="10542">
                  <c:v>875000</c:v>
                </c:pt>
                <c:pt idx="10543">
                  <c:v>649000</c:v>
                </c:pt>
                <c:pt idx="10544">
                  <c:v>531000</c:v>
                </c:pt>
                <c:pt idx="10545">
                  <c:v>85000</c:v>
                </c:pt>
                <c:pt idx="10546">
                  <c:v>260000</c:v>
                </c:pt>
                <c:pt idx="10547">
                  <c:v>1500000</c:v>
                </c:pt>
                <c:pt idx="10548">
                  <c:v>525000</c:v>
                </c:pt>
                <c:pt idx="10549">
                  <c:v>1100000</c:v>
                </c:pt>
                <c:pt idx="10550">
                  <c:v>350000</c:v>
                </c:pt>
                <c:pt idx="10551">
                  <c:v>1450000</c:v>
                </c:pt>
                <c:pt idx="10552">
                  <c:v>495000</c:v>
                </c:pt>
                <c:pt idx="10553">
                  <c:v>450000</c:v>
                </c:pt>
                <c:pt idx="10554">
                  <c:v>352000</c:v>
                </c:pt>
                <c:pt idx="10555">
                  <c:v>260000</c:v>
                </c:pt>
                <c:pt idx="10556">
                  <c:v>595000</c:v>
                </c:pt>
                <c:pt idx="10557">
                  <c:v>599000</c:v>
                </c:pt>
                <c:pt idx="10558">
                  <c:v>335000</c:v>
                </c:pt>
                <c:pt idx="10559">
                  <c:v>650000</c:v>
                </c:pt>
                <c:pt idx="10560">
                  <c:v>510000</c:v>
                </c:pt>
                <c:pt idx="10561">
                  <c:v>280000</c:v>
                </c:pt>
                <c:pt idx="10562">
                  <c:v>325000</c:v>
                </c:pt>
                <c:pt idx="10563">
                  <c:v>50000</c:v>
                </c:pt>
                <c:pt idx="10564">
                  <c:v>375000</c:v>
                </c:pt>
                <c:pt idx="10565">
                  <c:v>210000</c:v>
                </c:pt>
                <c:pt idx="10566">
                  <c:v>640000</c:v>
                </c:pt>
                <c:pt idx="10567">
                  <c:v>550000</c:v>
                </c:pt>
                <c:pt idx="10568">
                  <c:v>230000</c:v>
                </c:pt>
                <c:pt idx="10569">
                  <c:v>480000</c:v>
                </c:pt>
                <c:pt idx="10570">
                  <c:v>511000</c:v>
                </c:pt>
                <c:pt idx="10571">
                  <c:v>400000</c:v>
                </c:pt>
                <c:pt idx="10572">
                  <c:v>160000</c:v>
                </c:pt>
                <c:pt idx="10573">
                  <c:v>523000</c:v>
                </c:pt>
                <c:pt idx="10574">
                  <c:v>350000</c:v>
                </c:pt>
                <c:pt idx="10575">
                  <c:v>1265000</c:v>
                </c:pt>
                <c:pt idx="10576">
                  <c:v>1100000</c:v>
                </c:pt>
                <c:pt idx="10577">
                  <c:v>950000</c:v>
                </c:pt>
                <c:pt idx="10578">
                  <c:v>275000</c:v>
                </c:pt>
                <c:pt idx="10579">
                  <c:v>285000</c:v>
                </c:pt>
                <c:pt idx="10580">
                  <c:v>700000</c:v>
                </c:pt>
                <c:pt idx="10581">
                  <c:v>360000</c:v>
                </c:pt>
                <c:pt idx="10582">
                  <c:v>750000</c:v>
                </c:pt>
                <c:pt idx="10583">
                  <c:v>385000</c:v>
                </c:pt>
                <c:pt idx="10584">
                  <c:v>470000</c:v>
                </c:pt>
                <c:pt idx="10585">
                  <c:v>155000</c:v>
                </c:pt>
                <c:pt idx="10586">
                  <c:v>210000</c:v>
                </c:pt>
                <c:pt idx="10587">
                  <c:v>525000</c:v>
                </c:pt>
                <c:pt idx="10588">
                  <c:v>380000</c:v>
                </c:pt>
                <c:pt idx="10589">
                  <c:v>925000</c:v>
                </c:pt>
                <c:pt idx="10590">
                  <c:v>180000</c:v>
                </c:pt>
                <c:pt idx="10591">
                  <c:v>375000</c:v>
                </c:pt>
                <c:pt idx="10592">
                  <c:v>265000</c:v>
                </c:pt>
                <c:pt idx="10593">
                  <c:v>870000</c:v>
                </c:pt>
                <c:pt idx="10594">
                  <c:v>170000</c:v>
                </c:pt>
                <c:pt idx="10595">
                  <c:v>440000</c:v>
                </c:pt>
                <c:pt idx="10596">
                  <c:v>429000</c:v>
                </c:pt>
                <c:pt idx="10597">
                  <c:v>751111</c:v>
                </c:pt>
                <c:pt idx="10598">
                  <c:v>1125000</c:v>
                </c:pt>
                <c:pt idx="10599">
                  <c:v>500000</c:v>
                </c:pt>
                <c:pt idx="10600">
                  <c:v>215000</c:v>
                </c:pt>
                <c:pt idx="10601">
                  <c:v>445000</c:v>
                </c:pt>
                <c:pt idx="10602">
                  <c:v>1125000</c:v>
                </c:pt>
                <c:pt idx="10603">
                  <c:v>651000</c:v>
                </c:pt>
                <c:pt idx="10604">
                  <c:v>271000</c:v>
                </c:pt>
                <c:pt idx="10605">
                  <c:v>380000</c:v>
                </c:pt>
                <c:pt idx="10606">
                  <c:v>1435000</c:v>
                </c:pt>
                <c:pt idx="10607">
                  <c:v>235000</c:v>
                </c:pt>
                <c:pt idx="10608">
                  <c:v>1650000</c:v>
                </c:pt>
                <c:pt idx="10609">
                  <c:v>15000</c:v>
                </c:pt>
                <c:pt idx="10610">
                  <c:v>218000</c:v>
                </c:pt>
                <c:pt idx="10611">
                  <c:v>535000</c:v>
                </c:pt>
                <c:pt idx="10612">
                  <c:v>250000</c:v>
                </c:pt>
                <c:pt idx="10613">
                  <c:v>380000</c:v>
                </c:pt>
                <c:pt idx="10614">
                  <c:v>199999</c:v>
                </c:pt>
                <c:pt idx="10615">
                  <c:v>1375000</c:v>
                </c:pt>
                <c:pt idx="10616">
                  <c:v>465000</c:v>
                </c:pt>
                <c:pt idx="10617">
                  <c:v>450000</c:v>
                </c:pt>
                <c:pt idx="10618">
                  <c:v>550000</c:v>
                </c:pt>
                <c:pt idx="10619">
                  <c:v>260000</c:v>
                </c:pt>
                <c:pt idx="10620">
                  <c:v>211000</c:v>
                </c:pt>
                <c:pt idx="10621">
                  <c:v>349000</c:v>
                </c:pt>
                <c:pt idx="10622">
                  <c:v>575000</c:v>
                </c:pt>
                <c:pt idx="10623">
                  <c:v>930000</c:v>
                </c:pt>
                <c:pt idx="10624">
                  <c:v>365000</c:v>
                </c:pt>
                <c:pt idx="10625">
                  <c:v>229000</c:v>
                </c:pt>
                <c:pt idx="10626">
                  <c:v>896000</c:v>
                </c:pt>
                <c:pt idx="10627">
                  <c:v>1525000</c:v>
                </c:pt>
                <c:pt idx="10628">
                  <c:v>750000</c:v>
                </c:pt>
                <c:pt idx="10629">
                  <c:v>180000</c:v>
                </c:pt>
                <c:pt idx="10630">
                  <c:v>180000</c:v>
                </c:pt>
                <c:pt idx="10631">
                  <c:v>220000</c:v>
                </c:pt>
                <c:pt idx="10632">
                  <c:v>685000</c:v>
                </c:pt>
                <c:pt idx="10633">
                  <c:v>265000</c:v>
                </c:pt>
                <c:pt idx="10634">
                  <c:v>255000</c:v>
                </c:pt>
                <c:pt idx="10635">
                  <c:v>750000</c:v>
                </c:pt>
                <c:pt idx="10636">
                  <c:v>1350000</c:v>
                </c:pt>
                <c:pt idx="10637">
                  <c:v>300000</c:v>
                </c:pt>
                <c:pt idx="10638">
                  <c:v>395000</c:v>
                </c:pt>
                <c:pt idx="10639">
                  <c:v>991000</c:v>
                </c:pt>
                <c:pt idx="10640">
                  <c:v>850000</c:v>
                </c:pt>
                <c:pt idx="10641">
                  <c:v>285000</c:v>
                </c:pt>
                <c:pt idx="10642">
                  <c:v>800000</c:v>
                </c:pt>
                <c:pt idx="10643">
                  <c:v>475000</c:v>
                </c:pt>
                <c:pt idx="10644">
                  <c:v>650000</c:v>
                </c:pt>
                <c:pt idx="10645">
                  <c:v>125000</c:v>
                </c:pt>
                <c:pt idx="10646">
                  <c:v>679000</c:v>
                </c:pt>
                <c:pt idx="10647">
                  <c:v>600000</c:v>
                </c:pt>
                <c:pt idx="10648">
                  <c:v>820000</c:v>
                </c:pt>
                <c:pt idx="10649">
                  <c:v>1665000</c:v>
                </c:pt>
                <c:pt idx="10650">
                  <c:v>270000</c:v>
                </c:pt>
                <c:pt idx="10651">
                  <c:v>215000</c:v>
                </c:pt>
                <c:pt idx="10652">
                  <c:v>255000</c:v>
                </c:pt>
                <c:pt idx="10653">
                  <c:v>530000</c:v>
                </c:pt>
                <c:pt idx="10654">
                  <c:v>850000</c:v>
                </c:pt>
                <c:pt idx="10655">
                  <c:v>280000</c:v>
                </c:pt>
                <c:pt idx="10656">
                  <c:v>430000</c:v>
                </c:pt>
                <c:pt idx="10657">
                  <c:v>242000</c:v>
                </c:pt>
                <c:pt idx="10658">
                  <c:v>321000</c:v>
                </c:pt>
                <c:pt idx="10659">
                  <c:v>248000</c:v>
                </c:pt>
                <c:pt idx="10660">
                  <c:v>321000</c:v>
                </c:pt>
                <c:pt idx="10661">
                  <c:v>330000</c:v>
                </c:pt>
                <c:pt idx="10662">
                  <c:v>1150000</c:v>
                </c:pt>
                <c:pt idx="10663">
                  <c:v>199999</c:v>
                </c:pt>
                <c:pt idx="10664">
                  <c:v>95000</c:v>
                </c:pt>
                <c:pt idx="10665">
                  <c:v>350000</c:v>
                </c:pt>
                <c:pt idx="10666">
                  <c:v>475000</c:v>
                </c:pt>
                <c:pt idx="10667">
                  <c:v>499000</c:v>
                </c:pt>
                <c:pt idx="10668">
                  <c:v>355000</c:v>
                </c:pt>
                <c:pt idx="10669">
                  <c:v>170000</c:v>
                </c:pt>
                <c:pt idx="10670">
                  <c:v>750000</c:v>
                </c:pt>
                <c:pt idx="10671">
                  <c:v>400000</c:v>
                </c:pt>
                <c:pt idx="10672">
                  <c:v>80000</c:v>
                </c:pt>
                <c:pt idx="10673">
                  <c:v>625000</c:v>
                </c:pt>
                <c:pt idx="10674">
                  <c:v>435000</c:v>
                </c:pt>
                <c:pt idx="10675">
                  <c:v>650000</c:v>
                </c:pt>
                <c:pt idx="10676">
                  <c:v>1000000</c:v>
                </c:pt>
                <c:pt idx="10677">
                  <c:v>395000</c:v>
                </c:pt>
                <c:pt idx="10678">
                  <c:v>497000</c:v>
                </c:pt>
                <c:pt idx="10679">
                  <c:v>451000</c:v>
                </c:pt>
                <c:pt idx="10680">
                  <c:v>170000</c:v>
                </c:pt>
                <c:pt idx="10681">
                  <c:v>185000</c:v>
                </c:pt>
                <c:pt idx="10682">
                  <c:v>610000</c:v>
                </c:pt>
                <c:pt idx="10683">
                  <c:v>350000</c:v>
                </c:pt>
                <c:pt idx="10684">
                  <c:v>1290000</c:v>
                </c:pt>
                <c:pt idx="10685">
                  <c:v>310000</c:v>
                </c:pt>
                <c:pt idx="10686">
                  <c:v>850000</c:v>
                </c:pt>
                <c:pt idx="10687">
                  <c:v>750000</c:v>
                </c:pt>
                <c:pt idx="10688">
                  <c:v>421000</c:v>
                </c:pt>
                <c:pt idx="10689">
                  <c:v>240000</c:v>
                </c:pt>
                <c:pt idx="10690">
                  <c:v>460000</c:v>
                </c:pt>
                <c:pt idx="10691">
                  <c:v>90000</c:v>
                </c:pt>
                <c:pt idx="10692">
                  <c:v>285000</c:v>
                </c:pt>
                <c:pt idx="10693">
                  <c:v>399999</c:v>
                </c:pt>
                <c:pt idx="10694">
                  <c:v>540000</c:v>
                </c:pt>
                <c:pt idx="10695">
                  <c:v>385000</c:v>
                </c:pt>
                <c:pt idx="10696">
                  <c:v>340000</c:v>
                </c:pt>
                <c:pt idx="10697">
                  <c:v>570000</c:v>
                </c:pt>
                <c:pt idx="10698">
                  <c:v>560000</c:v>
                </c:pt>
                <c:pt idx="10699">
                  <c:v>1325000</c:v>
                </c:pt>
                <c:pt idx="10700">
                  <c:v>435000</c:v>
                </c:pt>
                <c:pt idx="10701">
                  <c:v>511000</c:v>
                </c:pt>
                <c:pt idx="10702">
                  <c:v>425000</c:v>
                </c:pt>
                <c:pt idx="10703">
                  <c:v>285000</c:v>
                </c:pt>
                <c:pt idx="10704">
                  <c:v>625000</c:v>
                </c:pt>
                <c:pt idx="10705">
                  <c:v>460000</c:v>
                </c:pt>
                <c:pt idx="10706">
                  <c:v>720000</c:v>
                </c:pt>
                <c:pt idx="10707">
                  <c:v>430000</c:v>
                </c:pt>
                <c:pt idx="10708">
                  <c:v>925000</c:v>
                </c:pt>
                <c:pt idx="10709">
                  <c:v>925000</c:v>
                </c:pt>
                <c:pt idx="10710">
                  <c:v>790900</c:v>
                </c:pt>
                <c:pt idx="10711">
                  <c:v>360000</c:v>
                </c:pt>
                <c:pt idx="10712">
                  <c:v>259000</c:v>
                </c:pt>
                <c:pt idx="10713">
                  <c:v>1175000</c:v>
                </c:pt>
                <c:pt idx="10714">
                  <c:v>1450000</c:v>
                </c:pt>
                <c:pt idx="10715">
                  <c:v>650000</c:v>
                </c:pt>
                <c:pt idx="10716">
                  <c:v>275000</c:v>
                </c:pt>
                <c:pt idx="10717">
                  <c:v>795000</c:v>
                </c:pt>
                <c:pt idx="10718">
                  <c:v>775000</c:v>
                </c:pt>
                <c:pt idx="10719">
                  <c:v>535000</c:v>
                </c:pt>
                <c:pt idx="10720">
                  <c:v>1050000</c:v>
                </c:pt>
                <c:pt idx="10721">
                  <c:v>1130000</c:v>
                </c:pt>
                <c:pt idx="10722">
                  <c:v>849999</c:v>
                </c:pt>
                <c:pt idx="10723">
                  <c:v>419000</c:v>
                </c:pt>
                <c:pt idx="10724">
                  <c:v>365000</c:v>
                </c:pt>
                <c:pt idx="10725">
                  <c:v>235000</c:v>
                </c:pt>
                <c:pt idx="10726">
                  <c:v>460000</c:v>
                </c:pt>
                <c:pt idx="10727">
                  <c:v>370000</c:v>
                </c:pt>
                <c:pt idx="10728">
                  <c:v>310000</c:v>
                </c:pt>
                <c:pt idx="10729">
                  <c:v>125000</c:v>
                </c:pt>
                <c:pt idx="10730">
                  <c:v>1450000</c:v>
                </c:pt>
                <c:pt idx="10731">
                  <c:v>995000</c:v>
                </c:pt>
                <c:pt idx="10732">
                  <c:v>810000</c:v>
                </c:pt>
                <c:pt idx="10733">
                  <c:v>299999</c:v>
                </c:pt>
                <c:pt idx="10734">
                  <c:v>199999</c:v>
                </c:pt>
                <c:pt idx="10735">
                  <c:v>1000000</c:v>
                </c:pt>
                <c:pt idx="10736">
                  <c:v>650000</c:v>
                </c:pt>
                <c:pt idx="10737">
                  <c:v>451000</c:v>
                </c:pt>
                <c:pt idx="10738">
                  <c:v>900000</c:v>
                </c:pt>
                <c:pt idx="10739">
                  <c:v>800000</c:v>
                </c:pt>
                <c:pt idx="10740">
                  <c:v>85000</c:v>
                </c:pt>
                <c:pt idx="10741">
                  <c:v>490000</c:v>
                </c:pt>
                <c:pt idx="10742">
                  <c:v>925000</c:v>
                </c:pt>
                <c:pt idx="10743">
                  <c:v>750000</c:v>
                </c:pt>
                <c:pt idx="10744">
                  <c:v>625000</c:v>
                </c:pt>
                <c:pt idx="10745">
                  <c:v>399990</c:v>
                </c:pt>
                <c:pt idx="10746">
                  <c:v>799000</c:v>
                </c:pt>
                <c:pt idx="10747">
                  <c:v>899000</c:v>
                </c:pt>
                <c:pt idx="10748">
                  <c:v>395000</c:v>
                </c:pt>
                <c:pt idx="10749">
                  <c:v>695000</c:v>
                </c:pt>
                <c:pt idx="10750">
                  <c:v>50000</c:v>
                </c:pt>
                <c:pt idx="10751">
                  <c:v>315000</c:v>
                </c:pt>
                <c:pt idx="10752">
                  <c:v>339000</c:v>
                </c:pt>
                <c:pt idx="10753">
                  <c:v>1350000</c:v>
                </c:pt>
                <c:pt idx="10754">
                  <c:v>799999</c:v>
                </c:pt>
                <c:pt idx="10755">
                  <c:v>185000</c:v>
                </c:pt>
                <c:pt idx="10756">
                  <c:v>595000</c:v>
                </c:pt>
                <c:pt idx="10757">
                  <c:v>100000</c:v>
                </c:pt>
                <c:pt idx="10758">
                  <c:v>340000</c:v>
                </c:pt>
                <c:pt idx="10759">
                  <c:v>320000</c:v>
                </c:pt>
                <c:pt idx="10760">
                  <c:v>890000</c:v>
                </c:pt>
                <c:pt idx="10761">
                  <c:v>100000</c:v>
                </c:pt>
                <c:pt idx="10762">
                  <c:v>435000</c:v>
                </c:pt>
                <c:pt idx="10763">
                  <c:v>1200000</c:v>
                </c:pt>
                <c:pt idx="10764">
                  <c:v>189999</c:v>
                </c:pt>
                <c:pt idx="10765">
                  <c:v>285000</c:v>
                </c:pt>
                <c:pt idx="10766">
                  <c:v>140000</c:v>
                </c:pt>
                <c:pt idx="10767">
                  <c:v>335000</c:v>
                </c:pt>
                <c:pt idx="10768">
                  <c:v>1050000</c:v>
                </c:pt>
                <c:pt idx="10769">
                  <c:v>800000</c:v>
                </c:pt>
                <c:pt idx="10770">
                  <c:v>550000</c:v>
                </c:pt>
                <c:pt idx="10771">
                  <c:v>725000</c:v>
                </c:pt>
                <c:pt idx="10772">
                  <c:v>490000</c:v>
                </c:pt>
                <c:pt idx="10773">
                  <c:v>675000</c:v>
                </c:pt>
                <c:pt idx="10774">
                  <c:v>600000</c:v>
                </c:pt>
                <c:pt idx="10775">
                  <c:v>400000</c:v>
                </c:pt>
                <c:pt idx="10776">
                  <c:v>340000</c:v>
                </c:pt>
                <c:pt idx="10777">
                  <c:v>1300000</c:v>
                </c:pt>
                <c:pt idx="10778">
                  <c:v>490000</c:v>
                </c:pt>
                <c:pt idx="10779">
                  <c:v>650000</c:v>
                </c:pt>
                <c:pt idx="10780">
                  <c:v>590000</c:v>
                </c:pt>
                <c:pt idx="10781">
                  <c:v>495000</c:v>
                </c:pt>
                <c:pt idx="10782">
                  <c:v>259000</c:v>
                </c:pt>
                <c:pt idx="10783">
                  <c:v>375000</c:v>
                </c:pt>
                <c:pt idx="10784">
                  <c:v>1125000</c:v>
                </c:pt>
                <c:pt idx="10785">
                  <c:v>35000</c:v>
                </c:pt>
                <c:pt idx="10786">
                  <c:v>235000</c:v>
                </c:pt>
                <c:pt idx="10787">
                  <c:v>310000</c:v>
                </c:pt>
                <c:pt idx="10788">
                  <c:v>320000</c:v>
                </c:pt>
                <c:pt idx="10789">
                  <c:v>375000</c:v>
                </c:pt>
                <c:pt idx="10790">
                  <c:v>299000</c:v>
                </c:pt>
                <c:pt idx="10791">
                  <c:v>595000</c:v>
                </c:pt>
                <c:pt idx="10792">
                  <c:v>515000</c:v>
                </c:pt>
                <c:pt idx="10793">
                  <c:v>180000</c:v>
                </c:pt>
                <c:pt idx="10794">
                  <c:v>460000</c:v>
                </c:pt>
                <c:pt idx="10795">
                  <c:v>635000</c:v>
                </c:pt>
                <c:pt idx="10796">
                  <c:v>1550000</c:v>
                </c:pt>
                <c:pt idx="10797">
                  <c:v>800000</c:v>
                </c:pt>
                <c:pt idx="10798">
                  <c:v>145000</c:v>
                </c:pt>
                <c:pt idx="10799">
                  <c:v>125786</c:v>
                </c:pt>
                <c:pt idx="10800">
                  <c:v>650000</c:v>
                </c:pt>
                <c:pt idx="10801">
                  <c:v>130000</c:v>
                </c:pt>
                <c:pt idx="10802">
                  <c:v>260000</c:v>
                </c:pt>
                <c:pt idx="10803">
                  <c:v>1150000</c:v>
                </c:pt>
                <c:pt idx="10804">
                  <c:v>175000</c:v>
                </c:pt>
                <c:pt idx="10805">
                  <c:v>1600000</c:v>
                </c:pt>
                <c:pt idx="10806">
                  <c:v>565000</c:v>
                </c:pt>
                <c:pt idx="10807">
                  <c:v>725000</c:v>
                </c:pt>
                <c:pt idx="10808">
                  <c:v>1060000</c:v>
                </c:pt>
                <c:pt idx="10809">
                  <c:v>310000</c:v>
                </c:pt>
                <c:pt idx="10810">
                  <c:v>300000</c:v>
                </c:pt>
                <c:pt idx="10811">
                  <c:v>360000</c:v>
                </c:pt>
                <c:pt idx="10812">
                  <c:v>320000</c:v>
                </c:pt>
                <c:pt idx="10813">
                  <c:v>240000</c:v>
                </c:pt>
                <c:pt idx="10814">
                  <c:v>790000</c:v>
                </c:pt>
                <c:pt idx="10815">
                  <c:v>1190000</c:v>
                </c:pt>
                <c:pt idx="10816">
                  <c:v>625000</c:v>
                </c:pt>
                <c:pt idx="10817">
                  <c:v>85000</c:v>
                </c:pt>
                <c:pt idx="10818">
                  <c:v>625000</c:v>
                </c:pt>
                <c:pt idx="10819">
                  <c:v>525000</c:v>
                </c:pt>
                <c:pt idx="10820">
                  <c:v>325000</c:v>
                </c:pt>
                <c:pt idx="10821">
                  <c:v>159999</c:v>
                </c:pt>
                <c:pt idx="10822">
                  <c:v>210000</c:v>
                </c:pt>
                <c:pt idx="10823">
                  <c:v>365000</c:v>
                </c:pt>
                <c:pt idx="10824">
                  <c:v>750000</c:v>
                </c:pt>
                <c:pt idx="10825">
                  <c:v>1500000</c:v>
                </c:pt>
                <c:pt idx="10826">
                  <c:v>450000</c:v>
                </c:pt>
                <c:pt idx="10827">
                  <c:v>135000</c:v>
                </c:pt>
                <c:pt idx="10828">
                  <c:v>280000</c:v>
                </c:pt>
                <c:pt idx="10829">
                  <c:v>661000</c:v>
                </c:pt>
                <c:pt idx="10830">
                  <c:v>430000</c:v>
                </c:pt>
                <c:pt idx="10831">
                  <c:v>435000</c:v>
                </c:pt>
                <c:pt idx="10832">
                  <c:v>800000</c:v>
                </c:pt>
                <c:pt idx="10833">
                  <c:v>850000</c:v>
                </c:pt>
                <c:pt idx="10834">
                  <c:v>426600</c:v>
                </c:pt>
                <c:pt idx="10835">
                  <c:v>550000</c:v>
                </c:pt>
                <c:pt idx="10836">
                  <c:v>590000</c:v>
                </c:pt>
                <c:pt idx="10837">
                  <c:v>528000</c:v>
                </c:pt>
                <c:pt idx="10838">
                  <c:v>400000</c:v>
                </c:pt>
                <c:pt idx="10839">
                  <c:v>829000</c:v>
                </c:pt>
                <c:pt idx="10840">
                  <c:v>395000</c:v>
                </c:pt>
                <c:pt idx="10841">
                  <c:v>560000</c:v>
                </c:pt>
                <c:pt idx="10842">
                  <c:v>192000</c:v>
                </c:pt>
                <c:pt idx="10843">
                  <c:v>585000</c:v>
                </c:pt>
                <c:pt idx="10844">
                  <c:v>770000</c:v>
                </c:pt>
                <c:pt idx="10845">
                  <c:v>150000</c:v>
                </c:pt>
                <c:pt idx="10846">
                  <c:v>160000</c:v>
                </c:pt>
                <c:pt idx="10847">
                  <c:v>830000</c:v>
                </c:pt>
                <c:pt idx="10848">
                  <c:v>250000</c:v>
                </c:pt>
                <c:pt idx="10849">
                  <c:v>365000</c:v>
                </c:pt>
                <c:pt idx="10850">
                  <c:v>450000</c:v>
                </c:pt>
                <c:pt idx="10851">
                  <c:v>140000</c:v>
                </c:pt>
                <c:pt idx="10852">
                  <c:v>511000</c:v>
                </c:pt>
                <c:pt idx="10853">
                  <c:v>100000</c:v>
                </c:pt>
                <c:pt idx="10854">
                  <c:v>640000</c:v>
                </c:pt>
                <c:pt idx="10855">
                  <c:v>185000</c:v>
                </c:pt>
                <c:pt idx="10856">
                  <c:v>666800</c:v>
                </c:pt>
                <c:pt idx="10857">
                  <c:v>490000</c:v>
                </c:pt>
                <c:pt idx="10858">
                  <c:v>50000</c:v>
                </c:pt>
                <c:pt idx="10859">
                  <c:v>215000</c:v>
                </c:pt>
                <c:pt idx="10860">
                  <c:v>460000</c:v>
                </c:pt>
                <c:pt idx="10861">
                  <c:v>235000</c:v>
                </c:pt>
                <c:pt idx="10862">
                  <c:v>335000</c:v>
                </c:pt>
                <c:pt idx="10863">
                  <c:v>525000</c:v>
                </c:pt>
                <c:pt idx="10864">
                  <c:v>150000</c:v>
                </c:pt>
                <c:pt idx="10865">
                  <c:v>335000</c:v>
                </c:pt>
                <c:pt idx="10866">
                  <c:v>675000</c:v>
                </c:pt>
                <c:pt idx="10867">
                  <c:v>500000</c:v>
                </c:pt>
                <c:pt idx="10868">
                  <c:v>249000</c:v>
                </c:pt>
                <c:pt idx="10869">
                  <c:v>145000</c:v>
                </c:pt>
                <c:pt idx="10870">
                  <c:v>625000</c:v>
                </c:pt>
                <c:pt idx="10871">
                  <c:v>195000</c:v>
                </c:pt>
                <c:pt idx="10872">
                  <c:v>555000</c:v>
                </c:pt>
                <c:pt idx="10873">
                  <c:v>230000</c:v>
                </c:pt>
                <c:pt idx="10874">
                  <c:v>420000</c:v>
                </c:pt>
                <c:pt idx="10875">
                  <c:v>570000</c:v>
                </c:pt>
                <c:pt idx="10876">
                  <c:v>599999</c:v>
                </c:pt>
                <c:pt idx="10877">
                  <c:v>110000</c:v>
                </c:pt>
                <c:pt idx="10878">
                  <c:v>1650000</c:v>
                </c:pt>
                <c:pt idx="10879">
                  <c:v>1149000</c:v>
                </c:pt>
                <c:pt idx="10880">
                  <c:v>365000</c:v>
                </c:pt>
                <c:pt idx="10881">
                  <c:v>1024999</c:v>
                </c:pt>
                <c:pt idx="10882">
                  <c:v>18000</c:v>
                </c:pt>
                <c:pt idx="10883">
                  <c:v>447000</c:v>
                </c:pt>
                <c:pt idx="10884">
                  <c:v>899999</c:v>
                </c:pt>
                <c:pt idx="10885">
                  <c:v>1000000</c:v>
                </c:pt>
                <c:pt idx="10886">
                  <c:v>295000</c:v>
                </c:pt>
                <c:pt idx="10887">
                  <c:v>160000</c:v>
                </c:pt>
                <c:pt idx="10888">
                  <c:v>385000</c:v>
                </c:pt>
                <c:pt idx="10889">
                  <c:v>590000</c:v>
                </c:pt>
                <c:pt idx="10890">
                  <c:v>385000</c:v>
                </c:pt>
                <c:pt idx="10891">
                  <c:v>685000</c:v>
                </c:pt>
                <c:pt idx="10892">
                  <c:v>685000</c:v>
                </c:pt>
                <c:pt idx="10893">
                  <c:v>580000</c:v>
                </c:pt>
                <c:pt idx="10894">
                  <c:v>390000</c:v>
                </c:pt>
                <c:pt idx="10895">
                  <c:v>145000</c:v>
                </c:pt>
                <c:pt idx="10896">
                  <c:v>1650000</c:v>
                </c:pt>
                <c:pt idx="10897">
                  <c:v>60000</c:v>
                </c:pt>
                <c:pt idx="10898">
                  <c:v>225000</c:v>
                </c:pt>
                <c:pt idx="10899">
                  <c:v>775000</c:v>
                </c:pt>
                <c:pt idx="10900">
                  <c:v>195000</c:v>
                </c:pt>
                <c:pt idx="10901">
                  <c:v>432000</c:v>
                </c:pt>
                <c:pt idx="10902">
                  <c:v>250000</c:v>
                </c:pt>
                <c:pt idx="10903">
                  <c:v>385000</c:v>
                </c:pt>
                <c:pt idx="10904">
                  <c:v>175000</c:v>
                </c:pt>
                <c:pt idx="10905">
                  <c:v>625000</c:v>
                </c:pt>
                <c:pt idx="10906">
                  <c:v>545000</c:v>
                </c:pt>
                <c:pt idx="10907">
                  <c:v>1200000</c:v>
                </c:pt>
                <c:pt idx="10908">
                  <c:v>380000</c:v>
                </c:pt>
                <c:pt idx="10909">
                  <c:v>126000</c:v>
                </c:pt>
                <c:pt idx="10910">
                  <c:v>225000</c:v>
                </c:pt>
                <c:pt idx="10911">
                  <c:v>1400000</c:v>
                </c:pt>
                <c:pt idx="10912">
                  <c:v>395000</c:v>
                </c:pt>
                <c:pt idx="10913">
                  <c:v>610000</c:v>
                </c:pt>
                <c:pt idx="10914">
                  <c:v>235000</c:v>
                </c:pt>
                <c:pt idx="10915">
                  <c:v>580000</c:v>
                </c:pt>
                <c:pt idx="10916">
                  <c:v>380000</c:v>
                </c:pt>
                <c:pt idx="10917">
                  <c:v>615000</c:v>
                </c:pt>
                <c:pt idx="10918">
                  <c:v>470000</c:v>
                </c:pt>
                <c:pt idx="10919">
                  <c:v>388888</c:v>
                </c:pt>
                <c:pt idx="10920">
                  <c:v>499999</c:v>
                </c:pt>
                <c:pt idx="10921">
                  <c:v>625000</c:v>
                </c:pt>
                <c:pt idx="10922">
                  <c:v>500000</c:v>
                </c:pt>
                <c:pt idx="10923">
                  <c:v>649000</c:v>
                </c:pt>
                <c:pt idx="10924">
                  <c:v>425000</c:v>
                </c:pt>
                <c:pt idx="10925">
                  <c:v>210000</c:v>
                </c:pt>
                <c:pt idx="10926">
                  <c:v>565000</c:v>
                </c:pt>
                <c:pt idx="10927">
                  <c:v>285000</c:v>
                </c:pt>
                <c:pt idx="10928">
                  <c:v>480000</c:v>
                </c:pt>
                <c:pt idx="10929">
                  <c:v>265000</c:v>
                </c:pt>
                <c:pt idx="10930">
                  <c:v>845000</c:v>
                </c:pt>
                <c:pt idx="10931">
                  <c:v>1025000</c:v>
                </c:pt>
                <c:pt idx="10932">
                  <c:v>674000</c:v>
                </c:pt>
                <c:pt idx="10933">
                  <c:v>80000</c:v>
                </c:pt>
                <c:pt idx="10934">
                  <c:v>495000</c:v>
                </c:pt>
                <c:pt idx="10935">
                  <c:v>150000</c:v>
                </c:pt>
                <c:pt idx="10936">
                  <c:v>895000</c:v>
                </c:pt>
                <c:pt idx="10937">
                  <c:v>220000</c:v>
                </c:pt>
                <c:pt idx="10938">
                  <c:v>440000</c:v>
                </c:pt>
                <c:pt idx="10939">
                  <c:v>550000</c:v>
                </c:pt>
                <c:pt idx="10940">
                  <c:v>565000</c:v>
                </c:pt>
                <c:pt idx="10941">
                  <c:v>190000</c:v>
                </c:pt>
                <c:pt idx="10942">
                  <c:v>375000</c:v>
                </c:pt>
                <c:pt idx="10943">
                  <c:v>600000</c:v>
                </c:pt>
                <c:pt idx="10944">
                  <c:v>1200000</c:v>
                </c:pt>
                <c:pt idx="10945">
                  <c:v>320000</c:v>
                </c:pt>
                <c:pt idx="10946">
                  <c:v>795000</c:v>
                </c:pt>
                <c:pt idx="10947">
                  <c:v>465000</c:v>
                </c:pt>
                <c:pt idx="10948">
                  <c:v>375000</c:v>
                </c:pt>
                <c:pt idx="10949">
                  <c:v>275000</c:v>
                </c:pt>
                <c:pt idx="10950">
                  <c:v>310000</c:v>
                </c:pt>
                <c:pt idx="10951">
                  <c:v>265000</c:v>
                </c:pt>
                <c:pt idx="10952">
                  <c:v>1695000</c:v>
                </c:pt>
                <c:pt idx="10953">
                  <c:v>115000</c:v>
                </c:pt>
                <c:pt idx="10954">
                  <c:v>260000</c:v>
                </c:pt>
                <c:pt idx="10955">
                  <c:v>1250000</c:v>
                </c:pt>
                <c:pt idx="10956">
                  <c:v>580000</c:v>
                </c:pt>
                <c:pt idx="10957">
                  <c:v>795000</c:v>
                </c:pt>
                <c:pt idx="10958">
                  <c:v>235000</c:v>
                </c:pt>
                <c:pt idx="10959">
                  <c:v>198000</c:v>
                </c:pt>
                <c:pt idx="10960">
                  <c:v>800000</c:v>
                </c:pt>
                <c:pt idx="10961">
                  <c:v>399999</c:v>
                </c:pt>
                <c:pt idx="10962">
                  <c:v>120000</c:v>
                </c:pt>
                <c:pt idx="10963">
                  <c:v>790000</c:v>
                </c:pt>
                <c:pt idx="10964">
                  <c:v>685000</c:v>
                </c:pt>
                <c:pt idx="10965">
                  <c:v>40000</c:v>
                </c:pt>
                <c:pt idx="10966">
                  <c:v>525000</c:v>
                </c:pt>
                <c:pt idx="10967">
                  <c:v>269000</c:v>
                </c:pt>
                <c:pt idx="10968">
                  <c:v>415000</c:v>
                </c:pt>
                <c:pt idx="10969">
                  <c:v>455000</c:v>
                </c:pt>
                <c:pt idx="10970">
                  <c:v>950000</c:v>
                </c:pt>
                <c:pt idx="10971">
                  <c:v>199999</c:v>
                </c:pt>
                <c:pt idx="10972">
                  <c:v>650000</c:v>
                </c:pt>
                <c:pt idx="10973">
                  <c:v>425000</c:v>
                </c:pt>
                <c:pt idx="10974">
                  <c:v>530000</c:v>
                </c:pt>
                <c:pt idx="10975">
                  <c:v>695000</c:v>
                </c:pt>
                <c:pt idx="10976">
                  <c:v>145000</c:v>
                </c:pt>
                <c:pt idx="10977">
                  <c:v>1090000</c:v>
                </c:pt>
                <c:pt idx="10978">
                  <c:v>649000</c:v>
                </c:pt>
                <c:pt idx="10979">
                  <c:v>920000</c:v>
                </c:pt>
                <c:pt idx="10980">
                  <c:v>550000</c:v>
                </c:pt>
                <c:pt idx="10981">
                  <c:v>999999</c:v>
                </c:pt>
                <c:pt idx="10982">
                  <c:v>299000</c:v>
                </c:pt>
                <c:pt idx="10983">
                  <c:v>190000</c:v>
                </c:pt>
                <c:pt idx="10984">
                  <c:v>430000</c:v>
                </c:pt>
                <c:pt idx="10985">
                  <c:v>470000</c:v>
                </c:pt>
                <c:pt idx="10986">
                  <c:v>431000</c:v>
                </c:pt>
                <c:pt idx="10987">
                  <c:v>415000</c:v>
                </c:pt>
                <c:pt idx="10988">
                  <c:v>549999</c:v>
                </c:pt>
                <c:pt idx="10989">
                  <c:v>280000</c:v>
                </c:pt>
                <c:pt idx="10990">
                  <c:v>1170000</c:v>
                </c:pt>
                <c:pt idx="10991">
                  <c:v>185000</c:v>
                </c:pt>
                <c:pt idx="10992">
                  <c:v>750000</c:v>
                </c:pt>
                <c:pt idx="10993">
                  <c:v>650000</c:v>
                </c:pt>
                <c:pt idx="10994">
                  <c:v>330000</c:v>
                </c:pt>
                <c:pt idx="10995">
                  <c:v>355000</c:v>
                </c:pt>
                <c:pt idx="10996">
                  <c:v>520000</c:v>
                </c:pt>
                <c:pt idx="10997">
                  <c:v>1199000</c:v>
                </c:pt>
                <c:pt idx="10998">
                  <c:v>299999</c:v>
                </c:pt>
                <c:pt idx="10999">
                  <c:v>945000</c:v>
                </c:pt>
                <c:pt idx="11000">
                  <c:v>135000</c:v>
                </c:pt>
                <c:pt idx="11001">
                  <c:v>460000</c:v>
                </c:pt>
                <c:pt idx="11002">
                  <c:v>350000</c:v>
                </c:pt>
                <c:pt idx="11003">
                  <c:v>890000</c:v>
                </c:pt>
                <c:pt idx="11004">
                  <c:v>915000</c:v>
                </c:pt>
                <c:pt idx="11005">
                  <c:v>541000</c:v>
                </c:pt>
                <c:pt idx="11006">
                  <c:v>150000</c:v>
                </c:pt>
                <c:pt idx="11007">
                  <c:v>665000</c:v>
                </c:pt>
                <c:pt idx="11008">
                  <c:v>199000</c:v>
                </c:pt>
                <c:pt idx="11009">
                  <c:v>1599000</c:v>
                </c:pt>
                <c:pt idx="11010">
                  <c:v>300000</c:v>
                </c:pt>
                <c:pt idx="11011">
                  <c:v>235000</c:v>
                </c:pt>
                <c:pt idx="11012">
                  <c:v>599000</c:v>
                </c:pt>
                <c:pt idx="11013">
                  <c:v>800000</c:v>
                </c:pt>
                <c:pt idx="11014">
                  <c:v>525000</c:v>
                </c:pt>
                <c:pt idx="11015">
                  <c:v>250000</c:v>
                </c:pt>
                <c:pt idx="11016">
                  <c:v>240000</c:v>
                </c:pt>
                <c:pt idx="11017">
                  <c:v>699000</c:v>
                </c:pt>
                <c:pt idx="11018">
                  <c:v>445000</c:v>
                </c:pt>
                <c:pt idx="11019">
                  <c:v>1180000</c:v>
                </c:pt>
                <c:pt idx="11020">
                  <c:v>475000</c:v>
                </c:pt>
                <c:pt idx="11021">
                  <c:v>425000</c:v>
                </c:pt>
                <c:pt idx="11022">
                  <c:v>350000</c:v>
                </c:pt>
                <c:pt idx="11023">
                  <c:v>220000</c:v>
                </c:pt>
                <c:pt idx="11024">
                  <c:v>525000</c:v>
                </c:pt>
                <c:pt idx="11025">
                  <c:v>269000</c:v>
                </c:pt>
                <c:pt idx="11026">
                  <c:v>365000</c:v>
                </c:pt>
                <c:pt idx="11027">
                  <c:v>450000</c:v>
                </c:pt>
                <c:pt idx="11028">
                  <c:v>245000</c:v>
                </c:pt>
                <c:pt idx="11029">
                  <c:v>225000</c:v>
                </c:pt>
                <c:pt idx="11030">
                  <c:v>470000</c:v>
                </c:pt>
                <c:pt idx="11031">
                  <c:v>275000</c:v>
                </c:pt>
                <c:pt idx="11032">
                  <c:v>160000</c:v>
                </c:pt>
                <c:pt idx="11033">
                  <c:v>1425000</c:v>
                </c:pt>
                <c:pt idx="11034">
                  <c:v>320000</c:v>
                </c:pt>
                <c:pt idx="11035">
                  <c:v>1600000</c:v>
                </c:pt>
                <c:pt idx="11036">
                  <c:v>670000</c:v>
                </c:pt>
                <c:pt idx="11037">
                  <c:v>130000</c:v>
                </c:pt>
                <c:pt idx="11038">
                  <c:v>500000</c:v>
                </c:pt>
                <c:pt idx="11039">
                  <c:v>1125000</c:v>
                </c:pt>
                <c:pt idx="11040">
                  <c:v>625000</c:v>
                </c:pt>
                <c:pt idx="11041">
                  <c:v>320000</c:v>
                </c:pt>
                <c:pt idx="11042">
                  <c:v>1595000</c:v>
                </c:pt>
                <c:pt idx="11043">
                  <c:v>580000</c:v>
                </c:pt>
                <c:pt idx="11044">
                  <c:v>499000</c:v>
                </c:pt>
                <c:pt idx="11045">
                  <c:v>175000</c:v>
                </c:pt>
                <c:pt idx="11046">
                  <c:v>900000</c:v>
                </c:pt>
                <c:pt idx="11047">
                  <c:v>410000</c:v>
                </c:pt>
                <c:pt idx="11048">
                  <c:v>425000</c:v>
                </c:pt>
                <c:pt idx="11049">
                  <c:v>1194999</c:v>
                </c:pt>
                <c:pt idx="11050">
                  <c:v>1049999</c:v>
                </c:pt>
                <c:pt idx="11051">
                  <c:v>295000</c:v>
                </c:pt>
                <c:pt idx="11052">
                  <c:v>301000</c:v>
                </c:pt>
                <c:pt idx="11053">
                  <c:v>390000</c:v>
                </c:pt>
                <c:pt idx="11054">
                  <c:v>850000</c:v>
                </c:pt>
                <c:pt idx="11055">
                  <c:v>651000</c:v>
                </c:pt>
                <c:pt idx="11056">
                  <c:v>599000</c:v>
                </c:pt>
                <c:pt idx="11057">
                  <c:v>485000</c:v>
                </c:pt>
                <c:pt idx="11058">
                  <c:v>260000</c:v>
                </c:pt>
                <c:pt idx="11059">
                  <c:v>520000</c:v>
                </c:pt>
                <c:pt idx="11060">
                  <c:v>330000</c:v>
                </c:pt>
                <c:pt idx="11061">
                  <c:v>45000</c:v>
                </c:pt>
                <c:pt idx="11062">
                  <c:v>50000</c:v>
                </c:pt>
                <c:pt idx="11063">
                  <c:v>439000</c:v>
                </c:pt>
                <c:pt idx="11064">
                  <c:v>1250000</c:v>
                </c:pt>
                <c:pt idx="11065">
                  <c:v>95000</c:v>
                </c:pt>
                <c:pt idx="11066">
                  <c:v>1150000</c:v>
                </c:pt>
                <c:pt idx="11067">
                  <c:v>465000</c:v>
                </c:pt>
                <c:pt idx="11068">
                  <c:v>450000</c:v>
                </c:pt>
                <c:pt idx="11069">
                  <c:v>185000</c:v>
                </c:pt>
                <c:pt idx="11070">
                  <c:v>925000</c:v>
                </c:pt>
                <c:pt idx="11071">
                  <c:v>125000</c:v>
                </c:pt>
                <c:pt idx="11072">
                  <c:v>965000</c:v>
                </c:pt>
                <c:pt idx="11073">
                  <c:v>595000</c:v>
                </c:pt>
                <c:pt idx="11074">
                  <c:v>411000</c:v>
                </c:pt>
                <c:pt idx="11075">
                  <c:v>270000</c:v>
                </c:pt>
                <c:pt idx="11076">
                  <c:v>265000</c:v>
                </c:pt>
                <c:pt idx="11077">
                  <c:v>500000</c:v>
                </c:pt>
                <c:pt idx="11078">
                  <c:v>650000</c:v>
                </c:pt>
                <c:pt idx="11079">
                  <c:v>799000</c:v>
                </c:pt>
                <c:pt idx="11080">
                  <c:v>765000</c:v>
                </c:pt>
                <c:pt idx="11081">
                  <c:v>420000</c:v>
                </c:pt>
                <c:pt idx="11082">
                  <c:v>100000</c:v>
                </c:pt>
                <c:pt idx="11083">
                  <c:v>1169900</c:v>
                </c:pt>
                <c:pt idx="11084">
                  <c:v>785000</c:v>
                </c:pt>
                <c:pt idx="11085">
                  <c:v>1050000</c:v>
                </c:pt>
                <c:pt idx="11086">
                  <c:v>275000</c:v>
                </c:pt>
                <c:pt idx="11087">
                  <c:v>195000</c:v>
                </c:pt>
                <c:pt idx="11088">
                  <c:v>150000</c:v>
                </c:pt>
                <c:pt idx="11089">
                  <c:v>245000</c:v>
                </c:pt>
                <c:pt idx="11090">
                  <c:v>470000</c:v>
                </c:pt>
                <c:pt idx="11091">
                  <c:v>190000</c:v>
                </c:pt>
                <c:pt idx="11092">
                  <c:v>589000</c:v>
                </c:pt>
                <c:pt idx="11093">
                  <c:v>760000</c:v>
                </c:pt>
                <c:pt idx="11094">
                  <c:v>155000</c:v>
                </c:pt>
                <c:pt idx="11095">
                  <c:v>945000</c:v>
                </c:pt>
                <c:pt idx="11096">
                  <c:v>250000</c:v>
                </c:pt>
                <c:pt idx="11097">
                  <c:v>1175000</c:v>
                </c:pt>
                <c:pt idx="11098">
                  <c:v>90000</c:v>
                </c:pt>
                <c:pt idx="11099">
                  <c:v>225000</c:v>
                </c:pt>
                <c:pt idx="11100">
                  <c:v>210000</c:v>
                </c:pt>
                <c:pt idx="11101">
                  <c:v>485000</c:v>
                </c:pt>
                <c:pt idx="11102">
                  <c:v>1175000</c:v>
                </c:pt>
                <c:pt idx="11103">
                  <c:v>1224000</c:v>
                </c:pt>
                <c:pt idx="11104">
                  <c:v>1690000</c:v>
                </c:pt>
                <c:pt idx="11105">
                  <c:v>525000</c:v>
                </c:pt>
                <c:pt idx="11106">
                  <c:v>435000</c:v>
                </c:pt>
                <c:pt idx="11107">
                  <c:v>250000</c:v>
                </c:pt>
                <c:pt idx="11108">
                  <c:v>424999</c:v>
                </c:pt>
                <c:pt idx="11109">
                  <c:v>475000</c:v>
                </c:pt>
                <c:pt idx="11110">
                  <c:v>555555</c:v>
                </c:pt>
                <c:pt idx="11111">
                  <c:v>450000</c:v>
                </c:pt>
                <c:pt idx="11112">
                  <c:v>1100000</c:v>
                </c:pt>
                <c:pt idx="11113">
                  <c:v>289999</c:v>
                </c:pt>
                <c:pt idx="11114">
                  <c:v>570000</c:v>
                </c:pt>
                <c:pt idx="11115">
                  <c:v>1450000</c:v>
                </c:pt>
                <c:pt idx="11116">
                  <c:v>280000</c:v>
                </c:pt>
                <c:pt idx="11117">
                  <c:v>250000</c:v>
                </c:pt>
                <c:pt idx="11118">
                  <c:v>1025009</c:v>
                </c:pt>
                <c:pt idx="11119">
                  <c:v>400000</c:v>
                </c:pt>
                <c:pt idx="11120">
                  <c:v>110000</c:v>
                </c:pt>
                <c:pt idx="11121">
                  <c:v>289000</c:v>
                </c:pt>
                <c:pt idx="11122">
                  <c:v>375000</c:v>
                </c:pt>
                <c:pt idx="11123">
                  <c:v>75000</c:v>
                </c:pt>
                <c:pt idx="11124">
                  <c:v>490000</c:v>
                </c:pt>
                <c:pt idx="11125">
                  <c:v>170000</c:v>
                </c:pt>
                <c:pt idx="11126">
                  <c:v>595000</c:v>
                </c:pt>
                <c:pt idx="11127">
                  <c:v>565000</c:v>
                </c:pt>
                <c:pt idx="11128">
                  <c:v>1385000</c:v>
                </c:pt>
                <c:pt idx="11129">
                  <c:v>450000</c:v>
                </c:pt>
                <c:pt idx="11130">
                  <c:v>355000</c:v>
                </c:pt>
                <c:pt idx="11131">
                  <c:v>295000</c:v>
                </c:pt>
                <c:pt idx="11132">
                  <c:v>230000</c:v>
                </c:pt>
                <c:pt idx="11133">
                  <c:v>1050000</c:v>
                </c:pt>
                <c:pt idx="11134">
                  <c:v>625000</c:v>
                </c:pt>
                <c:pt idx="11135">
                  <c:v>560000</c:v>
                </c:pt>
                <c:pt idx="11136">
                  <c:v>700000</c:v>
                </c:pt>
                <c:pt idx="11137">
                  <c:v>875000</c:v>
                </c:pt>
                <c:pt idx="11138">
                  <c:v>144444</c:v>
                </c:pt>
                <c:pt idx="11139">
                  <c:v>1700000</c:v>
                </c:pt>
                <c:pt idx="11140">
                  <c:v>270000</c:v>
                </c:pt>
                <c:pt idx="11141">
                  <c:v>435000</c:v>
                </c:pt>
                <c:pt idx="11142">
                  <c:v>320000</c:v>
                </c:pt>
                <c:pt idx="11143">
                  <c:v>148000</c:v>
                </c:pt>
                <c:pt idx="11144">
                  <c:v>130000</c:v>
                </c:pt>
                <c:pt idx="11145">
                  <c:v>570000</c:v>
                </c:pt>
                <c:pt idx="11146">
                  <c:v>305000</c:v>
                </c:pt>
                <c:pt idx="11147">
                  <c:v>299999</c:v>
                </c:pt>
                <c:pt idx="11148">
                  <c:v>900000</c:v>
                </c:pt>
                <c:pt idx="11149">
                  <c:v>450000</c:v>
                </c:pt>
                <c:pt idx="11150">
                  <c:v>1399999</c:v>
                </c:pt>
                <c:pt idx="11151">
                  <c:v>245000</c:v>
                </c:pt>
                <c:pt idx="11152">
                  <c:v>240000</c:v>
                </c:pt>
                <c:pt idx="11153">
                  <c:v>443000</c:v>
                </c:pt>
                <c:pt idx="11154">
                  <c:v>525000</c:v>
                </c:pt>
                <c:pt idx="11155">
                  <c:v>565000</c:v>
                </c:pt>
                <c:pt idx="11156">
                  <c:v>299000</c:v>
                </c:pt>
                <c:pt idx="11157">
                  <c:v>725000</c:v>
                </c:pt>
                <c:pt idx="11158">
                  <c:v>351000</c:v>
                </c:pt>
                <c:pt idx="11159">
                  <c:v>595000</c:v>
                </c:pt>
                <c:pt idx="11160">
                  <c:v>495000</c:v>
                </c:pt>
                <c:pt idx="11161">
                  <c:v>399000</c:v>
                </c:pt>
                <c:pt idx="11162">
                  <c:v>975000</c:v>
                </c:pt>
                <c:pt idx="11163">
                  <c:v>465000</c:v>
                </c:pt>
                <c:pt idx="11164">
                  <c:v>261000</c:v>
                </c:pt>
                <c:pt idx="11165">
                  <c:v>485000</c:v>
                </c:pt>
                <c:pt idx="11166">
                  <c:v>650000</c:v>
                </c:pt>
                <c:pt idx="11167">
                  <c:v>490000</c:v>
                </c:pt>
                <c:pt idx="11168">
                  <c:v>399000</c:v>
                </c:pt>
                <c:pt idx="11169">
                  <c:v>375000</c:v>
                </c:pt>
                <c:pt idx="11170">
                  <c:v>125000</c:v>
                </c:pt>
                <c:pt idx="11171">
                  <c:v>550000</c:v>
                </c:pt>
                <c:pt idx="11172">
                  <c:v>280000</c:v>
                </c:pt>
                <c:pt idx="11173">
                  <c:v>566000</c:v>
                </c:pt>
                <c:pt idx="11174">
                  <c:v>1550000</c:v>
                </c:pt>
                <c:pt idx="11175">
                  <c:v>899000</c:v>
                </c:pt>
                <c:pt idx="11176">
                  <c:v>560000</c:v>
                </c:pt>
                <c:pt idx="11177">
                  <c:v>449000</c:v>
                </c:pt>
                <c:pt idx="11178">
                  <c:v>700000</c:v>
                </c:pt>
                <c:pt idx="11179">
                  <c:v>624000</c:v>
                </c:pt>
                <c:pt idx="11180">
                  <c:v>330000</c:v>
                </c:pt>
                <c:pt idx="11181">
                  <c:v>625000</c:v>
                </c:pt>
                <c:pt idx="11182">
                  <c:v>1600000</c:v>
                </c:pt>
                <c:pt idx="11183">
                  <c:v>780000</c:v>
                </c:pt>
                <c:pt idx="11184">
                  <c:v>299000</c:v>
                </c:pt>
                <c:pt idx="11185">
                  <c:v>338000</c:v>
                </c:pt>
                <c:pt idx="11186">
                  <c:v>525000</c:v>
                </c:pt>
                <c:pt idx="11187">
                  <c:v>1475000</c:v>
                </c:pt>
                <c:pt idx="11188">
                  <c:v>365000</c:v>
                </c:pt>
                <c:pt idx="11189">
                  <c:v>349000</c:v>
                </c:pt>
                <c:pt idx="11190">
                  <c:v>240000</c:v>
                </c:pt>
                <c:pt idx="11191">
                  <c:v>60000</c:v>
                </c:pt>
                <c:pt idx="11192">
                  <c:v>899000</c:v>
                </c:pt>
                <c:pt idx="11193">
                  <c:v>320000</c:v>
                </c:pt>
                <c:pt idx="11194">
                  <c:v>335000</c:v>
                </c:pt>
                <c:pt idx="11195">
                  <c:v>200000</c:v>
                </c:pt>
                <c:pt idx="11196">
                  <c:v>1700000</c:v>
                </c:pt>
                <c:pt idx="11197">
                  <c:v>415000</c:v>
                </c:pt>
                <c:pt idx="11198">
                  <c:v>563000</c:v>
                </c:pt>
                <c:pt idx="11199">
                  <c:v>560000</c:v>
                </c:pt>
                <c:pt idx="11200">
                  <c:v>1651000</c:v>
                </c:pt>
                <c:pt idx="11201">
                  <c:v>275000</c:v>
                </c:pt>
                <c:pt idx="11202">
                  <c:v>477000</c:v>
                </c:pt>
                <c:pt idx="11203">
                  <c:v>250000</c:v>
                </c:pt>
                <c:pt idx="11204">
                  <c:v>370000</c:v>
                </c:pt>
                <c:pt idx="11205">
                  <c:v>575000</c:v>
                </c:pt>
                <c:pt idx="11206">
                  <c:v>551000</c:v>
                </c:pt>
                <c:pt idx="11207">
                  <c:v>897000</c:v>
                </c:pt>
                <c:pt idx="11208">
                  <c:v>599000</c:v>
                </c:pt>
                <c:pt idx="11209">
                  <c:v>875999</c:v>
                </c:pt>
                <c:pt idx="11210">
                  <c:v>1075000</c:v>
                </c:pt>
                <c:pt idx="11211">
                  <c:v>1500000</c:v>
                </c:pt>
                <c:pt idx="11212">
                  <c:v>599000</c:v>
                </c:pt>
                <c:pt idx="11213">
                  <c:v>275000</c:v>
                </c:pt>
                <c:pt idx="11214">
                  <c:v>690000</c:v>
                </c:pt>
                <c:pt idx="11215">
                  <c:v>1575000</c:v>
                </c:pt>
                <c:pt idx="11216">
                  <c:v>699000</c:v>
                </c:pt>
                <c:pt idx="11217">
                  <c:v>1075000</c:v>
                </c:pt>
                <c:pt idx="11218">
                  <c:v>260000</c:v>
                </c:pt>
                <c:pt idx="11219">
                  <c:v>120000</c:v>
                </c:pt>
                <c:pt idx="11220">
                  <c:v>1149999</c:v>
                </c:pt>
                <c:pt idx="11221">
                  <c:v>520000</c:v>
                </c:pt>
                <c:pt idx="11222">
                  <c:v>390000</c:v>
                </c:pt>
                <c:pt idx="11223">
                  <c:v>250000</c:v>
                </c:pt>
                <c:pt idx="11224">
                  <c:v>460000</c:v>
                </c:pt>
                <c:pt idx="11225">
                  <c:v>375000</c:v>
                </c:pt>
                <c:pt idx="11226">
                  <c:v>499000</c:v>
                </c:pt>
                <c:pt idx="11227">
                  <c:v>1295000</c:v>
                </c:pt>
                <c:pt idx="11228">
                  <c:v>370000</c:v>
                </c:pt>
                <c:pt idx="11229">
                  <c:v>590000</c:v>
                </c:pt>
                <c:pt idx="11230">
                  <c:v>110000</c:v>
                </c:pt>
                <c:pt idx="11231">
                  <c:v>1150000</c:v>
                </c:pt>
                <c:pt idx="11232">
                  <c:v>670000</c:v>
                </c:pt>
                <c:pt idx="11233">
                  <c:v>980000</c:v>
                </c:pt>
                <c:pt idx="11234">
                  <c:v>460000</c:v>
                </c:pt>
                <c:pt idx="11235">
                  <c:v>675000</c:v>
                </c:pt>
                <c:pt idx="11236">
                  <c:v>775000</c:v>
                </c:pt>
                <c:pt idx="11237">
                  <c:v>165000</c:v>
                </c:pt>
                <c:pt idx="11238">
                  <c:v>610000</c:v>
                </c:pt>
                <c:pt idx="11239">
                  <c:v>1025000</c:v>
                </c:pt>
                <c:pt idx="11240">
                  <c:v>470000</c:v>
                </c:pt>
                <c:pt idx="11241">
                  <c:v>600000</c:v>
                </c:pt>
                <c:pt idx="11242">
                  <c:v>750000</c:v>
                </c:pt>
                <c:pt idx="11243">
                  <c:v>200000</c:v>
                </c:pt>
                <c:pt idx="11244">
                  <c:v>971000</c:v>
                </c:pt>
                <c:pt idx="11245">
                  <c:v>680000</c:v>
                </c:pt>
                <c:pt idx="11246">
                  <c:v>1425000</c:v>
                </c:pt>
                <c:pt idx="11247">
                  <c:v>695000</c:v>
                </c:pt>
                <c:pt idx="11248">
                  <c:v>110000</c:v>
                </c:pt>
                <c:pt idx="11249">
                  <c:v>730000</c:v>
                </c:pt>
                <c:pt idx="11250">
                  <c:v>159000</c:v>
                </c:pt>
                <c:pt idx="11251">
                  <c:v>1650000</c:v>
                </c:pt>
                <c:pt idx="11252">
                  <c:v>490000</c:v>
                </c:pt>
                <c:pt idx="11253">
                  <c:v>99000</c:v>
                </c:pt>
                <c:pt idx="11254">
                  <c:v>415000</c:v>
                </c:pt>
                <c:pt idx="11255">
                  <c:v>700000</c:v>
                </c:pt>
                <c:pt idx="11256">
                  <c:v>710000</c:v>
                </c:pt>
                <c:pt idx="11257">
                  <c:v>209900</c:v>
                </c:pt>
                <c:pt idx="11258">
                  <c:v>100000</c:v>
                </c:pt>
                <c:pt idx="11259">
                  <c:v>1650000</c:v>
                </c:pt>
                <c:pt idx="11260">
                  <c:v>735000</c:v>
                </c:pt>
                <c:pt idx="11261">
                  <c:v>857000</c:v>
                </c:pt>
                <c:pt idx="11262">
                  <c:v>550000</c:v>
                </c:pt>
                <c:pt idx="11263">
                  <c:v>350000</c:v>
                </c:pt>
                <c:pt idx="11264">
                  <c:v>265000</c:v>
                </c:pt>
                <c:pt idx="11265">
                  <c:v>225000</c:v>
                </c:pt>
                <c:pt idx="11266">
                  <c:v>580000</c:v>
                </c:pt>
                <c:pt idx="11267">
                  <c:v>875000</c:v>
                </c:pt>
                <c:pt idx="11268">
                  <c:v>845000</c:v>
                </c:pt>
                <c:pt idx="11269">
                  <c:v>525000</c:v>
                </c:pt>
                <c:pt idx="11270">
                  <c:v>650000</c:v>
                </c:pt>
                <c:pt idx="11271">
                  <c:v>139999</c:v>
                </c:pt>
                <c:pt idx="11272">
                  <c:v>425000</c:v>
                </c:pt>
                <c:pt idx="11273">
                  <c:v>950000</c:v>
                </c:pt>
                <c:pt idx="11274">
                  <c:v>375000</c:v>
                </c:pt>
                <c:pt idx="11275">
                  <c:v>1550000</c:v>
                </c:pt>
                <c:pt idx="11276">
                  <c:v>1275000</c:v>
                </c:pt>
                <c:pt idx="11277">
                  <c:v>225000</c:v>
                </c:pt>
                <c:pt idx="11278">
                  <c:v>290000</c:v>
                </c:pt>
                <c:pt idx="11279">
                  <c:v>15000</c:v>
                </c:pt>
                <c:pt idx="11280">
                  <c:v>550000</c:v>
                </c:pt>
                <c:pt idx="11281">
                  <c:v>470000</c:v>
                </c:pt>
                <c:pt idx="11282">
                  <c:v>590000</c:v>
                </c:pt>
                <c:pt idx="11283">
                  <c:v>370000</c:v>
                </c:pt>
                <c:pt idx="11284">
                  <c:v>959999</c:v>
                </c:pt>
                <c:pt idx="11285">
                  <c:v>1425000</c:v>
                </c:pt>
                <c:pt idx="11286">
                  <c:v>1090000</c:v>
                </c:pt>
                <c:pt idx="11287">
                  <c:v>595000</c:v>
                </c:pt>
                <c:pt idx="11288">
                  <c:v>495000</c:v>
                </c:pt>
                <c:pt idx="11289">
                  <c:v>650000</c:v>
                </c:pt>
                <c:pt idx="11290">
                  <c:v>460000</c:v>
                </c:pt>
                <c:pt idx="11291">
                  <c:v>850000</c:v>
                </c:pt>
                <c:pt idx="11292">
                  <c:v>765000</c:v>
                </c:pt>
                <c:pt idx="11293">
                  <c:v>524000</c:v>
                </c:pt>
                <c:pt idx="11294">
                  <c:v>491111</c:v>
                </c:pt>
                <c:pt idx="11295">
                  <c:v>67000</c:v>
                </c:pt>
                <c:pt idx="11296">
                  <c:v>750000</c:v>
                </c:pt>
                <c:pt idx="11297">
                  <c:v>390000</c:v>
                </c:pt>
                <c:pt idx="11298">
                  <c:v>290000</c:v>
                </c:pt>
                <c:pt idx="11299">
                  <c:v>1460000</c:v>
                </c:pt>
                <c:pt idx="11300">
                  <c:v>220000</c:v>
                </c:pt>
                <c:pt idx="11301">
                  <c:v>720000</c:v>
                </c:pt>
                <c:pt idx="11302">
                  <c:v>825000</c:v>
                </c:pt>
                <c:pt idx="11303">
                  <c:v>950000</c:v>
                </c:pt>
                <c:pt idx="11304">
                  <c:v>390000</c:v>
                </c:pt>
                <c:pt idx="11305">
                  <c:v>485000</c:v>
                </c:pt>
                <c:pt idx="11306">
                  <c:v>255000</c:v>
                </c:pt>
                <c:pt idx="11307">
                  <c:v>269999</c:v>
                </c:pt>
                <c:pt idx="11308">
                  <c:v>560000</c:v>
                </c:pt>
                <c:pt idx="11309">
                  <c:v>1085000</c:v>
                </c:pt>
                <c:pt idx="11310">
                  <c:v>251000</c:v>
                </c:pt>
                <c:pt idx="11311">
                  <c:v>450000</c:v>
                </c:pt>
                <c:pt idx="11312">
                  <c:v>390000</c:v>
                </c:pt>
                <c:pt idx="11313">
                  <c:v>565000</c:v>
                </c:pt>
                <c:pt idx="11314">
                  <c:v>610001</c:v>
                </c:pt>
                <c:pt idx="11315">
                  <c:v>1585000</c:v>
                </c:pt>
                <c:pt idx="11316">
                  <c:v>1325000</c:v>
                </c:pt>
                <c:pt idx="11317">
                  <c:v>714000</c:v>
                </c:pt>
                <c:pt idx="11318">
                  <c:v>325000</c:v>
                </c:pt>
                <c:pt idx="11319">
                  <c:v>354000</c:v>
                </c:pt>
                <c:pt idx="11320">
                  <c:v>1025000</c:v>
                </c:pt>
                <c:pt idx="11321">
                  <c:v>515000</c:v>
                </c:pt>
                <c:pt idx="11322">
                  <c:v>239000</c:v>
                </c:pt>
                <c:pt idx="11323">
                  <c:v>1375000</c:v>
                </c:pt>
                <c:pt idx="11324">
                  <c:v>800000</c:v>
                </c:pt>
                <c:pt idx="11325">
                  <c:v>610000</c:v>
                </c:pt>
                <c:pt idx="11326">
                  <c:v>270000</c:v>
                </c:pt>
                <c:pt idx="11327">
                  <c:v>260000</c:v>
                </c:pt>
                <c:pt idx="11328">
                  <c:v>1150000</c:v>
                </c:pt>
                <c:pt idx="11329">
                  <c:v>525000</c:v>
                </c:pt>
                <c:pt idx="11330">
                  <c:v>580000</c:v>
                </c:pt>
                <c:pt idx="11331">
                  <c:v>349000</c:v>
                </c:pt>
                <c:pt idx="11332">
                  <c:v>365000</c:v>
                </c:pt>
                <c:pt idx="11333">
                  <c:v>695000</c:v>
                </c:pt>
                <c:pt idx="11334">
                  <c:v>128888</c:v>
                </c:pt>
                <c:pt idx="11335">
                  <c:v>275000</c:v>
                </c:pt>
                <c:pt idx="11336">
                  <c:v>250000</c:v>
                </c:pt>
                <c:pt idx="11337">
                  <c:v>725000</c:v>
                </c:pt>
                <c:pt idx="11338">
                  <c:v>290000</c:v>
                </c:pt>
                <c:pt idx="11339">
                  <c:v>695000</c:v>
                </c:pt>
                <c:pt idx="11340">
                  <c:v>90000</c:v>
                </c:pt>
                <c:pt idx="11341">
                  <c:v>475000</c:v>
                </c:pt>
                <c:pt idx="11342">
                  <c:v>320000</c:v>
                </c:pt>
                <c:pt idx="11343">
                  <c:v>975000</c:v>
                </c:pt>
                <c:pt idx="11344">
                  <c:v>560000</c:v>
                </c:pt>
                <c:pt idx="11345">
                  <c:v>369000</c:v>
                </c:pt>
                <c:pt idx="11346">
                  <c:v>595000</c:v>
                </c:pt>
                <c:pt idx="11347">
                  <c:v>795000</c:v>
                </c:pt>
                <c:pt idx="11348">
                  <c:v>425000</c:v>
                </c:pt>
                <c:pt idx="11349">
                  <c:v>799999</c:v>
                </c:pt>
                <c:pt idx="11350">
                  <c:v>585000</c:v>
                </c:pt>
                <c:pt idx="11351">
                  <c:v>595000</c:v>
                </c:pt>
                <c:pt idx="11352">
                  <c:v>288000</c:v>
                </c:pt>
                <c:pt idx="11353">
                  <c:v>490000</c:v>
                </c:pt>
                <c:pt idx="11354">
                  <c:v>230000</c:v>
                </c:pt>
                <c:pt idx="11355">
                  <c:v>475000</c:v>
                </c:pt>
                <c:pt idx="11356">
                  <c:v>1150000</c:v>
                </c:pt>
                <c:pt idx="11357">
                  <c:v>850000</c:v>
                </c:pt>
                <c:pt idx="11358">
                  <c:v>475000</c:v>
                </c:pt>
                <c:pt idx="11359">
                  <c:v>832000</c:v>
                </c:pt>
                <c:pt idx="11360">
                  <c:v>144444</c:v>
                </c:pt>
                <c:pt idx="11361">
                  <c:v>99090</c:v>
                </c:pt>
                <c:pt idx="11362">
                  <c:v>525000</c:v>
                </c:pt>
                <c:pt idx="11363">
                  <c:v>725000</c:v>
                </c:pt>
                <c:pt idx="11364">
                  <c:v>355000</c:v>
                </c:pt>
                <c:pt idx="11365">
                  <c:v>460000</c:v>
                </c:pt>
                <c:pt idx="11366">
                  <c:v>625000</c:v>
                </c:pt>
                <c:pt idx="11367">
                  <c:v>520000</c:v>
                </c:pt>
                <c:pt idx="11368">
                  <c:v>265000</c:v>
                </c:pt>
                <c:pt idx="11369">
                  <c:v>1090000</c:v>
                </c:pt>
                <c:pt idx="11370">
                  <c:v>850000</c:v>
                </c:pt>
                <c:pt idx="11371">
                  <c:v>845001</c:v>
                </c:pt>
                <c:pt idx="11372">
                  <c:v>985000</c:v>
                </c:pt>
                <c:pt idx="11373">
                  <c:v>725000</c:v>
                </c:pt>
                <c:pt idx="11374">
                  <c:v>475000</c:v>
                </c:pt>
                <c:pt idx="11375">
                  <c:v>1490000</c:v>
                </c:pt>
                <c:pt idx="11376">
                  <c:v>485000</c:v>
                </c:pt>
                <c:pt idx="11377">
                  <c:v>265000</c:v>
                </c:pt>
                <c:pt idx="11378">
                  <c:v>520000</c:v>
                </c:pt>
                <c:pt idx="11379">
                  <c:v>170000</c:v>
                </c:pt>
                <c:pt idx="11380">
                  <c:v>525000</c:v>
                </c:pt>
                <c:pt idx="11381">
                  <c:v>300000</c:v>
                </c:pt>
                <c:pt idx="11382">
                  <c:v>1550000</c:v>
                </c:pt>
                <c:pt idx="11383">
                  <c:v>399000</c:v>
                </c:pt>
                <c:pt idx="11384">
                  <c:v>335000</c:v>
                </c:pt>
                <c:pt idx="11385">
                  <c:v>250000</c:v>
                </c:pt>
                <c:pt idx="11386">
                  <c:v>850000</c:v>
                </c:pt>
                <c:pt idx="11387">
                  <c:v>120000</c:v>
                </c:pt>
                <c:pt idx="11388">
                  <c:v>625000</c:v>
                </c:pt>
                <c:pt idx="11389">
                  <c:v>750000</c:v>
                </c:pt>
                <c:pt idx="11390">
                  <c:v>1025000</c:v>
                </c:pt>
                <c:pt idx="11391">
                  <c:v>215000</c:v>
                </c:pt>
                <c:pt idx="11392">
                  <c:v>825000</c:v>
                </c:pt>
                <c:pt idx="11393">
                  <c:v>225000</c:v>
                </c:pt>
                <c:pt idx="11394">
                  <c:v>560000</c:v>
                </c:pt>
                <c:pt idx="11395">
                  <c:v>170000</c:v>
                </c:pt>
                <c:pt idx="11396">
                  <c:v>125000</c:v>
                </c:pt>
                <c:pt idx="11397">
                  <c:v>1450000</c:v>
                </c:pt>
                <c:pt idx="11398">
                  <c:v>750000</c:v>
                </c:pt>
                <c:pt idx="11399">
                  <c:v>675000</c:v>
                </c:pt>
                <c:pt idx="11400">
                  <c:v>975000</c:v>
                </c:pt>
                <c:pt idx="11401">
                  <c:v>350000</c:v>
                </c:pt>
                <c:pt idx="11402">
                  <c:v>525000</c:v>
                </c:pt>
                <c:pt idx="11403">
                  <c:v>350000</c:v>
                </c:pt>
                <c:pt idx="11404">
                  <c:v>1000000</c:v>
                </c:pt>
                <c:pt idx="11405">
                  <c:v>140000</c:v>
                </c:pt>
                <c:pt idx="11406">
                  <c:v>325000</c:v>
                </c:pt>
                <c:pt idx="11407">
                  <c:v>900000</c:v>
                </c:pt>
                <c:pt idx="11408">
                  <c:v>315000</c:v>
                </c:pt>
                <c:pt idx="11409">
                  <c:v>600000</c:v>
                </c:pt>
                <c:pt idx="11410">
                  <c:v>425000</c:v>
                </c:pt>
                <c:pt idx="11411">
                  <c:v>230000</c:v>
                </c:pt>
                <c:pt idx="11412">
                  <c:v>250000</c:v>
                </c:pt>
                <c:pt idx="11413">
                  <c:v>955000</c:v>
                </c:pt>
                <c:pt idx="11414">
                  <c:v>225000</c:v>
                </c:pt>
                <c:pt idx="11415">
                  <c:v>525000</c:v>
                </c:pt>
                <c:pt idx="11416">
                  <c:v>280000</c:v>
                </c:pt>
                <c:pt idx="11417">
                  <c:v>1045000</c:v>
                </c:pt>
                <c:pt idx="11418">
                  <c:v>70000</c:v>
                </c:pt>
                <c:pt idx="11419">
                  <c:v>160000</c:v>
                </c:pt>
                <c:pt idx="11420">
                  <c:v>450000</c:v>
                </c:pt>
                <c:pt idx="11421">
                  <c:v>1500000</c:v>
                </c:pt>
                <c:pt idx="11422">
                  <c:v>719000</c:v>
                </c:pt>
                <c:pt idx="11423">
                  <c:v>415000</c:v>
                </c:pt>
                <c:pt idx="11424">
                  <c:v>450000</c:v>
                </c:pt>
                <c:pt idx="11425">
                  <c:v>550000</c:v>
                </c:pt>
                <c:pt idx="11426">
                  <c:v>1075000</c:v>
                </c:pt>
                <c:pt idx="11427">
                  <c:v>175000</c:v>
                </c:pt>
                <c:pt idx="11428">
                  <c:v>799000</c:v>
                </c:pt>
                <c:pt idx="11429">
                  <c:v>324000</c:v>
                </c:pt>
                <c:pt idx="11430">
                  <c:v>365000</c:v>
                </c:pt>
                <c:pt idx="11431">
                  <c:v>1375000</c:v>
                </c:pt>
                <c:pt idx="11432">
                  <c:v>495000</c:v>
                </c:pt>
                <c:pt idx="11433">
                  <c:v>525000</c:v>
                </c:pt>
                <c:pt idx="11434">
                  <c:v>180000</c:v>
                </c:pt>
                <c:pt idx="11435">
                  <c:v>950000</c:v>
                </c:pt>
                <c:pt idx="11436">
                  <c:v>430000</c:v>
                </c:pt>
                <c:pt idx="11437">
                  <c:v>590000</c:v>
                </c:pt>
                <c:pt idx="11438">
                  <c:v>280000</c:v>
                </c:pt>
                <c:pt idx="11439">
                  <c:v>415000</c:v>
                </c:pt>
                <c:pt idx="11440">
                  <c:v>29000</c:v>
                </c:pt>
                <c:pt idx="11441">
                  <c:v>750000</c:v>
                </c:pt>
                <c:pt idx="11442">
                  <c:v>499000</c:v>
                </c:pt>
                <c:pt idx="11443">
                  <c:v>1095000</c:v>
                </c:pt>
                <c:pt idx="11444">
                  <c:v>480000</c:v>
                </c:pt>
                <c:pt idx="11445">
                  <c:v>275000</c:v>
                </c:pt>
                <c:pt idx="11446">
                  <c:v>995000</c:v>
                </c:pt>
                <c:pt idx="11447">
                  <c:v>248000</c:v>
                </c:pt>
                <c:pt idx="11448">
                  <c:v>620000</c:v>
                </c:pt>
                <c:pt idx="11449">
                  <c:v>325000</c:v>
                </c:pt>
                <c:pt idx="11450">
                  <c:v>555000</c:v>
                </c:pt>
                <c:pt idx="11451">
                  <c:v>585000</c:v>
                </c:pt>
                <c:pt idx="11452">
                  <c:v>550000</c:v>
                </c:pt>
                <c:pt idx="11453">
                  <c:v>540000</c:v>
                </c:pt>
                <c:pt idx="11454">
                  <c:v>325000</c:v>
                </c:pt>
                <c:pt idx="11455">
                  <c:v>1475000</c:v>
                </c:pt>
                <c:pt idx="11456">
                  <c:v>1180000</c:v>
                </c:pt>
                <c:pt idx="11457">
                  <c:v>110000</c:v>
                </c:pt>
                <c:pt idx="11458">
                  <c:v>350000</c:v>
                </c:pt>
                <c:pt idx="11459">
                  <c:v>290000</c:v>
                </c:pt>
                <c:pt idx="11460">
                  <c:v>375000</c:v>
                </c:pt>
                <c:pt idx="11461">
                  <c:v>485000</c:v>
                </c:pt>
                <c:pt idx="11462">
                  <c:v>445000</c:v>
                </c:pt>
                <c:pt idx="11463">
                  <c:v>200000</c:v>
                </c:pt>
                <c:pt idx="11464">
                  <c:v>369000</c:v>
                </c:pt>
                <c:pt idx="11465">
                  <c:v>899999</c:v>
                </c:pt>
                <c:pt idx="11466">
                  <c:v>590001</c:v>
                </c:pt>
                <c:pt idx="11467">
                  <c:v>675000</c:v>
                </c:pt>
                <c:pt idx="11468">
                  <c:v>250000</c:v>
                </c:pt>
                <c:pt idx="11469">
                  <c:v>299000</c:v>
                </c:pt>
                <c:pt idx="11470">
                  <c:v>1200000</c:v>
                </c:pt>
                <c:pt idx="11471">
                  <c:v>154000</c:v>
                </c:pt>
                <c:pt idx="11472">
                  <c:v>850000</c:v>
                </c:pt>
                <c:pt idx="11473">
                  <c:v>1000000</c:v>
                </c:pt>
                <c:pt idx="11474">
                  <c:v>200000</c:v>
                </c:pt>
                <c:pt idx="11475">
                  <c:v>1090000</c:v>
                </c:pt>
                <c:pt idx="11476">
                  <c:v>349000</c:v>
                </c:pt>
                <c:pt idx="11477">
                  <c:v>198000</c:v>
                </c:pt>
                <c:pt idx="11478">
                  <c:v>395000</c:v>
                </c:pt>
                <c:pt idx="11479">
                  <c:v>695000</c:v>
                </c:pt>
                <c:pt idx="11480">
                  <c:v>185000</c:v>
                </c:pt>
                <c:pt idx="11481">
                  <c:v>795000</c:v>
                </c:pt>
                <c:pt idx="11482">
                  <c:v>975000</c:v>
                </c:pt>
                <c:pt idx="11483">
                  <c:v>235000</c:v>
                </c:pt>
                <c:pt idx="11484">
                  <c:v>350000</c:v>
                </c:pt>
                <c:pt idx="11485">
                  <c:v>330000</c:v>
                </c:pt>
                <c:pt idx="11486">
                  <c:v>975000</c:v>
                </c:pt>
                <c:pt idx="11487">
                  <c:v>550000</c:v>
                </c:pt>
                <c:pt idx="11488">
                  <c:v>375999</c:v>
                </c:pt>
                <c:pt idx="11489">
                  <c:v>281000</c:v>
                </c:pt>
                <c:pt idx="11490">
                  <c:v>210000</c:v>
                </c:pt>
                <c:pt idx="11491">
                  <c:v>915000</c:v>
                </c:pt>
                <c:pt idx="11492">
                  <c:v>690000</c:v>
                </c:pt>
                <c:pt idx="11493">
                  <c:v>225000</c:v>
                </c:pt>
                <c:pt idx="11494">
                  <c:v>795000</c:v>
                </c:pt>
                <c:pt idx="11495">
                  <c:v>450000</c:v>
                </c:pt>
                <c:pt idx="11496">
                  <c:v>81000</c:v>
                </c:pt>
                <c:pt idx="11497">
                  <c:v>195000</c:v>
                </c:pt>
                <c:pt idx="11498">
                  <c:v>270000</c:v>
                </c:pt>
                <c:pt idx="11499">
                  <c:v>238000</c:v>
                </c:pt>
                <c:pt idx="11500">
                  <c:v>421000</c:v>
                </c:pt>
                <c:pt idx="11501">
                  <c:v>800000</c:v>
                </c:pt>
                <c:pt idx="11502">
                  <c:v>595000</c:v>
                </c:pt>
                <c:pt idx="11503">
                  <c:v>625000</c:v>
                </c:pt>
                <c:pt idx="11504">
                  <c:v>965000</c:v>
                </c:pt>
                <c:pt idx="11505">
                  <c:v>725000</c:v>
                </c:pt>
                <c:pt idx="11506">
                  <c:v>1300000</c:v>
                </c:pt>
                <c:pt idx="11507">
                  <c:v>700000</c:v>
                </c:pt>
                <c:pt idx="11508">
                  <c:v>1125000</c:v>
                </c:pt>
                <c:pt idx="11509">
                  <c:v>1025001</c:v>
                </c:pt>
                <c:pt idx="11510">
                  <c:v>165000</c:v>
                </c:pt>
                <c:pt idx="11511">
                  <c:v>160000</c:v>
                </c:pt>
                <c:pt idx="11512">
                  <c:v>511000</c:v>
                </c:pt>
                <c:pt idx="11513">
                  <c:v>399000</c:v>
                </c:pt>
                <c:pt idx="11514">
                  <c:v>290000</c:v>
                </c:pt>
                <c:pt idx="11515">
                  <c:v>1650000</c:v>
                </c:pt>
                <c:pt idx="11516">
                  <c:v>365000</c:v>
                </c:pt>
                <c:pt idx="11517">
                  <c:v>1420000</c:v>
                </c:pt>
                <c:pt idx="11518">
                  <c:v>800000</c:v>
                </c:pt>
                <c:pt idx="11519">
                  <c:v>475000</c:v>
                </c:pt>
                <c:pt idx="11520">
                  <c:v>275000</c:v>
                </c:pt>
                <c:pt idx="11521">
                  <c:v>325000</c:v>
                </c:pt>
                <c:pt idx="11522">
                  <c:v>1100000</c:v>
                </c:pt>
                <c:pt idx="11523">
                  <c:v>250000</c:v>
                </c:pt>
                <c:pt idx="11524">
                  <c:v>110000</c:v>
                </c:pt>
                <c:pt idx="11525">
                  <c:v>495000</c:v>
                </c:pt>
                <c:pt idx="11526">
                  <c:v>285000</c:v>
                </c:pt>
                <c:pt idx="11527">
                  <c:v>525000</c:v>
                </c:pt>
                <c:pt idx="11528">
                  <c:v>440000</c:v>
                </c:pt>
                <c:pt idx="11529">
                  <c:v>521000</c:v>
                </c:pt>
                <c:pt idx="11530">
                  <c:v>348000</c:v>
                </c:pt>
                <c:pt idx="11531">
                  <c:v>165000</c:v>
                </c:pt>
                <c:pt idx="11532">
                  <c:v>1225000</c:v>
                </c:pt>
                <c:pt idx="11533">
                  <c:v>650000</c:v>
                </c:pt>
                <c:pt idx="11534">
                  <c:v>600000</c:v>
                </c:pt>
                <c:pt idx="11535">
                  <c:v>275000</c:v>
                </c:pt>
                <c:pt idx="11536">
                  <c:v>520000</c:v>
                </c:pt>
                <c:pt idx="11537">
                  <c:v>325000</c:v>
                </c:pt>
                <c:pt idx="11538">
                  <c:v>749999</c:v>
                </c:pt>
                <c:pt idx="11539">
                  <c:v>760000</c:v>
                </c:pt>
                <c:pt idx="11540">
                  <c:v>320000</c:v>
                </c:pt>
                <c:pt idx="11541">
                  <c:v>530000</c:v>
                </c:pt>
                <c:pt idx="11542">
                  <c:v>845000</c:v>
                </c:pt>
                <c:pt idx="11543">
                  <c:v>70000</c:v>
                </c:pt>
                <c:pt idx="11544">
                  <c:v>224000</c:v>
                </c:pt>
                <c:pt idx="11545">
                  <c:v>75000</c:v>
                </c:pt>
                <c:pt idx="11546">
                  <c:v>230000</c:v>
                </c:pt>
                <c:pt idx="11547">
                  <c:v>83000</c:v>
                </c:pt>
                <c:pt idx="11548">
                  <c:v>405000</c:v>
                </c:pt>
                <c:pt idx="11549">
                  <c:v>615000</c:v>
                </c:pt>
                <c:pt idx="11550">
                  <c:v>200000</c:v>
                </c:pt>
                <c:pt idx="11551">
                  <c:v>249000</c:v>
                </c:pt>
                <c:pt idx="11552">
                  <c:v>650000</c:v>
                </c:pt>
                <c:pt idx="11553">
                  <c:v>1090000</c:v>
                </c:pt>
                <c:pt idx="11554">
                  <c:v>745000</c:v>
                </c:pt>
                <c:pt idx="11555">
                  <c:v>90000</c:v>
                </c:pt>
                <c:pt idx="11556">
                  <c:v>600000</c:v>
                </c:pt>
                <c:pt idx="11557">
                  <c:v>1300000</c:v>
                </c:pt>
                <c:pt idx="11558">
                  <c:v>900000</c:v>
                </c:pt>
                <c:pt idx="11559">
                  <c:v>1000000</c:v>
                </c:pt>
                <c:pt idx="11560">
                  <c:v>110000</c:v>
                </c:pt>
                <c:pt idx="11561">
                  <c:v>875000</c:v>
                </c:pt>
                <c:pt idx="11562">
                  <c:v>760000</c:v>
                </c:pt>
                <c:pt idx="11563">
                  <c:v>390000</c:v>
                </c:pt>
                <c:pt idx="11564">
                  <c:v>195000</c:v>
                </c:pt>
                <c:pt idx="11565">
                  <c:v>280000</c:v>
                </c:pt>
                <c:pt idx="11566">
                  <c:v>236000</c:v>
                </c:pt>
                <c:pt idx="11567">
                  <c:v>875000</c:v>
                </c:pt>
                <c:pt idx="11568">
                  <c:v>289000</c:v>
                </c:pt>
                <c:pt idx="11569">
                  <c:v>190000</c:v>
                </c:pt>
                <c:pt idx="11570">
                  <c:v>687000</c:v>
                </c:pt>
                <c:pt idx="11571">
                  <c:v>675000</c:v>
                </c:pt>
                <c:pt idx="11572">
                  <c:v>620000</c:v>
                </c:pt>
                <c:pt idx="11573">
                  <c:v>625000</c:v>
                </c:pt>
                <c:pt idx="11574">
                  <c:v>170000</c:v>
                </c:pt>
                <c:pt idx="11575">
                  <c:v>230000</c:v>
                </c:pt>
                <c:pt idx="11576">
                  <c:v>540000</c:v>
                </c:pt>
                <c:pt idx="11577">
                  <c:v>275000</c:v>
                </c:pt>
                <c:pt idx="11578">
                  <c:v>270000</c:v>
                </c:pt>
                <c:pt idx="11579">
                  <c:v>75000</c:v>
                </c:pt>
                <c:pt idx="11580">
                  <c:v>175000</c:v>
                </c:pt>
                <c:pt idx="11581">
                  <c:v>235000</c:v>
                </c:pt>
                <c:pt idx="11582">
                  <c:v>255000</c:v>
                </c:pt>
                <c:pt idx="11583">
                  <c:v>150000</c:v>
                </c:pt>
                <c:pt idx="11584">
                  <c:v>248000</c:v>
                </c:pt>
                <c:pt idx="11585">
                  <c:v>715000</c:v>
                </c:pt>
                <c:pt idx="11586">
                  <c:v>225000</c:v>
                </c:pt>
                <c:pt idx="11587">
                  <c:v>66000</c:v>
                </c:pt>
                <c:pt idx="11588">
                  <c:v>570000</c:v>
                </c:pt>
                <c:pt idx="11589">
                  <c:v>490000</c:v>
                </c:pt>
                <c:pt idx="11590">
                  <c:v>625000</c:v>
                </c:pt>
                <c:pt idx="11591">
                  <c:v>60000</c:v>
                </c:pt>
                <c:pt idx="11592">
                  <c:v>695000</c:v>
                </c:pt>
                <c:pt idx="11593">
                  <c:v>551000</c:v>
                </c:pt>
                <c:pt idx="11594">
                  <c:v>995000</c:v>
                </c:pt>
                <c:pt idx="11595">
                  <c:v>650000</c:v>
                </c:pt>
                <c:pt idx="11596">
                  <c:v>511000</c:v>
                </c:pt>
                <c:pt idx="11597">
                  <c:v>900000</c:v>
                </c:pt>
                <c:pt idx="11598">
                  <c:v>440000</c:v>
                </c:pt>
                <c:pt idx="11599">
                  <c:v>745000</c:v>
                </c:pt>
                <c:pt idx="11600">
                  <c:v>360000</c:v>
                </c:pt>
                <c:pt idx="11601">
                  <c:v>280000</c:v>
                </c:pt>
                <c:pt idx="11602">
                  <c:v>362000</c:v>
                </c:pt>
                <c:pt idx="11603">
                  <c:v>395000</c:v>
                </c:pt>
                <c:pt idx="11604">
                  <c:v>525000</c:v>
                </c:pt>
                <c:pt idx="11605">
                  <c:v>685000</c:v>
                </c:pt>
                <c:pt idx="11606">
                  <c:v>830000</c:v>
                </c:pt>
                <c:pt idx="11607">
                  <c:v>899000</c:v>
                </c:pt>
                <c:pt idx="11608">
                  <c:v>1475000</c:v>
                </c:pt>
                <c:pt idx="11609">
                  <c:v>651000</c:v>
                </c:pt>
                <c:pt idx="11610">
                  <c:v>1200000</c:v>
                </c:pt>
                <c:pt idx="11611">
                  <c:v>290000</c:v>
                </c:pt>
                <c:pt idx="11612">
                  <c:v>152000</c:v>
                </c:pt>
                <c:pt idx="11613">
                  <c:v>355000</c:v>
                </c:pt>
                <c:pt idx="11614">
                  <c:v>80000</c:v>
                </c:pt>
                <c:pt idx="11615">
                  <c:v>575000</c:v>
                </c:pt>
                <c:pt idx="11616">
                  <c:v>491000</c:v>
                </c:pt>
                <c:pt idx="11617">
                  <c:v>995000</c:v>
                </c:pt>
                <c:pt idx="11618">
                  <c:v>699000</c:v>
                </c:pt>
                <c:pt idx="11619">
                  <c:v>330000</c:v>
                </c:pt>
                <c:pt idx="11620">
                  <c:v>990000</c:v>
                </c:pt>
                <c:pt idx="11621">
                  <c:v>650000</c:v>
                </c:pt>
                <c:pt idx="11622">
                  <c:v>475000</c:v>
                </c:pt>
                <c:pt idx="11623">
                  <c:v>295000</c:v>
                </c:pt>
                <c:pt idx="11624">
                  <c:v>550000</c:v>
                </c:pt>
                <c:pt idx="11625">
                  <c:v>680000</c:v>
                </c:pt>
                <c:pt idx="11626">
                  <c:v>450000</c:v>
                </c:pt>
                <c:pt idx="11627">
                  <c:v>895000</c:v>
                </c:pt>
                <c:pt idx="11628">
                  <c:v>985000</c:v>
                </c:pt>
                <c:pt idx="11629">
                  <c:v>319999</c:v>
                </c:pt>
                <c:pt idx="11630">
                  <c:v>900000</c:v>
                </c:pt>
                <c:pt idx="11631">
                  <c:v>185000</c:v>
                </c:pt>
                <c:pt idx="11632">
                  <c:v>1450000</c:v>
                </c:pt>
                <c:pt idx="11633">
                  <c:v>880000</c:v>
                </c:pt>
                <c:pt idx="11634">
                  <c:v>1550000</c:v>
                </c:pt>
                <c:pt idx="11635">
                  <c:v>851000</c:v>
                </c:pt>
                <c:pt idx="11636">
                  <c:v>380000</c:v>
                </c:pt>
                <c:pt idx="11637">
                  <c:v>951000</c:v>
                </c:pt>
                <c:pt idx="11638">
                  <c:v>1275000</c:v>
                </c:pt>
                <c:pt idx="11639">
                  <c:v>750000</c:v>
                </c:pt>
                <c:pt idx="11640">
                  <c:v>210000</c:v>
                </c:pt>
                <c:pt idx="11641">
                  <c:v>251000</c:v>
                </c:pt>
                <c:pt idx="11642">
                  <c:v>425000</c:v>
                </c:pt>
                <c:pt idx="11643">
                  <c:v>375000</c:v>
                </c:pt>
                <c:pt idx="11644">
                  <c:v>695000</c:v>
                </c:pt>
                <c:pt idx="11645">
                  <c:v>410000</c:v>
                </c:pt>
                <c:pt idx="11646">
                  <c:v>355000</c:v>
                </c:pt>
                <c:pt idx="11647">
                  <c:v>1350000</c:v>
                </c:pt>
                <c:pt idx="11648">
                  <c:v>390000</c:v>
                </c:pt>
                <c:pt idx="11649">
                  <c:v>180000</c:v>
                </c:pt>
                <c:pt idx="11650">
                  <c:v>445000</c:v>
                </c:pt>
                <c:pt idx="11651">
                  <c:v>550000</c:v>
                </c:pt>
                <c:pt idx="11652">
                  <c:v>195000</c:v>
                </c:pt>
                <c:pt idx="11653">
                  <c:v>915000</c:v>
                </c:pt>
                <c:pt idx="11654">
                  <c:v>565000</c:v>
                </c:pt>
                <c:pt idx="11655">
                  <c:v>20000</c:v>
                </c:pt>
                <c:pt idx="11656">
                  <c:v>325000</c:v>
                </c:pt>
                <c:pt idx="11657">
                  <c:v>415000</c:v>
                </c:pt>
                <c:pt idx="11658">
                  <c:v>399000</c:v>
                </c:pt>
                <c:pt idx="11659">
                  <c:v>597000</c:v>
                </c:pt>
                <c:pt idx="11660">
                  <c:v>845000</c:v>
                </c:pt>
                <c:pt idx="11661">
                  <c:v>125000</c:v>
                </c:pt>
                <c:pt idx="11662">
                  <c:v>245000</c:v>
                </c:pt>
                <c:pt idx="11663">
                  <c:v>240000</c:v>
                </c:pt>
                <c:pt idx="11664">
                  <c:v>625000</c:v>
                </c:pt>
                <c:pt idx="11665">
                  <c:v>490000</c:v>
                </c:pt>
                <c:pt idx="11666">
                  <c:v>250000</c:v>
                </c:pt>
                <c:pt idx="11667">
                  <c:v>580000</c:v>
                </c:pt>
                <c:pt idx="11668">
                  <c:v>675000</c:v>
                </c:pt>
                <c:pt idx="11669">
                  <c:v>725000</c:v>
                </c:pt>
                <c:pt idx="11670">
                  <c:v>230000</c:v>
                </c:pt>
                <c:pt idx="11671">
                  <c:v>535000</c:v>
                </c:pt>
                <c:pt idx="11672">
                  <c:v>175000</c:v>
                </c:pt>
                <c:pt idx="11673">
                  <c:v>345000</c:v>
                </c:pt>
                <c:pt idx="11674">
                  <c:v>360000</c:v>
                </c:pt>
                <c:pt idx="11675">
                  <c:v>170000</c:v>
                </c:pt>
                <c:pt idx="11676">
                  <c:v>830000</c:v>
                </c:pt>
                <c:pt idx="11677">
                  <c:v>335000</c:v>
                </c:pt>
                <c:pt idx="11678">
                  <c:v>440000</c:v>
                </c:pt>
                <c:pt idx="11679">
                  <c:v>1150000</c:v>
                </c:pt>
                <c:pt idx="11680">
                  <c:v>271000</c:v>
                </c:pt>
                <c:pt idx="11681">
                  <c:v>610000</c:v>
                </c:pt>
                <c:pt idx="11682">
                  <c:v>400000</c:v>
                </c:pt>
                <c:pt idx="11683">
                  <c:v>1695000</c:v>
                </c:pt>
                <c:pt idx="11684">
                  <c:v>280000</c:v>
                </c:pt>
                <c:pt idx="11685">
                  <c:v>135000</c:v>
                </c:pt>
                <c:pt idx="11686">
                  <c:v>700000</c:v>
                </c:pt>
                <c:pt idx="11687">
                  <c:v>380000</c:v>
                </c:pt>
                <c:pt idx="11688">
                  <c:v>450000</c:v>
                </c:pt>
                <c:pt idx="11689">
                  <c:v>599999</c:v>
                </c:pt>
                <c:pt idx="11690">
                  <c:v>349000</c:v>
                </c:pt>
                <c:pt idx="11691">
                  <c:v>550000</c:v>
                </c:pt>
                <c:pt idx="11692">
                  <c:v>750000</c:v>
                </c:pt>
                <c:pt idx="11693">
                  <c:v>300000</c:v>
                </c:pt>
                <c:pt idx="11694">
                  <c:v>499000</c:v>
                </c:pt>
                <c:pt idx="11695">
                  <c:v>1375000</c:v>
                </c:pt>
                <c:pt idx="11696">
                  <c:v>290000</c:v>
                </c:pt>
                <c:pt idx="11697">
                  <c:v>1375000</c:v>
                </c:pt>
                <c:pt idx="11698">
                  <c:v>1050000</c:v>
                </c:pt>
                <c:pt idx="11699">
                  <c:v>525000</c:v>
                </c:pt>
                <c:pt idx="11700">
                  <c:v>380000</c:v>
                </c:pt>
                <c:pt idx="11701">
                  <c:v>175000</c:v>
                </c:pt>
                <c:pt idx="11702">
                  <c:v>888888</c:v>
                </c:pt>
                <c:pt idx="11703">
                  <c:v>463000</c:v>
                </c:pt>
                <c:pt idx="11704">
                  <c:v>400000</c:v>
                </c:pt>
                <c:pt idx="11705">
                  <c:v>235000</c:v>
                </c:pt>
                <c:pt idx="11706">
                  <c:v>1650000</c:v>
                </c:pt>
                <c:pt idx="11707">
                  <c:v>130000</c:v>
                </c:pt>
                <c:pt idx="11708">
                  <c:v>575000</c:v>
                </c:pt>
                <c:pt idx="11709">
                  <c:v>625000</c:v>
                </c:pt>
                <c:pt idx="11710">
                  <c:v>300000</c:v>
                </c:pt>
                <c:pt idx="11711">
                  <c:v>640000</c:v>
                </c:pt>
                <c:pt idx="11712">
                  <c:v>490000</c:v>
                </c:pt>
                <c:pt idx="11713">
                  <c:v>575000</c:v>
                </c:pt>
                <c:pt idx="11714">
                  <c:v>1345000</c:v>
                </c:pt>
                <c:pt idx="11715">
                  <c:v>160000</c:v>
                </c:pt>
                <c:pt idx="11716">
                  <c:v>380000</c:v>
                </c:pt>
                <c:pt idx="11717">
                  <c:v>450000</c:v>
                </c:pt>
              </c:numCache>
            </c:numRef>
          </c:yVal>
          <c:smooth val="0"/>
          <c:extLst>
            <c:ext xmlns:c16="http://schemas.microsoft.com/office/drawing/2014/chart" uri="{C3380CC4-5D6E-409C-BE32-E72D297353CC}">
              <c16:uniqueId val="{00000001-FC49-47EB-B38E-9DAED1A66ACF}"/>
            </c:ext>
          </c:extLst>
        </c:ser>
        <c:dLbls>
          <c:showLegendKey val="0"/>
          <c:showVal val="0"/>
          <c:showCatName val="0"/>
          <c:showSerName val="0"/>
          <c:showPercent val="0"/>
          <c:showBubbleSize val="0"/>
        </c:dLbls>
        <c:axId val="1615046511"/>
        <c:axId val="1615047951"/>
      </c:scatterChart>
      <c:valAx>
        <c:axId val="1615046511"/>
        <c:scaling>
          <c:orientation val="minMax"/>
        </c:scaling>
        <c:delete val="0"/>
        <c:axPos val="b"/>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15047951"/>
        <c:crosses val="autoZero"/>
        <c:crossBetween val="midCat"/>
      </c:valAx>
      <c:valAx>
        <c:axId val="1615047951"/>
        <c:scaling>
          <c:orientation val="minMax"/>
        </c:scaling>
        <c:delete val="0"/>
        <c:axPos val="l"/>
        <c:numFmt formatCode="&quot;₹&quot;\ #,##0.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15046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[used_cars_dataset_Final.xlsx]Owner vs. Price!PivotTable4</c:name>
    <c:fmtId val="16"/>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1">
                <a:solidFill>
                  <a:sysClr val="windowText" lastClr="000000"/>
                </a:solidFill>
                <a:latin typeface="Times New Roman" panose="02020603050405020304" pitchFamily="18" charset="0"/>
                <a:cs typeface="Times New Roman" panose="02020603050405020304" pitchFamily="18" charset="0"/>
              </a:rPr>
              <a:t>Owner vs. Price</a:t>
            </a:r>
          </a:p>
        </c:rich>
      </c:tx>
      <c:layout>
        <c:manualLayout>
          <c:xMode val="edge"/>
          <c:yMode val="edge"/>
          <c:x val="0.36284521515735391"/>
          <c:y val="5.6927952521191091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IN"/>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'Owner vs. Price'!$B$3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'Owner vs. Price'!$A$4:$A$5</c:f>
              <c:strCache>
                <c:ptCount val="2"/>
                <c:pt idx="0">
                  <c:v>First</c:v>
                </c:pt>
                <c:pt idx="1">
                  <c:v>Second</c:v>
                </c:pt>
              </c:strCache>
            </c:strRef>
          </c:cat>
          <c:val>
            <c:numRef>
              <c:f>'Owner vs. Price'!$B$4:$B$5</c:f>
              <c:numCache>
                <c:formatCode>General</c:formatCode>
                <c:ptCount val="2"/>
                <c:pt idx="0">
                  <c:v>5577</c:v>
                </c:pt>
                <c:pt idx="1">
                  <c:v>6141</c:v>
                </c:pt>
              </c:numCache>
            </c:numRef>
          </c:val>
          <c:extLst>
            <c:ext xmlns:c16="http://schemas.microsoft.com/office/drawing/2014/chart" uri="{C3380CC4-5D6E-409C-BE32-E72D297353CC}">
              <c16:uniqueId val="{00000000-738F-4C31-A5FF-7FC835210729}"/>
            </c:ext>
          </c:extLst>
        </c:ser>
        <c:dLbls>
          <c:dLblPos val="outEnd"/>
          <c:showLegendKey val="0"/>
          <c:showVal val="1"/>
          <c:showCatName val="0"/>
          <c:showSerName val="0"/>
          <c:showPercent val="0"/>
          <c:showBubbleSize val="0"/>
        </c:dLbls>
        <c:gapWidth val="100"/>
        <c:overlap val="-24"/>
        <c:axId val="151733295"/>
        <c:axId val="151732335"/>
      </c:barChart>
      <c:catAx>
        <c:axId val="1517332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1732335"/>
        <c:crosses val="autoZero"/>
        <c:auto val="1"/>
        <c:lblAlgn val="ctr"/>
        <c:lblOffset val="100"/>
        <c:noMultiLvlLbl val="0"/>
      </c:catAx>
      <c:valAx>
        <c:axId val="151732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173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[used_cars_dataset_Final.xlsx]Transmission vs. Price!PivotTable1</c:name>
    <c:fmtId val="6"/>
  </c:pivotSource>
  <c:chart>
    <c:title>
      <c:tx>
        <c:rich>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1">
                <a:solidFill>
                  <a:sysClr val="windowText" lastClr="000000"/>
                </a:solidFill>
                <a:latin typeface="Times New Roman" panose="02020603050405020304" pitchFamily="18" charset="0"/>
                <a:cs typeface="Times New Roman" panose="02020603050405020304" pitchFamily="18" charset="0"/>
              </a:rPr>
              <a:t>Transmission vs. Price </a:t>
            </a:r>
          </a:p>
        </c:rich>
      </c:tx>
      <c:layout>
        <c:manualLayout>
          <c:xMode val="edge"/>
          <c:yMode val="edge"/>
          <c:x val="0.32272209042261585"/>
          <c:y val="8.5759981330152547E-3"/>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8809321132156"/>
          <c:y val="0.18132396802672393"/>
          <c:w val="0.76185664433029388"/>
          <c:h val="0.67045179545412237"/>
        </c:manualLayout>
      </c:layout>
      <c:barChart>
        <c:barDir val="bar"/>
        <c:grouping val="clustered"/>
        <c:varyColors val="0"/>
        <c:ser>
          <c:idx val="0"/>
          <c:order val="0"/>
          <c:tx>
            <c:strRef>
              <c:f>'Transmission vs. Price'!$B$3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'Transmission vs. Price'!$A$4:$A$5</c:f>
              <c:strCache>
                <c:ptCount val="2"/>
                <c:pt idx="0">
                  <c:v>Automatic</c:v>
                </c:pt>
                <c:pt idx="1">
                  <c:v>Manual</c:v>
                </c:pt>
              </c:strCache>
            </c:strRef>
          </c:cat>
          <c:val>
            <c:numRef>
              <c:f>'Transmission vs. Price'!$B$4:$B$5</c:f>
              <c:numCache>
                <c:formatCode>General</c:formatCode>
                <c:ptCount val="2"/>
                <c:pt idx="0">
                  <c:v>5098</c:v>
                </c:pt>
                <c:pt idx="1">
                  <c:v>6620</c:v>
                </c:pt>
              </c:numCache>
            </c:numRef>
          </c:val>
          <c:extLst>
            <c:ext xmlns:c16="http://schemas.microsoft.com/office/drawing/2014/chart" uri="{C3380CC4-5D6E-409C-BE32-E72D297353CC}">
              <c16:uniqueId val="{00000000-23FE-4580-B760-07697F6EC561}"/>
            </c:ext>
          </c:extLst>
        </c:ser>
        <c:dLbls>
          <c:showLegendKey val="0"/>
          <c:showVal val="0"/>
          <c:showCatName val="0"/>
          <c:showSerName val="0"/>
          <c:showPercent val="0"/>
          <c:showBubbleSize val="0"/>
        </c:dLbls>
        <c:gapWidth val="115"/>
        <c:overlap val="-20"/>
        <c:axId val="1622070559"/>
        <c:axId val="1622071519"/>
      </c:barChart>
      <c:catAx>
        <c:axId val="16220705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2071519"/>
        <c:crosses val="autoZero"/>
        <c:auto val="1"/>
        <c:lblAlgn val="ctr"/>
        <c:lblOffset val="100"/>
        <c:noMultiLvlLbl val="0"/>
      </c:catAx>
      <c:valAx>
        <c:axId val="1622071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207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[used_cars_dataset_Final.xlsx]Price Dist.!PivotTable1</c:name>
    <c:fmtId val="0"/>
  </c:pivotSource>
  <c:chart>
    <c:title>
      <c:tx>
        <c:rich>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100" b="0">
                <a:solidFill>
                  <a:sysClr val="windowText" lastClr="000000"/>
                </a:solidFill>
                <a:latin typeface="Times New Roman" panose="02020603050405020304" pitchFamily="18" charset="0"/>
                <a:cs typeface="Times New Roman" panose="02020603050405020304" pitchFamily="18" charset="0"/>
              </a:rPr>
              <a:t>Price Distribution </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925187543046482"/>
          <c:y val="0.24057279604755288"/>
          <c:w val="0.69930598214230311"/>
          <c:h val="0.69601513046163344"/>
        </c:manualLayout>
      </c:layout>
      <c:pieChart>
        <c:varyColors val="1"/>
        <c:ser>
          <c:idx val="0"/>
          <c:order val="0"/>
          <c:tx>
            <c:strRef>
              <c:f>'Price Dist.'!$B$3</c:f>
              <c:strCache>
                <c:ptCount val="1"/>
                <c:pt idx="0">
                  <c:v>Total</c:v>
                </c:pt>
              </c:strCache>
            </c:strRef>
          </c:tx>
          <c:explosion val="9"/>
          <c:dPt>
            <c:idx val="0"/>
            <c:bubble3D val="0"/>
            <c:explosion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7E6-49BD-8B3D-6363860DA9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7E6-49BD-8B3D-6363860DA91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7E6-49BD-8B3D-6363860DA91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97E6-49BD-8B3D-6363860DA91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7E6-49BD-8B3D-6363860DA91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7E6-49BD-8B3D-6363860DA91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7E6-49BD-8B3D-6363860DA91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7E6-49BD-8B3D-6363860DA91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7E6-49BD-8B3D-6363860DA916}"/>
              </c:ext>
            </c:extLst>
          </c:dPt>
          <c:dPt>
            <c:idx val="9"/>
            <c:bubble3D val="0"/>
            <c:explosion val="2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7E6-49BD-8B3D-6363860DA916}"/>
              </c:ext>
            </c:extLst>
          </c:dPt>
          <c:dPt>
            <c:idx val="10"/>
            <c:bubble3D val="0"/>
            <c:explosion val="1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7E6-49BD-8B3D-6363860DA916}"/>
              </c:ext>
            </c:extLst>
          </c:dPt>
          <c:dPt>
            <c:idx val="11"/>
            <c:bubble3D val="0"/>
            <c:explosion val="1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97E6-49BD-8B3D-6363860DA916}"/>
              </c:ext>
            </c:extLst>
          </c:dPt>
          <c:dPt>
            <c:idx val="12"/>
            <c:bubble3D val="0"/>
            <c:explosion val="1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7E6-49BD-8B3D-6363860DA916}"/>
              </c:ext>
            </c:extLst>
          </c:dPt>
          <c:dPt>
            <c:idx val="13"/>
            <c:bubble3D val="0"/>
            <c:explosion val="1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97E6-49BD-8B3D-6363860DA916}"/>
              </c:ext>
            </c:extLst>
          </c:dPt>
          <c:dPt>
            <c:idx val="14"/>
            <c:bubble3D val="0"/>
            <c:explosion val="1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97E6-49BD-8B3D-6363860DA916}"/>
              </c:ext>
            </c:extLst>
          </c:dPt>
          <c:dPt>
            <c:idx val="15"/>
            <c:bubble3D val="0"/>
            <c:explosion val="1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97E6-49BD-8B3D-6363860DA916}"/>
              </c:ext>
            </c:extLst>
          </c:dPt>
          <c:dPt>
            <c:idx val="16"/>
            <c:bubble3D val="0"/>
            <c:explosion val="18"/>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7E6-49BD-8B3D-6363860DA9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'Price Dist.'!$A$4:$A$21</c:f>
              <c:strCache>
                <c:ptCount val="17"/>
                <c:pt idx="0">
                  <c:v>15000-114999</c:v>
                </c:pt>
                <c:pt idx="1">
                  <c:v>115000-214999</c:v>
                </c:pt>
                <c:pt idx="2">
                  <c:v>215000-314999</c:v>
                </c:pt>
                <c:pt idx="3">
                  <c:v>315000-414999</c:v>
                </c:pt>
                <c:pt idx="4">
                  <c:v>415000-514999</c:v>
                </c:pt>
                <c:pt idx="5">
                  <c:v>515000-614999</c:v>
                </c:pt>
                <c:pt idx="6">
                  <c:v>615000-714999</c:v>
                </c:pt>
                <c:pt idx="7">
                  <c:v>715000-814999</c:v>
                </c:pt>
                <c:pt idx="8">
                  <c:v>815000-914999</c:v>
                </c:pt>
                <c:pt idx="9">
                  <c:v>915000-1014999</c:v>
                </c:pt>
                <c:pt idx="10">
                  <c:v>1015000-1114999</c:v>
                </c:pt>
                <c:pt idx="11">
                  <c:v>1115000-1214999</c:v>
                </c:pt>
                <c:pt idx="12">
                  <c:v>1215000-1314999</c:v>
                </c:pt>
                <c:pt idx="13">
                  <c:v>1315000-1414999</c:v>
                </c:pt>
                <c:pt idx="14">
                  <c:v>1415000-1514999</c:v>
                </c:pt>
                <c:pt idx="15">
                  <c:v>1515000-1614999</c:v>
                </c:pt>
                <c:pt idx="16">
                  <c:v>1615000-1714999</c:v>
                </c:pt>
              </c:strCache>
            </c:strRef>
          </c:cat>
          <c:val>
            <c:numRef>
              <c:f>'Price Dist.'!$B$4:$B$21</c:f>
              <c:numCache>
                <c:formatCode>General</c:formatCode>
                <c:ptCount val="17"/>
                <c:pt idx="0">
                  <c:v>309</c:v>
                </c:pt>
                <c:pt idx="1">
                  <c:v>1091</c:v>
                </c:pt>
                <c:pt idx="2">
                  <c:v>1426</c:v>
                </c:pt>
                <c:pt idx="3">
                  <c:v>1617</c:v>
                </c:pt>
                <c:pt idx="4">
                  <c:v>1522</c:v>
                </c:pt>
                <c:pt idx="5">
                  <c:v>1328</c:v>
                </c:pt>
                <c:pt idx="6">
                  <c:v>1072</c:v>
                </c:pt>
                <c:pt idx="7">
                  <c:v>763</c:v>
                </c:pt>
                <c:pt idx="8">
                  <c:v>573</c:v>
                </c:pt>
                <c:pt idx="9">
                  <c:v>404</c:v>
                </c:pt>
                <c:pt idx="10">
                  <c:v>325</c:v>
                </c:pt>
                <c:pt idx="11">
                  <c:v>271</c:v>
                </c:pt>
                <c:pt idx="12">
                  <c:v>246</c:v>
                </c:pt>
                <c:pt idx="13">
                  <c:v>223</c:v>
                </c:pt>
                <c:pt idx="14">
                  <c:v>194</c:v>
                </c:pt>
                <c:pt idx="15">
                  <c:v>192</c:v>
                </c:pt>
                <c:pt idx="16">
                  <c:v>162</c:v>
                </c:pt>
              </c:numCache>
            </c:numRef>
          </c:val>
          <c:extLst>
            <c:ext xmlns:c16="http://schemas.microsoft.com/office/drawing/2014/chart" uri="{C3380CC4-5D6E-409C-BE32-E72D297353CC}">
              <c16:uniqueId val="{00000000-18BE-497F-8AD5-12E3E732CC2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[used_cars_dataset_Final.xlsx]Brand-wise Avg. Price!PivotTable3</c:name>
    <c:fmtId val="0"/>
  </c:pivotSource>
  <c:chart>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0">
                <a:solidFill>
                  <a:sysClr val="windowText" lastClr="000000"/>
                </a:solidFill>
                <a:latin typeface="Times New Roman" panose="02020603050405020304" pitchFamily="18" charset="0"/>
                <a:cs typeface="Times New Roman" panose="02020603050405020304" pitchFamily="18" charset="0"/>
              </a:rPr>
              <a:t>Brand-wise Average Price </a:t>
            </a:r>
            <a:endParaRPr lang="en-US" sz="1200" b="0">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17169461396782E-2"/>
          <c:y val="0.14171656686626746"/>
          <c:w val="0.91207044260054293"/>
          <c:h val="0.47858534898706523"/>
        </c:manualLayout>
      </c:layout>
      <c:barChart>
        <c:barDir val="col"/>
        <c:grouping val="clustered"/>
        <c:varyColors val="0"/>
        <c:ser>
          <c:idx val="0"/>
          <c:order val="0"/>
          <c:tx>
            <c:strRef>
              <c:f>'Brand-wise Avg. Price'!$B$3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'Brand-wise Avg. Price'!$A$4:$A$36</c:f>
              <c:strCache>
                <c:ptCount val="33"/>
                <c:pt idx="0">
                  <c:v>Ambassador</c:v>
                </c:pt>
                <c:pt idx="1">
                  <c:v>Ashok</c:v>
                </c:pt>
                <c:pt idx="2">
                  <c:v>Audi</c:v>
                </c:pt>
                <c:pt idx="3">
                  <c:v>Bajaj</c:v>
                </c:pt>
                <c:pt idx="4">
                  <c:v>BMW</c:v>
                </c:pt>
                <c:pt idx="5">
                  <c:v>Chevrolet</c:v>
                </c:pt>
                <c:pt idx="6">
                  <c:v>Datsun</c:v>
                </c:pt>
                <c:pt idx="7">
                  <c:v>Fiat</c:v>
                </c:pt>
                <c:pt idx="8">
                  <c:v>Force</c:v>
                </c:pt>
                <c:pt idx="9">
                  <c:v>Ford</c:v>
                </c:pt>
                <c:pt idx="10">
                  <c:v>Honda</c:v>
                </c:pt>
                <c:pt idx="11">
                  <c:v>Hyundai</c:v>
                </c:pt>
                <c:pt idx="12">
                  <c:v>Isuzu</c:v>
                </c:pt>
                <c:pt idx="13">
                  <c:v>Jaguar</c:v>
                </c:pt>
                <c:pt idx="14">
                  <c:v>Jeep</c:v>
                </c:pt>
                <c:pt idx="15">
                  <c:v>Kia</c:v>
                </c:pt>
                <c:pt idx="16">
                  <c:v>Land Rover</c:v>
                </c:pt>
                <c:pt idx="17">
                  <c:v>Mahindra</c:v>
                </c:pt>
                <c:pt idx="18">
                  <c:v>Maruti Suzuki</c:v>
                </c:pt>
                <c:pt idx="19">
                  <c:v>Mercedes-Benz</c:v>
                </c:pt>
                <c:pt idx="20">
                  <c:v>MG</c:v>
                </c:pt>
                <c:pt idx="21">
                  <c:v>Mini</c:v>
                </c:pt>
                <c:pt idx="22">
                  <c:v>Mitsubishi</c:v>
                </c:pt>
                <c:pt idx="23">
                  <c:v>Nissan</c:v>
                </c:pt>
                <c:pt idx="24">
                  <c:v>Porsche</c:v>
                </c:pt>
                <c:pt idx="25">
                  <c:v>Renault</c:v>
                </c:pt>
                <c:pt idx="26">
                  <c:v>Rolls-Royce</c:v>
                </c:pt>
                <c:pt idx="27">
                  <c:v>Skoda</c:v>
                </c:pt>
                <c:pt idx="28">
                  <c:v>Ssangyong</c:v>
                </c:pt>
                <c:pt idx="29">
                  <c:v>Tata</c:v>
                </c:pt>
                <c:pt idx="30">
                  <c:v>Toyota</c:v>
                </c:pt>
                <c:pt idx="31">
                  <c:v>Volkswagen</c:v>
                </c:pt>
                <c:pt idx="32">
                  <c:v>Volvo</c:v>
                </c:pt>
              </c:strCache>
            </c:strRef>
          </c:cat>
          <c:val>
            <c:numRef>
              <c:f>'Brand-wise Avg. Price'!$B$4:$B$36</c:f>
              <c:numCache>
                <c:formatCode>General</c:formatCode>
                <c:ptCount val="33"/>
                <c:pt idx="0">
                  <c:v>2</c:v>
                </c:pt>
                <c:pt idx="1">
                  <c:v>1</c:v>
                </c:pt>
                <c:pt idx="2">
                  <c:v>183</c:v>
                </c:pt>
                <c:pt idx="3">
                  <c:v>4</c:v>
                </c:pt>
                <c:pt idx="4">
                  <c:v>149</c:v>
                </c:pt>
                <c:pt idx="5">
                  <c:v>117</c:v>
                </c:pt>
                <c:pt idx="6">
                  <c:v>48</c:v>
                </c:pt>
                <c:pt idx="7">
                  <c:v>28</c:v>
                </c:pt>
                <c:pt idx="8">
                  <c:v>5</c:v>
                </c:pt>
                <c:pt idx="9">
                  <c:v>283</c:v>
                </c:pt>
                <c:pt idx="10">
                  <c:v>1155</c:v>
                </c:pt>
                <c:pt idx="11">
                  <c:v>2211</c:v>
                </c:pt>
                <c:pt idx="12">
                  <c:v>7</c:v>
                </c:pt>
                <c:pt idx="13">
                  <c:v>15</c:v>
                </c:pt>
                <c:pt idx="14">
                  <c:v>73</c:v>
                </c:pt>
                <c:pt idx="15">
                  <c:v>166</c:v>
                </c:pt>
                <c:pt idx="16">
                  <c:v>11</c:v>
                </c:pt>
                <c:pt idx="17">
                  <c:v>617</c:v>
                </c:pt>
                <c:pt idx="18">
                  <c:v>4182</c:v>
                </c:pt>
                <c:pt idx="19">
                  <c:v>182</c:v>
                </c:pt>
                <c:pt idx="20">
                  <c:v>75</c:v>
                </c:pt>
                <c:pt idx="21">
                  <c:v>9</c:v>
                </c:pt>
                <c:pt idx="22">
                  <c:v>19</c:v>
                </c:pt>
                <c:pt idx="23">
                  <c:v>111</c:v>
                </c:pt>
                <c:pt idx="24">
                  <c:v>1</c:v>
                </c:pt>
                <c:pt idx="25">
                  <c:v>351</c:v>
                </c:pt>
                <c:pt idx="26">
                  <c:v>1</c:v>
                </c:pt>
                <c:pt idx="27">
                  <c:v>232</c:v>
                </c:pt>
                <c:pt idx="28">
                  <c:v>5</c:v>
                </c:pt>
                <c:pt idx="29">
                  <c:v>517</c:v>
                </c:pt>
                <c:pt idx="30">
                  <c:v>510</c:v>
                </c:pt>
                <c:pt idx="31">
                  <c:v>422</c:v>
                </c:pt>
                <c:pt idx="32">
                  <c:v>26</c:v>
                </c:pt>
              </c:numCache>
            </c:numRef>
          </c:val>
          <c:extLst>
            <c:ext xmlns:c16="http://schemas.microsoft.com/office/drawing/2014/chart" uri="{C3380CC4-5D6E-409C-BE32-E72D297353CC}">
              <c16:uniqueId val="{00000000-C70F-4221-937C-7412119FAEBA}"/>
            </c:ext>
          </c:extLst>
        </c:ser>
        <c:dLbls>
          <c:showLegendKey val="0"/>
          <c:showVal val="0"/>
          <c:showCatName val="0"/>
          <c:showSerName val="0"/>
          <c:showPercent val="0"/>
          <c:showBubbleSize val="0"/>
        </c:dLbls>
        <c:gapWidth val="100"/>
        <c:overlap val="-24"/>
        <c:axId val="797220768"/>
        <c:axId val="797223648"/>
      </c:barChart>
      <c:catAx>
        <c:axId val="797220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97223648"/>
        <c:crosses val="autoZero"/>
        <c:auto val="1"/>
        <c:lblAlgn val="ctr"/>
        <c:lblOffset val="100"/>
        <c:noMultiLvlLbl val="0"/>
      </c:catAx>
      <c:valAx>
        <c:axId val="79722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9722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5909390002720247"/>
          <c:y val="0.14035087719298245"/>
          <c:w val="0.80472496085048195"/>
          <c:h val="0.75894896794410394"/>
        </c:manualLayout>
      </c:layout>
      <c:scatterChart>
        <c:scatterStyle val="lineMarker"/>
        <c:varyColors val="0"/>
        <c:ser>
          <c:idx val="0"/>
          <c:order val="0"/>
          <c:tx>
            <c:strRef>
              <c:f>used_cars_dataset_v2!$L$1</c:f>
              <c:strCache>
                <c:ptCount val="1"/>
                <c:pt idx="0">
                  <c:v>AskPrice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used_cars_dataset_v2!$D$2:$D$13893</c:f>
              <c:numCache>
                <c:formatCode>General</c:formatCode>
                <c:ptCount val="13892"/>
                <c:pt idx="0">
                  <c:v>14</c:v>
                </c:pt>
                <c:pt idx="1">
                  <c:v>7</c:v>
                </c:pt>
                <c:pt idx="2">
                  <c:v>5</c:v>
                </c:pt>
                <c:pt idx="3">
                  <c:v>10</c:v>
                </c:pt>
                <c:pt idx="4">
                  <c:v>4</c:v>
                </c:pt>
                <c:pt idx="5">
                  <c:v>7</c:v>
                </c:pt>
                <c:pt idx="6">
                  <c:v>6</c:v>
                </c:pt>
                <c:pt idx="7">
                  <c:v>12</c:v>
                </c:pt>
                <c:pt idx="8">
                  <c:v>17</c:v>
                </c:pt>
                <c:pt idx="9">
                  <c:v>6</c:v>
                </c:pt>
                <c:pt idx="10">
                  <c:v>4</c:v>
                </c:pt>
                <c:pt idx="11">
                  <c:v>8</c:v>
                </c:pt>
                <c:pt idx="12">
                  <c:v>7</c:v>
                </c:pt>
                <c:pt idx="13">
                  <c:v>9</c:v>
                </c:pt>
                <c:pt idx="14">
                  <c:v>7</c:v>
                </c:pt>
                <c:pt idx="15">
                  <c:v>14</c:v>
                </c:pt>
                <c:pt idx="16">
                  <c:v>9</c:v>
                </c:pt>
                <c:pt idx="17">
                  <c:v>5</c:v>
                </c:pt>
                <c:pt idx="18">
                  <c:v>5</c:v>
                </c:pt>
                <c:pt idx="19">
                  <c:v>12</c:v>
                </c:pt>
                <c:pt idx="20">
                  <c:v>10</c:v>
                </c:pt>
                <c:pt idx="21">
                  <c:v>6</c:v>
                </c:pt>
                <c:pt idx="22">
                  <c:v>13</c:v>
                </c:pt>
                <c:pt idx="23">
                  <c:v>3</c:v>
                </c:pt>
                <c:pt idx="24">
                  <c:v>6</c:v>
                </c:pt>
                <c:pt idx="25">
                  <c:v>1</c:v>
                </c:pt>
                <c:pt idx="26">
                  <c:v>2</c:v>
                </c:pt>
                <c:pt idx="27">
                  <c:v>5</c:v>
                </c:pt>
                <c:pt idx="28">
                  <c:v>3</c:v>
                </c:pt>
                <c:pt idx="29">
                  <c:v>6</c:v>
                </c:pt>
                <c:pt idx="30">
                  <c:v>8</c:v>
                </c:pt>
                <c:pt idx="31">
                  <c:v>12</c:v>
                </c:pt>
                <c:pt idx="32">
                  <c:v>2</c:v>
                </c:pt>
                <c:pt idx="33">
                  <c:v>4</c:v>
                </c:pt>
                <c:pt idx="34">
                  <c:v>6</c:v>
                </c:pt>
                <c:pt idx="35">
                  <c:v>14</c:v>
                </c:pt>
                <c:pt idx="36">
                  <c:v>8</c:v>
                </c:pt>
                <c:pt idx="37">
                  <c:v>7</c:v>
                </c:pt>
                <c:pt idx="38">
                  <c:v>6</c:v>
                </c:pt>
                <c:pt idx="39">
                  <c:v>13</c:v>
                </c:pt>
                <c:pt idx="40">
                  <c:v>7</c:v>
                </c:pt>
                <c:pt idx="41">
                  <c:v>7</c:v>
                </c:pt>
                <c:pt idx="42">
                  <c:v>4</c:v>
                </c:pt>
                <c:pt idx="43">
                  <c:v>7</c:v>
                </c:pt>
                <c:pt idx="44">
                  <c:v>6</c:v>
                </c:pt>
                <c:pt idx="45">
                  <c:v>13</c:v>
                </c:pt>
                <c:pt idx="46">
                  <c:v>6</c:v>
                </c:pt>
                <c:pt idx="47">
                  <c:v>1</c:v>
                </c:pt>
                <c:pt idx="48">
                  <c:v>13</c:v>
                </c:pt>
                <c:pt idx="49">
                  <c:v>1</c:v>
                </c:pt>
                <c:pt idx="50">
                  <c:v>7</c:v>
                </c:pt>
                <c:pt idx="51">
                  <c:v>17</c:v>
                </c:pt>
                <c:pt idx="52">
                  <c:v>10</c:v>
                </c:pt>
                <c:pt idx="53">
                  <c:v>8</c:v>
                </c:pt>
                <c:pt idx="54">
                  <c:v>8</c:v>
                </c:pt>
                <c:pt idx="55">
                  <c:v>9</c:v>
                </c:pt>
                <c:pt idx="56">
                  <c:v>2</c:v>
                </c:pt>
                <c:pt idx="57">
                  <c:v>9</c:v>
                </c:pt>
                <c:pt idx="58">
                  <c:v>4</c:v>
                </c:pt>
                <c:pt idx="59">
                  <c:v>8</c:v>
                </c:pt>
                <c:pt idx="60">
                  <c:v>9</c:v>
                </c:pt>
                <c:pt idx="61">
                  <c:v>12</c:v>
                </c:pt>
                <c:pt idx="62">
                  <c:v>8</c:v>
                </c:pt>
                <c:pt idx="63">
                  <c:v>2</c:v>
                </c:pt>
                <c:pt idx="64">
                  <c:v>11</c:v>
                </c:pt>
                <c:pt idx="65">
                  <c:v>9</c:v>
                </c:pt>
                <c:pt idx="66">
                  <c:v>10</c:v>
                </c:pt>
                <c:pt idx="67">
                  <c:v>10</c:v>
                </c:pt>
                <c:pt idx="68">
                  <c:v>3</c:v>
                </c:pt>
                <c:pt idx="69">
                  <c:v>7</c:v>
                </c:pt>
                <c:pt idx="70">
                  <c:v>13</c:v>
                </c:pt>
                <c:pt idx="71">
                  <c:v>13</c:v>
                </c:pt>
                <c:pt idx="72">
                  <c:v>9</c:v>
                </c:pt>
                <c:pt idx="73">
                  <c:v>9</c:v>
                </c:pt>
                <c:pt idx="74">
                  <c:v>12</c:v>
                </c:pt>
                <c:pt idx="75">
                  <c:v>4</c:v>
                </c:pt>
                <c:pt idx="76">
                  <c:v>6</c:v>
                </c:pt>
                <c:pt idx="77">
                  <c:v>8</c:v>
                </c:pt>
                <c:pt idx="78">
                  <c:v>2</c:v>
                </c:pt>
                <c:pt idx="79">
                  <c:v>9</c:v>
                </c:pt>
                <c:pt idx="80">
                  <c:v>3</c:v>
                </c:pt>
                <c:pt idx="81">
                  <c:v>12</c:v>
                </c:pt>
                <c:pt idx="82">
                  <c:v>10</c:v>
                </c:pt>
                <c:pt idx="83">
                  <c:v>9</c:v>
                </c:pt>
                <c:pt idx="84">
                  <c:v>12</c:v>
                </c:pt>
                <c:pt idx="85">
                  <c:v>17</c:v>
                </c:pt>
                <c:pt idx="86">
                  <c:v>13</c:v>
                </c:pt>
                <c:pt idx="87">
                  <c:v>7</c:v>
                </c:pt>
                <c:pt idx="88">
                  <c:v>5</c:v>
                </c:pt>
                <c:pt idx="89">
                  <c:v>9</c:v>
                </c:pt>
                <c:pt idx="90">
                  <c:v>3</c:v>
                </c:pt>
                <c:pt idx="91">
                  <c:v>11</c:v>
                </c:pt>
                <c:pt idx="92">
                  <c:v>10</c:v>
                </c:pt>
                <c:pt idx="93">
                  <c:v>4</c:v>
                </c:pt>
                <c:pt idx="94">
                  <c:v>9</c:v>
                </c:pt>
                <c:pt idx="95">
                  <c:v>8</c:v>
                </c:pt>
                <c:pt idx="96">
                  <c:v>6</c:v>
                </c:pt>
                <c:pt idx="97">
                  <c:v>8</c:v>
                </c:pt>
                <c:pt idx="98">
                  <c:v>6</c:v>
                </c:pt>
                <c:pt idx="99">
                  <c:v>12</c:v>
                </c:pt>
                <c:pt idx="100">
                  <c:v>14</c:v>
                </c:pt>
                <c:pt idx="101">
                  <c:v>9</c:v>
                </c:pt>
                <c:pt idx="102">
                  <c:v>6</c:v>
                </c:pt>
                <c:pt idx="103">
                  <c:v>13</c:v>
                </c:pt>
                <c:pt idx="104">
                  <c:v>6</c:v>
                </c:pt>
                <c:pt idx="105">
                  <c:v>10</c:v>
                </c:pt>
                <c:pt idx="106">
                  <c:v>19</c:v>
                </c:pt>
                <c:pt idx="107">
                  <c:v>7</c:v>
                </c:pt>
                <c:pt idx="108">
                  <c:v>8</c:v>
                </c:pt>
                <c:pt idx="109">
                  <c:v>6</c:v>
                </c:pt>
                <c:pt idx="110">
                  <c:v>6</c:v>
                </c:pt>
                <c:pt idx="111">
                  <c:v>11</c:v>
                </c:pt>
                <c:pt idx="112">
                  <c:v>15</c:v>
                </c:pt>
                <c:pt idx="113">
                  <c:v>6</c:v>
                </c:pt>
                <c:pt idx="114">
                  <c:v>11</c:v>
                </c:pt>
                <c:pt idx="115">
                  <c:v>10</c:v>
                </c:pt>
                <c:pt idx="116">
                  <c:v>3</c:v>
                </c:pt>
                <c:pt idx="117">
                  <c:v>6</c:v>
                </c:pt>
                <c:pt idx="118">
                  <c:v>9</c:v>
                </c:pt>
                <c:pt idx="119">
                  <c:v>2</c:v>
                </c:pt>
                <c:pt idx="120">
                  <c:v>8</c:v>
                </c:pt>
                <c:pt idx="121">
                  <c:v>11</c:v>
                </c:pt>
                <c:pt idx="122">
                  <c:v>5</c:v>
                </c:pt>
                <c:pt idx="123">
                  <c:v>9</c:v>
                </c:pt>
                <c:pt idx="124">
                  <c:v>7</c:v>
                </c:pt>
                <c:pt idx="125">
                  <c:v>11</c:v>
                </c:pt>
                <c:pt idx="126">
                  <c:v>9</c:v>
                </c:pt>
                <c:pt idx="127">
                  <c:v>12</c:v>
                </c:pt>
                <c:pt idx="128">
                  <c:v>6</c:v>
                </c:pt>
                <c:pt idx="129">
                  <c:v>4</c:v>
                </c:pt>
                <c:pt idx="130">
                  <c:v>7</c:v>
                </c:pt>
                <c:pt idx="131">
                  <c:v>9</c:v>
                </c:pt>
                <c:pt idx="132">
                  <c:v>4</c:v>
                </c:pt>
                <c:pt idx="133">
                  <c:v>6</c:v>
                </c:pt>
                <c:pt idx="134">
                  <c:v>5</c:v>
                </c:pt>
                <c:pt idx="135">
                  <c:v>9</c:v>
                </c:pt>
                <c:pt idx="136">
                  <c:v>8</c:v>
                </c:pt>
                <c:pt idx="137">
                  <c:v>10</c:v>
                </c:pt>
                <c:pt idx="138">
                  <c:v>0</c:v>
                </c:pt>
                <c:pt idx="139">
                  <c:v>14</c:v>
                </c:pt>
                <c:pt idx="140">
                  <c:v>3</c:v>
                </c:pt>
                <c:pt idx="141">
                  <c:v>9</c:v>
                </c:pt>
                <c:pt idx="142">
                  <c:v>3</c:v>
                </c:pt>
                <c:pt idx="143">
                  <c:v>5</c:v>
                </c:pt>
                <c:pt idx="144">
                  <c:v>11</c:v>
                </c:pt>
                <c:pt idx="145">
                  <c:v>13</c:v>
                </c:pt>
                <c:pt idx="146">
                  <c:v>12</c:v>
                </c:pt>
                <c:pt idx="147">
                  <c:v>8</c:v>
                </c:pt>
                <c:pt idx="148">
                  <c:v>12</c:v>
                </c:pt>
                <c:pt idx="149">
                  <c:v>5</c:v>
                </c:pt>
                <c:pt idx="150">
                  <c:v>4</c:v>
                </c:pt>
                <c:pt idx="151">
                  <c:v>10</c:v>
                </c:pt>
                <c:pt idx="152">
                  <c:v>13</c:v>
                </c:pt>
                <c:pt idx="153">
                  <c:v>14</c:v>
                </c:pt>
                <c:pt idx="154">
                  <c:v>1</c:v>
                </c:pt>
                <c:pt idx="155">
                  <c:v>7</c:v>
                </c:pt>
                <c:pt idx="156">
                  <c:v>13</c:v>
                </c:pt>
                <c:pt idx="157">
                  <c:v>7</c:v>
                </c:pt>
                <c:pt idx="158">
                  <c:v>11</c:v>
                </c:pt>
                <c:pt idx="159">
                  <c:v>8</c:v>
                </c:pt>
                <c:pt idx="160">
                  <c:v>6</c:v>
                </c:pt>
                <c:pt idx="161">
                  <c:v>3</c:v>
                </c:pt>
                <c:pt idx="162">
                  <c:v>7</c:v>
                </c:pt>
                <c:pt idx="163">
                  <c:v>9</c:v>
                </c:pt>
                <c:pt idx="164">
                  <c:v>11</c:v>
                </c:pt>
                <c:pt idx="165">
                  <c:v>8</c:v>
                </c:pt>
                <c:pt idx="166">
                  <c:v>3</c:v>
                </c:pt>
                <c:pt idx="167">
                  <c:v>11</c:v>
                </c:pt>
                <c:pt idx="168">
                  <c:v>7</c:v>
                </c:pt>
                <c:pt idx="169">
                  <c:v>10</c:v>
                </c:pt>
                <c:pt idx="170">
                  <c:v>5</c:v>
                </c:pt>
                <c:pt idx="171">
                  <c:v>8</c:v>
                </c:pt>
                <c:pt idx="172">
                  <c:v>8</c:v>
                </c:pt>
                <c:pt idx="173">
                  <c:v>2</c:v>
                </c:pt>
                <c:pt idx="174">
                  <c:v>5</c:v>
                </c:pt>
                <c:pt idx="175">
                  <c:v>2</c:v>
                </c:pt>
                <c:pt idx="176">
                  <c:v>10</c:v>
                </c:pt>
                <c:pt idx="177">
                  <c:v>8</c:v>
                </c:pt>
                <c:pt idx="178">
                  <c:v>7</c:v>
                </c:pt>
                <c:pt idx="179">
                  <c:v>7</c:v>
                </c:pt>
                <c:pt idx="180">
                  <c:v>6</c:v>
                </c:pt>
                <c:pt idx="181">
                  <c:v>6</c:v>
                </c:pt>
                <c:pt idx="182">
                  <c:v>8</c:v>
                </c:pt>
                <c:pt idx="183">
                  <c:v>16</c:v>
                </c:pt>
                <c:pt idx="184">
                  <c:v>9</c:v>
                </c:pt>
                <c:pt idx="185">
                  <c:v>11</c:v>
                </c:pt>
                <c:pt idx="186">
                  <c:v>7</c:v>
                </c:pt>
                <c:pt idx="187">
                  <c:v>2</c:v>
                </c:pt>
                <c:pt idx="188">
                  <c:v>10</c:v>
                </c:pt>
                <c:pt idx="189">
                  <c:v>9</c:v>
                </c:pt>
                <c:pt idx="190">
                  <c:v>11</c:v>
                </c:pt>
                <c:pt idx="191">
                  <c:v>10</c:v>
                </c:pt>
                <c:pt idx="192">
                  <c:v>9</c:v>
                </c:pt>
                <c:pt idx="193">
                  <c:v>2</c:v>
                </c:pt>
                <c:pt idx="194">
                  <c:v>9</c:v>
                </c:pt>
                <c:pt idx="195">
                  <c:v>11</c:v>
                </c:pt>
                <c:pt idx="196">
                  <c:v>3</c:v>
                </c:pt>
                <c:pt idx="197">
                  <c:v>9</c:v>
                </c:pt>
                <c:pt idx="198">
                  <c:v>10</c:v>
                </c:pt>
                <c:pt idx="199">
                  <c:v>4</c:v>
                </c:pt>
                <c:pt idx="200">
                  <c:v>14</c:v>
                </c:pt>
                <c:pt idx="201">
                  <c:v>5</c:v>
                </c:pt>
                <c:pt idx="202">
                  <c:v>6</c:v>
                </c:pt>
                <c:pt idx="203">
                  <c:v>7</c:v>
                </c:pt>
                <c:pt idx="204">
                  <c:v>8</c:v>
                </c:pt>
                <c:pt idx="205">
                  <c:v>8</c:v>
                </c:pt>
                <c:pt idx="206">
                  <c:v>18</c:v>
                </c:pt>
                <c:pt idx="207">
                  <c:v>10</c:v>
                </c:pt>
                <c:pt idx="208">
                  <c:v>5</c:v>
                </c:pt>
                <c:pt idx="209">
                  <c:v>8</c:v>
                </c:pt>
                <c:pt idx="210">
                  <c:v>6</c:v>
                </c:pt>
                <c:pt idx="211">
                  <c:v>7</c:v>
                </c:pt>
                <c:pt idx="212">
                  <c:v>1</c:v>
                </c:pt>
                <c:pt idx="213">
                  <c:v>8</c:v>
                </c:pt>
                <c:pt idx="214">
                  <c:v>8</c:v>
                </c:pt>
                <c:pt idx="215">
                  <c:v>17</c:v>
                </c:pt>
                <c:pt idx="216">
                  <c:v>10</c:v>
                </c:pt>
                <c:pt idx="217">
                  <c:v>11</c:v>
                </c:pt>
                <c:pt idx="218">
                  <c:v>1</c:v>
                </c:pt>
                <c:pt idx="219">
                  <c:v>4</c:v>
                </c:pt>
                <c:pt idx="220">
                  <c:v>8</c:v>
                </c:pt>
                <c:pt idx="221">
                  <c:v>9</c:v>
                </c:pt>
                <c:pt idx="222">
                  <c:v>6</c:v>
                </c:pt>
                <c:pt idx="223">
                  <c:v>9</c:v>
                </c:pt>
                <c:pt idx="224">
                  <c:v>8</c:v>
                </c:pt>
                <c:pt idx="225">
                  <c:v>8</c:v>
                </c:pt>
                <c:pt idx="226">
                  <c:v>9</c:v>
                </c:pt>
                <c:pt idx="227">
                  <c:v>2</c:v>
                </c:pt>
                <c:pt idx="228">
                  <c:v>2</c:v>
                </c:pt>
                <c:pt idx="229">
                  <c:v>11</c:v>
                </c:pt>
                <c:pt idx="230">
                  <c:v>10</c:v>
                </c:pt>
                <c:pt idx="231">
                  <c:v>11</c:v>
                </c:pt>
                <c:pt idx="232">
                  <c:v>6</c:v>
                </c:pt>
                <c:pt idx="233">
                  <c:v>8</c:v>
                </c:pt>
                <c:pt idx="234">
                  <c:v>7</c:v>
                </c:pt>
                <c:pt idx="235">
                  <c:v>3</c:v>
                </c:pt>
                <c:pt idx="236">
                  <c:v>3</c:v>
                </c:pt>
                <c:pt idx="237">
                  <c:v>7</c:v>
                </c:pt>
                <c:pt idx="238">
                  <c:v>3</c:v>
                </c:pt>
                <c:pt idx="239">
                  <c:v>2</c:v>
                </c:pt>
                <c:pt idx="240">
                  <c:v>7</c:v>
                </c:pt>
                <c:pt idx="241">
                  <c:v>8</c:v>
                </c:pt>
                <c:pt idx="242">
                  <c:v>11</c:v>
                </c:pt>
                <c:pt idx="243">
                  <c:v>7</c:v>
                </c:pt>
                <c:pt idx="244">
                  <c:v>11</c:v>
                </c:pt>
                <c:pt idx="245">
                  <c:v>3</c:v>
                </c:pt>
                <c:pt idx="246">
                  <c:v>10</c:v>
                </c:pt>
                <c:pt idx="247">
                  <c:v>6</c:v>
                </c:pt>
                <c:pt idx="248">
                  <c:v>11</c:v>
                </c:pt>
                <c:pt idx="249">
                  <c:v>17</c:v>
                </c:pt>
                <c:pt idx="250">
                  <c:v>5</c:v>
                </c:pt>
                <c:pt idx="251">
                  <c:v>15</c:v>
                </c:pt>
                <c:pt idx="252">
                  <c:v>7</c:v>
                </c:pt>
                <c:pt idx="253">
                  <c:v>12</c:v>
                </c:pt>
                <c:pt idx="254">
                  <c:v>1</c:v>
                </c:pt>
                <c:pt idx="255">
                  <c:v>3</c:v>
                </c:pt>
                <c:pt idx="256">
                  <c:v>7</c:v>
                </c:pt>
                <c:pt idx="257">
                  <c:v>7</c:v>
                </c:pt>
                <c:pt idx="258">
                  <c:v>3</c:v>
                </c:pt>
                <c:pt idx="259">
                  <c:v>5</c:v>
                </c:pt>
                <c:pt idx="260">
                  <c:v>3</c:v>
                </c:pt>
                <c:pt idx="261">
                  <c:v>8</c:v>
                </c:pt>
                <c:pt idx="262">
                  <c:v>5</c:v>
                </c:pt>
                <c:pt idx="263">
                  <c:v>13</c:v>
                </c:pt>
                <c:pt idx="264">
                  <c:v>9</c:v>
                </c:pt>
                <c:pt idx="265">
                  <c:v>6</c:v>
                </c:pt>
                <c:pt idx="266">
                  <c:v>6</c:v>
                </c:pt>
                <c:pt idx="267">
                  <c:v>12</c:v>
                </c:pt>
                <c:pt idx="268">
                  <c:v>9</c:v>
                </c:pt>
                <c:pt idx="269">
                  <c:v>5</c:v>
                </c:pt>
                <c:pt idx="270">
                  <c:v>2</c:v>
                </c:pt>
                <c:pt idx="271">
                  <c:v>9</c:v>
                </c:pt>
                <c:pt idx="272">
                  <c:v>7</c:v>
                </c:pt>
                <c:pt idx="273">
                  <c:v>7</c:v>
                </c:pt>
                <c:pt idx="274">
                  <c:v>8</c:v>
                </c:pt>
                <c:pt idx="275">
                  <c:v>8</c:v>
                </c:pt>
                <c:pt idx="276">
                  <c:v>1</c:v>
                </c:pt>
                <c:pt idx="277">
                  <c:v>9</c:v>
                </c:pt>
                <c:pt idx="278">
                  <c:v>14</c:v>
                </c:pt>
                <c:pt idx="279">
                  <c:v>10</c:v>
                </c:pt>
                <c:pt idx="280">
                  <c:v>8</c:v>
                </c:pt>
                <c:pt idx="281">
                  <c:v>7</c:v>
                </c:pt>
                <c:pt idx="282">
                  <c:v>2</c:v>
                </c:pt>
                <c:pt idx="283">
                  <c:v>8</c:v>
                </c:pt>
                <c:pt idx="284">
                  <c:v>9</c:v>
                </c:pt>
                <c:pt idx="285">
                  <c:v>10</c:v>
                </c:pt>
                <c:pt idx="286">
                  <c:v>2</c:v>
                </c:pt>
                <c:pt idx="287">
                  <c:v>11</c:v>
                </c:pt>
                <c:pt idx="288">
                  <c:v>10</c:v>
                </c:pt>
                <c:pt idx="289">
                  <c:v>3</c:v>
                </c:pt>
                <c:pt idx="290">
                  <c:v>0</c:v>
                </c:pt>
                <c:pt idx="291">
                  <c:v>1</c:v>
                </c:pt>
                <c:pt idx="292">
                  <c:v>3</c:v>
                </c:pt>
                <c:pt idx="293">
                  <c:v>7</c:v>
                </c:pt>
                <c:pt idx="294">
                  <c:v>3</c:v>
                </c:pt>
                <c:pt idx="295">
                  <c:v>13</c:v>
                </c:pt>
                <c:pt idx="296">
                  <c:v>4</c:v>
                </c:pt>
                <c:pt idx="297">
                  <c:v>12</c:v>
                </c:pt>
                <c:pt idx="298">
                  <c:v>6</c:v>
                </c:pt>
                <c:pt idx="299">
                  <c:v>3</c:v>
                </c:pt>
                <c:pt idx="300">
                  <c:v>14</c:v>
                </c:pt>
                <c:pt idx="301">
                  <c:v>3</c:v>
                </c:pt>
                <c:pt idx="302">
                  <c:v>7</c:v>
                </c:pt>
                <c:pt idx="303">
                  <c:v>13</c:v>
                </c:pt>
                <c:pt idx="304">
                  <c:v>4</c:v>
                </c:pt>
                <c:pt idx="305">
                  <c:v>18</c:v>
                </c:pt>
                <c:pt idx="306">
                  <c:v>2</c:v>
                </c:pt>
                <c:pt idx="307">
                  <c:v>8</c:v>
                </c:pt>
                <c:pt idx="308">
                  <c:v>14</c:v>
                </c:pt>
                <c:pt idx="309">
                  <c:v>7</c:v>
                </c:pt>
                <c:pt idx="310">
                  <c:v>3</c:v>
                </c:pt>
                <c:pt idx="311">
                  <c:v>0</c:v>
                </c:pt>
                <c:pt idx="312">
                  <c:v>8</c:v>
                </c:pt>
                <c:pt idx="313">
                  <c:v>12</c:v>
                </c:pt>
                <c:pt idx="314">
                  <c:v>6</c:v>
                </c:pt>
                <c:pt idx="315">
                  <c:v>6</c:v>
                </c:pt>
                <c:pt idx="316">
                  <c:v>6</c:v>
                </c:pt>
                <c:pt idx="317">
                  <c:v>13</c:v>
                </c:pt>
                <c:pt idx="318">
                  <c:v>3</c:v>
                </c:pt>
                <c:pt idx="319">
                  <c:v>7</c:v>
                </c:pt>
                <c:pt idx="320">
                  <c:v>11</c:v>
                </c:pt>
                <c:pt idx="321">
                  <c:v>13</c:v>
                </c:pt>
                <c:pt idx="322">
                  <c:v>4</c:v>
                </c:pt>
                <c:pt idx="323">
                  <c:v>13</c:v>
                </c:pt>
                <c:pt idx="324">
                  <c:v>7</c:v>
                </c:pt>
                <c:pt idx="325">
                  <c:v>10</c:v>
                </c:pt>
                <c:pt idx="326">
                  <c:v>8</c:v>
                </c:pt>
                <c:pt idx="327">
                  <c:v>2</c:v>
                </c:pt>
                <c:pt idx="328">
                  <c:v>7</c:v>
                </c:pt>
                <c:pt idx="329">
                  <c:v>5</c:v>
                </c:pt>
                <c:pt idx="330">
                  <c:v>13</c:v>
                </c:pt>
                <c:pt idx="331">
                  <c:v>5</c:v>
                </c:pt>
                <c:pt idx="332">
                  <c:v>9</c:v>
                </c:pt>
                <c:pt idx="333">
                  <c:v>1</c:v>
                </c:pt>
                <c:pt idx="334">
                  <c:v>11</c:v>
                </c:pt>
                <c:pt idx="335">
                  <c:v>7</c:v>
                </c:pt>
                <c:pt idx="336">
                  <c:v>3</c:v>
                </c:pt>
                <c:pt idx="337">
                  <c:v>5</c:v>
                </c:pt>
                <c:pt idx="338">
                  <c:v>14</c:v>
                </c:pt>
                <c:pt idx="339">
                  <c:v>11</c:v>
                </c:pt>
                <c:pt idx="340">
                  <c:v>14</c:v>
                </c:pt>
                <c:pt idx="341">
                  <c:v>6</c:v>
                </c:pt>
                <c:pt idx="342">
                  <c:v>9</c:v>
                </c:pt>
                <c:pt idx="343">
                  <c:v>5</c:v>
                </c:pt>
                <c:pt idx="344">
                  <c:v>8</c:v>
                </c:pt>
                <c:pt idx="345">
                  <c:v>9</c:v>
                </c:pt>
                <c:pt idx="346">
                  <c:v>8</c:v>
                </c:pt>
                <c:pt idx="347">
                  <c:v>8</c:v>
                </c:pt>
                <c:pt idx="348">
                  <c:v>13</c:v>
                </c:pt>
                <c:pt idx="349">
                  <c:v>6</c:v>
                </c:pt>
                <c:pt idx="350">
                  <c:v>13</c:v>
                </c:pt>
                <c:pt idx="351">
                  <c:v>5</c:v>
                </c:pt>
                <c:pt idx="352">
                  <c:v>14</c:v>
                </c:pt>
                <c:pt idx="353">
                  <c:v>4</c:v>
                </c:pt>
                <c:pt idx="354">
                  <c:v>15</c:v>
                </c:pt>
                <c:pt idx="355">
                  <c:v>9</c:v>
                </c:pt>
                <c:pt idx="356">
                  <c:v>8</c:v>
                </c:pt>
                <c:pt idx="357">
                  <c:v>8</c:v>
                </c:pt>
                <c:pt idx="358">
                  <c:v>13</c:v>
                </c:pt>
                <c:pt idx="359">
                  <c:v>13</c:v>
                </c:pt>
                <c:pt idx="360">
                  <c:v>14</c:v>
                </c:pt>
                <c:pt idx="361">
                  <c:v>11</c:v>
                </c:pt>
                <c:pt idx="362">
                  <c:v>6</c:v>
                </c:pt>
                <c:pt idx="363">
                  <c:v>7</c:v>
                </c:pt>
                <c:pt idx="364">
                  <c:v>10</c:v>
                </c:pt>
                <c:pt idx="365">
                  <c:v>4</c:v>
                </c:pt>
                <c:pt idx="366">
                  <c:v>13</c:v>
                </c:pt>
                <c:pt idx="367">
                  <c:v>10</c:v>
                </c:pt>
                <c:pt idx="368">
                  <c:v>10</c:v>
                </c:pt>
                <c:pt idx="369">
                  <c:v>6</c:v>
                </c:pt>
                <c:pt idx="370">
                  <c:v>3</c:v>
                </c:pt>
                <c:pt idx="371">
                  <c:v>4</c:v>
                </c:pt>
                <c:pt idx="372">
                  <c:v>1</c:v>
                </c:pt>
                <c:pt idx="373">
                  <c:v>7</c:v>
                </c:pt>
                <c:pt idx="374">
                  <c:v>1</c:v>
                </c:pt>
                <c:pt idx="375">
                  <c:v>4</c:v>
                </c:pt>
                <c:pt idx="376">
                  <c:v>7</c:v>
                </c:pt>
                <c:pt idx="377">
                  <c:v>7</c:v>
                </c:pt>
                <c:pt idx="378">
                  <c:v>10</c:v>
                </c:pt>
                <c:pt idx="379">
                  <c:v>5</c:v>
                </c:pt>
                <c:pt idx="380">
                  <c:v>9</c:v>
                </c:pt>
                <c:pt idx="381">
                  <c:v>5</c:v>
                </c:pt>
                <c:pt idx="382">
                  <c:v>7</c:v>
                </c:pt>
                <c:pt idx="383">
                  <c:v>10</c:v>
                </c:pt>
                <c:pt idx="384">
                  <c:v>5</c:v>
                </c:pt>
                <c:pt idx="385">
                  <c:v>10</c:v>
                </c:pt>
                <c:pt idx="386">
                  <c:v>14</c:v>
                </c:pt>
                <c:pt idx="387">
                  <c:v>12</c:v>
                </c:pt>
                <c:pt idx="388">
                  <c:v>9</c:v>
                </c:pt>
                <c:pt idx="389">
                  <c:v>11</c:v>
                </c:pt>
                <c:pt idx="390">
                  <c:v>7</c:v>
                </c:pt>
                <c:pt idx="391">
                  <c:v>1</c:v>
                </c:pt>
                <c:pt idx="392">
                  <c:v>9</c:v>
                </c:pt>
                <c:pt idx="393">
                  <c:v>5</c:v>
                </c:pt>
                <c:pt idx="394">
                  <c:v>0</c:v>
                </c:pt>
                <c:pt idx="395">
                  <c:v>12</c:v>
                </c:pt>
                <c:pt idx="396">
                  <c:v>7</c:v>
                </c:pt>
                <c:pt idx="397">
                  <c:v>6</c:v>
                </c:pt>
                <c:pt idx="398">
                  <c:v>12</c:v>
                </c:pt>
                <c:pt idx="399">
                  <c:v>8</c:v>
                </c:pt>
                <c:pt idx="400">
                  <c:v>12</c:v>
                </c:pt>
                <c:pt idx="401">
                  <c:v>9</c:v>
                </c:pt>
                <c:pt idx="402">
                  <c:v>12</c:v>
                </c:pt>
                <c:pt idx="403">
                  <c:v>8</c:v>
                </c:pt>
                <c:pt idx="404">
                  <c:v>8</c:v>
                </c:pt>
                <c:pt idx="405">
                  <c:v>9</c:v>
                </c:pt>
                <c:pt idx="406">
                  <c:v>13</c:v>
                </c:pt>
                <c:pt idx="407">
                  <c:v>7</c:v>
                </c:pt>
                <c:pt idx="408">
                  <c:v>7</c:v>
                </c:pt>
                <c:pt idx="409">
                  <c:v>2</c:v>
                </c:pt>
                <c:pt idx="410">
                  <c:v>11</c:v>
                </c:pt>
                <c:pt idx="411">
                  <c:v>11</c:v>
                </c:pt>
                <c:pt idx="412">
                  <c:v>10</c:v>
                </c:pt>
                <c:pt idx="413">
                  <c:v>11</c:v>
                </c:pt>
                <c:pt idx="414">
                  <c:v>7</c:v>
                </c:pt>
                <c:pt idx="415">
                  <c:v>6</c:v>
                </c:pt>
                <c:pt idx="416">
                  <c:v>5</c:v>
                </c:pt>
                <c:pt idx="417">
                  <c:v>6</c:v>
                </c:pt>
                <c:pt idx="418">
                  <c:v>1</c:v>
                </c:pt>
                <c:pt idx="419">
                  <c:v>12</c:v>
                </c:pt>
                <c:pt idx="420">
                  <c:v>13</c:v>
                </c:pt>
                <c:pt idx="421">
                  <c:v>4</c:v>
                </c:pt>
                <c:pt idx="422">
                  <c:v>5</c:v>
                </c:pt>
                <c:pt idx="423">
                  <c:v>4</c:v>
                </c:pt>
                <c:pt idx="424">
                  <c:v>6</c:v>
                </c:pt>
                <c:pt idx="425">
                  <c:v>7</c:v>
                </c:pt>
                <c:pt idx="426">
                  <c:v>7</c:v>
                </c:pt>
                <c:pt idx="427">
                  <c:v>7</c:v>
                </c:pt>
                <c:pt idx="428">
                  <c:v>4</c:v>
                </c:pt>
                <c:pt idx="429">
                  <c:v>5</c:v>
                </c:pt>
                <c:pt idx="430">
                  <c:v>9</c:v>
                </c:pt>
                <c:pt idx="431">
                  <c:v>6</c:v>
                </c:pt>
                <c:pt idx="432">
                  <c:v>3</c:v>
                </c:pt>
                <c:pt idx="433">
                  <c:v>11</c:v>
                </c:pt>
                <c:pt idx="434">
                  <c:v>13</c:v>
                </c:pt>
                <c:pt idx="435">
                  <c:v>8</c:v>
                </c:pt>
                <c:pt idx="436">
                  <c:v>5</c:v>
                </c:pt>
                <c:pt idx="437">
                  <c:v>14</c:v>
                </c:pt>
                <c:pt idx="438">
                  <c:v>7</c:v>
                </c:pt>
                <c:pt idx="439">
                  <c:v>5</c:v>
                </c:pt>
                <c:pt idx="440">
                  <c:v>6</c:v>
                </c:pt>
                <c:pt idx="441">
                  <c:v>6</c:v>
                </c:pt>
                <c:pt idx="442">
                  <c:v>10</c:v>
                </c:pt>
                <c:pt idx="443">
                  <c:v>5</c:v>
                </c:pt>
                <c:pt idx="444">
                  <c:v>12</c:v>
                </c:pt>
                <c:pt idx="445">
                  <c:v>8</c:v>
                </c:pt>
                <c:pt idx="446">
                  <c:v>10</c:v>
                </c:pt>
                <c:pt idx="447">
                  <c:v>9</c:v>
                </c:pt>
                <c:pt idx="448">
                  <c:v>13</c:v>
                </c:pt>
                <c:pt idx="449">
                  <c:v>7</c:v>
                </c:pt>
                <c:pt idx="450">
                  <c:v>6</c:v>
                </c:pt>
                <c:pt idx="451">
                  <c:v>5</c:v>
                </c:pt>
                <c:pt idx="452">
                  <c:v>9</c:v>
                </c:pt>
                <c:pt idx="453">
                  <c:v>5</c:v>
                </c:pt>
                <c:pt idx="454">
                  <c:v>14</c:v>
                </c:pt>
                <c:pt idx="455">
                  <c:v>9</c:v>
                </c:pt>
                <c:pt idx="456">
                  <c:v>8</c:v>
                </c:pt>
                <c:pt idx="457">
                  <c:v>5</c:v>
                </c:pt>
                <c:pt idx="458">
                  <c:v>7</c:v>
                </c:pt>
                <c:pt idx="459">
                  <c:v>7</c:v>
                </c:pt>
                <c:pt idx="460">
                  <c:v>10</c:v>
                </c:pt>
                <c:pt idx="461">
                  <c:v>9</c:v>
                </c:pt>
                <c:pt idx="462">
                  <c:v>8</c:v>
                </c:pt>
                <c:pt idx="463">
                  <c:v>10</c:v>
                </c:pt>
                <c:pt idx="464">
                  <c:v>9</c:v>
                </c:pt>
                <c:pt idx="465">
                  <c:v>11</c:v>
                </c:pt>
                <c:pt idx="466">
                  <c:v>5</c:v>
                </c:pt>
                <c:pt idx="467">
                  <c:v>5</c:v>
                </c:pt>
                <c:pt idx="468">
                  <c:v>1</c:v>
                </c:pt>
                <c:pt idx="469">
                  <c:v>15</c:v>
                </c:pt>
                <c:pt idx="470">
                  <c:v>8</c:v>
                </c:pt>
                <c:pt idx="471">
                  <c:v>12</c:v>
                </c:pt>
                <c:pt idx="472">
                  <c:v>12</c:v>
                </c:pt>
                <c:pt idx="473">
                  <c:v>13</c:v>
                </c:pt>
                <c:pt idx="474">
                  <c:v>9</c:v>
                </c:pt>
                <c:pt idx="475">
                  <c:v>8</c:v>
                </c:pt>
                <c:pt idx="476">
                  <c:v>8</c:v>
                </c:pt>
                <c:pt idx="477">
                  <c:v>9</c:v>
                </c:pt>
                <c:pt idx="478">
                  <c:v>8</c:v>
                </c:pt>
                <c:pt idx="479">
                  <c:v>7</c:v>
                </c:pt>
                <c:pt idx="480">
                  <c:v>7</c:v>
                </c:pt>
                <c:pt idx="481">
                  <c:v>9</c:v>
                </c:pt>
                <c:pt idx="482">
                  <c:v>14</c:v>
                </c:pt>
                <c:pt idx="483">
                  <c:v>8</c:v>
                </c:pt>
                <c:pt idx="484">
                  <c:v>10</c:v>
                </c:pt>
                <c:pt idx="485">
                  <c:v>19</c:v>
                </c:pt>
                <c:pt idx="486">
                  <c:v>10</c:v>
                </c:pt>
                <c:pt idx="487">
                  <c:v>12</c:v>
                </c:pt>
                <c:pt idx="488">
                  <c:v>10</c:v>
                </c:pt>
                <c:pt idx="489">
                  <c:v>9</c:v>
                </c:pt>
                <c:pt idx="490">
                  <c:v>3</c:v>
                </c:pt>
                <c:pt idx="491">
                  <c:v>3</c:v>
                </c:pt>
                <c:pt idx="492">
                  <c:v>13</c:v>
                </c:pt>
                <c:pt idx="493">
                  <c:v>11</c:v>
                </c:pt>
                <c:pt idx="494">
                  <c:v>9</c:v>
                </c:pt>
                <c:pt idx="495">
                  <c:v>15</c:v>
                </c:pt>
                <c:pt idx="496">
                  <c:v>10</c:v>
                </c:pt>
                <c:pt idx="497">
                  <c:v>7</c:v>
                </c:pt>
                <c:pt idx="498">
                  <c:v>2</c:v>
                </c:pt>
                <c:pt idx="499">
                  <c:v>10</c:v>
                </c:pt>
                <c:pt idx="500">
                  <c:v>9</c:v>
                </c:pt>
                <c:pt idx="501">
                  <c:v>8</c:v>
                </c:pt>
                <c:pt idx="502">
                  <c:v>7</c:v>
                </c:pt>
                <c:pt idx="503">
                  <c:v>5</c:v>
                </c:pt>
                <c:pt idx="504">
                  <c:v>9</c:v>
                </c:pt>
                <c:pt idx="505">
                  <c:v>5</c:v>
                </c:pt>
                <c:pt idx="506">
                  <c:v>9</c:v>
                </c:pt>
                <c:pt idx="507">
                  <c:v>19</c:v>
                </c:pt>
                <c:pt idx="508">
                  <c:v>4</c:v>
                </c:pt>
                <c:pt idx="509">
                  <c:v>7</c:v>
                </c:pt>
                <c:pt idx="510">
                  <c:v>16</c:v>
                </c:pt>
                <c:pt idx="511">
                  <c:v>14</c:v>
                </c:pt>
                <c:pt idx="512">
                  <c:v>12</c:v>
                </c:pt>
                <c:pt idx="513">
                  <c:v>8</c:v>
                </c:pt>
                <c:pt idx="514">
                  <c:v>11</c:v>
                </c:pt>
                <c:pt idx="515">
                  <c:v>6</c:v>
                </c:pt>
                <c:pt idx="516">
                  <c:v>8</c:v>
                </c:pt>
                <c:pt idx="517">
                  <c:v>7</c:v>
                </c:pt>
                <c:pt idx="518">
                  <c:v>17</c:v>
                </c:pt>
                <c:pt idx="519">
                  <c:v>1</c:v>
                </c:pt>
                <c:pt idx="520">
                  <c:v>7</c:v>
                </c:pt>
                <c:pt idx="521">
                  <c:v>4</c:v>
                </c:pt>
                <c:pt idx="522">
                  <c:v>13</c:v>
                </c:pt>
                <c:pt idx="523">
                  <c:v>2</c:v>
                </c:pt>
                <c:pt idx="524">
                  <c:v>11</c:v>
                </c:pt>
                <c:pt idx="525">
                  <c:v>5</c:v>
                </c:pt>
                <c:pt idx="526">
                  <c:v>5</c:v>
                </c:pt>
                <c:pt idx="527">
                  <c:v>12</c:v>
                </c:pt>
                <c:pt idx="528">
                  <c:v>16</c:v>
                </c:pt>
                <c:pt idx="529">
                  <c:v>5</c:v>
                </c:pt>
                <c:pt idx="530">
                  <c:v>7</c:v>
                </c:pt>
                <c:pt idx="531">
                  <c:v>6</c:v>
                </c:pt>
                <c:pt idx="532">
                  <c:v>7</c:v>
                </c:pt>
                <c:pt idx="533">
                  <c:v>9</c:v>
                </c:pt>
                <c:pt idx="534">
                  <c:v>4</c:v>
                </c:pt>
                <c:pt idx="535">
                  <c:v>7</c:v>
                </c:pt>
                <c:pt idx="536">
                  <c:v>6</c:v>
                </c:pt>
                <c:pt idx="537">
                  <c:v>10</c:v>
                </c:pt>
                <c:pt idx="538">
                  <c:v>11</c:v>
                </c:pt>
                <c:pt idx="539">
                  <c:v>8</c:v>
                </c:pt>
                <c:pt idx="540">
                  <c:v>2</c:v>
                </c:pt>
                <c:pt idx="541">
                  <c:v>9</c:v>
                </c:pt>
                <c:pt idx="542">
                  <c:v>7</c:v>
                </c:pt>
                <c:pt idx="543">
                  <c:v>4</c:v>
                </c:pt>
                <c:pt idx="544">
                  <c:v>11</c:v>
                </c:pt>
                <c:pt idx="545">
                  <c:v>17</c:v>
                </c:pt>
                <c:pt idx="546">
                  <c:v>8</c:v>
                </c:pt>
                <c:pt idx="547">
                  <c:v>8</c:v>
                </c:pt>
                <c:pt idx="548">
                  <c:v>0</c:v>
                </c:pt>
                <c:pt idx="549">
                  <c:v>7</c:v>
                </c:pt>
                <c:pt idx="550">
                  <c:v>2</c:v>
                </c:pt>
                <c:pt idx="551">
                  <c:v>9</c:v>
                </c:pt>
                <c:pt idx="552">
                  <c:v>3</c:v>
                </c:pt>
                <c:pt idx="553">
                  <c:v>5</c:v>
                </c:pt>
                <c:pt idx="554">
                  <c:v>2</c:v>
                </c:pt>
                <c:pt idx="555">
                  <c:v>5</c:v>
                </c:pt>
                <c:pt idx="556">
                  <c:v>3</c:v>
                </c:pt>
                <c:pt idx="557">
                  <c:v>15</c:v>
                </c:pt>
                <c:pt idx="558">
                  <c:v>9</c:v>
                </c:pt>
                <c:pt idx="559">
                  <c:v>14</c:v>
                </c:pt>
                <c:pt idx="560">
                  <c:v>6</c:v>
                </c:pt>
                <c:pt idx="561">
                  <c:v>9</c:v>
                </c:pt>
                <c:pt idx="562">
                  <c:v>10</c:v>
                </c:pt>
                <c:pt idx="563">
                  <c:v>4</c:v>
                </c:pt>
                <c:pt idx="564">
                  <c:v>2</c:v>
                </c:pt>
                <c:pt idx="565">
                  <c:v>5</c:v>
                </c:pt>
                <c:pt idx="566">
                  <c:v>7</c:v>
                </c:pt>
                <c:pt idx="567">
                  <c:v>10</c:v>
                </c:pt>
                <c:pt idx="568">
                  <c:v>8</c:v>
                </c:pt>
                <c:pt idx="569">
                  <c:v>2</c:v>
                </c:pt>
                <c:pt idx="570">
                  <c:v>10</c:v>
                </c:pt>
                <c:pt idx="571">
                  <c:v>6</c:v>
                </c:pt>
                <c:pt idx="572">
                  <c:v>11</c:v>
                </c:pt>
                <c:pt idx="573">
                  <c:v>13</c:v>
                </c:pt>
                <c:pt idx="574">
                  <c:v>18</c:v>
                </c:pt>
                <c:pt idx="575">
                  <c:v>12</c:v>
                </c:pt>
                <c:pt idx="576">
                  <c:v>13</c:v>
                </c:pt>
                <c:pt idx="577">
                  <c:v>11</c:v>
                </c:pt>
                <c:pt idx="578">
                  <c:v>7</c:v>
                </c:pt>
                <c:pt idx="579">
                  <c:v>4</c:v>
                </c:pt>
                <c:pt idx="580">
                  <c:v>11</c:v>
                </c:pt>
                <c:pt idx="581">
                  <c:v>8</c:v>
                </c:pt>
                <c:pt idx="582">
                  <c:v>4</c:v>
                </c:pt>
                <c:pt idx="583">
                  <c:v>3</c:v>
                </c:pt>
                <c:pt idx="584">
                  <c:v>4</c:v>
                </c:pt>
                <c:pt idx="585">
                  <c:v>8</c:v>
                </c:pt>
                <c:pt idx="586">
                  <c:v>11</c:v>
                </c:pt>
                <c:pt idx="587">
                  <c:v>7</c:v>
                </c:pt>
                <c:pt idx="588">
                  <c:v>7</c:v>
                </c:pt>
                <c:pt idx="589">
                  <c:v>12</c:v>
                </c:pt>
                <c:pt idx="590">
                  <c:v>7</c:v>
                </c:pt>
                <c:pt idx="591">
                  <c:v>6</c:v>
                </c:pt>
                <c:pt idx="592">
                  <c:v>1</c:v>
                </c:pt>
                <c:pt idx="593">
                  <c:v>2</c:v>
                </c:pt>
                <c:pt idx="594">
                  <c:v>11</c:v>
                </c:pt>
                <c:pt idx="595">
                  <c:v>2</c:v>
                </c:pt>
                <c:pt idx="596">
                  <c:v>19</c:v>
                </c:pt>
                <c:pt idx="597">
                  <c:v>13</c:v>
                </c:pt>
                <c:pt idx="598">
                  <c:v>10</c:v>
                </c:pt>
                <c:pt idx="599">
                  <c:v>5</c:v>
                </c:pt>
                <c:pt idx="600">
                  <c:v>12</c:v>
                </c:pt>
                <c:pt idx="601">
                  <c:v>10</c:v>
                </c:pt>
                <c:pt idx="602">
                  <c:v>3</c:v>
                </c:pt>
                <c:pt idx="603">
                  <c:v>5</c:v>
                </c:pt>
                <c:pt idx="604">
                  <c:v>9</c:v>
                </c:pt>
                <c:pt idx="605">
                  <c:v>14</c:v>
                </c:pt>
                <c:pt idx="606">
                  <c:v>3</c:v>
                </c:pt>
                <c:pt idx="607">
                  <c:v>4</c:v>
                </c:pt>
                <c:pt idx="608">
                  <c:v>3</c:v>
                </c:pt>
                <c:pt idx="609">
                  <c:v>17</c:v>
                </c:pt>
                <c:pt idx="610">
                  <c:v>8</c:v>
                </c:pt>
                <c:pt idx="611">
                  <c:v>7</c:v>
                </c:pt>
                <c:pt idx="612">
                  <c:v>10</c:v>
                </c:pt>
                <c:pt idx="613">
                  <c:v>18</c:v>
                </c:pt>
                <c:pt idx="614">
                  <c:v>16</c:v>
                </c:pt>
                <c:pt idx="615">
                  <c:v>5</c:v>
                </c:pt>
                <c:pt idx="616">
                  <c:v>8</c:v>
                </c:pt>
                <c:pt idx="617">
                  <c:v>15</c:v>
                </c:pt>
                <c:pt idx="618">
                  <c:v>6</c:v>
                </c:pt>
                <c:pt idx="619">
                  <c:v>11</c:v>
                </c:pt>
                <c:pt idx="620">
                  <c:v>7</c:v>
                </c:pt>
                <c:pt idx="621">
                  <c:v>3</c:v>
                </c:pt>
                <c:pt idx="622">
                  <c:v>0</c:v>
                </c:pt>
                <c:pt idx="623">
                  <c:v>3</c:v>
                </c:pt>
                <c:pt idx="624">
                  <c:v>15</c:v>
                </c:pt>
                <c:pt idx="625">
                  <c:v>1</c:v>
                </c:pt>
                <c:pt idx="626">
                  <c:v>7</c:v>
                </c:pt>
                <c:pt idx="627">
                  <c:v>10</c:v>
                </c:pt>
                <c:pt idx="628">
                  <c:v>5</c:v>
                </c:pt>
                <c:pt idx="629">
                  <c:v>9</c:v>
                </c:pt>
                <c:pt idx="630">
                  <c:v>9</c:v>
                </c:pt>
                <c:pt idx="631">
                  <c:v>8</c:v>
                </c:pt>
                <c:pt idx="632">
                  <c:v>11</c:v>
                </c:pt>
                <c:pt idx="633">
                  <c:v>4</c:v>
                </c:pt>
                <c:pt idx="634">
                  <c:v>7</c:v>
                </c:pt>
                <c:pt idx="635">
                  <c:v>3</c:v>
                </c:pt>
                <c:pt idx="636">
                  <c:v>12</c:v>
                </c:pt>
                <c:pt idx="637">
                  <c:v>5</c:v>
                </c:pt>
                <c:pt idx="638">
                  <c:v>2</c:v>
                </c:pt>
                <c:pt idx="639">
                  <c:v>9</c:v>
                </c:pt>
                <c:pt idx="640">
                  <c:v>9</c:v>
                </c:pt>
                <c:pt idx="641">
                  <c:v>8</c:v>
                </c:pt>
                <c:pt idx="642">
                  <c:v>12</c:v>
                </c:pt>
                <c:pt idx="643">
                  <c:v>13</c:v>
                </c:pt>
                <c:pt idx="644">
                  <c:v>11</c:v>
                </c:pt>
                <c:pt idx="645">
                  <c:v>6</c:v>
                </c:pt>
                <c:pt idx="646">
                  <c:v>11</c:v>
                </c:pt>
                <c:pt idx="647">
                  <c:v>6</c:v>
                </c:pt>
                <c:pt idx="648">
                  <c:v>13</c:v>
                </c:pt>
                <c:pt idx="649">
                  <c:v>5</c:v>
                </c:pt>
                <c:pt idx="650">
                  <c:v>2</c:v>
                </c:pt>
                <c:pt idx="651">
                  <c:v>10</c:v>
                </c:pt>
                <c:pt idx="652">
                  <c:v>9</c:v>
                </c:pt>
                <c:pt idx="653">
                  <c:v>10</c:v>
                </c:pt>
                <c:pt idx="654">
                  <c:v>3</c:v>
                </c:pt>
                <c:pt idx="655">
                  <c:v>8</c:v>
                </c:pt>
                <c:pt idx="656">
                  <c:v>10</c:v>
                </c:pt>
                <c:pt idx="657">
                  <c:v>4</c:v>
                </c:pt>
                <c:pt idx="658">
                  <c:v>9</c:v>
                </c:pt>
                <c:pt idx="659">
                  <c:v>6</c:v>
                </c:pt>
                <c:pt idx="660">
                  <c:v>17</c:v>
                </c:pt>
                <c:pt idx="661">
                  <c:v>10</c:v>
                </c:pt>
                <c:pt idx="662">
                  <c:v>5</c:v>
                </c:pt>
                <c:pt idx="663">
                  <c:v>12</c:v>
                </c:pt>
                <c:pt idx="664">
                  <c:v>8</c:v>
                </c:pt>
                <c:pt idx="665">
                  <c:v>6</c:v>
                </c:pt>
                <c:pt idx="666">
                  <c:v>7</c:v>
                </c:pt>
                <c:pt idx="667">
                  <c:v>13</c:v>
                </c:pt>
                <c:pt idx="668">
                  <c:v>10</c:v>
                </c:pt>
                <c:pt idx="669">
                  <c:v>7</c:v>
                </c:pt>
                <c:pt idx="670">
                  <c:v>7</c:v>
                </c:pt>
                <c:pt idx="671">
                  <c:v>3</c:v>
                </c:pt>
                <c:pt idx="672">
                  <c:v>9</c:v>
                </c:pt>
                <c:pt idx="673">
                  <c:v>8</c:v>
                </c:pt>
                <c:pt idx="674">
                  <c:v>4</c:v>
                </c:pt>
                <c:pt idx="675">
                  <c:v>8</c:v>
                </c:pt>
                <c:pt idx="676">
                  <c:v>7</c:v>
                </c:pt>
                <c:pt idx="677">
                  <c:v>13</c:v>
                </c:pt>
                <c:pt idx="678">
                  <c:v>5</c:v>
                </c:pt>
                <c:pt idx="679">
                  <c:v>3</c:v>
                </c:pt>
                <c:pt idx="680">
                  <c:v>11</c:v>
                </c:pt>
                <c:pt idx="681">
                  <c:v>4</c:v>
                </c:pt>
                <c:pt idx="682">
                  <c:v>2</c:v>
                </c:pt>
                <c:pt idx="683">
                  <c:v>4</c:v>
                </c:pt>
                <c:pt idx="684">
                  <c:v>11</c:v>
                </c:pt>
                <c:pt idx="685">
                  <c:v>4</c:v>
                </c:pt>
                <c:pt idx="686">
                  <c:v>2</c:v>
                </c:pt>
                <c:pt idx="687">
                  <c:v>9</c:v>
                </c:pt>
                <c:pt idx="688">
                  <c:v>10</c:v>
                </c:pt>
                <c:pt idx="689">
                  <c:v>1</c:v>
                </c:pt>
                <c:pt idx="690">
                  <c:v>8</c:v>
                </c:pt>
                <c:pt idx="691">
                  <c:v>11</c:v>
                </c:pt>
                <c:pt idx="692">
                  <c:v>7</c:v>
                </c:pt>
                <c:pt idx="693">
                  <c:v>7</c:v>
                </c:pt>
                <c:pt idx="694">
                  <c:v>11</c:v>
                </c:pt>
                <c:pt idx="695">
                  <c:v>14</c:v>
                </c:pt>
                <c:pt idx="696">
                  <c:v>10</c:v>
                </c:pt>
                <c:pt idx="697">
                  <c:v>11</c:v>
                </c:pt>
                <c:pt idx="698">
                  <c:v>3</c:v>
                </c:pt>
                <c:pt idx="699">
                  <c:v>8</c:v>
                </c:pt>
                <c:pt idx="700">
                  <c:v>8</c:v>
                </c:pt>
                <c:pt idx="701">
                  <c:v>19</c:v>
                </c:pt>
                <c:pt idx="702">
                  <c:v>3</c:v>
                </c:pt>
                <c:pt idx="703">
                  <c:v>19</c:v>
                </c:pt>
                <c:pt idx="704">
                  <c:v>9</c:v>
                </c:pt>
                <c:pt idx="705">
                  <c:v>4</c:v>
                </c:pt>
                <c:pt idx="706">
                  <c:v>4</c:v>
                </c:pt>
                <c:pt idx="707">
                  <c:v>14</c:v>
                </c:pt>
                <c:pt idx="708">
                  <c:v>15</c:v>
                </c:pt>
                <c:pt idx="709">
                  <c:v>15</c:v>
                </c:pt>
                <c:pt idx="710">
                  <c:v>16</c:v>
                </c:pt>
                <c:pt idx="711">
                  <c:v>3</c:v>
                </c:pt>
                <c:pt idx="712">
                  <c:v>8</c:v>
                </c:pt>
                <c:pt idx="713">
                  <c:v>6</c:v>
                </c:pt>
                <c:pt idx="714">
                  <c:v>15</c:v>
                </c:pt>
                <c:pt idx="715">
                  <c:v>1</c:v>
                </c:pt>
                <c:pt idx="716">
                  <c:v>13</c:v>
                </c:pt>
                <c:pt idx="717">
                  <c:v>3</c:v>
                </c:pt>
                <c:pt idx="718">
                  <c:v>5</c:v>
                </c:pt>
                <c:pt idx="719">
                  <c:v>19</c:v>
                </c:pt>
                <c:pt idx="720">
                  <c:v>11</c:v>
                </c:pt>
                <c:pt idx="721">
                  <c:v>5</c:v>
                </c:pt>
                <c:pt idx="722">
                  <c:v>6</c:v>
                </c:pt>
                <c:pt idx="723">
                  <c:v>3</c:v>
                </c:pt>
                <c:pt idx="724">
                  <c:v>10</c:v>
                </c:pt>
                <c:pt idx="725">
                  <c:v>7</c:v>
                </c:pt>
                <c:pt idx="726">
                  <c:v>7</c:v>
                </c:pt>
                <c:pt idx="727">
                  <c:v>9</c:v>
                </c:pt>
                <c:pt idx="728">
                  <c:v>5</c:v>
                </c:pt>
                <c:pt idx="729">
                  <c:v>11</c:v>
                </c:pt>
                <c:pt idx="730">
                  <c:v>9</c:v>
                </c:pt>
                <c:pt idx="731">
                  <c:v>14</c:v>
                </c:pt>
                <c:pt idx="732">
                  <c:v>2</c:v>
                </c:pt>
                <c:pt idx="733">
                  <c:v>12</c:v>
                </c:pt>
                <c:pt idx="734">
                  <c:v>9</c:v>
                </c:pt>
                <c:pt idx="735">
                  <c:v>9</c:v>
                </c:pt>
                <c:pt idx="736">
                  <c:v>6</c:v>
                </c:pt>
                <c:pt idx="737">
                  <c:v>9</c:v>
                </c:pt>
                <c:pt idx="738">
                  <c:v>7</c:v>
                </c:pt>
                <c:pt idx="739">
                  <c:v>9</c:v>
                </c:pt>
                <c:pt idx="740">
                  <c:v>2</c:v>
                </c:pt>
                <c:pt idx="741">
                  <c:v>6</c:v>
                </c:pt>
                <c:pt idx="742">
                  <c:v>7</c:v>
                </c:pt>
                <c:pt idx="743">
                  <c:v>5</c:v>
                </c:pt>
                <c:pt idx="744">
                  <c:v>3</c:v>
                </c:pt>
                <c:pt idx="745">
                  <c:v>10</c:v>
                </c:pt>
                <c:pt idx="746">
                  <c:v>11</c:v>
                </c:pt>
                <c:pt idx="747">
                  <c:v>13</c:v>
                </c:pt>
                <c:pt idx="748">
                  <c:v>6</c:v>
                </c:pt>
                <c:pt idx="749">
                  <c:v>3</c:v>
                </c:pt>
                <c:pt idx="750">
                  <c:v>6</c:v>
                </c:pt>
                <c:pt idx="751">
                  <c:v>6</c:v>
                </c:pt>
                <c:pt idx="752">
                  <c:v>7</c:v>
                </c:pt>
                <c:pt idx="753">
                  <c:v>6</c:v>
                </c:pt>
                <c:pt idx="754">
                  <c:v>18</c:v>
                </c:pt>
                <c:pt idx="755">
                  <c:v>8</c:v>
                </c:pt>
                <c:pt idx="756">
                  <c:v>7</c:v>
                </c:pt>
                <c:pt idx="757">
                  <c:v>12</c:v>
                </c:pt>
                <c:pt idx="758">
                  <c:v>5</c:v>
                </c:pt>
                <c:pt idx="759">
                  <c:v>5</c:v>
                </c:pt>
                <c:pt idx="760">
                  <c:v>6</c:v>
                </c:pt>
                <c:pt idx="761">
                  <c:v>9</c:v>
                </c:pt>
                <c:pt idx="762">
                  <c:v>5</c:v>
                </c:pt>
                <c:pt idx="763">
                  <c:v>4</c:v>
                </c:pt>
                <c:pt idx="764">
                  <c:v>7</c:v>
                </c:pt>
                <c:pt idx="765">
                  <c:v>5</c:v>
                </c:pt>
                <c:pt idx="766">
                  <c:v>5</c:v>
                </c:pt>
                <c:pt idx="767">
                  <c:v>11</c:v>
                </c:pt>
                <c:pt idx="768">
                  <c:v>8</c:v>
                </c:pt>
                <c:pt idx="769">
                  <c:v>10</c:v>
                </c:pt>
                <c:pt idx="770">
                  <c:v>7</c:v>
                </c:pt>
                <c:pt idx="771">
                  <c:v>9</c:v>
                </c:pt>
                <c:pt idx="772">
                  <c:v>4</c:v>
                </c:pt>
                <c:pt idx="773">
                  <c:v>4</c:v>
                </c:pt>
                <c:pt idx="774">
                  <c:v>14</c:v>
                </c:pt>
                <c:pt idx="775">
                  <c:v>11</c:v>
                </c:pt>
                <c:pt idx="776">
                  <c:v>13</c:v>
                </c:pt>
                <c:pt idx="777">
                  <c:v>7</c:v>
                </c:pt>
                <c:pt idx="778">
                  <c:v>7</c:v>
                </c:pt>
                <c:pt idx="779">
                  <c:v>6</c:v>
                </c:pt>
                <c:pt idx="780">
                  <c:v>5</c:v>
                </c:pt>
                <c:pt idx="781">
                  <c:v>8</c:v>
                </c:pt>
                <c:pt idx="782">
                  <c:v>8</c:v>
                </c:pt>
                <c:pt idx="783">
                  <c:v>3</c:v>
                </c:pt>
                <c:pt idx="784">
                  <c:v>9</c:v>
                </c:pt>
                <c:pt idx="785">
                  <c:v>7</c:v>
                </c:pt>
                <c:pt idx="786">
                  <c:v>3</c:v>
                </c:pt>
                <c:pt idx="787">
                  <c:v>8</c:v>
                </c:pt>
                <c:pt idx="788">
                  <c:v>11</c:v>
                </c:pt>
                <c:pt idx="789">
                  <c:v>7</c:v>
                </c:pt>
                <c:pt idx="790">
                  <c:v>7</c:v>
                </c:pt>
                <c:pt idx="791">
                  <c:v>9</c:v>
                </c:pt>
                <c:pt idx="792">
                  <c:v>3</c:v>
                </c:pt>
                <c:pt idx="793">
                  <c:v>6</c:v>
                </c:pt>
                <c:pt idx="794">
                  <c:v>11</c:v>
                </c:pt>
                <c:pt idx="795">
                  <c:v>5</c:v>
                </c:pt>
                <c:pt idx="796">
                  <c:v>4</c:v>
                </c:pt>
                <c:pt idx="797">
                  <c:v>7</c:v>
                </c:pt>
                <c:pt idx="798">
                  <c:v>2</c:v>
                </c:pt>
                <c:pt idx="799">
                  <c:v>2</c:v>
                </c:pt>
                <c:pt idx="800">
                  <c:v>9</c:v>
                </c:pt>
                <c:pt idx="801">
                  <c:v>9</c:v>
                </c:pt>
                <c:pt idx="802">
                  <c:v>8</c:v>
                </c:pt>
                <c:pt idx="803">
                  <c:v>13</c:v>
                </c:pt>
                <c:pt idx="804">
                  <c:v>15</c:v>
                </c:pt>
                <c:pt idx="805">
                  <c:v>7</c:v>
                </c:pt>
                <c:pt idx="806">
                  <c:v>5</c:v>
                </c:pt>
                <c:pt idx="807">
                  <c:v>6</c:v>
                </c:pt>
                <c:pt idx="808">
                  <c:v>5</c:v>
                </c:pt>
                <c:pt idx="809">
                  <c:v>9</c:v>
                </c:pt>
                <c:pt idx="810">
                  <c:v>10</c:v>
                </c:pt>
                <c:pt idx="811">
                  <c:v>12</c:v>
                </c:pt>
                <c:pt idx="812">
                  <c:v>12</c:v>
                </c:pt>
                <c:pt idx="813">
                  <c:v>6</c:v>
                </c:pt>
                <c:pt idx="814">
                  <c:v>14</c:v>
                </c:pt>
                <c:pt idx="815">
                  <c:v>2</c:v>
                </c:pt>
                <c:pt idx="816">
                  <c:v>7</c:v>
                </c:pt>
                <c:pt idx="817">
                  <c:v>11</c:v>
                </c:pt>
                <c:pt idx="818">
                  <c:v>8</c:v>
                </c:pt>
                <c:pt idx="819">
                  <c:v>9</c:v>
                </c:pt>
                <c:pt idx="820">
                  <c:v>7</c:v>
                </c:pt>
                <c:pt idx="821">
                  <c:v>12</c:v>
                </c:pt>
                <c:pt idx="822">
                  <c:v>9</c:v>
                </c:pt>
                <c:pt idx="823">
                  <c:v>12</c:v>
                </c:pt>
                <c:pt idx="824">
                  <c:v>9</c:v>
                </c:pt>
                <c:pt idx="825">
                  <c:v>7</c:v>
                </c:pt>
                <c:pt idx="826">
                  <c:v>13</c:v>
                </c:pt>
                <c:pt idx="827">
                  <c:v>16</c:v>
                </c:pt>
                <c:pt idx="828">
                  <c:v>4</c:v>
                </c:pt>
                <c:pt idx="829">
                  <c:v>11</c:v>
                </c:pt>
                <c:pt idx="830">
                  <c:v>5</c:v>
                </c:pt>
                <c:pt idx="831">
                  <c:v>10</c:v>
                </c:pt>
                <c:pt idx="832">
                  <c:v>4</c:v>
                </c:pt>
                <c:pt idx="833">
                  <c:v>6</c:v>
                </c:pt>
                <c:pt idx="834">
                  <c:v>13</c:v>
                </c:pt>
                <c:pt idx="835">
                  <c:v>8</c:v>
                </c:pt>
                <c:pt idx="836">
                  <c:v>12</c:v>
                </c:pt>
                <c:pt idx="837">
                  <c:v>10</c:v>
                </c:pt>
                <c:pt idx="838">
                  <c:v>7</c:v>
                </c:pt>
                <c:pt idx="839">
                  <c:v>9</c:v>
                </c:pt>
                <c:pt idx="840">
                  <c:v>9</c:v>
                </c:pt>
                <c:pt idx="841">
                  <c:v>6</c:v>
                </c:pt>
                <c:pt idx="842">
                  <c:v>8</c:v>
                </c:pt>
                <c:pt idx="843">
                  <c:v>15</c:v>
                </c:pt>
                <c:pt idx="844">
                  <c:v>4</c:v>
                </c:pt>
                <c:pt idx="845">
                  <c:v>7</c:v>
                </c:pt>
                <c:pt idx="846">
                  <c:v>9</c:v>
                </c:pt>
                <c:pt idx="847">
                  <c:v>6</c:v>
                </c:pt>
                <c:pt idx="848">
                  <c:v>7</c:v>
                </c:pt>
                <c:pt idx="849">
                  <c:v>12</c:v>
                </c:pt>
                <c:pt idx="850">
                  <c:v>9</c:v>
                </c:pt>
                <c:pt idx="851">
                  <c:v>7</c:v>
                </c:pt>
                <c:pt idx="852">
                  <c:v>7</c:v>
                </c:pt>
                <c:pt idx="853">
                  <c:v>3</c:v>
                </c:pt>
                <c:pt idx="854">
                  <c:v>12</c:v>
                </c:pt>
                <c:pt idx="855">
                  <c:v>10</c:v>
                </c:pt>
                <c:pt idx="856">
                  <c:v>8</c:v>
                </c:pt>
                <c:pt idx="857">
                  <c:v>4</c:v>
                </c:pt>
                <c:pt idx="858">
                  <c:v>5</c:v>
                </c:pt>
                <c:pt idx="859">
                  <c:v>4</c:v>
                </c:pt>
                <c:pt idx="860">
                  <c:v>1</c:v>
                </c:pt>
                <c:pt idx="861">
                  <c:v>11</c:v>
                </c:pt>
                <c:pt idx="862">
                  <c:v>6</c:v>
                </c:pt>
                <c:pt idx="863">
                  <c:v>14</c:v>
                </c:pt>
                <c:pt idx="864">
                  <c:v>11</c:v>
                </c:pt>
                <c:pt idx="865">
                  <c:v>8</c:v>
                </c:pt>
                <c:pt idx="866">
                  <c:v>10</c:v>
                </c:pt>
                <c:pt idx="867">
                  <c:v>5</c:v>
                </c:pt>
                <c:pt idx="868">
                  <c:v>8</c:v>
                </c:pt>
                <c:pt idx="869">
                  <c:v>8</c:v>
                </c:pt>
                <c:pt idx="870">
                  <c:v>7</c:v>
                </c:pt>
                <c:pt idx="871">
                  <c:v>15</c:v>
                </c:pt>
                <c:pt idx="872">
                  <c:v>6</c:v>
                </c:pt>
                <c:pt idx="873">
                  <c:v>4</c:v>
                </c:pt>
                <c:pt idx="874">
                  <c:v>15</c:v>
                </c:pt>
                <c:pt idx="875">
                  <c:v>4</c:v>
                </c:pt>
                <c:pt idx="876">
                  <c:v>13</c:v>
                </c:pt>
                <c:pt idx="877">
                  <c:v>10</c:v>
                </c:pt>
                <c:pt idx="878">
                  <c:v>7</c:v>
                </c:pt>
                <c:pt idx="879">
                  <c:v>0</c:v>
                </c:pt>
                <c:pt idx="880">
                  <c:v>6</c:v>
                </c:pt>
                <c:pt idx="881">
                  <c:v>8</c:v>
                </c:pt>
                <c:pt idx="882">
                  <c:v>13</c:v>
                </c:pt>
                <c:pt idx="883">
                  <c:v>5</c:v>
                </c:pt>
                <c:pt idx="884">
                  <c:v>11</c:v>
                </c:pt>
                <c:pt idx="885">
                  <c:v>5</c:v>
                </c:pt>
                <c:pt idx="886">
                  <c:v>3</c:v>
                </c:pt>
                <c:pt idx="887">
                  <c:v>12</c:v>
                </c:pt>
                <c:pt idx="888">
                  <c:v>11</c:v>
                </c:pt>
                <c:pt idx="889">
                  <c:v>10</c:v>
                </c:pt>
                <c:pt idx="890">
                  <c:v>6</c:v>
                </c:pt>
                <c:pt idx="891">
                  <c:v>11</c:v>
                </c:pt>
                <c:pt idx="892">
                  <c:v>6</c:v>
                </c:pt>
                <c:pt idx="893">
                  <c:v>9</c:v>
                </c:pt>
                <c:pt idx="894">
                  <c:v>4</c:v>
                </c:pt>
                <c:pt idx="895">
                  <c:v>7</c:v>
                </c:pt>
                <c:pt idx="896">
                  <c:v>6</c:v>
                </c:pt>
                <c:pt idx="897">
                  <c:v>4</c:v>
                </c:pt>
                <c:pt idx="898">
                  <c:v>5</c:v>
                </c:pt>
                <c:pt idx="899">
                  <c:v>10</c:v>
                </c:pt>
                <c:pt idx="900">
                  <c:v>8</c:v>
                </c:pt>
                <c:pt idx="901">
                  <c:v>4</c:v>
                </c:pt>
                <c:pt idx="902">
                  <c:v>7</c:v>
                </c:pt>
                <c:pt idx="903">
                  <c:v>11</c:v>
                </c:pt>
                <c:pt idx="904">
                  <c:v>8</c:v>
                </c:pt>
                <c:pt idx="905">
                  <c:v>9</c:v>
                </c:pt>
                <c:pt idx="906">
                  <c:v>6</c:v>
                </c:pt>
                <c:pt idx="907">
                  <c:v>7</c:v>
                </c:pt>
                <c:pt idx="908">
                  <c:v>12</c:v>
                </c:pt>
                <c:pt idx="909">
                  <c:v>3</c:v>
                </c:pt>
                <c:pt idx="910">
                  <c:v>12</c:v>
                </c:pt>
                <c:pt idx="911">
                  <c:v>12</c:v>
                </c:pt>
                <c:pt idx="912">
                  <c:v>17</c:v>
                </c:pt>
                <c:pt idx="913">
                  <c:v>14</c:v>
                </c:pt>
                <c:pt idx="914">
                  <c:v>8</c:v>
                </c:pt>
                <c:pt idx="915">
                  <c:v>1</c:v>
                </c:pt>
                <c:pt idx="916">
                  <c:v>3</c:v>
                </c:pt>
                <c:pt idx="917">
                  <c:v>10</c:v>
                </c:pt>
                <c:pt idx="918">
                  <c:v>6</c:v>
                </c:pt>
                <c:pt idx="919">
                  <c:v>2</c:v>
                </c:pt>
                <c:pt idx="920">
                  <c:v>9</c:v>
                </c:pt>
                <c:pt idx="921">
                  <c:v>4</c:v>
                </c:pt>
                <c:pt idx="922">
                  <c:v>7</c:v>
                </c:pt>
                <c:pt idx="923">
                  <c:v>12</c:v>
                </c:pt>
                <c:pt idx="924">
                  <c:v>13</c:v>
                </c:pt>
                <c:pt idx="925">
                  <c:v>9</c:v>
                </c:pt>
                <c:pt idx="926">
                  <c:v>2</c:v>
                </c:pt>
                <c:pt idx="927">
                  <c:v>11</c:v>
                </c:pt>
                <c:pt idx="928">
                  <c:v>6</c:v>
                </c:pt>
                <c:pt idx="929">
                  <c:v>5</c:v>
                </c:pt>
                <c:pt idx="930">
                  <c:v>9</c:v>
                </c:pt>
                <c:pt idx="931">
                  <c:v>1</c:v>
                </c:pt>
                <c:pt idx="932">
                  <c:v>3</c:v>
                </c:pt>
                <c:pt idx="933">
                  <c:v>6</c:v>
                </c:pt>
                <c:pt idx="934">
                  <c:v>7</c:v>
                </c:pt>
                <c:pt idx="935">
                  <c:v>11</c:v>
                </c:pt>
                <c:pt idx="936">
                  <c:v>12</c:v>
                </c:pt>
                <c:pt idx="937">
                  <c:v>6</c:v>
                </c:pt>
                <c:pt idx="938">
                  <c:v>7</c:v>
                </c:pt>
                <c:pt idx="939">
                  <c:v>8</c:v>
                </c:pt>
                <c:pt idx="940">
                  <c:v>3</c:v>
                </c:pt>
                <c:pt idx="941">
                  <c:v>11</c:v>
                </c:pt>
                <c:pt idx="942">
                  <c:v>10</c:v>
                </c:pt>
                <c:pt idx="943">
                  <c:v>4</c:v>
                </c:pt>
                <c:pt idx="944">
                  <c:v>6</c:v>
                </c:pt>
                <c:pt idx="945">
                  <c:v>7</c:v>
                </c:pt>
                <c:pt idx="946">
                  <c:v>8</c:v>
                </c:pt>
                <c:pt idx="947">
                  <c:v>7</c:v>
                </c:pt>
                <c:pt idx="948">
                  <c:v>8</c:v>
                </c:pt>
                <c:pt idx="949">
                  <c:v>8</c:v>
                </c:pt>
                <c:pt idx="950">
                  <c:v>9</c:v>
                </c:pt>
                <c:pt idx="951">
                  <c:v>3</c:v>
                </c:pt>
                <c:pt idx="952">
                  <c:v>1</c:v>
                </c:pt>
                <c:pt idx="953">
                  <c:v>5</c:v>
                </c:pt>
                <c:pt idx="954">
                  <c:v>3</c:v>
                </c:pt>
                <c:pt idx="955">
                  <c:v>1</c:v>
                </c:pt>
                <c:pt idx="956">
                  <c:v>3</c:v>
                </c:pt>
                <c:pt idx="957">
                  <c:v>7</c:v>
                </c:pt>
                <c:pt idx="958">
                  <c:v>4</c:v>
                </c:pt>
                <c:pt idx="959">
                  <c:v>6</c:v>
                </c:pt>
                <c:pt idx="960">
                  <c:v>9</c:v>
                </c:pt>
                <c:pt idx="961">
                  <c:v>2</c:v>
                </c:pt>
                <c:pt idx="962">
                  <c:v>10</c:v>
                </c:pt>
                <c:pt idx="963">
                  <c:v>6</c:v>
                </c:pt>
                <c:pt idx="964">
                  <c:v>4</c:v>
                </c:pt>
                <c:pt idx="965">
                  <c:v>9</c:v>
                </c:pt>
                <c:pt idx="966">
                  <c:v>1</c:v>
                </c:pt>
                <c:pt idx="967">
                  <c:v>5</c:v>
                </c:pt>
                <c:pt idx="968">
                  <c:v>17</c:v>
                </c:pt>
                <c:pt idx="969">
                  <c:v>11</c:v>
                </c:pt>
                <c:pt idx="970">
                  <c:v>5</c:v>
                </c:pt>
                <c:pt idx="971">
                  <c:v>1</c:v>
                </c:pt>
                <c:pt idx="972">
                  <c:v>9</c:v>
                </c:pt>
                <c:pt idx="973">
                  <c:v>0</c:v>
                </c:pt>
                <c:pt idx="974">
                  <c:v>4</c:v>
                </c:pt>
                <c:pt idx="975">
                  <c:v>5</c:v>
                </c:pt>
                <c:pt idx="976">
                  <c:v>5</c:v>
                </c:pt>
                <c:pt idx="977">
                  <c:v>17</c:v>
                </c:pt>
                <c:pt idx="978">
                  <c:v>15</c:v>
                </c:pt>
                <c:pt idx="979">
                  <c:v>7</c:v>
                </c:pt>
                <c:pt idx="980">
                  <c:v>12</c:v>
                </c:pt>
                <c:pt idx="981">
                  <c:v>8</c:v>
                </c:pt>
                <c:pt idx="982">
                  <c:v>7</c:v>
                </c:pt>
                <c:pt idx="983">
                  <c:v>13</c:v>
                </c:pt>
                <c:pt idx="984">
                  <c:v>5</c:v>
                </c:pt>
                <c:pt idx="985">
                  <c:v>1</c:v>
                </c:pt>
                <c:pt idx="986">
                  <c:v>7</c:v>
                </c:pt>
                <c:pt idx="987">
                  <c:v>10</c:v>
                </c:pt>
                <c:pt idx="988">
                  <c:v>13</c:v>
                </c:pt>
                <c:pt idx="989">
                  <c:v>8</c:v>
                </c:pt>
                <c:pt idx="990">
                  <c:v>3</c:v>
                </c:pt>
                <c:pt idx="991">
                  <c:v>12</c:v>
                </c:pt>
                <c:pt idx="992">
                  <c:v>3</c:v>
                </c:pt>
                <c:pt idx="993">
                  <c:v>4</c:v>
                </c:pt>
                <c:pt idx="994">
                  <c:v>7</c:v>
                </c:pt>
                <c:pt idx="995">
                  <c:v>7</c:v>
                </c:pt>
                <c:pt idx="996">
                  <c:v>12</c:v>
                </c:pt>
                <c:pt idx="997">
                  <c:v>7</c:v>
                </c:pt>
                <c:pt idx="998">
                  <c:v>5</c:v>
                </c:pt>
                <c:pt idx="999">
                  <c:v>5</c:v>
                </c:pt>
                <c:pt idx="1000">
                  <c:v>6</c:v>
                </c:pt>
                <c:pt idx="1001">
                  <c:v>6</c:v>
                </c:pt>
                <c:pt idx="1002">
                  <c:v>9</c:v>
                </c:pt>
                <c:pt idx="1003">
                  <c:v>4</c:v>
                </c:pt>
                <c:pt idx="1004">
                  <c:v>8</c:v>
                </c:pt>
                <c:pt idx="1005">
                  <c:v>15</c:v>
                </c:pt>
                <c:pt idx="1006">
                  <c:v>12</c:v>
                </c:pt>
                <c:pt idx="1007">
                  <c:v>15</c:v>
                </c:pt>
                <c:pt idx="1008">
                  <c:v>11</c:v>
                </c:pt>
                <c:pt idx="1009">
                  <c:v>7</c:v>
                </c:pt>
                <c:pt idx="1010">
                  <c:v>4</c:v>
                </c:pt>
                <c:pt idx="1011">
                  <c:v>4</c:v>
                </c:pt>
                <c:pt idx="1012">
                  <c:v>12</c:v>
                </c:pt>
                <c:pt idx="1013">
                  <c:v>14</c:v>
                </c:pt>
                <c:pt idx="1014">
                  <c:v>3</c:v>
                </c:pt>
                <c:pt idx="1015">
                  <c:v>2</c:v>
                </c:pt>
                <c:pt idx="1016">
                  <c:v>3</c:v>
                </c:pt>
                <c:pt idx="1017">
                  <c:v>5</c:v>
                </c:pt>
                <c:pt idx="1018">
                  <c:v>8</c:v>
                </c:pt>
                <c:pt idx="1019">
                  <c:v>5</c:v>
                </c:pt>
                <c:pt idx="1020">
                  <c:v>12</c:v>
                </c:pt>
                <c:pt idx="1021">
                  <c:v>11</c:v>
                </c:pt>
                <c:pt idx="1022">
                  <c:v>2</c:v>
                </c:pt>
                <c:pt idx="1023">
                  <c:v>6</c:v>
                </c:pt>
                <c:pt idx="1024">
                  <c:v>7</c:v>
                </c:pt>
                <c:pt idx="1025">
                  <c:v>4</c:v>
                </c:pt>
                <c:pt idx="1026">
                  <c:v>12</c:v>
                </c:pt>
                <c:pt idx="1027">
                  <c:v>6</c:v>
                </c:pt>
                <c:pt idx="1028">
                  <c:v>5</c:v>
                </c:pt>
                <c:pt idx="1029">
                  <c:v>10</c:v>
                </c:pt>
                <c:pt idx="1030">
                  <c:v>9</c:v>
                </c:pt>
                <c:pt idx="1031">
                  <c:v>6</c:v>
                </c:pt>
                <c:pt idx="1032">
                  <c:v>9</c:v>
                </c:pt>
                <c:pt idx="1033">
                  <c:v>6</c:v>
                </c:pt>
                <c:pt idx="1034">
                  <c:v>10</c:v>
                </c:pt>
                <c:pt idx="1035">
                  <c:v>14</c:v>
                </c:pt>
                <c:pt idx="1036">
                  <c:v>4</c:v>
                </c:pt>
                <c:pt idx="1037">
                  <c:v>5</c:v>
                </c:pt>
                <c:pt idx="1038">
                  <c:v>9</c:v>
                </c:pt>
                <c:pt idx="1039">
                  <c:v>14</c:v>
                </c:pt>
                <c:pt idx="1040">
                  <c:v>13</c:v>
                </c:pt>
                <c:pt idx="1041">
                  <c:v>1</c:v>
                </c:pt>
                <c:pt idx="1042">
                  <c:v>2</c:v>
                </c:pt>
                <c:pt idx="1043">
                  <c:v>8</c:v>
                </c:pt>
                <c:pt idx="1044">
                  <c:v>16</c:v>
                </c:pt>
                <c:pt idx="1045">
                  <c:v>7</c:v>
                </c:pt>
                <c:pt idx="1046">
                  <c:v>4</c:v>
                </c:pt>
                <c:pt idx="1047">
                  <c:v>5</c:v>
                </c:pt>
                <c:pt idx="1048">
                  <c:v>10</c:v>
                </c:pt>
                <c:pt idx="1049">
                  <c:v>5</c:v>
                </c:pt>
                <c:pt idx="1050">
                  <c:v>12</c:v>
                </c:pt>
                <c:pt idx="1051">
                  <c:v>9</c:v>
                </c:pt>
                <c:pt idx="1052">
                  <c:v>8</c:v>
                </c:pt>
                <c:pt idx="1053">
                  <c:v>14</c:v>
                </c:pt>
                <c:pt idx="1054">
                  <c:v>12</c:v>
                </c:pt>
                <c:pt idx="1055">
                  <c:v>9</c:v>
                </c:pt>
                <c:pt idx="1056">
                  <c:v>3</c:v>
                </c:pt>
                <c:pt idx="1057">
                  <c:v>13</c:v>
                </c:pt>
                <c:pt idx="1058">
                  <c:v>7</c:v>
                </c:pt>
                <c:pt idx="1059">
                  <c:v>12</c:v>
                </c:pt>
                <c:pt idx="1060">
                  <c:v>7</c:v>
                </c:pt>
                <c:pt idx="1061">
                  <c:v>8</c:v>
                </c:pt>
                <c:pt idx="1062">
                  <c:v>5</c:v>
                </c:pt>
                <c:pt idx="1063">
                  <c:v>8</c:v>
                </c:pt>
                <c:pt idx="1064">
                  <c:v>15</c:v>
                </c:pt>
                <c:pt idx="1065">
                  <c:v>9</c:v>
                </c:pt>
                <c:pt idx="1066">
                  <c:v>12</c:v>
                </c:pt>
                <c:pt idx="1067">
                  <c:v>11</c:v>
                </c:pt>
                <c:pt idx="1068">
                  <c:v>5</c:v>
                </c:pt>
                <c:pt idx="1069">
                  <c:v>8</c:v>
                </c:pt>
                <c:pt idx="1070">
                  <c:v>6</c:v>
                </c:pt>
                <c:pt idx="1071">
                  <c:v>6</c:v>
                </c:pt>
                <c:pt idx="1072">
                  <c:v>10</c:v>
                </c:pt>
                <c:pt idx="1073">
                  <c:v>2</c:v>
                </c:pt>
                <c:pt idx="1074">
                  <c:v>9</c:v>
                </c:pt>
                <c:pt idx="1075">
                  <c:v>4</c:v>
                </c:pt>
                <c:pt idx="1076">
                  <c:v>9</c:v>
                </c:pt>
                <c:pt idx="1077">
                  <c:v>7</c:v>
                </c:pt>
                <c:pt idx="1078">
                  <c:v>8</c:v>
                </c:pt>
                <c:pt idx="1079">
                  <c:v>8</c:v>
                </c:pt>
                <c:pt idx="1080">
                  <c:v>12</c:v>
                </c:pt>
                <c:pt idx="1081">
                  <c:v>13</c:v>
                </c:pt>
                <c:pt idx="1082">
                  <c:v>9</c:v>
                </c:pt>
                <c:pt idx="1083">
                  <c:v>11</c:v>
                </c:pt>
                <c:pt idx="1084">
                  <c:v>9</c:v>
                </c:pt>
                <c:pt idx="1085">
                  <c:v>4</c:v>
                </c:pt>
                <c:pt idx="1086">
                  <c:v>8</c:v>
                </c:pt>
                <c:pt idx="1087">
                  <c:v>14</c:v>
                </c:pt>
                <c:pt idx="1088">
                  <c:v>7</c:v>
                </c:pt>
                <c:pt idx="1089">
                  <c:v>15</c:v>
                </c:pt>
                <c:pt idx="1090">
                  <c:v>8</c:v>
                </c:pt>
                <c:pt idx="1091">
                  <c:v>9</c:v>
                </c:pt>
                <c:pt idx="1092">
                  <c:v>9</c:v>
                </c:pt>
                <c:pt idx="1093">
                  <c:v>6</c:v>
                </c:pt>
                <c:pt idx="1094">
                  <c:v>7</c:v>
                </c:pt>
                <c:pt idx="1095">
                  <c:v>7</c:v>
                </c:pt>
                <c:pt idx="1096">
                  <c:v>1</c:v>
                </c:pt>
                <c:pt idx="1097">
                  <c:v>2</c:v>
                </c:pt>
                <c:pt idx="1098">
                  <c:v>13</c:v>
                </c:pt>
                <c:pt idx="1099">
                  <c:v>13</c:v>
                </c:pt>
                <c:pt idx="1100">
                  <c:v>14</c:v>
                </c:pt>
                <c:pt idx="1101">
                  <c:v>6</c:v>
                </c:pt>
                <c:pt idx="1102">
                  <c:v>7</c:v>
                </c:pt>
                <c:pt idx="1103">
                  <c:v>4</c:v>
                </c:pt>
                <c:pt idx="1104">
                  <c:v>7</c:v>
                </c:pt>
                <c:pt idx="1105">
                  <c:v>7</c:v>
                </c:pt>
                <c:pt idx="1106">
                  <c:v>16</c:v>
                </c:pt>
                <c:pt idx="1107">
                  <c:v>3</c:v>
                </c:pt>
                <c:pt idx="1108">
                  <c:v>9</c:v>
                </c:pt>
                <c:pt idx="1109">
                  <c:v>10</c:v>
                </c:pt>
                <c:pt idx="1110">
                  <c:v>10</c:v>
                </c:pt>
                <c:pt idx="1111">
                  <c:v>12</c:v>
                </c:pt>
                <c:pt idx="1112">
                  <c:v>2</c:v>
                </c:pt>
                <c:pt idx="1113">
                  <c:v>2</c:v>
                </c:pt>
                <c:pt idx="1114">
                  <c:v>11</c:v>
                </c:pt>
                <c:pt idx="1115">
                  <c:v>7</c:v>
                </c:pt>
                <c:pt idx="1116">
                  <c:v>7</c:v>
                </c:pt>
                <c:pt idx="1117">
                  <c:v>9</c:v>
                </c:pt>
                <c:pt idx="1118">
                  <c:v>5</c:v>
                </c:pt>
                <c:pt idx="1119">
                  <c:v>5</c:v>
                </c:pt>
                <c:pt idx="1120">
                  <c:v>2</c:v>
                </c:pt>
                <c:pt idx="1121">
                  <c:v>5</c:v>
                </c:pt>
                <c:pt idx="1122">
                  <c:v>11</c:v>
                </c:pt>
                <c:pt idx="1123">
                  <c:v>7</c:v>
                </c:pt>
                <c:pt idx="1124">
                  <c:v>8</c:v>
                </c:pt>
                <c:pt idx="1125">
                  <c:v>5</c:v>
                </c:pt>
                <c:pt idx="1126">
                  <c:v>13</c:v>
                </c:pt>
                <c:pt idx="1127">
                  <c:v>4</c:v>
                </c:pt>
                <c:pt idx="1128">
                  <c:v>9</c:v>
                </c:pt>
                <c:pt idx="1129">
                  <c:v>14</c:v>
                </c:pt>
                <c:pt idx="1130">
                  <c:v>5</c:v>
                </c:pt>
                <c:pt idx="1131">
                  <c:v>8</c:v>
                </c:pt>
                <c:pt idx="1132">
                  <c:v>6</c:v>
                </c:pt>
                <c:pt idx="1133">
                  <c:v>5</c:v>
                </c:pt>
                <c:pt idx="1134">
                  <c:v>5</c:v>
                </c:pt>
                <c:pt idx="1135">
                  <c:v>12</c:v>
                </c:pt>
                <c:pt idx="1136">
                  <c:v>13</c:v>
                </c:pt>
                <c:pt idx="1137">
                  <c:v>5</c:v>
                </c:pt>
                <c:pt idx="1138">
                  <c:v>10</c:v>
                </c:pt>
                <c:pt idx="1139">
                  <c:v>10</c:v>
                </c:pt>
                <c:pt idx="1140">
                  <c:v>9</c:v>
                </c:pt>
                <c:pt idx="1141">
                  <c:v>7</c:v>
                </c:pt>
                <c:pt idx="1142">
                  <c:v>5</c:v>
                </c:pt>
                <c:pt idx="1143">
                  <c:v>12</c:v>
                </c:pt>
                <c:pt idx="1144">
                  <c:v>5</c:v>
                </c:pt>
                <c:pt idx="1145">
                  <c:v>17</c:v>
                </c:pt>
                <c:pt idx="1146">
                  <c:v>9</c:v>
                </c:pt>
                <c:pt idx="1147">
                  <c:v>3</c:v>
                </c:pt>
                <c:pt idx="1148">
                  <c:v>3</c:v>
                </c:pt>
                <c:pt idx="1149">
                  <c:v>9</c:v>
                </c:pt>
                <c:pt idx="1150">
                  <c:v>6</c:v>
                </c:pt>
                <c:pt idx="1151">
                  <c:v>4</c:v>
                </c:pt>
                <c:pt idx="1152">
                  <c:v>12</c:v>
                </c:pt>
                <c:pt idx="1153">
                  <c:v>6</c:v>
                </c:pt>
                <c:pt idx="1154">
                  <c:v>9</c:v>
                </c:pt>
                <c:pt idx="1155">
                  <c:v>6</c:v>
                </c:pt>
                <c:pt idx="1156">
                  <c:v>7</c:v>
                </c:pt>
                <c:pt idx="1157">
                  <c:v>11</c:v>
                </c:pt>
                <c:pt idx="1158">
                  <c:v>9</c:v>
                </c:pt>
                <c:pt idx="1159">
                  <c:v>5</c:v>
                </c:pt>
                <c:pt idx="1160">
                  <c:v>6</c:v>
                </c:pt>
                <c:pt idx="1161">
                  <c:v>6</c:v>
                </c:pt>
                <c:pt idx="1162">
                  <c:v>10</c:v>
                </c:pt>
                <c:pt idx="1163">
                  <c:v>8</c:v>
                </c:pt>
                <c:pt idx="1164">
                  <c:v>5</c:v>
                </c:pt>
                <c:pt idx="1165">
                  <c:v>4</c:v>
                </c:pt>
                <c:pt idx="1166">
                  <c:v>7</c:v>
                </c:pt>
                <c:pt idx="1167">
                  <c:v>7</c:v>
                </c:pt>
                <c:pt idx="1168">
                  <c:v>10</c:v>
                </c:pt>
                <c:pt idx="1169">
                  <c:v>7</c:v>
                </c:pt>
                <c:pt idx="1170">
                  <c:v>10</c:v>
                </c:pt>
                <c:pt idx="1171">
                  <c:v>4</c:v>
                </c:pt>
                <c:pt idx="1172">
                  <c:v>6</c:v>
                </c:pt>
                <c:pt idx="1173">
                  <c:v>12</c:v>
                </c:pt>
                <c:pt idx="1174">
                  <c:v>13</c:v>
                </c:pt>
                <c:pt idx="1175">
                  <c:v>10</c:v>
                </c:pt>
                <c:pt idx="1176">
                  <c:v>4</c:v>
                </c:pt>
                <c:pt idx="1177">
                  <c:v>11</c:v>
                </c:pt>
                <c:pt idx="1178">
                  <c:v>10</c:v>
                </c:pt>
                <c:pt idx="1179">
                  <c:v>5</c:v>
                </c:pt>
                <c:pt idx="1180">
                  <c:v>11</c:v>
                </c:pt>
                <c:pt idx="1181">
                  <c:v>10</c:v>
                </c:pt>
                <c:pt idx="1182">
                  <c:v>4</c:v>
                </c:pt>
                <c:pt idx="1183">
                  <c:v>11</c:v>
                </c:pt>
                <c:pt idx="1184">
                  <c:v>18</c:v>
                </c:pt>
                <c:pt idx="1185">
                  <c:v>3</c:v>
                </c:pt>
                <c:pt idx="1186">
                  <c:v>8</c:v>
                </c:pt>
                <c:pt idx="1187">
                  <c:v>4</c:v>
                </c:pt>
                <c:pt idx="1188">
                  <c:v>10</c:v>
                </c:pt>
                <c:pt idx="1189">
                  <c:v>8</c:v>
                </c:pt>
                <c:pt idx="1190">
                  <c:v>8</c:v>
                </c:pt>
                <c:pt idx="1191">
                  <c:v>12</c:v>
                </c:pt>
                <c:pt idx="1192">
                  <c:v>9</c:v>
                </c:pt>
                <c:pt idx="1193">
                  <c:v>1</c:v>
                </c:pt>
                <c:pt idx="1194">
                  <c:v>6</c:v>
                </c:pt>
                <c:pt idx="1195">
                  <c:v>7</c:v>
                </c:pt>
                <c:pt idx="1196">
                  <c:v>10</c:v>
                </c:pt>
                <c:pt idx="1197">
                  <c:v>7</c:v>
                </c:pt>
                <c:pt idx="1198">
                  <c:v>6</c:v>
                </c:pt>
                <c:pt idx="1199">
                  <c:v>4</c:v>
                </c:pt>
                <c:pt idx="1200">
                  <c:v>7</c:v>
                </c:pt>
                <c:pt idx="1201">
                  <c:v>7</c:v>
                </c:pt>
                <c:pt idx="1202">
                  <c:v>9</c:v>
                </c:pt>
                <c:pt idx="1203">
                  <c:v>9</c:v>
                </c:pt>
                <c:pt idx="1204">
                  <c:v>3</c:v>
                </c:pt>
                <c:pt idx="1205">
                  <c:v>6</c:v>
                </c:pt>
                <c:pt idx="1206">
                  <c:v>10</c:v>
                </c:pt>
                <c:pt idx="1207">
                  <c:v>10</c:v>
                </c:pt>
                <c:pt idx="1208">
                  <c:v>7</c:v>
                </c:pt>
                <c:pt idx="1209">
                  <c:v>15</c:v>
                </c:pt>
                <c:pt idx="1210">
                  <c:v>9</c:v>
                </c:pt>
                <c:pt idx="1211">
                  <c:v>12</c:v>
                </c:pt>
                <c:pt idx="1212">
                  <c:v>9</c:v>
                </c:pt>
                <c:pt idx="1213">
                  <c:v>5</c:v>
                </c:pt>
                <c:pt idx="1214">
                  <c:v>3</c:v>
                </c:pt>
                <c:pt idx="1215">
                  <c:v>2</c:v>
                </c:pt>
                <c:pt idx="1216">
                  <c:v>4</c:v>
                </c:pt>
                <c:pt idx="1217">
                  <c:v>14</c:v>
                </c:pt>
                <c:pt idx="1218">
                  <c:v>8</c:v>
                </c:pt>
                <c:pt idx="1219">
                  <c:v>4</c:v>
                </c:pt>
                <c:pt idx="1220">
                  <c:v>8</c:v>
                </c:pt>
                <c:pt idx="1221">
                  <c:v>2</c:v>
                </c:pt>
                <c:pt idx="1222">
                  <c:v>12</c:v>
                </c:pt>
                <c:pt idx="1223">
                  <c:v>9</c:v>
                </c:pt>
                <c:pt idx="1224">
                  <c:v>10</c:v>
                </c:pt>
                <c:pt idx="1225">
                  <c:v>17</c:v>
                </c:pt>
                <c:pt idx="1226">
                  <c:v>19</c:v>
                </c:pt>
                <c:pt idx="1227">
                  <c:v>8</c:v>
                </c:pt>
                <c:pt idx="1228">
                  <c:v>9</c:v>
                </c:pt>
                <c:pt idx="1229">
                  <c:v>10</c:v>
                </c:pt>
                <c:pt idx="1230">
                  <c:v>5</c:v>
                </c:pt>
                <c:pt idx="1231">
                  <c:v>13</c:v>
                </c:pt>
                <c:pt idx="1232">
                  <c:v>6</c:v>
                </c:pt>
                <c:pt idx="1233">
                  <c:v>12</c:v>
                </c:pt>
                <c:pt idx="1234">
                  <c:v>5</c:v>
                </c:pt>
                <c:pt idx="1235">
                  <c:v>2</c:v>
                </c:pt>
                <c:pt idx="1236">
                  <c:v>7</c:v>
                </c:pt>
                <c:pt idx="1237">
                  <c:v>2</c:v>
                </c:pt>
                <c:pt idx="1238">
                  <c:v>12</c:v>
                </c:pt>
                <c:pt idx="1239">
                  <c:v>13</c:v>
                </c:pt>
                <c:pt idx="1240">
                  <c:v>14</c:v>
                </c:pt>
                <c:pt idx="1241">
                  <c:v>2</c:v>
                </c:pt>
                <c:pt idx="1242">
                  <c:v>13</c:v>
                </c:pt>
                <c:pt idx="1243">
                  <c:v>4</c:v>
                </c:pt>
                <c:pt idx="1244">
                  <c:v>5</c:v>
                </c:pt>
                <c:pt idx="1245">
                  <c:v>10</c:v>
                </c:pt>
                <c:pt idx="1246">
                  <c:v>10</c:v>
                </c:pt>
                <c:pt idx="1247">
                  <c:v>3</c:v>
                </c:pt>
                <c:pt idx="1248">
                  <c:v>8</c:v>
                </c:pt>
                <c:pt idx="1249">
                  <c:v>4</c:v>
                </c:pt>
                <c:pt idx="1250">
                  <c:v>7</c:v>
                </c:pt>
                <c:pt idx="1251">
                  <c:v>10</c:v>
                </c:pt>
                <c:pt idx="1252">
                  <c:v>11</c:v>
                </c:pt>
                <c:pt idx="1253">
                  <c:v>11</c:v>
                </c:pt>
                <c:pt idx="1254">
                  <c:v>5</c:v>
                </c:pt>
                <c:pt idx="1255">
                  <c:v>6</c:v>
                </c:pt>
                <c:pt idx="1256">
                  <c:v>9</c:v>
                </c:pt>
                <c:pt idx="1257">
                  <c:v>13</c:v>
                </c:pt>
                <c:pt idx="1258">
                  <c:v>6</c:v>
                </c:pt>
                <c:pt idx="1259">
                  <c:v>7</c:v>
                </c:pt>
                <c:pt idx="1260">
                  <c:v>3</c:v>
                </c:pt>
                <c:pt idx="1261">
                  <c:v>12</c:v>
                </c:pt>
                <c:pt idx="1262">
                  <c:v>1</c:v>
                </c:pt>
                <c:pt idx="1263">
                  <c:v>5</c:v>
                </c:pt>
                <c:pt idx="1264">
                  <c:v>9</c:v>
                </c:pt>
                <c:pt idx="1265">
                  <c:v>6</c:v>
                </c:pt>
                <c:pt idx="1266">
                  <c:v>12</c:v>
                </c:pt>
                <c:pt idx="1267">
                  <c:v>8</c:v>
                </c:pt>
                <c:pt idx="1268">
                  <c:v>16</c:v>
                </c:pt>
                <c:pt idx="1269">
                  <c:v>5</c:v>
                </c:pt>
                <c:pt idx="1270">
                  <c:v>8</c:v>
                </c:pt>
                <c:pt idx="1271">
                  <c:v>12</c:v>
                </c:pt>
                <c:pt idx="1272">
                  <c:v>5</c:v>
                </c:pt>
                <c:pt idx="1273">
                  <c:v>14</c:v>
                </c:pt>
                <c:pt idx="1274">
                  <c:v>3</c:v>
                </c:pt>
                <c:pt idx="1275">
                  <c:v>2</c:v>
                </c:pt>
                <c:pt idx="1276">
                  <c:v>7</c:v>
                </c:pt>
                <c:pt idx="1277">
                  <c:v>3</c:v>
                </c:pt>
                <c:pt idx="1278">
                  <c:v>4</c:v>
                </c:pt>
                <c:pt idx="1279">
                  <c:v>6</c:v>
                </c:pt>
                <c:pt idx="1280">
                  <c:v>9</c:v>
                </c:pt>
                <c:pt idx="1281">
                  <c:v>14</c:v>
                </c:pt>
                <c:pt idx="1282">
                  <c:v>11</c:v>
                </c:pt>
                <c:pt idx="1283">
                  <c:v>6</c:v>
                </c:pt>
                <c:pt idx="1284">
                  <c:v>11</c:v>
                </c:pt>
                <c:pt idx="1285">
                  <c:v>6</c:v>
                </c:pt>
                <c:pt idx="1286">
                  <c:v>11</c:v>
                </c:pt>
                <c:pt idx="1287">
                  <c:v>4</c:v>
                </c:pt>
                <c:pt idx="1288">
                  <c:v>12</c:v>
                </c:pt>
                <c:pt idx="1289">
                  <c:v>8</c:v>
                </c:pt>
                <c:pt idx="1290">
                  <c:v>6</c:v>
                </c:pt>
                <c:pt idx="1291">
                  <c:v>8</c:v>
                </c:pt>
                <c:pt idx="1292">
                  <c:v>2</c:v>
                </c:pt>
                <c:pt idx="1293">
                  <c:v>10</c:v>
                </c:pt>
                <c:pt idx="1294">
                  <c:v>0</c:v>
                </c:pt>
                <c:pt idx="1295">
                  <c:v>10</c:v>
                </c:pt>
                <c:pt idx="1296">
                  <c:v>10</c:v>
                </c:pt>
                <c:pt idx="1297">
                  <c:v>15</c:v>
                </c:pt>
                <c:pt idx="1298">
                  <c:v>7</c:v>
                </c:pt>
                <c:pt idx="1299">
                  <c:v>15</c:v>
                </c:pt>
                <c:pt idx="1300">
                  <c:v>12</c:v>
                </c:pt>
                <c:pt idx="1301">
                  <c:v>7</c:v>
                </c:pt>
                <c:pt idx="1302">
                  <c:v>7</c:v>
                </c:pt>
                <c:pt idx="1303">
                  <c:v>13</c:v>
                </c:pt>
                <c:pt idx="1304">
                  <c:v>12</c:v>
                </c:pt>
                <c:pt idx="1305">
                  <c:v>7</c:v>
                </c:pt>
                <c:pt idx="1306">
                  <c:v>6</c:v>
                </c:pt>
                <c:pt idx="1307">
                  <c:v>6</c:v>
                </c:pt>
                <c:pt idx="1308">
                  <c:v>2</c:v>
                </c:pt>
                <c:pt idx="1309">
                  <c:v>6</c:v>
                </c:pt>
                <c:pt idx="1310">
                  <c:v>14</c:v>
                </c:pt>
                <c:pt idx="1311">
                  <c:v>2</c:v>
                </c:pt>
                <c:pt idx="1312">
                  <c:v>5</c:v>
                </c:pt>
                <c:pt idx="1313">
                  <c:v>4</c:v>
                </c:pt>
                <c:pt idx="1314">
                  <c:v>6</c:v>
                </c:pt>
                <c:pt idx="1315">
                  <c:v>16</c:v>
                </c:pt>
                <c:pt idx="1316">
                  <c:v>10</c:v>
                </c:pt>
                <c:pt idx="1317">
                  <c:v>5</c:v>
                </c:pt>
                <c:pt idx="1318">
                  <c:v>13</c:v>
                </c:pt>
                <c:pt idx="1319">
                  <c:v>11</c:v>
                </c:pt>
                <c:pt idx="1320">
                  <c:v>10</c:v>
                </c:pt>
                <c:pt idx="1321">
                  <c:v>11</c:v>
                </c:pt>
                <c:pt idx="1322">
                  <c:v>3</c:v>
                </c:pt>
                <c:pt idx="1323">
                  <c:v>13</c:v>
                </c:pt>
                <c:pt idx="1324">
                  <c:v>15</c:v>
                </c:pt>
                <c:pt idx="1325">
                  <c:v>10</c:v>
                </c:pt>
                <c:pt idx="1326">
                  <c:v>4</c:v>
                </c:pt>
                <c:pt idx="1327">
                  <c:v>1</c:v>
                </c:pt>
                <c:pt idx="1328">
                  <c:v>8</c:v>
                </c:pt>
                <c:pt idx="1329">
                  <c:v>16</c:v>
                </c:pt>
                <c:pt idx="1330">
                  <c:v>4</c:v>
                </c:pt>
                <c:pt idx="1331">
                  <c:v>6</c:v>
                </c:pt>
                <c:pt idx="1332">
                  <c:v>7</c:v>
                </c:pt>
                <c:pt idx="1333">
                  <c:v>8</c:v>
                </c:pt>
                <c:pt idx="1334">
                  <c:v>9</c:v>
                </c:pt>
                <c:pt idx="1335">
                  <c:v>7</c:v>
                </c:pt>
                <c:pt idx="1336">
                  <c:v>11</c:v>
                </c:pt>
                <c:pt idx="1337">
                  <c:v>9</c:v>
                </c:pt>
                <c:pt idx="1338">
                  <c:v>13</c:v>
                </c:pt>
                <c:pt idx="1339">
                  <c:v>6</c:v>
                </c:pt>
                <c:pt idx="1340">
                  <c:v>7</c:v>
                </c:pt>
                <c:pt idx="1341">
                  <c:v>9</c:v>
                </c:pt>
                <c:pt idx="1342">
                  <c:v>6</c:v>
                </c:pt>
                <c:pt idx="1343">
                  <c:v>8</c:v>
                </c:pt>
                <c:pt idx="1344">
                  <c:v>6</c:v>
                </c:pt>
                <c:pt idx="1345">
                  <c:v>10</c:v>
                </c:pt>
                <c:pt idx="1346">
                  <c:v>9</c:v>
                </c:pt>
                <c:pt idx="1347">
                  <c:v>15</c:v>
                </c:pt>
                <c:pt idx="1348">
                  <c:v>5</c:v>
                </c:pt>
                <c:pt idx="1349">
                  <c:v>12</c:v>
                </c:pt>
                <c:pt idx="1350">
                  <c:v>6</c:v>
                </c:pt>
                <c:pt idx="1351">
                  <c:v>8</c:v>
                </c:pt>
                <c:pt idx="1352">
                  <c:v>6</c:v>
                </c:pt>
                <c:pt idx="1353">
                  <c:v>9</c:v>
                </c:pt>
                <c:pt idx="1354">
                  <c:v>11</c:v>
                </c:pt>
                <c:pt idx="1355">
                  <c:v>3</c:v>
                </c:pt>
                <c:pt idx="1356">
                  <c:v>15</c:v>
                </c:pt>
                <c:pt idx="1357">
                  <c:v>15</c:v>
                </c:pt>
                <c:pt idx="1358">
                  <c:v>7</c:v>
                </c:pt>
                <c:pt idx="1359">
                  <c:v>8</c:v>
                </c:pt>
                <c:pt idx="1360">
                  <c:v>3</c:v>
                </c:pt>
                <c:pt idx="1361">
                  <c:v>5</c:v>
                </c:pt>
                <c:pt idx="1362">
                  <c:v>7</c:v>
                </c:pt>
                <c:pt idx="1363">
                  <c:v>4</c:v>
                </c:pt>
                <c:pt idx="1364">
                  <c:v>3</c:v>
                </c:pt>
                <c:pt idx="1365">
                  <c:v>10</c:v>
                </c:pt>
                <c:pt idx="1366">
                  <c:v>13</c:v>
                </c:pt>
                <c:pt idx="1367">
                  <c:v>6</c:v>
                </c:pt>
                <c:pt idx="1368">
                  <c:v>6</c:v>
                </c:pt>
                <c:pt idx="1369">
                  <c:v>8</c:v>
                </c:pt>
                <c:pt idx="1370">
                  <c:v>7</c:v>
                </c:pt>
                <c:pt idx="1371">
                  <c:v>5</c:v>
                </c:pt>
                <c:pt idx="1372">
                  <c:v>4</c:v>
                </c:pt>
                <c:pt idx="1373">
                  <c:v>6</c:v>
                </c:pt>
                <c:pt idx="1374">
                  <c:v>10</c:v>
                </c:pt>
                <c:pt idx="1375">
                  <c:v>10</c:v>
                </c:pt>
                <c:pt idx="1376">
                  <c:v>6</c:v>
                </c:pt>
                <c:pt idx="1377">
                  <c:v>8</c:v>
                </c:pt>
                <c:pt idx="1378">
                  <c:v>3</c:v>
                </c:pt>
                <c:pt idx="1379">
                  <c:v>5</c:v>
                </c:pt>
                <c:pt idx="1380">
                  <c:v>1</c:v>
                </c:pt>
                <c:pt idx="1381">
                  <c:v>8</c:v>
                </c:pt>
                <c:pt idx="1382">
                  <c:v>10</c:v>
                </c:pt>
                <c:pt idx="1383">
                  <c:v>7</c:v>
                </c:pt>
                <c:pt idx="1384">
                  <c:v>7</c:v>
                </c:pt>
                <c:pt idx="1385">
                  <c:v>6</c:v>
                </c:pt>
                <c:pt idx="1386">
                  <c:v>9</c:v>
                </c:pt>
                <c:pt idx="1387">
                  <c:v>2</c:v>
                </c:pt>
                <c:pt idx="1388">
                  <c:v>12</c:v>
                </c:pt>
                <c:pt idx="1389">
                  <c:v>8</c:v>
                </c:pt>
                <c:pt idx="1390">
                  <c:v>1</c:v>
                </c:pt>
                <c:pt idx="1391">
                  <c:v>7</c:v>
                </c:pt>
                <c:pt idx="1392">
                  <c:v>16</c:v>
                </c:pt>
                <c:pt idx="1393">
                  <c:v>4</c:v>
                </c:pt>
                <c:pt idx="1394">
                  <c:v>13</c:v>
                </c:pt>
                <c:pt idx="1395">
                  <c:v>9</c:v>
                </c:pt>
                <c:pt idx="1396">
                  <c:v>9</c:v>
                </c:pt>
                <c:pt idx="1397">
                  <c:v>13</c:v>
                </c:pt>
                <c:pt idx="1398">
                  <c:v>9</c:v>
                </c:pt>
                <c:pt idx="1399">
                  <c:v>9</c:v>
                </c:pt>
                <c:pt idx="1400">
                  <c:v>11</c:v>
                </c:pt>
                <c:pt idx="1401">
                  <c:v>5</c:v>
                </c:pt>
                <c:pt idx="1402">
                  <c:v>6</c:v>
                </c:pt>
                <c:pt idx="1403">
                  <c:v>5</c:v>
                </c:pt>
                <c:pt idx="1404">
                  <c:v>8</c:v>
                </c:pt>
                <c:pt idx="1405">
                  <c:v>2</c:v>
                </c:pt>
                <c:pt idx="1406">
                  <c:v>9</c:v>
                </c:pt>
                <c:pt idx="1407">
                  <c:v>16</c:v>
                </c:pt>
                <c:pt idx="1408">
                  <c:v>10</c:v>
                </c:pt>
                <c:pt idx="1409">
                  <c:v>11</c:v>
                </c:pt>
                <c:pt idx="1410">
                  <c:v>9</c:v>
                </c:pt>
                <c:pt idx="1411">
                  <c:v>7</c:v>
                </c:pt>
                <c:pt idx="1412">
                  <c:v>13</c:v>
                </c:pt>
                <c:pt idx="1413">
                  <c:v>7</c:v>
                </c:pt>
                <c:pt idx="1414">
                  <c:v>9</c:v>
                </c:pt>
                <c:pt idx="1415">
                  <c:v>12</c:v>
                </c:pt>
                <c:pt idx="1416">
                  <c:v>4</c:v>
                </c:pt>
                <c:pt idx="1417">
                  <c:v>9</c:v>
                </c:pt>
                <c:pt idx="1418">
                  <c:v>3</c:v>
                </c:pt>
                <c:pt idx="1419">
                  <c:v>12</c:v>
                </c:pt>
                <c:pt idx="1420">
                  <c:v>8</c:v>
                </c:pt>
                <c:pt idx="1421">
                  <c:v>12</c:v>
                </c:pt>
                <c:pt idx="1422">
                  <c:v>3</c:v>
                </c:pt>
                <c:pt idx="1423">
                  <c:v>13</c:v>
                </c:pt>
                <c:pt idx="1424">
                  <c:v>7</c:v>
                </c:pt>
                <c:pt idx="1425">
                  <c:v>10</c:v>
                </c:pt>
                <c:pt idx="1426">
                  <c:v>18</c:v>
                </c:pt>
                <c:pt idx="1427">
                  <c:v>9</c:v>
                </c:pt>
                <c:pt idx="1428">
                  <c:v>10</c:v>
                </c:pt>
                <c:pt idx="1429">
                  <c:v>12</c:v>
                </c:pt>
                <c:pt idx="1430">
                  <c:v>6</c:v>
                </c:pt>
                <c:pt idx="1431">
                  <c:v>14</c:v>
                </c:pt>
                <c:pt idx="1432">
                  <c:v>2</c:v>
                </c:pt>
                <c:pt idx="1433">
                  <c:v>9</c:v>
                </c:pt>
                <c:pt idx="1434">
                  <c:v>5</c:v>
                </c:pt>
                <c:pt idx="1435">
                  <c:v>12</c:v>
                </c:pt>
                <c:pt idx="1436">
                  <c:v>11</c:v>
                </c:pt>
                <c:pt idx="1437">
                  <c:v>6</c:v>
                </c:pt>
                <c:pt idx="1438">
                  <c:v>5</c:v>
                </c:pt>
                <c:pt idx="1439">
                  <c:v>4</c:v>
                </c:pt>
                <c:pt idx="1440">
                  <c:v>9</c:v>
                </c:pt>
                <c:pt idx="1441">
                  <c:v>7</c:v>
                </c:pt>
                <c:pt idx="1442">
                  <c:v>8</c:v>
                </c:pt>
                <c:pt idx="1443">
                  <c:v>10</c:v>
                </c:pt>
                <c:pt idx="1444">
                  <c:v>9</c:v>
                </c:pt>
                <c:pt idx="1445">
                  <c:v>5</c:v>
                </c:pt>
                <c:pt idx="1446">
                  <c:v>9</c:v>
                </c:pt>
                <c:pt idx="1447">
                  <c:v>10</c:v>
                </c:pt>
                <c:pt idx="1448">
                  <c:v>4</c:v>
                </c:pt>
                <c:pt idx="1449">
                  <c:v>12</c:v>
                </c:pt>
                <c:pt idx="1450">
                  <c:v>10</c:v>
                </c:pt>
                <c:pt idx="1451">
                  <c:v>9</c:v>
                </c:pt>
                <c:pt idx="1452">
                  <c:v>3</c:v>
                </c:pt>
                <c:pt idx="1453">
                  <c:v>7</c:v>
                </c:pt>
                <c:pt idx="1454">
                  <c:v>5</c:v>
                </c:pt>
                <c:pt idx="1455">
                  <c:v>13</c:v>
                </c:pt>
                <c:pt idx="1456">
                  <c:v>2</c:v>
                </c:pt>
                <c:pt idx="1457">
                  <c:v>5</c:v>
                </c:pt>
                <c:pt idx="1458">
                  <c:v>9</c:v>
                </c:pt>
                <c:pt idx="1459">
                  <c:v>13</c:v>
                </c:pt>
                <c:pt idx="1460">
                  <c:v>6</c:v>
                </c:pt>
                <c:pt idx="1461">
                  <c:v>5</c:v>
                </c:pt>
                <c:pt idx="1462">
                  <c:v>6</c:v>
                </c:pt>
                <c:pt idx="1463">
                  <c:v>16</c:v>
                </c:pt>
                <c:pt idx="1464">
                  <c:v>12</c:v>
                </c:pt>
                <c:pt idx="1465">
                  <c:v>6</c:v>
                </c:pt>
                <c:pt idx="1466">
                  <c:v>7</c:v>
                </c:pt>
                <c:pt idx="1467">
                  <c:v>4</c:v>
                </c:pt>
                <c:pt idx="1468">
                  <c:v>9</c:v>
                </c:pt>
                <c:pt idx="1469">
                  <c:v>9</c:v>
                </c:pt>
                <c:pt idx="1470">
                  <c:v>5</c:v>
                </c:pt>
                <c:pt idx="1471">
                  <c:v>7</c:v>
                </c:pt>
                <c:pt idx="1472">
                  <c:v>13</c:v>
                </c:pt>
                <c:pt idx="1473">
                  <c:v>12</c:v>
                </c:pt>
                <c:pt idx="1474">
                  <c:v>12</c:v>
                </c:pt>
                <c:pt idx="1475">
                  <c:v>7</c:v>
                </c:pt>
                <c:pt idx="1476">
                  <c:v>11</c:v>
                </c:pt>
                <c:pt idx="1477">
                  <c:v>17</c:v>
                </c:pt>
                <c:pt idx="1478">
                  <c:v>6</c:v>
                </c:pt>
                <c:pt idx="1479">
                  <c:v>9</c:v>
                </c:pt>
                <c:pt idx="1480">
                  <c:v>13</c:v>
                </c:pt>
                <c:pt idx="1481">
                  <c:v>7</c:v>
                </c:pt>
                <c:pt idx="1482">
                  <c:v>11</c:v>
                </c:pt>
                <c:pt idx="1483">
                  <c:v>13</c:v>
                </c:pt>
                <c:pt idx="1484">
                  <c:v>7</c:v>
                </c:pt>
                <c:pt idx="1485">
                  <c:v>6</c:v>
                </c:pt>
                <c:pt idx="1486">
                  <c:v>9</c:v>
                </c:pt>
                <c:pt idx="1487">
                  <c:v>6</c:v>
                </c:pt>
                <c:pt idx="1488">
                  <c:v>11</c:v>
                </c:pt>
                <c:pt idx="1489">
                  <c:v>10</c:v>
                </c:pt>
                <c:pt idx="1490">
                  <c:v>7</c:v>
                </c:pt>
                <c:pt idx="1491">
                  <c:v>13</c:v>
                </c:pt>
                <c:pt idx="1492">
                  <c:v>9</c:v>
                </c:pt>
                <c:pt idx="1493">
                  <c:v>4</c:v>
                </c:pt>
                <c:pt idx="1494">
                  <c:v>9</c:v>
                </c:pt>
                <c:pt idx="1495">
                  <c:v>4</c:v>
                </c:pt>
                <c:pt idx="1496">
                  <c:v>7</c:v>
                </c:pt>
                <c:pt idx="1497">
                  <c:v>9</c:v>
                </c:pt>
                <c:pt idx="1498">
                  <c:v>4</c:v>
                </c:pt>
                <c:pt idx="1499">
                  <c:v>8</c:v>
                </c:pt>
                <c:pt idx="1500">
                  <c:v>0</c:v>
                </c:pt>
                <c:pt idx="1501">
                  <c:v>2</c:v>
                </c:pt>
                <c:pt idx="1502">
                  <c:v>12</c:v>
                </c:pt>
                <c:pt idx="1503">
                  <c:v>8</c:v>
                </c:pt>
                <c:pt idx="1504">
                  <c:v>7</c:v>
                </c:pt>
                <c:pt idx="1505">
                  <c:v>7</c:v>
                </c:pt>
                <c:pt idx="1506">
                  <c:v>6</c:v>
                </c:pt>
                <c:pt idx="1507">
                  <c:v>12</c:v>
                </c:pt>
                <c:pt idx="1508">
                  <c:v>10</c:v>
                </c:pt>
                <c:pt idx="1509">
                  <c:v>10</c:v>
                </c:pt>
                <c:pt idx="1510">
                  <c:v>8</c:v>
                </c:pt>
                <c:pt idx="1511">
                  <c:v>8</c:v>
                </c:pt>
                <c:pt idx="1512">
                  <c:v>8</c:v>
                </c:pt>
                <c:pt idx="1513">
                  <c:v>10</c:v>
                </c:pt>
                <c:pt idx="1514">
                  <c:v>9</c:v>
                </c:pt>
                <c:pt idx="1515">
                  <c:v>12</c:v>
                </c:pt>
                <c:pt idx="1516">
                  <c:v>7</c:v>
                </c:pt>
                <c:pt idx="1517">
                  <c:v>15</c:v>
                </c:pt>
                <c:pt idx="1518">
                  <c:v>9</c:v>
                </c:pt>
                <c:pt idx="1519">
                  <c:v>7</c:v>
                </c:pt>
                <c:pt idx="1520">
                  <c:v>3</c:v>
                </c:pt>
                <c:pt idx="1521">
                  <c:v>7</c:v>
                </c:pt>
                <c:pt idx="1522">
                  <c:v>7</c:v>
                </c:pt>
                <c:pt idx="1523">
                  <c:v>12</c:v>
                </c:pt>
                <c:pt idx="1524">
                  <c:v>3</c:v>
                </c:pt>
                <c:pt idx="1525">
                  <c:v>3</c:v>
                </c:pt>
                <c:pt idx="1526">
                  <c:v>6</c:v>
                </c:pt>
                <c:pt idx="1527">
                  <c:v>3</c:v>
                </c:pt>
                <c:pt idx="1528">
                  <c:v>1</c:v>
                </c:pt>
                <c:pt idx="1529">
                  <c:v>2</c:v>
                </c:pt>
                <c:pt idx="1530">
                  <c:v>1</c:v>
                </c:pt>
                <c:pt idx="1531">
                  <c:v>4</c:v>
                </c:pt>
                <c:pt idx="1532">
                  <c:v>4</c:v>
                </c:pt>
                <c:pt idx="1533">
                  <c:v>6</c:v>
                </c:pt>
                <c:pt idx="1534">
                  <c:v>8</c:v>
                </c:pt>
                <c:pt idx="1535">
                  <c:v>8</c:v>
                </c:pt>
                <c:pt idx="1536">
                  <c:v>7</c:v>
                </c:pt>
                <c:pt idx="1537">
                  <c:v>5</c:v>
                </c:pt>
                <c:pt idx="1538">
                  <c:v>5</c:v>
                </c:pt>
                <c:pt idx="1539">
                  <c:v>9</c:v>
                </c:pt>
                <c:pt idx="1540">
                  <c:v>11</c:v>
                </c:pt>
                <c:pt idx="1541">
                  <c:v>5</c:v>
                </c:pt>
                <c:pt idx="1542">
                  <c:v>15</c:v>
                </c:pt>
                <c:pt idx="1543">
                  <c:v>18</c:v>
                </c:pt>
                <c:pt idx="1544">
                  <c:v>7</c:v>
                </c:pt>
                <c:pt idx="1545">
                  <c:v>8</c:v>
                </c:pt>
                <c:pt idx="1546">
                  <c:v>3</c:v>
                </c:pt>
                <c:pt idx="1547">
                  <c:v>4</c:v>
                </c:pt>
                <c:pt idx="1548">
                  <c:v>12</c:v>
                </c:pt>
                <c:pt idx="1549">
                  <c:v>9</c:v>
                </c:pt>
                <c:pt idx="1550">
                  <c:v>8</c:v>
                </c:pt>
                <c:pt idx="1551">
                  <c:v>11</c:v>
                </c:pt>
                <c:pt idx="1552">
                  <c:v>14</c:v>
                </c:pt>
                <c:pt idx="1553">
                  <c:v>7</c:v>
                </c:pt>
                <c:pt idx="1554">
                  <c:v>7</c:v>
                </c:pt>
                <c:pt idx="1555">
                  <c:v>5</c:v>
                </c:pt>
                <c:pt idx="1556">
                  <c:v>14</c:v>
                </c:pt>
                <c:pt idx="1557">
                  <c:v>19</c:v>
                </c:pt>
                <c:pt idx="1558">
                  <c:v>11</c:v>
                </c:pt>
                <c:pt idx="1559">
                  <c:v>8</c:v>
                </c:pt>
                <c:pt idx="1560">
                  <c:v>3</c:v>
                </c:pt>
                <c:pt idx="1561">
                  <c:v>2</c:v>
                </c:pt>
                <c:pt idx="1562">
                  <c:v>10</c:v>
                </c:pt>
                <c:pt idx="1563">
                  <c:v>8</c:v>
                </c:pt>
                <c:pt idx="1564">
                  <c:v>5</c:v>
                </c:pt>
                <c:pt idx="1565">
                  <c:v>10</c:v>
                </c:pt>
                <c:pt idx="1566">
                  <c:v>8</c:v>
                </c:pt>
                <c:pt idx="1567">
                  <c:v>6</c:v>
                </c:pt>
                <c:pt idx="1568">
                  <c:v>11</c:v>
                </c:pt>
                <c:pt idx="1569">
                  <c:v>18</c:v>
                </c:pt>
                <c:pt idx="1570">
                  <c:v>5</c:v>
                </c:pt>
                <c:pt idx="1571">
                  <c:v>9</c:v>
                </c:pt>
                <c:pt idx="1572">
                  <c:v>9</c:v>
                </c:pt>
                <c:pt idx="1573">
                  <c:v>15</c:v>
                </c:pt>
                <c:pt idx="1574">
                  <c:v>12</c:v>
                </c:pt>
                <c:pt idx="1575">
                  <c:v>8</c:v>
                </c:pt>
                <c:pt idx="1576">
                  <c:v>12</c:v>
                </c:pt>
                <c:pt idx="1577">
                  <c:v>8</c:v>
                </c:pt>
                <c:pt idx="1578">
                  <c:v>11</c:v>
                </c:pt>
                <c:pt idx="1579">
                  <c:v>10</c:v>
                </c:pt>
                <c:pt idx="1580">
                  <c:v>8</c:v>
                </c:pt>
                <c:pt idx="1581">
                  <c:v>9</c:v>
                </c:pt>
                <c:pt idx="1582">
                  <c:v>8</c:v>
                </c:pt>
                <c:pt idx="1583">
                  <c:v>9</c:v>
                </c:pt>
                <c:pt idx="1584">
                  <c:v>5</c:v>
                </c:pt>
                <c:pt idx="1585">
                  <c:v>15</c:v>
                </c:pt>
                <c:pt idx="1586">
                  <c:v>11</c:v>
                </c:pt>
                <c:pt idx="1587">
                  <c:v>3</c:v>
                </c:pt>
                <c:pt idx="1588">
                  <c:v>9</c:v>
                </c:pt>
                <c:pt idx="1589">
                  <c:v>8</c:v>
                </c:pt>
                <c:pt idx="1590">
                  <c:v>8</c:v>
                </c:pt>
                <c:pt idx="1591">
                  <c:v>7</c:v>
                </c:pt>
                <c:pt idx="1592">
                  <c:v>6</c:v>
                </c:pt>
                <c:pt idx="1593">
                  <c:v>2</c:v>
                </c:pt>
                <c:pt idx="1594">
                  <c:v>2</c:v>
                </c:pt>
                <c:pt idx="1595">
                  <c:v>6</c:v>
                </c:pt>
                <c:pt idx="1596">
                  <c:v>5</c:v>
                </c:pt>
                <c:pt idx="1597">
                  <c:v>7</c:v>
                </c:pt>
                <c:pt idx="1598">
                  <c:v>6</c:v>
                </c:pt>
                <c:pt idx="1599">
                  <c:v>12</c:v>
                </c:pt>
                <c:pt idx="1600">
                  <c:v>6</c:v>
                </c:pt>
                <c:pt idx="1601">
                  <c:v>10</c:v>
                </c:pt>
                <c:pt idx="1602">
                  <c:v>10</c:v>
                </c:pt>
                <c:pt idx="1603">
                  <c:v>14</c:v>
                </c:pt>
                <c:pt idx="1604">
                  <c:v>9</c:v>
                </c:pt>
                <c:pt idx="1605">
                  <c:v>5</c:v>
                </c:pt>
                <c:pt idx="1606">
                  <c:v>6</c:v>
                </c:pt>
                <c:pt idx="1607">
                  <c:v>9</c:v>
                </c:pt>
                <c:pt idx="1608">
                  <c:v>10</c:v>
                </c:pt>
                <c:pt idx="1609">
                  <c:v>6</c:v>
                </c:pt>
                <c:pt idx="1610">
                  <c:v>7</c:v>
                </c:pt>
                <c:pt idx="1611">
                  <c:v>11</c:v>
                </c:pt>
                <c:pt idx="1612">
                  <c:v>9</c:v>
                </c:pt>
                <c:pt idx="1613">
                  <c:v>12</c:v>
                </c:pt>
                <c:pt idx="1614">
                  <c:v>8</c:v>
                </c:pt>
                <c:pt idx="1615">
                  <c:v>10</c:v>
                </c:pt>
                <c:pt idx="1616">
                  <c:v>2</c:v>
                </c:pt>
                <c:pt idx="1617">
                  <c:v>4</c:v>
                </c:pt>
                <c:pt idx="1618">
                  <c:v>11</c:v>
                </c:pt>
                <c:pt idx="1619">
                  <c:v>4</c:v>
                </c:pt>
                <c:pt idx="1620">
                  <c:v>10</c:v>
                </c:pt>
                <c:pt idx="1621">
                  <c:v>9</c:v>
                </c:pt>
                <c:pt idx="1622">
                  <c:v>14</c:v>
                </c:pt>
                <c:pt idx="1623">
                  <c:v>7</c:v>
                </c:pt>
                <c:pt idx="1624">
                  <c:v>9</c:v>
                </c:pt>
                <c:pt idx="1625">
                  <c:v>13</c:v>
                </c:pt>
                <c:pt idx="1626">
                  <c:v>8</c:v>
                </c:pt>
                <c:pt idx="1627">
                  <c:v>6</c:v>
                </c:pt>
                <c:pt idx="1628">
                  <c:v>11</c:v>
                </c:pt>
                <c:pt idx="1629">
                  <c:v>3</c:v>
                </c:pt>
                <c:pt idx="1630">
                  <c:v>2</c:v>
                </c:pt>
                <c:pt idx="1631">
                  <c:v>7</c:v>
                </c:pt>
                <c:pt idx="1632">
                  <c:v>10</c:v>
                </c:pt>
                <c:pt idx="1633">
                  <c:v>8</c:v>
                </c:pt>
                <c:pt idx="1634">
                  <c:v>12</c:v>
                </c:pt>
                <c:pt idx="1635">
                  <c:v>4</c:v>
                </c:pt>
                <c:pt idx="1636">
                  <c:v>10</c:v>
                </c:pt>
                <c:pt idx="1637">
                  <c:v>12</c:v>
                </c:pt>
                <c:pt idx="1638">
                  <c:v>4</c:v>
                </c:pt>
                <c:pt idx="1639">
                  <c:v>9</c:v>
                </c:pt>
                <c:pt idx="1640">
                  <c:v>2</c:v>
                </c:pt>
                <c:pt idx="1641">
                  <c:v>9</c:v>
                </c:pt>
                <c:pt idx="1642">
                  <c:v>9</c:v>
                </c:pt>
                <c:pt idx="1643">
                  <c:v>3</c:v>
                </c:pt>
                <c:pt idx="1644">
                  <c:v>11</c:v>
                </c:pt>
                <c:pt idx="1645">
                  <c:v>7</c:v>
                </c:pt>
                <c:pt idx="1646">
                  <c:v>2</c:v>
                </c:pt>
                <c:pt idx="1647">
                  <c:v>6</c:v>
                </c:pt>
                <c:pt idx="1648">
                  <c:v>11</c:v>
                </c:pt>
                <c:pt idx="1649">
                  <c:v>4</c:v>
                </c:pt>
                <c:pt idx="1650">
                  <c:v>5</c:v>
                </c:pt>
                <c:pt idx="1651">
                  <c:v>18</c:v>
                </c:pt>
                <c:pt idx="1652">
                  <c:v>5</c:v>
                </c:pt>
                <c:pt idx="1653">
                  <c:v>15</c:v>
                </c:pt>
                <c:pt idx="1654">
                  <c:v>4</c:v>
                </c:pt>
                <c:pt idx="1655">
                  <c:v>10</c:v>
                </c:pt>
                <c:pt idx="1656">
                  <c:v>14</c:v>
                </c:pt>
                <c:pt idx="1657">
                  <c:v>10</c:v>
                </c:pt>
                <c:pt idx="1658">
                  <c:v>10</c:v>
                </c:pt>
                <c:pt idx="1659">
                  <c:v>10</c:v>
                </c:pt>
                <c:pt idx="1660">
                  <c:v>6</c:v>
                </c:pt>
                <c:pt idx="1661">
                  <c:v>6</c:v>
                </c:pt>
                <c:pt idx="1662">
                  <c:v>3</c:v>
                </c:pt>
                <c:pt idx="1663">
                  <c:v>15</c:v>
                </c:pt>
                <c:pt idx="1664">
                  <c:v>10</c:v>
                </c:pt>
                <c:pt idx="1665">
                  <c:v>10</c:v>
                </c:pt>
                <c:pt idx="1666">
                  <c:v>2</c:v>
                </c:pt>
                <c:pt idx="1667">
                  <c:v>9</c:v>
                </c:pt>
                <c:pt idx="1668">
                  <c:v>12</c:v>
                </c:pt>
                <c:pt idx="1669">
                  <c:v>4</c:v>
                </c:pt>
                <c:pt idx="1670">
                  <c:v>7</c:v>
                </c:pt>
                <c:pt idx="1671">
                  <c:v>6</c:v>
                </c:pt>
                <c:pt idx="1672">
                  <c:v>12</c:v>
                </c:pt>
                <c:pt idx="1673">
                  <c:v>5</c:v>
                </c:pt>
                <c:pt idx="1674">
                  <c:v>8</c:v>
                </c:pt>
                <c:pt idx="1675">
                  <c:v>8</c:v>
                </c:pt>
                <c:pt idx="1676">
                  <c:v>12</c:v>
                </c:pt>
                <c:pt idx="1677">
                  <c:v>2</c:v>
                </c:pt>
                <c:pt idx="1678">
                  <c:v>8</c:v>
                </c:pt>
                <c:pt idx="1679">
                  <c:v>8</c:v>
                </c:pt>
                <c:pt idx="1680">
                  <c:v>5</c:v>
                </c:pt>
                <c:pt idx="1681">
                  <c:v>6</c:v>
                </c:pt>
                <c:pt idx="1682">
                  <c:v>4</c:v>
                </c:pt>
                <c:pt idx="1683">
                  <c:v>13</c:v>
                </c:pt>
                <c:pt idx="1684">
                  <c:v>5</c:v>
                </c:pt>
                <c:pt idx="1685">
                  <c:v>10</c:v>
                </c:pt>
                <c:pt idx="1686">
                  <c:v>2</c:v>
                </c:pt>
                <c:pt idx="1687">
                  <c:v>5</c:v>
                </c:pt>
                <c:pt idx="1688">
                  <c:v>6</c:v>
                </c:pt>
                <c:pt idx="1689">
                  <c:v>9</c:v>
                </c:pt>
                <c:pt idx="1690">
                  <c:v>9</c:v>
                </c:pt>
                <c:pt idx="1691">
                  <c:v>12</c:v>
                </c:pt>
                <c:pt idx="1692">
                  <c:v>11</c:v>
                </c:pt>
                <c:pt idx="1693">
                  <c:v>4</c:v>
                </c:pt>
                <c:pt idx="1694">
                  <c:v>3</c:v>
                </c:pt>
                <c:pt idx="1695">
                  <c:v>9</c:v>
                </c:pt>
                <c:pt idx="1696">
                  <c:v>13</c:v>
                </c:pt>
                <c:pt idx="1697">
                  <c:v>2</c:v>
                </c:pt>
                <c:pt idx="1698">
                  <c:v>11</c:v>
                </c:pt>
                <c:pt idx="1699">
                  <c:v>6</c:v>
                </c:pt>
                <c:pt idx="1700">
                  <c:v>9</c:v>
                </c:pt>
                <c:pt idx="1701">
                  <c:v>8</c:v>
                </c:pt>
                <c:pt idx="1702">
                  <c:v>13</c:v>
                </c:pt>
                <c:pt idx="1703">
                  <c:v>12</c:v>
                </c:pt>
                <c:pt idx="1704">
                  <c:v>2</c:v>
                </c:pt>
                <c:pt idx="1705">
                  <c:v>7</c:v>
                </c:pt>
                <c:pt idx="1706">
                  <c:v>7</c:v>
                </c:pt>
                <c:pt idx="1707">
                  <c:v>9</c:v>
                </c:pt>
                <c:pt idx="1708">
                  <c:v>5</c:v>
                </c:pt>
                <c:pt idx="1709">
                  <c:v>15</c:v>
                </c:pt>
                <c:pt idx="1710">
                  <c:v>7</c:v>
                </c:pt>
                <c:pt idx="1711">
                  <c:v>13</c:v>
                </c:pt>
                <c:pt idx="1712">
                  <c:v>5</c:v>
                </c:pt>
                <c:pt idx="1713">
                  <c:v>2</c:v>
                </c:pt>
                <c:pt idx="1714">
                  <c:v>10</c:v>
                </c:pt>
                <c:pt idx="1715">
                  <c:v>3</c:v>
                </c:pt>
                <c:pt idx="1716">
                  <c:v>3</c:v>
                </c:pt>
                <c:pt idx="1717">
                  <c:v>4</c:v>
                </c:pt>
                <c:pt idx="1718">
                  <c:v>9</c:v>
                </c:pt>
                <c:pt idx="1719">
                  <c:v>9</c:v>
                </c:pt>
                <c:pt idx="1720">
                  <c:v>7</c:v>
                </c:pt>
                <c:pt idx="1721">
                  <c:v>1</c:v>
                </c:pt>
                <c:pt idx="1722">
                  <c:v>10</c:v>
                </c:pt>
                <c:pt idx="1723">
                  <c:v>5</c:v>
                </c:pt>
                <c:pt idx="1724">
                  <c:v>6</c:v>
                </c:pt>
                <c:pt idx="1725">
                  <c:v>17</c:v>
                </c:pt>
                <c:pt idx="1726">
                  <c:v>6</c:v>
                </c:pt>
                <c:pt idx="1727">
                  <c:v>10</c:v>
                </c:pt>
                <c:pt idx="1728">
                  <c:v>7</c:v>
                </c:pt>
                <c:pt idx="1729">
                  <c:v>6</c:v>
                </c:pt>
                <c:pt idx="1730">
                  <c:v>13</c:v>
                </c:pt>
                <c:pt idx="1731">
                  <c:v>12</c:v>
                </c:pt>
                <c:pt idx="1732">
                  <c:v>13</c:v>
                </c:pt>
                <c:pt idx="1733">
                  <c:v>4</c:v>
                </c:pt>
                <c:pt idx="1734">
                  <c:v>15</c:v>
                </c:pt>
                <c:pt idx="1735">
                  <c:v>8</c:v>
                </c:pt>
                <c:pt idx="1736">
                  <c:v>10</c:v>
                </c:pt>
                <c:pt idx="1737">
                  <c:v>6</c:v>
                </c:pt>
                <c:pt idx="1738">
                  <c:v>9</c:v>
                </c:pt>
                <c:pt idx="1739">
                  <c:v>2</c:v>
                </c:pt>
                <c:pt idx="1740">
                  <c:v>4</c:v>
                </c:pt>
                <c:pt idx="1741">
                  <c:v>3</c:v>
                </c:pt>
                <c:pt idx="1742">
                  <c:v>8</c:v>
                </c:pt>
                <c:pt idx="1743">
                  <c:v>11</c:v>
                </c:pt>
                <c:pt idx="1744">
                  <c:v>10</c:v>
                </c:pt>
                <c:pt idx="1745">
                  <c:v>16</c:v>
                </c:pt>
                <c:pt idx="1746">
                  <c:v>2</c:v>
                </c:pt>
                <c:pt idx="1747">
                  <c:v>17</c:v>
                </c:pt>
                <c:pt idx="1748">
                  <c:v>8</c:v>
                </c:pt>
                <c:pt idx="1749">
                  <c:v>8</c:v>
                </c:pt>
                <c:pt idx="1750">
                  <c:v>11</c:v>
                </c:pt>
                <c:pt idx="1751">
                  <c:v>11</c:v>
                </c:pt>
                <c:pt idx="1752">
                  <c:v>2</c:v>
                </c:pt>
                <c:pt idx="1753">
                  <c:v>6</c:v>
                </c:pt>
                <c:pt idx="1754">
                  <c:v>5</c:v>
                </c:pt>
                <c:pt idx="1755">
                  <c:v>11</c:v>
                </c:pt>
                <c:pt idx="1756">
                  <c:v>6</c:v>
                </c:pt>
                <c:pt idx="1757">
                  <c:v>3</c:v>
                </c:pt>
                <c:pt idx="1758">
                  <c:v>8</c:v>
                </c:pt>
                <c:pt idx="1759">
                  <c:v>3</c:v>
                </c:pt>
                <c:pt idx="1760">
                  <c:v>6</c:v>
                </c:pt>
                <c:pt idx="1761">
                  <c:v>13</c:v>
                </c:pt>
                <c:pt idx="1762">
                  <c:v>6</c:v>
                </c:pt>
                <c:pt idx="1763">
                  <c:v>8</c:v>
                </c:pt>
                <c:pt idx="1764">
                  <c:v>7</c:v>
                </c:pt>
                <c:pt idx="1765">
                  <c:v>9</c:v>
                </c:pt>
                <c:pt idx="1766">
                  <c:v>6</c:v>
                </c:pt>
                <c:pt idx="1767">
                  <c:v>10</c:v>
                </c:pt>
                <c:pt idx="1768">
                  <c:v>11</c:v>
                </c:pt>
                <c:pt idx="1769">
                  <c:v>8</c:v>
                </c:pt>
                <c:pt idx="1770">
                  <c:v>11</c:v>
                </c:pt>
                <c:pt idx="1771">
                  <c:v>3</c:v>
                </c:pt>
                <c:pt idx="1772">
                  <c:v>11</c:v>
                </c:pt>
                <c:pt idx="1773">
                  <c:v>5</c:v>
                </c:pt>
                <c:pt idx="1774">
                  <c:v>12</c:v>
                </c:pt>
                <c:pt idx="1775">
                  <c:v>16</c:v>
                </c:pt>
                <c:pt idx="1776">
                  <c:v>0</c:v>
                </c:pt>
                <c:pt idx="1777">
                  <c:v>7</c:v>
                </c:pt>
                <c:pt idx="1778">
                  <c:v>1</c:v>
                </c:pt>
                <c:pt idx="1779">
                  <c:v>16</c:v>
                </c:pt>
                <c:pt idx="1780">
                  <c:v>4</c:v>
                </c:pt>
                <c:pt idx="1781">
                  <c:v>8</c:v>
                </c:pt>
                <c:pt idx="1782">
                  <c:v>15</c:v>
                </c:pt>
                <c:pt idx="1783">
                  <c:v>6</c:v>
                </c:pt>
                <c:pt idx="1784">
                  <c:v>7</c:v>
                </c:pt>
                <c:pt idx="1785">
                  <c:v>8</c:v>
                </c:pt>
                <c:pt idx="1786">
                  <c:v>2</c:v>
                </c:pt>
                <c:pt idx="1787">
                  <c:v>4</c:v>
                </c:pt>
                <c:pt idx="1788">
                  <c:v>12</c:v>
                </c:pt>
                <c:pt idx="1789">
                  <c:v>9</c:v>
                </c:pt>
                <c:pt idx="1790">
                  <c:v>4</c:v>
                </c:pt>
                <c:pt idx="1791">
                  <c:v>3</c:v>
                </c:pt>
                <c:pt idx="1792">
                  <c:v>7</c:v>
                </c:pt>
                <c:pt idx="1793">
                  <c:v>1</c:v>
                </c:pt>
                <c:pt idx="1794">
                  <c:v>8</c:v>
                </c:pt>
                <c:pt idx="1795">
                  <c:v>3</c:v>
                </c:pt>
                <c:pt idx="1796">
                  <c:v>9</c:v>
                </c:pt>
                <c:pt idx="1797">
                  <c:v>13</c:v>
                </c:pt>
                <c:pt idx="1798">
                  <c:v>9</c:v>
                </c:pt>
                <c:pt idx="1799">
                  <c:v>6</c:v>
                </c:pt>
                <c:pt idx="1800">
                  <c:v>10</c:v>
                </c:pt>
                <c:pt idx="1801">
                  <c:v>9</c:v>
                </c:pt>
                <c:pt idx="1802">
                  <c:v>4</c:v>
                </c:pt>
                <c:pt idx="1803">
                  <c:v>9</c:v>
                </c:pt>
                <c:pt idx="1804">
                  <c:v>12</c:v>
                </c:pt>
                <c:pt idx="1805">
                  <c:v>6</c:v>
                </c:pt>
                <c:pt idx="1806">
                  <c:v>3</c:v>
                </c:pt>
                <c:pt idx="1807">
                  <c:v>9</c:v>
                </c:pt>
                <c:pt idx="1808">
                  <c:v>6</c:v>
                </c:pt>
                <c:pt idx="1809">
                  <c:v>5</c:v>
                </c:pt>
                <c:pt idx="1810">
                  <c:v>3</c:v>
                </c:pt>
                <c:pt idx="1811">
                  <c:v>14</c:v>
                </c:pt>
                <c:pt idx="1812">
                  <c:v>13</c:v>
                </c:pt>
                <c:pt idx="1813">
                  <c:v>3</c:v>
                </c:pt>
                <c:pt idx="1814">
                  <c:v>3</c:v>
                </c:pt>
                <c:pt idx="1815">
                  <c:v>2</c:v>
                </c:pt>
                <c:pt idx="1816">
                  <c:v>12</c:v>
                </c:pt>
                <c:pt idx="1817">
                  <c:v>8</c:v>
                </c:pt>
                <c:pt idx="1818">
                  <c:v>6</c:v>
                </c:pt>
                <c:pt idx="1819">
                  <c:v>15</c:v>
                </c:pt>
                <c:pt idx="1820">
                  <c:v>2</c:v>
                </c:pt>
                <c:pt idx="1821">
                  <c:v>17</c:v>
                </c:pt>
                <c:pt idx="1822">
                  <c:v>4</c:v>
                </c:pt>
                <c:pt idx="1823">
                  <c:v>4</c:v>
                </c:pt>
                <c:pt idx="1824">
                  <c:v>11</c:v>
                </c:pt>
                <c:pt idx="1825">
                  <c:v>5</c:v>
                </c:pt>
                <c:pt idx="1826">
                  <c:v>4</c:v>
                </c:pt>
                <c:pt idx="1827">
                  <c:v>3</c:v>
                </c:pt>
                <c:pt idx="1828">
                  <c:v>4</c:v>
                </c:pt>
                <c:pt idx="1829">
                  <c:v>7</c:v>
                </c:pt>
                <c:pt idx="1830">
                  <c:v>2</c:v>
                </c:pt>
                <c:pt idx="1831">
                  <c:v>7</c:v>
                </c:pt>
                <c:pt idx="1832">
                  <c:v>8</c:v>
                </c:pt>
                <c:pt idx="1833">
                  <c:v>16</c:v>
                </c:pt>
                <c:pt idx="1834">
                  <c:v>7</c:v>
                </c:pt>
                <c:pt idx="1835">
                  <c:v>9</c:v>
                </c:pt>
                <c:pt idx="1836">
                  <c:v>0</c:v>
                </c:pt>
                <c:pt idx="1837">
                  <c:v>3</c:v>
                </c:pt>
                <c:pt idx="1838">
                  <c:v>7</c:v>
                </c:pt>
                <c:pt idx="1839">
                  <c:v>9</c:v>
                </c:pt>
                <c:pt idx="1840">
                  <c:v>3</c:v>
                </c:pt>
                <c:pt idx="1841">
                  <c:v>6</c:v>
                </c:pt>
                <c:pt idx="1842">
                  <c:v>5</c:v>
                </c:pt>
                <c:pt idx="1843">
                  <c:v>5</c:v>
                </c:pt>
                <c:pt idx="1844">
                  <c:v>11</c:v>
                </c:pt>
                <c:pt idx="1845">
                  <c:v>17</c:v>
                </c:pt>
                <c:pt idx="1846">
                  <c:v>5</c:v>
                </c:pt>
                <c:pt idx="1847">
                  <c:v>4</c:v>
                </c:pt>
                <c:pt idx="1848">
                  <c:v>7</c:v>
                </c:pt>
                <c:pt idx="1849">
                  <c:v>15</c:v>
                </c:pt>
                <c:pt idx="1850">
                  <c:v>9</c:v>
                </c:pt>
                <c:pt idx="1851">
                  <c:v>11</c:v>
                </c:pt>
                <c:pt idx="1852">
                  <c:v>3</c:v>
                </c:pt>
                <c:pt idx="1853">
                  <c:v>8</c:v>
                </c:pt>
                <c:pt idx="1854">
                  <c:v>8</c:v>
                </c:pt>
                <c:pt idx="1855">
                  <c:v>9</c:v>
                </c:pt>
                <c:pt idx="1856">
                  <c:v>8</c:v>
                </c:pt>
                <c:pt idx="1857">
                  <c:v>5</c:v>
                </c:pt>
                <c:pt idx="1858">
                  <c:v>1</c:v>
                </c:pt>
                <c:pt idx="1859">
                  <c:v>9</c:v>
                </c:pt>
                <c:pt idx="1860">
                  <c:v>14</c:v>
                </c:pt>
                <c:pt idx="1861">
                  <c:v>10</c:v>
                </c:pt>
                <c:pt idx="1862">
                  <c:v>8</c:v>
                </c:pt>
                <c:pt idx="1863">
                  <c:v>7</c:v>
                </c:pt>
                <c:pt idx="1864">
                  <c:v>13</c:v>
                </c:pt>
                <c:pt idx="1865">
                  <c:v>10</c:v>
                </c:pt>
                <c:pt idx="1866">
                  <c:v>4</c:v>
                </c:pt>
                <c:pt idx="1867">
                  <c:v>12</c:v>
                </c:pt>
                <c:pt idx="1868">
                  <c:v>0</c:v>
                </c:pt>
                <c:pt idx="1869">
                  <c:v>7</c:v>
                </c:pt>
                <c:pt idx="1870">
                  <c:v>10</c:v>
                </c:pt>
                <c:pt idx="1871">
                  <c:v>11</c:v>
                </c:pt>
                <c:pt idx="1872">
                  <c:v>8</c:v>
                </c:pt>
                <c:pt idx="1873">
                  <c:v>7</c:v>
                </c:pt>
                <c:pt idx="1874">
                  <c:v>7</c:v>
                </c:pt>
                <c:pt idx="1875">
                  <c:v>6</c:v>
                </c:pt>
                <c:pt idx="1876">
                  <c:v>9</c:v>
                </c:pt>
                <c:pt idx="1877">
                  <c:v>15</c:v>
                </c:pt>
                <c:pt idx="1878">
                  <c:v>11</c:v>
                </c:pt>
                <c:pt idx="1879">
                  <c:v>9</c:v>
                </c:pt>
                <c:pt idx="1880">
                  <c:v>12</c:v>
                </c:pt>
                <c:pt idx="1881">
                  <c:v>9</c:v>
                </c:pt>
                <c:pt idx="1882">
                  <c:v>7</c:v>
                </c:pt>
                <c:pt idx="1883">
                  <c:v>11</c:v>
                </c:pt>
                <c:pt idx="1884">
                  <c:v>15</c:v>
                </c:pt>
                <c:pt idx="1885">
                  <c:v>13</c:v>
                </c:pt>
                <c:pt idx="1886">
                  <c:v>6</c:v>
                </c:pt>
                <c:pt idx="1887">
                  <c:v>6</c:v>
                </c:pt>
                <c:pt idx="1888">
                  <c:v>7</c:v>
                </c:pt>
                <c:pt idx="1889">
                  <c:v>5</c:v>
                </c:pt>
                <c:pt idx="1890">
                  <c:v>9</c:v>
                </c:pt>
                <c:pt idx="1891">
                  <c:v>13</c:v>
                </c:pt>
                <c:pt idx="1892">
                  <c:v>8</c:v>
                </c:pt>
                <c:pt idx="1893">
                  <c:v>7</c:v>
                </c:pt>
                <c:pt idx="1894">
                  <c:v>6</c:v>
                </c:pt>
                <c:pt idx="1895">
                  <c:v>4</c:v>
                </c:pt>
                <c:pt idx="1896">
                  <c:v>11</c:v>
                </c:pt>
                <c:pt idx="1897">
                  <c:v>7</c:v>
                </c:pt>
                <c:pt idx="1898">
                  <c:v>6</c:v>
                </c:pt>
                <c:pt idx="1899">
                  <c:v>10</c:v>
                </c:pt>
                <c:pt idx="1900">
                  <c:v>8</c:v>
                </c:pt>
                <c:pt idx="1901">
                  <c:v>12</c:v>
                </c:pt>
                <c:pt idx="1902">
                  <c:v>7</c:v>
                </c:pt>
                <c:pt idx="1903">
                  <c:v>12</c:v>
                </c:pt>
                <c:pt idx="1904">
                  <c:v>6</c:v>
                </c:pt>
                <c:pt idx="1905">
                  <c:v>12</c:v>
                </c:pt>
                <c:pt idx="1906">
                  <c:v>9</c:v>
                </c:pt>
                <c:pt idx="1907">
                  <c:v>8</c:v>
                </c:pt>
                <c:pt idx="1908">
                  <c:v>18</c:v>
                </c:pt>
                <c:pt idx="1909">
                  <c:v>12</c:v>
                </c:pt>
                <c:pt idx="1910">
                  <c:v>17</c:v>
                </c:pt>
                <c:pt idx="1911">
                  <c:v>4</c:v>
                </c:pt>
                <c:pt idx="1912">
                  <c:v>3</c:v>
                </c:pt>
                <c:pt idx="1913">
                  <c:v>6</c:v>
                </c:pt>
                <c:pt idx="1914">
                  <c:v>10</c:v>
                </c:pt>
                <c:pt idx="1915">
                  <c:v>4</c:v>
                </c:pt>
                <c:pt idx="1916">
                  <c:v>9</c:v>
                </c:pt>
                <c:pt idx="1917">
                  <c:v>13</c:v>
                </c:pt>
                <c:pt idx="1918">
                  <c:v>7</c:v>
                </c:pt>
                <c:pt idx="1919">
                  <c:v>8</c:v>
                </c:pt>
                <c:pt idx="1920">
                  <c:v>2</c:v>
                </c:pt>
                <c:pt idx="1921">
                  <c:v>9</c:v>
                </c:pt>
                <c:pt idx="1922">
                  <c:v>8</c:v>
                </c:pt>
                <c:pt idx="1923">
                  <c:v>12</c:v>
                </c:pt>
                <c:pt idx="1924">
                  <c:v>7</c:v>
                </c:pt>
                <c:pt idx="1925">
                  <c:v>9</c:v>
                </c:pt>
                <c:pt idx="1926">
                  <c:v>11</c:v>
                </c:pt>
                <c:pt idx="1927">
                  <c:v>10</c:v>
                </c:pt>
                <c:pt idx="1928">
                  <c:v>11</c:v>
                </c:pt>
                <c:pt idx="1929">
                  <c:v>5</c:v>
                </c:pt>
                <c:pt idx="1930">
                  <c:v>8</c:v>
                </c:pt>
                <c:pt idx="1931">
                  <c:v>9</c:v>
                </c:pt>
                <c:pt idx="1932">
                  <c:v>7</c:v>
                </c:pt>
                <c:pt idx="1933">
                  <c:v>8</c:v>
                </c:pt>
                <c:pt idx="1934">
                  <c:v>3</c:v>
                </c:pt>
                <c:pt idx="1935">
                  <c:v>6</c:v>
                </c:pt>
                <c:pt idx="1936">
                  <c:v>1</c:v>
                </c:pt>
                <c:pt idx="1937">
                  <c:v>5</c:v>
                </c:pt>
                <c:pt idx="1938">
                  <c:v>2</c:v>
                </c:pt>
                <c:pt idx="1939">
                  <c:v>8</c:v>
                </c:pt>
                <c:pt idx="1940">
                  <c:v>12</c:v>
                </c:pt>
                <c:pt idx="1941">
                  <c:v>5</c:v>
                </c:pt>
                <c:pt idx="1942">
                  <c:v>9</c:v>
                </c:pt>
                <c:pt idx="1943">
                  <c:v>10</c:v>
                </c:pt>
                <c:pt idx="1944">
                  <c:v>7</c:v>
                </c:pt>
                <c:pt idx="1945">
                  <c:v>18</c:v>
                </c:pt>
                <c:pt idx="1946">
                  <c:v>8</c:v>
                </c:pt>
                <c:pt idx="1947">
                  <c:v>2</c:v>
                </c:pt>
                <c:pt idx="1948">
                  <c:v>4</c:v>
                </c:pt>
                <c:pt idx="1949">
                  <c:v>6</c:v>
                </c:pt>
                <c:pt idx="1950">
                  <c:v>9</c:v>
                </c:pt>
                <c:pt idx="1951">
                  <c:v>13</c:v>
                </c:pt>
                <c:pt idx="1952">
                  <c:v>8</c:v>
                </c:pt>
                <c:pt idx="1953">
                  <c:v>14</c:v>
                </c:pt>
                <c:pt idx="1954">
                  <c:v>13</c:v>
                </c:pt>
                <c:pt idx="1955">
                  <c:v>6</c:v>
                </c:pt>
                <c:pt idx="1956">
                  <c:v>11</c:v>
                </c:pt>
                <c:pt idx="1957">
                  <c:v>3</c:v>
                </c:pt>
                <c:pt idx="1958">
                  <c:v>2</c:v>
                </c:pt>
                <c:pt idx="1959">
                  <c:v>6</c:v>
                </c:pt>
                <c:pt idx="1960">
                  <c:v>5</c:v>
                </c:pt>
                <c:pt idx="1961">
                  <c:v>7</c:v>
                </c:pt>
                <c:pt idx="1962">
                  <c:v>4</c:v>
                </c:pt>
                <c:pt idx="1963">
                  <c:v>13</c:v>
                </c:pt>
                <c:pt idx="1964">
                  <c:v>10</c:v>
                </c:pt>
                <c:pt idx="1965">
                  <c:v>13</c:v>
                </c:pt>
                <c:pt idx="1966">
                  <c:v>14</c:v>
                </c:pt>
                <c:pt idx="1967">
                  <c:v>5</c:v>
                </c:pt>
                <c:pt idx="1968">
                  <c:v>7</c:v>
                </c:pt>
                <c:pt idx="1969">
                  <c:v>9</c:v>
                </c:pt>
                <c:pt idx="1970">
                  <c:v>13</c:v>
                </c:pt>
                <c:pt idx="1971">
                  <c:v>13</c:v>
                </c:pt>
                <c:pt idx="1972">
                  <c:v>5</c:v>
                </c:pt>
                <c:pt idx="1973">
                  <c:v>5</c:v>
                </c:pt>
                <c:pt idx="1974">
                  <c:v>13</c:v>
                </c:pt>
                <c:pt idx="1975">
                  <c:v>6</c:v>
                </c:pt>
                <c:pt idx="1976">
                  <c:v>11</c:v>
                </c:pt>
                <c:pt idx="1977">
                  <c:v>11</c:v>
                </c:pt>
                <c:pt idx="1978">
                  <c:v>5</c:v>
                </c:pt>
                <c:pt idx="1979">
                  <c:v>9</c:v>
                </c:pt>
                <c:pt idx="1980">
                  <c:v>12</c:v>
                </c:pt>
                <c:pt idx="1981">
                  <c:v>9</c:v>
                </c:pt>
                <c:pt idx="1982">
                  <c:v>5</c:v>
                </c:pt>
                <c:pt idx="1983">
                  <c:v>3</c:v>
                </c:pt>
                <c:pt idx="1984">
                  <c:v>5</c:v>
                </c:pt>
                <c:pt idx="1985">
                  <c:v>12</c:v>
                </c:pt>
                <c:pt idx="1986">
                  <c:v>5</c:v>
                </c:pt>
                <c:pt idx="1987">
                  <c:v>9</c:v>
                </c:pt>
                <c:pt idx="1988">
                  <c:v>15</c:v>
                </c:pt>
                <c:pt idx="1989">
                  <c:v>12</c:v>
                </c:pt>
                <c:pt idx="1990">
                  <c:v>11</c:v>
                </c:pt>
                <c:pt idx="1991">
                  <c:v>7</c:v>
                </c:pt>
                <c:pt idx="1992">
                  <c:v>5</c:v>
                </c:pt>
                <c:pt idx="1993">
                  <c:v>2</c:v>
                </c:pt>
                <c:pt idx="1994">
                  <c:v>5</c:v>
                </c:pt>
                <c:pt idx="1995">
                  <c:v>3</c:v>
                </c:pt>
                <c:pt idx="1996">
                  <c:v>6</c:v>
                </c:pt>
                <c:pt idx="1997">
                  <c:v>9</c:v>
                </c:pt>
                <c:pt idx="1998">
                  <c:v>10</c:v>
                </c:pt>
                <c:pt idx="1999">
                  <c:v>11</c:v>
                </c:pt>
                <c:pt idx="2000">
                  <c:v>7</c:v>
                </c:pt>
                <c:pt idx="2001">
                  <c:v>13</c:v>
                </c:pt>
                <c:pt idx="2002">
                  <c:v>4</c:v>
                </c:pt>
                <c:pt idx="2003">
                  <c:v>2</c:v>
                </c:pt>
                <c:pt idx="2004">
                  <c:v>9</c:v>
                </c:pt>
                <c:pt idx="2005">
                  <c:v>12</c:v>
                </c:pt>
                <c:pt idx="2006">
                  <c:v>2</c:v>
                </c:pt>
                <c:pt idx="2007">
                  <c:v>9</c:v>
                </c:pt>
                <c:pt idx="2008">
                  <c:v>9</c:v>
                </c:pt>
                <c:pt idx="2009">
                  <c:v>7</c:v>
                </c:pt>
                <c:pt idx="2010">
                  <c:v>17</c:v>
                </c:pt>
                <c:pt idx="2011">
                  <c:v>6</c:v>
                </c:pt>
                <c:pt idx="2012">
                  <c:v>3</c:v>
                </c:pt>
                <c:pt idx="2013">
                  <c:v>4</c:v>
                </c:pt>
                <c:pt idx="2014">
                  <c:v>10</c:v>
                </c:pt>
                <c:pt idx="2015">
                  <c:v>8</c:v>
                </c:pt>
                <c:pt idx="2016">
                  <c:v>9</c:v>
                </c:pt>
                <c:pt idx="2017">
                  <c:v>4</c:v>
                </c:pt>
                <c:pt idx="2018">
                  <c:v>5</c:v>
                </c:pt>
                <c:pt idx="2019">
                  <c:v>6</c:v>
                </c:pt>
                <c:pt idx="2020">
                  <c:v>8</c:v>
                </c:pt>
                <c:pt idx="2021">
                  <c:v>5</c:v>
                </c:pt>
                <c:pt idx="2022">
                  <c:v>15</c:v>
                </c:pt>
                <c:pt idx="2023">
                  <c:v>9</c:v>
                </c:pt>
                <c:pt idx="2024">
                  <c:v>5</c:v>
                </c:pt>
                <c:pt idx="2025">
                  <c:v>15</c:v>
                </c:pt>
                <c:pt idx="2026">
                  <c:v>5</c:v>
                </c:pt>
                <c:pt idx="2027">
                  <c:v>3</c:v>
                </c:pt>
                <c:pt idx="2028">
                  <c:v>2</c:v>
                </c:pt>
                <c:pt idx="2029">
                  <c:v>1</c:v>
                </c:pt>
                <c:pt idx="2030">
                  <c:v>5</c:v>
                </c:pt>
                <c:pt idx="2031">
                  <c:v>10</c:v>
                </c:pt>
                <c:pt idx="2032">
                  <c:v>6</c:v>
                </c:pt>
                <c:pt idx="2033">
                  <c:v>6</c:v>
                </c:pt>
                <c:pt idx="2034">
                  <c:v>10</c:v>
                </c:pt>
                <c:pt idx="2035">
                  <c:v>10</c:v>
                </c:pt>
                <c:pt idx="2036">
                  <c:v>10</c:v>
                </c:pt>
                <c:pt idx="2037">
                  <c:v>9</c:v>
                </c:pt>
                <c:pt idx="2038">
                  <c:v>5</c:v>
                </c:pt>
                <c:pt idx="2039">
                  <c:v>11</c:v>
                </c:pt>
                <c:pt idx="2040">
                  <c:v>9</c:v>
                </c:pt>
                <c:pt idx="2041">
                  <c:v>9</c:v>
                </c:pt>
                <c:pt idx="2042">
                  <c:v>13</c:v>
                </c:pt>
                <c:pt idx="2043">
                  <c:v>5</c:v>
                </c:pt>
                <c:pt idx="2044">
                  <c:v>3</c:v>
                </c:pt>
                <c:pt idx="2045">
                  <c:v>13</c:v>
                </c:pt>
                <c:pt idx="2046">
                  <c:v>0</c:v>
                </c:pt>
                <c:pt idx="2047">
                  <c:v>5</c:v>
                </c:pt>
                <c:pt idx="2048">
                  <c:v>9</c:v>
                </c:pt>
                <c:pt idx="2049">
                  <c:v>11</c:v>
                </c:pt>
                <c:pt idx="2050">
                  <c:v>11</c:v>
                </c:pt>
                <c:pt idx="2051">
                  <c:v>10</c:v>
                </c:pt>
                <c:pt idx="2052">
                  <c:v>9</c:v>
                </c:pt>
                <c:pt idx="2053">
                  <c:v>1</c:v>
                </c:pt>
                <c:pt idx="2054">
                  <c:v>7</c:v>
                </c:pt>
                <c:pt idx="2055">
                  <c:v>6</c:v>
                </c:pt>
                <c:pt idx="2056">
                  <c:v>7</c:v>
                </c:pt>
                <c:pt idx="2057">
                  <c:v>3</c:v>
                </c:pt>
                <c:pt idx="2058">
                  <c:v>14</c:v>
                </c:pt>
                <c:pt idx="2059">
                  <c:v>11</c:v>
                </c:pt>
                <c:pt idx="2060">
                  <c:v>4</c:v>
                </c:pt>
                <c:pt idx="2061">
                  <c:v>10</c:v>
                </c:pt>
                <c:pt idx="2062">
                  <c:v>7</c:v>
                </c:pt>
                <c:pt idx="2063">
                  <c:v>9</c:v>
                </c:pt>
                <c:pt idx="2064">
                  <c:v>9</c:v>
                </c:pt>
                <c:pt idx="2065">
                  <c:v>8</c:v>
                </c:pt>
                <c:pt idx="2066">
                  <c:v>6</c:v>
                </c:pt>
                <c:pt idx="2067">
                  <c:v>7</c:v>
                </c:pt>
                <c:pt idx="2068">
                  <c:v>7</c:v>
                </c:pt>
                <c:pt idx="2069">
                  <c:v>7</c:v>
                </c:pt>
                <c:pt idx="2070">
                  <c:v>5</c:v>
                </c:pt>
                <c:pt idx="2071">
                  <c:v>9</c:v>
                </c:pt>
                <c:pt idx="2072">
                  <c:v>18</c:v>
                </c:pt>
                <c:pt idx="2073">
                  <c:v>7</c:v>
                </c:pt>
                <c:pt idx="2074">
                  <c:v>12</c:v>
                </c:pt>
                <c:pt idx="2075">
                  <c:v>5</c:v>
                </c:pt>
                <c:pt idx="2076">
                  <c:v>8</c:v>
                </c:pt>
                <c:pt idx="2077">
                  <c:v>12</c:v>
                </c:pt>
                <c:pt idx="2078">
                  <c:v>12</c:v>
                </c:pt>
                <c:pt idx="2079">
                  <c:v>11</c:v>
                </c:pt>
                <c:pt idx="2080">
                  <c:v>10</c:v>
                </c:pt>
                <c:pt idx="2081">
                  <c:v>12</c:v>
                </c:pt>
                <c:pt idx="2082">
                  <c:v>1</c:v>
                </c:pt>
                <c:pt idx="2083">
                  <c:v>2</c:v>
                </c:pt>
                <c:pt idx="2084">
                  <c:v>9</c:v>
                </c:pt>
                <c:pt idx="2085">
                  <c:v>8</c:v>
                </c:pt>
                <c:pt idx="2086">
                  <c:v>4</c:v>
                </c:pt>
                <c:pt idx="2087">
                  <c:v>9</c:v>
                </c:pt>
                <c:pt idx="2088">
                  <c:v>7</c:v>
                </c:pt>
                <c:pt idx="2089">
                  <c:v>3</c:v>
                </c:pt>
                <c:pt idx="2090">
                  <c:v>6</c:v>
                </c:pt>
                <c:pt idx="2091">
                  <c:v>4</c:v>
                </c:pt>
                <c:pt idx="2092">
                  <c:v>14</c:v>
                </c:pt>
                <c:pt idx="2093">
                  <c:v>11</c:v>
                </c:pt>
                <c:pt idx="2094">
                  <c:v>9</c:v>
                </c:pt>
                <c:pt idx="2095">
                  <c:v>6</c:v>
                </c:pt>
                <c:pt idx="2096">
                  <c:v>5</c:v>
                </c:pt>
                <c:pt idx="2097">
                  <c:v>11</c:v>
                </c:pt>
                <c:pt idx="2098">
                  <c:v>12</c:v>
                </c:pt>
                <c:pt idx="2099">
                  <c:v>6</c:v>
                </c:pt>
                <c:pt idx="2100">
                  <c:v>3</c:v>
                </c:pt>
                <c:pt idx="2101">
                  <c:v>14</c:v>
                </c:pt>
                <c:pt idx="2102">
                  <c:v>7</c:v>
                </c:pt>
                <c:pt idx="2103">
                  <c:v>12</c:v>
                </c:pt>
                <c:pt idx="2104">
                  <c:v>2</c:v>
                </c:pt>
                <c:pt idx="2105">
                  <c:v>2</c:v>
                </c:pt>
                <c:pt idx="2106">
                  <c:v>7</c:v>
                </c:pt>
                <c:pt idx="2107">
                  <c:v>6</c:v>
                </c:pt>
                <c:pt idx="2108">
                  <c:v>10</c:v>
                </c:pt>
                <c:pt idx="2109">
                  <c:v>10</c:v>
                </c:pt>
                <c:pt idx="2110">
                  <c:v>4</c:v>
                </c:pt>
                <c:pt idx="2111">
                  <c:v>8</c:v>
                </c:pt>
                <c:pt idx="2112">
                  <c:v>13</c:v>
                </c:pt>
                <c:pt idx="2113">
                  <c:v>6</c:v>
                </c:pt>
                <c:pt idx="2114">
                  <c:v>11</c:v>
                </c:pt>
                <c:pt idx="2115">
                  <c:v>9</c:v>
                </c:pt>
                <c:pt idx="2116">
                  <c:v>9</c:v>
                </c:pt>
                <c:pt idx="2117">
                  <c:v>13</c:v>
                </c:pt>
                <c:pt idx="2118">
                  <c:v>10</c:v>
                </c:pt>
                <c:pt idx="2119">
                  <c:v>12</c:v>
                </c:pt>
                <c:pt idx="2120">
                  <c:v>6</c:v>
                </c:pt>
                <c:pt idx="2121">
                  <c:v>8</c:v>
                </c:pt>
                <c:pt idx="2122">
                  <c:v>0</c:v>
                </c:pt>
                <c:pt idx="2123">
                  <c:v>12</c:v>
                </c:pt>
                <c:pt idx="2124">
                  <c:v>4</c:v>
                </c:pt>
                <c:pt idx="2125">
                  <c:v>11</c:v>
                </c:pt>
                <c:pt idx="2126">
                  <c:v>13</c:v>
                </c:pt>
                <c:pt idx="2127">
                  <c:v>13</c:v>
                </c:pt>
                <c:pt idx="2128">
                  <c:v>13</c:v>
                </c:pt>
                <c:pt idx="2129">
                  <c:v>12</c:v>
                </c:pt>
                <c:pt idx="2130">
                  <c:v>7</c:v>
                </c:pt>
                <c:pt idx="2131">
                  <c:v>4</c:v>
                </c:pt>
                <c:pt idx="2132">
                  <c:v>3</c:v>
                </c:pt>
                <c:pt idx="2133">
                  <c:v>5</c:v>
                </c:pt>
                <c:pt idx="2134">
                  <c:v>7</c:v>
                </c:pt>
                <c:pt idx="2135">
                  <c:v>6</c:v>
                </c:pt>
                <c:pt idx="2136">
                  <c:v>10</c:v>
                </c:pt>
                <c:pt idx="2137">
                  <c:v>13</c:v>
                </c:pt>
                <c:pt idx="2138">
                  <c:v>7</c:v>
                </c:pt>
                <c:pt idx="2139">
                  <c:v>0</c:v>
                </c:pt>
                <c:pt idx="2140">
                  <c:v>6</c:v>
                </c:pt>
                <c:pt idx="2141">
                  <c:v>7</c:v>
                </c:pt>
                <c:pt idx="2142">
                  <c:v>12</c:v>
                </c:pt>
                <c:pt idx="2143">
                  <c:v>6</c:v>
                </c:pt>
                <c:pt idx="2144">
                  <c:v>11</c:v>
                </c:pt>
                <c:pt idx="2145">
                  <c:v>6</c:v>
                </c:pt>
                <c:pt idx="2146">
                  <c:v>8</c:v>
                </c:pt>
                <c:pt idx="2147">
                  <c:v>5</c:v>
                </c:pt>
                <c:pt idx="2148">
                  <c:v>7</c:v>
                </c:pt>
                <c:pt idx="2149">
                  <c:v>9</c:v>
                </c:pt>
                <c:pt idx="2150">
                  <c:v>5</c:v>
                </c:pt>
                <c:pt idx="2151">
                  <c:v>4</c:v>
                </c:pt>
                <c:pt idx="2152">
                  <c:v>4</c:v>
                </c:pt>
                <c:pt idx="2153">
                  <c:v>2</c:v>
                </c:pt>
                <c:pt idx="2154">
                  <c:v>18</c:v>
                </c:pt>
                <c:pt idx="2155">
                  <c:v>6</c:v>
                </c:pt>
                <c:pt idx="2156">
                  <c:v>9</c:v>
                </c:pt>
                <c:pt idx="2157">
                  <c:v>14</c:v>
                </c:pt>
                <c:pt idx="2158">
                  <c:v>5</c:v>
                </c:pt>
                <c:pt idx="2159">
                  <c:v>9</c:v>
                </c:pt>
                <c:pt idx="2160">
                  <c:v>10</c:v>
                </c:pt>
                <c:pt idx="2161">
                  <c:v>14</c:v>
                </c:pt>
                <c:pt idx="2162">
                  <c:v>8</c:v>
                </c:pt>
                <c:pt idx="2163">
                  <c:v>14</c:v>
                </c:pt>
                <c:pt idx="2164">
                  <c:v>6</c:v>
                </c:pt>
                <c:pt idx="2165">
                  <c:v>6</c:v>
                </c:pt>
                <c:pt idx="2166">
                  <c:v>6</c:v>
                </c:pt>
                <c:pt idx="2167">
                  <c:v>9</c:v>
                </c:pt>
                <c:pt idx="2168">
                  <c:v>2</c:v>
                </c:pt>
                <c:pt idx="2169">
                  <c:v>9</c:v>
                </c:pt>
                <c:pt idx="2170">
                  <c:v>8</c:v>
                </c:pt>
                <c:pt idx="2171">
                  <c:v>3</c:v>
                </c:pt>
                <c:pt idx="2172">
                  <c:v>9</c:v>
                </c:pt>
                <c:pt idx="2173">
                  <c:v>15</c:v>
                </c:pt>
                <c:pt idx="2174">
                  <c:v>8</c:v>
                </c:pt>
                <c:pt idx="2175">
                  <c:v>14</c:v>
                </c:pt>
                <c:pt idx="2176">
                  <c:v>6</c:v>
                </c:pt>
                <c:pt idx="2177">
                  <c:v>6</c:v>
                </c:pt>
                <c:pt idx="2178">
                  <c:v>10</c:v>
                </c:pt>
                <c:pt idx="2179">
                  <c:v>8</c:v>
                </c:pt>
                <c:pt idx="2180">
                  <c:v>3</c:v>
                </c:pt>
                <c:pt idx="2181">
                  <c:v>3</c:v>
                </c:pt>
                <c:pt idx="2182">
                  <c:v>1</c:v>
                </c:pt>
                <c:pt idx="2183">
                  <c:v>7</c:v>
                </c:pt>
                <c:pt idx="2184">
                  <c:v>13</c:v>
                </c:pt>
                <c:pt idx="2185">
                  <c:v>7</c:v>
                </c:pt>
                <c:pt idx="2186">
                  <c:v>2</c:v>
                </c:pt>
                <c:pt idx="2187">
                  <c:v>14</c:v>
                </c:pt>
                <c:pt idx="2188">
                  <c:v>2</c:v>
                </c:pt>
                <c:pt idx="2189">
                  <c:v>4</c:v>
                </c:pt>
                <c:pt idx="2190">
                  <c:v>5</c:v>
                </c:pt>
                <c:pt idx="2191">
                  <c:v>10</c:v>
                </c:pt>
                <c:pt idx="2192">
                  <c:v>9</c:v>
                </c:pt>
                <c:pt idx="2193">
                  <c:v>7</c:v>
                </c:pt>
                <c:pt idx="2194">
                  <c:v>3</c:v>
                </c:pt>
                <c:pt idx="2195">
                  <c:v>4</c:v>
                </c:pt>
                <c:pt idx="2196">
                  <c:v>13</c:v>
                </c:pt>
                <c:pt idx="2197">
                  <c:v>6</c:v>
                </c:pt>
                <c:pt idx="2198">
                  <c:v>7</c:v>
                </c:pt>
                <c:pt idx="2199">
                  <c:v>7</c:v>
                </c:pt>
                <c:pt idx="2200">
                  <c:v>7</c:v>
                </c:pt>
                <c:pt idx="2201">
                  <c:v>8</c:v>
                </c:pt>
                <c:pt idx="2202">
                  <c:v>6</c:v>
                </c:pt>
                <c:pt idx="2203">
                  <c:v>5</c:v>
                </c:pt>
                <c:pt idx="2204">
                  <c:v>19</c:v>
                </c:pt>
                <c:pt idx="2205">
                  <c:v>8</c:v>
                </c:pt>
                <c:pt idx="2206">
                  <c:v>5</c:v>
                </c:pt>
                <c:pt idx="2207">
                  <c:v>14</c:v>
                </c:pt>
                <c:pt idx="2208">
                  <c:v>10</c:v>
                </c:pt>
                <c:pt idx="2209">
                  <c:v>7</c:v>
                </c:pt>
                <c:pt idx="2210">
                  <c:v>11</c:v>
                </c:pt>
                <c:pt idx="2211">
                  <c:v>1</c:v>
                </c:pt>
                <c:pt idx="2212">
                  <c:v>6</c:v>
                </c:pt>
                <c:pt idx="2213">
                  <c:v>4</c:v>
                </c:pt>
                <c:pt idx="2214">
                  <c:v>3</c:v>
                </c:pt>
                <c:pt idx="2215">
                  <c:v>1</c:v>
                </c:pt>
                <c:pt idx="2216">
                  <c:v>7</c:v>
                </c:pt>
                <c:pt idx="2217">
                  <c:v>7</c:v>
                </c:pt>
                <c:pt idx="2218">
                  <c:v>11</c:v>
                </c:pt>
                <c:pt idx="2219">
                  <c:v>8</c:v>
                </c:pt>
                <c:pt idx="2220">
                  <c:v>6</c:v>
                </c:pt>
                <c:pt idx="2221">
                  <c:v>7</c:v>
                </c:pt>
                <c:pt idx="2222">
                  <c:v>6</c:v>
                </c:pt>
                <c:pt idx="2223">
                  <c:v>12</c:v>
                </c:pt>
                <c:pt idx="2224">
                  <c:v>9</c:v>
                </c:pt>
                <c:pt idx="2225">
                  <c:v>10</c:v>
                </c:pt>
                <c:pt idx="2226">
                  <c:v>7</c:v>
                </c:pt>
                <c:pt idx="2227">
                  <c:v>9</c:v>
                </c:pt>
                <c:pt idx="2228">
                  <c:v>8</c:v>
                </c:pt>
                <c:pt idx="2229">
                  <c:v>11</c:v>
                </c:pt>
                <c:pt idx="2230">
                  <c:v>4</c:v>
                </c:pt>
                <c:pt idx="2231">
                  <c:v>7</c:v>
                </c:pt>
                <c:pt idx="2232">
                  <c:v>7</c:v>
                </c:pt>
                <c:pt idx="2233">
                  <c:v>7</c:v>
                </c:pt>
                <c:pt idx="2234">
                  <c:v>9</c:v>
                </c:pt>
                <c:pt idx="2235">
                  <c:v>4</c:v>
                </c:pt>
                <c:pt idx="2236">
                  <c:v>8</c:v>
                </c:pt>
                <c:pt idx="2237">
                  <c:v>7</c:v>
                </c:pt>
                <c:pt idx="2238">
                  <c:v>6</c:v>
                </c:pt>
                <c:pt idx="2239">
                  <c:v>7</c:v>
                </c:pt>
                <c:pt idx="2240">
                  <c:v>3</c:v>
                </c:pt>
                <c:pt idx="2241">
                  <c:v>15</c:v>
                </c:pt>
                <c:pt idx="2242">
                  <c:v>14</c:v>
                </c:pt>
                <c:pt idx="2243">
                  <c:v>11</c:v>
                </c:pt>
                <c:pt idx="2244">
                  <c:v>12</c:v>
                </c:pt>
                <c:pt idx="2245">
                  <c:v>5</c:v>
                </c:pt>
                <c:pt idx="2246">
                  <c:v>11</c:v>
                </c:pt>
                <c:pt idx="2247">
                  <c:v>5</c:v>
                </c:pt>
                <c:pt idx="2248">
                  <c:v>4</c:v>
                </c:pt>
                <c:pt idx="2249">
                  <c:v>13</c:v>
                </c:pt>
                <c:pt idx="2250">
                  <c:v>5</c:v>
                </c:pt>
                <c:pt idx="2251">
                  <c:v>13</c:v>
                </c:pt>
                <c:pt idx="2252">
                  <c:v>12</c:v>
                </c:pt>
                <c:pt idx="2253">
                  <c:v>8</c:v>
                </c:pt>
                <c:pt idx="2254">
                  <c:v>1</c:v>
                </c:pt>
                <c:pt idx="2255">
                  <c:v>2</c:v>
                </c:pt>
                <c:pt idx="2256">
                  <c:v>6</c:v>
                </c:pt>
                <c:pt idx="2257">
                  <c:v>0</c:v>
                </c:pt>
                <c:pt idx="2258">
                  <c:v>14</c:v>
                </c:pt>
                <c:pt idx="2259">
                  <c:v>4</c:v>
                </c:pt>
                <c:pt idx="2260">
                  <c:v>18</c:v>
                </c:pt>
                <c:pt idx="2261">
                  <c:v>9</c:v>
                </c:pt>
                <c:pt idx="2262">
                  <c:v>11</c:v>
                </c:pt>
                <c:pt idx="2263">
                  <c:v>4</c:v>
                </c:pt>
                <c:pt idx="2264">
                  <c:v>9</c:v>
                </c:pt>
                <c:pt idx="2265">
                  <c:v>2</c:v>
                </c:pt>
                <c:pt idx="2266">
                  <c:v>7</c:v>
                </c:pt>
                <c:pt idx="2267">
                  <c:v>6</c:v>
                </c:pt>
                <c:pt idx="2268">
                  <c:v>13</c:v>
                </c:pt>
                <c:pt idx="2269">
                  <c:v>13</c:v>
                </c:pt>
                <c:pt idx="2270">
                  <c:v>9</c:v>
                </c:pt>
                <c:pt idx="2271">
                  <c:v>9</c:v>
                </c:pt>
                <c:pt idx="2272">
                  <c:v>3</c:v>
                </c:pt>
                <c:pt idx="2273">
                  <c:v>7</c:v>
                </c:pt>
                <c:pt idx="2274">
                  <c:v>11</c:v>
                </c:pt>
                <c:pt idx="2275">
                  <c:v>10</c:v>
                </c:pt>
                <c:pt idx="2276">
                  <c:v>10</c:v>
                </c:pt>
                <c:pt idx="2277">
                  <c:v>7</c:v>
                </c:pt>
                <c:pt idx="2278">
                  <c:v>8</c:v>
                </c:pt>
                <c:pt idx="2279">
                  <c:v>5</c:v>
                </c:pt>
                <c:pt idx="2280">
                  <c:v>5</c:v>
                </c:pt>
                <c:pt idx="2281">
                  <c:v>7</c:v>
                </c:pt>
                <c:pt idx="2282">
                  <c:v>6</c:v>
                </c:pt>
                <c:pt idx="2283">
                  <c:v>12</c:v>
                </c:pt>
                <c:pt idx="2284">
                  <c:v>9</c:v>
                </c:pt>
                <c:pt idx="2285">
                  <c:v>6</c:v>
                </c:pt>
                <c:pt idx="2286">
                  <c:v>3</c:v>
                </c:pt>
                <c:pt idx="2287">
                  <c:v>9</c:v>
                </c:pt>
                <c:pt idx="2288">
                  <c:v>9</c:v>
                </c:pt>
                <c:pt idx="2289">
                  <c:v>18</c:v>
                </c:pt>
                <c:pt idx="2290">
                  <c:v>10</c:v>
                </c:pt>
                <c:pt idx="2291">
                  <c:v>15</c:v>
                </c:pt>
                <c:pt idx="2292">
                  <c:v>0</c:v>
                </c:pt>
                <c:pt idx="2293">
                  <c:v>12</c:v>
                </c:pt>
                <c:pt idx="2294">
                  <c:v>7</c:v>
                </c:pt>
                <c:pt idx="2295">
                  <c:v>9</c:v>
                </c:pt>
                <c:pt idx="2296">
                  <c:v>5</c:v>
                </c:pt>
                <c:pt idx="2297">
                  <c:v>7</c:v>
                </c:pt>
                <c:pt idx="2298">
                  <c:v>7</c:v>
                </c:pt>
                <c:pt idx="2299">
                  <c:v>2</c:v>
                </c:pt>
                <c:pt idx="2300">
                  <c:v>13</c:v>
                </c:pt>
                <c:pt idx="2301">
                  <c:v>4</c:v>
                </c:pt>
                <c:pt idx="2302">
                  <c:v>7</c:v>
                </c:pt>
                <c:pt idx="2303">
                  <c:v>11</c:v>
                </c:pt>
                <c:pt idx="2304">
                  <c:v>14</c:v>
                </c:pt>
                <c:pt idx="2305">
                  <c:v>16</c:v>
                </c:pt>
                <c:pt idx="2306">
                  <c:v>9</c:v>
                </c:pt>
                <c:pt idx="2307">
                  <c:v>12</c:v>
                </c:pt>
                <c:pt idx="2308">
                  <c:v>3</c:v>
                </c:pt>
                <c:pt idx="2309">
                  <c:v>8</c:v>
                </c:pt>
                <c:pt idx="2310">
                  <c:v>7</c:v>
                </c:pt>
                <c:pt idx="2311">
                  <c:v>12</c:v>
                </c:pt>
                <c:pt idx="2312">
                  <c:v>4</c:v>
                </c:pt>
                <c:pt idx="2313">
                  <c:v>7</c:v>
                </c:pt>
                <c:pt idx="2314">
                  <c:v>6</c:v>
                </c:pt>
                <c:pt idx="2315">
                  <c:v>13</c:v>
                </c:pt>
                <c:pt idx="2316">
                  <c:v>13</c:v>
                </c:pt>
                <c:pt idx="2317">
                  <c:v>10</c:v>
                </c:pt>
                <c:pt idx="2318">
                  <c:v>9</c:v>
                </c:pt>
                <c:pt idx="2319">
                  <c:v>3</c:v>
                </c:pt>
                <c:pt idx="2320">
                  <c:v>8</c:v>
                </c:pt>
                <c:pt idx="2321">
                  <c:v>8</c:v>
                </c:pt>
                <c:pt idx="2322">
                  <c:v>6</c:v>
                </c:pt>
                <c:pt idx="2323">
                  <c:v>10</c:v>
                </c:pt>
                <c:pt idx="2324">
                  <c:v>8</c:v>
                </c:pt>
                <c:pt idx="2325">
                  <c:v>3</c:v>
                </c:pt>
                <c:pt idx="2326">
                  <c:v>3</c:v>
                </c:pt>
                <c:pt idx="2327">
                  <c:v>5</c:v>
                </c:pt>
                <c:pt idx="2328">
                  <c:v>6</c:v>
                </c:pt>
                <c:pt idx="2329">
                  <c:v>9</c:v>
                </c:pt>
                <c:pt idx="2330">
                  <c:v>11</c:v>
                </c:pt>
                <c:pt idx="2331">
                  <c:v>9</c:v>
                </c:pt>
                <c:pt idx="2332">
                  <c:v>4</c:v>
                </c:pt>
                <c:pt idx="2333">
                  <c:v>8</c:v>
                </c:pt>
                <c:pt idx="2334">
                  <c:v>7</c:v>
                </c:pt>
                <c:pt idx="2335">
                  <c:v>9</c:v>
                </c:pt>
                <c:pt idx="2336">
                  <c:v>1</c:v>
                </c:pt>
                <c:pt idx="2337">
                  <c:v>5</c:v>
                </c:pt>
                <c:pt idx="2338">
                  <c:v>13</c:v>
                </c:pt>
                <c:pt idx="2339">
                  <c:v>6</c:v>
                </c:pt>
                <c:pt idx="2340">
                  <c:v>11</c:v>
                </c:pt>
                <c:pt idx="2341">
                  <c:v>6</c:v>
                </c:pt>
                <c:pt idx="2342">
                  <c:v>4</c:v>
                </c:pt>
                <c:pt idx="2343">
                  <c:v>10</c:v>
                </c:pt>
                <c:pt idx="2344">
                  <c:v>13</c:v>
                </c:pt>
                <c:pt idx="2345">
                  <c:v>4</c:v>
                </c:pt>
                <c:pt idx="2346">
                  <c:v>3</c:v>
                </c:pt>
                <c:pt idx="2347">
                  <c:v>7</c:v>
                </c:pt>
                <c:pt idx="2348">
                  <c:v>6</c:v>
                </c:pt>
                <c:pt idx="2349">
                  <c:v>17</c:v>
                </c:pt>
                <c:pt idx="2350">
                  <c:v>3</c:v>
                </c:pt>
                <c:pt idx="2351">
                  <c:v>10</c:v>
                </c:pt>
                <c:pt idx="2352">
                  <c:v>8</c:v>
                </c:pt>
                <c:pt idx="2353">
                  <c:v>12</c:v>
                </c:pt>
                <c:pt idx="2354">
                  <c:v>5</c:v>
                </c:pt>
                <c:pt idx="2355">
                  <c:v>5</c:v>
                </c:pt>
                <c:pt idx="2356">
                  <c:v>3</c:v>
                </c:pt>
                <c:pt idx="2357">
                  <c:v>4</c:v>
                </c:pt>
                <c:pt idx="2358">
                  <c:v>7</c:v>
                </c:pt>
                <c:pt idx="2359">
                  <c:v>7</c:v>
                </c:pt>
                <c:pt idx="2360">
                  <c:v>7</c:v>
                </c:pt>
                <c:pt idx="2361">
                  <c:v>2</c:v>
                </c:pt>
                <c:pt idx="2362">
                  <c:v>1</c:v>
                </c:pt>
                <c:pt idx="2363">
                  <c:v>13</c:v>
                </c:pt>
                <c:pt idx="2364">
                  <c:v>8</c:v>
                </c:pt>
                <c:pt idx="2365">
                  <c:v>1</c:v>
                </c:pt>
                <c:pt idx="2366">
                  <c:v>8</c:v>
                </c:pt>
                <c:pt idx="2367">
                  <c:v>4</c:v>
                </c:pt>
                <c:pt idx="2368">
                  <c:v>9</c:v>
                </c:pt>
                <c:pt idx="2369">
                  <c:v>5</c:v>
                </c:pt>
                <c:pt idx="2370">
                  <c:v>10</c:v>
                </c:pt>
                <c:pt idx="2371">
                  <c:v>6</c:v>
                </c:pt>
                <c:pt idx="2372">
                  <c:v>7</c:v>
                </c:pt>
                <c:pt idx="2373">
                  <c:v>7</c:v>
                </c:pt>
                <c:pt idx="2374">
                  <c:v>8</c:v>
                </c:pt>
                <c:pt idx="2375">
                  <c:v>1</c:v>
                </c:pt>
                <c:pt idx="2376">
                  <c:v>5</c:v>
                </c:pt>
                <c:pt idx="2377">
                  <c:v>6</c:v>
                </c:pt>
                <c:pt idx="2378">
                  <c:v>5</c:v>
                </c:pt>
                <c:pt idx="2379">
                  <c:v>11</c:v>
                </c:pt>
                <c:pt idx="2380">
                  <c:v>8</c:v>
                </c:pt>
                <c:pt idx="2381">
                  <c:v>5</c:v>
                </c:pt>
                <c:pt idx="2382">
                  <c:v>7</c:v>
                </c:pt>
                <c:pt idx="2383">
                  <c:v>5</c:v>
                </c:pt>
                <c:pt idx="2384">
                  <c:v>6</c:v>
                </c:pt>
                <c:pt idx="2385">
                  <c:v>14</c:v>
                </c:pt>
                <c:pt idx="2386">
                  <c:v>10</c:v>
                </c:pt>
                <c:pt idx="2387">
                  <c:v>10</c:v>
                </c:pt>
                <c:pt idx="2388">
                  <c:v>11</c:v>
                </c:pt>
                <c:pt idx="2389">
                  <c:v>1</c:v>
                </c:pt>
                <c:pt idx="2390">
                  <c:v>14</c:v>
                </c:pt>
                <c:pt idx="2391">
                  <c:v>11</c:v>
                </c:pt>
                <c:pt idx="2392">
                  <c:v>10</c:v>
                </c:pt>
                <c:pt idx="2393">
                  <c:v>5</c:v>
                </c:pt>
                <c:pt idx="2394">
                  <c:v>7</c:v>
                </c:pt>
                <c:pt idx="2395">
                  <c:v>6</c:v>
                </c:pt>
                <c:pt idx="2396">
                  <c:v>6</c:v>
                </c:pt>
                <c:pt idx="2397">
                  <c:v>5</c:v>
                </c:pt>
                <c:pt idx="2398">
                  <c:v>11</c:v>
                </c:pt>
                <c:pt idx="2399">
                  <c:v>9</c:v>
                </c:pt>
                <c:pt idx="2400">
                  <c:v>6</c:v>
                </c:pt>
                <c:pt idx="2401">
                  <c:v>9</c:v>
                </c:pt>
                <c:pt idx="2402">
                  <c:v>2</c:v>
                </c:pt>
                <c:pt idx="2403">
                  <c:v>9</c:v>
                </c:pt>
                <c:pt idx="2404">
                  <c:v>2</c:v>
                </c:pt>
                <c:pt idx="2405">
                  <c:v>3</c:v>
                </c:pt>
                <c:pt idx="2406">
                  <c:v>6</c:v>
                </c:pt>
                <c:pt idx="2407">
                  <c:v>10</c:v>
                </c:pt>
                <c:pt idx="2408">
                  <c:v>7</c:v>
                </c:pt>
                <c:pt idx="2409">
                  <c:v>8</c:v>
                </c:pt>
                <c:pt idx="2410">
                  <c:v>9</c:v>
                </c:pt>
                <c:pt idx="2411">
                  <c:v>9</c:v>
                </c:pt>
                <c:pt idx="2412">
                  <c:v>13</c:v>
                </c:pt>
                <c:pt idx="2413">
                  <c:v>13</c:v>
                </c:pt>
                <c:pt idx="2414">
                  <c:v>10</c:v>
                </c:pt>
                <c:pt idx="2415">
                  <c:v>1</c:v>
                </c:pt>
                <c:pt idx="2416">
                  <c:v>19</c:v>
                </c:pt>
                <c:pt idx="2417">
                  <c:v>10</c:v>
                </c:pt>
                <c:pt idx="2418">
                  <c:v>11</c:v>
                </c:pt>
                <c:pt idx="2419">
                  <c:v>2</c:v>
                </c:pt>
                <c:pt idx="2420">
                  <c:v>14</c:v>
                </c:pt>
                <c:pt idx="2421">
                  <c:v>16</c:v>
                </c:pt>
                <c:pt idx="2422">
                  <c:v>13</c:v>
                </c:pt>
                <c:pt idx="2423">
                  <c:v>8</c:v>
                </c:pt>
                <c:pt idx="2424">
                  <c:v>2</c:v>
                </c:pt>
                <c:pt idx="2425">
                  <c:v>5</c:v>
                </c:pt>
                <c:pt idx="2426">
                  <c:v>1</c:v>
                </c:pt>
                <c:pt idx="2427">
                  <c:v>7</c:v>
                </c:pt>
                <c:pt idx="2428">
                  <c:v>6</c:v>
                </c:pt>
                <c:pt idx="2429">
                  <c:v>1</c:v>
                </c:pt>
                <c:pt idx="2430">
                  <c:v>7</c:v>
                </c:pt>
                <c:pt idx="2431">
                  <c:v>5</c:v>
                </c:pt>
                <c:pt idx="2432">
                  <c:v>5</c:v>
                </c:pt>
                <c:pt idx="2433">
                  <c:v>7</c:v>
                </c:pt>
                <c:pt idx="2434">
                  <c:v>11</c:v>
                </c:pt>
                <c:pt idx="2435">
                  <c:v>5</c:v>
                </c:pt>
                <c:pt idx="2436">
                  <c:v>7</c:v>
                </c:pt>
                <c:pt idx="2437">
                  <c:v>13</c:v>
                </c:pt>
                <c:pt idx="2438">
                  <c:v>4</c:v>
                </c:pt>
                <c:pt idx="2439">
                  <c:v>14</c:v>
                </c:pt>
                <c:pt idx="2440">
                  <c:v>7</c:v>
                </c:pt>
                <c:pt idx="2441">
                  <c:v>7</c:v>
                </c:pt>
                <c:pt idx="2442">
                  <c:v>13</c:v>
                </c:pt>
                <c:pt idx="2443">
                  <c:v>8</c:v>
                </c:pt>
                <c:pt idx="2444">
                  <c:v>1</c:v>
                </c:pt>
                <c:pt idx="2445">
                  <c:v>6</c:v>
                </c:pt>
                <c:pt idx="2446">
                  <c:v>1</c:v>
                </c:pt>
                <c:pt idx="2447">
                  <c:v>12</c:v>
                </c:pt>
                <c:pt idx="2448">
                  <c:v>10</c:v>
                </c:pt>
                <c:pt idx="2449">
                  <c:v>12</c:v>
                </c:pt>
                <c:pt idx="2450">
                  <c:v>11</c:v>
                </c:pt>
                <c:pt idx="2451">
                  <c:v>11</c:v>
                </c:pt>
                <c:pt idx="2452">
                  <c:v>6</c:v>
                </c:pt>
                <c:pt idx="2453">
                  <c:v>9</c:v>
                </c:pt>
                <c:pt idx="2454">
                  <c:v>4</c:v>
                </c:pt>
                <c:pt idx="2455">
                  <c:v>9</c:v>
                </c:pt>
                <c:pt idx="2456">
                  <c:v>12</c:v>
                </c:pt>
                <c:pt idx="2457">
                  <c:v>10</c:v>
                </c:pt>
                <c:pt idx="2458">
                  <c:v>12</c:v>
                </c:pt>
                <c:pt idx="2459">
                  <c:v>14</c:v>
                </c:pt>
                <c:pt idx="2460">
                  <c:v>15</c:v>
                </c:pt>
                <c:pt idx="2461">
                  <c:v>12</c:v>
                </c:pt>
                <c:pt idx="2462">
                  <c:v>5</c:v>
                </c:pt>
                <c:pt idx="2463">
                  <c:v>4</c:v>
                </c:pt>
                <c:pt idx="2464">
                  <c:v>9</c:v>
                </c:pt>
                <c:pt idx="2465">
                  <c:v>8</c:v>
                </c:pt>
                <c:pt idx="2466">
                  <c:v>17</c:v>
                </c:pt>
                <c:pt idx="2467">
                  <c:v>6</c:v>
                </c:pt>
                <c:pt idx="2468">
                  <c:v>8</c:v>
                </c:pt>
                <c:pt idx="2469">
                  <c:v>14</c:v>
                </c:pt>
                <c:pt idx="2470">
                  <c:v>12</c:v>
                </c:pt>
                <c:pt idx="2471">
                  <c:v>11</c:v>
                </c:pt>
                <c:pt idx="2472">
                  <c:v>9</c:v>
                </c:pt>
                <c:pt idx="2473">
                  <c:v>8</c:v>
                </c:pt>
                <c:pt idx="2474">
                  <c:v>10</c:v>
                </c:pt>
                <c:pt idx="2475">
                  <c:v>10</c:v>
                </c:pt>
                <c:pt idx="2476">
                  <c:v>13</c:v>
                </c:pt>
                <c:pt idx="2477">
                  <c:v>3</c:v>
                </c:pt>
                <c:pt idx="2478">
                  <c:v>5</c:v>
                </c:pt>
                <c:pt idx="2479">
                  <c:v>8</c:v>
                </c:pt>
                <c:pt idx="2480">
                  <c:v>6</c:v>
                </c:pt>
                <c:pt idx="2481">
                  <c:v>17</c:v>
                </c:pt>
                <c:pt idx="2482">
                  <c:v>2</c:v>
                </c:pt>
                <c:pt idx="2483">
                  <c:v>9</c:v>
                </c:pt>
                <c:pt idx="2484">
                  <c:v>4</c:v>
                </c:pt>
                <c:pt idx="2485">
                  <c:v>4</c:v>
                </c:pt>
                <c:pt idx="2486">
                  <c:v>14</c:v>
                </c:pt>
                <c:pt idx="2487">
                  <c:v>9</c:v>
                </c:pt>
                <c:pt idx="2488">
                  <c:v>8</c:v>
                </c:pt>
                <c:pt idx="2489">
                  <c:v>7</c:v>
                </c:pt>
                <c:pt idx="2490">
                  <c:v>2</c:v>
                </c:pt>
                <c:pt idx="2491">
                  <c:v>13</c:v>
                </c:pt>
                <c:pt idx="2492">
                  <c:v>2</c:v>
                </c:pt>
                <c:pt idx="2493">
                  <c:v>12</c:v>
                </c:pt>
                <c:pt idx="2494">
                  <c:v>11</c:v>
                </c:pt>
                <c:pt idx="2495">
                  <c:v>4</c:v>
                </c:pt>
                <c:pt idx="2496">
                  <c:v>11</c:v>
                </c:pt>
                <c:pt idx="2497">
                  <c:v>6</c:v>
                </c:pt>
                <c:pt idx="2498">
                  <c:v>12</c:v>
                </c:pt>
                <c:pt idx="2499">
                  <c:v>6</c:v>
                </c:pt>
                <c:pt idx="2500">
                  <c:v>2</c:v>
                </c:pt>
                <c:pt idx="2501">
                  <c:v>10</c:v>
                </c:pt>
                <c:pt idx="2502">
                  <c:v>7</c:v>
                </c:pt>
                <c:pt idx="2503">
                  <c:v>7</c:v>
                </c:pt>
                <c:pt idx="2504">
                  <c:v>7</c:v>
                </c:pt>
                <c:pt idx="2505">
                  <c:v>13</c:v>
                </c:pt>
                <c:pt idx="2506">
                  <c:v>12</c:v>
                </c:pt>
                <c:pt idx="2507">
                  <c:v>6</c:v>
                </c:pt>
                <c:pt idx="2508">
                  <c:v>5</c:v>
                </c:pt>
                <c:pt idx="2509">
                  <c:v>5</c:v>
                </c:pt>
                <c:pt idx="2510">
                  <c:v>5</c:v>
                </c:pt>
                <c:pt idx="2511">
                  <c:v>10</c:v>
                </c:pt>
                <c:pt idx="2512">
                  <c:v>7</c:v>
                </c:pt>
                <c:pt idx="2513">
                  <c:v>14</c:v>
                </c:pt>
                <c:pt idx="2514">
                  <c:v>14</c:v>
                </c:pt>
                <c:pt idx="2515">
                  <c:v>4</c:v>
                </c:pt>
                <c:pt idx="2516">
                  <c:v>11</c:v>
                </c:pt>
                <c:pt idx="2517">
                  <c:v>5</c:v>
                </c:pt>
                <c:pt idx="2518">
                  <c:v>6</c:v>
                </c:pt>
                <c:pt idx="2519">
                  <c:v>5</c:v>
                </c:pt>
                <c:pt idx="2520">
                  <c:v>9</c:v>
                </c:pt>
                <c:pt idx="2521">
                  <c:v>5</c:v>
                </c:pt>
                <c:pt idx="2522">
                  <c:v>3</c:v>
                </c:pt>
                <c:pt idx="2523">
                  <c:v>8</c:v>
                </c:pt>
                <c:pt idx="2524">
                  <c:v>6</c:v>
                </c:pt>
                <c:pt idx="2525">
                  <c:v>0</c:v>
                </c:pt>
                <c:pt idx="2526">
                  <c:v>12</c:v>
                </c:pt>
                <c:pt idx="2527">
                  <c:v>4</c:v>
                </c:pt>
                <c:pt idx="2528">
                  <c:v>8</c:v>
                </c:pt>
                <c:pt idx="2529">
                  <c:v>8</c:v>
                </c:pt>
                <c:pt idx="2530">
                  <c:v>3</c:v>
                </c:pt>
                <c:pt idx="2531">
                  <c:v>6</c:v>
                </c:pt>
                <c:pt idx="2532">
                  <c:v>9</c:v>
                </c:pt>
                <c:pt idx="2533">
                  <c:v>10</c:v>
                </c:pt>
                <c:pt idx="2534">
                  <c:v>8</c:v>
                </c:pt>
                <c:pt idx="2535">
                  <c:v>16</c:v>
                </c:pt>
                <c:pt idx="2536">
                  <c:v>5</c:v>
                </c:pt>
                <c:pt idx="2537">
                  <c:v>7</c:v>
                </c:pt>
                <c:pt idx="2538">
                  <c:v>3</c:v>
                </c:pt>
                <c:pt idx="2539">
                  <c:v>5</c:v>
                </c:pt>
                <c:pt idx="2540">
                  <c:v>3</c:v>
                </c:pt>
                <c:pt idx="2541">
                  <c:v>4</c:v>
                </c:pt>
                <c:pt idx="2542">
                  <c:v>4</c:v>
                </c:pt>
                <c:pt idx="2543">
                  <c:v>12</c:v>
                </c:pt>
                <c:pt idx="2544">
                  <c:v>9</c:v>
                </c:pt>
                <c:pt idx="2545">
                  <c:v>8</c:v>
                </c:pt>
                <c:pt idx="2546">
                  <c:v>14</c:v>
                </c:pt>
                <c:pt idx="2547">
                  <c:v>6</c:v>
                </c:pt>
                <c:pt idx="2548">
                  <c:v>13</c:v>
                </c:pt>
                <c:pt idx="2549">
                  <c:v>10</c:v>
                </c:pt>
                <c:pt idx="2550">
                  <c:v>8</c:v>
                </c:pt>
                <c:pt idx="2551">
                  <c:v>3</c:v>
                </c:pt>
                <c:pt idx="2552">
                  <c:v>10</c:v>
                </c:pt>
                <c:pt idx="2553">
                  <c:v>5</c:v>
                </c:pt>
                <c:pt idx="2554">
                  <c:v>6</c:v>
                </c:pt>
                <c:pt idx="2555">
                  <c:v>2</c:v>
                </c:pt>
                <c:pt idx="2556">
                  <c:v>17</c:v>
                </c:pt>
                <c:pt idx="2557">
                  <c:v>10</c:v>
                </c:pt>
                <c:pt idx="2558">
                  <c:v>15</c:v>
                </c:pt>
                <c:pt idx="2559">
                  <c:v>10</c:v>
                </c:pt>
                <c:pt idx="2560">
                  <c:v>1</c:v>
                </c:pt>
                <c:pt idx="2561">
                  <c:v>13</c:v>
                </c:pt>
                <c:pt idx="2562">
                  <c:v>8</c:v>
                </c:pt>
                <c:pt idx="2563">
                  <c:v>15</c:v>
                </c:pt>
                <c:pt idx="2564">
                  <c:v>7</c:v>
                </c:pt>
                <c:pt idx="2565">
                  <c:v>5</c:v>
                </c:pt>
                <c:pt idx="2566">
                  <c:v>9</c:v>
                </c:pt>
                <c:pt idx="2567">
                  <c:v>8</c:v>
                </c:pt>
                <c:pt idx="2568">
                  <c:v>15</c:v>
                </c:pt>
                <c:pt idx="2569">
                  <c:v>13</c:v>
                </c:pt>
                <c:pt idx="2570">
                  <c:v>8</c:v>
                </c:pt>
                <c:pt idx="2571">
                  <c:v>4</c:v>
                </c:pt>
                <c:pt idx="2572">
                  <c:v>7</c:v>
                </c:pt>
                <c:pt idx="2573">
                  <c:v>6</c:v>
                </c:pt>
                <c:pt idx="2574">
                  <c:v>8</c:v>
                </c:pt>
                <c:pt idx="2575">
                  <c:v>8</c:v>
                </c:pt>
                <c:pt idx="2576">
                  <c:v>9</c:v>
                </c:pt>
                <c:pt idx="2577">
                  <c:v>13</c:v>
                </c:pt>
                <c:pt idx="2578">
                  <c:v>2</c:v>
                </c:pt>
                <c:pt idx="2579">
                  <c:v>4</c:v>
                </c:pt>
                <c:pt idx="2580">
                  <c:v>7</c:v>
                </c:pt>
                <c:pt idx="2581">
                  <c:v>6</c:v>
                </c:pt>
                <c:pt idx="2582">
                  <c:v>5</c:v>
                </c:pt>
                <c:pt idx="2583">
                  <c:v>7</c:v>
                </c:pt>
                <c:pt idx="2584">
                  <c:v>11</c:v>
                </c:pt>
                <c:pt idx="2585">
                  <c:v>6</c:v>
                </c:pt>
                <c:pt idx="2586">
                  <c:v>8</c:v>
                </c:pt>
                <c:pt idx="2587">
                  <c:v>12</c:v>
                </c:pt>
                <c:pt idx="2588">
                  <c:v>2</c:v>
                </c:pt>
                <c:pt idx="2589">
                  <c:v>5</c:v>
                </c:pt>
                <c:pt idx="2590">
                  <c:v>12</c:v>
                </c:pt>
                <c:pt idx="2591">
                  <c:v>5</c:v>
                </c:pt>
                <c:pt idx="2592">
                  <c:v>3</c:v>
                </c:pt>
                <c:pt idx="2593">
                  <c:v>7</c:v>
                </c:pt>
                <c:pt idx="2594">
                  <c:v>14</c:v>
                </c:pt>
                <c:pt idx="2595">
                  <c:v>7</c:v>
                </c:pt>
                <c:pt idx="2596">
                  <c:v>1</c:v>
                </c:pt>
                <c:pt idx="2597">
                  <c:v>15</c:v>
                </c:pt>
                <c:pt idx="2598">
                  <c:v>8</c:v>
                </c:pt>
                <c:pt idx="2599">
                  <c:v>8</c:v>
                </c:pt>
                <c:pt idx="2600">
                  <c:v>11</c:v>
                </c:pt>
                <c:pt idx="2601">
                  <c:v>3</c:v>
                </c:pt>
                <c:pt idx="2602">
                  <c:v>8</c:v>
                </c:pt>
                <c:pt idx="2603">
                  <c:v>2</c:v>
                </c:pt>
                <c:pt idx="2604">
                  <c:v>8</c:v>
                </c:pt>
                <c:pt idx="2605">
                  <c:v>9</c:v>
                </c:pt>
                <c:pt idx="2606">
                  <c:v>11</c:v>
                </c:pt>
                <c:pt idx="2607">
                  <c:v>9</c:v>
                </c:pt>
                <c:pt idx="2608">
                  <c:v>7</c:v>
                </c:pt>
                <c:pt idx="2609">
                  <c:v>6</c:v>
                </c:pt>
                <c:pt idx="2610">
                  <c:v>7</c:v>
                </c:pt>
                <c:pt idx="2611">
                  <c:v>1</c:v>
                </c:pt>
                <c:pt idx="2612">
                  <c:v>2</c:v>
                </c:pt>
                <c:pt idx="2613">
                  <c:v>12</c:v>
                </c:pt>
                <c:pt idx="2614">
                  <c:v>9</c:v>
                </c:pt>
                <c:pt idx="2615">
                  <c:v>10</c:v>
                </c:pt>
                <c:pt idx="2616">
                  <c:v>13</c:v>
                </c:pt>
                <c:pt idx="2617">
                  <c:v>6</c:v>
                </c:pt>
                <c:pt idx="2618">
                  <c:v>5</c:v>
                </c:pt>
                <c:pt idx="2619">
                  <c:v>6</c:v>
                </c:pt>
                <c:pt idx="2620">
                  <c:v>10</c:v>
                </c:pt>
                <c:pt idx="2621">
                  <c:v>4</c:v>
                </c:pt>
                <c:pt idx="2622">
                  <c:v>4</c:v>
                </c:pt>
                <c:pt idx="2623">
                  <c:v>4</c:v>
                </c:pt>
                <c:pt idx="2624">
                  <c:v>6</c:v>
                </c:pt>
                <c:pt idx="2625">
                  <c:v>7</c:v>
                </c:pt>
                <c:pt idx="2626">
                  <c:v>6</c:v>
                </c:pt>
                <c:pt idx="2627">
                  <c:v>4</c:v>
                </c:pt>
                <c:pt idx="2628">
                  <c:v>9</c:v>
                </c:pt>
                <c:pt idx="2629">
                  <c:v>6</c:v>
                </c:pt>
                <c:pt idx="2630">
                  <c:v>2</c:v>
                </c:pt>
                <c:pt idx="2631">
                  <c:v>11</c:v>
                </c:pt>
                <c:pt idx="2632">
                  <c:v>6</c:v>
                </c:pt>
                <c:pt idx="2633">
                  <c:v>2</c:v>
                </c:pt>
                <c:pt idx="2634">
                  <c:v>3</c:v>
                </c:pt>
                <c:pt idx="2635">
                  <c:v>7</c:v>
                </c:pt>
                <c:pt idx="2636">
                  <c:v>3</c:v>
                </c:pt>
                <c:pt idx="2637">
                  <c:v>3</c:v>
                </c:pt>
                <c:pt idx="2638">
                  <c:v>15</c:v>
                </c:pt>
                <c:pt idx="2639">
                  <c:v>18</c:v>
                </c:pt>
                <c:pt idx="2640">
                  <c:v>10</c:v>
                </c:pt>
                <c:pt idx="2641">
                  <c:v>5</c:v>
                </c:pt>
                <c:pt idx="2642">
                  <c:v>12</c:v>
                </c:pt>
                <c:pt idx="2643">
                  <c:v>7</c:v>
                </c:pt>
                <c:pt idx="2644">
                  <c:v>5</c:v>
                </c:pt>
                <c:pt idx="2645">
                  <c:v>9</c:v>
                </c:pt>
                <c:pt idx="2646">
                  <c:v>2</c:v>
                </c:pt>
                <c:pt idx="2647">
                  <c:v>10</c:v>
                </c:pt>
                <c:pt idx="2648">
                  <c:v>7</c:v>
                </c:pt>
                <c:pt idx="2649">
                  <c:v>9</c:v>
                </c:pt>
                <c:pt idx="2650">
                  <c:v>7</c:v>
                </c:pt>
                <c:pt idx="2651">
                  <c:v>9</c:v>
                </c:pt>
                <c:pt idx="2652">
                  <c:v>12</c:v>
                </c:pt>
                <c:pt idx="2653">
                  <c:v>14</c:v>
                </c:pt>
                <c:pt idx="2654">
                  <c:v>9</c:v>
                </c:pt>
                <c:pt idx="2655">
                  <c:v>5</c:v>
                </c:pt>
                <c:pt idx="2656">
                  <c:v>2</c:v>
                </c:pt>
                <c:pt idx="2657">
                  <c:v>5</c:v>
                </c:pt>
                <c:pt idx="2658">
                  <c:v>2</c:v>
                </c:pt>
                <c:pt idx="2659">
                  <c:v>9</c:v>
                </c:pt>
                <c:pt idx="2660">
                  <c:v>16</c:v>
                </c:pt>
                <c:pt idx="2661">
                  <c:v>11</c:v>
                </c:pt>
                <c:pt idx="2662">
                  <c:v>15</c:v>
                </c:pt>
                <c:pt idx="2663">
                  <c:v>5</c:v>
                </c:pt>
                <c:pt idx="2664">
                  <c:v>10</c:v>
                </c:pt>
                <c:pt idx="2665">
                  <c:v>11</c:v>
                </c:pt>
                <c:pt idx="2666">
                  <c:v>3</c:v>
                </c:pt>
                <c:pt idx="2667">
                  <c:v>7</c:v>
                </c:pt>
                <c:pt idx="2668">
                  <c:v>5</c:v>
                </c:pt>
                <c:pt idx="2669">
                  <c:v>1</c:v>
                </c:pt>
                <c:pt idx="2670">
                  <c:v>3</c:v>
                </c:pt>
                <c:pt idx="2671">
                  <c:v>12</c:v>
                </c:pt>
                <c:pt idx="2672">
                  <c:v>3</c:v>
                </c:pt>
                <c:pt idx="2673">
                  <c:v>11</c:v>
                </c:pt>
                <c:pt idx="2674">
                  <c:v>8</c:v>
                </c:pt>
                <c:pt idx="2675">
                  <c:v>2</c:v>
                </c:pt>
                <c:pt idx="2676">
                  <c:v>2</c:v>
                </c:pt>
                <c:pt idx="2677">
                  <c:v>7</c:v>
                </c:pt>
                <c:pt idx="2678">
                  <c:v>3</c:v>
                </c:pt>
                <c:pt idx="2679">
                  <c:v>7</c:v>
                </c:pt>
                <c:pt idx="2680">
                  <c:v>5</c:v>
                </c:pt>
                <c:pt idx="2681">
                  <c:v>9</c:v>
                </c:pt>
                <c:pt idx="2682">
                  <c:v>6</c:v>
                </c:pt>
                <c:pt idx="2683">
                  <c:v>10</c:v>
                </c:pt>
                <c:pt idx="2684">
                  <c:v>7</c:v>
                </c:pt>
                <c:pt idx="2685">
                  <c:v>10</c:v>
                </c:pt>
                <c:pt idx="2686">
                  <c:v>9</c:v>
                </c:pt>
                <c:pt idx="2687">
                  <c:v>7</c:v>
                </c:pt>
                <c:pt idx="2688">
                  <c:v>7</c:v>
                </c:pt>
                <c:pt idx="2689">
                  <c:v>4</c:v>
                </c:pt>
                <c:pt idx="2690">
                  <c:v>9</c:v>
                </c:pt>
                <c:pt idx="2691">
                  <c:v>6</c:v>
                </c:pt>
                <c:pt idx="2692">
                  <c:v>4</c:v>
                </c:pt>
                <c:pt idx="2693">
                  <c:v>12</c:v>
                </c:pt>
                <c:pt idx="2694">
                  <c:v>7</c:v>
                </c:pt>
                <c:pt idx="2695">
                  <c:v>12</c:v>
                </c:pt>
                <c:pt idx="2696">
                  <c:v>13</c:v>
                </c:pt>
                <c:pt idx="2697">
                  <c:v>7</c:v>
                </c:pt>
                <c:pt idx="2698">
                  <c:v>10</c:v>
                </c:pt>
                <c:pt idx="2699">
                  <c:v>10</c:v>
                </c:pt>
                <c:pt idx="2700">
                  <c:v>5</c:v>
                </c:pt>
                <c:pt idx="2701">
                  <c:v>3</c:v>
                </c:pt>
                <c:pt idx="2702">
                  <c:v>7</c:v>
                </c:pt>
                <c:pt idx="2703">
                  <c:v>2</c:v>
                </c:pt>
                <c:pt idx="2704">
                  <c:v>7</c:v>
                </c:pt>
                <c:pt idx="2705">
                  <c:v>16</c:v>
                </c:pt>
                <c:pt idx="2706">
                  <c:v>4</c:v>
                </c:pt>
                <c:pt idx="2707">
                  <c:v>10</c:v>
                </c:pt>
                <c:pt idx="2708">
                  <c:v>1</c:v>
                </c:pt>
                <c:pt idx="2709">
                  <c:v>1</c:v>
                </c:pt>
                <c:pt idx="2710">
                  <c:v>12</c:v>
                </c:pt>
                <c:pt idx="2711">
                  <c:v>10</c:v>
                </c:pt>
                <c:pt idx="2712">
                  <c:v>12</c:v>
                </c:pt>
                <c:pt idx="2713">
                  <c:v>8</c:v>
                </c:pt>
                <c:pt idx="2714">
                  <c:v>12</c:v>
                </c:pt>
                <c:pt idx="2715">
                  <c:v>11</c:v>
                </c:pt>
                <c:pt idx="2716">
                  <c:v>15</c:v>
                </c:pt>
                <c:pt idx="2717">
                  <c:v>10</c:v>
                </c:pt>
                <c:pt idx="2718">
                  <c:v>11</c:v>
                </c:pt>
                <c:pt idx="2719">
                  <c:v>14</c:v>
                </c:pt>
                <c:pt idx="2720">
                  <c:v>7</c:v>
                </c:pt>
                <c:pt idx="2721">
                  <c:v>4</c:v>
                </c:pt>
                <c:pt idx="2722">
                  <c:v>6</c:v>
                </c:pt>
                <c:pt idx="2723">
                  <c:v>15</c:v>
                </c:pt>
                <c:pt idx="2724">
                  <c:v>4</c:v>
                </c:pt>
                <c:pt idx="2725">
                  <c:v>7</c:v>
                </c:pt>
                <c:pt idx="2726">
                  <c:v>6</c:v>
                </c:pt>
                <c:pt idx="2727">
                  <c:v>7</c:v>
                </c:pt>
                <c:pt idx="2728">
                  <c:v>5</c:v>
                </c:pt>
                <c:pt idx="2729">
                  <c:v>11</c:v>
                </c:pt>
                <c:pt idx="2730">
                  <c:v>7</c:v>
                </c:pt>
                <c:pt idx="2731">
                  <c:v>7</c:v>
                </c:pt>
                <c:pt idx="2732">
                  <c:v>4</c:v>
                </c:pt>
                <c:pt idx="2733">
                  <c:v>5</c:v>
                </c:pt>
                <c:pt idx="2734">
                  <c:v>6</c:v>
                </c:pt>
                <c:pt idx="2735">
                  <c:v>6</c:v>
                </c:pt>
                <c:pt idx="2736">
                  <c:v>1</c:v>
                </c:pt>
                <c:pt idx="2737">
                  <c:v>8</c:v>
                </c:pt>
                <c:pt idx="2738">
                  <c:v>6</c:v>
                </c:pt>
                <c:pt idx="2739">
                  <c:v>5</c:v>
                </c:pt>
                <c:pt idx="2740">
                  <c:v>4</c:v>
                </c:pt>
                <c:pt idx="2741">
                  <c:v>11</c:v>
                </c:pt>
                <c:pt idx="2742">
                  <c:v>6</c:v>
                </c:pt>
                <c:pt idx="2743">
                  <c:v>7</c:v>
                </c:pt>
                <c:pt idx="2744">
                  <c:v>15</c:v>
                </c:pt>
                <c:pt idx="2745">
                  <c:v>1</c:v>
                </c:pt>
                <c:pt idx="2746">
                  <c:v>8</c:v>
                </c:pt>
                <c:pt idx="2747">
                  <c:v>5</c:v>
                </c:pt>
                <c:pt idx="2748">
                  <c:v>7</c:v>
                </c:pt>
                <c:pt idx="2749">
                  <c:v>5</c:v>
                </c:pt>
                <c:pt idx="2750">
                  <c:v>3</c:v>
                </c:pt>
                <c:pt idx="2751">
                  <c:v>5</c:v>
                </c:pt>
                <c:pt idx="2752">
                  <c:v>6</c:v>
                </c:pt>
                <c:pt idx="2753">
                  <c:v>4</c:v>
                </c:pt>
                <c:pt idx="2754">
                  <c:v>9</c:v>
                </c:pt>
                <c:pt idx="2755">
                  <c:v>12</c:v>
                </c:pt>
                <c:pt idx="2756">
                  <c:v>4</c:v>
                </c:pt>
                <c:pt idx="2757">
                  <c:v>14</c:v>
                </c:pt>
                <c:pt idx="2758">
                  <c:v>6</c:v>
                </c:pt>
                <c:pt idx="2759">
                  <c:v>4</c:v>
                </c:pt>
                <c:pt idx="2760">
                  <c:v>1</c:v>
                </c:pt>
                <c:pt idx="2761">
                  <c:v>4</c:v>
                </c:pt>
                <c:pt idx="2762">
                  <c:v>12</c:v>
                </c:pt>
                <c:pt idx="2763">
                  <c:v>9</c:v>
                </c:pt>
                <c:pt idx="2764">
                  <c:v>11</c:v>
                </c:pt>
                <c:pt idx="2765">
                  <c:v>11</c:v>
                </c:pt>
                <c:pt idx="2766">
                  <c:v>4</c:v>
                </c:pt>
                <c:pt idx="2767">
                  <c:v>1</c:v>
                </c:pt>
                <c:pt idx="2768">
                  <c:v>14</c:v>
                </c:pt>
                <c:pt idx="2769">
                  <c:v>8</c:v>
                </c:pt>
                <c:pt idx="2770">
                  <c:v>8</c:v>
                </c:pt>
                <c:pt idx="2771">
                  <c:v>8</c:v>
                </c:pt>
                <c:pt idx="2772">
                  <c:v>2</c:v>
                </c:pt>
                <c:pt idx="2773">
                  <c:v>4</c:v>
                </c:pt>
                <c:pt idx="2774">
                  <c:v>15</c:v>
                </c:pt>
                <c:pt idx="2775">
                  <c:v>6</c:v>
                </c:pt>
                <c:pt idx="2776">
                  <c:v>9</c:v>
                </c:pt>
                <c:pt idx="2777">
                  <c:v>8</c:v>
                </c:pt>
                <c:pt idx="2778">
                  <c:v>4</c:v>
                </c:pt>
                <c:pt idx="2779">
                  <c:v>7</c:v>
                </c:pt>
                <c:pt idx="2780">
                  <c:v>14</c:v>
                </c:pt>
                <c:pt idx="2781">
                  <c:v>5</c:v>
                </c:pt>
                <c:pt idx="2782">
                  <c:v>8</c:v>
                </c:pt>
                <c:pt idx="2783">
                  <c:v>6</c:v>
                </c:pt>
                <c:pt idx="2784">
                  <c:v>14</c:v>
                </c:pt>
                <c:pt idx="2785">
                  <c:v>7</c:v>
                </c:pt>
                <c:pt idx="2786">
                  <c:v>7</c:v>
                </c:pt>
                <c:pt idx="2787">
                  <c:v>6</c:v>
                </c:pt>
                <c:pt idx="2788">
                  <c:v>2</c:v>
                </c:pt>
                <c:pt idx="2789">
                  <c:v>7</c:v>
                </c:pt>
                <c:pt idx="2790">
                  <c:v>10</c:v>
                </c:pt>
                <c:pt idx="2791">
                  <c:v>19</c:v>
                </c:pt>
                <c:pt idx="2792">
                  <c:v>11</c:v>
                </c:pt>
                <c:pt idx="2793">
                  <c:v>5</c:v>
                </c:pt>
                <c:pt idx="2794">
                  <c:v>19</c:v>
                </c:pt>
                <c:pt idx="2795">
                  <c:v>7</c:v>
                </c:pt>
                <c:pt idx="2796">
                  <c:v>14</c:v>
                </c:pt>
                <c:pt idx="2797">
                  <c:v>12</c:v>
                </c:pt>
                <c:pt idx="2798">
                  <c:v>17</c:v>
                </c:pt>
                <c:pt idx="2799">
                  <c:v>3</c:v>
                </c:pt>
                <c:pt idx="2800">
                  <c:v>12</c:v>
                </c:pt>
                <c:pt idx="2801">
                  <c:v>9</c:v>
                </c:pt>
                <c:pt idx="2802">
                  <c:v>10</c:v>
                </c:pt>
                <c:pt idx="2803">
                  <c:v>1</c:v>
                </c:pt>
                <c:pt idx="2804">
                  <c:v>6</c:v>
                </c:pt>
                <c:pt idx="2805">
                  <c:v>5</c:v>
                </c:pt>
                <c:pt idx="2806">
                  <c:v>12</c:v>
                </c:pt>
                <c:pt idx="2807">
                  <c:v>15</c:v>
                </c:pt>
                <c:pt idx="2808">
                  <c:v>9</c:v>
                </c:pt>
                <c:pt idx="2809">
                  <c:v>9</c:v>
                </c:pt>
                <c:pt idx="2810">
                  <c:v>11</c:v>
                </c:pt>
                <c:pt idx="2811">
                  <c:v>8</c:v>
                </c:pt>
                <c:pt idx="2812">
                  <c:v>5</c:v>
                </c:pt>
                <c:pt idx="2813">
                  <c:v>1</c:v>
                </c:pt>
                <c:pt idx="2814">
                  <c:v>7</c:v>
                </c:pt>
                <c:pt idx="2815">
                  <c:v>3</c:v>
                </c:pt>
                <c:pt idx="2816">
                  <c:v>8</c:v>
                </c:pt>
                <c:pt idx="2817">
                  <c:v>10</c:v>
                </c:pt>
                <c:pt idx="2818">
                  <c:v>6</c:v>
                </c:pt>
                <c:pt idx="2819">
                  <c:v>13</c:v>
                </c:pt>
                <c:pt idx="2820">
                  <c:v>7</c:v>
                </c:pt>
                <c:pt idx="2821">
                  <c:v>15</c:v>
                </c:pt>
                <c:pt idx="2822">
                  <c:v>7</c:v>
                </c:pt>
                <c:pt idx="2823">
                  <c:v>1</c:v>
                </c:pt>
                <c:pt idx="2824">
                  <c:v>9</c:v>
                </c:pt>
                <c:pt idx="2825">
                  <c:v>15</c:v>
                </c:pt>
                <c:pt idx="2826">
                  <c:v>12</c:v>
                </c:pt>
                <c:pt idx="2827">
                  <c:v>8</c:v>
                </c:pt>
                <c:pt idx="2828">
                  <c:v>14</c:v>
                </c:pt>
                <c:pt idx="2829">
                  <c:v>6</c:v>
                </c:pt>
                <c:pt idx="2830">
                  <c:v>9</c:v>
                </c:pt>
                <c:pt idx="2831">
                  <c:v>9</c:v>
                </c:pt>
                <c:pt idx="2832">
                  <c:v>11</c:v>
                </c:pt>
                <c:pt idx="2833">
                  <c:v>15</c:v>
                </c:pt>
                <c:pt idx="2834">
                  <c:v>7</c:v>
                </c:pt>
                <c:pt idx="2835">
                  <c:v>7</c:v>
                </c:pt>
                <c:pt idx="2836">
                  <c:v>12</c:v>
                </c:pt>
                <c:pt idx="2837">
                  <c:v>3</c:v>
                </c:pt>
                <c:pt idx="2838">
                  <c:v>7</c:v>
                </c:pt>
                <c:pt idx="2839">
                  <c:v>3</c:v>
                </c:pt>
                <c:pt idx="2840">
                  <c:v>16</c:v>
                </c:pt>
                <c:pt idx="2841">
                  <c:v>5</c:v>
                </c:pt>
                <c:pt idx="2842">
                  <c:v>11</c:v>
                </c:pt>
                <c:pt idx="2843">
                  <c:v>5</c:v>
                </c:pt>
                <c:pt idx="2844">
                  <c:v>9</c:v>
                </c:pt>
                <c:pt idx="2845">
                  <c:v>5</c:v>
                </c:pt>
                <c:pt idx="2846">
                  <c:v>5</c:v>
                </c:pt>
                <c:pt idx="2847">
                  <c:v>4</c:v>
                </c:pt>
                <c:pt idx="2848">
                  <c:v>8</c:v>
                </c:pt>
                <c:pt idx="2849">
                  <c:v>4</c:v>
                </c:pt>
                <c:pt idx="2850">
                  <c:v>8</c:v>
                </c:pt>
                <c:pt idx="2851">
                  <c:v>4</c:v>
                </c:pt>
                <c:pt idx="2852">
                  <c:v>7</c:v>
                </c:pt>
                <c:pt idx="2853">
                  <c:v>9</c:v>
                </c:pt>
                <c:pt idx="2854">
                  <c:v>6</c:v>
                </c:pt>
                <c:pt idx="2855">
                  <c:v>7</c:v>
                </c:pt>
                <c:pt idx="2856">
                  <c:v>11</c:v>
                </c:pt>
                <c:pt idx="2857">
                  <c:v>6</c:v>
                </c:pt>
                <c:pt idx="2858">
                  <c:v>16</c:v>
                </c:pt>
                <c:pt idx="2859">
                  <c:v>8</c:v>
                </c:pt>
                <c:pt idx="2860">
                  <c:v>9</c:v>
                </c:pt>
                <c:pt idx="2861">
                  <c:v>2</c:v>
                </c:pt>
                <c:pt idx="2862">
                  <c:v>7</c:v>
                </c:pt>
                <c:pt idx="2863">
                  <c:v>13</c:v>
                </c:pt>
                <c:pt idx="2864">
                  <c:v>13</c:v>
                </c:pt>
                <c:pt idx="2865">
                  <c:v>12</c:v>
                </c:pt>
                <c:pt idx="2866">
                  <c:v>13</c:v>
                </c:pt>
                <c:pt idx="2867">
                  <c:v>5</c:v>
                </c:pt>
                <c:pt idx="2868">
                  <c:v>8</c:v>
                </c:pt>
                <c:pt idx="2869">
                  <c:v>4</c:v>
                </c:pt>
                <c:pt idx="2870">
                  <c:v>5</c:v>
                </c:pt>
                <c:pt idx="2871">
                  <c:v>12</c:v>
                </c:pt>
                <c:pt idx="2872">
                  <c:v>13</c:v>
                </c:pt>
                <c:pt idx="2873">
                  <c:v>9</c:v>
                </c:pt>
                <c:pt idx="2874">
                  <c:v>7</c:v>
                </c:pt>
                <c:pt idx="2875">
                  <c:v>7</c:v>
                </c:pt>
                <c:pt idx="2876">
                  <c:v>2</c:v>
                </c:pt>
                <c:pt idx="2877">
                  <c:v>6</c:v>
                </c:pt>
                <c:pt idx="2878">
                  <c:v>10</c:v>
                </c:pt>
                <c:pt idx="2879">
                  <c:v>10</c:v>
                </c:pt>
                <c:pt idx="2880">
                  <c:v>15</c:v>
                </c:pt>
                <c:pt idx="2881">
                  <c:v>9</c:v>
                </c:pt>
                <c:pt idx="2882">
                  <c:v>9</c:v>
                </c:pt>
                <c:pt idx="2883">
                  <c:v>11</c:v>
                </c:pt>
                <c:pt idx="2884">
                  <c:v>5</c:v>
                </c:pt>
                <c:pt idx="2885">
                  <c:v>10</c:v>
                </c:pt>
                <c:pt idx="2886">
                  <c:v>9</c:v>
                </c:pt>
                <c:pt idx="2887">
                  <c:v>9</c:v>
                </c:pt>
                <c:pt idx="2888">
                  <c:v>5</c:v>
                </c:pt>
                <c:pt idx="2889">
                  <c:v>5</c:v>
                </c:pt>
                <c:pt idx="2890">
                  <c:v>3</c:v>
                </c:pt>
                <c:pt idx="2891">
                  <c:v>10</c:v>
                </c:pt>
                <c:pt idx="2892">
                  <c:v>6</c:v>
                </c:pt>
                <c:pt idx="2893">
                  <c:v>9</c:v>
                </c:pt>
                <c:pt idx="2894">
                  <c:v>10</c:v>
                </c:pt>
                <c:pt idx="2895">
                  <c:v>12</c:v>
                </c:pt>
                <c:pt idx="2896">
                  <c:v>2</c:v>
                </c:pt>
                <c:pt idx="2897">
                  <c:v>9</c:v>
                </c:pt>
                <c:pt idx="2898">
                  <c:v>2</c:v>
                </c:pt>
                <c:pt idx="2899">
                  <c:v>6</c:v>
                </c:pt>
                <c:pt idx="2900">
                  <c:v>5</c:v>
                </c:pt>
                <c:pt idx="2901">
                  <c:v>19</c:v>
                </c:pt>
                <c:pt idx="2902">
                  <c:v>11</c:v>
                </c:pt>
                <c:pt idx="2903">
                  <c:v>6</c:v>
                </c:pt>
                <c:pt idx="2904">
                  <c:v>4</c:v>
                </c:pt>
                <c:pt idx="2905">
                  <c:v>12</c:v>
                </c:pt>
                <c:pt idx="2906">
                  <c:v>2</c:v>
                </c:pt>
                <c:pt idx="2907">
                  <c:v>6</c:v>
                </c:pt>
                <c:pt idx="2908">
                  <c:v>11</c:v>
                </c:pt>
                <c:pt idx="2909">
                  <c:v>4</c:v>
                </c:pt>
                <c:pt idx="2910">
                  <c:v>11</c:v>
                </c:pt>
                <c:pt idx="2911">
                  <c:v>9</c:v>
                </c:pt>
                <c:pt idx="2912">
                  <c:v>3</c:v>
                </c:pt>
                <c:pt idx="2913">
                  <c:v>8</c:v>
                </c:pt>
                <c:pt idx="2914">
                  <c:v>9</c:v>
                </c:pt>
                <c:pt idx="2915">
                  <c:v>15</c:v>
                </c:pt>
                <c:pt idx="2916">
                  <c:v>7</c:v>
                </c:pt>
                <c:pt idx="2917">
                  <c:v>13</c:v>
                </c:pt>
                <c:pt idx="2918">
                  <c:v>5</c:v>
                </c:pt>
                <c:pt idx="2919">
                  <c:v>10</c:v>
                </c:pt>
                <c:pt idx="2920">
                  <c:v>0</c:v>
                </c:pt>
                <c:pt idx="2921">
                  <c:v>6</c:v>
                </c:pt>
                <c:pt idx="2922">
                  <c:v>7</c:v>
                </c:pt>
                <c:pt idx="2923">
                  <c:v>10</c:v>
                </c:pt>
                <c:pt idx="2924">
                  <c:v>6</c:v>
                </c:pt>
                <c:pt idx="2925">
                  <c:v>15</c:v>
                </c:pt>
                <c:pt idx="2926">
                  <c:v>9</c:v>
                </c:pt>
                <c:pt idx="2927">
                  <c:v>6</c:v>
                </c:pt>
                <c:pt idx="2928">
                  <c:v>1</c:v>
                </c:pt>
                <c:pt idx="2929">
                  <c:v>16</c:v>
                </c:pt>
                <c:pt idx="2930">
                  <c:v>11</c:v>
                </c:pt>
                <c:pt idx="2931">
                  <c:v>13</c:v>
                </c:pt>
                <c:pt idx="2932">
                  <c:v>5</c:v>
                </c:pt>
                <c:pt idx="2933">
                  <c:v>9</c:v>
                </c:pt>
                <c:pt idx="2934">
                  <c:v>19</c:v>
                </c:pt>
                <c:pt idx="2935">
                  <c:v>6</c:v>
                </c:pt>
                <c:pt idx="2936">
                  <c:v>6</c:v>
                </c:pt>
                <c:pt idx="2937">
                  <c:v>7</c:v>
                </c:pt>
                <c:pt idx="2938">
                  <c:v>13</c:v>
                </c:pt>
                <c:pt idx="2939">
                  <c:v>7</c:v>
                </c:pt>
                <c:pt idx="2940">
                  <c:v>1</c:v>
                </c:pt>
                <c:pt idx="2941">
                  <c:v>7</c:v>
                </c:pt>
                <c:pt idx="2942">
                  <c:v>9</c:v>
                </c:pt>
                <c:pt idx="2943">
                  <c:v>17</c:v>
                </c:pt>
                <c:pt idx="2944">
                  <c:v>14</c:v>
                </c:pt>
                <c:pt idx="2945">
                  <c:v>12</c:v>
                </c:pt>
                <c:pt idx="2946">
                  <c:v>7</c:v>
                </c:pt>
                <c:pt idx="2947">
                  <c:v>6</c:v>
                </c:pt>
                <c:pt idx="2948">
                  <c:v>1</c:v>
                </c:pt>
                <c:pt idx="2949">
                  <c:v>15</c:v>
                </c:pt>
                <c:pt idx="2950">
                  <c:v>7</c:v>
                </c:pt>
                <c:pt idx="2951">
                  <c:v>2</c:v>
                </c:pt>
                <c:pt idx="2952">
                  <c:v>5</c:v>
                </c:pt>
                <c:pt idx="2953">
                  <c:v>7</c:v>
                </c:pt>
                <c:pt idx="2954">
                  <c:v>16</c:v>
                </c:pt>
                <c:pt idx="2955">
                  <c:v>7</c:v>
                </c:pt>
                <c:pt idx="2956">
                  <c:v>2</c:v>
                </c:pt>
                <c:pt idx="2957">
                  <c:v>6</c:v>
                </c:pt>
                <c:pt idx="2958">
                  <c:v>2</c:v>
                </c:pt>
                <c:pt idx="2959">
                  <c:v>10</c:v>
                </c:pt>
                <c:pt idx="2960">
                  <c:v>1</c:v>
                </c:pt>
                <c:pt idx="2961">
                  <c:v>11</c:v>
                </c:pt>
                <c:pt idx="2962">
                  <c:v>16</c:v>
                </c:pt>
                <c:pt idx="2963">
                  <c:v>10</c:v>
                </c:pt>
                <c:pt idx="2964">
                  <c:v>9</c:v>
                </c:pt>
                <c:pt idx="2965">
                  <c:v>8</c:v>
                </c:pt>
                <c:pt idx="2966">
                  <c:v>13</c:v>
                </c:pt>
                <c:pt idx="2967">
                  <c:v>10</c:v>
                </c:pt>
                <c:pt idx="2968">
                  <c:v>13</c:v>
                </c:pt>
                <c:pt idx="2969">
                  <c:v>12</c:v>
                </c:pt>
                <c:pt idx="2970">
                  <c:v>7</c:v>
                </c:pt>
                <c:pt idx="2971">
                  <c:v>7</c:v>
                </c:pt>
                <c:pt idx="2972">
                  <c:v>3</c:v>
                </c:pt>
                <c:pt idx="2973">
                  <c:v>16</c:v>
                </c:pt>
                <c:pt idx="2974">
                  <c:v>12</c:v>
                </c:pt>
                <c:pt idx="2975">
                  <c:v>5</c:v>
                </c:pt>
                <c:pt idx="2976">
                  <c:v>4</c:v>
                </c:pt>
                <c:pt idx="2977">
                  <c:v>8</c:v>
                </c:pt>
                <c:pt idx="2978">
                  <c:v>9</c:v>
                </c:pt>
                <c:pt idx="2979">
                  <c:v>5</c:v>
                </c:pt>
                <c:pt idx="2980">
                  <c:v>4</c:v>
                </c:pt>
                <c:pt idx="2981">
                  <c:v>10</c:v>
                </c:pt>
                <c:pt idx="2982">
                  <c:v>13</c:v>
                </c:pt>
                <c:pt idx="2983">
                  <c:v>4</c:v>
                </c:pt>
                <c:pt idx="2984">
                  <c:v>2</c:v>
                </c:pt>
                <c:pt idx="2985">
                  <c:v>5</c:v>
                </c:pt>
                <c:pt idx="2986">
                  <c:v>14</c:v>
                </c:pt>
                <c:pt idx="2987">
                  <c:v>7</c:v>
                </c:pt>
                <c:pt idx="2988">
                  <c:v>5</c:v>
                </c:pt>
                <c:pt idx="2989">
                  <c:v>6</c:v>
                </c:pt>
                <c:pt idx="2990">
                  <c:v>9</c:v>
                </c:pt>
                <c:pt idx="2991">
                  <c:v>13</c:v>
                </c:pt>
                <c:pt idx="2992">
                  <c:v>8</c:v>
                </c:pt>
                <c:pt idx="2993">
                  <c:v>7</c:v>
                </c:pt>
                <c:pt idx="2994">
                  <c:v>10</c:v>
                </c:pt>
                <c:pt idx="2995">
                  <c:v>7</c:v>
                </c:pt>
                <c:pt idx="2996">
                  <c:v>8</c:v>
                </c:pt>
                <c:pt idx="2997">
                  <c:v>6</c:v>
                </c:pt>
                <c:pt idx="2998">
                  <c:v>12</c:v>
                </c:pt>
                <c:pt idx="2999">
                  <c:v>12</c:v>
                </c:pt>
                <c:pt idx="3000">
                  <c:v>9</c:v>
                </c:pt>
                <c:pt idx="3001">
                  <c:v>12</c:v>
                </c:pt>
                <c:pt idx="3002">
                  <c:v>11</c:v>
                </c:pt>
                <c:pt idx="3003">
                  <c:v>13</c:v>
                </c:pt>
                <c:pt idx="3004">
                  <c:v>4</c:v>
                </c:pt>
                <c:pt idx="3005">
                  <c:v>7</c:v>
                </c:pt>
                <c:pt idx="3006">
                  <c:v>12</c:v>
                </c:pt>
                <c:pt idx="3007">
                  <c:v>5</c:v>
                </c:pt>
                <c:pt idx="3008">
                  <c:v>4</c:v>
                </c:pt>
                <c:pt idx="3009">
                  <c:v>9</c:v>
                </c:pt>
                <c:pt idx="3010">
                  <c:v>13</c:v>
                </c:pt>
                <c:pt idx="3011">
                  <c:v>7</c:v>
                </c:pt>
                <c:pt idx="3012">
                  <c:v>5</c:v>
                </c:pt>
                <c:pt idx="3013">
                  <c:v>9</c:v>
                </c:pt>
                <c:pt idx="3014">
                  <c:v>18</c:v>
                </c:pt>
                <c:pt idx="3015">
                  <c:v>2</c:v>
                </c:pt>
                <c:pt idx="3016">
                  <c:v>8</c:v>
                </c:pt>
                <c:pt idx="3017">
                  <c:v>4</c:v>
                </c:pt>
                <c:pt idx="3018">
                  <c:v>11</c:v>
                </c:pt>
                <c:pt idx="3019">
                  <c:v>1</c:v>
                </c:pt>
                <c:pt idx="3020">
                  <c:v>3</c:v>
                </c:pt>
                <c:pt idx="3021">
                  <c:v>16</c:v>
                </c:pt>
                <c:pt idx="3022">
                  <c:v>7</c:v>
                </c:pt>
                <c:pt idx="3023">
                  <c:v>5</c:v>
                </c:pt>
                <c:pt idx="3024">
                  <c:v>2</c:v>
                </c:pt>
                <c:pt idx="3025">
                  <c:v>11</c:v>
                </c:pt>
                <c:pt idx="3026">
                  <c:v>4</c:v>
                </c:pt>
                <c:pt idx="3027">
                  <c:v>12</c:v>
                </c:pt>
                <c:pt idx="3028">
                  <c:v>6</c:v>
                </c:pt>
                <c:pt idx="3029">
                  <c:v>10</c:v>
                </c:pt>
                <c:pt idx="3030">
                  <c:v>7</c:v>
                </c:pt>
                <c:pt idx="3031">
                  <c:v>14</c:v>
                </c:pt>
                <c:pt idx="3032">
                  <c:v>10</c:v>
                </c:pt>
                <c:pt idx="3033">
                  <c:v>6</c:v>
                </c:pt>
                <c:pt idx="3034">
                  <c:v>12</c:v>
                </c:pt>
                <c:pt idx="3035">
                  <c:v>7</c:v>
                </c:pt>
                <c:pt idx="3036">
                  <c:v>9</c:v>
                </c:pt>
                <c:pt idx="3037">
                  <c:v>5</c:v>
                </c:pt>
                <c:pt idx="3038">
                  <c:v>4</c:v>
                </c:pt>
                <c:pt idx="3039">
                  <c:v>8</c:v>
                </c:pt>
                <c:pt idx="3040">
                  <c:v>13</c:v>
                </c:pt>
                <c:pt idx="3041">
                  <c:v>13</c:v>
                </c:pt>
                <c:pt idx="3042">
                  <c:v>10</c:v>
                </c:pt>
                <c:pt idx="3043">
                  <c:v>5</c:v>
                </c:pt>
                <c:pt idx="3044">
                  <c:v>3</c:v>
                </c:pt>
                <c:pt idx="3045">
                  <c:v>9</c:v>
                </c:pt>
                <c:pt idx="3046">
                  <c:v>5</c:v>
                </c:pt>
                <c:pt idx="3047">
                  <c:v>16</c:v>
                </c:pt>
                <c:pt idx="3048">
                  <c:v>5</c:v>
                </c:pt>
                <c:pt idx="3049">
                  <c:v>5</c:v>
                </c:pt>
                <c:pt idx="3050">
                  <c:v>10</c:v>
                </c:pt>
                <c:pt idx="3051">
                  <c:v>4</c:v>
                </c:pt>
                <c:pt idx="3052">
                  <c:v>3</c:v>
                </c:pt>
                <c:pt idx="3053">
                  <c:v>9</c:v>
                </c:pt>
                <c:pt idx="3054">
                  <c:v>8</c:v>
                </c:pt>
                <c:pt idx="3055">
                  <c:v>11</c:v>
                </c:pt>
                <c:pt idx="3056">
                  <c:v>7</c:v>
                </c:pt>
                <c:pt idx="3057">
                  <c:v>5</c:v>
                </c:pt>
                <c:pt idx="3058">
                  <c:v>13</c:v>
                </c:pt>
                <c:pt idx="3059">
                  <c:v>11</c:v>
                </c:pt>
                <c:pt idx="3060">
                  <c:v>5</c:v>
                </c:pt>
                <c:pt idx="3061">
                  <c:v>13</c:v>
                </c:pt>
                <c:pt idx="3062">
                  <c:v>5</c:v>
                </c:pt>
                <c:pt idx="3063">
                  <c:v>7</c:v>
                </c:pt>
                <c:pt idx="3064">
                  <c:v>4</c:v>
                </c:pt>
                <c:pt idx="3065">
                  <c:v>8</c:v>
                </c:pt>
                <c:pt idx="3066">
                  <c:v>2</c:v>
                </c:pt>
                <c:pt idx="3067">
                  <c:v>16</c:v>
                </c:pt>
                <c:pt idx="3068">
                  <c:v>7</c:v>
                </c:pt>
                <c:pt idx="3069">
                  <c:v>9</c:v>
                </c:pt>
                <c:pt idx="3070">
                  <c:v>1</c:v>
                </c:pt>
                <c:pt idx="3071">
                  <c:v>6</c:v>
                </c:pt>
                <c:pt idx="3072">
                  <c:v>4</c:v>
                </c:pt>
                <c:pt idx="3073">
                  <c:v>9</c:v>
                </c:pt>
                <c:pt idx="3074">
                  <c:v>9</c:v>
                </c:pt>
                <c:pt idx="3075">
                  <c:v>5</c:v>
                </c:pt>
                <c:pt idx="3076">
                  <c:v>8</c:v>
                </c:pt>
                <c:pt idx="3077">
                  <c:v>8</c:v>
                </c:pt>
                <c:pt idx="3078">
                  <c:v>10</c:v>
                </c:pt>
                <c:pt idx="3079">
                  <c:v>10</c:v>
                </c:pt>
                <c:pt idx="3080">
                  <c:v>11</c:v>
                </c:pt>
                <c:pt idx="3081">
                  <c:v>5</c:v>
                </c:pt>
                <c:pt idx="3082">
                  <c:v>11</c:v>
                </c:pt>
                <c:pt idx="3083">
                  <c:v>12</c:v>
                </c:pt>
                <c:pt idx="3084">
                  <c:v>6</c:v>
                </c:pt>
                <c:pt idx="3085">
                  <c:v>7</c:v>
                </c:pt>
                <c:pt idx="3086">
                  <c:v>0</c:v>
                </c:pt>
                <c:pt idx="3087">
                  <c:v>8</c:v>
                </c:pt>
                <c:pt idx="3088">
                  <c:v>1</c:v>
                </c:pt>
                <c:pt idx="3089">
                  <c:v>2</c:v>
                </c:pt>
                <c:pt idx="3090">
                  <c:v>4</c:v>
                </c:pt>
                <c:pt idx="3091">
                  <c:v>4</c:v>
                </c:pt>
                <c:pt idx="3092">
                  <c:v>13</c:v>
                </c:pt>
                <c:pt idx="3093">
                  <c:v>3</c:v>
                </c:pt>
                <c:pt idx="3094">
                  <c:v>11</c:v>
                </c:pt>
                <c:pt idx="3095">
                  <c:v>5</c:v>
                </c:pt>
                <c:pt idx="3096">
                  <c:v>2</c:v>
                </c:pt>
                <c:pt idx="3097">
                  <c:v>10</c:v>
                </c:pt>
                <c:pt idx="3098">
                  <c:v>15</c:v>
                </c:pt>
                <c:pt idx="3099">
                  <c:v>12</c:v>
                </c:pt>
                <c:pt idx="3100">
                  <c:v>0</c:v>
                </c:pt>
                <c:pt idx="3101">
                  <c:v>3</c:v>
                </c:pt>
                <c:pt idx="3102">
                  <c:v>1</c:v>
                </c:pt>
                <c:pt idx="3103">
                  <c:v>8</c:v>
                </c:pt>
                <c:pt idx="3104">
                  <c:v>4</c:v>
                </c:pt>
                <c:pt idx="3105">
                  <c:v>7</c:v>
                </c:pt>
                <c:pt idx="3106">
                  <c:v>9</c:v>
                </c:pt>
                <c:pt idx="3107">
                  <c:v>3</c:v>
                </c:pt>
                <c:pt idx="3108">
                  <c:v>8</c:v>
                </c:pt>
                <c:pt idx="3109">
                  <c:v>6</c:v>
                </c:pt>
                <c:pt idx="3110">
                  <c:v>5</c:v>
                </c:pt>
                <c:pt idx="3111">
                  <c:v>1</c:v>
                </c:pt>
                <c:pt idx="3112">
                  <c:v>8</c:v>
                </c:pt>
                <c:pt idx="3113">
                  <c:v>16</c:v>
                </c:pt>
                <c:pt idx="3114">
                  <c:v>2</c:v>
                </c:pt>
                <c:pt idx="3115">
                  <c:v>9</c:v>
                </c:pt>
                <c:pt idx="3116">
                  <c:v>13</c:v>
                </c:pt>
                <c:pt idx="3117">
                  <c:v>4</c:v>
                </c:pt>
                <c:pt idx="3118">
                  <c:v>11</c:v>
                </c:pt>
                <c:pt idx="3119">
                  <c:v>11</c:v>
                </c:pt>
                <c:pt idx="3120">
                  <c:v>7</c:v>
                </c:pt>
                <c:pt idx="3121">
                  <c:v>12</c:v>
                </c:pt>
                <c:pt idx="3122">
                  <c:v>3</c:v>
                </c:pt>
                <c:pt idx="3123">
                  <c:v>11</c:v>
                </c:pt>
                <c:pt idx="3124">
                  <c:v>7</c:v>
                </c:pt>
                <c:pt idx="3125">
                  <c:v>5</c:v>
                </c:pt>
                <c:pt idx="3126">
                  <c:v>9</c:v>
                </c:pt>
                <c:pt idx="3127">
                  <c:v>7</c:v>
                </c:pt>
                <c:pt idx="3128">
                  <c:v>11</c:v>
                </c:pt>
                <c:pt idx="3129">
                  <c:v>9</c:v>
                </c:pt>
                <c:pt idx="3130">
                  <c:v>8</c:v>
                </c:pt>
                <c:pt idx="3131">
                  <c:v>4</c:v>
                </c:pt>
                <c:pt idx="3132">
                  <c:v>8</c:v>
                </c:pt>
                <c:pt idx="3133">
                  <c:v>2</c:v>
                </c:pt>
                <c:pt idx="3134">
                  <c:v>8</c:v>
                </c:pt>
                <c:pt idx="3135">
                  <c:v>13</c:v>
                </c:pt>
                <c:pt idx="3136">
                  <c:v>11</c:v>
                </c:pt>
                <c:pt idx="3137">
                  <c:v>3</c:v>
                </c:pt>
                <c:pt idx="3138">
                  <c:v>10</c:v>
                </c:pt>
                <c:pt idx="3139">
                  <c:v>13</c:v>
                </c:pt>
                <c:pt idx="3140">
                  <c:v>10</c:v>
                </c:pt>
                <c:pt idx="3141">
                  <c:v>3</c:v>
                </c:pt>
                <c:pt idx="3142">
                  <c:v>2</c:v>
                </c:pt>
                <c:pt idx="3143">
                  <c:v>9</c:v>
                </c:pt>
                <c:pt idx="3144">
                  <c:v>7</c:v>
                </c:pt>
                <c:pt idx="3145">
                  <c:v>13</c:v>
                </c:pt>
                <c:pt idx="3146">
                  <c:v>3</c:v>
                </c:pt>
                <c:pt idx="3147">
                  <c:v>9</c:v>
                </c:pt>
                <c:pt idx="3148">
                  <c:v>1</c:v>
                </c:pt>
                <c:pt idx="3149">
                  <c:v>5</c:v>
                </c:pt>
                <c:pt idx="3150">
                  <c:v>13</c:v>
                </c:pt>
                <c:pt idx="3151">
                  <c:v>13</c:v>
                </c:pt>
                <c:pt idx="3152">
                  <c:v>7</c:v>
                </c:pt>
                <c:pt idx="3153">
                  <c:v>12</c:v>
                </c:pt>
                <c:pt idx="3154">
                  <c:v>4</c:v>
                </c:pt>
                <c:pt idx="3155">
                  <c:v>10</c:v>
                </c:pt>
                <c:pt idx="3156">
                  <c:v>7</c:v>
                </c:pt>
                <c:pt idx="3157">
                  <c:v>4</c:v>
                </c:pt>
                <c:pt idx="3158">
                  <c:v>3</c:v>
                </c:pt>
                <c:pt idx="3159">
                  <c:v>9</c:v>
                </c:pt>
                <c:pt idx="3160">
                  <c:v>13</c:v>
                </c:pt>
                <c:pt idx="3161">
                  <c:v>7</c:v>
                </c:pt>
                <c:pt idx="3162">
                  <c:v>9</c:v>
                </c:pt>
                <c:pt idx="3163">
                  <c:v>14</c:v>
                </c:pt>
                <c:pt idx="3164">
                  <c:v>8</c:v>
                </c:pt>
                <c:pt idx="3165">
                  <c:v>7</c:v>
                </c:pt>
                <c:pt idx="3166">
                  <c:v>6</c:v>
                </c:pt>
                <c:pt idx="3167">
                  <c:v>10</c:v>
                </c:pt>
                <c:pt idx="3168">
                  <c:v>11</c:v>
                </c:pt>
                <c:pt idx="3169">
                  <c:v>7</c:v>
                </c:pt>
                <c:pt idx="3170">
                  <c:v>8</c:v>
                </c:pt>
                <c:pt idx="3171">
                  <c:v>3</c:v>
                </c:pt>
                <c:pt idx="3172">
                  <c:v>11</c:v>
                </c:pt>
                <c:pt idx="3173">
                  <c:v>11</c:v>
                </c:pt>
                <c:pt idx="3174">
                  <c:v>3</c:v>
                </c:pt>
                <c:pt idx="3175">
                  <c:v>14</c:v>
                </c:pt>
                <c:pt idx="3176">
                  <c:v>4</c:v>
                </c:pt>
                <c:pt idx="3177">
                  <c:v>15</c:v>
                </c:pt>
                <c:pt idx="3178">
                  <c:v>10</c:v>
                </c:pt>
                <c:pt idx="3179">
                  <c:v>7</c:v>
                </c:pt>
                <c:pt idx="3180">
                  <c:v>4</c:v>
                </c:pt>
                <c:pt idx="3181">
                  <c:v>10</c:v>
                </c:pt>
                <c:pt idx="3182">
                  <c:v>6</c:v>
                </c:pt>
                <c:pt idx="3183">
                  <c:v>3</c:v>
                </c:pt>
                <c:pt idx="3184">
                  <c:v>13</c:v>
                </c:pt>
                <c:pt idx="3185">
                  <c:v>12</c:v>
                </c:pt>
                <c:pt idx="3186">
                  <c:v>12</c:v>
                </c:pt>
                <c:pt idx="3187">
                  <c:v>7</c:v>
                </c:pt>
                <c:pt idx="3188">
                  <c:v>3</c:v>
                </c:pt>
                <c:pt idx="3189">
                  <c:v>7</c:v>
                </c:pt>
                <c:pt idx="3190">
                  <c:v>10</c:v>
                </c:pt>
                <c:pt idx="3191">
                  <c:v>7</c:v>
                </c:pt>
                <c:pt idx="3192">
                  <c:v>4</c:v>
                </c:pt>
                <c:pt idx="3193">
                  <c:v>6</c:v>
                </c:pt>
                <c:pt idx="3194">
                  <c:v>3</c:v>
                </c:pt>
                <c:pt idx="3195">
                  <c:v>12</c:v>
                </c:pt>
                <c:pt idx="3196">
                  <c:v>7</c:v>
                </c:pt>
                <c:pt idx="3197">
                  <c:v>13</c:v>
                </c:pt>
                <c:pt idx="3198">
                  <c:v>8</c:v>
                </c:pt>
                <c:pt idx="3199">
                  <c:v>8</c:v>
                </c:pt>
                <c:pt idx="3200">
                  <c:v>1</c:v>
                </c:pt>
                <c:pt idx="3201">
                  <c:v>9</c:v>
                </c:pt>
                <c:pt idx="3202">
                  <c:v>17</c:v>
                </c:pt>
                <c:pt idx="3203">
                  <c:v>7</c:v>
                </c:pt>
                <c:pt idx="3204">
                  <c:v>8</c:v>
                </c:pt>
                <c:pt idx="3205">
                  <c:v>11</c:v>
                </c:pt>
                <c:pt idx="3206">
                  <c:v>12</c:v>
                </c:pt>
                <c:pt idx="3207">
                  <c:v>8</c:v>
                </c:pt>
                <c:pt idx="3208">
                  <c:v>12</c:v>
                </c:pt>
                <c:pt idx="3209">
                  <c:v>5</c:v>
                </c:pt>
                <c:pt idx="3210">
                  <c:v>4</c:v>
                </c:pt>
                <c:pt idx="3211">
                  <c:v>9</c:v>
                </c:pt>
                <c:pt idx="3212">
                  <c:v>6</c:v>
                </c:pt>
                <c:pt idx="3213">
                  <c:v>5</c:v>
                </c:pt>
                <c:pt idx="3214">
                  <c:v>12</c:v>
                </c:pt>
                <c:pt idx="3215">
                  <c:v>10</c:v>
                </c:pt>
                <c:pt idx="3216">
                  <c:v>10</c:v>
                </c:pt>
                <c:pt idx="3217">
                  <c:v>14</c:v>
                </c:pt>
                <c:pt idx="3218">
                  <c:v>4</c:v>
                </c:pt>
                <c:pt idx="3219">
                  <c:v>15</c:v>
                </c:pt>
                <c:pt idx="3220">
                  <c:v>2</c:v>
                </c:pt>
                <c:pt idx="3221">
                  <c:v>13</c:v>
                </c:pt>
                <c:pt idx="3222">
                  <c:v>11</c:v>
                </c:pt>
                <c:pt idx="3223">
                  <c:v>8</c:v>
                </c:pt>
                <c:pt idx="3224">
                  <c:v>11</c:v>
                </c:pt>
                <c:pt idx="3225">
                  <c:v>1</c:v>
                </c:pt>
                <c:pt idx="3226">
                  <c:v>5</c:v>
                </c:pt>
                <c:pt idx="3227">
                  <c:v>15</c:v>
                </c:pt>
                <c:pt idx="3228">
                  <c:v>11</c:v>
                </c:pt>
                <c:pt idx="3229">
                  <c:v>6</c:v>
                </c:pt>
                <c:pt idx="3230">
                  <c:v>6</c:v>
                </c:pt>
                <c:pt idx="3231">
                  <c:v>7</c:v>
                </c:pt>
                <c:pt idx="3232">
                  <c:v>0</c:v>
                </c:pt>
                <c:pt idx="3233">
                  <c:v>7</c:v>
                </c:pt>
                <c:pt idx="3234">
                  <c:v>6</c:v>
                </c:pt>
                <c:pt idx="3235">
                  <c:v>6</c:v>
                </c:pt>
                <c:pt idx="3236">
                  <c:v>12</c:v>
                </c:pt>
                <c:pt idx="3237">
                  <c:v>8</c:v>
                </c:pt>
                <c:pt idx="3238">
                  <c:v>1</c:v>
                </c:pt>
                <c:pt idx="3239">
                  <c:v>10</c:v>
                </c:pt>
                <c:pt idx="3240">
                  <c:v>9</c:v>
                </c:pt>
                <c:pt idx="3241">
                  <c:v>6</c:v>
                </c:pt>
                <c:pt idx="3242">
                  <c:v>6</c:v>
                </c:pt>
                <c:pt idx="3243">
                  <c:v>5</c:v>
                </c:pt>
                <c:pt idx="3244">
                  <c:v>6</c:v>
                </c:pt>
                <c:pt idx="3245">
                  <c:v>9</c:v>
                </c:pt>
                <c:pt idx="3246">
                  <c:v>13</c:v>
                </c:pt>
                <c:pt idx="3247">
                  <c:v>8</c:v>
                </c:pt>
                <c:pt idx="3248">
                  <c:v>6</c:v>
                </c:pt>
                <c:pt idx="3249">
                  <c:v>3</c:v>
                </c:pt>
                <c:pt idx="3250">
                  <c:v>5</c:v>
                </c:pt>
                <c:pt idx="3251">
                  <c:v>8</c:v>
                </c:pt>
                <c:pt idx="3252">
                  <c:v>1</c:v>
                </c:pt>
                <c:pt idx="3253">
                  <c:v>11</c:v>
                </c:pt>
                <c:pt idx="3254">
                  <c:v>1</c:v>
                </c:pt>
                <c:pt idx="3255">
                  <c:v>7</c:v>
                </c:pt>
                <c:pt idx="3256">
                  <c:v>12</c:v>
                </c:pt>
                <c:pt idx="3257">
                  <c:v>8</c:v>
                </c:pt>
                <c:pt idx="3258">
                  <c:v>9</c:v>
                </c:pt>
                <c:pt idx="3259">
                  <c:v>9</c:v>
                </c:pt>
                <c:pt idx="3260">
                  <c:v>8</c:v>
                </c:pt>
                <c:pt idx="3261">
                  <c:v>5</c:v>
                </c:pt>
                <c:pt idx="3262">
                  <c:v>5</c:v>
                </c:pt>
                <c:pt idx="3263">
                  <c:v>9</c:v>
                </c:pt>
                <c:pt idx="3264">
                  <c:v>4</c:v>
                </c:pt>
                <c:pt idx="3265">
                  <c:v>6</c:v>
                </c:pt>
                <c:pt idx="3266">
                  <c:v>8</c:v>
                </c:pt>
                <c:pt idx="3267">
                  <c:v>7</c:v>
                </c:pt>
                <c:pt idx="3268">
                  <c:v>7</c:v>
                </c:pt>
                <c:pt idx="3269">
                  <c:v>0</c:v>
                </c:pt>
                <c:pt idx="3270">
                  <c:v>6</c:v>
                </c:pt>
                <c:pt idx="3271">
                  <c:v>8</c:v>
                </c:pt>
                <c:pt idx="3272">
                  <c:v>14</c:v>
                </c:pt>
                <c:pt idx="3273">
                  <c:v>11</c:v>
                </c:pt>
                <c:pt idx="3274">
                  <c:v>9</c:v>
                </c:pt>
                <c:pt idx="3275">
                  <c:v>9</c:v>
                </c:pt>
                <c:pt idx="3276">
                  <c:v>16</c:v>
                </c:pt>
                <c:pt idx="3277">
                  <c:v>8</c:v>
                </c:pt>
                <c:pt idx="3278">
                  <c:v>5</c:v>
                </c:pt>
                <c:pt idx="3279">
                  <c:v>6</c:v>
                </c:pt>
                <c:pt idx="3280">
                  <c:v>10</c:v>
                </c:pt>
                <c:pt idx="3281">
                  <c:v>8</c:v>
                </c:pt>
                <c:pt idx="3282">
                  <c:v>8</c:v>
                </c:pt>
                <c:pt idx="3283">
                  <c:v>10</c:v>
                </c:pt>
                <c:pt idx="3284">
                  <c:v>12</c:v>
                </c:pt>
                <c:pt idx="3285">
                  <c:v>6</c:v>
                </c:pt>
                <c:pt idx="3286">
                  <c:v>9</c:v>
                </c:pt>
                <c:pt idx="3287">
                  <c:v>5</c:v>
                </c:pt>
                <c:pt idx="3288">
                  <c:v>9</c:v>
                </c:pt>
                <c:pt idx="3289">
                  <c:v>6</c:v>
                </c:pt>
                <c:pt idx="3290">
                  <c:v>13</c:v>
                </c:pt>
                <c:pt idx="3291">
                  <c:v>12</c:v>
                </c:pt>
                <c:pt idx="3292">
                  <c:v>6</c:v>
                </c:pt>
                <c:pt idx="3293">
                  <c:v>12</c:v>
                </c:pt>
                <c:pt idx="3294">
                  <c:v>14</c:v>
                </c:pt>
                <c:pt idx="3295">
                  <c:v>5</c:v>
                </c:pt>
                <c:pt idx="3296">
                  <c:v>9</c:v>
                </c:pt>
                <c:pt idx="3297">
                  <c:v>7</c:v>
                </c:pt>
                <c:pt idx="3298">
                  <c:v>8</c:v>
                </c:pt>
                <c:pt idx="3299">
                  <c:v>6</c:v>
                </c:pt>
                <c:pt idx="3300">
                  <c:v>8</c:v>
                </c:pt>
                <c:pt idx="3301">
                  <c:v>2</c:v>
                </c:pt>
                <c:pt idx="3302">
                  <c:v>9</c:v>
                </c:pt>
                <c:pt idx="3303">
                  <c:v>11</c:v>
                </c:pt>
                <c:pt idx="3304">
                  <c:v>11</c:v>
                </c:pt>
                <c:pt idx="3305">
                  <c:v>5</c:v>
                </c:pt>
                <c:pt idx="3306">
                  <c:v>9</c:v>
                </c:pt>
                <c:pt idx="3307">
                  <c:v>5</c:v>
                </c:pt>
                <c:pt idx="3308">
                  <c:v>2</c:v>
                </c:pt>
                <c:pt idx="3309">
                  <c:v>9</c:v>
                </c:pt>
                <c:pt idx="3310">
                  <c:v>10</c:v>
                </c:pt>
                <c:pt idx="3311">
                  <c:v>9</c:v>
                </c:pt>
                <c:pt idx="3312">
                  <c:v>9</c:v>
                </c:pt>
                <c:pt idx="3313">
                  <c:v>14</c:v>
                </c:pt>
                <c:pt idx="3314">
                  <c:v>7</c:v>
                </c:pt>
                <c:pt idx="3315">
                  <c:v>13</c:v>
                </c:pt>
                <c:pt idx="3316">
                  <c:v>5</c:v>
                </c:pt>
                <c:pt idx="3317">
                  <c:v>13</c:v>
                </c:pt>
                <c:pt idx="3318">
                  <c:v>6</c:v>
                </c:pt>
                <c:pt idx="3319">
                  <c:v>8</c:v>
                </c:pt>
                <c:pt idx="3320">
                  <c:v>6</c:v>
                </c:pt>
                <c:pt idx="3321">
                  <c:v>9</c:v>
                </c:pt>
                <c:pt idx="3322">
                  <c:v>11</c:v>
                </c:pt>
                <c:pt idx="3323">
                  <c:v>5</c:v>
                </c:pt>
                <c:pt idx="3324">
                  <c:v>5</c:v>
                </c:pt>
                <c:pt idx="3325">
                  <c:v>14</c:v>
                </c:pt>
                <c:pt idx="3326">
                  <c:v>6</c:v>
                </c:pt>
                <c:pt idx="3327">
                  <c:v>6</c:v>
                </c:pt>
                <c:pt idx="3328">
                  <c:v>6</c:v>
                </c:pt>
                <c:pt idx="3329">
                  <c:v>12</c:v>
                </c:pt>
                <c:pt idx="3330">
                  <c:v>2</c:v>
                </c:pt>
                <c:pt idx="3331">
                  <c:v>9</c:v>
                </c:pt>
                <c:pt idx="3332">
                  <c:v>11</c:v>
                </c:pt>
                <c:pt idx="3333">
                  <c:v>15</c:v>
                </c:pt>
                <c:pt idx="3334">
                  <c:v>7</c:v>
                </c:pt>
                <c:pt idx="3335">
                  <c:v>8</c:v>
                </c:pt>
                <c:pt idx="3336">
                  <c:v>7</c:v>
                </c:pt>
                <c:pt idx="3337">
                  <c:v>9</c:v>
                </c:pt>
                <c:pt idx="3338">
                  <c:v>5</c:v>
                </c:pt>
                <c:pt idx="3339">
                  <c:v>17</c:v>
                </c:pt>
                <c:pt idx="3340">
                  <c:v>8</c:v>
                </c:pt>
                <c:pt idx="3341">
                  <c:v>13</c:v>
                </c:pt>
                <c:pt idx="3342">
                  <c:v>2</c:v>
                </c:pt>
                <c:pt idx="3343">
                  <c:v>2</c:v>
                </c:pt>
                <c:pt idx="3344">
                  <c:v>5</c:v>
                </c:pt>
                <c:pt idx="3345">
                  <c:v>15</c:v>
                </c:pt>
                <c:pt idx="3346">
                  <c:v>7</c:v>
                </c:pt>
                <c:pt idx="3347">
                  <c:v>6</c:v>
                </c:pt>
                <c:pt idx="3348">
                  <c:v>7</c:v>
                </c:pt>
                <c:pt idx="3349">
                  <c:v>1</c:v>
                </c:pt>
                <c:pt idx="3350">
                  <c:v>3</c:v>
                </c:pt>
                <c:pt idx="3351">
                  <c:v>10</c:v>
                </c:pt>
                <c:pt idx="3352">
                  <c:v>9</c:v>
                </c:pt>
                <c:pt idx="3353">
                  <c:v>5</c:v>
                </c:pt>
                <c:pt idx="3354">
                  <c:v>1</c:v>
                </c:pt>
                <c:pt idx="3355">
                  <c:v>13</c:v>
                </c:pt>
                <c:pt idx="3356">
                  <c:v>11</c:v>
                </c:pt>
                <c:pt idx="3357">
                  <c:v>3</c:v>
                </c:pt>
                <c:pt idx="3358">
                  <c:v>12</c:v>
                </c:pt>
                <c:pt idx="3359">
                  <c:v>6</c:v>
                </c:pt>
                <c:pt idx="3360">
                  <c:v>4</c:v>
                </c:pt>
                <c:pt idx="3361">
                  <c:v>8</c:v>
                </c:pt>
                <c:pt idx="3362">
                  <c:v>12</c:v>
                </c:pt>
                <c:pt idx="3363">
                  <c:v>7</c:v>
                </c:pt>
                <c:pt idx="3364">
                  <c:v>6</c:v>
                </c:pt>
                <c:pt idx="3365">
                  <c:v>7</c:v>
                </c:pt>
                <c:pt idx="3366">
                  <c:v>8</c:v>
                </c:pt>
                <c:pt idx="3367">
                  <c:v>12</c:v>
                </c:pt>
                <c:pt idx="3368">
                  <c:v>6</c:v>
                </c:pt>
                <c:pt idx="3369">
                  <c:v>2</c:v>
                </c:pt>
                <c:pt idx="3370">
                  <c:v>10</c:v>
                </c:pt>
                <c:pt idx="3371">
                  <c:v>11</c:v>
                </c:pt>
                <c:pt idx="3372">
                  <c:v>6</c:v>
                </c:pt>
                <c:pt idx="3373">
                  <c:v>8</c:v>
                </c:pt>
                <c:pt idx="3374">
                  <c:v>4</c:v>
                </c:pt>
                <c:pt idx="3375">
                  <c:v>4</c:v>
                </c:pt>
                <c:pt idx="3376">
                  <c:v>6</c:v>
                </c:pt>
                <c:pt idx="3377">
                  <c:v>4</c:v>
                </c:pt>
                <c:pt idx="3378">
                  <c:v>7</c:v>
                </c:pt>
                <c:pt idx="3379">
                  <c:v>5</c:v>
                </c:pt>
                <c:pt idx="3380">
                  <c:v>9</c:v>
                </c:pt>
                <c:pt idx="3381">
                  <c:v>10</c:v>
                </c:pt>
                <c:pt idx="3382">
                  <c:v>11</c:v>
                </c:pt>
                <c:pt idx="3383">
                  <c:v>10</c:v>
                </c:pt>
                <c:pt idx="3384">
                  <c:v>5</c:v>
                </c:pt>
                <c:pt idx="3385">
                  <c:v>9</c:v>
                </c:pt>
                <c:pt idx="3386">
                  <c:v>12</c:v>
                </c:pt>
                <c:pt idx="3387">
                  <c:v>11</c:v>
                </c:pt>
                <c:pt idx="3388">
                  <c:v>9</c:v>
                </c:pt>
                <c:pt idx="3389">
                  <c:v>2</c:v>
                </c:pt>
                <c:pt idx="3390">
                  <c:v>11</c:v>
                </c:pt>
                <c:pt idx="3391">
                  <c:v>7</c:v>
                </c:pt>
                <c:pt idx="3392">
                  <c:v>5</c:v>
                </c:pt>
                <c:pt idx="3393">
                  <c:v>15</c:v>
                </c:pt>
                <c:pt idx="3394">
                  <c:v>4</c:v>
                </c:pt>
                <c:pt idx="3395">
                  <c:v>7</c:v>
                </c:pt>
                <c:pt idx="3396">
                  <c:v>10</c:v>
                </c:pt>
                <c:pt idx="3397">
                  <c:v>8</c:v>
                </c:pt>
                <c:pt idx="3398">
                  <c:v>12</c:v>
                </c:pt>
                <c:pt idx="3399">
                  <c:v>11</c:v>
                </c:pt>
                <c:pt idx="3400">
                  <c:v>6</c:v>
                </c:pt>
                <c:pt idx="3401">
                  <c:v>2</c:v>
                </c:pt>
                <c:pt idx="3402">
                  <c:v>1</c:v>
                </c:pt>
                <c:pt idx="3403">
                  <c:v>3</c:v>
                </c:pt>
                <c:pt idx="3404">
                  <c:v>10</c:v>
                </c:pt>
                <c:pt idx="3405">
                  <c:v>5</c:v>
                </c:pt>
                <c:pt idx="3406">
                  <c:v>10</c:v>
                </c:pt>
                <c:pt idx="3407">
                  <c:v>7</c:v>
                </c:pt>
                <c:pt idx="3408">
                  <c:v>5</c:v>
                </c:pt>
                <c:pt idx="3409">
                  <c:v>9</c:v>
                </c:pt>
                <c:pt idx="3410">
                  <c:v>11</c:v>
                </c:pt>
                <c:pt idx="3411">
                  <c:v>11</c:v>
                </c:pt>
                <c:pt idx="3412">
                  <c:v>1</c:v>
                </c:pt>
                <c:pt idx="3413">
                  <c:v>6</c:v>
                </c:pt>
                <c:pt idx="3414">
                  <c:v>15</c:v>
                </c:pt>
                <c:pt idx="3415">
                  <c:v>3</c:v>
                </c:pt>
                <c:pt idx="3416">
                  <c:v>3</c:v>
                </c:pt>
                <c:pt idx="3417">
                  <c:v>7</c:v>
                </c:pt>
                <c:pt idx="3418">
                  <c:v>3</c:v>
                </c:pt>
                <c:pt idx="3419">
                  <c:v>15</c:v>
                </c:pt>
                <c:pt idx="3420">
                  <c:v>10</c:v>
                </c:pt>
                <c:pt idx="3421">
                  <c:v>5</c:v>
                </c:pt>
                <c:pt idx="3422">
                  <c:v>7</c:v>
                </c:pt>
                <c:pt idx="3423">
                  <c:v>9</c:v>
                </c:pt>
                <c:pt idx="3424">
                  <c:v>12</c:v>
                </c:pt>
                <c:pt idx="3425">
                  <c:v>12</c:v>
                </c:pt>
                <c:pt idx="3426">
                  <c:v>9</c:v>
                </c:pt>
                <c:pt idx="3427">
                  <c:v>9</c:v>
                </c:pt>
                <c:pt idx="3428">
                  <c:v>11</c:v>
                </c:pt>
                <c:pt idx="3429">
                  <c:v>8</c:v>
                </c:pt>
                <c:pt idx="3430">
                  <c:v>17</c:v>
                </c:pt>
                <c:pt idx="3431">
                  <c:v>17</c:v>
                </c:pt>
                <c:pt idx="3432">
                  <c:v>5</c:v>
                </c:pt>
                <c:pt idx="3433">
                  <c:v>19</c:v>
                </c:pt>
                <c:pt idx="3434">
                  <c:v>7</c:v>
                </c:pt>
                <c:pt idx="3435">
                  <c:v>6</c:v>
                </c:pt>
                <c:pt idx="3436">
                  <c:v>5</c:v>
                </c:pt>
                <c:pt idx="3437">
                  <c:v>8</c:v>
                </c:pt>
                <c:pt idx="3438">
                  <c:v>11</c:v>
                </c:pt>
                <c:pt idx="3439">
                  <c:v>5</c:v>
                </c:pt>
                <c:pt idx="3440">
                  <c:v>10</c:v>
                </c:pt>
                <c:pt idx="3441">
                  <c:v>10</c:v>
                </c:pt>
                <c:pt idx="3442">
                  <c:v>8</c:v>
                </c:pt>
                <c:pt idx="3443">
                  <c:v>3</c:v>
                </c:pt>
                <c:pt idx="3444">
                  <c:v>2</c:v>
                </c:pt>
                <c:pt idx="3445">
                  <c:v>10</c:v>
                </c:pt>
                <c:pt idx="3446">
                  <c:v>3</c:v>
                </c:pt>
                <c:pt idx="3447">
                  <c:v>6</c:v>
                </c:pt>
                <c:pt idx="3448">
                  <c:v>7</c:v>
                </c:pt>
                <c:pt idx="3449">
                  <c:v>9</c:v>
                </c:pt>
                <c:pt idx="3450">
                  <c:v>7</c:v>
                </c:pt>
                <c:pt idx="3451">
                  <c:v>5</c:v>
                </c:pt>
                <c:pt idx="3452">
                  <c:v>8</c:v>
                </c:pt>
                <c:pt idx="3453">
                  <c:v>13</c:v>
                </c:pt>
                <c:pt idx="3454">
                  <c:v>5</c:v>
                </c:pt>
                <c:pt idx="3455">
                  <c:v>5</c:v>
                </c:pt>
                <c:pt idx="3456">
                  <c:v>12</c:v>
                </c:pt>
                <c:pt idx="3457">
                  <c:v>7</c:v>
                </c:pt>
                <c:pt idx="3458">
                  <c:v>7</c:v>
                </c:pt>
                <c:pt idx="3459">
                  <c:v>18</c:v>
                </c:pt>
                <c:pt idx="3460">
                  <c:v>10</c:v>
                </c:pt>
                <c:pt idx="3461">
                  <c:v>5</c:v>
                </c:pt>
                <c:pt idx="3462">
                  <c:v>8</c:v>
                </c:pt>
                <c:pt idx="3463">
                  <c:v>3</c:v>
                </c:pt>
                <c:pt idx="3464">
                  <c:v>12</c:v>
                </c:pt>
                <c:pt idx="3465">
                  <c:v>16</c:v>
                </c:pt>
                <c:pt idx="3466">
                  <c:v>5</c:v>
                </c:pt>
                <c:pt idx="3467">
                  <c:v>8</c:v>
                </c:pt>
                <c:pt idx="3468">
                  <c:v>2</c:v>
                </c:pt>
                <c:pt idx="3469">
                  <c:v>4</c:v>
                </c:pt>
                <c:pt idx="3470">
                  <c:v>7</c:v>
                </c:pt>
                <c:pt idx="3471">
                  <c:v>4</c:v>
                </c:pt>
                <c:pt idx="3472">
                  <c:v>2</c:v>
                </c:pt>
                <c:pt idx="3473">
                  <c:v>9</c:v>
                </c:pt>
                <c:pt idx="3474">
                  <c:v>5</c:v>
                </c:pt>
                <c:pt idx="3475">
                  <c:v>3</c:v>
                </c:pt>
                <c:pt idx="3476">
                  <c:v>6</c:v>
                </c:pt>
                <c:pt idx="3477">
                  <c:v>11</c:v>
                </c:pt>
                <c:pt idx="3478">
                  <c:v>5</c:v>
                </c:pt>
                <c:pt idx="3479">
                  <c:v>1</c:v>
                </c:pt>
                <c:pt idx="3480">
                  <c:v>2</c:v>
                </c:pt>
                <c:pt idx="3481">
                  <c:v>4</c:v>
                </c:pt>
                <c:pt idx="3482">
                  <c:v>1</c:v>
                </c:pt>
                <c:pt idx="3483">
                  <c:v>8</c:v>
                </c:pt>
                <c:pt idx="3484">
                  <c:v>10</c:v>
                </c:pt>
                <c:pt idx="3485">
                  <c:v>11</c:v>
                </c:pt>
                <c:pt idx="3486">
                  <c:v>12</c:v>
                </c:pt>
                <c:pt idx="3487">
                  <c:v>2</c:v>
                </c:pt>
                <c:pt idx="3488">
                  <c:v>4</c:v>
                </c:pt>
                <c:pt idx="3489">
                  <c:v>11</c:v>
                </c:pt>
                <c:pt idx="3490">
                  <c:v>6</c:v>
                </c:pt>
                <c:pt idx="3491">
                  <c:v>7</c:v>
                </c:pt>
                <c:pt idx="3492">
                  <c:v>2</c:v>
                </c:pt>
                <c:pt idx="3493">
                  <c:v>8</c:v>
                </c:pt>
                <c:pt idx="3494">
                  <c:v>3</c:v>
                </c:pt>
                <c:pt idx="3495">
                  <c:v>5</c:v>
                </c:pt>
                <c:pt idx="3496">
                  <c:v>6</c:v>
                </c:pt>
                <c:pt idx="3497">
                  <c:v>8</c:v>
                </c:pt>
                <c:pt idx="3498">
                  <c:v>13</c:v>
                </c:pt>
                <c:pt idx="3499">
                  <c:v>8</c:v>
                </c:pt>
                <c:pt idx="3500">
                  <c:v>9</c:v>
                </c:pt>
                <c:pt idx="3501">
                  <c:v>11</c:v>
                </c:pt>
                <c:pt idx="3502">
                  <c:v>9</c:v>
                </c:pt>
                <c:pt idx="3503">
                  <c:v>12</c:v>
                </c:pt>
                <c:pt idx="3504">
                  <c:v>2</c:v>
                </c:pt>
                <c:pt idx="3505">
                  <c:v>12</c:v>
                </c:pt>
                <c:pt idx="3506">
                  <c:v>6</c:v>
                </c:pt>
                <c:pt idx="3507">
                  <c:v>4</c:v>
                </c:pt>
                <c:pt idx="3508">
                  <c:v>6</c:v>
                </c:pt>
                <c:pt idx="3509">
                  <c:v>9</c:v>
                </c:pt>
                <c:pt idx="3510">
                  <c:v>6</c:v>
                </c:pt>
                <c:pt idx="3511">
                  <c:v>13</c:v>
                </c:pt>
                <c:pt idx="3512">
                  <c:v>12</c:v>
                </c:pt>
                <c:pt idx="3513">
                  <c:v>7</c:v>
                </c:pt>
                <c:pt idx="3514">
                  <c:v>8</c:v>
                </c:pt>
                <c:pt idx="3515">
                  <c:v>8</c:v>
                </c:pt>
                <c:pt idx="3516">
                  <c:v>2</c:v>
                </c:pt>
                <c:pt idx="3517">
                  <c:v>1</c:v>
                </c:pt>
                <c:pt idx="3518">
                  <c:v>10</c:v>
                </c:pt>
                <c:pt idx="3519">
                  <c:v>4</c:v>
                </c:pt>
                <c:pt idx="3520">
                  <c:v>12</c:v>
                </c:pt>
                <c:pt idx="3521">
                  <c:v>6</c:v>
                </c:pt>
                <c:pt idx="3522">
                  <c:v>8</c:v>
                </c:pt>
                <c:pt idx="3523">
                  <c:v>7</c:v>
                </c:pt>
                <c:pt idx="3524">
                  <c:v>1</c:v>
                </c:pt>
                <c:pt idx="3525">
                  <c:v>7</c:v>
                </c:pt>
                <c:pt idx="3526">
                  <c:v>14</c:v>
                </c:pt>
                <c:pt idx="3527">
                  <c:v>2</c:v>
                </c:pt>
                <c:pt idx="3528">
                  <c:v>5</c:v>
                </c:pt>
                <c:pt idx="3529">
                  <c:v>4</c:v>
                </c:pt>
                <c:pt idx="3530">
                  <c:v>7</c:v>
                </c:pt>
                <c:pt idx="3531">
                  <c:v>9</c:v>
                </c:pt>
                <c:pt idx="3532">
                  <c:v>6</c:v>
                </c:pt>
                <c:pt idx="3533">
                  <c:v>4</c:v>
                </c:pt>
                <c:pt idx="3534">
                  <c:v>8</c:v>
                </c:pt>
                <c:pt idx="3535">
                  <c:v>6</c:v>
                </c:pt>
                <c:pt idx="3536">
                  <c:v>5</c:v>
                </c:pt>
                <c:pt idx="3537">
                  <c:v>4</c:v>
                </c:pt>
                <c:pt idx="3538">
                  <c:v>6</c:v>
                </c:pt>
                <c:pt idx="3539">
                  <c:v>11</c:v>
                </c:pt>
                <c:pt idx="3540">
                  <c:v>5</c:v>
                </c:pt>
                <c:pt idx="3541">
                  <c:v>8</c:v>
                </c:pt>
                <c:pt idx="3542">
                  <c:v>12</c:v>
                </c:pt>
                <c:pt idx="3543">
                  <c:v>9</c:v>
                </c:pt>
                <c:pt idx="3544">
                  <c:v>4</c:v>
                </c:pt>
                <c:pt idx="3545">
                  <c:v>8</c:v>
                </c:pt>
                <c:pt idx="3546">
                  <c:v>7</c:v>
                </c:pt>
                <c:pt idx="3547">
                  <c:v>5</c:v>
                </c:pt>
                <c:pt idx="3548">
                  <c:v>13</c:v>
                </c:pt>
                <c:pt idx="3549">
                  <c:v>7</c:v>
                </c:pt>
                <c:pt idx="3550">
                  <c:v>11</c:v>
                </c:pt>
                <c:pt idx="3551">
                  <c:v>7</c:v>
                </c:pt>
                <c:pt idx="3552">
                  <c:v>8</c:v>
                </c:pt>
                <c:pt idx="3553">
                  <c:v>8</c:v>
                </c:pt>
                <c:pt idx="3554">
                  <c:v>15</c:v>
                </c:pt>
                <c:pt idx="3555">
                  <c:v>5</c:v>
                </c:pt>
                <c:pt idx="3556">
                  <c:v>10</c:v>
                </c:pt>
                <c:pt idx="3557">
                  <c:v>6</c:v>
                </c:pt>
                <c:pt idx="3558">
                  <c:v>9</c:v>
                </c:pt>
                <c:pt idx="3559">
                  <c:v>10</c:v>
                </c:pt>
                <c:pt idx="3560">
                  <c:v>5</c:v>
                </c:pt>
                <c:pt idx="3561">
                  <c:v>10</c:v>
                </c:pt>
                <c:pt idx="3562">
                  <c:v>8</c:v>
                </c:pt>
                <c:pt idx="3563">
                  <c:v>5</c:v>
                </c:pt>
                <c:pt idx="3564">
                  <c:v>9</c:v>
                </c:pt>
                <c:pt idx="3565">
                  <c:v>5</c:v>
                </c:pt>
                <c:pt idx="3566">
                  <c:v>9</c:v>
                </c:pt>
                <c:pt idx="3567">
                  <c:v>5</c:v>
                </c:pt>
                <c:pt idx="3568">
                  <c:v>13</c:v>
                </c:pt>
                <c:pt idx="3569">
                  <c:v>5</c:v>
                </c:pt>
                <c:pt idx="3570">
                  <c:v>8</c:v>
                </c:pt>
                <c:pt idx="3571">
                  <c:v>8</c:v>
                </c:pt>
                <c:pt idx="3572">
                  <c:v>5</c:v>
                </c:pt>
                <c:pt idx="3573">
                  <c:v>11</c:v>
                </c:pt>
                <c:pt idx="3574">
                  <c:v>15</c:v>
                </c:pt>
                <c:pt idx="3575">
                  <c:v>9</c:v>
                </c:pt>
                <c:pt idx="3576">
                  <c:v>11</c:v>
                </c:pt>
                <c:pt idx="3577">
                  <c:v>11</c:v>
                </c:pt>
                <c:pt idx="3578">
                  <c:v>6</c:v>
                </c:pt>
                <c:pt idx="3579">
                  <c:v>11</c:v>
                </c:pt>
                <c:pt idx="3580">
                  <c:v>11</c:v>
                </c:pt>
                <c:pt idx="3581">
                  <c:v>9</c:v>
                </c:pt>
                <c:pt idx="3582">
                  <c:v>6</c:v>
                </c:pt>
                <c:pt idx="3583">
                  <c:v>9</c:v>
                </c:pt>
                <c:pt idx="3584">
                  <c:v>5</c:v>
                </c:pt>
                <c:pt idx="3585">
                  <c:v>6</c:v>
                </c:pt>
                <c:pt idx="3586">
                  <c:v>2</c:v>
                </c:pt>
                <c:pt idx="3587">
                  <c:v>2</c:v>
                </c:pt>
                <c:pt idx="3588">
                  <c:v>14</c:v>
                </c:pt>
                <c:pt idx="3589">
                  <c:v>14</c:v>
                </c:pt>
                <c:pt idx="3590">
                  <c:v>8</c:v>
                </c:pt>
                <c:pt idx="3591">
                  <c:v>6</c:v>
                </c:pt>
                <c:pt idx="3592">
                  <c:v>5</c:v>
                </c:pt>
                <c:pt idx="3593">
                  <c:v>3</c:v>
                </c:pt>
                <c:pt idx="3594">
                  <c:v>7</c:v>
                </c:pt>
                <c:pt idx="3595">
                  <c:v>11</c:v>
                </c:pt>
                <c:pt idx="3596">
                  <c:v>11</c:v>
                </c:pt>
                <c:pt idx="3597">
                  <c:v>5</c:v>
                </c:pt>
                <c:pt idx="3598">
                  <c:v>6</c:v>
                </c:pt>
                <c:pt idx="3599">
                  <c:v>9</c:v>
                </c:pt>
                <c:pt idx="3600">
                  <c:v>13</c:v>
                </c:pt>
                <c:pt idx="3601">
                  <c:v>5</c:v>
                </c:pt>
                <c:pt idx="3602">
                  <c:v>1</c:v>
                </c:pt>
                <c:pt idx="3603">
                  <c:v>9</c:v>
                </c:pt>
                <c:pt idx="3604">
                  <c:v>14</c:v>
                </c:pt>
                <c:pt idx="3605">
                  <c:v>3</c:v>
                </c:pt>
                <c:pt idx="3606">
                  <c:v>10</c:v>
                </c:pt>
                <c:pt idx="3607">
                  <c:v>7</c:v>
                </c:pt>
                <c:pt idx="3608">
                  <c:v>8</c:v>
                </c:pt>
                <c:pt idx="3609">
                  <c:v>16</c:v>
                </c:pt>
                <c:pt idx="3610">
                  <c:v>5</c:v>
                </c:pt>
                <c:pt idx="3611">
                  <c:v>5</c:v>
                </c:pt>
                <c:pt idx="3612">
                  <c:v>7</c:v>
                </c:pt>
                <c:pt idx="3613">
                  <c:v>12</c:v>
                </c:pt>
                <c:pt idx="3614">
                  <c:v>8</c:v>
                </c:pt>
                <c:pt idx="3615">
                  <c:v>2</c:v>
                </c:pt>
                <c:pt idx="3616">
                  <c:v>16</c:v>
                </c:pt>
                <c:pt idx="3617">
                  <c:v>9</c:v>
                </c:pt>
                <c:pt idx="3618">
                  <c:v>4</c:v>
                </c:pt>
                <c:pt idx="3619">
                  <c:v>14</c:v>
                </c:pt>
                <c:pt idx="3620">
                  <c:v>7</c:v>
                </c:pt>
                <c:pt idx="3621">
                  <c:v>5</c:v>
                </c:pt>
                <c:pt idx="3622">
                  <c:v>2</c:v>
                </c:pt>
                <c:pt idx="3623">
                  <c:v>13</c:v>
                </c:pt>
                <c:pt idx="3624">
                  <c:v>17</c:v>
                </c:pt>
                <c:pt idx="3625">
                  <c:v>0</c:v>
                </c:pt>
                <c:pt idx="3626">
                  <c:v>10</c:v>
                </c:pt>
                <c:pt idx="3627">
                  <c:v>1</c:v>
                </c:pt>
                <c:pt idx="3628">
                  <c:v>3</c:v>
                </c:pt>
                <c:pt idx="3629">
                  <c:v>6</c:v>
                </c:pt>
                <c:pt idx="3630">
                  <c:v>4</c:v>
                </c:pt>
                <c:pt idx="3631">
                  <c:v>5</c:v>
                </c:pt>
                <c:pt idx="3632">
                  <c:v>7</c:v>
                </c:pt>
                <c:pt idx="3633">
                  <c:v>7</c:v>
                </c:pt>
                <c:pt idx="3634">
                  <c:v>6</c:v>
                </c:pt>
                <c:pt idx="3635">
                  <c:v>5</c:v>
                </c:pt>
                <c:pt idx="3636">
                  <c:v>3</c:v>
                </c:pt>
                <c:pt idx="3637">
                  <c:v>11</c:v>
                </c:pt>
                <c:pt idx="3638">
                  <c:v>6</c:v>
                </c:pt>
                <c:pt idx="3639">
                  <c:v>6</c:v>
                </c:pt>
                <c:pt idx="3640">
                  <c:v>5</c:v>
                </c:pt>
                <c:pt idx="3641">
                  <c:v>9</c:v>
                </c:pt>
                <c:pt idx="3642">
                  <c:v>11</c:v>
                </c:pt>
                <c:pt idx="3643">
                  <c:v>6</c:v>
                </c:pt>
                <c:pt idx="3644">
                  <c:v>12</c:v>
                </c:pt>
                <c:pt idx="3645">
                  <c:v>9</c:v>
                </c:pt>
                <c:pt idx="3646">
                  <c:v>4</c:v>
                </c:pt>
                <c:pt idx="3647">
                  <c:v>9</c:v>
                </c:pt>
                <c:pt idx="3648">
                  <c:v>3</c:v>
                </c:pt>
                <c:pt idx="3649">
                  <c:v>13</c:v>
                </c:pt>
                <c:pt idx="3650">
                  <c:v>11</c:v>
                </c:pt>
                <c:pt idx="3651">
                  <c:v>6</c:v>
                </c:pt>
                <c:pt idx="3652">
                  <c:v>13</c:v>
                </c:pt>
                <c:pt idx="3653">
                  <c:v>13</c:v>
                </c:pt>
                <c:pt idx="3654">
                  <c:v>6</c:v>
                </c:pt>
                <c:pt idx="3655">
                  <c:v>7</c:v>
                </c:pt>
                <c:pt idx="3656">
                  <c:v>1</c:v>
                </c:pt>
                <c:pt idx="3657">
                  <c:v>8</c:v>
                </c:pt>
                <c:pt idx="3658">
                  <c:v>12</c:v>
                </c:pt>
                <c:pt idx="3659">
                  <c:v>9</c:v>
                </c:pt>
                <c:pt idx="3660">
                  <c:v>11</c:v>
                </c:pt>
                <c:pt idx="3661">
                  <c:v>8</c:v>
                </c:pt>
                <c:pt idx="3662">
                  <c:v>5</c:v>
                </c:pt>
                <c:pt idx="3663">
                  <c:v>5</c:v>
                </c:pt>
                <c:pt idx="3664">
                  <c:v>6</c:v>
                </c:pt>
                <c:pt idx="3665">
                  <c:v>2</c:v>
                </c:pt>
                <c:pt idx="3666">
                  <c:v>11</c:v>
                </c:pt>
                <c:pt idx="3667">
                  <c:v>7</c:v>
                </c:pt>
                <c:pt idx="3668">
                  <c:v>13</c:v>
                </c:pt>
                <c:pt idx="3669">
                  <c:v>7</c:v>
                </c:pt>
                <c:pt idx="3670">
                  <c:v>6</c:v>
                </c:pt>
                <c:pt idx="3671">
                  <c:v>8</c:v>
                </c:pt>
                <c:pt idx="3672">
                  <c:v>5</c:v>
                </c:pt>
                <c:pt idx="3673">
                  <c:v>8</c:v>
                </c:pt>
                <c:pt idx="3674">
                  <c:v>13</c:v>
                </c:pt>
                <c:pt idx="3675">
                  <c:v>13</c:v>
                </c:pt>
                <c:pt idx="3676">
                  <c:v>10</c:v>
                </c:pt>
                <c:pt idx="3677">
                  <c:v>6</c:v>
                </c:pt>
                <c:pt idx="3678">
                  <c:v>5</c:v>
                </c:pt>
                <c:pt idx="3679">
                  <c:v>2</c:v>
                </c:pt>
                <c:pt idx="3680">
                  <c:v>5</c:v>
                </c:pt>
                <c:pt idx="3681">
                  <c:v>10</c:v>
                </c:pt>
                <c:pt idx="3682">
                  <c:v>5</c:v>
                </c:pt>
                <c:pt idx="3683">
                  <c:v>6</c:v>
                </c:pt>
                <c:pt idx="3684">
                  <c:v>5</c:v>
                </c:pt>
                <c:pt idx="3685">
                  <c:v>7</c:v>
                </c:pt>
                <c:pt idx="3686">
                  <c:v>5</c:v>
                </c:pt>
                <c:pt idx="3687">
                  <c:v>12</c:v>
                </c:pt>
                <c:pt idx="3688">
                  <c:v>5</c:v>
                </c:pt>
                <c:pt idx="3689">
                  <c:v>1</c:v>
                </c:pt>
                <c:pt idx="3690">
                  <c:v>7</c:v>
                </c:pt>
                <c:pt idx="3691">
                  <c:v>4</c:v>
                </c:pt>
                <c:pt idx="3692">
                  <c:v>14</c:v>
                </c:pt>
                <c:pt idx="3693">
                  <c:v>6</c:v>
                </c:pt>
                <c:pt idx="3694">
                  <c:v>10</c:v>
                </c:pt>
                <c:pt idx="3695">
                  <c:v>7</c:v>
                </c:pt>
                <c:pt idx="3696">
                  <c:v>10</c:v>
                </c:pt>
                <c:pt idx="3697">
                  <c:v>12</c:v>
                </c:pt>
                <c:pt idx="3698">
                  <c:v>8</c:v>
                </c:pt>
                <c:pt idx="3699">
                  <c:v>5</c:v>
                </c:pt>
                <c:pt idx="3700">
                  <c:v>8</c:v>
                </c:pt>
                <c:pt idx="3701">
                  <c:v>6</c:v>
                </c:pt>
                <c:pt idx="3702">
                  <c:v>2</c:v>
                </c:pt>
                <c:pt idx="3703">
                  <c:v>5</c:v>
                </c:pt>
                <c:pt idx="3704">
                  <c:v>10</c:v>
                </c:pt>
                <c:pt idx="3705">
                  <c:v>7</c:v>
                </c:pt>
                <c:pt idx="3706">
                  <c:v>14</c:v>
                </c:pt>
                <c:pt idx="3707">
                  <c:v>10</c:v>
                </c:pt>
                <c:pt idx="3708">
                  <c:v>11</c:v>
                </c:pt>
                <c:pt idx="3709">
                  <c:v>7</c:v>
                </c:pt>
                <c:pt idx="3710">
                  <c:v>9</c:v>
                </c:pt>
                <c:pt idx="3711">
                  <c:v>11</c:v>
                </c:pt>
                <c:pt idx="3712">
                  <c:v>13</c:v>
                </c:pt>
                <c:pt idx="3713">
                  <c:v>12</c:v>
                </c:pt>
                <c:pt idx="3714">
                  <c:v>12</c:v>
                </c:pt>
                <c:pt idx="3715">
                  <c:v>6</c:v>
                </c:pt>
                <c:pt idx="3716">
                  <c:v>6</c:v>
                </c:pt>
                <c:pt idx="3717">
                  <c:v>6</c:v>
                </c:pt>
                <c:pt idx="3718">
                  <c:v>3</c:v>
                </c:pt>
                <c:pt idx="3719">
                  <c:v>2</c:v>
                </c:pt>
                <c:pt idx="3720">
                  <c:v>13</c:v>
                </c:pt>
                <c:pt idx="3721">
                  <c:v>6</c:v>
                </c:pt>
                <c:pt idx="3722">
                  <c:v>3</c:v>
                </c:pt>
                <c:pt idx="3723">
                  <c:v>12</c:v>
                </c:pt>
                <c:pt idx="3724">
                  <c:v>5</c:v>
                </c:pt>
                <c:pt idx="3725">
                  <c:v>14</c:v>
                </c:pt>
                <c:pt idx="3726">
                  <c:v>10</c:v>
                </c:pt>
                <c:pt idx="3727">
                  <c:v>15</c:v>
                </c:pt>
                <c:pt idx="3728">
                  <c:v>5</c:v>
                </c:pt>
                <c:pt idx="3729">
                  <c:v>3</c:v>
                </c:pt>
                <c:pt idx="3730">
                  <c:v>7</c:v>
                </c:pt>
                <c:pt idx="3731">
                  <c:v>6</c:v>
                </c:pt>
                <c:pt idx="3732">
                  <c:v>13</c:v>
                </c:pt>
                <c:pt idx="3733">
                  <c:v>6</c:v>
                </c:pt>
                <c:pt idx="3734">
                  <c:v>5</c:v>
                </c:pt>
                <c:pt idx="3735">
                  <c:v>14</c:v>
                </c:pt>
                <c:pt idx="3736">
                  <c:v>9</c:v>
                </c:pt>
                <c:pt idx="3737">
                  <c:v>7</c:v>
                </c:pt>
                <c:pt idx="3738">
                  <c:v>14</c:v>
                </c:pt>
                <c:pt idx="3739">
                  <c:v>6</c:v>
                </c:pt>
                <c:pt idx="3740">
                  <c:v>14</c:v>
                </c:pt>
                <c:pt idx="3741">
                  <c:v>7</c:v>
                </c:pt>
                <c:pt idx="3742">
                  <c:v>12</c:v>
                </c:pt>
                <c:pt idx="3743">
                  <c:v>2</c:v>
                </c:pt>
                <c:pt idx="3744">
                  <c:v>2</c:v>
                </c:pt>
                <c:pt idx="3745">
                  <c:v>13</c:v>
                </c:pt>
                <c:pt idx="3746">
                  <c:v>6</c:v>
                </c:pt>
                <c:pt idx="3747">
                  <c:v>8</c:v>
                </c:pt>
                <c:pt idx="3748">
                  <c:v>3</c:v>
                </c:pt>
                <c:pt idx="3749">
                  <c:v>2</c:v>
                </c:pt>
                <c:pt idx="3750">
                  <c:v>2</c:v>
                </c:pt>
                <c:pt idx="3751">
                  <c:v>12</c:v>
                </c:pt>
                <c:pt idx="3752">
                  <c:v>5</c:v>
                </c:pt>
                <c:pt idx="3753">
                  <c:v>8</c:v>
                </c:pt>
                <c:pt idx="3754">
                  <c:v>13</c:v>
                </c:pt>
                <c:pt idx="3755">
                  <c:v>7</c:v>
                </c:pt>
                <c:pt idx="3756">
                  <c:v>5</c:v>
                </c:pt>
                <c:pt idx="3757">
                  <c:v>3</c:v>
                </c:pt>
                <c:pt idx="3758">
                  <c:v>7</c:v>
                </c:pt>
                <c:pt idx="3759">
                  <c:v>9</c:v>
                </c:pt>
                <c:pt idx="3760">
                  <c:v>1</c:v>
                </c:pt>
                <c:pt idx="3761">
                  <c:v>13</c:v>
                </c:pt>
                <c:pt idx="3762">
                  <c:v>7</c:v>
                </c:pt>
                <c:pt idx="3763">
                  <c:v>13</c:v>
                </c:pt>
                <c:pt idx="3764">
                  <c:v>6</c:v>
                </c:pt>
                <c:pt idx="3765">
                  <c:v>5</c:v>
                </c:pt>
                <c:pt idx="3766">
                  <c:v>13</c:v>
                </c:pt>
                <c:pt idx="3767">
                  <c:v>6</c:v>
                </c:pt>
                <c:pt idx="3768">
                  <c:v>4</c:v>
                </c:pt>
                <c:pt idx="3769">
                  <c:v>9</c:v>
                </c:pt>
                <c:pt idx="3770">
                  <c:v>7</c:v>
                </c:pt>
                <c:pt idx="3771">
                  <c:v>3</c:v>
                </c:pt>
                <c:pt idx="3772">
                  <c:v>8</c:v>
                </c:pt>
                <c:pt idx="3773">
                  <c:v>3</c:v>
                </c:pt>
                <c:pt idx="3774">
                  <c:v>13</c:v>
                </c:pt>
                <c:pt idx="3775">
                  <c:v>3</c:v>
                </c:pt>
                <c:pt idx="3776">
                  <c:v>5</c:v>
                </c:pt>
                <c:pt idx="3777">
                  <c:v>4</c:v>
                </c:pt>
                <c:pt idx="3778">
                  <c:v>13</c:v>
                </c:pt>
                <c:pt idx="3779">
                  <c:v>10</c:v>
                </c:pt>
                <c:pt idx="3780">
                  <c:v>9</c:v>
                </c:pt>
                <c:pt idx="3781">
                  <c:v>8</c:v>
                </c:pt>
                <c:pt idx="3782">
                  <c:v>3</c:v>
                </c:pt>
                <c:pt idx="3783">
                  <c:v>7</c:v>
                </c:pt>
                <c:pt idx="3784">
                  <c:v>13</c:v>
                </c:pt>
                <c:pt idx="3785">
                  <c:v>10</c:v>
                </c:pt>
                <c:pt idx="3786">
                  <c:v>4</c:v>
                </c:pt>
                <c:pt idx="3787">
                  <c:v>10</c:v>
                </c:pt>
                <c:pt idx="3788">
                  <c:v>2</c:v>
                </c:pt>
                <c:pt idx="3789">
                  <c:v>7</c:v>
                </c:pt>
                <c:pt idx="3790">
                  <c:v>1</c:v>
                </c:pt>
                <c:pt idx="3791">
                  <c:v>7</c:v>
                </c:pt>
                <c:pt idx="3792">
                  <c:v>10</c:v>
                </c:pt>
                <c:pt idx="3793">
                  <c:v>7</c:v>
                </c:pt>
                <c:pt idx="3794">
                  <c:v>3</c:v>
                </c:pt>
                <c:pt idx="3795">
                  <c:v>15</c:v>
                </c:pt>
                <c:pt idx="3796">
                  <c:v>3</c:v>
                </c:pt>
                <c:pt idx="3797">
                  <c:v>5</c:v>
                </c:pt>
                <c:pt idx="3798">
                  <c:v>6</c:v>
                </c:pt>
                <c:pt idx="3799">
                  <c:v>3</c:v>
                </c:pt>
                <c:pt idx="3800">
                  <c:v>3</c:v>
                </c:pt>
                <c:pt idx="3801">
                  <c:v>5</c:v>
                </c:pt>
                <c:pt idx="3802">
                  <c:v>7</c:v>
                </c:pt>
                <c:pt idx="3803">
                  <c:v>0</c:v>
                </c:pt>
                <c:pt idx="3804">
                  <c:v>7</c:v>
                </c:pt>
                <c:pt idx="3805">
                  <c:v>5</c:v>
                </c:pt>
                <c:pt idx="3806">
                  <c:v>5</c:v>
                </c:pt>
                <c:pt idx="3807">
                  <c:v>4</c:v>
                </c:pt>
                <c:pt idx="3808">
                  <c:v>8</c:v>
                </c:pt>
                <c:pt idx="3809">
                  <c:v>1</c:v>
                </c:pt>
                <c:pt idx="3810">
                  <c:v>8</c:v>
                </c:pt>
                <c:pt idx="3811">
                  <c:v>10</c:v>
                </c:pt>
                <c:pt idx="3812">
                  <c:v>2</c:v>
                </c:pt>
                <c:pt idx="3813">
                  <c:v>15</c:v>
                </c:pt>
                <c:pt idx="3814">
                  <c:v>6</c:v>
                </c:pt>
                <c:pt idx="3815">
                  <c:v>5</c:v>
                </c:pt>
                <c:pt idx="3816">
                  <c:v>10</c:v>
                </c:pt>
                <c:pt idx="3817">
                  <c:v>1</c:v>
                </c:pt>
                <c:pt idx="3818">
                  <c:v>13</c:v>
                </c:pt>
                <c:pt idx="3819">
                  <c:v>7</c:v>
                </c:pt>
                <c:pt idx="3820">
                  <c:v>9</c:v>
                </c:pt>
                <c:pt idx="3821">
                  <c:v>1</c:v>
                </c:pt>
                <c:pt idx="3822">
                  <c:v>14</c:v>
                </c:pt>
                <c:pt idx="3823">
                  <c:v>7</c:v>
                </c:pt>
                <c:pt idx="3824">
                  <c:v>10</c:v>
                </c:pt>
                <c:pt idx="3825">
                  <c:v>4</c:v>
                </c:pt>
                <c:pt idx="3826">
                  <c:v>8</c:v>
                </c:pt>
                <c:pt idx="3827">
                  <c:v>11</c:v>
                </c:pt>
                <c:pt idx="3828">
                  <c:v>7</c:v>
                </c:pt>
                <c:pt idx="3829">
                  <c:v>0</c:v>
                </c:pt>
                <c:pt idx="3830">
                  <c:v>6</c:v>
                </c:pt>
                <c:pt idx="3831">
                  <c:v>7</c:v>
                </c:pt>
                <c:pt idx="3832">
                  <c:v>9</c:v>
                </c:pt>
                <c:pt idx="3833">
                  <c:v>7</c:v>
                </c:pt>
                <c:pt idx="3834">
                  <c:v>0</c:v>
                </c:pt>
                <c:pt idx="3835">
                  <c:v>7</c:v>
                </c:pt>
                <c:pt idx="3836">
                  <c:v>13</c:v>
                </c:pt>
                <c:pt idx="3837">
                  <c:v>3</c:v>
                </c:pt>
                <c:pt idx="3838">
                  <c:v>9</c:v>
                </c:pt>
                <c:pt idx="3839">
                  <c:v>8</c:v>
                </c:pt>
                <c:pt idx="3840">
                  <c:v>2</c:v>
                </c:pt>
                <c:pt idx="3841">
                  <c:v>9</c:v>
                </c:pt>
                <c:pt idx="3842">
                  <c:v>4</c:v>
                </c:pt>
                <c:pt idx="3843">
                  <c:v>13</c:v>
                </c:pt>
                <c:pt idx="3844">
                  <c:v>15</c:v>
                </c:pt>
                <c:pt idx="3845">
                  <c:v>9</c:v>
                </c:pt>
                <c:pt idx="3846">
                  <c:v>6</c:v>
                </c:pt>
                <c:pt idx="3847">
                  <c:v>4</c:v>
                </c:pt>
                <c:pt idx="3848">
                  <c:v>9</c:v>
                </c:pt>
                <c:pt idx="3849">
                  <c:v>3</c:v>
                </c:pt>
                <c:pt idx="3850">
                  <c:v>2</c:v>
                </c:pt>
                <c:pt idx="3851">
                  <c:v>2</c:v>
                </c:pt>
                <c:pt idx="3852">
                  <c:v>7</c:v>
                </c:pt>
                <c:pt idx="3853">
                  <c:v>14</c:v>
                </c:pt>
                <c:pt idx="3854">
                  <c:v>6</c:v>
                </c:pt>
                <c:pt idx="3855">
                  <c:v>5</c:v>
                </c:pt>
                <c:pt idx="3856">
                  <c:v>5</c:v>
                </c:pt>
                <c:pt idx="3857">
                  <c:v>6</c:v>
                </c:pt>
                <c:pt idx="3858">
                  <c:v>4</c:v>
                </c:pt>
                <c:pt idx="3859">
                  <c:v>2</c:v>
                </c:pt>
                <c:pt idx="3860">
                  <c:v>11</c:v>
                </c:pt>
                <c:pt idx="3861">
                  <c:v>8</c:v>
                </c:pt>
                <c:pt idx="3862">
                  <c:v>4</c:v>
                </c:pt>
                <c:pt idx="3863">
                  <c:v>12</c:v>
                </c:pt>
                <c:pt idx="3864">
                  <c:v>9</c:v>
                </c:pt>
                <c:pt idx="3865">
                  <c:v>5</c:v>
                </c:pt>
                <c:pt idx="3866">
                  <c:v>4</c:v>
                </c:pt>
                <c:pt idx="3867">
                  <c:v>2</c:v>
                </c:pt>
                <c:pt idx="3868">
                  <c:v>9</c:v>
                </c:pt>
                <c:pt idx="3869">
                  <c:v>8</c:v>
                </c:pt>
                <c:pt idx="3870">
                  <c:v>7</c:v>
                </c:pt>
                <c:pt idx="3871">
                  <c:v>3</c:v>
                </c:pt>
                <c:pt idx="3872">
                  <c:v>10</c:v>
                </c:pt>
                <c:pt idx="3873">
                  <c:v>8</c:v>
                </c:pt>
                <c:pt idx="3874">
                  <c:v>7</c:v>
                </c:pt>
                <c:pt idx="3875">
                  <c:v>6</c:v>
                </c:pt>
                <c:pt idx="3876">
                  <c:v>11</c:v>
                </c:pt>
                <c:pt idx="3877">
                  <c:v>15</c:v>
                </c:pt>
                <c:pt idx="3878">
                  <c:v>8</c:v>
                </c:pt>
                <c:pt idx="3879">
                  <c:v>8</c:v>
                </c:pt>
                <c:pt idx="3880">
                  <c:v>11</c:v>
                </c:pt>
                <c:pt idx="3881">
                  <c:v>9</c:v>
                </c:pt>
                <c:pt idx="3882">
                  <c:v>2</c:v>
                </c:pt>
                <c:pt idx="3883">
                  <c:v>5</c:v>
                </c:pt>
                <c:pt idx="3884">
                  <c:v>7</c:v>
                </c:pt>
                <c:pt idx="3885">
                  <c:v>4</c:v>
                </c:pt>
                <c:pt idx="3886">
                  <c:v>6</c:v>
                </c:pt>
                <c:pt idx="3887">
                  <c:v>10</c:v>
                </c:pt>
                <c:pt idx="3888">
                  <c:v>1</c:v>
                </c:pt>
                <c:pt idx="3889">
                  <c:v>11</c:v>
                </c:pt>
                <c:pt idx="3890">
                  <c:v>10</c:v>
                </c:pt>
                <c:pt idx="3891">
                  <c:v>4</c:v>
                </c:pt>
                <c:pt idx="3892">
                  <c:v>14</c:v>
                </c:pt>
                <c:pt idx="3893">
                  <c:v>3</c:v>
                </c:pt>
                <c:pt idx="3894">
                  <c:v>6</c:v>
                </c:pt>
                <c:pt idx="3895">
                  <c:v>10</c:v>
                </c:pt>
                <c:pt idx="3896">
                  <c:v>4</c:v>
                </c:pt>
                <c:pt idx="3897">
                  <c:v>5</c:v>
                </c:pt>
                <c:pt idx="3898">
                  <c:v>5</c:v>
                </c:pt>
                <c:pt idx="3899">
                  <c:v>6</c:v>
                </c:pt>
                <c:pt idx="3900">
                  <c:v>2</c:v>
                </c:pt>
                <c:pt idx="3901">
                  <c:v>8</c:v>
                </c:pt>
                <c:pt idx="3902">
                  <c:v>9</c:v>
                </c:pt>
                <c:pt idx="3903">
                  <c:v>6</c:v>
                </c:pt>
                <c:pt idx="3904">
                  <c:v>6</c:v>
                </c:pt>
                <c:pt idx="3905">
                  <c:v>8</c:v>
                </c:pt>
                <c:pt idx="3906">
                  <c:v>2</c:v>
                </c:pt>
                <c:pt idx="3907">
                  <c:v>12</c:v>
                </c:pt>
                <c:pt idx="3908">
                  <c:v>13</c:v>
                </c:pt>
                <c:pt idx="3909">
                  <c:v>7</c:v>
                </c:pt>
                <c:pt idx="3910">
                  <c:v>0</c:v>
                </c:pt>
                <c:pt idx="3911">
                  <c:v>6</c:v>
                </c:pt>
                <c:pt idx="3912">
                  <c:v>8</c:v>
                </c:pt>
                <c:pt idx="3913">
                  <c:v>7</c:v>
                </c:pt>
                <c:pt idx="3914">
                  <c:v>12</c:v>
                </c:pt>
                <c:pt idx="3915">
                  <c:v>9</c:v>
                </c:pt>
                <c:pt idx="3916">
                  <c:v>4</c:v>
                </c:pt>
                <c:pt idx="3917">
                  <c:v>7</c:v>
                </c:pt>
                <c:pt idx="3918">
                  <c:v>14</c:v>
                </c:pt>
                <c:pt idx="3919">
                  <c:v>10</c:v>
                </c:pt>
                <c:pt idx="3920">
                  <c:v>5</c:v>
                </c:pt>
                <c:pt idx="3921">
                  <c:v>4</c:v>
                </c:pt>
                <c:pt idx="3922">
                  <c:v>3</c:v>
                </c:pt>
                <c:pt idx="3923">
                  <c:v>8</c:v>
                </c:pt>
                <c:pt idx="3924">
                  <c:v>11</c:v>
                </c:pt>
                <c:pt idx="3925">
                  <c:v>6</c:v>
                </c:pt>
                <c:pt idx="3926">
                  <c:v>10</c:v>
                </c:pt>
                <c:pt idx="3927">
                  <c:v>2</c:v>
                </c:pt>
                <c:pt idx="3928">
                  <c:v>8</c:v>
                </c:pt>
                <c:pt idx="3929">
                  <c:v>11</c:v>
                </c:pt>
                <c:pt idx="3930">
                  <c:v>11</c:v>
                </c:pt>
                <c:pt idx="3931">
                  <c:v>7</c:v>
                </c:pt>
                <c:pt idx="3932">
                  <c:v>11</c:v>
                </c:pt>
                <c:pt idx="3933">
                  <c:v>7</c:v>
                </c:pt>
                <c:pt idx="3934">
                  <c:v>6</c:v>
                </c:pt>
                <c:pt idx="3935">
                  <c:v>9</c:v>
                </c:pt>
                <c:pt idx="3936">
                  <c:v>4</c:v>
                </c:pt>
                <c:pt idx="3937">
                  <c:v>3</c:v>
                </c:pt>
                <c:pt idx="3938">
                  <c:v>11</c:v>
                </c:pt>
                <c:pt idx="3939">
                  <c:v>13</c:v>
                </c:pt>
                <c:pt idx="3940">
                  <c:v>4</c:v>
                </c:pt>
                <c:pt idx="3941">
                  <c:v>11</c:v>
                </c:pt>
                <c:pt idx="3942">
                  <c:v>2</c:v>
                </c:pt>
                <c:pt idx="3943">
                  <c:v>9</c:v>
                </c:pt>
                <c:pt idx="3944">
                  <c:v>3</c:v>
                </c:pt>
                <c:pt idx="3945">
                  <c:v>7</c:v>
                </c:pt>
                <c:pt idx="3946">
                  <c:v>10</c:v>
                </c:pt>
                <c:pt idx="3947">
                  <c:v>7</c:v>
                </c:pt>
                <c:pt idx="3948">
                  <c:v>8</c:v>
                </c:pt>
                <c:pt idx="3949">
                  <c:v>0</c:v>
                </c:pt>
                <c:pt idx="3950">
                  <c:v>8</c:v>
                </c:pt>
                <c:pt idx="3951">
                  <c:v>8</c:v>
                </c:pt>
                <c:pt idx="3952">
                  <c:v>6</c:v>
                </c:pt>
                <c:pt idx="3953">
                  <c:v>8</c:v>
                </c:pt>
                <c:pt idx="3954">
                  <c:v>5</c:v>
                </c:pt>
                <c:pt idx="3955">
                  <c:v>2</c:v>
                </c:pt>
                <c:pt idx="3956">
                  <c:v>5</c:v>
                </c:pt>
                <c:pt idx="3957">
                  <c:v>7</c:v>
                </c:pt>
                <c:pt idx="3958">
                  <c:v>9</c:v>
                </c:pt>
                <c:pt idx="3959">
                  <c:v>10</c:v>
                </c:pt>
                <c:pt idx="3960">
                  <c:v>10</c:v>
                </c:pt>
                <c:pt idx="3961">
                  <c:v>6</c:v>
                </c:pt>
                <c:pt idx="3962">
                  <c:v>2</c:v>
                </c:pt>
                <c:pt idx="3963">
                  <c:v>13</c:v>
                </c:pt>
                <c:pt idx="3964">
                  <c:v>4</c:v>
                </c:pt>
                <c:pt idx="3965">
                  <c:v>3</c:v>
                </c:pt>
                <c:pt idx="3966">
                  <c:v>2</c:v>
                </c:pt>
                <c:pt idx="3967">
                  <c:v>8</c:v>
                </c:pt>
                <c:pt idx="3968">
                  <c:v>1</c:v>
                </c:pt>
                <c:pt idx="3969">
                  <c:v>14</c:v>
                </c:pt>
                <c:pt idx="3970">
                  <c:v>7</c:v>
                </c:pt>
                <c:pt idx="3971">
                  <c:v>10</c:v>
                </c:pt>
                <c:pt idx="3972">
                  <c:v>2</c:v>
                </c:pt>
                <c:pt idx="3973">
                  <c:v>5</c:v>
                </c:pt>
                <c:pt idx="3974">
                  <c:v>11</c:v>
                </c:pt>
                <c:pt idx="3975">
                  <c:v>6</c:v>
                </c:pt>
                <c:pt idx="3976">
                  <c:v>8</c:v>
                </c:pt>
                <c:pt idx="3977">
                  <c:v>7</c:v>
                </c:pt>
                <c:pt idx="3978">
                  <c:v>13</c:v>
                </c:pt>
                <c:pt idx="3979">
                  <c:v>13</c:v>
                </c:pt>
                <c:pt idx="3980">
                  <c:v>6</c:v>
                </c:pt>
                <c:pt idx="3981">
                  <c:v>12</c:v>
                </c:pt>
                <c:pt idx="3982">
                  <c:v>9</c:v>
                </c:pt>
                <c:pt idx="3983">
                  <c:v>5</c:v>
                </c:pt>
                <c:pt idx="3984">
                  <c:v>11</c:v>
                </c:pt>
                <c:pt idx="3985">
                  <c:v>5</c:v>
                </c:pt>
                <c:pt idx="3986">
                  <c:v>7</c:v>
                </c:pt>
                <c:pt idx="3987">
                  <c:v>13</c:v>
                </c:pt>
                <c:pt idx="3988">
                  <c:v>9</c:v>
                </c:pt>
                <c:pt idx="3989">
                  <c:v>1</c:v>
                </c:pt>
                <c:pt idx="3990">
                  <c:v>15</c:v>
                </c:pt>
                <c:pt idx="3991">
                  <c:v>14</c:v>
                </c:pt>
                <c:pt idx="3992">
                  <c:v>15</c:v>
                </c:pt>
                <c:pt idx="3993">
                  <c:v>7</c:v>
                </c:pt>
                <c:pt idx="3994">
                  <c:v>5</c:v>
                </c:pt>
                <c:pt idx="3995">
                  <c:v>1</c:v>
                </c:pt>
                <c:pt idx="3996">
                  <c:v>13</c:v>
                </c:pt>
                <c:pt idx="3997">
                  <c:v>11</c:v>
                </c:pt>
                <c:pt idx="3998">
                  <c:v>9</c:v>
                </c:pt>
                <c:pt idx="3999">
                  <c:v>12</c:v>
                </c:pt>
                <c:pt idx="4000">
                  <c:v>5</c:v>
                </c:pt>
                <c:pt idx="4001">
                  <c:v>4</c:v>
                </c:pt>
                <c:pt idx="4002">
                  <c:v>4</c:v>
                </c:pt>
                <c:pt idx="4003">
                  <c:v>10</c:v>
                </c:pt>
                <c:pt idx="4004">
                  <c:v>10</c:v>
                </c:pt>
                <c:pt idx="4005">
                  <c:v>7</c:v>
                </c:pt>
                <c:pt idx="4006">
                  <c:v>8</c:v>
                </c:pt>
                <c:pt idx="4007">
                  <c:v>13</c:v>
                </c:pt>
                <c:pt idx="4008">
                  <c:v>7</c:v>
                </c:pt>
                <c:pt idx="4009">
                  <c:v>13</c:v>
                </c:pt>
                <c:pt idx="4010">
                  <c:v>13</c:v>
                </c:pt>
                <c:pt idx="4011">
                  <c:v>1</c:v>
                </c:pt>
                <c:pt idx="4012">
                  <c:v>13</c:v>
                </c:pt>
                <c:pt idx="4013">
                  <c:v>5</c:v>
                </c:pt>
                <c:pt idx="4014">
                  <c:v>3</c:v>
                </c:pt>
                <c:pt idx="4015">
                  <c:v>10</c:v>
                </c:pt>
                <c:pt idx="4016">
                  <c:v>9</c:v>
                </c:pt>
                <c:pt idx="4017">
                  <c:v>4</c:v>
                </c:pt>
                <c:pt idx="4018">
                  <c:v>10</c:v>
                </c:pt>
                <c:pt idx="4019">
                  <c:v>6</c:v>
                </c:pt>
                <c:pt idx="4020">
                  <c:v>9</c:v>
                </c:pt>
                <c:pt idx="4021">
                  <c:v>7</c:v>
                </c:pt>
                <c:pt idx="4022">
                  <c:v>10</c:v>
                </c:pt>
                <c:pt idx="4023">
                  <c:v>5</c:v>
                </c:pt>
                <c:pt idx="4024">
                  <c:v>2</c:v>
                </c:pt>
                <c:pt idx="4025">
                  <c:v>1</c:v>
                </c:pt>
                <c:pt idx="4026">
                  <c:v>9</c:v>
                </c:pt>
                <c:pt idx="4027">
                  <c:v>11</c:v>
                </c:pt>
                <c:pt idx="4028">
                  <c:v>14</c:v>
                </c:pt>
                <c:pt idx="4029">
                  <c:v>5</c:v>
                </c:pt>
                <c:pt idx="4030">
                  <c:v>4</c:v>
                </c:pt>
                <c:pt idx="4031">
                  <c:v>8</c:v>
                </c:pt>
                <c:pt idx="4032">
                  <c:v>4</c:v>
                </c:pt>
                <c:pt idx="4033">
                  <c:v>2</c:v>
                </c:pt>
                <c:pt idx="4034">
                  <c:v>4</c:v>
                </c:pt>
                <c:pt idx="4035">
                  <c:v>14</c:v>
                </c:pt>
                <c:pt idx="4036">
                  <c:v>5</c:v>
                </c:pt>
                <c:pt idx="4037">
                  <c:v>10</c:v>
                </c:pt>
                <c:pt idx="4038">
                  <c:v>3</c:v>
                </c:pt>
                <c:pt idx="4039">
                  <c:v>7</c:v>
                </c:pt>
                <c:pt idx="4040">
                  <c:v>12</c:v>
                </c:pt>
                <c:pt idx="4041">
                  <c:v>10</c:v>
                </c:pt>
                <c:pt idx="4042">
                  <c:v>8</c:v>
                </c:pt>
                <c:pt idx="4043">
                  <c:v>6</c:v>
                </c:pt>
                <c:pt idx="4044">
                  <c:v>7</c:v>
                </c:pt>
                <c:pt idx="4045">
                  <c:v>6</c:v>
                </c:pt>
                <c:pt idx="4046">
                  <c:v>8</c:v>
                </c:pt>
                <c:pt idx="4047">
                  <c:v>9</c:v>
                </c:pt>
                <c:pt idx="4048">
                  <c:v>13</c:v>
                </c:pt>
                <c:pt idx="4049">
                  <c:v>8</c:v>
                </c:pt>
                <c:pt idx="4050">
                  <c:v>12</c:v>
                </c:pt>
                <c:pt idx="4051">
                  <c:v>12</c:v>
                </c:pt>
                <c:pt idx="4052">
                  <c:v>5</c:v>
                </c:pt>
                <c:pt idx="4053">
                  <c:v>13</c:v>
                </c:pt>
                <c:pt idx="4054">
                  <c:v>3</c:v>
                </c:pt>
                <c:pt idx="4055">
                  <c:v>5</c:v>
                </c:pt>
                <c:pt idx="4056">
                  <c:v>7</c:v>
                </c:pt>
                <c:pt idx="4057">
                  <c:v>9</c:v>
                </c:pt>
                <c:pt idx="4058">
                  <c:v>5</c:v>
                </c:pt>
                <c:pt idx="4059">
                  <c:v>6</c:v>
                </c:pt>
                <c:pt idx="4060">
                  <c:v>6</c:v>
                </c:pt>
                <c:pt idx="4061">
                  <c:v>12</c:v>
                </c:pt>
                <c:pt idx="4062">
                  <c:v>11</c:v>
                </c:pt>
                <c:pt idx="4063">
                  <c:v>5</c:v>
                </c:pt>
                <c:pt idx="4064">
                  <c:v>15</c:v>
                </c:pt>
                <c:pt idx="4065">
                  <c:v>10</c:v>
                </c:pt>
                <c:pt idx="4066">
                  <c:v>6</c:v>
                </c:pt>
                <c:pt idx="4067">
                  <c:v>1</c:v>
                </c:pt>
                <c:pt idx="4068">
                  <c:v>1</c:v>
                </c:pt>
                <c:pt idx="4069">
                  <c:v>3</c:v>
                </c:pt>
                <c:pt idx="4070">
                  <c:v>12</c:v>
                </c:pt>
                <c:pt idx="4071">
                  <c:v>9</c:v>
                </c:pt>
                <c:pt idx="4072">
                  <c:v>14</c:v>
                </c:pt>
                <c:pt idx="4073">
                  <c:v>8</c:v>
                </c:pt>
                <c:pt idx="4074">
                  <c:v>17</c:v>
                </c:pt>
                <c:pt idx="4075">
                  <c:v>8</c:v>
                </c:pt>
                <c:pt idx="4076">
                  <c:v>1</c:v>
                </c:pt>
                <c:pt idx="4077">
                  <c:v>15</c:v>
                </c:pt>
                <c:pt idx="4078">
                  <c:v>7</c:v>
                </c:pt>
                <c:pt idx="4079">
                  <c:v>11</c:v>
                </c:pt>
                <c:pt idx="4080">
                  <c:v>10</c:v>
                </c:pt>
                <c:pt idx="4081">
                  <c:v>11</c:v>
                </c:pt>
                <c:pt idx="4082">
                  <c:v>9</c:v>
                </c:pt>
                <c:pt idx="4083">
                  <c:v>10</c:v>
                </c:pt>
                <c:pt idx="4084">
                  <c:v>2</c:v>
                </c:pt>
                <c:pt idx="4085">
                  <c:v>10</c:v>
                </c:pt>
                <c:pt idx="4086">
                  <c:v>12</c:v>
                </c:pt>
                <c:pt idx="4087">
                  <c:v>9</c:v>
                </c:pt>
                <c:pt idx="4088">
                  <c:v>10</c:v>
                </c:pt>
                <c:pt idx="4089">
                  <c:v>5</c:v>
                </c:pt>
                <c:pt idx="4090">
                  <c:v>7</c:v>
                </c:pt>
                <c:pt idx="4091">
                  <c:v>7</c:v>
                </c:pt>
                <c:pt idx="4092">
                  <c:v>4</c:v>
                </c:pt>
                <c:pt idx="4093">
                  <c:v>11</c:v>
                </c:pt>
                <c:pt idx="4094">
                  <c:v>0</c:v>
                </c:pt>
                <c:pt idx="4095">
                  <c:v>9</c:v>
                </c:pt>
                <c:pt idx="4096">
                  <c:v>4</c:v>
                </c:pt>
                <c:pt idx="4097">
                  <c:v>4</c:v>
                </c:pt>
                <c:pt idx="4098">
                  <c:v>9</c:v>
                </c:pt>
                <c:pt idx="4099">
                  <c:v>15</c:v>
                </c:pt>
                <c:pt idx="4100">
                  <c:v>6</c:v>
                </c:pt>
                <c:pt idx="4101">
                  <c:v>12</c:v>
                </c:pt>
                <c:pt idx="4102">
                  <c:v>8</c:v>
                </c:pt>
                <c:pt idx="4103">
                  <c:v>10</c:v>
                </c:pt>
                <c:pt idx="4104">
                  <c:v>7</c:v>
                </c:pt>
                <c:pt idx="4105">
                  <c:v>2</c:v>
                </c:pt>
                <c:pt idx="4106">
                  <c:v>13</c:v>
                </c:pt>
                <c:pt idx="4107">
                  <c:v>3</c:v>
                </c:pt>
                <c:pt idx="4108">
                  <c:v>5</c:v>
                </c:pt>
                <c:pt idx="4109">
                  <c:v>3</c:v>
                </c:pt>
                <c:pt idx="4110">
                  <c:v>7</c:v>
                </c:pt>
                <c:pt idx="4111">
                  <c:v>5</c:v>
                </c:pt>
                <c:pt idx="4112">
                  <c:v>10</c:v>
                </c:pt>
                <c:pt idx="4113">
                  <c:v>7</c:v>
                </c:pt>
                <c:pt idx="4114">
                  <c:v>5</c:v>
                </c:pt>
                <c:pt idx="4115">
                  <c:v>2</c:v>
                </c:pt>
                <c:pt idx="4116">
                  <c:v>9</c:v>
                </c:pt>
                <c:pt idx="4117">
                  <c:v>3</c:v>
                </c:pt>
                <c:pt idx="4118">
                  <c:v>14</c:v>
                </c:pt>
                <c:pt idx="4119">
                  <c:v>10</c:v>
                </c:pt>
                <c:pt idx="4120">
                  <c:v>5</c:v>
                </c:pt>
                <c:pt idx="4121">
                  <c:v>6</c:v>
                </c:pt>
                <c:pt idx="4122">
                  <c:v>13</c:v>
                </c:pt>
                <c:pt idx="4123">
                  <c:v>6</c:v>
                </c:pt>
                <c:pt idx="4124">
                  <c:v>7</c:v>
                </c:pt>
                <c:pt idx="4125">
                  <c:v>9</c:v>
                </c:pt>
                <c:pt idx="4126">
                  <c:v>4</c:v>
                </c:pt>
                <c:pt idx="4127">
                  <c:v>11</c:v>
                </c:pt>
                <c:pt idx="4128">
                  <c:v>11</c:v>
                </c:pt>
                <c:pt idx="4129">
                  <c:v>10</c:v>
                </c:pt>
                <c:pt idx="4130">
                  <c:v>11</c:v>
                </c:pt>
                <c:pt idx="4131">
                  <c:v>7</c:v>
                </c:pt>
                <c:pt idx="4132">
                  <c:v>2</c:v>
                </c:pt>
                <c:pt idx="4133">
                  <c:v>13</c:v>
                </c:pt>
                <c:pt idx="4134">
                  <c:v>6</c:v>
                </c:pt>
                <c:pt idx="4135">
                  <c:v>17</c:v>
                </c:pt>
                <c:pt idx="4136">
                  <c:v>13</c:v>
                </c:pt>
                <c:pt idx="4137">
                  <c:v>7</c:v>
                </c:pt>
                <c:pt idx="4138">
                  <c:v>7</c:v>
                </c:pt>
                <c:pt idx="4139">
                  <c:v>9</c:v>
                </c:pt>
                <c:pt idx="4140">
                  <c:v>9</c:v>
                </c:pt>
                <c:pt idx="4141">
                  <c:v>8</c:v>
                </c:pt>
                <c:pt idx="4142">
                  <c:v>3</c:v>
                </c:pt>
                <c:pt idx="4143">
                  <c:v>14</c:v>
                </c:pt>
                <c:pt idx="4144">
                  <c:v>7</c:v>
                </c:pt>
                <c:pt idx="4145">
                  <c:v>2</c:v>
                </c:pt>
                <c:pt idx="4146">
                  <c:v>8</c:v>
                </c:pt>
                <c:pt idx="4147">
                  <c:v>6</c:v>
                </c:pt>
                <c:pt idx="4148">
                  <c:v>7</c:v>
                </c:pt>
                <c:pt idx="4149">
                  <c:v>11</c:v>
                </c:pt>
                <c:pt idx="4150">
                  <c:v>2</c:v>
                </c:pt>
                <c:pt idx="4151">
                  <c:v>10</c:v>
                </c:pt>
                <c:pt idx="4152">
                  <c:v>15</c:v>
                </c:pt>
                <c:pt idx="4153">
                  <c:v>13</c:v>
                </c:pt>
                <c:pt idx="4154">
                  <c:v>4</c:v>
                </c:pt>
                <c:pt idx="4155">
                  <c:v>14</c:v>
                </c:pt>
                <c:pt idx="4156">
                  <c:v>9</c:v>
                </c:pt>
                <c:pt idx="4157">
                  <c:v>8</c:v>
                </c:pt>
                <c:pt idx="4158">
                  <c:v>13</c:v>
                </c:pt>
                <c:pt idx="4159">
                  <c:v>5</c:v>
                </c:pt>
                <c:pt idx="4160">
                  <c:v>9</c:v>
                </c:pt>
                <c:pt idx="4161">
                  <c:v>3</c:v>
                </c:pt>
                <c:pt idx="4162">
                  <c:v>11</c:v>
                </c:pt>
                <c:pt idx="4163">
                  <c:v>13</c:v>
                </c:pt>
                <c:pt idx="4164">
                  <c:v>8</c:v>
                </c:pt>
                <c:pt idx="4165">
                  <c:v>2</c:v>
                </c:pt>
                <c:pt idx="4166">
                  <c:v>7</c:v>
                </c:pt>
                <c:pt idx="4167">
                  <c:v>8</c:v>
                </c:pt>
                <c:pt idx="4168">
                  <c:v>9</c:v>
                </c:pt>
                <c:pt idx="4169">
                  <c:v>8</c:v>
                </c:pt>
                <c:pt idx="4170">
                  <c:v>10</c:v>
                </c:pt>
                <c:pt idx="4171">
                  <c:v>14</c:v>
                </c:pt>
                <c:pt idx="4172">
                  <c:v>11</c:v>
                </c:pt>
                <c:pt idx="4173">
                  <c:v>18</c:v>
                </c:pt>
                <c:pt idx="4174">
                  <c:v>6</c:v>
                </c:pt>
                <c:pt idx="4175">
                  <c:v>8</c:v>
                </c:pt>
                <c:pt idx="4176">
                  <c:v>11</c:v>
                </c:pt>
                <c:pt idx="4177">
                  <c:v>10</c:v>
                </c:pt>
                <c:pt idx="4178">
                  <c:v>8</c:v>
                </c:pt>
                <c:pt idx="4179">
                  <c:v>7</c:v>
                </c:pt>
                <c:pt idx="4180">
                  <c:v>13</c:v>
                </c:pt>
                <c:pt idx="4181">
                  <c:v>5</c:v>
                </c:pt>
                <c:pt idx="4182">
                  <c:v>8</c:v>
                </c:pt>
                <c:pt idx="4183">
                  <c:v>10</c:v>
                </c:pt>
                <c:pt idx="4184">
                  <c:v>2</c:v>
                </c:pt>
                <c:pt idx="4185">
                  <c:v>13</c:v>
                </c:pt>
                <c:pt idx="4186">
                  <c:v>10</c:v>
                </c:pt>
                <c:pt idx="4187">
                  <c:v>8</c:v>
                </c:pt>
                <c:pt idx="4188">
                  <c:v>6</c:v>
                </c:pt>
                <c:pt idx="4189">
                  <c:v>6</c:v>
                </c:pt>
                <c:pt idx="4190">
                  <c:v>15</c:v>
                </c:pt>
                <c:pt idx="4191">
                  <c:v>9</c:v>
                </c:pt>
                <c:pt idx="4192">
                  <c:v>11</c:v>
                </c:pt>
                <c:pt idx="4193">
                  <c:v>5</c:v>
                </c:pt>
                <c:pt idx="4194">
                  <c:v>9</c:v>
                </c:pt>
                <c:pt idx="4195">
                  <c:v>3</c:v>
                </c:pt>
                <c:pt idx="4196">
                  <c:v>1</c:v>
                </c:pt>
                <c:pt idx="4197">
                  <c:v>13</c:v>
                </c:pt>
                <c:pt idx="4198">
                  <c:v>5</c:v>
                </c:pt>
                <c:pt idx="4199">
                  <c:v>7</c:v>
                </c:pt>
                <c:pt idx="4200">
                  <c:v>4</c:v>
                </c:pt>
                <c:pt idx="4201">
                  <c:v>6</c:v>
                </c:pt>
                <c:pt idx="4202">
                  <c:v>12</c:v>
                </c:pt>
                <c:pt idx="4203">
                  <c:v>4</c:v>
                </c:pt>
                <c:pt idx="4204">
                  <c:v>16</c:v>
                </c:pt>
                <c:pt idx="4205">
                  <c:v>12</c:v>
                </c:pt>
                <c:pt idx="4206">
                  <c:v>4</c:v>
                </c:pt>
                <c:pt idx="4207">
                  <c:v>10</c:v>
                </c:pt>
                <c:pt idx="4208">
                  <c:v>14</c:v>
                </c:pt>
                <c:pt idx="4209">
                  <c:v>5</c:v>
                </c:pt>
                <c:pt idx="4210">
                  <c:v>7</c:v>
                </c:pt>
                <c:pt idx="4211">
                  <c:v>7</c:v>
                </c:pt>
                <c:pt idx="4212">
                  <c:v>9</c:v>
                </c:pt>
                <c:pt idx="4213">
                  <c:v>9</c:v>
                </c:pt>
                <c:pt idx="4214">
                  <c:v>7</c:v>
                </c:pt>
                <c:pt idx="4215">
                  <c:v>7</c:v>
                </c:pt>
                <c:pt idx="4216">
                  <c:v>9</c:v>
                </c:pt>
                <c:pt idx="4217">
                  <c:v>16</c:v>
                </c:pt>
                <c:pt idx="4218">
                  <c:v>6</c:v>
                </c:pt>
                <c:pt idx="4219">
                  <c:v>5</c:v>
                </c:pt>
                <c:pt idx="4220">
                  <c:v>1</c:v>
                </c:pt>
                <c:pt idx="4221">
                  <c:v>14</c:v>
                </c:pt>
                <c:pt idx="4222">
                  <c:v>5</c:v>
                </c:pt>
                <c:pt idx="4223">
                  <c:v>3</c:v>
                </c:pt>
                <c:pt idx="4224">
                  <c:v>5</c:v>
                </c:pt>
                <c:pt idx="4225">
                  <c:v>9</c:v>
                </c:pt>
                <c:pt idx="4226">
                  <c:v>10</c:v>
                </c:pt>
                <c:pt idx="4227">
                  <c:v>14</c:v>
                </c:pt>
                <c:pt idx="4228">
                  <c:v>6</c:v>
                </c:pt>
                <c:pt idx="4229">
                  <c:v>12</c:v>
                </c:pt>
                <c:pt idx="4230">
                  <c:v>5</c:v>
                </c:pt>
                <c:pt idx="4231">
                  <c:v>10</c:v>
                </c:pt>
                <c:pt idx="4232">
                  <c:v>1</c:v>
                </c:pt>
                <c:pt idx="4233">
                  <c:v>4</c:v>
                </c:pt>
                <c:pt idx="4234">
                  <c:v>7</c:v>
                </c:pt>
                <c:pt idx="4235">
                  <c:v>8</c:v>
                </c:pt>
                <c:pt idx="4236">
                  <c:v>12</c:v>
                </c:pt>
                <c:pt idx="4237">
                  <c:v>12</c:v>
                </c:pt>
                <c:pt idx="4238">
                  <c:v>7</c:v>
                </c:pt>
                <c:pt idx="4239">
                  <c:v>8</c:v>
                </c:pt>
                <c:pt idx="4240">
                  <c:v>2</c:v>
                </c:pt>
                <c:pt idx="4241">
                  <c:v>11</c:v>
                </c:pt>
                <c:pt idx="4242">
                  <c:v>13</c:v>
                </c:pt>
                <c:pt idx="4243">
                  <c:v>10</c:v>
                </c:pt>
                <c:pt idx="4244">
                  <c:v>9</c:v>
                </c:pt>
                <c:pt idx="4245">
                  <c:v>7</c:v>
                </c:pt>
                <c:pt idx="4246">
                  <c:v>7</c:v>
                </c:pt>
                <c:pt idx="4247">
                  <c:v>9</c:v>
                </c:pt>
                <c:pt idx="4248">
                  <c:v>0</c:v>
                </c:pt>
                <c:pt idx="4249">
                  <c:v>9</c:v>
                </c:pt>
                <c:pt idx="4250">
                  <c:v>13</c:v>
                </c:pt>
                <c:pt idx="4251">
                  <c:v>5</c:v>
                </c:pt>
                <c:pt idx="4252">
                  <c:v>9</c:v>
                </c:pt>
                <c:pt idx="4253">
                  <c:v>2</c:v>
                </c:pt>
                <c:pt idx="4254">
                  <c:v>5</c:v>
                </c:pt>
                <c:pt idx="4255">
                  <c:v>7</c:v>
                </c:pt>
                <c:pt idx="4256">
                  <c:v>2</c:v>
                </c:pt>
                <c:pt idx="4257">
                  <c:v>7</c:v>
                </c:pt>
                <c:pt idx="4258">
                  <c:v>3</c:v>
                </c:pt>
                <c:pt idx="4259">
                  <c:v>11</c:v>
                </c:pt>
                <c:pt idx="4260">
                  <c:v>8</c:v>
                </c:pt>
                <c:pt idx="4261">
                  <c:v>15</c:v>
                </c:pt>
                <c:pt idx="4262">
                  <c:v>13</c:v>
                </c:pt>
                <c:pt idx="4263">
                  <c:v>14</c:v>
                </c:pt>
                <c:pt idx="4264">
                  <c:v>13</c:v>
                </c:pt>
                <c:pt idx="4265">
                  <c:v>0</c:v>
                </c:pt>
                <c:pt idx="4266">
                  <c:v>10</c:v>
                </c:pt>
                <c:pt idx="4267">
                  <c:v>15</c:v>
                </c:pt>
                <c:pt idx="4268">
                  <c:v>3</c:v>
                </c:pt>
                <c:pt idx="4269">
                  <c:v>18</c:v>
                </c:pt>
                <c:pt idx="4270">
                  <c:v>11</c:v>
                </c:pt>
                <c:pt idx="4271">
                  <c:v>6</c:v>
                </c:pt>
                <c:pt idx="4272">
                  <c:v>8</c:v>
                </c:pt>
                <c:pt idx="4273">
                  <c:v>9</c:v>
                </c:pt>
                <c:pt idx="4274">
                  <c:v>12</c:v>
                </c:pt>
                <c:pt idx="4275">
                  <c:v>1</c:v>
                </c:pt>
                <c:pt idx="4276">
                  <c:v>7</c:v>
                </c:pt>
                <c:pt idx="4277">
                  <c:v>6</c:v>
                </c:pt>
                <c:pt idx="4278">
                  <c:v>10</c:v>
                </c:pt>
                <c:pt idx="4279">
                  <c:v>6</c:v>
                </c:pt>
                <c:pt idx="4280">
                  <c:v>0</c:v>
                </c:pt>
                <c:pt idx="4281">
                  <c:v>10</c:v>
                </c:pt>
                <c:pt idx="4282">
                  <c:v>8</c:v>
                </c:pt>
                <c:pt idx="4283">
                  <c:v>7</c:v>
                </c:pt>
                <c:pt idx="4284">
                  <c:v>13</c:v>
                </c:pt>
                <c:pt idx="4285">
                  <c:v>6</c:v>
                </c:pt>
                <c:pt idx="4286">
                  <c:v>12</c:v>
                </c:pt>
                <c:pt idx="4287">
                  <c:v>2</c:v>
                </c:pt>
                <c:pt idx="4288">
                  <c:v>10</c:v>
                </c:pt>
                <c:pt idx="4289">
                  <c:v>4</c:v>
                </c:pt>
                <c:pt idx="4290">
                  <c:v>2</c:v>
                </c:pt>
                <c:pt idx="4291">
                  <c:v>13</c:v>
                </c:pt>
                <c:pt idx="4292">
                  <c:v>10</c:v>
                </c:pt>
                <c:pt idx="4293">
                  <c:v>10</c:v>
                </c:pt>
                <c:pt idx="4294">
                  <c:v>6</c:v>
                </c:pt>
                <c:pt idx="4295">
                  <c:v>12</c:v>
                </c:pt>
                <c:pt idx="4296">
                  <c:v>2</c:v>
                </c:pt>
                <c:pt idx="4297">
                  <c:v>4</c:v>
                </c:pt>
                <c:pt idx="4298">
                  <c:v>10</c:v>
                </c:pt>
                <c:pt idx="4299">
                  <c:v>9</c:v>
                </c:pt>
                <c:pt idx="4300">
                  <c:v>10</c:v>
                </c:pt>
                <c:pt idx="4301">
                  <c:v>13</c:v>
                </c:pt>
                <c:pt idx="4302">
                  <c:v>3</c:v>
                </c:pt>
                <c:pt idx="4303">
                  <c:v>11</c:v>
                </c:pt>
                <c:pt idx="4304">
                  <c:v>8</c:v>
                </c:pt>
                <c:pt idx="4305">
                  <c:v>8</c:v>
                </c:pt>
                <c:pt idx="4306">
                  <c:v>10</c:v>
                </c:pt>
                <c:pt idx="4307">
                  <c:v>6</c:v>
                </c:pt>
                <c:pt idx="4308">
                  <c:v>9</c:v>
                </c:pt>
                <c:pt idx="4309">
                  <c:v>10</c:v>
                </c:pt>
                <c:pt idx="4310">
                  <c:v>9</c:v>
                </c:pt>
                <c:pt idx="4311">
                  <c:v>9</c:v>
                </c:pt>
                <c:pt idx="4312">
                  <c:v>13</c:v>
                </c:pt>
                <c:pt idx="4313">
                  <c:v>3</c:v>
                </c:pt>
                <c:pt idx="4314">
                  <c:v>10</c:v>
                </c:pt>
                <c:pt idx="4315">
                  <c:v>10</c:v>
                </c:pt>
                <c:pt idx="4316">
                  <c:v>2</c:v>
                </c:pt>
                <c:pt idx="4317">
                  <c:v>7</c:v>
                </c:pt>
                <c:pt idx="4318">
                  <c:v>10</c:v>
                </c:pt>
                <c:pt idx="4319">
                  <c:v>15</c:v>
                </c:pt>
                <c:pt idx="4320">
                  <c:v>17</c:v>
                </c:pt>
                <c:pt idx="4321">
                  <c:v>7</c:v>
                </c:pt>
                <c:pt idx="4322">
                  <c:v>14</c:v>
                </c:pt>
                <c:pt idx="4323">
                  <c:v>2</c:v>
                </c:pt>
                <c:pt idx="4324">
                  <c:v>6</c:v>
                </c:pt>
                <c:pt idx="4325">
                  <c:v>4</c:v>
                </c:pt>
                <c:pt idx="4326">
                  <c:v>2</c:v>
                </c:pt>
                <c:pt idx="4327">
                  <c:v>10</c:v>
                </c:pt>
                <c:pt idx="4328">
                  <c:v>10</c:v>
                </c:pt>
                <c:pt idx="4329">
                  <c:v>12</c:v>
                </c:pt>
                <c:pt idx="4330">
                  <c:v>14</c:v>
                </c:pt>
                <c:pt idx="4331">
                  <c:v>7</c:v>
                </c:pt>
                <c:pt idx="4332">
                  <c:v>3</c:v>
                </c:pt>
                <c:pt idx="4333">
                  <c:v>2</c:v>
                </c:pt>
                <c:pt idx="4334">
                  <c:v>8</c:v>
                </c:pt>
                <c:pt idx="4335">
                  <c:v>9</c:v>
                </c:pt>
                <c:pt idx="4336">
                  <c:v>13</c:v>
                </c:pt>
                <c:pt idx="4337">
                  <c:v>7</c:v>
                </c:pt>
                <c:pt idx="4338">
                  <c:v>12</c:v>
                </c:pt>
                <c:pt idx="4339">
                  <c:v>14</c:v>
                </c:pt>
                <c:pt idx="4340">
                  <c:v>2</c:v>
                </c:pt>
                <c:pt idx="4341">
                  <c:v>2</c:v>
                </c:pt>
                <c:pt idx="4342">
                  <c:v>11</c:v>
                </c:pt>
                <c:pt idx="4343">
                  <c:v>2</c:v>
                </c:pt>
                <c:pt idx="4344">
                  <c:v>7</c:v>
                </c:pt>
                <c:pt idx="4345">
                  <c:v>4</c:v>
                </c:pt>
                <c:pt idx="4346">
                  <c:v>7</c:v>
                </c:pt>
                <c:pt idx="4347">
                  <c:v>7</c:v>
                </c:pt>
                <c:pt idx="4348">
                  <c:v>7</c:v>
                </c:pt>
                <c:pt idx="4349">
                  <c:v>6</c:v>
                </c:pt>
                <c:pt idx="4350">
                  <c:v>10</c:v>
                </c:pt>
                <c:pt idx="4351">
                  <c:v>6</c:v>
                </c:pt>
                <c:pt idx="4352">
                  <c:v>9</c:v>
                </c:pt>
                <c:pt idx="4353">
                  <c:v>8</c:v>
                </c:pt>
                <c:pt idx="4354">
                  <c:v>5</c:v>
                </c:pt>
                <c:pt idx="4355">
                  <c:v>8</c:v>
                </c:pt>
                <c:pt idx="4356">
                  <c:v>1</c:v>
                </c:pt>
                <c:pt idx="4357">
                  <c:v>8</c:v>
                </c:pt>
                <c:pt idx="4358">
                  <c:v>2</c:v>
                </c:pt>
                <c:pt idx="4359">
                  <c:v>3</c:v>
                </c:pt>
                <c:pt idx="4360">
                  <c:v>4</c:v>
                </c:pt>
                <c:pt idx="4361">
                  <c:v>6</c:v>
                </c:pt>
                <c:pt idx="4362">
                  <c:v>7</c:v>
                </c:pt>
                <c:pt idx="4363">
                  <c:v>1</c:v>
                </c:pt>
                <c:pt idx="4364">
                  <c:v>2</c:v>
                </c:pt>
                <c:pt idx="4365">
                  <c:v>6</c:v>
                </c:pt>
                <c:pt idx="4366">
                  <c:v>2</c:v>
                </c:pt>
                <c:pt idx="4367">
                  <c:v>6</c:v>
                </c:pt>
                <c:pt idx="4368">
                  <c:v>13</c:v>
                </c:pt>
                <c:pt idx="4369">
                  <c:v>3</c:v>
                </c:pt>
                <c:pt idx="4370">
                  <c:v>16</c:v>
                </c:pt>
                <c:pt idx="4371">
                  <c:v>7</c:v>
                </c:pt>
                <c:pt idx="4372">
                  <c:v>15</c:v>
                </c:pt>
                <c:pt idx="4373">
                  <c:v>8</c:v>
                </c:pt>
                <c:pt idx="4374">
                  <c:v>5</c:v>
                </c:pt>
                <c:pt idx="4375">
                  <c:v>8</c:v>
                </c:pt>
                <c:pt idx="4376">
                  <c:v>5</c:v>
                </c:pt>
                <c:pt idx="4377">
                  <c:v>17</c:v>
                </c:pt>
                <c:pt idx="4378">
                  <c:v>5</c:v>
                </c:pt>
                <c:pt idx="4379">
                  <c:v>11</c:v>
                </c:pt>
                <c:pt idx="4380">
                  <c:v>4</c:v>
                </c:pt>
                <c:pt idx="4381">
                  <c:v>8</c:v>
                </c:pt>
                <c:pt idx="4382">
                  <c:v>9</c:v>
                </c:pt>
                <c:pt idx="4383">
                  <c:v>12</c:v>
                </c:pt>
                <c:pt idx="4384">
                  <c:v>6</c:v>
                </c:pt>
                <c:pt idx="4385">
                  <c:v>17</c:v>
                </c:pt>
                <c:pt idx="4386">
                  <c:v>7</c:v>
                </c:pt>
                <c:pt idx="4387">
                  <c:v>10</c:v>
                </c:pt>
                <c:pt idx="4388">
                  <c:v>3</c:v>
                </c:pt>
                <c:pt idx="4389">
                  <c:v>11</c:v>
                </c:pt>
                <c:pt idx="4390">
                  <c:v>3</c:v>
                </c:pt>
                <c:pt idx="4391">
                  <c:v>12</c:v>
                </c:pt>
                <c:pt idx="4392">
                  <c:v>3</c:v>
                </c:pt>
                <c:pt idx="4393">
                  <c:v>11</c:v>
                </c:pt>
                <c:pt idx="4394">
                  <c:v>13</c:v>
                </c:pt>
                <c:pt idx="4395">
                  <c:v>1</c:v>
                </c:pt>
                <c:pt idx="4396">
                  <c:v>12</c:v>
                </c:pt>
                <c:pt idx="4397">
                  <c:v>5</c:v>
                </c:pt>
                <c:pt idx="4398">
                  <c:v>9</c:v>
                </c:pt>
                <c:pt idx="4399">
                  <c:v>7</c:v>
                </c:pt>
                <c:pt idx="4400">
                  <c:v>2</c:v>
                </c:pt>
                <c:pt idx="4401">
                  <c:v>16</c:v>
                </c:pt>
                <c:pt idx="4402">
                  <c:v>9</c:v>
                </c:pt>
                <c:pt idx="4403">
                  <c:v>9</c:v>
                </c:pt>
                <c:pt idx="4404">
                  <c:v>11</c:v>
                </c:pt>
                <c:pt idx="4405">
                  <c:v>0</c:v>
                </c:pt>
                <c:pt idx="4406">
                  <c:v>8</c:v>
                </c:pt>
                <c:pt idx="4407">
                  <c:v>7</c:v>
                </c:pt>
                <c:pt idx="4408">
                  <c:v>13</c:v>
                </c:pt>
                <c:pt idx="4409">
                  <c:v>9</c:v>
                </c:pt>
                <c:pt idx="4410">
                  <c:v>10</c:v>
                </c:pt>
                <c:pt idx="4411">
                  <c:v>3</c:v>
                </c:pt>
                <c:pt idx="4412">
                  <c:v>6</c:v>
                </c:pt>
                <c:pt idx="4413">
                  <c:v>7</c:v>
                </c:pt>
                <c:pt idx="4414">
                  <c:v>11</c:v>
                </c:pt>
                <c:pt idx="4415">
                  <c:v>10</c:v>
                </c:pt>
                <c:pt idx="4416">
                  <c:v>8</c:v>
                </c:pt>
                <c:pt idx="4417">
                  <c:v>5</c:v>
                </c:pt>
                <c:pt idx="4418">
                  <c:v>6</c:v>
                </c:pt>
                <c:pt idx="4419">
                  <c:v>10</c:v>
                </c:pt>
                <c:pt idx="4420">
                  <c:v>4</c:v>
                </c:pt>
                <c:pt idx="4421">
                  <c:v>5</c:v>
                </c:pt>
                <c:pt idx="4422">
                  <c:v>13</c:v>
                </c:pt>
                <c:pt idx="4423">
                  <c:v>13</c:v>
                </c:pt>
                <c:pt idx="4424">
                  <c:v>4</c:v>
                </c:pt>
                <c:pt idx="4425">
                  <c:v>14</c:v>
                </c:pt>
                <c:pt idx="4426">
                  <c:v>5</c:v>
                </c:pt>
                <c:pt idx="4427">
                  <c:v>6</c:v>
                </c:pt>
                <c:pt idx="4428">
                  <c:v>4</c:v>
                </c:pt>
                <c:pt idx="4429">
                  <c:v>11</c:v>
                </c:pt>
                <c:pt idx="4430">
                  <c:v>2</c:v>
                </c:pt>
                <c:pt idx="4431">
                  <c:v>12</c:v>
                </c:pt>
                <c:pt idx="4432">
                  <c:v>9</c:v>
                </c:pt>
                <c:pt idx="4433">
                  <c:v>9</c:v>
                </c:pt>
                <c:pt idx="4434">
                  <c:v>10</c:v>
                </c:pt>
                <c:pt idx="4435">
                  <c:v>6</c:v>
                </c:pt>
                <c:pt idx="4436">
                  <c:v>2</c:v>
                </c:pt>
                <c:pt idx="4437">
                  <c:v>9</c:v>
                </c:pt>
                <c:pt idx="4438">
                  <c:v>7</c:v>
                </c:pt>
                <c:pt idx="4439">
                  <c:v>3</c:v>
                </c:pt>
                <c:pt idx="4440">
                  <c:v>7</c:v>
                </c:pt>
                <c:pt idx="4441">
                  <c:v>12</c:v>
                </c:pt>
                <c:pt idx="4442">
                  <c:v>1</c:v>
                </c:pt>
                <c:pt idx="4443">
                  <c:v>6</c:v>
                </c:pt>
                <c:pt idx="4444">
                  <c:v>6</c:v>
                </c:pt>
                <c:pt idx="4445">
                  <c:v>13</c:v>
                </c:pt>
                <c:pt idx="4446">
                  <c:v>7</c:v>
                </c:pt>
                <c:pt idx="4447">
                  <c:v>9</c:v>
                </c:pt>
                <c:pt idx="4448">
                  <c:v>11</c:v>
                </c:pt>
                <c:pt idx="4449">
                  <c:v>6</c:v>
                </c:pt>
                <c:pt idx="4450">
                  <c:v>3</c:v>
                </c:pt>
                <c:pt idx="4451">
                  <c:v>14</c:v>
                </c:pt>
                <c:pt idx="4452">
                  <c:v>6</c:v>
                </c:pt>
                <c:pt idx="4453">
                  <c:v>7</c:v>
                </c:pt>
                <c:pt idx="4454">
                  <c:v>14</c:v>
                </c:pt>
                <c:pt idx="4455">
                  <c:v>11</c:v>
                </c:pt>
                <c:pt idx="4456">
                  <c:v>8</c:v>
                </c:pt>
                <c:pt idx="4457">
                  <c:v>11</c:v>
                </c:pt>
                <c:pt idx="4458">
                  <c:v>17</c:v>
                </c:pt>
                <c:pt idx="4459">
                  <c:v>5</c:v>
                </c:pt>
                <c:pt idx="4460">
                  <c:v>9</c:v>
                </c:pt>
                <c:pt idx="4461">
                  <c:v>14</c:v>
                </c:pt>
                <c:pt idx="4462">
                  <c:v>12</c:v>
                </c:pt>
                <c:pt idx="4463">
                  <c:v>4</c:v>
                </c:pt>
                <c:pt idx="4464">
                  <c:v>4</c:v>
                </c:pt>
                <c:pt idx="4465">
                  <c:v>10</c:v>
                </c:pt>
                <c:pt idx="4466">
                  <c:v>3</c:v>
                </c:pt>
                <c:pt idx="4467">
                  <c:v>8</c:v>
                </c:pt>
                <c:pt idx="4468">
                  <c:v>2</c:v>
                </c:pt>
                <c:pt idx="4469">
                  <c:v>3</c:v>
                </c:pt>
                <c:pt idx="4470">
                  <c:v>12</c:v>
                </c:pt>
                <c:pt idx="4471">
                  <c:v>9</c:v>
                </c:pt>
                <c:pt idx="4472">
                  <c:v>9</c:v>
                </c:pt>
                <c:pt idx="4473">
                  <c:v>3</c:v>
                </c:pt>
                <c:pt idx="4474">
                  <c:v>19</c:v>
                </c:pt>
                <c:pt idx="4475">
                  <c:v>14</c:v>
                </c:pt>
                <c:pt idx="4476">
                  <c:v>4</c:v>
                </c:pt>
                <c:pt idx="4477">
                  <c:v>11</c:v>
                </c:pt>
                <c:pt idx="4478">
                  <c:v>2</c:v>
                </c:pt>
                <c:pt idx="4479">
                  <c:v>14</c:v>
                </c:pt>
                <c:pt idx="4480">
                  <c:v>9</c:v>
                </c:pt>
                <c:pt idx="4481">
                  <c:v>4</c:v>
                </c:pt>
                <c:pt idx="4482">
                  <c:v>14</c:v>
                </c:pt>
                <c:pt idx="4483">
                  <c:v>7</c:v>
                </c:pt>
                <c:pt idx="4484">
                  <c:v>7</c:v>
                </c:pt>
                <c:pt idx="4485">
                  <c:v>14</c:v>
                </c:pt>
                <c:pt idx="4486">
                  <c:v>3</c:v>
                </c:pt>
                <c:pt idx="4487">
                  <c:v>9</c:v>
                </c:pt>
                <c:pt idx="4488">
                  <c:v>4</c:v>
                </c:pt>
                <c:pt idx="4489">
                  <c:v>15</c:v>
                </c:pt>
                <c:pt idx="4490">
                  <c:v>5</c:v>
                </c:pt>
                <c:pt idx="4491">
                  <c:v>6</c:v>
                </c:pt>
                <c:pt idx="4492">
                  <c:v>7</c:v>
                </c:pt>
                <c:pt idx="4493">
                  <c:v>5</c:v>
                </c:pt>
                <c:pt idx="4494">
                  <c:v>10</c:v>
                </c:pt>
                <c:pt idx="4495">
                  <c:v>9</c:v>
                </c:pt>
                <c:pt idx="4496">
                  <c:v>8</c:v>
                </c:pt>
                <c:pt idx="4497">
                  <c:v>14</c:v>
                </c:pt>
                <c:pt idx="4498">
                  <c:v>4</c:v>
                </c:pt>
                <c:pt idx="4499">
                  <c:v>3</c:v>
                </c:pt>
                <c:pt idx="4500">
                  <c:v>2</c:v>
                </c:pt>
                <c:pt idx="4501">
                  <c:v>2</c:v>
                </c:pt>
                <c:pt idx="4502">
                  <c:v>2</c:v>
                </c:pt>
                <c:pt idx="4503">
                  <c:v>13</c:v>
                </c:pt>
                <c:pt idx="4504">
                  <c:v>5</c:v>
                </c:pt>
                <c:pt idx="4505">
                  <c:v>12</c:v>
                </c:pt>
                <c:pt idx="4506">
                  <c:v>3</c:v>
                </c:pt>
                <c:pt idx="4507">
                  <c:v>14</c:v>
                </c:pt>
                <c:pt idx="4508">
                  <c:v>5</c:v>
                </c:pt>
                <c:pt idx="4509">
                  <c:v>13</c:v>
                </c:pt>
                <c:pt idx="4510">
                  <c:v>9</c:v>
                </c:pt>
                <c:pt idx="4511">
                  <c:v>2</c:v>
                </c:pt>
                <c:pt idx="4512">
                  <c:v>5</c:v>
                </c:pt>
                <c:pt idx="4513">
                  <c:v>10</c:v>
                </c:pt>
                <c:pt idx="4514">
                  <c:v>9</c:v>
                </c:pt>
                <c:pt idx="4515">
                  <c:v>3</c:v>
                </c:pt>
                <c:pt idx="4516">
                  <c:v>8</c:v>
                </c:pt>
                <c:pt idx="4517">
                  <c:v>7</c:v>
                </c:pt>
                <c:pt idx="4518">
                  <c:v>5</c:v>
                </c:pt>
                <c:pt idx="4519">
                  <c:v>7</c:v>
                </c:pt>
                <c:pt idx="4520">
                  <c:v>2</c:v>
                </c:pt>
                <c:pt idx="4521">
                  <c:v>9</c:v>
                </c:pt>
                <c:pt idx="4522">
                  <c:v>9</c:v>
                </c:pt>
                <c:pt idx="4523">
                  <c:v>2</c:v>
                </c:pt>
                <c:pt idx="4524">
                  <c:v>15</c:v>
                </c:pt>
                <c:pt idx="4525">
                  <c:v>14</c:v>
                </c:pt>
                <c:pt idx="4526">
                  <c:v>9</c:v>
                </c:pt>
                <c:pt idx="4527">
                  <c:v>8</c:v>
                </c:pt>
                <c:pt idx="4528">
                  <c:v>6</c:v>
                </c:pt>
                <c:pt idx="4529">
                  <c:v>10</c:v>
                </c:pt>
                <c:pt idx="4530">
                  <c:v>12</c:v>
                </c:pt>
                <c:pt idx="4531">
                  <c:v>3</c:v>
                </c:pt>
                <c:pt idx="4532">
                  <c:v>10</c:v>
                </c:pt>
                <c:pt idx="4533">
                  <c:v>5</c:v>
                </c:pt>
                <c:pt idx="4534">
                  <c:v>7</c:v>
                </c:pt>
                <c:pt idx="4535">
                  <c:v>4</c:v>
                </c:pt>
                <c:pt idx="4536">
                  <c:v>18</c:v>
                </c:pt>
                <c:pt idx="4537">
                  <c:v>3</c:v>
                </c:pt>
                <c:pt idx="4538">
                  <c:v>9</c:v>
                </c:pt>
                <c:pt idx="4539">
                  <c:v>12</c:v>
                </c:pt>
                <c:pt idx="4540">
                  <c:v>10</c:v>
                </c:pt>
                <c:pt idx="4541">
                  <c:v>10</c:v>
                </c:pt>
                <c:pt idx="4542">
                  <c:v>2</c:v>
                </c:pt>
                <c:pt idx="4543">
                  <c:v>12</c:v>
                </c:pt>
                <c:pt idx="4544">
                  <c:v>5</c:v>
                </c:pt>
                <c:pt idx="4545">
                  <c:v>13</c:v>
                </c:pt>
                <c:pt idx="4546">
                  <c:v>9</c:v>
                </c:pt>
                <c:pt idx="4547">
                  <c:v>4</c:v>
                </c:pt>
                <c:pt idx="4548">
                  <c:v>14</c:v>
                </c:pt>
                <c:pt idx="4549">
                  <c:v>6</c:v>
                </c:pt>
                <c:pt idx="4550">
                  <c:v>6</c:v>
                </c:pt>
                <c:pt idx="4551">
                  <c:v>14</c:v>
                </c:pt>
                <c:pt idx="4552">
                  <c:v>13</c:v>
                </c:pt>
                <c:pt idx="4553">
                  <c:v>6</c:v>
                </c:pt>
                <c:pt idx="4554">
                  <c:v>1</c:v>
                </c:pt>
                <c:pt idx="4555">
                  <c:v>4</c:v>
                </c:pt>
                <c:pt idx="4556">
                  <c:v>1</c:v>
                </c:pt>
                <c:pt idx="4557">
                  <c:v>5</c:v>
                </c:pt>
                <c:pt idx="4558">
                  <c:v>6</c:v>
                </c:pt>
                <c:pt idx="4559">
                  <c:v>2</c:v>
                </c:pt>
                <c:pt idx="4560">
                  <c:v>13</c:v>
                </c:pt>
                <c:pt idx="4561">
                  <c:v>5</c:v>
                </c:pt>
                <c:pt idx="4562">
                  <c:v>7</c:v>
                </c:pt>
                <c:pt idx="4563">
                  <c:v>6</c:v>
                </c:pt>
                <c:pt idx="4564">
                  <c:v>9</c:v>
                </c:pt>
                <c:pt idx="4565">
                  <c:v>3</c:v>
                </c:pt>
                <c:pt idx="4566">
                  <c:v>6</c:v>
                </c:pt>
                <c:pt idx="4567">
                  <c:v>2</c:v>
                </c:pt>
                <c:pt idx="4568">
                  <c:v>12</c:v>
                </c:pt>
                <c:pt idx="4569">
                  <c:v>9</c:v>
                </c:pt>
                <c:pt idx="4570">
                  <c:v>7</c:v>
                </c:pt>
                <c:pt idx="4571">
                  <c:v>15</c:v>
                </c:pt>
                <c:pt idx="4572">
                  <c:v>8</c:v>
                </c:pt>
                <c:pt idx="4573">
                  <c:v>6</c:v>
                </c:pt>
                <c:pt idx="4574">
                  <c:v>7</c:v>
                </c:pt>
                <c:pt idx="4575">
                  <c:v>9</c:v>
                </c:pt>
                <c:pt idx="4576">
                  <c:v>10</c:v>
                </c:pt>
                <c:pt idx="4577">
                  <c:v>9</c:v>
                </c:pt>
                <c:pt idx="4578">
                  <c:v>14</c:v>
                </c:pt>
                <c:pt idx="4579">
                  <c:v>8</c:v>
                </c:pt>
                <c:pt idx="4580">
                  <c:v>11</c:v>
                </c:pt>
                <c:pt idx="4581">
                  <c:v>9</c:v>
                </c:pt>
                <c:pt idx="4582">
                  <c:v>7</c:v>
                </c:pt>
                <c:pt idx="4583">
                  <c:v>3</c:v>
                </c:pt>
                <c:pt idx="4584">
                  <c:v>16</c:v>
                </c:pt>
                <c:pt idx="4585">
                  <c:v>3</c:v>
                </c:pt>
                <c:pt idx="4586">
                  <c:v>3</c:v>
                </c:pt>
                <c:pt idx="4587">
                  <c:v>8</c:v>
                </c:pt>
                <c:pt idx="4588">
                  <c:v>9</c:v>
                </c:pt>
                <c:pt idx="4589">
                  <c:v>7</c:v>
                </c:pt>
                <c:pt idx="4590">
                  <c:v>4</c:v>
                </c:pt>
                <c:pt idx="4591">
                  <c:v>11</c:v>
                </c:pt>
                <c:pt idx="4592">
                  <c:v>1</c:v>
                </c:pt>
                <c:pt idx="4593">
                  <c:v>16</c:v>
                </c:pt>
                <c:pt idx="4594">
                  <c:v>1</c:v>
                </c:pt>
                <c:pt idx="4595">
                  <c:v>11</c:v>
                </c:pt>
                <c:pt idx="4596">
                  <c:v>13</c:v>
                </c:pt>
                <c:pt idx="4597">
                  <c:v>10</c:v>
                </c:pt>
                <c:pt idx="4598">
                  <c:v>15</c:v>
                </c:pt>
                <c:pt idx="4599">
                  <c:v>3</c:v>
                </c:pt>
                <c:pt idx="4600">
                  <c:v>14</c:v>
                </c:pt>
                <c:pt idx="4601">
                  <c:v>8</c:v>
                </c:pt>
                <c:pt idx="4602">
                  <c:v>7</c:v>
                </c:pt>
                <c:pt idx="4603">
                  <c:v>9</c:v>
                </c:pt>
                <c:pt idx="4604">
                  <c:v>4</c:v>
                </c:pt>
                <c:pt idx="4605">
                  <c:v>8</c:v>
                </c:pt>
                <c:pt idx="4606">
                  <c:v>8</c:v>
                </c:pt>
                <c:pt idx="4607">
                  <c:v>11</c:v>
                </c:pt>
                <c:pt idx="4608">
                  <c:v>14</c:v>
                </c:pt>
                <c:pt idx="4609">
                  <c:v>5</c:v>
                </c:pt>
                <c:pt idx="4610">
                  <c:v>4</c:v>
                </c:pt>
                <c:pt idx="4611">
                  <c:v>4</c:v>
                </c:pt>
                <c:pt idx="4612">
                  <c:v>7</c:v>
                </c:pt>
                <c:pt idx="4613">
                  <c:v>7</c:v>
                </c:pt>
                <c:pt idx="4614">
                  <c:v>6</c:v>
                </c:pt>
                <c:pt idx="4615">
                  <c:v>3</c:v>
                </c:pt>
                <c:pt idx="4616">
                  <c:v>6</c:v>
                </c:pt>
                <c:pt idx="4617">
                  <c:v>14</c:v>
                </c:pt>
                <c:pt idx="4618">
                  <c:v>13</c:v>
                </c:pt>
                <c:pt idx="4619">
                  <c:v>2</c:v>
                </c:pt>
                <c:pt idx="4620">
                  <c:v>7</c:v>
                </c:pt>
                <c:pt idx="4621">
                  <c:v>8</c:v>
                </c:pt>
                <c:pt idx="4622">
                  <c:v>8</c:v>
                </c:pt>
                <c:pt idx="4623">
                  <c:v>7</c:v>
                </c:pt>
                <c:pt idx="4624">
                  <c:v>7</c:v>
                </c:pt>
                <c:pt idx="4625">
                  <c:v>10</c:v>
                </c:pt>
                <c:pt idx="4626">
                  <c:v>13</c:v>
                </c:pt>
                <c:pt idx="4627">
                  <c:v>13</c:v>
                </c:pt>
                <c:pt idx="4628">
                  <c:v>2</c:v>
                </c:pt>
                <c:pt idx="4629">
                  <c:v>8</c:v>
                </c:pt>
                <c:pt idx="4630">
                  <c:v>1</c:v>
                </c:pt>
                <c:pt idx="4631">
                  <c:v>3</c:v>
                </c:pt>
                <c:pt idx="4632">
                  <c:v>6</c:v>
                </c:pt>
                <c:pt idx="4633">
                  <c:v>10</c:v>
                </c:pt>
                <c:pt idx="4634">
                  <c:v>1</c:v>
                </c:pt>
                <c:pt idx="4635">
                  <c:v>11</c:v>
                </c:pt>
                <c:pt idx="4636">
                  <c:v>7</c:v>
                </c:pt>
                <c:pt idx="4637">
                  <c:v>11</c:v>
                </c:pt>
                <c:pt idx="4638">
                  <c:v>17</c:v>
                </c:pt>
                <c:pt idx="4639">
                  <c:v>17</c:v>
                </c:pt>
                <c:pt idx="4640">
                  <c:v>16</c:v>
                </c:pt>
                <c:pt idx="4641">
                  <c:v>4</c:v>
                </c:pt>
                <c:pt idx="4642">
                  <c:v>8</c:v>
                </c:pt>
                <c:pt idx="4643">
                  <c:v>17</c:v>
                </c:pt>
                <c:pt idx="4644">
                  <c:v>13</c:v>
                </c:pt>
                <c:pt idx="4645">
                  <c:v>4</c:v>
                </c:pt>
                <c:pt idx="4646">
                  <c:v>2</c:v>
                </c:pt>
                <c:pt idx="4647">
                  <c:v>10</c:v>
                </c:pt>
                <c:pt idx="4648">
                  <c:v>8</c:v>
                </c:pt>
                <c:pt idx="4649">
                  <c:v>10</c:v>
                </c:pt>
                <c:pt idx="4650">
                  <c:v>10</c:v>
                </c:pt>
                <c:pt idx="4651">
                  <c:v>2</c:v>
                </c:pt>
                <c:pt idx="4652">
                  <c:v>5</c:v>
                </c:pt>
                <c:pt idx="4653">
                  <c:v>3</c:v>
                </c:pt>
                <c:pt idx="4654">
                  <c:v>5</c:v>
                </c:pt>
                <c:pt idx="4655">
                  <c:v>4</c:v>
                </c:pt>
                <c:pt idx="4656">
                  <c:v>8</c:v>
                </c:pt>
                <c:pt idx="4657">
                  <c:v>5</c:v>
                </c:pt>
                <c:pt idx="4658">
                  <c:v>10</c:v>
                </c:pt>
                <c:pt idx="4659">
                  <c:v>10</c:v>
                </c:pt>
                <c:pt idx="4660">
                  <c:v>13</c:v>
                </c:pt>
                <c:pt idx="4661">
                  <c:v>13</c:v>
                </c:pt>
                <c:pt idx="4662">
                  <c:v>3</c:v>
                </c:pt>
                <c:pt idx="4663">
                  <c:v>9</c:v>
                </c:pt>
                <c:pt idx="4664">
                  <c:v>11</c:v>
                </c:pt>
                <c:pt idx="4665">
                  <c:v>7</c:v>
                </c:pt>
                <c:pt idx="4666">
                  <c:v>5</c:v>
                </c:pt>
                <c:pt idx="4667">
                  <c:v>6</c:v>
                </c:pt>
                <c:pt idx="4668">
                  <c:v>8</c:v>
                </c:pt>
                <c:pt idx="4669">
                  <c:v>2</c:v>
                </c:pt>
                <c:pt idx="4670">
                  <c:v>5</c:v>
                </c:pt>
                <c:pt idx="4671">
                  <c:v>9</c:v>
                </c:pt>
                <c:pt idx="4672">
                  <c:v>7</c:v>
                </c:pt>
                <c:pt idx="4673">
                  <c:v>11</c:v>
                </c:pt>
                <c:pt idx="4674">
                  <c:v>7</c:v>
                </c:pt>
                <c:pt idx="4675">
                  <c:v>14</c:v>
                </c:pt>
                <c:pt idx="4676">
                  <c:v>17</c:v>
                </c:pt>
                <c:pt idx="4677">
                  <c:v>13</c:v>
                </c:pt>
                <c:pt idx="4678">
                  <c:v>17</c:v>
                </c:pt>
                <c:pt idx="4679">
                  <c:v>8</c:v>
                </c:pt>
                <c:pt idx="4680">
                  <c:v>9</c:v>
                </c:pt>
                <c:pt idx="4681">
                  <c:v>7</c:v>
                </c:pt>
                <c:pt idx="4682">
                  <c:v>5</c:v>
                </c:pt>
                <c:pt idx="4683">
                  <c:v>9</c:v>
                </c:pt>
                <c:pt idx="4684">
                  <c:v>15</c:v>
                </c:pt>
                <c:pt idx="4685">
                  <c:v>11</c:v>
                </c:pt>
                <c:pt idx="4686">
                  <c:v>9</c:v>
                </c:pt>
                <c:pt idx="4687">
                  <c:v>12</c:v>
                </c:pt>
                <c:pt idx="4688">
                  <c:v>1</c:v>
                </c:pt>
                <c:pt idx="4689">
                  <c:v>6</c:v>
                </c:pt>
                <c:pt idx="4690">
                  <c:v>4</c:v>
                </c:pt>
                <c:pt idx="4691">
                  <c:v>6</c:v>
                </c:pt>
                <c:pt idx="4692">
                  <c:v>8</c:v>
                </c:pt>
                <c:pt idx="4693">
                  <c:v>5</c:v>
                </c:pt>
                <c:pt idx="4694">
                  <c:v>8</c:v>
                </c:pt>
                <c:pt idx="4695">
                  <c:v>7</c:v>
                </c:pt>
                <c:pt idx="4696">
                  <c:v>4</c:v>
                </c:pt>
                <c:pt idx="4697">
                  <c:v>0</c:v>
                </c:pt>
                <c:pt idx="4698">
                  <c:v>0</c:v>
                </c:pt>
                <c:pt idx="4699">
                  <c:v>9</c:v>
                </c:pt>
                <c:pt idx="4700">
                  <c:v>1</c:v>
                </c:pt>
                <c:pt idx="4701">
                  <c:v>9</c:v>
                </c:pt>
                <c:pt idx="4702">
                  <c:v>10</c:v>
                </c:pt>
                <c:pt idx="4703">
                  <c:v>11</c:v>
                </c:pt>
                <c:pt idx="4704">
                  <c:v>12</c:v>
                </c:pt>
                <c:pt idx="4705">
                  <c:v>8</c:v>
                </c:pt>
                <c:pt idx="4706">
                  <c:v>11</c:v>
                </c:pt>
                <c:pt idx="4707">
                  <c:v>14</c:v>
                </c:pt>
                <c:pt idx="4708">
                  <c:v>6</c:v>
                </c:pt>
                <c:pt idx="4709">
                  <c:v>3</c:v>
                </c:pt>
                <c:pt idx="4710">
                  <c:v>9</c:v>
                </c:pt>
                <c:pt idx="4711">
                  <c:v>13</c:v>
                </c:pt>
                <c:pt idx="4712">
                  <c:v>6</c:v>
                </c:pt>
                <c:pt idx="4713">
                  <c:v>9</c:v>
                </c:pt>
                <c:pt idx="4714">
                  <c:v>12</c:v>
                </c:pt>
                <c:pt idx="4715">
                  <c:v>2</c:v>
                </c:pt>
                <c:pt idx="4716">
                  <c:v>3</c:v>
                </c:pt>
                <c:pt idx="4717">
                  <c:v>6</c:v>
                </c:pt>
                <c:pt idx="4718">
                  <c:v>0</c:v>
                </c:pt>
                <c:pt idx="4719">
                  <c:v>8</c:v>
                </c:pt>
                <c:pt idx="4720">
                  <c:v>6</c:v>
                </c:pt>
                <c:pt idx="4721">
                  <c:v>7</c:v>
                </c:pt>
                <c:pt idx="4722">
                  <c:v>10</c:v>
                </c:pt>
                <c:pt idx="4723">
                  <c:v>13</c:v>
                </c:pt>
                <c:pt idx="4724">
                  <c:v>5</c:v>
                </c:pt>
                <c:pt idx="4725">
                  <c:v>13</c:v>
                </c:pt>
                <c:pt idx="4726">
                  <c:v>5</c:v>
                </c:pt>
                <c:pt idx="4727">
                  <c:v>8</c:v>
                </c:pt>
                <c:pt idx="4728">
                  <c:v>6</c:v>
                </c:pt>
                <c:pt idx="4729">
                  <c:v>9</c:v>
                </c:pt>
                <c:pt idx="4730">
                  <c:v>3</c:v>
                </c:pt>
                <c:pt idx="4731">
                  <c:v>12</c:v>
                </c:pt>
                <c:pt idx="4732">
                  <c:v>9</c:v>
                </c:pt>
                <c:pt idx="4733">
                  <c:v>10</c:v>
                </c:pt>
                <c:pt idx="4734">
                  <c:v>4</c:v>
                </c:pt>
                <c:pt idx="4735">
                  <c:v>8</c:v>
                </c:pt>
                <c:pt idx="4736">
                  <c:v>7</c:v>
                </c:pt>
                <c:pt idx="4737">
                  <c:v>12</c:v>
                </c:pt>
                <c:pt idx="4738">
                  <c:v>5</c:v>
                </c:pt>
                <c:pt idx="4739">
                  <c:v>10</c:v>
                </c:pt>
                <c:pt idx="4740">
                  <c:v>7</c:v>
                </c:pt>
                <c:pt idx="4741">
                  <c:v>8</c:v>
                </c:pt>
                <c:pt idx="4742">
                  <c:v>3</c:v>
                </c:pt>
                <c:pt idx="4743">
                  <c:v>13</c:v>
                </c:pt>
                <c:pt idx="4744">
                  <c:v>4</c:v>
                </c:pt>
                <c:pt idx="4745">
                  <c:v>7</c:v>
                </c:pt>
                <c:pt idx="4746">
                  <c:v>8</c:v>
                </c:pt>
                <c:pt idx="4747">
                  <c:v>17</c:v>
                </c:pt>
                <c:pt idx="4748">
                  <c:v>3</c:v>
                </c:pt>
                <c:pt idx="4749">
                  <c:v>8</c:v>
                </c:pt>
                <c:pt idx="4750">
                  <c:v>11</c:v>
                </c:pt>
                <c:pt idx="4751">
                  <c:v>10</c:v>
                </c:pt>
                <c:pt idx="4752">
                  <c:v>9</c:v>
                </c:pt>
                <c:pt idx="4753">
                  <c:v>10</c:v>
                </c:pt>
                <c:pt idx="4754">
                  <c:v>4</c:v>
                </c:pt>
                <c:pt idx="4755">
                  <c:v>3</c:v>
                </c:pt>
                <c:pt idx="4756">
                  <c:v>1</c:v>
                </c:pt>
                <c:pt idx="4757">
                  <c:v>12</c:v>
                </c:pt>
                <c:pt idx="4758">
                  <c:v>9</c:v>
                </c:pt>
                <c:pt idx="4759">
                  <c:v>11</c:v>
                </c:pt>
                <c:pt idx="4760">
                  <c:v>17</c:v>
                </c:pt>
                <c:pt idx="4761">
                  <c:v>1</c:v>
                </c:pt>
                <c:pt idx="4762">
                  <c:v>9</c:v>
                </c:pt>
                <c:pt idx="4763">
                  <c:v>9</c:v>
                </c:pt>
                <c:pt idx="4764">
                  <c:v>1</c:v>
                </c:pt>
                <c:pt idx="4765">
                  <c:v>2</c:v>
                </c:pt>
                <c:pt idx="4766">
                  <c:v>14</c:v>
                </c:pt>
                <c:pt idx="4767">
                  <c:v>8</c:v>
                </c:pt>
                <c:pt idx="4768">
                  <c:v>11</c:v>
                </c:pt>
                <c:pt idx="4769">
                  <c:v>6</c:v>
                </c:pt>
                <c:pt idx="4770">
                  <c:v>9</c:v>
                </c:pt>
                <c:pt idx="4771">
                  <c:v>11</c:v>
                </c:pt>
                <c:pt idx="4772">
                  <c:v>14</c:v>
                </c:pt>
                <c:pt idx="4773">
                  <c:v>10</c:v>
                </c:pt>
                <c:pt idx="4774">
                  <c:v>8</c:v>
                </c:pt>
                <c:pt idx="4775">
                  <c:v>3</c:v>
                </c:pt>
                <c:pt idx="4776">
                  <c:v>5</c:v>
                </c:pt>
                <c:pt idx="4777">
                  <c:v>11</c:v>
                </c:pt>
                <c:pt idx="4778">
                  <c:v>13</c:v>
                </c:pt>
                <c:pt idx="4779">
                  <c:v>6</c:v>
                </c:pt>
                <c:pt idx="4780">
                  <c:v>12</c:v>
                </c:pt>
                <c:pt idx="4781">
                  <c:v>6</c:v>
                </c:pt>
                <c:pt idx="4782">
                  <c:v>0</c:v>
                </c:pt>
                <c:pt idx="4783">
                  <c:v>11</c:v>
                </c:pt>
                <c:pt idx="4784">
                  <c:v>11</c:v>
                </c:pt>
                <c:pt idx="4785">
                  <c:v>8</c:v>
                </c:pt>
                <c:pt idx="4786">
                  <c:v>8</c:v>
                </c:pt>
                <c:pt idx="4787">
                  <c:v>6</c:v>
                </c:pt>
                <c:pt idx="4788">
                  <c:v>3</c:v>
                </c:pt>
                <c:pt idx="4789">
                  <c:v>10</c:v>
                </c:pt>
                <c:pt idx="4790">
                  <c:v>12</c:v>
                </c:pt>
                <c:pt idx="4791">
                  <c:v>8</c:v>
                </c:pt>
                <c:pt idx="4792">
                  <c:v>4</c:v>
                </c:pt>
                <c:pt idx="4793">
                  <c:v>11</c:v>
                </c:pt>
                <c:pt idx="4794">
                  <c:v>9</c:v>
                </c:pt>
                <c:pt idx="4795">
                  <c:v>13</c:v>
                </c:pt>
                <c:pt idx="4796">
                  <c:v>11</c:v>
                </c:pt>
                <c:pt idx="4797">
                  <c:v>4</c:v>
                </c:pt>
                <c:pt idx="4798">
                  <c:v>1</c:v>
                </c:pt>
                <c:pt idx="4799">
                  <c:v>8</c:v>
                </c:pt>
                <c:pt idx="4800">
                  <c:v>1</c:v>
                </c:pt>
                <c:pt idx="4801">
                  <c:v>6</c:v>
                </c:pt>
                <c:pt idx="4802">
                  <c:v>7</c:v>
                </c:pt>
                <c:pt idx="4803">
                  <c:v>1</c:v>
                </c:pt>
                <c:pt idx="4804">
                  <c:v>8</c:v>
                </c:pt>
                <c:pt idx="4805">
                  <c:v>2</c:v>
                </c:pt>
                <c:pt idx="4806">
                  <c:v>8</c:v>
                </c:pt>
                <c:pt idx="4807">
                  <c:v>12</c:v>
                </c:pt>
                <c:pt idx="4808">
                  <c:v>14</c:v>
                </c:pt>
                <c:pt idx="4809">
                  <c:v>8</c:v>
                </c:pt>
                <c:pt idx="4810">
                  <c:v>8</c:v>
                </c:pt>
                <c:pt idx="4811">
                  <c:v>3</c:v>
                </c:pt>
                <c:pt idx="4812">
                  <c:v>4</c:v>
                </c:pt>
                <c:pt idx="4813">
                  <c:v>1</c:v>
                </c:pt>
                <c:pt idx="4814">
                  <c:v>5</c:v>
                </c:pt>
                <c:pt idx="4815">
                  <c:v>8</c:v>
                </c:pt>
                <c:pt idx="4816">
                  <c:v>9</c:v>
                </c:pt>
                <c:pt idx="4817">
                  <c:v>0</c:v>
                </c:pt>
                <c:pt idx="4818">
                  <c:v>7</c:v>
                </c:pt>
                <c:pt idx="4819">
                  <c:v>7</c:v>
                </c:pt>
                <c:pt idx="4820">
                  <c:v>6</c:v>
                </c:pt>
                <c:pt idx="4821">
                  <c:v>8</c:v>
                </c:pt>
                <c:pt idx="4822">
                  <c:v>8</c:v>
                </c:pt>
                <c:pt idx="4823">
                  <c:v>9</c:v>
                </c:pt>
                <c:pt idx="4824">
                  <c:v>7</c:v>
                </c:pt>
                <c:pt idx="4825">
                  <c:v>6</c:v>
                </c:pt>
                <c:pt idx="4826">
                  <c:v>2</c:v>
                </c:pt>
                <c:pt idx="4827">
                  <c:v>13</c:v>
                </c:pt>
                <c:pt idx="4828">
                  <c:v>7</c:v>
                </c:pt>
                <c:pt idx="4829">
                  <c:v>16</c:v>
                </c:pt>
                <c:pt idx="4830">
                  <c:v>3</c:v>
                </c:pt>
                <c:pt idx="4831">
                  <c:v>14</c:v>
                </c:pt>
                <c:pt idx="4832">
                  <c:v>13</c:v>
                </c:pt>
                <c:pt idx="4833">
                  <c:v>4</c:v>
                </c:pt>
                <c:pt idx="4834">
                  <c:v>5</c:v>
                </c:pt>
                <c:pt idx="4835">
                  <c:v>15</c:v>
                </c:pt>
                <c:pt idx="4836">
                  <c:v>6</c:v>
                </c:pt>
                <c:pt idx="4837">
                  <c:v>11</c:v>
                </c:pt>
                <c:pt idx="4838">
                  <c:v>11</c:v>
                </c:pt>
                <c:pt idx="4839">
                  <c:v>8</c:v>
                </c:pt>
                <c:pt idx="4840">
                  <c:v>3</c:v>
                </c:pt>
                <c:pt idx="4841">
                  <c:v>7</c:v>
                </c:pt>
                <c:pt idx="4842">
                  <c:v>1</c:v>
                </c:pt>
                <c:pt idx="4843">
                  <c:v>12</c:v>
                </c:pt>
                <c:pt idx="4844">
                  <c:v>6</c:v>
                </c:pt>
                <c:pt idx="4845">
                  <c:v>9</c:v>
                </c:pt>
                <c:pt idx="4846">
                  <c:v>9</c:v>
                </c:pt>
                <c:pt idx="4847">
                  <c:v>6</c:v>
                </c:pt>
                <c:pt idx="4848">
                  <c:v>8</c:v>
                </c:pt>
                <c:pt idx="4849">
                  <c:v>10</c:v>
                </c:pt>
                <c:pt idx="4850">
                  <c:v>5</c:v>
                </c:pt>
                <c:pt idx="4851">
                  <c:v>5</c:v>
                </c:pt>
                <c:pt idx="4852">
                  <c:v>3</c:v>
                </c:pt>
                <c:pt idx="4853">
                  <c:v>11</c:v>
                </c:pt>
                <c:pt idx="4854">
                  <c:v>8</c:v>
                </c:pt>
                <c:pt idx="4855">
                  <c:v>8</c:v>
                </c:pt>
                <c:pt idx="4856">
                  <c:v>7</c:v>
                </c:pt>
                <c:pt idx="4857">
                  <c:v>3</c:v>
                </c:pt>
                <c:pt idx="4858">
                  <c:v>14</c:v>
                </c:pt>
                <c:pt idx="4859">
                  <c:v>1</c:v>
                </c:pt>
                <c:pt idx="4860">
                  <c:v>9</c:v>
                </c:pt>
                <c:pt idx="4861">
                  <c:v>1</c:v>
                </c:pt>
                <c:pt idx="4862">
                  <c:v>16</c:v>
                </c:pt>
                <c:pt idx="4863">
                  <c:v>17</c:v>
                </c:pt>
                <c:pt idx="4864">
                  <c:v>5</c:v>
                </c:pt>
                <c:pt idx="4865">
                  <c:v>6</c:v>
                </c:pt>
                <c:pt idx="4866">
                  <c:v>3</c:v>
                </c:pt>
                <c:pt idx="4867">
                  <c:v>7</c:v>
                </c:pt>
                <c:pt idx="4868">
                  <c:v>7</c:v>
                </c:pt>
                <c:pt idx="4869">
                  <c:v>0</c:v>
                </c:pt>
                <c:pt idx="4870">
                  <c:v>11</c:v>
                </c:pt>
                <c:pt idx="4871">
                  <c:v>10</c:v>
                </c:pt>
                <c:pt idx="4872">
                  <c:v>8</c:v>
                </c:pt>
                <c:pt idx="4873">
                  <c:v>8</c:v>
                </c:pt>
                <c:pt idx="4874">
                  <c:v>6</c:v>
                </c:pt>
                <c:pt idx="4875">
                  <c:v>6</c:v>
                </c:pt>
                <c:pt idx="4876">
                  <c:v>7</c:v>
                </c:pt>
                <c:pt idx="4877">
                  <c:v>3</c:v>
                </c:pt>
                <c:pt idx="4878">
                  <c:v>8</c:v>
                </c:pt>
                <c:pt idx="4879">
                  <c:v>14</c:v>
                </c:pt>
                <c:pt idx="4880">
                  <c:v>12</c:v>
                </c:pt>
                <c:pt idx="4881">
                  <c:v>8</c:v>
                </c:pt>
                <c:pt idx="4882">
                  <c:v>11</c:v>
                </c:pt>
                <c:pt idx="4883">
                  <c:v>0</c:v>
                </c:pt>
                <c:pt idx="4884">
                  <c:v>0</c:v>
                </c:pt>
                <c:pt idx="4885">
                  <c:v>8</c:v>
                </c:pt>
                <c:pt idx="4886">
                  <c:v>9</c:v>
                </c:pt>
                <c:pt idx="4887">
                  <c:v>7</c:v>
                </c:pt>
                <c:pt idx="4888">
                  <c:v>5</c:v>
                </c:pt>
                <c:pt idx="4889">
                  <c:v>16</c:v>
                </c:pt>
                <c:pt idx="4890">
                  <c:v>6</c:v>
                </c:pt>
                <c:pt idx="4891">
                  <c:v>6</c:v>
                </c:pt>
                <c:pt idx="4892">
                  <c:v>14</c:v>
                </c:pt>
                <c:pt idx="4893">
                  <c:v>6</c:v>
                </c:pt>
                <c:pt idx="4894">
                  <c:v>3</c:v>
                </c:pt>
                <c:pt idx="4895">
                  <c:v>10</c:v>
                </c:pt>
                <c:pt idx="4896">
                  <c:v>13</c:v>
                </c:pt>
                <c:pt idx="4897">
                  <c:v>7</c:v>
                </c:pt>
                <c:pt idx="4898">
                  <c:v>11</c:v>
                </c:pt>
                <c:pt idx="4899">
                  <c:v>12</c:v>
                </c:pt>
                <c:pt idx="4900">
                  <c:v>7</c:v>
                </c:pt>
                <c:pt idx="4901">
                  <c:v>7</c:v>
                </c:pt>
                <c:pt idx="4902">
                  <c:v>8</c:v>
                </c:pt>
                <c:pt idx="4903">
                  <c:v>8</c:v>
                </c:pt>
                <c:pt idx="4904">
                  <c:v>8</c:v>
                </c:pt>
                <c:pt idx="4905">
                  <c:v>7</c:v>
                </c:pt>
                <c:pt idx="4906">
                  <c:v>13</c:v>
                </c:pt>
                <c:pt idx="4907">
                  <c:v>16</c:v>
                </c:pt>
                <c:pt idx="4908">
                  <c:v>14</c:v>
                </c:pt>
                <c:pt idx="4909">
                  <c:v>12</c:v>
                </c:pt>
                <c:pt idx="4910">
                  <c:v>12</c:v>
                </c:pt>
                <c:pt idx="4911">
                  <c:v>11</c:v>
                </c:pt>
                <c:pt idx="4912">
                  <c:v>9</c:v>
                </c:pt>
                <c:pt idx="4913">
                  <c:v>7</c:v>
                </c:pt>
                <c:pt idx="4914">
                  <c:v>5</c:v>
                </c:pt>
                <c:pt idx="4915">
                  <c:v>1</c:v>
                </c:pt>
                <c:pt idx="4916">
                  <c:v>13</c:v>
                </c:pt>
                <c:pt idx="4917">
                  <c:v>8</c:v>
                </c:pt>
                <c:pt idx="4918">
                  <c:v>8</c:v>
                </c:pt>
                <c:pt idx="4919">
                  <c:v>14</c:v>
                </c:pt>
                <c:pt idx="4920">
                  <c:v>5</c:v>
                </c:pt>
                <c:pt idx="4921">
                  <c:v>3</c:v>
                </c:pt>
                <c:pt idx="4922">
                  <c:v>10</c:v>
                </c:pt>
                <c:pt idx="4923">
                  <c:v>6</c:v>
                </c:pt>
                <c:pt idx="4924">
                  <c:v>3</c:v>
                </c:pt>
                <c:pt idx="4925">
                  <c:v>10</c:v>
                </c:pt>
                <c:pt idx="4926">
                  <c:v>8</c:v>
                </c:pt>
                <c:pt idx="4927">
                  <c:v>9</c:v>
                </c:pt>
                <c:pt idx="4928">
                  <c:v>15</c:v>
                </c:pt>
                <c:pt idx="4929">
                  <c:v>2</c:v>
                </c:pt>
                <c:pt idx="4930">
                  <c:v>3</c:v>
                </c:pt>
                <c:pt idx="4931">
                  <c:v>10</c:v>
                </c:pt>
                <c:pt idx="4932">
                  <c:v>7</c:v>
                </c:pt>
                <c:pt idx="4933">
                  <c:v>6</c:v>
                </c:pt>
                <c:pt idx="4934">
                  <c:v>9</c:v>
                </c:pt>
                <c:pt idx="4935">
                  <c:v>13</c:v>
                </c:pt>
                <c:pt idx="4936">
                  <c:v>2</c:v>
                </c:pt>
                <c:pt idx="4937">
                  <c:v>14</c:v>
                </c:pt>
                <c:pt idx="4938">
                  <c:v>5</c:v>
                </c:pt>
                <c:pt idx="4939">
                  <c:v>8</c:v>
                </c:pt>
                <c:pt idx="4940">
                  <c:v>8</c:v>
                </c:pt>
                <c:pt idx="4941">
                  <c:v>10</c:v>
                </c:pt>
                <c:pt idx="4942">
                  <c:v>4</c:v>
                </c:pt>
                <c:pt idx="4943">
                  <c:v>16</c:v>
                </c:pt>
                <c:pt idx="4944">
                  <c:v>10</c:v>
                </c:pt>
                <c:pt idx="4945">
                  <c:v>9</c:v>
                </c:pt>
                <c:pt idx="4946">
                  <c:v>8</c:v>
                </c:pt>
                <c:pt idx="4947">
                  <c:v>5</c:v>
                </c:pt>
                <c:pt idx="4948">
                  <c:v>2</c:v>
                </c:pt>
                <c:pt idx="4949">
                  <c:v>12</c:v>
                </c:pt>
                <c:pt idx="4950">
                  <c:v>10</c:v>
                </c:pt>
                <c:pt idx="4951">
                  <c:v>11</c:v>
                </c:pt>
                <c:pt idx="4952">
                  <c:v>5</c:v>
                </c:pt>
                <c:pt idx="4953">
                  <c:v>8</c:v>
                </c:pt>
                <c:pt idx="4954">
                  <c:v>8</c:v>
                </c:pt>
                <c:pt idx="4955">
                  <c:v>12</c:v>
                </c:pt>
                <c:pt idx="4956">
                  <c:v>4</c:v>
                </c:pt>
                <c:pt idx="4957">
                  <c:v>5</c:v>
                </c:pt>
                <c:pt idx="4958">
                  <c:v>11</c:v>
                </c:pt>
                <c:pt idx="4959">
                  <c:v>9</c:v>
                </c:pt>
                <c:pt idx="4960">
                  <c:v>14</c:v>
                </c:pt>
                <c:pt idx="4961">
                  <c:v>1</c:v>
                </c:pt>
                <c:pt idx="4962">
                  <c:v>10</c:v>
                </c:pt>
                <c:pt idx="4963">
                  <c:v>4</c:v>
                </c:pt>
                <c:pt idx="4964">
                  <c:v>2</c:v>
                </c:pt>
                <c:pt idx="4965">
                  <c:v>9</c:v>
                </c:pt>
                <c:pt idx="4966">
                  <c:v>7</c:v>
                </c:pt>
                <c:pt idx="4967">
                  <c:v>11</c:v>
                </c:pt>
                <c:pt idx="4968">
                  <c:v>6</c:v>
                </c:pt>
                <c:pt idx="4969">
                  <c:v>4</c:v>
                </c:pt>
                <c:pt idx="4970">
                  <c:v>11</c:v>
                </c:pt>
                <c:pt idx="4971">
                  <c:v>6</c:v>
                </c:pt>
                <c:pt idx="4972">
                  <c:v>9</c:v>
                </c:pt>
                <c:pt idx="4973">
                  <c:v>2</c:v>
                </c:pt>
                <c:pt idx="4974">
                  <c:v>8</c:v>
                </c:pt>
                <c:pt idx="4975">
                  <c:v>7</c:v>
                </c:pt>
                <c:pt idx="4976">
                  <c:v>11</c:v>
                </c:pt>
                <c:pt idx="4977">
                  <c:v>5</c:v>
                </c:pt>
                <c:pt idx="4978">
                  <c:v>6</c:v>
                </c:pt>
                <c:pt idx="4979">
                  <c:v>3</c:v>
                </c:pt>
                <c:pt idx="4980">
                  <c:v>8</c:v>
                </c:pt>
                <c:pt idx="4981">
                  <c:v>5</c:v>
                </c:pt>
                <c:pt idx="4982">
                  <c:v>7</c:v>
                </c:pt>
                <c:pt idx="4983">
                  <c:v>9</c:v>
                </c:pt>
                <c:pt idx="4984">
                  <c:v>3</c:v>
                </c:pt>
                <c:pt idx="4985">
                  <c:v>2</c:v>
                </c:pt>
                <c:pt idx="4986">
                  <c:v>4</c:v>
                </c:pt>
                <c:pt idx="4987">
                  <c:v>6</c:v>
                </c:pt>
                <c:pt idx="4988">
                  <c:v>9</c:v>
                </c:pt>
                <c:pt idx="4989">
                  <c:v>6</c:v>
                </c:pt>
                <c:pt idx="4990">
                  <c:v>5</c:v>
                </c:pt>
                <c:pt idx="4991">
                  <c:v>10</c:v>
                </c:pt>
                <c:pt idx="4992">
                  <c:v>6</c:v>
                </c:pt>
                <c:pt idx="4993">
                  <c:v>11</c:v>
                </c:pt>
                <c:pt idx="4994">
                  <c:v>11</c:v>
                </c:pt>
                <c:pt idx="4995">
                  <c:v>4</c:v>
                </c:pt>
                <c:pt idx="4996">
                  <c:v>1</c:v>
                </c:pt>
                <c:pt idx="4997">
                  <c:v>5</c:v>
                </c:pt>
                <c:pt idx="4998">
                  <c:v>4</c:v>
                </c:pt>
                <c:pt idx="4999">
                  <c:v>14</c:v>
                </c:pt>
                <c:pt idx="5000">
                  <c:v>13</c:v>
                </c:pt>
                <c:pt idx="5001">
                  <c:v>3</c:v>
                </c:pt>
                <c:pt idx="5002">
                  <c:v>0</c:v>
                </c:pt>
                <c:pt idx="5003">
                  <c:v>12</c:v>
                </c:pt>
                <c:pt idx="5004">
                  <c:v>8</c:v>
                </c:pt>
                <c:pt idx="5005">
                  <c:v>14</c:v>
                </c:pt>
                <c:pt idx="5006">
                  <c:v>9</c:v>
                </c:pt>
                <c:pt idx="5007">
                  <c:v>8</c:v>
                </c:pt>
                <c:pt idx="5008">
                  <c:v>8</c:v>
                </c:pt>
                <c:pt idx="5009">
                  <c:v>10</c:v>
                </c:pt>
                <c:pt idx="5010">
                  <c:v>2</c:v>
                </c:pt>
                <c:pt idx="5011">
                  <c:v>13</c:v>
                </c:pt>
                <c:pt idx="5012">
                  <c:v>13</c:v>
                </c:pt>
                <c:pt idx="5013">
                  <c:v>6</c:v>
                </c:pt>
                <c:pt idx="5014">
                  <c:v>13</c:v>
                </c:pt>
                <c:pt idx="5015">
                  <c:v>0</c:v>
                </c:pt>
                <c:pt idx="5016">
                  <c:v>7</c:v>
                </c:pt>
                <c:pt idx="5017">
                  <c:v>8</c:v>
                </c:pt>
                <c:pt idx="5018">
                  <c:v>8</c:v>
                </c:pt>
                <c:pt idx="5019">
                  <c:v>7</c:v>
                </c:pt>
                <c:pt idx="5020">
                  <c:v>12</c:v>
                </c:pt>
                <c:pt idx="5021">
                  <c:v>3</c:v>
                </c:pt>
                <c:pt idx="5022">
                  <c:v>10</c:v>
                </c:pt>
                <c:pt idx="5023">
                  <c:v>10</c:v>
                </c:pt>
                <c:pt idx="5024">
                  <c:v>6</c:v>
                </c:pt>
                <c:pt idx="5025">
                  <c:v>9</c:v>
                </c:pt>
                <c:pt idx="5026">
                  <c:v>0</c:v>
                </c:pt>
                <c:pt idx="5027">
                  <c:v>17</c:v>
                </c:pt>
                <c:pt idx="5028">
                  <c:v>3</c:v>
                </c:pt>
                <c:pt idx="5029">
                  <c:v>12</c:v>
                </c:pt>
                <c:pt idx="5030">
                  <c:v>4</c:v>
                </c:pt>
                <c:pt idx="5031">
                  <c:v>0</c:v>
                </c:pt>
                <c:pt idx="5032">
                  <c:v>15</c:v>
                </c:pt>
                <c:pt idx="5033">
                  <c:v>4</c:v>
                </c:pt>
                <c:pt idx="5034">
                  <c:v>3</c:v>
                </c:pt>
                <c:pt idx="5035">
                  <c:v>7</c:v>
                </c:pt>
                <c:pt idx="5036">
                  <c:v>8</c:v>
                </c:pt>
                <c:pt idx="5037">
                  <c:v>6</c:v>
                </c:pt>
                <c:pt idx="5038">
                  <c:v>12</c:v>
                </c:pt>
                <c:pt idx="5039">
                  <c:v>7</c:v>
                </c:pt>
                <c:pt idx="5040">
                  <c:v>2</c:v>
                </c:pt>
                <c:pt idx="5041">
                  <c:v>11</c:v>
                </c:pt>
                <c:pt idx="5042">
                  <c:v>12</c:v>
                </c:pt>
                <c:pt idx="5043">
                  <c:v>2</c:v>
                </c:pt>
                <c:pt idx="5044">
                  <c:v>2</c:v>
                </c:pt>
                <c:pt idx="5045">
                  <c:v>7</c:v>
                </c:pt>
                <c:pt idx="5046">
                  <c:v>2</c:v>
                </c:pt>
                <c:pt idx="5047">
                  <c:v>14</c:v>
                </c:pt>
                <c:pt idx="5048">
                  <c:v>9</c:v>
                </c:pt>
                <c:pt idx="5049">
                  <c:v>14</c:v>
                </c:pt>
                <c:pt idx="5050">
                  <c:v>12</c:v>
                </c:pt>
                <c:pt idx="5051">
                  <c:v>6</c:v>
                </c:pt>
                <c:pt idx="5052">
                  <c:v>10</c:v>
                </c:pt>
                <c:pt idx="5053">
                  <c:v>3</c:v>
                </c:pt>
                <c:pt idx="5054">
                  <c:v>6</c:v>
                </c:pt>
                <c:pt idx="5055">
                  <c:v>11</c:v>
                </c:pt>
                <c:pt idx="5056">
                  <c:v>2</c:v>
                </c:pt>
                <c:pt idx="5057">
                  <c:v>6</c:v>
                </c:pt>
                <c:pt idx="5058">
                  <c:v>17</c:v>
                </c:pt>
                <c:pt idx="5059">
                  <c:v>8</c:v>
                </c:pt>
                <c:pt idx="5060">
                  <c:v>8</c:v>
                </c:pt>
                <c:pt idx="5061">
                  <c:v>9</c:v>
                </c:pt>
                <c:pt idx="5062">
                  <c:v>7</c:v>
                </c:pt>
                <c:pt idx="5063">
                  <c:v>11</c:v>
                </c:pt>
                <c:pt idx="5064">
                  <c:v>8</c:v>
                </c:pt>
                <c:pt idx="5065">
                  <c:v>10</c:v>
                </c:pt>
                <c:pt idx="5066">
                  <c:v>8</c:v>
                </c:pt>
                <c:pt idx="5067">
                  <c:v>12</c:v>
                </c:pt>
                <c:pt idx="5068">
                  <c:v>9</c:v>
                </c:pt>
                <c:pt idx="5069">
                  <c:v>6</c:v>
                </c:pt>
                <c:pt idx="5070">
                  <c:v>3</c:v>
                </c:pt>
                <c:pt idx="5071">
                  <c:v>4</c:v>
                </c:pt>
                <c:pt idx="5072">
                  <c:v>8</c:v>
                </c:pt>
                <c:pt idx="5073">
                  <c:v>7</c:v>
                </c:pt>
                <c:pt idx="5074">
                  <c:v>6</c:v>
                </c:pt>
                <c:pt idx="5075">
                  <c:v>8</c:v>
                </c:pt>
                <c:pt idx="5076">
                  <c:v>3</c:v>
                </c:pt>
                <c:pt idx="5077">
                  <c:v>7</c:v>
                </c:pt>
                <c:pt idx="5078">
                  <c:v>19</c:v>
                </c:pt>
                <c:pt idx="5079">
                  <c:v>8</c:v>
                </c:pt>
                <c:pt idx="5080">
                  <c:v>7</c:v>
                </c:pt>
                <c:pt idx="5081">
                  <c:v>10</c:v>
                </c:pt>
                <c:pt idx="5082">
                  <c:v>6</c:v>
                </c:pt>
                <c:pt idx="5083">
                  <c:v>3</c:v>
                </c:pt>
                <c:pt idx="5084">
                  <c:v>9</c:v>
                </c:pt>
                <c:pt idx="5085">
                  <c:v>3</c:v>
                </c:pt>
                <c:pt idx="5086">
                  <c:v>10</c:v>
                </c:pt>
                <c:pt idx="5087">
                  <c:v>5</c:v>
                </c:pt>
                <c:pt idx="5088">
                  <c:v>3</c:v>
                </c:pt>
                <c:pt idx="5089">
                  <c:v>5</c:v>
                </c:pt>
                <c:pt idx="5090">
                  <c:v>10</c:v>
                </c:pt>
                <c:pt idx="5091">
                  <c:v>15</c:v>
                </c:pt>
                <c:pt idx="5092">
                  <c:v>8</c:v>
                </c:pt>
                <c:pt idx="5093">
                  <c:v>9</c:v>
                </c:pt>
                <c:pt idx="5094">
                  <c:v>8</c:v>
                </c:pt>
                <c:pt idx="5095">
                  <c:v>11</c:v>
                </c:pt>
                <c:pt idx="5096">
                  <c:v>7</c:v>
                </c:pt>
                <c:pt idx="5097">
                  <c:v>9</c:v>
                </c:pt>
                <c:pt idx="5098">
                  <c:v>2</c:v>
                </c:pt>
                <c:pt idx="5099">
                  <c:v>14</c:v>
                </c:pt>
                <c:pt idx="5100">
                  <c:v>8</c:v>
                </c:pt>
                <c:pt idx="5101">
                  <c:v>6</c:v>
                </c:pt>
                <c:pt idx="5102">
                  <c:v>11</c:v>
                </c:pt>
                <c:pt idx="5103">
                  <c:v>1</c:v>
                </c:pt>
                <c:pt idx="5104">
                  <c:v>8</c:v>
                </c:pt>
                <c:pt idx="5105">
                  <c:v>8</c:v>
                </c:pt>
                <c:pt idx="5106">
                  <c:v>8</c:v>
                </c:pt>
                <c:pt idx="5107">
                  <c:v>13</c:v>
                </c:pt>
                <c:pt idx="5108">
                  <c:v>13</c:v>
                </c:pt>
                <c:pt idx="5109">
                  <c:v>6</c:v>
                </c:pt>
                <c:pt idx="5110">
                  <c:v>11</c:v>
                </c:pt>
                <c:pt idx="5111">
                  <c:v>6</c:v>
                </c:pt>
                <c:pt idx="5112">
                  <c:v>9</c:v>
                </c:pt>
                <c:pt idx="5113">
                  <c:v>10</c:v>
                </c:pt>
                <c:pt idx="5114">
                  <c:v>9</c:v>
                </c:pt>
                <c:pt idx="5115">
                  <c:v>9</c:v>
                </c:pt>
                <c:pt idx="5116">
                  <c:v>5</c:v>
                </c:pt>
                <c:pt idx="5117">
                  <c:v>8</c:v>
                </c:pt>
                <c:pt idx="5118">
                  <c:v>1</c:v>
                </c:pt>
                <c:pt idx="5119">
                  <c:v>3</c:v>
                </c:pt>
                <c:pt idx="5120">
                  <c:v>4</c:v>
                </c:pt>
                <c:pt idx="5121">
                  <c:v>8</c:v>
                </c:pt>
                <c:pt idx="5122">
                  <c:v>9</c:v>
                </c:pt>
                <c:pt idx="5123">
                  <c:v>12</c:v>
                </c:pt>
                <c:pt idx="5124">
                  <c:v>7</c:v>
                </c:pt>
                <c:pt idx="5125">
                  <c:v>11</c:v>
                </c:pt>
                <c:pt idx="5126">
                  <c:v>19</c:v>
                </c:pt>
                <c:pt idx="5127">
                  <c:v>7</c:v>
                </c:pt>
                <c:pt idx="5128">
                  <c:v>10</c:v>
                </c:pt>
                <c:pt idx="5129">
                  <c:v>11</c:v>
                </c:pt>
                <c:pt idx="5130">
                  <c:v>4</c:v>
                </c:pt>
                <c:pt idx="5131">
                  <c:v>6</c:v>
                </c:pt>
                <c:pt idx="5132">
                  <c:v>6</c:v>
                </c:pt>
                <c:pt idx="5133">
                  <c:v>10</c:v>
                </c:pt>
                <c:pt idx="5134">
                  <c:v>10</c:v>
                </c:pt>
                <c:pt idx="5135">
                  <c:v>7</c:v>
                </c:pt>
                <c:pt idx="5136">
                  <c:v>5</c:v>
                </c:pt>
                <c:pt idx="5137">
                  <c:v>8</c:v>
                </c:pt>
                <c:pt idx="5138">
                  <c:v>16</c:v>
                </c:pt>
                <c:pt idx="5139">
                  <c:v>6</c:v>
                </c:pt>
                <c:pt idx="5140">
                  <c:v>2</c:v>
                </c:pt>
                <c:pt idx="5141">
                  <c:v>9</c:v>
                </c:pt>
                <c:pt idx="5142">
                  <c:v>8</c:v>
                </c:pt>
                <c:pt idx="5143">
                  <c:v>8</c:v>
                </c:pt>
                <c:pt idx="5144">
                  <c:v>8</c:v>
                </c:pt>
                <c:pt idx="5145">
                  <c:v>1</c:v>
                </c:pt>
                <c:pt idx="5146">
                  <c:v>9</c:v>
                </c:pt>
                <c:pt idx="5147">
                  <c:v>10</c:v>
                </c:pt>
                <c:pt idx="5148">
                  <c:v>7</c:v>
                </c:pt>
                <c:pt idx="5149">
                  <c:v>17</c:v>
                </c:pt>
                <c:pt idx="5150">
                  <c:v>5</c:v>
                </c:pt>
                <c:pt idx="5151">
                  <c:v>1</c:v>
                </c:pt>
                <c:pt idx="5152">
                  <c:v>8</c:v>
                </c:pt>
                <c:pt idx="5153">
                  <c:v>12</c:v>
                </c:pt>
                <c:pt idx="5154">
                  <c:v>6</c:v>
                </c:pt>
                <c:pt idx="5155">
                  <c:v>14</c:v>
                </c:pt>
                <c:pt idx="5156">
                  <c:v>1</c:v>
                </c:pt>
                <c:pt idx="5157">
                  <c:v>10</c:v>
                </c:pt>
                <c:pt idx="5158">
                  <c:v>11</c:v>
                </c:pt>
                <c:pt idx="5159">
                  <c:v>10</c:v>
                </c:pt>
                <c:pt idx="5160">
                  <c:v>12</c:v>
                </c:pt>
                <c:pt idx="5161">
                  <c:v>11</c:v>
                </c:pt>
                <c:pt idx="5162">
                  <c:v>12</c:v>
                </c:pt>
                <c:pt idx="5163">
                  <c:v>11</c:v>
                </c:pt>
                <c:pt idx="5164">
                  <c:v>6</c:v>
                </c:pt>
                <c:pt idx="5165">
                  <c:v>6</c:v>
                </c:pt>
                <c:pt idx="5166">
                  <c:v>5</c:v>
                </c:pt>
                <c:pt idx="5167">
                  <c:v>13</c:v>
                </c:pt>
                <c:pt idx="5168">
                  <c:v>3</c:v>
                </c:pt>
                <c:pt idx="5169">
                  <c:v>7</c:v>
                </c:pt>
                <c:pt idx="5170">
                  <c:v>13</c:v>
                </c:pt>
                <c:pt idx="5171">
                  <c:v>3</c:v>
                </c:pt>
                <c:pt idx="5172">
                  <c:v>6</c:v>
                </c:pt>
                <c:pt idx="5173">
                  <c:v>9</c:v>
                </c:pt>
                <c:pt idx="5174">
                  <c:v>8</c:v>
                </c:pt>
                <c:pt idx="5175">
                  <c:v>7</c:v>
                </c:pt>
                <c:pt idx="5176">
                  <c:v>7</c:v>
                </c:pt>
                <c:pt idx="5177">
                  <c:v>8</c:v>
                </c:pt>
                <c:pt idx="5178">
                  <c:v>2</c:v>
                </c:pt>
                <c:pt idx="5179">
                  <c:v>10</c:v>
                </c:pt>
                <c:pt idx="5180">
                  <c:v>11</c:v>
                </c:pt>
                <c:pt idx="5181">
                  <c:v>13</c:v>
                </c:pt>
                <c:pt idx="5182">
                  <c:v>11</c:v>
                </c:pt>
                <c:pt idx="5183">
                  <c:v>1</c:v>
                </c:pt>
                <c:pt idx="5184">
                  <c:v>6</c:v>
                </c:pt>
                <c:pt idx="5185">
                  <c:v>6</c:v>
                </c:pt>
                <c:pt idx="5186">
                  <c:v>5</c:v>
                </c:pt>
                <c:pt idx="5187">
                  <c:v>8</c:v>
                </c:pt>
                <c:pt idx="5188">
                  <c:v>11</c:v>
                </c:pt>
                <c:pt idx="5189">
                  <c:v>9</c:v>
                </c:pt>
                <c:pt idx="5190">
                  <c:v>5</c:v>
                </c:pt>
                <c:pt idx="5191">
                  <c:v>12</c:v>
                </c:pt>
                <c:pt idx="5192">
                  <c:v>14</c:v>
                </c:pt>
                <c:pt idx="5193">
                  <c:v>2</c:v>
                </c:pt>
                <c:pt idx="5194">
                  <c:v>5</c:v>
                </c:pt>
                <c:pt idx="5195">
                  <c:v>4</c:v>
                </c:pt>
                <c:pt idx="5196">
                  <c:v>13</c:v>
                </c:pt>
                <c:pt idx="5197">
                  <c:v>6</c:v>
                </c:pt>
                <c:pt idx="5198">
                  <c:v>6</c:v>
                </c:pt>
                <c:pt idx="5199">
                  <c:v>16</c:v>
                </c:pt>
                <c:pt idx="5200">
                  <c:v>9</c:v>
                </c:pt>
                <c:pt idx="5201">
                  <c:v>2</c:v>
                </c:pt>
                <c:pt idx="5202">
                  <c:v>10</c:v>
                </c:pt>
                <c:pt idx="5203">
                  <c:v>10</c:v>
                </c:pt>
                <c:pt idx="5204">
                  <c:v>8</c:v>
                </c:pt>
                <c:pt idx="5205">
                  <c:v>10</c:v>
                </c:pt>
                <c:pt idx="5206">
                  <c:v>8</c:v>
                </c:pt>
                <c:pt idx="5207">
                  <c:v>9</c:v>
                </c:pt>
                <c:pt idx="5208">
                  <c:v>5</c:v>
                </c:pt>
                <c:pt idx="5209">
                  <c:v>4</c:v>
                </c:pt>
                <c:pt idx="5210">
                  <c:v>5</c:v>
                </c:pt>
                <c:pt idx="5211">
                  <c:v>0</c:v>
                </c:pt>
                <c:pt idx="5212">
                  <c:v>11</c:v>
                </c:pt>
                <c:pt idx="5213">
                  <c:v>11</c:v>
                </c:pt>
                <c:pt idx="5214">
                  <c:v>14</c:v>
                </c:pt>
                <c:pt idx="5215">
                  <c:v>7</c:v>
                </c:pt>
                <c:pt idx="5216">
                  <c:v>8</c:v>
                </c:pt>
                <c:pt idx="5217">
                  <c:v>6</c:v>
                </c:pt>
                <c:pt idx="5218">
                  <c:v>5</c:v>
                </c:pt>
                <c:pt idx="5219">
                  <c:v>4</c:v>
                </c:pt>
                <c:pt idx="5220">
                  <c:v>10</c:v>
                </c:pt>
                <c:pt idx="5221">
                  <c:v>2</c:v>
                </c:pt>
                <c:pt idx="5222">
                  <c:v>8</c:v>
                </c:pt>
                <c:pt idx="5223">
                  <c:v>15</c:v>
                </c:pt>
                <c:pt idx="5224">
                  <c:v>7</c:v>
                </c:pt>
                <c:pt idx="5225">
                  <c:v>11</c:v>
                </c:pt>
                <c:pt idx="5226">
                  <c:v>5</c:v>
                </c:pt>
                <c:pt idx="5227">
                  <c:v>1</c:v>
                </c:pt>
                <c:pt idx="5228">
                  <c:v>7</c:v>
                </c:pt>
                <c:pt idx="5229">
                  <c:v>7</c:v>
                </c:pt>
                <c:pt idx="5230">
                  <c:v>0</c:v>
                </c:pt>
                <c:pt idx="5231">
                  <c:v>6</c:v>
                </c:pt>
                <c:pt idx="5232">
                  <c:v>4</c:v>
                </c:pt>
                <c:pt idx="5233">
                  <c:v>6</c:v>
                </c:pt>
                <c:pt idx="5234">
                  <c:v>8</c:v>
                </c:pt>
                <c:pt idx="5235">
                  <c:v>6</c:v>
                </c:pt>
                <c:pt idx="5236">
                  <c:v>8</c:v>
                </c:pt>
                <c:pt idx="5237">
                  <c:v>7</c:v>
                </c:pt>
                <c:pt idx="5238">
                  <c:v>7</c:v>
                </c:pt>
                <c:pt idx="5239">
                  <c:v>5</c:v>
                </c:pt>
                <c:pt idx="5240">
                  <c:v>7</c:v>
                </c:pt>
                <c:pt idx="5241">
                  <c:v>11</c:v>
                </c:pt>
                <c:pt idx="5242">
                  <c:v>9</c:v>
                </c:pt>
                <c:pt idx="5243">
                  <c:v>14</c:v>
                </c:pt>
                <c:pt idx="5244">
                  <c:v>8</c:v>
                </c:pt>
                <c:pt idx="5245">
                  <c:v>3</c:v>
                </c:pt>
                <c:pt idx="5246">
                  <c:v>12</c:v>
                </c:pt>
                <c:pt idx="5247">
                  <c:v>9</c:v>
                </c:pt>
                <c:pt idx="5248">
                  <c:v>11</c:v>
                </c:pt>
                <c:pt idx="5249">
                  <c:v>16</c:v>
                </c:pt>
                <c:pt idx="5250">
                  <c:v>10</c:v>
                </c:pt>
                <c:pt idx="5251">
                  <c:v>6</c:v>
                </c:pt>
                <c:pt idx="5252">
                  <c:v>14</c:v>
                </c:pt>
                <c:pt idx="5253">
                  <c:v>9</c:v>
                </c:pt>
                <c:pt idx="5254">
                  <c:v>9</c:v>
                </c:pt>
                <c:pt idx="5255">
                  <c:v>10</c:v>
                </c:pt>
                <c:pt idx="5256">
                  <c:v>4</c:v>
                </c:pt>
                <c:pt idx="5257">
                  <c:v>3</c:v>
                </c:pt>
                <c:pt idx="5258">
                  <c:v>5</c:v>
                </c:pt>
                <c:pt idx="5259">
                  <c:v>2</c:v>
                </c:pt>
                <c:pt idx="5260">
                  <c:v>10</c:v>
                </c:pt>
                <c:pt idx="5261">
                  <c:v>3</c:v>
                </c:pt>
                <c:pt idx="5262">
                  <c:v>11</c:v>
                </c:pt>
                <c:pt idx="5263">
                  <c:v>7</c:v>
                </c:pt>
                <c:pt idx="5264">
                  <c:v>8</c:v>
                </c:pt>
                <c:pt idx="5265">
                  <c:v>9</c:v>
                </c:pt>
                <c:pt idx="5266">
                  <c:v>3</c:v>
                </c:pt>
                <c:pt idx="5267">
                  <c:v>1</c:v>
                </c:pt>
                <c:pt idx="5268">
                  <c:v>10</c:v>
                </c:pt>
                <c:pt idx="5269">
                  <c:v>10</c:v>
                </c:pt>
                <c:pt idx="5270">
                  <c:v>8</c:v>
                </c:pt>
                <c:pt idx="5271">
                  <c:v>9</c:v>
                </c:pt>
                <c:pt idx="5272">
                  <c:v>4</c:v>
                </c:pt>
                <c:pt idx="5273">
                  <c:v>9</c:v>
                </c:pt>
                <c:pt idx="5274">
                  <c:v>7</c:v>
                </c:pt>
                <c:pt idx="5275">
                  <c:v>13</c:v>
                </c:pt>
                <c:pt idx="5276">
                  <c:v>11</c:v>
                </c:pt>
                <c:pt idx="5277">
                  <c:v>5</c:v>
                </c:pt>
                <c:pt idx="5278">
                  <c:v>6</c:v>
                </c:pt>
                <c:pt idx="5279">
                  <c:v>7</c:v>
                </c:pt>
                <c:pt idx="5280">
                  <c:v>3</c:v>
                </c:pt>
                <c:pt idx="5281">
                  <c:v>5</c:v>
                </c:pt>
                <c:pt idx="5282">
                  <c:v>13</c:v>
                </c:pt>
                <c:pt idx="5283">
                  <c:v>5</c:v>
                </c:pt>
                <c:pt idx="5284">
                  <c:v>1</c:v>
                </c:pt>
                <c:pt idx="5285">
                  <c:v>13</c:v>
                </c:pt>
                <c:pt idx="5286">
                  <c:v>10</c:v>
                </c:pt>
                <c:pt idx="5287">
                  <c:v>12</c:v>
                </c:pt>
                <c:pt idx="5288">
                  <c:v>8</c:v>
                </c:pt>
                <c:pt idx="5289">
                  <c:v>13</c:v>
                </c:pt>
                <c:pt idx="5290">
                  <c:v>7</c:v>
                </c:pt>
                <c:pt idx="5291">
                  <c:v>3</c:v>
                </c:pt>
                <c:pt idx="5292">
                  <c:v>7</c:v>
                </c:pt>
                <c:pt idx="5293">
                  <c:v>12</c:v>
                </c:pt>
                <c:pt idx="5294">
                  <c:v>3</c:v>
                </c:pt>
                <c:pt idx="5295">
                  <c:v>2</c:v>
                </c:pt>
                <c:pt idx="5296">
                  <c:v>9</c:v>
                </c:pt>
                <c:pt idx="5297">
                  <c:v>9</c:v>
                </c:pt>
                <c:pt idx="5298">
                  <c:v>5</c:v>
                </c:pt>
                <c:pt idx="5299">
                  <c:v>5</c:v>
                </c:pt>
                <c:pt idx="5300">
                  <c:v>9</c:v>
                </c:pt>
                <c:pt idx="5301">
                  <c:v>14</c:v>
                </c:pt>
                <c:pt idx="5302">
                  <c:v>15</c:v>
                </c:pt>
                <c:pt idx="5303">
                  <c:v>3</c:v>
                </c:pt>
                <c:pt idx="5304">
                  <c:v>7</c:v>
                </c:pt>
                <c:pt idx="5305">
                  <c:v>4</c:v>
                </c:pt>
                <c:pt idx="5306">
                  <c:v>6</c:v>
                </c:pt>
                <c:pt idx="5307">
                  <c:v>18</c:v>
                </c:pt>
                <c:pt idx="5308">
                  <c:v>11</c:v>
                </c:pt>
                <c:pt idx="5309">
                  <c:v>10</c:v>
                </c:pt>
                <c:pt idx="5310">
                  <c:v>10</c:v>
                </c:pt>
                <c:pt idx="5311">
                  <c:v>2</c:v>
                </c:pt>
                <c:pt idx="5312">
                  <c:v>14</c:v>
                </c:pt>
                <c:pt idx="5313">
                  <c:v>9</c:v>
                </c:pt>
                <c:pt idx="5314">
                  <c:v>7</c:v>
                </c:pt>
                <c:pt idx="5315">
                  <c:v>8</c:v>
                </c:pt>
                <c:pt idx="5316">
                  <c:v>4</c:v>
                </c:pt>
                <c:pt idx="5317">
                  <c:v>4</c:v>
                </c:pt>
                <c:pt idx="5318">
                  <c:v>12</c:v>
                </c:pt>
                <c:pt idx="5319">
                  <c:v>12</c:v>
                </c:pt>
                <c:pt idx="5320">
                  <c:v>10</c:v>
                </c:pt>
                <c:pt idx="5321">
                  <c:v>12</c:v>
                </c:pt>
                <c:pt idx="5322">
                  <c:v>4</c:v>
                </c:pt>
                <c:pt idx="5323">
                  <c:v>10</c:v>
                </c:pt>
                <c:pt idx="5324">
                  <c:v>8</c:v>
                </c:pt>
                <c:pt idx="5325">
                  <c:v>9</c:v>
                </c:pt>
                <c:pt idx="5326">
                  <c:v>4</c:v>
                </c:pt>
                <c:pt idx="5327">
                  <c:v>6</c:v>
                </c:pt>
                <c:pt idx="5328">
                  <c:v>8</c:v>
                </c:pt>
                <c:pt idx="5329">
                  <c:v>7</c:v>
                </c:pt>
                <c:pt idx="5330">
                  <c:v>13</c:v>
                </c:pt>
                <c:pt idx="5331">
                  <c:v>7</c:v>
                </c:pt>
                <c:pt idx="5332">
                  <c:v>0</c:v>
                </c:pt>
                <c:pt idx="5333">
                  <c:v>12</c:v>
                </c:pt>
                <c:pt idx="5334">
                  <c:v>9</c:v>
                </c:pt>
                <c:pt idx="5335">
                  <c:v>8</c:v>
                </c:pt>
                <c:pt idx="5336">
                  <c:v>9</c:v>
                </c:pt>
                <c:pt idx="5337">
                  <c:v>10</c:v>
                </c:pt>
                <c:pt idx="5338">
                  <c:v>11</c:v>
                </c:pt>
                <c:pt idx="5339">
                  <c:v>2</c:v>
                </c:pt>
                <c:pt idx="5340">
                  <c:v>2</c:v>
                </c:pt>
                <c:pt idx="5341">
                  <c:v>12</c:v>
                </c:pt>
                <c:pt idx="5342">
                  <c:v>14</c:v>
                </c:pt>
                <c:pt idx="5343">
                  <c:v>14</c:v>
                </c:pt>
                <c:pt idx="5344">
                  <c:v>5</c:v>
                </c:pt>
                <c:pt idx="5345">
                  <c:v>14</c:v>
                </c:pt>
                <c:pt idx="5346">
                  <c:v>2</c:v>
                </c:pt>
                <c:pt idx="5347">
                  <c:v>8</c:v>
                </c:pt>
                <c:pt idx="5348">
                  <c:v>2</c:v>
                </c:pt>
                <c:pt idx="5349">
                  <c:v>7</c:v>
                </c:pt>
                <c:pt idx="5350">
                  <c:v>18</c:v>
                </c:pt>
                <c:pt idx="5351">
                  <c:v>13</c:v>
                </c:pt>
                <c:pt idx="5352">
                  <c:v>14</c:v>
                </c:pt>
                <c:pt idx="5353">
                  <c:v>6</c:v>
                </c:pt>
                <c:pt idx="5354">
                  <c:v>8</c:v>
                </c:pt>
                <c:pt idx="5355">
                  <c:v>7</c:v>
                </c:pt>
                <c:pt idx="5356">
                  <c:v>10</c:v>
                </c:pt>
                <c:pt idx="5357">
                  <c:v>8</c:v>
                </c:pt>
                <c:pt idx="5358">
                  <c:v>6</c:v>
                </c:pt>
                <c:pt idx="5359">
                  <c:v>2</c:v>
                </c:pt>
                <c:pt idx="5360">
                  <c:v>10</c:v>
                </c:pt>
                <c:pt idx="5361">
                  <c:v>10</c:v>
                </c:pt>
                <c:pt idx="5362">
                  <c:v>12</c:v>
                </c:pt>
                <c:pt idx="5363">
                  <c:v>9</c:v>
                </c:pt>
                <c:pt idx="5364">
                  <c:v>3</c:v>
                </c:pt>
                <c:pt idx="5365">
                  <c:v>9</c:v>
                </c:pt>
                <c:pt idx="5366">
                  <c:v>7</c:v>
                </c:pt>
                <c:pt idx="5367">
                  <c:v>10</c:v>
                </c:pt>
                <c:pt idx="5368">
                  <c:v>5</c:v>
                </c:pt>
                <c:pt idx="5369">
                  <c:v>8</c:v>
                </c:pt>
                <c:pt idx="5370">
                  <c:v>14</c:v>
                </c:pt>
                <c:pt idx="5371">
                  <c:v>4</c:v>
                </c:pt>
                <c:pt idx="5372">
                  <c:v>6</c:v>
                </c:pt>
                <c:pt idx="5373">
                  <c:v>4</c:v>
                </c:pt>
                <c:pt idx="5374">
                  <c:v>7</c:v>
                </c:pt>
                <c:pt idx="5375">
                  <c:v>5</c:v>
                </c:pt>
                <c:pt idx="5376">
                  <c:v>9</c:v>
                </c:pt>
                <c:pt idx="5377">
                  <c:v>11</c:v>
                </c:pt>
                <c:pt idx="5378">
                  <c:v>9</c:v>
                </c:pt>
                <c:pt idx="5379">
                  <c:v>6</c:v>
                </c:pt>
                <c:pt idx="5380">
                  <c:v>10</c:v>
                </c:pt>
                <c:pt idx="5381">
                  <c:v>7</c:v>
                </c:pt>
                <c:pt idx="5382">
                  <c:v>6</c:v>
                </c:pt>
                <c:pt idx="5383">
                  <c:v>4</c:v>
                </c:pt>
                <c:pt idx="5384">
                  <c:v>11</c:v>
                </c:pt>
                <c:pt idx="5385">
                  <c:v>7</c:v>
                </c:pt>
                <c:pt idx="5386">
                  <c:v>7</c:v>
                </c:pt>
                <c:pt idx="5387">
                  <c:v>6</c:v>
                </c:pt>
                <c:pt idx="5388">
                  <c:v>1</c:v>
                </c:pt>
                <c:pt idx="5389">
                  <c:v>17</c:v>
                </c:pt>
                <c:pt idx="5390">
                  <c:v>12</c:v>
                </c:pt>
                <c:pt idx="5391">
                  <c:v>6</c:v>
                </c:pt>
                <c:pt idx="5392">
                  <c:v>5</c:v>
                </c:pt>
                <c:pt idx="5393">
                  <c:v>8</c:v>
                </c:pt>
                <c:pt idx="5394">
                  <c:v>0</c:v>
                </c:pt>
                <c:pt idx="5395">
                  <c:v>4</c:v>
                </c:pt>
                <c:pt idx="5396">
                  <c:v>10</c:v>
                </c:pt>
                <c:pt idx="5397">
                  <c:v>11</c:v>
                </c:pt>
                <c:pt idx="5398">
                  <c:v>4</c:v>
                </c:pt>
                <c:pt idx="5399">
                  <c:v>2</c:v>
                </c:pt>
                <c:pt idx="5400">
                  <c:v>5</c:v>
                </c:pt>
                <c:pt idx="5401">
                  <c:v>7</c:v>
                </c:pt>
                <c:pt idx="5402">
                  <c:v>13</c:v>
                </c:pt>
                <c:pt idx="5403">
                  <c:v>7</c:v>
                </c:pt>
                <c:pt idx="5404">
                  <c:v>9</c:v>
                </c:pt>
                <c:pt idx="5405">
                  <c:v>10</c:v>
                </c:pt>
                <c:pt idx="5406">
                  <c:v>9</c:v>
                </c:pt>
                <c:pt idx="5407">
                  <c:v>2</c:v>
                </c:pt>
                <c:pt idx="5408">
                  <c:v>4</c:v>
                </c:pt>
                <c:pt idx="5409">
                  <c:v>8</c:v>
                </c:pt>
                <c:pt idx="5410">
                  <c:v>4</c:v>
                </c:pt>
                <c:pt idx="5411">
                  <c:v>6</c:v>
                </c:pt>
                <c:pt idx="5412">
                  <c:v>13</c:v>
                </c:pt>
                <c:pt idx="5413">
                  <c:v>15</c:v>
                </c:pt>
                <c:pt idx="5414">
                  <c:v>5</c:v>
                </c:pt>
                <c:pt idx="5415">
                  <c:v>10</c:v>
                </c:pt>
                <c:pt idx="5416">
                  <c:v>3</c:v>
                </c:pt>
                <c:pt idx="5417">
                  <c:v>3</c:v>
                </c:pt>
                <c:pt idx="5418">
                  <c:v>10</c:v>
                </c:pt>
                <c:pt idx="5419">
                  <c:v>11</c:v>
                </c:pt>
                <c:pt idx="5420">
                  <c:v>9</c:v>
                </c:pt>
                <c:pt idx="5421">
                  <c:v>6</c:v>
                </c:pt>
                <c:pt idx="5422">
                  <c:v>18</c:v>
                </c:pt>
                <c:pt idx="5423">
                  <c:v>7</c:v>
                </c:pt>
                <c:pt idx="5424">
                  <c:v>7</c:v>
                </c:pt>
                <c:pt idx="5425">
                  <c:v>9</c:v>
                </c:pt>
                <c:pt idx="5426">
                  <c:v>5</c:v>
                </c:pt>
                <c:pt idx="5427">
                  <c:v>6</c:v>
                </c:pt>
                <c:pt idx="5428">
                  <c:v>8</c:v>
                </c:pt>
                <c:pt idx="5429">
                  <c:v>5</c:v>
                </c:pt>
                <c:pt idx="5430">
                  <c:v>13</c:v>
                </c:pt>
                <c:pt idx="5431">
                  <c:v>8</c:v>
                </c:pt>
                <c:pt idx="5432">
                  <c:v>5</c:v>
                </c:pt>
                <c:pt idx="5433">
                  <c:v>8</c:v>
                </c:pt>
                <c:pt idx="5434">
                  <c:v>10</c:v>
                </c:pt>
                <c:pt idx="5435">
                  <c:v>3</c:v>
                </c:pt>
                <c:pt idx="5436">
                  <c:v>14</c:v>
                </c:pt>
                <c:pt idx="5437">
                  <c:v>10</c:v>
                </c:pt>
                <c:pt idx="5438">
                  <c:v>7</c:v>
                </c:pt>
                <c:pt idx="5439">
                  <c:v>15</c:v>
                </c:pt>
                <c:pt idx="5440">
                  <c:v>7</c:v>
                </c:pt>
                <c:pt idx="5441">
                  <c:v>13</c:v>
                </c:pt>
                <c:pt idx="5442">
                  <c:v>10</c:v>
                </c:pt>
                <c:pt idx="5443">
                  <c:v>5</c:v>
                </c:pt>
                <c:pt idx="5444">
                  <c:v>4</c:v>
                </c:pt>
                <c:pt idx="5445">
                  <c:v>10</c:v>
                </c:pt>
                <c:pt idx="5446">
                  <c:v>1</c:v>
                </c:pt>
                <c:pt idx="5447">
                  <c:v>12</c:v>
                </c:pt>
                <c:pt idx="5448">
                  <c:v>15</c:v>
                </c:pt>
                <c:pt idx="5449">
                  <c:v>4</c:v>
                </c:pt>
                <c:pt idx="5450">
                  <c:v>6</c:v>
                </c:pt>
                <c:pt idx="5451">
                  <c:v>4</c:v>
                </c:pt>
                <c:pt idx="5452">
                  <c:v>16</c:v>
                </c:pt>
                <c:pt idx="5453">
                  <c:v>8</c:v>
                </c:pt>
                <c:pt idx="5454">
                  <c:v>14</c:v>
                </c:pt>
                <c:pt idx="5455">
                  <c:v>6</c:v>
                </c:pt>
                <c:pt idx="5456">
                  <c:v>5</c:v>
                </c:pt>
                <c:pt idx="5457">
                  <c:v>5</c:v>
                </c:pt>
                <c:pt idx="5458">
                  <c:v>3</c:v>
                </c:pt>
                <c:pt idx="5459">
                  <c:v>8</c:v>
                </c:pt>
                <c:pt idx="5460">
                  <c:v>6</c:v>
                </c:pt>
                <c:pt idx="5461">
                  <c:v>13</c:v>
                </c:pt>
                <c:pt idx="5462">
                  <c:v>8</c:v>
                </c:pt>
                <c:pt idx="5463">
                  <c:v>10</c:v>
                </c:pt>
                <c:pt idx="5464">
                  <c:v>5</c:v>
                </c:pt>
                <c:pt idx="5465">
                  <c:v>7</c:v>
                </c:pt>
                <c:pt idx="5466">
                  <c:v>6</c:v>
                </c:pt>
                <c:pt idx="5467">
                  <c:v>7</c:v>
                </c:pt>
                <c:pt idx="5468">
                  <c:v>0</c:v>
                </c:pt>
                <c:pt idx="5469">
                  <c:v>9</c:v>
                </c:pt>
                <c:pt idx="5470">
                  <c:v>5</c:v>
                </c:pt>
                <c:pt idx="5471">
                  <c:v>7</c:v>
                </c:pt>
                <c:pt idx="5472">
                  <c:v>7</c:v>
                </c:pt>
                <c:pt idx="5473">
                  <c:v>14</c:v>
                </c:pt>
                <c:pt idx="5474">
                  <c:v>3</c:v>
                </c:pt>
                <c:pt idx="5475">
                  <c:v>6</c:v>
                </c:pt>
                <c:pt idx="5476">
                  <c:v>8</c:v>
                </c:pt>
                <c:pt idx="5477">
                  <c:v>9</c:v>
                </c:pt>
                <c:pt idx="5478">
                  <c:v>2</c:v>
                </c:pt>
                <c:pt idx="5479">
                  <c:v>7</c:v>
                </c:pt>
                <c:pt idx="5480">
                  <c:v>2</c:v>
                </c:pt>
                <c:pt idx="5481">
                  <c:v>2</c:v>
                </c:pt>
                <c:pt idx="5482">
                  <c:v>10</c:v>
                </c:pt>
                <c:pt idx="5483">
                  <c:v>2</c:v>
                </c:pt>
                <c:pt idx="5484">
                  <c:v>14</c:v>
                </c:pt>
                <c:pt idx="5485">
                  <c:v>14</c:v>
                </c:pt>
                <c:pt idx="5486">
                  <c:v>9</c:v>
                </c:pt>
                <c:pt idx="5487">
                  <c:v>12</c:v>
                </c:pt>
                <c:pt idx="5488">
                  <c:v>3</c:v>
                </c:pt>
                <c:pt idx="5489">
                  <c:v>4</c:v>
                </c:pt>
                <c:pt idx="5490">
                  <c:v>14</c:v>
                </c:pt>
                <c:pt idx="5491">
                  <c:v>10</c:v>
                </c:pt>
                <c:pt idx="5492">
                  <c:v>11</c:v>
                </c:pt>
                <c:pt idx="5493">
                  <c:v>7</c:v>
                </c:pt>
                <c:pt idx="5494">
                  <c:v>6</c:v>
                </c:pt>
                <c:pt idx="5495">
                  <c:v>6</c:v>
                </c:pt>
                <c:pt idx="5496">
                  <c:v>3</c:v>
                </c:pt>
                <c:pt idx="5497">
                  <c:v>2</c:v>
                </c:pt>
                <c:pt idx="5498">
                  <c:v>6</c:v>
                </c:pt>
                <c:pt idx="5499">
                  <c:v>3</c:v>
                </c:pt>
                <c:pt idx="5500">
                  <c:v>15</c:v>
                </c:pt>
                <c:pt idx="5501">
                  <c:v>9</c:v>
                </c:pt>
                <c:pt idx="5502">
                  <c:v>10</c:v>
                </c:pt>
                <c:pt idx="5503">
                  <c:v>11</c:v>
                </c:pt>
                <c:pt idx="5504">
                  <c:v>15</c:v>
                </c:pt>
                <c:pt idx="5505">
                  <c:v>8</c:v>
                </c:pt>
                <c:pt idx="5506">
                  <c:v>15</c:v>
                </c:pt>
                <c:pt idx="5507">
                  <c:v>8</c:v>
                </c:pt>
                <c:pt idx="5508">
                  <c:v>10</c:v>
                </c:pt>
                <c:pt idx="5509">
                  <c:v>7</c:v>
                </c:pt>
                <c:pt idx="5510">
                  <c:v>10</c:v>
                </c:pt>
                <c:pt idx="5511">
                  <c:v>6</c:v>
                </c:pt>
                <c:pt idx="5512">
                  <c:v>11</c:v>
                </c:pt>
                <c:pt idx="5513">
                  <c:v>14</c:v>
                </c:pt>
                <c:pt idx="5514">
                  <c:v>4</c:v>
                </c:pt>
                <c:pt idx="5515">
                  <c:v>3</c:v>
                </c:pt>
                <c:pt idx="5516">
                  <c:v>9</c:v>
                </c:pt>
                <c:pt idx="5517">
                  <c:v>5</c:v>
                </c:pt>
                <c:pt idx="5518">
                  <c:v>8</c:v>
                </c:pt>
                <c:pt idx="5519">
                  <c:v>13</c:v>
                </c:pt>
                <c:pt idx="5520">
                  <c:v>3</c:v>
                </c:pt>
                <c:pt idx="5521">
                  <c:v>14</c:v>
                </c:pt>
                <c:pt idx="5522">
                  <c:v>13</c:v>
                </c:pt>
                <c:pt idx="5523">
                  <c:v>8</c:v>
                </c:pt>
                <c:pt idx="5524">
                  <c:v>8</c:v>
                </c:pt>
                <c:pt idx="5525">
                  <c:v>7</c:v>
                </c:pt>
                <c:pt idx="5526">
                  <c:v>10</c:v>
                </c:pt>
                <c:pt idx="5527">
                  <c:v>4</c:v>
                </c:pt>
                <c:pt idx="5528">
                  <c:v>2</c:v>
                </c:pt>
                <c:pt idx="5529">
                  <c:v>15</c:v>
                </c:pt>
                <c:pt idx="5530">
                  <c:v>2</c:v>
                </c:pt>
                <c:pt idx="5531">
                  <c:v>8</c:v>
                </c:pt>
                <c:pt idx="5532">
                  <c:v>3</c:v>
                </c:pt>
                <c:pt idx="5533">
                  <c:v>6</c:v>
                </c:pt>
                <c:pt idx="5534">
                  <c:v>4</c:v>
                </c:pt>
                <c:pt idx="5535">
                  <c:v>1</c:v>
                </c:pt>
                <c:pt idx="5536">
                  <c:v>15</c:v>
                </c:pt>
                <c:pt idx="5537">
                  <c:v>10</c:v>
                </c:pt>
                <c:pt idx="5538">
                  <c:v>7</c:v>
                </c:pt>
                <c:pt idx="5539">
                  <c:v>6</c:v>
                </c:pt>
                <c:pt idx="5540">
                  <c:v>4</c:v>
                </c:pt>
                <c:pt idx="5541">
                  <c:v>15</c:v>
                </c:pt>
                <c:pt idx="5542">
                  <c:v>8</c:v>
                </c:pt>
                <c:pt idx="5543">
                  <c:v>12</c:v>
                </c:pt>
                <c:pt idx="5544">
                  <c:v>13</c:v>
                </c:pt>
                <c:pt idx="5545">
                  <c:v>3</c:v>
                </c:pt>
                <c:pt idx="5546">
                  <c:v>3</c:v>
                </c:pt>
                <c:pt idx="5547">
                  <c:v>2</c:v>
                </c:pt>
                <c:pt idx="5548">
                  <c:v>4</c:v>
                </c:pt>
                <c:pt idx="5549">
                  <c:v>5</c:v>
                </c:pt>
                <c:pt idx="5550">
                  <c:v>14</c:v>
                </c:pt>
                <c:pt idx="5551">
                  <c:v>6</c:v>
                </c:pt>
                <c:pt idx="5552">
                  <c:v>3</c:v>
                </c:pt>
                <c:pt idx="5553">
                  <c:v>8</c:v>
                </c:pt>
                <c:pt idx="5554">
                  <c:v>14</c:v>
                </c:pt>
                <c:pt idx="5555">
                  <c:v>6</c:v>
                </c:pt>
                <c:pt idx="5556">
                  <c:v>12</c:v>
                </c:pt>
                <c:pt idx="5557">
                  <c:v>9</c:v>
                </c:pt>
                <c:pt idx="5558">
                  <c:v>9</c:v>
                </c:pt>
                <c:pt idx="5559">
                  <c:v>10</c:v>
                </c:pt>
                <c:pt idx="5560">
                  <c:v>9</c:v>
                </c:pt>
                <c:pt idx="5561">
                  <c:v>2</c:v>
                </c:pt>
                <c:pt idx="5562">
                  <c:v>12</c:v>
                </c:pt>
                <c:pt idx="5563">
                  <c:v>2</c:v>
                </c:pt>
                <c:pt idx="5564">
                  <c:v>1</c:v>
                </c:pt>
                <c:pt idx="5565">
                  <c:v>11</c:v>
                </c:pt>
                <c:pt idx="5566">
                  <c:v>11</c:v>
                </c:pt>
                <c:pt idx="5567">
                  <c:v>12</c:v>
                </c:pt>
                <c:pt idx="5568">
                  <c:v>7</c:v>
                </c:pt>
                <c:pt idx="5569">
                  <c:v>8</c:v>
                </c:pt>
                <c:pt idx="5570">
                  <c:v>13</c:v>
                </c:pt>
                <c:pt idx="5571">
                  <c:v>8</c:v>
                </c:pt>
                <c:pt idx="5572">
                  <c:v>9</c:v>
                </c:pt>
                <c:pt idx="5573">
                  <c:v>11</c:v>
                </c:pt>
                <c:pt idx="5574">
                  <c:v>19</c:v>
                </c:pt>
                <c:pt idx="5575">
                  <c:v>10</c:v>
                </c:pt>
                <c:pt idx="5576">
                  <c:v>9</c:v>
                </c:pt>
                <c:pt idx="5577">
                  <c:v>8</c:v>
                </c:pt>
                <c:pt idx="5578">
                  <c:v>12</c:v>
                </c:pt>
                <c:pt idx="5579">
                  <c:v>5</c:v>
                </c:pt>
                <c:pt idx="5580">
                  <c:v>2</c:v>
                </c:pt>
                <c:pt idx="5581">
                  <c:v>8</c:v>
                </c:pt>
                <c:pt idx="5582">
                  <c:v>5</c:v>
                </c:pt>
                <c:pt idx="5583">
                  <c:v>8</c:v>
                </c:pt>
                <c:pt idx="5584">
                  <c:v>5</c:v>
                </c:pt>
                <c:pt idx="5585">
                  <c:v>9</c:v>
                </c:pt>
                <c:pt idx="5586">
                  <c:v>8</c:v>
                </c:pt>
                <c:pt idx="5587">
                  <c:v>10</c:v>
                </c:pt>
                <c:pt idx="5588">
                  <c:v>8</c:v>
                </c:pt>
                <c:pt idx="5589">
                  <c:v>3</c:v>
                </c:pt>
                <c:pt idx="5590">
                  <c:v>4</c:v>
                </c:pt>
                <c:pt idx="5591">
                  <c:v>6</c:v>
                </c:pt>
                <c:pt idx="5592">
                  <c:v>18</c:v>
                </c:pt>
                <c:pt idx="5593">
                  <c:v>9</c:v>
                </c:pt>
                <c:pt idx="5594">
                  <c:v>2</c:v>
                </c:pt>
                <c:pt idx="5595">
                  <c:v>15</c:v>
                </c:pt>
                <c:pt idx="5596">
                  <c:v>7</c:v>
                </c:pt>
                <c:pt idx="5597">
                  <c:v>8</c:v>
                </c:pt>
                <c:pt idx="5598">
                  <c:v>7</c:v>
                </c:pt>
                <c:pt idx="5599">
                  <c:v>2</c:v>
                </c:pt>
                <c:pt idx="5600">
                  <c:v>8</c:v>
                </c:pt>
                <c:pt idx="5601">
                  <c:v>2</c:v>
                </c:pt>
                <c:pt idx="5602">
                  <c:v>2</c:v>
                </c:pt>
                <c:pt idx="5603">
                  <c:v>5</c:v>
                </c:pt>
                <c:pt idx="5604">
                  <c:v>2</c:v>
                </c:pt>
                <c:pt idx="5605">
                  <c:v>12</c:v>
                </c:pt>
                <c:pt idx="5606">
                  <c:v>0</c:v>
                </c:pt>
                <c:pt idx="5607">
                  <c:v>5</c:v>
                </c:pt>
                <c:pt idx="5608">
                  <c:v>14</c:v>
                </c:pt>
                <c:pt idx="5609">
                  <c:v>5</c:v>
                </c:pt>
                <c:pt idx="5610">
                  <c:v>10</c:v>
                </c:pt>
                <c:pt idx="5611">
                  <c:v>9</c:v>
                </c:pt>
                <c:pt idx="5612">
                  <c:v>9</c:v>
                </c:pt>
                <c:pt idx="5613">
                  <c:v>13</c:v>
                </c:pt>
                <c:pt idx="5614">
                  <c:v>10</c:v>
                </c:pt>
                <c:pt idx="5615">
                  <c:v>6</c:v>
                </c:pt>
                <c:pt idx="5616">
                  <c:v>14</c:v>
                </c:pt>
                <c:pt idx="5617">
                  <c:v>6</c:v>
                </c:pt>
                <c:pt idx="5618">
                  <c:v>7</c:v>
                </c:pt>
                <c:pt idx="5619">
                  <c:v>14</c:v>
                </c:pt>
                <c:pt idx="5620">
                  <c:v>5</c:v>
                </c:pt>
                <c:pt idx="5621">
                  <c:v>10</c:v>
                </c:pt>
                <c:pt idx="5622">
                  <c:v>14</c:v>
                </c:pt>
                <c:pt idx="5623">
                  <c:v>9</c:v>
                </c:pt>
                <c:pt idx="5624">
                  <c:v>6</c:v>
                </c:pt>
                <c:pt idx="5625">
                  <c:v>3</c:v>
                </c:pt>
                <c:pt idx="5626">
                  <c:v>6</c:v>
                </c:pt>
                <c:pt idx="5627">
                  <c:v>5</c:v>
                </c:pt>
                <c:pt idx="5628">
                  <c:v>7</c:v>
                </c:pt>
                <c:pt idx="5629">
                  <c:v>8</c:v>
                </c:pt>
                <c:pt idx="5630">
                  <c:v>4</c:v>
                </c:pt>
                <c:pt idx="5631">
                  <c:v>6</c:v>
                </c:pt>
                <c:pt idx="5632">
                  <c:v>14</c:v>
                </c:pt>
                <c:pt idx="5633">
                  <c:v>6</c:v>
                </c:pt>
                <c:pt idx="5634">
                  <c:v>13</c:v>
                </c:pt>
                <c:pt idx="5635">
                  <c:v>2</c:v>
                </c:pt>
                <c:pt idx="5636">
                  <c:v>4</c:v>
                </c:pt>
                <c:pt idx="5637">
                  <c:v>11</c:v>
                </c:pt>
                <c:pt idx="5638">
                  <c:v>6</c:v>
                </c:pt>
                <c:pt idx="5639">
                  <c:v>12</c:v>
                </c:pt>
                <c:pt idx="5640">
                  <c:v>12</c:v>
                </c:pt>
                <c:pt idx="5641">
                  <c:v>7</c:v>
                </c:pt>
                <c:pt idx="5642">
                  <c:v>7</c:v>
                </c:pt>
                <c:pt idx="5643">
                  <c:v>5</c:v>
                </c:pt>
                <c:pt idx="5644">
                  <c:v>0</c:v>
                </c:pt>
                <c:pt idx="5645">
                  <c:v>8</c:v>
                </c:pt>
                <c:pt idx="5646">
                  <c:v>2</c:v>
                </c:pt>
                <c:pt idx="5647">
                  <c:v>8</c:v>
                </c:pt>
                <c:pt idx="5648">
                  <c:v>12</c:v>
                </c:pt>
                <c:pt idx="5649">
                  <c:v>12</c:v>
                </c:pt>
                <c:pt idx="5650">
                  <c:v>5</c:v>
                </c:pt>
                <c:pt idx="5651">
                  <c:v>13</c:v>
                </c:pt>
                <c:pt idx="5652">
                  <c:v>2</c:v>
                </c:pt>
                <c:pt idx="5653">
                  <c:v>9</c:v>
                </c:pt>
                <c:pt idx="5654">
                  <c:v>8</c:v>
                </c:pt>
                <c:pt idx="5655">
                  <c:v>5</c:v>
                </c:pt>
                <c:pt idx="5656">
                  <c:v>10</c:v>
                </c:pt>
                <c:pt idx="5657">
                  <c:v>0</c:v>
                </c:pt>
                <c:pt idx="5658">
                  <c:v>9</c:v>
                </c:pt>
                <c:pt idx="5659">
                  <c:v>7</c:v>
                </c:pt>
                <c:pt idx="5660">
                  <c:v>12</c:v>
                </c:pt>
                <c:pt idx="5661">
                  <c:v>10</c:v>
                </c:pt>
                <c:pt idx="5662">
                  <c:v>6</c:v>
                </c:pt>
                <c:pt idx="5663">
                  <c:v>11</c:v>
                </c:pt>
                <c:pt idx="5664">
                  <c:v>8</c:v>
                </c:pt>
                <c:pt idx="5665">
                  <c:v>13</c:v>
                </c:pt>
                <c:pt idx="5666">
                  <c:v>4</c:v>
                </c:pt>
                <c:pt idx="5667">
                  <c:v>11</c:v>
                </c:pt>
                <c:pt idx="5668">
                  <c:v>6</c:v>
                </c:pt>
                <c:pt idx="5669">
                  <c:v>13</c:v>
                </c:pt>
                <c:pt idx="5670">
                  <c:v>13</c:v>
                </c:pt>
                <c:pt idx="5671">
                  <c:v>11</c:v>
                </c:pt>
                <c:pt idx="5672">
                  <c:v>10</c:v>
                </c:pt>
                <c:pt idx="5673">
                  <c:v>2</c:v>
                </c:pt>
                <c:pt idx="5674">
                  <c:v>5</c:v>
                </c:pt>
                <c:pt idx="5675">
                  <c:v>6</c:v>
                </c:pt>
                <c:pt idx="5676">
                  <c:v>2</c:v>
                </c:pt>
                <c:pt idx="5677">
                  <c:v>19</c:v>
                </c:pt>
                <c:pt idx="5678">
                  <c:v>5</c:v>
                </c:pt>
                <c:pt idx="5679">
                  <c:v>4</c:v>
                </c:pt>
                <c:pt idx="5680">
                  <c:v>7</c:v>
                </c:pt>
                <c:pt idx="5681">
                  <c:v>0</c:v>
                </c:pt>
                <c:pt idx="5682">
                  <c:v>8</c:v>
                </c:pt>
                <c:pt idx="5683">
                  <c:v>4</c:v>
                </c:pt>
                <c:pt idx="5684">
                  <c:v>3</c:v>
                </c:pt>
                <c:pt idx="5685">
                  <c:v>13</c:v>
                </c:pt>
                <c:pt idx="5686">
                  <c:v>5</c:v>
                </c:pt>
                <c:pt idx="5687">
                  <c:v>4</c:v>
                </c:pt>
                <c:pt idx="5688">
                  <c:v>8</c:v>
                </c:pt>
                <c:pt idx="5689">
                  <c:v>5</c:v>
                </c:pt>
                <c:pt idx="5690">
                  <c:v>11</c:v>
                </c:pt>
                <c:pt idx="5691">
                  <c:v>8</c:v>
                </c:pt>
                <c:pt idx="5692">
                  <c:v>7</c:v>
                </c:pt>
                <c:pt idx="5693">
                  <c:v>12</c:v>
                </c:pt>
                <c:pt idx="5694">
                  <c:v>3</c:v>
                </c:pt>
                <c:pt idx="5695">
                  <c:v>16</c:v>
                </c:pt>
                <c:pt idx="5696">
                  <c:v>6</c:v>
                </c:pt>
                <c:pt idx="5697">
                  <c:v>8</c:v>
                </c:pt>
                <c:pt idx="5698">
                  <c:v>12</c:v>
                </c:pt>
                <c:pt idx="5699">
                  <c:v>12</c:v>
                </c:pt>
                <c:pt idx="5700">
                  <c:v>10</c:v>
                </c:pt>
                <c:pt idx="5701">
                  <c:v>12</c:v>
                </c:pt>
                <c:pt idx="5702">
                  <c:v>2</c:v>
                </c:pt>
                <c:pt idx="5703">
                  <c:v>9</c:v>
                </c:pt>
                <c:pt idx="5704">
                  <c:v>4</c:v>
                </c:pt>
                <c:pt idx="5705">
                  <c:v>5</c:v>
                </c:pt>
                <c:pt idx="5706">
                  <c:v>6</c:v>
                </c:pt>
                <c:pt idx="5707">
                  <c:v>8</c:v>
                </c:pt>
                <c:pt idx="5708">
                  <c:v>5</c:v>
                </c:pt>
                <c:pt idx="5709">
                  <c:v>5</c:v>
                </c:pt>
                <c:pt idx="5710">
                  <c:v>3</c:v>
                </c:pt>
                <c:pt idx="5711">
                  <c:v>12</c:v>
                </c:pt>
                <c:pt idx="5712">
                  <c:v>7</c:v>
                </c:pt>
                <c:pt idx="5713">
                  <c:v>5</c:v>
                </c:pt>
                <c:pt idx="5714">
                  <c:v>13</c:v>
                </c:pt>
                <c:pt idx="5715">
                  <c:v>8</c:v>
                </c:pt>
                <c:pt idx="5716">
                  <c:v>15</c:v>
                </c:pt>
                <c:pt idx="5717">
                  <c:v>7</c:v>
                </c:pt>
                <c:pt idx="5718">
                  <c:v>8</c:v>
                </c:pt>
                <c:pt idx="5719">
                  <c:v>8</c:v>
                </c:pt>
                <c:pt idx="5720">
                  <c:v>9</c:v>
                </c:pt>
                <c:pt idx="5721">
                  <c:v>5</c:v>
                </c:pt>
                <c:pt idx="5722">
                  <c:v>7</c:v>
                </c:pt>
                <c:pt idx="5723">
                  <c:v>3</c:v>
                </c:pt>
                <c:pt idx="5724">
                  <c:v>9</c:v>
                </c:pt>
                <c:pt idx="5725">
                  <c:v>7</c:v>
                </c:pt>
                <c:pt idx="5726">
                  <c:v>3</c:v>
                </c:pt>
                <c:pt idx="5727">
                  <c:v>7</c:v>
                </c:pt>
                <c:pt idx="5728">
                  <c:v>7</c:v>
                </c:pt>
                <c:pt idx="5729">
                  <c:v>4</c:v>
                </c:pt>
                <c:pt idx="5730">
                  <c:v>6</c:v>
                </c:pt>
                <c:pt idx="5731">
                  <c:v>9</c:v>
                </c:pt>
                <c:pt idx="5732">
                  <c:v>6</c:v>
                </c:pt>
                <c:pt idx="5733">
                  <c:v>3</c:v>
                </c:pt>
                <c:pt idx="5734">
                  <c:v>17</c:v>
                </c:pt>
                <c:pt idx="5735">
                  <c:v>6</c:v>
                </c:pt>
                <c:pt idx="5736">
                  <c:v>13</c:v>
                </c:pt>
                <c:pt idx="5737">
                  <c:v>7</c:v>
                </c:pt>
                <c:pt idx="5738">
                  <c:v>2</c:v>
                </c:pt>
                <c:pt idx="5739">
                  <c:v>10</c:v>
                </c:pt>
                <c:pt idx="5740">
                  <c:v>7</c:v>
                </c:pt>
                <c:pt idx="5741">
                  <c:v>13</c:v>
                </c:pt>
                <c:pt idx="5742">
                  <c:v>15</c:v>
                </c:pt>
                <c:pt idx="5743">
                  <c:v>7</c:v>
                </c:pt>
                <c:pt idx="5744">
                  <c:v>5</c:v>
                </c:pt>
                <c:pt idx="5745">
                  <c:v>5</c:v>
                </c:pt>
                <c:pt idx="5746">
                  <c:v>10</c:v>
                </c:pt>
                <c:pt idx="5747">
                  <c:v>2</c:v>
                </c:pt>
                <c:pt idx="5748">
                  <c:v>9</c:v>
                </c:pt>
                <c:pt idx="5749">
                  <c:v>4</c:v>
                </c:pt>
                <c:pt idx="5750">
                  <c:v>8</c:v>
                </c:pt>
                <c:pt idx="5751">
                  <c:v>7</c:v>
                </c:pt>
                <c:pt idx="5752">
                  <c:v>12</c:v>
                </c:pt>
                <c:pt idx="5753">
                  <c:v>0</c:v>
                </c:pt>
                <c:pt idx="5754">
                  <c:v>10</c:v>
                </c:pt>
                <c:pt idx="5755">
                  <c:v>15</c:v>
                </c:pt>
                <c:pt idx="5756">
                  <c:v>8</c:v>
                </c:pt>
                <c:pt idx="5757">
                  <c:v>1</c:v>
                </c:pt>
                <c:pt idx="5758">
                  <c:v>2</c:v>
                </c:pt>
                <c:pt idx="5759">
                  <c:v>7</c:v>
                </c:pt>
                <c:pt idx="5760">
                  <c:v>10</c:v>
                </c:pt>
                <c:pt idx="5761">
                  <c:v>19</c:v>
                </c:pt>
                <c:pt idx="5762">
                  <c:v>3</c:v>
                </c:pt>
                <c:pt idx="5763">
                  <c:v>15</c:v>
                </c:pt>
                <c:pt idx="5764">
                  <c:v>7</c:v>
                </c:pt>
                <c:pt idx="5765">
                  <c:v>11</c:v>
                </c:pt>
                <c:pt idx="5766">
                  <c:v>3</c:v>
                </c:pt>
                <c:pt idx="5767">
                  <c:v>8</c:v>
                </c:pt>
                <c:pt idx="5768">
                  <c:v>7</c:v>
                </c:pt>
                <c:pt idx="5769">
                  <c:v>2</c:v>
                </c:pt>
                <c:pt idx="5770">
                  <c:v>12</c:v>
                </c:pt>
                <c:pt idx="5771">
                  <c:v>9</c:v>
                </c:pt>
                <c:pt idx="5772">
                  <c:v>2</c:v>
                </c:pt>
                <c:pt idx="5773">
                  <c:v>3</c:v>
                </c:pt>
                <c:pt idx="5774">
                  <c:v>2</c:v>
                </c:pt>
                <c:pt idx="5775">
                  <c:v>8</c:v>
                </c:pt>
                <c:pt idx="5776">
                  <c:v>10</c:v>
                </c:pt>
                <c:pt idx="5777">
                  <c:v>7</c:v>
                </c:pt>
                <c:pt idx="5778">
                  <c:v>11</c:v>
                </c:pt>
                <c:pt idx="5779">
                  <c:v>6</c:v>
                </c:pt>
                <c:pt idx="5780">
                  <c:v>6</c:v>
                </c:pt>
                <c:pt idx="5781">
                  <c:v>3</c:v>
                </c:pt>
                <c:pt idx="5782">
                  <c:v>9</c:v>
                </c:pt>
                <c:pt idx="5783">
                  <c:v>6</c:v>
                </c:pt>
                <c:pt idx="5784">
                  <c:v>5</c:v>
                </c:pt>
                <c:pt idx="5785">
                  <c:v>9</c:v>
                </c:pt>
                <c:pt idx="5786">
                  <c:v>12</c:v>
                </c:pt>
                <c:pt idx="5787">
                  <c:v>14</c:v>
                </c:pt>
                <c:pt idx="5788">
                  <c:v>12</c:v>
                </c:pt>
                <c:pt idx="5789">
                  <c:v>9</c:v>
                </c:pt>
                <c:pt idx="5790">
                  <c:v>9</c:v>
                </c:pt>
                <c:pt idx="5791">
                  <c:v>6</c:v>
                </c:pt>
                <c:pt idx="5792">
                  <c:v>12</c:v>
                </c:pt>
                <c:pt idx="5793">
                  <c:v>12</c:v>
                </c:pt>
                <c:pt idx="5794">
                  <c:v>3</c:v>
                </c:pt>
                <c:pt idx="5795">
                  <c:v>6</c:v>
                </c:pt>
                <c:pt idx="5796">
                  <c:v>6</c:v>
                </c:pt>
                <c:pt idx="5797">
                  <c:v>6</c:v>
                </c:pt>
                <c:pt idx="5798">
                  <c:v>8</c:v>
                </c:pt>
                <c:pt idx="5799">
                  <c:v>13</c:v>
                </c:pt>
                <c:pt idx="5800">
                  <c:v>2</c:v>
                </c:pt>
                <c:pt idx="5801">
                  <c:v>1</c:v>
                </c:pt>
                <c:pt idx="5802">
                  <c:v>7</c:v>
                </c:pt>
                <c:pt idx="5803">
                  <c:v>18</c:v>
                </c:pt>
                <c:pt idx="5804">
                  <c:v>9</c:v>
                </c:pt>
                <c:pt idx="5805">
                  <c:v>12</c:v>
                </c:pt>
                <c:pt idx="5806">
                  <c:v>9</c:v>
                </c:pt>
                <c:pt idx="5807">
                  <c:v>4</c:v>
                </c:pt>
                <c:pt idx="5808">
                  <c:v>15</c:v>
                </c:pt>
                <c:pt idx="5809">
                  <c:v>13</c:v>
                </c:pt>
                <c:pt idx="5810">
                  <c:v>8</c:v>
                </c:pt>
                <c:pt idx="5811">
                  <c:v>14</c:v>
                </c:pt>
                <c:pt idx="5812">
                  <c:v>2</c:v>
                </c:pt>
                <c:pt idx="5813">
                  <c:v>5</c:v>
                </c:pt>
                <c:pt idx="5814">
                  <c:v>10</c:v>
                </c:pt>
                <c:pt idx="5815">
                  <c:v>5</c:v>
                </c:pt>
                <c:pt idx="5816">
                  <c:v>0</c:v>
                </c:pt>
                <c:pt idx="5817">
                  <c:v>6</c:v>
                </c:pt>
                <c:pt idx="5818">
                  <c:v>9</c:v>
                </c:pt>
                <c:pt idx="5819">
                  <c:v>14</c:v>
                </c:pt>
                <c:pt idx="5820">
                  <c:v>12</c:v>
                </c:pt>
                <c:pt idx="5821">
                  <c:v>4</c:v>
                </c:pt>
                <c:pt idx="5822">
                  <c:v>13</c:v>
                </c:pt>
                <c:pt idx="5823">
                  <c:v>9</c:v>
                </c:pt>
                <c:pt idx="5824">
                  <c:v>11</c:v>
                </c:pt>
                <c:pt idx="5825">
                  <c:v>4</c:v>
                </c:pt>
                <c:pt idx="5826">
                  <c:v>3</c:v>
                </c:pt>
                <c:pt idx="5827">
                  <c:v>4</c:v>
                </c:pt>
                <c:pt idx="5828">
                  <c:v>7</c:v>
                </c:pt>
                <c:pt idx="5829">
                  <c:v>3</c:v>
                </c:pt>
                <c:pt idx="5830">
                  <c:v>11</c:v>
                </c:pt>
                <c:pt idx="5831">
                  <c:v>10</c:v>
                </c:pt>
                <c:pt idx="5832">
                  <c:v>10</c:v>
                </c:pt>
                <c:pt idx="5833">
                  <c:v>6</c:v>
                </c:pt>
                <c:pt idx="5834">
                  <c:v>5</c:v>
                </c:pt>
                <c:pt idx="5835">
                  <c:v>12</c:v>
                </c:pt>
                <c:pt idx="5836">
                  <c:v>9</c:v>
                </c:pt>
                <c:pt idx="5837">
                  <c:v>8</c:v>
                </c:pt>
                <c:pt idx="5838">
                  <c:v>9</c:v>
                </c:pt>
                <c:pt idx="5839">
                  <c:v>15</c:v>
                </c:pt>
                <c:pt idx="5840">
                  <c:v>4</c:v>
                </c:pt>
                <c:pt idx="5841">
                  <c:v>7</c:v>
                </c:pt>
                <c:pt idx="5842">
                  <c:v>3</c:v>
                </c:pt>
                <c:pt idx="5843">
                  <c:v>11</c:v>
                </c:pt>
                <c:pt idx="5844">
                  <c:v>10</c:v>
                </c:pt>
                <c:pt idx="5845">
                  <c:v>9</c:v>
                </c:pt>
                <c:pt idx="5846">
                  <c:v>5</c:v>
                </c:pt>
                <c:pt idx="5847">
                  <c:v>6</c:v>
                </c:pt>
                <c:pt idx="5848">
                  <c:v>8</c:v>
                </c:pt>
                <c:pt idx="5849">
                  <c:v>13</c:v>
                </c:pt>
                <c:pt idx="5850">
                  <c:v>11</c:v>
                </c:pt>
                <c:pt idx="5851">
                  <c:v>9</c:v>
                </c:pt>
                <c:pt idx="5852">
                  <c:v>10</c:v>
                </c:pt>
                <c:pt idx="5853">
                  <c:v>6</c:v>
                </c:pt>
                <c:pt idx="5854">
                  <c:v>11</c:v>
                </c:pt>
                <c:pt idx="5855">
                  <c:v>14</c:v>
                </c:pt>
                <c:pt idx="5856">
                  <c:v>16</c:v>
                </c:pt>
                <c:pt idx="5857">
                  <c:v>3</c:v>
                </c:pt>
                <c:pt idx="5858">
                  <c:v>6</c:v>
                </c:pt>
                <c:pt idx="5859">
                  <c:v>7</c:v>
                </c:pt>
                <c:pt idx="5860">
                  <c:v>10</c:v>
                </c:pt>
                <c:pt idx="5861">
                  <c:v>9</c:v>
                </c:pt>
                <c:pt idx="5862">
                  <c:v>11</c:v>
                </c:pt>
                <c:pt idx="5863">
                  <c:v>10</c:v>
                </c:pt>
                <c:pt idx="5864">
                  <c:v>2</c:v>
                </c:pt>
                <c:pt idx="5865">
                  <c:v>14</c:v>
                </c:pt>
                <c:pt idx="5866">
                  <c:v>5</c:v>
                </c:pt>
                <c:pt idx="5867">
                  <c:v>9</c:v>
                </c:pt>
                <c:pt idx="5868">
                  <c:v>15</c:v>
                </c:pt>
                <c:pt idx="5869">
                  <c:v>14</c:v>
                </c:pt>
                <c:pt idx="5870">
                  <c:v>7</c:v>
                </c:pt>
                <c:pt idx="5871">
                  <c:v>13</c:v>
                </c:pt>
                <c:pt idx="5872">
                  <c:v>13</c:v>
                </c:pt>
                <c:pt idx="5873">
                  <c:v>4</c:v>
                </c:pt>
                <c:pt idx="5874">
                  <c:v>14</c:v>
                </c:pt>
                <c:pt idx="5875">
                  <c:v>4</c:v>
                </c:pt>
                <c:pt idx="5876">
                  <c:v>9</c:v>
                </c:pt>
                <c:pt idx="5877">
                  <c:v>9</c:v>
                </c:pt>
                <c:pt idx="5878">
                  <c:v>11</c:v>
                </c:pt>
                <c:pt idx="5879">
                  <c:v>15</c:v>
                </c:pt>
                <c:pt idx="5880">
                  <c:v>17</c:v>
                </c:pt>
                <c:pt idx="5881">
                  <c:v>2</c:v>
                </c:pt>
                <c:pt idx="5882">
                  <c:v>6</c:v>
                </c:pt>
                <c:pt idx="5883">
                  <c:v>13</c:v>
                </c:pt>
                <c:pt idx="5884">
                  <c:v>7</c:v>
                </c:pt>
                <c:pt idx="5885">
                  <c:v>7</c:v>
                </c:pt>
                <c:pt idx="5886">
                  <c:v>4</c:v>
                </c:pt>
                <c:pt idx="5887">
                  <c:v>5</c:v>
                </c:pt>
                <c:pt idx="5888">
                  <c:v>6</c:v>
                </c:pt>
                <c:pt idx="5889">
                  <c:v>9</c:v>
                </c:pt>
                <c:pt idx="5890">
                  <c:v>11</c:v>
                </c:pt>
                <c:pt idx="5891">
                  <c:v>15</c:v>
                </c:pt>
                <c:pt idx="5892">
                  <c:v>7</c:v>
                </c:pt>
                <c:pt idx="5893">
                  <c:v>10</c:v>
                </c:pt>
                <c:pt idx="5894">
                  <c:v>11</c:v>
                </c:pt>
                <c:pt idx="5895">
                  <c:v>6</c:v>
                </c:pt>
                <c:pt idx="5896">
                  <c:v>6</c:v>
                </c:pt>
                <c:pt idx="5897">
                  <c:v>7</c:v>
                </c:pt>
                <c:pt idx="5898">
                  <c:v>13</c:v>
                </c:pt>
                <c:pt idx="5899">
                  <c:v>9</c:v>
                </c:pt>
                <c:pt idx="5900">
                  <c:v>8</c:v>
                </c:pt>
                <c:pt idx="5901">
                  <c:v>6</c:v>
                </c:pt>
                <c:pt idx="5902">
                  <c:v>7</c:v>
                </c:pt>
                <c:pt idx="5903">
                  <c:v>6</c:v>
                </c:pt>
                <c:pt idx="5904">
                  <c:v>7</c:v>
                </c:pt>
                <c:pt idx="5905">
                  <c:v>16</c:v>
                </c:pt>
                <c:pt idx="5906">
                  <c:v>4</c:v>
                </c:pt>
                <c:pt idx="5907">
                  <c:v>7</c:v>
                </c:pt>
                <c:pt idx="5908">
                  <c:v>2</c:v>
                </c:pt>
                <c:pt idx="5909">
                  <c:v>11</c:v>
                </c:pt>
                <c:pt idx="5910">
                  <c:v>5</c:v>
                </c:pt>
                <c:pt idx="5911">
                  <c:v>14</c:v>
                </c:pt>
                <c:pt idx="5912">
                  <c:v>11</c:v>
                </c:pt>
                <c:pt idx="5913">
                  <c:v>13</c:v>
                </c:pt>
                <c:pt idx="5914">
                  <c:v>18</c:v>
                </c:pt>
                <c:pt idx="5915">
                  <c:v>8</c:v>
                </c:pt>
                <c:pt idx="5916">
                  <c:v>5</c:v>
                </c:pt>
                <c:pt idx="5917">
                  <c:v>3</c:v>
                </c:pt>
                <c:pt idx="5918">
                  <c:v>7</c:v>
                </c:pt>
                <c:pt idx="5919">
                  <c:v>12</c:v>
                </c:pt>
                <c:pt idx="5920">
                  <c:v>12</c:v>
                </c:pt>
                <c:pt idx="5921">
                  <c:v>9</c:v>
                </c:pt>
                <c:pt idx="5922">
                  <c:v>9</c:v>
                </c:pt>
                <c:pt idx="5923">
                  <c:v>8</c:v>
                </c:pt>
                <c:pt idx="5924">
                  <c:v>7</c:v>
                </c:pt>
                <c:pt idx="5925">
                  <c:v>13</c:v>
                </c:pt>
                <c:pt idx="5926">
                  <c:v>5</c:v>
                </c:pt>
                <c:pt idx="5927">
                  <c:v>11</c:v>
                </c:pt>
                <c:pt idx="5928">
                  <c:v>10</c:v>
                </c:pt>
                <c:pt idx="5929">
                  <c:v>4</c:v>
                </c:pt>
                <c:pt idx="5930">
                  <c:v>8</c:v>
                </c:pt>
                <c:pt idx="5931">
                  <c:v>8</c:v>
                </c:pt>
                <c:pt idx="5932">
                  <c:v>2</c:v>
                </c:pt>
                <c:pt idx="5933">
                  <c:v>14</c:v>
                </c:pt>
                <c:pt idx="5934">
                  <c:v>2</c:v>
                </c:pt>
                <c:pt idx="5935">
                  <c:v>12</c:v>
                </c:pt>
                <c:pt idx="5936">
                  <c:v>10</c:v>
                </c:pt>
                <c:pt idx="5937">
                  <c:v>3</c:v>
                </c:pt>
                <c:pt idx="5938">
                  <c:v>10</c:v>
                </c:pt>
                <c:pt idx="5939">
                  <c:v>5</c:v>
                </c:pt>
                <c:pt idx="5940">
                  <c:v>16</c:v>
                </c:pt>
                <c:pt idx="5941">
                  <c:v>10</c:v>
                </c:pt>
                <c:pt idx="5942">
                  <c:v>5</c:v>
                </c:pt>
                <c:pt idx="5943">
                  <c:v>0</c:v>
                </c:pt>
                <c:pt idx="5944">
                  <c:v>12</c:v>
                </c:pt>
                <c:pt idx="5945">
                  <c:v>11</c:v>
                </c:pt>
                <c:pt idx="5946">
                  <c:v>6</c:v>
                </c:pt>
                <c:pt idx="5947">
                  <c:v>8</c:v>
                </c:pt>
                <c:pt idx="5948">
                  <c:v>14</c:v>
                </c:pt>
                <c:pt idx="5949">
                  <c:v>8</c:v>
                </c:pt>
                <c:pt idx="5950">
                  <c:v>11</c:v>
                </c:pt>
                <c:pt idx="5951">
                  <c:v>12</c:v>
                </c:pt>
                <c:pt idx="5952">
                  <c:v>6</c:v>
                </c:pt>
                <c:pt idx="5953">
                  <c:v>7</c:v>
                </c:pt>
                <c:pt idx="5954">
                  <c:v>8</c:v>
                </c:pt>
                <c:pt idx="5955">
                  <c:v>13</c:v>
                </c:pt>
                <c:pt idx="5956">
                  <c:v>8</c:v>
                </c:pt>
                <c:pt idx="5957">
                  <c:v>15</c:v>
                </c:pt>
                <c:pt idx="5958">
                  <c:v>10</c:v>
                </c:pt>
                <c:pt idx="5959">
                  <c:v>3</c:v>
                </c:pt>
                <c:pt idx="5960">
                  <c:v>2</c:v>
                </c:pt>
                <c:pt idx="5961">
                  <c:v>14</c:v>
                </c:pt>
                <c:pt idx="5962">
                  <c:v>7</c:v>
                </c:pt>
                <c:pt idx="5963">
                  <c:v>10</c:v>
                </c:pt>
                <c:pt idx="5964">
                  <c:v>9</c:v>
                </c:pt>
                <c:pt idx="5965">
                  <c:v>5</c:v>
                </c:pt>
                <c:pt idx="5966">
                  <c:v>4</c:v>
                </c:pt>
                <c:pt idx="5967">
                  <c:v>10</c:v>
                </c:pt>
                <c:pt idx="5968">
                  <c:v>13</c:v>
                </c:pt>
                <c:pt idx="5969">
                  <c:v>10</c:v>
                </c:pt>
                <c:pt idx="5970">
                  <c:v>7</c:v>
                </c:pt>
                <c:pt idx="5971">
                  <c:v>11</c:v>
                </c:pt>
                <c:pt idx="5972">
                  <c:v>7</c:v>
                </c:pt>
                <c:pt idx="5973">
                  <c:v>10</c:v>
                </c:pt>
                <c:pt idx="5974">
                  <c:v>15</c:v>
                </c:pt>
                <c:pt idx="5975">
                  <c:v>7</c:v>
                </c:pt>
                <c:pt idx="5976">
                  <c:v>6</c:v>
                </c:pt>
                <c:pt idx="5977">
                  <c:v>5</c:v>
                </c:pt>
                <c:pt idx="5978">
                  <c:v>1</c:v>
                </c:pt>
                <c:pt idx="5979">
                  <c:v>7</c:v>
                </c:pt>
                <c:pt idx="5980">
                  <c:v>16</c:v>
                </c:pt>
                <c:pt idx="5981">
                  <c:v>2</c:v>
                </c:pt>
                <c:pt idx="5982">
                  <c:v>15</c:v>
                </c:pt>
                <c:pt idx="5983">
                  <c:v>10</c:v>
                </c:pt>
                <c:pt idx="5984">
                  <c:v>6</c:v>
                </c:pt>
                <c:pt idx="5985">
                  <c:v>8</c:v>
                </c:pt>
                <c:pt idx="5986">
                  <c:v>1</c:v>
                </c:pt>
                <c:pt idx="5987">
                  <c:v>12</c:v>
                </c:pt>
                <c:pt idx="5988">
                  <c:v>2</c:v>
                </c:pt>
                <c:pt idx="5989">
                  <c:v>6</c:v>
                </c:pt>
                <c:pt idx="5990">
                  <c:v>8</c:v>
                </c:pt>
                <c:pt idx="5991">
                  <c:v>5</c:v>
                </c:pt>
                <c:pt idx="5992">
                  <c:v>12</c:v>
                </c:pt>
                <c:pt idx="5993">
                  <c:v>7</c:v>
                </c:pt>
                <c:pt idx="5994">
                  <c:v>6</c:v>
                </c:pt>
                <c:pt idx="5995">
                  <c:v>7</c:v>
                </c:pt>
                <c:pt idx="5996">
                  <c:v>0</c:v>
                </c:pt>
                <c:pt idx="5997">
                  <c:v>12</c:v>
                </c:pt>
                <c:pt idx="5998">
                  <c:v>6</c:v>
                </c:pt>
                <c:pt idx="5999">
                  <c:v>4</c:v>
                </c:pt>
                <c:pt idx="6000">
                  <c:v>7</c:v>
                </c:pt>
                <c:pt idx="6001">
                  <c:v>11</c:v>
                </c:pt>
                <c:pt idx="6002">
                  <c:v>9</c:v>
                </c:pt>
                <c:pt idx="6003">
                  <c:v>10</c:v>
                </c:pt>
                <c:pt idx="6004">
                  <c:v>14</c:v>
                </c:pt>
                <c:pt idx="6005">
                  <c:v>8</c:v>
                </c:pt>
                <c:pt idx="6006">
                  <c:v>6</c:v>
                </c:pt>
                <c:pt idx="6007">
                  <c:v>7</c:v>
                </c:pt>
                <c:pt idx="6008">
                  <c:v>3</c:v>
                </c:pt>
                <c:pt idx="6009">
                  <c:v>9</c:v>
                </c:pt>
                <c:pt idx="6010">
                  <c:v>4</c:v>
                </c:pt>
                <c:pt idx="6011">
                  <c:v>2</c:v>
                </c:pt>
                <c:pt idx="6012">
                  <c:v>6</c:v>
                </c:pt>
                <c:pt idx="6013">
                  <c:v>6</c:v>
                </c:pt>
                <c:pt idx="6014">
                  <c:v>7</c:v>
                </c:pt>
                <c:pt idx="6015">
                  <c:v>3</c:v>
                </c:pt>
                <c:pt idx="6016">
                  <c:v>6</c:v>
                </c:pt>
                <c:pt idx="6017">
                  <c:v>5</c:v>
                </c:pt>
                <c:pt idx="6018">
                  <c:v>6</c:v>
                </c:pt>
                <c:pt idx="6019">
                  <c:v>7</c:v>
                </c:pt>
                <c:pt idx="6020">
                  <c:v>14</c:v>
                </c:pt>
                <c:pt idx="6021">
                  <c:v>8</c:v>
                </c:pt>
                <c:pt idx="6022">
                  <c:v>8</c:v>
                </c:pt>
                <c:pt idx="6023">
                  <c:v>11</c:v>
                </c:pt>
                <c:pt idx="6024">
                  <c:v>2</c:v>
                </c:pt>
                <c:pt idx="6025">
                  <c:v>3</c:v>
                </c:pt>
                <c:pt idx="6026">
                  <c:v>5</c:v>
                </c:pt>
                <c:pt idx="6027">
                  <c:v>6</c:v>
                </c:pt>
                <c:pt idx="6028">
                  <c:v>9</c:v>
                </c:pt>
                <c:pt idx="6029">
                  <c:v>6</c:v>
                </c:pt>
                <c:pt idx="6030">
                  <c:v>9</c:v>
                </c:pt>
                <c:pt idx="6031">
                  <c:v>9</c:v>
                </c:pt>
                <c:pt idx="6032">
                  <c:v>3</c:v>
                </c:pt>
                <c:pt idx="6033">
                  <c:v>10</c:v>
                </c:pt>
                <c:pt idx="6034">
                  <c:v>13</c:v>
                </c:pt>
                <c:pt idx="6035">
                  <c:v>8</c:v>
                </c:pt>
                <c:pt idx="6036">
                  <c:v>6</c:v>
                </c:pt>
                <c:pt idx="6037">
                  <c:v>12</c:v>
                </c:pt>
                <c:pt idx="6038">
                  <c:v>11</c:v>
                </c:pt>
                <c:pt idx="6039">
                  <c:v>8</c:v>
                </c:pt>
                <c:pt idx="6040">
                  <c:v>0</c:v>
                </c:pt>
                <c:pt idx="6041">
                  <c:v>7</c:v>
                </c:pt>
                <c:pt idx="6042">
                  <c:v>13</c:v>
                </c:pt>
                <c:pt idx="6043">
                  <c:v>7</c:v>
                </c:pt>
                <c:pt idx="6044">
                  <c:v>11</c:v>
                </c:pt>
                <c:pt idx="6045">
                  <c:v>8</c:v>
                </c:pt>
                <c:pt idx="6046">
                  <c:v>7</c:v>
                </c:pt>
                <c:pt idx="6047">
                  <c:v>5</c:v>
                </c:pt>
                <c:pt idx="6048">
                  <c:v>15</c:v>
                </c:pt>
                <c:pt idx="6049">
                  <c:v>2</c:v>
                </c:pt>
                <c:pt idx="6050">
                  <c:v>14</c:v>
                </c:pt>
                <c:pt idx="6051">
                  <c:v>10</c:v>
                </c:pt>
                <c:pt idx="6052">
                  <c:v>16</c:v>
                </c:pt>
                <c:pt idx="6053">
                  <c:v>6</c:v>
                </c:pt>
                <c:pt idx="6054">
                  <c:v>9</c:v>
                </c:pt>
                <c:pt idx="6055">
                  <c:v>10</c:v>
                </c:pt>
                <c:pt idx="6056">
                  <c:v>6</c:v>
                </c:pt>
                <c:pt idx="6057">
                  <c:v>12</c:v>
                </c:pt>
                <c:pt idx="6058">
                  <c:v>12</c:v>
                </c:pt>
                <c:pt idx="6059">
                  <c:v>10</c:v>
                </c:pt>
                <c:pt idx="6060">
                  <c:v>8</c:v>
                </c:pt>
                <c:pt idx="6061">
                  <c:v>7</c:v>
                </c:pt>
                <c:pt idx="6062">
                  <c:v>7</c:v>
                </c:pt>
                <c:pt idx="6063">
                  <c:v>6</c:v>
                </c:pt>
                <c:pt idx="6064">
                  <c:v>15</c:v>
                </c:pt>
                <c:pt idx="6065">
                  <c:v>10</c:v>
                </c:pt>
                <c:pt idx="6066">
                  <c:v>10</c:v>
                </c:pt>
                <c:pt idx="6067">
                  <c:v>10</c:v>
                </c:pt>
                <c:pt idx="6068">
                  <c:v>9</c:v>
                </c:pt>
                <c:pt idx="6069">
                  <c:v>4</c:v>
                </c:pt>
                <c:pt idx="6070">
                  <c:v>4</c:v>
                </c:pt>
                <c:pt idx="6071">
                  <c:v>5</c:v>
                </c:pt>
                <c:pt idx="6072">
                  <c:v>5</c:v>
                </c:pt>
                <c:pt idx="6073">
                  <c:v>9</c:v>
                </c:pt>
                <c:pt idx="6074">
                  <c:v>3</c:v>
                </c:pt>
                <c:pt idx="6075">
                  <c:v>7</c:v>
                </c:pt>
                <c:pt idx="6076">
                  <c:v>5</c:v>
                </c:pt>
                <c:pt idx="6077">
                  <c:v>9</c:v>
                </c:pt>
                <c:pt idx="6078">
                  <c:v>3</c:v>
                </c:pt>
                <c:pt idx="6079">
                  <c:v>1</c:v>
                </c:pt>
                <c:pt idx="6080">
                  <c:v>4</c:v>
                </c:pt>
                <c:pt idx="6081">
                  <c:v>3</c:v>
                </c:pt>
                <c:pt idx="6082">
                  <c:v>13</c:v>
                </c:pt>
                <c:pt idx="6083">
                  <c:v>10</c:v>
                </c:pt>
                <c:pt idx="6084">
                  <c:v>3</c:v>
                </c:pt>
                <c:pt idx="6085">
                  <c:v>9</c:v>
                </c:pt>
                <c:pt idx="6086">
                  <c:v>15</c:v>
                </c:pt>
                <c:pt idx="6087">
                  <c:v>13</c:v>
                </c:pt>
                <c:pt idx="6088">
                  <c:v>3</c:v>
                </c:pt>
                <c:pt idx="6089">
                  <c:v>6</c:v>
                </c:pt>
                <c:pt idx="6090">
                  <c:v>4</c:v>
                </c:pt>
                <c:pt idx="6091">
                  <c:v>10</c:v>
                </c:pt>
                <c:pt idx="6092">
                  <c:v>11</c:v>
                </c:pt>
                <c:pt idx="6093">
                  <c:v>8</c:v>
                </c:pt>
                <c:pt idx="6094">
                  <c:v>17</c:v>
                </c:pt>
                <c:pt idx="6095">
                  <c:v>11</c:v>
                </c:pt>
                <c:pt idx="6096">
                  <c:v>8</c:v>
                </c:pt>
                <c:pt idx="6097">
                  <c:v>14</c:v>
                </c:pt>
                <c:pt idx="6098">
                  <c:v>12</c:v>
                </c:pt>
                <c:pt idx="6099">
                  <c:v>10</c:v>
                </c:pt>
                <c:pt idx="6100">
                  <c:v>11</c:v>
                </c:pt>
                <c:pt idx="6101">
                  <c:v>5</c:v>
                </c:pt>
                <c:pt idx="6102">
                  <c:v>3</c:v>
                </c:pt>
                <c:pt idx="6103">
                  <c:v>4</c:v>
                </c:pt>
                <c:pt idx="6104">
                  <c:v>6</c:v>
                </c:pt>
                <c:pt idx="6105">
                  <c:v>1</c:v>
                </c:pt>
                <c:pt idx="6106">
                  <c:v>14</c:v>
                </c:pt>
                <c:pt idx="6107">
                  <c:v>2</c:v>
                </c:pt>
                <c:pt idx="6108">
                  <c:v>14</c:v>
                </c:pt>
                <c:pt idx="6109">
                  <c:v>4</c:v>
                </c:pt>
                <c:pt idx="6110">
                  <c:v>13</c:v>
                </c:pt>
                <c:pt idx="6111">
                  <c:v>1</c:v>
                </c:pt>
                <c:pt idx="6112">
                  <c:v>7</c:v>
                </c:pt>
                <c:pt idx="6113">
                  <c:v>12</c:v>
                </c:pt>
                <c:pt idx="6114">
                  <c:v>6</c:v>
                </c:pt>
                <c:pt idx="6115">
                  <c:v>6</c:v>
                </c:pt>
                <c:pt idx="6116">
                  <c:v>8</c:v>
                </c:pt>
                <c:pt idx="6117">
                  <c:v>13</c:v>
                </c:pt>
                <c:pt idx="6118">
                  <c:v>13</c:v>
                </c:pt>
                <c:pt idx="6119">
                  <c:v>8</c:v>
                </c:pt>
                <c:pt idx="6120">
                  <c:v>7</c:v>
                </c:pt>
                <c:pt idx="6121">
                  <c:v>12</c:v>
                </c:pt>
                <c:pt idx="6122">
                  <c:v>7</c:v>
                </c:pt>
                <c:pt idx="6123">
                  <c:v>15</c:v>
                </c:pt>
                <c:pt idx="6124">
                  <c:v>14</c:v>
                </c:pt>
                <c:pt idx="6125">
                  <c:v>3</c:v>
                </c:pt>
                <c:pt idx="6126">
                  <c:v>13</c:v>
                </c:pt>
                <c:pt idx="6127">
                  <c:v>7</c:v>
                </c:pt>
                <c:pt idx="6128">
                  <c:v>1</c:v>
                </c:pt>
                <c:pt idx="6129">
                  <c:v>2</c:v>
                </c:pt>
                <c:pt idx="6130">
                  <c:v>4</c:v>
                </c:pt>
                <c:pt idx="6131">
                  <c:v>3</c:v>
                </c:pt>
                <c:pt idx="6132">
                  <c:v>6</c:v>
                </c:pt>
                <c:pt idx="6133">
                  <c:v>10</c:v>
                </c:pt>
                <c:pt idx="6134">
                  <c:v>6</c:v>
                </c:pt>
                <c:pt idx="6135">
                  <c:v>6</c:v>
                </c:pt>
                <c:pt idx="6136">
                  <c:v>2</c:v>
                </c:pt>
                <c:pt idx="6137">
                  <c:v>6</c:v>
                </c:pt>
                <c:pt idx="6138">
                  <c:v>8</c:v>
                </c:pt>
                <c:pt idx="6139">
                  <c:v>13</c:v>
                </c:pt>
                <c:pt idx="6140">
                  <c:v>3</c:v>
                </c:pt>
                <c:pt idx="6141">
                  <c:v>6</c:v>
                </c:pt>
                <c:pt idx="6142">
                  <c:v>7</c:v>
                </c:pt>
                <c:pt idx="6143">
                  <c:v>5</c:v>
                </c:pt>
                <c:pt idx="6144">
                  <c:v>10</c:v>
                </c:pt>
                <c:pt idx="6145">
                  <c:v>4</c:v>
                </c:pt>
                <c:pt idx="6146">
                  <c:v>8</c:v>
                </c:pt>
                <c:pt idx="6147">
                  <c:v>3</c:v>
                </c:pt>
                <c:pt idx="6148">
                  <c:v>2</c:v>
                </c:pt>
                <c:pt idx="6149">
                  <c:v>6</c:v>
                </c:pt>
                <c:pt idx="6150">
                  <c:v>9</c:v>
                </c:pt>
                <c:pt idx="6151">
                  <c:v>13</c:v>
                </c:pt>
                <c:pt idx="6152">
                  <c:v>12</c:v>
                </c:pt>
                <c:pt idx="6153">
                  <c:v>10</c:v>
                </c:pt>
                <c:pt idx="6154">
                  <c:v>12</c:v>
                </c:pt>
                <c:pt idx="6155">
                  <c:v>13</c:v>
                </c:pt>
                <c:pt idx="6156">
                  <c:v>11</c:v>
                </c:pt>
                <c:pt idx="6157">
                  <c:v>9</c:v>
                </c:pt>
                <c:pt idx="6158">
                  <c:v>8</c:v>
                </c:pt>
                <c:pt idx="6159">
                  <c:v>16</c:v>
                </c:pt>
                <c:pt idx="6160">
                  <c:v>6</c:v>
                </c:pt>
                <c:pt idx="6161">
                  <c:v>8</c:v>
                </c:pt>
                <c:pt idx="6162">
                  <c:v>5</c:v>
                </c:pt>
                <c:pt idx="6163">
                  <c:v>12</c:v>
                </c:pt>
                <c:pt idx="6164">
                  <c:v>5</c:v>
                </c:pt>
                <c:pt idx="6165">
                  <c:v>5</c:v>
                </c:pt>
                <c:pt idx="6166">
                  <c:v>11</c:v>
                </c:pt>
                <c:pt idx="6167">
                  <c:v>12</c:v>
                </c:pt>
                <c:pt idx="6168">
                  <c:v>1</c:v>
                </c:pt>
                <c:pt idx="6169">
                  <c:v>11</c:v>
                </c:pt>
                <c:pt idx="6170">
                  <c:v>7</c:v>
                </c:pt>
                <c:pt idx="6171">
                  <c:v>16</c:v>
                </c:pt>
                <c:pt idx="6172">
                  <c:v>1</c:v>
                </c:pt>
                <c:pt idx="6173">
                  <c:v>7</c:v>
                </c:pt>
                <c:pt idx="6174">
                  <c:v>5</c:v>
                </c:pt>
                <c:pt idx="6175">
                  <c:v>7</c:v>
                </c:pt>
                <c:pt idx="6176">
                  <c:v>4</c:v>
                </c:pt>
                <c:pt idx="6177">
                  <c:v>11</c:v>
                </c:pt>
                <c:pt idx="6178">
                  <c:v>2</c:v>
                </c:pt>
                <c:pt idx="6179">
                  <c:v>9</c:v>
                </c:pt>
                <c:pt idx="6180">
                  <c:v>14</c:v>
                </c:pt>
                <c:pt idx="6181">
                  <c:v>3</c:v>
                </c:pt>
                <c:pt idx="6182">
                  <c:v>5</c:v>
                </c:pt>
                <c:pt idx="6183">
                  <c:v>3</c:v>
                </c:pt>
                <c:pt idx="6184">
                  <c:v>1</c:v>
                </c:pt>
                <c:pt idx="6185">
                  <c:v>4</c:v>
                </c:pt>
                <c:pt idx="6186">
                  <c:v>14</c:v>
                </c:pt>
                <c:pt idx="6187">
                  <c:v>6</c:v>
                </c:pt>
                <c:pt idx="6188">
                  <c:v>2</c:v>
                </c:pt>
                <c:pt idx="6189">
                  <c:v>9</c:v>
                </c:pt>
                <c:pt idx="6190">
                  <c:v>9</c:v>
                </c:pt>
                <c:pt idx="6191">
                  <c:v>11</c:v>
                </c:pt>
                <c:pt idx="6192">
                  <c:v>11</c:v>
                </c:pt>
                <c:pt idx="6193">
                  <c:v>7</c:v>
                </c:pt>
                <c:pt idx="6194">
                  <c:v>14</c:v>
                </c:pt>
                <c:pt idx="6195">
                  <c:v>10</c:v>
                </c:pt>
                <c:pt idx="6196">
                  <c:v>7</c:v>
                </c:pt>
                <c:pt idx="6197">
                  <c:v>9</c:v>
                </c:pt>
                <c:pt idx="6198">
                  <c:v>2</c:v>
                </c:pt>
                <c:pt idx="6199">
                  <c:v>3</c:v>
                </c:pt>
                <c:pt idx="6200">
                  <c:v>5</c:v>
                </c:pt>
                <c:pt idx="6201">
                  <c:v>8</c:v>
                </c:pt>
                <c:pt idx="6202">
                  <c:v>11</c:v>
                </c:pt>
                <c:pt idx="6203">
                  <c:v>9</c:v>
                </c:pt>
                <c:pt idx="6204">
                  <c:v>11</c:v>
                </c:pt>
                <c:pt idx="6205">
                  <c:v>16</c:v>
                </c:pt>
                <c:pt idx="6206">
                  <c:v>8</c:v>
                </c:pt>
                <c:pt idx="6207">
                  <c:v>13</c:v>
                </c:pt>
                <c:pt idx="6208">
                  <c:v>5</c:v>
                </c:pt>
                <c:pt idx="6209">
                  <c:v>4</c:v>
                </c:pt>
                <c:pt idx="6210">
                  <c:v>6</c:v>
                </c:pt>
                <c:pt idx="6211">
                  <c:v>7</c:v>
                </c:pt>
                <c:pt idx="6212">
                  <c:v>7</c:v>
                </c:pt>
                <c:pt idx="6213">
                  <c:v>2</c:v>
                </c:pt>
                <c:pt idx="6214">
                  <c:v>5</c:v>
                </c:pt>
                <c:pt idx="6215">
                  <c:v>11</c:v>
                </c:pt>
                <c:pt idx="6216">
                  <c:v>11</c:v>
                </c:pt>
                <c:pt idx="6217">
                  <c:v>13</c:v>
                </c:pt>
                <c:pt idx="6218">
                  <c:v>8</c:v>
                </c:pt>
                <c:pt idx="6219">
                  <c:v>9</c:v>
                </c:pt>
                <c:pt idx="6220">
                  <c:v>1</c:v>
                </c:pt>
                <c:pt idx="6221">
                  <c:v>3</c:v>
                </c:pt>
                <c:pt idx="6222">
                  <c:v>10</c:v>
                </c:pt>
                <c:pt idx="6223">
                  <c:v>8</c:v>
                </c:pt>
                <c:pt idx="6224">
                  <c:v>12</c:v>
                </c:pt>
                <c:pt idx="6225">
                  <c:v>12</c:v>
                </c:pt>
                <c:pt idx="6226">
                  <c:v>5</c:v>
                </c:pt>
                <c:pt idx="6227">
                  <c:v>5</c:v>
                </c:pt>
                <c:pt idx="6228">
                  <c:v>9</c:v>
                </c:pt>
                <c:pt idx="6229">
                  <c:v>6</c:v>
                </c:pt>
                <c:pt idx="6230">
                  <c:v>14</c:v>
                </c:pt>
                <c:pt idx="6231">
                  <c:v>6</c:v>
                </c:pt>
                <c:pt idx="6232">
                  <c:v>11</c:v>
                </c:pt>
                <c:pt idx="6233">
                  <c:v>11</c:v>
                </c:pt>
                <c:pt idx="6234">
                  <c:v>6</c:v>
                </c:pt>
                <c:pt idx="6235">
                  <c:v>6</c:v>
                </c:pt>
                <c:pt idx="6236">
                  <c:v>5</c:v>
                </c:pt>
                <c:pt idx="6237">
                  <c:v>6</c:v>
                </c:pt>
                <c:pt idx="6238">
                  <c:v>5</c:v>
                </c:pt>
                <c:pt idx="6239">
                  <c:v>3</c:v>
                </c:pt>
                <c:pt idx="6240">
                  <c:v>8</c:v>
                </c:pt>
                <c:pt idx="6241">
                  <c:v>9</c:v>
                </c:pt>
                <c:pt idx="6242">
                  <c:v>7</c:v>
                </c:pt>
                <c:pt idx="6243">
                  <c:v>12</c:v>
                </c:pt>
                <c:pt idx="6244">
                  <c:v>11</c:v>
                </c:pt>
                <c:pt idx="6245">
                  <c:v>11</c:v>
                </c:pt>
                <c:pt idx="6246">
                  <c:v>5</c:v>
                </c:pt>
                <c:pt idx="6247">
                  <c:v>13</c:v>
                </c:pt>
                <c:pt idx="6248">
                  <c:v>9</c:v>
                </c:pt>
                <c:pt idx="6249">
                  <c:v>11</c:v>
                </c:pt>
                <c:pt idx="6250">
                  <c:v>4</c:v>
                </c:pt>
                <c:pt idx="6251">
                  <c:v>6</c:v>
                </c:pt>
                <c:pt idx="6252">
                  <c:v>7</c:v>
                </c:pt>
                <c:pt idx="6253">
                  <c:v>10</c:v>
                </c:pt>
                <c:pt idx="6254">
                  <c:v>16</c:v>
                </c:pt>
                <c:pt idx="6255">
                  <c:v>2</c:v>
                </c:pt>
                <c:pt idx="6256">
                  <c:v>8</c:v>
                </c:pt>
                <c:pt idx="6257">
                  <c:v>14</c:v>
                </c:pt>
                <c:pt idx="6258">
                  <c:v>8</c:v>
                </c:pt>
                <c:pt idx="6259">
                  <c:v>10</c:v>
                </c:pt>
                <c:pt idx="6260">
                  <c:v>12</c:v>
                </c:pt>
                <c:pt idx="6261">
                  <c:v>3</c:v>
                </c:pt>
                <c:pt idx="6262">
                  <c:v>12</c:v>
                </c:pt>
                <c:pt idx="6263">
                  <c:v>4</c:v>
                </c:pt>
                <c:pt idx="6264">
                  <c:v>4</c:v>
                </c:pt>
                <c:pt idx="6265">
                  <c:v>6</c:v>
                </c:pt>
                <c:pt idx="6266">
                  <c:v>7</c:v>
                </c:pt>
                <c:pt idx="6267">
                  <c:v>4</c:v>
                </c:pt>
                <c:pt idx="6268">
                  <c:v>11</c:v>
                </c:pt>
                <c:pt idx="6269">
                  <c:v>6</c:v>
                </c:pt>
                <c:pt idx="6270">
                  <c:v>2</c:v>
                </c:pt>
                <c:pt idx="6271">
                  <c:v>8</c:v>
                </c:pt>
                <c:pt idx="6272">
                  <c:v>10</c:v>
                </c:pt>
                <c:pt idx="6273">
                  <c:v>4</c:v>
                </c:pt>
                <c:pt idx="6274">
                  <c:v>12</c:v>
                </c:pt>
                <c:pt idx="6275">
                  <c:v>3</c:v>
                </c:pt>
                <c:pt idx="6276">
                  <c:v>8</c:v>
                </c:pt>
                <c:pt idx="6277">
                  <c:v>9</c:v>
                </c:pt>
                <c:pt idx="6278">
                  <c:v>10</c:v>
                </c:pt>
                <c:pt idx="6279">
                  <c:v>12</c:v>
                </c:pt>
                <c:pt idx="6280">
                  <c:v>8</c:v>
                </c:pt>
                <c:pt idx="6281">
                  <c:v>11</c:v>
                </c:pt>
                <c:pt idx="6282">
                  <c:v>10</c:v>
                </c:pt>
                <c:pt idx="6283">
                  <c:v>12</c:v>
                </c:pt>
                <c:pt idx="6284">
                  <c:v>16</c:v>
                </c:pt>
                <c:pt idx="6285">
                  <c:v>8</c:v>
                </c:pt>
                <c:pt idx="6286">
                  <c:v>11</c:v>
                </c:pt>
                <c:pt idx="6287">
                  <c:v>9</c:v>
                </c:pt>
                <c:pt idx="6288">
                  <c:v>12</c:v>
                </c:pt>
                <c:pt idx="6289">
                  <c:v>7</c:v>
                </c:pt>
                <c:pt idx="6290">
                  <c:v>2</c:v>
                </c:pt>
                <c:pt idx="6291">
                  <c:v>9</c:v>
                </c:pt>
                <c:pt idx="6292">
                  <c:v>12</c:v>
                </c:pt>
                <c:pt idx="6293">
                  <c:v>6</c:v>
                </c:pt>
                <c:pt idx="6294">
                  <c:v>3</c:v>
                </c:pt>
                <c:pt idx="6295">
                  <c:v>5</c:v>
                </c:pt>
                <c:pt idx="6296">
                  <c:v>10</c:v>
                </c:pt>
                <c:pt idx="6297">
                  <c:v>9</c:v>
                </c:pt>
                <c:pt idx="6298">
                  <c:v>2</c:v>
                </c:pt>
                <c:pt idx="6299">
                  <c:v>7</c:v>
                </c:pt>
                <c:pt idx="6300">
                  <c:v>5</c:v>
                </c:pt>
                <c:pt idx="6301">
                  <c:v>5</c:v>
                </c:pt>
                <c:pt idx="6302">
                  <c:v>4</c:v>
                </c:pt>
                <c:pt idx="6303">
                  <c:v>0</c:v>
                </c:pt>
                <c:pt idx="6304">
                  <c:v>10</c:v>
                </c:pt>
                <c:pt idx="6305">
                  <c:v>1</c:v>
                </c:pt>
                <c:pt idx="6306">
                  <c:v>14</c:v>
                </c:pt>
                <c:pt idx="6307">
                  <c:v>4</c:v>
                </c:pt>
                <c:pt idx="6308">
                  <c:v>5</c:v>
                </c:pt>
                <c:pt idx="6309">
                  <c:v>11</c:v>
                </c:pt>
                <c:pt idx="6310">
                  <c:v>3</c:v>
                </c:pt>
                <c:pt idx="6311">
                  <c:v>5</c:v>
                </c:pt>
                <c:pt idx="6312">
                  <c:v>15</c:v>
                </c:pt>
                <c:pt idx="6313">
                  <c:v>11</c:v>
                </c:pt>
                <c:pt idx="6314">
                  <c:v>6</c:v>
                </c:pt>
                <c:pt idx="6315">
                  <c:v>9</c:v>
                </c:pt>
                <c:pt idx="6316">
                  <c:v>5</c:v>
                </c:pt>
                <c:pt idx="6317">
                  <c:v>4</c:v>
                </c:pt>
                <c:pt idx="6318">
                  <c:v>6</c:v>
                </c:pt>
                <c:pt idx="6319">
                  <c:v>8</c:v>
                </c:pt>
                <c:pt idx="6320">
                  <c:v>2</c:v>
                </c:pt>
                <c:pt idx="6321">
                  <c:v>0</c:v>
                </c:pt>
                <c:pt idx="6322">
                  <c:v>11</c:v>
                </c:pt>
                <c:pt idx="6323">
                  <c:v>5</c:v>
                </c:pt>
                <c:pt idx="6324">
                  <c:v>1</c:v>
                </c:pt>
                <c:pt idx="6325">
                  <c:v>13</c:v>
                </c:pt>
                <c:pt idx="6326">
                  <c:v>6</c:v>
                </c:pt>
                <c:pt idx="6327">
                  <c:v>3</c:v>
                </c:pt>
                <c:pt idx="6328">
                  <c:v>1</c:v>
                </c:pt>
                <c:pt idx="6329">
                  <c:v>14</c:v>
                </c:pt>
                <c:pt idx="6330">
                  <c:v>6</c:v>
                </c:pt>
                <c:pt idx="6331">
                  <c:v>8</c:v>
                </c:pt>
                <c:pt idx="6332">
                  <c:v>11</c:v>
                </c:pt>
                <c:pt idx="6333">
                  <c:v>4</c:v>
                </c:pt>
                <c:pt idx="6334">
                  <c:v>4</c:v>
                </c:pt>
                <c:pt idx="6335">
                  <c:v>6</c:v>
                </c:pt>
                <c:pt idx="6336">
                  <c:v>7</c:v>
                </c:pt>
                <c:pt idx="6337">
                  <c:v>8</c:v>
                </c:pt>
                <c:pt idx="6338">
                  <c:v>11</c:v>
                </c:pt>
                <c:pt idx="6339">
                  <c:v>6</c:v>
                </c:pt>
                <c:pt idx="6340">
                  <c:v>9</c:v>
                </c:pt>
                <c:pt idx="6341">
                  <c:v>9</c:v>
                </c:pt>
                <c:pt idx="6342">
                  <c:v>6</c:v>
                </c:pt>
                <c:pt idx="6343">
                  <c:v>0</c:v>
                </c:pt>
                <c:pt idx="6344">
                  <c:v>15</c:v>
                </c:pt>
                <c:pt idx="6345">
                  <c:v>9</c:v>
                </c:pt>
                <c:pt idx="6346">
                  <c:v>10</c:v>
                </c:pt>
                <c:pt idx="6347">
                  <c:v>5</c:v>
                </c:pt>
                <c:pt idx="6348">
                  <c:v>14</c:v>
                </c:pt>
                <c:pt idx="6349">
                  <c:v>10</c:v>
                </c:pt>
                <c:pt idx="6350">
                  <c:v>8</c:v>
                </c:pt>
                <c:pt idx="6351">
                  <c:v>6</c:v>
                </c:pt>
                <c:pt idx="6352">
                  <c:v>6</c:v>
                </c:pt>
                <c:pt idx="6353">
                  <c:v>14</c:v>
                </c:pt>
                <c:pt idx="6354">
                  <c:v>11</c:v>
                </c:pt>
                <c:pt idx="6355">
                  <c:v>5</c:v>
                </c:pt>
                <c:pt idx="6356">
                  <c:v>2</c:v>
                </c:pt>
                <c:pt idx="6357">
                  <c:v>8</c:v>
                </c:pt>
                <c:pt idx="6358">
                  <c:v>18</c:v>
                </c:pt>
                <c:pt idx="6359">
                  <c:v>7</c:v>
                </c:pt>
                <c:pt idx="6360">
                  <c:v>6</c:v>
                </c:pt>
                <c:pt idx="6361">
                  <c:v>10</c:v>
                </c:pt>
                <c:pt idx="6362">
                  <c:v>9</c:v>
                </c:pt>
                <c:pt idx="6363">
                  <c:v>8</c:v>
                </c:pt>
                <c:pt idx="6364">
                  <c:v>8</c:v>
                </c:pt>
                <c:pt idx="6365">
                  <c:v>8</c:v>
                </c:pt>
                <c:pt idx="6366">
                  <c:v>10</c:v>
                </c:pt>
                <c:pt idx="6367">
                  <c:v>11</c:v>
                </c:pt>
                <c:pt idx="6368">
                  <c:v>0</c:v>
                </c:pt>
                <c:pt idx="6369">
                  <c:v>12</c:v>
                </c:pt>
                <c:pt idx="6370">
                  <c:v>4</c:v>
                </c:pt>
                <c:pt idx="6371">
                  <c:v>7</c:v>
                </c:pt>
                <c:pt idx="6372">
                  <c:v>15</c:v>
                </c:pt>
                <c:pt idx="6373">
                  <c:v>5</c:v>
                </c:pt>
                <c:pt idx="6374">
                  <c:v>13</c:v>
                </c:pt>
                <c:pt idx="6375">
                  <c:v>8</c:v>
                </c:pt>
                <c:pt idx="6376">
                  <c:v>10</c:v>
                </c:pt>
                <c:pt idx="6377">
                  <c:v>7</c:v>
                </c:pt>
                <c:pt idx="6378">
                  <c:v>19</c:v>
                </c:pt>
                <c:pt idx="6379">
                  <c:v>9</c:v>
                </c:pt>
                <c:pt idx="6380">
                  <c:v>8</c:v>
                </c:pt>
                <c:pt idx="6381">
                  <c:v>13</c:v>
                </c:pt>
                <c:pt idx="6382">
                  <c:v>7</c:v>
                </c:pt>
                <c:pt idx="6383">
                  <c:v>5</c:v>
                </c:pt>
                <c:pt idx="6384">
                  <c:v>4</c:v>
                </c:pt>
                <c:pt idx="6385">
                  <c:v>4</c:v>
                </c:pt>
                <c:pt idx="6386">
                  <c:v>16</c:v>
                </c:pt>
                <c:pt idx="6387">
                  <c:v>10</c:v>
                </c:pt>
                <c:pt idx="6388">
                  <c:v>3</c:v>
                </c:pt>
                <c:pt idx="6389">
                  <c:v>17</c:v>
                </c:pt>
                <c:pt idx="6390">
                  <c:v>7</c:v>
                </c:pt>
                <c:pt idx="6391">
                  <c:v>10</c:v>
                </c:pt>
                <c:pt idx="6392">
                  <c:v>13</c:v>
                </c:pt>
                <c:pt idx="6393">
                  <c:v>7</c:v>
                </c:pt>
                <c:pt idx="6394">
                  <c:v>16</c:v>
                </c:pt>
                <c:pt idx="6395">
                  <c:v>9</c:v>
                </c:pt>
                <c:pt idx="6396">
                  <c:v>9</c:v>
                </c:pt>
                <c:pt idx="6397">
                  <c:v>7</c:v>
                </c:pt>
                <c:pt idx="6398">
                  <c:v>13</c:v>
                </c:pt>
                <c:pt idx="6399">
                  <c:v>12</c:v>
                </c:pt>
                <c:pt idx="6400">
                  <c:v>3</c:v>
                </c:pt>
                <c:pt idx="6401">
                  <c:v>9</c:v>
                </c:pt>
                <c:pt idx="6402">
                  <c:v>5</c:v>
                </c:pt>
                <c:pt idx="6403">
                  <c:v>5</c:v>
                </c:pt>
                <c:pt idx="6404">
                  <c:v>5</c:v>
                </c:pt>
                <c:pt idx="6405">
                  <c:v>14</c:v>
                </c:pt>
                <c:pt idx="6406">
                  <c:v>17</c:v>
                </c:pt>
                <c:pt idx="6407">
                  <c:v>9</c:v>
                </c:pt>
                <c:pt idx="6408">
                  <c:v>6</c:v>
                </c:pt>
                <c:pt idx="6409">
                  <c:v>3</c:v>
                </c:pt>
                <c:pt idx="6410">
                  <c:v>8</c:v>
                </c:pt>
                <c:pt idx="6411">
                  <c:v>6</c:v>
                </c:pt>
                <c:pt idx="6412">
                  <c:v>14</c:v>
                </c:pt>
                <c:pt idx="6413">
                  <c:v>14</c:v>
                </c:pt>
                <c:pt idx="6414">
                  <c:v>7</c:v>
                </c:pt>
                <c:pt idx="6415">
                  <c:v>10</c:v>
                </c:pt>
                <c:pt idx="6416">
                  <c:v>9</c:v>
                </c:pt>
                <c:pt idx="6417">
                  <c:v>12</c:v>
                </c:pt>
                <c:pt idx="6418">
                  <c:v>13</c:v>
                </c:pt>
                <c:pt idx="6419">
                  <c:v>5</c:v>
                </c:pt>
                <c:pt idx="6420">
                  <c:v>8</c:v>
                </c:pt>
                <c:pt idx="6421">
                  <c:v>9</c:v>
                </c:pt>
                <c:pt idx="6422">
                  <c:v>2</c:v>
                </c:pt>
                <c:pt idx="6423">
                  <c:v>9</c:v>
                </c:pt>
                <c:pt idx="6424">
                  <c:v>8</c:v>
                </c:pt>
                <c:pt idx="6425">
                  <c:v>3</c:v>
                </c:pt>
                <c:pt idx="6426">
                  <c:v>14</c:v>
                </c:pt>
                <c:pt idx="6427">
                  <c:v>5</c:v>
                </c:pt>
                <c:pt idx="6428">
                  <c:v>3</c:v>
                </c:pt>
                <c:pt idx="6429">
                  <c:v>8</c:v>
                </c:pt>
                <c:pt idx="6430">
                  <c:v>6</c:v>
                </c:pt>
                <c:pt idx="6431">
                  <c:v>8</c:v>
                </c:pt>
                <c:pt idx="6432">
                  <c:v>1</c:v>
                </c:pt>
                <c:pt idx="6433">
                  <c:v>14</c:v>
                </c:pt>
                <c:pt idx="6434">
                  <c:v>12</c:v>
                </c:pt>
                <c:pt idx="6435">
                  <c:v>7</c:v>
                </c:pt>
                <c:pt idx="6436">
                  <c:v>13</c:v>
                </c:pt>
                <c:pt idx="6437">
                  <c:v>9</c:v>
                </c:pt>
                <c:pt idx="6438">
                  <c:v>11</c:v>
                </c:pt>
                <c:pt idx="6439">
                  <c:v>3</c:v>
                </c:pt>
                <c:pt idx="6440">
                  <c:v>16</c:v>
                </c:pt>
                <c:pt idx="6441">
                  <c:v>3</c:v>
                </c:pt>
                <c:pt idx="6442">
                  <c:v>4</c:v>
                </c:pt>
                <c:pt idx="6443">
                  <c:v>7</c:v>
                </c:pt>
                <c:pt idx="6444">
                  <c:v>14</c:v>
                </c:pt>
                <c:pt idx="6445">
                  <c:v>3</c:v>
                </c:pt>
                <c:pt idx="6446">
                  <c:v>10</c:v>
                </c:pt>
                <c:pt idx="6447">
                  <c:v>15</c:v>
                </c:pt>
                <c:pt idx="6448">
                  <c:v>5</c:v>
                </c:pt>
                <c:pt idx="6449">
                  <c:v>6</c:v>
                </c:pt>
                <c:pt idx="6450">
                  <c:v>9</c:v>
                </c:pt>
                <c:pt idx="6451">
                  <c:v>5</c:v>
                </c:pt>
                <c:pt idx="6452">
                  <c:v>12</c:v>
                </c:pt>
                <c:pt idx="6453">
                  <c:v>11</c:v>
                </c:pt>
                <c:pt idx="6454">
                  <c:v>7</c:v>
                </c:pt>
                <c:pt idx="6455">
                  <c:v>3</c:v>
                </c:pt>
                <c:pt idx="6456">
                  <c:v>9</c:v>
                </c:pt>
                <c:pt idx="6457">
                  <c:v>6</c:v>
                </c:pt>
                <c:pt idx="6458">
                  <c:v>12</c:v>
                </c:pt>
                <c:pt idx="6459">
                  <c:v>5</c:v>
                </c:pt>
                <c:pt idx="6460">
                  <c:v>12</c:v>
                </c:pt>
                <c:pt idx="6461">
                  <c:v>3</c:v>
                </c:pt>
                <c:pt idx="6462">
                  <c:v>6</c:v>
                </c:pt>
                <c:pt idx="6463">
                  <c:v>4</c:v>
                </c:pt>
                <c:pt idx="6464">
                  <c:v>7</c:v>
                </c:pt>
                <c:pt idx="6465">
                  <c:v>12</c:v>
                </c:pt>
                <c:pt idx="6466">
                  <c:v>13</c:v>
                </c:pt>
                <c:pt idx="6467">
                  <c:v>6</c:v>
                </c:pt>
                <c:pt idx="6468">
                  <c:v>3</c:v>
                </c:pt>
                <c:pt idx="6469">
                  <c:v>2</c:v>
                </c:pt>
                <c:pt idx="6470">
                  <c:v>13</c:v>
                </c:pt>
                <c:pt idx="6471">
                  <c:v>1</c:v>
                </c:pt>
                <c:pt idx="6472">
                  <c:v>8</c:v>
                </c:pt>
                <c:pt idx="6473">
                  <c:v>8</c:v>
                </c:pt>
                <c:pt idx="6474">
                  <c:v>7</c:v>
                </c:pt>
                <c:pt idx="6475">
                  <c:v>9</c:v>
                </c:pt>
                <c:pt idx="6476">
                  <c:v>14</c:v>
                </c:pt>
                <c:pt idx="6477">
                  <c:v>8</c:v>
                </c:pt>
                <c:pt idx="6478">
                  <c:v>10</c:v>
                </c:pt>
                <c:pt idx="6479">
                  <c:v>9</c:v>
                </c:pt>
                <c:pt idx="6480">
                  <c:v>2</c:v>
                </c:pt>
                <c:pt idx="6481">
                  <c:v>7</c:v>
                </c:pt>
                <c:pt idx="6482">
                  <c:v>11</c:v>
                </c:pt>
                <c:pt idx="6483">
                  <c:v>1</c:v>
                </c:pt>
                <c:pt idx="6484">
                  <c:v>12</c:v>
                </c:pt>
                <c:pt idx="6485">
                  <c:v>11</c:v>
                </c:pt>
                <c:pt idx="6486">
                  <c:v>18</c:v>
                </c:pt>
                <c:pt idx="6487">
                  <c:v>8</c:v>
                </c:pt>
                <c:pt idx="6488">
                  <c:v>8</c:v>
                </c:pt>
                <c:pt idx="6489">
                  <c:v>13</c:v>
                </c:pt>
                <c:pt idx="6490">
                  <c:v>6</c:v>
                </c:pt>
                <c:pt idx="6491">
                  <c:v>3</c:v>
                </c:pt>
                <c:pt idx="6492">
                  <c:v>4</c:v>
                </c:pt>
                <c:pt idx="6493">
                  <c:v>3</c:v>
                </c:pt>
                <c:pt idx="6494">
                  <c:v>3</c:v>
                </c:pt>
                <c:pt idx="6495">
                  <c:v>9</c:v>
                </c:pt>
                <c:pt idx="6496">
                  <c:v>7</c:v>
                </c:pt>
                <c:pt idx="6497">
                  <c:v>16</c:v>
                </c:pt>
                <c:pt idx="6498">
                  <c:v>8</c:v>
                </c:pt>
                <c:pt idx="6499">
                  <c:v>14</c:v>
                </c:pt>
                <c:pt idx="6500">
                  <c:v>8</c:v>
                </c:pt>
                <c:pt idx="6501">
                  <c:v>14</c:v>
                </c:pt>
                <c:pt idx="6502">
                  <c:v>10</c:v>
                </c:pt>
                <c:pt idx="6503">
                  <c:v>8</c:v>
                </c:pt>
                <c:pt idx="6504">
                  <c:v>2</c:v>
                </c:pt>
                <c:pt idx="6505">
                  <c:v>0</c:v>
                </c:pt>
                <c:pt idx="6506">
                  <c:v>2</c:v>
                </c:pt>
                <c:pt idx="6507">
                  <c:v>13</c:v>
                </c:pt>
                <c:pt idx="6508">
                  <c:v>7</c:v>
                </c:pt>
                <c:pt idx="6509">
                  <c:v>6</c:v>
                </c:pt>
                <c:pt idx="6510">
                  <c:v>15</c:v>
                </c:pt>
                <c:pt idx="6511">
                  <c:v>7</c:v>
                </c:pt>
                <c:pt idx="6512">
                  <c:v>8</c:v>
                </c:pt>
                <c:pt idx="6513">
                  <c:v>9</c:v>
                </c:pt>
                <c:pt idx="6514">
                  <c:v>8</c:v>
                </c:pt>
                <c:pt idx="6515">
                  <c:v>6</c:v>
                </c:pt>
                <c:pt idx="6516">
                  <c:v>14</c:v>
                </c:pt>
                <c:pt idx="6517">
                  <c:v>13</c:v>
                </c:pt>
                <c:pt idx="6518">
                  <c:v>12</c:v>
                </c:pt>
                <c:pt idx="6519">
                  <c:v>8</c:v>
                </c:pt>
                <c:pt idx="6520">
                  <c:v>3</c:v>
                </c:pt>
                <c:pt idx="6521">
                  <c:v>5</c:v>
                </c:pt>
                <c:pt idx="6522">
                  <c:v>6</c:v>
                </c:pt>
                <c:pt idx="6523">
                  <c:v>9</c:v>
                </c:pt>
                <c:pt idx="6524">
                  <c:v>6</c:v>
                </c:pt>
                <c:pt idx="6525">
                  <c:v>9</c:v>
                </c:pt>
                <c:pt idx="6526">
                  <c:v>15</c:v>
                </c:pt>
                <c:pt idx="6527">
                  <c:v>12</c:v>
                </c:pt>
                <c:pt idx="6528">
                  <c:v>8</c:v>
                </c:pt>
                <c:pt idx="6529">
                  <c:v>7</c:v>
                </c:pt>
                <c:pt idx="6530">
                  <c:v>12</c:v>
                </c:pt>
                <c:pt idx="6531">
                  <c:v>1</c:v>
                </c:pt>
                <c:pt idx="6532">
                  <c:v>1</c:v>
                </c:pt>
                <c:pt idx="6533">
                  <c:v>8</c:v>
                </c:pt>
                <c:pt idx="6534">
                  <c:v>7</c:v>
                </c:pt>
                <c:pt idx="6535">
                  <c:v>12</c:v>
                </c:pt>
                <c:pt idx="6536">
                  <c:v>7</c:v>
                </c:pt>
                <c:pt idx="6537">
                  <c:v>6</c:v>
                </c:pt>
                <c:pt idx="6538">
                  <c:v>10</c:v>
                </c:pt>
                <c:pt idx="6539">
                  <c:v>10</c:v>
                </c:pt>
                <c:pt idx="6540">
                  <c:v>7</c:v>
                </c:pt>
                <c:pt idx="6541">
                  <c:v>9</c:v>
                </c:pt>
                <c:pt idx="6542">
                  <c:v>13</c:v>
                </c:pt>
                <c:pt idx="6543">
                  <c:v>5</c:v>
                </c:pt>
                <c:pt idx="6544">
                  <c:v>6</c:v>
                </c:pt>
                <c:pt idx="6545">
                  <c:v>15</c:v>
                </c:pt>
                <c:pt idx="6546">
                  <c:v>2</c:v>
                </c:pt>
                <c:pt idx="6547">
                  <c:v>10</c:v>
                </c:pt>
                <c:pt idx="6548">
                  <c:v>12</c:v>
                </c:pt>
                <c:pt idx="6549">
                  <c:v>14</c:v>
                </c:pt>
                <c:pt idx="6550">
                  <c:v>18</c:v>
                </c:pt>
                <c:pt idx="6551">
                  <c:v>7</c:v>
                </c:pt>
                <c:pt idx="6552">
                  <c:v>5</c:v>
                </c:pt>
                <c:pt idx="6553">
                  <c:v>2</c:v>
                </c:pt>
                <c:pt idx="6554">
                  <c:v>4</c:v>
                </c:pt>
                <c:pt idx="6555">
                  <c:v>1</c:v>
                </c:pt>
                <c:pt idx="6556">
                  <c:v>4</c:v>
                </c:pt>
                <c:pt idx="6557">
                  <c:v>15</c:v>
                </c:pt>
                <c:pt idx="6558">
                  <c:v>6</c:v>
                </c:pt>
                <c:pt idx="6559">
                  <c:v>6</c:v>
                </c:pt>
                <c:pt idx="6560">
                  <c:v>2</c:v>
                </c:pt>
                <c:pt idx="6561">
                  <c:v>9</c:v>
                </c:pt>
                <c:pt idx="6562">
                  <c:v>3</c:v>
                </c:pt>
                <c:pt idx="6563">
                  <c:v>13</c:v>
                </c:pt>
                <c:pt idx="6564">
                  <c:v>8</c:v>
                </c:pt>
                <c:pt idx="6565">
                  <c:v>13</c:v>
                </c:pt>
                <c:pt idx="6566">
                  <c:v>9</c:v>
                </c:pt>
                <c:pt idx="6567">
                  <c:v>2</c:v>
                </c:pt>
                <c:pt idx="6568">
                  <c:v>5</c:v>
                </c:pt>
                <c:pt idx="6569">
                  <c:v>10</c:v>
                </c:pt>
                <c:pt idx="6570">
                  <c:v>8</c:v>
                </c:pt>
                <c:pt idx="6571">
                  <c:v>10</c:v>
                </c:pt>
                <c:pt idx="6572">
                  <c:v>5</c:v>
                </c:pt>
                <c:pt idx="6573">
                  <c:v>4</c:v>
                </c:pt>
                <c:pt idx="6574">
                  <c:v>10</c:v>
                </c:pt>
                <c:pt idx="6575">
                  <c:v>9</c:v>
                </c:pt>
                <c:pt idx="6576">
                  <c:v>5</c:v>
                </c:pt>
                <c:pt idx="6577">
                  <c:v>6</c:v>
                </c:pt>
                <c:pt idx="6578">
                  <c:v>13</c:v>
                </c:pt>
                <c:pt idx="6579">
                  <c:v>1</c:v>
                </c:pt>
                <c:pt idx="6580">
                  <c:v>7</c:v>
                </c:pt>
                <c:pt idx="6581">
                  <c:v>2</c:v>
                </c:pt>
                <c:pt idx="6582">
                  <c:v>5</c:v>
                </c:pt>
                <c:pt idx="6583">
                  <c:v>3</c:v>
                </c:pt>
                <c:pt idx="6584">
                  <c:v>14</c:v>
                </c:pt>
                <c:pt idx="6585">
                  <c:v>4</c:v>
                </c:pt>
                <c:pt idx="6586">
                  <c:v>5</c:v>
                </c:pt>
                <c:pt idx="6587">
                  <c:v>5</c:v>
                </c:pt>
                <c:pt idx="6588">
                  <c:v>3</c:v>
                </c:pt>
                <c:pt idx="6589">
                  <c:v>5</c:v>
                </c:pt>
                <c:pt idx="6590">
                  <c:v>9</c:v>
                </c:pt>
                <c:pt idx="6591">
                  <c:v>10</c:v>
                </c:pt>
                <c:pt idx="6592">
                  <c:v>5</c:v>
                </c:pt>
                <c:pt idx="6593">
                  <c:v>5</c:v>
                </c:pt>
                <c:pt idx="6594">
                  <c:v>12</c:v>
                </c:pt>
                <c:pt idx="6595">
                  <c:v>6</c:v>
                </c:pt>
                <c:pt idx="6596">
                  <c:v>6</c:v>
                </c:pt>
                <c:pt idx="6597">
                  <c:v>11</c:v>
                </c:pt>
                <c:pt idx="6598">
                  <c:v>11</c:v>
                </c:pt>
                <c:pt idx="6599">
                  <c:v>7</c:v>
                </c:pt>
                <c:pt idx="6600">
                  <c:v>19</c:v>
                </c:pt>
                <c:pt idx="6601">
                  <c:v>2</c:v>
                </c:pt>
                <c:pt idx="6602">
                  <c:v>10</c:v>
                </c:pt>
                <c:pt idx="6603">
                  <c:v>12</c:v>
                </c:pt>
                <c:pt idx="6604">
                  <c:v>11</c:v>
                </c:pt>
                <c:pt idx="6605">
                  <c:v>9</c:v>
                </c:pt>
                <c:pt idx="6606">
                  <c:v>9</c:v>
                </c:pt>
                <c:pt idx="6607">
                  <c:v>6</c:v>
                </c:pt>
                <c:pt idx="6608">
                  <c:v>7</c:v>
                </c:pt>
                <c:pt idx="6609">
                  <c:v>11</c:v>
                </c:pt>
                <c:pt idx="6610">
                  <c:v>0</c:v>
                </c:pt>
                <c:pt idx="6611">
                  <c:v>17</c:v>
                </c:pt>
                <c:pt idx="6612">
                  <c:v>7</c:v>
                </c:pt>
                <c:pt idx="6613">
                  <c:v>10</c:v>
                </c:pt>
                <c:pt idx="6614">
                  <c:v>3</c:v>
                </c:pt>
                <c:pt idx="6615">
                  <c:v>9</c:v>
                </c:pt>
                <c:pt idx="6616">
                  <c:v>14</c:v>
                </c:pt>
                <c:pt idx="6617">
                  <c:v>12</c:v>
                </c:pt>
                <c:pt idx="6618">
                  <c:v>8</c:v>
                </c:pt>
                <c:pt idx="6619">
                  <c:v>14</c:v>
                </c:pt>
                <c:pt idx="6620">
                  <c:v>4</c:v>
                </c:pt>
                <c:pt idx="6621">
                  <c:v>2</c:v>
                </c:pt>
                <c:pt idx="6622">
                  <c:v>11</c:v>
                </c:pt>
                <c:pt idx="6623">
                  <c:v>14</c:v>
                </c:pt>
                <c:pt idx="6624">
                  <c:v>14</c:v>
                </c:pt>
                <c:pt idx="6625">
                  <c:v>7</c:v>
                </c:pt>
                <c:pt idx="6626">
                  <c:v>8</c:v>
                </c:pt>
                <c:pt idx="6627">
                  <c:v>3</c:v>
                </c:pt>
                <c:pt idx="6628">
                  <c:v>5</c:v>
                </c:pt>
                <c:pt idx="6629">
                  <c:v>5</c:v>
                </c:pt>
                <c:pt idx="6630">
                  <c:v>0</c:v>
                </c:pt>
                <c:pt idx="6631">
                  <c:v>3</c:v>
                </c:pt>
                <c:pt idx="6632">
                  <c:v>6</c:v>
                </c:pt>
                <c:pt idx="6633">
                  <c:v>4</c:v>
                </c:pt>
                <c:pt idx="6634">
                  <c:v>10</c:v>
                </c:pt>
                <c:pt idx="6635">
                  <c:v>14</c:v>
                </c:pt>
                <c:pt idx="6636">
                  <c:v>14</c:v>
                </c:pt>
                <c:pt idx="6637">
                  <c:v>5</c:v>
                </c:pt>
                <c:pt idx="6638">
                  <c:v>9</c:v>
                </c:pt>
                <c:pt idx="6639">
                  <c:v>5</c:v>
                </c:pt>
                <c:pt idx="6640">
                  <c:v>5</c:v>
                </c:pt>
                <c:pt idx="6641">
                  <c:v>10</c:v>
                </c:pt>
                <c:pt idx="6642">
                  <c:v>14</c:v>
                </c:pt>
                <c:pt idx="6643">
                  <c:v>7</c:v>
                </c:pt>
                <c:pt idx="6644">
                  <c:v>11</c:v>
                </c:pt>
                <c:pt idx="6645">
                  <c:v>10</c:v>
                </c:pt>
                <c:pt idx="6646">
                  <c:v>8</c:v>
                </c:pt>
                <c:pt idx="6647">
                  <c:v>13</c:v>
                </c:pt>
                <c:pt idx="6648">
                  <c:v>5</c:v>
                </c:pt>
                <c:pt idx="6649">
                  <c:v>6</c:v>
                </c:pt>
                <c:pt idx="6650">
                  <c:v>9</c:v>
                </c:pt>
                <c:pt idx="6651">
                  <c:v>6</c:v>
                </c:pt>
                <c:pt idx="6652">
                  <c:v>11</c:v>
                </c:pt>
                <c:pt idx="6653">
                  <c:v>14</c:v>
                </c:pt>
                <c:pt idx="6654">
                  <c:v>10</c:v>
                </c:pt>
                <c:pt idx="6655">
                  <c:v>6</c:v>
                </c:pt>
                <c:pt idx="6656">
                  <c:v>9</c:v>
                </c:pt>
                <c:pt idx="6657">
                  <c:v>8</c:v>
                </c:pt>
                <c:pt idx="6658">
                  <c:v>13</c:v>
                </c:pt>
                <c:pt idx="6659">
                  <c:v>8</c:v>
                </c:pt>
                <c:pt idx="6660">
                  <c:v>9</c:v>
                </c:pt>
                <c:pt idx="6661">
                  <c:v>6</c:v>
                </c:pt>
                <c:pt idx="6662">
                  <c:v>13</c:v>
                </c:pt>
                <c:pt idx="6663">
                  <c:v>8</c:v>
                </c:pt>
                <c:pt idx="6664">
                  <c:v>8</c:v>
                </c:pt>
                <c:pt idx="6665">
                  <c:v>11</c:v>
                </c:pt>
                <c:pt idx="6666">
                  <c:v>8</c:v>
                </c:pt>
                <c:pt idx="6667">
                  <c:v>13</c:v>
                </c:pt>
                <c:pt idx="6668">
                  <c:v>7</c:v>
                </c:pt>
                <c:pt idx="6669">
                  <c:v>14</c:v>
                </c:pt>
                <c:pt idx="6670">
                  <c:v>12</c:v>
                </c:pt>
                <c:pt idx="6671">
                  <c:v>8</c:v>
                </c:pt>
                <c:pt idx="6672">
                  <c:v>7</c:v>
                </c:pt>
                <c:pt idx="6673">
                  <c:v>9</c:v>
                </c:pt>
                <c:pt idx="6674">
                  <c:v>5</c:v>
                </c:pt>
                <c:pt idx="6675">
                  <c:v>12</c:v>
                </c:pt>
                <c:pt idx="6676">
                  <c:v>12</c:v>
                </c:pt>
                <c:pt idx="6677">
                  <c:v>5</c:v>
                </c:pt>
                <c:pt idx="6678">
                  <c:v>9</c:v>
                </c:pt>
                <c:pt idx="6679">
                  <c:v>11</c:v>
                </c:pt>
                <c:pt idx="6680">
                  <c:v>12</c:v>
                </c:pt>
                <c:pt idx="6681">
                  <c:v>13</c:v>
                </c:pt>
                <c:pt idx="6682">
                  <c:v>13</c:v>
                </c:pt>
                <c:pt idx="6683">
                  <c:v>8</c:v>
                </c:pt>
                <c:pt idx="6684">
                  <c:v>0</c:v>
                </c:pt>
                <c:pt idx="6685">
                  <c:v>9</c:v>
                </c:pt>
                <c:pt idx="6686">
                  <c:v>7</c:v>
                </c:pt>
                <c:pt idx="6687">
                  <c:v>5</c:v>
                </c:pt>
                <c:pt idx="6688">
                  <c:v>11</c:v>
                </c:pt>
                <c:pt idx="6689">
                  <c:v>5</c:v>
                </c:pt>
                <c:pt idx="6690">
                  <c:v>3</c:v>
                </c:pt>
                <c:pt idx="6691">
                  <c:v>6</c:v>
                </c:pt>
                <c:pt idx="6692">
                  <c:v>16</c:v>
                </c:pt>
                <c:pt idx="6693">
                  <c:v>2</c:v>
                </c:pt>
                <c:pt idx="6694">
                  <c:v>6</c:v>
                </c:pt>
                <c:pt idx="6695">
                  <c:v>9</c:v>
                </c:pt>
                <c:pt idx="6696">
                  <c:v>8</c:v>
                </c:pt>
                <c:pt idx="6697">
                  <c:v>2</c:v>
                </c:pt>
                <c:pt idx="6698">
                  <c:v>9</c:v>
                </c:pt>
                <c:pt idx="6699">
                  <c:v>5</c:v>
                </c:pt>
                <c:pt idx="6700">
                  <c:v>2</c:v>
                </c:pt>
                <c:pt idx="6701">
                  <c:v>2</c:v>
                </c:pt>
                <c:pt idx="6702">
                  <c:v>13</c:v>
                </c:pt>
                <c:pt idx="6703">
                  <c:v>19</c:v>
                </c:pt>
                <c:pt idx="6704">
                  <c:v>7</c:v>
                </c:pt>
                <c:pt idx="6705">
                  <c:v>2</c:v>
                </c:pt>
                <c:pt idx="6706">
                  <c:v>8</c:v>
                </c:pt>
                <c:pt idx="6707">
                  <c:v>13</c:v>
                </c:pt>
                <c:pt idx="6708">
                  <c:v>1</c:v>
                </c:pt>
                <c:pt idx="6709">
                  <c:v>8</c:v>
                </c:pt>
                <c:pt idx="6710">
                  <c:v>12</c:v>
                </c:pt>
                <c:pt idx="6711">
                  <c:v>6</c:v>
                </c:pt>
                <c:pt idx="6712">
                  <c:v>16</c:v>
                </c:pt>
                <c:pt idx="6713">
                  <c:v>7</c:v>
                </c:pt>
                <c:pt idx="6714">
                  <c:v>3</c:v>
                </c:pt>
                <c:pt idx="6715">
                  <c:v>7</c:v>
                </c:pt>
                <c:pt idx="6716">
                  <c:v>6</c:v>
                </c:pt>
                <c:pt idx="6717">
                  <c:v>5</c:v>
                </c:pt>
                <c:pt idx="6718">
                  <c:v>14</c:v>
                </c:pt>
                <c:pt idx="6719">
                  <c:v>9</c:v>
                </c:pt>
                <c:pt idx="6720">
                  <c:v>9</c:v>
                </c:pt>
                <c:pt idx="6721">
                  <c:v>5</c:v>
                </c:pt>
                <c:pt idx="6722">
                  <c:v>10</c:v>
                </c:pt>
                <c:pt idx="6723">
                  <c:v>14</c:v>
                </c:pt>
                <c:pt idx="6724">
                  <c:v>0</c:v>
                </c:pt>
                <c:pt idx="6725">
                  <c:v>7</c:v>
                </c:pt>
                <c:pt idx="6726">
                  <c:v>7</c:v>
                </c:pt>
                <c:pt idx="6727">
                  <c:v>12</c:v>
                </c:pt>
                <c:pt idx="6728">
                  <c:v>0</c:v>
                </c:pt>
                <c:pt idx="6729">
                  <c:v>6</c:v>
                </c:pt>
                <c:pt idx="6730">
                  <c:v>6</c:v>
                </c:pt>
                <c:pt idx="6731">
                  <c:v>6</c:v>
                </c:pt>
                <c:pt idx="6732">
                  <c:v>14</c:v>
                </c:pt>
                <c:pt idx="6733">
                  <c:v>9</c:v>
                </c:pt>
                <c:pt idx="6734">
                  <c:v>9</c:v>
                </c:pt>
                <c:pt idx="6735">
                  <c:v>8</c:v>
                </c:pt>
                <c:pt idx="6736">
                  <c:v>11</c:v>
                </c:pt>
                <c:pt idx="6737">
                  <c:v>10</c:v>
                </c:pt>
                <c:pt idx="6738">
                  <c:v>2</c:v>
                </c:pt>
                <c:pt idx="6739">
                  <c:v>8</c:v>
                </c:pt>
                <c:pt idx="6740">
                  <c:v>5</c:v>
                </c:pt>
                <c:pt idx="6741">
                  <c:v>12</c:v>
                </c:pt>
                <c:pt idx="6742">
                  <c:v>8</c:v>
                </c:pt>
                <c:pt idx="6743">
                  <c:v>12</c:v>
                </c:pt>
                <c:pt idx="6744">
                  <c:v>10</c:v>
                </c:pt>
                <c:pt idx="6745">
                  <c:v>9</c:v>
                </c:pt>
                <c:pt idx="6746">
                  <c:v>3</c:v>
                </c:pt>
                <c:pt idx="6747">
                  <c:v>3</c:v>
                </c:pt>
                <c:pt idx="6748">
                  <c:v>10</c:v>
                </c:pt>
                <c:pt idx="6749">
                  <c:v>7</c:v>
                </c:pt>
                <c:pt idx="6750">
                  <c:v>8</c:v>
                </c:pt>
                <c:pt idx="6751">
                  <c:v>6</c:v>
                </c:pt>
                <c:pt idx="6752">
                  <c:v>8</c:v>
                </c:pt>
                <c:pt idx="6753">
                  <c:v>7</c:v>
                </c:pt>
                <c:pt idx="6754">
                  <c:v>12</c:v>
                </c:pt>
                <c:pt idx="6755">
                  <c:v>6</c:v>
                </c:pt>
                <c:pt idx="6756">
                  <c:v>19</c:v>
                </c:pt>
                <c:pt idx="6757">
                  <c:v>10</c:v>
                </c:pt>
                <c:pt idx="6758">
                  <c:v>7</c:v>
                </c:pt>
                <c:pt idx="6759">
                  <c:v>13</c:v>
                </c:pt>
                <c:pt idx="6760">
                  <c:v>5</c:v>
                </c:pt>
                <c:pt idx="6761">
                  <c:v>3</c:v>
                </c:pt>
                <c:pt idx="6762">
                  <c:v>7</c:v>
                </c:pt>
                <c:pt idx="6763">
                  <c:v>10</c:v>
                </c:pt>
                <c:pt idx="6764">
                  <c:v>7</c:v>
                </c:pt>
                <c:pt idx="6765">
                  <c:v>8</c:v>
                </c:pt>
                <c:pt idx="6766">
                  <c:v>6</c:v>
                </c:pt>
                <c:pt idx="6767">
                  <c:v>7</c:v>
                </c:pt>
                <c:pt idx="6768">
                  <c:v>2</c:v>
                </c:pt>
                <c:pt idx="6769">
                  <c:v>12</c:v>
                </c:pt>
                <c:pt idx="6770">
                  <c:v>9</c:v>
                </c:pt>
                <c:pt idx="6771">
                  <c:v>14</c:v>
                </c:pt>
                <c:pt idx="6772">
                  <c:v>7</c:v>
                </c:pt>
                <c:pt idx="6773">
                  <c:v>0</c:v>
                </c:pt>
                <c:pt idx="6774">
                  <c:v>6</c:v>
                </c:pt>
                <c:pt idx="6775">
                  <c:v>8</c:v>
                </c:pt>
                <c:pt idx="6776">
                  <c:v>1</c:v>
                </c:pt>
                <c:pt idx="6777">
                  <c:v>3</c:v>
                </c:pt>
                <c:pt idx="6778">
                  <c:v>13</c:v>
                </c:pt>
                <c:pt idx="6779">
                  <c:v>12</c:v>
                </c:pt>
                <c:pt idx="6780">
                  <c:v>10</c:v>
                </c:pt>
                <c:pt idx="6781">
                  <c:v>8</c:v>
                </c:pt>
                <c:pt idx="6782">
                  <c:v>11</c:v>
                </c:pt>
                <c:pt idx="6783">
                  <c:v>14</c:v>
                </c:pt>
                <c:pt idx="6784">
                  <c:v>8</c:v>
                </c:pt>
                <c:pt idx="6785">
                  <c:v>4</c:v>
                </c:pt>
                <c:pt idx="6786">
                  <c:v>8</c:v>
                </c:pt>
                <c:pt idx="6787">
                  <c:v>12</c:v>
                </c:pt>
                <c:pt idx="6788">
                  <c:v>4</c:v>
                </c:pt>
                <c:pt idx="6789">
                  <c:v>12</c:v>
                </c:pt>
                <c:pt idx="6790">
                  <c:v>13</c:v>
                </c:pt>
                <c:pt idx="6791">
                  <c:v>4</c:v>
                </c:pt>
                <c:pt idx="6792">
                  <c:v>5</c:v>
                </c:pt>
                <c:pt idx="6793">
                  <c:v>7</c:v>
                </c:pt>
                <c:pt idx="6794">
                  <c:v>8</c:v>
                </c:pt>
                <c:pt idx="6795">
                  <c:v>8</c:v>
                </c:pt>
                <c:pt idx="6796">
                  <c:v>8</c:v>
                </c:pt>
                <c:pt idx="6797">
                  <c:v>11</c:v>
                </c:pt>
                <c:pt idx="6798">
                  <c:v>0</c:v>
                </c:pt>
                <c:pt idx="6799">
                  <c:v>3</c:v>
                </c:pt>
                <c:pt idx="6800">
                  <c:v>6</c:v>
                </c:pt>
                <c:pt idx="6801">
                  <c:v>4</c:v>
                </c:pt>
                <c:pt idx="6802">
                  <c:v>13</c:v>
                </c:pt>
                <c:pt idx="6803">
                  <c:v>7</c:v>
                </c:pt>
                <c:pt idx="6804">
                  <c:v>9</c:v>
                </c:pt>
                <c:pt idx="6805">
                  <c:v>10</c:v>
                </c:pt>
                <c:pt idx="6806">
                  <c:v>7</c:v>
                </c:pt>
                <c:pt idx="6807">
                  <c:v>12</c:v>
                </c:pt>
                <c:pt idx="6808">
                  <c:v>8</c:v>
                </c:pt>
                <c:pt idx="6809">
                  <c:v>3</c:v>
                </c:pt>
                <c:pt idx="6810">
                  <c:v>3</c:v>
                </c:pt>
                <c:pt idx="6811">
                  <c:v>9</c:v>
                </c:pt>
                <c:pt idx="6812">
                  <c:v>9</c:v>
                </c:pt>
                <c:pt idx="6813">
                  <c:v>4</c:v>
                </c:pt>
                <c:pt idx="6814">
                  <c:v>12</c:v>
                </c:pt>
                <c:pt idx="6815">
                  <c:v>11</c:v>
                </c:pt>
                <c:pt idx="6816">
                  <c:v>15</c:v>
                </c:pt>
                <c:pt idx="6817">
                  <c:v>6</c:v>
                </c:pt>
                <c:pt idx="6818">
                  <c:v>14</c:v>
                </c:pt>
                <c:pt idx="6819">
                  <c:v>7</c:v>
                </c:pt>
                <c:pt idx="6820">
                  <c:v>6</c:v>
                </c:pt>
                <c:pt idx="6821">
                  <c:v>10</c:v>
                </c:pt>
                <c:pt idx="6822">
                  <c:v>3</c:v>
                </c:pt>
                <c:pt idx="6823">
                  <c:v>16</c:v>
                </c:pt>
                <c:pt idx="6824">
                  <c:v>12</c:v>
                </c:pt>
                <c:pt idx="6825">
                  <c:v>4</c:v>
                </c:pt>
                <c:pt idx="6826">
                  <c:v>5</c:v>
                </c:pt>
                <c:pt idx="6827">
                  <c:v>9</c:v>
                </c:pt>
                <c:pt idx="6828">
                  <c:v>10</c:v>
                </c:pt>
                <c:pt idx="6829">
                  <c:v>7</c:v>
                </c:pt>
                <c:pt idx="6830">
                  <c:v>10</c:v>
                </c:pt>
                <c:pt idx="6831">
                  <c:v>4</c:v>
                </c:pt>
                <c:pt idx="6832">
                  <c:v>12</c:v>
                </c:pt>
                <c:pt idx="6833">
                  <c:v>9</c:v>
                </c:pt>
                <c:pt idx="6834">
                  <c:v>8</c:v>
                </c:pt>
                <c:pt idx="6835">
                  <c:v>13</c:v>
                </c:pt>
                <c:pt idx="6836">
                  <c:v>6</c:v>
                </c:pt>
                <c:pt idx="6837">
                  <c:v>14</c:v>
                </c:pt>
                <c:pt idx="6838">
                  <c:v>4</c:v>
                </c:pt>
                <c:pt idx="6839">
                  <c:v>2</c:v>
                </c:pt>
                <c:pt idx="6840">
                  <c:v>9</c:v>
                </c:pt>
                <c:pt idx="6841">
                  <c:v>13</c:v>
                </c:pt>
                <c:pt idx="6842">
                  <c:v>9</c:v>
                </c:pt>
                <c:pt idx="6843">
                  <c:v>11</c:v>
                </c:pt>
                <c:pt idx="6844">
                  <c:v>8</c:v>
                </c:pt>
                <c:pt idx="6845">
                  <c:v>6</c:v>
                </c:pt>
                <c:pt idx="6846">
                  <c:v>5</c:v>
                </c:pt>
                <c:pt idx="6847">
                  <c:v>12</c:v>
                </c:pt>
                <c:pt idx="6848">
                  <c:v>6</c:v>
                </c:pt>
                <c:pt idx="6849">
                  <c:v>15</c:v>
                </c:pt>
                <c:pt idx="6850">
                  <c:v>14</c:v>
                </c:pt>
                <c:pt idx="6851">
                  <c:v>9</c:v>
                </c:pt>
                <c:pt idx="6852">
                  <c:v>5</c:v>
                </c:pt>
                <c:pt idx="6853">
                  <c:v>8</c:v>
                </c:pt>
                <c:pt idx="6854">
                  <c:v>13</c:v>
                </c:pt>
                <c:pt idx="6855">
                  <c:v>6</c:v>
                </c:pt>
                <c:pt idx="6856">
                  <c:v>9</c:v>
                </c:pt>
                <c:pt idx="6857">
                  <c:v>7</c:v>
                </c:pt>
                <c:pt idx="6858">
                  <c:v>6</c:v>
                </c:pt>
                <c:pt idx="6859">
                  <c:v>3</c:v>
                </c:pt>
                <c:pt idx="6860">
                  <c:v>6</c:v>
                </c:pt>
                <c:pt idx="6861">
                  <c:v>7</c:v>
                </c:pt>
                <c:pt idx="6862">
                  <c:v>9</c:v>
                </c:pt>
                <c:pt idx="6863">
                  <c:v>4</c:v>
                </c:pt>
                <c:pt idx="6864">
                  <c:v>5</c:v>
                </c:pt>
                <c:pt idx="6865">
                  <c:v>1</c:v>
                </c:pt>
                <c:pt idx="6866">
                  <c:v>5</c:v>
                </c:pt>
                <c:pt idx="6867">
                  <c:v>10</c:v>
                </c:pt>
                <c:pt idx="6868">
                  <c:v>2</c:v>
                </c:pt>
                <c:pt idx="6869">
                  <c:v>4</c:v>
                </c:pt>
                <c:pt idx="6870">
                  <c:v>8</c:v>
                </c:pt>
                <c:pt idx="6871">
                  <c:v>9</c:v>
                </c:pt>
                <c:pt idx="6872">
                  <c:v>9</c:v>
                </c:pt>
                <c:pt idx="6873">
                  <c:v>2</c:v>
                </c:pt>
                <c:pt idx="6874">
                  <c:v>5</c:v>
                </c:pt>
                <c:pt idx="6875">
                  <c:v>12</c:v>
                </c:pt>
                <c:pt idx="6876">
                  <c:v>6</c:v>
                </c:pt>
                <c:pt idx="6877">
                  <c:v>4</c:v>
                </c:pt>
                <c:pt idx="6878">
                  <c:v>14</c:v>
                </c:pt>
                <c:pt idx="6879">
                  <c:v>9</c:v>
                </c:pt>
                <c:pt idx="6880">
                  <c:v>5</c:v>
                </c:pt>
                <c:pt idx="6881">
                  <c:v>1</c:v>
                </c:pt>
                <c:pt idx="6882">
                  <c:v>10</c:v>
                </c:pt>
                <c:pt idx="6883">
                  <c:v>4</c:v>
                </c:pt>
                <c:pt idx="6884">
                  <c:v>7</c:v>
                </c:pt>
                <c:pt idx="6885">
                  <c:v>2</c:v>
                </c:pt>
                <c:pt idx="6886">
                  <c:v>11</c:v>
                </c:pt>
                <c:pt idx="6887">
                  <c:v>8</c:v>
                </c:pt>
                <c:pt idx="6888">
                  <c:v>6</c:v>
                </c:pt>
                <c:pt idx="6889">
                  <c:v>2</c:v>
                </c:pt>
                <c:pt idx="6890">
                  <c:v>10</c:v>
                </c:pt>
                <c:pt idx="6891">
                  <c:v>12</c:v>
                </c:pt>
                <c:pt idx="6892">
                  <c:v>8</c:v>
                </c:pt>
                <c:pt idx="6893">
                  <c:v>5</c:v>
                </c:pt>
                <c:pt idx="6894">
                  <c:v>6</c:v>
                </c:pt>
                <c:pt idx="6895">
                  <c:v>13</c:v>
                </c:pt>
                <c:pt idx="6896">
                  <c:v>8</c:v>
                </c:pt>
                <c:pt idx="6897">
                  <c:v>14</c:v>
                </c:pt>
                <c:pt idx="6898">
                  <c:v>18</c:v>
                </c:pt>
                <c:pt idx="6899">
                  <c:v>17</c:v>
                </c:pt>
                <c:pt idx="6900">
                  <c:v>9</c:v>
                </c:pt>
                <c:pt idx="6901">
                  <c:v>0</c:v>
                </c:pt>
                <c:pt idx="6902">
                  <c:v>8</c:v>
                </c:pt>
                <c:pt idx="6903">
                  <c:v>9</c:v>
                </c:pt>
                <c:pt idx="6904">
                  <c:v>12</c:v>
                </c:pt>
                <c:pt idx="6905">
                  <c:v>14</c:v>
                </c:pt>
                <c:pt idx="6906">
                  <c:v>2</c:v>
                </c:pt>
                <c:pt idx="6907">
                  <c:v>7</c:v>
                </c:pt>
                <c:pt idx="6908">
                  <c:v>7</c:v>
                </c:pt>
                <c:pt idx="6909">
                  <c:v>5</c:v>
                </c:pt>
                <c:pt idx="6910">
                  <c:v>9</c:v>
                </c:pt>
                <c:pt idx="6911">
                  <c:v>11</c:v>
                </c:pt>
                <c:pt idx="6912">
                  <c:v>5</c:v>
                </c:pt>
                <c:pt idx="6913">
                  <c:v>9</c:v>
                </c:pt>
                <c:pt idx="6914">
                  <c:v>8</c:v>
                </c:pt>
                <c:pt idx="6915">
                  <c:v>14</c:v>
                </c:pt>
                <c:pt idx="6916">
                  <c:v>10</c:v>
                </c:pt>
                <c:pt idx="6917">
                  <c:v>5</c:v>
                </c:pt>
                <c:pt idx="6918">
                  <c:v>9</c:v>
                </c:pt>
                <c:pt idx="6919">
                  <c:v>14</c:v>
                </c:pt>
                <c:pt idx="6920">
                  <c:v>3</c:v>
                </c:pt>
                <c:pt idx="6921">
                  <c:v>8</c:v>
                </c:pt>
                <c:pt idx="6922">
                  <c:v>9</c:v>
                </c:pt>
                <c:pt idx="6923">
                  <c:v>8</c:v>
                </c:pt>
                <c:pt idx="6924">
                  <c:v>3</c:v>
                </c:pt>
                <c:pt idx="6925">
                  <c:v>7</c:v>
                </c:pt>
                <c:pt idx="6926">
                  <c:v>9</c:v>
                </c:pt>
                <c:pt idx="6927">
                  <c:v>9</c:v>
                </c:pt>
                <c:pt idx="6928">
                  <c:v>3</c:v>
                </c:pt>
                <c:pt idx="6929">
                  <c:v>1</c:v>
                </c:pt>
                <c:pt idx="6930">
                  <c:v>18</c:v>
                </c:pt>
                <c:pt idx="6931">
                  <c:v>7</c:v>
                </c:pt>
                <c:pt idx="6932">
                  <c:v>14</c:v>
                </c:pt>
                <c:pt idx="6933">
                  <c:v>6</c:v>
                </c:pt>
                <c:pt idx="6934">
                  <c:v>2</c:v>
                </c:pt>
                <c:pt idx="6935">
                  <c:v>11</c:v>
                </c:pt>
                <c:pt idx="6936">
                  <c:v>9</c:v>
                </c:pt>
                <c:pt idx="6937">
                  <c:v>4</c:v>
                </c:pt>
                <c:pt idx="6938">
                  <c:v>2</c:v>
                </c:pt>
                <c:pt idx="6939">
                  <c:v>3</c:v>
                </c:pt>
                <c:pt idx="6940">
                  <c:v>8</c:v>
                </c:pt>
                <c:pt idx="6941">
                  <c:v>8</c:v>
                </c:pt>
                <c:pt idx="6942">
                  <c:v>18</c:v>
                </c:pt>
                <c:pt idx="6943">
                  <c:v>0</c:v>
                </c:pt>
                <c:pt idx="6944">
                  <c:v>7</c:v>
                </c:pt>
                <c:pt idx="6945">
                  <c:v>5</c:v>
                </c:pt>
                <c:pt idx="6946">
                  <c:v>8</c:v>
                </c:pt>
                <c:pt idx="6947">
                  <c:v>19</c:v>
                </c:pt>
                <c:pt idx="6948">
                  <c:v>8</c:v>
                </c:pt>
                <c:pt idx="6949">
                  <c:v>6</c:v>
                </c:pt>
                <c:pt idx="6950">
                  <c:v>11</c:v>
                </c:pt>
                <c:pt idx="6951">
                  <c:v>3</c:v>
                </c:pt>
                <c:pt idx="6952">
                  <c:v>7</c:v>
                </c:pt>
                <c:pt idx="6953">
                  <c:v>2</c:v>
                </c:pt>
                <c:pt idx="6954">
                  <c:v>17</c:v>
                </c:pt>
                <c:pt idx="6955">
                  <c:v>8</c:v>
                </c:pt>
                <c:pt idx="6956">
                  <c:v>12</c:v>
                </c:pt>
                <c:pt idx="6957">
                  <c:v>6</c:v>
                </c:pt>
                <c:pt idx="6958">
                  <c:v>2</c:v>
                </c:pt>
                <c:pt idx="6959">
                  <c:v>3</c:v>
                </c:pt>
                <c:pt idx="6960">
                  <c:v>14</c:v>
                </c:pt>
                <c:pt idx="6961">
                  <c:v>10</c:v>
                </c:pt>
                <c:pt idx="6962">
                  <c:v>1</c:v>
                </c:pt>
                <c:pt idx="6963">
                  <c:v>7</c:v>
                </c:pt>
                <c:pt idx="6964">
                  <c:v>7</c:v>
                </c:pt>
                <c:pt idx="6965">
                  <c:v>4</c:v>
                </c:pt>
                <c:pt idx="6966">
                  <c:v>4</c:v>
                </c:pt>
                <c:pt idx="6967">
                  <c:v>7</c:v>
                </c:pt>
                <c:pt idx="6968">
                  <c:v>7</c:v>
                </c:pt>
                <c:pt idx="6969">
                  <c:v>9</c:v>
                </c:pt>
                <c:pt idx="6970">
                  <c:v>14</c:v>
                </c:pt>
                <c:pt idx="6971">
                  <c:v>7</c:v>
                </c:pt>
                <c:pt idx="6972">
                  <c:v>17</c:v>
                </c:pt>
                <c:pt idx="6973">
                  <c:v>4</c:v>
                </c:pt>
                <c:pt idx="6974">
                  <c:v>13</c:v>
                </c:pt>
                <c:pt idx="6975">
                  <c:v>9</c:v>
                </c:pt>
                <c:pt idx="6976">
                  <c:v>5</c:v>
                </c:pt>
                <c:pt idx="6977">
                  <c:v>12</c:v>
                </c:pt>
                <c:pt idx="6978">
                  <c:v>13</c:v>
                </c:pt>
                <c:pt idx="6979">
                  <c:v>12</c:v>
                </c:pt>
                <c:pt idx="6980">
                  <c:v>14</c:v>
                </c:pt>
                <c:pt idx="6981">
                  <c:v>9</c:v>
                </c:pt>
                <c:pt idx="6982">
                  <c:v>10</c:v>
                </c:pt>
                <c:pt idx="6983">
                  <c:v>6</c:v>
                </c:pt>
                <c:pt idx="6984">
                  <c:v>7</c:v>
                </c:pt>
                <c:pt idx="6985">
                  <c:v>7</c:v>
                </c:pt>
                <c:pt idx="6986">
                  <c:v>12</c:v>
                </c:pt>
                <c:pt idx="6987">
                  <c:v>13</c:v>
                </c:pt>
                <c:pt idx="6988">
                  <c:v>10</c:v>
                </c:pt>
                <c:pt idx="6989">
                  <c:v>9</c:v>
                </c:pt>
                <c:pt idx="6990">
                  <c:v>7</c:v>
                </c:pt>
                <c:pt idx="6991">
                  <c:v>9</c:v>
                </c:pt>
                <c:pt idx="6992">
                  <c:v>12</c:v>
                </c:pt>
                <c:pt idx="6993">
                  <c:v>5</c:v>
                </c:pt>
                <c:pt idx="6994">
                  <c:v>1</c:v>
                </c:pt>
                <c:pt idx="6995">
                  <c:v>7</c:v>
                </c:pt>
                <c:pt idx="6996">
                  <c:v>15</c:v>
                </c:pt>
                <c:pt idx="6997">
                  <c:v>9</c:v>
                </c:pt>
                <c:pt idx="6998">
                  <c:v>8</c:v>
                </c:pt>
                <c:pt idx="6999">
                  <c:v>16</c:v>
                </c:pt>
                <c:pt idx="7000">
                  <c:v>7</c:v>
                </c:pt>
                <c:pt idx="7001">
                  <c:v>2</c:v>
                </c:pt>
                <c:pt idx="7002">
                  <c:v>13</c:v>
                </c:pt>
                <c:pt idx="7003">
                  <c:v>12</c:v>
                </c:pt>
                <c:pt idx="7004">
                  <c:v>11</c:v>
                </c:pt>
                <c:pt idx="7005">
                  <c:v>3</c:v>
                </c:pt>
                <c:pt idx="7006">
                  <c:v>12</c:v>
                </c:pt>
                <c:pt idx="7007">
                  <c:v>7</c:v>
                </c:pt>
                <c:pt idx="7008">
                  <c:v>2</c:v>
                </c:pt>
                <c:pt idx="7009">
                  <c:v>11</c:v>
                </c:pt>
                <c:pt idx="7010">
                  <c:v>9</c:v>
                </c:pt>
                <c:pt idx="7011">
                  <c:v>4</c:v>
                </c:pt>
                <c:pt idx="7012">
                  <c:v>5</c:v>
                </c:pt>
                <c:pt idx="7013">
                  <c:v>2</c:v>
                </c:pt>
                <c:pt idx="7014">
                  <c:v>0</c:v>
                </c:pt>
                <c:pt idx="7015">
                  <c:v>3</c:v>
                </c:pt>
                <c:pt idx="7016">
                  <c:v>8</c:v>
                </c:pt>
                <c:pt idx="7017">
                  <c:v>6</c:v>
                </c:pt>
                <c:pt idx="7018">
                  <c:v>1</c:v>
                </c:pt>
                <c:pt idx="7019">
                  <c:v>1</c:v>
                </c:pt>
                <c:pt idx="7020">
                  <c:v>7</c:v>
                </c:pt>
                <c:pt idx="7021">
                  <c:v>6</c:v>
                </c:pt>
                <c:pt idx="7022">
                  <c:v>2</c:v>
                </c:pt>
                <c:pt idx="7023">
                  <c:v>6</c:v>
                </c:pt>
                <c:pt idx="7024">
                  <c:v>7</c:v>
                </c:pt>
                <c:pt idx="7025">
                  <c:v>11</c:v>
                </c:pt>
                <c:pt idx="7026">
                  <c:v>5</c:v>
                </c:pt>
                <c:pt idx="7027">
                  <c:v>6</c:v>
                </c:pt>
                <c:pt idx="7028">
                  <c:v>5</c:v>
                </c:pt>
                <c:pt idx="7029">
                  <c:v>9</c:v>
                </c:pt>
                <c:pt idx="7030">
                  <c:v>7</c:v>
                </c:pt>
                <c:pt idx="7031">
                  <c:v>3</c:v>
                </c:pt>
                <c:pt idx="7032">
                  <c:v>11</c:v>
                </c:pt>
                <c:pt idx="7033">
                  <c:v>14</c:v>
                </c:pt>
                <c:pt idx="7034">
                  <c:v>5</c:v>
                </c:pt>
                <c:pt idx="7035">
                  <c:v>2</c:v>
                </c:pt>
                <c:pt idx="7036">
                  <c:v>4</c:v>
                </c:pt>
                <c:pt idx="7037">
                  <c:v>11</c:v>
                </c:pt>
                <c:pt idx="7038">
                  <c:v>5</c:v>
                </c:pt>
                <c:pt idx="7039">
                  <c:v>2</c:v>
                </c:pt>
                <c:pt idx="7040">
                  <c:v>10</c:v>
                </c:pt>
                <c:pt idx="7041">
                  <c:v>10</c:v>
                </c:pt>
                <c:pt idx="7042">
                  <c:v>4</c:v>
                </c:pt>
                <c:pt idx="7043">
                  <c:v>5</c:v>
                </c:pt>
                <c:pt idx="7044">
                  <c:v>11</c:v>
                </c:pt>
                <c:pt idx="7045">
                  <c:v>8</c:v>
                </c:pt>
                <c:pt idx="7046">
                  <c:v>6</c:v>
                </c:pt>
                <c:pt idx="7047">
                  <c:v>0</c:v>
                </c:pt>
                <c:pt idx="7048">
                  <c:v>3</c:v>
                </c:pt>
                <c:pt idx="7049">
                  <c:v>9</c:v>
                </c:pt>
                <c:pt idx="7050">
                  <c:v>11</c:v>
                </c:pt>
                <c:pt idx="7051">
                  <c:v>7</c:v>
                </c:pt>
                <c:pt idx="7052">
                  <c:v>12</c:v>
                </c:pt>
                <c:pt idx="7053">
                  <c:v>6</c:v>
                </c:pt>
                <c:pt idx="7054">
                  <c:v>7</c:v>
                </c:pt>
                <c:pt idx="7055">
                  <c:v>5</c:v>
                </c:pt>
                <c:pt idx="7056">
                  <c:v>14</c:v>
                </c:pt>
                <c:pt idx="7057">
                  <c:v>14</c:v>
                </c:pt>
                <c:pt idx="7058">
                  <c:v>16</c:v>
                </c:pt>
                <c:pt idx="7059">
                  <c:v>13</c:v>
                </c:pt>
                <c:pt idx="7060">
                  <c:v>6</c:v>
                </c:pt>
                <c:pt idx="7061">
                  <c:v>5</c:v>
                </c:pt>
                <c:pt idx="7062">
                  <c:v>7</c:v>
                </c:pt>
                <c:pt idx="7063">
                  <c:v>9</c:v>
                </c:pt>
                <c:pt idx="7064">
                  <c:v>1</c:v>
                </c:pt>
                <c:pt idx="7065">
                  <c:v>7</c:v>
                </c:pt>
                <c:pt idx="7066">
                  <c:v>5</c:v>
                </c:pt>
                <c:pt idx="7067">
                  <c:v>14</c:v>
                </c:pt>
                <c:pt idx="7068">
                  <c:v>3</c:v>
                </c:pt>
                <c:pt idx="7069">
                  <c:v>4</c:v>
                </c:pt>
                <c:pt idx="7070">
                  <c:v>11</c:v>
                </c:pt>
                <c:pt idx="7071">
                  <c:v>1</c:v>
                </c:pt>
                <c:pt idx="7072">
                  <c:v>12</c:v>
                </c:pt>
                <c:pt idx="7073">
                  <c:v>2</c:v>
                </c:pt>
                <c:pt idx="7074">
                  <c:v>8</c:v>
                </c:pt>
                <c:pt idx="7075">
                  <c:v>8</c:v>
                </c:pt>
                <c:pt idx="7076">
                  <c:v>8</c:v>
                </c:pt>
                <c:pt idx="7077">
                  <c:v>1</c:v>
                </c:pt>
                <c:pt idx="7078">
                  <c:v>5</c:v>
                </c:pt>
                <c:pt idx="7079">
                  <c:v>6</c:v>
                </c:pt>
                <c:pt idx="7080">
                  <c:v>2</c:v>
                </c:pt>
                <c:pt idx="7081">
                  <c:v>5</c:v>
                </c:pt>
                <c:pt idx="7082">
                  <c:v>2</c:v>
                </c:pt>
                <c:pt idx="7083">
                  <c:v>5</c:v>
                </c:pt>
                <c:pt idx="7084">
                  <c:v>9</c:v>
                </c:pt>
                <c:pt idx="7085">
                  <c:v>13</c:v>
                </c:pt>
                <c:pt idx="7086">
                  <c:v>11</c:v>
                </c:pt>
                <c:pt idx="7087">
                  <c:v>9</c:v>
                </c:pt>
                <c:pt idx="7088">
                  <c:v>14</c:v>
                </c:pt>
                <c:pt idx="7089">
                  <c:v>8</c:v>
                </c:pt>
                <c:pt idx="7090">
                  <c:v>9</c:v>
                </c:pt>
                <c:pt idx="7091">
                  <c:v>5</c:v>
                </c:pt>
                <c:pt idx="7092">
                  <c:v>5</c:v>
                </c:pt>
                <c:pt idx="7093">
                  <c:v>15</c:v>
                </c:pt>
                <c:pt idx="7094">
                  <c:v>10</c:v>
                </c:pt>
                <c:pt idx="7095">
                  <c:v>17</c:v>
                </c:pt>
                <c:pt idx="7096">
                  <c:v>3</c:v>
                </c:pt>
                <c:pt idx="7097">
                  <c:v>9</c:v>
                </c:pt>
                <c:pt idx="7098">
                  <c:v>4</c:v>
                </c:pt>
                <c:pt idx="7099">
                  <c:v>6</c:v>
                </c:pt>
                <c:pt idx="7100">
                  <c:v>6</c:v>
                </c:pt>
                <c:pt idx="7101">
                  <c:v>10</c:v>
                </c:pt>
                <c:pt idx="7102">
                  <c:v>7</c:v>
                </c:pt>
                <c:pt idx="7103">
                  <c:v>6</c:v>
                </c:pt>
                <c:pt idx="7104">
                  <c:v>8</c:v>
                </c:pt>
                <c:pt idx="7105">
                  <c:v>5</c:v>
                </c:pt>
                <c:pt idx="7106">
                  <c:v>14</c:v>
                </c:pt>
                <c:pt idx="7107">
                  <c:v>0</c:v>
                </c:pt>
                <c:pt idx="7108">
                  <c:v>5</c:v>
                </c:pt>
                <c:pt idx="7109">
                  <c:v>12</c:v>
                </c:pt>
                <c:pt idx="7110">
                  <c:v>4</c:v>
                </c:pt>
                <c:pt idx="7111">
                  <c:v>10</c:v>
                </c:pt>
                <c:pt idx="7112">
                  <c:v>7</c:v>
                </c:pt>
                <c:pt idx="7113">
                  <c:v>12</c:v>
                </c:pt>
                <c:pt idx="7114">
                  <c:v>11</c:v>
                </c:pt>
                <c:pt idx="7115">
                  <c:v>7</c:v>
                </c:pt>
                <c:pt idx="7116">
                  <c:v>9</c:v>
                </c:pt>
                <c:pt idx="7117">
                  <c:v>10</c:v>
                </c:pt>
                <c:pt idx="7118">
                  <c:v>14</c:v>
                </c:pt>
                <c:pt idx="7119">
                  <c:v>14</c:v>
                </c:pt>
                <c:pt idx="7120">
                  <c:v>6</c:v>
                </c:pt>
                <c:pt idx="7121">
                  <c:v>5</c:v>
                </c:pt>
                <c:pt idx="7122">
                  <c:v>5</c:v>
                </c:pt>
                <c:pt idx="7123">
                  <c:v>3</c:v>
                </c:pt>
                <c:pt idx="7124">
                  <c:v>11</c:v>
                </c:pt>
                <c:pt idx="7125">
                  <c:v>13</c:v>
                </c:pt>
                <c:pt idx="7126">
                  <c:v>12</c:v>
                </c:pt>
                <c:pt idx="7127">
                  <c:v>15</c:v>
                </c:pt>
                <c:pt idx="7128">
                  <c:v>13</c:v>
                </c:pt>
                <c:pt idx="7129">
                  <c:v>14</c:v>
                </c:pt>
                <c:pt idx="7130">
                  <c:v>10</c:v>
                </c:pt>
                <c:pt idx="7131">
                  <c:v>9</c:v>
                </c:pt>
                <c:pt idx="7132">
                  <c:v>13</c:v>
                </c:pt>
                <c:pt idx="7133">
                  <c:v>9</c:v>
                </c:pt>
                <c:pt idx="7134">
                  <c:v>3</c:v>
                </c:pt>
                <c:pt idx="7135">
                  <c:v>6</c:v>
                </c:pt>
                <c:pt idx="7136">
                  <c:v>8</c:v>
                </c:pt>
                <c:pt idx="7137">
                  <c:v>8</c:v>
                </c:pt>
                <c:pt idx="7138">
                  <c:v>19</c:v>
                </c:pt>
                <c:pt idx="7139">
                  <c:v>10</c:v>
                </c:pt>
                <c:pt idx="7140">
                  <c:v>7</c:v>
                </c:pt>
                <c:pt idx="7141">
                  <c:v>10</c:v>
                </c:pt>
                <c:pt idx="7142">
                  <c:v>7</c:v>
                </c:pt>
                <c:pt idx="7143">
                  <c:v>8</c:v>
                </c:pt>
                <c:pt idx="7144">
                  <c:v>4</c:v>
                </c:pt>
                <c:pt idx="7145">
                  <c:v>1</c:v>
                </c:pt>
                <c:pt idx="7146">
                  <c:v>6</c:v>
                </c:pt>
                <c:pt idx="7147">
                  <c:v>7</c:v>
                </c:pt>
                <c:pt idx="7148">
                  <c:v>0</c:v>
                </c:pt>
                <c:pt idx="7149">
                  <c:v>6</c:v>
                </c:pt>
                <c:pt idx="7150">
                  <c:v>7</c:v>
                </c:pt>
                <c:pt idx="7151">
                  <c:v>8</c:v>
                </c:pt>
                <c:pt idx="7152">
                  <c:v>8</c:v>
                </c:pt>
                <c:pt idx="7153">
                  <c:v>4</c:v>
                </c:pt>
                <c:pt idx="7154">
                  <c:v>1</c:v>
                </c:pt>
                <c:pt idx="7155">
                  <c:v>3</c:v>
                </c:pt>
                <c:pt idx="7156">
                  <c:v>2</c:v>
                </c:pt>
                <c:pt idx="7157">
                  <c:v>1</c:v>
                </c:pt>
                <c:pt idx="7158">
                  <c:v>11</c:v>
                </c:pt>
                <c:pt idx="7159">
                  <c:v>2</c:v>
                </c:pt>
                <c:pt idx="7160">
                  <c:v>9</c:v>
                </c:pt>
                <c:pt idx="7161">
                  <c:v>8</c:v>
                </c:pt>
                <c:pt idx="7162">
                  <c:v>9</c:v>
                </c:pt>
                <c:pt idx="7163">
                  <c:v>10</c:v>
                </c:pt>
                <c:pt idx="7164">
                  <c:v>5</c:v>
                </c:pt>
                <c:pt idx="7165">
                  <c:v>6</c:v>
                </c:pt>
                <c:pt idx="7166">
                  <c:v>9</c:v>
                </c:pt>
                <c:pt idx="7167">
                  <c:v>16</c:v>
                </c:pt>
                <c:pt idx="7168">
                  <c:v>8</c:v>
                </c:pt>
                <c:pt idx="7169">
                  <c:v>5</c:v>
                </c:pt>
                <c:pt idx="7170">
                  <c:v>8</c:v>
                </c:pt>
                <c:pt idx="7171">
                  <c:v>7</c:v>
                </c:pt>
                <c:pt idx="7172">
                  <c:v>11</c:v>
                </c:pt>
                <c:pt idx="7173">
                  <c:v>3</c:v>
                </c:pt>
                <c:pt idx="7174">
                  <c:v>7</c:v>
                </c:pt>
                <c:pt idx="7175">
                  <c:v>10</c:v>
                </c:pt>
                <c:pt idx="7176">
                  <c:v>3</c:v>
                </c:pt>
                <c:pt idx="7177">
                  <c:v>6</c:v>
                </c:pt>
                <c:pt idx="7178">
                  <c:v>3</c:v>
                </c:pt>
                <c:pt idx="7179">
                  <c:v>12</c:v>
                </c:pt>
                <c:pt idx="7180">
                  <c:v>19</c:v>
                </c:pt>
                <c:pt idx="7181">
                  <c:v>5</c:v>
                </c:pt>
                <c:pt idx="7182">
                  <c:v>8</c:v>
                </c:pt>
                <c:pt idx="7183">
                  <c:v>2</c:v>
                </c:pt>
                <c:pt idx="7184">
                  <c:v>9</c:v>
                </c:pt>
                <c:pt idx="7185">
                  <c:v>12</c:v>
                </c:pt>
                <c:pt idx="7186">
                  <c:v>5</c:v>
                </c:pt>
                <c:pt idx="7187">
                  <c:v>7</c:v>
                </c:pt>
                <c:pt idx="7188">
                  <c:v>14</c:v>
                </c:pt>
                <c:pt idx="7189">
                  <c:v>5</c:v>
                </c:pt>
                <c:pt idx="7190">
                  <c:v>8</c:v>
                </c:pt>
                <c:pt idx="7191">
                  <c:v>17</c:v>
                </c:pt>
                <c:pt idx="7192">
                  <c:v>7</c:v>
                </c:pt>
                <c:pt idx="7193">
                  <c:v>0</c:v>
                </c:pt>
                <c:pt idx="7194">
                  <c:v>13</c:v>
                </c:pt>
                <c:pt idx="7195">
                  <c:v>6</c:v>
                </c:pt>
                <c:pt idx="7196">
                  <c:v>14</c:v>
                </c:pt>
                <c:pt idx="7197">
                  <c:v>2</c:v>
                </c:pt>
                <c:pt idx="7198">
                  <c:v>10</c:v>
                </c:pt>
                <c:pt idx="7199">
                  <c:v>13</c:v>
                </c:pt>
                <c:pt idx="7200">
                  <c:v>16</c:v>
                </c:pt>
                <c:pt idx="7201">
                  <c:v>14</c:v>
                </c:pt>
                <c:pt idx="7202">
                  <c:v>4</c:v>
                </c:pt>
                <c:pt idx="7203">
                  <c:v>9</c:v>
                </c:pt>
                <c:pt idx="7204">
                  <c:v>2</c:v>
                </c:pt>
                <c:pt idx="7205">
                  <c:v>13</c:v>
                </c:pt>
                <c:pt idx="7206">
                  <c:v>5</c:v>
                </c:pt>
                <c:pt idx="7207">
                  <c:v>9</c:v>
                </c:pt>
                <c:pt idx="7208">
                  <c:v>9</c:v>
                </c:pt>
                <c:pt idx="7209">
                  <c:v>1</c:v>
                </c:pt>
                <c:pt idx="7210">
                  <c:v>8</c:v>
                </c:pt>
                <c:pt idx="7211">
                  <c:v>7</c:v>
                </c:pt>
                <c:pt idx="7212">
                  <c:v>13</c:v>
                </c:pt>
                <c:pt idx="7213">
                  <c:v>18</c:v>
                </c:pt>
                <c:pt idx="7214">
                  <c:v>13</c:v>
                </c:pt>
                <c:pt idx="7215">
                  <c:v>0</c:v>
                </c:pt>
                <c:pt idx="7216">
                  <c:v>7</c:v>
                </c:pt>
                <c:pt idx="7217">
                  <c:v>4</c:v>
                </c:pt>
                <c:pt idx="7218">
                  <c:v>9</c:v>
                </c:pt>
                <c:pt idx="7219">
                  <c:v>5</c:v>
                </c:pt>
                <c:pt idx="7220">
                  <c:v>8</c:v>
                </c:pt>
                <c:pt idx="7221">
                  <c:v>9</c:v>
                </c:pt>
                <c:pt idx="7222">
                  <c:v>8</c:v>
                </c:pt>
                <c:pt idx="7223">
                  <c:v>6</c:v>
                </c:pt>
                <c:pt idx="7224">
                  <c:v>7</c:v>
                </c:pt>
                <c:pt idx="7225">
                  <c:v>11</c:v>
                </c:pt>
                <c:pt idx="7226">
                  <c:v>5</c:v>
                </c:pt>
                <c:pt idx="7227">
                  <c:v>14</c:v>
                </c:pt>
                <c:pt idx="7228">
                  <c:v>12</c:v>
                </c:pt>
                <c:pt idx="7229">
                  <c:v>6</c:v>
                </c:pt>
                <c:pt idx="7230">
                  <c:v>1</c:v>
                </c:pt>
                <c:pt idx="7231">
                  <c:v>8</c:v>
                </c:pt>
                <c:pt idx="7232">
                  <c:v>10</c:v>
                </c:pt>
                <c:pt idx="7233">
                  <c:v>6</c:v>
                </c:pt>
                <c:pt idx="7234">
                  <c:v>6</c:v>
                </c:pt>
                <c:pt idx="7235">
                  <c:v>4</c:v>
                </c:pt>
                <c:pt idx="7236">
                  <c:v>6</c:v>
                </c:pt>
                <c:pt idx="7237">
                  <c:v>9</c:v>
                </c:pt>
                <c:pt idx="7238">
                  <c:v>6</c:v>
                </c:pt>
                <c:pt idx="7239">
                  <c:v>11</c:v>
                </c:pt>
                <c:pt idx="7240">
                  <c:v>8</c:v>
                </c:pt>
                <c:pt idx="7241">
                  <c:v>6</c:v>
                </c:pt>
                <c:pt idx="7242">
                  <c:v>5</c:v>
                </c:pt>
                <c:pt idx="7243">
                  <c:v>5</c:v>
                </c:pt>
                <c:pt idx="7244">
                  <c:v>9</c:v>
                </c:pt>
                <c:pt idx="7245">
                  <c:v>2</c:v>
                </c:pt>
                <c:pt idx="7246">
                  <c:v>9</c:v>
                </c:pt>
                <c:pt idx="7247">
                  <c:v>10</c:v>
                </c:pt>
                <c:pt idx="7248">
                  <c:v>14</c:v>
                </c:pt>
                <c:pt idx="7249">
                  <c:v>13</c:v>
                </c:pt>
                <c:pt idx="7250">
                  <c:v>7</c:v>
                </c:pt>
                <c:pt idx="7251">
                  <c:v>12</c:v>
                </c:pt>
                <c:pt idx="7252">
                  <c:v>3</c:v>
                </c:pt>
                <c:pt idx="7253">
                  <c:v>5</c:v>
                </c:pt>
                <c:pt idx="7254">
                  <c:v>2</c:v>
                </c:pt>
                <c:pt idx="7255">
                  <c:v>12</c:v>
                </c:pt>
                <c:pt idx="7256">
                  <c:v>10</c:v>
                </c:pt>
                <c:pt idx="7257">
                  <c:v>7</c:v>
                </c:pt>
                <c:pt idx="7258">
                  <c:v>10</c:v>
                </c:pt>
                <c:pt idx="7259">
                  <c:v>14</c:v>
                </c:pt>
                <c:pt idx="7260">
                  <c:v>6</c:v>
                </c:pt>
                <c:pt idx="7261">
                  <c:v>9</c:v>
                </c:pt>
                <c:pt idx="7262">
                  <c:v>6</c:v>
                </c:pt>
                <c:pt idx="7263">
                  <c:v>3</c:v>
                </c:pt>
                <c:pt idx="7264">
                  <c:v>6</c:v>
                </c:pt>
                <c:pt idx="7265">
                  <c:v>8</c:v>
                </c:pt>
                <c:pt idx="7266">
                  <c:v>8</c:v>
                </c:pt>
                <c:pt idx="7267">
                  <c:v>8</c:v>
                </c:pt>
                <c:pt idx="7268">
                  <c:v>4</c:v>
                </c:pt>
                <c:pt idx="7269">
                  <c:v>7</c:v>
                </c:pt>
                <c:pt idx="7270">
                  <c:v>14</c:v>
                </c:pt>
                <c:pt idx="7271">
                  <c:v>4</c:v>
                </c:pt>
                <c:pt idx="7272">
                  <c:v>9</c:v>
                </c:pt>
                <c:pt idx="7273">
                  <c:v>11</c:v>
                </c:pt>
                <c:pt idx="7274">
                  <c:v>4</c:v>
                </c:pt>
                <c:pt idx="7275">
                  <c:v>9</c:v>
                </c:pt>
                <c:pt idx="7276">
                  <c:v>7</c:v>
                </c:pt>
                <c:pt idx="7277">
                  <c:v>14</c:v>
                </c:pt>
                <c:pt idx="7278">
                  <c:v>8</c:v>
                </c:pt>
                <c:pt idx="7279">
                  <c:v>11</c:v>
                </c:pt>
                <c:pt idx="7280">
                  <c:v>7</c:v>
                </c:pt>
                <c:pt idx="7281">
                  <c:v>9</c:v>
                </c:pt>
                <c:pt idx="7282">
                  <c:v>12</c:v>
                </c:pt>
                <c:pt idx="7283">
                  <c:v>7</c:v>
                </c:pt>
                <c:pt idx="7284">
                  <c:v>8</c:v>
                </c:pt>
                <c:pt idx="7285">
                  <c:v>14</c:v>
                </c:pt>
                <c:pt idx="7286">
                  <c:v>14</c:v>
                </c:pt>
                <c:pt idx="7287">
                  <c:v>4</c:v>
                </c:pt>
                <c:pt idx="7288">
                  <c:v>2</c:v>
                </c:pt>
                <c:pt idx="7289">
                  <c:v>6</c:v>
                </c:pt>
                <c:pt idx="7290">
                  <c:v>7</c:v>
                </c:pt>
                <c:pt idx="7291">
                  <c:v>10</c:v>
                </c:pt>
                <c:pt idx="7292">
                  <c:v>12</c:v>
                </c:pt>
                <c:pt idx="7293">
                  <c:v>7</c:v>
                </c:pt>
                <c:pt idx="7294">
                  <c:v>9</c:v>
                </c:pt>
                <c:pt idx="7295">
                  <c:v>5</c:v>
                </c:pt>
                <c:pt idx="7296">
                  <c:v>5</c:v>
                </c:pt>
                <c:pt idx="7297">
                  <c:v>3</c:v>
                </c:pt>
                <c:pt idx="7298">
                  <c:v>3</c:v>
                </c:pt>
                <c:pt idx="7299">
                  <c:v>2</c:v>
                </c:pt>
                <c:pt idx="7300">
                  <c:v>5</c:v>
                </c:pt>
                <c:pt idx="7301">
                  <c:v>5</c:v>
                </c:pt>
                <c:pt idx="7302">
                  <c:v>6</c:v>
                </c:pt>
                <c:pt idx="7303">
                  <c:v>1</c:v>
                </c:pt>
                <c:pt idx="7304">
                  <c:v>7</c:v>
                </c:pt>
                <c:pt idx="7305">
                  <c:v>12</c:v>
                </c:pt>
                <c:pt idx="7306">
                  <c:v>6</c:v>
                </c:pt>
                <c:pt idx="7307">
                  <c:v>10</c:v>
                </c:pt>
                <c:pt idx="7308">
                  <c:v>4</c:v>
                </c:pt>
                <c:pt idx="7309">
                  <c:v>11</c:v>
                </c:pt>
                <c:pt idx="7310">
                  <c:v>5</c:v>
                </c:pt>
                <c:pt idx="7311">
                  <c:v>3</c:v>
                </c:pt>
                <c:pt idx="7312">
                  <c:v>5</c:v>
                </c:pt>
                <c:pt idx="7313">
                  <c:v>10</c:v>
                </c:pt>
                <c:pt idx="7314">
                  <c:v>10</c:v>
                </c:pt>
                <c:pt idx="7315">
                  <c:v>1</c:v>
                </c:pt>
                <c:pt idx="7316">
                  <c:v>12</c:v>
                </c:pt>
                <c:pt idx="7317">
                  <c:v>7</c:v>
                </c:pt>
                <c:pt idx="7318">
                  <c:v>6</c:v>
                </c:pt>
                <c:pt idx="7319">
                  <c:v>12</c:v>
                </c:pt>
                <c:pt idx="7320">
                  <c:v>7</c:v>
                </c:pt>
                <c:pt idx="7321">
                  <c:v>8</c:v>
                </c:pt>
                <c:pt idx="7322">
                  <c:v>15</c:v>
                </c:pt>
                <c:pt idx="7323">
                  <c:v>13</c:v>
                </c:pt>
                <c:pt idx="7324">
                  <c:v>9</c:v>
                </c:pt>
                <c:pt idx="7325">
                  <c:v>19</c:v>
                </c:pt>
                <c:pt idx="7326">
                  <c:v>8</c:v>
                </c:pt>
                <c:pt idx="7327">
                  <c:v>7</c:v>
                </c:pt>
                <c:pt idx="7328">
                  <c:v>5</c:v>
                </c:pt>
                <c:pt idx="7329">
                  <c:v>15</c:v>
                </c:pt>
                <c:pt idx="7330">
                  <c:v>2</c:v>
                </c:pt>
                <c:pt idx="7331">
                  <c:v>16</c:v>
                </c:pt>
                <c:pt idx="7332">
                  <c:v>8</c:v>
                </c:pt>
                <c:pt idx="7333">
                  <c:v>8</c:v>
                </c:pt>
                <c:pt idx="7334">
                  <c:v>2</c:v>
                </c:pt>
                <c:pt idx="7335">
                  <c:v>15</c:v>
                </c:pt>
                <c:pt idx="7336">
                  <c:v>2</c:v>
                </c:pt>
                <c:pt idx="7337">
                  <c:v>6</c:v>
                </c:pt>
                <c:pt idx="7338">
                  <c:v>13</c:v>
                </c:pt>
                <c:pt idx="7339">
                  <c:v>7</c:v>
                </c:pt>
                <c:pt idx="7340">
                  <c:v>12</c:v>
                </c:pt>
                <c:pt idx="7341">
                  <c:v>3</c:v>
                </c:pt>
                <c:pt idx="7342">
                  <c:v>6</c:v>
                </c:pt>
                <c:pt idx="7343">
                  <c:v>6</c:v>
                </c:pt>
                <c:pt idx="7344">
                  <c:v>10</c:v>
                </c:pt>
                <c:pt idx="7345">
                  <c:v>8</c:v>
                </c:pt>
                <c:pt idx="7346">
                  <c:v>1</c:v>
                </c:pt>
                <c:pt idx="7347">
                  <c:v>9</c:v>
                </c:pt>
                <c:pt idx="7348">
                  <c:v>6</c:v>
                </c:pt>
                <c:pt idx="7349">
                  <c:v>8</c:v>
                </c:pt>
                <c:pt idx="7350">
                  <c:v>1</c:v>
                </c:pt>
                <c:pt idx="7351">
                  <c:v>8</c:v>
                </c:pt>
                <c:pt idx="7352">
                  <c:v>6</c:v>
                </c:pt>
                <c:pt idx="7353">
                  <c:v>11</c:v>
                </c:pt>
                <c:pt idx="7354">
                  <c:v>12</c:v>
                </c:pt>
                <c:pt idx="7355">
                  <c:v>4</c:v>
                </c:pt>
                <c:pt idx="7356">
                  <c:v>4</c:v>
                </c:pt>
                <c:pt idx="7357">
                  <c:v>11</c:v>
                </c:pt>
                <c:pt idx="7358">
                  <c:v>10</c:v>
                </c:pt>
                <c:pt idx="7359">
                  <c:v>8</c:v>
                </c:pt>
                <c:pt idx="7360">
                  <c:v>3</c:v>
                </c:pt>
                <c:pt idx="7361">
                  <c:v>5</c:v>
                </c:pt>
                <c:pt idx="7362">
                  <c:v>14</c:v>
                </c:pt>
                <c:pt idx="7363">
                  <c:v>4</c:v>
                </c:pt>
                <c:pt idx="7364">
                  <c:v>7</c:v>
                </c:pt>
                <c:pt idx="7365">
                  <c:v>11</c:v>
                </c:pt>
                <c:pt idx="7366">
                  <c:v>15</c:v>
                </c:pt>
                <c:pt idx="7367">
                  <c:v>5</c:v>
                </c:pt>
                <c:pt idx="7368">
                  <c:v>13</c:v>
                </c:pt>
                <c:pt idx="7369">
                  <c:v>6</c:v>
                </c:pt>
                <c:pt idx="7370">
                  <c:v>14</c:v>
                </c:pt>
                <c:pt idx="7371">
                  <c:v>6</c:v>
                </c:pt>
                <c:pt idx="7372">
                  <c:v>10</c:v>
                </c:pt>
                <c:pt idx="7373">
                  <c:v>11</c:v>
                </c:pt>
                <c:pt idx="7374">
                  <c:v>8</c:v>
                </c:pt>
                <c:pt idx="7375">
                  <c:v>8</c:v>
                </c:pt>
                <c:pt idx="7376">
                  <c:v>16</c:v>
                </c:pt>
                <c:pt idx="7377">
                  <c:v>13</c:v>
                </c:pt>
                <c:pt idx="7378">
                  <c:v>5</c:v>
                </c:pt>
                <c:pt idx="7379">
                  <c:v>11</c:v>
                </c:pt>
                <c:pt idx="7380">
                  <c:v>2</c:v>
                </c:pt>
                <c:pt idx="7381">
                  <c:v>6</c:v>
                </c:pt>
                <c:pt idx="7382">
                  <c:v>7</c:v>
                </c:pt>
                <c:pt idx="7383">
                  <c:v>4</c:v>
                </c:pt>
                <c:pt idx="7384">
                  <c:v>0</c:v>
                </c:pt>
                <c:pt idx="7385">
                  <c:v>5</c:v>
                </c:pt>
                <c:pt idx="7386">
                  <c:v>8</c:v>
                </c:pt>
                <c:pt idx="7387">
                  <c:v>6</c:v>
                </c:pt>
                <c:pt idx="7388">
                  <c:v>15</c:v>
                </c:pt>
                <c:pt idx="7389">
                  <c:v>11</c:v>
                </c:pt>
                <c:pt idx="7390">
                  <c:v>2</c:v>
                </c:pt>
                <c:pt idx="7391">
                  <c:v>5</c:v>
                </c:pt>
                <c:pt idx="7392">
                  <c:v>11</c:v>
                </c:pt>
                <c:pt idx="7393">
                  <c:v>12</c:v>
                </c:pt>
                <c:pt idx="7394">
                  <c:v>4</c:v>
                </c:pt>
                <c:pt idx="7395">
                  <c:v>12</c:v>
                </c:pt>
                <c:pt idx="7396">
                  <c:v>15</c:v>
                </c:pt>
                <c:pt idx="7397">
                  <c:v>13</c:v>
                </c:pt>
                <c:pt idx="7398">
                  <c:v>7</c:v>
                </c:pt>
                <c:pt idx="7399">
                  <c:v>2</c:v>
                </c:pt>
                <c:pt idx="7400">
                  <c:v>9</c:v>
                </c:pt>
                <c:pt idx="7401">
                  <c:v>5</c:v>
                </c:pt>
                <c:pt idx="7402">
                  <c:v>6</c:v>
                </c:pt>
                <c:pt idx="7403">
                  <c:v>6</c:v>
                </c:pt>
                <c:pt idx="7404">
                  <c:v>7</c:v>
                </c:pt>
                <c:pt idx="7405">
                  <c:v>11</c:v>
                </c:pt>
                <c:pt idx="7406">
                  <c:v>9</c:v>
                </c:pt>
                <c:pt idx="7407">
                  <c:v>10</c:v>
                </c:pt>
                <c:pt idx="7408">
                  <c:v>5</c:v>
                </c:pt>
                <c:pt idx="7409">
                  <c:v>9</c:v>
                </c:pt>
                <c:pt idx="7410">
                  <c:v>6</c:v>
                </c:pt>
                <c:pt idx="7411">
                  <c:v>12</c:v>
                </c:pt>
                <c:pt idx="7412">
                  <c:v>8</c:v>
                </c:pt>
                <c:pt idx="7413">
                  <c:v>7</c:v>
                </c:pt>
                <c:pt idx="7414">
                  <c:v>5</c:v>
                </c:pt>
                <c:pt idx="7415">
                  <c:v>13</c:v>
                </c:pt>
                <c:pt idx="7416">
                  <c:v>5</c:v>
                </c:pt>
                <c:pt idx="7417">
                  <c:v>8</c:v>
                </c:pt>
                <c:pt idx="7418">
                  <c:v>4</c:v>
                </c:pt>
                <c:pt idx="7419">
                  <c:v>6</c:v>
                </c:pt>
                <c:pt idx="7420">
                  <c:v>2</c:v>
                </c:pt>
                <c:pt idx="7421">
                  <c:v>7</c:v>
                </c:pt>
                <c:pt idx="7422">
                  <c:v>1</c:v>
                </c:pt>
                <c:pt idx="7423">
                  <c:v>3</c:v>
                </c:pt>
                <c:pt idx="7424">
                  <c:v>6</c:v>
                </c:pt>
                <c:pt idx="7425">
                  <c:v>6</c:v>
                </c:pt>
                <c:pt idx="7426">
                  <c:v>5</c:v>
                </c:pt>
                <c:pt idx="7427">
                  <c:v>13</c:v>
                </c:pt>
                <c:pt idx="7428">
                  <c:v>16</c:v>
                </c:pt>
                <c:pt idx="7429">
                  <c:v>8</c:v>
                </c:pt>
                <c:pt idx="7430">
                  <c:v>9</c:v>
                </c:pt>
                <c:pt idx="7431">
                  <c:v>7</c:v>
                </c:pt>
                <c:pt idx="7432">
                  <c:v>8</c:v>
                </c:pt>
                <c:pt idx="7433">
                  <c:v>4</c:v>
                </c:pt>
                <c:pt idx="7434">
                  <c:v>11</c:v>
                </c:pt>
                <c:pt idx="7435">
                  <c:v>7</c:v>
                </c:pt>
                <c:pt idx="7436">
                  <c:v>8</c:v>
                </c:pt>
                <c:pt idx="7437">
                  <c:v>13</c:v>
                </c:pt>
                <c:pt idx="7438">
                  <c:v>6</c:v>
                </c:pt>
                <c:pt idx="7439">
                  <c:v>15</c:v>
                </c:pt>
                <c:pt idx="7440">
                  <c:v>9</c:v>
                </c:pt>
                <c:pt idx="7441">
                  <c:v>10</c:v>
                </c:pt>
                <c:pt idx="7442">
                  <c:v>13</c:v>
                </c:pt>
                <c:pt idx="7443">
                  <c:v>7</c:v>
                </c:pt>
                <c:pt idx="7444">
                  <c:v>6</c:v>
                </c:pt>
                <c:pt idx="7445">
                  <c:v>4</c:v>
                </c:pt>
                <c:pt idx="7446">
                  <c:v>0</c:v>
                </c:pt>
                <c:pt idx="7447">
                  <c:v>13</c:v>
                </c:pt>
                <c:pt idx="7448">
                  <c:v>11</c:v>
                </c:pt>
                <c:pt idx="7449">
                  <c:v>8</c:v>
                </c:pt>
                <c:pt idx="7450">
                  <c:v>10</c:v>
                </c:pt>
                <c:pt idx="7451">
                  <c:v>10</c:v>
                </c:pt>
                <c:pt idx="7452">
                  <c:v>15</c:v>
                </c:pt>
                <c:pt idx="7453">
                  <c:v>3</c:v>
                </c:pt>
                <c:pt idx="7454">
                  <c:v>9</c:v>
                </c:pt>
                <c:pt idx="7455">
                  <c:v>6</c:v>
                </c:pt>
                <c:pt idx="7456">
                  <c:v>13</c:v>
                </c:pt>
                <c:pt idx="7457">
                  <c:v>11</c:v>
                </c:pt>
                <c:pt idx="7458">
                  <c:v>10</c:v>
                </c:pt>
                <c:pt idx="7459">
                  <c:v>6</c:v>
                </c:pt>
                <c:pt idx="7460">
                  <c:v>8</c:v>
                </c:pt>
                <c:pt idx="7461">
                  <c:v>4</c:v>
                </c:pt>
                <c:pt idx="7462">
                  <c:v>13</c:v>
                </c:pt>
                <c:pt idx="7463">
                  <c:v>13</c:v>
                </c:pt>
                <c:pt idx="7464">
                  <c:v>6</c:v>
                </c:pt>
                <c:pt idx="7465">
                  <c:v>0</c:v>
                </c:pt>
                <c:pt idx="7466">
                  <c:v>5</c:v>
                </c:pt>
                <c:pt idx="7467">
                  <c:v>0</c:v>
                </c:pt>
                <c:pt idx="7468">
                  <c:v>8</c:v>
                </c:pt>
                <c:pt idx="7469">
                  <c:v>8</c:v>
                </c:pt>
                <c:pt idx="7470">
                  <c:v>7</c:v>
                </c:pt>
                <c:pt idx="7471">
                  <c:v>1</c:v>
                </c:pt>
                <c:pt idx="7472">
                  <c:v>6</c:v>
                </c:pt>
                <c:pt idx="7473">
                  <c:v>1</c:v>
                </c:pt>
                <c:pt idx="7474">
                  <c:v>9</c:v>
                </c:pt>
                <c:pt idx="7475">
                  <c:v>1</c:v>
                </c:pt>
                <c:pt idx="7476">
                  <c:v>7</c:v>
                </c:pt>
                <c:pt idx="7477">
                  <c:v>8</c:v>
                </c:pt>
                <c:pt idx="7478">
                  <c:v>5</c:v>
                </c:pt>
                <c:pt idx="7479">
                  <c:v>3</c:v>
                </c:pt>
                <c:pt idx="7480">
                  <c:v>2</c:v>
                </c:pt>
                <c:pt idx="7481">
                  <c:v>8</c:v>
                </c:pt>
                <c:pt idx="7482">
                  <c:v>10</c:v>
                </c:pt>
                <c:pt idx="7483">
                  <c:v>9</c:v>
                </c:pt>
                <c:pt idx="7484">
                  <c:v>6</c:v>
                </c:pt>
                <c:pt idx="7485">
                  <c:v>2</c:v>
                </c:pt>
                <c:pt idx="7486">
                  <c:v>6</c:v>
                </c:pt>
                <c:pt idx="7487">
                  <c:v>6</c:v>
                </c:pt>
                <c:pt idx="7488">
                  <c:v>15</c:v>
                </c:pt>
                <c:pt idx="7489">
                  <c:v>9</c:v>
                </c:pt>
                <c:pt idx="7490">
                  <c:v>4</c:v>
                </c:pt>
                <c:pt idx="7491">
                  <c:v>8</c:v>
                </c:pt>
                <c:pt idx="7492">
                  <c:v>16</c:v>
                </c:pt>
                <c:pt idx="7493">
                  <c:v>9</c:v>
                </c:pt>
                <c:pt idx="7494">
                  <c:v>6</c:v>
                </c:pt>
                <c:pt idx="7495">
                  <c:v>14</c:v>
                </c:pt>
                <c:pt idx="7496">
                  <c:v>15</c:v>
                </c:pt>
                <c:pt idx="7497">
                  <c:v>10</c:v>
                </c:pt>
                <c:pt idx="7498">
                  <c:v>12</c:v>
                </c:pt>
                <c:pt idx="7499">
                  <c:v>1</c:v>
                </c:pt>
                <c:pt idx="7500">
                  <c:v>10</c:v>
                </c:pt>
                <c:pt idx="7501">
                  <c:v>14</c:v>
                </c:pt>
                <c:pt idx="7502">
                  <c:v>7</c:v>
                </c:pt>
                <c:pt idx="7503">
                  <c:v>6</c:v>
                </c:pt>
                <c:pt idx="7504">
                  <c:v>15</c:v>
                </c:pt>
                <c:pt idx="7505">
                  <c:v>4</c:v>
                </c:pt>
                <c:pt idx="7506">
                  <c:v>6</c:v>
                </c:pt>
                <c:pt idx="7507">
                  <c:v>10</c:v>
                </c:pt>
                <c:pt idx="7508">
                  <c:v>14</c:v>
                </c:pt>
                <c:pt idx="7509">
                  <c:v>8</c:v>
                </c:pt>
                <c:pt idx="7510">
                  <c:v>9</c:v>
                </c:pt>
                <c:pt idx="7511">
                  <c:v>6</c:v>
                </c:pt>
                <c:pt idx="7512">
                  <c:v>6</c:v>
                </c:pt>
                <c:pt idx="7513">
                  <c:v>9</c:v>
                </c:pt>
                <c:pt idx="7514">
                  <c:v>15</c:v>
                </c:pt>
                <c:pt idx="7515">
                  <c:v>8</c:v>
                </c:pt>
                <c:pt idx="7516">
                  <c:v>4</c:v>
                </c:pt>
                <c:pt idx="7517">
                  <c:v>5</c:v>
                </c:pt>
                <c:pt idx="7518">
                  <c:v>7</c:v>
                </c:pt>
                <c:pt idx="7519">
                  <c:v>7</c:v>
                </c:pt>
                <c:pt idx="7520">
                  <c:v>13</c:v>
                </c:pt>
                <c:pt idx="7521">
                  <c:v>7</c:v>
                </c:pt>
                <c:pt idx="7522">
                  <c:v>9</c:v>
                </c:pt>
                <c:pt idx="7523">
                  <c:v>4</c:v>
                </c:pt>
                <c:pt idx="7524">
                  <c:v>15</c:v>
                </c:pt>
                <c:pt idx="7525">
                  <c:v>9</c:v>
                </c:pt>
                <c:pt idx="7526">
                  <c:v>2</c:v>
                </c:pt>
                <c:pt idx="7527">
                  <c:v>15</c:v>
                </c:pt>
                <c:pt idx="7528">
                  <c:v>9</c:v>
                </c:pt>
                <c:pt idx="7529">
                  <c:v>0</c:v>
                </c:pt>
                <c:pt idx="7530">
                  <c:v>9</c:v>
                </c:pt>
                <c:pt idx="7531">
                  <c:v>8</c:v>
                </c:pt>
                <c:pt idx="7532">
                  <c:v>4</c:v>
                </c:pt>
                <c:pt idx="7533">
                  <c:v>9</c:v>
                </c:pt>
                <c:pt idx="7534">
                  <c:v>9</c:v>
                </c:pt>
                <c:pt idx="7535">
                  <c:v>6</c:v>
                </c:pt>
                <c:pt idx="7536">
                  <c:v>10</c:v>
                </c:pt>
                <c:pt idx="7537">
                  <c:v>3</c:v>
                </c:pt>
                <c:pt idx="7538">
                  <c:v>9</c:v>
                </c:pt>
                <c:pt idx="7539">
                  <c:v>13</c:v>
                </c:pt>
                <c:pt idx="7540">
                  <c:v>3</c:v>
                </c:pt>
                <c:pt idx="7541">
                  <c:v>1</c:v>
                </c:pt>
                <c:pt idx="7542">
                  <c:v>7</c:v>
                </c:pt>
                <c:pt idx="7543">
                  <c:v>2</c:v>
                </c:pt>
                <c:pt idx="7544">
                  <c:v>10</c:v>
                </c:pt>
                <c:pt idx="7545">
                  <c:v>8</c:v>
                </c:pt>
                <c:pt idx="7546">
                  <c:v>7</c:v>
                </c:pt>
                <c:pt idx="7547">
                  <c:v>2</c:v>
                </c:pt>
                <c:pt idx="7548">
                  <c:v>12</c:v>
                </c:pt>
                <c:pt idx="7549">
                  <c:v>7</c:v>
                </c:pt>
                <c:pt idx="7550">
                  <c:v>8</c:v>
                </c:pt>
                <c:pt idx="7551">
                  <c:v>9</c:v>
                </c:pt>
                <c:pt idx="7552">
                  <c:v>16</c:v>
                </c:pt>
                <c:pt idx="7553">
                  <c:v>10</c:v>
                </c:pt>
                <c:pt idx="7554">
                  <c:v>16</c:v>
                </c:pt>
                <c:pt idx="7555">
                  <c:v>7</c:v>
                </c:pt>
                <c:pt idx="7556">
                  <c:v>4</c:v>
                </c:pt>
                <c:pt idx="7557">
                  <c:v>5</c:v>
                </c:pt>
                <c:pt idx="7558">
                  <c:v>10</c:v>
                </c:pt>
                <c:pt idx="7559">
                  <c:v>9</c:v>
                </c:pt>
                <c:pt idx="7560">
                  <c:v>10</c:v>
                </c:pt>
                <c:pt idx="7561">
                  <c:v>16</c:v>
                </c:pt>
                <c:pt idx="7562">
                  <c:v>9</c:v>
                </c:pt>
                <c:pt idx="7563">
                  <c:v>5</c:v>
                </c:pt>
                <c:pt idx="7564">
                  <c:v>2</c:v>
                </c:pt>
                <c:pt idx="7565">
                  <c:v>12</c:v>
                </c:pt>
                <c:pt idx="7566">
                  <c:v>8</c:v>
                </c:pt>
                <c:pt idx="7567">
                  <c:v>7</c:v>
                </c:pt>
                <c:pt idx="7568">
                  <c:v>3</c:v>
                </c:pt>
                <c:pt idx="7569">
                  <c:v>14</c:v>
                </c:pt>
                <c:pt idx="7570">
                  <c:v>9</c:v>
                </c:pt>
                <c:pt idx="7571">
                  <c:v>11</c:v>
                </c:pt>
                <c:pt idx="7572">
                  <c:v>14</c:v>
                </c:pt>
                <c:pt idx="7573">
                  <c:v>8</c:v>
                </c:pt>
                <c:pt idx="7574">
                  <c:v>10</c:v>
                </c:pt>
                <c:pt idx="7575">
                  <c:v>0</c:v>
                </c:pt>
                <c:pt idx="7576">
                  <c:v>5</c:v>
                </c:pt>
                <c:pt idx="7577">
                  <c:v>5</c:v>
                </c:pt>
                <c:pt idx="7578">
                  <c:v>8</c:v>
                </c:pt>
                <c:pt idx="7579">
                  <c:v>9</c:v>
                </c:pt>
                <c:pt idx="7580">
                  <c:v>4</c:v>
                </c:pt>
                <c:pt idx="7581">
                  <c:v>11</c:v>
                </c:pt>
                <c:pt idx="7582">
                  <c:v>6</c:v>
                </c:pt>
                <c:pt idx="7583">
                  <c:v>12</c:v>
                </c:pt>
                <c:pt idx="7584">
                  <c:v>3</c:v>
                </c:pt>
                <c:pt idx="7585">
                  <c:v>2</c:v>
                </c:pt>
                <c:pt idx="7586">
                  <c:v>11</c:v>
                </c:pt>
                <c:pt idx="7587">
                  <c:v>4</c:v>
                </c:pt>
                <c:pt idx="7588">
                  <c:v>9</c:v>
                </c:pt>
                <c:pt idx="7589">
                  <c:v>3</c:v>
                </c:pt>
                <c:pt idx="7590">
                  <c:v>9</c:v>
                </c:pt>
                <c:pt idx="7591">
                  <c:v>3</c:v>
                </c:pt>
                <c:pt idx="7592">
                  <c:v>8</c:v>
                </c:pt>
                <c:pt idx="7593">
                  <c:v>8</c:v>
                </c:pt>
                <c:pt idx="7594">
                  <c:v>4</c:v>
                </c:pt>
                <c:pt idx="7595">
                  <c:v>7</c:v>
                </c:pt>
                <c:pt idx="7596">
                  <c:v>1</c:v>
                </c:pt>
                <c:pt idx="7597">
                  <c:v>6</c:v>
                </c:pt>
                <c:pt idx="7598">
                  <c:v>13</c:v>
                </c:pt>
                <c:pt idx="7599">
                  <c:v>13</c:v>
                </c:pt>
                <c:pt idx="7600">
                  <c:v>5</c:v>
                </c:pt>
                <c:pt idx="7601">
                  <c:v>13</c:v>
                </c:pt>
                <c:pt idx="7602">
                  <c:v>12</c:v>
                </c:pt>
                <c:pt idx="7603">
                  <c:v>16</c:v>
                </c:pt>
                <c:pt idx="7604">
                  <c:v>7</c:v>
                </c:pt>
                <c:pt idx="7605">
                  <c:v>5</c:v>
                </c:pt>
                <c:pt idx="7606">
                  <c:v>9</c:v>
                </c:pt>
                <c:pt idx="7607">
                  <c:v>0</c:v>
                </c:pt>
                <c:pt idx="7608">
                  <c:v>7</c:v>
                </c:pt>
                <c:pt idx="7609">
                  <c:v>5</c:v>
                </c:pt>
                <c:pt idx="7610">
                  <c:v>5</c:v>
                </c:pt>
                <c:pt idx="7611">
                  <c:v>14</c:v>
                </c:pt>
                <c:pt idx="7612">
                  <c:v>7</c:v>
                </c:pt>
                <c:pt idx="7613">
                  <c:v>14</c:v>
                </c:pt>
                <c:pt idx="7614">
                  <c:v>8</c:v>
                </c:pt>
                <c:pt idx="7615">
                  <c:v>9</c:v>
                </c:pt>
                <c:pt idx="7616">
                  <c:v>3</c:v>
                </c:pt>
                <c:pt idx="7617">
                  <c:v>13</c:v>
                </c:pt>
                <c:pt idx="7618">
                  <c:v>6</c:v>
                </c:pt>
                <c:pt idx="7619">
                  <c:v>9</c:v>
                </c:pt>
                <c:pt idx="7620">
                  <c:v>6</c:v>
                </c:pt>
                <c:pt idx="7621">
                  <c:v>8</c:v>
                </c:pt>
                <c:pt idx="7622">
                  <c:v>8</c:v>
                </c:pt>
                <c:pt idx="7623">
                  <c:v>3</c:v>
                </c:pt>
                <c:pt idx="7624">
                  <c:v>6</c:v>
                </c:pt>
                <c:pt idx="7625">
                  <c:v>12</c:v>
                </c:pt>
                <c:pt idx="7626">
                  <c:v>6</c:v>
                </c:pt>
                <c:pt idx="7627">
                  <c:v>13</c:v>
                </c:pt>
                <c:pt idx="7628">
                  <c:v>16</c:v>
                </c:pt>
                <c:pt idx="7629">
                  <c:v>13</c:v>
                </c:pt>
                <c:pt idx="7630">
                  <c:v>9</c:v>
                </c:pt>
                <c:pt idx="7631">
                  <c:v>10</c:v>
                </c:pt>
                <c:pt idx="7632">
                  <c:v>13</c:v>
                </c:pt>
                <c:pt idx="7633">
                  <c:v>5</c:v>
                </c:pt>
                <c:pt idx="7634">
                  <c:v>6</c:v>
                </c:pt>
                <c:pt idx="7635">
                  <c:v>5</c:v>
                </c:pt>
                <c:pt idx="7636">
                  <c:v>4</c:v>
                </c:pt>
                <c:pt idx="7637">
                  <c:v>3</c:v>
                </c:pt>
                <c:pt idx="7638">
                  <c:v>18</c:v>
                </c:pt>
                <c:pt idx="7639">
                  <c:v>12</c:v>
                </c:pt>
                <c:pt idx="7640">
                  <c:v>14</c:v>
                </c:pt>
                <c:pt idx="7641">
                  <c:v>12</c:v>
                </c:pt>
                <c:pt idx="7642">
                  <c:v>7</c:v>
                </c:pt>
                <c:pt idx="7643">
                  <c:v>5</c:v>
                </c:pt>
                <c:pt idx="7644">
                  <c:v>7</c:v>
                </c:pt>
                <c:pt idx="7645">
                  <c:v>7</c:v>
                </c:pt>
                <c:pt idx="7646">
                  <c:v>8</c:v>
                </c:pt>
                <c:pt idx="7647">
                  <c:v>7</c:v>
                </c:pt>
                <c:pt idx="7648">
                  <c:v>9</c:v>
                </c:pt>
                <c:pt idx="7649">
                  <c:v>6</c:v>
                </c:pt>
                <c:pt idx="7650">
                  <c:v>11</c:v>
                </c:pt>
                <c:pt idx="7651">
                  <c:v>8</c:v>
                </c:pt>
                <c:pt idx="7652">
                  <c:v>9</c:v>
                </c:pt>
                <c:pt idx="7653">
                  <c:v>14</c:v>
                </c:pt>
                <c:pt idx="7654">
                  <c:v>13</c:v>
                </c:pt>
                <c:pt idx="7655">
                  <c:v>9</c:v>
                </c:pt>
                <c:pt idx="7656">
                  <c:v>4</c:v>
                </c:pt>
                <c:pt idx="7657">
                  <c:v>6</c:v>
                </c:pt>
                <c:pt idx="7658">
                  <c:v>14</c:v>
                </c:pt>
                <c:pt idx="7659">
                  <c:v>7</c:v>
                </c:pt>
                <c:pt idx="7660">
                  <c:v>7</c:v>
                </c:pt>
                <c:pt idx="7661">
                  <c:v>9</c:v>
                </c:pt>
                <c:pt idx="7662">
                  <c:v>3</c:v>
                </c:pt>
                <c:pt idx="7663">
                  <c:v>14</c:v>
                </c:pt>
                <c:pt idx="7664">
                  <c:v>0</c:v>
                </c:pt>
                <c:pt idx="7665">
                  <c:v>15</c:v>
                </c:pt>
                <c:pt idx="7666">
                  <c:v>10</c:v>
                </c:pt>
                <c:pt idx="7667">
                  <c:v>2</c:v>
                </c:pt>
                <c:pt idx="7668">
                  <c:v>4</c:v>
                </c:pt>
                <c:pt idx="7669">
                  <c:v>10</c:v>
                </c:pt>
                <c:pt idx="7670">
                  <c:v>3</c:v>
                </c:pt>
                <c:pt idx="7671">
                  <c:v>6</c:v>
                </c:pt>
                <c:pt idx="7672">
                  <c:v>8</c:v>
                </c:pt>
                <c:pt idx="7673">
                  <c:v>5</c:v>
                </c:pt>
                <c:pt idx="7674">
                  <c:v>13</c:v>
                </c:pt>
                <c:pt idx="7675">
                  <c:v>12</c:v>
                </c:pt>
                <c:pt idx="7676">
                  <c:v>12</c:v>
                </c:pt>
                <c:pt idx="7677">
                  <c:v>3</c:v>
                </c:pt>
                <c:pt idx="7678">
                  <c:v>12</c:v>
                </c:pt>
                <c:pt idx="7679">
                  <c:v>8</c:v>
                </c:pt>
                <c:pt idx="7680">
                  <c:v>5</c:v>
                </c:pt>
                <c:pt idx="7681">
                  <c:v>10</c:v>
                </c:pt>
                <c:pt idx="7682">
                  <c:v>12</c:v>
                </c:pt>
                <c:pt idx="7683">
                  <c:v>5</c:v>
                </c:pt>
                <c:pt idx="7684">
                  <c:v>7</c:v>
                </c:pt>
                <c:pt idx="7685">
                  <c:v>5</c:v>
                </c:pt>
                <c:pt idx="7686">
                  <c:v>10</c:v>
                </c:pt>
                <c:pt idx="7687">
                  <c:v>15</c:v>
                </c:pt>
                <c:pt idx="7688">
                  <c:v>6</c:v>
                </c:pt>
                <c:pt idx="7689">
                  <c:v>3</c:v>
                </c:pt>
                <c:pt idx="7690">
                  <c:v>10</c:v>
                </c:pt>
                <c:pt idx="7691">
                  <c:v>14</c:v>
                </c:pt>
                <c:pt idx="7692">
                  <c:v>13</c:v>
                </c:pt>
                <c:pt idx="7693">
                  <c:v>6</c:v>
                </c:pt>
                <c:pt idx="7694">
                  <c:v>8</c:v>
                </c:pt>
                <c:pt idx="7695">
                  <c:v>13</c:v>
                </c:pt>
                <c:pt idx="7696">
                  <c:v>9</c:v>
                </c:pt>
                <c:pt idx="7697">
                  <c:v>3</c:v>
                </c:pt>
                <c:pt idx="7698">
                  <c:v>7</c:v>
                </c:pt>
                <c:pt idx="7699">
                  <c:v>14</c:v>
                </c:pt>
                <c:pt idx="7700">
                  <c:v>4</c:v>
                </c:pt>
                <c:pt idx="7701">
                  <c:v>2</c:v>
                </c:pt>
                <c:pt idx="7702">
                  <c:v>13</c:v>
                </c:pt>
                <c:pt idx="7703">
                  <c:v>6</c:v>
                </c:pt>
                <c:pt idx="7704">
                  <c:v>6</c:v>
                </c:pt>
                <c:pt idx="7705">
                  <c:v>5</c:v>
                </c:pt>
                <c:pt idx="7706">
                  <c:v>9</c:v>
                </c:pt>
                <c:pt idx="7707">
                  <c:v>2</c:v>
                </c:pt>
                <c:pt idx="7708">
                  <c:v>11</c:v>
                </c:pt>
                <c:pt idx="7709">
                  <c:v>12</c:v>
                </c:pt>
                <c:pt idx="7710">
                  <c:v>5</c:v>
                </c:pt>
                <c:pt idx="7711">
                  <c:v>8</c:v>
                </c:pt>
                <c:pt idx="7712">
                  <c:v>2</c:v>
                </c:pt>
                <c:pt idx="7713">
                  <c:v>12</c:v>
                </c:pt>
                <c:pt idx="7714">
                  <c:v>10</c:v>
                </c:pt>
                <c:pt idx="7715">
                  <c:v>5</c:v>
                </c:pt>
                <c:pt idx="7716">
                  <c:v>4</c:v>
                </c:pt>
                <c:pt idx="7717">
                  <c:v>7</c:v>
                </c:pt>
                <c:pt idx="7718">
                  <c:v>4</c:v>
                </c:pt>
                <c:pt idx="7719">
                  <c:v>16</c:v>
                </c:pt>
                <c:pt idx="7720">
                  <c:v>15</c:v>
                </c:pt>
                <c:pt idx="7721">
                  <c:v>9</c:v>
                </c:pt>
                <c:pt idx="7722">
                  <c:v>11</c:v>
                </c:pt>
                <c:pt idx="7723">
                  <c:v>8</c:v>
                </c:pt>
                <c:pt idx="7724">
                  <c:v>4</c:v>
                </c:pt>
                <c:pt idx="7725">
                  <c:v>14</c:v>
                </c:pt>
                <c:pt idx="7726">
                  <c:v>3</c:v>
                </c:pt>
                <c:pt idx="7727">
                  <c:v>3</c:v>
                </c:pt>
                <c:pt idx="7728">
                  <c:v>6</c:v>
                </c:pt>
                <c:pt idx="7729">
                  <c:v>14</c:v>
                </c:pt>
                <c:pt idx="7730">
                  <c:v>7</c:v>
                </c:pt>
                <c:pt idx="7731">
                  <c:v>4</c:v>
                </c:pt>
                <c:pt idx="7732">
                  <c:v>6</c:v>
                </c:pt>
                <c:pt idx="7733">
                  <c:v>14</c:v>
                </c:pt>
                <c:pt idx="7734">
                  <c:v>7</c:v>
                </c:pt>
                <c:pt idx="7735">
                  <c:v>4</c:v>
                </c:pt>
                <c:pt idx="7736">
                  <c:v>16</c:v>
                </c:pt>
                <c:pt idx="7737">
                  <c:v>7</c:v>
                </c:pt>
                <c:pt idx="7738">
                  <c:v>19</c:v>
                </c:pt>
                <c:pt idx="7739">
                  <c:v>9</c:v>
                </c:pt>
                <c:pt idx="7740">
                  <c:v>10</c:v>
                </c:pt>
                <c:pt idx="7741">
                  <c:v>14</c:v>
                </c:pt>
                <c:pt idx="7742">
                  <c:v>5</c:v>
                </c:pt>
                <c:pt idx="7743">
                  <c:v>6</c:v>
                </c:pt>
                <c:pt idx="7744">
                  <c:v>13</c:v>
                </c:pt>
                <c:pt idx="7745">
                  <c:v>4</c:v>
                </c:pt>
                <c:pt idx="7746">
                  <c:v>12</c:v>
                </c:pt>
                <c:pt idx="7747">
                  <c:v>14</c:v>
                </c:pt>
                <c:pt idx="7748">
                  <c:v>5</c:v>
                </c:pt>
                <c:pt idx="7749">
                  <c:v>7</c:v>
                </c:pt>
                <c:pt idx="7750">
                  <c:v>12</c:v>
                </c:pt>
                <c:pt idx="7751">
                  <c:v>4</c:v>
                </c:pt>
                <c:pt idx="7752">
                  <c:v>5</c:v>
                </c:pt>
                <c:pt idx="7753">
                  <c:v>13</c:v>
                </c:pt>
                <c:pt idx="7754">
                  <c:v>0</c:v>
                </c:pt>
                <c:pt idx="7755">
                  <c:v>6</c:v>
                </c:pt>
                <c:pt idx="7756">
                  <c:v>6</c:v>
                </c:pt>
                <c:pt idx="7757">
                  <c:v>5</c:v>
                </c:pt>
                <c:pt idx="7758">
                  <c:v>10</c:v>
                </c:pt>
                <c:pt idx="7759">
                  <c:v>2</c:v>
                </c:pt>
                <c:pt idx="7760">
                  <c:v>4</c:v>
                </c:pt>
                <c:pt idx="7761">
                  <c:v>16</c:v>
                </c:pt>
                <c:pt idx="7762">
                  <c:v>7</c:v>
                </c:pt>
                <c:pt idx="7763">
                  <c:v>10</c:v>
                </c:pt>
                <c:pt idx="7764">
                  <c:v>4</c:v>
                </c:pt>
                <c:pt idx="7765">
                  <c:v>1</c:v>
                </c:pt>
                <c:pt idx="7766">
                  <c:v>8</c:v>
                </c:pt>
                <c:pt idx="7767">
                  <c:v>3</c:v>
                </c:pt>
                <c:pt idx="7768">
                  <c:v>3</c:v>
                </c:pt>
                <c:pt idx="7769">
                  <c:v>2</c:v>
                </c:pt>
                <c:pt idx="7770">
                  <c:v>3</c:v>
                </c:pt>
                <c:pt idx="7771">
                  <c:v>5</c:v>
                </c:pt>
                <c:pt idx="7772">
                  <c:v>8</c:v>
                </c:pt>
                <c:pt idx="7773">
                  <c:v>0</c:v>
                </c:pt>
                <c:pt idx="7774">
                  <c:v>6</c:v>
                </c:pt>
                <c:pt idx="7775">
                  <c:v>15</c:v>
                </c:pt>
                <c:pt idx="7776">
                  <c:v>0</c:v>
                </c:pt>
                <c:pt idx="7777">
                  <c:v>10</c:v>
                </c:pt>
                <c:pt idx="7778">
                  <c:v>10</c:v>
                </c:pt>
                <c:pt idx="7779">
                  <c:v>7</c:v>
                </c:pt>
                <c:pt idx="7780">
                  <c:v>5</c:v>
                </c:pt>
                <c:pt idx="7781">
                  <c:v>4</c:v>
                </c:pt>
                <c:pt idx="7782">
                  <c:v>5</c:v>
                </c:pt>
                <c:pt idx="7783">
                  <c:v>10</c:v>
                </c:pt>
                <c:pt idx="7784">
                  <c:v>13</c:v>
                </c:pt>
                <c:pt idx="7785">
                  <c:v>8</c:v>
                </c:pt>
                <c:pt idx="7786">
                  <c:v>6</c:v>
                </c:pt>
                <c:pt idx="7787">
                  <c:v>5</c:v>
                </c:pt>
                <c:pt idx="7788">
                  <c:v>4</c:v>
                </c:pt>
                <c:pt idx="7789">
                  <c:v>6</c:v>
                </c:pt>
                <c:pt idx="7790">
                  <c:v>13</c:v>
                </c:pt>
                <c:pt idx="7791">
                  <c:v>5</c:v>
                </c:pt>
                <c:pt idx="7792">
                  <c:v>12</c:v>
                </c:pt>
                <c:pt idx="7793">
                  <c:v>8</c:v>
                </c:pt>
                <c:pt idx="7794">
                  <c:v>10</c:v>
                </c:pt>
                <c:pt idx="7795">
                  <c:v>7</c:v>
                </c:pt>
                <c:pt idx="7796">
                  <c:v>4</c:v>
                </c:pt>
                <c:pt idx="7797">
                  <c:v>7</c:v>
                </c:pt>
                <c:pt idx="7798">
                  <c:v>4</c:v>
                </c:pt>
                <c:pt idx="7799">
                  <c:v>7</c:v>
                </c:pt>
                <c:pt idx="7800">
                  <c:v>7</c:v>
                </c:pt>
                <c:pt idx="7801">
                  <c:v>13</c:v>
                </c:pt>
                <c:pt idx="7802">
                  <c:v>14</c:v>
                </c:pt>
                <c:pt idx="7803">
                  <c:v>11</c:v>
                </c:pt>
                <c:pt idx="7804">
                  <c:v>2</c:v>
                </c:pt>
                <c:pt idx="7805">
                  <c:v>5</c:v>
                </c:pt>
                <c:pt idx="7806">
                  <c:v>6</c:v>
                </c:pt>
                <c:pt idx="7807">
                  <c:v>7</c:v>
                </c:pt>
                <c:pt idx="7808">
                  <c:v>7</c:v>
                </c:pt>
                <c:pt idx="7809">
                  <c:v>7</c:v>
                </c:pt>
                <c:pt idx="7810">
                  <c:v>16</c:v>
                </c:pt>
                <c:pt idx="7811">
                  <c:v>4</c:v>
                </c:pt>
                <c:pt idx="7812">
                  <c:v>7</c:v>
                </c:pt>
                <c:pt idx="7813">
                  <c:v>6</c:v>
                </c:pt>
                <c:pt idx="7814">
                  <c:v>4</c:v>
                </c:pt>
                <c:pt idx="7815">
                  <c:v>1</c:v>
                </c:pt>
                <c:pt idx="7816">
                  <c:v>6</c:v>
                </c:pt>
                <c:pt idx="7817">
                  <c:v>3</c:v>
                </c:pt>
                <c:pt idx="7818">
                  <c:v>5</c:v>
                </c:pt>
                <c:pt idx="7819">
                  <c:v>11</c:v>
                </c:pt>
                <c:pt idx="7820">
                  <c:v>9</c:v>
                </c:pt>
                <c:pt idx="7821">
                  <c:v>14</c:v>
                </c:pt>
                <c:pt idx="7822">
                  <c:v>4</c:v>
                </c:pt>
                <c:pt idx="7823">
                  <c:v>2</c:v>
                </c:pt>
                <c:pt idx="7824">
                  <c:v>11</c:v>
                </c:pt>
                <c:pt idx="7825">
                  <c:v>5</c:v>
                </c:pt>
                <c:pt idx="7826">
                  <c:v>3</c:v>
                </c:pt>
                <c:pt idx="7827">
                  <c:v>2</c:v>
                </c:pt>
                <c:pt idx="7828">
                  <c:v>10</c:v>
                </c:pt>
                <c:pt idx="7829">
                  <c:v>5</c:v>
                </c:pt>
                <c:pt idx="7830">
                  <c:v>4</c:v>
                </c:pt>
                <c:pt idx="7831">
                  <c:v>6</c:v>
                </c:pt>
                <c:pt idx="7832">
                  <c:v>16</c:v>
                </c:pt>
                <c:pt idx="7833">
                  <c:v>4</c:v>
                </c:pt>
                <c:pt idx="7834">
                  <c:v>13</c:v>
                </c:pt>
                <c:pt idx="7835">
                  <c:v>15</c:v>
                </c:pt>
                <c:pt idx="7836">
                  <c:v>4</c:v>
                </c:pt>
                <c:pt idx="7837">
                  <c:v>7</c:v>
                </c:pt>
                <c:pt idx="7838">
                  <c:v>11</c:v>
                </c:pt>
                <c:pt idx="7839">
                  <c:v>9</c:v>
                </c:pt>
                <c:pt idx="7840">
                  <c:v>10</c:v>
                </c:pt>
                <c:pt idx="7841">
                  <c:v>13</c:v>
                </c:pt>
                <c:pt idx="7842">
                  <c:v>6</c:v>
                </c:pt>
                <c:pt idx="7843">
                  <c:v>6</c:v>
                </c:pt>
                <c:pt idx="7844">
                  <c:v>11</c:v>
                </c:pt>
                <c:pt idx="7845">
                  <c:v>8</c:v>
                </c:pt>
                <c:pt idx="7846">
                  <c:v>2</c:v>
                </c:pt>
                <c:pt idx="7847">
                  <c:v>9</c:v>
                </c:pt>
                <c:pt idx="7848">
                  <c:v>9</c:v>
                </c:pt>
                <c:pt idx="7849">
                  <c:v>7</c:v>
                </c:pt>
                <c:pt idx="7850">
                  <c:v>9</c:v>
                </c:pt>
                <c:pt idx="7851">
                  <c:v>10</c:v>
                </c:pt>
                <c:pt idx="7852">
                  <c:v>5</c:v>
                </c:pt>
                <c:pt idx="7853">
                  <c:v>2</c:v>
                </c:pt>
                <c:pt idx="7854">
                  <c:v>12</c:v>
                </c:pt>
                <c:pt idx="7855">
                  <c:v>1</c:v>
                </c:pt>
                <c:pt idx="7856">
                  <c:v>6</c:v>
                </c:pt>
                <c:pt idx="7857">
                  <c:v>15</c:v>
                </c:pt>
                <c:pt idx="7858">
                  <c:v>12</c:v>
                </c:pt>
                <c:pt idx="7859">
                  <c:v>16</c:v>
                </c:pt>
                <c:pt idx="7860">
                  <c:v>17</c:v>
                </c:pt>
                <c:pt idx="7861">
                  <c:v>1</c:v>
                </c:pt>
                <c:pt idx="7862">
                  <c:v>6</c:v>
                </c:pt>
                <c:pt idx="7863">
                  <c:v>14</c:v>
                </c:pt>
                <c:pt idx="7864">
                  <c:v>8</c:v>
                </c:pt>
                <c:pt idx="7865">
                  <c:v>14</c:v>
                </c:pt>
                <c:pt idx="7866">
                  <c:v>9</c:v>
                </c:pt>
                <c:pt idx="7867">
                  <c:v>9</c:v>
                </c:pt>
                <c:pt idx="7868">
                  <c:v>9</c:v>
                </c:pt>
                <c:pt idx="7869">
                  <c:v>15</c:v>
                </c:pt>
                <c:pt idx="7870">
                  <c:v>3</c:v>
                </c:pt>
                <c:pt idx="7871">
                  <c:v>6</c:v>
                </c:pt>
                <c:pt idx="7872">
                  <c:v>7</c:v>
                </c:pt>
                <c:pt idx="7873">
                  <c:v>10</c:v>
                </c:pt>
                <c:pt idx="7874">
                  <c:v>11</c:v>
                </c:pt>
                <c:pt idx="7875">
                  <c:v>10</c:v>
                </c:pt>
                <c:pt idx="7876">
                  <c:v>2</c:v>
                </c:pt>
                <c:pt idx="7877">
                  <c:v>6</c:v>
                </c:pt>
                <c:pt idx="7878">
                  <c:v>6</c:v>
                </c:pt>
                <c:pt idx="7879">
                  <c:v>1</c:v>
                </c:pt>
                <c:pt idx="7880">
                  <c:v>6</c:v>
                </c:pt>
                <c:pt idx="7881">
                  <c:v>8</c:v>
                </c:pt>
                <c:pt idx="7882">
                  <c:v>6</c:v>
                </c:pt>
                <c:pt idx="7883">
                  <c:v>7</c:v>
                </c:pt>
                <c:pt idx="7884">
                  <c:v>9</c:v>
                </c:pt>
                <c:pt idx="7885">
                  <c:v>13</c:v>
                </c:pt>
                <c:pt idx="7886">
                  <c:v>6</c:v>
                </c:pt>
                <c:pt idx="7887">
                  <c:v>7</c:v>
                </c:pt>
                <c:pt idx="7888">
                  <c:v>3</c:v>
                </c:pt>
                <c:pt idx="7889">
                  <c:v>6</c:v>
                </c:pt>
                <c:pt idx="7890">
                  <c:v>6</c:v>
                </c:pt>
                <c:pt idx="7891">
                  <c:v>8</c:v>
                </c:pt>
                <c:pt idx="7892">
                  <c:v>12</c:v>
                </c:pt>
                <c:pt idx="7893">
                  <c:v>8</c:v>
                </c:pt>
                <c:pt idx="7894">
                  <c:v>14</c:v>
                </c:pt>
                <c:pt idx="7895">
                  <c:v>7</c:v>
                </c:pt>
                <c:pt idx="7896">
                  <c:v>3</c:v>
                </c:pt>
                <c:pt idx="7897">
                  <c:v>8</c:v>
                </c:pt>
                <c:pt idx="7898">
                  <c:v>13</c:v>
                </c:pt>
                <c:pt idx="7899">
                  <c:v>7</c:v>
                </c:pt>
                <c:pt idx="7900">
                  <c:v>7</c:v>
                </c:pt>
                <c:pt idx="7901">
                  <c:v>0</c:v>
                </c:pt>
                <c:pt idx="7902">
                  <c:v>3</c:v>
                </c:pt>
                <c:pt idx="7903">
                  <c:v>9</c:v>
                </c:pt>
                <c:pt idx="7904">
                  <c:v>7</c:v>
                </c:pt>
                <c:pt idx="7905">
                  <c:v>6</c:v>
                </c:pt>
                <c:pt idx="7906">
                  <c:v>6</c:v>
                </c:pt>
                <c:pt idx="7907">
                  <c:v>6</c:v>
                </c:pt>
                <c:pt idx="7908">
                  <c:v>8</c:v>
                </c:pt>
                <c:pt idx="7909">
                  <c:v>6</c:v>
                </c:pt>
                <c:pt idx="7910">
                  <c:v>1</c:v>
                </c:pt>
                <c:pt idx="7911">
                  <c:v>9</c:v>
                </c:pt>
                <c:pt idx="7912">
                  <c:v>6</c:v>
                </c:pt>
                <c:pt idx="7913">
                  <c:v>10</c:v>
                </c:pt>
                <c:pt idx="7914">
                  <c:v>9</c:v>
                </c:pt>
                <c:pt idx="7915">
                  <c:v>9</c:v>
                </c:pt>
                <c:pt idx="7916">
                  <c:v>4</c:v>
                </c:pt>
                <c:pt idx="7917">
                  <c:v>6</c:v>
                </c:pt>
                <c:pt idx="7918">
                  <c:v>7</c:v>
                </c:pt>
                <c:pt idx="7919">
                  <c:v>7</c:v>
                </c:pt>
                <c:pt idx="7920">
                  <c:v>2</c:v>
                </c:pt>
                <c:pt idx="7921">
                  <c:v>8</c:v>
                </c:pt>
                <c:pt idx="7922">
                  <c:v>9</c:v>
                </c:pt>
                <c:pt idx="7923">
                  <c:v>4</c:v>
                </c:pt>
                <c:pt idx="7924">
                  <c:v>15</c:v>
                </c:pt>
                <c:pt idx="7925">
                  <c:v>4</c:v>
                </c:pt>
                <c:pt idx="7926">
                  <c:v>6</c:v>
                </c:pt>
                <c:pt idx="7927">
                  <c:v>12</c:v>
                </c:pt>
                <c:pt idx="7928">
                  <c:v>5</c:v>
                </c:pt>
                <c:pt idx="7929">
                  <c:v>6</c:v>
                </c:pt>
                <c:pt idx="7930">
                  <c:v>17</c:v>
                </c:pt>
                <c:pt idx="7931">
                  <c:v>12</c:v>
                </c:pt>
                <c:pt idx="7932">
                  <c:v>0</c:v>
                </c:pt>
                <c:pt idx="7933">
                  <c:v>5</c:v>
                </c:pt>
                <c:pt idx="7934">
                  <c:v>7</c:v>
                </c:pt>
                <c:pt idx="7935">
                  <c:v>7</c:v>
                </c:pt>
                <c:pt idx="7936">
                  <c:v>13</c:v>
                </c:pt>
                <c:pt idx="7937">
                  <c:v>7</c:v>
                </c:pt>
                <c:pt idx="7938">
                  <c:v>11</c:v>
                </c:pt>
                <c:pt idx="7939">
                  <c:v>13</c:v>
                </c:pt>
                <c:pt idx="7940">
                  <c:v>1</c:v>
                </c:pt>
                <c:pt idx="7941">
                  <c:v>6</c:v>
                </c:pt>
                <c:pt idx="7942">
                  <c:v>11</c:v>
                </c:pt>
                <c:pt idx="7943">
                  <c:v>19</c:v>
                </c:pt>
                <c:pt idx="7944">
                  <c:v>3</c:v>
                </c:pt>
                <c:pt idx="7945">
                  <c:v>5</c:v>
                </c:pt>
                <c:pt idx="7946">
                  <c:v>14</c:v>
                </c:pt>
                <c:pt idx="7947">
                  <c:v>12</c:v>
                </c:pt>
                <c:pt idx="7948">
                  <c:v>9</c:v>
                </c:pt>
                <c:pt idx="7949">
                  <c:v>5</c:v>
                </c:pt>
                <c:pt idx="7950">
                  <c:v>13</c:v>
                </c:pt>
                <c:pt idx="7951">
                  <c:v>8</c:v>
                </c:pt>
                <c:pt idx="7952">
                  <c:v>4</c:v>
                </c:pt>
                <c:pt idx="7953">
                  <c:v>5</c:v>
                </c:pt>
                <c:pt idx="7954">
                  <c:v>1</c:v>
                </c:pt>
                <c:pt idx="7955">
                  <c:v>6</c:v>
                </c:pt>
                <c:pt idx="7956">
                  <c:v>10</c:v>
                </c:pt>
                <c:pt idx="7957">
                  <c:v>12</c:v>
                </c:pt>
                <c:pt idx="7958">
                  <c:v>4</c:v>
                </c:pt>
                <c:pt idx="7959">
                  <c:v>10</c:v>
                </c:pt>
                <c:pt idx="7960">
                  <c:v>0</c:v>
                </c:pt>
                <c:pt idx="7961">
                  <c:v>9</c:v>
                </c:pt>
                <c:pt idx="7962">
                  <c:v>11</c:v>
                </c:pt>
                <c:pt idx="7963">
                  <c:v>6</c:v>
                </c:pt>
                <c:pt idx="7964">
                  <c:v>11</c:v>
                </c:pt>
                <c:pt idx="7965">
                  <c:v>9</c:v>
                </c:pt>
                <c:pt idx="7966">
                  <c:v>13</c:v>
                </c:pt>
                <c:pt idx="7967">
                  <c:v>5</c:v>
                </c:pt>
                <c:pt idx="7968">
                  <c:v>1</c:v>
                </c:pt>
                <c:pt idx="7969">
                  <c:v>7</c:v>
                </c:pt>
                <c:pt idx="7970">
                  <c:v>12</c:v>
                </c:pt>
                <c:pt idx="7971">
                  <c:v>8</c:v>
                </c:pt>
                <c:pt idx="7972">
                  <c:v>15</c:v>
                </c:pt>
                <c:pt idx="7973">
                  <c:v>5</c:v>
                </c:pt>
                <c:pt idx="7974">
                  <c:v>11</c:v>
                </c:pt>
                <c:pt idx="7975">
                  <c:v>11</c:v>
                </c:pt>
                <c:pt idx="7976">
                  <c:v>14</c:v>
                </c:pt>
                <c:pt idx="7977">
                  <c:v>7</c:v>
                </c:pt>
                <c:pt idx="7978">
                  <c:v>4</c:v>
                </c:pt>
                <c:pt idx="7979">
                  <c:v>8</c:v>
                </c:pt>
                <c:pt idx="7980">
                  <c:v>6</c:v>
                </c:pt>
                <c:pt idx="7981">
                  <c:v>1</c:v>
                </c:pt>
                <c:pt idx="7982">
                  <c:v>5</c:v>
                </c:pt>
                <c:pt idx="7983">
                  <c:v>12</c:v>
                </c:pt>
                <c:pt idx="7984">
                  <c:v>5</c:v>
                </c:pt>
                <c:pt idx="7985">
                  <c:v>9</c:v>
                </c:pt>
                <c:pt idx="7986">
                  <c:v>4</c:v>
                </c:pt>
                <c:pt idx="7987">
                  <c:v>3</c:v>
                </c:pt>
                <c:pt idx="7988">
                  <c:v>7</c:v>
                </c:pt>
                <c:pt idx="7989">
                  <c:v>4</c:v>
                </c:pt>
                <c:pt idx="7990">
                  <c:v>7</c:v>
                </c:pt>
                <c:pt idx="7991">
                  <c:v>7</c:v>
                </c:pt>
                <c:pt idx="7992">
                  <c:v>11</c:v>
                </c:pt>
                <c:pt idx="7993">
                  <c:v>4</c:v>
                </c:pt>
                <c:pt idx="7994">
                  <c:v>8</c:v>
                </c:pt>
                <c:pt idx="7995">
                  <c:v>14</c:v>
                </c:pt>
                <c:pt idx="7996">
                  <c:v>2</c:v>
                </c:pt>
                <c:pt idx="7997">
                  <c:v>8</c:v>
                </c:pt>
                <c:pt idx="7998">
                  <c:v>6</c:v>
                </c:pt>
                <c:pt idx="7999">
                  <c:v>13</c:v>
                </c:pt>
                <c:pt idx="8000">
                  <c:v>4</c:v>
                </c:pt>
                <c:pt idx="8001">
                  <c:v>9</c:v>
                </c:pt>
                <c:pt idx="8002">
                  <c:v>2</c:v>
                </c:pt>
                <c:pt idx="8003">
                  <c:v>9</c:v>
                </c:pt>
                <c:pt idx="8004">
                  <c:v>12</c:v>
                </c:pt>
                <c:pt idx="8005">
                  <c:v>8</c:v>
                </c:pt>
                <c:pt idx="8006">
                  <c:v>5</c:v>
                </c:pt>
                <c:pt idx="8007">
                  <c:v>9</c:v>
                </c:pt>
                <c:pt idx="8008">
                  <c:v>7</c:v>
                </c:pt>
                <c:pt idx="8009">
                  <c:v>1</c:v>
                </c:pt>
                <c:pt idx="8010">
                  <c:v>9</c:v>
                </c:pt>
                <c:pt idx="8011">
                  <c:v>13</c:v>
                </c:pt>
                <c:pt idx="8012">
                  <c:v>9</c:v>
                </c:pt>
                <c:pt idx="8013">
                  <c:v>2</c:v>
                </c:pt>
                <c:pt idx="8014">
                  <c:v>8</c:v>
                </c:pt>
                <c:pt idx="8015">
                  <c:v>8</c:v>
                </c:pt>
                <c:pt idx="8016">
                  <c:v>4</c:v>
                </c:pt>
                <c:pt idx="8017">
                  <c:v>6</c:v>
                </c:pt>
                <c:pt idx="8018">
                  <c:v>6</c:v>
                </c:pt>
                <c:pt idx="8019">
                  <c:v>0</c:v>
                </c:pt>
                <c:pt idx="8020">
                  <c:v>15</c:v>
                </c:pt>
                <c:pt idx="8021">
                  <c:v>16</c:v>
                </c:pt>
                <c:pt idx="8022">
                  <c:v>3</c:v>
                </c:pt>
                <c:pt idx="8023">
                  <c:v>18</c:v>
                </c:pt>
                <c:pt idx="8024">
                  <c:v>9</c:v>
                </c:pt>
                <c:pt idx="8025">
                  <c:v>2</c:v>
                </c:pt>
                <c:pt idx="8026">
                  <c:v>14</c:v>
                </c:pt>
                <c:pt idx="8027">
                  <c:v>9</c:v>
                </c:pt>
                <c:pt idx="8028">
                  <c:v>11</c:v>
                </c:pt>
                <c:pt idx="8029">
                  <c:v>2</c:v>
                </c:pt>
                <c:pt idx="8030">
                  <c:v>9</c:v>
                </c:pt>
                <c:pt idx="8031">
                  <c:v>1</c:v>
                </c:pt>
                <c:pt idx="8032">
                  <c:v>10</c:v>
                </c:pt>
                <c:pt idx="8033">
                  <c:v>10</c:v>
                </c:pt>
                <c:pt idx="8034">
                  <c:v>13</c:v>
                </c:pt>
                <c:pt idx="8035">
                  <c:v>4</c:v>
                </c:pt>
                <c:pt idx="8036">
                  <c:v>13</c:v>
                </c:pt>
                <c:pt idx="8037">
                  <c:v>5</c:v>
                </c:pt>
                <c:pt idx="8038">
                  <c:v>8</c:v>
                </c:pt>
                <c:pt idx="8039">
                  <c:v>9</c:v>
                </c:pt>
                <c:pt idx="8040">
                  <c:v>12</c:v>
                </c:pt>
                <c:pt idx="8041">
                  <c:v>11</c:v>
                </c:pt>
                <c:pt idx="8042">
                  <c:v>1</c:v>
                </c:pt>
                <c:pt idx="8043">
                  <c:v>9</c:v>
                </c:pt>
                <c:pt idx="8044">
                  <c:v>13</c:v>
                </c:pt>
                <c:pt idx="8045">
                  <c:v>8</c:v>
                </c:pt>
                <c:pt idx="8046">
                  <c:v>12</c:v>
                </c:pt>
                <c:pt idx="8047">
                  <c:v>9</c:v>
                </c:pt>
                <c:pt idx="8048">
                  <c:v>11</c:v>
                </c:pt>
                <c:pt idx="8049">
                  <c:v>10</c:v>
                </c:pt>
                <c:pt idx="8050">
                  <c:v>6</c:v>
                </c:pt>
                <c:pt idx="8051">
                  <c:v>6</c:v>
                </c:pt>
                <c:pt idx="8052">
                  <c:v>11</c:v>
                </c:pt>
                <c:pt idx="8053">
                  <c:v>13</c:v>
                </c:pt>
                <c:pt idx="8054">
                  <c:v>12</c:v>
                </c:pt>
                <c:pt idx="8055">
                  <c:v>10</c:v>
                </c:pt>
                <c:pt idx="8056">
                  <c:v>14</c:v>
                </c:pt>
                <c:pt idx="8057">
                  <c:v>17</c:v>
                </c:pt>
                <c:pt idx="8058">
                  <c:v>1</c:v>
                </c:pt>
                <c:pt idx="8059">
                  <c:v>9</c:v>
                </c:pt>
                <c:pt idx="8060">
                  <c:v>8</c:v>
                </c:pt>
                <c:pt idx="8061">
                  <c:v>8</c:v>
                </c:pt>
                <c:pt idx="8062">
                  <c:v>7</c:v>
                </c:pt>
                <c:pt idx="8063">
                  <c:v>5</c:v>
                </c:pt>
                <c:pt idx="8064">
                  <c:v>5</c:v>
                </c:pt>
                <c:pt idx="8065">
                  <c:v>9</c:v>
                </c:pt>
                <c:pt idx="8066">
                  <c:v>10</c:v>
                </c:pt>
                <c:pt idx="8067">
                  <c:v>0</c:v>
                </c:pt>
                <c:pt idx="8068">
                  <c:v>7</c:v>
                </c:pt>
                <c:pt idx="8069">
                  <c:v>10</c:v>
                </c:pt>
                <c:pt idx="8070">
                  <c:v>2</c:v>
                </c:pt>
                <c:pt idx="8071">
                  <c:v>8</c:v>
                </c:pt>
                <c:pt idx="8072">
                  <c:v>6</c:v>
                </c:pt>
                <c:pt idx="8073">
                  <c:v>10</c:v>
                </c:pt>
                <c:pt idx="8074">
                  <c:v>2</c:v>
                </c:pt>
                <c:pt idx="8075">
                  <c:v>3</c:v>
                </c:pt>
                <c:pt idx="8076">
                  <c:v>5</c:v>
                </c:pt>
                <c:pt idx="8077">
                  <c:v>8</c:v>
                </c:pt>
                <c:pt idx="8078">
                  <c:v>7</c:v>
                </c:pt>
                <c:pt idx="8079">
                  <c:v>14</c:v>
                </c:pt>
                <c:pt idx="8080">
                  <c:v>0</c:v>
                </c:pt>
                <c:pt idx="8081">
                  <c:v>5</c:v>
                </c:pt>
                <c:pt idx="8082">
                  <c:v>8</c:v>
                </c:pt>
                <c:pt idx="8083">
                  <c:v>7</c:v>
                </c:pt>
                <c:pt idx="8084">
                  <c:v>0</c:v>
                </c:pt>
                <c:pt idx="8085">
                  <c:v>8</c:v>
                </c:pt>
                <c:pt idx="8086">
                  <c:v>5</c:v>
                </c:pt>
                <c:pt idx="8087">
                  <c:v>9</c:v>
                </c:pt>
                <c:pt idx="8088">
                  <c:v>13</c:v>
                </c:pt>
                <c:pt idx="8089">
                  <c:v>5</c:v>
                </c:pt>
                <c:pt idx="8090">
                  <c:v>4</c:v>
                </c:pt>
                <c:pt idx="8091">
                  <c:v>8</c:v>
                </c:pt>
                <c:pt idx="8092">
                  <c:v>7</c:v>
                </c:pt>
                <c:pt idx="8093">
                  <c:v>3</c:v>
                </c:pt>
                <c:pt idx="8094">
                  <c:v>17</c:v>
                </c:pt>
                <c:pt idx="8095">
                  <c:v>6</c:v>
                </c:pt>
                <c:pt idx="8096">
                  <c:v>8</c:v>
                </c:pt>
                <c:pt idx="8097">
                  <c:v>12</c:v>
                </c:pt>
                <c:pt idx="8098">
                  <c:v>0</c:v>
                </c:pt>
                <c:pt idx="8099">
                  <c:v>12</c:v>
                </c:pt>
                <c:pt idx="8100">
                  <c:v>3</c:v>
                </c:pt>
                <c:pt idx="8101">
                  <c:v>1</c:v>
                </c:pt>
                <c:pt idx="8102">
                  <c:v>11</c:v>
                </c:pt>
                <c:pt idx="8103">
                  <c:v>7</c:v>
                </c:pt>
                <c:pt idx="8104">
                  <c:v>12</c:v>
                </c:pt>
                <c:pt idx="8105">
                  <c:v>4</c:v>
                </c:pt>
                <c:pt idx="8106">
                  <c:v>8</c:v>
                </c:pt>
                <c:pt idx="8107">
                  <c:v>8</c:v>
                </c:pt>
                <c:pt idx="8108">
                  <c:v>10</c:v>
                </c:pt>
                <c:pt idx="8109">
                  <c:v>12</c:v>
                </c:pt>
                <c:pt idx="8110">
                  <c:v>8</c:v>
                </c:pt>
                <c:pt idx="8111">
                  <c:v>7</c:v>
                </c:pt>
                <c:pt idx="8112">
                  <c:v>14</c:v>
                </c:pt>
                <c:pt idx="8113">
                  <c:v>12</c:v>
                </c:pt>
                <c:pt idx="8114">
                  <c:v>9</c:v>
                </c:pt>
                <c:pt idx="8115">
                  <c:v>6</c:v>
                </c:pt>
                <c:pt idx="8116">
                  <c:v>17</c:v>
                </c:pt>
                <c:pt idx="8117">
                  <c:v>9</c:v>
                </c:pt>
                <c:pt idx="8118">
                  <c:v>7</c:v>
                </c:pt>
                <c:pt idx="8119">
                  <c:v>8</c:v>
                </c:pt>
                <c:pt idx="8120">
                  <c:v>7</c:v>
                </c:pt>
                <c:pt idx="8121">
                  <c:v>4</c:v>
                </c:pt>
                <c:pt idx="8122">
                  <c:v>18</c:v>
                </c:pt>
                <c:pt idx="8123">
                  <c:v>5</c:v>
                </c:pt>
                <c:pt idx="8124">
                  <c:v>14</c:v>
                </c:pt>
                <c:pt idx="8125">
                  <c:v>10</c:v>
                </c:pt>
                <c:pt idx="8126">
                  <c:v>10</c:v>
                </c:pt>
                <c:pt idx="8127">
                  <c:v>10</c:v>
                </c:pt>
                <c:pt idx="8128">
                  <c:v>5</c:v>
                </c:pt>
                <c:pt idx="8129">
                  <c:v>5</c:v>
                </c:pt>
                <c:pt idx="8130">
                  <c:v>10</c:v>
                </c:pt>
                <c:pt idx="8131">
                  <c:v>3</c:v>
                </c:pt>
                <c:pt idx="8132">
                  <c:v>10</c:v>
                </c:pt>
                <c:pt idx="8133">
                  <c:v>2</c:v>
                </c:pt>
                <c:pt idx="8134">
                  <c:v>10</c:v>
                </c:pt>
                <c:pt idx="8135">
                  <c:v>13</c:v>
                </c:pt>
                <c:pt idx="8136">
                  <c:v>6</c:v>
                </c:pt>
                <c:pt idx="8137">
                  <c:v>5</c:v>
                </c:pt>
                <c:pt idx="8138">
                  <c:v>3</c:v>
                </c:pt>
                <c:pt idx="8139">
                  <c:v>8</c:v>
                </c:pt>
                <c:pt idx="8140">
                  <c:v>2</c:v>
                </c:pt>
                <c:pt idx="8141">
                  <c:v>5</c:v>
                </c:pt>
                <c:pt idx="8142">
                  <c:v>4</c:v>
                </c:pt>
                <c:pt idx="8143">
                  <c:v>12</c:v>
                </c:pt>
                <c:pt idx="8144">
                  <c:v>12</c:v>
                </c:pt>
                <c:pt idx="8145">
                  <c:v>12</c:v>
                </c:pt>
                <c:pt idx="8146">
                  <c:v>10</c:v>
                </c:pt>
                <c:pt idx="8147">
                  <c:v>3</c:v>
                </c:pt>
                <c:pt idx="8148">
                  <c:v>3</c:v>
                </c:pt>
                <c:pt idx="8149">
                  <c:v>8</c:v>
                </c:pt>
                <c:pt idx="8150">
                  <c:v>13</c:v>
                </c:pt>
                <c:pt idx="8151">
                  <c:v>5</c:v>
                </c:pt>
                <c:pt idx="8152">
                  <c:v>10</c:v>
                </c:pt>
                <c:pt idx="8153">
                  <c:v>14</c:v>
                </c:pt>
                <c:pt idx="8154">
                  <c:v>4</c:v>
                </c:pt>
                <c:pt idx="8155">
                  <c:v>9</c:v>
                </c:pt>
                <c:pt idx="8156">
                  <c:v>7</c:v>
                </c:pt>
                <c:pt idx="8157">
                  <c:v>7</c:v>
                </c:pt>
                <c:pt idx="8158">
                  <c:v>14</c:v>
                </c:pt>
                <c:pt idx="8159">
                  <c:v>2</c:v>
                </c:pt>
                <c:pt idx="8160">
                  <c:v>13</c:v>
                </c:pt>
                <c:pt idx="8161">
                  <c:v>6</c:v>
                </c:pt>
                <c:pt idx="8162">
                  <c:v>11</c:v>
                </c:pt>
                <c:pt idx="8163">
                  <c:v>7</c:v>
                </c:pt>
                <c:pt idx="8164">
                  <c:v>8</c:v>
                </c:pt>
                <c:pt idx="8165">
                  <c:v>6</c:v>
                </c:pt>
                <c:pt idx="8166">
                  <c:v>6</c:v>
                </c:pt>
                <c:pt idx="8167">
                  <c:v>6</c:v>
                </c:pt>
                <c:pt idx="8168">
                  <c:v>13</c:v>
                </c:pt>
                <c:pt idx="8169">
                  <c:v>16</c:v>
                </c:pt>
                <c:pt idx="8170">
                  <c:v>10</c:v>
                </c:pt>
                <c:pt idx="8171">
                  <c:v>14</c:v>
                </c:pt>
                <c:pt idx="8172">
                  <c:v>5</c:v>
                </c:pt>
                <c:pt idx="8173">
                  <c:v>10</c:v>
                </c:pt>
                <c:pt idx="8174">
                  <c:v>11</c:v>
                </c:pt>
                <c:pt idx="8175">
                  <c:v>5</c:v>
                </c:pt>
                <c:pt idx="8176">
                  <c:v>6</c:v>
                </c:pt>
                <c:pt idx="8177">
                  <c:v>9</c:v>
                </c:pt>
                <c:pt idx="8178">
                  <c:v>5</c:v>
                </c:pt>
                <c:pt idx="8179">
                  <c:v>8</c:v>
                </c:pt>
                <c:pt idx="8180">
                  <c:v>11</c:v>
                </c:pt>
                <c:pt idx="8181">
                  <c:v>10</c:v>
                </c:pt>
                <c:pt idx="8182">
                  <c:v>7</c:v>
                </c:pt>
                <c:pt idx="8183">
                  <c:v>5</c:v>
                </c:pt>
                <c:pt idx="8184">
                  <c:v>6</c:v>
                </c:pt>
                <c:pt idx="8185">
                  <c:v>6</c:v>
                </c:pt>
                <c:pt idx="8186">
                  <c:v>5</c:v>
                </c:pt>
                <c:pt idx="8187">
                  <c:v>12</c:v>
                </c:pt>
                <c:pt idx="8188">
                  <c:v>3</c:v>
                </c:pt>
                <c:pt idx="8189">
                  <c:v>5</c:v>
                </c:pt>
                <c:pt idx="8190">
                  <c:v>5</c:v>
                </c:pt>
                <c:pt idx="8191">
                  <c:v>12</c:v>
                </c:pt>
                <c:pt idx="8192">
                  <c:v>6</c:v>
                </c:pt>
                <c:pt idx="8193">
                  <c:v>7</c:v>
                </c:pt>
                <c:pt idx="8194">
                  <c:v>3</c:v>
                </c:pt>
                <c:pt idx="8195">
                  <c:v>11</c:v>
                </c:pt>
                <c:pt idx="8196">
                  <c:v>0</c:v>
                </c:pt>
                <c:pt idx="8197">
                  <c:v>8</c:v>
                </c:pt>
                <c:pt idx="8198">
                  <c:v>5</c:v>
                </c:pt>
                <c:pt idx="8199">
                  <c:v>13</c:v>
                </c:pt>
                <c:pt idx="8200">
                  <c:v>8</c:v>
                </c:pt>
                <c:pt idx="8201">
                  <c:v>2</c:v>
                </c:pt>
                <c:pt idx="8202">
                  <c:v>1</c:v>
                </c:pt>
                <c:pt idx="8203">
                  <c:v>8</c:v>
                </c:pt>
                <c:pt idx="8204">
                  <c:v>6</c:v>
                </c:pt>
                <c:pt idx="8205">
                  <c:v>7</c:v>
                </c:pt>
                <c:pt idx="8206">
                  <c:v>8</c:v>
                </c:pt>
                <c:pt idx="8207">
                  <c:v>4</c:v>
                </c:pt>
                <c:pt idx="8208">
                  <c:v>0</c:v>
                </c:pt>
                <c:pt idx="8209">
                  <c:v>2</c:v>
                </c:pt>
                <c:pt idx="8210">
                  <c:v>6</c:v>
                </c:pt>
                <c:pt idx="8211">
                  <c:v>3</c:v>
                </c:pt>
                <c:pt idx="8212">
                  <c:v>12</c:v>
                </c:pt>
                <c:pt idx="8213">
                  <c:v>3</c:v>
                </c:pt>
                <c:pt idx="8214">
                  <c:v>7</c:v>
                </c:pt>
                <c:pt idx="8215">
                  <c:v>8</c:v>
                </c:pt>
                <c:pt idx="8216">
                  <c:v>11</c:v>
                </c:pt>
                <c:pt idx="8217">
                  <c:v>2</c:v>
                </c:pt>
                <c:pt idx="8218">
                  <c:v>5</c:v>
                </c:pt>
                <c:pt idx="8219">
                  <c:v>4</c:v>
                </c:pt>
                <c:pt idx="8220">
                  <c:v>8</c:v>
                </c:pt>
                <c:pt idx="8221">
                  <c:v>11</c:v>
                </c:pt>
                <c:pt idx="8222">
                  <c:v>10</c:v>
                </c:pt>
                <c:pt idx="8223">
                  <c:v>8</c:v>
                </c:pt>
                <c:pt idx="8224">
                  <c:v>10</c:v>
                </c:pt>
                <c:pt idx="8225">
                  <c:v>7</c:v>
                </c:pt>
                <c:pt idx="8226">
                  <c:v>3</c:v>
                </c:pt>
                <c:pt idx="8227">
                  <c:v>17</c:v>
                </c:pt>
                <c:pt idx="8228">
                  <c:v>7</c:v>
                </c:pt>
                <c:pt idx="8229">
                  <c:v>11</c:v>
                </c:pt>
                <c:pt idx="8230">
                  <c:v>12</c:v>
                </c:pt>
                <c:pt idx="8231">
                  <c:v>10</c:v>
                </c:pt>
                <c:pt idx="8232">
                  <c:v>2</c:v>
                </c:pt>
                <c:pt idx="8233">
                  <c:v>8</c:v>
                </c:pt>
                <c:pt idx="8234">
                  <c:v>16</c:v>
                </c:pt>
                <c:pt idx="8235">
                  <c:v>5</c:v>
                </c:pt>
                <c:pt idx="8236">
                  <c:v>1</c:v>
                </c:pt>
                <c:pt idx="8237">
                  <c:v>2</c:v>
                </c:pt>
                <c:pt idx="8238">
                  <c:v>7</c:v>
                </c:pt>
                <c:pt idx="8239">
                  <c:v>18</c:v>
                </c:pt>
                <c:pt idx="8240">
                  <c:v>7</c:v>
                </c:pt>
                <c:pt idx="8241">
                  <c:v>1</c:v>
                </c:pt>
                <c:pt idx="8242">
                  <c:v>15</c:v>
                </c:pt>
                <c:pt idx="8243">
                  <c:v>0</c:v>
                </c:pt>
                <c:pt idx="8244">
                  <c:v>7</c:v>
                </c:pt>
                <c:pt idx="8245">
                  <c:v>11</c:v>
                </c:pt>
                <c:pt idx="8246">
                  <c:v>6</c:v>
                </c:pt>
                <c:pt idx="8247">
                  <c:v>8</c:v>
                </c:pt>
                <c:pt idx="8248">
                  <c:v>17</c:v>
                </c:pt>
                <c:pt idx="8249">
                  <c:v>9</c:v>
                </c:pt>
                <c:pt idx="8250">
                  <c:v>11</c:v>
                </c:pt>
                <c:pt idx="8251">
                  <c:v>7</c:v>
                </c:pt>
                <c:pt idx="8252">
                  <c:v>12</c:v>
                </c:pt>
                <c:pt idx="8253">
                  <c:v>10</c:v>
                </c:pt>
                <c:pt idx="8254">
                  <c:v>8</c:v>
                </c:pt>
                <c:pt idx="8255">
                  <c:v>1</c:v>
                </c:pt>
                <c:pt idx="8256">
                  <c:v>4</c:v>
                </c:pt>
                <c:pt idx="8257">
                  <c:v>7</c:v>
                </c:pt>
                <c:pt idx="8258">
                  <c:v>6</c:v>
                </c:pt>
                <c:pt idx="8259">
                  <c:v>13</c:v>
                </c:pt>
                <c:pt idx="8260">
                  <c:v>0</c:v>
                </c:pt>
                <c:pt idx="8261">
                  <c:v>2</c:v>
                </c:pt>
                <c:pt idx="8262">
                  <c:v>10</c:v>
                </c:pt>
                <c:pt idx="8263">
                  <c:v>3</c:v>
                </c:pt>
                <c:pt idx="8264">
                  <c:v>3</c:v>
                </c:pt>
                <c:pt idx="8265">
                  <c:v>8</c:v>
                </c:pt>
                <c:pt idx="8266">
                  <c:v>5</c:v>
                </c:pt>
                <c:pt idx="8267">
                  <c:v>8</c:v>
                </c:pt>
                <c:pt idx="8268">
                  <c:v>4</c:v>
                </c:pt>
                <c:pt idx="8269">
                  <c:v>8</c:v>
                </c:pt>
                <c:pt idx="8270">
                  <c:v>2</c:v>
                </c:pt>
                <c:pt idx="8271">
                  <c:v>5</c:v>
                </c:pt>
                <c:pt idx="8272">
                  <c:v>4</c:v>
                </c:pt>
                <c:pt idx="8273">
                  <c:v>12</c:v>
                </c:pt>
                <c:pt idx="8274">
                  <c:v>13</c:v>
                </c:pt>
                <c:pt idx="8275">
                  <c:v>6</c:v>
                </c:pt>
                <c:pt idx="8276">
                  <c:v>10</c:v>
                </c:pt>
                <c:pt idx="8277">
                  <c:v>1</c:v>
                </c:pt>
                <c:pt idx="8278">
                  <c:v>4</c:v>
                </c:pt>
                <c:pt idx="8279">
                  <c:v>8</c:v>
                </c:pt>
                <c:pt idx="8280">
                  <c:v>10</c:v>
                </c:pt>
                <c:pt idx="8281">
                  <c:v>5</c:v>
                </c:pt>
                <c:pt idx="8282">
                  <c:v>4</c:v>
                </c:pt>
                <c:pt idx="8283">
                  <c:v>6</c:v>
                </c:pt>
                <c:pt idx="8284">
                  <c:v>5</c:v>
                </c:pt>
                <c:pt idx="8285">
                  <c:v>7</c:v>
                </c:pt>
                <c:pt idx="8286">
                  <c:v>13</c:v>
                </c:pt>
                <c:pt idx="8287">
                  <c:v>6</c:v>
                </c:pt>
                <c:pt idx="8288">
                  <c:v>5</c:v>
                </c:pt>
                <c:pt idx="8289">
                  <c:v>5</c:v>
                </c:pt>
                <c:pt idx="8290">
                  <c:v>3</c:v>
                </c:pt>
                <c:pt idx="8291">
                  <c:v>7</c:v>
                </c:pt>
                <c:pt idx="8292">
                  <c:v>12</c:v>
                </c:pt>
                <c:pt idx="8293">
                  <c:v>7</c:v>
                </c:pt>
                <c:pt idx="8294">
                  <c:v>8</c:v>
                </c:pt>
                <c:pt idx="8295">
                  <c:v>13</c:v>
                </c:pt>
                <c:pt idx="8296">
                  <c:v>6</c:v>
                </c:pt>
                <c:pt idx="8297">
                  <c:v>3</c:v>
                </c:pt>
                <c:pt idx="8298">
                  <c:v>6</c:v>
                </c:pt>
                <c:pt idx="8299">
                  <c:v>8</c:v>
                </c:pt>
                <c:pt idx="8300">
                  <c:v>7</c:v>
                </c:pt>
                <c:pt idx="8301">
                  <c:v>5</c:v>
                </c:pt>
                <c:pt idx="8302">
                  <c:v>2</c:v>
                </c:pt>
                <c:pt idx="8303">
                  <c:v>13</c:v>
                </c:pt>
                <c:pt idx="8304">
                  <c:v>7</c:v>
                </c:pt>
                <c:pt idx="8305">
                  <c:v>2</c:v>
                </c:pt>
                <c:pt idx="8306">
                  <c:v>5</c:v>
                </c:pt>
                <c:pt idx="8307">
                  <c:v>12</c:v>
                </c:pt>
                <c:pt idx="8308">
                  <c:v>2</c:v>
                </c:pt>
                <c:pt idx="8309">
                  <c:v>11</c:v>
                </c:pt>
                <c:pt idx="8310">
                  <c:v>6</c:v>
                </c:pt>
                <c:pt idx="8311">
                  <c:v>1</c:v>
                </c:pt>
                <c:pt idx="8312">
                  <c:v>16</c:v>
                </c:pt>
                <c:pt idx="8313">
                  <c:v>17</c:v>
                </c:pt>
                <c:pt idx="8314">
                  <c:v>10</c:v>
                </c:pt>
                <c:pt idx="8315">
                  <c:v>13</c:v>
                </c:pt>
                <c:pt idx="8316">
                  <c:v>2</c:v>
                </c:pt>
                <c:pt idx="8317">
                  <c:v>7</c:v>
                </c:pt>
                <c:pt idx="8318">
                  <c:v>1</c:v>
                </c:pt>
                <c:pt idx="8319">
                  <c:v>11</c:v>
                </c:pt>
                <c:pt idx="8320">
                  <c:v>8</c:v>
                </c:pt>
                <c:pt idx="8321">
                  <c:v>9</c:v>
                </c:pt>
                <c:pt idx="8322">
                  <c:v>11</c:v>
                </c:pt>
                <c:pt idx="8323">
                  <c:v>2</c:v>
                </c:pt>
                <c:pt idx="8324">
                  <c:v>13</c:v>
                </c:pt>
                <c:pt idx="8325">
                  <c:v>8</c:v>
                </c:pt>
                <c:pt idx="8326">
                  <c:v>15</c:v>
                </c:pt>
                <c:pt idx="8327">
                  <c:v>6</c:v>
                </c:pt>
                <c:pt idx="8328">
                  <c:v>13</c:v>
                </c:pt>
                <c:pt idx="8329">
                  <c:v>7</c:v>
                </c:pt>
                <c:pt idx="8330">
                  <c:v>15</c:v>
                </c:pt>
                <c:pt idx="8331">
                  <c:v>7</c:v>
                </c:pt>
                <c:pt idx="8332">
                  <c:v>6</c:v>
                </c:pt>
                <c:pt idx="8333">
                  <c:v>11</c:v>
                </c:pt>
                <c:pt idx="8334">
                  <c:v>13</c:v>
                </c:pt>
                <c:pt idx="8335">
                  <c:v>2</c:v>
                </c:pt>
                <c:pt idx="8336">
                  <c:v>7</c:v>
                </c:pt>
                <c:pt idx="8337">
                  <c:v>10</c:v>
                </c:pt>
                <c:pt idx="8338">
                  <c:v>7</c:v>
                </c:pt>
                <c:pt idx="8339">
                  <c:v>10</c:v>
                </c:pt>
                <c:pt idx="8340">
                  <c:v>2</c:v>
                </c:pt>
                <c:pt idx="8341">
                  <c:v>10</c:v>
                </c:pt>
                <c:pt idx="8342">
                  <c:v>4</c:v>
                </c:pt>
                <c:pt idx="8343">
                  <c:v>12</c:v>
                </c:pt>
                <c:pt idx="8344">
                  <c:v>5</c:v>
                </c:pt>
                <c:pt idx="8345">
                  <c:v>3</c:v>
                </c:pt>
                <c:pt idx="8346">
                  <c:v>10</c:v>
                </c:pt>
                <c:pt idx="8347">
                  <c:v>4</c:v>
                </c:pt>
                <c:pt idx="8348">
                  <c:v>7</c:v>
                </c:pt>
                <c:pt idx="8349">
                  <c:v>6</c:v>
                </c:pt>
                <c:pt idx="8350">
                  <c:v>9</c:v>
                </c:pt>
                <c:pt idx="8351">
                  <c:v>6</c:v>
                </c:pt>
                <c:pt idx="8352">
                  <c:v>7</c:v>
                </c:pt>
                <c:pt idx="8353">
                  <c:v>5</c:v>
                </c:pt>
                <c:pt idx="8354">
                  <c:v>5</c:v>
                </c:pt>
                <c:pt idx="8355">
                  <c:v>8</c:v>
                </c:pt>
                <c:pt idx="8356">
                  <c:v>9</c:v>
                </c:pt>
                <c:pt idx="8357">
                  <c:v>1</c:v>
                </c:pt>
                <c:pt idx="8358">
                  <c:v>14</c:v>
                </c:pt>
                <c:pt idx="8359">
                  <c:v>4</c:v>
                </c:pt>
                <c:pt idx="8360">
                  <c:v>7</c:v>
                </c:pt>
                <c:pt idx="8361">
                  <c:v>7</c:v>
                </c:pt>
                <c:pt idx="8362">
                  <c:v>3</c:v>
                </c:pt>
                <c:pt idx="8363">
                  <c:v>5</c:v>
                </c:pt>
                <c:pt idx="8364">
                  <c:v>2</c:v>
                </c:pt>
                <c:pt idx="8365">
                  <c:v>8</c:v>
                </c:pt>
                <c:pt idx="8366">
                  <c:v>8</c:v>
                </c:pt>
                <c:pt idx="8367">
                  <c:v>5</c:v>
                </c:pt>
                <c:pt idx="8368">
                  <c:v>14</c:v>
                </c:pt>
                <c:pt idx="8369">
                  <c:v>2</c:v>
                </c:pt>
                <c:pt idx="8370">
                  <c:v>3</c:v>
                </c:pt>
                <c:pt idx="8371">
                  <c:v>6</c:v>
                </c:pt>
                <c:pt idx="8372">
                  <c:v>3</c:v>
                </c:pt>
                <c:pt idx="8373">
                  <c:v>13</c:v>
                </c:pt>
                <c:pt idx="8374">
                  <c:v>8</c:v>
                </c:pt>
                <c:pt idx="8375">
                  <c:v>2</c:v>
                </c:pt>
                <c:pt idx="8376">
                  <c:v>3</c:v>
                </c:pt>
                <c:pt idx="8377">
                  <c:v>3</c:v>
                </c:pt>
                <c:pt idx="8378">
                  <c:v>7</c:v>
                </c:pt>
                <c:pt idx="8379">
                  <c:v>7</c:v>
                </c:pt>
                <c:pt idx="8380">
                  <c:v>5</c:v>
                </c:pt>
                <c:pt idx="8381">
                  <c:v>8</c:v>
                </c:pt>
                <c:pt idx="8382">
                  <c:v>9</c:v>
                </c:pt>
                <c:pt idx="8383">
                  <c:v>8</c:v>
                </c:pt>
                <c:pt idx="8384">
                  <c:v>7</c:v>
                </c:pt>
                <c:pt idx="8385">
                  <c:v>4</c:v>
                </c:pt>
                <c:pt idx="8386">
                  <c:v>2</c:v>
                </c:pt>
                <c:pt idx="8387">
                  <c:v>13</c:v>
                </c:pt>
                <c:pt idx="8388">
                  <c:v>11</c:v>
                </c:pt>
                <c:pt idx="8389">
                  <c:v>6</c:v>
                </c:pt>
                <c:pt idx="8390">
                  <c:v>7</c:v>
                </c:pt>
                <c:pt idx="8391">
                  <c:v>9</c:v>
                </c:pt>
                <c:pt idx="8392">
                  <c:v>6</c:v>
                </c:pt>
                <c:pt idx="8393">
                  <c:v>4</c:v>
                </c:pt>
                <c:pt idx="8394">
                  <c:v>10</c:v>
                </c:pt>
                <c:pt idx="8395">
                  <c:v>2</c:v>
                </c:pt>
                <c:pt idx="8396">
                  <c:v>9</c:v>
                </c:pt>
                <c:pt idx="8397">
                  <c:v>8</c:v>
                </c:pt>
                <c:pt idx="8398">
                  <c:v>7</c:v>
                </c:pt>
                <c:pt idx="8399">
                  <c:v>7</c:v>
                </c:pt>
                <c:pt idx="8400">
                  <c:v>4</c:v>
                </c:pt>
                <c:pt idx="8401">
                  <c:v>8</c:v>
                </c:pt>
                <c:pt idx="8402">
                  <c:v>7</c:v>
                </c:pt>
                <c:pt idx="8403">
                  <c:v>13</c:v>
                </c:pt>
                <c:pt idx="8404">
                  <c:v>4</c:v>
                </c:pt>
                <c:pt idx="8405">
                  <c:v>13</c:v>
                </c:pt>
                <c:pt idx="8406">
                  <c:v>11</c:v>
                </c:pt>
                <c:pt idx="8407">
                  <c:v>6</c:v>
                </c:pt>
                <c:pt idx="8408">
                  <c:v>6</c:v>
                </c:pt>
                <c:pt idx="8409">
                  <c:v>7</c:v>
                </c:pt>
                <c:pt idx="8410">
                  <c:v>6</c:v>
                </c:pt>
                <c:pt idx="8411">
                  <c:v>3</c:v>
                </c:pt>
                <c:pt idx="8412">
                  <c:v>8</c:v>
                </c:pt>
                <c:pt idx="8413">
                  <c:v>6</c:v>
                </c:pt>
                <c:pt idx="8414">
                  <c:v>15</c:v>
                </c:pt>
                <c:pt idx="8415">
                  <c:v>8</c:v>
                </c:pt>
                <c:pt idx="8416">
                  <c:v>3</c:v>
                </c:pt>
                <c:pt idx="8417">
                  <c:v>1</c:v>
                </c:pt>
                <c:pt idx="8418">
                  <c:v>6</c:v>
                </c:pt>
                <c:pt idx="8419">
                  <c:v>7</c:v>
                </c:pt>
                <c:pt idx="8420">
                  <c:v>16</c:v>
                </c:pt>
                <c:pt idx="8421">
                  <c:v>8</c:v>
                </c:pt>
                <c:pt idx="8422">
                  <c:v>13</c:v>
                </c:pt>
                <c:pt idx="8423">
                  <c:v>5</c:v>
                </c:pt>
                <c:pt idx="8424">
                  <c:v>1</c:v>
                </c:pt>
                <c:pt idx="8425">
                  <c:v>2</c:v>
                </c:pt>
                <c:pt idx="8426">
                  <c:v>3</c:v>
                </c:pt>
                <c:pt idx="8427">
                  <c:v>3</c:v>
                </c:pt>
                <c:pt idx="8428">
                  <c:v>4</c:v>
                </c:pt>
                <c:pt idx="8429">
                  <c:v>1</c:v>
                </c:pt>
                <c:pt idx="8430">
                  <c:v>9</c:v>
                </c:pt>
                <c:pt idx="8431">
                  <c:v>3</c:v>
                </c:pt>
                <c:pt idx="8432">
                  <c:v>6</c:v>
                </c:pt>
                <c:pt idx="8433">
                  <c:v>4</c:v>
                </c:pt>
                <c:pt idx="8434">
                  <c:v>7</c:v>
                </c:pt>
                <c:pt idx="8435">
                  <c:v>8</c:v>
                </c:pt>
                <c:pt idx="8436">
                  <c:v>13</c:v>
                </c:pt>
                <c:pt idx="8437">
                  <c:v>7</c:v>
                </c:pt>
                <c:pt idx="8438">
                  <c:v>10</c:v>
                </c:pt>
                <c:pt idx="8439">
                  <c:v>11</c:v>
                </c:pt>
                <c:pt idx="8440">
                  <c:v>8</c:v>
                </c:pt>
                <c:pt idx="8441">
                  <c:v>11</c:v>
                </c:pt>
                <c:pt idx="8442">
                  <c:v>5</c:v>
                </c:pt>
                <c:pt idx="8443">
                  <c:v>14</c:v>
                </c:pt>
                <c:pt idx="8444">
                  <c:v>2</c:v>
                </c:pt>
                <c:pt idx="8445">
                  <c:v>5</c:v>
                </c:pt>
                <c:pt idx="8446">
                  <c:v>9</c:v>
                </c:pt>
                <c:pt idx="8447">
                  <c:v>10</c:v>
                </c:pt>
                <c:pt idx="8448">
                  <c:v>5</c:v>
                </c:pt>
                <c:pt idx="8449">
                  <c:v>2</c:v>
                </c:pt>
                <c:pt idx="8450">
                  <c:v>14</c:v>
                </c:pt>
                <c:pt idx="8451">
                  <c:v>6</c:v>
                </c:pt>
                <c:pt idx="8452">
                  <c:v>5</c:v>
                </c:pt>
                <c:pt idx="8453">
                  <c:v>1</c:v>
                </c:pt>
                <c:pt idx="8454">
                  <c:v>8</c:v>
                </c:pt>
                <c:pt idx="8455">
                  <c:v>3</c:v>
                </c:pt>
                <c:pt idx="8456">
                  <c:v>4</c:v>
                </c:pt>
                <c:pt idx="8457">
                  <c:v>8</c:v>
                </c:pt>
                <c:pt idx="8458">
                  <c:v>5</c:v>
                </c:pt>
                <c:pt idx="8459">
                  <c:v>6</c:v>
                </c:pt>
                <c:pt idx="8460">
                  <c:v>6</c:v>
                </c:pt>
                <c:pt idx="8461">
                  <c:v>7</c:v>
                </c:pt>
                <c:pt idx="8462">
                  <c:v>4</c:v>
                </c:pt>
                <c:pt idx="8463">
                  <c:v>2</c:v>
                </c:pt>
                <c:pt idx="8464">
                  <c:v>6</c:v>
                </c:pt>
                <c:pt idx="8465">
                  <c:v>14</c:v>
                </c:pt>
                <c:pt idx="8466">
                  <c:v>14</c:v>
                </c:pt>
                <c:pt idx="8467">
                  <c:v>1</c:v>
                </c:pt>
                <c:pt idx="8468">
                  <c:v>10</c:v>
                </c:pt>
                <c:pt idx="8469">
                  <c:v>6</c:v>
                </c:pt>
                <c:pt idx="8470">
                  <c:v>6</c:v>
                </c:pt>
                <c:pt idx="8471">
                  <c:v>7</c:v>
                </c:pt>
                <c:pt idx="8472">
                  <c:v>3</c:v>
                </c:pt>
                <c:pt idx="8473">
                  <c:v>13</c:v>
                </c:pt>
                <c:pt idx="8474">
                  <c:v>8</c:v>
                </c:pt>
                <c:pt idx="8475">
                  <c:v>4</c:v>
                </c:pt>
                <c:pt idx="8476">
                  <c:v>5</c:v>
                </c:pt>
                <c:pt idx="8477">
                  <c:v>0</c:v>
                </c:pt>
                <c:pt idx="8478">
                  <c:v>13</c:v>
                </c:pt>
                <c:pt idx="8479">
                  <c:v>4</c:v>
                </c:pt>
                <c:pt idx="8480">
                  <c:v>18</c:v>
                </c:pt>
                <c:pt idx="8481">
                  <c:v>10</c:v>
                </c:pt>
                <c:pt idx="8482">
                  <c:v>3</c:v>
                </c:pt>
                <c:pt idx="8483">
                  <c:v>6</c:v>
                </c:pt>
                <c:pt idx="8484">
                  <c:v>14</c:v>
                </c:pt>
                <c:pt idx="8485">
                  <c:v>11</c:v>
                </c:pt>
                <c:pt idx="8486">
                  <c:v>1</c:v>
                </c:pt>
                <c:pt idx="8487">
                  <c:v>7</c:v>
                </c:pt>
                <c:pt idx="8488">
                  <c:v>17</c:v>
                </c:pt>
                <c:pt idx="8489">
                  <c:v>8</c:v>
                </c:pt>
                <c:pt idx="8490">
                  <c:v>9</c:v>
                </c:pt>
                <c:pt idx="8491">
                  <c:v>11</c:v>
                </c:pt>
                <c:pt idx="8492">
                  <c:v>4</c:v>
                </c:pt>
                <c:pt idx="8493">
                  <c:v>10</c:v>
                </c:pt>
                <c:pt idx="8494">
                  <c:v>1</c:v>
                </c:pt>
                <c:pt idx="8495">
                  <c:v>12</c:v>
                </c:pt>
                <c:pt idx="8496">
                  <c:v>8</c:v>
                </c:pt>
                <c:pt idx="8497">
                  <c:v>0</c:v>
                </c:pt>
                <c:pt idx="8498">
                  <c:v>4</c:v>
                </c:pt>
                <c:pt idx="8499">
                  <c:v>9</c:v>
                </c:pt>
                <c:pt idx="8500">
                  <c:v>9</c:v>
                </c:pt>
                <c:pt idx="8501">
                  <c:v>3</c:v>
                </c:pt>
                <c:pt idx="8502">
                  <c:v>11</c:v>
                </c:pt>
                <c:pt idx="8503">
                  <c:v>6</c:v>
                </c:pt>
                <c:pt idx="8504">
                  <c:v>8</c:v>
                </c:pt>
                <c:pt idx="8505">
                  <c:v>14</c:v>
                </c:pt>
                <c:pt idx="8506">
                  <c:v>3</c:v>
                </c:pt>
                <c:pt idx="8507">
                  <c:v>12</c:v>
                </c:pt>
                <c:pt idx="8508">
                  <c:v>8</c:v>
                </c:pt>
                <c:pt idx="8509">
                  <c:v>4</c:v>
                </c:pt>
                <c:pt idx="8510">
                  <c:v>16</c:v>
                </c:pt>
                <c:pt idx="8511">
                  <c:v>17</c:v>
                </c:pt>
                <c:pt idx="8512">
                  <c:v>9</c:v>
                </c:pt>
                <c:pt idx="8513">
                  <c:v>6</c:v>
                </c:pt>
                <c:pt idx="8514">
                  <c:v>14</c:v>
                </c:pt>
                <c:pt idx="8515">
                  <c:v>6</c:v>
                </c:pt>
                <c:pt idx="8516">
                  <c:v>5</c:v>
                </c:pt>
                <c:pt idx="8517">
                  <c:v>6</c:v>
                </c:pt>
                <c:pt idx="8518">
                  <c:v>10</c:v>
                </c:pt>
                <c:pt idx="8519">
                  <c:v>3</c:v>
                </c:pt>
                <c:pt idx="8520">
                  <c:v>6</c:v>
                </c:pt>
                <c:pt idx="8521">
                  <c:v>8</c:v>
                </c:pt>
                <c:pt idx="8522">
                  <c:v>8</c:v>
                </c:pt>
                <c:pt idx="8523">
                  <c:v>10</c:v>
                </c:pt>
                <c:pt idx="8524">
                  <c:v>5</c:v>
                </c:pt>
                <c:pt idx="8525">
                  <c:v>9</c:v>
                </c:pt>
                <c:pt idx="8526">
                  <c:v>17</c:v>
                </c:pt>
                <c:pt idx="8527">
                  <c:v>5</c:v>
                </c:pt>
                <c:pt idx="8528">
                  <c:v>8</c:v>
                </c:pt>
                <c:pt idx="8529">
                  <c:v>5</c:v>
                </c:pt>
                <c:pt idx="8530">
                  <c:v>9</c:v>
                </c:pt>
                <c:pt idx="8531">
                  <c:v>13</c:v>
                </c:pt>
                <c:pt idx="8532">
                  <c:v>1</c:v>
                </c:pt>
                <c:pt idx="8533">
                  <c:v>8</c:v>
                </c:pt>
                <c:pt idx="8534">
                  <c:v>14</c:v>
                </c:pt>
                <c:pt idx="8535">
                  <c:v>10</c:v>
                </c:pt>
                <c:pt idx="8536">
                  <c:v>5</c:v>
                </c:pt>
                <c:pt idx="8537">
                  <c:v>13</c:v>
                </c:pt>
                <c:pt idx="8538">
                  <c:v>6</c:v>
                </c:pt>
                <c:pt idx="8539">
                  <c:v>6</c:v>
                </c:pt>
                <c:pt idx="8540">
                  <c:v>11</c:v>
                </c:pt>
                <c:pt idx="8541">
                  <c:v>6</c:v>
                </c:pt>
                <c:pt idx="8542">
                  <c:v>2</c:v>
                </c:pt>
                <c:pt idx="8543">
                  <c:v>11</c:v>
                </c:pt>
                <c:pt idx="8544">
                  <c:v>10</c:v>
                </c:pt>
                <c:pt idx="8545">
                  <c:v>6</c:v>
                </c:pt>
                <c:pt idx="8546">
                  <c:v>5</c:v>
                </c:pt>
                <c:pt idx="8547">
                  <c:v>11</c:v>
                </c:pt>
                <c:pt idx="8548">
                  <c:v>10</c:v>
                </c:pt>
                <c:pt idx="8549">
                  <c:v>8</c:v>
                </c:pt>
                <c:pt idx="8550">
                  <c:v>15</c:v>
                </c:pt>
                <c:pt idx="8551">
                  <c:v>13</c:v>
                </c:pt>
                <c:pt idx="8552">
                  <c:v>6</c:v>
                </c:pt>
                <c:pt idx="8553">
                  <c:v>8</c:v>
                </c:pt>
                <c:pt idx="8554">
                  <c:v>13</c:v>
                </c:pt>
                <c:pt idx="8555">
                  <c:v>7</c:v>
                </c:pt>
                <c:pt idx="8556">
                  <c:v>6</c:v>
                </c:pt>
                <c:pt idx="8557">
                  <c:v>3</c:v>
                </c:pt>
                <c:pt idx="8558">
                  <c:v>7</c:v>
                </c:pt>
                <c:pt idx="8559">
                  <c:v>1</c:v>
                </c:pt>
                <c:pt idx="8560">
                  <c:v>13</c:v>
                </c:pt>
                <c:pt idx="8561">
                  <c:v>12</c:v>
                </c:pt>
                <c:pt idx="8562">
                  <c:v>17</c:v>
                </c:pt>
                <c:pt idx="8563">
                  <c:v>8</c:v>
                </c:pt>
                <c:pt idx="8564">
                  <c:v>3</c:v>
                </c:pt>
                <c:pt idx="8565">
                  <c:v>4</c:v>
                </c:pt>
                <c:pt idx="8566">
                  <c:v>6</c:v>
                </c:pt>
                <c:pt idx="8567">
                  <c:v>14</c:v>
                </c:pt>
                <c:pt idx="8568">
                  <c:v>9</c:v>
                </c:pt>
                <c:pt idx="8569">
                  <c:v>7</c:v>
                </c:pt>
                <c:pt idx="8570">
                  <c:v>8</c:v>
                </c:pt>
                <c:pt idx="8571">
                  <c:v>5</c:v>
                </c:pt>
                <c:pt idx="8572">
                  <c:v>13</c:v>
                </c:pt>
                <c:pt idx="8573">
                  <c:v>8</c:v>
                </c:pt>
                <c:pt idx="8574">
                  <c:v>5</c:v>
                </c:pt>
                <c:pt idx="8575">
                  <c:v>6</c:v>
                </c:pt>
                <c:pt idx="8576">
                  <c:v>10</c:v>
                </c:pt>
                <c:pt idx="8577">
                  <c:v>10</c:v>
                </c:pt>
                <c:pt idx="8578">
                  <c:v>12</c:v>
                </c:pt>
                <c:pt idx="8579">
                  <c:v>6</c:v>
                </c:pt>
                <c:pt idx="8580">
                  <c:v>6</c:v>
                </c:pt>
                <c:pt idx="8581">
                  <c:v>9</c:v>
                </c:pt>
                <c:pt idx="8582">
                  <c:v>13</c:v>
                </c:pt>
                <c:pt idx="8583">
                  <c:v>4</c:v>
                </c:pt>
                <c:pt idx="8584">
                  <c:v>3</c:v>
                </c:pt>
                <c:pt idx="8585">
                  <c:v>1</c:v>
                </c:pt>
                <c:pt idx="8586">
                  <c:v>7</c:v>
                </c:pt>
                <c:pt idx="8587">
                  <c:v>11</c:v>
                </c:pt>
                <c:pt idx="8588">
                  <c:v>11</c:v>
                </c:pt>
                <c:pt idx="8589">
                  <c:v>7</c:v>
                </c:pt>
                <c:pt idx="8590">
                  <c:v>15</c:v>
                </c:pt>
                <c:pt idx="8591">
                  <c:v>7</c:v>
                </c:pt>
                <c:pt idx="8592">
                  <c:v>4</c:v>
                </c:pt>
                <c:pt idx="8593">
                  <c:v>18</c:v>
                </c:pt>
                <c:pt idx="8594">
                  <c:v>6</c:v>
                </c:pt>
                <c:pt idx="8595">
                  <c:v>6</c:v>
                </c:pt>
                <c:pt idx="8596">
                  <c:v>1</c:v>
                </c:pt>
                <c:pt idx="8597">
                  <c:v>16</c:v>
                </c:pt>
                <c:pt idx="8598">
                  <c:v>14</c:v>
                </c:pt>
                <c:pt idx="8599">
                  <c:v>10</c:v>
                </c:pt>
                <c:pt idx="8600">
                  <c:v>8</c:v>
                </c:pt>
                <c:pt idx="8601">
                  <c:v>5</c:v>
                </c:pt>
                <c:pt idx="8602">
                  <c:v>6</c:v>
                </c:pt>
                <c:pt idx="8603">
                  <c:v>9</c:v>
                </c:pt>
                <c:pt idx="8604">
                  <c:v>6</c:v>
                </c:pt>
                <c:pt idx="8605">
                  <c:v>6</c:v>
                </c:pt>
                <c:pt idx="8606">
                  <c:v>16</c:v>
                </c:pt>
                <c:pt idx="8607">
                  <c:v>2</c:v>
                </c:pt>
                <c:pt idx="8608">
                  <c:v>5</c:v>
                </c:pt>
                <c:pt idx="8609">
                  <c:v>7</c:v>
                </c:pt>
                <c:pt idx="8610">
                  <c:v>5</c:v>
                </c:pt>
                <c:pt idx="8611">
                  <c:v>8</c:v>
                </c:pt>
                <c:pt idx="8612">
                  <c:v>9</c:v>
                </c:pt>
                <c:pt idx="8613">
                  <c:v>15</c:v>
                </c:pt>
                <c:pt idx="8614">
                  <c:v>16</c:v>
                </c:pt>
                <c:pt idx="8615">
                  <c:v>1</c:v>
                </c:pt>
                <c:pt idx="8616">
                  <c:v>8</c:v>
                </c:pt>
                <c:pt idx="8617">
                  <c:v>9</c:v>
                </c:pt>
                <c:pt idx="8618">
                  <c:v>2</c:v>
                </c:pt>
                <c:pt idx="8619">
                  <c:v>5</c:v>
                </c:pt>
                <c:pt idx="8620">
                  <c:v>13</c:v>
                </c:pt>
                <c:pt idx="8621">
                  <c:v>5</c:v>
                </c:pt>
                <c:pt idx="8622">
                  <c:v>14</c:v>
                </c:pt>
                <c:pt idx="8623">
                  <c:v>11</c:v>
                </c:pt>
                <c:pt idx="8624">
                  <c:v>4</c:v>
                </c:pt>
                <c:pt idx="8625">
                  <c:v>10</c:v>
                </c:pt>
                <c:pt idx="8626">
                  <c:v>11</c:v>
                </c:pt>
                <c:pt idx="8627">
                  <c:v>7</c:v>
                </c:pt>
                <c:pt idx="8628">
                  <c:v>7</c:v>
                </c:pt>
                <c:pt idx="8629">
                  <c:v>11</c:v>
                </c:pt>
                <c:pt idx="8630">
                  <c:v>7</c:v>
                </c:pt>
                <c:pt idx="8631">
                  <c:v>12</c:v>
                </c:pt>
                <c:pt idx="8632">
                  <c:v>8</c:v>
                </c:pt>
                <c:pt idx="8633">
                  <c:v>6</c:v>
                </c:pt>
                <c:pt idx="8634">
                  <c:v>3</c:v>
                </c:pt>
                <c:pt idx="8635">
                  <c:v>7</c:v>
                </c:pt>
                <c:pt idx="8636">
                  <c:v>5</c:v>
                </c:pt>
                <c:pt idx="8637">
                  <c:v>11</c:v>
                </c:pt>
                <c:pt idx="8638">
                  <c:v>10</c:v>
                </c:pt>
                <c:pt idx="8639">
                  <c:v>6</c:v>
                </c:pt>
                <c:pt idx="8640">
                  <c:v>10</c:v>
                </c:pt>
                <c:pt idx="8641">
                  <c:v>2</c:v>
                </c:pt>
                <c:pt idx="8642">
                  <c:v>7</c:v>
                </c:pt>
                <c:pt idx="8643">
                  <c:v>3</c:v>
                </c:pt>
                <c:pt idx="8644">
                  <c:v>10</c:v>
                </c:pt>
                <c:pt idx="8645">
                  <c:v>12</c:v>
                </c:pt>
                <c:pt idx="8646">
                  <c:v>4</c:v>
                </c:pt>
                <c:pt idx="8647">
                  <c:v>12</c:v>
                </c:pt>
                <c:pt idx="8648">
                  <c:v>7</c:v>
                </c:pt>
                <c:pt idx="8649">
                  <c:v>9</c:v>
                </c:pt>
                <c:pt idx="8650">
                  <c:v>5</c:v>
                </c:pt>
                <c:pt idx="8651">
                  <c:v>6</c:v>
                </c:pt>
                <c:pt idx="8652">
                  <c:v>14</c:v>
                </c:pt>
                <c:pt idx="8653">
                  <c:v>11</c:v>
                </c:pt>
                <c:pt idx="8654">
                  <c:v>8</c:v>
                </c:pt>
                <c:pt idx="8655">
                  <c:v>9</c:v>
                </c:pt>
                <c:pt idx="8656">
                  <c:v>4</c:v>
                </c:pt>
                <c:pt idx="8657">
                  <c:v>2</c:v>
                </c:pt>
                <c:pt idx="8658">
                  <c:v>14</c:v>
                </c:pt>
                <c:pt idx="8659">
                  <c:v>5</c:v>
                </c:pt>
                <c:pt idx="8660">
                  <c:v>5</c:v>
                </c:pt>
                <c:pt idx="8661">
                  <c:v>14</c:v>
                </c:pt>
                <c:pt idx="8662">
                  <c:v>8</c:v>
                </c:pt>
                <c:pt idx="8663">
                  <c:v>12</c:v>
                </c:pt>
                <c:pt idx="8664">
                  <c:v>10</c:v>
                </c:pt>
                <c:pt idx="8665">
                  <c:v>3</c:v>
                </c:pt>
                <c:pt idx="8666">
                  <c:v>9</c:v>
                </c:pt>
                <c:pt idx="8667">
                  <c:v>4</c:v>
                </c:pt>
                <c:pt idx="8668">
                  <c:v>4</c:v>
                </c:pt>
                <c:pt idx="8669">
                  <c:v>5</c:v>
                </c:pt>
                <c:pt idx="8670">
                  <c:v>6</c:v>
                </c:pt>
                <c:pt idx="8671">
                  <c:v>8</c:v>
                </c:pt>
                <c:pt idx="8672">
                  <c:v>7</c:v>
                </c:pt>
                <c:pt idx="8673">
                  <c:v>13</c:v>
                </c:pt>
                <c:pt idx="8674">
                  <c:v>16</c:v>
                </c:pt>
                <c:pt idx="8675">
                  <c:v>8</c:v>
                </c:pt>
                <c:pt idx="8676">
                  <c:v>10</c:v>
                </c:pt>
                <c:pt idx="8677">
                  <c:v>7</c:v>
                </c:pt>
                <c:pt idx="8678">
                  <c:v>6</c:v>
                </c:pt>
                <c:pt idx="8679">
                  <c:v>7</c:v>
                </c:pt>
                <c:pt idx="8680">
                  <c:v>8</c:v>
                </c:pt>
                <c:pt idx="8681">
                  <c:v>14</c:v>
                </c:pt>
                <c:pt idx="8682">
                  <c:v>11</c:v>
                </c:pt>
                <c:pt idx="8683">
                  <c:v>5</c:v>
                </c:pt>
                <c:pt idx="8684">
                  <c:v>6</c:v>
                </c:pt>
                <c:pt idx="8685">
                  <c:v>7</c:v>
                </c:pt>
                <c:pt idx="8686">
                  <c:v>6</c:v>
                </c:pt>
                <c:pt idx="8687">
                  <c:v>7</c:v>
                </c:pt>
                <c:pt idx="8688">
                  <c:v>4</c:v>
                </c:pt>
                <c:pt idx="8689">
                  <c:v>5</c:v>
                </c:pt>
                <c:pt idx="8690">
                  <c:v>5</c:v>
                </c:pt>
                <c:pt idx="8691">
                  <c:v>10</c:v>
                </c:pt>
                <c:pt idx="8692">
                  <c:v>19</c:v>
                </c:pt>
                <c:pt idx="8693">
                  <c:v>11</c:v>
                </c:pt>
                <c:pt idx="8694">
                  <c:v>8</c:v>
                </c:pt>
                <c:pt idx="8695">
                  <c:v>7</c:v>
                </c:pt>
                <c:pt idx="8696">
                  <c:v>10</c:v>
                </c:pt>
                <c:pt idx="8697">
                  <c:v>6</c:v>
                </c:pt>
                <c:pt idx="8698">
                  <c:v>14</c:v>
                </c:pt>
                <c:pt idx="8699">
                  <c:v>8</c:v>
                </c:pt>
                <c:pt idx="8700">
                  <c:v>8</c:v>
                </c:pt>
                <c:pt idx="8701">
                  <c:v>9</c:v>
                </c:pt>
                <c:pt idx="8702">
                  <c:v>13</c:v>
                </c:pt>
                <c:pt idx="8703">
                  <c:v>12</c:v>
                </c:pt>
                <c:pt idx="8704">
                  <c:v>8</c:v>
                </c:pt>
                <c:pt idx="8705">
                  <c:v>2</c:v>
                </c:pt>
                <c:pt idx="8706">
                  <c:v>11</c:v>
                </c:pt>
                <c:pt idx="8707">
                  <c:v>4</c:v>
                </c:pt>
                <c:pt idx="8708">
                  <c:v>7</c:v>
                </c:pt>
                <c:pt idx="8709">
                  <c:v>8</c:v>
                </c:pt>
                <c:pt idx="8710">
                  <c:v>11</c:v>
                </c:pt>
                <c:pt idx="8711">
                  <c:v>9</c:v>
                </c:pt>
                <c:pt idx="8712">
                  <c:v>2</c:v>
                </c:pt>
                <c:pt idx="8713">
                  <c:v>1</c:v>
                </c:pt>
                <c:pt idx="8714">
                  <c:v>9</c:v>
                </c:pt>
                <c:pt idx="8715">
                  <c:v>6</c:v>
                </c:pt>
                <c:pt idx="8716">
                  <c:v>3</c:v>
                </c:pt>
                <c:pt idx="8717">
                  <c:v>12</c:v>
                </c:pt>
                <c:pt idx="8718">
                  <c:v>12</c:v>
                </c:pt>
                <c:pt idx="8719">
                  <c:v>13</c:v>
                </c:pt>
                <c:pt idx="8720">
                  <c:v>10</c:v>
                </c:pt>
                <c:pt idx="8721">
                  <c:v>9</c:v>
                </c:pt>
                <c:pt idx="8722">
                  <c:v>8</c:v>
                </c:pt>
                <c:pt idx="8723">
                  <c:v>7</c:v>
                </c:pt>
                <c:pt idx="8724">
                  <c:v>3</c:v>
                </c:pt>
                <c:pt idx="8725">
                  <c:v>9</c:v>
                </c:pt>
                <c:pt idx="8726">
                  <c:v>6</c:v>
                </c:pt>
                <c:pt idx="8727">
                  <c:v>6</c:v>
                </c:pt>
                <c:pt idx="8728">
                  <c:v>4</c:v>
                </c:pt>
                <c:pt idx="8729">
                  <c:v>10</c:v>
                </c:pt>
                <c:pt idx="8730">
                  <c:v>6</c:v>
                </c:pt>
                <c:pt idx="8731">
                  <c:v>7</c:v>
                </c:pt>
                <c:pt idx="8732">
                  <c:v>7</c:v>
                </c:pt>
                <c:pt idx="8733">
                  <c:v>7</c:v>
                </c:pt>
                <c:pt idx="8734">
                  <c:v>12</c:v>
                </c:pt>
                <c:pt idx="8735">
                  <c:v>10</c:v>
                </c:pt>
                <c:pt idx="8736">
                  <c:v>3</c:v>
                </c:pt>
                <c:pt idx="8737">
                  <c:v>8</c:v>
                </c:pt>
                <c:pt idx="8738">
                  <c:v>16</c:v>
                </c:pt>
                <c:pt idx="8739">
                  <c:v>10</c:v>
                </c:pt>
                <c:pt idx="8740">
                  <c:v>16</c:v>
                </c:pt>
                <c:pt idx="8741">
                  <c:v>9</c:v>
                </c:pt>
                <c:pt idx="8742">
                  <c:v>6</c:v>
                </c:pt>
                <c:pt idx="8743">
                  <c:v>7</c:v>
                </c:pt>
                <c:pt idx="8744">
                  <c:v>6</c:v>
                </c:pt>
                <c:pt idx="8745">
                  <c:v>14</c:v>
                </c:pt>
                <c:pt idx="8746">
                  <c:v>9</c:v>
                </c:pt>
                <c:pt idx="8747">
                  <c:v>10</c:v>
                </c:pt>
                <c:pt idx="8748">
                  <c:v>15</c:v>
                </c:pt>
                <c:pt idx="8749">
                  <c:v>8</c:v>
                </c:pt>
                <c:pt idx="8750">
                  <c:v>13</c:v>
                </c:pt>
                <c:pt idx="8751">
                  <c:v>10</c:v>
                </c:pt>
                <c:pt idx="8752">
                  <c:v>12</c:v>
                </c:pt>
                <c:pt idx="8753">
                  <c:v>12</c:v>
                </c:pt>
                <c:pt idx="8754">
                  <c:v>6</c:v>
                </c:pt>
                <c:pt idx="8755">
                  <c:v>14</c:v>
                </c:pt>
                <c:pt idx="8756">
                  <c:v>8</c:v>
                </c:pt>
                <c:pt idx="8757">
                  <c:v>12</c:v>
                </c:pt>
                <c:pt idx="8758">
                  <c:v>12</c:v>
                </c:pt>
                <c:pt idx="8759">
                  <c:v>12</c:v>
                </c:pt>
                <c:pt idx="8760">
                  <c:v>2</c:v>
                </c:pt>
                <c:pt idx="8761">
                  <c:v>7</c:v>
                </c:pt>
                <c:pt idx="8762">
                  <c:v>1</c:v>
                </c:pt>
                <c:pt idx="8763">
                  <c:v>7</c:v>
                </c:pt>
                <c:pt idx="8764">
                  <c:v>16</c:v>
                </c:pt>
                <c:pt idx="8765">
                  <c:v>4</c:v>
                </c:pt>
                <c:pt idx="8766">
                  <c:v>7</c:v>
                </c:pt>
                <c:pt idx="8767">
                  <c:v>4</c:v>
                </c:pt>
                <c:pt idx="8768">
                  <c:v>6</c:v>
                </c:pt>
                <c:pt idx="8769">
                  <c:v>8</c:v>
                </c:pt>
                <c:pt idx="8770">
                  <c:v>11</c:v>
                </c:pt>
                <c:pt idx="8771">
                  <c:v>7</c:v>
                </c:pt>
                <c:pt idx="8772">
                  <c:v>11</c:v>
                </c:pt>
                <c:pt idx="8773">
                  <c:v>8</c:v>
                </c:pt>
                <c:pt idx="8774">
                  <c:v>13</c:v>
                </c:pt>
                <c:pt idx="8775">
                  <c:v>9</c:v>
                </c:pt>
                <c:pt idx="8776">
                  <c:v>2</c:v>
                </c:pt>
                <c:pt idx="8777">
                  <c:v>2</c:v>
                </c:pt>
                <c:pt idx="8778">
                  <c:v>9</c:v>
                </c:pt>
                <c:pt idx="8779">
                  <c:v>1</c:v>
                </c:pt>
                <c:pt idx="8780">
                  <c:v>6</c:v>
                </c:pt>
                <c:pt idx="8781">
                  <c:v>8</c:v>
                </c:pt>
                <c:pt idx="8782">
                  <c:v>10</c:v>
                </c:pt>
                <c:pt idx="8783">
                  <c:v>13</c:v>
                </c:pt>
                <c:pt idx="8784">
                  <c:v>3</c:v>
                </c:pt>
                <c:pt idx="8785">
                  <c:v>12</c:v>
                </c:pt>
                <c:pt idx="8786">
                  <c:v>11</c:v>
                </c:pt>
                <c:pt idx="8787">
                  <c:v>8</c:v>
                </c:pt>
                <c:pt idx="8788">
                  <c:v>2</c:v>
                </c:pt>
                <c:pt idx="8789">
                  <c:v>7</c:v>
                </c:pt>
                <c:pt idx="8790">
                  <c:v>10</c:v>
                </c:pt>
                <c:pt idx="8791">
                  <c:v>4</c:v>
                </c:pt>
                <c:pt idx="8792">
                  <c:v>13</c:v>
                </c:pt>
                <c:pt idx="8793">
                  <c:v>8</c:v>
                </c:pt>
                <c:pt idx="8794">
                  <c:v>9</c:v>
                </c:pt>
                <c:pt idx="8795">
                  <c:v>13</c:v>
                </c:pt>
                <c:pt idx="8796">
                  <c:v>3</c:v>
                </c:pt>
                <c:pt idx="8797">
                  <c:v>7</c:v>
                </c:pt>
                <c:pt idx="8798">
                  <c:v>8</c:v>
                </c:pt>
                <c:pt idx="8799">
                  <c:v>2</c:v>
                </c:pt>
                <c:pt idx="8800">
                  <c:v>12</c:v>
                </c:pt>
                <c:pt idx="8801">
                  <c:v>5</c:v>
                </c:pt>
                <c:pt idx="8802">
                  <c:v>2</c:v>
                </c:pt>
                <c:pt idx="8803">
                  <c:v>6</c:v>
                </c:pt>
                <c:pt idx="8804">
                  <c:v>12</c:v>
                </c:pt>
                <c:pt idx="8805">
                  <c:v>6</c:v>
                </c:pt>
                <c:pt idx="8806">
                  <c:v>7</c:v>
                </c:pt>
                <c:pt idx="8807">
                  <c:v>6</c:v>
                </c:pt>
                <c:pt idx="8808">
                  <c:v>12</c:v>
                </c:pt>
                <c:pt idx="8809">
                  <c:v>11</c:v>
                </c:pt>
                <c:pt idx="8810">
                  <c:v>11</c:v>
                </c:pt>
                <c:pt idx="8811">
                  <c:v>8</c:v>
                </c:pt>
                <c:pt idx="8812">
                  <c:v>5</c:v>
                </c:pt>
                <c:pt idx="8813">
                  <c:v>3</c:v>
                </c:pt>
                <c:pt idx="8814">
                  <c:v>13</c:v>
                </c:pt>
                <c:pt idx="8815">
                  <c:v>12</c:v>
                </c:pt>
                <c:pt idx="8816">
                  <c:v>11</c:v>
                </c:pt>
                <c:pt idx="8817">
                  <c:v>12</c:v>
                </c:pt>
                <c:pt idx="8818">
                  <c:v>7</c:v>
                </c:pt>
                <c:pt idx="8819">
                  <c:v>2</c:v>
                </c:pt>
                <c:pt idx="8820">
                  <c:v>11</c:v>
                </c:pt>
                <c:pt idx="8821">
                  <c:v>13</c:v>
                </c:pt>
                <c:pt idx="8822">
                  <c:v>6</c:v>
                </c:pt>
                <c:pt idx="8823">
                  <c:v>3</c:v>
                </c:pt>
                <c:pt idx="8824">
                  <c:v>9</c:v>
                </c:pt>
                <c:pt idx="8825">
                  <c:v>6</c:v>
                </c:pt>
                <c:pt idx="8826">
                  <c:v>7</c:v>
                </c:pt>
                <c:pt idx="8827">
                  <c:v>4</c:v>
                </c:pt>
                <c:pt idx="8828">
                  <c:v>13</c:v>
                </c:pt>
                <c:pt idx="8829">
                  <c:v>10</c:v>
                </c:pt>
                <c:pt idx="8830">
                  <c:v>5</c:v>
                </c:pt>
                <c:pt idx="8831">
                  <c:v>9</c:v>
                </c:pt>
                <c:pt idx="8832">
                  <c:v>1</c:v>
                </c:pt>
                <c:pt idx="8833">
                  <c:v>10</c:v>
                </c:pt>
                <c:pt idx="8834">
                  <c:v>17</c:v>
                </c:pt>
                <c:pt idx="8835">
                  <c:v>7</c:v>
                </c:pt>
                <c:pt idx="8836">
                  <c:v>15</c:v>
                </c:pt>
                <c:pt idx="8837">
                  <c:v>7</c:v>
                </c:pt>
                <c:pt idx="8838">
                  <c:v>10</c:v>
                </c:pt>
                <c:pt idx="8839">
                  <c:v>6</c:v>
                </c:pt>
                <c:pt idx="8840">
                  <c:v>5</c:v>
                </c:pt>
                <c:pt idx="8841">
                  <c:v>13</c:v>
                </c:pt>
                <c:pt idx="8842">
                  <c:v>9</c:v>
                </c:pt>
                <c:pt idx="8843">
                  <c:v>13</c:v>
                </c:pt>
                <c:pt idx="8844">
                  <c:v>9</c:v>
                </c:pt>
                <c:pt idx="8845">
                  <c:v>6</c:v>
                </c:pt>
                <c:pt idx="8846">
                  <c:v>11</c:v>
                </c:pt>
                <c:pt idx="8847">
                  <c:v>5</c:v>
                </c:pt>
                <c:pt idx="8848">
                  <c:v>7</c:v>
                </c:pt>
                <c:pt idx="8849">
                  <c:v>8</c:v>
                </c:pt>
                <c:pt idx="8850">
                  <c:v>9</c:v>
                </c:pt>
                <c:pt idx="8851">
                  <c:v>6</c:v>
                </c:pt>
                <c:pt idx="8852">
                  <c:v>8</c:v>
                </c:pt>
                <c:pt idx="8853">
                  <c:v>8</c:v>
                </c:pt>
                <c:pt idx="8854">
                  <c:v>6</c:v>
                </c:pt>
                <c:pt idx="8855">
                  <c:v>6</c:v>
                </c:pt>
                <c:pt idx="8856">
                  <c:v>6</c:v>
                </c:pt>
                <c:pt idx="8857">
                  <c:v>10</c:v>
                </c:pt>
                <c:pt idx="8858">
                  <c:v>13</c:v>
                </c:pt>
                <c:pt idx="8859">
                  <c:v>4</c:v>
                </c:pt>
                <c:pt idx="8860">
                  <c:v>5</c:v>
                </c:pt>
                <c:pt idx="8861">
                  <c:v>10</c:v>
                </c:pt>
                <c:pt idx="8862">
                  <c:v>8</c:v>
                </c:pt>
                <c:pt idx="8863">
                  <c:v>16</c:v>
                </c:pt>
                <c:pt idx="8864">
                  <c:v>7</c:v>
                </c:pt>
                <c:pt idx="8865">
                  <c:v>14</c:v>
                </c:pt>
                <c:pt idx="8866">
                  <c:v>7</c:v>
                </c:pt>
                <c:pt idx="8867">
                  <c:v>10</c:v>
                </c:pt>
                <c:pt idx="8868">
                  <c:v>3</c:v>
                </c:pt>
                <c:pt idx="8869">
                  <c:v>6</c:v>
                </c:pt>
                <c:pt idx="8870">
                  <c:v>7</c:v>
                </c:pt>
                <c:pt idx="8871">
                  <c:v>7</c:v>
                </c:pt>
                <c:pt idx="8872">
                  <c:v>7</c:v>
                </c:pt>
                <c:pt idx="8873">
                  <c:v>6</c:v>
                </c:pt>
                <c:pt idx="8874">
                  <c:v>13</c:v>
                </c:pt>
                <c:pt idx="8875">
                  <c:v>11</c:v>
                </c:pt>
                <c:pt idx="8876">
                  <c:v>14</c:v>
                </c:pt>
                <c:pt idx="8877">
                  <c:v>12</c:v>
                </c:pt>
                <c:pt idx="8878">
                  <c:v>14</c:v>
                </c:pt>
                <c:pt idx="8879">
                  <c:v>15</c:v>
                </c:pt>
                <c:pt idx="8880">
                  <c:v>15</c:v>
                </c:pt>
                <c:pt idx="8881">
                  <c:v>8</c:v>
                </c:pt>
                <c:pt idx="8882">
                  <c:v>11</c:v>
                </c:pt>
                <c:pt idx="8883">
                  <c:v>16</c:v>
                </c:pt>
                <c:pt idx="8884">
                  <c:v>0</c:v>
                </c:pt>
                <c:pt idx="8885">
                  <c:v>8</c:v>
                </c:pt>
                <c:pt idx="8886">
                  <c:v>9</c:v>
                </c:pt>
                <c:pt idx="8887">
                  <c:v>10</c:v>
                </c:pt>
                <c:pt idx="8888">
                  <c:v>6</c:v>
                </c:pt>
                <c:pt idx="8889">
                  <c:v>7</c:v>
                </c:pt>
                <c:pt idx="8890">
                  <c:v>10</c:v>
                </c:pt>
                <c:pt idx="8891">
                  <c:v>9</c:v>
                </c:pt>
                <c:pt idx="8892">
                  <c:v>15</c:v>
                </c:pt>
                <c:pt idx="8893">
                  <c:v>8</c:v>
                </c:pt>
                <c:pt idx="8894">
                  <c:v>7</c:v>
                </c:pt>
                <c:pt idx="8895">
                  <c:v>17</c:v>
                </c:pt>
                <c:pt idx="8896">
                  <c:v>10</c:v>
                </c:pt>
                <c:pt idx="8897">
                  <c:v>12</c:v>
                </c:pt>
                <c:pt idx="8898">
                  <c:v>7</c:v>
                </c:pt>
                <c:pt idx="8899">
                  <c:v>3</c:v>
                </c:pt>
                <c:pt idx="8900">
                  <c:v>13</c:v>
                </c:pt>
                <c:pt idx="8901">
                  <c:v>1</c:v>
                </c:pt>
                <c:pt idx="8902">
                  <c:v>8</c:v>
                </c:pt>
                <c:pt idx="8903">
                  <c:v>12</c:v>
                </c:pt>
                <c:pt idx="8904">
                  <c:v>10</c:v>
                </c:pt>
                <c:pt idx="8905">
                  <c:v>0</c:v>
                </c:pt>
                <c:pt idx="8906">
                  <c:v>14</c:v>
                </c:pt>
                <c:pt idx="8907">
                  <c:v>9</c:v>
                </c:pt>
                <c:pt idx="8908">
                  <c:v>2</c:v>
                </c:pt>
                <c:pt idx="8909">
                  <c:v>10</c:v>
                </c:pt>
                <c:pt idx="8910">
                  <c:v>7</c:v>
                </c:pt>
                <c:pt idx="8911">
                  <c:v>11</c:v>
                </c:pt>
                <c:pt idx="8912">
                  <c:v>6</c:v>
                </c:pt>
                <c:pt idx="8913">
                  <c:v>1</c:v>
                </c:pt>
                <c:pt idx="8914">
                  <c:v>6</c:v>
                </c:pt>
                <c:pt idx="8915">
                  <c:v>7</c:v>
                </c:pt>
                <c:pt idx="8916">
                  <c:v>10</c:v>
                </c:pt>
                <c:pt idx="8917">
                  <c:v>5</c:v>
                </c:pt>
                <c:pt idx="8918">
                  <c:v>2</c:v>
                </c:pt>
                <c:pt idx="8919">
                  <c:v>6</c:v>
                </c:pt>
                <c:pt idx="8920">
                  <c:v>5</c:v>
                </c:pt>
                <c:pt idx="8921">
                  <c:v>15</c:v>
                </c:pt>
                <c:pt idx="8922">
                  <c:v>5</c:v>
                </c:pt>
                <c:pt idx="8923">
                  <c:v>16</c:v>
                </c:pt>
                <c:pt idx="8924">
                  <c:v>7</c:v>
                </c:pt>
                <c:pt idx="8925">
                  <c:v>12</c:v>
                </c:pt>
                <c:pt idx="8926">
                  <c:v>9</c:v>
                </c:pt>
                <c:pt idx="8927">
                  <c:v>11</c:v>
                </c:pt>
                <c:pt idx="8928">
                  <c:v>5</c:v>
                </c:pt>
                <c:pt idx="8929">
                  <c:v>6</c:v>
                </c:pt>
                <c:pt idx="8930">
                  <c:v>7</c:v>
                </c:pt>
                <c:pt idx="8931">
                  <c:v>0</c:v>
                </c:pt>
                <c:pt idx="8932">
                  <c:v>10</c:v>
                </c:pt>
                <c:pt idx="8933">
                  <c:v>15</c:v>
                </c:pt>
                <c:pt idx="8934">
                  <c:v>6</c:v>
                </c:pt>
                <c:pt idx="8935">
                  <c:v>2</c:v>
                </c:pt>
                <c:pt idx="8936">
                  <c:v>16</c:v>
                </c:pt>
                <c:pt idx="8937">
                  <c:v>5</c:v>
                </c:pt>
                <c:pt idx="8938">
                  <c:v>9</c:v>
                </c:pt>
                <c:pt idx="8939">
                  <c:v>2</c:v>
                </c:pt>
                <c:pt idx="8940">
                  <c:v>7</c:v>
                </c:pt>
                <c:pt idx="8941">
                  <c:v>6</c:v>
                </c:pt>
                <c:pt idx="8942">
                  <c:v>8</c:v>
                </c:pt>
                <c:pt idx="8943">
                  <c:v>12</c:v>
                </c:pt>
                <c:pt idx="8944">
                  <c:v>13</c:v>
                </c:pt>
                <c:pt idx="8945">
                  <c:v>13</c:v>
                </c:pt>
                <c:pt idx="8946">
                  <c:v>13</c:v>
                </c:pt>
                <c:pt idx="8947">
                  <c:v>8</c:v>
                </c:pt>
                <c:pt idx="8948">
                  <c:v>1</c:v>
                </c:pt>
                <c:pt idx="8949">
                  <c:v>8</c:v>
                </c:pt>
                <c:pt idx="8950">
                  <c:v>15</c:v>
                </c:pt>
                <c:pt idx="8951">
                  <c:v>10</c:v>
                </c:pt>
                <c:pt idx="8952">
                  <c:v>10</c:v>
                </c:pt>
                <c:pt idx="8953">
                  <c:v>2</c:v>
                </c:pt>
                <c:pt idx="8954">
                  <c:v>12</c:v>
                </c:pt>
                <c:pt idx="8955">
                  <c:v>7</c:v>
                </c:pt>
                <c:pt idx="8956">
                  <c:v>12</c:v>
                </c:pt>
                <c:pt idx="8957">
                  <c:v>9</c:v>
                </c:pt>
                <c:pt idx="8958">
                  <c:v>9</c:v>
                </c:pt>
                <c:pt idx="8959">
                  <c:v>13</c:v>
                </c:pt>
                <c:pt idx="8960">
                  <c:v>0</c:v>
                </c:pt>
                <c:pt idx="8961">
                  <c:v>2</c:v>
                </c:pt>
                <c:pt idx="8962">
                  <c:v>9</c:v>
                </c:pt>
                <c:pt idx="8963">
                  <c:v>8</c:v>
                </c:pt>
                <c:pt idx="8964">
                  <c:v>11</c:v>
                </c:pt>
                <c:pt idx="8965">
                  <c:v>6</c:v>
                </c:pt>
                <c:pt idx="8966">
                  <c:v>8</c:v>
                </c:pt>
                <c:pt idx="8967">
                  <c:v>6</c:v>
                </c:pt>
                <c:pt idx="8968">
                  <c:v>8</c:v>
                </c:pt>
                <c:pt idx="8969">
                  <c:v>9</c:v>
                </c:pt>
                <c:pt idx="8970">
                  <c:v>13</c:v>
                </c:pt>
                <c:pt idx="8971">
                  <c:v>12</c:v>
                </c:pt>
                <c:pt idx="8972">
                  <c:v>11</c:v>
                </c:pt>
                <c:pt idx="8973">
                  <c:v>3</c:v>
                </c:pt>
                <c:pt idx="8974">
                  <c:v>8</c:v>
                </c:pt>
                <c:pt idx="8975">
                  <c:v>13</c:v>
                </c:pt>
                <c:pt idx="8976">
                  <c:v>2</c:v>
                </c:pt>
                <c:pt idx="8977">
                  <c:v>9</c:v>
                </c:pt>
                <c:pt idx="8978">
                  <c:v>2</c:v>
                </c:pt>
                <c:pt idx="8979">
                  <c:v>5</c:v>
                </c:pt>
                <c:pt idx="8980">
                  <c:v>9</c:v>
                </c:pt>
                <c:pt idx="8981">
                  <c:v>14</c:v>
                </c:pt>
                <c:pt idx="8982">
                  <c:v>2</c:v>
                </c:pt>
                <c:pt idx="8983">
                  <c:v>13</c:v>
                </c:pt>
                <c:pt idx="8984">
                  <c:v>7</c:v>
                </c:pt>
                <c:pt idx="8985">
                  <c:v>13</c:v>
                </c:pt>
                <c:pt idx="8986">
                  <c:v>4</c:v>
                </c:pt>
                <c:pt idx="8987">
                  <c:v>10</c:v>
                </c:pt>
                <c:pt idx="8988">
                  <c:v>8</c:v>
                </c:pt>
                <c:pt idx="8989">
                  <c:v>13</c:v>
                </c:pt>
                <c:pt idx="8990">
                  <c:v>1</c:v>
                </c:pt>
                <c:pt idx="8991">
                  <c:v>5</c:v>
                </c:pt>
                <c:pt idx="8992">
                  <c:v>6</c:v>
                </c:pt>
                <c:pt idx="8993">
                  <c:v>6</c:v>
                </c:pt>
                <c:pt idx="8994">
                  <c:v>11</c:v>
                </c:pt>
                <c:pt idx="8995">
                  <c:v>10</c:v>
                </c:pt>
                <c:pt idx="8996">
                  <c:v>12</c:v>
                </c:pt>
                <c:pt idx="8997">
                  <c:v>15</c:v>
                </c:pt>
                <c:pt idx="8998">
                  <c:v>7</c:v>
                </c:pt>
                <c:pt idx="8999">
                  <c:v>4</c:v>
                </c:pt>
                <c:pt idx="9000">
                  <c:v>9</c:v>
                </c:pt>
                <c:pt idx="9001">
                  <c:v>8</c:v>
                </c:pt>
                <c:pt idx="9002">
                  <c:v>12</c:v>
                </c:pt>
                <c:pt idx="9003">
                  <c:v>4</c:v>
                </c:pt>
                <c:pt idx="9004">
                  <c:v>6</c:v>
                </c:pt>
                <c:pt idx="9005">
                  <c:v>8</c:v>
                </c:pt>
                <c:pt idx="9006">
                  <c:v>3</c:v>
                </c:pt>
                <c:pt idx="9007">
                  <c:v>10</c:v>
                </c:pt>
                <c:pt idx="9008">
                  <c:v>3</c:v>
                </c:pt>
                <c:pt idx="9009">
                  <c:v>17</c:v>
                </c:pt>
                <c:pt idx="9010">
                  <c:v>6</c:v>
                </c:pt>
                <c:pt idx="9011">
                  <c:v>8</c:v>
                </c:pt>
                <c:pt idx="9012">
                  <c:v>10</c:v>
                </c:pt>
                <c:pt idx="9013">
                  <c:v>8</c:v>
                </c:pt>
                <c:pt idx="9014">
                  <c:v>3</c:v>
                </c:pt>
                <c:pt idx="9015">
                  <c:v>7</c:v>
                </c:pt>
                <c:pt idx="9016">
                  <c:v>14</c:v>
                </c:pt>
                <c:pt idx="9017">
                  <c:v>9</c:v>
                </c:pt>
                <c:pt idx="9018">
                  <c:v>7</c:v>
                </c:pt>
                <c:pt idx="9019">
                  <c:v>10</c:v>
                </c:pt>
                <c:pt idx="9020">
                  <c:v>3</c:v>
                </c:pt>
                <c:pt idx="9021">
                  <c:v>10</c:v>
                </c:pt>
                <c:pt idx="9022">
                  <c:v>12</c:v>
                </c:pt>
                <c:pt idx="9023">
                  <c:v>2</c:v>
                </c:pt>
                <c:pt idx="9024">
                  <c:v>6</c:v>
                </c:pt>
                <c:pt idx="9025">
                  <c:v>11</c:v>
                </c:pt>
                <c:pt idx="9026">
                  <c:v>11</c:v>
                </c:pt>
                <c:pt idx="9027">
                  <c:v>5</c:v>
                </c:pt>
                <c:pt idx="9028">
                  <c:v>6</c:v>
                </c:pt>
                <c:pt idx="9029">
                  <c:v>8</c:v>
                </c:pt>
                <c:pt idx="9030">
                  <c:v>12</c:v>
                </c:pt>
                <c:pt idx="9031">
                  <c:v>5</c:v>
                </c:pt>
                <c:pt idx="9032">
                  <c:v>13</c:v>
                </c:pt>
                <c:pt idx="9033">
                  <c:v>5</c:v>
                </c:pt>
                <c:pt idx="9034">
                  <c:v>8</c:v>
                </c:pt>
                <c:pt idx="9035">
                  <c:v>4</c:v>
                </c:pt>
                <c:pt idx="9036">
                  <c:v>4</c:v>
                </c:pt>
                <c:pt idx="9037">
                  <c:v>13</c:v>
                </c:pt>
                <c:pt idx="9038">
                  <c:v>13</c:v>
                </c:pt>
                <c:pt idx="9039">
                  <c:v>3</c:v>
                </c:pt>
                <c:pt idx="9040">
                  <c:v>2</c:v>
                </c:pt>
                <c:pt idx="9041">
                  <c:v>8</c:v>
                </c:pt>
                <c:pt idx="9042">
                  <c:v>11</c:v>
                </c:pt>
                <c:pt idx="9043">
                  <c:v>10</c:v>
                </c:pt>
                <c:pt idx="9044">
                  <c:v>12</c:v>
                </c:pt>
                <c:pt idx="9045">
                  <c:v>8</c:v>
                </c:pt>
                <c:pt idx="9046">
                  <c:v>14</c:v>
                </c:pt>
                <c:pt idx="9047">
                  <c:v>11</c:v>
                </c:pt>
                <c:pt idx="9048">
                  <c:v>12</c:v>
                </c:pt>
                <c:pt idx="9049">
                  <c:v>7</c:v>
                </c:pt>
                <c:pt idx="9050">
                  <c:v>4</c:v>
                </c:pt>
                <c:pt idx="9051">
                  <c:v>1</c:v>
                </c:pt>
                <c:pt idx="9052">
                  <c:v>5</c:v>
                </c:pt>
                <c:pt idx="9053">
                  <c:v>12</c:v>
                </c:pt>
                <c:pt idx="9054">
                  <c:v>6</c:v>
                </c:pt>
                <c:pt idx="9055">
                  <c:v>4</c:v>
                </c:pt>
                <c:pt idx="9056">
                  <c:v>8</c:v>
                </c:pt>
                <c:pt idx="9057">
                  <c:v>9</c:v>
                </c:pt>
                <c:pt idx="9058">
                  <c:v>8</c:v>
                </c:pt>
                <c:pt idx="9059">
                  <c:v>8</c:v>
                </c:pt>
                <c:pt idx="9060">
                  <c:v>9</c:v>
                </c:pt>
                <c:pt idx="9061">
                  <c:v>6</c:v>
                </c:pt>
                <c:pt idx="9062">
                  <c:v>0</c:v>
                </c:pt>
                <c:pt idx="9063">
                  <c:v>7</c:v>
                </c:pt>
                <c:pt idx="9064">
                  <c:v>14</c:v>
                </c:pt>
                <c:pt idx="9065">
                  <c:v>11</c:v>
                </c:pt>
                <c:pt idx="9066">
                  <c:v>6</c:v>
                </c:pt>
                <c:pt idx="9067">
                  <c:v>10</c:v>
                </c:pt>
                <c:pt idx="9068">
                  <c:v>18</c:v>
                </c:pt>
                <c:pt idx="9069">
                  <c:v>3</c:v>
                </c:pt>
                <c:pt idx="9070">
                  <c:v>6</c:v>
                </c:pt>
                <c:pt idx="9071">
                  <c:v>2</c:v>
                </c:pt>
                <c:pt idx="9072">
                  <c:v>13</c:v>
                </c:pt>
                <c:pt idx="9073">
                  <c:v>10</c:v>
                </c:pt>
                <c:pt idx="9074">
                  <c:v>6</c:v>
                </c:pt>
                <c:pt idx="9075">
                  <c:v>7</c:v>
                </c:pt>
                <c:pt idx="9076">
                  <c:v>8</c:v>
                </c:pt>
                <c:pt idx="9077">
                  <c:v>10</c:v>
                </c:pt>
                <c:pt idx="9078">
                  <c:v>4</c:v>
                </c:pt>
                <c:pt idx="9079">
                  <c:v>10</c:v>
                </c:pt>
                <c:pt idx="9080">
                  <c:v>3</c:v>
                </c:pt>
                <c:pt idx="9081">
                  <c:v>7</c:v>
                </c:pt>
                <c:pt idx="9082">
                  <c:v>4</c:v>
                </c:pt>
                <c:pt idx="9083">
                  <c:v>3</c:v>
                </c:pt>
                <c:pt idx="9084">
                  <c:v>11</c:v>
                </c:pt>
                <c:pt idx="9085">
                  <c:v>2</c:v>
                </c:pt>
                <c:pt idx="9086">
                  <c:v>5</c:v>
                </c:pt>
                <c:pt idx="9087">
                  <c:v>8</c:v>
                </c:pt>
                <c:pt idx="9088">
                  <c:v>10</c:v>
                </c:pt>
                <c:pt idx="9089">
                  <c:v>7</c:v>
                </c:pt>
                <c:pt idx="9090">
                  <c:v>4</c:v>
                </c:pt>
                <c:pt idx="9091">
                  <c:v>6</c:v>
                </c:pt>
                <c:pt idx="9092">
                  <c:v>6</c:v>
                </c:pt>
                <c:pt idx="9093">
                  <c:v>8</c:v>
                </c:pt>
                <c:pt idx="9094">
                  <c:v>8</c:v>
                </c:pt>
                <c:pt idx="9095">
                  <c:v>7</c:v>
                </c:pt>
                <c:pt idx="9096">
                  <c:v>8</c:v>
                </c:pt>
                <c:pt idx="9097">
                  <c:v>11</c:v>
                </c:pt>
                <c:pt idx="9098">
                  <c:v>3</c:v>
                </c:pt>
                <c:pt idx="9099">
                  <c:v>5</c:v>
                </c:pt>
                <c:pt idx="9100">
                  <c:v>17</c:v>
                </c:pt>
                <c:pt idx="9101">
                  <c:v>7</c:v>
                </c:pt>
                <c:pt idx="9102">
                  <c:v>7</c:v>
                </c:pt>
                <c:pt idx="9103">
                  <c:v>10</c:v>
                </c:pt>
                <c:pt idx="9104">
                  <c:v>3</c:v>
                </c:pt>
                <c:pt idx="9105">
                  <c:v>10</c:v>
                </c:pt>
                <c:pt idx="9106">
                  <c:v>1</c:v>
                </c:pt>
                <c:pt idx="9107">
                  <c:v>7</c:v>
                </c:pt>
                <c:pt idx="9108">
                  <c:v>6</c:v>
                </c:pt>
                <c:pt idx="9109">
                  <c:v>7</c:v>
                </c:pt>
                <c:pt idx="9110">
                  <c:v>13</c:v>
                </c:pt>
                <c:pt idx="9111">
                  <c:v>7</c:v>
                </c:pt>
                <c:pt idx="9112">
                  <c:v>11</c:v>
                </c:pt>
                <c:pt idx="9113">
                  <c:v>4</c:v>
                </c:pt>
                <c:pt idx="9114">
                  <c:v>12</c:v>
                </c:pt>
                <c:pt idx="9115">
                  <c:v>13</c:v>
                </c:pt>
                <c:pt idx="9116">
                  <c:v>7</c:v>
                </c:pt>
                <c:pt idx="9117">
                  <c:v>6</c:v>
                </c:pt>
                <c:pt idx="9118">
                  <c:v>8</c:v>
                </c:pt>
                <c:pt idx="9119">
                  <c:v>8</c:v>
                </c:pt>
                <c:pt idx="9120">
                  <c:v>10</c:v>
                </c:pt>
                <c:pt idx="9121">
                  <c:v>9</c:v>
                </c:pt>
                <c:pt idx="9122">
                  <c:v>6</c:v>
                </c:pt>
                <c:pt idx="9123">
                  <c:v>5</c:v>
                </c:pt>
                <c:pt idx="9124">
                  <c:v>5</c:v>
                </c:pt>
                <c:pt idx="9125">
                  <c:v>11</c:v>
                </c:pt>
                <c:pt idx="9126">
                  <c:v>1</c:v>
                </c:pt>
                <c:pt idx="9127">
                  <c:v>6</c:v>
                </c:pt>
                <c:pt idx="9128">
                  <c:v>10</c:v>
                </c:pt>
                <c:pt idx="9129">
                  <c:v>8</c:v>
                </c:pt>
                <c:pt idx="9130">
                  <c:v>5</c:v>
                </c:pt>
                <c:pt idx="9131">
                  <c:v>11</c:v>
                </c:pt>
                <c:pt idx="9132">
                  <c:v>0</c:v>
                </c:pt>
                <c:pt idx="9133">
                  <c:v>10</c:v>
                </c:pt>
                <c:pt idx="9134">
                  <c:v>2</c:v>
                </c:pt>
                <c:pt idx="9135">
                  <c:v>14</c:v>
                </c:pt>
                <c:pt idx="9136">
                  <c:v>11</c:v>
                </c:pt>
                <c:pt idx="9137">
                  <c:v>3</c:v>
                </c:pt>
                <c:pt idx="9138">
                  <c:v>7</c:v>
                </c:pt>
                <c:pt idx="9139">
                  <c:v>10</c:v>
                </c:pt>
                <c:pt idx="9140">
                  <c:v>9</c:v>
                </c:pt>
                <c:pt idx="9141">
                  <c:v>1</c:v>
                </c:pt>
                <c:pt idx="9142">
                  <c:v>11</c:v>
                </c:pt>
                <c:pt idx="9143">
                  <c:v>12</c:v>
                </c:pt>
                <c:pt idx="9144">
                  <c:v>2</c:v>
                </c:pt>
                <c:pt idx="9145">
                  <c:v>3</c:v>
                </c:pt>
                <c:pt idx="9146">
                  <c:v>13</c:v>
                </c:pt>
                <c:pt idx="9147">
                  <c:v>5</c:v>
                </c:pt>
                <c:pt idx="9148">
                  <c:v>6</c:v>
                </c:pt>
                <c:pt idx="9149">
                  <c:v>2</c:v>
                </c:pt>
                <c:pt idx="9150">
                  <c:v>16</c:v>
                </c:pt>
                <c:pt idx="9151">
                  <c:v>13</c:v>
                </c:pt>
                <c:pt idx="9152">
                  <c:v>8</c:v>
                </c:pt>
                <c:pt idx="9153">
                  <c:v>10</c:v>
                </c:pt>
                <c:pt idx="9154">
                  <c:v>6</c:v>
                </c:pt>
                <c:pt idx="9155">
                  <c:v>19</c:v>
                </c:pt>
                <c:pt idx="9156">
                  <c:v>5</c:v>
                </c:pt>
                <c:pt idx="9157">
                  <c:v>3</c:v>
                </c:pt>
                <c:pt idx="9158">
                  <c:v>8</c:v>
                </c:pt>
                <c:pt idx="9159">
                  <c:v>16</c:v>
                </c:pt>
                <c:pt idx="9160">
                  <c:v>7</c:v>
                </c:pt>
                <c:pt idx="9161">
                  <c:v>12</c:v>
                </c:pt>
                <c:pt idx="9162">
                  <c:v>5</c:v>
                </c:pt>
                <c:pt idx="9163">
                  <c:v>8</c:v>
                </c:pt>
                <c:pt idx="9164">
                  <c:v>16</c:v>
                </c:pt>
                <c:pt idx="9165">
                  <c:v>1</c:v>
                </c:pt>
                <c:pt idx="9166">
                  <c:v>5</c:v>
                </c:pt>
                <c:pt idx="9167">
                  <c:v>6</c:v>
                </c:pt>
                <c:pt idx="9168">
                  <c:v>11</c:v>
                </c:pt>
                <c:pt idx="9169">
                  <c:v>4</c:v>
                </c:pt>
                <c:pt idx="9170">
                  <c:v>2</c:v>
                </c:pt>
                <c:pt idx="9171">
                  <c:v>14</c:v>
                </c:pt>
                <c:pt idx="9172">
                  <c:v>10</c:v>
                </c:pt>
                <c:pt idx="9173">
                  <c:v>13</c:v>
                </c:pt>
                <c:pt idx="9174">
                  <c:v>9</c:v>
                </c:pt>
                <c:pt idx="9175">
                  <c:v>8</c:v>
                </c:pt>
                <c:pt idx="9176">
                  <c:v>12</c:v>
                </c:pt>
                <c:pt idx="9177">
                  <c:v>9</c:v>
                </c:pt>
                <c:pt idx="9178">
                  <c:v>1</c:v>
                </c:pt>
                <c:pt idx="9179">
                  <c:v>15</c:v>
                </c:pt>
                <c:pt idx="9180">
                  <c:v>6</c:v>
                </c:pt>
                <c:pt idx="9181">
                  <c:v>12</c:v>
                </c:pt>
                <c:pt idx="9182">
                  <c:v>2</c:v>
                </c:pt>
                <c:pt idx="9183">
                  <c:v>9</c:v>
                </c:pt>
                <c:pt idx="9184">
                  <c:v>4</c:v>
                </c:pt>
                <c:pt idx="9185">
                  <c:v>9</c:v>
                </c:pt>
                <c:pt idx="9186">
                  <c:v>9</c:v>
                </c:pt>
                <c:pt idx="9187">
                  <c:v>9</c:v>
                </c:pt>
                <c:pt idx="9188">
                  <c:v>14</c:v>
                </c:pt>
                <c:pt idx="9189">
                  <c:v>5</c:v>
                </c:pt>
                <c:pt idx="9190">
                  <c:v>13</c:v>
                </c:pt>
                <c:pt idx="9191">
                  <c:v>8</c:v>
                </c:pt>
                <c:pt idx="9192">
                  <c:v>10</c:v>
                </c:pt>
                <c:pt idx="9193">
                  <c:v>2</c:v>
                </c:pt>
                <c:pt idx="9194">
                  <c:v>7</c:v>
                </c:pt>
                <c:pt idx="9195">
                  <c:v>5</c:v>
                </c:pt>
                <c:pt idx="9196">
                  <c:v>11</c:v>
                </c:pt>
                <c:pt idx="9197">
                  <c:v>5</c:v>
                </c:pt>
                <c:pt idx="9198">
                  <c:v>12</c:v>
                </c:pt>
                <c:pt idx="9199">
                  <c:v>7</c:v>
                </c:pt>
                <c:pt idx="9200">
                  <c:v>9</c:v>
                </c:pt>
                <c:pt idx="9201">
                  <c:v>6</c:v>
                </c:pt>
                <c:pt idx="9202">
                  <c:v>13</c:v>
                </c:pt>
                <c:pt idx="9203">
                  <c:v>6</c:v>
                </c:pt>
                <c:pt idx="9204">
                  <c:v>11</c:v>
                </c:pt>
                <c:pt idx="9205">
                  <c:v>19</c:v>
                </c:pt>
                <c:pt idx="9206">
                  <c:v>6</c:v>
                </c:pt>
                <c:pt idx="9207">
                  <c:v>15</c:v>
                </c:pt>
                <c:pt idx="9208">
                  <c:v>6</c:v>
                </c:pt>
                <c:pt idx="9209">
                  <c:v>6</c:v>
                </c:pt>
                <c:pt idx="9210">
                  <c:v>8</c:v>
                </c:pt>
                <c:pt idx="9211">
                  <c:v>16</c:v>
                </c:pt>
                <c:pt idx="9212">
                  <c:v>2</c:v>
                </c:pt>
                <c:pt idx="9213">
                  <c:v>14</c:v>
                </c:pt>
                <c:pt idx="9214">
                  <c:v>5</c:v>
                </c:pt>
                <c:pt idx="9215">
                  <c:v>2</c:v>
                </c:pt>
                <c:pt idx="9216">
                  <c:v>2</c:v>
                </c:pt>
                <c:pt idx="9217">
                  <c:v>4</c:v>
                </c:pt>
                <c:pt idx="9218">
                  <c:v>4</c:v>
                </c:pt>
                <c:pt idx="9219">
                  <c:v>4</c:v>
                </c:pt>
                <c:pt idx="9220">
                  <c:v>8</c:v>
                </c:pt>
                <c:pt idx="9221">
                  <c:v>12</c:v>
                </c:pt>
                <c:pt idx="9222">
                  <c:v>12</c:v>
                </c:pt>
                <c:pt idx="9223">
                  <c:v>8</c:v>
                </c:pt>
                <c:pt idx="9224">
                  <c:v>8</c:v>
                </c:pt>
                <c:pt idx="9225">
                  <c:v>7</c:v>
                </c:pt>
                <c:pt idx="9226">
                  <c:v>11</c:v>
                </c:pt>
                <c:pt idx="9227">
                  <c:v>6</c:v>
                </c:pt>
                <c:pt idx="9228">
                  <c:v>5</c:v>
                </c:pt>
                <c:pt idx="9229">
                  <c:v>6</c:v>
                </c:pt>
                <c:pt idx="9230">
                  <c:v>16</c:v>
                </c:pt>
                <c:pt idx="9231">
                  <c:v>14</c:v>
                </c:pt>
                <c:pt idx="9232">
                  <c:v>12</c:v>
                </c:pt>
                <c:pt idx="9233">
                  <c:v>6</c:v>
                </c:pt>
                <c:pt idx="9234">
                  <c:v>9</c:v>
                </c:pt>
                <c:pt idx="9235">
                  <c:v>10</c:v>
                </c:pt>
                <c:pt idx="9236">
                  <c:v>1</c:v>
                </c:pt>
                <c:pt idx="9237">
                  <c:v>16</c:v>
                </c:pt>
                <c:pt idx="9238">
                  <c:v>10</c:v>
                </c:pt>
                <c:pt idx="9239">
                  <c:v>6</c:v>
                </c:pt>
                <c:pt idx="9240">
                  <c:v>13</c:v>
                </c:pt>
                <c:pt idx="9241">
                  <c:v>2</c:v>
                </c:pt>
                <c:pt idx="9242">
                  <c:v>12</c:v>
                </c:pt>
                <c:pt idx="9243">
                  <c:v>8</c:v>
                </c:pt>
                <c:pt idx="9244">
                  <c:v>9</c:v>
                </c:pt>
                <c:pt idx="9245">
                  <c:v>8</c:v>
                </c:pt>
                <c:pt idx="9246">
                  <c:v>5</c:v>
                </c:pt>
                <c:pt idx="9247">
                  <c:v>12</c:v>
                </c:pt>
                <c:pt idx="9248">
                  <c:v>5</c:v>
                </c:pt>
                <c:pt idx="9249">
                  <c:v>2</c:v>
                </c:pt>
                <c:pt idx="9250">
                  <c:v>7</c:v>
                </c:pt>
                <c:pt idx="9251">
                  <c:v>6</c:v>
                </c:pt>
                <c:pt idx="9252">
                  <c:v>15</c:v>
                </c:pt>
                <c:pt idx="9253">
                  <c:v>11</c:v>
                </c:pt>
                <c:pt idx="9254">
                  <c:v>8</c:v>
                </c:pt>
                <c:pt idx="9255">
                  <c:v>1</c:v>
                </c:pt>
                <c:pt idx="9256">
                  <c:v>15</c:v>
                </c:pt>
                <c:pt idx="9257">
                  <c:v>16</c:v>
                </c:pt>
                <c:pt idx="9258">
                  <c:v>14</c:v>
                </c:pt>
                <c:pt idx="9259">
                  <c:v>7</c:v>
                </c:pt>
                <c:pt idx="9260">
                  <c:v>10</c:v>
                </c:pt>
                <c:pt idx="9261">
                  <c:v>3</c:v>
                </c:pt>
                <c:pt idx="9262">
                  <c:v>14</c:v>
                </c:pt>
                <c:pt idx="9263">
                  <c:v>3</c:v>
                </c:pt>
                <c:pt idx="9264">
                  <c:v>13</c:v>
                </c:pt>
                <c:pt idx="9265">
                  <c:v>5</c:v>
                </c:pt>
                <c:pt idx="9266">
                  <c:v>8</c:v>
                </c:pt>
                <c:pt idx="9267">
                  <c:v>3</c:v>
                </c:pt>
                <c:pt idx="9268">
                  <c:v>13</c:v>
                </c:pt>
                <c:pt idx="9269">
                  <c:v>9</c:v>
                </c:pt>
                <c:pt idx="9270">
                  <c:v>13</c:v>
                </c:pt>
                <c:pt idx="9271">
                  <c:v>8</c:v>
                </c:pt>
                <c:pt idx="9272">
                  <c:v>14</c:v>
                </c:pt>
                <c:pt idx="9273">
                  <c:v>12</c:v>
                </c:pt>
                <c:pt idx="9274">
                  <c:v>5</c:v>
                </c:pt>
                <c:pt idx="9275">
                  <c:v>6</c:v>
                </c:pt>
                <c:pt idx="9276">
                  <c:v>12</c:v>
                </c:pt>
                <c:pt idx="9277">
                  <c:v>6</c:v>
                </c:pt>
                <c:pt idx="9278">
                  <c:v>14</c:v>
                </c:pt>
                <c:pt idx="9279">
                  <c:v>15</c:v>
                </c:pt>
                <c:pt idx="9280">
                  <c:v>5</c:v>
                </c:pt>
                <c:pt idx="9281">
                  <c:v>2</c:v>
                </c:pt>
                <c:pt idx="9282">
                  <c:v>8</c:v>
                </c:pt>
                <c:pt idx="9283">
                  <c:v>8</c:v>
                </c:pt>
                <c:pt idx="9284">
                  <c:v>13</c:v>
                </c:pt>
                <c:pt idx="9285">
                  <c:v>11</c:v>
                </c:pt>
                <c:pt idx="9286">
                  <c:v>11</c:v>
                </c:pt>
                <c:pt idx="9287">
                  <c:v>12</c:v>
                </c:pt>
                <c:pt idx="9288">
                  <c:v>14</c:v>
                </c:pt>
                <c:pt idx="9289">
                  <c:v>15</c:v>
                </c:pt>
                <c:pt idx="9290">
                  <c:v>12</c:v>
                </c:pt>
                <c:pt idx="9291">
                  <c:v>0</c:v>
                </c:pt>
                <c:pt idx="9292">
                  <c:v>6</c:v>
                </c:pt>
                <c:pt idx="9293">
                  <c:v>12</c:v>
                </c:pt>
                <c:pt idx="9294">
                  <c:v>10</c:v>
                </c:pt>
                <c:pt idx="9295">
                  <c:v>5</c:v>
                </c:pt>
                <c:pt idx="9296">
                  <c:v>12</c:v>
                </c:pt>
                <c:pt idx="9297">
                  <c:v>17</c:v>
                </c:pt>
                <c:pt idx="9298">
                  <c:v>12</c:v>
                </c:pt>
                <c:pt idx="9299">
                  <c:v>11</c:v>
                </c:pt>
                <c:pt idx="9300">
                  <c:v>9</c:v>
                </c:pt>
                <c:pt idx="9301">
                  <c:v>15</c:v>
                </c:pt>
                <c:pt idx="9302">
                  <c:v>10</c:v>
                </c:pt>
                <c:pt idx="9303">
                  <c:v>9</c:v>
                </c:pt>
                <c:pt idx="9304">
                  <c:v>8</c:v>
                </c:pt>
                <c:pt idx="9305">
                  <c:v>6</c:v>
                </c:pt>
                <c:pt idx="9306">
                  <c:v>12</c:v>
                </c:pt>
                <c:pt idx="9307">
                  <c:v>12</c:v>
                </c:pt>
                <c:pt idx="9308">
                  <c:v>14</c:v>
                </c:pt>
                <c:pt idx="9309">
                  <c:v>8</c:v>
                </c:pt>
                <c:pt idx="9310">
                  <c:v>14</c:v>
                </c:pt>
                <c:pt idx="9311">
                  <c:v>9</c:v>
                </c:pt>
                <c:pt idx="9312">
                  <c:v>9</c:v>
                </c:pt>
                <c:pt idx="9313">
                  <c:v>9</c:v>
                </c:pt>
                <c:pt idx="9314">
                  <c:v>8</c:v>
                </c:pt>
                <c:pt idx="9315">
                  <c:v>0</c:v>
                </c:pt>
                <c:pt idx="9316">
                  <c:v>10</c:v>
                </c:pt>
                <c:pt idx="9317">
                  <c:v>11</c:v>
                </c:pt>
                <c:pt idx="9318">
                  <c:v>4</c:v>
                </c:pt>
                <c:pt idx="9319">
                  <c:v>12</c:v>
                </c:pt>
                <c:pt idx="9320">
                  <c:v>13</c:v>
                </c:pt>
                <c:pt idx="9321">
                  <c:v>7</c:v>
                </c:pt>
                <c:pt idx="9322">
                  <c:v>0</c:v>
                </c:pt>
                <c:pt idx="9323">
                  <c:v>8</c:v>
                </c:pt>
                <c:pt idx="9324">
                  <c:v>12</c:v>
                </c:pt>
                <c:pt idx="9325">
                  <c:v>1</c:v>
                </c:pt>
                <c:pt idx="9326">
                  <c:v>4</c:v>
                </c:pt>
                <c:pt idx="9327">
                  <c:v>9</c:v>
                </c:pt>
                <c:pt idx="9328">
                  <c:v>8</c:v>
                </c:pt>
                <c:pt idx="9329">
                  <c:v>8</c:v>
                </c:pt>
                <c:pt idx="9330">
                  <c:v>5</c:v>
                </c:pt>
                <c:pt idx="9331">
                  <c:v>5</c:v>
                </c:pt>
                <c:pt idx="9332">
                  <c:v>1</c:v>
                </c:pt>
                <c:pt idx="9333">
                  <c:v>6</c:v>
                </c:pt>
                <c:pt idx="9334">
                  <c:v>3</c:v>
                </c:pt>
                <c:pt idx="9335">
                  <c:v>13</c:v>
                </c:pt>
                <c:pt idx="9336">
                  <c:v>7</c:v>
                </c:pt>
                <c:pt idx="9337">
                  <c:v>7</c:v>
                </c:pt>
                <c:pt idx="9338">
                  <c:v>8</c:v>
                </c:pt>
                <c:pt idx="9339">
                  <c:v>4</c:v>
                </c:pt>
                <c:pt idx="9340">
                  <c:v>6</c:v>
                </c:pt>
                <c:pt idx="9341">
                  <c:v>8</c:v>
                </c:pt>
                <c:pt idx="9342">
                  <c:v>13</c:v>
                </c:pt>
                <c:pt idx="9343">
                  <c:v>6</c:v>
                </c:pt>
                <c:pt idx="9344">
                  <c:v>17</c:v>
                </c:pt>
                <c:pt idx="9345">
                  <c:v>11</c:v>
                </c:pt>
                <c:pt idx="9346">
                  <c:v>9</c:v>
                </c:pt>
                <c:pt idx="9347">
                  <c:v>9</c:v>
                </c:pt>
                <c:pt idx="9348">
                  <c:v>3</c:v>
                </c:pt>
                <c:pt idx="9349">
                  <c:v>18</c:v>
                </c:pt>
                <c:pt idx="9350">
                  <c:v>7</c:v>
                </c:pt>
                <c:pt idx="9351">
                  <c:v>12</c:v>
                </c:pt>
                <c:pt idx="9352">
                  <c:v>14</c:v>
                </c:pt>
                <c:pt idx="9353">
                  <c:v>3</c:v>
                </c:pt>
                <c:pt idx="9354">
                  <c:v>7</c:v>
                </c:pt>
                <c:pt idx="9355">
                  <c:v>1</c:v>
                </c:pt>
                <c:pt idx="9356">
                  <c:v>2</c:v>
                </c:pt>
                <c:pt idx="9357">
                  <c:v>3</c:v>
                </c:pt>
                <c:pt idx="9358">
                  <c:v>14</c:v>
                </c:pt>
                <c:pt idx="9359">
                  <c:v>7</c:v>
                </c:pt>
                <c:pt idx="9360">
                  <c:v>14</c:v>
                </c:pt>
                <c:pt idx="9361">
                  <c:v>8</c:v>
                </c:pt>
                <c:pt idx="9362">
                  <c:v>9</c:v>
                </c:pt>
                <c:pt idx="9363">
                  <c:v>7</c:v>
                </c:pt>
                <c:pt idx="9364">
                  <c:v>11</c:v>
                </c:pt>
                <c:pt idx="9365">
                  <c:v>10</c:v>
                </c:pt>
                <c:pt idx="9366">
                  <c:v>5</c:v>
                </c:pt>
                <c:pt idx="9367">
                  <c:v>9</c:v>
                </c:pt>
                <c:pt idx="9368">
                  <c:v>2</c:v>
                </c:pt>
                <c:pt idx="9369">
                  <c:v>14</c:v>
                </c:pt>
                <c:pt idx="9370">
                  <c:v>9</c:v>
                </c:pt>
                <c:pt idx="9371">
                  <c:v>8</c:v>
                </c:pt>
                <c:pt idx="9372">
                  <c:v>6</c:v>
                </c:pt>
                <c:pt idx="9373">
                  <c:v>7</c:v>
                </c:pt>
                <c:pt idx="9374">
                  <c:v>4</c:v>
                </c:pt>
                <c:pt idx="9375">
                  <c:v>8</c:v>
                </c:pt>
                <c:pt idx="9376">
                  <c:v>5</c:v>
                </c:pt>
                <c:pt idx="9377">
                  <c:v>8</c:v>
                </c:pt>
                <c:pt idx="9378">
                  <c:v>1</c:v>
                </c:pt>
                <c:pt idx="9379">
                  <c:v>10</c:v>
                </c:pt>
                <c:pt idx="9380">
                  <c:v>6</c:v>
                </c:pt>
                <c:pt idx="9381">
                  <c:v>3</c:v>
                </c:pt>
                <c:pt idx="9382">
                  <c:v>13</c:v>
                </c:pt>
                <c:pt idx="9383">
                  <c:v>8</c:v>
                </c:pt>
                <c:pt idx="9384">
                  <c:v>10</c:v>
                </c:pt>
                <c:pt idx="9385">
                  <c:v>6</c:v>
                </c:pt>
                <c:pt idx="9386">
                  <c:v>13</c:v>
                </c:pt>
                <c:pt idx="9387">
                  <c:v>3</c:v>
                </c:pt>
                <c:pt idx="9388">
                  <c:v>10</c:v>
                </c:pt>
                <c:pt idx="9389">
                  <c:v>6</c:v>
                </c:pt>
                <c:pt idx="9390">
                  <c:v>8</c:v>
                </c:pt>
                <c:pt idx="9391">
                  <c:v>11</c:v>
                </c:pt>
                <c:pt idx="9392">
                  <c:v>6</c:v>
                </c:pt>
                <c:pt idx="9393">
                  <c:v>6</c:v>
                </c:pt>
                <c:pt idx="9394">
                  <c:v>4</c:v>
                </c:pt>
                <c:pt idx="9395">
                  <c:v>10</c:v>
                </c:pt>
                <c:pt idx="9396">
                  <c:v>14</c:v>
                </c:pt>
                <c:pt idx="9397">
                  <c:v>9</c:v>
                </c:pt>
                <c:pt idx="9398">
                  <c:v>6</c:v>
                </c:pt>
                <c:pt idx="9399">
                  <c:v>14</c:v>
                </c:pt>
                <c:pt idx="9400">
                  <c:v>11</c:v>
                </c:pt>
                <c:pt idx="9401">
                  <c:v>1</c:v>
                </c:pt>
                <c:pt idx="9402">
                  <c:v>0</c:v>
                </c:pt>
                <c:pt idx="9403">
                  <c:v>5</c:v>
                </c:pt>
                <c:pt idx="9404">
                  <c:v>7</c:v>
                </c:pt>
                <c:pt idx="9405">
                  <c:v>7</c:v>
                </c:pt>
                <c:pt idx="9406">
                  <c:v>2</c:v>
                </c:pt>
                <c:pt idx="9407">
                  <c:v>2</c:v>
                </c:pt>
                <c:pt idx="9408">
                  <c:v>2</c:v>
                </c:pt>
                <c:pt idx="9409">
                  <c:v>3</c:v>
                </c:pt>
                <c:pt idx="9410">
                  <c:v>7</c:v>
                </c:pt>
                <c:pt idx="9411">
                  <c:v>8</c:v>
                </c:pt>
                <c:pt idx="9412">
                  <c:v>10</c:v>
                </c:pt>
                <c:pt idx="9413">
                  <c:v>6</c:v>
                </c:pt>
                <c:pt idx="9414">
                  <c:v>7</c:v>
                </c:pt>
                <c:pt idx="9415">
                  <c:v>2</c:v>
                </c:pt>
                <c:pt idx="9416">
                  <c:v>6</c:v>
                </c:pt>
                <c:pt idx="9417">
                  <c:v>9</c:v>
                </c:pt>
                <c:pt idx="9418">
                  <c:v>0</c:v>
                </c:pt>
                <c:pt idx="9419">
                  <c:v>6</c:v>
                </c:pt>
                <c:pt idx="9420">
                  <c:v>14</c:v>
                </c:pt>
                <c:pt idx="9421">
                  <c:v>11</c:v>
                </c:pt>
                <c:pt idx="9422">
                  <c:v>2</c:v>
                </c:pt>
                <c:pt idx="9423">
                  <c:v>5</c:v>
                </c:pt>
                <c:pt idx="9424">
                  <c:v>6</c:v>
                </c:pt>
                <c:pt idx="9425">
                  <c:v>7</c:v>
                </c:pt>
                <c:pt idx="9426">
                  <c:v>8</c:v>
                </c:pt>
                <c:pt idx="9427">
                  <c:v>6</c:v>
                </c:pt>
                <c:pt idx="9428">
                  <c:v>9</c:v>
                </c:pt>
                <c:pt idx="9429">
                  <c:v>11</c:v>
                </c:pt>
                <c:pt idx="9430">
                  <c:v>7</c:v>
                </c:pt>
                <c:pt idx="9431">
                  <c:v>4</c:v>
                </c:pt>
                <c:pt idx="9432">
                  <c:v>13</c:v>
                </c:pt>
                <c:pt idx="9433">
                  <c:v>13</c:v>
                </c:pt>
                <c:pt idx="9434">
                  <c:v>11</c:v>
                </c:pt>
                <c:pt idx="9435">
                  <c:v>5</c:v>
                </c:pt>
                <c:pt idx="9436">
                  <c:v>14</c:v>
                </c:pt>
                <c:pt idx="9437">
                  <c:v>13</c:v>
                </c:pt>
                <c:pt idx="9438">
                  <c:v>7</c:v>
                </c:pt>
                <c:pt idx="9439">
                  <c:v>8</c:v>
                </c:pt>
                <c:pt idx="9440">
                  <c:v>3</c:v>
                </c:pt>
                <c:pt idx="9441">
                  <c:v>12</c:v>
                </c:pt>
                <c:pt idx="9442">
                  <c:v>5</c:v>
                </c:pt>
                <c:pt idx="9443">
                  <c:v>9</c:v>
                </c:pt>
                <c:pt idx="9444">
                  <c:v>12</c:v>
                </c:pt>
                <c:pt idx="9445">
                  <c:v>15</c:v>
                </c:pt>
                <c:pt idx="9446">
                  <c:v>6</c:v>
                </c:pt>
                <c:pt idx="9447">
                  <c:v>4</c:v>
                </c:pt>
                <c:pt idx="9448">
                  <c:v>5</c:v>
                </c:pt>
                <c:pt idx="9449">
                  <c:v>7</c:v>
                </c:pt>
                <c:pt idx="9450">
                  <c:v>6</c:v>
                </c:pt>
                <c:pt idx="9451">
                  <c:v>15</c:v>
                </c:pt>
                <c:pt idx="9452">
                  <c:v>5</c:v>
                </c:pt>
                <c:pt idx="9453">
                  <c:v>12</c:v>
                </c:pt>
                <c:pt idx="9454">
                  <c:v>7</c:v>
                </c:pt>
                <c:pt idx="9455">
                  <c:v>10</c:v>
                </c:pt>
                <c:pt idx="9456">
                  <c:v>8</c:v>
                </c:pt>
                <c:pt idx="9457">
                  <c:v>11</c:v>
                </c:pt>
                <c:pt idx="9458">
                  <c:v>9</c:v>
                </c:pt>
                <c:pt idx="9459">
                  <c:v>7</c:v>
                </c:pt>
                <c:pt idx="9460">
                  <c:v>12</c:v>
                </c:pt>
                <c:pt idx="9461">
                  <c:v>7</c:v>
                </c:pt>
                <c:pt idx="9462">
                  <c:v>7</c:v>
                </c:pt>
                <c:pt idx="9463">
                  <c:v>7</c:v>
                </c:pt>
                <c:pt idx="9464">
                  <c:v>5</c:v>
                </c:pt>
                <c:pt idx="9465">
                  <c:v>6</c:v>
                </c:pt>
                <c:pt idx="9466">
                  <c:v>13</c:v>
                </c:pt>
                <c:pt idx="9467">
                  <c:v>8</c:v>
                </c:pt>
                <c:pt idx="9468">
                  <c:v>1</c:v>
                </c:pt>
                <c:pt idx="9469">
                  <c:v>7</c:v>
                </c:pt>
                <c:pt idx="9470">
                  <c:v>9</c:v>
                </c:pt>
                <c:pt idx="9471">
                  <c:v>15</c:v>
                </c:pt>
                <c:pt idx="9472">
                  <c:v>13</c:v>
                </c:pt>
                <c:pt idx="9473">
                  <c:v>6</c:v>
                </c:pt>
                <c:pt idx="9474">
                  <c:v>9</c:v>
                </c:pt>
                <c:pt idx="9475">
                  <c:v>7</c:v>
                </c:pt>
                <c:pt idx="9476">
                  <c:v>1</c:v>
                </c:pt>
                <c:pt idx="9477">
                  <c:v>7</c:v>
                </c:pt>
                <c:pt idx="9478">
                  <c:v>10</c:v>
                </c:pt>
                <c:pt idx="9479">
                  <c:v>10</c:v>
                </c:pt>
                <c:pt idx="9480">
                  <c:v>8</c:v>
                </c:pt>
                <c:pt idx="9481">
                  <c:v>8</c:v>
                </c:pt>
                <c:pt idx="9482">
                  <c:v>10</c:v>
                </c:pt>
                <c:pt idx="9483">
                  <c:v>4</c:v>
                </c:pt>
                <c:pt idx="9484">
                  <c:v>8</c:v>
                </c:pt>
                <c:pt idx="9485">
                  <c:v>10</c:v>
                </c:pt>
                <c:pt idx="9486">
                  <c:v>11</c:v>
                </c:pt>
                <c:pt idx="9487">
                  <c:v>9</c:v>
                </c:pt>
                <c:pt idx="9488">
                  <c:v>17</c:v>
                </c:pt>
                <c:pt idx="9489">
                  <c:v>5</c:v>
                </c:pt>
                <c:pt idx="9490">
                  <c:v>7</c:v>
                </c:pt>
                <c:pt idx="9491">
                  <c:v>5</c:v>
                </c:pt>
                <c:pt idx="9492">
                  <c:v>10</c:v>
                </c:pt>
                <c:pt idx="9493">
                  <c:v>8</c:v>
                </c:pt>
                <c:pt idx="9494">
                  <c:v>8</c:v>
                </c:pt>
                <c:pt idx="9495">
                  <c:v>19</c:v>
                </c:pt>
                <c:pt idx="9496">
                  <c:v>8</c:v>
                </c:pt>
                <c:pt idx="9497">
                  <c:v>11</c:v>
                </c:pt>
                <c:pt idx="9498">
                  <c:v>11</c:v>
                </c:pt>
                <c:pt idx="9499">
                  <c:v>13</c:v>
                </c:pt>
                <c:pt idx="9500">
                  <c:v>14</c:v>
                </c:pt>
                <c:pt idx="9501">
                  <c:v>13</c:v>
                </c:pt>
                <c:pt idx="9502">
                  <c:v>4</c:v>
                </c:pt>
                <c:pt idx="9503">
                  <c:v>6</c:v>
                </c:pt>
                <c:pt idx="9504">
                  <c:v>3</c:v>
                </c:pt>
                <c:pt idx="9505">
                  <c:v>2</c:v>
                </c:pt>
                <c:pt idx="9506">
                  <c:v>15</c:v>
                </c:pt>
                <c:pt idx="9507">
                  <c:v>5</c:v>
                </c:pt>
                <c:pt idx="9508">
                  <c:v>10</c:v>
                </c:pt>
                <c:pt idx="9509">
                  <c:v>11</c:v>
                </c:pt>
                <c:pt idx="9510">
                  <c:v>0</c:v>
                </c:pt>
                <c:pt idx="9511">
                  <c:v>9</c:v>
                </c:pt>
                <c:pt idx="9512">
                  <c:v>9</c:v>
                </c:pt>
                <c:pt idx="9513">
                  <c:v>7</c:v>
                </c:pt>
                <c:pt idx="9514">
                  <c:v>7</c:v>
                </c:pt>
                <c:pt idx="9515">
                  <c:v>6</c:v>
                </c:pt>
                <c:pt idx="9516">
                  <c:v>4</c:v>
                </c:pt>
                <c:pt idx="9517">
                  <c:v>7</c:v>
                </c:pt>
                <c:pt idx="9518">
                  <c:v>3</c:v>
                </c:pt>
                <c:pt idx="9519">
                  <c:v>6</c:v>
                </c:pt>
                <c:pt idx="9520">
                  <c:v>1</c:v>
                </c:pt>
                <c:pt idx="9521">
                  <c:v>9</c:v>
                </c:pt>
                <c:pt idx="9522">
                  <c:v>8</c:v>
                </c:pt>
                <c:pt idx="9523">
                  <c:v>10</c:v>
                </c:pt>
                <c:pt idx="9524">
                  <c:v>2</c:v>
                </c:pt>
                <c:pt idx="9525">
                  <c:v>10</c:v>
                </c:pt>
                <c:pt idx="9526">
                  <c:v>8</c:v>
                </c:pt>
                <c:pt idx="9527">
                  <c:v>9</c:v>
                </c:pt>
                <c:pt idx="9528">
                  <c:v>6</c:v>
                </c:pt>
                <c:pt idx="9529">
                  <c:v>4</c:v>
                </c:pt>
                <c:pt idx="9530">
                  <c:v>9</c:v>
                </c:pt>
                <c:pt idx="9531">
                  <c:v>1</c:v>
                </c:pt>
                <c:pt idx="9532">
                  <c:v>14</c:v>
                </c:pt>
                <c:pt idx="9533">
                  <c:v>6</c:v>
                </c:pt>
                <c:pt idx="9534">
                  <c:v>1</c:v>
                </c:pt>
                <c:pt idx="9535">
                  <c:v>14</c:v>
                </c:pt>
                <c:pt idx="9536">
                  <c:v>5</c:v>
                </c:pt>
                <c:pt idx="9537">
                  <c:v>4</c:v>
                </c:pt>
                <c:pt idx="9538">
                  <c:v>8</c:v>
                </c:pt>
                <c:pt idx="9539">
                  <c:v>15</c:v>
                </c:pt>
                <c:pt idx="9540">
                  <c:v>5</c:v>
                </c:pt>
                <c:pt idx="9541">
                  <c:v>14</c:v>
                </c:pt>
                <c:pt idx="9542">
                  <c:v>5</c:v>
                </c:pt>
                <c:pt idx="9543">
                  <c:v>14</c:v>
                </c:pt>
                <c:pt idx="9544">
                  <c:v>3</c:v>
                </c:pt>
                <c:pt idx="9545">
                  <c:v>8</c:v>
                </c:pt>
                <c:pt idx="9546">
                  <c:v>6</c:v>
                </c:pt>
                <c:pt idx="9547">
                  <c:v>4</c:v>
                </c:pt>
                <c:pt idx="9548">
                  <c:v>7</c:v>
                </c:pt>
                <c:pt idx="9549">
                  <c:v>6</c:v>
                </c:pt>
                <c:pt idx="9550">
                  <c:v>3</c:v>
                </c:pt>
                <c:pt idx="9551">
                  <c:v>2</c:v>
                </c:pt>
                <c:pt idx="9552">
                  <c:v>5</c:v>
                </c:pt>
                <c:pt idx="9553">
                  <c:v>3</c:v>
                </c:pt>
                <c:pt idx="9554">
                  <c:v>7</c:v>
                </c:pt>
                <c:pt idx="9555">
                  <c:v>14</c:v>
                </c:pt>
                <c:pt idx="9556">
                  <c:v>9</c:v>
                </c:pt>
                <c:pt idx="9557">
                  <c:v>6</c:v>
                </c:pt>
                <c:pt idx="9558">
                  <c:v>5</c:v>
                </c:pt>
                <c:pt idx="9559">
                  <c:v>6</c:v>
                </c:pt>
                <c:pt idx="9560">
                  <c:v>14</c:v>
                </c:pt>
                <c:pt idx="9561">
                  <c:v>6</c:v>
                </c:pt>
                <c:pt idx="9562">
                  <c:v>13</c:v>
                </c:pt>
                <c:pt idx="9563">
                  <c:v>12</c:v>
                </c:pt>
                <c:pt idx="9564">
                  <c:v>4</c:v>
                </c:pt>
                <c:pt idx="9565">
                  <c:v>0</c:v>
                </c:pt>
                <c:pt idx="9566">
                  <c:v>5</c:v>
                </c:pt>
                <c:pt idx="9567">
                  <c:v>9</c:v>
                </c:pt>
                <c:pt idx="9568">
                  <c:v>3</c:v>
                </c:pt>
                <c:pt idx="9569">
                  <c:v>3</c:v>
                </c:pt>
                <c:pt idx="9570">
                  <c:v>9</c:v>
                </c:pt>
                <c:pt idx="9571">
                  <c:v>9</c:v>
                </c:pt>
                <c:pt idx="9572">
                  <c:v>6</c:v>
                </c:pt>
                <c:pt idx="9573">
                  <c:v>4</c:v>
                </c:pt>
                <c:pt idx="9574">
                  <c:v>12</c:v>
                </c:pt>
                <c:pt idx="9575">
                  <c:v>13</c:v>
                </c:pt>
                <c:pt idx="9576">
                  <c:v>1</c:v>
                </c:pt>
                <c:pt idx="9577">
                  <c:v>8</c:v>
                </c:pt>
                <c:pt idx="9578">
                  <c:v>7</c:v>
                </c:pt>
                <c:pt idx="9579">
                  <c:v>11</c:v>
                </c:pt>
                <c:pt idx="9580">
                  <c:v>13</c:v>
                </c:pt>
                <c:pt idx="9581">
                  <c:v>13</c:v>
                </c:pt>
                <c:pt idx="9582">
                  <c:v>12</c:v>
                </c:pt>
                <c:pt idx="9583">
                  <c:v>7</c:v>
                </c:pt>
                <c:pt idx="9584">
                  <c:v>16</c:v>
                </c:pt>
                <c:pt idx="9585">
                  <c:v>6</c:v>
                </c:pt>
                <c:pt idx="9586">
                  <c:v>9</c:v>
                </c:pt>
                <c:pt idx="9587">
                  <c:v>6</c:v>
                </c:pt>
                <c:pt idx="9588">
                  <c:v>5</c:v>
                </c:pt>
                <c:pt idx="9589">
                  <c:v>7</c:v>
                </c:pt>
                <c:pt idx="9590">
                  <c:v>3</c:v>
                </c:pt>
                <c:pt idx="9591">
                  <c:v>12</c:v>
                </c:pt>
                <c:pt idx="9592">
                  <c:v>14</c:v>
                </c:pt>
                <c:pt idx="9593">
                  <c:v>10</c:v>
                </c:pt>
                <c:pt idx="9594">
                  <c:v>2</c:v>
                </c:pt>
                <c:pt idx="9595">
                  <c:v>2</c:v>
                </c:pt>
                <c:pt idx="9596">
                  <c:v>1</c:v>
                </c:pt>
                <c:pt idx="9597">
                  <c:v>6</c:v>
                </c:pt>
                <c:pt idx="9598">
                  <c:v>8</c:v>
                </c:pt>
                <c:pt idx="9599">
                  <c:v>4</c:v>
                </c:pt>
                <c:pt idx="9600">
                  <c:v>14</c:v>
                </c:pt>
                <c:pt idx="9601">
                  <c:v>0</c:v>
                </c:pt>
                <c:pt idx="9602">
                  <c:v>11</c:v>
                </c:pt>
                <c:pt idx="9603">
                  <c:v>9</c:v>
                </c:pt>
                <c:pt idx="9604">
                  <c:v>9</c:v>
                </c:pt>
                <c:pt idx="9605">
                  <c:v>10</c:v>
                </c:pt>
                <c:pt idx="9606">
                  <c:v>13</c:v>
                </c:pt>
                <c:pt idx="9607">
                  <c:v>11</c:v>
                </c:pt>
                <c:pt idx="9608">
                  <c:v>12</c:v>
                </c:pt>
                <c:pt idx="9609">
                  <c:v>5</c:v>
                </c:pt>
                <c:pt idx="9610">
                  <c:v>5</c:v>
                </c:pt>
                <c:pt idx="9611">
                  <c:v>5</c:v>
                </c:pt>
                <c:pt idx="9612">
                  <c:v>10</c:v>
                </c:pt>
                <c:pt idx="9613">
                  <c:v>7</c:v>
                </c:pt>
                <c:pt idx="9614">
                  <c:v>10</c:v>
                </c:pt>
                <c:pt idx="9615">
                  <c:v>11</c:v>
                </c:pt>
                <c:pt idx="9616">
                  <c:v>13</c:v>
                </c:pt>
                <c:pt idx="9617">
                  <c:v>3</c:v>
                </c:pt>
                <c:pt idx="9618">
                  <c:v>5</c:v>
                </c:pt>
                <c:pt idx="9619">
                  <c:v>6</c:v>
                </c:pt>
                <c:pt idx="9620">
                  <c:v>2</c:v>
                </c:pt>
                <c:pt idx="9621">
                  <c:v>13</c:v>
                </c:pt>
                <c:pt idx="9622">
                  <c:v>12</c:v>
                </c:pt>
                <c:pt idx="9623">
                  <c:v>10</c:v>
                </c:pt>
                <c:pt idx="9624">
                  <c:v>4</c:v>
                </c:pt>
                <c:pt idx="9625">
                  <c:v>6</c:v>
                </c:pt>
                <c:pt idx="9626">
                  <c:v>5</c:v>
                </c:pt>
                <c:pt idx="9627">
                  <c:v>1</c:v>
                </c:pt>
                <c:pt idx="9628">
                  <c:v>9</c:v>
                </c:pt>
                <c:pt idx="9629">
                  <c:v>8</c:v>
                </c:pt>
                <c:pt idx="9630">
                  <c:v>8</c:v>
                </c:pt>
                <c:pt idx="9631">
                  <c:v>13</c:v>
                </c:pt>
                <c:pt idx="9632">
                  <c:v>7</c:v>
                </c:pt>
                <c:pt idx="9633">
                  <c:v>2</c:v>
                </c:pt>
                <c:pt idx="9634">
                  <c:v>7</c:v>
                </c:pt>
                <c:pt idx="9635">
                  <c:v>8</c:v>
                </c:pt>
                <c:pt idx="9636">
                  <c:v>11</c:v>
                </c:pt>
                <c:pt idx="9637">
                  <c:v>6</c:v>
                </c:pt>
                <c:pt idx="9638">
                  <c:v>6</c:v>
                </c:pt>
                <c:pt idx="9639">
                  <c:v>4</c:v>
                </c:pt>
                <c:pt idx="9640">
                  <c:v>10</c:v>
                </c:pt>
                <c:pt idx="9641">
                  <c:v>17</c:v>
                </c:pt>
                <c:pt idx="9642">
                  <c:v>8</c:v>
                </c:pt>
                <c:pt idx="9643">
                  <c:v>8</c:v>
                </c:pt>
                <c:pt idx="9644">
                  <c:v>9</c:v>
                </c:pt>
                <c:pt idx="9645">
                  <c:v>5</c:v>
                </c:pt>
                <c:pt idx="9646">
                  <c:v>3</c:v>
                </c:pt>
                <c:pt idx="9647">
                  <c:v>11</c:v>
                </c:pt>
                <c:pt idx="9648">
                  <c:v>2</c:v>
                </c:pt>
                <c:pt idx="9649">
                  <c:v>14</c:v>
                </c:pt>
                <c:pt idx="9650">
                  <c:v>1</c:v>
                </c:pt>
                <c:pt idx="9651">
                  <c:v>11</c:v>
                </c:pt>
                <c:pt idx="9652">
                  <c:v>12</c:v>
                </c:pt>
                <c:pt idx="9653">
                  <c:v>5</c:v>
                </c:pt>
                <c:pt idx="9654">
                  <c:v>0</c:v>
                </c:pt>
                <c:pt idx="9655">
                  <c:v>13</c:v>
                </c:pt>
                <c:pt idx="9656">
                  <c:v>5</c:v>
                </c:pt>
                <c:pt idx="9657">
                  <c:v>5</c:v>
                </c:pt>
                <c:pt idx="9658">
                  <c:v>15</c:v>
                </c:pt>
                <c:pt idx="9659">
                  <c:v>3</c:v>
                </c:pt>
                <c:pt idx="9660">
                  <c:v>9</c:v>
                </c:pt>
                <c:pt idx="9661">
                  <c:v>6</c:v>
                </c:pt>
                <c:pt idx="9662">
                  <c:v>10</c:v>
                </c:pt>
                <c:pt idx="9663">
                  <c:v>3</c:v>
                </c:pt>
                <c:pt idx="9664">
                  <c:v>2</c:v>
                </c:pt>
                <c:pt idx="9665">
                  <c:v>7</c:v>
                </c:pt>
                <c:pt idx="9666">
                  <c:v>6</c:v>
                </c:pt>
                <c:pt idx="9667">
                  <c:v>7</c:v>
                </c:pt>
                <c:pt idx="9668">
                  <c:v>11</c:v>
                </c:pt>
                <c:pt idx="9669">
                  <c:v>3</c:v>
                </c:pt>
                <c:pt idx="9670">
                  <c:v>10</c:v>
                </c:pt>
                <c:pt idx="9671">
                  <c:v>7</c:v>
                </c:pt>
                <c:pt idx="9672">
                  <c:v>9</c:v>
                </c:pt>
                <c:pt idx="9673">
                  <c:v>1</c:v>
                </c:pt>
                <c:pt idx="9674">
                  <c:v>9</c:v>
                </c:pt>
                <c:pt idx="9675">
                  <c:v>6</c:v>
                </c:pt>
                <c:pt idx="9676">
                  <c:v>6</c:v>
                </c:pt>
                <c:pt idx="9677">
                  <c:v>1</c:v>
                </c:pt>
                <c:pt idx="9678">
                  <c:v>3</c:v>
                </c:pt>
                <c:pt idx="9679">
                  <c:v>10</c:v>
                </c:pt>
                <c:pt idx="9680">
                  <c:v>3</c:v>
                </c:pt>
                <c:pt idx="9681">
                  <c:v>13</c:v>
                </c:pt>
                <c:pt idx="9682">
                  <c:v>6</c:v>
                </c:pt>
                <c:pt idx="9683">
                  <c:v>11</c:v>
                </c:pt>
                <c:pt idx="9684">
                  <c:v>8</c:v>
                </c:pt>
                <c:pt idx="9685">
                  <c:v>8</c:v>
                </c:pt>
                <c:pt idx="9686">
                  <c:v>5</c:v>
                </c:pt>
                <c:pt idx="9687">
                  <c:v>2</c:v>
                </c:pt>
                <c:pt idx="9688">
                  <c:v>2</c:v>
                </c:pt>
                <c:pt idx="9689">
                  <c:v>0</c:v>
                </c:pt>
                <c:pt idx="9690">
                  <c:v>5</c:v>
                </c:pt>
                <c:pt idx="9691">
                  <c:v>1</c:v>
                </c:pt>
                <c:pt idx="9692">
                  <c:v>9</c:v>
                </c:pt>
                <c:pt idx="9693">
                  <c:v>13</c:v>
                </c:pt>
                <c:pt idx="9694">
                  <c:v>5</c:v>
                </c:pt>
                <c:pt idx="9695">
                  <c:v>9</c:v>
                </c:pt>
                <c:pt idx="9696">
                  <c:v>7</c:v>
                </c:pt>
                <c:pt idx="9697">
                  <c:v>9</c:v>
                </c:pt>
                <c:pt idx="9698">
                  <c:v>6</c:v>
                </c:pt>
                <c:pt idx="9699">
                  <c:v>9</c:v>
                </c:pt>
                <c:pt idx="9700">
                  <c:v>14</c:v>
                </c:pt>
                <c:pt idx="9701">
                  <c:v>7</c:v>
                </c:pt>
                <c:pt idx="9702">
                  <c:v>8</c:v>
                </c:pt>
                <c:pt idx="9703">
                  <c:v>13</c:v>
                </c:pt>
                <c:pt idx="9704">
                  <c:v>8</c:v>
                </c:pt>
                <c:pt idx="9705">
                  <c:v>4</c:v>
                </c:pt>
                <c:pt idx="9706">
                  <c:v>5</c:v>
                </c:pt>
                <c:pt idx="9707">
                  <c:v>4</c:v>
                </c:pt>
                <c:pt idx="9708">
                  <c:v>9</c:v>
                </c:pt>
                <c:pt idx="9709">
                  <c:v>11</c:v>
                </c:pt>
                <c:pt idx="9710">
                  <c:v>15</c:v>
                </c:pt>
                <c:pt idx="9711">
                  <c:v>5</c:v>
                </c:pt>
                <c:pt idx="9712">
                  <c:v>18</c:v>
                </c:pt>
                <c:pt idx="9713">
                  <c:v>10</c:v>
                </c:pt>
                <c:pt idx="9714">
                  <c:v>4</c:v>
                </c:pt>
                <c:pt idx="9715">
                  <c:v>1</c:v>
                </c:pt>
                <c:pt idx="9716">
                  <c:v>10</c:v>
                </c:pt>
                <c:pt idx="9717">
                  <c:v>1</c:v>
                </c:pt>
                <c:pt idx="9718">
                  <c:v>2</c:v>
                </c:pt>
                <c:pt idx="9719">
                  <c:v>8</c:v>
                </c:pt>
                <c:pt idx="9720">
                  <c:v>2</c:v>
                </c:pt>
                <c:pt idx="9721">
                  <c:v>10</c:v>
                </c:pt>
                <c:pt idx="9722">
                  <c:v>6</c:v>
                </c:pt>
                <c:pt idx="9723">
                  <c:v>10</c:v>
                </c:pt>
                <c:pt idx="9724">
                  <c:v>6</c:v>
                </c:pt>
                <c:pt idx="9725">
                  <c:v>3</c:v>
                </c:pt>
                <c:pt idx="9726">
                  <c:v>13</c:v>
                </c:pt>
                <c:pt idx="9727">
                  <c:v>11</c:v>
                </c:pt>
                <c:pt idx="9728">
                  <c:v>7</c:v>
                </c:pt>
                <c:pt idx="9729">
                  <c:v>7</c:v>
                </c:pt>
                <c:pt idx="9730">
                  <c:v>13</c:v>
                </c:pt>
                <c:pt idx="9731">
                  <c:v>12</c:v>
                </c:pt>
                <c:pt idx="9732">
                  <c:v>11</c:v>
                </c:pt>
                <c:pt idx="9733">
                  <c:v>11</c:v>
                </c:pt>
                <c:pt idx="9734">
                  <c:v>3</c:v>
                </c:pt>
                <c:pt idx="9735">
                  <c:v>5</c:v>
                </c:pt>
                <c:pt idx="9736">
                  <c:v>14</c:v>
                </c:pt>
                <c:pt idx="9737">
                  <c:v>11</c:v>
                </c:pt>
                <c:pt idx="9738">
                  <c:v>4</c:v>
                </c:pt>
                <c:pt idx="9739">
                  <c:v>11</c:v>
                </c:pt>
                <c:pt idx="9740">
                  <c:v>9</c:v>
                </c:pt>
                <c:pt idx="9741">
                  <c:v>3</c:v>
                </c:pt>
                <c:pt idx="9742">
                  <c:v>7</c:v>
                </c:pt>
                <c:pt idx="9743">
                  <c:v>15</c:v>
                </c:pt>
                <c:pt idx="9744">
                  <c:v>7</c:v>
                </c:pt>
                <c:pt idx="9745">
                  <c:v>12</c:v>
                </c:pt>
                <c:pt idx="9746">
                  <c:v>14</c:v>
                </c:pt>
                <c:pt idx="9747">
                  <c:v>1</c:v>
                </c:pt>
                <c:pt idx="9748">
                  <c:v>11</c:v>
                </c:pt>
                <c:pt idx="9749">
                  <c:v>6</c:v>
                </c:pt>
                <c:pt idx="9750">
                  <c:v>10</c:v>
                </c:pt>
                <c:pt idx="9751">
                  <c:v>12</c:v>
                </c:pt>
                <c:pt idx="9752">
                  <c:v>8</c:v>
                </c:pt>
                <c:pt idx="9753">
                  <c:v>8</c:v>
                </c:pt>
                <c:pt idx="9754">
                  <c:v>3</c:v>
                </c:pt>
                <c:pt idx="9755">
                  <c:v>15</c:v>
                </c:pt>
                <c:pt idx="9756">
                  <c:v>4</c:v>
                </c:pt>
                <c:pt idx="9757">
                  <c:v>2</c:v>
                </c:pt>
                <c:pt idx="9758">
                  <c:v>5</c:v>
                </c:pt>
                <c:pt idx="9759">
                  <c:v>6</c:v>
                </c:pt>
                <c:pt idx="9760">
                  <c:v>4</c:v>
                </c:pt>
                <c:pt idx="9761">
                  <c:v>4</c:v>
                </c:pt>
                <c:pt idx="9762">
                  <c:v>6</c:v>
                </c:pt>
                <c:pt idx="9763">
                  <c:v>13</c:v>
                </c:pt>
                <c:pt idx="9764">
                  <c:v>6</c:v>
                </c:pt>
                <c:pt idx="9765">
                  <c:v>7</c:v>
                </c:pt>
                <c:pt idx="9766">
                  <c:v>8</c:v>
                </c:pt>
                <c:pt idx="9767">
                  <c:v>8</c:v>
                </c:pt>
                <c:pt idx="9768">
                  <c:v>11</c:v>
                </c:pt>
                <c:pt idx="9769">
                  <c:v>18</c:v>
                </c:pt>
                <c:pt idx="9770">
                  <c:v>7</c:v>
                </c:pt>
                <c:pt idx="9771">
                  <c:v>14</c:v>
                </c:pt>
                <c:pt idx="9772">
                  <c:v>10</c:v>
                </c:pt>
                <c:pt idx="9773">
                  <c:v>2</c:v>
                </c:pt>
                <c:pt idx="9774">
                  <c:v>4</c:v>
                </c:pt>
                <c:pt idx="9775">
                  <c:v>7</c:v>
                </c:pt>
                <c:pt idx="9776">
                  <c:v>14</c:v>
                </c:pt>
                <c:pt idx="9777">
                  <c:v>7</c:v>
                </c:pt>
                <c:pt idx="9778">
                  <c:v>8</c:v>
                </c:pt>
                <c:pt idx="9779">
                  <c:v>7</c:v>
                </c:pt>
                <c:pt idx="9780">
                  <c:v>1</c:v>
                </c:pt>
                <c:pt idx="9781">
                  <c:v>8</c:v>
                </c:pt>
                <c:pt idx="9782">
                  <c:v>4</c:v>
                </c:pt>
                <c:pt idx="9783">
                  <c:v>6</c:v>
                </c:pt>
                <c:pt idx="9784">
                  <c:v>9</c:v>
                </c:pt>
                <c:pt idx="9785">
                  <c:v>10</c:v>
                </c:pt>
                <c:pt idx="9786">
                  <c:v>11</c:v>
                </c:pt>
                <c:pt idx="9787">
                  <c:v>8</c:v>
                </c:pt>
                <c:pt idx="9788">
                  <c:v>3</c:v>
                </c:pt>
                <c:pt idx="9789">
                  <c:v>6</c:v>
                </c:pt>
                <c:pt idx="9790">
                  <c:v>13</c:v>
                </c:pt>
                <c:pt idx="9791">
                  <c:v>12</c:v>
                </c:pt>
                <c:pt idx="9792">
                  <c:v>17</c:v>
                </c:pt>
                <c:pt idx="9793">
                  <c:v>2</c:v>
                </c:pt>
                <c:pt idx="9794">
                  <c:v>1</c:v>
                </c:pt>
                <c:pt idx="9795">
                  <c:v>14</c:v>
                </c:pt>
                <c:pt idx="9796">
                  <c:v>1</c:v>
                </c:pt>
                <c:pt idx="9797">
                  <c:v>5</c:v>
                </c:pt>
                <c:pt idx="9798">
                  <c:v>7</c:v>
                </c:pt>
                <c:pt idx="9799">
                  <c:v>10</c:v>
                </c:pt>
                <c:pt idx="9800">
                  <c:v>13</c:v>
                </c:pt>
                <c:pt idx="9801">
                  <c:v>6</c:v>
                </c:pt>
                <c:pt idx="9802">
                  <c:v>5</c:v>
                </c:pt>
                <c:pt idx="9803">
                  <c:v>10</c:v>
                </c:pt>
                <c:pt idx="9804">
                  <c:v>3</c:v>
                </c:pt>
                <c:pt idx="9805">
                  <c:v>7</c:v>
                </c:pt>
                <c:pt idx="9806">
                  <c:v>5</c:v>
                </c:pt>
                <c:pt idx="9807">
                  <c:v>6</c:v>
                </c:pt>
                <c:pt idx="9808">
                  <c:v>1</c:v>
                </c:pt>
                <c:pt idx="9809">
                  <c:v>4</c:v>
                </c:pt>
                <c:pt idx="9810">
                  <c:v>8</c:v>
                </c:pt>
                <c:pt idx="9811">
                  <c:v>14</c:v>
                </c:pt>
                <c:pt idx="9812">
                  <c:v>12</c:v>
                </c:pt>
                <c:pt idx="9813">
                  <c:v>7</c:v>
                </c:pt>
                <c:pt idx="9814">
                  <c:v>8</c:v>
                </c:pt>
                <c:pt idx="9815">
                  <c:v>0</c:v>
                </c:pt>
                <c:pt idx="9816">
                  <c:v>6</c:v>
                </c:pt>
                <c:pt idx="9817">
                  <c:v>8</c:v>
                </c:pt>
                <c:pt idx="9818">
                  <c:v>11</c:v>
                </c:pt>
                <c:pt idx="9819">
                  <c:v>8</c:v>
                </c:pt>
                <c:pt idx="9820">
                  <c:v>3</c:v>
                </c:pt>
                <c:pt idx="9821">
                  <c:v>3</c:v>
                </c:pt>
                <c:pt idx="9822">
                  <c:v>9</c:v>
                </c:pt>
                <c:pt idx="9823">
                  <c:v>8</c:v>
                </c:pt>
                <c:pt idx="9824">
                  <c:v>10</c:v>
                </c:pt>
                <c:pt idx="9825">
                  <c:v>8</c:v>
                </c:pt>
                <c:pt idx="9826">
                  <c:v>2</c:v>
                </c:pt>
                <c:pt idx="9827">
                  <c:v>14</c:v>
                </c:pt>
                <c:pt idx="9828">
                  <c:v>3</c:v>
                </c:pt>
                <c:pt idx="9829">
                  <c:v>2</c:v>
                </c:pt>
                <c:pt idx="9830">
                  <c:v>7</c:v>
                </c:pt>
                <c:pt idx="9831">
                  <c:v>7</c:v>
                </c:pt>
                <c:pt idx="9832">
                  <c:v>5</c:v>
                </c:pt>
                <c:pt idx="9833">
                  <c:v>6</c:v>
                </c:pt>
                <c:pt idx="9834">
                  <c:v>3</c:v>
                </c:pt>
                <c:pt idx="9835">
                  <c:v>6</c:v>
                </c:pt>
                <c:pt idx="9836">
                  <c:v>6</c:v>
                </c:pt>
                <c:pt idx="9837">
                  <c:v>12</c:v>
                </c:pt>
                <c:pt idx="9838">
                  <c:v>6</c:v>
                </c:pt>
                <c:pt idx="9839">
                  <c:v>19</c:v>
                </c:pt>
                <c:pt idx="9840">
                  <c:v>8</c:v>
                </c:pt>
                <c:pt idx="9841">
                  <c:v>6</c:v>
                </c:pt>
                <c:pt idx="9842">
                  <c:v>9</c:v>
                </c:pt>
                <c:pt idx="9843">
                  <c:v>9</c:v>
                </c:pt>
                <c:pt idx="9844">
                  <c:v>6</c:v>
                </c:pt>
                <c:pt idx="9845">
                  <c:v>3</c:v>
                </c:pt>
                <c:pt idx="9846">
                  <c:v>5</c:v>
                </c:pt>
                <c:pt idx="9847">
                  <c:v>6</c:v>
                </c:pt>
                <c:pt idx="9848">
                  <c:v>12</c:v>
                </c:pt>
                <c:pt idx="9849">
                  <c:v>6</c:v>
                </c:pt>
                <c:pt idx="9850">
                  <c:v>6</c:v>
                </c:pt>
                <c:pt idx="9851">
                  <c:v>8</c:v>
                </c:pt>
                <c:pt idx="9852">
                  <c:v>7</c:v>
                </c:pt>
                <c:pt idx="9853">
                  <c:v>15</c:v>
                </c:pt>
                <c:pt idx="9854">
                  <c:v>0</c:v>
                </c:pt>
                <c:pt idx="9855">
                  <c:v>8</c:v>
                </c:pt>
                <c:pt idx="9856">
                  <c:v>12</c:v>
                </c:pt>
                <c:pt idx="9857">
                  <c:v>14</c:v>
                </c:pt>
                <c:pt idx="9858">
                  <c:v>10</c:v>
                </c:pt>
                <c:pt idx="9859">
                  <c:v>8</c:v>
                </c:pt>
                <c:pt idx="9860">
                  <c:v>5</c:v>
                </c:pt>
                <c:pt idx="9861">
                  <c:v>7</c:v>
                </c:pt>
                <c:pt idx="9862">
                  <c:v>6</c:v>
                </c:pt>
                <c:pt idx="9863">
                  <c:v>12</c:v>
                </c:pt>
                <c:pt idx="9864">
                  <c:v>12</c:v>
                </c:pt>
                <c:pt idx="9865">
                  <c:v>6</c:v>
                </c:pt>
                <c:pt idx="9866">
                  <c:v>6</c:v>
                </c:pt>
                <c:pt idx="9867">
                  <c:v>8</c:v>
                </c:pt>
                <c:pt idx="9868">
                  <c:v>10</c:v>
                </c:pt>
                <c:pt idx="9869">
                  <c:v>8</c:v>
                </c:pt>
                <c:pt idx="9870">
                  <c:v>7</c:v>
                </c:pt>
                <c:pt idx="9871">
                  <c:v>9</c:v>
                </c:pt>
                <c:pt idx="9872">
                  <c:v>7</c:v>
                </c:pt>
                <c:pt idx="9873">
                  <c:v>7</c:v>
                </c:pt>
                <c:pt idx="9874">
                  <c:v>4</c:v>
                </c:pt>
                <c:pt idx="9875">
                  <c:v>13</c:v>
                </c:pt>
                <c:pt idx="9876">
                  <c:v>5</c:v>
                </c:pt>
                <c:pt idx="9877">
                  <c:v>4</c:v>
                </c:pt>
                <c:pt idx="9878">
                  <c:v>0</c:v>
                </c:pt>
                <c:pt idx="9879">
                  <c:v>3</c:v>
                </c:pt>
                <c:pt idx="9880">
                  <c:v>12</c:v>
                </c:pt>
                <c:pt idx="9881">
                  <c:v>12</c:v>
                </c:pt>
                <c:pt idx="9882">
                  <c:v>8</c:v>
                </c:pt>
                <c:pt idx="9883">
                  <c:v>6</c:v>
                </c:pt>
                <c:pt idx="9884">
                  <c:v>10</c:v>
                </c:pt>
                <c:pt idx="9885">
                  <c:v>4</c:v>
                </c:pt>
                <c:pt idx="9886">
                  <c:v>4</c:v>
                </c:pt>
                <c:pt idx="9887">
                  <c:v>14</c:v>
                </c:pt>
                <c:pt idx="9888">
                  <c:v>13</c:v>
                </c:pt>
                <c:pt idx="9889">
                  <c:v>9</c:v>
                </c:pt>
                <c:pt idx="9890">
                  <c:v>6</c:v>
                </c:pt>
                <c:pt idx="9891">
                  <c:v>12</c:v>
                </c:pt>
                <c:pt idx="9892">
                  <c:v>13</c:v>
                </c:pt>
                <c:pt idx="9893">
                  <c:v>6</c:v>
                </c:pt>
                <c:pt idx="9894">
                  <c:v>8</c:v>
                </c:pt>
                <c:pt idx="9895">
                  <c:v>13</c:v>
                </c:pt>
                <c:pt idx="9896">
                  <c:v>13</c:v>
                </c:pt>
                <c:pt idx="9897">
                  <c:v>4</c:v>
                </c:pt>
                <c:pt idx="9898">
                  <c:v>6</c:v>
                </c:pt>
                <c:pt idx="9899">
                  <c:v>4</c:v>
                </c:pt>
                <c:pt idx="9900">
                  <c:v>15</c:v>
                </c:pt>
                <c:pt idx="9901">
                  <c:v>13</c:v>
                </c:pt>
                <c:pt idx="9902">
                  <c:v>15</c:v>
                </c:pt>
                <c:pt idx="9903">
                  <c:v>14</c:v>
                </c:pt>
                <c:pt idx="9904">
                  <c:v>15</c:v>
                </c:pt>
                <c:pt idx="9905">
                  <c:v>13</c:v>
                </c:pt>
                <c:pt idx="9906">
                  <c:v>2</c:v>
                </c:pt>
                <c:pt idx="9907">
                  <c:v>7</c:v>
                </c:pt>
                <c:pt idx="9908">
                  <c:v>3</c:v>
                </c:pt>
                <c:pt idx="9909">
                  <c:v>0</c:v>
                </c:pt>
                <c:pt idx="9910">
                  <c:v>3</c:v>
                </c:pt>
                <c:pt idx="9911">
                  <c:v>7</c:v>
                </c:pt>
                <c:pt idx="9912">
                  <c:v>10</c:v>
                </c:pt>
                <c:pt idx="9913">
                  <c:v>7</c:v>
                </c:pt>
                <c:pt idx="9914">
                  <c:v>12</c:v>
                </c:pt>
                <c:pt idx="9915">
                  <c:v>11</c:v>
                </c:pt>
                <c:pt idx="9916">
                  <c:v>1</c:v>
                </c:pt>
                <c:pt idx="9917">
                  <c:v>8</c:v>
                </c:pt>
                <c:pt idx="9918">
                  <c:v>11</c:v>
                </c:pt>
                <c:pt idx="9919">
                  <c:v>8</c:v>
                </c:pt>
                <c:pt idx="9920">
                  <c:v>9</c:v>
                </c:pt>
                <c:pt idx="9921">
                  <c:v>7</c:v>
                </c:pt>
                <c:pt idx="9922">
                  <c:v>3</c:v>
                </c:pt>
                <c:pt idx="9923">
                  <c:v>7</c:v>
                </c:pt>
                <c:pt idx="9924">
                  <c:v>2</c:v>
                </c:pt>
                <c:pt idx="9925">
                  <c:v>8</c:v>
                </c:pt>
                <c:pt idx="9926">
                  <c:v>8</c:v>
                </c:pt>
                <c:pt idx="9927">
                  <c:v>8</c:v>
                </c:pt>
                <c:pt idx="9928">
                  <c:v>6</c:v>
                </c:pt>
                <c:pt idx="9929">
                  <c:v>7</c:v>
                </c:pt>
                <c:pt idx="9930">
                  <c:v>6</c:v>
                </c:pt>
                <c:pt idx="9931">
                  <c:v>6</c:v>
                </c:pt>
                <c:pt idx="9932">
                  <c:v>5</c:v>
                </c:pt>
                <c:pt idx="9933">
                  <c:v>8</c:v>
                </c:pt>
                <c:pt idx="9934">
                  <c:v>13</c:v>
                </c:pt>
                <c:pt idx="9935">
                  <c:v>0</c:v>
                </c:pt>
                <c:pt idx="9936">
                  <c:v>9</c:v>
                </c:pt>
                <c:pt idx="9937">
                  <c:v>5</c:v>
                </c:pt>
                <c:pt idx="9938">
                  <c:v>8</c:v>
                </c:pt>
                <c:pt idx="9939">
                  <c:v>7</c:v>
                </c:pt>
                <c:pt idx="9940">
                  <c:v>8</c:v>
                </c:pt>
                <c:pt idx="9941">
                  <c:v>11</c:v>
                </c:pt>
                <c:pt idx="9942">
                  <c:v>13</c:v>
                </c:pt>
                <c:pt idx="9943">
                  <c:v>4</c:v>
                </c:pt>
                <c:pt idx="9944">
                  <c:v>9</c:v>
                </c:pt>
                <c:pt idx="9945">
                  <c:v>14</c:v>
                </c:pt>
                <c:pt idx="9946">
                  <c:v>3</c:v>
                </c:pt>
                <c:pt idx="9947">
                  <c:v>12</c:v>
                </c:pt>
                <c:pt idx="9948">
                  <c:v>2</c:v>
                </c:pt>
                <c:pt idx="9949">
                  <c:v>4</c:v>
                </c:pt>
                <c:pt idx="9950">
                  <c:v>3</c:v>
                </c:pt>
                <c:pt idx="9951">
                  <c:v>7</c:v>
                </c:pt>
                <c:pt idx="9952">
                  <c:v>0</c:v>
                </c:pt>
                <c:pt idx="9953">
                  <c:v>2</c:v>
                </c:pt>
                <c:pt idx="9954">
                  <c:v>8</c:v>
                </c:pt>
                <c:pt idx="9955">
                  <c:v>9</c:v>
                </c:pt>
                <c:pt idx="9956">
                  <c:v>4</c:v>
                </c:pt>
                <c:pt idx="9957">
                  <c:v>5</c:v>
                </c:pt>
                <c:pt idx="9958">
                  <c:v>2</c:v>
                </c:pt>
                <c:pt idx="9959">
                  <c:v>7</c:v>
                </c:pt>
                <c:pt idx="9960">
                  <c:v>14</c:v>
                </c:pt>
                <c:pt idx="9961">
                  <c:v>6</c:v>
                </c:pt>
                <c:pt idx="9962">
                  <c:v>8</c:v>
                </c:pt>
                <c:pt idx="9963">
                  <c:v>0</c:v>
                </c:pt>
                <c:pt idx="9964">
                  <c:v>8</c:v>
                </c:pt>
                <c:pt idx="9965">
                  <c:v>5</c:v>
                </c:pt>
                <c:pt idx="9966">
                  <c:v>2</c:v>
                </c:pt>
                <c:pt idx="9967">
                  <c:v>12</c:v>
                </c:pt>
                <c:pt idx="9968">
                  <c:v>3</c:v>
                </c:pt>
                <c:pt idx="9969">
                  <c:v>3</c:v>
                </c:pt>
                <c:pt idx="9970">
                  <c:v>5</c:v>
                </c:pt>
                <c:pt idx="9971">
                  <c:v>7</c:v>
                </c:pt>
                <c:pt idx="9972">
                  <c:v>2</c:v>
                </c:pt>
                <c:pt idx="9973">
                  <c:v>0</c:v>
                </c:pt>
                <c:pt idx="9974">
                  <c:v>7</c:v>
                </c:pt>
                <c:pt idx="9975">
                  <c:v>7</c:v>
                </c:pt>
                <c:pt idx="9976">
                  <c:v>10</c:v>
                </c:pt>
                <c:pt idx="9977">
                  <c:v>17</c:v>
                </c:pt>
                <c:pt idx="9978">
                  <c:v>10</c:v>
                </c:pt>
                <c:pt idx="9979">
                  <c:v>4</c:v>
                </c:pt>
                <c:pt idx="9980">
                  <c:v>11</c:v>
                </c:pt>
                <c:pt idx="9981">
                  <c:v>10</c:v>
                </c:pt>
                <c:pt idx="9982">
                  <c:v>3</c:v>
                </c:pt>
                <c:pt idx="9983">
                  <c:v>3</c:v>
                </c:pt>
                <c:pt idx="9984">
                  <c:v>1</c:v>
                </c:pt>
                <c:pt idx="9985">
                  <c:v>7</c:v>
                </c:pt>
                <c:pt idx="9986">
                  <c:v>10</c:v>
                </c:pt>
                <c:pt idx="9987">
                  <c:v>7</c:v>
                </c:pt>
                <c:pt idx="9988">
                  <c:v>14</c:v>
                </c:pt>
                <c:pt idx="9989">
                  <c:v>11</c:v>
                </c:pt>
                <c:pt idx="9990">
                  <c:v>6</c:v>
                </c:pt>
                <c:pt idx="9991">
                  <c:v>14</c:v>
                </c:pt>
                <c:pt idx="9992">
                  <c:v>10</c:v>
                </c:pt>
                <c:pt idx="9993">
                  <c:v>6</c:v>
                </c:pt>
                <c:pt idx="9994">
                  <c:v>5</c:v>
                </c:pt>
                <c:pt idx="9995">
                  <c:v>4</c:v>
                </c:pt>
                <c:pt idx="9996">
                  <c:v>8</c:v>
                </c:pt>
                <c:pt idx="9997">
                  <c:v>16</c:v>
                </c:pt>
                <c:pt idx="9998">
                  <c:v>9</c:v>
                </c:pt>
                <c:pt idx="9999">
                  <c:v>9</c:v>
                </c:pt>
                <c:pt idx="10000">
                  <c:v>9</c:v>
                </c:pt>
                <c:pt idx="10001">
                  <c:v>5</c:v>
                </c:pt>
                <c:pt idx="10002">
                  <c:v>8</c:v>
                </c:pt>
                <c:pt idx="10003">
                  <c:v>12</c:v>
                </c:pt>
                <c:pt idx="10004">
                  <c:v>5</c:v>
                </c:pt>
                <c:pt idx="10005">
                  <c:v>19</c:v>
                </c:pt>
                <c:pt idx="10006">
                  <c:v>9</c:v>
                </c:pt>
                <c:pt idx="10007">
                  <c:v>7</c:v>
                </c:pt>
                <c:pt idx="10008">
                  <c:v>4</c:v>
                </c:pt>
                <c:pt idx="10009">
                  <c:v>11</c:v>
                </c:pt>
                <c:pt idx="10010">
                  <c:v>18</c:v>
                </c:pt>
                <c:pt idx="10011">
                  <c:v>10</c:v>
                </c:pt>
                <c:pt idx="10012">
                  <c:v>4</c:v>
                </c:pt>
                <c:pt idx="10013">
                  <c:v>11</c:v>
                </c:pt>
                <c:pt idx="10014">
                  <c:v>2</c:v>
                </c:pt>
                <c:pt idx="10015">
                  <c:v>7</c:v>
                </c:pt>
                <c:pt idx="10016">
                  <c:v>14</c:v>
                </c:pt>
                <c:pt idx="10017">
                  <c:v>9</c:v>
                </c:pt>
                <c:pt idx="10018">
                  <c:v>5</c:v>
                </c:pt>
                <c:pt idx="10019">
                  <c:v>9</c:v>
                </c:pt>
                <c:pt idx="10020">
                  <c:v>9</c:v>
                </c:pt>
                <c:pt idx="10021">
                  <c:v>7</c:v>
                </c:pt>
                <c:pt idx="10022">
                  <c:v>7</c:v>
                </c:pt>
                <c:pt idx="10023">
                  <c:v>10</c:v>
                </c:pt>
                <c:pt idx="10024">
                  <c:v>4</c:v>
                </c:pt>
                <c:pt idx="10025">
                  <c:v>11</c:v>
                </c:pt>
                <c:pt idx="10026">
                  <c:v>6</c:v>
                </c:pt>
                <c:pt idx="10027">
                  <c:v>14</c:v>
                </c:pt>
                <c:pt idx="10028">
                  <c:v>8</c:v>
                </c:pt>
                <c:pt idx="10029">
                  <c:v>9</c:v>
                </c:pt>
                <c:pt idx="10030">
                  <c:v>9</c:v>
                </c:pt>
                <c:pt idx="10031">
                  <c:v>8</c:v>
                </c:pt>
                <c:pt idx="10032">
                  <c:v>7</c:v>
                </c:pt>
                <c:pt idx="10033">
                  <c:v>7</c:v>
                </c:pt>
                <c:pt idx="10034">
                  <c:v>8</c:v>
                </c:pt>
                <c:pt idx="10035">
                  <c:v>14</c:v>
                </c:pt>
                <c:pt idx="10036">
                  <c:v>11</c:v>
                </c:pt>
                <c:pt idx="10037">
                  <c:v>6</c:v>
                </c:pt>
                <c:pt idx="10038">
                  <c:v>13</c:v>
                </c:pt>
                <c:pt idx="10039">
                  <c:v>0</c:v>
                </c:pt>
                <c:pt idx="10040">
                  <c:v>10</c:v>
                </c:pt>
                <c:pt idx="10041">
                  <c:v>7</c:v>
                </c:pt>
                <c:pt idx="10042">
                  <c:v>8</c:v>
                </c:pt>
                <c:pt idx="10043">
                  <c:v>2</c:v>
                </c:pt>
                <c:pt idx="10044">
                  <c:v>14</c:v>
                </c:pt>
                <c:pt idx="10045">
                  <c:v>3</c:v>
                </c:pt>
                <c:pt idx="10046">
                  <c:v>13</c:v>
                </c:pt>
                <c:pt idx="10047">
                  <c:v>1</c:v>
                </c:pt>
                <c:pt idx="10048">
                  <c:v>17</c:v>
                </c:pt>
                <c:pt idx="10049">
                  <c:v>7</c:v>
                </c:pt>
                <c:pt idx="10050">
                  <c:v>7</c:v>
                </c:pt>
                <c:pt idx="10051">
                  <c:v>5</c:v>
                </c:pt>
                <c:pt idx="10052">
                  <c:v>12</c:v>
                </c:pt>
                <c:pt idx="10053">
                  <c:v>9</c:v>
                </c:pt>
                <c:pt idx="10054">
                  <c:v>9</c:v>
                </c:pt>
                <c:pt idx="10055">
                  <c:v>12</c:v>
                </c:pt>
                <c:pt idx="10056">
                  <c:v>10</c:v>
                </c:pt>
                <c:pt idx="10057">
                  <c:v>10</c:v>
                </c:pt>
                <c:pt idx="10058">
                  <c:v>6</c:v>
                </c:pt>
                <c:pt idx="10059">
                  <c:v>3</c:v>
                </c:pt>
                <c:pt idx="10060">
                  <c:v>11</c:v>
                </c:pt>
                <c:pt idx="10061">
                  <c:v>7</c:v>
                </c:pt>
                <c:pt idx="10062">
                  <c:v>9</c:v>
                </c:pt>
                <c:pt idx="10063">
                  <c:v>7</c:v>
                </c:pt>
                <c:pt idx="10064">
                  <c:v>2</c:v>
                </c:pt>
                <c:pt idx="10065">
                  <c:v>13</c:v>
                </c:pt>
                <c:pt idx="10066">
                  <c:v>9</c:v>
                </c:pt>
                <c:pt idx="10067">
                  <c:v>10</c:v>
                </c:pt>
                <c:pt idx="10068">
                  <c:v>3</c:v>
                </c:pt>
                <c:pt idx="10069">
                  <c:v>13</c:v>
                </c:pt>
                <c:pt idx="10070">
                  <c:v>13</c:v>
                </c:pt>
                <c:pt idx="10071">
                  <c:v>9</c:v>
                </c:pt>
                <c:pt idx="10072">
                  <c:v>8</c:v>
                </c:pt>
                <c:pt idx="10073">
                  <c:v>6</c:v>
                </c:pt>
                <c:pt idx="10074">
                  <c:v>15</c:v>
                </c:pt>
                <c:pt idx="10075">
                  <c:v>3</c:v>
                </c:pt>
                <c:pt idx="10076">
                  <c:v>14</c:v>
                </c:pt>
                <c:pt idx="10077">
                  <c:v>8</c:v>
                </c:pt>
                <c:pt idx="10078">
                  <c:v>16</c:v>
                </c:pt>
                <c:pt idx="10079">
                  <c:v>2</c:v>
                </c:pt>
                <c:pt idx="10080">
                  <c:v>11</c:v>
                </c:pt>
                <c:pt idx="10081">
                  <c:v>13</c:v>
                </c:pt>
                <c:pt idx="10082">
                  <c:v>7</c:v>
                </c:pt>
                <c:pt idx="10083">
                  <c:v>6</c:v>
                </c:pt>
                <c:pt idx="10084">
                  <c:v>6</c:v>
                </c:pt>
                <c:pt idx="10085">
                  <c:v>12</c:v>
                </c:pt>
                <c:pt idx="10086">
                  <c:v>14</c:v>
                </c:pt>
                <c:pt idx="10087">
                  <c:v>8</c:v>
                </c:pt>
                <c:pt idx="10088">
                  <c:v>6</c:v>
                </c:pt>
                <c:pt idx="10089">
                  <c:v>6</c:v>
                </c:pt>
                <c:pt idx="10090">
                  <c:v>13</c:v>
                </c:pt>
                <c:pt idx="10091">
                  <c:v>6</c:v>
                </c:pt>
                <c:pt idx="10092">
                  <c:v>2</c:v>
                </c:pt>
                <c:pt idx="10093">
                  <c:v>6</c:v>
                </c:pt>
                <c:pt idx="10094">
                  <c:v>6</c:v>
                </c:pt>
                <c:pt idx="10095">
                  <c:v>3</c:v>
                </c:pt>
                <c:pt idx="10096">
                  <c:v>6</c:v>
                </c:pt>
                <c:pt idx="10097">
                  <c:v>7</c:v>
                </c:pt>
                <c:pt idx="10098">
                  <c:v>2</c:v>
                </c:pt>
                <c:pt idx="10099">
                  <c:v>13</c:v>
                </c:pt>
                <c:pt idx="10100">
                  <c:v>12</c:v>
                </c:pt>
                <c:pt idx="10101">
                  <c:v>9</c:v>
                </c:pt>
                <c:pt idx="10102">
                  <c:v>13</c:v>
                </c:pt>
                <c:pt idx="10103">
                  <c:v>12</c:v>
                </c:pt>
                <c:pt idx="10104">
                  <c:v>5</c:v>
                </c:pt>
                <c:pt idx="10105">
                  <c:v>10</c:v>
                </c:pt>
                <c:pt idx="10106">
                  <c:v>10</c:v>
                </c:pt>
                <c:pt idx="10107">
                  <c:v>6</c:v>
                </c:pt>
                <c:pt idx="10108">
                  <c:v>11</c:v>
                </c:pt>
                <c:pt idx="10109">
                  <c:v>2</c:v>
                </c:pt>
                <c:pt idx="10110">
                  <c:v>18</c:v>
                </c:pt>
                <c:pt idx="10111">
                  <c:v>7</c:v>
                </c:pt>
                <c:pt idx="10112">
                  <c:v>7</c:v>
                </c:pt>
                <c:pt idx="10113">
                  <c:v>13</c:v>
                </c:pt>
                <c:pt idx="10114">
                  <c:v>10</c:v>
                </c:pt>
                <c:pt idx="10115">
                  <c:v>1</c:v>
                </c:pt>
                <c:pt idx="10116">
                  <c:v>6</c:v>
                </c:pt>
                <c:pt idx="10117">
                  <c:v>12</c:v>
                </c:pt>
                <c:pt idx="10118">
                  <c:v>14</c:v>
                </c:pt>
                <c:pt idx="10119">
                  <c:v>3</c:v>
                </c:pt>
                <c:pt idx="10120">
                  <c:v>14</c:v>
                </c:pt>
                <c:pt idx="10121">
                  <c:v>8</c:v>
                </c:pt>
                <c:pt idx="10122">
                  <c:v>7</c:v>
                </c:pt>
                <c:pt idx="10123">
                  <c:v>2</c:v>
                </c:pt>
                <c:pt idx="10124">
                  <c:v>6</c:v>
                </c:pt>
                <c:pt idx="10125">
                  <c:v>4</c:v>
                </c:pt>
                <c:pt idx="10126">
                  <c:v>13</c:v>
                </c:pt>
                <c:pt idx="10127">
                  <c:v>0</c:v>
                </c:pt>
                <c:pt idx="10128">
                  <c:v>15</c:v>
                </c:pt>
                <c:pt idx="10129">
                  <c:v>12</c:v>
                </c:pt>
                <c:pt idx="10130">
                  <c:v>11</c:v>
                </c:pt>
                <c:pt idx="10131">
                  <c:v>7</c:v>
                </c:pt>
                <c:pt idx="10132">
                  <c:v>6</c:v>
                </c:pt>
                <c:pt idx="10133">
                  <c:v>11</c:v>
                </c:pt>
                <c:pt idx="10134">
                  <c:v>5</c:v>
                </c:pt>
                <c:pt idx="10135">
                  <c:v>11</c:v>
                </c:pt>
                <c:pt idx="10136">
                  <c:v>6</c:v>
                </c:pt>
                <c:pt idx="10137">
                  <c:v>8</c:v>
                </c:pt>
                <c:pt idx="10138">
                  <c:v>10</c:v>
                </c:pt>
                <c:pt idx="10139">
                  <c:v>11</c:v>
                </c:pt>
                <c:pt idx="10140">
                  <c:v>14</c:v>
                </c:pt>
                <c:pt idx="10141">
                  <c:v>5</c:v>
                </c:pt>
                <c:pt idx="10142">
                  <c:v>9</c:v>
                </c:pt>
                <c:pt idx="10143">
                  <c:v>8</c:v>
                </c:pt>
                <c:pt idx="10144">
                  <c:v>11</c:v>
                </c:pt>
                <c:pt idx="10145">
                  <c:v>9</c:v>
                </c:pt>
                <c:pt idx="10146">
                  <c:v>8</c:v>
                </c:pt>
                <c:pt idx="10147">
                  <c:v>6</c:v>
                </c:pt>
                <c:pt idx="10148">
                  <c:v>10</c:v>
                </c:pt>
                <c:pt idx="10149">
                  <c:v>7</c:v>
                </c:pt>
                <c:pt idx="10150">
                  <c:v>4</c:v>
                </c:pt>
                <c:pt idx="10151">
                  <c:v>1</c:v>
                </c:pt>
                <c:pt idx="10152">
                  <c:v>17</c:v>
                </c:pt>
                <c:pt idx="10153">
                  <c:v>10</c:v>
                </c:pt>
                <c:pt idx="10154">
                  <c:v>7</c:v>
                </c:pt>
                <c:pt idx="10155">
                  <c:v>7</c:v>
                </c:pt>
                <c:pt idx="10156">
                  <c:v>7</c:v>
                </c:pt>
                <c:pt idx="10157">
                  <c:v>8</c:v>
                </c:pt>
                <c:pt idx="10158">
                  <c:v>4</c:v>
                </c:pt>
                <c:pt idx="10159">
                  <c:v>10</c:v>
                </c:pt>
                <c:pt idx="10160">
                  <c:v>11</c:v>
                </c:pt>
                <c:pt idx="10161">
                  <c:v>8</c:v>
                </c:pt>
                <c:pt idx="10162">
                  <c:v>3</c:v>
                </c:pt>
                <c:pt idx="10163">
                  <c:v>3</c:v>
                </c:pt>
                <c:pt idx="10164">
                  <c:v>6</c:v>
                </c:pt>
                <c:pt idx="10165">
                  <c:v>3</c:v>
                </c:pt>
                <c:pt idx="10166">
                  <c:v>3</c:v>
                </c:pt>
                <c:pt idx="10167">
                  <c:v>10</c:v>
                </c:pt>
                <c:pt idx="10168">
                  <c:v>9</c:v>
                </c:pt>
                <c:pt idx="10169">
                  <c:v>2</c:v>
                </c:pt>
                <c:pt idx="10170">
                  <c:v>14</c:v>
                </c:pt>
                <c:pt idx="10171">
                  <c:v>11</c:v>
                </c:pt>
                <c:pt idx="10172">
                  <c:v>12</c:v>
                </c:pt>
                <c:pt idx="10173">
                  <c:v>3</c:v>
                </c:pt>
                <c:pt idx="10174">
                  <c:v>2</c:v>
                </c:pt>
                <c:pt idx="10175">
                  <c:v>9</c:v>
                </c:pt>
                <c:pt idx="10176">
                  <c:v>7</c:v>
                </c:pt>
                <c:pt idx="10177">
                  <c:v>9</c:v>
                </c:pt>
                <c:pt idx="10178">
                  <c:v>10</c:v>
                </c:pt>
                <c:pt idx="10179">
                  <c:v>4</c:v>
                </c:pt>
                <c:pt idx="10180">
                  <c:v>10</c:v>
                </c:pt>
                <c:pt idx="10181">
                  <c:v>6</c:v>
                </c:pt>
                <c:pt idx="10182">
                  <c:v>7</c:v>
                </c:pt>
                <c:pt idx="10183">
                  <c:v>8</c:v>
                </c:pt>
                <c:pt idx="10184">
                  <c:v>14</c:v>
                </c:pt>
                <c:pt idx="10185">
                  <c:v>14</c:v>
                </c:pt>
                <c:pt idx="10186">
                  <c:v>7</c:v>
                </c:pt>
                <c:pt idx="10187">
                  <c:v>14</c:v>
                </c:pt>
                <c:pt idx="10188">
                  <c:v>5</c:v>
                </c:pt>
                <c:pt idx="10189">
                  <c:v>13</c:v>
                </c:pt>
                <c:pt idx="10190">
                  <c:v>6</c:v>
                </c:pt>
                <c:pt idx="10191">
                  <c:v>14</c:v>
                </c:pt>
                <c:pt idx="10192">
                  <c:v>12</c:v>
                </c:pt>
                <c:pt idx="10193">
                  <c:v>6</c:v>
                </c:pt>
                <c:pt idx="10194">
                  <c:v>8</c:v>
                </c:pt>
                <c:pt idx="10195">
                  <c:v>13</c:v>
                </c:pt>
                <c:pt idx="10196">
                  <c:v>8</c:v>
                </c:pt>
                <c:pt idx="10197">
                  <c:v>8</c:v>
                </c:pt>
                <c:pt idx="10198">
                  <c:v>14</c:v>
                </c:pt>
                <c:pt idx="10199">
                  <c:v>6</c:v>
                </c:pt>
                <c:pt idx="10200">
                  <c:v>8</c:v>
                </c:pt>
                <c:pt idx="10201">
                  <c:v>14</c:v>
                </c:pt>
                <c:pt idx="10202">
                  <c:v>5</c:v>
                </c:pt>
                <c:pt idx="10203">
                  <c:v>5</c:v>
                </c:pt>
                <c:pt idx="10204">
                  <c:v>3</c:v>
                </c:pt>
                <c:pt idx="10205">
                  <c:v>7</c:v>
                </c:pt>
                <c:pt idx="10206">
                  <c:v>9</c:v>
                </c:pt>
                <c:pt idx="10207">
                  <c:v>9</c:v>
                </c:pt>
                <c:pt idx="10208">
                  <c:v>6</c:v>
                </c:pt>
                <c:pt idx="10209">
                  <c:v>4</c:v>
                </c:pt>
                <c:pt idx="10210">
                  <c:v>6</c:v>
                </c:pt>
                <c:pt idx="10211">
                  <c:v>9</c:v>
                </c:pt>
                <c:pt idx="10212">
                  <c:v>2</c:v>
                </c:pt>
                <c:pt idx="10213">
                  <c:v>14</c:v>
                </c:pt>
                <c:pt idx="10214">
                  <c:v>15</c:v>
                </c:pt>
                <c:pt idx="10215">
                  <c:v>5</c:v>
                </c:pt>
                <c:pt idx="10216">
                  <c:v>12</c:v>
                </c:pt>
                <c:pt idx="10217">
                  <c:v>6</c:v>
                </c:pt>
                <c:pt idx="10218">
                  <c:v>15</c:v>
                </c:pt>
                <c:pt idx="10219">
                  <c:v>12</c:v>
                </c:pt>
                <c:pt idx="10220">
                  <c:v>6</c:v>
                </c:pt>
                <c:pt idx="10221">
                  <c:v>6</c:v>
                </c:pt>
                <c:pt idx="10222">
                  <c:v>5</c:v>
                </c:pt>
                <c:pt idx="10223">
                  <c:v>2</c:v>
                </c:pt>
                <c:pt idx="10224">
                  <c:v>14</c:v>
                </c:pt>
                <c:pt idx="10225">
                  <c:v>12</c:v>
                </c:pt>
                <c:pt idx="10226">
                  <c:v>12</c:v>
                </c:pt>
                <c:pt idx="10227">
                  <c:v>9</c:v>
                </c:pt>
                <c:pt idx="10228">
                  <c:v>7</c:v>
                </c:pt>
                <c:pt idx="10229">
                  <c:v>1</c:v>
                </c:pt>
                <c:pt idx="10230">
                  <c:v>16</c:v>
                </c:pt>
                <c:pt idx="10231">
                  <c:v>9</c:v>
                </c:pt>
                <c:pt idx="10232">
                  <c:v>9</c:v>
                </c:pt>
                <c:pt idx="10233">
                  <c:v>9</c:v>
                </c:pt>
                <c:pt idx="10234">
                  <c:v>9</c:v>
                </c:pt>
                <c:pt idx="10235">
                  <c:v>10</c:v>
                </c:pt>
                <c:pt idx="10236">
                  <c:v>2</c:v>
                </c:pt>
                <c:pt idx="10237">
                  <c:v>15</c:v>
                </c:pt>
                <c:pt idx="10238">
                  <c:v>10</c:v>
                </c:pt>
                <c:pt idx="10239">
                  <c:v>9</c:v>
                </c:pt>
                <c:pt idx="10240">
                  <c:v>4</c:v>
                </c:pt>
                <c:pt idx="10241">
                  <c:v>8</c:v>
                </c:pt>
                <c:pt idx="10242">
                  <c:v>15</c:v>
                </c:pt>
                <c:pt idx="10243">
                  <c:v>13</c:v>
                </c:pt>
                <c:pt idx="10244">
                  <c:v>7</c:v>
                </c:pt>
                <c:pt idx="10245">
                  <c:v>3</c:v>
                </c:pt>
                <c:pt idx="10246">
                  <c:v>8</c:v>
                </c:pt>
                <c:pt idx="10247">
                  <c:v>7</c:v>
                </c:pt>
                <c:pt idx="10248">
                  <c:v>5</c:v>
                </c:pt>
                <c:pt idx="10249">
                  <c:v>11</c:v>
                </c:pt>
                <c:pt idx="10250">
                  <c:v>2</c:v>
                </c:pt>
                <c:pt idx="10251">
                  <c:v>7</c:v>
                </c:pt>
                <c:pt idx="10252">
                  <c:v>2</c:v>
                </c:pt>
                <c:pt idx="10253">
                  <c:v>14</c:v>
                </c:pt>
                <c:pt idx="10254">
                  <c:v>6</c:v>
                </c:pt>
                <c:pt idx="10255">
                  <c:v>8</c:v>
                </c:pt>
                <c:pt idx="10256">
                  <c:v>5</c:v>
                </c:pt>
                <c:pt idx="10257">
                  <c:v>12</c:v>
                </c:pt>
                <c:pt idx="10258">
                  <c:v>16</c:v>
                </c:pt>
                <c:pt idx="10259">
                  <c:v>4</c:v>
                </c:pt>
                <c:pt idx="10260">
                  <c:v>9</c:v>
                </c:pt>
                <c:pt idx="10261">
                  <c:v>17</c:v>
                </c:pt>
                <c:pt idx="10262">
                  <c:v>6</c:v>
                </c:pt>
                <c:pt idx="10263">
                  <c:v>16</c:v>
                </c:pt>
                <c:pt idx="10264">
                  <c:v>4</c:v>
                </c:pt>
                <c:pt idx="10265">
                  <c:v>11</c:v>
                </c:pt>
                <c:pt idx="10266">
                  <c:v>7</c:v>
                </c:pt>
                <c:pt idx="10267">
                  <c:v>14</c:v>
                </c:pt>
                <c:pt idx="10268">
                  <c:v>6</c:v>
                </c:pt>
                <c:pt idx="10269">
                  <c:v>2</c:v>
                </c:pt>
                <c:pt idx="10270">
                  <c:v>6</c:v>
                </c:pt>
                <c:pt idx="10271">
                  <c:v>6</c:v>
                </c:pt>
                <c:pt idx="10272">
                  <c:v>3</c:v>
                </c:pt>
                <c:pt idx="10273">
                  <c:v>5</c:v>
                </c:pt>
                <c:pt idx="10274">
                  <c:v>13</c:v>
                </c:pt>
                <c:pt idx="10275">
                  <c:v>4</c:v>
                </c:pt>
                <c:pt idx="10276">
                  <c:v>15</c:v>
                </c:pt>
                <c:pt idx="10277">
                  <c:v>9</c:v>
                </c:pt>
                <c:pt idx="10278">
                  <c:v>14</c:v>
                </c:pt>
                <c:pt idx="10279">
                  <c:v>9</c:v>
                </c:pt>
                <c:pt idx="10280">
                  <c:v>6</c:v>
                </c:pt>
                <c:pt idx="10281">
                  <c:v>12</c:v>
                </c:pt>
                <c:pt idx="10282">
                  <c:v>7</c:v>
                </c:pt>
                <c:pt idx="10283">
                  <c:v>5</c:v>
                </c:pt>
                <c:pt idx="10284">
                  <c:v>4</c:v>
                </c:pt>
                <c:pt idx="10285">
                  <c:v>5</c:v>
                </c:pt>
                <c:pt idx="10286">
                  <c:v>16</c:v>
                </c:pt>
                <c:pt idx="10287">
                  <c:v>7</c:v>
                </c:pt>
                <c:pt idx="10288">
                  <c:v>3</c:v>
                </c:pt>
                <c:pt idx="10289">
                  <c:v>2</c:v>
                </c:pt>
                <c:pt idx="10290">
                  <c:v>9</c:v>
                </c:pt>
                <c:pt idx="10291">
                  <c:v>5</c:v>
                </c:pt>
                <c:pt idx="10292">
                  <c:v>7</c:v>
                </c:pt>
                <c:pt idx="10293">
                  <c:v>9</c:v>
                </c:pt>
                <c:pt idx="10294">
                  <c:v>5</c:v>
                </c:pt>
                <c:pt idx="10295">
                  <c:v>7</c:v>
                </c:pt>
                <c:pt idx="10296">
                  <c:v>6</c:v>
                </c:pt>
                <c:pt idx="10297">
                  <c:v>7</c:v>
                </c:pt>
                <c:pt idx="10298">
                  <c:v>5</c:v>
                </c:pt>
                <c:pt idx="10299">
                  <c:v>6</c:v>
                </c:pt>
                <c:pt idx="10300">
                  <c:v>9</c:v>
                </c:pt>
                <c:pt idx="10301">
                  <c:v>5</c:v>
                </c:pt>
                <c:pt idx="10302">
                  <c:v>7</c:v>
                </c:pt>
                <c:pt idx="10303">
                  <c:v>9</c:v>
                </c:pt>
                <c:pt idx="10304">
                  <c:v>14</c:v>
                </c:pt>
                <c:pt idx="10305">
                  <c:v>6</c:v>
                </c:pt>
                <c:pt idx="10306">
                  <c:v>5</c:v>
                </c:pt>
                <c:pt idx="10307">
                  <c:v>13</c:v>
                </c:pt>
                <c:pt idx="10308">
                  <c:v>9</c:v>
                </c:pt>
                <c:pt idx="10309">
                  <c:v>6</c:v>
                </c:pt>
                <c:pt idx="10310">
                  <c:v>8</c:v>
                </c:pt>
                <c:pt idx="10311">
                  <c:v>4</c:v>
                </c:pt>
                <c:pt idx="10312">
                  <c:v>9</c:v>
                </c:pt>
                <c:pt idx="10313">
                  <c:v>2</c:v>
                </c:pt>
                <c:pt idx="10314">
                  <c:v>17</c:v>
                </c:pt>
                <c:pt idx="10315">
                  <c:v>9</c:v>
                </c:pt>
                <c:pt idx="10316">
                  <c:v>3</c:v>
                </c:pt>
                <c:pt idx="10317">
                  <c:v>13</c:v>
                </c:pt>
                <c:pt idx="10318">
                  <c:v>19</c:v>
                </c:pt>
                <c:pt idx="10319">
                  <c:v>10</c:v>
                </c:pt>
                <c:pt idx="10320">
                  <c:v>7</c:v>
                </c:pt>
                <c:pt idx="10321">
                  <c:v>5</c:v>
                </c:pt>
                <c:pt idx="10322">
                  <c:v>7</c:v>
                </c:pt>
                <c:pt idx="10323">
                  <c:v>5</c:v>
                </c:pt>
                <c:pt idx="10324">
                  <c:v>3</c:v>
                </c:pt>
                <c:pt idx="10325">
                  <c:v>6</c:v>
                </c:pt>
                <c:pt idx="10326">
                  <c:v>0</c:v>
                </c:pt>
                <c:pt idx="10327">
                  <c:v>8</c:v>
                </c:pt>
                <c:pt idx="10328">
                  <c:v>9</c:v>
                </c:pt>
                <c:pt idx="10329">
                  <c:v>8</c:v>
                </c:pt>
                <c:pt idx="10330">
                  <c:v>5</c:v>
                </c:pt>
                <c:pt idx="10331">
                  <c:v>7</c:v>
                </c:pt>
                <c:pt idx="10332">
                  <c:v>6</c:v>
                </c:pt>
                <c:pt idx="10333">
                  <c:v>4</c:v>
                </c:pt>
                <c:pt idx="10334">
                  <c:v>9</c:v>
                </c:pt>
                <c:pt idx="10335">
                  <c:v>2</c:v>
                </c:pt>
                <c:pt idx="10336">
                  <c:v>2</c:v>
                </c:pt>
                <c:pt idx="10337">
                  <c:v>10</c:v>
                </c:pt>
                <c:pt idx="10338">
                  <c:v>5</c:v>
                </c:pt>
                <c:pt idx="10339">
                  <c:v>7</c:v>
                </c:pt>
                <c:pt idx="10340">
                  <c:v>8</c:v>
                </c:pt>
                <c:pt idx="10341">
                  <c:v>3</c:v>
                </c:pt>
                <c:pt idx="10342">
                  <c:v>10</c:v>
                </c:pt>
                <c:pt idx="10343">
                  <c:v>13</c:v>
                </c:pt>
                <c:pt idx="10344">
                  <c:v>0</c:v>
                </c:pt>
                <c:pt idx="10345">
                  <c:v>13</c:v>
                </c:pt>
                <c:pt idx="10346">
                  <c:v>3</c:v>
                </c:pt>
                <c:pt idx="10347">
                  <c:v>2</c:v>
                </c:pt>
                <c:pt idx="10348">
                  <c:v>6</c:v>
                </c:pt>
                <c:pt idx="10349">
                  <c:v>7</c:v>
                </c:pt>
                <c:pt idx="10350">
                  <c:v>15</c:v>
                </c:pt>
                <c:pt idx="10351">
                  <c:v>3</c:v>
                </c:pt>
                <c:pt idx="10352">
                  <c:v>3</c:v>
                </c:pt>
                <c:pt idx="10353">
                  <c:v>13</c:v>
                </c:pt>
                <c:pt idx="10354">
                  <c:v>13</c:v>
                </c:pt>
                <c:pt idx="10355">
                  <c:v>3</c:v>
                </c:pt>
                <c:pt idx="10356">
                  <c:v>8</c:v>
                </c:pt>
                <c:pt idx="10357">
                  <c:v>7</c:v>
                </c:pt>
                <c:pt idx="10358">
                  <c:v>7</c:v>
                </c:pt>
                <c:pt idx="10359">
                  <c:v>13</c:v>
                </c:pt>
                <c:pt idx="10360">
                  <c:v>5</c:v>
                </c:pt>
                <c:pt idx="10361">
                  <c:v>6</c:v>
                </c:pt>
                <c:pt idx="10362">
                  <c:v>7</c:v>
                </c:pt>
                <c:pt idx="10363">
                  <c:v>6</c:v>
                </c:pt>
                <c:pt idx="10364">
                  <c:v>3</c:v>
                </c:pt>
                <c:pt idx="10365">
                  <c:v>12</c:v>
                </c:pt>
                <c:pt idx="10366">
                  <c:v>7</c:v>
                </c:pt>
                <c:pt idx="10367">
                  <c:v>4</c:v>
                </c:pt>
                <c:pt idx="10368">
                  <c:v>12</c:v>
                </c:pt>
                <c:pt idx="10369">
                  <c:v>2</c:v>
                </c:pt>
                <c:pt idx="10370">
                  <c:v>11</c:v>
                </c:pt>
                <c:pt idx="10371">
                  <c:v>8</c:v>
                </c:pt>
                <c:pt idx="10372">
                  <c:v>14</c:v>
                </c:pt>
                <c:pt idx="10373">
                  <c:v>8</c:v>
                </c:pt>
                <c:pt idx="10374">
                  <c:v>10</c:v>
                </c:pt>
                <c:pt idx="10375">
                  <c:v>2</c:v>
                </c:pt>
                <c:pt idx="10376">
                  <c:v>6</c:v>
                </c:pt>
                <c:pt idx="10377">
                  <c:v>12</c:v>
                </c:pt>
                <c:pt idx="10378">
                  <c:v>3</c:v>
                </c:pt>
                <c:pt idx="10379">
                  <c:v>7</c:v>
                </c:pt>
                <c:pt idx="10380">
                  <c:v>8</c:v>
                </c:pt>
                <c:pt idx="10381">
                  <c:v>6</c:v>
                </c:pt>
                <c:pt idx="10382">
                  <c:v>5</c:v>
                </c:pt>
                <c:pt idx="10383">
                  <c:v>8</c:v>
                </c:pt>
                <c:pt idx="10384">
                  <c:v>4</c:v>
                </c:pt>
                <c:pt idx="10385">
                  <c:v>8</c:v>
                </c:pt>
                <c:pt idx="10386">
                  <c:v>9</c:v>
                </c:pt>
                <c:pt idx="10387">
                  <c:v>13</c:v>
                </c:pt>
                <c:pt idx="10388">
                  <c:v>12</c:v>
                </c:pt>
                <c:pt idx="10389">
                  <c:v>13</c:v>
                </c:pt>
                <c:pt idx="10390">
                  <c:v>14</c:v>
                </c:pt>
                <c:pt idx="10391">
                  <c:v>14</c:v>
                </c:pt>
                <c:pt idx="10392">
                  <c:v>14</c:v>
                </c:pt>
                <c:pt idx="10393">
                  <c:v>12</c:v>
                </c:pt>
                <c:pt idx="10394">
                  <c:v>3</c:v>
                </c:pt>
                <c:pt idx="10395">
                  <c:v>9</c:v>
                </c:pt>
                <c:pt idx="10396">
                  <c:v>11</c:v>
                </c:pt>
                <c:pt idx="10397">
                  <c:v>0</c:v>
                </c:pt>
                <c:pt idx="10398">
                  <c:v>15</c:v>
                </c:pt>
                <c:pt idx="10399">
                  <c:v>8</c:v>
                </c:pt>
                <c:pt idx="10400">
                  <c:v>4</c:v>
                </c:pt>
                <c:pt idx="10401">
                  <c:v>9</c:v>
                </c:pt>
                <c:pt idx="10402">
                  <c:v>6</c:v>
                </c:pt>
                <c:pt idx="10403">
                  <c:v>8</c:v>
                </c:pt>
                <c:pt idx="10404">
                  <c:v>4</c:v>
                </c:pt>
                <c:pt idx="10405">
                  <c:v>13</c:v>
                </c:pt>
                <c:pt idx="10406">
                  <c:v>0</c:v>
                </c:pt>
                <c:pt idx="10407">
                  <c:v>17</c:v>
                </c:pt>
                <c:pt idx="10408">
                  <c:v>6</c:v>
                </c:pt>
                <c:pt idx="10409">
                  <c:v>4</c:v>
                </c:pt>
                <c:pt idx="10410">
                  <c:v>9</c:v>
                </c:pt>
                <c:pt idx="10411">
                  <c:v>15</c:v>
                </c:pt>
                <c:pt idx="10412">
                  <c:v>11</c:v>
                </c:pt>
                <c:pt idx="10413">
                  <c:v>15</c:v>
                </c:pt>
                <c:pt idx="10414">
                  <c:v>5</c:v>
                </c:pt>
                <c:pt idx="10415">
                  <c:v>3</c:v>
                </c:pt>
                <c:pt idx="10416">
                  <c:v>14</c:v>
                </c:pt>
                <c:pt idx="10417">
                  <c:v>14</c:v>
                </c:pt>
                <c:pt idx="10418">
                  <c:v>17</c:v>
                </c:pt>
                <c:pt idx="10419">
                  <c:v>7</c:v>
                </c:pt>
                <c:pt idx="10420">
                  <c:v>10</c:v>
                </c:pt>
                <c:pt idx="10421">
                  <c:v>16</c:v>
                </c:pt>
                <c:pt idx="10422">
                  <c:v>5</c:v>
                </c:pt>
                <c:pt idx="10423">
                  <c:v>14</c:v>
                </c:pt>
                <c:pt idx="10424">
                  <c:v>12</c:v>
                </c:pt>
                <c:pt idx="10425">
                  <c:v>7</c:v>
                </c:pt>
                <c:pt idx="10426">
                  <c:v>4</c:v>
                </c:pt>
                <c:pt idx="10427">
                  <c:v>7</c:v>
                </c:pt>
                <c:pt idx="10428">
                  <c:v>1</c:v>
                </c:pt>
                <c:pt idx="10429">
                  <c:v>6</c:v>
                </c:pt>
                <c:pt idx="10430">
                  <c:v>8</c:v>
                </c:pt>
                <c:pt idx="10431">
                  <c:v>1</c:v>
                </c:pt>
                <c:pt idx="10432">
                  <c:v>11</c:v>
                </c:pt>
                <c:pt idx="10433">
                  <c:v>7</c:v>
                </c:pt>
                <c:pt idx="10434">
                  <c:v>11</c:v>
                </c:pt>
                <c:pt idx="10435">
                  <c:v>9</c:v>
                </c:pt>
                <c:pt idx="10436">
                  <c:v>11</c:v>
                </c:pt>
                <c:pt idx="10437">
                  <c:v>2</c:v>
                </c:pt>
                <c:pt idx="10438">
                  <c:v>9</c:v>
                </c:pt>
                <c:pt idx="10439">
                  <c:v>3</c:v>
                </c:pt>
                <c:pt idx="10440">
                  <c:v>8</c:v>
                </c:pt>
                <c:pt idx="10441">
                  <c:v>2</c:v>
                </c:pt>
                <c:pt idx="10442">
                  <c:v>5</c:v>
                </c:pt>
                <c:pt idx="10443">
                  <c:v>1</c:v>
                </c:pt>
                <c:pt idx="10444">
                  <c:v>8</c:v>
                </c:pt>
                <c:pt idx="10445">
                  <c:v>11</c:v>
                </c:pt>
                <c:pt idx="10446">
                  <c:v>3</c:v>
                </c:pt>
                <c:pt idx="10447">
                  <c:v>6</c:v>
                </c:pt>
                <c:pt idx="10448">
                  <c:v>6</c:v>
                </c:pt>
                <c:pt idx="10449">
                  <c:v>13</c:v>
                </c:pt>
                <c:pt idx="10450">
                  <c:v>6</c:v>
                </c:pt>
                <c:pt idx="10451">
                  <c:v>9</c:v>
                </c:pt>
                <c:pt idx="10452">
                  <c:v>7</c:v>
                </c:pt>
                <c:pt idx="10453">
                  <c:v>19</c:v>
                </c:pt>
                <c:pt idx="10454">
                  <c:v>16</c:v>
                </c:pt>
                <c:pt idx="10455">
                  <c:v>2</c:v>
                </c:pt>
                <c:pt idx="10456">
                  <c:v>6</c:v>
                </c:pt>
                <c:pt idx="10457">
                  <c:v>11</c:v>
                </c:pt>
                <c:pt idx="10458">
                  <c:v>7</c:v>
                </c:pt>
                <c:pt idx="10459">
                  <c:v>8</c:v>
                </c:pt>
                <c:pt idx="10460">
                  <c:v>7</c:v>
                </c:pt>
                <c:pt idx="10461">
                  <c:v>0</c:v>
                </c:pt>
                <c:pt idx="10462">
                  <c:v>6</c:v>
                </c:pt>
                <c:pt idx="10463">
                  <c:v>7</c:v>
                </c:pt>
                <c:pt idx="10464">
                  <c:v>12</c:v>
                </c:pt>
                <c:pt idx="10465">
                  <c:v>12</c:v>
                </c:pt>
                <c:pt idx="10466">
                  <c:v>9</c:v>
                </c:pt>
                <c:pt idx="10467">
                  <c:v>10</c:v>
                </c:pt>
                <c:pt idx="10468">
                  <c:v>7</c:v>
                </c:pt>
                <c:pt idx="10469">
                  <c:v>11</c:v>
                </c:pt>
                <c:pt idx="10470">
                  <c:v>2</c:v>
                </c:pt>
                <c:pt idx="10471">
                  <c:v>5</c:v>
                </c:pt>
                <c:pt idx="10472">
                  <c:v>3</c:v>
                </c:pt>
                <c:pt idx="10473">
                  <c:v>6</c:v>
                </c:pt>
                <c:pt idx="10474">
                  <c:v>9</c:v>
                </c:pt>
                <c:pt idx="10475">
                  <c:v>0</c:v>
                </c:pt>
                <c:pt idx="10476">
                  <c:v>9</c:v>
                </c:pt>
                <c:pt idx="10477">
                  <c:v>9</c:v>
                </c:pt>
                <c:pt idx="10478">
                  <c:v>6</c:v>
                </c:pt>
                <c:pt idx="10479">
                  <c:v>17</c:v>
                </c:pt>
                <c:pt idx="10480">
                  <c:v>7</c:v>
                </c:pt>
                <c:pt idx="10481">
                  <c:v>11</c:v>
                </c:pt>
                <c:pt idx="10482">
                  <c:v>5</c:v>
                </c:pt>
                <c:pt idx="10483">
                  <c:v>12</c:v>
                </c:pt>
                <c:pt idx="10484">
                  <c:v>12</c:v>
                </c:pt>
                <c:pt idx="10485">
                  <c:v>14</c:v>
                </c:pt>
                <c:pt idx="10486">
                  <c:v>10</c:v>
                </c:pt>
                <c:pt idx="10487">
                  <c:v>0</c:v>
                </c:pt>
                <c:pt idx="10488">
                  <c:v>8</c:v>
                </c:pt>
                <c:pt idx="10489">
                  <c:v>6</c:v>
                </c:pt>
                <c:pt idx="10490">
                  <c:v>14</c:v>
                </c:pt>
                <c:pt idx="10491">
                  <c:v>10</c:v>
                </c:pt>
                <c:pt idx="10492">
                  <c:v>6</c:v>
                </c:pt>
                <c:pt idx="10493">
                  <c:v>7</c:v>
                </c:pt>
                <c:pt idx="10494">
                  <c:v>10</c:v>
                </c:pt>
                <c:pt idx="10495">
                  <c:v>2</c:v>
                </c:pt>
                <c:pt idx="10496">
                  <c:v>14</c:v>
                </c:pt>
                <c:pt idx="10497">
                  <c:v>7</c:v>
                </c:pt>
                <c:pt idx="10498">
                  <c:v>7</c:v>
                </c:pt>
                <c:pt idx="10499">
                  <c:v>14</c:v>
                </c:pt>
                <c:pt idx="10500">
                  <c:v>12</c:v>
                </c:pt>
                <c:pt idx="10501">
                  <c:v>5</c:v>
                </c:pt>
                <c:pt idx="10502">
                  <c:v>6</c:v>
                </c:pt>
                <c:pt idx="10503">
                  <c:v>11</c:v>
                </c:pt>
                <c:pt idx="10504">
                  <c:v>5</c:v>
                </c:pt>
                <c:pt idx="10505">
                  <c:v>7</c:v>
                </c:pt>
                <c:pt idx="10506">
                  <c:v>7</c:v>
                </c:pt>
                <c:pt idx="10507">
                  <c:v>1</c:v>
                </c:pt>
                <c:pt idx="10508">
                  <c:v>7</c:v>
                </c:pt>
                <c:pt idx="10509">
                  <c:v>10</c:v>
                </c:pt>
                <c:pt idx="10510">
                  <c:v>7</c:v>
                </c:pt>
                <c:pt idx="10511">
                  <c:v>4</c:v>
                </c:pt>
                <c:pt idx="10512">
                  <c:v>12</c:v>
                </c:pt>
                <c:pt idx="10513">
                  <c:v>9</c:v>
                </c:pt>
                <c:pt idx="10514">
                  <c:v>5</c:v>
                </c:pt>
                <c:pt idx="10515">
                  <c:v>13</c:v>
                </c:pt>
                <c:pt idx="10516">
                  <c:v>7</c:v>
                </c:pt>
                <c:pt idx="10517">
                  <c:v>9</c:v>
                </c:pt>
                <c:pt idx="10518">
                  <c:v>8</c:v>
                </c:pt>
                <c:pt idx="10519">
                  <c:v>5</c:v>
                </c:pt>
                <c:pt idx="10520">
                  <c:v>1</c:v>
                </c:pt>
                <c:pt idx="10521">
                  <c:v>2</c:v>
                </c:pt>
                <c:pt idx="10522">
                  <c:v>5</c:v>
                </c:pt>
                <c:pt idx="10523">
                  <c:v>15</c:v>
                </c:pt>
                <c:pt idx="10524">
                  <c:v>9</c:v>
                </c:pt>
                <c:pt idx="10525">
                  <c:v>5</c:v>
                </c:pt>
                <c:pt idx="10526">
                  <c:v>5</c:v>
                </c:pt>
                <c:pt idx="10527">
                  <c:v>9</c:v>
                </c:pt>
                <c:pt idx="10528">
                  <c:v>7</c:v>
                </c:pt>
                <c:pt idx="10529">
                  <c:v>5</c:v>
                </c:pt>
                <c:pt idx="10530">
                  <c:v>5</c:v>
                </c:pt>
                <c:pt idx="10531">
                  <c:v>11</c:v>
                </c:pt>
                <c:pt idx="10532">
                  <c:v>0</c:v>
                </c:pt>
                <c:pt idx="10533">
                  <c:v>9</c:v>
                </c:pt>
                <c:pt idx="10534">
                  <c:v>2</c:v>
                </c:pt>
                <c:pt idx="10535">
                  <c:v>8</c:v>
                </c:pt>
                <c:pt idx="10536">
                  <c:v>5</c:v>
                </c:pt>
                <c:pt idx="10537">
                  <c:v>6</c:v>
                </c:pt>
                <c:pt idx="10538">
                  <c:v>19</c:v>
                </c:pt>
                <c:pt idx="10539">
                  <c:v>10</c:v>
                </c:pt>
                <c:pt idx="10540">
                  <c:v>8</c:v>
                </c:pt>
                <c:pt idx="10541">
                  <c:v>8</c:v>
                </c:pt>
                <c:pt idx="10542">
                  <c:v>4</c:v>
                </c:pt>
                <c:pt idx="10543">
                  <c:v>3</c:v>
                </c:pt>
                <c:pt idx="10544">
                  <c:v>5</c:v>
                </c:pt>
                <c:pt idx="10545">
                  <c:v>10</c:v>
                </c:pt>
                <c:pt idx="10546">
                  <c:v>8</c:v>
                </c:pt>
                <c:pt idx="10547">
                  <c:v>0</c:v>
                </c:pt>
                <c:pt idx="10548">
                  <c:v>5</c:v>
                </c:pt>
                <c:pt idx="10549">
                  <c:v>1</c:v>
                </c:pt>
                <c:pt idx="10550">
                  <c:v>8</c:v>
                </c:pt>
                <c:pt idx="10551">
                  <c:v>5</c:v>
                </c:pt>
                <c:pt idx="10552">
                  <c:v>11</c:v>
                </c:pt>
                <c:pt idx="10553">
                  <c:v>10</c:v>
                </c:pt>
                <c:pt idx="10554">
                  <c:v>11</c:v>
                </c:pt>
                <c:pt idx="10555">
                  <c:v>12</c:v>
                </c:pt>
                <c:pt idx="10556">
                  <c:v>9</c:v>
                </c:pt>
                <c:pt idx="10557">
                  <c:v>3</c:v>
                </c:pt>
                <c:pt idx="10558">
                  <c:v>10</c:v>
                </c:pt>
                <c:pt idx="10559">
                  <c:v>9</c:v>
                </c:pt>
                <c:pt idx="10560">
                  <c:v>11</c:v>
                </c:pt>
                <c:pt idx="10561">
                  <c:v>8</c:v>
                </c:pt>
                <c:pt idx="10562">
                  <c:v>6</c:v>
                </c:pt>
                <c:pt idx="10563">
                  <c:v>12</c:v>
                </c:pt>
                <c:pt idx="10564">
                  <c:v>7</c:v>
                </c:pt>
                <c:pt idx="10565">
                  <c:v>16</c:v>
                </c:pt>
                <c:pt idx="10566">
                  <c:v>0</c:v>
                </c:pt>
                <c:pt idx="10567">
                  <c:v>4</c:v>
                </c:pt>
                <c:pt idx="10568">
                  <c:v>9</c:v>
                </c:pt>
                <c:pt idx="10569">
                  <c:v>7</c:v>
                </c:pt>
                <c:pt idx="10570">
                  <c:v>6</c:v>
                </c:pt>
                <c:pt idx="10571">
                  <c:v>9</c:v>
                </c:pt>
                <c:pt idx="10572">
                  <c:v>1</c:v>
                </c:pt>
                <c:pt idx="10573">
                  <c:v>9</c:v>
                </c:pt>
                <c:pt idx="10574">
                  <c:v>11</c:v>
                </c:pt>
                <c:pt idx="10575">
                  <c:v>6</c:v>
                </c:pt>
                <c:pt idx="10576">
                  <c:v>10</c:v>
                </c:pt>
                <c:pt idx="10577">
                  <c:v>1</c:v>
                </c:pt>
                <c:pt idx="10578">
                  <c:v>7</c:v>
                </c:pt>
                <c:pt idx="10579">
                  <c:v>12</c:v>
                </c:pt>
                <c:pt idx="10580">
                  <c:v>6</c:v>
                </c:pt>
                <c:pt idx="10581">
                  <c:v>10</c:v>
                </c:pt>
                <c:pt idx="10582">
                  <c:v>5</c:v>
                </c:pt>
                <c:pt idx="10583">
                  <c:v>8</c:v>
                </c:pt>
                <c:pt idx="10584">
                  <c:v>8</c:v>
                </c:pt>
                <c:pt idx="10585">
                  <c:v>19</c:v>
                </c:pt>
                <c:pt idx="10586">
                  <c:v>19</c:v>
                </c:pt>
                <c:pt idx="10587">
                  <c:v>6</c:v>
                </c:pt>
                <c:pt idx="10588">
                  <c:v>11</c:v>
                </c:pt>
                <c:pt idx="10589">
                  <c:v>5</c:v>
                </c:pt>
                <c:pt idx="10590">
                  <c:v>14</c:v>
                </c:pt>
                <c:pt idx="10591">
                  <c:v>8</c:v>
                </c:pt>
                <c:pt idx="10592">
                  <c:v>14</c:v>
                </c:pt>
                <c:pt idx="10593">
                  <c:v>9</c:v>
                </c:pt>
                <c:pt idx="10594">
                  <c:v>12</c:v>
                </c:pt>
                <c:pt idx="10595">
                  <c:v>8</c:v>
                </c:pt>
                <c:pt idx="10596">
                  <c:v>9</c:v>
                </c:pt>
                <c:pt idx="10597">
                  <c:v>3</c:v>
                </c:pt>
                <c:pt idx="10598">
                  <c:v>3</c:v>
                </c:pt>
                <c:pt idx="10599">
                  <c:v>9</c:v>
                </c:pt>
                <c:pt idx="10600">
                  <c:v>11</c:v>
                </c:pt>
                <c:pt idx="10601">
                  <c:v>5</c:v>
                </c:pt>
                <c:pt idx="10602">
                  <c:v>3</c:v>
                </c:pt>
                <c:pt idx="10603">
                  <c:v>6</c:v>
                </c:pt>
                <c:pt idx="10604">
                  <c:v>9</c:v>
                </c:pt>
                <c:pt idx="10605">
                  <c:v>9</c:v>
                </c:pt>
                <c:pt idx="10606">
                  <c:v>3</c:v>
                </c:pt>
                <c:pt idx="10607">
                  <c:v>12</c:v>
                </c:pt>
                <c:pt idx="10608">
                  <c:v>6</c:v>
                </c:pt>
                <c:pt idx="10609">
                  <c:v>10</c:v>
                </c:pt>
                <c:pt idx="10610">
                  <c:v>10</c:v>
                </c:pt>
                <c:pt idx="10611">
                  <c:v>6</c:v>
                </c:pt>
                <c:pt idx="10612">
                  <c:v>10</c:v>
                </c:pt>
                <c:pt idx="10613">
                  <c:v>6</c:v>
                </c:pt>
                <c:pt idx="10614">
                  <c:v>12</c:v>
                </c:pt>
                <c:pt idx="10615">
                  <c:v>8</c:v>
                </c:pt>
                <c:pt idx="10616">
                  <c:v>7</c:v>
                </c:pt>
                <c:pt idx="10617">
                  <c:v>5</c:v>
                </c:pt>
                <c:pt idx="10618">
                  <c:v>4</c:v>
                </c:pt>
                <c:pt idx="10619">
                  <c:v>8</c:v>
                </c:pt>
                <c:pt idx="10620">
                  <c:v>12</c:v>
                </c:pt>
                <c:pt idx="10621">
                  <c:v>9</c:v>
                </c:pt>
                <c:pt idx="10622">
                  <c:v>5</c:v>
                </c:pt>
                <c:pt idx="10623">
                  <c:v>5</c:v>
                </c:pt>
                <c:pt idx="10624">
                  <c:v>11</c:v>
                </c:pt>
                <c:pt idx="10625">
                  <c:v>11</c:v>
                </c:pt>
                <c:pt idx="10626">
                  <c:v>5</c:v>
                </c:pt>
                <c:pt idx="10627">
                  <c:v>5</c:v>
                </c:pt>
                <c:pt idx="10628">
                  <c:v>7</c:v>
                </c:pt>
                <c:pt idx="10629">
                  <c:v>1</c:v>
                </c:pt>
                <c:pt idx="10630">
                  <c:v>3</c:v>
                </c:pt>
                <c:pt idx="10631">
                  <c:v>9</c:v>
                </c:pt>
                <c:pt idx="10632">
                  <c:v>4</c:v>
                </c:pt>
                <c:pt idx="10633">
                  <c:v>14</c:v>
                </c:pt>
                <c:pt idx="10634">
                  <c:v>8</c:v>
                </c:pt>
                <c:pt idx="10635">
                  <c:v>8</c:v>
                </c:pt>
                <c:pt idx="10636">
                  <c:v>0</c:v>
                </c:pt>
                <c:pt idx="10637">
                  <c:v>11</c:v>
                </c:pt>
                <c:pt idx="10638">
                  <c:v>9</c:v>
                </c:pt>
                <c:pt idx="10639">
                  <c:v>1</c:v>
                </c:pt>
                <c:pt idx="10640">
                  <c:v>5</c:v>
                </c:pt>
                <c:pt idx="10641">
                  <c:v>12</c:v>
                </c:pt>
                <c:pt idx="10642">
                  <c:v>6</c:v>
                </c:pt>
                <c:pt idx="10643">
                  <c:v>5</c:v>
                </c:pt>
                <c:pt idx="10644">
                  <c:v>5</c:v>
                </c:pt>
                <c:pt idx="10645">
                  <c:v>16</c:v>
                </c:pt>
                <c:pt idx="10646">
                  <c:v>6</c:v>
                </c:pt>
                <c:pt idx="10647">
                  <c:v>0</c:v>
                </c:pt>
                <c:pt idx="10648">
                  <c:v>2</c:v>
                </c:pt>
                <c:pt idx="10649">
                  <c:v>2</c:v>
                </c:pt>
                <c:pt idx="10650">
                  <c:v>14</c:v>
                </c:pt>
                <c:pt idx="10651">
                  <c:v>13</c:v>
                </c:pt>
                <c:pt idx="10652">
                  <c:v>9</c:v>
                </c:pt>
                <c:pt idx="10653">
                  <c:v>4</c:v>
                </c:pt>
                <c:pt idx="10654">
                  <c:v>5</c:v>
                </c:pt>
                <c:pt idx="10655">
                  <c:v>19</c:v>
                </c:pt>
                <c:pt idx="10656">
                  <c:v>8</c:v>
                </c:pt>
                <c:pt idx="10657">
                  <c:v>10</c:v>
                </c:pt>
                <c:pt idx="10658">
                  <c:v>12</c:v>
                </c:pt>
                <c:pt idx="10659">
                  <c:v>11</c:v>
                </c:pt>
                <c:pt idx="10660">
                  <c:v>16</c:v>
                </c:pt>
                <c:pt idx="10661">
                  <c:v>12</c:v>
                </c:pt>
                <c:pt idx="10662">
                  <c:v>11</c:v>
                </c:pt>
                <c:pt idx="10663">
                  <c:v>14</c:v>
                </c:pt>
                <c:pt idx="10664">
                  <c:v>14</c:v>
                </c:pt>
                <c:pt idx="10665">
                  <c:v>10</c:v>
                </c:pt>
                <c:pt idx="10666">
                  <c:v>4</c:v>
                </c:pt>
                <c:pt idx="10667">
                  <c:v>3</c:v>
                </c:pt>
                <c:pt idx="10668">
                  <c:v>13</c:v>
                </c:pt>
                <c:pt idx="10669">
                  <c:v>12</c:v>
                </c:pt>
                <c:pt idx="10670">
                  <c:v>5</c:v>
                </c:pt>
                <c:pt idx="10671">
                  <c:v>12</c:v>
                </c:pt>
                <c:pt idx="10672">
                  <c:v>14</c:v>
                </c:pt>
                <c:pt idx="10673">
                  <c:v>9</c:v>
                </c:pt>
                <c:pt idx="10674">
                  <c:v>8</c:v>
                </c:pt>
                <c:pt idx="10675">
                  <c:v>6</c:v>
                </c:pt>
                <c:pt idx="10676">
                  <c:v>5</c:v>
                </c:pt>
                <c:pt idx="10677">
                  <c:v>6</c:v>
                </c:pt>
                <c:pt idx="10678">
                  <c:v>7</c:v>
                </c:pt>
                <c:pt idx="10679">
                  <c:v>11</c:v>
                </c:pt>
                <c:pt idx="10680">
                  <c:v>12</c:v>
                </c:pt>
                <c:pt idx="10681">
                  <c:v>11</c:v>
                </c:pt>
                <c:pt idx="10682">
                  <c:v>8</c:v>
                </c:pt>
                <c:pt idx="10683">
                  <c:v>8</c:v>
                </c:pt>
                <c:pt idx="10684">
                  <c:v>8</c:v>
                </c:pt>
                <c:pt idx="10685">
                  <c:v>7</c:v>
                </c:pt>
                <c:pt idx="10686">
                  <c:v>5</c:v>
                </c:pt>
                <c:pt idx="10687">
                  <c:v>6</c:v>
                </c:pt>
                <c:pt idx="10688">
                  <c:v>11</c:v>
                </c:pt>
                <c:pt idx="10689">
                  <c:v>7</c:v>
                </c:pt>
                <c:pt idx="10690">
                  <c:v>6</c:v>
                </c:pt>
                <c:pt idx="10691">
                  <c:v>12</c:v>
                </c:pt>
                <c:pt idx="10692">
                  <c:v>8</c:v>
                </c:pt>
                <c:pt idx="10693">
                  <c:v>13</c:v>
                </c:pt>
                <c:pt idx="10694">
                  <c:v>7</c:v>
                </c:pt>
                <c:pt idx="10695">
                  <c:v>9</c:v>
                </c:pt>
                <c:pt idx="10696">
                  <c:v>14</c:v>
                </c:pt>
                <c:pt idx="10697">
                  <c:v>2</c:v>
                </c:pt>
                <c:pt idx="10698">
                  <c:v>4</c:v>
                </c:pt>
                <c:pt idx="10699">
                  <c:v>0</c:v>
                </c:pt>
                <c:pt idx="10700">
                  <c:v>8</c:v>
                </c:pt>
                <c:pt idx="10701">
                  <c:v>5</c:v>
                </c:pt>
                <c:pt idx="10702">
                  <c:v>7</c:v>
                </c:pt>
                <c:pt idx="10703">
                  <c:v>11</c:v>
                </c:pt>
                <c:pt idx="10704">
                  <c:v>6</c:v>
                </c:pt>
                <c:pt idx="10705">
                  <c:v>7</c:v>
                </c:pt>
                <c:pt idx="10706">
                  <c:v>4</c:v>
                </c:pt>
                <c:pt idx="10707">
                  <c:v>5</c:v>
                </c:pt>
                <c:pt idx="10708">
                  <c:v>4</c:v>
                </c:pt>
                <c:pt idx="10709">
                  <c:v>4</c:v>
                </c:pt>
                <c:pt idx="10710">
                  <c:v>9</c:v>
                </c:pt>
                <c:pt idx="10711">
                  <c:v>7</c:v>
                </c:pt>
                <c:pt idx="10712">
                  <c:v>11</c:v>
                </c:pt>
                <c:pt idx="10713">
                  <c:v>3</c:v>
                </c:pt>
                <c:pt idx="10714">
                  <c:v>9</c:v>
                </c:pt>
                <c:pt idx="10715">
                  <c:v>3</c:v>
                </c:pt>
                <c:pt idx="10716">
                  <c:v>9</c:v>
                </c:pt>
                <c:pt idx="10717">
                  <c:v>11</c:v>
                </c:pt>
                <c:pt idx="10718">
                  <c:v>9</c:v>
                </c:pt>
                <c:pt idx="10719">
                  <c:v>4</c:v>
                </c:pt>
                <c:pt idx="10720">
                  <c:v>9</c:v>
                </c:pt>
                <c:pt idx="10721">
                  <c:v>13</c:v>
                </c:pt>
                <c:pt idx="10722">
                  <c:v>5</c:v>
                </c:pt>
                <c:pt idx="10723">
                  <c:v>8</c:v>
                </c:pt>
                <c:pt idx="10724">
                  <c:v>9</c:v>
                </c:pt>
                <c:pt idx="10725">
                  <c:v>15</c:v>
                </c:pt>
                <c:pt idx="10726">
                  <c:v>6</c:v>
                </c:pt>
                <c:pt idx="10727">
                  <c:v>14</c:v>
                </c:pt>
                <c:pt idx="10728">
                  <c:v>7</c:v>
                </c:pt>
                <c:pt idx="10729">
                  <c:v>19</c:v>
                </c:pt>
                <c:pt idx="10730">
                  <c:v>9</c:v>
                </c:pt>
                <c:pt idx="10731">
                  <c:v>3</c:v>
                </c:pt>
                <c:pt idx="10732">
                  <c:v>6</c:v>
                </c:pt>
                <c:pt idx="10733">
                  <c:v>5</c:v>
                </c:pt>
                <c:pt idx="10734">
                  <c:v>11</c:v>
                </c:pt>
                <c:pt idx="10735">
                  <c:v>7</c:v>
                </c:pt>
                <c:pt idx="10736">
                  <c:v>6</c:v>
                </c:pt>
                <c:pt idx="10737">
                  <c:v>5</c:v>
                </c:pt>
                <c:pt idx="10738">
                  <c:v>3</c:v>
                </c:pt>
                <c:pt idx="10739">
                  <c:v>2</c:v>
                </c:pt>
                <c:pt idx="10740">
                  <c:v>14</c:v>
                </c:pt>
                <c:pt idx="10741">
                  <c:v>10</c:v>
                </c:pt>
                <c:pt idx="10742">
                  <c:v>12</c:v>
                </c:pt>
                <c:pt idx="10743">
                  <c:v>1</c:v>
                </c:pt>
                <c:pt idx="10744">
                  <c:v>8</c:v>
                </c:pt>
                <c:pt idx="10745">
                  <c:v>7</c:v>
                </c:pt>
                <c:pt idx="10746">
                  <c:v>6</c:v>
                </c:pt>
                <c:pt idx="10747">
                  <c:v>14</c:v>
                </c:pt>
                <c:pt idx="10748">
                  <c:v>6</c:v>
                </c:pt>
                <c:pt idx="10749">
                  <c:v>9</c:v>
                </c:pt>
                <c:pt idx="10750">
                  <c:v>0</c:v>
                </c:pt>
                <c:pt idx="10751">
                  <c:v>6</c:v>
                </c:pt>
                <c:pt idx="10752">
                  <c:v>11</c:v>
                </c:pt>
                <c:pt idx="10753">
                  <c:v>10</c:v>
                </c:pt>
                <c:pt idx="10754">
                  <c:v>3</c:v>
                </c:pt>
                <c:pt idx="10755">
                  <c:v>14</c:v>
                </c:pt>
                <c:pt idx="10756">
                  <c:v>6</c:v>
                </c:pt>
                <c:pt idx="10757">
                  <c:v>4</c:v>
                </c:pt>
                <c:pt idx="10758">
                  <c:v>13</c:v>
                </c:pt>
                <c:pt idx="10759">
                  <c:v>6</c:v>
                </c:pt>
                <c:pt idx="10760">
                  <c:v>7</c:v>
                </c:pt>
                <c:pt idx="10761">
                  <c:v>15</c:v>
                </c:pt>
                <c:pt idx="10762">
                  <c:v>9</c:v>
                </c:pt>
                <c:pt idx="10763">
                  <c:v>2</c:v>
                </c:pt>
                <c:pt idx="10764">
                  <c:v>14</c:v>
                </c:pt>
                <c:pt idx="10765">
                  <c:v>13</c:v>
                </c:pt>
                <c:pt idx="10766">
                  <c:v>14</c:v>
                </c:pt>
                <c:pt idx="10767">
                  <c:v>13</c:v>
                </c:pt>
                <c:pt idx="10768">
                  <c:v>4</c:v>
                </c:pt>
                <c:pt idx="10769">
                  <c:v>6</c:v>
                </c:pt>
                <c:pt idx="10770">
                  <c:v>7</c:v>
                </c:pt>
                <c:pt idx="10771">
                  <c:v>6</c:v>
                </c:pt>
                <c:pt idx="10772">
                  <c:v>11</c:v>
                </c:pt>
                <c:pt idx="10773">
                  <c:v>7</c:v>
                </c:pt>
                <c:pt idx="10774">
                  <c:v>6</c:v>
                </c:pt>
                <c:pt idx="10775">
                  <c:v>5</c:v>
                </c:pt>
                <c:pt idx="10776">
                  <c:v>11</c:v>
                </c:pt>
                <c:pt idx="10777">
                  <c:v>8</c:v>
                </c:pt>
                <c:pt idx="10778">
                  <c:v>10</c:v>
                </c:pt>
                <c:pt idx="10779">
                  <c:v>6</c:v>
                </c:pt>
                <c:pt idx="10780">
                  <c:v>5</c:v>
                </c:pt>
                <c:pt idx="10781">
                  <c:v>5</c:v>
                </c:pt>
                <c:pt idx="10782">
                  <c:v>12</c:v>
                </c:pt>
                <c:pt idx="10783">
                  <c:v>9</c:v>
                </c:pt>
                <c:pt idx="10784">
                  <c:v>3</c:v>
                </c:pt>
                <c:pt idx="10785">
                  <c:v>19</c:v>
                </c:pt>
                <c:pt idx="10786">
                  <c:v>15</c:v>
                </c:pt>
                <c:pt idx="10787">
                  <c:v>11</c:v>
                </c:pt>
                <c:pt idx="10788">
                  <c:v>1</c:v>
                </c:pt>
                <c:pt idx="10789">
                  <c:v>9</c:v>
                </c:pt>
                <c:pt idx="10790">
                  <c:v>11</c:v>
                </c:pt>
                <c:pt idx="10791">
                  <c:v>2</c:v>
                </c:pt>
                <c:pt idx="10792">
                  <c:v>9</c:v>
                </c:pt>
                <c:pt idx="10793">
                  <c:v>14</c:v>
                </c:pt>
                <c:pt idx="10794">
                  <c:v>8</c:v>
                </c:pt>
                <c:pt idx="10795">
                  <c:v>6</c:v>
                </c:pt>
                <c:pt idx="10796">
                  <c:v>11</c:v>
                </c:pt>
                <c:pt idx="10797">
                  <c:v>13</c:v>
                </c:pt>
                <c:pt idx="10798">
                  <c:v>13</c:v>
                </c:pt>
                <c:pt idx="10799">
                  <c:v>14</c:v>
                </c:pt>
                <c:pt idx="10800">
                  <c:v>8</c:v>
                </c:pt>
                <c:pt idx="10801">
                  <c:v>13</c:v>
                </c:pt>
                <c:pt idx="10802">
                  <c:v>8</c:v>
                </c:pt>
                <c:pt idx="10803">
                  <c:v>5</c:v>
                </c:pt>
                <c:pt idx="10804">
                  <c:v>15</c:v>
                </c:pt>
                <c:pt idx="10805">
                  <c:v>0</c:v>
                </c:pt>
                <c:pt idx="10806">
                  <c:v>7</c:v>
                </c:pt>
                <c:pt idx="10807">
                  <c:v>4</c:v>
                </c:pt>
                <c:pt idx="10808">
                  <c:v>3</c:v>
                </c:pt>
                <c:pt idx="10809">
                  <c:v>12</c:v>
                </c:pt>
                <c:pt idx="10810">
                  <c:v>10</c:v>
                </c:pt>
                <c:pt idx="10811">
                  <c:v>7</c:v>
                </c:pt>
                <c:pt idx="10812">
                  <c:v>5</c:v>
                </c:pt>
                <c:pt idx="10813">
                  <c:v>7</c:v>
                </c:pt>
                <c:pt idx="10814">
                  <c:v>2</c:v>
                </c:pt>
                <c:pt idx="10815">
                  <c:v>11</c:v>
                </c:pt>
                <c:pt idx="10816">
                  <c:v>3</c:v>
                </c:pt>
                <c:pt idx="10817">
                  <c:v>15</c:v>
                </c:pt>
                <c:pt idx="10818">
                  <c:v>7</c:v>
                </c:pt>
                <c:pt idx="10819">
                  <c:v>8</c:v>
                </c:pt>
                <c:pt idx="10820">
                  <c:v>6</c:v>
                </c:pt>
                <c:pt idx="10821">
                  <c:v>14</c:v>
                </c:pt>
                <c:pt idx="10822">
                  <c:v>10</c:v>
                </c:pt>
                <c:pt idx="10823">
                  <c:v>8</c:v>
                </c:pt>
                <c:pt idx="10824">
                  <c:v>13</c:v>
                </c:pt>
                <c:pt idx="10825">
                  <c:v>7</c:v>
                </c:pt>
                <c:pt idx="10826">
                  <c:v>7</c:v>
                </c:pt>
                <c:pt idx="10827">
                  <c:v>14</c:v>
                </c:pt>
                <c:pt idx="10828">
                  <c:v>5</c:v>
                </c:pt>
                <c:pt idx="10829">
                  <c:v>9</c:v>
                </c:pt>
                <c:pt idx="10830">
                  <c:v>6</c:v>
                </c:pt>
                <c:pt idx="10831">
                  <c:v>10</c:v>
                </c:pt>
                <c:pt idx="10832">
                  <c:v>7</c:v>
                </c:pt>
                <c:pt idx="10833">
                  <c:v>6</c:v>
                </c:pt>
                <c:pt idx="10834">
                  <c:v>10</c:v>
                </c:pt>
                <c:pt idx="10835">
                  <c:v>3</c:v>
                </c:pt>
                <c:pt idx="10836">
                  <c:v>6</c:v>
                </c:pt>
                <c:pt idx="10837">
                  <c:v>8</c:v>
                </c:pt>
                <c:pt idx="10838">
                  <c:v>4</c:v>
                </c:pt>
                <c:pt idx="10839">
                  <c:v>11</c:v>
                </c:pt>
                <c:pt idx="10840">
                  <c:v>8</c:v>
                </c:pt>
                <c:pt idx="10841">
                  <c:v>3</c:v>
                </c:pt>
                <c:pt idx="10842">
                  <c:v>10</c:v>
                </c:pt>
                <c:pt idx="10843">
                  <c:v>6</c:v>
                </c:pt>
                <c:pt idx="10844">
                  <c:v>1</c:v>
                </c:pt>
                <c:pt idx="10845">
                  <c:v>13</c:v>
                </c:pt>
                <c:pt idx="10846">
                  <c:v>12</c:v>
                </c:pt>
                <c:pt idx="10847">
                  <c:v>3</c:v>
                </c:pt>
                <c:pt idx="10848">
                  <c:v>11</c:v>
                </c:pt>
                <c:pt idx="10849">
                  <c:v>5</c:v>
                </c:pt>
                <c:pt idx="10850">
                  <c:v>11</c:v>
                </c:pt>
                <c:pt idx="10851">
                  <c:v>12</c:v>
                </c:pt>
                <c:pt idx="10852">
                  <c:v>6</c:v>
                </c:pt>
                <c:pt idx="10853">
                  <c:v>16</c:v>
                </c:pt>
                <c:pt idx="10854">
                  <c:v>4</c:v>
                </c:pt>
                <c:pt idx="10855">
                  <c:v>16</c:v>
                </c:pt>
                <c:pt idx="10856">
                  <c:v>3</c:v>
                </c:pt>
                <c:pt idx="10857">
                  <c:v>7</c:v>
                </c:pt>
                <c:pt idx="10858">
                  <c:v>14</c:v>
                </c:pt>
                <c:pt idx="10859">
                  <c:v>7</c:v>
                </c:pt>
                <c:pt idx="10860">
                  <c:v>5</c:v>
                </c:pt>
                <c:pt idx="10861">
                  <c:v>11</c:v>
                </c:pt>
                <c:pt idx="10862">
                  <c:v>13</c:v>
                </c:pt>
                <c:pt idx="10863">
                  <c:v>6</c:v>
                </c:pt>
                <c:pt idx="10864">
                  <c:v>15</c:v>
                </c:pt>
                <c:pt idx="10865">
                  <c:v>7</c:v>
                </c:pt>
                <c:pt idx="10866">
                  <c:v>8</c:v>
                </c:pt>
                <c:pt idx="10867">
                  <c:v>11</c:v>
                </c:pt>
                <c:pt idx="10868">
                  <c:v>6</c:v>
                </c:pt>
                <c:pt idx="10869">
                  <c:v>14</c:v>
                </c:pt>
                <c:pt idx="10870">
                  <c:v>11</c:v>
                </c:pt>
                <c:pt idx="10871">
                  <c:v>12</c:v>
                </c:pt>
                <c:pt idx="10872">
                  <c:v>3</c:v>
                </c:pt>
                <c:pt idx="10873">
                  <c:v>13</c:v>
                </c:pt>
                <c:pt idx="10874">
                  <c:v>10</c:v>
                </c:pt>
                <c:pt idx="10875">
                  <c:v>12</c:v>
                </c:pt>
                <c:pt idx="10876">
                  <c:v>8</c:v>
                </c:pt>
                <c:pt idx="10877">
                  <c:v>14</c:v>
                </c:pt>
                <c:pt idx="10878">
                  <c:v>10</c:v>
                </c:pt>
                <c:pt idx="10879">
                  <c:v>5</c:v>
                </c:pt>
                <c:pt idx="10880">
                  <c:v>8</c:v>
                </c:pt>
                <c:pt idx="10881">
                  <c:v>4</c:v>
                </c:pt>
                <c:pt idx="10882">
                  <c:v>3</c:v>
                </c:pt>
                <c:pt idx="10883">
                  <c:v>7</c:v>
                </c:pt>
                <c:pt idx="10884">
                  <c:v>11</c:v>
                </c:pt>
                <c:pt idx="10885">
                  <c:v>5</c:v>
                </c:pt>
                <c:pt idx="10886">
                  <c:v>12</c:v>
                </c:pt>
                <c:pt idx="10887">
                  <c:v>14</c:v>
                </c:pt>
                <c:pt idx="10888">
                  <c:v>5</c:v>
                </c:pt>
                <c:pt idx="10889">
                  <c:v>6</c:v>
                </c:pt>
                <c:pt idx="10890">
                  <c:v>7</c:v>
                </c:pt>
                <c:pt idx="10891">
                  <c:v>8</c:v>
                </c:pt>
                <c:pt idx="10892">
                  <c:v>7</c:v>
                </c:pt>
                <c:pt idx="10893">
                  <c:v>7</c:v>
                </c:pt>
                <c:pt idx="10894">
                  <c:v>11</c:v>
                </c:pt>
                <c:pt idx="10895">
                  <c:v>17</c:v>
                </c:pt>
                <c:pt idx="10896">
                  <c:v>1</c:v>
                </c:pt>
                <c:pt idx="10897">
                  <c:v>11</c:v>
                </c:pt>
                <c:pt idx="10898">
                  <c:v>13</c:v>
                </c:pt>
                <c:pt idx="10899">
                  <c:v>7</c:v>
                </c:pt>
                <c:pt idx="10900">
                  <c:v>15</c:v>
                </c:pt>
                <c:pt idx="10901">
                  <c:v>6</c:v>
                </c:pt>
                <c:pt idx="10902">
                  <c:v>13</c:v>
                </c:pt>
                <c:pt idx="10903">
                  <c:v>9</c:v>
                </c:pt>
                <c:pt idx="10904">
                  <c:v>10</c:v>
                </c:pt>
                <c:pt idx="10905">
                  <c:v>2</c:v>
                </c:pt>
                <c:pt idx="10906">
                  <c:v>5</c:v>
                </c:pt>
                <c:pt idx="10907">
                  <c:v>13</c:v>
                </c:pt>
                <c:pt idx="10908">
                  <c:v>8</c:v>
                </c:pt>
                <c:pt idx="10909">
                  <c:v>10</c:v>
                </c:pt>
                <c:pt idx="10910">
                  <c:v>9</c:v>
                </c:pt>
                <c:pt idx="10911">
                  <c:v>2</c:v>
                </c:pt>
                <c:pt idx="10912">
                  <c:v>7</c:v>
                </c:pt>
                <c:pt idx="10913">
                  <c:v>6</c:v>
                </c:pt>
                <c:pt idx="10914">
                  <c:v>6</c:v>
                </c:pt>
                <c:pt idx="10915">
                  <c:v>5</c:v>
                </c:pt>
                <c:pt idx="10916">
                  <c:v>6</c:v>
                </c:pt>
                <c:pt idx="10917">
                  <c:v>2</c:v>
                </c:pt>
                <c:pt idx="10918">
                  <c:v>7</c:v>
                </c:pt>
                <c:pt idx="10919">
                  <c:v>3</c:v>
                </c:pt>
                <c:pt idx="10920">
                  <c:v>14</c:v>
                </c:pt>
                <c:pt idx="10921">
                  <c:v>2</c:v>
                </c:pt>
                <c:pt idx="10922">
                  <c:v>2</c:v>
                </c:pt>
                <c:pt idx="10923">
                  <c:v>6</c:v>
                </c:pt>
                <c:pt idx="10924">
                  <c:v>9</c:v>
                </c:pt>
                <c:pt idx="10925">
                  <c:v>14</c:v>
                </c:pt>
                <c:pt idx="10926">
                  <c:v>6</c:v>
                </c:pt>
                <c:pt idx="10927">
                  <c:v>12</c:v>
                </c:pt>
                <c:pt idx="10928">
                  <c:v>9</c:v>
                </c:pt>
                <c:pt idx="10929">
                  <c:v>10</c:v>
                </c:pt>
                <c:pt idx="10930">
                  <c:v>6</c:v>
                </c:pt>
                <c:pt idx="10931">
                  <c:v>5</c:v>
                </c:pt>
                <c:pt idx="10932">
                  <c:v>4</c:v>
                </c:pt>
                <c:pt idx="10933">
                  <c:v>14</c:v>
                </c:pt>
                <c:pt idx="10934">
                  <c:v>9</c:v>
                </c:pt>
                <c:pt idx="10935">
                  <c:v>19</c:v>
                </c:pt>
                <c:pt idx="10936">
                  <c:v>7</c:v>
                </c:pt>
                <c:pt idx="10937">
                  <c:v>10</c:v>
                </c:pt>
                <c:pt idx="10938">
                  <c:v>5</c:v>
                </c:pt>
                <c:pt idx="10939">
                  <c:v>7</c:v>
                </c:pt>
                <c:pt idx="10940">
                  <c:v>9</c:v>
                </c:pt>
                <c:pt idx="10941">
                  <c:v>15</c:v>
                </c:pt>
                <c:pt idx="10942">
                  <c:v>7</c:v>
                </c:pt>
                <c:pt idx="10943">
                  <c:v>8</c:v>
                </c:pt>
                <c:pt idx="10944">
                  <c:v>1</c:v>
                </c:pt>
                <c:pt idx="10945">
                  <c:v>8</c:v>
                </c:pt>
                <c:pt idx="10946">
                  <c:v>9</c:v>
                </c:pt>
                <c:pt idx="10947">
                  <c:v>7</c:v>
                </c:pt>
                <c:pt idx="10948">
                  <c:v>5</c:v>
                </c:pt>
                <c:pt idx="10949">
                  <c:v>14</c:v>
                </c:pt>
                <c:pt idx="10950">
                  <c:v>8</c:v>
                </c:pt>
                <c:pt idx="10951">
                  <c:v>11</c:v>
                </c:pt>
                <c:pt idx="10952">
                  <c:v>1</c:v>
                </c:pt>
                <c:pt idx="10953">
                  <c:v>14</c:v>
                </c:pt>
                <c:pt idx="10954">
                  <c:v>15</c:v>
                </c:pt>
                <c:pt idx="10955">
                  <c:v>5</c:v>
                </c:pt>
                <c:pt idx="10956">
                  <c:v>8</c:v>
                </c:pt>
                <c:pt idx="10957">
                  <c:v>9</c:v>
                </c:pt>
                <c:pt idx="10958">
                  <c:v>15</c:v>
                </c:pt>
                <c:pt idx="10959">
                  <c:v>12</c:v>
                </c:pt>
                <c:pt idx="10960">
                  <c:v>4</c:v>
                </c:pt>
                <c:pt idx="10961">
                  <c:v>3</c:v>
                </c:pt>
                <c:pt idx="10962">
                  <c:v>16</c:v>
                </c:pt>
                <c:pt idx="10963">
                  <c:v>1</c:v>
                </c:pt>
                <c:pt idx="10964">
                  <c:v>7</c:v>
                </c:pt>
                <c:pt idx="10965">
                  <c:v>1</c:v>
                </c:pt>
                <c:pt idx="10966">
                  <c:v>8</c:v>
                </c:pt>
                <c:pt idx="10967">
                  <c:v>14</c:v>
                </c:pt>
                <c:pt idx="10968">
                  <c:v>10</c:v>
                </c:pt>
                <c:pt idx="10969">
                  <c:v>8</c:v>
                </c:pt>
                <c:pt idx="10970">
                  <c:v>0</c:v>
                </c:pt>
                <c:pt idx="10971">
                  <c:v>13</c:v>
                </c:pt>
                <c:pt idx="10972">
                  <c:v>10</c:v>
                </c:pt>
                <c:pt idx="10973">
                  <c:v>9</c:v>
                </c:pt>
                <c:pt idx="10974">
                  <c:v>3</c:v>
                </c:pt>
                <c:pt idx="10975">
                  <c:v>2</c:v>
                </c:pt>
                <c:pt idx="10976">
                  <c:v>17</c:v>
                </c:pt>
                <c:pt idx="10977">
                  <c:v>10</c:v>
                </c:pt>
                <c:pt idx="10978">
                  <c:v>3</c:v>
                </c:pt>
                <c:pt idx="10979">
                  <c:v>3</c:v>
                </c:pt>
                <c:pt idx="10980">
                  <c:v>10</c:v>
                </c:pt>
                <c:pt idx="10981">
                  <c:v>10</c:v>
                </c:pt>
                <c:pt idx="10982">
                  <c:v>11</c:v>
                </c:pt>
                <c:pt idx="10983">
                  <c:v>12</c:v>
                </c:pt>
                <c:pt idx="10984">
                  <c:v>7</c:v>
                </c:pt>
                <c:pt idx="10985">
                  <c:v>2</c:v>
                </c:pt>
                <c:pt idx="10986">
                  <c:v>8</c:v>
                </c:pt>
                <c:pt idx="10987">
                  <c:v>10</c:v>
                </c:pt>
                <c:pt idx="10988">
                  <c:v>7</c:v>
                </c:pt>
                <c:pt idx="10989">
                  <c:v>11</c:v>
                </c:pt>
                <c:pt idx="10990">
                  <c:v>11</c:v>
                </c:pt>
                <c:pt idx="10991">
                  <c:v>10</c:v>
                </c:pt>
                <c:pt idx="10992">
                  <c:v>6</c:v>
                </c:pt>
                <c:pt idx="10993">
                  <c:v>6</c:v>
                </c:pt>
                <c:pt idx="10994">
                  <c:v>10</c:v>
                </c:pt>
                <c:pt idx="10995">
                  <c:v>9</c:v>
                </c:pt>
                <c:pt idx="10996">
                  <c:v>6</c:v>
                </c:pt>
                <c:pt idx="10997">
                  <c:v>9</c:v>
                </c:pt>
                <c:pt idx="10998">
                  <c:v>10</c:v>
                </c:pt>
                <c:pt idx="10999">
                  <c:v>5</c:v>
                </c:pt>
                <c:pt idx="11000">
                  <c:v>19</c:v>
                </c:pt>
                <c:pt idx="11001">
                  <c:v>3</c:v>
                </c:pt>
                <c:pt idx="11002">
                  <c:v>14</c:v>
                </c:pt>
                <c:pt idx="11003">
                  <c:v>1</c:v>
                </c:pt>
                <c:pt idx="11004">
                  <c:v>3</c:v>
                </c:pt>
                <c:pt idx="11005">
                  <c:v>6</c:v>
                </c:pt>
                <c:pt idx="11006">
                  <c:v>16</c:v>
                </c:pt>
                <c:pt idx="11007">
                  <c:v>6</c:v>
                </c:pt>
                <c:pt idx="11008">
                  <c:v>11</c:v>
                </c:pt>
                <c:pt idx="11009">
                  <c:v>7</c:v>
                </c:pt>
                <c:pt idx="11010">
                  <c:v>12</c:v>
                </c:pt>
                <c:pt idx="11011">
                  <c:v>8</c:v>
                </c:pt>
                <c:pt idx="11012">
                  <c:v>8</c:v>
                </c:pt>
                <c:pt idx="11013">
                  <c:v>0</c:v>
                </c:pt>
                <c:pt idx="11014">
                  <c:v>8</c:v>
                </c:pt>
                <c:pt idx="11015">
                  <c:v>17</c:v>
                </c:pt>
                <c:pt idx="11016">
                  <c:v>12</c:v>
                </c:pt>
                <c:pt idx="11017">
                  <c:v>6</c:v>
                </c:pt>
                <c:pt idx="11018">
                  <c:v>7</c:v>
                </c:pt>
                <c:pt idx="11019">
                  <c:v>0</c:v>
                </c:pt>
                <c:pt idx="11020">
                  <c:v>6</c:v>
                </c:pt>
                <c:pt idx="11021">
                  <c:v>6</c:v>
                </c:pt>
                <c:pt idx="11022">
                  <c:v>8</c:v>
                </c:pt>
                <c:pt idx="11023">
                  <c:v>11</c:v>
                </c:pt>
                <c:pt idx="11024">
                  <c:v>5</c:v>
                </c:pt>
                <c:pt idx="11025">
                  <c:v>14</c:v>
                </c:pt>
                <c:pt idx="11026">
                  <c:v>11</c:v>
                </c:pt>
                <c:pt idx="11027">
                  <c:v>2</c:v>
                </c:pt>
                <c:pt idx="11028">
                  <c:v>8</c:v>
                </c:pt>
                <c:pt idx="11029">
                  <c:v>11</c:v>
                </c:pt>
                <c:pt idx="11030">
                  <c:v>8</c:v>
                </c:pt>
                <c:pt idx="11031">
                  <c:v>6</c:v>
                </c:pt>
                <c:pt idx="11032">
                  <c:v>14</c:v>
                </c:pt>
                <c:pt idx="11033">
                  <c:v>7</c:v>
                </c:pt>
                <c:pt idx="11034">
                  <c:v>6</c:v>
                </c:pt>
                <c:pt idx="11035">
                  <c:v>10</c:v>
                </c:pt>
                <c:pt idx="11036">
                  <c:v>2</c:v>
                </c:pt>
                <c:pt idx="11037">
                  <c:v>16</c:v>
                </c:pt>
                <c:pt idx="11038">
                  <c:v>8</c:v>
                </c:pt>
                <c:pt idx="11039">
                  <c:v>7</c:v>
                </c:pt>
                <c:pt idx="11040">
                  <c:v>6</c:v>
                </c:pt>
                <c:pt idx="11041">
                  <c:v>7</c:v>
                </c:pt>
                <c:pt idx="11042">
                  <c:v>2</c:v>
                </c:pt>
                <c:pt idx="11043">
                  <c:v>12</c:v>
                </c:pt>
                <c:pt idx="11044">
                  <c:v>6</c:v>
                </c:pt>
                <c:pt idx="11045">
                  <c:v>12</c:v>
                </c:pt>
                <c:pt idx="11046">
                  <c:v>4</c:v>
                </c:pt>
                <c:pt idx="11047">
                  <c:v>10</c:v>
                </c:pt>
                <c:pt idx="11048">
                  <c:v>10</c:v>
                </c:pt>
                <c:pt idx="11049">
                  <c:v>2</c:v>
                </c:pt>
                <c:pt idx="11050">
                  <c:v>2</c:v>
                </c:pt>
                <c:pt idx="11051">
                  <c:v>8</c:v>
                </c:pt>
                <c:pt idx="11052">
                  <c:v>7</c:v>
                </c:pt>
                <c:pt idx="11053">
                  <c:v>12</c:v>
                </c:pt>
                <c:pt idx="11054">
                  <c:v>8</c:v>
                </c:pt>
                <c:pt idx="11055">
                  <c:v>2</c:v>
                </c:pt>
                <c:pt idx="11056">
                  <c:v>4</c:v>
                </c:pt>
                <c:pt idx="11057">
                  <c:v>12</c:v>
                </c:pt>
                <c:pt idx="11058">
                  <c:v>9</c:v>
                </c:pt>
                <c:pt idx="11059">
                  <c:v>7</c:v>
                </c:pt>
                <c:pt idx="11060">
                  <c:v>13</c:v>
                </c:pt>
                <c:pt idx="11061">
                  <c:v>19</c:v>
                </c:pt>
                <c:pt idx="11062">
                  <c:v>12</c:v>
                </c:pt>
                <c:pt idx="11063">
                  <c:v>5</c:v>
                </c:pt>
                <c:pt idx="11064">
                  <c:v>10</c:v>
                </c:pt>
                <c:pt idx="11065">
                  <c:v>14</c:v>
                </c:pt>
                <c:pt idx="11066">
                  <c:v>5</c:v>
                </c:pt>
                <c:pt idx="11067">
                  <c:v>14</c:v>
                </c:pt>
                <c:pt idx="11068">
                  <c:v>11</c:v>
                </c:pt>
                <c:pt idx="11069">
                  <c:v>13</c:v>
                </c:pt>
                <c:pt idx="11070">
                  <c:v>4</c:v>
                </c:pt>
                <c:pt idx="11071">
                  <c:v>13</c:v>
                </c:pt>
                <c:pt idx="11072">
                  <c:v>8</c:v>
                </c:pt>
                <c:pt idx="11073">
                  <c:v>6</c:v>
                </c:pt>
                <c:pt idx="11074">
                  <c:v>11</c:v>
                </c:pt>
                <c:pt idx="11075">
                  <c:v>12</c:v>
                </c:pt>
                <c:pt idx="11076">
                  <c:v>13</c:v>
                </c:pt>
                <c:pt idx="11077">
                  <c:v>6</c:v>
                </c:pt>
                <c:pt idx="11078">
                  <c:v>7</c:v>
                </c:pt>
                <c:pt idx="11079">
                  <c:v>8</c:v>
                </c:pt>
                <c:pt idx="11080">
                  <c:v>2</c:v>
                </c:pt>
                <c:pt idx="11081">
                  <c:v>5</c:v>
                </c:pt>
                <c:pt idx="11082">
                  <c:v>1</c:v>
                </c:pt>
                <c:pt idx="11083">
                  <c:v>4</c:v>
                </c:pt>
                <c:pt idx="11084">
                  <c:v>5</c:v>
                </c:pt>
                <c:pt idx="11085">
                  <c:v>3</c:v>
                </c:pt>
                <c:pt idx="11086">
                  <c:v>10</c:v>
                </c:pt>
                <c:pt idx="11087">
                  <c:v>8</c:v>
                </c:pt>
                <c:pt idx="11088">
                  <c:v>13</c:v>
                </c:pt>
                <c:pt idx="11089">
                  <c:v>15</c:v>
                </c:pt>
                <c:pt idx="11090">
                  <c:v>9</c:v>
                </c:pt>
                <c:pt idx="11091">
                  <c:v>14</c:v>
                </c:pt>
                <c:pt idx="11092">
                  <c:v>9</c:v>
                </c:pt>
                <c:pt idx="11093">
                  <c:v>7</c:v>
                </c:pt>
                <c:pt idx="11094">
                  <c:v>13</c:v>
                </c:pt>
                <c:pt idx="11095">
                  <c:v>6</c:v>
                </c:pt>
                <c:pt idx="11096">
                  <c:v>12</c:v>
                </c:pt>
                <c:pt idx="11097">
                  <c:v>3</c:v>
                </c:pt>
                <c:pt idx="11098">
                  <c:v>14</c:v>
                </c:pt>
                <c:pt idx="11099">
                  <c:v>11</c:v>
                </c:pt>
                <c:pt idx="11100">
                  <c:v>11</c:v>
                </c:pt>
                <c:pt idx="11101">
                  <c:v>6</c:v>
                </c:pt>
                <c:pt idx="11102">
                  <c:v>1</c:v>
                </c:pt>
                <c:pt idx="11103">
                  <c:v>2</c:v>
                </c:pt>
                <c:pt idx="11104">
                  <c:v>7</c:v>
                </c:pt>
                <c:pt idx="11105">
                  <c:v>5</c:v>
                </c:pt>
                <c:pt idx="11106">
                  <c:v>9</c:v>
                </c:pt>
                <c:pt idx="11107">
                  <c:v>13</c:v>
                </c:pt>
                <c:pt idx="11108">
                  <c:v>6</c:v>
                </c:pt>
                <c:pt idx="11109">
                  <c:v>9</c:v>
                </c:pt>
                <c:pt idx="11110">
                  <c:v>8</c:v>
                </c:pt>
                <c:pt idx="11111">
                  <c:v>8</c:v>
                </c:pt>
                <c:pt idx="11112">
                  <c:v>10</c:v>
                </c:pt>
                <c:pt idx="11113">
                  <c:v>17</c:v>
                </c:pt>
                <c:pt idx="11114">
                  <c:v>6</c:v>
                </c:pt>
                <c:pt idx="11115">
                  <c:v>7</c:v>
                </c:pt>
                <c:pt idx="11116">
                  <c:v>12</c:v>
                </c:pt>
                <c:pt idx="11117">
                  <c:v>14</c:v>
                </c:pt>
                <c:pt idx="11118">
                  <c:v>4</c:v>
                </c:pt>
                <c:pt idx="11119">
                  <c:v>2</c:v>
                </c:pt>
                <c:pt idx="11120">
                  <c:v>17</c:v>
                </c:pt>
                <c:pt idx="11121">
                  <c:v>8</c:v>
                </c:pt>
                <c:pt idx="11122">
                  <c:v>8</c:v>
                </c:pt>
                <c:pt idx="11123">
                  <c:v>18</c:v>
                </c:pt>
                <c:pt idx="11124">
                  <c:v>8</c:v>
                </c:pt>
                <c:pt idx="11125">
                  <c:v>13</c:v>
                </c:pt>
                <c:pt idx="11126">
                  <c:v>6</c:v>
                </c:pt>
                <c:pt idx="11127">
                  <c:v>3</c:v>
                </c:pt>
                <c:pt idx="11128">
                  <c:v>3</c:v>
                </c:pt>
                <c:pt idx="11129">
                  <c:v>6</c:v>
                </c:pt>
                <c:pt idx="11130">
                  <c:v>14</c:v>
                </c:pt>
                <c:pt idx="11131">
                  <c:v>15</c:v>
                </c:pt>
                <c:pt idx="11132">
                  <c:v>12</c:v>
                </c:pt>
                <c:pt idx="11133">
                  <c:v>9</c:v>
                </c:pt>
                <c:pt idx="11134">
                  <c:v>5</c:v>
                </c:pt>
                <c:pt idx="11135">
                  <c:v>3</c:v>
                </c:pt>
                <c:pt idx="11136">
                  <c:v>2</c:v>
                </c:pt>
                <c:pt idx="11137">
                  <c:v>5</c:v>
                </c:pt>
                <c:pt idx="11138">
                  <c:v>14</c:v>
                </c:pt>
                <c:pt idx="11139">
                  <c:v>7</c:v>
                </c:pt>
                <c:pt idx="11140">
                  <c:v>10</c:v>
                </c:pt>
                <c:pt idx="11141">
                  <c:v>3</c:v>
                </c:pt>
                <c:pt idx="11142">
                  <c:v>11</c:v>
                </c:pt>
                <c:pt idx="11143">
                  <c:v>14</c:v>
                </c:pt>
                <c:pt idx="11144">
                  <c:v>12</c:v>
                </c:pt>
                <c:pt idx="11145">
                  <c:v>4</c:v>
                </c:pt>
                <c:pt idx="11146">
                  <c:v>17</c:v>
                </c:pt>
                <c:pt idx="11147">
                  <c:v>6</c:v>
                </c:pt>
                <c:pt idx="11148">
                  <c:v>3</c:v>
                </c:pt>
                <c:pt idx="11149">
                  <c:v>9</c:v>
                </c:pt>
                <c:pt idx="11150">
                  <c:v>2</c:v>
                </c:pt>
                <c:pt idx="11151">
                  <c:v>12</c:v>
                </c:pt>
                <c:pt idx="11152">
                  <c:v>8</c:v>
                </c:pt>
                <c:pt idx="11153">
                  <c:v>10</c:v>
                </c:pt>
                <c:pt idx="11154">
                  <c:v>5</c:v>
                </c:pt>
                <c:pt idx="11155">
                  <c:v>8</c:v>
                </c:pt>
                <c:pt idx="11156">
                  <c:v>15</c:v>
                </c:pt>
                <c:pt idx="11157">
                  <c:v>0</c:v>
                </c:pt>
                <c:pt idx="11158">
                  <c:v>9</c:v>
                </c:pt>
                <c:pt idx="11159">
                  <c:v>7</c:v>
                </c:pt>
                <c:pt idx="11160">
                  <c:v>5</c:v>
                </c:pt>
                <c:pt idx="11161">
                  <c:v>8</c:v>
                </c:pt>
                <c:pt idx="11162">
                  <c:v>6</c:v>
                </c:pt>
                <c:pt idx="11163">
                  <c:v>10</c:v>
                </c:pt>
                <c:pt idx="11164">
                  <c:v>8</c:v>
                </c:pt>
                <c:pt idx="11165">
                  <c:v>5</c:v>
                </c:pt>
                <c:pt idx="11166">
                  <c:v>1</c:v>
                </c:pt>
                <c:pt idx="11167">
                  <c:v>8</c:v>
                </c:pt>
                <c:pt idx="11168">
                  <c:v>6</c:v>
                </c:pt>
                <c:pt idx="11169">
                  <c:v>6</c:v>
                </c:pt>
                <c:pt idx="11170">
                  <c:v>13</c:v>
                </c:pt>
                <c:pt idx="11171">
                  <c:v>6</c:v>
                </c:pt>
                <c:pt idx="11172">
                  <c:v>5</c:v>
                </c:pt>
                <c:pt idx="11173">
                  <c:v>4</c:v>
                </c:pt>
                <c:pt idx="11174">
                  <c:v>3</c:v>
                </c:pt>
                <c:pt idx="11175">
                  <c:v>7</c:v>
                </c:pt>
                <c:pt idx="11176">
                  <c:v>5</c:v>
                </c:pt>
                <c:pt idx="11177">
                  <c:v>6</c:v>
                </c:pt>
                <c:pt idx="11178">
                  <c:v>1</c:v>
                </c:pt>
                <c:pt idx="11179">
                  <c:v>6</c:v>
                </c:pt>
                <c:pt idx="11180">
                  <c:v>11</c:v>
                </c:pt>
                <c:pt idx="11181">
                  <c:v>11</c:v>
                </c:pt>
                <c:pt idx="11182">
                  <c:v>3</c:v>
                </c:pt>
                <c:pt idx="11183">
                  <c:v>6</c:v>
                </c:pt>
                <c:pt idx="11184">
                  <c:v>9</c:v>
                </c:pt>
                <c:pt idx="11185">
                  <c:v>11</c:v>
                </c:pt>
                <c:pt idx="11186">
                  <c:v>9</c:v>
                </c:pt>
                <c:pt idx="11187">
                  <c:v>9</c:v>
                </c:pt>
                <c:pt idx="11188">
                  <c:v>11</c:v>
                </c:pt>
                <c:pt idx="11189">
                  <c:v>6</c:v>
                </c:pt>
                <c:pt idx="11190">
                  <c:v>13</c:v>
                </c:pt>
                <c:pt idx="11191">
                  <c:v>16</c:v>
                </c:pt>
                <c:pt idx="11192">
                  <c:v>3</c:v>
                </c:pt>
                <c:pt idx="11193">
                  <c:v>10</c:v>
                </c:pt>
                <c:pt idx="11194">
                  <c:v>7</c:v>
                </c:pt>
                <c:pt idx="11195">
                  <c:v>13</c:v>
                </c:pt>
                <c:pt idx="11196">
                  <c:v>8</c:v>
                </c:pt>
                <c:pt idx="11197">
                  <c:v>6</c:v>
                </c:pt>
                <c:pt idx="11198">
                  <c:v>7</c:v>
                </c:pt>
                <c:pt idx="11199">
                  <c:v>9</c:v>
                </c:pt>
                <c:pt idx="11200">
                  <c:v>6</c:v>
                </c:pt>
                <c:pt idx="11201">
                  <c:v>9</c:v>
                </c:pt>
                <c:pt idx="11202">
                  <c:v>7</c:v>
                </c:pt>
                <c:pt idx="11203">
                  <c:v>11</c:v>
                </c:pt>
                <c:pt idx="11204">
                  <c:v>8</c:v>
                </c:pt>
                <c:pt idx="11205">
                  <c:v>5</c:v>
                </c:pt>
                <c:pt idx="11206">
                  <c:v>3</c:v>
                </c:pt>
                <c:pt idx="11207">
                  <c:v>5</c:v>
                </c:pt>
                <c:pt idx="11208">
                  <c:v>9</c:v>
                </c:pt>
                <c:pt idx="11209">
                  <c:v>1</c:v>
                </c:pt>
                <c:pt idx="11210">
                  <c:v>4</c:v>
                </c:pt>
                <c:pt idx="11211">
                  <c:v>2</c:v>
                </c:pt>
                <c:pt idx="11212">
                  <c:v>7</c:v>
                </c:pt>
                <c:pt idx="11213">
                  <c:v>15</c:v>
                </c:pt>
                <c:pt idx="11214">
                  <c:v>8</c:v>
                </c:pt>
                <c:pt idx="11215">
                  <c:v>10</c:v>
                </c:pt>
                <c:pt idx="11216">
                  <c:v>5</c:v>
                </c:pt>
                <c:pt idx="11217">
                  <c:v>7</c:v>
                </c:pt>
                <c:pt idx="11218">
                  <c:v>13</c:v>
                </c:pt>
                <c:pt idx="11219">
                  <c:v>14</c:v>
                </c:pt>
                <c:pt idx="11220">
                  <c:v>4</c:v>
                </c:pt>
                <c:pt idx="11221">
                  <c:v>9</c:v>
                </c:pt>
                <c:pt idx="11222">
                  <c:v>5</c:v>
                </c:pt>
                <c:pt idx="11223">
                  <c:v>7</c:v>
                </c:pt>
                <c:pt idx="11224">
                  <c:v>10</c:v>
                </c:pt>
                <c:pt idx="11225">
                  <c:v>7</c:v>
                </c:pt>
                <c:pt idx="11226">
                  <c:v>8</c:v>
                </c:pt>
                <c:pt idx="11227">
                  <c:v>2</c:v>
                </c:pt>
                <c:pt idx="11228">
                  <c:v>12</c:v>
                </c:pt>
                <c:pt idx="11229">
                  <c:v>6</c:v>
                </c:pt>
                <c:pt idx="11230">
                  <c:v>16</c:v>
                </c:pt>
                <c:pt idx="11231">
                  <c:v>7</c:v>
                </c:pt>
                <c:pt idx="11232">
                  <c:v>7</c:v>
                </c:pt>
                <c:pt idx="11233">
                  <c:v>5</c:v>
                </c:pt>
                <c:pt idx="11234">
                  <c:v>6</c:v>
                </c:pt>
                <c:pt idx="11235">
                  <c:v>16</c:v>
                </c:pt>
                <c:pt idx="11236">
                  <c:v>5</c:v>
                </c:pt>
                <c:pt idx="11237">
                  <c:v>17</c:v>
                </c:pt>
                <c:pt idx="11238">
                  <c:v>5</c:v>
                </c:pt>
                <c:pt idx="11239">
                  <c:v>5</c:v>
                </c:pt>
                <c:pt idx="11240">
                  <c:v>5</c:v>
                </c:pt>
                <c:pt idx="11241">
                  <c:v>8</c:v>
                </c:pt>
                <c:pt idx="11242">
                  <c:v>2</c:v>
                </c:pt>
                <c:pt idx="11243">
                  <c:v>7</c:v>
                </c:pt>
                <c:pt idx="11244">
                  <c:v>4</c:v>
                </c:pt>
                <c:pt idx="11245">
                  <c:v>7</c:v>
                </c:pt>
                <c:pt idx="11246">
                  <c:v>5</c:v>
                </c:pt>
                <c:pt idx="11247">
                  <c:v>8</c:v>
                </c:pt>
                <c:pt idx="11248">
                  <c:v>14</c:v>
                </c:pt>
                <c:pt idx="11249">
                  <c:v>6</c:v>
                </c:pt>
                <c:pt idx="11250">
                  <c:v>13</c:v>
                </c:pt>
                <c:pt idx="11251">
                  <c:v>10</c:v>
                </c:pt>
                <c:pt idx="11252">
                  <c:v>5</c:v>
                </c:pt>
                <c:pt idx="11253">
                  <c:v>17</c:v>
                </c:pt>
                <c:pt idx="11254">
                  <c:v>2</c:v>
                </c:pt>
                <c:pt idx="11255">
                  <c:v>7</c:v>
                </c:pt>
                <c:pt idx="11256">
                  <c:v>6</c:v>
                </c:pt>
                <c:pt idx="11257">
                  <c:v>12</c:v>
                </c:pt>
                <c:pt idx="11258">
                  <c:v>4</c:v>
                </c:pt>
                <c:pt idx="11259">
                  <c:v>11</c:v>
                </c:pt>
                <c:pt idx="11260">
                  <c:v>7</c:v>
                </c:pt>
                <c:pt idx="11261">
                  <c:v>6</c:v>
                </c:pt>
                <c:pt idx="11262">
                  <c:v>3</c:v>
                </c:pt>
                <c:pt idx="11263">
                  <c:v>7</c:v>
                </c:pt>
                <c:pt idx="11264">
                  <c:v>11</c:v>
                </c:pt>
                <c:pt idx="11265">
                  <c:v>6</c:v>
                </c:pt>
                <c:pt idx="11266">
                  <c:v>15</c:v>
                </c:pt>
                <c:pt idx="11267">
                  <c:v>7</c:v>
                </c:pt>
                <c:pt idx="11268">
                  <c:v>5</c:v>
                </c:pt>
                <c:pt idx="11269">
                  <c:v>5</c:v>
                </c:pt>
                <c:pt idx="11270">
                  <c:v>6</c:v>
                </c:pt>
                <c:pt idx="11271">
                  <c:v>15</c:v>
                </c:pt>
                <c:pt idx="11272">
                  <c:v>11</c:v>
                </c:pt>
                <c:pt idx="11273">
                  <c:v>3</c:v>
                </c:pt>
                <c:pt idx="11274">
                  <c:v>13</c:v>
                </c:pt>
                <c:pt idx="11275">
                  <c:v>4</c:v>
                </c:pt>
                <c:pt idx="11276">
                  <c:v>6</c:v>
                </c:pt>
                <c:pt idx="11277">
                  <c:v>7</c:v>
                </c:pt>
                <c:pt idx="11278">
                  <c:v>13</c:v>
                </c:pt>
                <c:pt idx="11279">
                  <c:v>11</c:v>
                </c:pt>
                <c:pt idx="11280">
                  <c:v>7</c:v>
                </c:pt>
                <c:pt idx="11281">
                  <c:v>8</c:v>
                </c:pt>
                <c:pt idx="11282">
                  <c:v>2</c:v>
                </c:pt>
                <c:pt idx="11283">
                  <c:v>7</c:v>
                </c:pt>
                <c:pt idx="11284">
                  <c:v>10</c:v>
                </c:pt>
                <c:pt idx="11285">
                  <c:v>3</c:v>
                </c:pt>
                <c:pt idx="11286">
                  <c:v>11</c:v>
                </c:pt>
                <c:pt idx="11287">
                  <c:v>8</c:v>
                </c:pt>
                <c:pt idx="11288">
                  <c:v>5</c:v>
                </c:pt>
                <c:pt idx="11289">
                  <c:v>7</c:v>
                </c:pt>
                <c:pt idx="11290">
                  <c:v>7</c:v>
                </c:pt>
                <c:pt idx="11291">
                  <c:v>9</c:v>
                </c:pt>
                <c:pt idx="11292">
                  <c:v>6</c:v>
                </c:pt>
                <c:pt idx="11293">
                  <c:v>9</c:v>
                </c:pt>
                <c:pt idx="11294">
                  <c:v>6</c:v>
                </c:pt>
                <c:pt idx="11295">
                  <c:v>13</c:v>
                </c:pt>
                <c:pt idx="11296">
                  <c:v>5</c:v>
                </c:pt>
                <c:pt idx="11297">
                  <c:v>8</c:v>
                </c:pt>
                <c:pt idx="11298">
                  <c:v>12</c:v>
                </c:pt>
                <c:pt idx="11299">
                  <c:v>5</c:v>
                </c:pt>
                <c:pt idx="11300">
                  <c:v>7</c:v>
                </c:pt>
                <c:pt idx="11301">
                  <c:v>3</c:v>
                </c:pt>
                <c:pt idx="11302">
                  <c:v>6</c:v>
                </c:pt>
                <c:pt idx="11303">
                  <c:v>8</c:v>
                </c:pt>
                <c:pt idx="11304">
                  <c:v>6</c:v>
                </c:pt>
                <c:pt idx="11305">
                  <c:v>16</c:v>
                </c:pt>
                <c:pt idx="11306">
                  <c:v>11</c:v>
                </c:pt>
                <c:pt idx="11307">
                  <c:v>7</c:v>
                </c:pt>
                <c:pt idx="11308">
                  <c:v>7</c:v>
                </c:pt>
                <c:pt idx="11309">
                  <c:v>2</c:v>
                </c:pt>
                <c:pt idx="11310">
                  <c:v>9</c:v>
                </c:pt>
                <c:pt idx="11311">
                  <c:v>6</c:v>
                </c:pt>
                <c:pt idx="11312">
                  <c:v>7</c:v>
                </c:pt>
                <c:pt idx="11313">
                  <c:v>7</c:v>
                </c:pt>
                <c:pt idx="11314">
                  <c:v>7</c:v>
                </c:pt>
                <c:pt idx="11315">
                  <c:v>1</c:v>
                </c:pt>
                <c:pt idx="11316">
                  <c:v>4</c:v>
                </c:pt>
                <c:pt idx="11317">
                  <c:v>8</c:v>
                </c:pt>
                <c:pt idx="11318">
                  <c:v>14</c:v>
                </c:pt>
                <c:pt idx="11319">
                  <c:v>7</c:v>
                </c:pt>
                <c:pt idx="11320">
                  <c:v>3</c:v>
                </c:pt>
                <c:pt idx="11321">
                  <c:v>6</c:v>
                </c:pt>
                <c:pt idx="11322">
                  <c:v>6</c:v>
                </c:pt>
                <c:pt idx="11323">
                  <c:v>8</c:v>
                </c:pt>
                <c:pt idx="11324">
                  <c:v>7</c:v>
                </c:pt>
                <c:pt idx="11325">
                  <c:v>0</c:v>
                </c:pt>
                <c:pt idx="11326">
                  <c:v>11</c:v>
                </c:pt>
                <c:pt idx="11327">
                  <c:v>10</c:v>
                </c:pt>
                <c:pt idx="11328">
                  <c:v>2</c:v>
                </c:pt>
                <c:pt idx="11329">
                  <c:v>9</c:v>
                </c:pt>
                <c:pt idx="11330">
                  <c:v>8</c:v>
                </c:pt>
                <c:pt idx="11331">
                  <c:v>9</c:v>
                </c:pt>
                <c:pt idx="11332">
                  <c:v>2</c:v>
                </c:pt>
                <c:pt idx="11333">
                  <c:v>7</c:v>
                </c:pt>
                <c:pt idx="11334">
                  <c:v>9</c:v>
                </c:pt>
                <c:pt idx="11335">
                  <c:v>9</c:v>
                </c:pt>
                <c:pt idx="11336">
                  <c:v>14</c:v>
                </c:pt>
                <c:pt idx="11337">
                  <c:v>9</c:v>
                </c:pt>
                <c:pt idx="11338">
                  <c:v>10</c:v>
                </c:pt>
                <c:pt idx="11339">
                  <c:v>6</c:v>
                </c:pt>
                <c:pt idx="11340">
                  <c:v>15</c:v>
                </c:pt>
                <c:pt idx="11341">
                  <c:v>6</c:v>
                </c:pt>
                <c:pt idx="11342">
                  <c:v>6</c:v>
                </c:pt>
                <c:pt idx="11343">
                  <c:v>4</c:v>
                </c:pt>
                <c:pt idx="11344">
                  <c:v>3</c:v>
                </c:pt>
                <c:pt idx="11345">
                  <c:v>6</c:v>
                </c:pt>
                <c:pt idx="11346">
                  <c:v>9</c:v>
                </c:pt>
                <c:pt idx="11347">
                  <c:v>16</c:v>
                </c:pt>
                <c:pt idx="11348">
                  <c:v>6</c:v>
                </c:pt>
                <c:pt idx="11349">
                  <c:v>5</c:v>
                </c:pt>
                <c:pt idx="11350">
                  <c:v>5</c:v>
                </c:pt>
                <c:pt idx="11351">
                  <c:v>6</c:v>
                </c:pt>
                <c:pt idx="11352">
                  <c:v>9</c:v>
                </c:pt>
                <c:pt idx="11353">
                  <c:v>6</c:v>
                </c:pt>
                <c:pt idx="11354">
                  <c:v>9</c:v>
                </c:pt>
                <c:pt idx="11355">
                  <c:v>9</c:v>
                </c:pt>
                <c:pt idx="11356">
                  <c:v>2</c:v>
                </c:pt>
                <c:pt idx="11357">
                  <c:v>6</c:v>
                </c:pt>
                <c:pt idx="11358">
                  <c:v>5</c:v>
                </c:pt>
                <c:pt idx="11359">
                  <c:v>5</c:v>
                </c:pt>
                <c:pt idx="11360">
                  <c:v>14</c:v>
                </c:pt>
                <c:pt idx="11361">
                  <c:v>0</c:v>
                </c:pt>
                <c:pt idx="11362">
                  <c:v>9</c:v>
                </c:pt>
                <c:pt idx="11363">
                  <c:v>5</c:v>
                </c:pt>
                <c:pt idx="11364">
                  <c:v>11</c:v>
                </c:pt>
                <c:pt idx="11365">
                  <c:v>11</c:v>
                </c:pt>
                <c:pt idx="11366">
                  <c:v>5</c:v>
                </c:pt>
                <c:pt idx="11367">
                  <c:v>3</c:v>
                </c:pt>
                <c:pt idx="11368">
                  <c:v>9</c:v>
                </c:pt>
                <c:pt idx="11369">
                  <c:v>3</c:v>
                </c:pt>
                <c:pt idx="11370">
                  <c:v>3</c:v>
                </c:pt>
                <c:pt idx="11371">
                  <c:v>12</c:v>
                </c:pt>
                <c:pt idx="11372">
                  <c:v>3</c:v>
                </c:pt>
                <c:pt idx="11373">
                  <c:v>7</c:v>
                </c:pt>
                <c:pt idx="11374">
                  <c:v>5</c:v>
                </c:pt>
                <c:pt idx="11375">
                  <c:v>9</c:v>
                </c:pt>
                <c:pt idx="11376">
                  <c:v>11</c:v>
                </c:pt>
                <c:pt idx="11377">
                  <c:v>10</c:v>
                </c:pt>
                <c:pt idx="11378">
                  <c:v>5</c:v>
                </c:pt>
                <c:pt idx="11379">
                  <c:v>13</c:v>
                </c:pt>
                <c:pt idx="11380">
                  <c:v>9</c:v>
                </c:pt>
                <c:pt idx="11381">
                  <c:v>8</c:v>
                </c:pt>
                <c:pt idx="11382">
                  <c:v>1</c:v>
                </c:pt>
                <c:pt idx="11383">
                  <c:v>9</c:v>
                </c:pt>
                <c:pt idx="11384">
                  <c:v>8</c:v>
                </c:pt>
                <c:pt idx="11385">
                  <c:v>12</c:v>
                </c:pt>
                <c:pt idx="11386">
                  <c:v>10</c:v>
                </c:pt>
                <c:pt idx="11387">
                  <c:v>13</c:v>
                </c:pt>
                <c:pt idx="11388">
                  <c:v>7</c:v>
                </c:pt>
                <c:pt idx="11389">
                  <c:v>9</c:v>
                </c:pt>
                <c:pt idx="11390">
                  <c:v>4</c:v>
                </c:pt>
                <c:pt idx="11391">
                  <c:v>8</c:v>
                </c:pt>
                <c:pt idx="11392">
                  <c:v>2</c:v>
                </c:pt>
                <c:pt idx="11393">
                  <c:v>13</c:v>
                </c:pt>
                <c:pt idx="11394">
                  <c:v>4</c:v>
                </c:pt>
                <c:pt idx="11395">
                  <c:v>14</c:v>
                </c:pt>
                <c:pt idx="11396">
                  <c:v>14</c:v>
                </c:pt>
                <c:pt idx="11397">
                  <c:v>9</c:v>
                </c:pt>
                <c:pt idx="11398">
                  <c:v>7</c:v>
                </c:pt>
                <c:pt idx="11399">
                  <c:v>3</c:v>
                </c:pt>
                <c:pt idx="11400">
                  <c:v>8</c:v>
                </c:pt>
                <c:pt idx="11401">
                  <c:v>12</c:v>
                </c:pt>
                <c:pt idx="11402">
                  <c:v>5</c:v>
                </c:pt>
                <c:pt idx="11403">
                  <c:v>0</c:v>
                </c:pt>
                <c:pt idx="11404">
                  <c:v>8</c:v>
                </c:pt>
                <c:pt idx="11405">
                  <c:v>13</c:v>
                </c:pt>
                <c:pt idx="11406">
                  <c:v>10</c:v>
                </c:pt>
                <c:pt idx="11407">
                  <c:v>1</c:v>
                </c:pt>
                <c:pt idx="11408">
                  <c:v>7</c:v>
                </c:pt>
                <c:pt idx="11409">
                  <c:v>0</c:v>
                </c:pt>
                <c:pt idx="11410">
                  <c:v>11</c:v>
                </c:pt>
                <c:pt idx="11411">
                  <c:v>9</c:v>
                </c:pt>
                <c:pt idx="11412">
                  <c:v>2</c:v>
                </c:pt>
                <c:pt idx="11413">
                  <c:v>4</c:v>
                </c:pt>
                <c:pt idx="11414">
                  <c:v>12</c:v>
                </c:pt>
                <c:pt idx="11415">
                  <c:v>7</c:v>
                </c:pt>
                <c:pt idx="11416">
                  <c:v>8</c:v>
                </c:pt>
                <c:pt idx="11417">
                  <c:v>11</c:v>
                </c:pt>
                <c:pt idx="11418">
                  <c:v>14</c:v>
                </c:pt>
                <c:pt idx="11419">
                  <c:v>12</c:v>
                </c:pt>
                <c:pt idx="11420">
                  <c:v>6</c:v>
                </c:pt>
                <c:pt idx="11421">
                  <c:v>9</c:v>
                </c:pt>
                <c:pt idx="11422">
                  <c:v>5</c:v>
                </c:pt>
                <c:pt idx="11423">
                  <c:v>7</c:v>
                </c:pt>
                <c:pt idx="11424">
                  <c:v>8</c:v>
                </c:pt>
                <c:pt idx="11425">
                  <c:v>5</c:v>
                </c:pt>
                <c:pt idx="11426">
                  <c:v>6</c:v>
                </c:pt>
                <c:pt idx="11427">
                  <c:v>11</c:v>
                </c:pt>
                <c:pt idx="11428">
                  <c:v>10</c:v>
                </c:pt>
                <c:pt idx="11429">
                  <c:v>10</c:v>
                </c:pt>
                <c:pt idx="11430">
                  <c:v>5</c:v>
                </c:pt>
                <c:pt idx="11431">
                  <c:v>1</c:v>
                </c:pt>
                <c:pt idx="11432">
                  <c:v>5</c:v>
                </c:pt>
                <c:pt idx="11433">
                  <c:v>8</c:v>
                </c:pt>
                <c:pt idx="11434">
                  <c:v>8</c:v>
                </c:pt>
                <c:pt idx="11435">
                  <c:v>9</c:v>
                </c:pt>
                <c:pt idx="11436">
                  <c:v>4</c:v>
                </c:pt>
                <c:pt idx="11437">
                  <c:v>5</c:v>
                </c:pt>
                <c:pt idx="11438">
                  <c:v>8</c:v>
                </c:pt>
                <c:pt idx="11439">
                  <c:v>5</c:v>
                </c:pt>
                <c:pt idx="11440">
                  <c:v>0</c:v>
                </c:pt>
                <c:pt idx="11441">
                  <c:v>3</c:v>
                </c:pt>
                <c:pt idx="11442">
                  <c:v>6</c:v>
                </c:pt>
                <c:pt idx="11443">
                  <c:v>1</c:v>
                </c:pt>
                <c:pt idx="11444">
                  <c:v>4</c:v>
                </c:pt>
                <c:pt idx="11445">
                  <c:v>14</c:v>
                </c:pt>
                <c:pt idx="11446">
                  <c:v>10</c:v>
                </c:pt>
                <c:pt idx="11447">
                  <c:v>14</c:v>
                </c:pt>
                <c:pt idx="11448">
                  <c:v>2</c:v>
                </c:pt>
                <c:pt idx="11449">
                  <c:v>6</c:v>
                </c:pt>
                <c:pt idx="11450">
                  <c:v>7</c:v>
                </c:pt>
                <c:pt idx="11451">
                  <c:v>10</c:v>
                </c:pt>
                <c:pt idx="11452">
                  <c:v>6</c:v>
                </c:pt>
                <c:pt idx="11453">
                  <c:v>6</c:v>
                </c:pt>
                <c:pt idx="11454">
                  <c:v>13</c:v>
                </c:pt>
                <c:pt idx="11455">
                  <c:v>7</c:v>
                </c:pt>
                <c:pt idx="11456">
                  <c:v>10</c:v>
                </c:pt>
                <c:pt idx="11457">
                  <c:v>14</c:v>
                </c:pt>
                <c:pt idx="11458">
                  <c:v>4</c:v>
                </c:pt>
                <c:pt idx="11459">
                  <c:v>9</c:v>
                </c:pt>
                <c:pt idx="11460">
                  <c:v>6</c:v>
                </c:pt>
                <c:pt idx="11461">
                  <c:v>5</c:v>
                </c:pt>
                <c:pt idx="11462">
                  <c:v>12</c:v>
                </c:pt>
                <c:pt idx="11463">
                  <c:v>15</c:v>
                </c:pt>
                <c:pt idx="11464">
                  <c:v>10</c:v>
                </c:pt>
                <c:pt idx="11465">
                  <c:v>6</c:v>
                </c:pt>
                <c:pt idx="11466">
                  <c:v>5</c:v>
                </c:pt>
                <c:pt idx="11467">
                  <c:v>2</c:v>
                </c:pt>
                <c:pt idx="11468">
                  <c:v>10</c:v>
                </c:pt>
                <c:pt idx="11469">
                  <c:v>11</c:v>
                </c:pt>
                <c:pt idx="11470">
                  <c:v>5</c:v>
                </c:pt>
                <c:pt idx="11471">
                  <c:v>14</c:v>
                </c:pt>
                <c:pt idx="11472">
                  <c:v>1</c:v>
                </c:pt>
                <c:pt idx="11473">
                  <c:v>2</c:v>
                </c:pt>
                <c:pt idx="11474">
                  <c:v>18</c:v>
                </c:pt>
                <c:pt idx="11475">
                  <c:v>4</c:v>
                </c:pt>
                <c:pt idx="11476">
                  <c:v>10</c:v>
                </c:pt>
                <c:pt idx="11477">
                  <c:v>14</c:v>
                </c:pt>
                <c:pt idx="11478">
                  <c:v>7</c:v>
                </c:pt>
                <c:pt idx="11479">
                  <c:v>3</c:v>
                </c:pt>
                <c:pt idx="11480">
                  <c:v>9</c:v>
                </c:pt>
                <c:pt idx="11481">
                  <c:v>6</c:v>
                </c:pt>
                <c:pt idx="11482">
                  <c:v>1</c:v>
                </c:pt>
                <c:pt idx="11483">
                  <c:v>10</c:v>
                </c:pt>
                <c:pt idx="11484">
                  <c:v>9</c:v>
                </c:pt>
                <c:pt idx="11485">
                  <c:v>11</c:v>
                </c:pt>
                <c:pt idx="11486">
                  <c:v>10</c:v>
                </c:pt>
                <c:pt idx="11487">
                  <c:v>7</c:v>
                </c:pt>
                <c:pt idx="11488">
                  <c:v>8</c:v>
                </c:pt>
                <c:pt idx="11489">
                  <c:v>13</c:v>
                </c:pt>
                <c:pt idx="11490">
                  <c:v>13</c:v>
                </c:pt>
                <c:pt idx="11491">
                  <c:v>6</c:v>
                </c:pt>
                <c:pt idx="11492">
                  <c:v>6</c:v>
                </c:pt>
                <c:pt idx="11493">
                  <c:v>13</c:v>
                </c:pt>
                <c:pt idx="11494">
                  <c:v>6</c:v>
                </c:pt>
                <c:pt idx="11495">
                  <c:v>10</c:v>
                </c:pt>
                <c:pt idx="11496">
                  <c:v>15</c:v>
                </c:pt>
                <c:pt idx="11497">
                  <c:v>12</c:v>
                </c:pt>
                <c:pt idx="11498">
                  <c:v>9</c:v>
                </c:pt>
                <c:pt idx="11499">
                  <c:v>10</c:v>
                </c:pt>
                <c:pt idx="11500">
                  <c:v>10</c:v>
                </c:pt>
                <c:pt idx="11501">
                  <c:v>4</c:v>
                </c:pt>
                <c:pt idx="11502">
                  <c:v>0</c:v>
                </c:pt>
                <c:pt idx="11503">
                  <c:v>6</c:v>
                </c:pt>
                <c:pt idx="11504">
                  <c:v>0</c:v>
                </c:pt>
                <c:pt idx="11505">
                  <c:v>8</c:v>
                </c:pt>
                <c:pt idx="11506">
                  <c:v>6</c:v>
                </c:pt>
                <c:pt idx="11507">
                  <c:v>6</c:v>
                </c:pt>
                <c:pt idx="11508">
                  <c:v>2</c:v>
                </c:pt>
                <c:pt idx="11509">
                  <c:v>4</c:v>
                </c:pt>
                <c:pt idx="11510">
                  <c:v>8</c:v>
                </c:pt>
                <c:pt idx="11511">
                  <c:v>13</c:v>
                </c:pt>
                <c:pt idx="11512">
                  <c:v>5</c:v>
                </c:pt>
                <c:pt idx="11513">
                  <c:v>6</c:v>
                </c:pt>
                <c:pt idx="11514">
                  <c:v>8</c:v>
                </c:pt>
                <c:pt idx="11515">
                  <c:v>0</c:v>
                </c:pt>
                <c:pt idx="11516">
                  <c:v>9</c:v>
                </c:pt>
                <c:pt idx="11517">
                  <c:v>0</c:v>
                </c:pt>
                <c:pt idx="11518">
                  <c:v>3</c:v>
                </c:pt>
                <c:pt idx="11519">
                  <c:v>10</c:v>
                </c:pt>
                <c:pt idx="11520">
                  <c:v>11</c:v>
                </c:pt>
                <c:pt idx="11521">
                  <c:v>10</c:v>
                </c:pt>
                <c:pt idx="11522">
                  <c:v>6</c:v>
                </c:pt>
                <c:pt idx="11523">
                  <c:v>0</c:v>
                </c:pt>
                <c:pt idx="11524">
                  <c:v>17</c:v>
                </c:pt>
                <c:pt idx="11525">
                  <c:v>7</c:v>
                </c:pt>
                <c:pt idx="11526">
                  <c:v>15</c:v>
                </c:pt>
                <c:pt idx="11527">
                  <c:v>11</c:v>
                </c:pt>
                <c:pt idx="11528">
                  <c:v>8</c:v>
                </c:pt>
                <c:pt idx="11529">
                  <c:v>8</c:v>
                </c:pt>
                <c:pt idx="11530">
                  <c:v>9</c:v>
                </c:pt>
                <c:pt idx="11531">
                  <c:v>14</c:v>
                </c:pt>
                <c:pt idx="11532">
                  <c:v>7</c:v>
                </c:pt>
                <c:pt idx="11533">
                  <c:v>1</c:v>
                </c:pt>
                <c:pt idx="11534">
                  <c:v>1</c:v>
                </c:pt>
                <c:pt idx="11535">
                  <c:v>11</c:v>
                </c:pt>
                <c:pt idx="11536">
                  <c:v>2</c:v>
                </c:pt>
                <c:pt idx="11537">
                  <c:v>13</c:v>
                </c:pt>
                <c:pt idx="11538">
                  <c:v>7</c:v>
                </c:pt>
                <c:pt idx="11539">
                  <c:v>11</c:v>
                </c:pt>
                <c:pt idx="11540">
                  <c:v>5</c:v>
                </c:pt>
                <c:pt idx="11541">
                  <c:v>4</c:v>
                </c:pt>
                <c:pt idx="11542">
                  <c:v>7</c:v>
                </c:pt>
                <c:pt idx="11543">
                  <c:v>14</c:v>
                </c:pt>
                <c:pt idx="11544">
                  <c:v>11</c:v>
                </c:pt>
                <c:pt idx="11545">
                  <c:v>19</c:v>
                </c:pt>
                <c:pt idx="11546">
                  <c:v>11</c:v>
                </c:pt>
                <c:pt idx="11547">
                  <c:v>14</c:v>
                </c:pt>
                <c:pt idx="11548">
                  <c:v>7</c:v>
                </c:pt>
                <c:pt idx="11549">
                  <c:v>1</c:v>
                </c:pt>
                <c:pt idx="11550">
                  <c:v>17</c:v>
                </c:pt>
                <c:pt idx="11551">
                  <c:v>13</c:v>
                </c:pt>
                <c:pt idx="11552">
                  <c:v>12</c:v>
                </c:pt>
                <c:pt idx="11553">
                  <c:v>8</c:v>
                </c:pt>
                <c:pt idx="11554">
                  <c:v>2</c:v>
                </c:pt>
                <c:pt idx="11555">
                  <c:v>12</c:v>
                </c:pt>
                <c:pt idx="11556">
                  <c:v>8</c:v>
                </c:pt>
                <c:pt idx="11557">
                  <c:v>5</c:v>
                </c:pt>
                <c:pt idx="11558">
                  <c:v>3</c:v>
                </c:pt>
                <c:pt idx="11559">
                  <c:v>2</c:v>
                </c:pt>
                <c:pt idx="11560">
                  <c:v>13</c:v>
                </c:pt>
                <c:pt idx="11561">
                  <c:v>3</c:v>
                </c:pt>
                <c:pt idx="11562">
                  <c:v>6</c:v>
                </c:pt>
                <c:pt idx="11563">
                  <c:v>5</c:v>
                </c:pt>
                <c:pt idx="11564">
                  <c:v>14</c:v>
                </c:pt>
                <c:pt idx="11565">
                  <c:v>6</c:v>
                </c:pt>
                <c:pt idx="11566">
                  <c:v>12</c:v>
                </c:pt>
                <c:pt idx="11567">
                  <c:v>8</c:v>
                </c:pt>
                <c:pt idx="11568">
                  <c:v>8</c:v>
                </c:pt>
                <c:pt idx="11569">
                  <c:v>17</c:v>
                </c:pt>
                <c:pt idx="11570">
                  <c:v>2</c:v>
                </c:pt>
                <c:pt idx="11571">
                  <c:v>2</c:v>
                </c:pt>
                <c:pt idx="11572">
                  <c:v>9</c:v>
                </c:pt>
                <c:pt idx="11573">
                  <c:v>5</c:v>
                </c:pt>
                <c:pt idx="11574">
                  <c:v>12</c:v>
                </c:pt>
                <c:pt idx="11575">
                  <c:v>8</c:v>
                </c:pt>
                <c:pt idx="11576">
                  <c:v>10</c:v>
                </c:pt>
                <c:pt idx="11577">
                  <c:v>12</c:v>
                </c:pt>
                <c:pt idx="11578">
                  <c:v>9</c:v>
                </c:pt>
                <c:pt idx="11579">
                  <c:v>18</c:v>
                </c:pt>
                <c:pt idx="11580">
                  <c:v>12</c:v>
                </c:pt>
                <c:pt idx="11581">
                  <c:v>15</c:v>
                </c:pt>
                <c:pt idx="11582">
                  <c:v>9</c:v>
                </c:pt>
                <c:pt idx="11583">
                  <c:v>13</c:v>
                </c:pt>
                <c:pt idx="11584">
                  <c:v>8</c:v>
                </c:pt>
                <c:pt idx="11585">
                  <c:v>7</c:v>
                </c:pt>
                <c:pt idx="11586">
                  <c:v>11</c:v>
                </c:pt>
                <c:pt idx="11587">
                  <c:v>14</c:v>
                </c:pt>
                <c:pt idx="11588">
                  <c:v>3</c:v>
                </c:pt>
                <c:pt idx="11589">
                  <c:v>7</c:v>
                </c:pt>
                <c:pt idx="11590">
                  <c:v>4</c:v>
                </c:pt>
                <c:pt idx="11591">
                  <c:v>14</c:v>
                </c:pt>
                <c:pt idx="11592">
                  <c:v>3</c:v>
                </c:pt>
                <c:pt idx="11593">
                  <c:v>1</c:v>
                </c:pt>
                <c:pt idx="11594">
                  <c:v>2</c:v>
                </c:pt>
                <c:pt idx="11595">
                  <c:v>5</c:v>
                </c:pt>
                <c:pt idx="11596">
                  <c:v>8</c:v>
                </c:pt>
                <c:pt idx="11597">
                  <c:v>13</c:v>
                </c:pt>
                <c:pt idx="11598">
                  <c:v>5</c:v>
                </c:pt>
                <c:pt idx="11599">
                  <c:v>2</c:v>
                </c:pt>
                <c:pt idx="11600">
                  <c:v>6</c:v>
                </c:pt>
                <c:pt idx="11601">
                  <c:v>12</c:v>
                </c:pt>
                <c:pt idx="11602">
                  <c:v>7</c:v>
                </c:pt>
                <c:pt idx="11603">
                  <c:v>9</c:v>
                </c:pt>
                <c:pt idx="11604">
                  <c:v>4</c:v>
                </c:pt>
                <c:pt idx="11605">
                  <c:v>3</c:v>
                </c:pt>
                <c:pt idx="11606">
                  <c:v>4</c:v>
                </c:pt>
                <c:pt idx="11607">
                  <c:v>1</c:v>
                </c:pt>
                <c:pt idx="11608">
                  <c:v>10</c:v>
                </c:pt>
                <c:pt idx="11609">
                  <c:v>5</c:v>
                </c:pt>
                <c:pt idx="11610">
                  <c:v>8</c:v>
                </c:pt>
                <c:pt idx="11611">
                  <c:v>10</c:v>
                </c:pt>
                <c:pt idx="11612">
                  <c:v>8</c:v>
                </c:pt>
                <c:pt idx="11613">
                  <c:v>11</c:v>
                </c:pt>
                <c:pt idx="11614">
                  <c:v>14</c:v>
                </c:pt>
                <c:pt idx="11615">
                  <c:v>7</c:v>
                </c:pt>
                <c:pt idx="11616">
                  <c:v>11</c:v>
                </c:pt>
                <c:pt idx="11617">
                  <c:v>3</c:v>
                </c:pt>
                <c:pt idx="11618">
                  <c:v>7</c:v>
                </c:pt>
                <c:pt idx="11619">
                  <c:v>6</c:v>
                </c:pt>
                <c:pt idx="11620">
                  <c:v>2</c:v>
                </c:pt>
                <c:pt idx="11621">
                  <c:v>6</c:v>
                </c:pt>
                <c:pt idx="11622">
                  <c:v>5</c:v>
                </c:pt>
                <c:pt idx="11623">
                  <c:v>10</c:v>
                </c:pt>
                <c:pt idx="11624">
                  <c:v>4</c:v>
                </c:pt>
                <c:pt idx="11625">
                  <c:v>4</c:v>
                </c:pt>
                <c:pt idx="11626">
                  <c:v>10</c:v>
                </c:pt>
                <c:pt idx="11627">
                  <c:v>7</c:v>
                </c:pt>
                <c:pt idx="11628">
                  <c:v>11</c:v>
                </c:pt>
                <c:pt idx="11629">
                  <c:v>12</c:v>
                </c:pt>
                <c:pt idx="11630">
                  <c:v>2</c:v>
                </c:pt>
                <c:pt idx="11631">
                  <c:v>10</c:v>
                </c:pt>
                <c:pt idx="11632">
                  <c:v>1</c:v>
                </c:pt>
                <c:pt idx="11633">
                  <c:v>2</c:v>
                </c:pt>
                <c:pt idx="11634">
                  <c:v>2</c:v>
                </c:pt>
                <c:pt idx="11635">
                  <c:v>2</c:v>
                </c:pt>
                <c:pt idx="11636">
                  <c:v>7</c:v>
                </c:pt>
                <c:pt idx="11637">
                  <c:v>5</c:v>
                </c:pt>
                <c:pt idx="11638">
                  <c:v>3</c:v>
                </c:pt>
                <c:pt idx="11639">
                  <c:v>2</c:v>
                </c:pt>
                <c:pt idx="11640">
                  <c:v>12</c:v>
                </c:pt>
                <c:pt idx="11641">
                  <c:v>13</c:v>
                </c:pt>
                <c:pt idx="11642">
                  <c:v>11</c:v>
                </c:pt>
                <c:pt idx="11643">
                  <c:v>11</c:v>
                </c:pt>
                <c:pt idx="11644">
                  <c:v>3</c:v>
                </c:pt>
                <c:pt idx="11645">
                  <c:v>9</c:v>
                </c:pt>
                <c:pt idx="11646">
                  <c:v>9</c:v>
                </c:pt>
                <c:pt idx="11647">
                  <c:v>4</c:v>
                </c:pt>
                <c:pt idx="11648">
                  <c:v>9</c:v>
                </c:pt>
                <c:pt idx="11649">
                  <c:v>12</c:v>
                </c:pt>
                <c:pt idx="11650">
                  <c:v>6</c:v>
                </c:pt>
                <c:pt idx="11651">
                  <c:v>11</c:v>
                </c:pt>
                <c:pt idx="11652">
                  <c:v>15</c:v>
                </c:pt>
                <c:pt idx="11653">
                  <c:v>4</c:v>
                </c:pt>
                <c:pt idx="11654">
                  <c:v>8</c:v>
                </c:pt>
                <c:pt idx="11655">
                  <c:v>0</c:v>
                </c:pt>
                <c:pt idx="11656">
                  <c:v>6</c:v>
                </c:pt>
                <c:pt idx="11657">
                  <c:v>9</c:v>
                </c:pt>
                <c:pt idx="11658">
                  <c:v>11</c:v>
                </c:pt>
                <c:pt idx="11659">
                  <c:v>2</c:v>
                </c:pt>
                <c:pt idx="11660">
                  <c:v>12</c:v>
                </c:pt>
                <c:pt idx="11661">
                  <c:v>17</c:v>
                </c:pt>
                <c:pt idx="11662">
                  <c:v>10</c:v>
                </c:pt>
                <c:pt idx="11663">
                  <c:v>15</c:v>
                </c:pt>
                <c:pt idx="11664">
                  <c:v>6</c:v>
                </c:pt>
                <c:pt idx="11665">
                  <c:v>5</c:v>
                </c:pt>
                <c:pt idx="11666">
                  <c:v>3</c:v>
                </c:pt>
                <c:pt idx="11667">
                  <c:v>3</c:v>
                </c:pt>
                <c:pt idx="11668">
                  <c:v>10</c:v>
                </c:pt>
                <c:pt idx="11669">
                  <c:v>3</c:v>
                </c:pt>
                <c:pt idx="11670">
                  <c:v>15</c:v>
                </c:pt>
                <c:pt idx="11671">
                  <c:v>1</c:v>
                </c:pt>
                <c:pt idx="11672">
                  <c:v>16</c:v>
                </c:pt>
                <c:pt idx="11673">
                  <c:v>11</c:v>
                </c:pt>
                <c:pt idx="11674">
                  <c:v>6</c:v>
                </c:pt>
                <c:pt idx="11675">
                  <c:v>11</c:v>
                </c:pt>
                <c:pt idx="11676">
                  <c:v>8</c:v>
                </c:pt>
                <c:pt idx="11677">
                  <c:v>12</c:v>
                </c:pt>
                <c:pt idx="11678">
                  <c:v>11</c:v>
                </c:pt>
                <c:pt idx="11679">
                  <c:v>2</c:v>
                </c:pt>
                <c:pt idx="11680">
                  <c:v>6</c:v>
                </c:pt>
                <c:pt idx="11681">
                  <c:v>3</c:v>
                </c:pt>
                <c:pt idx="11682">
                  <c:v>10</c:v>
                </c:pt>
                <c:pt idx="11683">
                  <c:v>7</c:v>
                </c:pt>
                <c:pt idx="11684">
                  <c:v>8</c:v>
                </c:pt>
                <c:pt idx="11685">
                  <c:v>14</c:v>
                </c:pt>
                <c:pt idx="11686">
                  <c:v>12</c:v>
                </c:pt>
                <c:pt idx="11687">
                  <c:v>8</c:v>
                </c:pt>
                <c:pt idx="11688">
                  <c:v>5</c:v>
                </c:pt>
                <c:pt idx="11689">
                  <c:v>6</c:v>
                </c:pt>
                <c:pt idx="11690">
                  <c:v>10</c:v>
                </c:pt>
                <c:pt idx="11691">
                  <c:v>7</c:v>
                </c:pt>
                <c:pt idx="11692">
                  <c:v>6</c:v>
                </c:pt>
                <c:pt idx="11693">
                  <c:v>5</c:v>
                </c:pt>
                <c:pt idx="11694">
                  <c:v>2</c:v>
                </c:pt>
                <c:pt idx="11695">
                  <c:v>2</c:v>
                </c:pt>
                <c:pt idx="11696">
                  <c:v>3</c:v>
                </c:pt>
                <c:pt idx="11697">
                  <c:v>7</c:v>
                </c:pt>
                <c:pt idx="11698">
                  <c:v>6</c:v>
                </c:pt>
                <c:pt idx="11699">
                  <c:v>2</c:v>
                </c:pt>
                <c:pt idx="11700">
                  <c:v>8</c:v>
                </c:pt>
                <c:pt idx="11701">
                  <c:v>13</c:v>
                </c:pt>
                <c:pt idx="11702">
                  <c:v>6</c:v>
                </c:pt>
                <c:pt idx="11703">
                  <c:v>5</c:v>
                </c:pt>
                <c:pt idx="11704">
                  <c:v>9</c:v>
                </c:pt>
                <c:pt idx="11705">
                  <c:v>7</c:v>
                </c:pt>
                <c:pt idx="11706">
                  <c:v>8</c:v>
                </c:pt>
                <c:pt idx="11707">
                  <c:v>16</c:v>
                </c:pt>
                <c:pt idx="11708">
                  <c:v>4</c:v>
                </c:pt>
                <c:pt idx="11709">
                  <c:v>8</c:v>
                </c:pt>
                <c:pt idx="11710">
                  <c:v>9</c:v>
                </c:pt>
                <c:pt idx="11711">
                  <c:v>5</c:v>
                </c:pt>
                <c:pt idx="11712">
                  <c:v>13</c:v>
                </c:pt>
                <c:pt idx="11713">
                  <c:v>2</c:v>
                </c:pt>
                <c:pt idx="11714">
                  <c:v>7</c:v>
                </c:pt>
                <c:pt idx="11715">
                  <c:v>13</c:v>
                </c:pt>
                <c:pt idx="11716">
                  <c:v>5</c:v>
                </c:pt>
                <c:pt idx="11717">
                  <c:v>5</c:v>
                </c:pt>
              </c:numCache>
            </c:numRef>
          </c:xVal>
          <c:yVal>
            <c:numRef>
              <c:f>used_cars_dataset_v2!$L$2:$L$13893</c:f>
              <c:numCache>
                <c:formatCode>"₹"\ #,##0.00</c:formatCode>
                <c:ptCount val="13892"/>
                <c:pt idx="0">
                  <c:v>184999</c:v>
                </c:pt>
                <c:pt idx="1">
                  <c:v>565000</c:v>
                </c:pt>
                <c:pt idx="2">
                  <c:v>685000</c:v>
                </c:pt>
                <c:pt idx="3">
                  <c:v>1350000</c:v>
                </c:pt>
                <c:pt idx="4">
                  <c:v>622000</c:v>
                </c:pt>
                <c:pt idx="5">
                  <c:v>649000</c:v>
                </c:pt>
                <c:pt idx="6">
                  <c:v>395000</c:v>
                </c:pt>
                <c:pt idx="7">
                  <c:v>240000</c:v>
                </c:pt>
                <c:pt idx="8">
                  <c:v>201350</c:v>
                </c:pt>
                <c:pt idx="9">
                  <c:v>330000</c:v>
                </c:pt>
                <c:pt idx="10">
                  <c:v>1045000</c:v>
                </c:pt>
                <c:pt idx="11">
                  <c:v>785000</c:v>
                </c:pt>
                <c:pt idx="12">
                  <c:v>555000</c:v>
                </c:pt>
                <c:pt idx="13">
                  <c:v>1500000</c:v>
                </c:pt>
                <c:pt idx="14">
                  <c:v>1325000</c:v>
                </c:pt>
                <c:pt idx="15">
                  <c:v>295000</c:v>
                </c:pt>
                <c:pt idx="16">
                  <c:v>1050000</c:v>
                </c:pt>
                <c:pt idx="17">
                  <c:v>355000</c:v>
                </c:pt>
                <c:pt idx="18">
                  <c:v>1250000</c:v>
                </c:pt>
                <c:pt idx="19">
                  <c:v>315000</c:v>
                </c:pt>
                <c:pt idx="20">
                  <c:v>345000</c:v>
                </c:pt>
                <c:pt idx="21">
                  <c:v>845000</c:v>
                </c:pt>
                <c:pt idx="22">
                  <c:v>490000</c:v>
                </c:pt>
                <c:pt idx="23">
                  <c:v>685000</c:v>
                </c:pt>
                <c:pt idx="24">
                  <c:v>749000</c:v>
                </c:pt>
                <c:pt idx="25">
                  <c:v>1600000</c:v>
                </c:pt>
                <c:pt idx="26">
                  <c:v>1695000</c:v>
                </c:pt>
                <c:pt idx="27">
                  <c:v>585000</c:v>
                </c:pt>
                <c:pt idx="28">
                  <c:v>675000</c:v>
                </c:pt>
                <c:pt idx="29">
                  <c:v>630000</c:v>
                </c:pt>
                <c:pt idx="30">
                  <c:v>465000</c:v>
                </c:pt>
                <c:pt idx="31">
                  <c:v>899000</c:v>
                </c:pt>
                <c:pt idx="32">
                  <c:v>1690000</c:v>
                </c:pt>
                <c:pt idx="33">
                  <c:v>690000</c:v>
                </c:pt>
                <c:pt idx="34">
                  <c:v>500000</c:v>
                </c:pt>
                <c:pt idx="35">
                  <c:v>290000</c:v>
                </c:pt>
                <c:pt idx="36">
                  <c:v>555555</c:v>
                </c:pt>
                <c:pt idx="37">
                  <c:v>765000</c:v>
                </c:pt>
                <c:pt idx="38">
                  <c:v>690000</c:v>
                </c:pt>
                <c:pt idx="39">
                  <c:v>225000</c:v>
                </c:pt>
                <c:pt idx="40">
                  <c:v>550000</c:v>
                </c:pt>
                <c:pt idx="41">
                  <c:v>300000</c:v>
                </c:pt>
                <c:pt idx="42">
                  <c:v>1021000</c:v>
                </c:pt>
                <c:pt idx="43">
                  <c:v>811000</c:v>
                </c:pt>
                <c:pt idx="44">
                  <c:v>1125000</c:v>
                </c:pt>
                <c:pt idx="45">
                  <c:v>115000</c:v>
                </c:pt>
                <c:pt idx="46">
                  <c:v>1450000</c:v>
                </c:pt>
                <c:pt idx="47">
                  <c:v>1225000</c:v>
                </c:pt>
                <c:pt idx="48">
                  <c:v>429101</c:v>
                </c:pt>
                <c:pt idx="49">
                  <c:v>610000</c:v>
                </c:pt>
                <c:pt idx="50">
                  <c:v>519999</c:v>
                </c:pt>
                <c:pt idx="51">
                  <c:v>140000</c:v>
                </c:pt>
                <c:pt idx="52">
                  <c:v>280000</c:v>
                </c:pt>
                <c:pt idx="53">
                  <c:v>425000</c:v>
                </c:pt>
                <c:pt idx="54">
                  <c:v>575000</c:v>
                </c:pt>
                <c:pt idx="55">
                  <c:v>295000</c:v>
                </c:pt>
                <c:pt idx="56">
                  <c:v>1250000</c:v>
                </c:pt>
                <c:pt idx="57">
                  <c:v>650000</c:v>
                </c:pt>
                <c:pt idx="58">
                  <c:v>935000</c:v>
                </c:pt>
                <c:pt idx="59">
                  <c:v>400000</c:v>
                </c:pt>
                <c:pt idx="60">
                  <c:v>435000</c:v>
                </c:pt>
                <c:pt idx="61">
                  <c:v>300000</c:v>
                </c:pt>
                <c:pt idx="62">
                  <c:v>245000</c:v>
                </c:pt>
                <c:pt idx="63">
                  <c:v>680000</c:v>
                </c:pt>
                <c:pt idx="64">
                  <c:v>385000</c:v>
                </c:pt>
                <c:pt idx="65">
                  <c:v>589000</c:v>
                </c:pt>
                <c:pt idx="66">
                  <c:v>425000</c:v>
                </c:pt>
                <c:pt idx="67">
                  <c:v>265000</c:v>
                </c:pt>
                <c:pt idx="68">
                  <c:v>850000</c:v>
                </c:pt>
                <c:pt idx="69">
                  <c:v>575000</c:v>
                </c:pt>
                <c:pt idx="70">
                  <c:v>425000</c:v>
                </c:pt>
                <c:pt idx="71">
                  <c:v>180000</c:v>
                </c:pt>
                <c:pt idx="72">
                  <c:v>425000</c:v>
                </c:pt>
                <c:pt idx="73">
                  <c:v>450000</c:v>
                </c:pt>
                <c:pt idx="74">
                  <c:v>1095000</c:v>
                </c:pt>
                <c:pt idx="75">
                  <c:v>980000</c:v>
                </c:pt>
                <c:pt idx="76">
                  <c:v>575000</c:v>
                </c:pt>
                <c:pt idx="77">
                  <c:v>110000</c:v>
                </c:pt>
                <c:pt idx="78">
                  <c:v>1675000</c:v>
                </c:pt>
                <c:pt idx="79">
                  <c:v>1185000</c:v>
                </c:pt>
                <c:pt idx="80">
                  <c:v>1199000</c:v>
                </c:pt>
                <c:pt idx="81">
                  <c:v>385000</c:v>
                </c:pt>
                <c:pt idx="82">
                  <c:v>455000</c:v>
                </c:pt>
                <c:pt idx="83">
                  <c:v>390000</c:v>
                </c:pt>
                <c:pt idx="84">
                  <c:v>235000</c:v>
                </c:pt>
                <c:pt idx="85">
                  <c:v>265000</c:v>
                </c:pt>
                <c:pt idx="86">
                  <c:v>150000</c:v>
                </c:pt>
                <c:pt idx="87">
                  <c:v>600000</c:v>
                </c:pt>
                <c:pt idx="88">
                  <c:v>899000</c:v>
                </c:pt>
                <c:pt idx="89">
                  <c:v>340000</c:v>
                </c:pt>
                <c:pt idx="90">
                  <c:v>540000</c:v>
                </c:pt>
                <c:pt idx="91">
                  <c:v>390000</c:v>
                </c:pt>
                <c:pt idx="92">
                  <c:v>370000</c:v>
                </c:pt>
                <c:pt idx="93">
                  <c:v>1050000</c:v>
                </c:pt>
                <c:pt idx="94">
                  <c:v>450000</c:v>
                </c:pt>
                <c:pt idx="95">
                  <c:v>555000</c:v>
                </c:pt>
                <c:pt idx="96">
                  <c:v>1075000</c:v>
                </c:pt>
                <c:pt idx="97">
                  <c:v>1480000</c:v>
                </c:pt>
                <c:pt idx="98">
                  <c:v>750000</c:v>
                </c:pt>
                <c:pt idx="99">
                  <c:v>650000</c:v>
                </c:pt>
                <c:pt idx="100">
                  <c:v>78000</c:v>
                </c:pt>
                <c:pt idx="101">
                  <c:v>330000</c:v>
                </c:pt>
                <c:pt idx="102">
                  <c:v>590000</c:v>
                </c:pt>
                <c:pt idx="103">
                  <c:v>375000</c:v>
                </c:pt>
                <c:pt idx="104">
                  <c:v>590000</c:v>
                </c:pt>
                <c:pt idx="105">
                  <c:v>685000</c:v>
                </c:pt>
                <c:pt idx="106">
                  <c:v>160000</c:v>
                </c:pt>
                <c:pt idx="107">
                  <c:v>760000</c:v>
                </c:pt>
                <c:pt idx="108">
                  <c:v>760000</c:v>
                </c:pt>
                <c:pt idx="109">
                  <c:v>935000</c:v>
                </c:pt>
                <c:pt idx="110">
                  <c:v>880000</c:v>
                </c:pt>
                <c:pt idx="111">
                  <c:v>470000</c:v>
                </c:pt>
                <c:pt idx="112">
                  <c:v>265000</c:v>
                </c:pt>
                <c:pt idx="113">
                  <c:v>995000</c:v>
                </c:pt>
                <c:pt idx="114">
                  <c:v>790000</c:v>
                </c:pt>
                <c:pt idx="115">
                  <c:v>220000</c:v>
                </c:pt>
                <c:pt idx="116">
                  <c:v>545000</c:v>
                </c:pt>
                <c:pt idx="117">
                  <c:v>460000</c:v>
                </c:pt>
                <c:pt idx="118">
                  <c:v>375000</c:v>
                </c:pt>
                <c:pt idx="119">
                  <c:v>690000</c:v>
                </c:pt>
                <c:pt idx="120">
                  <c:v>1399999</c:v>
                </c:pt>
                <c:pt idx="121">
                  <c:v>160000</c:v>
                </c:pt>
                <c:pt idx="122">
                  <c:v>1065000</c:v>
                </c:pt>
                <c:pt idx="123">
                  <c:v>560000</c:v>
                </c:pt>
                <c:pt idx="124">
                  <c:v>750000</c:v>
                </c:pt>
                <c:pt idx="125">
                  <c:v>425000</c:v>
                </c:pt>
                <c:pt idx="126">
                  <c:v>390000</c:v>
                </c:pt>
                <c:pt idx="127">
                  <c:v>1295000</c:v>
                </c:pt>
                <c:pt idx="128">
                  <c:v>785000</c:v>
                </c:pt>
                <c:pt idx="129">
                  <c:v>775000</c:v>
                </c:pt>
                <c:pt idx="130">
                  <c:v>325000</c:v>
                </c:pt>
                <c:pt idx="131">
                  <c:v>1250000</c:v>
                </c:pt>
                <c:pt idx="132">
                  <c:v>725000</c:v>
                </c:pt>
                <c:pt idx="133">
                  <c:v>549000</c:v>
                </c:pt>
                <c:pt idx="134">
                  <c:v>1299999</c:v>
                </c:pt>
                <c:pt idx="135">
                  <c:v>431000</c:v>
                </c:pt>
                <c:pt idx="136">
                  <c:v>275000</c:v>
                </c:pt>
                <c:pt idx="137">
                  <c:v>295000</c:v>
                </c:pt>
                <c:pt idx="138">
                  <c:v>260000</c:v>
                </c:pt>
                <c:pt idx="139">
                  <c:v>150000</c:v>
                </c:pt>
                <c:pt idx="140">
                  <c:v>1390000</c:v>
                </c:pt>
                <c:pt idx="141">
                  <c:v>499999</c:v>
                </c:pt>
                <c:pt idx="142">
                  <c:v>750000</c:v>
                </c:pt>
                <c:pt idx="143">
                  <c:v>799000</c:v>
                </c:pt>
                <c:pt idx="144">
                  <c:v>292000</c:v>
                </c:pt>
                <c:pt idx="145">
                  <c:v>280000</c:v>
                </c:pt>
                <c:pt idx="146">
                  <c:v>165000</c:v>
                </c:pt>
                <c:pt idx="147">
                  <c:v>875000</c:v>
                </c:pt>
                <c:pt idx="148">
                  <c:v>395000</c:v>
                </c:pt>
                <c:pt idx="149">
                  <c:v>695000</c:v>
                </c:pt>
                <c:pt idx="150">
                  <c:v>1300000</c:v>
                </c:pt>
                <c:pt idx="151">
                  <c:v>255000</c:v>
                </c:pt>
                <c:pt idx="152">
                  <c:v>210000</c:v>
                </c:pt>
                <c:pt idx="153">
                  <c:v>185000</c:v>
                </c:pt>
                <c:pt idx="154">
                  <c:v>675000</c:v>
                </c:pt>
                <c:pt idx="155">
                  <c:v>365000</c:v>
                </c:pt>
                <c:pt idx="156">
                  <c:v>295000</c:v>
                </c:pt>
                <c:pt idx="157">
                  <c:v>1199999</c:v>
                </c:pt>
                <c:pt idx="158">
                  <c:v>410000</c:v>
                </c:pt>
                <c:pt idx="159">
                  <c:v>650000</c:v>
                </c:pt>
                <c:pt idx="160">
                  <c:v>695000</c:v>
                </c:pt>
                <c:pt idx="161">
                  <c:v>1125000</c:v>
                </c:pt>
                <c:pt idx="162">
                  <c:v>1565000</c:v>
                </c:pt>
                <c:pt idx="163">
                  <c:v>444000</c:v>
                </c:pt>
                <c:pt idx="164">
                  <c:v>345000</c:v>
                </c:pt>
                <c:pt idx="165">
                  <c:v>535000</c:v>
                </c:pt>
                <c:pt idx="166">
                  <c:v>465000</c:v>
                </c:pt>
                <c:pt idx="167">
                  <c:v>695000</c:v>
                </c:pt>
                <c:pt idx="168">
                  <c:v>1035000</c:v>
                </c:pt>
                <c:pt idx="169">
                  <c:v>390000</c:v>
                </c:pt>
                <c:pt idx="170">
                  <c:v>280000</c:v>
                </c:pt>
                <c:pt idx="171">
                  <c:v>1245000</c:v>
                </c:pt>
                <c:pt idx="172">
                  <c:v>440000</c:v>
                </c:pt>
                <c:pt idx="173">
                  <c:v>780000</c:v>
                </c:pt>
                <c:pt idx="174">
                  <c:v>540000</c:v>
                </c:pt>
                <c:pt idx="175">
                  <c:v>1275000</c:v>
                </c:pt>
                <c:pt idx="176">
                  <c:v>1200000</c:v>
                </c:pt>
                <c:pt idx="177">
                  <c:v>525000</c:v>
                </c:pt>
                <c:pt idx="178">
                  <c:v>1551111</c:v>
                </c:pt>
                <c:pt idx="179">
                  <c:v>375000</c:v>
                </c:pt>
                <c:pt idx="180">
                  <c:v>775000</c:v>
                </c:pt>
                <c:pt idx="181">
                  <c:v>479931</c:v>
                </c:pt>
                <c:pt idx="182">
                  <c:v>1500000</c:v>
                </c:pt>
                <c:pt idx="183">
                  <c:v>150000</c:v>
                </c:pt>
                <c:pt idx="184">
                  <c:v>325000</c:v>
                </c:pt>
                <c:pt idx="185">
                  <c:v>361000</c:v>
                </c:pt>
                <c:pt idx="186">
                  <c:v>695000</c:v>
                </c:pt>
                <c:pt idx="187">
                  <c:v>1375000</c:v>
                </c:pt>
                <c:pt idx="188">
                  <c:v>1500000</c:v>
                </c:pt>
                <c:pt idx="189">
                  <c:v>574999</c:v>
                </c:pt>
                <c:pt idx="190">
                  <c:v>415000</c:v>
                </c:pt>
                <c:pt idx="191">
                  <c:v>479000</c:v>
                </c:pt>
                <c:pt idx="192">
                  <c:v>360000</c:v>
                </c:pt>
                <c:pt idx="193">
                  <c:v>1550000</c:v>
                </c:pt>
                <c:pt idx="194">
                  <c:v>235000</c:v>
                </c:pt>
                <c:pt idx="195">
                  <c:v>1550000</c:v>
                </c:pt>
                <c:pt idx="196">
                  <c:v>515000</c:v>
                </c:pt>
                <c:pt idx="197">
                  <c:v>385000</c:v>
                </c:pt>
                <c:pt idx="198">
                  <c:v>395000</c:v>
                </c:pt>
                <c:pt idx="199">
                  <c:v>1195000</c:v>
                </c:pt>
                <c:pt idx="200">
                  <c:v>235000</c:v>
                </c:pt>
                <c:pt idx="201">
                  <c:v>1149000</c:v>
                </c:pt>
                <c:pt idx="202">
                  <c:v>1350000</c:v>
                </c:pt>
                <c:pt idx="203">
                  <c:v>649999</c:v>
                </c:pt>
                <c:pt idx="204">
                  <c:v>186000</c:v>
                </c:pt>
                <c:pt idx="205">
                  <c:v>420000</c:v>
                </c:pt>
                <c:pt idx="206">
                  <c:v>20000</c:v>
                </c:pt>
                <c:pt idx="207">
                  <c:v>375556</c:v>
                </c:pt>
                <c:pt idx="208">
                  <c:v>1185000</c:v>
                </c:pt>
                <c:pt idx="209">
                  <c:v>575000</c:v>
                </c:pt>
                <c:pt idx="210">
                  <c:v>520000</c:v>
                </c:pt>
                <c:pt idx="211">
                  <c:v>449999</c:v>
                </c:pt>
                <c:pt idx="212">
                  <c:v>925000</c:v>
                </c:pt>
                <c:pt idx="213">
                  <c:v>1325000</c:v>
                </c:pt>
                <c:pt idx="214">
                  <c:v>595000</c:v>
                </c:pt>
                <c:pt idx="215">
                  <c:v>165000</c:v>
                </c:pt>
                <c:pt idx="216">
                  <c:v>780000</c:v>
                </c:pt>
                <c:pt idx="217">
                  <c:v>851000</c:v>
                </c:pt>
                <c:pt idx="218">
                  <c:v>1290000</c:v>
                </c:pt>
                <c:pt idx="219">
                  <c:v>733000</c:v>
                </c:pt>
                <c:pt idx="220">
                  <c:v>599000</c:v>
                </c:pt>
                <c:pt idx="221">
                  <c:v>1075000</c:v>
                </c:pt>
                <c:pt idx="222">
                  <c:v>355000</c:v>
                </c:pt>
                <c:pt idx="223">
                  <c:v>898970</c:v>
                </c:pt>
                <c:pt idx="224">
                  <c:v>600000</c:v>
                </c:pt>
                <c:pt idx="225">
                  <c:v>410000</c:v>
                </c:pt>
                <c:pt idx="226">
                  <c:v>450000</c:v>
                </c:pt>
                <c:pt idx="227">
                  <c:v>745000</c:v>
                </c:pt>
                <c:pt idx="228">
                  <c:v>1299000</c:v>
                </c:pt>
                <c:pt idx="229">
                  <c:v>299000</c:v>
                </c:pt>
                <c:pt idx="230">
                  <c:v>1599000</c:v>
                </c:pt>
                <c:pt idx="231">
                  <c:v>1600000</c:v>
                </c:pt>
                <c:pt idx="232">
                  <c:v>850000</c:v>
                </c:pt>
                <c:pt idx="233">
                  <c:v>1700000</c:v>
                </c:pt>
                <c:pt idx="234">
                  <c:v>565000</c:v>
                </c:pt>
                <c:pt idx="235">
                  <c:v>1700000</c:v>
                </c:pt>
                <c:pt idx="236">
                  <c:v>685000</c:v>
                </c:pt>
                <c:pt idx="237">
                  <c:v>1050000</c:v>
                </c:pt>
                <c:pt idx="238">
                  <c:v>1295000</c:v>
                </c:pt>
                <c:pt idx="239">
                  <c:v>975000</c:v>
                </c:pt>
                <c:pt idx="240">
                  <c:v>599000</c:v>
                </c:pt>
                <c:pt idx="241">
                  <c:v>265000</c:v>
                </c:pt>
                <c:pt idx="242">
                  <c:v>1150000</c:v>
                </c:pt>
                <c:pt idx="243">
                  <c:v>499555</c:v>
                </c:pt>
                <c:pt idx="244">
                  <c:v>310000</c:v>
                </c:pt>
                <c:pt idx="245">
                  <c:v>1450000</c:v>
                </c:pt>
                <c:pt idx="246">
                  <c:v>1010000</c:v>
                </c:pt>
                <c:pt idx="247">
                  <c:v>595000</c:v>
                </c:pt>
                <c:pt idx="248">
                  <c:v>145000</c:v>
                </c:pt>
                <c:pt idx="249">
                  <c:v>185000</c:v>
                </c:pt>
                <c:pt idx="250">
                  <c:v>900000</c:v>
                </c:pt>
                <c:pt idx="251">
                  <c:v>165000</c:v>
                </c:pt>
                <c:pt idx="252">
                  <c:v>1690000</c:v>
                </c:pt>
                <c:pt idx="253">
                  <c:v>260000</c:v>
                </c:pt>
                <c:pt idx="254">
                  <c:v>1410000</c:v>
                </c:pt>
                <c:pt idx="255">
                  <c:v>1075000</c:v>
                </c:pt>
                <c:pt idx="256">
                  <c:v>600000</c:v>
                </c:pt>
                <c:pt idx="257">
                  <c:v>620000</c:v>
                </c:pt>
                <c:pt idx="258">
                  <c:v>851000</c:v>
                </c:pt>
                <c:pt idx="259">
                  <c:v>575000</c:v>
                </c:pt>
                <c:pt idx="260">
                  <c:v>1425000</c:v>
                </c:pt>
                <c:pt idx="261">
                  <c:v>1375000</c:v>
                </c:pt>
                <c:pt idx="262">
                  <c:v>1275000</c:v>
                </c:pt>
                <c:pt idx="263">
                  <c:v>1350000</c:v>
                </c:pt>
                <c:pt idx="264">
                  <c:v>310000</c:v>
                </c:pt>
                <c:pt idx="265">
                  <c:v>545000</c:v>
                </c:pt>
                <c:pt idx="266">
                  <c:v>800000</c:v>
                </c:pt>
                <c:pt idx="267">
                  <c:v>555000</c:v>
                </c:pt>
                <c:pt idx="268">
                  <c:v>465000</c:v>
                </c:pt>
                <c:pt idx="269">
                  <c:v>360000</c:v>
                </c:pt>
                <c:pt idx="270">
                  <c:v>1250000</c:v>
                </c:pt>
                <c:pt idx="271">
                  <c:v>460000</c:v>
                </c:pt>
                <c:pt idx="272">
                  <c:v>1395000</c:v>
                </c:pt>
                <c:pt idx="273">
                  <c:v>1151111</c:v>
                </c:pt>
                <c:pt idx="274">
                  <c:v>450000</c:v>
                </c:pt>
                <c:pt idx="275">
                  <c:v>320000</c:v>
                </c:pt>
                <c:pt idx="276">
                  <c:v>1050000</c:v>
                </c:pt>
                <c:pt idx="277">
                  <c:v>275000</c:v>
                </c:pt>
                <c:pt idx="278">
                  <c:v>330000</c:v>
                </c:pt>
                <c:pt idx="279">
                  <c:v>950000</c:v>
                </c:pt>
                <c:pt idx="280">
                  <c:v>860000</c:v>
                </c:pt>
                <c:pt idx="281">
                  <c:v>480000</c:v>
                </c:pt>
                <c:pt idx="282">
                  <c:v>1225000</c:v>
                </c:pt>
                <c:pt idx="283">
                  <c:v>655000</c:v>
                </c:pt>
                <c:pt idx="284">
                  <c:v>500000</c:v>
                </c:pt>
                <c:pt idx="285">
                  <c:v>550000</c:v>
                </c:pt>
                <c:pt idx="286">
                  <c:v>1150000</c:v>
                </c:pt>
                <c:pt idx="287">
                  <c:v>350000</c:v>
                </c:pt>
                <c:pt idx="288">
                  <c:v>300000</c:v>
                </c:pt>
                <c:pt idx="289">
                  <c:v>765000</c:v>
                </c:pt>
                <c:pt idx="290">
                  <c:v>1495000</c:v>
                </c:pt>
                <c:pt idx="291">
                  <c:v>1550000</c:v>
                </c:pt>
                <c:pt idx="292">
                  <c:v>535000</c:v>
                </c:pt>
                <c:pt idx="293">
                  <c:v>750000</c:v>
                </c:pt>
                <c:pt idx="294">
                  <c:v>1225000</c:v>
                </c:pt>
                <c:pt idx="295">
                  <c:v>975000</c:v>
                </c:pt>
                <c:pt idx="296">
                  <c:v>945000</c:v>
                </c:pt>
                <c:pt idx="297">
                  <c:v>400000</c:v>
                </c:pt>
                <c:pt idx="298">
                  <c:v>480000</c:v>
                </c:pt>
                <c:pt idx="299">
                  <c:v>1540000</c:v>
                </c:pt>
                <c:pt idx="300">
                  <c:v>260000</c:v>
                </c:pt>
                <c:pt idx="301">
                  <c:v>475000</c:v>
                </c:pt>
                <c:pt idx="302">
                  <c:v>515000</c:v>
                </c:pt>
                <c:pt idx="303">
                  <c:v>295000</c:v>
                </c:pt>
                <c:pt idx="304">
                  <c:v>975000</c:v>
                </c:pt>
                <c:pt idx="305">
                  <c:v>500000</c:v>
                </c:pt>
                <c:pt idx="306">
                  <c:v>1000000</c:v>
                </c:pt>
                <c:pt idx="307">
                  <c:v>695000</c:v>
                </c:pt>
                <c:pt idx="308">
                  <c:v>199000</c:v>
                </c:pt>
                <c:pt idx="309">
                  <c:v>850000</c:v>
                </c:pt>
                <c:pt idx="310">
                  <c:v>1155000</c:v>
                </c:pt>
                <c:pt idx="311">
                  <c:v>1150000</c:v>
                </c:pt>
                <c:pt idx="312">
                  <c:v>1399000</c:v>
                </c:pt>
                <c:pt idx="313">
                  <c:v>699000</c:v>
                </c:pt>
                <c:pt idx="314">
                  <c:v>475000</c:v>
                </c:pt>
                <c:pt idx="315">
                  <c:v>849999</c:v>
                </c:pt>
                <c:pt idx="316">
                  <c:v>535000</c:v>
                </c:pt>
                <c:pt idx="317">
                  <c:v>299999</c:v>
                </c:pt>
                <c:pt idx="318">
                  <c:v>1095000</c:v>
                </c:pt>
                <c:pt idx="319">
                  <c:v>585000</c:v>
                </c:pt>
                <c:pt idx="320">
                  <c:v>410000</c:v>
                </c:pt>
                <c:pt idx="321">
                  <c:v>149000</c:v>
                </c:pt>
                <c:pt idx="322">
                  <c:v>600000</c:v>
                </c:pt>
                <c:pt idx="323">
                  <c:v>220000</c:v>
                </c:pt>
                <c:pt idx="324">
                  <c:v>1150000</c:v>
                </c:pt>
                <c:pt idx="325">
                  <c:v>425000</c:v>
                </c:pt>
                <c:pt idx="326">
                  <c:v>1050000</c:v>
                </c:pt>
                <c:pt idx="327">
                  <c:v>1040000</c:v>
                </c:pt>
                <c:pt idx="328">
                  <c:v>1011000</c:v>
                </c:pt>
                <c:pt idx="329">
                  <c:v>1145000</c:v>
                </c:pt>
                <c:pt idx="330">
                  <c:v>299000</c:v>
                </c:pt>
                <c:pt idx="331">
                  <c:v>1400000</c:v>
                </c:pt>
                <c:pt idx="332">
                  <c:v>575000</c:v>
                </c:pt>
                <c:pt idx="333">
                  <c:v>1475000</c:v>
                </c:pt>
                <c:pt idx="334">
                  <c:v>290000</c:v>
                </c:pt>
                <c:pt idx="335">
                  <c:v>475000</c:v>
                </c:pt>
                <c:pt idx="336">
                  <c:v>1700000</c:v>
                </c:pt>
                <c:pt idx="337">
                  <c:v>925000</c:v>
                </c:pt>
                <c:pt idx="338">
                  <c:v>150000</c:v>
                </c:pt>
                <c:pt idx="339">
                  <c:v>200000</c:v>
                </c:pt>
                <c:pt idx="340">
                  <c:v>290000</c:v>
                </c:pt>
                <c:pt idx="341">
                  <c:v>380000</c:v>
                </c:pt>
                <c:pt idx="342">
                  <c:v>260000</c:v>
                </c:pt>
                <c:pt idx="343">
                  <c:v>850000</c:v>
                </c:pt>
                <c:pt idx="344">
                  <c:v>1545000</c:v>
                </c:pt>
                <c:pt idx="345">
                  <c:v>750000</c:v>
                </c:pt>
                <c:pt idx="346">
                  <c:v>599000</c:v>
                </c:pt>
                <c:pt idx="347">
                  <c:v>399999</c:v>
                </c:pt>
                <c:pt idx="348">
                  <c:v>225000</c:v>
                </c:pt>
                <c:pt idx="349">
                  <c:v>375000</c:v>
                </c:pt>
                <c:pt idx="350">
                  <c:v>230000</c:v>
                </c:pt>
                <c:pt idx="351">
                  <c:v>810000</c:v>
                </c:pt>
                <c:pt idx="352">
                  <c:v>275000</c:v>
                </c:pt>
                <c:pt idx="353">
                  <c:v>675000</c:v>
                </c:pt>
                <c:pt idx="354">
                  <c:v>160000</c:v>
                </c:pt>
                <c:pt idx="355">
                  <c:v>550000</c:v>
                </c:pt>
                <c:pt idx="356">
                  <c:v>1175000</c:v>
                </c:pt>
                <c:pt idx="357">
                  <c:v>1595000</c:v>
                </c:pt>
                <c:pt idx="358">
                  <c:v>155000</c:v>
                </c:pt>
                <c:pt idx="359">
                  <c:v>245000</c:v>
                </c:pt>
                <c:pt idx="360">
                  <c:v>95000</c:v>
                </c:pt>
                <c:pt idx="361">
                  <c:v>1425000</c:v>
                </c:pt>
                <c:pt idx="362">
                  <c:v>1075000</c:v>
                </c:pt>
                <c:pt idx="363">
                  <c:v>370000</c:v>
                </c:pt>
                <c:pt idx="364">
                  <c:v>1384999</c:v>
                </c:pt>
                <c:pt idx="365">
                  <c:v>574000</c:v>
                </c:pt>
                <c:pt idx="366">
                  <c:v>115000</c:v>
                </c:pt>
                <c:pt idx="367">
                  <c:v>1360000</c:v>
                </c:pt>
                <c:pt idx="368">
                  <c:v>1400000</c:v>
                </c:pt>
                <c:pt idx="369">
                  <c:v>574000</c:v>
                </c:pt>
                <c:pt idx="370">
                  <c:v>679000</c:v>
                </c:pt>
                <c:pt idx="371">
                  <c:v>450000</c:v>
                </c:pt>
                <c:pt idx="372">
                  <c:v>1550000</c:v>
                </c:pt>
                <c:pt idx="373">
                  <c:v>250000</c:v>
                </c:pt>
                <c:pt idx="374">
                  <c:v>725000</c:v>
                </c:pt>
                <c:pt idx="375">
                  <c:v>1170000</c:v>
                </c:pt>
                <c:pt idx="376">
                  <c:v>685000</c:v>
                </c:pt>
                <c:pt idx="377">
                  <c:v>345000</c:v>
                </c:pt>
                <c:pt idx="378">
                  <c:v>421000</c:v>
                </c:pt>
                <c:pt idx="379">
                  <c:v>325000</c:v>
                </c:pt>
                <c:pt idx="380">
                  <c:v>450000</c:v>
                </c:pt>
                <c:pt idx="381">
                  <c:v>525000</c:v>
                </c:pt>
                <c:pt idx="382">
                  <c:v>300000</c:v>
                </c:pt>
                <c:pt idx="383">
                  <c:v>1285000</c:v>
                </c:pt>
                <c:pt idx="384">
                  <c:v>695000</c:v>
                </c:pt>
                <c:pt idx="385">
                  <c:v>995000</c:v>
                </c:pt>
                <c:pt idx="386">
                  <c:v>280000</c:v>
                </c:pt>
                <c:pt idx="387">
                  <c:v>250000</c:v>
                </c:pt>
                <c:pt idx="388">
                  <c:v>350000</c:v>
                </c:pt>
                <c:pt idx="389">
                  <c:v>400000</c:v>
                </c:pt>
                <c:pt idx="390">
                  <c:v>450000</c:v>
                </c:pt>
                <c:pt idx="391">
                  <c:v>490000</c:v>
                </c:pt>
                <c:pt idx="392">
                  <c:v>850000</c:v>
                </c:pt>
                <c:pt idx="393">
                  <c:v>650000</c:v>
                </c:pt>
                <c:pt idx="394">
                  <c:v>1350000</c:v>
                </c:pt>
                <c:pt idx="395">
                  <c:v>445000</c:v>
                </c:pt>
                <c:pt idx="396">
                  <c:v>725000</c:v>
                </c:pt>
                <c:pt idx="397">
                  <c:v>429000</c:v>
                </c:pt>
                <c:pt idx="398">
                  <c:v>325000</c:v>
                </c:pt>
                <c:pt idx="399">
                  <c:v>450000</c:v>
                </c:pt>
                <c:pt idx="400">
                  <c:v>260000</c:v>
                </c:pt>
                <c:pt idx="401">
                  <c:v>530000</c:v>
                </c:pt>
                <c:pt idx="402">
                  <c:v>220000</c:v>
                </c:pt>
                <c:pt idx="403">
                  <c:v>685000</c:v>
                </c:pt>
                <c:pt idx="404">
                  <c:v>845000</c:v>
                </c:pt>
                <c:pt idx="405">
                  <c:v>695000</c:v>
                </c:pt>
                <c:pt idx="406">
                  <c:v>260000</c:v>
                </c:pt>
                <c:pt idx="407">
                  <c:v>649000</c:v>
                </c:pt>
                <c:pt idx="408">
                  <c:v>1195000</c:v>
                </c:pt>
                <c:pt idx="409">
                  <c:v>1361000</c:v>
                </c:pt>
                <c:pt idx="410">
                  <c:v>195000</c:v>
                </c:pt>
                <c:pt idx="411">
                  <c:v>150000</c:v>
                </c:pt>
                <c:pt idx="412">
                  <c:v>175000</c:v>
                </c:pt>
                <c:pt idx="413">
                  <c:v>159000</c:v>
                </c:pt>
                <c:pt idx="414">
                  <c:v>650000</c:v>
                </c:pt>
                <c:pt idx="415">
                  <c:v>965000</c:v>
                </c:pt>
                <c:pt idx="416">
                  <c:v>750000</c:v>
                </c:pt>
                <c:pt idx="417">
                  <c:v>890000</c:v>
                </c:pt>
                <c:pt idx="418">
                  <c:v>1575000</c:v>
                </c:pt>
                <c:pt idx="419">
                  <c:v>285000</c:v>
                </c:pt>
                <c:pt idx="420">
                  <c:v>325000</c:v>
                </c:pt>
                <c:pt idx="421">
                  <c:v>575000</c:v>
                </c:pt>
                <c:pt idx="422">
                  <c:v>875000</c:v>
                </c:pt>
                <c:pt idx="423">
                  <c:v>899000</c:v>
                </c:pt>
                <c:pt idx="424">
                  <c:v>510000</c:v>
                </c:pt>
                <c:pt idx="425">
                  <c:v>775000</c:v>
                </c:pt>
                <c:pt idx="426">
                  <c:v>1095000</c:v>
                </c:pt>
                <c:pt idx="427">
                  <c:v>645000</c:v>
                </c:pt>
                <c:pt idx="428">
                  <c:v>1225000</c:v>
                </c:pt>
                <c:pt idx="429">
                  <c:v>635000</c:v>
                </c:pt>
                <c:pt idx="430">
                  <c:v>890000</c:v>
                </c:pt>
                <c:pt idx="431">
                  <c:v>320000</c:v>
                </c:pt>
                <c:pt idx="432">
                  <c:v>1245000</c:v>
                </c:pt>
                <c:pt idx="433">
                  <c:v>1020000</c:v>
                </c:pt>
                <c:pt idx="434">
                  <c:v>350000</c:v>
                </c:pt>
                <c:pt idx="435">
                  <c:v>949000</c:v>
                </c:pt>
                <c:pt idx="436">
                  <c:v>324000</c:v>
                </c:pt>
                <c:pt idx="437">
                  <c:v>650000</c:v>
                </c:pt>
                <c:pt idx="438">
                  <c:v>1100000</c:v>
                </c:pt>
                <c:pt idx="439">
                  <c:v>690000</c:v>
                </c:pt>
                <c:pt idx="440">
                  <c:v>325000</c:v>
                </c:pt>
                <c:pt idx="441">
                  <c:v>780000</c:v>
                </c:pt>
                <c:pt idx="442">
                  <c:v>120000</c:v>
                </c:pt>
                <c:pt idx="443">
                  <c:v>825000</c:v>
                </c:pt>
                <c:pt idx="444">
                  <c:v>234000</c:v>
                </c:pt>
                <c:pt idx="445">
                  <c:v>750000</c:v>
                </c:pt>
                <c:pt idx="446">
                  <c:v>275000</c:v>
                </c:pt>
                <c:pt idx="447">
                  <c:v>850000</c:v>
                </c:pt>
                <c:pt idx="448">
                  <c:v>135000</c:v>
                </c:pt>
                <c:pt idx="449">
                  <c:v>550000</c:v>
                </c:pt>
                <c:pt idx="450">
                  <c:v>785000</c:v>
                </c:pt>
                <c:pt idx="451">
                  <c:v>690000</c:v>
                </c:pt>
                <c:pt idx="452">
                  <c:v>500000</c:v>
                </c:pt>
                <c:pt idx="453">
                  <c:v>1050000</c:v>
                </c:pt>
                <c:pt idx="454">
                  <c:v>95000</c:v>
                </c:pt>
                <c:pt idx="455">
                  <c:v>317000</c:v>
                </c:pt>
                <c:pt idx="456">
                  <c:v>1651000</c:v>
                </c:pt>
                <c:pt idx="457">
                  <c:v>1390000</c:v>
                </c:pt>
                <c:pt idx="458">
                  <c:v>610000</c:v>
                </c:pt>
                <c:pt idx="459">
                  <c:v>750000</c:v>
                </c:pt>
                <c:pt idx="460">
                  <c:v>740000</c:v>
                </c:pt>
                <c:pt idx="461">
                  <c:v>449000</c:v>
                </c:pt>
                <c:pt idx="462">
                  <c:v>649999</c:v>
                </c:pt>
                <c:pt idx="463">
                  <c:v>525000</c:v>
                </c:pt>
                <c:pt idx="464">
                  <c:v>450000</c:v>
                </c:pt>
                <c:pt idx="465">
                  <c:v>1629000</c:v>
                </c:pt>
                <c:pt idx="466">
                  <c:v>575000</c:v>
                </c:pt>
                <c:pt idx="467">
                  <c:v>1055000</c:v>
                </c:pt>
                <c:pt idx="468">
                  <c:v>950000</c:v>
                </c:pt>
                <c:pt idx="469">
                  <c:v>155000</c:v>
                </c:pt>
                <c:pt idx="470">
                  <c:v>750000</c:v>
                </c:pt>
                <c:pt idx="471">
                  <c:v>1600000</c:v>
                </c:pt>
                <c:pt idx="472">
                  <c:v>265000</c:v>
                </c:pt>
                <c:pt idx="473">
                  <c:v>195000</c:v>
                </c:pt>
                <c:pt idx="474">
                  <c:v>310000</c:v>
                </c:pt>
                <c:pt idx="475">
                  <c:v>1050000</c:v>
                </c:pt>
                <c:pt idx="476">
                  <c:v>460000</c:v>
                </c:pt>
                <c:pt idx="477">
                  <c:v>545000</c:v>
                </c:pt>
                <c:pt idx="478">
                  <c:v>390000</c:v>
                </c:pt>
                <c:pt idx="479">
                  <c:v>1575000</c:v>
                </c:pt>
                <c:pt idx="480">
                  <c:v>775000</c:v>
                </c:pt>
                <c:pt idx="481">
                  <c:v>205000</c:v>
                </c:pt>
                <c:pt idx="482">
                  <c:v>225000</c:v>
                </c:pt>
                <c:pt idx="483">
                  <c:v>545000</c:v>
                </c:pt>
                <c:pt idx="484">
                  <c:v>1545000</c:v>
                </c:pt>
                <c:pt idx="485">
                  <c:v>390000</c:v>
                </c:pt>
                <c:pt idx="486">
                  <c:v>525000</c:v>
                </c:pt>
                <c:pt idx="487">
                  <c:v>285000</c:v>
                </c:pt>
                <c:pt idx="488">
                  <c:v>360000</c:v>
                </c:pt>
                <c:pt idx="489">
                  <c:v>1598000</c:v>
                </c:pt>
                <c:pt idx="490">
                  <c:v>1699000</c:v>
                </c:pt>
                <c:pt idx="491">
                  <c:v>1333333</c:v>
                </c:pt>
                <c:pt idx="492">
                  <c:v>920000</c:v>
                </c:pt>
                <c:pt idx="493">
                  <c:v>199000</c:v>
                </c:pt>
                <c:pt idx="494">
                  <c:v>450000</c:v>
                </c:pt>
                <c:pt idx="495">
                  <c:v>120000</c:v>
                </c:pt>
                <c:pt idx="496">
                  <c:v>198000</c:v>
                </c:pt>
                <c:pt idx="497">
                  <c:v>240000</c:v>
                </c:pt>
                <c:pt idx="498">
                  <c:v>825000</c:v>
                </c:pt>
                <c:pt idx="499">
                  <c:v>395000</c:v>
                </c:pt>
                <c:pt idx="500">
                  <c:v>900000</c:v>
                </c:pt>
                <c:pt idx="501">
                  <c:v>675000</c:v>
                </c:pt>
                <c:pt idx="502">
                  <c:v>535101</c:v>
                </c:pt>
                <c:pt idx="503">
                  <c:v>410000</c:v>
                </c:pt>
                <c:pt idx="504">
                  <c:v>225000</c:v>
                </c:pt>
                <c:pt idx="505">
                  <c:v>875000</c:v>
                </c:pt>
                <c:pt idx="506">
                  <c:v>500000</c:v>
                </c:pt>
                <c:pt idx="507">
                  <c:v>150000</c:v>
                </c:pt>
                <c:pt idx="508">
                  <c:v>499999</c:v>
                </c:pt>
                <c:pt idx="509">
                  <c:v>645000</c:v>
                </c:pt>
                <c:pt idx="510">
                  <c:v>260000</c:v>
                </c:pt>
                <c:pt idx="511">
                  <c:v>120000</c:v>
                </c:pt>
                <c:pt idx="512">
                  <c:v>775000</c:v>
                </c:pt>
                <c:pt idx="513">
                  <c:v>500000</c:v>
                </c:pt>
                <c:pt idx="514">
                  <c:v>550000</c:v>
                </c:pt>
                <c:pt idx="515">
                  <c:v>299000</c:v>
                </c:pt>
                <c:pt idx="516">
                  <c:v>695000</c:v>
                </c:pt>
                <c:pt idx="517">
                  <c:v>460000</c:v>
                </c:pt>
                <c:pt idx="518">
                  <c:v>150000</c:v>
                </c:pt>
                <c:pt idx="519">
                  <c:v>1095000</c:v>
                </c:pt>
                <c:pt idx="520">
                  <c:v>290000</c:v>
                </c:pt>
                <c:pt idx="521">
                  <c:v>1100000</c:v>
                </c:pt>
                <c:pt idx="522">
                  <c:v>299000</c:v>
                </c:pt>
                <c:pt idx="523">
                  <c:v>535000</c:v>
                </c:pt>
                <c:pt idx="524">
                  <c:v>560000</c:v>
                </c:pt>
                <c:pt idx="525">
                  <c:v>280000</c:v>
                </c:pt>
                <c:pt idx="526">
                  <c:v>630000</c:v>
                </c:pt>
                <c:pt idx="527">
                  <c:v>325000</c:v>
                </c:pt>
                <c:pt idx="528">
                  <c:v>445000</c:v>
                </c:pt>
                <c:pt idx="529">
                  <c:v>1175000</c:v>
                </c:pt>
                <c:pt idx="530">
                  <c:v>695000</c:v>
                </c:pt>
                <c:pt idx="531">
                  <c:v>630000</c:v>
                </c:pt>
                <c:pt idx="532">
                  <c:v>975000</c:v>
                </c:pt>
                <c:pt idx="533">
                  <c:v>265000</c:v>
                </c:pt>
                <c:pt idx="534">
                  <c:v>1080000</c:v>
                </c:pt>
                <c:pt idx="535">
                  <c:v>689000</c:v>
                </c:pt>
                <c:pt idx="536">
                  <c:v>400000</c:v>
                </c:pt>
                <c:pt idx="537">
                  <c:v>225000</c:v>
                </c:pt>
                <c:pt idx="538">
                  <c:v>379000</c:v>
                </c:pt>
                <c:pt idx="539">
                  <c:v>1575000</c:v>
                </c:pt>
                <c:pt idx="540">
                  <c:v>865000</c:v>
                </c:pt>
                <c:pt idx="541">
                  <c:v>475000</c:v>
                </c:pt>
                <c:pt idx="542">
                  <c:v>649999</c:v>
                </c:pt>
                <c:pt idx="543">
                  <c:v>650000</c:v>
                </c:pt>
                <c:pt idx="544">
                  <c:v>290000</c:v>
                </c:pt>
                <c:pt idx="545">
                  <c:v>125000</c:v>
                </c:pt>
                <c:pt idx="546">
                  <c:v>425000</c:v>
                </c:pt>
                <c:pt idx="547">
                  <c:v>745000</c:v>
                </c:pt>
                <c:pt idx="548">
                  <c:v>1100000</c:v>
                </c:pt>
                <c:pt idx="549">
                  <c:v>1700000</c:v>
                </c:pt>
                <c:pt idx="550">
                  <c:v>485000</c:v>
                </c:pt>
                <c:pt idx="551">
                  <c:v>430000</c:v>
                </c:pt>
                <c:pt idx="552">
                  <c:v>785000</c:v>
                </c:pt>
                <c:pt idx="553">
                  <c:v>1685000</c:v>
                </c:pt>
                <c:pt idx="554">
                  <c:v>651000</c:v>
                </c:pt>
                <c:pt idx="555">
                  <c:v>550000</c:v>
                </c:pt>
                <c:pt idx="556">
                  <c:v>1095000</c:v>
                </c:pt>
                <c:pt idx="557">
                  <c:v>60000</c:v>
                </c:pt>
                <c:pt idx="558">
                  <c:v>800000</c:v>
                </c:pt>
                <c:pt idx="559">
                  <c:v>140000</c:v>
                </c:pt>
                <c:pt idx="560">
                  <c:v>585000</c:v>
                </c:pt>
                <c:pt idx="561">
                  <c:v>345000</c:v>
                </c:pt>
                <c:pt idx="562">
                  <c:v>455000</c:v>
                </c:pt>
                <c:pt idx="563">
                  <c:v>595000</c:v>
                </c:pt>
                <c:pt idx="564">
                  <c:v>1599000</c:v>
                </c:pt>
                <c:pt idx="565">
                  <c:v>890000</c:v>
                </c:pt>
                <c:pt idx="566">
                  <c:v>651000</c:v>
                </c:pt>
                <c:pt idx="567">
                  <c:v>1250000</c:v>
                </c:pt>
                <c:pt idx="568">
                  <c:v>850000</c:v>
                </c:pt>
                <c:pt idx="569">
                  <c:v>850000</c:v>
                </c:pt>
                <c:pt idx="570">
                  <c:v>481000</c:v>
                </c:pt>
                <c:pt idx="571">
                  <c:v>765000</c:v>
                </c:pt>
                <c:pt idx="572">
                  <c:v>385000</c:v>
                </c:pt>
                <c:pt idx="573">
                  <c:v>230000</c:v>
                </c:pt>
                <c:pt idx="574">
                  <c:v>275000</c:v>
                </c:pt>
                <c:pt idx="575">
                  <c:v>408000</c:v>
                </c:pt>
                <c:pt idx="576">
                  <c:v>275000</c:v>
                </c:pt>
                <c:pt idx="577">
                  <c:v>925000</c:v>
                </c:pt>
                <c:pt idx="578">
                  <c:v>1600000</c:v>
                </c:pt>
                <c:pt idx="579">
                  <c:v>785000</c:v>
                </c:pt>
                <c:pt idx="580">
                  <c:v>360000</c:v>
                </c:pt>
                <c:pt idx="581">
                  <c:v>490000</c:v>
                </c:pt>
                <c:pt idx="582">
                  <c:v>1475000</c:v>
                </c:pt>
                <c:pt idx="583">
                  <c:v>875000</c:v>
                </c:pt>
                <c:pt idx="584">
                  <c:v>390000</c:v>
                </c:pt>
                <c:pt idx="585">
                  <c:v>485000</c:v>
                </c:pt>
                <c:pt idx="586">
                  <c:v>565000</c:v>
                </c:pt>
                <c:pt idx="587">
                  <c:v>590000</c:v>
                </c:pt>
                <c:pt idx="588">
                  <c:v>390000</c:v>
                </c:pt>
                <c:pt idx="589">
                  <c:v>275000</c:v>
                </c:pt>
                <c:pt idx="590">
                  <c:v>675000</c:v>
                </c:pt>
                <c:pt idx="591">
                  <c:v>720000</c:v>
                </c:pt>
                <c:pt idx="592">
                  <c:v>1571000</c:v>
                </c:pt>
                <c:pt idx="593">
                  <c:v>950000</c:v>
                </c:pt>
                <c:pt idx="594">
                  <c:v>255000</c:v>
                </c:pt>
                <c:pt idx="595">
                  <c:v>699999</c:v>
                </c:pt>
                <c:pt idx="596">
                  <c:v>265000</c:v>
                </c:pt>
                <c:pt idx="597">
                  <c:v>550000</c:v>
                </c:pt>
                <c:pt idx="598">
                  <c:v>525000</c:v>
                </c:pt>
                <c:pt idx="599">
                  <c:v>995000</c:v>
                </c:pt>
                <c:pt idx="600">
                  <c:v>445000</c:v>
                </c:pt>
                <c:pt idx="601">
                  <c:v>465000</c:v>
                </c:pt>
                <c:pt idx="602">
                  <c:v>890000</c:v>
                </c:pt>
                <c:pt idx="603">
                  <c:v>840000</c:v>
                </c:pt>
                <c:pt idx="604">
                  <c:v>275000</c:v>
                </c:pt>
                <c:pt idx="605">
                  <c:v>365000</c:v>
                </c:pt>
                <c:pt idx="606">
                  <c:v>925000</c:v>
                </c:pt>
                <c:pt idx="607">
                  <c:v>495000</c:v>
                </c:pt>
                <c:pt idx="608">
                  <c:v>350000</c:v>
                </c:pt>
                <c:pt idx="609">
                  <c:v>200000</c:v>
                </c:pt>
                <c:pt idx="610">
                  <c:v>975000</c:v>
                </c:pt>
                <c:pt idx="611">
                  <c:v>825000</c:v>
                </c:pt>
                <c:pt idx="612">
                  <c:v>585000</c:v>
                </c:pt>
                <c:pt idx="613">
                  <c:v>125000</c:v>
                </c:pt>
                <c:pt idx="614">
                  <c:v>88000</c:v>
                </c:pt>
                <c:pt idx="615">
                  <c:v>410000</c:v>
                </c:pt>
                <c:pt idx="616">
                  <c:v>845000</c:v>
                </c:pt>
                <c:pt idx="617">
                  <c:v>100000</c:v>
                </c:pt>
                <c:pt idx="618">
                  <c:v>969000</c:v>
                </c:pt>
                <c:pt idx="619">
                  <c:v>1200000</c:v>
                </c:pt>
                <c:pt idx="620">
                  <c:v>1200000</c:v>
                </c:pt>
                <c:pt idx="621">
                  <c:v>1600000</c:v>
                </c:pt>
                <c:pt idx="622">
                  <c:v>1500000</c:v>
                </c:pt>
                <c:pt idx="623">
                  <c:v>1620000</c:v>
                </c:pt>
                <c:pt idx="624">
                  <c:v>161000</c:v>
                </c:pt>
                <c:pt idx="625">
                  <c:v>1325000</c:v>
                </c:pt>
                <c:pt idx="626">
                  <c:v>490000</c:v>
                </c:pt>
                <c:pt idx="627">
                  <c:v>899000</c:v>
                </c:pt>
                <c:pt idx="628">
                  <c:v>575000</c:v>
                </c:pt>
                <c:pt idx="629">
                  <c:v>575000</c:v>
                </c:pt>
                <c:pt idx="630">
                  <c:v>595000</c:v>
                </c:pt>
                <c:pt idx="631">
                  <c:v>530000</c:v>
                </c:pt>
                <c:pt idx="632">
                  <c:v>285000</c:v>
                </c:pt>
                <c:pt idx="633">
                  <c:v>1180000</c:v>
                </c:pt>
                <c:pt idx="634">
                  <c:v>695000</c:v>
                </c:pt>
                <c:pt idx="635">
                  <c:v>1350000</c:v>
                </c:pt>
                <c:pt idx="636">
                  <c:v>239000</c:v>
                </c:pt>
                <c:pt idx="637">
                  <c:v>725000</c:v>
                </c:pt>
                <c:pt idx="638">
                  <c:v>795000</c:v>
                </c:pt>
                <c:pt idx="639">
                  <c:v>575000</c:v>
                </c:pt>
                <c:pt idx="640">
                  <c:v>595000</c:v>
                </c:pt>
                <c:pt idx="641">
                  <c:v>1350000</c:v>
                </c:pt>
                <c:pt idx="642">
                  <c:v>236000</c:v>
                </c:pt>
                <c:pt idx="643">
                  <c:v>310000</c:v>
                </c:pt>
                <c:pt idx="644">
                  <c:v>500000</c:v>
                </c:pt>
                <c:pt idx="645">
                  <c:v>1175000</c:v>
                </c:pt>
                <c:pt idx="646">
                  <c:v>160000</c:v>
                </c:pt>
                <c:pt idx="647">
                  <c:v>280000</c:v>
                </c:pt>
                <c:pt idx="648">
                  <c:v>960000</c:v>
                </c:pt>
                <c:pt idx="649">
                  <c:v>525000</c:v>
                </c:pt>
                <c:pt idx="650">
                  <c:v>690000</c:v>
                </c:pt>
                <c:pt idx="651">
                  <c:v>589000</c:v>
                </c:pt>
                <c:pt idx="652">
                  <c:v>269000</c:v>
                </c:pt>
                <c:pt idx="653">
                  <c:v>850000</c:v>
                </c:pt>
                <c:pt idx="654">
                  <c:v>1425000</c:v>
                </c:pt>
                <c:pt idx="655">
                  <c:v>1400000</c:v>
                </c:pt>
                <c:pt idx="656">
                  <c:v>445000</c:v>
                </c:pt>
                <c:pt idx="657">
                  <c:v>600000</c:v>
                </c:pt>
                <c:pt idx="658">
                  <c:v>655000</c:v>
                </c:pt>
                <c:pt idx="659">
                  <c:v>575000</c:v>
                </c:pt>
                <c:pt idx="660">
                  <c:v>220000</c:v>
                </c:pt>
                <c:pt idx="661">
                  <c:v>381999</c:v>
                </c:pt>
                <c:pt idx="662">
                  <c:v>645000</c:v>
                </c:pt>
                <c:pt idx="663">
                  <c:v>320000</c:v>
                </c:pt>
                <c:pt idx="664">
                  <c:v>145000</c:v>
                </c:pt>
                <c:pt idx="665">
                  <c:v>711000</c:v>
                </c:pt>
                <c:pt idx="666">
                  <c:v>681000</c:v>
                </c:pt>
                <c:pt idx="667">
                  <c:v>170000</c:v>
                </c:pt>
                <c:pt idx="668">
                  <c:v>450000</c:v>
                </c:pt>
                <c:pt idx="669">
                  <c:v>630000</c:v>
                </c:pt>
                <c:pt idx="670">
                  <c:v>725000</c:v>
                </c:pt>
                <c:pt idx="671">
                  <c:v>450000</c:v>
                </c:pt>
                <c:pt idx="672">
                  <c:v>715000</c:v>
                </c:pt>
                <c:pt idx="673">
                  <c:v>1025000</c:v>
                </c:pt>
                <c:pt idx="674">
                  <c:v>649999</c:v>
                </c:pt>
                <c:pt idx="675">
                  <c:v>675000</c:v>
                </c:pt>
                <c:pt idx="676">
                  <c:v>571000</c:v>
                </c:pt>
                <c:pt idx="677">
                  <c:v>1350000</c:v>
                </c:pt>
                <c:pt idx="678">
                  <c:v>995000</c:v>
                </c:pt>
                <c:pt idx="679">
                  <c:v>1249000</c:v>
                </c:pt>
                <c:pt idx="680">
                  <c:v>1050000</c:v>
                </c:pt>
                <c:pt idx="681">
                  <c:v>415000</c:v>
                </c:pt>
                <c:pt idx="682">
                  <c:v>1495000</c:v>
                </c:pt>
                <c:pt idx="683">
                  <c:v>1575000</c:v>
                </c:pt>
                <c:pt idx="684">
                  <c:v>1350000</c:v>
                </c:pt>
                <c:pt idx="685">
                  <c:v>705000</c:v>
                </c:pt>
                <c:pt idx="686">
                  <c:v>800000</c:v>
                </c:pt>
                <c:pt idx="687">
                  <c:v>1450000</c:v>
                </c:pt>
                <c:pt idx="688">
                  <c:v>180000</c:v>
                </c:pt>
                <c:pt idx="689">
                  <c:v>1325000</c:v>
                </c:pt>
                <c:pt idx="690">
                  <c:v>450000</c:v>
                </c:pt>
                <c:pt idx="691">
                  <c:v>440000</c:v>
                </c:pt>
                <c:pt idx="692">
                  <c:v>500000</c:v>
                </c:pt>
                <c:pt idx="693">
                  <c:v>485000</c:v>
                </c:pt>
                <c:pt idx="694">
                  <c:v>400000</c:v>
                </c:pt>
                <c:pt idx="695">
                  <c:v>205000</c:v>
                </c:pt>
                <c:pt idx="696">
                  <c:v>1475001</c:v>
                </c:pt>
                <c:pt idx="697">
                  <c:v>262000</c:v>
                </c:pt>
                <c:pt idx="698">
                  <c:v>1100000</c:v>
                </c:pt>
                <c:pt idx="699">
                  <c:v>625000</c:v>
                </c:pt>
                <c:pt idx="700">
                  <c:v>445000</c:v>
                </c:pt>
                <c:pt idx="701">
                  <c:v>54000</c:v>
                </c:pt>
                <c:pt idx="702">
                  <c:v>675000</c:v>
                </c:pt>
                <c:pt idx="703">
                  <c:v>38000</c:v>
                </c:pt>
                <c:pt idx="704">
                  <c:v>455000</c:v>
                </c:pt>
                <c:pt idx="705">
                  <c:v>1100000</c:v>
                </c:pt>
                <c:pt idx="706">
                  <c:v>655000</c:v>
                </c:pt>
                <c:pt idx="707">
                  <c:v>140000</c:v>
                </c:pt>
                <c:pt idx="708">
                  <c:v>275000</c:v>
                </c:pt>
                <c:pt idx="709">
                  <c:v>230000</c:v>
                </c:pt>
                <c:pt idx="710">
                  <c:v>175000</c:v>
                </c:pt>
                <c:pt idx="711">
                  <c:v>950000</c:v>
                </c:pt>
                <c:pt idx="712">
                  <c:v>585000</c:v>
                </c:pt>
                <c:pt idx="713">
                  <c:v>399000</c:v>
                </c:pt>
                <c:pt idx="714">
                  <c:v>80000</c:v>
                </c:pt>
                <c:pt idx="715">
                  <c:v>1090000</c:v>
                </c:pt>
                <c:pt idx="716">
                  <c:v>375000</c:v>
                </c:pt>
                <c:pt idx="717">
                  <c:v>1399000</c:v>
                </c:pt>
                <c:pt idx="718">
                  <c:v>695000</c:v>
                </c:pt>
                <c:pt idx="719">
                  <c:v>90000</c:v>
                </c:pt>
                <c:pt idx="720">
                  <c:v>421000</c:v>
                </c:pt>
                <c:pt idx="721">
                  <c:v>650000</c:v>
                </c:pt>
                <c:pt idx="722">
                  <c:v>595000</c:v>
                </c:pt>
                <c:pt idx="723">
                  <c:v>360000</c:v>
                </c:pt>
                <c:pt idx="724">
                  <c:v>510000</c:v>
                </c:pt>
                <c:pt idx="725">
                  <c:v>595000</c:v>
                </c:pt>
                <c:pt idx="726">
                  <c:v>1325000</c:v>
                </c:pt>
                <c:pt idx="727">
                  <c:v>395000</c:v>
                </c:pt>
                <c:pt idx="728">
                  <c:v>775000</c:v>
                </c:pt>
                <c:pt idx="729">
                  <c:v>239000</c:v>
                </c:pt>
                <c:pt idx="730">
                  <c:v>585000</c:v>
                </c:pt>
                <c:pt idx="731">
                  <c:v>1075000</c:v>
                </c:pt>
                <c:pt idx="732">
                  <c:v>1495000</c:v>
                </c:pt>
                <c:pt idx="733">
                  <c:v>1125000</c:v>
                </c:pt>
                <c:pt idx="734">
                  <c:v>485000</c:v>
                </c:pt>
                <c:pt idx="735">
                  <c:v>250000</c:v>
                </c:pt>
                <c:pt idx="736">
                  <c:v>600000</c:v>
                </c:pt>
                <c:pt idx="737">
                  <c:v>735000</c:v>
                </c:pt>
                <c:pt idx="738">
                  <c:v>499000</c:v>
                </c:pt>
                <c:pt idx="739">
                  <c:v>1395000</c:v>
                </c:pt>
                <c:pt idx="740">
                  <c:v>890000</c:v>
                </c:pt>
                <c:pt idx="741">
                  <c:v>965000</c:v>
                </c:pt>
                <c:pt idx="742">
                  <c:v>885000</c:v>
                </c:pt>
                <c:pt idx="743">
                  <c:v>1000000</c:v>
                </c:pt>
                <c:pt idx="744">
                  <c:v>1200000</c:v>
                </c:pt>
                <c:pt idx="745">
                  <c:v>1260000</c:v>
                </c:pt>
                <c:pt idx="746">
                  <c:v>275621</c:v>
                </c:pt>
                <c:pt idx="747">
                  <c:v>750000</c:v>
                </c:pt>
                <c:pt idx="748">
                  <c:v>1125000</c:v>
                </c:pt>
                <c:pt idx="749">
                  <c:v>1295000</c:v>
                </c:pt>
                <c:pt idx="750">
                  <c:v>675000</c:v>
                </c:pt>
                <c:pt idx="751">
                  <c:v>545000</c:v>
                </c:pt>
                <c:pt idx="752">
                  <c:v>375000</c:v>
                </c:pt>
                <c:pt idx="753">
                  <c:v>1550000</c:v>
                </c:pt>
                <c:pt idx="754">
                  <c:v>225000</c:v>
                </c:pt>
                <c:pt idx="755">
                  <c:v>245000</c:v>
                </c:pt>
                <c:pt idx="756">
                  <c:v>775000</c:v>
                </c:pt>
                <c:pt idx="757">
                  <c:v>315000</c:v>
                </c:pt>
                <c:pt idx="758">
                  <c:v>1250000</c:v>
                </c:pt>
                <c:pt idx="759">
                  <c:v>950000</c:v>
                </c:pt>
                <c:pt idx="760">
                  <c:v>890000</c:v>
                </c:pt>
                <c:pt idx="761">
                  <c:v>1550000</c:v>
                </c:pt>
                <c:pt idx="762">
                  <c:v>735000</c:v>
                </c:pt>
                <c:pt idx="763">
                  <c:v>1090000</c:v>
                </c:pt>
                <c:pt idx="764">
                  <c:v>500000</c:v>
                </c:pt>
                <c:pt idx="765">
                  <c:v>490000</c:v>
                </c:pt>
                <c:pt idx="766">
                  <c:v>675000</c:v>
                </c:pt>
                <c:pt idx="767">
                  <c:v>185000</c:v>
                </c:pt>
                <c:pt idx="768">
                  <c:v>645000</c:v>
                </c:pt>
                <c:pt idx="769">
                  <c:v>445000</c:v>
                </c:pt>
                <c:pt idx="770">
                  <c:v>590000</c:v>
                </c:pt>
                <c:pt idx="771">
                  <c:v>875000</c:v>
                </c:pt>
                <c:pt idx="772">
                  <c:v>1075000</c:v>
                </c:pt>
                <c:pt idx="773">
                  <c:v>310000</c:v>
                </c:pt>
                <c:pt idx="774">
                  <c:v>135000</c:v>
                </c:pt>
                <c:pt idx="775">
                  <c:v>390000</c:v>
                </c:pt>
                <c:pt idx="776">
                  <c:v>424000</c:v>
                </c:pt>
                <c:pt idx="777">
                  <c:v>699000</c:v>
                </c:pt>
                <c:pt idx="778">
                  <c:v>750000</c:v>
                </c:pt>
                <c:pt idx="779">
                  <c:v>940000</c:v>
                </c:pt>
                <c:pt idx="780">
                  <c:v>1050000</c:v>
                </c:pt>
                <c:pt idx="781">
                  <c:v>751000</c:v>
                </c:pt>
                <c:pt idx="782">
                  <c:v>625000</c:v>
                </c:pt>
                <c:pt idx="783">
                  <c:v>1450000</c:v>
                </c:pt>
                <c:pt idx="784">
                  <c:v>1395000</c:v>
                </c:pt>
                <c:pt idx="785">
                  <c:v>1495000</c:v>
                </c:pt>
                <c:pt idx="786">
                  <c:v>990000</c:v>
                </c:pt>
                <c:pt idx="787">
                  <c:v>570000</c:v>
                </c:pt>
                <c:pt idx="788">
                  <c:v>370000</c:v>
                </c:pt>
                <c:pt idx="789">
                  <c:v>675000</c:v>
                </c:pt>
                <c:pt idx="790">
                  <c:v>790000</c:v>
                </c:pt>
                <c:pt idx="791">
                  <c:v>157000</c:v>
                </c:pt>
                <c:pt idx="792">
                  <c:v>1495000</c:v>
                </c:pt>
                <c:pt idx="793">
                  <c:v>895000</c:v>
                </c:pt>
                <c:pt idx="794">
                  <c:v>410000</c:v>
                </c:pt>
                <c:pt idx="795">
                  <c:v>521000</c:v>
                </c:pt>
                <c:pt idx="796">
                  <c:v>1125000</c:v>
                </c:pt>
                <c:pt idx="797">
                  <c:v>665000</c:v>
                </c:pt>
                <c:pt idx="798">
                  <c:v>1200000</c:v>
                </c:pt>
                <c:pt idx="799">
                  <c:v>1450000</c:v>
                </c:pt>
                <c:pt idx="800">
                  <c:v>425000</c:v>
                </c:pt>
                <c:pt idx="801">
                  <c:v>395000</c:v>
                </c:pt>
                <c:pt idx="802">
                  <c:v>421000</c:v>
                </c:pt>
                <c:pt idx="803">
                  <c:v>230000</c:v>
                </c:pt>
                <c:pt idx="804">
                  <c:v>250000</c:v>
                </c:pt>
                <c:pt idx="805">
                  <c:v>465000</c:v>
                </c:pt>
                <c:pt idx="806">
                  <c:v>1195000</c:v>
                </c:pt>
                <c:pt idx="807">
                  <c:v>625000</c:v>
                </c:pt>
                <c:pt idx="808">
                  <c:v>975000</c:v>
                </c:pt>
                <c:pt idx="809">
                  <c:v>375000</c:v>
                </c:pt>
                <c:pt idx="810">
                  <c:v>320000</c:v>
                </c:pt>
                <c:pt idx="811">
                  <c:v>950000</c:v>
                </c:pt>
                <c:pt idx="812">
                  <c:v>369000</c:v>
                </c:pt>
                <c:pt idx="813">
                  <c:v>670000</c:v>
                </c:pt>
                <c:pt idx="814">
                  <c:v>489000</c:v>
                </c:pt>
                <c:pt idx="815">
                  <c:v>750000</c:v>
                </c:pt>
                <c:pt idx="816">
                  <c:v>790000</c:v>
                </c:pt>
                <c:pt idx="817">
                  <c:v>1200000</c:v>
                </c:pt>
                <c:pt idx="818">
                  <c:v>305000</c:v>
                </c:pt>
                <c:pt idx="819">
                  <c:v>375000</c:v>
                </c:pt>
                <c:pt idx="820">
                  <c:v>1049000</c:v>
                </c:pt>
                <c:pt idx="821">
                  <c:v>545000</c:v>
                </c:pt>
                <c:pt idx="822">
                  <c:v>430000</c:v>
                </c:pt>
                <c:pt idx="823">
                  <c:v>1449000</c:v>
                </c:pt>
                <c:pt idx="824">
                  <c:v>1125000</c:v>
                </c:pt>
                <c:pt idx="825">
                  <c:v>770000</c:v>
                </c:pt>
                <c:pt idx="826">
                  <c:v>225000</c:v>
                </c:pt>
                <c:pt idx="827">
                  <c:v>250000</c:v>
                </c:pt>
                <c:pt idx="828">
                  <c:v>1250000</c:v>
                </c:pt>
                <c:pt idx="829">
                  <c:v>425000</c:v>
                </c:pt>
                <c:pt idx="830">
                  <c:v>640000</c:v>
                </c:pt>
                <c:pt idx="831">
                  <c:v>475000</c:v>
                </c:pt>
                <c:pt idx="832">
                  <c:v>650000</c:v>
                </c:pt>
                <c:pt idx="833">
                  <c:v>625000</c:v>
                </c:pt>
                <c:pt idx="834">
                  <c:v>219101</c:v>
                </c:pt>
                <c:pt idx="835">
                  <c:v>450000</c:v>
                </c:pt>
                <c:pt idx="836">
                  <c:v>199000</c:v>
                </c:pt>
                <c:pt idx="837">
                  <c:v>275000</c:v>
                </c:pt>
                <c:pt idx="838">
                  <c:v>410000</c:v>
                </c:pt>
                <c:pt idx="839">
                  <c:v>610000</c:v>
                </c:pt>
                <c:pt idx="840">
                  <c:v>498000</c:v>
                </c:pt>
                <c:pt idx="841">
                  <c:v>650000</c:v>
                </c:pt>
                <c:pt idx="842">
                  <c:v>690000</c:v>
                </c:pt>
                <c:pt idx="843">
                  <c:v>1000000</c:v>
                </c:pt>
                <c:pt idx="844">
                  <c:v>1550000</c:v>
                </c:pt>
                <c:pt idx="845">
                  <c:v>675000</c:v>
                </c:pt>
                <c:pt idx="846">
                  <c:v>1450000</c:v>
                </c:pt>
                <c:pt idx="847">
                  <c:v>650000</c:v>
                </c:pt>
                <c:pt idx="848">
                  <c:v>539000</c:v>
                </c:pt>
                <c:pt idx="849">
                  <c:v>200000</c:v>
                </c:pt>
                <c:pt idx="850">
                  <c:v>450000</c:v>
                </c:pt>
                <c:pt idx="851">
                  <c:v>430000</c:v>
                </c:pt>
                <c:pt idx="852">
                  <c:v>685000</c:v>
                </c:pt>
                <c:pt idx="853">
                  <c:v>1095000</c:v>
                </c:pt>
                <c:pt idx="854">
                  <c:v>1545000</c:v>
                </c:pt>
                <c:pt idx="855">
                  <c:v>375000</c:v>
                </c:pt>
                <c:pt idx="856">
                  <c:v>330000</c:v>
                </c:pt>
                <c:pt idx="857">
                  <c:v>775000</c:v>
                </c:pt>
                <c:pt idx="858">
                  <c:v>600000</c:v>
                </c:pt>
                <c:pt idx="859">
                  <c:v>1325000</c:v>
                </c:pt>
                <c:pt idx="860">
                  <c:v>1051000</c:v>
                </c:pt>
                <c:pt idx="861">
                  <c:v>349444</c:v>
                </c:pt>
                <c:pt idx="862">
                  <c:v>530000</c:v>
                </c:pt>
                <c:pt idx="863">
                  <c:v>570000</c:v>
                </c:pt>
                <c:pt idx="864">
                  <c:v>785000</c:v>
                </c:pt>
                <c:pt idx="865">
                  <c:v>549000</c:v>
                </c:pt>
                <c:pt idx="866">
                  <c:v>449000</c:v>
                </c:pt>
                <c:pt idx="867">
                  <c:v>680000</c:v>
                </c:pt>
                <c:pt idx="868">
                  <c:v>510000</c:v>
                </c:pt>
                <c:pt idx="869">
                  <c:v>500000</c:v>
                </c:pt>
                <c:pt idx="870">
                  <c:v>490000</c:v>
                </c:pt>
                <c:pt idx="871">
                  <c:v>91500</c:v>
                </c:pt>
                <c:pt idx="872">
                  <c:v>1650000</c:v>
                </c:pt>
                <c:pt idx="873">
                  <c:v>1075000</c:v>
                </c:pt>
                <c:pt idx="874">
                  <c:v>135000</c:v>
                </c:pt>
                <c:pt idx="875">
                  <c:v>1250000</c:v>
                </c:pt>
                <c:pt idx="876">
                  <c:v>199000</c:v>
                </c:pt>
                <c:pt idx="877">
                  <c:v>285000</c:v>
                </c:pt>
                <c:pt idx="878">
                  <c:v>550000</c:v>
                </c:pt>
                <c:pt idx="879">
                  <c:v>1475000</c:v>
                </c:pt>
                <c:pt idx="880">
                  <c:v>385000</c:v>
                </c:pt>
                <c:pt idx="881">
                  <c:v>650000</c:v>
                </c:pt>
                <c:pt idx="882">
                  <c:v>149000</c:v>
                </c:pt>
                <c:pt idx="883">
                  <c:v>1590000</c:v>
                </c:pt>
                <c:pt idx="884">
                  <c:v>470000</c:v>
                </c:pt>
                <c:pt idx="885">
                  <c:v>649999</c:v>
                </c:pt>
                <c:pt idx="886">
                  <c:v>1550000</c:v>
                </c:pt>
                <c:pt idx="887">
                  <c:v>650000</c:v>
                </c:pt>
                <c:pt idx="888">
                  <c:v>315000</c:v>
                </c:pt>
                <c:pt idx="889">
                  <c:v>160000</c:v>
                </c:pt>
                <c:pt idx="890">
                  <c:v>290000</c:v>
                </c:pt>
                <c:pt idx="891">
                  <c:v>485000</c:v>
                </c:pt>
                <c:pt idx="892">
                  <c:v>570000</c:v>
                </c:pt>
                <c:pt idx="893">
                  <c:v>650000</c:v>
                </c:pt>
                <c:pt idx="894">
                  <c:v>599000</c:v>
                </c:pt>
                <c:pt idx="895">
                  <c:v>690000</c:v>
                </c:pt>
                <c:pt idx="896">
                  <c:v>419000</c:v>
                </c:pt>
                <c:pt idx="897">
                  <c:v>525000</c:v>
                </c:pt>
                <c:pt idx="898">
                  <c:v>450000</c:v>
                </c:pt>
                <c:pt idx="899">
                  <c:v>1325000</c:v>
                </c:pt>
                <c:pt idx="900">
                  <c:v>495000</c:v>
                </c:pt>
                <c:pt idx="901">
                  <c:v>950000</c:v>
                </c:pt>
                <c:pt idx="902">
                  <c:v>460000</c:v>
                </c:pt>
                <c:pt idx="903">
                  <c:v>550000</c:v>
                </c:pt>
                <c:pt idx="904">
                  <c:v>415000</c:v>
                </c:pt>
                <c:pt idx="905">
                  <c:v>465000</c:v>
                </c:pt>
                <c:pt idx="906">
                  <c:v>565000</c:v>
                </c:pt>
                <c:pt idx="907">
                  <c:v>849999</c:v>
                </c:pt>
                <c:pt idx="908">
                  <c:v>125000</c:v>
                </c:pt>
                <c:pt idx="909">
                  <c:v>725000</c:v>
                </c:pt>
                <c:pt idx="910">
                  <c:v>1100000</c:v>
                </c:pt>
                <c:pt idx="911">
                  <c:v>175000</c:v>
                </c:pt>
                <c:pt idx="912">
                  <c:v>165000</c:v>
                </c:pt>
                <c:pt idx="913">
                  <c:v>190000</c:v>
                </c:pt>
                <c:pt idx="914">
                  <c:v>490000</c:v>
                </c:pt>
                <c:pt idx="915">
                  <c:v>815000</c:v>
                </c:pt>
                <c:pt idx="916">
                  <c:v>750000</c:v>
                </c:pt>
                <c:pt idx="917">
                  <c:v>499000</c:v>
                </c:pt>
                <c:pt idx="918">
                  <c:v>865000</c:v>
                </c:pt>
                <c:pt idx="919">
                  <c:v>1451000</c:v>
                </c:pt>
                <c:pt idx="920">
                  <c:v>465000</c:v>
                </c:pt>
                <c:pt idx="921">
                  <c:v>390000</c:v>
                </c:pt>
                <c:pt idx="922">
                  <c:v>499000</c:v>
                </c:pt>
                <c:pt idx="923">
                  <c:v>649000</c:v>
                </c:pt>
                <c:pt idx="924">
                  <c:v>320000</c:v>
                </c:pt>
                <c:pt idx="925">
                  <c:v>1450000</c:v>
                </c:pt>
                <c:pt idx="926">
                  <c:v>1290000</c:v>
                </c:pt>
                <c:pt idx="927">
                  <c:v>255000</c:v>
                </c:pt>
                <c:pt idx="928">
                  <c:v>375000</c:v>
                </c:pt>
                <c:pt idx="929">
                  <c:v>640000</c:v>
                </c:pt>
                <c:pt idx="930">
                  <c:v>1475000</c:v>
                </c:pt>
                <c:pt idx="931">
                  <c:v>920000</c:v>
                </c:pt>
                <c:pt idx="932">
                  <c:v>1370000</c:v>
                </c:pt>
                <c:pt idx="933">
                  <c:v>499000</c:v>
                </c:pt>
                <c:pt idx="934">
                  <c:v>425000</c:v>
                </c:pt>
                <c:pt idx="935">
                  <c:v>899000</c:v>
                </c:pt>
                <c:pt idx="936">
                  <c:v>1050000</c:v>
                </c:pt>
                <c:pt idx="937">
                  <c:v>849000</c:v>
                </c:pt>
                <c:pt idx="938">
                  <c:v>535000</c:v>
                </c:pt>
                <c:pt idx="939">
                  <c:v>685000</c:v>
                </c:pt>
                <c:pt idx="940">
                  <c:v>1150000</c:v>
                </c:pt>
                <c:pt idx="941">
                  <c:v>250000</c:v>
                </c:pt>
                <c:pt idx="942">
                  <c:v>245000</c:v>
                </c:pt>
                <c:pt idx="943">
                  <c:v>1375000</c:v>
                </c:pt>
                <c:pt idx="944">
                  <c:v>799000</c:v>
                </c:pt>
                <c:pt idx="945">
                  <c:v>850000</c:v>
                </c:pt>
                <c:pt idx="946">
                  <c:v>590000</c:v>
                </c:pt>
                <c:pt idx="947">
                  <c:v>785000</c:v>
                </c:pt>
                <c:pt idx="948">
                  <c:v>380000</c:v>
                </c:pt>
                <c:pt idx="949">
                  <c:v>675000</c:v>
                </c:pt>
                <c:pt idx="950">
                  <c:v>1699000</c:v>
                </c:pt>
                <c:pt idx="951">
                  <c:v>895000</c:v>
                </c:pt>
                <c:pt idx="952">
                  <c:v>1640000</c:v>
                </c:pt>
                <c:pt idx="953">
                  <c:v>1215000</c:v>
                </c:pt>
                <c:pt idx="954">
                  <c:v>1050000</c:v>
                </c:pt>
                <c:pt idx="955">
                  <c:v>1275000</c:v>
                </c:pt>
                <c:pt idx="956">
                  <c:v>750000</c:v>
                </c:pt>
                <c:pt idx="957">
                  <c:v>665000</c:v>
                </c:pt>
                <c:pt idx="958">
                  <c:v>1385000</c:v>
                </c:pt>
                <c:pt idx="959">
                  <c:v>675000</c:v>
                </c:pt>
                <c:pt idx="960">
                  <c:v>390000</c:v>
                </c:pt>
                <c:pt idx="961">
                  <c:v>640000</c:v>
                </c:pt>
                <c:pt idx="962">
                  <c:v>470000</c:v>
                </c:pt>
                <c:pt idx="963">
                  <c:v>585000</c:v>
                </c:pt>
                <c:pt idx="964">
                  <c:v>1321111</c:v>
                </c:pt>
                <c:pt idx="965">
                  <c:v>595000</c:v>
                </c:pt>
                <c:pt idx="966">
                  <c:v>760000</c:v>
                </c:pt>
                <c:pt idx="967">
                  <c:v>910000</c:v>
                </c:pt>
                <c:pt idx="968">
                  <c:v>150000</c:v>
                </c:pt>
                <c:pt idx="969">
                  <c:v>185000</c:v>
                </c:pt>
                <c:pt idx="970">
                  <c:v>850000</c:v>
                </c:pt>
                <c:pt idx="971">
                  <c:v>1340000</c:v>
                </c:pt>
                <c:pt idx="972">
                  <c:v>745000</c:v>
                </c:pt>
                <c:pt idx="973">
                  <c:v>820000</c:v>
                </c:pt>
                <c:pt idx="974">
                  <c:v>1040000</c:v>
                </c:pt>
                <c:pt idx="975">
                  <c:v>900000</c:v>
                </c:pt>
                <c:pt idx="976">
                  <c:v>435000</c:v>
                </c:pt>
                <c:pt idx="977">
                  <c:v>75000</c:v>
                </c:pt>
                <c:pt idx="978">
                  <c:v>150000</c:v>
                </c:pt>
                <c:pt idx="979">
                  <c:v>1050000</c:v>
                </c:pt>
                <c:pt idx="980">
                  <c:v>290000</c:v>
                </c:pt>
                <c:pt idx="981">
                  <c:v>359000</c:v>
                </c:pt>
                <c:pt idx="982">
                  <c:v>590000</c:v>
                </c:pt>
                <c:pt idx="983">
                  <c:v>195000</c:v>
                </c:pt>
                <c:pt idx="984">
                  <c:v>675000</c:v>
                </c:pt>
                <c:pt idx="985">
                  <c:v>1625000</c:v>
                </c:pt>
                <c:pt idx="986">
                  <c:v>420000</c:v>
                </c:pt>
                <c:pt idx="987">
                  <c:v>310000</c:v>
                </c:pt>
                <c:pt idx="988">
                  <c:v>650000</c:v>
                </c:pt>
                <c:pt idx="989">
                  <c:v>1560000</c:v>
                </c:pt>
                <c:pt idx="990">
                  <c:v>1295000</c:v>
                </c:pt>
                <c:pt idx="991">
                  <c:v>760000</c:v>
                </c:pt>
                <c:pt idx="992">
                  <c:v>1430000</c:v>
                </c:pt>
                <c:pt idx="993">
                  <c:v>1350000</c:v>
                </c:pt>
                <c:pt idx="994">
                  <c:v>650000</c:v>
                </c:pt>
                <c:pt idx="995">
                  <c:v>670000</c:v>
                </c:pt>
                <c:pt idx="996">
                  <c:v>1175000</c:v>
                </c:pt>
                <c:pt idx="997">
                  <c:v>750000</c:v>
                </c:pt>
                <c:pt idx="998">
                  <c:v>965000</c:v>
                </c:pt>
                <c:pt idx="999">
                  <c:v>769000</c:v>
                </c:pt>
                <c:pt idx="1000">
                  <c:v>549000</c:v>
                </c:pt>
                <c:pt idx="1001">
                  <c:v>371000</c:v>
                </c:pt>
                <c:pt idx="1002">
                  <c:v>300000</c:v>
                </c:pt>
                <c:pt idx="1003">
                  <c:v>550000</c:v>
                </c:pt>
                <c:pt idx="1004">
                  <c:v>535000</c:v>
                </c:pt>
                <c:pt idx="1005">
                  <c:v>135000</c:v>
                </c:pt>
                <c:pt idx="1006">
                  <c:v>749000</c:v>
                </c:pt>
                <c:pt idx="1007">
                  <c:v>235000</c:v>
                </c:pt>
                <c:pt idx="1008">
                  <c:v>140000</c:v>
                </c:pt>
                <c:pt idx="1009">
                  <c:v>1350000</c:v>
                </c:pt>
                <c:pt idx="1010">
                  <c:v>1399000</c:v>
                </c:pt>
                <c:pt idx="1011">
                  <c:v>550000</c:v>
                </c:pt>
                <c:pt idx="1012">
                  <c:v>1180000</c:v>
                </c:pt>
                <c:pt idx="1013">
                  <c:v>599000</c:v>
                </c:pt>
                <c:pt idx="1014">
                  <c:v>1249000</c:v>
                </c:pt>
                <c:pt idx="1015">
                  <c:v>838000</c:v>
                </c:pt>
                <c:pt idx="1016">
                  <c:v>1350000</c:v>
                </c:pt>
                <c:pt idx="1017">
                  <c:v>525000</c:v>
                </c:pt>
                <c:pt idx="1018">
                  <c:v>380000</c:v>
                </c:pt>
                <c:pt idx="1019">
                  <c:v>1580000</c:v>
                </c:pt>
                <c:pt idx="1020">
                  <c:v>915000</c:v>
                </c:pt>
                <c:pt idx="1021">
                  <c:v>1150000</c:v>
                </c:pt>
                <c:pt idx="1022">
                  <c:v>1000000</c:v>
                </c:pt>
                <c:pt idx="1023">
                  <c:v>640000</c:v>
                </c:pt>
                <c:pt idx="1024">
                  <c:v>799000</c:v>
                </c:pt>
                <c:pt idx="1025">
                  <c:v>1049000</c:v>
                </c:pt>
                <c:pt idx="1026">
                  <c:v>320000</c:v>
                </c:pt>
                <c:pt idx="1027">
                  <c:v>795000</c:v>
                </c:pt>
                <c:pt idx="1028">
                  <c:v>875000</c:v>
                </c:pt>
                <c:pt idx="1029">
                  <c:v>325000</c:v>
                </c:pt>
                <c:pt idx="1030">
                  <c:v>1150000</c:v>
                </c:pt>
                <c:pt idx="1031">
                  <c:v>900000</c:v>
                </c:pt>
                <c:pt idx="1032">
                  <c:v>435000</c:v>
                </c:pt>
                <c:pt idx="1033">
                  <c:v>751000</c:v>
                </c:pt>
                <c:pt idx="1034">
                  <c:v>850000</c:v>
                </c:pt>
                <c:pt idx="1035">
                  <c:v>125000</c:v>
                </c:pt>
                <c:pt idx="1036">
                  <c:v>599000</c:v>
                </c:pt>
                <c:pt idx="1037">
                  <c:v>995000</c:v>
                </c:pt>
                <c:pt idx="1038">
                  <c:v>499000</c:v>
                </c:pt>
                <c:pt idx="1039">
                  <c:v>199000</c:v>
                </c:pt>
                <c:pt idx="1040">
                  <c:v>400000</c:v>
                </c:pt>
                <c:pt idx="1041">
                  <c:v>725000</c:v>
                </c:pt>
                <c:pt idx="1042">
                  <c:v>1650000</c:v>
                </c:pt>
                <c:pt idx="1043">
                  <c:v>275000</c:v>
                </c:pt>
                <c:pt idx="1044">
                  <c:v>160000</c:v>
                </c:pt>
                <c:pt idx="1045">
                  <c:v>325000</c:v>
                </c:pt>
                <c:pt idx="1046">
                  <c:v>655000</c:v>
                </c:pt>
                <c:pt idx="1047">
                  <c:v>650000</c:v>
                </c:pt>
                <c:pt idx="1048">
                  <c:v>250000</c:v>
                </c:pt>
                <c:pt idx="1049">
                  <c:v>725000</c:v>
                </c:pt>
                <c:pt idx="1050">
                  <c:v>599999</c:v>
                </c:pt>
                <c:pt idx="1051">
                  <c:v>199999</c:v>
                </c:pt>
                <c:pt idx="1052">
                  <c:v>750000</c:v>
                </c:pt>
                <c:pt idx="1053">
                  <c:v>49000</c:v>
                </c:pt>
                <c:pt idx="1054">
                  <c:v>799999</c:v>
                </c:pt>
                <c:pt idx="1055">
                  <c:v>585000</c:v>
                </c:pt>
                <c:pt idx="1056">
                  <c:v>1199000</c:v>
                </c:pt>
                <c:pt idx="1057">
                  <c:v>290000</c:v>
                </c:pt>
                <c:pt idx="1058">
                  <c:v>1450000</c:v>
                </c:pt>
                <c:pt idx="1059">
                  <c:v>450000</c:v>
                </c:pt>
                <c:pt idx="1060">
                  <c:v>390000</c:v>
                </c:pt>
                <c:pt idx="1061">
                  <c:v>651000</c:v>
                </c:pt>
                <c:pt idx="1062">
                  <c:v>490000</c:v>
                </c:pt>
                <c:pt idx="1063">
                  <c:v>695000</c:v>
                </c:pt>
                <c:pt idx="1064">
                  <c:v>355000</c:v>
                </c:pt>
                <c:pt idx="1065">
                  <c:v>1599000</c:v>
                </c:pt>
                <c:pt idx="1066">
                  <c:v>460000</c:v>
                </c:pt>
                <c:pt idx="1067">
                  <c:v>375000</c:v>
                </c:pt>
                <c:pt idx="1068">
                  <c:v>1090000</c:v>
                </c:pt>
                <c:pt idx="1069">
                  <c:v>450000</c:v>
                </c:pt>
                <c:pt idx="1070">
                  <c:v>480000</c:v>
                </c:pt>
                <c:pt idx="1071">
                  <c:v>1150000</c:v>
                </c:pt>
                <c:pt idx="1072">
                  <c:v>825000</c:v>
                </c:pt>
                <c:pt idx="1073">
                  <c:v>935000</c:v>
                </c:pt>
                <c:pt idx="1074">
                  <c:v>364000</c:v>
                </c:pt>
                <c:pt idx="1075">
                  <c:v>825000</c:v>
                </c:pt>
                <c:pt idx="1076">
                  <c:v>599999</c:v>
                </c:pt>
                <c:pt idx="1077">
                  <c:v>595000</c:v>
                </c:pt>
                <c:pt idx="1078">
                  <c:v>790000</c:v>
                </c:pt>
                <c:pt idx="1079">
                  <c:v>615000</c:v>
                </c:pt>
                <c:pt idx="1080">
                  <c:v>225000</c:v>
                </c:pt>
                <c:pt idx="1081">
                  <c:v>165000</c:v>
                </c:pt>
                <c:pt idx="1082">
                  <c:v>570000</c:v>
                </c:pt>
                <c:pt idx="1083">
                  <c:v>985000</c:v>
                </c:pt>
                <c:pt idx="1084">
                  <c:v>535000</c:v>
                </c:pt>
                <c:pt idx="1085">
                  <c:v>1365000</c:v>
                </c:pt>
                <c:pt idx="1086">
                  <c:v>825000</c:v>
                </c:pt>
                <c:pt idx="1087">
                  <c:v>185000</c:v>
                </c:pt>
                <c:pt idx="1088">
                  <c:v>665000</c:v>
                </c:pt>
                <c:pt idx="1089">
                  <c:v>200000</c:v>
                </c:pt>
                <c:pt idx="1090">
                  <c:v>480000</c:v>
                </c:pt>
                <c:pt idx="1091">
                  <c:v>370000</c:v>
                </c:pt>
                <c:pt idx="1092">
                  <c:v>625000</c:v>
                </c:pt>
                <c:pt idx="1093">
                  <c:v>425000</c:v>
                </c:pt>
                <c:pt idx="1094">
                  <c:v>320000</c:v>
                </c:pt>
                <c:pt idx="1095">
                  <c:v>799999</c:v>
                </c:pt>
                <c:pt idx="1096">
                  <c:v>1525000</c:v>
                </c:pt>
                <c:pt idx="1097">
                  <c:v>1575000</c:v>
                </c:pt>
                <c:pt idx="1098">
                  <c:v>205000</c:v>
                </c:pt>
                <c:pt idx="1099">
                  <c:v>85000</c:v>
                </c:pt>
                <c:pt idx="1100">
                  <c:v>990000</c:v>
                </c:pt>
                <c:pt idx="1101">
                  <c:v>714999</c:v>
                </c:pt>
                <c:pt idx="1102">
                  <c:v>445000</c:v>
                </c:pt>
                <c:pt idx="1103">
                  <c:v>900000</c:v>
                </c:pt>
                <c:pt idx="1104">
                  <c:v>790000</c:v>
                </c:pt>
                <c:pt idx="1105">
                  <c:v>550000</c:v>
                </c:pt>
                <c:pt idx="1106">
                  <c:v>199000</c:v>
                </c:pt>
                <c:pt idx="1107">
                  <c:v>580000</c:v>
                </c:pt>
                <c:pt idx="1108">
                  <c:v>999599</c:v>
                </c:pt>
                <c:pt idx="1109">
                  <c:v>550000</c:v>
                </c:pt>
                <c:pt idx="1110">
                  <c:v>370000</c:v>
                </c:pt>
                <c:pt idx="1111">
                  <c:v>300000</c:v>
                </c:pt>
                <c:pt idx="1112">
                  <c:v>1335000</c:v>
                </c:pt>
                <c:pt idx="1113">
                  <c:v>749000</c:v>
                </c:pt>
                <c:pt idx="1114">
                  <c:v>359000</c:v>
                </c:pt>
                <c:pt idx="1115">
                  <c:v>625000</c:v>
                </c:pt>
                <c:pt idx="1116">
                  <c:v>590000</c:v>
                </c:pt>
                <c:pt idx="1117">
                  <c:v>374000</c:v>
                </c:pt>
                <c:pt idx="1118">
                  <c:v>775000</c:v>
                </c:pt>
                <c:pt idx="1119">
                  <c:v>850000</c:v>
                </c:pt>
                <c:pt idx="1120">
                  <c:v>1650000</c:v>
                </c:pt>
                <c:pt idx="1121">
                  <c:v>1027000</c:v>
                </c:pt>
                <c:pt idx="1122">
                  <c:v>351000</c:v>
                </c:pt>
                <c:pt idx="1123">
                  <c:v>475000</c:v>
                </c:pt>
                <c:pt idx="1124">
                  <c:v>530000</c:v>
                </c:pt>
                <c:pt idx="1125">
                  <c:v>1075000</c:v>
                </c:pt>
                <c:pt idx="1126">
                  <c:v>209999</c:v>
                </c:pt>
                <c:pt idx="1127">
                  <c:v>935000</c:v>
                </c:pt>
                <c:pt idx="1128">
                  <c:v>375000</c:v>
                </c:pt>
                <c:pt idx="1129">
                  <c:v>225000</c:v>
                </c:pt>
                <c:pt idx="1130">
                  <c:v>575000</c:v>
                </c:pt>
                <c:pt idx="1131">
                  <c:v>315000</c:v>
                </c:pt>
                <c:pt idx="1132">
                  <c:v>530000</c:v>
                </c:pt>
                <c:pt idx="1133">
                  <c:v>740000</c:v>
                </c:pt>
                <c:pt idx="1134">
                  <c:v>1045000</c:v>
                </c:pt>
                <c:pt idx="1135">
                  <c:v>373000</c:v>
                </c:pt>
                <c:pt idx="1136">
                  <c:v>520000</c:v>
                </c:pt>
                <c:pt idx="1137">
                  <c:v>995000</c:v>
                </c:pt>
                <c:pt idx="1138">
                  <c:v>1670000</c:v>
                </c:pt>
                <c:pt idx="1139">
                  <c:v>450000</c:v>
                </c:pt>
                <c:pt idx="1140">
                  <c:v>675000</c:v>
                </c:pt>
                <c:pt idx="1141">
                  <c:v>421000</c:v>
                </c:pt>
                <c:pt idx="1142">
                  <c:v>640000</c:v>
                </c:pt>
                <c:pt idx="1143">
                  <c:v>349000</c:v>
                </c:pt>
                <c:pt idx="1144">
                  <c:v>700000</c:v>
                </c:pt>
                <c:pt idx="1145">
                  <c:v>100000</c:v>
                </c:pt>
                <c:pt idx="1146">
                  <c:v>375000</c:v>
                </c:pt>
                <c:pt idx="1147">
                  <c:v>795000</c:v>
                </c:pt>
                <c:pt idx="1148">
                  <c:v>820000</c:v>
                </c:pt>
                <c:pt idx="1149">
                  <c:v>150000</c:v>
                </c:pt>
                <c:pt idx="1150">
                  <c:v>799000</c:v>
                </c:pt>
                <c:pt idx="1151">
                  <c:v>539101</c:v>
                </c:pt>
                <c:pt idx="1152">
                  <c:v>990000</c:v>
                </c:pt>
                <c:pt idx="1153">
                  <c:v>265000</c:v>
                </c:pt>
                <c:pt idx="1154">
                  <c:v>899999</c:v>
                </c:pt>
                <c:pt idx="1155">
                  <c:v>1650000</c:v>
                </c:pt>
                <c:pt idx="1156">
                  <c:v>575000</c:v>
                </c:pt>
                <c:pt idx="1157">
                  <c:v>360000</c:v>
                </c:pt>
                <c:pt idx="1158">
                  <c:v>520000</c:v>
                </c:pt>
                <c:pt idx="1159">
                  <c:v>790000</c:v>
                </c:pt>
                <c:pt idx="1160">
                  <c:v>590000</c:v>
                </c:pt>
                <c:pt idx="1161">
                  <c:v>888000</c:v>
                </c:pt>
                <c:pt idx="1162">
                  <c:v>1221000</c:v>
                </c:pt>
                <c:pt idx="1163">
                  <c:v>65000</c:v>
                </c:pt>
                <c:pt idx="1164">
                  <c:v>700000</c:v>
                </c:pt>
                <c:pt idx="1165">
                  <c:v>535000</c:v>
                </c:pt>
                <c:pt idx="1166">
                  <c:v>1175000</c:v>
                </c:pt>
                <c:pt idx="1167">
                  <c:v>1250000</c:v>
                </c:pt>
                <c:pt idx="1168">
                  <c:v>185000</c:v>
                </c:pt>
                <c:pt idx="1169">
                  <c:v>280000</c:v>
                </c:pt>
                <c:pt idx="1170">
                  <c:v>1040000</c:v>
                </c:pt>
                <c:pt idx="1171">
                  <c:v>575000</c:v>
                </c:pt>
                <c:pt idx="1172">
                  <c:v>211000</c:v>
                </c:pt>
                <c:pt idx="1173">
                  <c:v>450000</c:v>
                </c:pt>
                <c:pt idx="1174">
                  <c:v>600000</c:v>
                </c:pt>
                <c:pt idx="1175">
                  <c:v>1230000</c:v>
                </c:pt>
                <c:pt idx="1176">
                  <c:v>1350000</c:v>
                </c:pt>
                <c:pt idx="1177">
                  <c:v>280000</c:v>
                </c:pt>
                <c:pt idx="1178">
                  <c:v>1395000</c:v>
                </c:pt>
                <c:pt idx="1179">
                  <c:v>390000</c:v>
                </c:pt>
                <c:pt idx="1180">
                  <c:v>249000</c:v>
                </c:pt>
                <c:pt idx="1181">
                  <c:v>1350000</c:v>
                </c:pt>
                <c:pt idx="1182">
                  <c:v>999000</c:v>
                </c:pt>
                <c:pt idx="1183">
                  <c:v>945000</c:v>
                </c:pt>
                <c:pt idx="1184">
                  <c:v>69000</c:v>
                </c:pt>
                <c:pt idx="1185">
                  <c:v>1299999</c:v>
                </c:pt>
                <c:pt idx="1186">
                  <c:v>1650000</c:v>
                </c:pt>
                <c:pt idx="1187">
                  <c:v>890000</c:v>
                </c:pt>
                <c:pt idx="1188">
                  <c:v>395000</c:v>
                </c:pt>
                <c:pt idx="1189">
                  <c:v>645000</c:v>
                </c:pt>
                <c:pt idx="1190">
                  <c:v>500000</c:v>
                </c:pt>
                <c:pt idx="1191">
                  <c:v>1125000</c:v>
                </c:pt>
                <c:pt idx="1192">
                  <c:v>1450000</c:v>
                </c:pt>
                <c:pt idx="1193">
                  <c:v>925000</c:v>
                </c:pt>
                <c:pt idx="1194">
                  <c:v>630000</c:v>
                </c:pt>
                <c:pt idx="1195">
                  <c:v>635000</c:v>
                </c:pt>
                <c:pt idx="1196">
                  <c:v>465000</c:v>
                </c:pt>
                <c:pt idx="1197">
                  <c:v>255000</c:v>
                </c:pt>
                <c:pt idx="1198">
                  <c:v>935000</c:v>
                </c:pt>
                <c:pt idx="1199">
                  <c:v>1300000</c:v>
                </c:pt>
                <c:pt idx="1200">
                  <c:v>448000</c:v>
                </c:pt>
                <c:pt idx="1201">
                  <c:v>785000</c:v>
                </c:pt>
                <c:pt idx="1202">
                  <c:v>420000</c:v>
                </c:pt>
                <c:pt idx="1203">
                  <c:v>600000</c:v>
                </c:pt>
                <c:pt idx="1204">
                  <c:v>795000</c:v>
                </c:pt>
                <c:pt idx="1205">
                  <c:v>695000</c:v>
                </c:pt>
                <c:pt idx="1206">
                  <c:v>499800</c:v>
                </c:pt>
                <c:pt idx="1207">
                  <c:v>545000</c:v>
                </c:pt>
                <c:pt idx="1208">
                  <c:v>319000</c:v>
                </c:pt>
                <c:pt idx="1209">
                  <c:v>115000</c:v>
                </c:pt>
                <c:pt idx="1210">
                  <c:v>1565000</c:v>
                </c:pt>
                <c:pt idx="1211">
                  <c:v>384000</c:v>
                </c:pt>
                <c:pt idx="1212">
                  <c:v>650000</c:v>
                </c:pt>
                <c:pt idx="1213">
                  <c:v>960000</c:v>
                </c:pt>
                <c:pt idx="1214">
                  <c:v>1175000</c:v>
                </c:pt>
                <c:pt idx="1215">
                  <c:v>955000</c:v>
                </c:pt>
                <c:pt idx="1216">
                  <c:v>1580000</c:v>
                </c:pt>
                <c:pt idx="1217">
                  <c:v>150000</c:v>
                </c:pt>
                <c:pt idx="1218">
                  <c:v>740000</c:v>
                </c:pt>
                <c:pt idx="1219">
                  <c:v>1550000</c:v>
                </c:pt>
                <c:pt idx="1220">
                  <c:v>215000</c:v>
                </c:pt>
                <c:pt idx="1221">
                  <c:v>695000</c:v>
                </c:pt>
                <c:pt idx="1222">
                  <c:v>239999</c:v>
                </c:pt>
                <c:pt idx="1223">
                  <c:v>445000</c:v>
                </c:pt>
                <c:pt idx="1224">
                  <c:v>425000</c:v>
                </c:pt>
                <c:pt idx="1225">
                  <c:v>200000</c:v>
                </c:pt>
                <c:pt idx="1226">
                  <c:v>80000</c:v>
                </c:pt>
                <c:pt idx="1227">
                  <c:v>1195000</c:v>
                </c:pt>
                <c:pt idx="1228">
                  <c:v>1200000</c:v>
                </c:pt>
                <c:pt idx="1229">
                  <c:v>240000</c:v>
                </c:pt>
                <c:pt idx="1230">
                  <c:v>825000</c:v>
                </c:pt>
                <c:pt idx="1231">
                  <c:v>810000</c:v>
                </c:pt>
                <c:pt idx="1232">
                  <c:v>700000</c:v>
                </c:pt>
                <c:pt idx="1233">
                  <c:v>295000</c:v>
                </c:pt>
                <c:pt idx="1234">
                  <c:v>1500000</c:v>
                </c:pt>
                <c:pt idx="1235">
                  <c:v>1385000</c:v>
                </c:pt>
                <c:pt idx="1236">
                  <c:v>975000</c:v>
                </c:pt>
                <c:pt idx="1237">
                  <c:v>1399000</c:v>
                </c:pt>
                <c:pt idx="1238">
                  <c:v>249999</c:v>
                </c:pt>
                <c:pt idx="1239">
                  <c:v>799999</c:v>
                </c:pt>
                <c:pt idx="1240">
                  <c:v>490000</c:v>
                </c:pt>
                <c:pt idx="1241">
                  <c:v>585000</c:v>
                </c:pt>
                <c:pt idx="1242">
                  <c:v>190000</c:v>
                </c:pt>
                <c:pt idx="1243">
                  <c:v>1150000</c:v>
                </c:pt>
                <c:pt idx="1244">
                  <c:v>825101</c:v>
                </c:pt>
                <c:pt idx="1245">
                  <c:v>215000</c:v>
                </c:pt>
                <c:pt idx="1246">
                  <c:v>425000</c:v>
                </c:pt>
                <c:pt idx="1247">
                  <c:v>475000</c:v>
                </c:pt>
                <c:pt idx="1248">
                  <c:v>1180000</c:v>
                </c:pt>
                <c:pt idx="1249">
                  <c:v>745000</c:v>
                </c:pt>
                <c:pt idx="1250">
                  <c:v>325000</c:v>
                </c:pt>
                <c:pt idx="1251">
                  <c:v>575000</c:v>
                </c:pt>
                <c:pt idx="1252">
                  <c:v>405000</c:v>
                </c:pt>
                <c:pt idx="1253">
                  <c:v>515000</c:v>
                </c:pt>
                <c:pt idx="1254">
                  <c:v>585000</c:v>
                </c:pt>
                <c:pt idx="1255">
                  <c:v>769999</c:v>
                </c:pt>
                <c:pt idx="1256">
                  <c:v>525000</c:v>
                </c:pt>
                <c:pt idx="1257">
                  <c:v>269000</c:v>
                </c:pt>
                <c:pt idx="1258">
                  <c:v>555000</c:v>
                </c:pt>
                <c:pt idx="1259">
                  <c:v>640000</c:v>
                </c:pt>
                <c:pt idx="1260">
                  <c:v>890000</c:v>
                </c:pt>
                <c:pt idx="1261">
                  <c:v>699000</c:v>
                </c:pt>
                <c:pt idx="1262">
                  <c:v>950000</c:v>
                </c:pt>
                <c:pt idx="1263">
                  <c:v>1021000</c:v>
                </c:pt>
                <c:pt idx="1264">
                  <c:v>825000</c:v>
                </c:pt>
                <c:pt idx="1265">
                  <c:v>380000</c:v>
                </c:pt>
                <c:pt idx="1266">
                  <c:v>595000</c:v>
                </c:pt>
                <c:pt idx="1267">
                  <c:v>560000</c:v>
                </c:pt>
                <c:pt idx="1268">
                  <c:v>98000</c:v>
                </c:pt>
                <c:pt idx="1269">
                  <c:v>850000</c:v>
                </c:pt>
                <c:pt idx="1270">
                  <c:v>459000</c:v>
                </c:pt>
                <c:pt idx="1271">
                  <c:v>535000</c:v>
                </c:pt>
                <c:pt idx="1272">
                  <c:v>890000</c:v>
                </c:pt>
                <c:pt idx="1273">
                  <c:v>465000</c:v>
                </c:pt>
                <c:pt idx="1274">
                  <c:v>385000</c:v>
                </c:pt>
                <c:pt idx="1275">
                  <c:v>1125000</c:v>
                </c:pt>
                <c:pt idx="1276">
                  <c:v>394000</c:v>
                </c:pt>
                <c:pt idx="1277">
                  <c:v>1195000</c:v>
                </c:pt>
                <c:pt idx="1278">
                  <c:v>520000</c:v>
                </c:pt>
                <c:pt idx="1279">
                  <c:v>700000</c:v>
                </c:pt>
                <c:pt idx="1280">
                  <c:v>385000</c:v>
                </c:pt>
                <c:pt idx="1281">
                  <c:v>285999</c:v>
                </c:pt>
                <c:pt idx="1282">
                  <c:v>575000</c:v>
                </c:pt>
                <c:pt idx="1283">
                  <c:v>900000</c:v>
                </c:pt>
                <c:pt idx="1284">
                  <c:v>128999</c:v>
                </c:pt>
                <c:pt idx="1285">
                  <c:v>715000</c:v>
                </c:pt>
                <c:pt idx="1286">
                  <c:v>530000</c:v>
                </c:pt>
                <c:pt idx="1287">
                  <c:v>340000</c:v>
                </c:pt>
                <c:pt idx="1288">
                  <c:v>609000</c:v>
                </c:pt>
                <c:pt idx="1289">
                  <c:v>550000</c:v>
                </c:pt>
                <c:pt idx="1290">
                  <c:v>1399999</c:v>
                </c:pt>
                <c:pt idx="1291">
                  <c:v>539999</c:v>
                </c:pt>
                <c:pt idx="1292">
                  <c:v>1260000</c:v>
                </c:pt>
                <c:pt idx="1293">
                  <c:v>99000</c:v>
                </c:pt>
                <c:pt idx="1294">
                  <c:v>1350000</c:v>
                </c:pt>
                <c:pt idx="1295">
                  <c:v>825000</c:v>
                </c:pt>
                <c:pt idx="1296">
                  <c:v>449000</c:v>
                </c:pt>
                <c:pt idx="1297">
                  <c:v>125000</c:v>
                </c:pt>
                <c:pt idx="1298">
                  <c:v>570000</c:v>
                </c:pt>
                <c:pt idx="1299">
                  <c:v>975000</c:v>
                </c:pt>
                <c:pt idx="1300">
                  <c:v>351000</c:v>
                </c:pt>
                <c:pt idx="1301">
                  <c:v>395000</c:v>
                </c:pt>
                <c:pt idx="1302">
                  <c:v>240000</c:v>
                </c:pt>
                <c:pt idx="1303">
                  <c:v>310000</c:v>
                </c:pt>
                <c:pt idx="1304">
                  <c:v>380000</c:v>
                </c:pt>
                <c:pt idx="1305">
                  <c:v>425000</c:v>
                </c:pt>
                <c:pt idx="1306">
                  <c:v>525000</c:v>
                </c:pt>
                <c:pt idx="1307">
                  <c:v>525000</c:v>
                </c:pt>
                <c:pt idx="1308">
                  <c:v>1160000</c:v>
                </c:pt>
                <c:pt idx="1309">
                  <c:v>799999</c:v>
                </c:pt>
                <c:pt idx="1310">
                  <c:v>999000</c:v>
                </c:pt>
                <c:pt idx="1311">
                  <c:v>1620000</c:v>
                </c:pt>
                <c:pt idx="1312">
                  <c:v>799000</c:v>
                </c:pt>
                <c:pt idx="1313">
                  <c:v>1150000</c:v>
                </c:pt>
                <c:pt idx="1314">
                  <c:v>280000</c:v>
                </c:pt>
                <c:pt idx="1315">
                  <c:v>235000</c:v>
                </c:pt>
                <c:pt idx="1316">
                  <c:v>250000</c:v>
                </c:pt>
                <c:pt idx="1317">
                  <c:v>875000</c:v>
                </c:pt>
                <c:pt idx="1318">
                  <c:v>1275000</c:v>
                </c:pt>
                <c:pt idx="1319">
                  <c:v>350000</c:v>
                </c:pt>
                <c:pt idx="1320">
                  <c:v>185000</c:v>
                </c:pt>
                <c:pt idx="1321">
                  <c:v>295000</c:v>
                </c:pt>
                <c:pt idx="1322">
                  <c:v>1025000</c:v>
                </c:pt>
                <c:pt idx="1323">
                  <c:v>310000</c:v>
                </c:pt>
                <c:pt idx="1324">
                  <c:v>270000</c:v>
                </c:pt>
                <c:pt idx="1325">
                  <c:v>425000</c:v>
                </c:pt>
                <c:pt idx="1326">
                  <c:v>899000</c:v>
                </c:pt>
                <c:pt idx="1327">
                  <c:v>1450000</c:v>
                </c:pt>
                <c:pt idx="1328">
                  <c:v>650000</c:v>
                </c:pt>
                <c:pt idx="1329">
                  <c:v>130000</c:v>
                </c:pt>
                <c:pt idx="1330">
                  <c:v>565000</c:v>
                </c:pt>
                <c:pt idx="1331">
                  <c:v>990000</c:v>
                </c:pt>
                <c:pt idx="1332">
                  <c:v>575000</c:v>
                </c:pt>
                <c:pt idx="1333">
                  <c:v>372000</c:v>
                </c:pt>
                <c:pt idx="1334">
                  <c:v>375000</c:v>
                </c:pt>
                <c:pt idx="1335">
                  <c:v>445000</c:v>
                </c:pt>
                <c:pt idx="1336">
                  <c:v>649000</c:v>
                </c:pt>
                <c:pt idx="1337">
                  <c:v>375000</c:v>
                </c:pt>
                <c:pt idx="1338">
                  <c:v>220000</c:v>
                </c:pt>
                <c:pt idx="1339">
                  <c:v>660000</c:v>
                </c:pt>
                <c:pt idx="1340">
                  <c:v>595000</c:v>
                </c:pt>
                <c:pt idx="1341">
                  <c:v>525000</c:v>
                </c:pt>
                <c:pt idx="1342">
                  <c:v>540000</c:v>
                </c:pt>
                <c:pt idx="1343">
                  <c:v>725000</c:v>
                </c:pt>
                <c:pt idx="1344">
                  <c:v>1185000</c:v>
                </c:pt>
                <c:pt idx="1345">
                  <c:v>365000</c:v>
                </c:pt>
                <c:pt idx="1346">
                  <c:v>315000</c:v>
                </c:pt>
                <c:pt idx="1347">
                  <c:v>550000</c:v>
                </c:pt>
                <c:pt idx="1348">
                  <c:v>365000</c:v>
                </c:pt>
                <c:pt idx="1349">
                  <c:v>950000</c:v>
                </c:pt>
                <c:pt idx="1350">
                  <c:v>725000</c:v>
                </c:pt>
                <c:pt idx="1351">
                  <c:v>430000</c:v>
                </c:pt>
                <c:pt idx="1352">
                  <c:v>1395000</c:v>
                </c:pt>
                <c:pt idx="1353">
                  <c:v>725000</c:v>
                </c:pt>
                <c:pt idx="1354">
                  <c:v>590000</c:v>
                </c:pt>
                <c:pt idx="1355">
                  <c:v>1198000</c:v>
                </c:pt>
                <c:pt idx="1356">
                  <c:v>425000</c:v>
                </c:pt>
                <c:pt idx="1357">
                  <c:v>215000</c:v>
                </c:pt>
                <c:pt idx="1358">
                  <c:v>750000</c:v>
                </c:pt>
                <c:pt idx="1359">
                  <c:v>410000</c:v>
                </c:pt>
                <c:pt idx="1360">
                  <c:v>840000</c:v>
                </c:pt>
                <c:pt idx="1361">
                  <c:v>955000</c:v>
                </c:pt>
                <c:pt idx="1362">
                  <c:v>410000</c:v>
                </c:pt>
                <c:pt idx="1363">
                  <c:v>1400000</c:v>
                </c:pt>
                <c:pt idx="1364">
                  <c:v>1245000</c:v>
                </c:pt>
                <c:pt idx="1365">
                  <c:v>349000</c:v>
                </c:pt>
                <c:pt idx="1366">
                  <c:v>185000</c:v>
                </c:pt>
                <c:pt idx="1367">
                  <c:v>925000</c:v>
                </c:pt>
                <c:pt idx="1368">
                  <c:v>610000</c:v>
                </c:pt>
                <c:pt idx="1369">
                  <c:v>640000</c:v>
                </c:pt>
                <c:pt idx="1370">
                  <c:v>525000</c:v>
                </c:pt>
                <c:pt idx="1371">
                  <c:v>299000</c:v>
                </c:pt>
                <c:pt idx="1372">
                  <c:v>830000</c:v>
                </c:pt>
                <c:pt idx="1373">
                  <c:v>845000</c:v>
                </c:pt>
                <c:pt idx="1374">
                  <c:v>1395000</c:v>
                </c:pt>
                <c:pt idx="1375">
                  <c:v>221000</c:v>
                </c:pt>
                <c:pt idx="1376">
                  <c:v>545000</c:v>
                </c:pt>
                <c:pt idx="1377">
                  <c:v>335101</c:v>
                </c:pt>
                <c:pt idx="1378">
                  <c:v>1500000</c:v>
                </c:pt>
                <c:pt idx="1379">
                  <c:v>480000</c:v>
                </c:pt>
                <c:pt idx="1380">
                  <c:v>925000</c:v>
                </c:pt>
                <c:pt idx="1381">
                  <c:v>620000</c:v>
                </c:pt>
                <c:pt idx="1382">
                  <c:v>491000</c:v>
                </c:pt>
                <c:pt idx="1383">
                  <c:v>745000</c:v>
                </c:pt>
                <c:pt idx="1384">
                  <c:v>471000</c:v>
                </c:pt>
                <c:pt idx="1385">
                  <c:v>549000</c:v>
                </c:pt>
                <c:pt idx="1386">
                  <c:v>585000</c:v>
                </c:pt>
                <c:pt idx="1387">
                  <c:v>755000</c:v>
                </c:pt>
                <c:pt idx="1388">
                  <c:v>1250000</c:v>
                </c:pt>
                <c:pt idx="1389">
                  <c:v>335000</c:v>
                </c:pt>
                <c:pt idx="1390">
                  <c:v>1495000</c:v>
                </c:pt>
                <c:pt idx="1391">
                  <c:v>540000</c:v>
                </c:pt>
                <c:pt idx="1392">
                  <c:v>145000</c:v>
                </c:pt>
                <c:pt idx="1393">
                  <c:v>1550000</c:v>
                </c:pt>
                <c:pt idx="1394">
                  <c:v>1350000</c:v>
                </c:pt>
                <c:pt idx="1395">
                  <c:v>460000</c:v>
                </c:pt>
                <c:pt idx="1396">
                  <c:v>340000</c:v>
                </c:pt>
                <c:pt idx="1397">
                  <c:v>45000</c:v>
                </c:pt>
                <c:pt idx="1398">
                  <c:v>375000</c:v>
                </c:pt>
                <c:pt idx="1399">
                  <c:v>1670000</c:v>
                </c:pt>
                <c:pt idx="1400">
                  <c:v>219000</c:v>
                </c:pt>
                <c:pt idx="1401">
                  <c:v>475000</c:v>
                </c:pt>
                <c:pt idx="1402">
                  <c:v>685000</c:v>
                </c:pt>
                <c:pt idx="1403">
                  <c:v>1145000</c:v>
                </c:pt>
                <c:pt idx="1404">
                  <c:v>985000</c:v>
                </c:pt>
                <c:pt idx="1405">
                  <c:v>985000</c:v>
                </c:pt>
                <c:pt idx="1406">
                  <c:v>269000</c:v>
                </c:pt>
                <c:pt idx="1407">
                  <c:v>335000</c:v>
                </c:pt>
                <c:pt idx="1408">
                  <c:v>350000</c:v>
                </c:pt>
                <c:pt idx="1409">
                  <c:v>985000</c:v>
                </c:pt>
                <c:pt idx="1410">
                  <c:v>950000</c:v>
                </c:pt>
                <c:pt idx="1411">
                  <c:v>645000</c:v>
                </c:pt>
                <c:pt idx="1412">
                  <c:v>225000</c:v>
                </c:pt>
                <c:pt idx="1413">
                  <c:v>475000</c:v>
                </c:pt>
                <c:pt idx="1414">
                  <c:v>395000</c:v>
                </c:pt>
                <c:pt idx="1415">
                  <c:v>315000</c:v>
                </c:pt>
                <c:pt idx="1416">
                  <c:v>1100000</c:v>
                </c:pt>
                <c:pt idx="1417">
                  <c:v>680000</c:v>
                </c:pt>
                <c:pt idx="1418">
                  <c:v>1085000</c:v>
                </c:pt>
                <c:pt idx="1419">
                  <c:v>210000</c:v>
                </c:pt>
                <c:pt idx="1420">
                  <c:v>399000</c:v>
                </c:pt>
                <c:pt idx="1421">
                  <c:v>175000</c:v>
                </c:pt>
                <c:pt idx="1422">
                  <c:v>590000</c:v>
                </c:pt>
                <c:pt idx="1423">
                  <c:v>110000</c:v>
                </c:pt>
                <c:pt idx="1424">
                  <c:v>350000</c:v>
                </c:pt>
                <c:pt idx="1425">
                  <c:v>175000</c:v>
                </c:pt>
                <c:pt idx="1426">
                  <c:v>45000</c:v>
                </c:pt>
                <c:pt idx="1427">
                  <c:v>460000</c:v>
                </c:pt>
                <c:pt idx="1428">
                  <c:v>379000</c:v>
                </c:pt>
                <c:pt idx="1429">
                  <c:v>145000</c:v>
                </c:pt>
                <c:pt idx="1430">
                  <c:v>490000</c:v>
                </c:pt>
                <c:pt idx="1431">
                  <c:v>149999</c:v>
                </c:pt>
                <c:pt idx="1432">
                  <c:v>525000</c:v>
                </c:pt>
                <c:pt idx="1433">
                  <c:v>535000</c:v>
                </c:pt>
                <c:pt idx="1434">
                  <c:v>425000</c:v>
                </c:pt>
                <c:pt idx="1435">
                  <c:v>320000</c:v>
                </c:pt>
                <c:pt idx="1436">
                  <c:v>255000</c:v>
                </c:pt>
                <c:pt idx="1437">
                  <c:v>1100000</c:v>
                </c:pt>
                <c:pt idx="1438">
                  <c:v>865000</c:v>
                </c:pt>
                <c:pt idx="1439">
                  <c:v>460000</c:v>
                </c:pt>
                <c:pt idx="1440">
                  <c:v>645000</c:v>
                </c:pt>
                <c:pt idx="1441">
                  <c:v>310000</c:v>
                </c:pt>
                <c:pt idx="1442">
                  <c:v>590000</c:v>
                </c:pt>
                <c:pt idx="1443">
                  <c:v>399999</c:v>
                </c:pt>
                <c:pt idx="1444">
                  <c:v>600000</c:v>
                </c:pt>
                <c:pt idx="1445">
                  <c:v>1450000</c:v>
                </c:pt>
                <c:pt idx="1446">
                  <c:v>1295000</c:v>
                </c:pt>
                <c:pt idx="1447">
                  <c:v>475000</c:v>
                </c:pt>
                <c:pt idx="1448">
                  <c:v>500000</c:v>
                </c:pt>
                <c:pt idx="1449">
                  <c:v>265000</c:v>
                </c:pt>
                <c:pt idx="1450">
                  <c:v>320000</c:v>
                </c:pt>
                <c:pt idx="1451">
                  <c:v>375000</c:v>
                </c:pt>
                <c:pt idx="1452">
                  <c:v>1100000</c:v>
                </c:pt>
                <c:pt idx="1453">
                  <c:v>721000</c:v>
                </c:pt>
                <c:pt idx="1454">
                  <c:v>700000</c:v>
                </c:pt>
                <c:pt idx="1455">
                  <c:v>290000</c:v>
                </c:pt>
                <c:pt idx="1456">
                  <c:v>1375000</c:v>
                </c:pt>
                <c:pt idx="1457">
                  <c:v>1395000</c:v>
                </c:pt>
                <c:pt idx="1458">
                  <c:v>775000</c:v>
                </c:pt>
                <c:pt idx="1459">
                  <c:v>369999</c:v>
                </c:pt>
                <c:pt idx="1460">
                  <c:v>615000</c:v>
                </c:pt>
                <c:pt idx="1461">
                  <c:v>799999</c:v>
                </c:pt>
                <c:pt idx="1462">
                  <c:v>400000</c:v>
                </c:pt>
                <c:pt idx="1463">
                  <c:v>120000</c:v>
                </c:pt>
                <c:pt idx="1464">
                  <c:v>435000</c:v>
                </c:pt>
                <c:pt idx="1465">
                  <c:v>460000</c:v>
                </c:pt>
                <c:pt idx="1466">
                  <c:v>415000</c:v>
                </c:pt>
                <c:pt idx="1467">
                  <c:v>1465000</c:v>
                </c:pt>
                <c:pt idx="1468">
                  <c:v>390000</c:v>
                </c:pt>
                <c:pt idx="1469">
                  <c:v>649000</c:v>
                </c:pt>
                <c:pt idx="1470">
                  <c:v>775000</c:v>
                </c:pt>
                <c:pt idx="1471">
                  <c:v>460000</c:v>
                </c:pt>
                <c:pt idx="1472">
                  <c:v>299000</c:v>
                </c:pt>
                <c:pt idx="1473">
                  <c:v>180000</c:v>
                </c:pt>
                <c:pt idx="1474">
                  <c:v>350000</c:v>
                </c:pt>
                <c:pt idx="1475">
                  <c:v>885000</c:v>
                </c:pt>
                <c:pt idx="1476">
                  <c:v>491000</c:v>
                </c:pt>
                <c:pt idx="1477">
                  <c:v>190000</c:v>
                </c:pt>
                <c:pt idx="1478">
                  <c:v>289999</c:v>
                </c:pt>
                <c:pt idx="1479">
                  <c:v>775000</c:v>
                </c:pt>
                <c:pt idx="1480">
                  <c:v>375000</c:v>
                </c:pt>
                <c:pt idx="1481">
                  <c:v>325000</c:v>
                </c:pt>
                <c:pt idx="1482">
                  <c:v>975000</c:v>
                </c:pt>
                <c:pt idx="1483">
                  <c:v>195000</c:v>
                </c:pt>
                <c:pt idx="1484">
                  <c:v>1700000</c:v>
                </c:pt>
                <c:pt idx="1485">
                  <c:v>310000</c:v>
                </c:pt>
                <c:pt idx="1486">
                  <c:v>360000</c:v>
                </c:pt>
                <c:pt idx="1487">
                  <c:v>515000</c:v>
                </c:pt>
                <c:pt idx="1488">
                  <c:v>280000</c:v>
                </c:pt>
                <c:pt idx="1489">
                  <c:v>480000</c:v>
                </c:pt>
                <c:pt idx="1490">
                  <c:v>425000</c:v>
                </c:pt>
                <c:pt idx="1491">
                  <c:v>199000</c:v>
                </c:pt>
                <c:pt idx="1492">
                  <c:v>490000</c:v>
                </c:pt>
                <c:pt idx="1493">
                  <c:v>530000</c:v>
                </c:pt>
                <c:pt idx="1494">
                  <c:v>450000</c:v>
                </c:pt>
                <c:pt idx="1495">
                  <c:v>335000</c:v>
                </c:pt>
                <c:pt idx="1496">
                  <c:v>745000</c:v>
                </c:pt>
                <c:pt idx="1497">
                  <c:v>1650000</c:v>
                </c:pt>
                <c:pt idx="1498">
                  <c:v>624000</c:v>
                </c:pt>
                <c:pt idx="1499">
                  <c:v>675000</c:v>
                </c:pt>
                <c:pt idx="1500">
                  <c:v>865000</c:v>
                </c:pt>
                <c:pt idx="1501">
                  <c:v>699000</c:v>
                </c:pt>
                <c:pt idx="1502">
                  <c:v>390000</c:v>
                </c:pt>
                <c:pt idx="1503">
                  <c:v>1375000</c:v>
                </c:pt>
                <c:pt idx="1504">
                  <c:v>700000</c:v>
                </c:pt>
                <c:pt idx="1505">
                  <c:v>730000</c:v>
                </c:pt>
                <c:pt idx="1506">
                  <c:v>435000</c:v>
                </c:pt>
                <c:pt idx="1507">
                  <c:v>825000</c:v>
                </c:pt>
                <c:pt idx="1508">
                  <c:v>1475000</c:v>
                </c:pt>
                <c:pt idx="1509">
                  <c:v>649000</c:v>
                </c:pt>
                <c:pt idx="1510">
                  <c:v>449000</c:v>
                </c:pt>
                <c:pt idx="1511">
                  <c:v>510000</c:v>
                </c:pt>
                <c:pt idx="1512">
                  <c:v>499999</c:v>
                </c:pt>
                <c:pt idx="1513">
                  <c:v>335000</c:v>
                </c:pt>
                <c:pt idx="1514">
                  <c:v>450000</c:v>
                </c:pt>
                <c:pt idx="1515">
                  <c:v>655000</c:v>
                </c:pt>
                <c:pt idx="1516">
                  <c:v>300000</c:v>
                </c:pt>
                <c:pt idx="1517">
                  <c:v>300000</c:v>
                </c:pt>
                <c:pt idx="1518">
                  <c:v>575000</c:v>
                </c:pt>
                <c:pt idx="1519">
                  <c:v>890000</c:v>
                </c:pt>
                <c:pt idx="1520">
                  <c:v>1230000</c:v>
                </c:pt>
                <c:pt idx="1521">
                  <c:v>1450000</c:v>
                </c:pt>
                <c:pt idx="1522">
                  <c:v>875000</c:v>
                </c:pt>
                <c:pt idx="1523">
                  <c:v>850000</c:v>
                </c:pt>
                <c:pt idx="1524">
                  <c:v>795000</c:v>
                </c:pt>
                <c:pt idx="1525">
                  <c:v>650000</c:v>
                </c:pt>
                <c:pt idx="1526">
                  <c:v>625000</c:v>
                </c:pt>
                <c:pt idx="1527">
                  <c:v>565000</c:v>
                </c:pt>
                <c:pt idx="1528">
                  <c:v>845000</c:v>
                </c:pt>
                <c:pt idx="1529">
                  <c:v>760000</c:v>
                </c:pt>
                <c:pt idx="1530">
                  <c:v>725000</c:v>
                </c:pt>
                <c:pt idx="1531">
                  <c:v>899000</c:v>
                </c:pt>
                <c:pt idx="1532">
                  <c:v>350000</c:v>
                </c:pt>
                <c:pt idx="1533">
                  <c:v>1399999</c:v>
                </c:pt>
                <c:pt idx="1534">
                  <c:v>260000</c:v>
                </c:pt>
                <c:pt idx="1535">
                  <c:v>335000</c:v>
                </c:pt>
                <c:pt idx="1536">
                  <c:v>525000</c:v>
                </c:pt>
                <c:pt idx="1537">
                  <c:v>712000</c:v>
                </c:pt>
                <c:pt idx="1538">
                  <c:v>545000</c:v>
                </c:pt>
                <c:pt idx="1539">
                  <c:v>445000</c:v>
                </c:pt>
                <c:pt idx="1540">
                  <c:v>185101</c:v>
                </c:pt>
                <c:pt idx="1541">
                  <c:v>615000</c:v>
                </c:pt>
                <c:pt idx="1542">
                  <c:v>325000</c:v>
                </c:pt>
                <c:pt idx="1543">
                  <c:v>105000</c:v>
                </c:pt>
                <c:pt idx="1544">
                  <c:v>675000</c:v>
                </c:pt>
                <c:pt idx="1545">
                  <c:v>1270000</c:v>
                </c:pt>
                <c:pt idx="1546">
                  <c:v>1659000</c:v>
                </c:pt>
                <c:pt idx="1547">
                  <c:v>1225000</c:v>
                </c:pt>
                <c:pt idx="1548">
                  <c:v>250000</c:v>
                </c:pt>
                <c:pt idx="1549">
                  <c:v>585000</c:v>
                </c:pt>
                <c:pt idx="1550">
                  <c:v>385000</c:v>
                </c:pt>
                <c:pt idx="1551">
                  <c:v>189101</c:v>
                </c:pt>
                <c:pt idx="1552">
                  <c:v>750000</c:v>
                </c:pt>
                <c:pt idx="1553">
                  <c:v>720000</c:v>
                </c:pt>
                <c:pt idx="1554">
                  <c:v>599999</c:v>
                </c:pt>
                <c:pt idx="1555">
                  <c:v>280000</c:v>
                </c:pt>
                <c:pt idx="1556">
                  <c:v>130000</c:v>
                </c:pt>
                <c:pt idx="1557">
                  <c:v>75000</c:v>
                </c:pt>
                <c:pt idx="1558">
                  <c:v>265000</c:v>
                </c:pt>
                <c:pt idx="1559">
                  <c:v>238000</c:v>
                </c:pt>
                <c:pt idx="1560">
                  <c:v>575000</c:v>
                </c:pt>
                <c:pt idx="1561">
                  <c:v>1025000</c:v>
                </c:pt>
                <c:pt idx="1562">
                  <c:v>799999</c:v>
                </c:pt>
                <c:pt idx="1563">
                  <c:v>745000</c:v>
                </c:pt>
                <c:pt idx="1564">
                  <c:v>775000</c:v>
                </c:pt>
                <c:pt idx="1565">
                  <c:v>475000</c:v>
                </c:pt>
                <c:pt idx="1566">
                  <c:v>335000</c:v>
                </c:pt>
                <c:pt idx="1567">
                  <c:v>345000</c:v>
                </c:pt>
                <c:pt idx="1568">
                  <c:v>392000</c:v>
                </c:pt>
                <c:pt idx="1569">
                  <c:v>145000</c:v>
                </c:pt>
                <c:pt idx="1570">
                  <c:v>320000</c:v>
                </c:pt>
                <c:pt idx="1571">
                  <c:v>865000</c:v>
                </c:pt>
                <c:pt idx="1572">
                  <c:v>1250000</c:v>
                </c:pt>
                <c:pt idx="1573">
                  <c:v>126000</c:v>
                </c:pt>
                <c:pt idx="1574">
                  <c:v>335000</c:v>
                </c:pt>
                <c:pt idx="1575">
                  <c:v>1399000</c:v>
                </c:pt>
                <c:pt idx="1576">
                  <c:v>340000</c:v>
                </c:pt>
                <c:pt idx="1577">
                  <c:v>590000</c:v>
                </c:pt>
                <c:pt idx="1578">
                  <c:v>465000</c:v>
                </c:pt>
                <c:pt idx="1579">
                  <c:v>470000</c:v>
                </c:pt>
                <c:pt idx="1580">
                  <c:v>239999</c:v>
                </c:pt>
                <c:pt idx="1581">
                  <c:v>410000</c:v>
                </c:pt>
                <c:pt idx="1582">
                  <c:v>495000</c:v>
                </c:pt>
                <c:pt idx="1583">
                  <c:v>700000</c:v>
                </c:pt>
                <c:pt idx="1584">
                  <c:v>1090000</c:v>
                </c:pt>
                <c:pt idx="1585">
                  <c:v>549200</c:v>
                </c:pt>
                <c:pt idx="1586">
                  <c:v>799000</c:v>
                </c:pt>
                <c:pt idx="1587">
                  <c:v>1600000</c:v>
                </c:pt>
                <c:pt idx="1588">
                  <c:v>495000</c:v>
                </c:pt>
                <c:pt idx="1589">
                  <c:v>375000</c:v>
                </c:pt>
                <c:pt idx="1590">
                  <c:v>700000</c:v>
                </c:pt>
                <c:pt idx="1591">
                  <c:v>665000</c:v>
                </c:pt>
                <c:pt idx="1592">
                  <c:v>520000</c:v>
                </c:pt>
                <c:pt idx="1593">
                  <c:v>850000</c:v>
                </c:pt>
                <c:pt idx="1594">
                  <c:v>675000</c:v>
                </c:pt>
                <c:pt idx="1595">
                  <c:v>765000</c:v>
                </c:pt>
                <c:pt idx="1596">
                  <c:v>1550000</c:v>
                </c:pt>
                <c:pt idx="1597">
                  <c:v>995000</c:v>
                </c:pt>
                <c:pt idx="1598">
                  <c:v>785000</c:v>
                </c:pt>
                <c:pt idx="1599">
                  <c:v>649000</c:v>
                </c:pt>
                <c:pt idx="1600">
                  <c:v>575000</c:v>
                </c:pt>
                <c:pt idx="1601">
                  <c:v>750000</c:v>
                </c:pt>
                <c:pt idx="1602">
                  <c:v>145000</c:v>
                </c:pt>
                <c:pt idx="1603">
                  <c:v>395000</c:v>
                </c:pt>
                <c:pt idx="1604">
                  <c:v>475000</c:v>
                </c:pt>
                <c:pt idx="1605">
                  <c:v>1149000</c:v>
                </c:pt>
                <c:pt idx="1606">
                  <c:v>397000</c:v>
                </c:pt>
                <c:pt idx="1607">
                  <c:v>415000</c:v>
                </c:pt>
                <c:pt idx="1608">
                  <c:v>180000</c:v>
                </c:pt>
                <c:pt idx="1609">
                  <c:v>1025000</c:v>
                </c:pt>
                <c:pt idx="1610">
                  <c:v>265000</c:v>
                </c:pt>
                <c:pt idx="1611">
                  <c:v>1200000</c:v>
                </c:pt>
                <c:pt idx="1612">
                  <c:v>70000</c:v>
                </c:pt>
                <c:pt idx="1613">
                  <c:v>298000</c:v>
                </c:pt>
                <c:pt idx="1614">
                  <c:v>525000</c:v>
                </c:pt>
                <c:pt idx="1615">
                  <c:v>375000</c:v>
                </c:pt>
                <c:pt idx="1616">
                  <c:v>1160000</c:v>
                </c:pt>
                <c:pt idx="1617">
                  <c:v>1155000</c:v>
                </c:pt>
                <c:pt idx="1618">
                  <c:v>185000</c:v>
                </c:pt>
                <c:pt idx="1619">
                  <c:v>610000</c:v>
                </c:pt>
                <c:pt idx="1620">
                  <c:v>470000</c:v>
                </c:pt>
                <c:pt idx="1621">
                  <c:v>425000</c:v>
                </c:pt>
                <c:pt idx="1622">
                  <c:v>249999</c:v>
                </c:pt>
                <c:pt idx="1623">
                  <c:v>280000</c:v>
                </c:pt>
                <c:pt idx="1624">
                  <c:v>345000</c:v>
                </c:pt>
                <c:pt idx="1625">
                  <c:v>149000</c:v>
                </c:pt>
                <c:pt idx="1626">
                  <c:v>485000</c:v>
                </c:pt>
                <c:pt idx="1627">
                  <c:v>849000</c:v>
                </c:pt>
                <c:pt idx="1628">
                  <c:v>275000</c:v>
                </c:pt>
                <c:pt idx="1629">
                  <c:v>715000</c:v>
                </c:pt>
                <c:pt idx="1630">
                  <c:v>735000</c:v>
                </c:pt>
                <c:pt idx="1631">
                  <c:v>590000</c:v>
                </c:pt>
                <c:pt idx="1632">
                  <c:v>715000</c:v>
                </c:pt>
                <c:pt idx="1633">
                  <c:v>255000</c:v>
                </c:pt>
                <c:pt idx="1634">
                  <c:v>199999</c:v>
                </c:pt>
                <c:pt idx="1635">
                  <c:v>965000</c:v>
                </c:pt>
                <c:pt idx="1636">
                  <c:v>400000</c:v>
                </c:pt>
                <c:pt idx="1637">
                  <c:v>400000</c:v>
                </c:pt>
                <c:pt idx="1638">
                  <c:v>624999</c:v>
                </c:pt>
                <c:pt idx="1639">
                  <c:v>1035000</c:v>
                </c:pt>
                <c:pt idx="1640">
                  <c:v>1445000</c:v>
                </c:pt>
                <c:pt idx="1641">
                  <c:v>375000</c:v>
                </c:pt>
                <c:pt idx="1642">
                  <c:v>1465000</c:v>
                </c:pt>
                <c:pt idx="1643">
                  <c:v>1490000</c:v>
                </c:pt>
                <c:pt idx="1644">
                  <c:v>950000</c:v>
                </c:pt>
                <c:pt idx="1645">
                  <c:v>450000</c:v>
                </c:pt>
                <c:pt idx="1646">
                  <c:v>544000</c:v>
                </c:pt>
                <c:pt idx="1647">
                  <c:v>265000</c:v>
                </c:pt>
                <c:pt idx="1648">
                  <c:v>710000</c:v>
                </c:pt>
                <c:pt idx="1649">
                  <c:v>890000</c:v>
                </c:pt>
                <c:pt idx="1650">
                  <c:v>1000000</c:v>
                </c:pt>
                <c:pt idx="1651">
                  <c:v>130000</c:v>
                </c:pt>
                <c:pt idx="1652">
                  <c:v>675000</c:v>
                </c:pt>
                <c:pt idx="1653">
                  <c:v>80000</c:v>
                </c:pt>
                <c:pt idx="1654">
                  <c:v>625000</c:v>
                </c:pt>
                <c:pt idx="1655">
                  <c:v>260000</c:v>
                </c:pt>
                <c:pt idx="1656">
                  <c:v>99000</c:v>
                </c:pt>
                <c:pt idx="1657">
                  <c:v>1225000</c:v>
                </c:pt>
                <c:pt idx="1658">
                  <c:v>749999</c:v>
                </c:pt>
                <c:pt idx="1659">
                  <c:v>201000</c:v>
                </c:pt>
                <c:pt idx="1660">
                  <c:v>1650000</c:v>
                </c:pt>
                <c:pt idx="1661">
                  <c:v>639000</c:v>
                </c:pt>
                <c:pt idx="1662">
                  <c:v>1325000</c:v>
                </c:pt>
                <c:pt idx="1663">
                  <c:v>288000</c:v>
                </c:pt>
                <c:pt idx="1664">
                  <c:v>275000</c:v>
                </c:pt>
                <c:pt idx="1665">
                  <c:v>249000</c:v>
                </c:pt>
                <c:pt idx="1666">
                  <c:v>1098000</c:v>
                </c:pt>
                <c:pt idx="1667">
                  <c:v>449999</c:v>
                </c:pt>
                <c:pt idx="1668">
                  <c:v>325000</c:v>
                </c:pt>
                <c:pt idx="1669">
                  <c:v>549000</c:v>
                </c:pt>
                <c:pt idx="1670">
                  <c:v>440000</c:v>
                </c:pt>
                <c:pt idx="1671">
                  <c:v>825000</c:v>
                </c:pt>
                <c:pt idx="1672">
                  <c:v>298000</c:v>
                </c:pt>
                <c:pt idx="1673">
                  <c:v>689000</c:v>
                </c:pt>
                <c:pt idx="1674">
                  <c:v>500000</c:v>
                </c:pt>
                <c:pt idx="1675">
                  <c:v>925000</c:v>
                </c:pt>
                <c:pt idx="1676">
                  <c:v>120000</c:v>
                </c:pt>
                <c:pt idx="1677">
                  <c:v>1290000</c:v>
                </c:pt>
                <c:pt idx="1678">
                  <c:v>210000</c:v>
                </c:pt>
                <c:pt idx="1679">
                  <c:v>650000</c:v>
                </c:pt>
                <c:pt idx="1680">
                  <c:v>539101</c:v>
                </c:pt>
                <c:pt idx="1681">
                  <c:v>650000</c:v>
                </c:pt>
                <c:pt idx="1682">
                  <c:v>580000</c:v>
                </c:pt>
                <c:pt idx="1683">
                  <c:v>210000</c:v>
                </c:pt>
                <c:pt idx="1684">
                  <c:v>220000</c:v>
                </c:pt>
                <c:pt idx="1685">
                  <c:v>1040000</c:v>
                </c:pt>
                <c:pt idx="1686">
                  <c:v>1190000</c:v>
                </c:pt>
                <c:pt idx="1687">
                  <c:v>725000</c:v>
                </c:pt>
                <c:pt idx="1688">
                  <c:v>425000</c:v>
                </c:pt>
                <c:pt idx="1689">
                  <c:v>425000</c:v>
                </c:pt>
                <c:pt idx="1690">
                  <c:v>649000</c:v>
                </c:pt>
                <c:pt idx="1691">
                  <c:v>315000</c:v>
                </c:pt>
                <c:pt idx="1692">
                  <c:v>425000</c:v>
                </c:pt>
                <c:pt idx="1693">
                  <c:v>925000</c:v>
                </c:pt>
                <c:pt idx="1694">
                  <c:v>740000</c:v>
                </c:pt>
                <c:pt idx="1695">
                  <c:v>450000</c:v>
                </c:pt>
                <c:pt idx="1696">
                  <c:v>190000</c:v>
                </c:pt>
                <c:pt idx="1697">
                  <c:v>775000</c:v>
                </c:pt>
                <c:pt idx="1698">
                  <c:v>175000</c:v>
                </c:pt>
                <c:pt idx="1699">
                  <c:v>499000</c:v>
                </c:pt>
                <c:pt idx="1700">
                  <c:v>345000</c:v>
                </c:pt>
                <c:pt idx="1701">
                  <c:v>435000</c:v>
                </c:pt>
                <c:pt idx="1702">
                  <c:v>140000</c:v>
                </c:pt>
                <c:pt idx="1703">
                  <c:v>735000</c:v>
                </c:pt>
                <c:pt idx="1704">
                  <c:v>1525000</c:v>
                </c:pt>
                <c:pt idx="1705">
                  <c:v>1100000</c:v>
                </c:pt>
                <c:pt idx="1706">
                  <c:v>1500000</c:v>
                </c:pt>
                <c:pt idx="1707">
                  <c:v>380000</c:v>
                </c:pt>
                <c:pt idx="1708">
                  <c:v>1040000</c:v>
                </c:pt>
                <c:pt idx="1709">
                  <c:v>130000</c:v>
                </c:pt>
                <c:pt idx="1710">
                  <c:v>320000</c:v>
                </c:pt>
                <c:pt idx="1711">
                  <c:v>400000</c:v>
                </c:pt>
                <c:pt idx="1712">
                  <c:v>495000</c:v>
                </c:pt>
                <c:pt idx="1713">
                  <c:v>645000</c:v>
                </c:pt>
                <c:pt idx="1714">
                  <c:v>895000</c:v>
                </c:pt>
                <c:pt idx="1715">
                  <c:v>1040000</c:v>
                </c:pt>
                <c:pt idx="1716">
                  <c:v>840000</c:v>
                </c:pt>
                <c:pt idx="1717">
                  <c:v>1350000</c:v>
                </c:pt>
                <c:pt idx="1718">
                  <c:v>450000</c:v>
                </c:pt>
                <c:pt idx="1719">
                  <c:v>570000</c:v>
                </c:pt>
                <c:pt idx="1720">
                  <c:v>575002</c:v>
                </c:pt>
                <c:pt idx="1721">
                  <c:v>1599999</c:v>
                </c:pt>
                <c:pt idx="1722">
                  <c:v>595000</c:v>
                </c:pt>
                <c:pt idx="1723">
                  <c:v>525000</c:v>
                </c:pt>
                <c:pt idx="1724">
                  <c:v>880000</c:v>
                </c:pt>
                <c:pt idx="1725">
                  <c:v>165000</c:v>
                </c:pt>
                <c:pt idx="1726">
                  <c:v>580000</c:v>
                </c:pt>
                <c:pt idx="1727">
                  <c:v>350000</c:v>
                </c:pt>
                <c:pt idx="1728">
                  <c:v>590000</c:v>
                </c:pt>
                <c:pt idx="1729">
                  <c:v>1280000</c:v>
                </c:pt>
                <c:pt idx="1730">
                  <c:v>851000</c:v>
                </c:pt>
                <c:pt idx="1731">
                  <c:v>315000</c:v>
                </c:pt>
                <c:pt idx="1732">
                  <c:v>343000</c:v>
                </c:pt>
                <c:pt idx="1733">
                  <c:v>1499000</c:v>
                </c:pt>
                <c:pt idx="1734">
                  <c:v>475000</c:v>
                </c:pt>
                <c:pt idx="1735">
                  <c:v>560000</c:v>
                </c:pt>
                <c:pt idx="1736">
                  <c:v>1645000</c:v>
                </c:pt>
                <c:pt idx="1737">
                  <c:v>645000</c:v>
                </c:pt>
                <c:pt idx="1738">
                  <c:v>345000</c:v>
                </c:pt>
                <c:pt idx="1739">
                  <c:v>550000</c:v>
                </c:pt>
                <c:pt idx="1740">
                  <c:v>1075000</c:v>
                </c:pt>
                <c:pt idx="1741">
                  <c:v>1149000</c:v>
                </c:pt>
                <c:pt idx="1742">
                  <c:v>550000</c:v>
                </c:pt>
                <c:pt idx="1743">
                  <c:v>295000</c:v>
                </c:pt>
                <c:pt idx="1744">
                  <c:v>285000</c:v>
                </c:pt>
                <c:pt idx="1745">
                  <c:v>150000</c:v>
                </c:pt>
                <c:pt idx="1746">
                  <c:v>345000</c:v>
                </c:pt>
                <c:pt idx="1747">
                  <c:v>150000</c:v>
                </c:pt>
                <c:pt idx="1748">
                  <c:v>775000</c:v>
                </c:pt>
                <c:pt idx="1749">
                  <c:v>1650000</c:v>
                </c:pt>
                <c:pt idx="1750">
                  <c:v>715000</c:v>
                </c:pt>
                <c:pt idx="1751">
                  <c:v>395000</c:v>
                </c:pt>
                <c:pt idx="1752">
                  <c:v>665000</c:v>
                </c:pt>
                <c:pt idx="1753">
                  <c:v>392000</c:v>
                </c:pt>
                <c:pt idx="1754">
                  <c:v>469000</c:v>
                </c:pt>
                <c:pt idx="1755">
                  <c:v>275000</c:v>
                </c:pt>
                <c:pt idx="1756">
                  <c:v>525000</c:v>
                </c:pt>
                <c:pt idx="1757">
                  <c:v>440000</c:v>
                </c:pt>
                <c:pt idx="1758">
                  <c:v>255000</c:v>
                </c:pt>
                <c:pt idx="1759">
                  <c:v>1699000</c:v>
                </c:pt>
                <c:pt idx="1760">
                  <c:v>860000</c:v>
                </c:pt>
                <c:pt idx="1761">
                  <c:v>230000</c:v>
                </c:pt>
                <c:pt idx="1762">
                  <c:v>451000</c:v>
                </c:pt>
                <c:pt idx="1763">
                  <c:v>580000</c:v>
                </c:pt>
                <c:pt idx="1764">
                  <c:v>455000</c:v>
                </c:pt>
                <c:pt idx="1765">
                  <c:v>1350000</c:v>
                </c:pt>
                <c:pt idx="1766">
                  <c:v>550000</c:v>
                </c:pt>
                <c:pt idx="1767">
                  <c:v>300000</c:v>
                </c:pt>
                <c:pt idx="1768">
                  <c:v>335000</c:v>
                </c:pt>
                <c:pt idx="1769">
                  <c:v>450000</c:v>
                </c:pt>
                <c:pt idx="1770">
                  <c:v>580000</c:v>
                </c:pt>
                <c:pt idx="1771">
                  <c:v>1075000</c:v>
                </c:pt>
                <c:pt idx="1772">
                  <c:v>360000</c:v>
                </c:pt>
                <c:pt idx="1773">
                  <c:v>1100000</c:v>
                </c:pt>
                <c:pt idx="1774">
                  <c:v>200000</c:v>
                </c:pt>
                <c:pt idx="1775">
                  <c:v>199999</c:v>
                </c:pt>
                <c:pt idx="1776">
                  <c:v>1550000</c:v>
                </c:pt>
                <c:pt idx="1777">
                  <c:v>745000</c:v>
                </c:pt>
                <c:pt idx="1778">
                  <c:v>1450000</c:v>
                </c:pt>
                <c:pt idx="1779">
                  <c:v>160000</c:v>
                </c:pt>
                <c:pt idx="1780">
                  <c:v>725000</c:v>
                </c:pt>
                <c:pt idx="1781">
                  <c:v>180000</c:v>
                </c:pt>
                <c:pt idx="1782">
                  <c:v>1250000</c:v>
                </c:pt>
                <c:pt idx="1783">
                  <c:v>400000</c:v>
                </c:pt>
                <c:pt idx="1784">
                  <c:v>514999</c:v>
                </c:pt>
                <c:pt idx="1785">
                  <c:v>625000</c:v>
                </c:pt>
                <c:pt idx="1786">
                  <c:v>1299000</c:v>
                </c:pt>
                <c:pt idx="1787">
                  <c:v>695000</c:v>
                </c:pt>
                <c:pt idx="1788">
                  <c:v>895000</c:v>
                </c:pt>
                <c:pt idx="1789">
                  <c:v>1390000</c:v>
                </c:pt>
                <c:pt idx="1790">
                  <c:v>1000000</c:v>
                </c:pt>
                <c:pt idx="1791">
                  <c:v>891000</c:v>
                </c:pt>
                <c:pt idx="1792">
                  <c:v>278000</c:v>
                </c:pt>
                <c:pt idx="1793">
                  <c:v>600000</c:v>
                </c:pt>
                <c:pt idx="1794">
                  <c:v>389999</c:v>
                </c:pt>
                <c:pt idx="1795">
                  <c:v>1300000</c:v>
                </c:pt>
                <c:pt idx="1796">
                  <c:v>475000</c:v>
                </c:pt>
                <c:pt idx="1797">
                  <c:v>250000</c:v>
                </c:pt>
                <c:pt idx="1798">
                  <c:v>650000</c:v>
                </c:pt>
                <c:pt idx="1799">
                  <c:v>695000</c:v>
                </c:pt>
                <c:pt idx="1800">
                  <c:v>460000</c:v>
                </c:pt>
                <c:pt idx="1801">
                  <c:v>1499000</c:v>
                </c:pt>
                <c:pt idx="1802">
                  <c:v>729000</c:v>
                </c:pt>
                <c:pt idx="1803">
                  <c:v>490000</c:v>
                </c:pt>
                <c:pt idx="1804">
                  <c:v>697000</c:v>
                </c:pt>
                <c:pt idx="1805">
                  <c:v>1049999</c:v>
                </c:pt>
                <c:pt idx="1806">
                  <c:v>875000</c:v>
                </c:pt>
                <c:pt idx="1807">
                  <c:v>520000</c:v>
                </c:pt>
                <c:pt idx="1808">
                  <c:v>790000</c:v>
                </c:pt>
                <c:pt idx="1809">
                  <c:v>389101</c:v>
                </c:pt>
                <c:pt idx="1810">
                  <c:v>300000</c:v>
                </c:pt>
                <c:pt idx="1811">
                  <c:v>320000</c:v>
                </c:pt>
                <c:pt idx="1812">
                  <c:v>1350000</c:v>
                </c:pt>
                <c:pt idx="1813">
                  <c:v>1045000</c:v>
                </c:pt>
                <c:pt idx="1814">
                  <c:v>1475000</c:v>
                </c:pt>
                <c:pt idx="1815">
                  <c:v>695000</c:v>
                </c:pt>
                <c:pt idx="1816">
                  <c:v>365000</c:v>
                </c:pt>
                <c:pt idx="1817">
                  <c:v>385000</c:v>
                </c:pt>
                <c:pt idx="1818">
                  <c:v>675000</c:v>
                </c:pt>
                <c:pt idx="1819">
                  <c:v>225000</c:v>
                </c:pt>
                <c:pt idx="1820">
                  <c:v>1670000</c:v>
                </c:pt>
                <c:pt idx="1821">
                  <c:v>99999</c:v>
                </c:pt>
                <c:pt idx="1822">
                  <c:v>1325000</c:v>
                </c:pt>
                <c:pt idx="1823">
                  <c:v>545000</c:v>
                </c:pt>
                <c:pt idx="1824">
                  <c:v>750000</c:v>
                </c:pt>
                <c:pt idx="1825">
                  <c:v>1175000</c:v>
                </c:pt>
                <c:pt idx="1826">
                  <c:v>950000</c:v>
                </c:pt>
                <c:pt idx="1827">
                  <c:v>615000</c:v>
                </c:pt>
                <c:pt idx="1828">
                  <c:v>885000</c:v>
                </c:pt>
                <c:pt idx="1829">
                  <c:v>700000</c:v>
                </c:pt>
                <c:pt idx="1830">
                  <c:v>395000</c:v>
                </c:pt>
                <c:pt idx="1831">
                  <c:v>535000</c:v>
                </c:pt>
                <c:pt idx="1832">
                  <c:v>590000</c:v>
                </c:pt>
                <c:pt idx="1833">
                  <c:v>165000</c:v>
                </c:pt>
                <c:pt idx="1834">
                  <c:v>850000</c:v>
                </c:pt>
                <c:pt idx="1835">
                  <c:v>550000</c:v>
                </c:pt>
                <c:pt idx="1836">
                  <c:v>1451000</c:v>
                </c:pt>
                <c:pt idx="1837">
                  <c:v>755000</c:v>
                </c:pt>
                <c:pt idx="1838">
                  <c:v>830000</c:v>
                </c:pt>
                <c:pt idx="1839">
                  <c:v>225000</c:v>
                </c:pt>
                <c:pt idx="1840">
                  <c:v>1400000</c:v>
                </c:pt>
                <c:pt idx="1841">
                  <c:v>850000</c:v>
                </c:pt>
                <c:pt idx="1842">
                  <c:v>1199000</c:v>
                </c:pt>
                <c:pt idx="1843">
                  <c:v>470000</c:v>
                </c:pt>
                <c:pt idx="1844">
                  <c:v>1045000</c:v>
                </c:pt>
                <c:pt idx="1845">
                  <c:v>95000</c:v>
                </c:pt>
                <c:pt idx="1846">
                  <c:v>895000</c:v>
                </c:pt>
                <c:pt idx="1847">
                  <c:v>505000</c:v>
                </c:pt>
                <c:pt idx="1848">
                  <c:v>700000</c:v>
                </c:pt>
                <c:pt idx="1849">
                  <c:v>160000</c:v>
                </c:pt>
                <c:pt idx="1850">
                  <c:v>335000</c:v>
                </c:pt>
                <c:pt idx="1851">
                  <c:v>394500</c:v>
                </c:pt>
                <c:pt idx="1852">
                  <c:v>1075000</c:v>
                </c:pt>
                <c:pt idx="1853">
                  <c:v>325000</c:v>
                </c:pt>
                <c:pt idx="1854">
                  <c:v>675000</c:v>
                </c:pt>
                <c:pt idx="1855">
                  <c:v>495000</c:v>
                </c:pt>
                <c:pt idx="1856">
                  <c:v>1375000</c:v>
                </c:pt>
                <c:pt idx="1857">
                  <c:v>1125000</c:v>
                </c:pt>
                <c:pt idx="1858">
                  <c:v>895000</c:v>
                </c:pt>
                <c:pt idx="1859">
                  <c:v>395000</c:v>
                </c:pt>
                <c:pt idx="1860">
                  <c:v>126000</c:v>
                </c:pt>
                <c:pt idx="1861">
                  <c:v>180000</c:v>
                </c:pt>
                <c:pt idx="1862">
                  <c:v>415000</c:v>
                </c:pt>
                <c:pt idx="1863">
                  <c:v>675000</c:v>
                </c:pt>
                <c:pt idx="1864">
                  <c:v>400000</c:v>
                </c:pt>
                <c:pt idx="1865">
                  <c:v>385000</c:v>
                </c:pt>
                <c:pt idx="1866">
                  <c:v>875000</c:v>
                </c:pt>
                <c:pt idx="1867">
                  <c:v>225000</c:v>
                </c:pt>
                <c:pt idx="1868">
                  <c:v>170000</c:v>
                </c:pt>
                <c:pt idx="1869">
                  <c:v>399999</c:v>
                </c:pt>
                <c:pt idx="1870">
                  <c:v>450000</c:v>
                </c:pt>
                <c:pt idx="1871">
                  <c:v>1590000</c:v>
                </c:pt>
                <c:pt idx="1872">
                  <c:v>540000</c:v>
                </c:pt>
                <c:pt idx="1873">
                  <c:v>500000</c:v>
                </c:pt>
                <c:pt idx="1874">
                  <c:v>1650000</c:v>
                </c:pt>
                <c:pt idx="1875">
                  <c:v>370000</c:v>
                </c:pt>
                <c:pt idx="1876">
                  <c:v>645000</c:v>
                </c:pt>
                <c:pt idx="1877">
                  <c:v>625000</c:v>
                </c:pt>
                <c:pt idx="1878">
                  <c:v>470000</c:v>
                </c:pt>
                <c:pt idx="1879">
                  <c:v>365000</c:v>
                </c:pt>
                <c:pt idx="1880">
                  <c:v>165000</c:v>
                </c:pt>
                <c:pt idx="1881">
                  <c:v>790000</c:v>
                </c:pt>
                <c:pt idx="1882">
                  <c:v>700000</c:v>
                </c:pt>
                <c:pt idx="1883">
                  <c:v>260000</c:v>
                </c:pt>
                <c:pt idx="1884">
                  <c:v>110000</c:v>
                </c:pt>
                <c:pt idx="1885">
                  <c:v>255000</c:v>
                </c:pt>
                <c:pt idx="1886">
                  <c:v>799999</c:v>
                </c:pt>
                <c:pt idx="1887">
                  <c:v>335101</c:v>
                </c:pt>
                <c:pt idx="1888">
                  <c:v>650000</c:v>
                </c:pt>
                <c:pt idx="1889">
                  <c:v>899000</c:v>
                </c:pt>
                <c:pt idx="1890">
                  <c:v>425000</c:v>
                </c:pt>
                <c:pt idx="1891">
                  <c:v>175000</c:v>
                </c:pt>
                <c:pt idx="1892">
                  <c:v>359000</c:v>
                </c:pt>
                <c:pt idx="1893">
                  <c:v>469000</c:v>
                </c:pt>
                <c:pt idx="1894">
                  <c:v>615000</c:v>
                </c:pt>
                <c:pt idx="1895">
                  <c:v>610000</c:v>
                </c:pt>
                <c:pt idx="1896">
                  <c:v>370000</c:v>
                </c:pt>
                <c:pt idx="1897">
                  <c:v>235000</c:v>
                </c:pt>
                <c:pt idx="1898">
                  <c:v>798000</c:v>
                </c:pt>
                <c:pt idx="1899">
                  <c:v>390000</c:v>
                </c:pt>
                <c:pt idx="1900">
                  <c:v>799999</c:v>
                </c:pt>
                <c:pt idx="1901">
                  <c:v>440000</c:v>
                </c:pt>
                <c:pt idx="1902">
                  <c:v>449000</c:v>
                </c:pt>
                <c:pt idx="1903">
                  <c:v>250000</c:v>
                </c:pt>
                <c:pt idx="1904">
                  <c:v>630000</c:v>
                </c:pt>
                <c:pt idx="1905">
                  <c:v>375000</c:v>
                </c:pt>
                <c:pt idx="1906">
                  <c:v>325000</c:v>
                </c:pt>
                <c:pt idx="1907">
                  <c:v>460000</c:v>
                </c:pt>
                <c:pt idx="1908">
                  <c:v>145000</c:v>
                </c:pt>
                <c:pt idx="1909">
                  <c:v>340000</c:v>
                </c:pt>
                <c:pt idx="1910">
                  <c:v>50000</c:v>
                </c:pt>
                <c:pt idx="1911">
                  <c:v>1195000</c:v>
                </c:pt>
                <c:pt idx="1912">
                  <c:v>765000</c:v>
                </c:pt>
                <c:pt idx="1913">
                  <c:v>650000</c:v>
                </c:pt>
                <c:pt idx="1914">
                  <c:v>380000</c:v>
                </c:pt>
                <c:pt idx="1915">
                  <c:v>549000</c:v>
                </c:pt>
                <c:pt idx="1916">
                  <c:v>325000</c:v>
                </c:pt>
                <c:pt idx="1917">
                  <c:v>419999</c:v>
                </c:pt>
                <c:pt idx="1918">
                  <c:v>590000</c:v>
                </c:pt>
                <c:pt idx="1919">
                  <c:v>583000</c:v>
                </c:pt>
                <c:pt idx="1920">
                  <c:v>975000</c:v>
                </c:pt>
                <c:pt idx="1921">
                  <c:v>625000</c:v>
                </c:pt>
                <c:pt idx="1922">
                  <c:v>795000</c:v>
                </c:pt>
                <c:pt idx="1923">
                  <c:v>425000</c:v>
                </c:pt>
                <c:pt idx="1924">
                  <c:v>491000</c:v>
                </c:pt>
                <c:pt idx="1925">
                  <c:v>295000</c:v>
                </c:pt>
                <c:pt idx="1926">
                  <c:v>1200000</c:v>
                </c:pt>
                <c:pt idx="1927">
                  <c:v>1695000</c:v>
                </c:pt>
                <c:pt idx="1928">
                  <c:v>790000</c:v>
                </c:pt>
                <c:pt idx="1929">
                  <c:v>380000</c:v>
                </c:pt>
                <c:pt idx="1930">
                  <c:v>625000</c:v>
                </c:pt>
                <c:pt idx="1931">
                  <c:v>425000</c:v>
                </c:pt>
                <c:pt idx="1932">
                  <c:v>770000</c:v>
                </c:pt>
                <c:pt idx="1933">
                  <c:v>660000</c:v>
                </c:pt>
                <c:pt idx="1934">
                  <c:v>540000</c:v>
                </c:pt>
                <c:pt idx="1935">
                  <c:v>900000</c:v>
                </c:pt>
                <c:pt idx="1936">
                  <c:v>930000</c:v>
                </c:pt>
                <c:pt idx="1937">
                  <c:v>725000</c:v>
                </c:pt>
                <c:pt idx="1938">
                  <c:v>960000</c:v>
                </c:pt>
                <c:pt idx="1939">
                  <c:v>1625000</c:v>
                </c:pt>
                <c:pt idx="1940">
                  <c:v>170000</c:v>
                </c:pt>
                <c:pt idx="1941">
                  <c:v>850000</c:v>
                </c:pt>
                <c:pt idx="1942">
                  <c:v>120000</c:v>
                </c:pt>
                <c:pt idx="1943">
                  <c:v>249999</c:v>
                </c:pt>
                <c:pt idx="1944">
                  <c:v>345000</c:v>
                </c:pt>
                <c:pt idx="1945">
                  <c:v>100000</c:v>
                </c:pt>
                <c:pt idx="1946">
                  <c:v>665000</c:v>
                </c:pt>
                <c:pt idx="1947">
                  <c:v>765000</c:v>
                </c:pt>
                <c:pt idx="1948">
                  <c:v>690000</c:v>
                </c:pt>
                <c:pt idx="1949">
                  <c:v>385101</c:v>
                </c:pt>
                <c:pt idx="1950">
                  <c:v>280000</c:v>
                </c:pt>
                <c:pt idx="1951">
                  <c:v>375000</c:v>
                </c:pt>
                <c:pt idx="1952">
                  <c:v>1650000</c:v>
                </c:pt>
                <c:pt idx="1953">
                  <c:v>180000</c:v>
                </c:pt>
                <c:pt idx="1954">
                  <c:v>1490000</c:v>
                </c:pt>
                <c:pt idx="1955">
                  <c:v>760000</c:v>
                </c:pt>
                <c:pt idx="1956">
                  <c:v>415000</c:v>
                </c:pt>
                <c:pt idx="1957">
                  <c:v>1599999</c:v>
                </c:pt>
                <c:pt idx="1958">
                  <c:v>1098000</c:v>
                </c:pt>
                <c:pt idx="1959">
                  <c:v>650000</c:v>
                </c:pt>
                <c:pt idx="1960">
                  <c:v>765000</c:v>
                </c:pt>
                <c:pt idx="1961">
                  <c:v>300000</c:v>
                </c:pt>
                <c:pt idx="1962">
                  <c:v>530000</c:v>
                </c:pt>
                <c:pt idx="1963">
                  <c:v>310000</c:v>
                </c:pt>
                <c:pt idx="1964">
                  <c:v>685000</c:v>
                </c:pt>
                <c:pt idx="1965">
                  <c:v>250000</c:v>
                </c:pt>
                <c:pt idx="1966">
                  <c:v>270000</c:v>
                </c:pt>
                <c:pt idx="1967">
                  <c:v>895000</c:v>
                </c:pt>
                <c:pt idx="1968">
                  <c:v>755000</c:v>
                </c:pt>
                <c:pt idx="1969">
                  <c:v>1475000</c:v>
                </c:pt>
                <c:pt idx="1970">
                  <c:v>795000</c:v>
                </c:pt>
                <c:pt idx="1971">
                  <c:v>225000</c:v>
                </c:pt>
                <c:pt idx="1972">
                  <c:v>550000</c:v>
                </c:pt>
                <c:pt idx="1973">
                  <c:v>1025000</c:v>
                </c:pt>
                <c:pt idx="1974">
                  <c:v>167000</c:v>
                </c:pt>
                <c:pt idx="1975">
                  <c:v>985111</c:v>
                </c:pt>
                <c:pt idx="1976">
                  <c:v>320000</c:v>
                </c:pt>
                <c:pt idx="1977">
                  <c:v>425000</c:v>
                </c:pt>
                <c:pt idx="1978">
                  <c:v>650000</c:v>
                </c:pt>
                <c:pt idx="1979">
                  <c:v>711000</c:v>
                </c:pt>
                <c:pt idx="1980">
                  <c:v>199000</c:v>
                </c:pt>
                <c:pt idx="1981">
                  <c:v>475000</c:v>
                </c:pt>
                <c:pt idx="1982">
                  <c:v>1270000</c:v>
                </c:pt>
                <c:pt idx="1983">
                  <c:v>865000</c:v>
                </c:pt>
                <c:pt idx="1984">
                  <c:v>1695000</c:v>
                </c:pt>
                <c:pt idx="1985">
                  <c:v>215000</c:v>
                </c:pt>
                <c:pt idx="1986">
                  <c:v>470000</c:v>
                </c:pt>
                <c:pt idx="1987">
                  <c:v>255000</c:v>
                </c:pt>
                <c:pt idx="1988">
                  <c:v>198000</c:v>
                </c:pt>
                <c:pt idx="1989">
                  <c:v>450000</c:v>
                </c:pt>
                <c:pt idx="1990">
                  <c:v>1300000</c:v>
                </c:pt>
                <c:pt idx="1991">
                  <c:v>780000</c:v>
                </c:pt>
                <c:pt idx="1992">
                  <c:v>1675000</c:v>
                </c:pt>
                <c:pt idx="1993">
                  <c:v>1390000</c:v>
                </c:pt>
                <c:pt idx="1994">
                  <c:v>1245000</c:v>
                </c:pt>
                <c:pt idx="1995">
                  <c:v>575000</c:v>
                </c:pt>
                <c:pt idx="1996">
                  <c:v>495000</c:v>
                </c:pt>
                <c:pt idx="1997">
                  <c:v>650000</c:v>
                </c:pt>
                <c:pt idx="1998">
                  <c:v>395000</c:v>
                </c:pt>
                <c:pt idx="1999">
                  <c:v>405000</c:v>
                </c:pt>
                <c:pt idx="2000">
                  <c:v>790000</c:v>
                </c:pt>
                <c:pt idx="2001">
                  <c:v>190000</c:v>
                </c:pt>
                <c:pt idx="2002">
                  <c:v>1150000</c:v>
                </c:pt>
                <c:pt idx="2003">
                  <c:v>960000</c:v>
                </c:pt>
                <c:pt idx="2004">
                  <c:v>350000</c:v>
                </c:pt>
                <c:pt idx="2005">
                  <c:v>510000</c:v>
                </c:pt>
                <c:pt idx="2006">
                  <c:v>625000</c:v>
                </c:pt>
                <c:pt idx="2007">
                  <c:v>520000</c:v>
                </c:pt>
                <c:pt idx="2008">
                  <c:v>400000</c:v>
                </c:pt>
                <c:pt idx="2009">
                  <c:v>625000</c:v>
                </c:pt>
                <c:pt idx="2010">
                  <c:v>290000</c:v>
                </c:pt>
                <c:pt idx="2011">
                  <c:v>495000</c:v>
                </c:pt>
                <c:pt idx="2012">
                  <c:v>400000</c:v>
                </c:pt>
                <c:pt idx="2013">
                  <c:v>1000000</c:v>
                </c:pt>
                <c:pt idx="2014">
                  <c:v>995000</c:v>
                </c:pt>
                <c:pt idx="2015">
                  <c:v>415000</c:v>
                </c:pt>
                <c:pt idx="2016">
                  <c:v>1650000</c:v>
                </c:pt>
                <c:pt idx="2017">
                  <c:v>1165000</c:v>
                </c:pt>
                <c:pt idx="2018">
                  <c:v>1300000</c:v>
                </c:pt>
                <c:pt idx="2019">
                  <c:v>600000</c:v>
                </c:pt>
                <c:pt idx="2020">
                  <c:v>545000</c:v>
                </c:pt>
                <c:pt idx="2021">
                  <c:v>1045000</c:v>
                </c:pt>
                <c:pt idx="2022">
                  <c:v>70000</c:v>
                </c:pt>
                <c:pt idx="2023">
                  <c:v>415000</c:v>
                </c:pt>
                <c:pt idx="2024">
                  <c:v>935000</c:v>
                </c:pt>
                <c:pt idx="2025">
                  <c:v>60000</c:v>
                </c:pt>
                <c:pt idx="2026">
                  <c:v>870000</c:v>
                </c:pt>
                <c:pt idx="2027">
                  <c:v>1305000</c:v>
                </c:pt>
                <c:pt idx="2028">
                  <c:v>899000</c:v>
                </c:pt>
                <c:pt idx="2029">
                  <c:v>400000</c:v>
                </c:pt>
                <c:pt idx="2030">
                  <c:v>1025000</c:v>
                </c:pt>
                <c:pt idx="2031">
                  <c:v>100000</c:v>
                </c:pt>
                <c:pt idx="2032">
                  <c:v>525000</c:v>
                </c:pt>
                <c:pt idx="2033">
                  <c:v>725000</c:v>
                </c:pt>
                <c:pt idx="2034">
                  <c:v>1169000</c:v>
                </c:pt>
                <c:pt idx="2035">
                  <c:v>450000</c:v>
                </c:pt>
                <c:pt idx="2036">
                  <c:v>337000</c:v>
                </c:pt>
                <c:pt idx="2037">
                  <c:v>795000</c:v>
                </c:pt>
                <c:pt idx="2038">
                  <c:v>565000</c:v>
                </c:pt>
                <c:pt idx="2039">
                  <c:v>299000</c:v>
                </c:pt>
                <c:pt idx="2040">
                  <c:v>665000</c:v>
                </c:pt>
                <c:pt idx="2041">
                  <c:v>375000</c:v>
                </c:pt>
                <c:pt idx="2042">
                  <c:v>1300000</c:v>
                </c:pt>
                <c:pt idx="2043">
                  <c:v>575000</c:v>
                </c:pt>
                <c:pt idx="2044">
                  <c:v>1050000</c:v>
                </c:pt>
                <c:pt idx="2045">
                  <c:v>650000</c:v>
                </c:pt>
                <c:pt idx="2046">
                  <c:v>1190000</c:v>
                </c:pt>
                <c:pt idx="2047">
                  <c:v>1175000</c:v>
                </c:pt>
                <c:pt idx="2048">
                  <c:v>680000</c:v>
                </c:pt>
                <c:pt idx="2049">
                  <c:v>255000</c:v>
                </c:pt>
                <c:pt idx="2050">
                  <c:v>349999</c:v>
                </c:pt>
                <c:pt idx="2051">
                  <c:v>275000</c:v>
                </c:pt>
                <c:pt idx="2052">
                  <c:v>850000</c:v>
                </c:pt>
                <c:pt idx="2053">
                  <c:v>900000</c:v>
                </c:pt>
                <c:pt idx="2054">
                  <c:v>380000</c:v>
                </c:pt>
                <c:pt idx="2055">
                  <c:v>699000</c:v>
                </c:pt>
                <c:pt idx="2056">
                  <c:v>845000</c:v>
                </c:pt>
                <c:pt idx="2057">
                  <c:v>1470000</c:v>
                </c:pt>
                <c:pt idx="2058">
                  <c:v>250000</c:v>
                </c:pt>
                <c:pt idx="2059">
                  <c:v>158000</c:v>
                </c:pt>
                <c:pt idx="2060">
                  <c:v>1050000</c:v>
                </c:pt>
                <c:pt idx="2061">
                  <c:v>411000</c:v>
                </c:pt>
                <c:pt idx="2062">
                  <c:v>395000</c:v>
                </c:pt>
                <c:pt idx="2063">
                  <c:v>745000</c:v>
                </c:pt>
                <c:pt idx="2064">
                  <c:v>975000</c:v>
                </c:pt>
                <c:pt idx="2065">
                  <c:v>359000</c:v>
                </c:pt>
                <c:pt idx="2066">
                  <c:v>875000</c:v>
                </c:pt>
                <c:pt idx="2067">
                  <c:v>630000</c:v>
                </c:pt>
                <c:pt idx="2068">
                  <c:v>275000</c:v>
                </c:pt>
                <c:pt idx="2069">
                  <c:v>690000</c:v>
                </c:pt>
                <c:pt idx="2070">
                  <c:v>690000</c:v>
                </c:pt>
                <c:pt idx="2071">
                  <c:v>850000</c:v>
                </c:pt>
                <c:pt idx="2072">
                  <c:v>98000</c:v>
                </c:pt>
                <c:pt idx="2073">
                  <c:v>555000</c:v>
                </c:pt>
                <c:pt idx="2074">
                  <c:v>635000</c:v>
                </c:pt>
                <c:pt idx="2075">
                  <c:v>545000</c:v>
                </c:pt>
                <c:pt idx="2076">
                  <c:v>925000</c:v>
                </c:pt>
                <c:pt idx="2077">
                  <c:v>160000</c:v>
                </c:pt>
                <c:pt idx="2078">
                  <c:v>82000</c:v>
                </c:pt>
                <c:pt idx="2079">
                  <c:v>330000</c:v>
                </c:pt>
                <c:pt idx="2080">
                  <c:v>465000</c:v>
                </c:pt>
                <c:pt idx="2081">
                  <c:v>295000</c:v>
                </c:pt>
                <c:pt idx="2082">
                  <c:v>1050000</c:v>
                </c:pt>
                <c:pt idx="2083">
                  <c:v>1125000</c:v>
                </c:pt>
                <c:pt idx="2084">
                  <c:v>1200000</c:v>
                </c:pt>
                <c:pt idx="2085">
                  <c:v>1400000</c:v>
                </c:pt>
                <c:pt idx="2086">
                  <c:v>655000</c:v>
                </c:pt>
                <c:pt idx="2087">
                  <c:v>565000</c:v>
                </c:pt>
                <c:pt idx="2088">
                  <c:v>870000</c:v>
                </c:pt>
                <c:pt idx="2089">
                  <c:v>670000</c:v>
                </c:pt>
                <c:pt idx="2090">
                  <c:v>1600000</c:v>
                </c:pt>
                <c:pt idx="2091">
                  <c:v>695000</c:v>
                </c:pt>
                <c:pt idx="2092">
                  <c:v>120000</c:v>
                </c:pt>
                <c:pt idx="2093">
                  <c:v>1295000</c:v>
                </c:pt>
                <c:pt idx="2094">
                  <c:v>1425000</c:v>
                </c:pt>
                <c:pt idx="2095">
                  <c:v>750000</c:v>
                </c:pt>
                <c:pt idx="2096">
                  <c:v>1475000</c:v>
                </c:pt>
                <c:pt idx="2097">
                  <c:v>429999</c:v>
                </c:pt>
                <c:pt idx="2098">
                  <c:v>990000</c:v>
                </c:pt>
                <c:pt idx="2099">
                  <c:v>735000</c:v>
                </c:pt>
                <c:pt idx="2100">
                  <c:v>1045000</c:v>
                </c:pt>
                <c:pt idx="2101">
                  <c:v>240000</c:v>
                </c:pt>
                <c:pt idx="2102">
                  <c:v>565000</c:v>
                </c:pt>
                <c:pt idx="2103">
                  <c:v>563000</c:v>
                </c:pt>
                <c:pt idx="2104">
                  <c:v>725000</c:v>
                </c:pt>
                <c:pt idx="2105">
                  <c:v>625101</c:v>
                </c:pt>
                <c:pt idx="2106">
                  <c:v>510000</c:v>
                </c:pt>
                <c:pt idx="2107">
                  <c:v>475000</c:v>
                </c:pt>
                <c:pt idx="2108">
                  <c:v>500000</c:v>
                </c:pt>
                <c:pt idx="2109">
                  <c:v>445000</c:v>
                </c:pt>
                <c:pt idx="2110">
                  <c:v>640000</c:v>
                </c:pt>
                <c:pt idx="2111">
                  <c:v>1575000</c:v>
                </c:pt>
                <c:pt idx="2112">
                  <c:v>650000</c:v>
                </c:pt>
                <c:pt idx="2113">
                  <c:v>360000</c:v>
                </c:pt>
                <c:pt idx="2114">
                  <c:v>85000</c:v>
                </c:pt>
                <c:pt idx="2115">
                  <c:v>525000</c:v>
                </c:pt>
                <c:pt idx="2116">
                  <c:v>340000</c:v>
                </c:pt>
                <c:pt idx="2117">
                  <c:v>150000</c:v>
                </c:pt>
                <c:pt idx="2118">
                  <c:v>350000</c:v>
                </c:pt>
                <c:pt idx="2119">
                  <c:v>888000</c:v>
                </c:pt>
                <c:pt idx="2120">
                  <c:v>590000</c:v>
                </c:pt>
                <c:pt idx="2121">
                  <c:v>1351000</c:v>
                </c:pt>
                <c:pt idx="2122">
                  <c:v>1650000</c:v>
                </c:pt>
                <c:pt idx="2123">
                  <c:v>599000</c:v>
                </c:pt>
                <c:pt idx="2124">
                  <c:v>1250000</c:v>
                </c:pt>
                <c:pt idx="2125">
                  <c:v>290000</c:v>
                </c:pt>
                <c:pt idx="2126">
                  <c:v>525000</c:v>
                </c:pt>
                <c:pt idx="2127">
                  <c:v>190000</c:v>
                </c:pt>
                <c:pt idx="2128">
                  <c:v>543000</c:v>
                </c:pt>
                <c:pt idx="2129">
                  <c:v>345000</c:v>
                </c:pt>
                <c:pt idx="2130">
                  <c:v>1150000</c:v>
                </c:pt>
                <c:pt idx="2131">
                  <c:v>650000</c:v>
                </c:pt>
                <c:pt idx="2132">
                  <c:v>377000</c:v>
                </c:pt>
                <c:pt idx="2133">
                  <c:v>420000</c:v>
                </c:pt>
                <c:pt idx="2134">
                  <c:v>220000</c:v>
                </c:pt>
                <c:pt idx="2135">
                  <c:v>595000</c:v>
                </c:pt>
                <c:pt idx="2136">
                  <c:v>129999</c:v>
                </c:pt>
                <c:pt idx="2137">
                  <c:v>455000</c:v>
                </c:pt>
                <c:pt idx="2138">
                  <c:v>460000</c:v>
                </c:pt>
                <c:pt idx="2139">
                  <c:v>925000</c:v>
                </c:pt>
                <c:pt idx="2140">
                  <c:v>850000</c:v>
                </c:pt>
                <c:pt idx="2141">
                  <c:v>650000</c:v>
                </c:pt>
                <c:pt idx="2142">
                  <c:v>225000</c:v>
                </c:pt>
                <c:pt idx="2143">
                  <c:v>595000</c:v>
                </c:pt>
                <c:pt idx="2144">
                  <c:v>199000</c:v>
                </c:pt>
                <c:pt idx="2145">
                  <c:v>395000</c:v>
                </c:pt>
                <c:pt idx="2146">
                  <c:v>960000</c:v>
                </c:pt>
                <c:pt idx="2147">
                  <c:v>780000</c:v>
                </c:pt>
                <c:pt idx="2148">
                  <c:v>280000</c:v>
                </c:pt>
                <c:pt idx="2149">
                  <c:v>600000</c:v>
                </c:pt>
                <c:pt idx="2150">
                  <c:v>500000</c:v>
                </c:pt>
                <c:pt idx="2151">
                  <c:v>1255000</c:v>
                </c:pt>
                <c:pt idx="2152">
                  <c:v>1225000</c:v>
                </c:pt>
                <c:pt idx="2153">
                  <c:v>810000</c:v>
                </c:pt>
                <c:pt idx="2154">
                  <c:v>125000</c:v>
                </c:pt>
                <c:pt idx="2155">
                  <c:v>1230000</c:v>
                </c:pt>
                <c:pt idx="2156">
                  <c:v>490000</c:v>
                </c:pt>
                <c:pt idx="2157">
                  <c:v>385000</c:v>
                </c:pt>
                <c:pt idx="2158">
                  <c:v>650000</c:v>
                </c:pt>
                <c:pt idx="2159">
                  <c:v>275000</c:v>
                </c:pt>
                <c:pt idx="2160">
                  <c:v>390000</c:v>
                </c:pt>
                <c:pt idx="2161">
                  <c:v>140000</c:v>
                </c:pt>
                <c:pt idx="2162">
                  <c:v>195000</c:v>
                </c:pt>
                <c:pt idx="2163">
                  <c:v>265000</c:v>
                </c:pt>
                <c:pt idx="2164">
                  <c:v>515600</c:v>
                </c:pt>
                <c:pt idx="2165">
                  <c:v>950000</c:v>
                </c:pt>
                <c:pt idx="2166">
                  <c:v>410000</c:v>
                </c:pt>
                <c:pt idx="2167">
                  <c:v>445000</c:v>
                </c:pt>
                <c:pt idx="2168">
                  <c:v>1425000</c:v>
                </c:pt>
                <c:pt idx="2169">
                  <c:v>621000</c:v>
                </c:pt>
                <c:pt idx="2170">
                  <c:v>800000</c:v>
                </c:pt>
                <c:pt idx="2171">
                  <c:v>795000</c:v>
                </c:pt>
                <c:pt idx="2172">
                  <c:v>275000</c:v>
                </c:pt>
                <c:pt idx="2173">
                  <c:v>150000</c:v>
                </c:pt>
                <c:pt idx="2174">
                  <c:v>350000</c:v>
                </c:pt>
                <c:pt idx="2175">
                  <c:v>160000</c:v>
                </c:pt>
                <c:pt idx="2176">
                  <c:v>650000</c:v>
                </c:pt>
                <c:pt idx="2177">
                  <c:v>875000</c:v>
                </c:pt>
                <c:pt idx="2178">
                  <c:v>390000</c:v>
                </c:pt>
                <c:pt idx="2179">
                  <c:v>395000</c:v>
                </c:pt>
                <c:pt idx="2180">
                  <c:v>650000</c:v>
                </c:pt>
                <c:pt idx="2181">
                  <c:v>1375000</c:v>
                </c:pt>
                <c:pt idx="2182">
                  <c:v>975000</c:v>
                </c:pt>
                <c:pt idx="2183">
                  <c:v>399500</c:v>
                </c:pt>
                <c:pt idx="2184">
                  <c:v>155000</c:v>
                </c:pt>
                <c:pt idx="2185">
                  <c:v>675000</c:v>
                </c:pt>
                <c:pt idx="2186">
                  <c:v>525000</c:v>
                </c:pt>
                <c:pt idx="2187">
                  <c:v>160000</c:v>
                </c:pt>
                <c:pt idx="2188">
                  <c:v>1189000</c:v>
                </c:pt>
                <c:pt idx="2189">
                  <c:v>1440000</c:v>
                </c:pt>
                <c:pt idx="2190">
                  <c:v>649000</c:v>
                </c:pt>
                <c:pt idx="2191">
                  <c:v>460000</c:v>
                </c:pt>
                <c:pt idx="2192">
                  <c:v>360000</c:v>
                </c:pt>
                <c:pt idx="2193">
                  <c:v>659000</c:v>
                </c:pt>
                <c:pt idx="2194">
                  <c:v>565000</c:v>
                </c:pt>
                <c:pt idx="2195">
                  <c:v>595000</c:v>
                </c:pt>
                <c:pt idx="2196">
                  <c:v>270000</c:v>
                </c:pt>
                <c:pt idx="2197">
                  <c:v>513000</c:v>
                </c:pt>
                <c:pt idx="2198">
                  <c:v>490000</c:v>
                </c:pt>
                <c:pt idx="2199">
                  <c:v>490000</c:v>
                </c:pt>
                <c:pt idx="2200">
                  <c:v>595000</c:v>
                </c:pt>
                <c:pt idx="2201">
                  <c:v>695000</c:v>
                </c:pt>
                <c:pt idx="2202">
                  <c:v>725000</c:v>
                </c:pt>
                <c:pt idx="2203">
                  <c:v>650000</c:v>
                </c:pt>
                <c:pt idx="2204">
                  <c:v>40000</c:v>
                </c:pt>
                <c:pt idx="2205">
                  <c:v>425000</c:v>
                </c:pt>
                <c:pt idx="2206">
                  <c:v>815000</c:v>
                </c:pt>
                <c:pt idx="2207">
                  <c:v>199000</c:v>
                </c:pt>
                <c:pt idx="2208">
                  <c:v>560000</c:v>
                </c:pt>
                <c:pt idx="2209">
                  <c:v>895000</c:v>
                </c:pt>
                <c:pt idx="2210">
                  <c:v>410000</c:v>
                </c:pt>
                <c:pt idx="2211">
                  <c:v>560000</c:v>
                </c:pt>
                <c:pt idx="2212">
                  <c:v>461000</c:v>
                </c:pt>
                <c:pt idx="2213">
                  <c:v>1310000</c:v>
                </c:pt>
                <c:pt idx="2214">
                  <c:v>511000</c:v>
                </c:pt>
                <c:pt idx="2215">
                  <c:v>925000</c:v>
                </c:pt>
                <c:pt idx="2216">
                  <c:v>1650000</c:v>
                </c:pt>
                <c:pt idx="2217">
                  <c:v>725000</c:v>
                </c:pt>
                <c:pt idx="2218">
                  <c:v>310000</c:v>
                </c:pt>
                <c:pt idx="2219">
                  <c:v>685000</c:v>
                </c:pt>
                <c:pt idx="2220">
                  <c:v>1095000</c:v>
                </c:pt>
                <c:pt idx="2221">
                  <c:v>325000</c:v>
                </c:pt>
                <c:pt idx="2222">
                  <c:v>795000</c:v>
                </c:pt>
                <c:pt idx="2223">
                  <c:v>270000</c:v>
                </c:pt>
                <c:pt idx="2224">
                  <c:v>199999</c:v>
                </c:pt>
                <c:pt idx="2225">
                  <c:v>575000</c:v>
                </c:pt>
                <c:pt idx="2226">
                  <c:v>350000</c:v>
                </c:pt>
                <c:pt idx="2227">
                  <c:v>540000</c:v>
                </c:pt>
                <c:pt idx="2228">
                  <c:v>485000</c:v>
                </c:pt>
                <c:pt idx="2229">
                  <c:v>295000</c:v>
                </c:pt>
                <c:pt idx="2230">
                  <c:v>1499000</c:v>
                </c:pt>
                <c:pt idx="2231">
                  <c:v>575000</c:v>
                </c:pt>
                <c:pt idx="2232">
                  <c:v>170000</c:v>
                </c:pt>
                <c:pt idx="2233">
                  <c:v>350000</c:v>
                </c:pt>
                <c:pt idx="2234">
                  <c:v>540000</c:v>
                </c:pt>
                <c:pt idx="2235">
                  <c:v>470000</c:v>
                </c:pt>
                <c:pt idx="2236">
                  <c:v>320000</c:v>
                </c:pt>
                <c:pt idx="2237">
                  <c:v>485000</c:v>
                </c:pt>
                <c:pt idx="2238">
                  <c:v>685000</c:v>
                </c:pt>
                <c:pt idx="2239">
                  <c:v>295555</c:v>
                </c:pt>
                <c:pt idx="2240">
                  <c:v>1240000</c:v>
                </c:pt>
                <c:pt idx="2241">
                  <c:v>269999</c:v>
                </c:pt>
                <c:pt idx="2242">
                  <c:v>775000</c:v>
                </c:pt>
                <c:pt idx="2243">
                  <c:v>180000</c:v>
                </c:pt>
                <c:pt idx="2244">
                  <c:v>240000</c:v>
                </c:pt>
                <c:pt idx="2245">
                  <c:v>645000</c:v>
                </c:pt>
                <c:pt idx="2246">
                  <c:v>175000</c:v>
                </c:pt>
                <c:pt idx="2247">
                  <c:v>450000</c:v>
                </c:pt>
                <c:pt idx="2248">
                  <c:v>890000</c:v>
                </c:pt>
                <c:pt idx="2249">
                  <c:v>130000</c:v>
                </c:pt>
                <c:pt idx="2250">
                  <c:v>465000</c:v>
                </c:pt>
                <c:pt idx="2251">
                  <c:v>99999</c:v>
                </c:pt>
                <c:pt idx="2252">
                  <c:v>325000</c:v>
                </c:pt>
                <c:pt idx="2253">
                  <c:v>1499000</c:v>
                </c:pt>
                <c:pt idx="2254">
                  <c:v>1130000</c:v>
                </c:pt>
                <c:pt idx="2255">
                  <c:v>1450000</c:v>
                </c:pt>
                <c:pt idx="2256">
                  <c:v>675000</c:v>
                </c:pt>
                <c:pt idx="2257">
                  <c:v>18500</c:v>
                </c:pt>
                <c:pt idx="2258">
                  <c:v>1449000</c:v>
                </c:pt>
                <c:pt idx="2259">
                  <c:v>1070000</c:v>
                </c:pt>
                <c:pt idx="2260">
                  <c:v>69999</c:v>
                </c:pt>
                <c:pt idx="2261">
                  <c:v>670000</c:v>
                </c:pt>
                <c:pt idx="2262">
                  <c:v>1690000</c:v>
                </c:pt>
                <c:pt idx="2263">
                  <c:v>685000</c:v>
                </c:pt>
                <c:pt idx="2264">
                  <c:v>1575000</c:v>
                </c:pt>
                <c:pt idx="2265">
                  <c:v>810000</c:v>
                </c:pt>
                <c:pt idx="2266">
                  <c:v>475000</c:v>
                </c:pt>
                <c:pt idx="2267">
                  <c:v>750000</c:v>
                </c:pt>
                <c:pt idx="2268">
                  <c:v>1500000</c:v>
                </c:pt>
                <c:pt idx="2269">
                  <c:v>184000</c:v>
                </c:pt>
                <c:pt idx="2270">
                  <c:v>1500000</c:v>
                </c:pt>
                <c:pt idx="2271">
                  <c:v>450000</c:v>
                </c:pt>
                <c:pt idx="2272">
                  <c:v>1250000</c:v>
                </c:pt>
                <c:pt idx="2273">
                  <c:v>150000</c:v>
                </c:pt>
                <c:pt idx="2274">
                  <c:v>1449000</c:v>
                </c:pt>
                <c:pt idx="2275">
                  <c:v>260000</c:v>
                </c:pt>
                <c:pt idx="2276">
                  <c:v>499999</c:v>
                </c:pt>
                <c:pt idx="2277">
                  <c:v>630000</c:v>
                </c:pt>
                <c:pt idx="2278">
                  <c:v>310000</c:v>
                </c:pt>
                <c:pt idx="2279">
                  <c:v>845000</c:v>
                </c:pt>
                <c:pt idx="2280">
                  <c:v>521111</c:v>
                </c:pt>
                <c:pt idx="2281">
                  <c:v>949000</c:v>
                </c:pt>
                <c:pt idx="2282">
                  <c:v>825000</c:v>
                </c:pt>
                <c:pt idx="2283">
                  <c:v>395000</c:v>
                </c:pt>
                <c:pt idx="2284">
                  <c:v>1580000</c:v>
                </c:pt>
                <c:pt idx="2285">
                  <c:v>1294000</c:v>
                </c:pt>
                <c:pt idx="2286">
                  <c:v>1390000</c:v>
                </c:pt>
                <c:pt idx="2287">
                  <c:v>453000</c:v>
                </c:pt>
                <c:pt idx="2288">
                  <c:v>510000</c:v>
                </c:pt>
                <c:pt idx="2289">
                  <c:v>250000</c:v>
                </c:pt>
                <c:pt idx="2290">
                  <c:v>375000</c:v>
                </c:pt>
                <c:pt idx="2291">
                  <c:v>99000</c:v>
                </c:pt>
                <c:pt idx="2292">
                  <c:v>1550000</c:v>
                </c:pt>
                <c:pt idx="2293">
                  <c:v>265000</c:v>
                </c:pt>
                <c:pt idx="2294">
                  <c:v>475000</c:v>
                </c:pt>
                <c:pt idx="2295">
                  <c:v>499000</c:v>
                </c:pt>
                <c:pt idx="2296">
                  <c:v>1049000</c:v>
                </c:pt>
                <c:pt idx="2297">
                  <c:v>421000</c:v>
                </c:pt>
                <c:pt idx="2298">
                  <c:v>474000</c:v>
                </c:pt>
                <c:pt idx="2299">
                  <c:v>990000</c:v>
                </c:pt>
                <c:pt idx="2300">
                  <c:v>575000</c:v>
                </c:pt>
                <c:pt idx="2301">
                  <c:v>524999</c:v>
                </c:pt>
                <c:pt idx="2302">
                  <c:v>180000</c:v>
                </c:pt>
                <c:pt idx="2303">
                  <c:v>320000</c:v>
                </c:pt>
                <c:pt idx="2304">
                  <c:v>210000</c:v>
                </c:pt>
                <c:pt idx="2305">
                  <c:v>109000</c:v>
                </c:pt>
                <c:pt idx="2306">
                  <c:v>535111</c:v>
                </c:pt>
                <c:pt idx="2307">
                  <c:v>150000</c:v>
                </c:pt>
                <c:pt idx="2308">
                  <c:v>1190000</c:v>
                </c:pt>
                <c:pt idx="2309">
                  <c:v>1581000</c:v>
                </c:pt>
                <c:pt idx="2310">
                  <c:v>890000</c:v>
                </c:pt>
                <c:pt idx="2311">
                  <c:v>225000</c:v>
                </c:pt>
                <c:pt idx="2312">
                  <c:v>1375000</c:v>
                </c:pt>
                <c:pt idx="2313">
                  <c:v>395000</c:v>
                </c:pt>
                <c:pt idx="2314">
                  <c:v>700000</c:v>
                </c:pt>
                <c:pt idx="2315">
                  <c:v>225000</c:v>
                </c:pt>
                <c:pt idx="2316">
                  <c:v>1575000</c:v>
                </c:pt>
                <c:pt idx="2317">
                  <c:v>330000</c:v>
                </c:pt>
                <c:pt idx="2318">
                  <c:v>468000</c:v>
                </c:pt>
                <c:pt idx="2319">
                  <c:v>1345000</c:v>
                </c:pt>
                <c:pt idx="2320">
                  <c:v>585000</c:v>
                </c:pt>
                <c:pt idx="2321">
                  <c:v>1175000</c:v>
                </c:pt>
                <c:pt idx="2322">
                  <c:v>539999</c:v>
                </c:pt>
                <c:pt idx="2323">
                  <c:v>715000</c:v>
                </c:pt>
                <c:pt idx="2324">
                  <c:v>439999</c:v>
                </c:pt>
                <c:pt idx="2325">
                  <c:v>650000</c:v>
                </c:pt>
                <c:pt idx="2326">
                  <c:v>1290000</c:v>
                </c:pt>
                <c:pt idx="2327">
                  <c:v>1225000</c:v>
                </c:pt>
                <c:pt idx="2328">
                  <c:v>799000</c:v>
                </c:pt>
                <c:pt idx="2329">
                  <c:v>760000</c:v>
                </c:pt>
                <c:pt idx="2330">
                  <c:v>135000</c:v>
                </c:pt>
                <c:pt idx="2331">
                  <c:v>445000</c:v>
                </c:pt>
                <c:pt idx="2332">
                  <c:v>495000</c:v>
                </c:pt>
                <c:pt idx="2333">
                  <c:v>425000</c:v>
                </c:pt>
                <c:pt idx="2334">
                  <c:v>875000</c:v>
                </c:pt>
                <c:pt idx="2335">
                  <c:v>374999</c:v>
                </c:pt>
                <c:pt idx="2336">
                  <c:v>1290000</c:v>
                </c:pt>
                <c:pt idx="2337">
                  <c:v>1195000</c:v>
                </c:pt>
                <c:pt idx="2338">
                  <c:v>285000</c:v>
                </c:pt>
                <c:pt idx="2339">
                  <c:v>650000</c:v>
                </c:pt>
                <c:pt idx="2340">
                  <c:v>259000</c:v>
                </c:pt>
                <c:pt idx="2341">
                  <c:v>490000</c:v>
                </c:pt>
                <c:pt idx="2342">
                  <c:v>1130000</c:v>
                </c:pt>
                <c:pt idx="2343">
                  <c:v>465000</c:v>
                </c:pt>
                <c:pt idx="2344">
                  <c:v>210000</c:v>
                </c:pt>
                <c:pt idx="2345">
                  <c:v>675000</c:v>
                </c:pt>
                <c:pt idx="2346">
                  <c:v>875000</c:v>
                </c:pt>
                <c:pt idx="2347">
                  <c:v>619999</c:v>
                </c:pt>
                <c:pt idx="2348">
                  <c:v>285000</c:v>
                </c:pt>
                <c:pt idx="2349">
                  <c:v>499000</c:v>
                </c:pt>
                <c:pt idx="2350">
                  <c:v>775000</c:v>
                </c:pt>
                <c:pt idx="2351">
                  <c:v>315000</c:v>
                </c:pt>
                <c:pt idx="2352">
                  <c:v>725000</c:v>
                </c:pt>
                <c:pt idx="2353">
                  <c:v>535000</c:v>
                </c:pt>
                <c:pt idx="2354">
                  <c:v>690000</c:v>
                </c:pt>
                <c:pt idx="2355">
                  <c:v>825000</c:v>
                </c:pt>
                <c:pt idx="2356">
                  <c:v>1620000</c:v>
                </c:pt>
                <c:pt idx="2357">
                  <c:v>1165000</c:v>
                </c:pt>
                <c:pt idx="2358">
                  <c:v>760000</c:v>
                </c:pt>
                <c:pt idx="2359">
                  <c:v>749000</c:v>
                </c:pt>
                <c:pt idx="2360">
                  <c:v>530000</c:v>
                </c:pt>
                <c:pt idx="2361">
                  <c:v>1090000</c:v>
                </c:pt>
                <c:pt idx="2362">
                  <c:v>1325000</c:v>
                </c:pt>
                <c:pt idx="2363">
                  <c:v>119000</c:v>
                </c:pt>
                <c:pt idx="2364">
                  <c:v>725000</c:v>
                </c:pt>
                <c:pt idx="2365">
                  <c:v>839999</c:v>
                </c:pt>
                <c:pt idx="2366">
                  <c:v>1275000</c:v>
                </c:pt>
                <c:pt idx="2367">
                  <c:v>991000</c:v>
                </c:pt>
                <c:pt idx="2368">
                  <c:v>305000</c:v>
                </c:pt>
                <c:pt idx="2369">
                  <c:v>665000</c:v>
                </c:pt>
                <c:pt idx="2370">
                  <c:v>365000</c:v>
                </c:pt>
                <c:pt idx="2371">
                  <c:v>490000</c:v>
                </c:pt>
                <c:pt idx="2372">
                  <c:v>370000</c:v>
                </c:pt>
                <c:pt idx="2373">
                  <c:v>1275000</c:v>
                </c:pt>
                <c:pt idx="2374">
                  <c:v>1600000</c:v>
                </c:pt>
                <c:pt idx="2375">
                  <c:v>650000</c:v>
                </c:pt>
                <c:pt idx="2376">
                  <c:v>690000</c:v>
                </c:pt>
                <c:pt idx="2377">
                  <c:v>280000</c:v>
                </c:pt>
                <c:pt idx="2378">
                  <c:v>1245000</c:v>
                </c:pt>
                <c:pt idx="2379">
                  <c:v>332000</c:v>
                </c:pt>
                <c:pt idx="2380">
                  <c:v>1550000</c:v>
                </c:pt>
                <c:pt idx="2381">
                  <c:v>360000</c:v>
                </c:pt>
                <c:pt idx="2382">
                  <c:v>570000</c:v>
                </c:pt>
                <c:pt idx="2383">
                  <c:v>749991</c:v>
                </c:pt>
                <c:pt idx="2384">
                  <c:v>651000</c:v>
                </c:pt>
                <c:pt idx="2385">
                  <c:v>175000</c:v>
                </c:pt>
                <c:pt idx="2386">
                  <c:v>665000</c:v>
                </c:pt>
                <c:pt idx="2387">
                  <c:v>500000</c:v>
                </c:pt>
                <c:pt idx="2388">
                  <c:v>290000</c:v>
                </c:pt>
                <c:pt idx="2389">
                  <c:v>890000</c:v>
                </c:pt>
                <c:pt idx="2390">
                  <c:v>299999</c:v>
                </c:pt>
                <c:pt idx="2391">
                  <c:v>450000</c:v>
                </c:pt>
                <c:pt idx="2392">
                  <c:v>455000</c:v>
                </c:pt>
                <c:pt idx="2393">
                  <c:v>450000</c:v>
                </c:pt>
                <c:pt idx="2394">
                  <c:v>750000</c:v>
                </c:pt>
                <c:pt idx="2395">
                  <c:v>1420000</c:v>
                </c:pt>
                <c:pt idx="2396">
                  <c:v>875000</c:v>
                </c:pt>
                <c:pt idx="2397">
                  <c:v>1071000</c:v>
                </c:pt>
                <c:pt idx="2398">
                  <c:v>275000</c:v>
                </c:pt>
                <c:pt idx="2399">
                  <c:v>340000</c:v>
                </c:pt>
                <c:pt idx="2400">
                  <c:v>1275000</c:v>
                </c:pt>
                <c:pt idx="2401">
                  <c:v>1490000</c:v>
                </c:pt>
                <c:pt idx="2402">
                  <c:v>865000</c:v>
                </c:pt>
                <c:pt idx="2403">
                  <c:v>845000</c:v>
                </c:pt>
                <c:pt idx="2404">
                  <c:v>1125000</c:v>
                </c:pt>
                <c:pt idx="2405">
                  <c:v>1275000</c:v>
                </c:pt>
                <c:pt idx="2406">
                  <c:v>685000</c:v>
                </c:pt>
                <c:pt idx="2407">
                  <c:v>479999</c:v>
                </c:pt>
                <c:pt idx="2408">
                  <c:v>755000</c:v>
                </c:pt>
                <c:pt idx="2409">
                  <c:v>469000</c:v>
                </c:pt>
                <c:pt idx="2410">
                  <c:v>450000</c:v>
                </c:pt>
                <c:pt idx="2411">
                  <c:v>585000</c:v>
                </c:pt>
                <c:pt idx="2412">
                  <c:v>99000</c:v>
                </c:pt>
                <c:pt idx="2413">
                  <c:v>295000</c:v>
                </c:pt>
                <c:pt idx="2414">
                  <c:v>345000</c:v>
                </c:pt>
                <c:pt idx="2415">
                  <c:v>1695000</c:v>
                </c:pt>
                <c:pt idx="2416">
                  <c:v>96000</c:v>
                </c:pt>
                <c:pt idx="2417">
                  <c:v>420000</c:v>
                </c:pt>
                <c:pt idx="2418">
                  <c:v>65000</c:v>
                </c:pt>
                <c:pt idx="2419">
                  <c:v>550000</c:v>
                </c:pt>
                <c:pt idx="2420">
                  <c:v>227000</c:v>
                </c:pt>
                <c:pt idx="2421">
                  <c:v>150000</c:v>
                </c:pt>
                <c:pt idx="2422">
                  <c:v>125000</c:v>
                </c:pt>
                <c:pt idx="2423">
                  <c:v>570000</c:v>
                </c:pt>
                <c:pt idx="2424">
                  <c:v>1450000</c:v>
                </c:pt>
                <c:pt idx="2425">
                  <c:v>1175000</c:v>
                </c:pt>
                <c:pt idx="2426">
                  <c:v>1490000</c:v>
                </c:pt>
                <c:pt idx="2427">
                  <c:v>940000</c:v>
                </c:pt>
                <c:pt idx="2428">
                  <c:v>840000</c:v>
                </c:pt>
                <c:pt idx="2429">
                  <c:v>525000</c:v>
                </c:pt>
                <c:pt idx="2430">
                  <c:v>277000</c:v>
                </c:pt>
                <c:pt idx="2431">
                  <c:v>1150000</c:v>
                </c:pt>
                <c:pt idx="2432">
                  <c:v>855000</c:v>
                </c:pt>
                <c:pt idx="2433">
                  <c:v>350000</c:v>
                </c:pt>
                <c:pt idx="2434">
                  <c:v>1090000</c:v>
                </c:pt>
                <c:pt idx="2435">
                  <c:v>1025000</c:v>
                </c:pt>
                <c:pt idx="2436">
                  <c:v>650000</c:v>
                </c:pt>
                <c:pt idx="2437">
                  <c:v>425000</c:v>
                </c:pt>
                <c:pt idx="2438">
                  <c:v>1540000</c:v>
                </c:pt>
                <c:pt idx="2439">
                  <c:v>340000</c:v>
                </c:pt>
                <c:pt idx="2440">
                  <c:v>669000</c:v>
                </c:pt>
                <c:pt idx="2441">
                  <c:v>450000</c:v>
                </c:pt>
                <c:pt idx="2442">
                  <c:v>150000</c:v>
                </c:pt>
                <c:pt idx="2443">
                  <c:v>460000</c:v>
                </c:pt>
                <c:pt idx="2444">
                  <c:v>1050000</c:v>
                </c:pt>
                <c:pt idx="2445">
                  <c:v>575000</c:v>
                </c:pt>
                <c:pt idx="2446">
                  <c:v>755000</c:v>
                </c:pt>
                <c:pt idx="2447">
                  <c:v>190000</c:v>
                </c:pt>
                <c:pt idx="2448">
                  <c:v>590000</c:v>
                </c:pt>
                <c:pt idx="2449">
                  <c:v>285000</c:v>
                </c:pt>
                <c:pt idx="2450">
                  <c:v>159000</c:v>
                </c:pt>
                <c:pt idx="2451">
                  <c:v>1050000</c:v>
                </c:pt>
                <c:pt idx="2452">
                  <c:v>730000</c:v>
                </c:pt>
                <c:pt idx="2453">
                  <c:v>1490000</c:v>
                </c:pt>
                <c:pt idx="2454">
                  <c:v>525000</c:v>
                </c:pt>
                <c:pt idx="2455">
                  <c:v>100000</c:v>
                </c:pt>
                <c:pt idx="2456">
                  <c:v>170000</c:v>
                </c:pt>
                <c:pt idx="2457">
                  <c:v>445000</c:v>
                </c:pt>
                <c:pt idx="2458">
                  <c:v>450000</c:v>
                </c:pt>
                <c:pt idx="2459">
                  <c:v>175000</c:v>
                </c:pt>
                <c:pt idx="2460">
                  <c:v>221000</c:v>
                </c:pt>
                <c:pt idx="2461">
                  <c:v>941000</c:v>
                </c:pt>
                <c:pt idx="2462">
                  <c:v>675000</c:v>
                </c:pt>
                <c:pt idx="2463">
                  <c:v>965000</c:v>
                </c:pt>
                <c:pt idx="2464">
                  <c:v>859999</c:v>
                </c:pt>
                <c:pt idx="2465">
                  <c:v>490000</c:v>
                </c:pt>
                <c:pt idx="2466">
                  <c:v>699999</c:v>
                </c:pt>
                <c:pt idx="2467">
                  <c:v>490000</c:v>
                </c:pt>
                <c:pt idx="2468">
                  <c:v>640000</c:v>
                </c:pt>
                <c:pt idx="2469">
                  <c:v>160000</c:v>
                </c:pt>
                <c:pt idx="2470">
                  <c:v>165000</c:v>
                </c:pt>
                <c:pt idx="2471">
                  <c:v>1395000</c:v>
                </c:pt>
                <c:pt idx="2472">
                  <c:v>525000</c:v>
                </c:pt>
                <c:pt idx="2473">
                  <c:v>425000</c:v>
                </c:pt>
                <c:pt idx="2474">
                  <c:v>849000</c:v>
                </c:pt>
                <c:pt idx="2475">
                  <c:v>1550000</c:v>
                </c:pt>
                <c:pt idx="2476">
                  <c:v>175000</c:v>
                </c:pt>
                <c:pt idx="2477">
                  <c:v>485000</c:v>
                </c:pt>
                <c:pt idx="2478">
                  <c:v>300000</c:v>
                </c:pt>
                <c:pt idx="2479">
                  <c:v>1525111</c:v>
                </c:pt>
                <c:pt idx="2480">
                  <c:v>600000</c:v>
                </c:pt>
                <c:pt idx="2481">
                  <c:v>180000</c:v>
                </c:pt>
                <c:pt idx="2482">
                  <c:v>1695000</c:v>
                </c:pt>
                <c:pt idx="2483">
                  <c:v>320000</c:v>
                </c:pt>
                <c:pt idx="2484">
                  <c:v>625000</c:v>
                </c:pt>
                <c:pt idx="2485">
                  <c:v>1380000</c:v>
                </c:pt>
                <c:pt idx="2486">
                  <c:v>149900</c:v>
                </c:pt>
                <c:pt idx="2487">
                  <c:v>750000</c:v>
                </c:pt>
                <c:pt idx="2488">
                  <c:v>690000</c:v>
                </c:pt>
                <c:pt idx="2489">
                  <c:v>425000</c:v>
                </c:pt>
                <c:pt idx="2490">
                  <c:v>550000</c:v>
                </c:pt>
                <c:pt idx="2491">
                  <c:v>975000</c:v>
                </c:pt>
                <c:pt idx="2492">
                  <c:v>1325000</c:v>
                </c:pt>
                <c:pt idx="2493">
                  <c:v>285000</c:v>
                </c:pt>
                <c:pt idx="2494">
                  <c:v>330000</c:v>
                </c:pt>
                <c:pt idx="2495">
                  <c:v>849101</c:v>
                </c:pt>
                <c:pt idx="2496">
                  <c:v>1525111</c:v>
                </c:pt>
                <c:pt idx="2497">
                  <c:v>620000</c:v>
                </c:pt>
                <c:pt idx="2498">
                  <c:v>975000</c:v>
                </c:pt>
                <c:pt idx="2499">
                  <c:v>851000</c:v>
                </c:pt>
                <c:pt idx="2500">
                  <c:v>849000</c:v>
                </c:pt>
                <c:pt idx="2501">
                  <c:v>525000</c:v>
                </c:pt>
                <c:pt idx="2502">
                  <c:v>899999</c:v>
                </c:pt>
                <c:pt idx="2503">
                  <c:v>609000</c:v>
                </c:pt>
                <c:pt idx="2504">
                  <c:v>725000</c:v>
                </c:pt>
                <c:pt idx="2505">
                  <c:v>175000</c:v>
                </c:pt>
                <c:pt idx="2506">
                  <c:v>750000</c:v>
                </c:pt>
                <c:pt idx="2507">
                  <c:v>870000</c:v>
                </c:pt>
                <c:pt idx="2508">
                  <c:v>550000</c:v>
                </c:pt>
                <c:pt idx="2509">
                  <c:v>1170000</c:v>
                </c:pt>
                <c:pt idx="2510">
                  <c:v>265000</c:v>
                </c:pt>
                <c:pt idx="2511">
                  <c:v>265000</c:v>
                </c:pt>
                <c:pt idx="2512">
                  <c:v>1100000</c:v>
                </c:pt>
                <c:pt idx="2513">
                  <c:v>234999</c:v>
                </c:pt>
                <c:pt idx="2514">
                  <c:v>275000</c:v>
                </c:pt>
                <c:pt idx="2515">
                  <c:v>460000</c:v>
                </c:pt>
                <c:pt idx="2516">
                  <c:v>135000</c:v>
                </c:pt>
                <c:pt idx="2517">
                  <c:v>1300000</c:v>
                </c:pt>
                <c:pt idx="2518">
                  <c:v>465000</c:v>
                </c:pt>
                <c:pt idx="2519">
                  <c:v>890000</c:v>
                </c:pt>
                <c:pt idx="2520">
                  <c:v>295000</c:v>
                </c:pt>
                <c:pt idx="2521">
                  <c:v>490000</c:v>
                </c:pt>
                <c:pt idx="2522">
                  <c:v>900000</c:v>
                </c:pt>
                <c:pt idx="2523">
                  <c:v>445000</c:v>
                </c:pt>
                <c:pt idx="2524">
                  <c:v>999000</c:v>
                </c:pt>
                <c:pt idx="2525">
                  <c:v>850000</c:v>
                </c:pt>
                <c:pt idx="2526">
                  <c:v>335000</c:v>
                </c:pt>
                <c:pt idx="2527">
                  <c:v>900000</c:v>
                </c:pt>
                <c:pt idx="2528">
                  <c:v>615000</c:v>
                </c:pt>
                <c:pt idx="2529">
                  <c:v>591000</c:v>
                </c:pt>
                <c:pt idx="2530">
                  <c:v>795000</c:v>
                </c:pt>
                <c:pt idx="2531">
                  <c:v>595000</c:v>
                </c:pt>
                <c:pt idx="2532">
                  <c:v>460000</c:v>
                </c:pt>
                <c:pt idx="2533">
                  <c:v>795000</c:v>
                </c:pt>
                <c:pt idx="2534">
                  <c:v>445000</c:v>
                </c:pt>
                <c:pt idx="2535">
                  <c:v>110000</c:v>
                </c:pt>
                <c:pt idx="2536">
                  <c:v>1051000</c:v>
                </c:pt>
                <c:pt idx="2537">
                  <c:v>825000</c:v>
                </c:pt>
                <c:pt idx="2538">
                  <c:v>875000</c:v>
                </c:pt>
                <c:pt idx="2539">
                  <c:v>190000</c:v>
                </c:pt>
                <c:pt idx="2540">
                  <c:v>1221000</c:v>
                </c:pt>
                <c:pt idx="2541">
                  <c:v>540000</c:v>
                </c:pt>
                <c:pt idx="2542">
                  <c:v>1495000</c:v>
                </c:pt>
                <c:pt idx="2543">
                  <c:v>425000</c:v>
                </c:pt>
                <c:pt idx="2544">
                  <c:v>570000</c:v>
                </c:pt>
                <c:pt idx="2545">
                  <c:v>649999</c:v>
                </c:pt>
                <c:pt idx="2546">
                  <c:v>238000</c:v>
                </c:pt>
                <c:pt idx="2547">
                  <c:v>330000</c:v>
                </c:pt>
                <c:pt idx="2548">
                  <c:v>190000</c:v>
                </c:pt>
                <c:pt idx="2549">
                  <c:v>465000</c:v>
                </c:pt>
                <c:pt idx="2550">
                  <c:v>739000</c:v>
                </c:pt>
                <c:pt idx="2551">
                  <c:v>1300000</c:v>
                </c:pt>
                <c:pt idx="2552">
                  <c:v>395000</c:v>
                </c:pt>
                <c:pt idx="2553">
                  <c:v>725000</c:v>
                </c:pt>
                <c:pt idx="2554">
                  <c:v>489101</c:v>
                </c:pt>
                <c:pt idx="2555">
                  <c:v>825000</c:v>
                </c:pt>
                <c:pt idx="2556">
                  <c:v>135000</c:v>
                </c:pt>
                <c:pt idx="2557">
                  <c:v>1350000</c:v>
                </c:pt>
                <c:pt idx="2558">
                  <c:v>375000</c:v>
                </c:pt>
                <c:pt idx="2559">
                  <c:v>525000</c:v>
                </c:pt>
                <c:pt idx="2560">
                  <c:v>1195000</c:v>
                </c:pt>
                <c:pt idx="2561">
                  <c:v>525000</c:v>
                </c:pt>
                <c:pt idx="2562">
                  <c:v>475000</c:v>
                </c:pt>
                <c:pt idx="2563">
                  <c:v>125000</c:v>
                </c:pt>
                <c:pt idx="2564">
                  <c:v>695000</c:v>
                </c:pt>
                <c:pt idx="2565">
                  <c:v>980000</c:v>
                </c:pt>
                <c:pt idx="2566">
                  <c:v>350000</c:v>
                </c:pt>
                <c:pt idx="2567">
                  <c:v>875000</c:v>
                </c:pt>
                <c:pt idx="2568">
                  <c:v>1095000</c:v>
                </c:pt>
                <c:pt idx="2569">
                  <c:v>240000</c:v>
                </c:pt>
                <c:pt idx="2570">
                  <c:v>450000</c:v>
                </c:pt>
                <c:pt idx="2571">
                  <c:v>1325000</c:v>
                </c:pt>
                <c:pt idx="2572">
                  <c:v>1600000</c:v>
                </c:pt>
                <c:pt idx="2573">
                  <c:v>825000</c:v>
                </c:pt>
                <c:pt idx="2574">
                  <c:v>335000</c:v>
                </c:pt>
                <c:pt idx="2575">
                  <c:v>400000</c:v>
                </c:pt>
                <c:pt idx="2576">
                  <c:v>550000</c:v>
                </c:pt>
                <c:pt idx="2577">
                  <c:v>275000</c:v>
                </c:pt>
                <c:pt idx="2578">
                  <c:v>570000</c:v>
                </c:pt>
                <c:pt idx="2579">
                  <c:v>625000</c:v>
                </c:pt>
                <c:pt idx="2580">
                  <c:v>1050000</c:v>
                </c:pt>
                <c:pt idx="2581">
                  <c:v>575000</c:v>
                </c:pt>
                <c:pt idx="2582">
                  <c:v>1449000</c:v>
                </c:pt>
                <c:pt idx="2583">
                  <c:v>935000</c:v>
                </c:pt>
                <c:pt idx="2584">
                  <c:v>180000</c:v>
                </c:pt>
                <c:pt idx="2585">
                  <c:v>460000</c:v>
                </c:pt>
                <c:pt idx="2586">
                  <c:v>900000</c:v>
                </c:pt>
                <c:pt idx="2587">
                  <c:v>285000</c:v>
                </c:pt>
                <c:pt idx="2588">
                  <c:v>1175000</c:v>
                </c:pt>
                <c:pt idx="2589">
                  <c:v>495000</c:v>
                </c:pt>
                <c:pt idx="2590">
                  <c:v>1125000</c:v>
                </c:pt>
                <c:pt idx="2591">
                  <c:v>575000</c:v>
                </c:pt>
                <c:pt idx="2592">
                  <c:v>615000</c:v>
                </c:pt>
                <c:pt idx="2593">
                  <c:v>710000</c:v>
                </c:pt>
                <c:pt idx="2594">
                  <c:v>145000</c:v>
                </c:pt>
                <c:pt idx="2595">
                  <c:v>190000</c:v>
                </c:pt>
                <c:pt idx="2596">
                  <c:v>1690000</c:v>
                </c:pt>
                <c:pt idx="2597">
                  <c:v>210000</c:v>
                </c:pt>
                <c:pt idx="2598">
                  <c:v>594999</c:v>
                </c:pt>
                <c:pt idx="2599">
                  <c:v>675000</c:v>
                </c:pt>
                <c:pt idx="2600">
                  <c:v>1290000</c:v>
                </c:pt>
                <c:pt idx="2601">
                  <c:v>1150000</c:v>
                </c:pt>
                <c:pt idx="2602">
                  <c:v>1522000</c:v>
                </c:pt>
                <c:pt idx="2603">
                  <c:v>950000</c:v>
                </c:pt>
                <c:pt idx="2604">
                  <c:v>1050000</c:v>
                </c:pt>
                <c:pt idx="2605">
                  <c:v>265000</c:v>
                </c:pt>
                <c:pt idx="2606">
                  <c:v>650000</c:v>
                </c:pt>
                <c:pt idx="2607">
                  <c:v>525000</c:v>
                </c:pt>
                <c:pt idx="2608">
                  <c:v>770000</c:v>
                </c:pt>
                <c:pt idx="2609">
                  <c:v>475000</c:v>
                </c:pt>
                <c:pt idx="2610">
                  <c:v>435000</c:v>
                </c:pt>
                <c:pt idx="2611">
                  <c:v>1250000</c:v>
                </c:pt>
                <c:pt idx="2612">
                  <c:v>1425000</c:v>
                </c:pt>
                <c:pt idx="2613">
                  <c:v>361000</c:v>
                </c:pt>
                <c:pt idx="2614">
                  <c:v>445000</c:v>
                </c:pt>
                <c:pt idx="2615">
                  <c:v>590000</c:v>
                </c:pt>
                <c:pt idx="2616">
                  <c:v>155000</c:v>
                </c:pt>
                <c:pt idx="2617">
                  <c:v>630000</c:v>
                </c:pt>
                <c:pt idx="2618">
                  <c:v>680000</c:v>
                </c:pt>
                <c:pt idx="2619">
                  <c:v>645000</c:v>
                </c:pt>
                <c:pt idx="2620">
                  <c:v>1100000</c:v>
                </c:pt>
                <c:pt idx="2621">
                  <c:v>810000</c:v>
                </c:pt>
                <c:pt idx="2622">
                  <c:v>1395000</c:v>
                </c:pt>
                <c:pt idx="2623">
                  <c:v>850000</c:v>
                </c:pt>
                <c:pt idx="2624">
                  <c:v>475000</c:v>
                </c:pt>
                <c:pt idx="2625">
                  <c:v>708500</c:v>
                </c:pt>
                <c:pt idx="2626">
                  <c:v>1495000</c:v>
                </c:pt>
                <c:pt idx="2627">
                  <c:v>1535000</c:v>
                </c:pt>
                <c:pt idx="2628">
                  <c:v>500000</c:v>
                </c:pt>
                <c:pt idx="2629">
                  <c:v>775000</c:v>
                </c:pt>
                <c:pt idx="2630">
                  <c:v>640000</c:v>
                </c:pt>
                <c:pt idx="2631">
                  <c:v>235000</c:v>
                </c:pt>
                <c:pt idx="2632">
                  <c:v>510000</c:v>
                </c:pt>
                <c:pt idx="2633">
                  <c:v>1450000</c:v>
                </c:pt>
                <c:pt idx="2634">
                  <c:v>1587000</c:v>
                </c:pt>
                <c:pt idx="2635">
                  <c:v>350000</c:v>
                </c:pt>
                <c:pt idx="2636">
                  <c:v>725000</c:v>
                </c:pt>
                <c:pt idx="2637">
                  <c:v>1050000</c:v>
                </c:pt>
                <c:pt idx="2638">
                  <c:v>132000</c:v>
                </c:pt>
                <c:pt idx="2639">
                  <c:v>235000</c:v>
                </c:pt>
                <c:pt idx="2640">
                  <c:v>318000</c:v>
                </c:pt>
                <c:pt idx="2641">
                  <c:v>640000</c:v>
                </c:pt>
                <c:pt idx="2642">
                  <c:v>325000</c:v>
                </c:pt>
                <c:pt idx="2643">
                  <c:v>570000</c:v>
                </c:pt>
                <c:pt idx="2644">
                  <c:v>825000</c:v>
                </c:pt>
                <c:pt idx="2645">
                  <c:v>400000</c:v>
                </c:pt>
                <c:pt idx="2646">
                  <c:v>1250000</c:v>
                </c:pt>
                <c:pt idx="2647">
                  <c:v>325000</c:v>
                </c:pt>
                <c:pt idx="2648">
                  <c:v>1575000</c:v>
                </c:pt>
                <c:pt idx="2649">
                  <c:v>500000</c:v>
                </c:pt>
                <c:pt idx="2650">
                  <c:v>1275000</c:v>
                </c:pt>
                <c:pt idx="2651">
                  <c:v>1521111</c:v>
                </c:pt>
                <c:pt idx="2652">
                  <c:v>425000</c:v>
                </c:pt>
                <c:pt idx="2653">
                  <c:v>245000</c:v>
                </c:pt>
                <c:pt idx="2654">
                  <c:v>675000</c:v>
                </c:pt>
                <c:pt idx="2655">
                  <c:v>1125000</c:v>
                </c:pt>
                <c:pt idx="2656">
                  <c:v>1070000</c:v>
                </c:pt>
                <c:pt idx="2657">
                  <c:v>995000</c:v>
                </c:pt>
                <c:pt idx="2658">
                  <c:v>1550000</c:v>
                </c:pt>
                <c:pt idx="2659">
                  <c:v>555555</c:v>
                </c:pt>
                <c:pt idx="2660">
                  <c:v>100000</c:v>
                </c:pt>
                <c:pt idx="2661">
                  <c:v>285000</c:v>
                </c:pt>
                <c:pt idx="2662">
                  <c:v>99000</c:v>
                </c:pt>
                <c:pt idx="2663">
                  <c:v>540000</c:v>
                </c:pt>
                <c:pt idx="2664">
                  <c:v>110000</c:v>
                </c:pt>
                <c:pt idx="2665">
                  <c:v>290000</c:v>
                </c:pt>
                <c:pt idx="2666">
                  <c:v>1425000</c:v>
                </c:pt>
                <c:pt idx="2667">
                  <c:v>365000</c:v>
                </c:pt>
                <c:pt idx="2668">
                  <c:v>390000</c:v>
                </c:pt>
                <c:pt idx="2669">
                  <c:v>1350000</c:v>
                </c:pt>
                <c:pt idx="2670">
                  <c:v>990000</c:v>
                </c:pt>
                <c:pt idx="2671">
                  <c:v>195000</c:v>
                </c:pt>
                <c:pt idx="2672">
                  <c:v>555000</c:v>
                </c:pt>
                <c:pt idx="2673">
                  <c:v>645000</c:v>
                </c:pt>
                <c:pt idx="2674">
                  <c:v>545000</c:v>
                </c:pt>
                <c:pt idx="2675">
                  <c:v>850000</c:v>
                </c:pt>
                <c:pt idx="2676">
                  <c:v>795000</c:v>
                </c:pt>
                <c:pt idx="2677">
                  <c:v>450000</c:v>
                </c:pt>
                <c:pt idx="2678">
                  <c:v>1199000</c:v>
                </c:pt>
                <c:pt idx="2679">
                  <c:v>240000</c:v>
                </c:pt>
                <c:pt idx="2680">
                  <c:v>495000</c:v>
                </c:pt>
                <c:pt idx="2681">
                  <c:v>460000</c:v>
                </c:pt>
                <c:pt idx="2682">
                  <c:v>1525000</c:v>
                </c:pt>
                <c:pt idx="2683">
                  <c:v>410000</c:v>
                </c:pt>
                <c:pt idx="2684">
                  <c:v>1451000</c:v>
                </c:pt>
                <c:pt idx="2685">
                  <c:v>521000</c:v>
                </c:pt>
                <c:pt idx="2686">
                  <c:v>1350000</c:v>
                </c:pt>
                <c:pt idx="2687">
                  <c:v>1099000</c:v>
                </c:pt>
                <c:pt idx="2688">
                  <c:v>770000</c:v>
                </c:pt>
                <c:pt idx="2689">
                  <c:v>725000</c:v>
                </c:pt>
                <c:pt idx="2690">
                  <c:v>480000</c:v>
                </c:pt>
                <c:pt idx="2691">
                  <c:v>375000</c:v>
                </c:pt>
                <c:pt idx="2692">
                  <c:v>750000</c:v>
                </c:pt>
                <c:pt idx="2693">
                  <c:v>265000</c:v>
                </c:pt>
                <c:pt idx="2694">
                  <c:v>575000</c:v>
                </c:pt>
                <c:pt idx="2695">
                  <c:v>425000</c:v>
                </c:pt>
                <c:pt idx="2696">
                  <c:v>255000</c:v>
                </c:pt>
                <c:pt idx="2697">
                  <c:v>665000</c:v>
                </c:pt>
                <c:pt idx="2698">
                  <c:v>525000</c:v>
                </c:pt>
                <c:pt idx="2699">
                  <c:v>585000</c:v>
                </c:pt>
                <c:pt idx="2700">
                  <c:v>529000</c:v>
                </c:pt>
                <c:pt idx="2701">
                  <c:v>1530000</c:v>
                </c:pt>
                <c:pt idx="2702">
                  <c:v>875000</c:v>
                </c:pt>
                <c:pt idx="2703">
                  <c:v>590000</c:v>
                </c:pt>
                <c:pt idx="2704">
                  <c:v>450000</c:v>
                </c:pt>
                <c:pt idx="2705">
                  <c:v>209000</c:v>
                </c:pt>
                <c:pt idx="2706">
                  <c:v>1390000</c:v>
                </c:pt>
                <c:pt idx="2707">
                  <c:v>670000</c:v>
                </c:pt>
                <c:pt idx="2708">
                  <c:v>846000</c:v>
                </c:pt>
                <c:pt idx="2709">
                  <c:v>699000</c:v>
                </c:pt>
                <c:pt idx="2710">
                  <c:v>1545000</c:v>
                </c:pt>
                <c:pt idx="2711">
                  <c:v>465000</c:v>
                </c:pt>
                <c:pt idx="2712">
                  <c:v>275000</c:v>
                </c:pt>
                <c:pt idx="2713">
                  <c:v>325000</c:v>
                </c:pt>
                <c:pt idx="2714">
                  <c:v>158000</c:v>
                </c:pt>
                <c:pt idx="2715">
                  <c:v>525000</c:v>
                </c:pt>
                <c:pt idx="2716">
                  <c:v>110000</c:v>
                </c:pt>
                <c:pt idx="2717">
                  <c:v>425000</c:v>
                </c:pt>
                <c:pt idx="2718">
                  <c:v>490000</c:v>
                </c:pt>
                <c:pt idx="2719">
                  <c:v>150000</c:v>
                </c:pt>
                <c:pt idx="2720">
                  <c:v>850000</c:v>
                </c:pt>
                <c:pt idx="2721">
                  <c:v>899999</c:v>
                </c:pt>
                <c:pt idx="2722">
                  <c:v>650000</c:v>
                </c:pt>
                <c:pt idx="2723">
                  <c:v>190000</c:v>
                </c:pt>
                <c:pt idx="2724">
                  <c:v>1415000</c:v>
                </c:pt>
                <c:pt idx="2725">
                  <c:v>690000</c:v>
                </c:pt>
                <c:pt idx="2726">
                  <c:v>750000</c:v>
                </c:pt>
                <c:pt idx="2727">
                  <c:v>1050000</c:v>
                </c:pt>
                <c:pt idx="2728">
                  <c:v>825000</c:v>
                </c:pt>
                <c:pt idx="2729">
                  <c:v>425000</c:v>
                </c:pt>
                <c:pt idx="2730">
                  <c:v>875000</c:v>
                </c:pt>
                <c:pt idx="2731">
                  <c:v>650000</c:v>
                </c:pt>
                <c:pt idx="2732">
                  <c:v>845000</c:v>
                </c:pt>
                <c:pt idx="2733">
                  <c:v>1190000</c:v>
                </c:pt>
                <c:pt idx="2734">
                  <c:v>865000</c:v>
                </c:pt>
                <c:pt idx="2735">
                  <c:v>435000</c:v>
                </c:pt>
                <c:pt idx="2736">
                  <c:v>1685000</c:v>
                </c:pt>
                <c:pt idx="2737">
                  <c:v>450000</c:v>
                </c:pt>
                <c:pt idx="2738">
                  <c:v>295000</c:v>
                </c:pt>
                <c:pt idx="2739">
                  <c:v>869000</c:v>
                </c:pt>
                <c:pt idx="2740">
                  <c:v>420000</c:v>
                </c:pt>
                <c:pt idx="2741">
                  <c:v>325000</c:v>
                </c:pt>
                <c:pt idx="2742">
                  <c:v>570000</c:v>
                </c:pt>
                <c:pt idx="2743">
                  <c:v>550000</c:v>
                </c:pt>
                <c:pt idx="2744">
                  <c:v>280000</c:v>
                </c:pt>
                <c:pt idx="2745">
                  <c:v>825000</c:v>
                </c:pt>
                <c:pt idx="2746">
                  <c:v>375000</c:v>
                </c:pt>
                <c:pt idx="2747">
                  <c:v>1081111</c:v>
                </c:pt>
                <c:pt idx="2748">
                  <c:v>1695000</c:v>
                </c:pt>
                <c:pt idx="2749">
                  <c:v>310000</c:v>
                </c:pt>
                <c:pt idx="2750">
                  <c:v>1051000</c:v>
                </c:pt>
                <c:pt idx="2751">
                  <c:v>750000</c:v>
                </c:pt>
                <c:pt idx="2752">
                  <c:v>725000</c:v>
                </c:pt>
                <c:pt idx="2753">
                  <c:v>950000</c:v>
                </c:pt>
                <c:pt idx="2754">
                  <c:v>615000</c:v>
                </c:pt>
                <c:pt idx="2755">
                  <c:v>197777</c:v>
                </c:pt>
                <c:pt idx="2756">
                  <c:v>630000</c:v>
                </c:pt>
                <c:pt idx="2757">
                  <c:v>155101</c:v>
                </c:pt>
                <c:pt idx="2758">
                  <c:v>850000</c:v>
                </c:pt>
                <c:pt idx="2759">
                  <c:v>1278000</c:v>
                </c:pt>
                <c:pt idx="2760">
                  <c:v>830000</c:v>
                </c:pt>
                <c:pt idx="2761">
                  <c:v>620000</c:v>
                </c:pt>
                <c:pt idx="2762">
                  <c:v>319000</c:v>
                </c:pt>
                <c:pt idx="2763">
                  <c:v>445000</c:v>
                </c:pt>
                <c:pt idx="2764">
                  <c:v>345000</c:v>
                </c:pt>
                <c:pt idx="2765">
                  <c:v>235000</c:v>
                </c:pt>
                <c:pt idx="2766">
                  <c:v>1100000</c:v>
                </c:pt>
                <c:pt idx="2767">
                  <c:v>1395000</c:v>
                </c:pt>
                <c:pt idx="2768">
                  <c:v>245000</c:v>
                </c:pt>
                <c:pt idx="2769">
                  <c:v>1390000</c:v>
                </c:pt>
                <c:pt idx="2770">
                  <c:v>615000</c:v>
                </c:pt>
                <c:pt idx="2771">
                  <c:v>1695000</c:v>
                </c:pt>
                <c:pt idx="2772">
                  <c:v>685000</c:v>
                </c:pt>
                <c:pt idx="2773">
                  <c:v>565000</c:v>
                </c:pt>
                <c:pt idx="2774">
                  <c:v>108000</c:v>
                </c:pt>
                <c:pt idx="2775">
                  <c:v>790000</c:v>
                </c:pt>
                <c:pt idx="2776">
                  <c:v>545000</c:v>
                </c:pt>
                <c:pt idx="2777">
                  <c:v>635000</c:v>
                </c:pt>
                <c:pt idx="2778">
                  <c:v>799000</c:v>
                </c:pt>
                <c:pt idx="2779">
                  <c:v>365000</c:v>
                </c:pt>
                <c:pt idx="2780">
                  <c:v>249999</c:v>
                </c:pt>
                <c:pt idx="2781">
                  <c:v>1290000</c:v>
                </c:pt>
                <c:pt idx="2782">
                  <c:v>269000</c:v>
                </c:pt>
                <c:pt idx="2783">
                  <c:v>435000</c:v>
                </c:pt>
                <c:pt idx="2784">
                  <c:v>375000</c:v>
                </c:pt>
                <c:pt idx="2785">
                  <c:v>550000</c:v>
                </c:pt>
                <c:pt idx="2786">
                  <c:v>430000</c:v>
                </c:pt>
                <c:pt idx="2787">
                  <c:v>650000</c:v>
                </c:pt>
                <c:pt idx="2788">
                  <c:v>670000</c:v>
                </c:pt>
                <c:pt idx="2789">
                  <c:v>499000</c:v>
                </c:pt>
                <c:pt idx="2790">
                  <c:v>1000000</c:v>
                </c:pt>
                <c:pt idx="2791">
                  <c:v>90000</c:v>
                </c:pt>
                <c:pt idx="2792">
                  <c:v>435000</c:v>
                </c:pt>
                <c:pt idx="2793">
                  <c:v>650000</c:v>
                </c:pt>
                <c:pt idx="2794">
                  <c:v>199999</c:v>
                </c:pt>
                <c:pt idx="2795">
                  <c:v>630000</c:v>
                </c:pt>
                <c:pt idx="2796">
                  <c:v>150000</c:v>
                </c:pt>
                <c:pt idx="2797">
                  <c:v>360000</c:v>
                </c:pt>
                <c:pt idx="2798">
                  <c:v>190000</c:v>
                </c:pt>
                <c:pt idx="2799">
                  <c:v>950000</c:v>
                </c:pt>
                <c:pt idx="2800">
                  <c:v>260000</c:v>
                </c:pt>
                <c:pt idx="2801">
                  <c:v>835000</c:v>
                </c:pt>
                <c:pt idx="2802">
                  <c:v>345000</c:v>
                </c:pt>
                <c:pt idx="2803">
                  <c:v>1275000</c:v>
                </c:pt>
                <c:pt idx="2804">
                  <c:v>850000</c:v>
                </c:pt>
                <c:pt idx="2805">
                  <c:v>1600000</c:v>
                </c:pt>
                <c:pt idx="2806">
                  <c:v>450000</c:v>
                </c:pt>
                <c:pt idx="2807">
                  <c:v>199000</c:v>
                </c:pt>
                <c:pt idx="2808">
                  <c:v>500000</c:v>
                </c:pt>
                <c:pt idx="2809">
                  <c:v>449000</c:v>
                </c:pt>
                <c:pt idx="2810">
                  <c:v>350000</c:v>
                </c:pt>
                <c:pt idx="2811">
                  <c:v>750000</c:v>
                </c:pt>
                <c:pt idx="2812">
                  <c:v>995000</c:v>
                </c:pt>
                <c:pt idx="2813">
                  <c:v>1200000</c:v>
                </c:pt>
                <c:pt idx="2814">
                  <c:v>425000</c:v>
                </c:pt>
                <c:pt idx="2815">
                  <c:v>1075000</c:v>
                </c:pt>
                <c:pt idx="2816">
                  <c:v>1250001</c:v>
                </c:pt>
                <c:pt idx="2817">
                  <c:v>165000</c:v>
                </c:pt>
                <c:pt idx="2818">
                  <c:v>950000</c:v>
                </c:pt>
                <c:pt idx="2819">
                  <c:v>545000</c:v>
                </c:pt>
                <c:pt idx="2820">
                  <c:v>590000</c:v>
                </c:pt>
                <c:pt idx="2821">
                  <c:v>195000</c:v>
                </c:pt>
                <c:pt idx="2822">
                  <c:v>650000</c:v>
                </c:pt>
                <c:pt idx="2823">
                  <c:v>800000</c:v>
                </c:pt>
                <c:pt idx="2824">
                  <c:v>410000</c:v>
                </c:pt>
                <c:pt idx="2825">
                  <c:v>141000</c:v>
                </c:pt>
                <c:pt idx="2826">
                  <c:v>330000</c:v>
                </c:pt>
                <c:pt idx="2827">
                  <c:v>560000</c:v>
                </c:pt>
                <c:pt idx="2828">
                  <c:v>536003</c:v>
                </c:pt>
                <c:pt idx="2829">
                  <c:v>550000</c:v>
                </c:pt>
                <c:pt idx="2830">
                  <c:v>395000</c:v>
                </c:pt>
                <c:pt idx="2831">
                  <c:v>325000</c:v>
                </c:pt>
                <c:pt idx="2832">
                  <c:v>425000</c:v>
                </c:pt>
                <c:pt idx="2833">
                  <c:v>190000</c:v>
                </c:pt>
                <c:pt idx="2834">
                  <c:v>1075000</c:v>
                </c:pt>
                <c:pt idx="2835">
                  <c:v>850000</c:v>
                </c:pt>
                <c:pt idx="2836">
                  <c:v>110000</c:v>
                </c:pt>
                <c:pt idx="2837">
                  <c:v>589000</c:v>
                </c:pt>
                <c:pt idx="2838">
                  <c:v>845000</c:v>
                </c:pt>
                <c:pt idx="2839">
                  <c:v>1495000</c:v>
                </c:pt>
                <c:pt idx="2840">
                  <c:v>175000</c:v>
                </c:pt>
                <c:pt idx="2841">
                  <c:v>1350000</c:v>
                </c:pt>
                <c:pt idx="2842">
                  <c:v>275111</c:v>
                </c:pt>
                <c:pt idx="2843">
                  <c:v>850000</c:v>
                </c:pt>
                <c:pt idx="2844">
                  <c:v>197000</c:v>
                </c:pt>
                <c:pt idx="2845">
                  <c:v>644999</c:v>
                </c:pt>
                <c:pt idx="2846">
                  <c:v>525000</c:v>
                </c:pt>
                <c:pt idx="2847">
                  <c:v>225000</c:v>
                </c:pt>
                <c:pt idx="2848">
                  <c:v>465000</c:v>
                </c:pt>
                <c:pt idx="2849">
                  <c:v>650000</c:v>
                </c:pt>
                <c:pt idx="2850">
                  <c:v>595000</c:v>
                </c:pt>
                <c:pt idx="2851">
                  <c:v>590000</c:v>
                </c:pt>
                <c:pt idx="2852">
                  <c:v>775000</c:v>
                </c:pt>
                <c:pt idx="2853">
                  <c:v>269900</c:v>
                </c:pt>
                <c:pt idx="2854">
                  <c:v>498000</c:v>
                </c:pt>
                <c:pt idx="2855">
                  <c:v>475000</c:v>
                </c:pt>
                <c:pt idx="2856">
                  <c:v>325000</c:v>
                </c:pt>
                <c:pt idx="2857">
                  <c:v>625000</c:v>
                </c:pt>
                <c:pt idx="2858">
                  <c:v>89000</c:v>
                </c:pt>
                <c:pt idx="2859">
                  <c:v>425000</c:v>
                </c:pt>
                <c:pt idx="2860">
                  <c:v>1661000</c:v>
                </c:pt>
                <c:pt idx="2861">
                  <c:v>1340000</c:v>
                </c:pt>
                <c:pt idx="2862">
                  <c:v>551355</c:v>
                </c:pt>
                <c:pt idx="2863">
                  <c:v>165000</c:v>
                </c:pt>
                <c:pt idx="2864">
                  <c:v>191000</c:v>
                </c:pt>
                <c:pt idx="2865">
                  <c:v>195000</c:v>
                </c:pt>
                <c:pt idx="2866">
                  <c:v>319999</c:v>
                </c:pt>
                <c:pt idx="2867">
                  <c:v>695000</c:v>
                </c:pt>
                <c:pt idx="2868">
                  <c:v>500000</c:v>
                </c:pt>
                <c:pt idx="2869">
                  <c:v>1120000</c:v>
                </c:pt>
                <c:pt idx="2870">
                  <c:v>1625000</c:v>
                </c:pt>
                <c:pt idx="2871">
                  <c:v>571000</c:v>
                </c:pt>
                <c:pt idx="2872">
                  <c:v>570000</c:v>
                </c:pt>
                <c:pt idx="2873">
                  <c:v>1690000</c:v>
                </c:pt>
                <c:pt idx="2874">
                  <c:v>675000</c:v>
                </c:pt>
                <c:pt idx="2875">
                  <c:v>1050000</c:v>
                </c:pt>
                <c:pt idx="2876">
                  <c:v>1245000</c:v>
                </c:pt>
                <c:pt idx="2877">
                  <c:v>600000</c:v>
                </c:pt>
                <c:pt idx="2878">
                  <c:v>190000</c:v>
                </c:pt>
                <c:pt idx="2879">
                  <c:v>494999</c:v>
                </c:pt>
                <c:pt idx="2880">
                  <c:v>60000</c:v>
                </c:pt>
                <c:pt idx="2881">
                  <c:v>255000</c:v>
                </c:pt>
                <c:pt idx="2882">
                  <c:v>450000</c:v>
                </c:pt>
                <c:pt idx="2883">
                  <c:v>280000</c:v>
                </c:pt>
                <c:pt idx="2884">
                  <c:v>345000</c:v>
                </c:pt>
                <c:pt idx="2885">
                  <c:v>345000</c:v>
                </c:pt>
                <c:pt idx="2886">
                  <c:v>1290000</c:v>
                </c:pt>
                <c:pt idx="2887">
                  <c:v>360000</c:v>
                </c:pt>
                <c:pt idx="2888">
                  <c:v>645000</c:v>
                </c:pt>
                <c:pt idx="2889">
                  <c:v>745000</c:v>
                </c:pt>
                <c:pt idx="2890">
                  <c:v>585000</c:v>
                </c:pt>
                <c:pt idx="2891">
                  <c:v>684000</c:v>
                </c:pt>
                <c:pt idx="2892">
                  <c:v>425000</c:v>
                </c:pt>
                <c:pt idx="2893">
                  <c:v>475000</c:v>
                </c:pt>
                <c:pt idx="2894">
                  <c:v>355000</c:v>
                </c:pt>
                <c:pt idx="2895">
                  <c:v>510000</c:v>
                </c:pt>
                <c:pt idx="2896">
                  <c:v>600000</c:v>
                </c:pt>
                <c:pt idx="2897">
                  <c:v>245000</c:v>
                </c:pt>
                <c:pt idx="2898">
                  <c:v>1170000</c:v>
                </c:pt>
                <c:pt idx="2899">
                  <c:v>399999</c:v>
                </c:pt>
                <c:pt idx="2900">
                  <c:v>900000</c:v>
                </c:pt>
                <c:pt idx="2901">
                  <c:v>85000</c:v>
                </c:pt>
                <c:pt idx="2902">
                  <c:v>1299999</c:v>
                </c:pt>
                <c:pt idx="2903">
                  <c:v>890000</c:v>
                </c:pt>
                <c:pt idx="2904">
                  <c:v>595000</c:v>
                </c:pt>
                <c:pt idx="2905">
                  <c:v>525000</c:v>
                </c:pt>
                <c:pt idx="2906">
                  <c:v>1050000</c:v>
                </c:pt>
                <c:pt idx="2907">
                  <c:v>1174900</c:v>
                </c:pt>
                <c:pt idx="2908">
                  <c:v>410000</c:v>
                </c:pt>
                <c:pt idx="2909">
                  <c:v>785000</c:v>
                </c:pt>
                <c:pt idx="2910">
                  <c:v>155000</c:v>
                </c:pt>
                <c:pt idx="2911">
                  <c:v>550000</c:v>
                </c:pt>
                <c:pt idx="2912">
                  <c:v>38000</c:v>
                </c:pt>
                <c:pt idx="2913">
                  <c:v>615000</c:v>
                </c:pt>
                <c:pt idx="2914">
                  <c:v>340000</c:v>
                </c:pt>
                <c:pt idx="2915">
                  <c:v>156999</c:v>
                </c:pt>
                <c:pt idx="2916">
                  <c:v>575000</c:v>
                </c:pt>
                <c:pt idx="2917">
                  <c:v>440000</c:v>
                </c:pt>
                <c:pt idx="2918">
                  <c:v>510000</c:v>
                </c:pt>
                <c:pt idx="2919">
                  <c:v>335000</c:v>
                </c:pt>
                <c:pt idx="2920">
                  <c:v>1395000</c:v>
                </c:pt>
                <c:pt idx="2921">
                  <c:v>450000</c:v>
                </c:pt>
                <c:pt idx="2922">
                  <c:v>399000</c:v>
                </c:pt>
                <c:pt idx="2923">
                  <c:v>415000</c:v>
                </c:pt>
                <c:pt idx="2924">
                  <c:v>680000</c:v>
                </c:pt>
                <c:pt idx="2925">
                  <c:v>130000</c:v>
                </c:pt>
                <c:pt idx="2926">
                  <c:v>685000</c:v>
                </c:pt>
                <c:pt idx="2927">
                  <c:v>751000</c:v>
                </c:pt>
                <c:pt idx="2928">
                  <c:v>1200000</c:v>
                </c:pt>
                <c:pt idx="2929">
                  <c:v>295000</c:v>
                </c:pt>
                <c:pt idx="2930">
                  <c:v>295000</c:v>
                </c:pt>
                <c:pt idx="2931">
                  <c:v>190000</c:v>
                </c:pt>
                <c:pt idx="2932">
                  <c:v>825000</c:v>
                </c:pt>
                <c:pt idx="2933">
                  <c:v>450000</c:v>
                </c:pt>
                <c:pt idx="2934">
                  <c:v>94999</c:v>
                </c:pt>
                <c:pt idx="2935">
                  <c:v>650000</c:v>
                </c:pt>
                <c:pt idx="2936">
                  <c:v>421000</c:v>
                </c:pt>
                <c:pt idx="2937">
                  <c:v>350000</c:v>
                </c:pt>
                <c:pt idx="2938">
                  <c:v>240000</c:v>
                </c:pt>
                <c:pt idx="2939">
                  <c:v>1300000</c:v>
                </c:pt>
                <c:pt idx="2940">
                  <c:v>1300000</c:v>
                </c:pt>
                <c:pt idx="2941">
                  <c:v>549000</c:v>
                </c:pt>
                <c:pt idx="2942">
                  <c:v>789999</c:v>
                </c:pt>
                <c:pt idx="2943">
                  <c:v>150000</c:v>
                </c:pt>
                <c:pt idx="2944">
                  <c:v>290000</c:v>
                </c:pt>
                <c:pt idx="2945">
                  <c:v>335000</c:v>
                </c:pt>
                <c:pt idx="2946">
                  <c:v>590000</c:v>
                </c:pt>
                <c:pt idx="2947">
                  <c:v>430000</c:v>
                </c:pt>
                <c:pt idx="2948">
                  <c:v>650000</c:v>
                </c:pt>
                <c:pt idx="2949">
                  <c:v>240000</c:v>
                </c:pt>
                <c:pt idx="2950">
                  <c:v>300000</c:v>
                </c:pt>
                <c:pt idx="2951">
                  <c:v>1553000</c:v>
                </c:pt>
                <c:pt idx="2952">
                  <c:v>375000</c:v>
                </c:pt>
                <c:pt idx="2953">
                  <c:v>650000</c:v>
                </c:pt>
                <c:pt idx="2954">
                  <c:v>145000</c:v>
                </c:pt>
                <c:pt idx="2955">
                  <c:v>299000</c:v>
                </c:pt>
                <c:pt idx="2956">
                  <c:v>1190000</c:v>
                </c:pt>
                <c:pt idx="2957">
                  <c:v>610000</c:v>
                </c:pt>
                <c:pt idx="2958">
                  <c:v>950000</c:v>
                </c:pt>
                <c:pt idx="2959">
                  <c:v>195000</c:v>
                </c:pt>
                <c:pt idx="2960">
                  <c:v>670000</c:v>
                </c:pt>
                <c:pt idx="2961">
                  <c:v>540000</c:v>
                </c:pt>
                <c:pt idx="2962">
                  <c:v>170000</c:v>
                </c:pt>
                <c:pt idx="2963">
                  <c:v>511000</c:v>
                </c:pt>
                <c:pt idx="2964">
                  <c:v>450000</c:v>
                </c:pt>
                <c:pt idx="2965">
                  <c:v>475000</c:v>
                </c:pt>
                <c:pt idx="2966">
                  <c:v>310000</c:v>
                </c:pt>
                <c:pt idx="2967">
                  <c:v>550000</c:v>
                </c:pt>
                <c:pt idx="2968">
                  <c:v>271000</c:v>
                </c:pt>
                <c:pt idx="2969">
                  <c:v>235000</c:v>
                </c:pt>
                <c:pt idx="2970">
                  <c:v>350000</c:v>
                </c:pt>
                <c:pt idx="2971">
                  <c:v>875000</c:v>
                </c:pt>
                <c:pt idx="2972">
                  <c:v>1550000</c:v>
                </c:pt>
                <c:pt idx="2973">
                  <c:v>198500</c:v>
                </c:pt>
                <c:pt idx="2974">
                  <c:v>675000</c:v>
                </c:pt>
                <c:pt idx="2975">
                  <c:v>1050000</c:v>
                </c:pt>
                <c:pt idx="2976">
                  <c:v>845000</c:v>
                </c:pt>
                <c:pt idx="2977">
                  <c:v>445000</c:v>
                </c:pt>
                <c:pt idx="2978">
                  <c:v>260000</c:v>
                </c:pt>
                <c:pt idx="2979">
                  <c:v>895000</c:v>
                </c:pt>
                <c:pt idx="2980">
                  <c:v>330000</c:v>
                </c:pt>
                <c:pt idx="2981">
                  <c:v>1251000</c:v>
                </c:pt>
                <c:pt idx="2982">
                  <c:v>250000</c:v>
                </c:pt>
                <c:pt idx="2983">
                  <c:v>475000</c:v>
                </c:pt>
                <c:pt idx="2984">
                  <c:v>440000</c:v>
                </c:pt>
                <c:pt idx="2985">
                  <c:v>470000</c:v>
                </c:pt>
                <c:pt idx="2986">
                  <c:v>185000</c:v>
                </c:pt>
                <c:pt idx="2987">
                  <c:v>935000</c:v>
                </c:pt>
                <c:pt idx="2988">
                  <c:v>1375000</c:v>
                </c:pt>
                <c:pt idx="2989">
                  <c:v>425000</c:v>
                </c:pt>
                <c:pt idx="2990">
                  <c:v>1699000</c:v>
                </c:pt>
                <c:pt idx="2991">
                  <c:v>550000</c:v>
                </c:pt>
                <c:pt idx="2992">
                  <c:v>1350000</c:v>
                </c:pt>
                <c:pt idx="2993">
                  <c:v>875000</c:v>
                </c:pt>
                <c:pt idx="2994">
                  <c:v>350000</c:v>
                </c:pt>
                <c:pt idx="2995">
                  <c:v>635000</c:v>
                </c:pt>
                <c:pt idx="2996">
                  <c:v>350000</c:v>
                </c:pt>
                <c:pt idx="2997">
                  <c:v>340000</c:v>
                </c:pt>
                <c:pt idx="2998">
                  <c:v>350000</c:v>
                </c:pt>
                <c:pt idx="2999">
                  <c:v>245000</c:v>
                </c:pt>
                <c:pt idx="3000">
                  <c:v>290000</c:v>
                </c:pt>
                <c:pt idx="3001">
                  <c:v>230000</c:v>
                </c:pt>
                <c:pt idx="3002">
                  <c:v>275000</c:v>
                </c:pt>
                <c:pt idx="3003">
                  <c:v>105000</c:v>
                </c:pt>
                <c:pt idx="3004">
                  <c:v>650000</c:v>
                </c:pt>
                <c:pt idx="3005">
                  <c:v>560000</c:v>
                </c:pt>
                <c:pt idx="3006">
                  <c:v>225000</c:v>
                </c:pt>
                <c:pt idx="3007">
                  <c:v>670000</c:v>
                </c:pt>
                <c:pt idx="3008">
                  <c:v>699000</c:v>
                </c:pt>
                <c:pt idx="3009">
                  <c:v>599999</c:v>
                </c:pt>
                <c:pt idx="3010">
                  <c:v>295000</c:v>
                </c:pt>
                <c:pt idx="3011">
                  <c:v>380000</c:v>
                </c:pt>
                <c:pt idx="3012">
                  <c:v>325000</c:v>
                </c:pt>
                <c:pt idx="3013">
                  <c:v>429000</c:v>
                </c:pt>
                <c:pt idx="3014">
                  <c:v>420000</c:v>
                </c:pt>
                <c:pt idx="3015">
                  <c:v>599000</c:v>
                </c:pt>
                <c:pt idx="3016">
                  <c:v>559000</c:v>
                </c:pt>
                <c:pt idx="3017">
                  <c:v>1515000</c:v>
                </c:pt>
                <c:pt idx="3018">
                  <c:v>185000</c:v>
                </c:pt>
                <c:pt idx="3019">
                  <c:v>1500000</c:v>
                </c:pt>
                <c:pt idx="3020">
                  <c:v>425000</c:v>
                </c:pt>
                <c:pt idx="3021">
                  <c:v>149000</c:v>
                </c:pt>
                <c:pt idx="3022">
                  <c:v>515000</c:v>
                </c:pt>
                <c:pt idx="3023">
                  <c:v>465000</c:v>
                </c:pt>
                <c:pt idx="3024">
                  <c:v>600000</c:v>
                </c:pt>
                <c:pt idx="3025">
                  <c:v>260000</c:v>
                </c:pt>
                <c:pt idx="3026">
                  <c:v>990000</c:v>
                </c:pt>
                <c:pt idx="3027">
                  <c:v>399000</c:v>
                </c:pt>
                <c:pt idx="3028">
                  <c:v>670000</c:v>
                </c:pt>
                <c:pt idx="3029">
                  <c:v>450000</c:v>
                </c:pt>
                <c:pt idx="3030">
                  <c:v>435000</c:v>
                </c:pt>
                <c:pt idx="3031">
                  <c:v>170000</c:v>
                </c:pt>
                <c:pt idx="3032">
                  <c:v>325000</c:v>
                </c:pt>
                <c:pt idx="3033">
                  <c:v>545000</c:v>
                </c:pt>
                <c:pt idx="3034">
                  <c:v>400000</c:v>
                </c:pt>
                <c:pt idx="3035">
                  <c:v>750000</c:v>
                </c:pt>
                <c:pt idx="3036">
                  <c:v>775000</c:v>
                </c:pt>
                <c:pt idx="3037">
                  <c:v>775000</c:v>
                </c:pt>
                <c:pt idx="3038">
                  <c:v>675000</c:v>
                </c:pt>
                <c:pt idx="3039">
                  <c:v>1475000</c:v>
                </c:pt>
                <c:pt idx="3040">
                  <c:v>120000</c:v>
                </c:pt>
                <c:pt idx="3041">
                  <c:v>275000</c:v>
                </c:pt>
                <c:pt idx="3042">
                  <c:v>520000</c:v>
                </c:pt>
                <c:pt idx="3043">
                  <c:v>465000</c:v>
                </c:pt>
                <c:pt idx="3044">
                  <c:v>1475000</c:v>
                </c:pt>
                <c:pt idx="3045">
                  <c:v>120000</c:v>
                </c:pt>
                <c:pt idx="3046">
                  <c:v>1521000</c:v>
                </c:pt>
                <c:pt idx="3047">
                  <c:v>285000</c:v>
                </c:pt>
                <c:pt idx="3048">
                  <c:v>475000</c:v>
                </c:pt>
                <c:pt idx="3049">
                  <c:v>795000</c:v>
                </c:pt>
                <c:pt idx="3050">
                  <c:v>385000</c:v>
                </c:pt>
                <c:pt idx="3051">
                  <c:v>325000</c:v>
                </c:pt>
                <c:pt idx="3052">
                  <c:v>680000</c:v>
                </c:pt>
                <c:pt idx="3053">
                  <c:v>290000</c:v>
                </c:pt>
                <c:pt idx="3054">
                  <c:v>625000</c:v>
                </c:pt>
                <c:pt idx="3055">
                  <c:v>150000</c:v>
                </c:pt>
                <c:pt idx="3056">
                  <c:v>569000</c:v>
                </c:pt>
                <c:pt idx="3057">
                  <c:v>425000</c:v>
                </c:pt>
                <c:pt idx="3058">
                  <c:v>220000</c:v>
                </c:pt>
                <c:pt idx="3059">
                  <c:v>365000</c:v>
                </c:pt>
                <c:pt idx="3060">
                  <c:v>750000</c:v>
                </c:pt>
                <c:pt idx="3061">
                  <c:v>120000</c:v>
                </c:pt>
                <c:pt idx="3062">
                  <c:v>300000</c:v>
                </c:pt>
                <c:pt idx="3063">
                  <c:v>425000</c:v>
                </c:pt>
                <c:pt idx="3064">
                  <c:v>525155</c:v>
                </c:pt>
                <c:pt idx="3065">
                  <c:v>560000</c:v>
                </c:pt>
                <c:pt idx="3066">
                  <c:v>1599000</c:v>
                </c:pt>
                <c:pt idx="3067">
                  <c:v>390000</c:v>
                </c:pt>
                <c:pt idx="3068">
                  <c:v>1075000</c:v>
                </c:pt>
                <c:pt idx="3069">
                  <c:v>450000</c:v>
                </c:pt>
                <c:pt idx="3070">
                  <c:v>1690000</c:v>
                </c:pt>
                <c:pt idx="3071">
                  <c:v>1500000</c:v>
                </c:pt>
                <c:pt idx="3072">
                  <c:v>725000</c:v>
                </c:pt>
                <c:pt idx="3073">
                  <c:v>400000</c:v>
                </c:pt>
                <c:pt idx="3074">
                  <c:v>685000</c:v>
                </c:pt>
                <c:pt idx="3075">
                  <c:v>590000</c:v>
                </c:pt>
                <c:pt idx="3076">
                  <c:v>530000</c:v>
                </c:pt>
                <c:pt idx="3077">
                  <c:v>425000</c:v>
                </c:pt>
                <c:pt idx="3078">
                  <c:v>530000</c:v>
                </c:pt>
                <c:pt idx="3079">
                  <c:v>455000</c:v>
                </c:pt>
                <c:pt idx="3080">
                  <c:v>465000</c:v>
                </c:pt>
                <c:pt idx="3081">
                  <c:v>490000</c:v>
                </c:pt>
                <c:pt idx="3082">
                  <c:v>290000</c:v>
                </c:pt>
                <c:pt idx="3083">
                  <c:v>890000</c:v>
                </c:pt>
                <c:pt idx="3084">
                  <c:v>545000</c:v>
                </c:pt>
                <c:pt idx="3085">
                  <c:v>220000</c:v>
                </c:pt>
                <c:pt idx="3086">
                  <c:v>411000</c:v>
                </c:pt>
                <c:pt idx="3087">
                  <c:v>440000</c:v>
                </c:pt>
                <c:pt idx="3088">
                  <c:v>800000</c:v>
                </c:pt>
                <c:pt idx="3089">
                  <c:v>1350000</c:v>
                </c:pt>
                <c:pt idx="3090">
                  <c:v>1050000</c:v>
                </c:pt>
                <c:pt idx="3091">
                  <c:v>550000</c:v>
                </c:pt>
                <c:pt idx="3092">
                  <c:v>335000</c:v>
                </c:pt>
                <c:pt idx="3093">
                  <c:v>1300000</c:v>
                </c:pt>
                <c:pt idx="3094">
                  <c:v>149000</c:v>
                </c:pt>
                <c:pt idx="3095">
                  <c:v>625000</c:v>
                </c:pt>
                <c:pt idx="3096">
                  <c:v>575000</c:v>
                </c:pt>
                <c:pt idx="3097">
                  <c:v>450000</c:v>
                </c:pt>
                <c:pt idx="3098">
                  <c:v>70000</c:v>
                </c:pt>
                <c:pt idx="3099">
                  <c:v>294000</c:v>
                </c:pt>
                <c:pt idx="3100">
                  <c:v>950000</c:v>
                </c:pt>
                <c:pt idx="3101">
                  <c:v>1650000</c:v>
                </c:pt>
                <c:pt idx="3102">
                  <c:v>580000</c:v>
                </c:pt>
                <c:pt idx="3103">
                  <c:v>825000</c:v>
                </c:pt>
                <c:pt idx="3104">
                  <c:v>349000</c:v>
                </c:pt>
                <c:pt idx="3105">
                  <c:v>745000</c:v>
                </c:pt>
                <c:pt idx="3106">
                  <c:v>575000</c:v>
                </c:pt>
                <c:pt idx="3107">
                  <c:v>705000</c:v>
                </c:pt>
                <c:pt idx="3108">
                  <c:v>320000</c:v>
                </c:pt>
                <c:pt idx="3109">
                  <c:v>500000</c:v>
                </c:pt>
                <c:pt idx="3110">
                  <c:v>285000</c:v>
                </c:pt>
                <c:pt idx="3111">
                  <c:v>635000</c:v>
                </c:pt>
                <c:pt idx="3112">
                  <c:v>425000</c:v>
                </c:pt>
                <c:pt idx="3113">
                  <c:v>80000</c:v>
                </c:pt>
                <c:pt idx="3114">
                  <c:v>647000</c:v>
                </c:pt>
                <c:pt idx="3115">
                  <c:v>775000</c:v>
                </c:pt>
                <c:pt idx="3116">
                  <c:v>310000</c:v>
                </c:pt>
                <c:pt idx="3117">
                  <c:v>340000</c:v>
                </c:pt>
                <c:pt idx="3118">
                  <c:v>400000</c:v>
                </c:pt>
                <c:pt idx="3119">
                  <c:v>425000</c:v>
                </c:pt>
                <c:pt idx="3120">
                  <c:v>245000</c:v>
                </c:pt>
                <c:pt idx="3121">
                  <c:v>140000</c:v>
                </c:pt>
                <c:pt idx="3122">
                  <c:v>899000</c:v>
                </c:pt>
                <c:pt idx="3123">
                  <c:v>310000</c:v>
                </c:pt>
                <c:pt idx="3124">
                  <c:v>790000</c:v>
                </c:pt>
                <c:pt idx="3125">
                  <c:v>1499000</c:v>
                </c:pt>
                <c:pt idx="3126">
                  <c:v>265000</c:v>
                </c:pt>
                <c:pt idx="3127">
                  <c:v>525000</c:v>
                </c:pt>
                <c:pt idx="3128">
                  <c:v>310000</c:v>
                </c:pt>
                <c:pt idx="3129">
                  <c:v>420000</c:v>
                </c:pt>
                <c:pt idx="3130">
                  <c:v>365000</c:v>
                </c:pt>
                <c:pt idx="3131">
                  <c:v>420000</c:v>
                </c:pt>
                <c:pt idx="3132">
                  <c:v>545000</c:v>
                </c:pt>
                <c:pt idx="3133">
                  <c:v>1195000</c:v>
                </c:pt>
                <c:pt idx="3134">
                  <c:v>221000</c:v>
                </c:pt>
                <c:pt idx="3135">
                  <c:v>290000</c:v>
                </c:pt>
                <c:pt idx="3136">
                  <c:v>195000</c:v>
                </c:pt>
                <c:pt idx="3137">
                  <c:v>790000</c:v>
                </c:pt>
                <c:pt idx="3138">
                  <c:v>270000</c:v>
                </c:pt>
                <c:pt idx="3139">
                  <c:v>370000</c:v>
                </c:pt>
                <c:pt idx="3140">
                  <c:v>450000</c:v>
                </c:pt>
                <c:pt idx="3141">
                  <c:v>625000</c:v>
                </c:pt>
                <c:pt idx="3142">
                  <c:v>840000</c:v>
                </c:pt>
                <c:pt idx="3143">
                  <c:v>399000</c:v>
                </c:pt>
                <c:pt idx="3144">
                  <c:v>411000</c:v>
                </c:pt>
                <c:pt idx="3145">
                  <c:v>315000</c:v>
                </c:pt>
                <c:pt idx="3146">
                  <c:v>1590000</c:v>
                </c:pt>
                <c:pt idx="3147">
                  <c:v>560000</c:v>
                </c:pt>
                <c:pt idx="3148">
                  <c:v>730000</c:v>
                </c:pt>
                <c:pt idx="3149">
                  <c:v>460000</c:v>
                </c:pt>
                <c:pt idx="3150">
                  <c:v>325000</c:v>
                </c:pt>
                <c:pt idx="3151">
                  <c:v>70000</c:v>
                </c:pt>
                <c:pt idx="3152">
                  <c:v>430000</c:v>
                </c:pt>
                <c:pt idx="3153">
                  <c:v>195000</c:v>
                </c:pt>
                <c:pt idx="3154">
                  <c:v>1150000</c:v>
                </c:pt>
                <c:pt idx="3155">
                  <c:v>495000</c:v>
                </c:pt>
                <c:pt idx="3156">
                  <c:v>730000</c:v>
                </c:pt>
                <c:pt idx="3157">
                  <c:v>375000</c:v>
                </c:pt>
                <c:pt idx="3158">
                  <c:v>1100000</c:v>
                </c:pt>
                <c:pt idx="3159">
                  <c:v>775000</c:v>
                </c:pt>
                <c:pt idx="3160">
                  <c:v>1150000</c:v>
                </c:pt>
                <c:pt idx="3161">
                  <c:v>850000</c:v>
                </c:pt>
                <c:pt idx="3162">
                  <c:v>611000</c:v>
                </c:pt>
                <c:pt idx="3163">
                  <c:v>350000</c:v>
                </c:pt>
                <c:pt idx="3164">
                  <c:v>530000</c:v>
                </c:pt>
                <c:pt idx="3165">
                  <c:v>550000</c:v>
                </c:pt>
                <c:pt idx="3166">
                  <c:v>535000</c:v>
                </c:pt>
                <c:pt idx="3167">
                  <c:v>179001</c:v>
                </c:pt>
                <c:pt idx="3168">
                  <c:v>571000</c:v>
                </c:pt>
                <c:pt idx="3169">
                  <c:v>550000</c:v>
                </c:pt>
                <c:pt idx="3170">
                  <c:v>675000</c:v>
                </c:pt>
                <c:pt idx="3171">
                  <c:v>510000</c:v>
                </c:pt>
                <c:pt idx="3172">
                  <c:v>775000</c:v>
                </c:pt>
                <c:pt idx="3173">
                  <c:v>1250000</c:v>
                </c:pt>
                <c:pt idx="3174">
                  <c:v>560000</c:v>
                </c:pt>
                <c:pt idx="3175">
                  <c:v>225000</c:v>
                </c:pt>
                <c:pt idx="3176">
                  <c:v>950000</c:v>
                </c:pt>
                <c:pt idx="3177">
                  <c:v>130000</c:v>
                </c:pt>
                <c:pt idx="3178">
                  <c:v>450000</c:v>
                </c:pt>
                <c:pt idx="3179">
                  <c:v>285000</c:v>
                </c:pt>
                <c:pt idx="3180">
                  <c:v>450000</c:v>
                </c:pt>
                <c:pt idx="3181">
                  <c:v>574000</c:v>
                </c:pt>
                <c:pt idx="3182">
                  <c:v>775000</c:v>
                </c:pt>
                <c:pt idx="3183">
                  <c:v>704429</c:v>
                </c:pt>
                <c:pt idx="3184">
                  <c:v>130000</c:v>
                </c:pt>
                <c:pt idx="3185">
                  <c:v>350000</c:v>
                </c:pt>
                <c:pt idx="3186">
                  <c:v>275000</c:v>
                </c:pt>
                <c:pt idx="3187">
                  <c:v>499999</c:v>
                </c:pt>
                <c:pt idx="3188">
                  <c:v>1250000</c:v>
                </c:pt>
                <c:pt idx="3189">
                  <c:v>975000</c:v>
                </c:pt>
                <c:pt idx="3190">
                  <c:v>1025000</c:v>
                </c:pt>
                <c:pt idx="3191">
                  <c:v>850000</c:v>
                </c:pt>
                <c:pt idx="3192">
                  <c:v>435000</c:v>
                </c:pt>
                <c:pt idx="3193">
                  <c:v>525000</c:v>
                </c:pt>
                <c:pt idx="3194">
                  <c:v>651000</c:v>
                </c:pt>
                <c:pt idx="3195">
                  <c:v>195000</c:v>
                </c:pt>
                <c:pt idx="3196">
                  <c:v>490000</c:v>
                </c:pt>
                <c:pt idx="3197">
                  <c:v>245000</c:v>
                </c:pt>
                <c:pt idx="3198">
                  <c:v>1650000</c:v>
                </c:pt>
                <c:pt idx="3199">
                  <c:v>369000</c:v>
                </c:pt>
                <c:pt idx="3200">
                  <c:v>750000</c:v>
                </c:pt>
                <c:pt idx="3201">
                  <c:v>445000</c:v>
                </c:pt>
                <c:pt idx="3202">
                  <c:v>70000</c:v>
                </c:pt>
                <c:pt idx="3203">
                  <c:v>555000</c:v>
                </c:pt>
                <c:pt idx="3204">
                  <c:v>400000</c:v>
                </c:pt>
                <c:pt idx="3205">
                  <c:v>395000</c:v>
                </c:pt>
                <c:pt idx="3206">
                  <c:v>130000</c:v>
                </c:pt>
                <c:pt idx="3207">
                  <c:v>375000</c:v>
                </c:pt>
                <c:pt idx="3208">
                  <c:v>270000</c:v>
                </c:pt>
                <c:pt idx="3209">
                  <c:v>450000</c:v>
                </c:pt>
                <c:pt idx="3210">
                  <c:v>985000</c:v>
                </c:pt>
                <c:pt idx="3211">
                  <c:v>490000</c:v>
                </c:pt>
                <c:pt idx="3212">
                  <c:v>724999</c:v>
                </c:pt>
                <c:pt idx="3213">
                  <c:v>320000</c:v>
                </c:pt>
                <c:pt idx="3214">
                  <c:v>500000</c:v>
                </c:pt>
                <c:pt idx="3215">
                  <c:v>975000</c:v>
                </c:pt>
                <c:pt idx="3216">
                  <c:v>365000</c:v>
                </c:pt>
                <c:pt idx="3217">
                  <c:v>105000</c:v>
                </c:pt>
                <c:pt idx="3218">
                  <c:v>375000</c:v>
                </c:pt>
                <c:pt idx="3219">
                  <c:v>155000</c:v>
                </c:pt>
                <c:pt idx="3220">
                  <c:v>1060000</c:v>
                </c:pt>
                <c:pt idx="3221">
                  <c:v>444444</c:v>
                </c:pt>
                <c:pt idx="3222">
                  <c:v>295000</c:v>
                </c:pt>
                <c:pt idx="3223">
                  <c:v>590000</c:v>
                </c:pt>
                <c:pt idx="3224">
                  <c:v>245000</c:v>
                </c:pt>
                <c:pt idx="3225">
                  <c:v>600000</c:v>
                </c:pt>
                <c:pt idx="3226">
                  <c:v>600000</c:v>
                </c:pt>
                <c:pt idx="3227">
                  <c:v>315000</c:v>
                </c:pt>
                <c:pt idx="3228">
                  <c:v>250000</c:v>
                </c:pt>
                <c:pt idx="3229">
                  <c:v>269991</c:v>
                </c:pt>
                <c:pt idx="3230">
                  <c:v>785000</c:v>
                </c:pt>
                <c:pt idx="3231">
                  <c:v>580000</c:v>
                </c:pt>
                <c:pt idx="3232">
                  <c:v>1199000</c:v>
                </c:pt>
                <c:pt idx="3233">
                  <c:v>1690000</c:v>
                </c:pt>
                <c:pt idx="3234">
                  <c:v>550000</c:v>
                </c:pt>
                <c:pt idx="3235">
                  <c:v>535000</c:v>
                </c:pt>
                <c:pt idx="3236">
                  <c:v>780000</c:v>
                </c:pt>
                <c:pt idx="3237">
                  <c:v>325000</c:v>
                </c:pt>
                <c:pt idx="3238">
                  <c:v>1450000</c:v>
                </c:pt>
                <c:pt idx="3239">
                  <c:v>625000</c:v>
                </c:pt>
                <c:pt idx="3240">
                  <c:v>380000</c:v>
                </c:pt>
                <c:pt idx="3241">
                  <c:v>1035111</c:v>
                </c:pt>
                <c:pt idx="3242">
                  <c:v>350000</c:v>
                </c:pt>
                <c:pt idx="3243">
                  <c:v>681000</c:v>
                </c:pt>
                <c:pt idx="3244">
                  <c:v>700000</c:v>
                </c:pt>
                <c:pt idx="3245">
                  <c:v>349999</c:v>
                </c:pt>
                <c:pt idx="3246">
                  <c:v>165000</c:v>
                </c:pt>
                <c:pt idx="3247">
                  <c:v>619000</c:v>
                </c:pt>
                <c:pt idx="3248">
                  <c:v>1385000</c:v>
                </c:pt>
                <c:pt idx="3249">
                  <c:v>690000</c:v>
                </c:pt>
                <c:pt idx="3250">
                  <c:v>1095000</c:v>
                </c:pt>
                <c:pt idx="3251">
                  <c:v>380786</c:v>
                </c:pt>
                <c:pt idx="3252">
                  <c:v>955000</c:v>
                </c:pt>
                <c:pt idx="3253">
                  <c:v>350000</c:v>
                </c:pt>
                <c:pt idx="3254">
                  <c:v>560000</c:v>
                </c:pt>
                <c:pt idx="3255">
                  <c:v>570000</c:v>
                </c:pt>
                <c:pt idx="3256">
                  <c:v>220000</c:v>
                </c:pt>
                <c:pt idx="3257">
                  <c:v>649000</c:v>
                </c:pt>
                <c:pt idx="3258">
                  <c:v>349000</c:v>
                </c:pt>
                <c:pt idx="3259">
                  <c:v>699000</c:v>
                </c:pt>
                <c:pt idx="3260">
                  <c:v>1040000</c:v>
                </c:pt>
                <c:pt idx="3261">
                  <c:v>820000</c:v>
                </c:pt>
                <c:pt idx="3262">
                  <c:v>875000</c:v>
                </c:pt>
                <c:pt idx="3263">
                  <c:v>745000</c:v>
                </c:pt>
                <c:pt idx="3264">
                  <c:v>750000</c:v>
                </c:pt>
                <c:pt idx="3265">
                  <c:v>1235000</c:v>
                </c:pt>
                <c:pt idx="3266">
                  <c:v>515000</c:v>
                </c:pt>
                <c:pt idx="3267">
                  <c:v>480000</c:v>
                </c:pt>
                <c:pt idx="3268">
                  <c:v>215000</c:v>
                </c:pt>
                <c:pt idx="3269">
                  <c:v>1574999</c:v>
                </c:pt>
                <c:pt idx="3270">
                  <c:v>555000</c:v>
                </c:pt>
                <c:pt idx="3271">
                  <c:v>399000</c:v>
                </c:pt>
                <c:pt idx="3272">
                  <c:v>170000</c:v>
                </c:pt>
                <c:pt idx="3273">
                  <c:v>325000</c:v>
                </c:pt>
                <c:pt idx="3274">
                  <c:v>429000</c:v>
                </c:pt>
                <c:pt idx="3275">
                  <c:v>899000</c:v>
                </c:pt>
                <c:pt idx="3276">
                  <c:v>154000</c:v>
                </c:pt>
                <c:pt idx="3277">
                  <c:v>285000</c:v>
                </c:pt>
                <c:pt idx="3278">
                  <c:v>475000</c:v>
                </c:pt>
                <c:pt idx="3279">
                  <c:v>220000</c:v>
                </c:pt>
                <c:pt idx="3280">
                  <c:v>575000</c:v>
                </c:pt>
                <c:pt idx="3281">
                  <c:v>985000</c:v>
                </c:pt>
                <c:pt idx="3282">
                  <c:v>465000</c:v>
                </c:pt>
                <c:pt idx="3283">
                  <c:v>300000</c:v>
                </c:pt>
                <c:pt idx="3284">
                  <c:v>210000</c:v>
                </c:pt>
                <c:pt idx="3285">
                  <c:v>921000</c:v>
                </c:pt>
                <c:pt idx="3286">
                  <c:v>565000</c:v>
                </c:pt>
                <c:pt idx="3287">
                  <c:v>700000</c:v>
                </c:pt>
                <c:pt idx="3288">
                  <c:v>255000</c:v>
                </c:pt>
                <c:pt idx="3289">
                  <c:v>690000</c:v>
                </c:pt>
                <c:pt idx="3290">
                  <c:v>330000</c:v>
                </c:pt>
                <c:pt idx="3291">
                  <c:v>395000</c:v>
                </c:pt>
                <c:pt idx="3292">
                  <c:v>499999</c:v>
                </c:pt>
                <c:pt idx="3293">
                  <c:v>185000</c:v>
                </c:pt>
                <c:pt idx="3294">
                  <c:v>285000</c:v>
                </c:pt>
                <c:pt idx="3295">
                  <c:v>675000</c:v>
                </c:pt>
                <c:pt idx="3296">
                  <c:v>429000</c:v>
                </c:pt>
                <c:pt idx="3297">
                  <c:v>395000</c:v>
                </c:pt>
                <c:pt idx="3298">
                  <c:v>355000</c:v>
                </c:pt>
                <c:pt idx="3299">
                  <c:v>695000</c:v>
                </c:pt>
                <c:pt idx="3300">
                  <c:v>179000</c:v>
                </c:pt>
                <c:pt idx="3301">
                  <c:v>495000</c:v>
                </c:pt>
                <c:pt idx="3302">
                  <c:v>570000</c:v>
                </c:pt>
                <c:pt idx="3303">
                  <c:v>475000</c:v>
                </c:pt>
                <c:pt idx="3304">
                  <c:v>460000</c:v>
                </c:pt>
                <c:pt idx="3305">
                  <c:v>795000</c:v>
                </c:pt>
                <c:pt idx="3306">
                  <c:v>811000</c:v>
                </c:pt>
                <c:pt idx="3307">
                  <c:v>820000</c:v>
                </c:pt>
                <c:pt idx="3308">
                  <c:v>595000</c:v>
                </c:pt>
                <c:pt idx="3309">
                  <c:v>230000</c:v>
                </c:pt>
                <c:pt idx="3310">
                  <c:v>460000</c:v>
                </c:pt>
                <c:pt idx="3311">
                  <c:v>349000</c:v>
                </c:pt>
                <c:pt idx="3312">
                  <c:v>295000</c:v>
                </c:pt>
                <c:pt idx="3313">
                  <c:v>210000</c:v>
                </c:pt>
                <c:pt idx="3314">
                  <c:v>880000</c:v>
                </c:pt>
                <c:pt idx="3315">
                  <c:v>160000</c:v>
                </c:pt>
                <c:pt idx="3316">
                  <c:v>530000</c:v>
                </c:pt>
                <c:pt idx="3317">
                  <c:v>150000</c:v>
                </c:pt>
                <c:pt idx="3318">
                  <c:v>515000</c:v>
                </c:pt>
                <c:pt idx="3319">
                  <c:v>300000</c:v>
                </c:pt>
                <c:pt idx="3320">
                  <c:v>599000</c:v>
                </c:pt>
                <c:pt idx="3321">
                  <c:v>299000</c:v>
                </c:pt>
                <c:pt idx="3322">
                  <c:v>230000</c:v>
                </c:pt>
                <c:pt idx="3323">
                  <c:v>380000</c:v>
                </c:pt>
                <c:pt idx="3324">
                  <c:v>825000</c:v>
                </c:pt>
                <c:pt idx="3325">
                  <c:v>1395000</c:v>
                </c:pt>
                <c:pt idx="3326">
                  <c:v>420000</c:v>
                </c:pt>
                <c:pt idx="3327">
                  <c:v>650000</c:v>
                </c:pt>
                <c:pt idx="3328">
                  <c:v>450000</c:v>
                </c:pt>
                <c:pt idx="3329">
                  <c:v>464000</c:v>
                </c:pt>
                <c:pt idx="3330">
                  <c:v>1300000</c:v>
                </c:pt>
                <c:pt idx="3331">
                  <c:v>1545000</c:v>
                </c:pt>
                <c:pt idx="3332">
                  <c:v>425000</c:v>
                </c:pt>
                <c:pt idx="3333">
                  <c:v>295000</c:v>
                </c:pt>
                <c:pt idx="3334">
                  <c:v>222000</c:v>
                </c:pt>
                <c:pt idx="3335">
                  <c:v>245000</c:v>
                </c:pt>
                <c:pt idx="3336">
                  <c:v>775000</c:v>
                </c:pt>
                <c:pt idx="3337">
                  <c:v>495000</c:v>
                </c:pt>
                <c:pt idx="3338">
                  <c:v>810000</c:v>
                </c:pt>
                <c:pt idx="3339">
                  <c:v>370000</c:v>
                </c:pt>
                <c:pt idx="3340">
                  <c:v>575000</c:v>
                </c:pt>
                <c:pt idx="3341">
                  <c:v>331000</c:v>
                </c:pt>
                <c:pt idx="3342">
                  <c:v>1495000</c:v>
                </c:pt>
                <c:pt idx="3343">
                  <c:v>640000</c:v>
                </c:pt>
                <c:pt idx="3344">
                  <c:v>820000</c:v>
                </c:pt>
                <c:pt idx="3345">
                  <c:v>165000</c:v>
                </c:pt>
                <c:pt idx="3346">
                  <c:v>400000</c:v>
                </c:pt>
                <c:pt idx="3347">
                  <c:v>720000</c:v>
                </c:pt>
                <c:pt idx="3348">
                  <c:v>460000</c:v>
                </c:pt>
                <c:pt idx="3349">
                  <c:v>1175000</c:v>
                </c:pt>
                <c:pt idx="3350">
                  <c:v>665000</c:v>
                </c:pt>
                <c:pt idx="3351">
                  <c:v>475000</c:v>
                </c:pt>
                <c:pt idx="3352">
                  <c:v>475000</c:v>
                </c:pt>
                <c:pt idx="3353">
                  <c:v>690000</c:v>
                </c:pt>
                <c:pt idx="3354">
                  <c:v>250000</c:v>
                </c:pt>
                <c:pt idx="3355">
                  <c:v>345000</c:v>
                </c:pt>
                <c:pt idx="3356">
                  <c:v>311000</c:v>
                </c:pt>
                <c:pt idx="3357">
                  <c:v>540000</c:v>
                </c:pt>
                <c:pt idx="3358">
                  <c:v>299000</c:v>
                </c:pt>
                <c:pt idx="3359">
                  <c:v>399000</c:v>
                </c:pt>
                <c:pt idx="3360">
                  <c:v>425000</c:v>
                </c:pt>
                <c:pt idx="3361">
                  <c:v>425000</c:v>
                </c:pt>
                <c:pt idx="3362">
                  <c:v>740000</c:v>
                </c:pt>
                <c:pt idx="3363">
                  <c:v>450000</c:v>
                </c:pt>
                <c:pt idx="3364">
                  <c:v>465000</c:v>
                </c:pt>
                <c:pt idx="3365">
                  <c:v>535000</c:v>
                </c:pt>
                <c:pt idx="3366">
                  <c:v>489999</c:v>
                </c:pt>
                <c:pt idx="3367">
                  <c:v>210000</c:v>
                </c:pt>
                <c:pt idx="3368">
                  <c:v>425000</c:v>
                </c:pt>
                <c:pt idx="3369">
                  <c:v>950000</c:v>
                </c:pt>
                <c:pt idx="3370">
                  <c:v>410000</c:v>
                </c:pt>
                <c:pt idx="3371">
                  <c:v>669888</c:v>
                </c:pt>
                <c:pt idx="3372">
                  <c:v>475000</c:v>
                </c:pt>
                <c:pt idx="3373">
                  <c:v>325000</c:v>
                </c:pt>
                <c:pt idx="3374">
                  <c:v>435000</c:v>
                </c:pt>
                <c:pt idx="3375">
                  <c:v>960000</c:v>
                </c:pt>
                <c:pt idx="3376">
                  <c:v>1699999</c:v>
                </c:pt>
                <c:pt idx="3377">
                  <c:v>980000</c:v>
                </c:pt>
                <c:pt idx="3378">
                  <c:v>599000</c:v>
                </c:pt>
                <c:pt idx="3379">
                  <c:v>390000</c:v>
                </c:pt>
                <c:pt idx="3380">
                  <c:v>640000</c:v>
                </c:pt>
                <c:pt idx="3381">
                  <c:v>450000</c:v>
                </c:pt>
                <c:pt idx="3382">
                  <c:v>1599000</c:v>
                </c:pt>
                <c:pt idx="3383">
                  <c:v>250000</c:v>
                </c:pt>
                <c:pt idx="3384">
                  <c:v>625000</c:v>
                </c:pt>
                <c:pt idx="3385">
                  <c:v>451000</c:v>
                </c:pt>
                <c:pt idx="3386">
                  <c:v>250000</c:v>
                </c:pt>
                <c:pt idx="3387">
                  <c:v>329000</c:v>
                </c:pt>
                <c:pt idx="3388">
                  <c:v>280000</c:v>
                </c:pt>
                <c:pt idx="3389">
                  <c:v>950000</c:v>
                </c:pt>
                <c:pt idx="3390">
                  <c:v>875000</c:v>
                </c:pt>
                <c:pt idx="3391">
                  <c:v>265000</c:v>
                </c:pt>
                <c:pt idx="3392">
                  <c:v>963000</c:v>
                </c:pt>
                <c:pt idx="3393">
                  <c:v>119000</c:v>
                </c:pt>
                <c:pt idx="3394">
                  <c:v>589000</c:v>
                </c:pt>
                <c:pt idx="3395">
                  <c:v>320000</c:v>
                </c:pt>
                <c:pt idx="3396">
                  <c:v>459000</c:v>
                </c:pt>
                <c:pt idx="3397">
                  <c:v>260000</c:v>
                </c:pt>
                <c:pt idx="3398">
                  <c:v>875000</c:v>
                </c:pt>
                <c:pt idx="3399">
                  <c:v>235000</c:v>
                </c:pt>
                <c:pt idx="3400">
                  <c:v>390000</c:v>
                </c:pt>
                <c:pt idx="3401">
                  <c:v>1140000</c:v>
                </c:pt>
                <c:pt idx="3402">
                  <c:v>250000</c:v>
                </c:pt>
                <c:pt idx="3403">
                  <c:v>950000</c:v>
                </c:pt>
                <c:pt idx="3404">
                  <c:v>460000</c:v>
                </c:pt>
                <c:pt idx="3405">
                  <c:v>325000</c:v>
                </c:pt>
                <c:pt idx="3406">
                  <c:v>1500000</c:v>
                </c:pt>
                <c:pt idx="3407">
                  <c:v>899000</c:v>
                </c:pt>
                <c:pt idx="3408">
                  <c:v>525000</c:v>
                </c:pt>
                <c:pt idx="3409">
                  <c:v>480000</c:v>
                </c:pt>
                <c:pt idx="3410">
                  <c:v>450000</c:v>
                </c:pt>
                <c:pt idx="3411">
                  <c:v>470000</c:v>
                </c:pt>
                <c:pt idx="3412">
                  <c:v>550000</c:v>
                </c:pt>
                <c:pt idx="3413">
                  <c:v>1175000</c:v>
                </c:pt>
                <c:pt idx="3414">
                  <c:v>260000</c:v>
                </c:pt>
                <c:pt idx="3415">
                  <c:v>595000</c:v>
                </c:pt>
                <c:pt idx="3416">
                  <c:v>1065000</c:v>
                </c:pt>
                <c:pt idx="3417">
                  <c:v>680000</c:v>
                </c:pt>
                <c:pt idx="3418">
                  <c:v>649000</c:v>
                </c:pt>
                <c:pt idx="3419">
                  <c:v>96000</c:v>
                </c:pt>
                <c:pt idx="3420">
                  <c:v>420000</c:v>
                </c:pt>
                <c:pt idx="3421">
                  <c:v>432000</c:v>
                </c:pt>
                <c:pt idx="3422">
                  <c:v>451500</c:v>
                </c:pt>
                <c:pt idx="3423">
                  <c:v>950000</c:v>
                </c:pt>
                <c:pt idx="3424">
                  <c:v>138000</c:v>
                </c:pt>
                <c:pt idx="3425">
                  <c:v>241000</c:v>
                </c:pt>
                <c:pt idx="3426">
                  <c:v>350000</c:v>
                </c:pt>
                <c:pt idx="3427">
                  <c:v>249999</c:v>
                </c:pt>
                <c:pt idx="3428">
                  <c:v>1425000</c:v>
                </c:pt>
                <c:pt idx="3429">
                  <c:v>1499000</c:v>
                </c:pt>
                <c:pt idx="3430">
                  <c:v>147000</c:v>
                </c:pt>
                <c:pt idx="3431">
                  <c:v>135000</c:v>
                </c:pt>
                <c:pt idx="3432">
                  <c:v>650000</c:v>
                </c:pt>
                <c:pt idx="3433">
                  <c:v>110000</c:v>
                </c:pt>
                <c:pt idx="3434">
                  <c:v>483000</c:v>
                </c:pt>
                <c:pt idx="3435">
                  <c:v>549000</c:v>
                </c:pt>
                <c:pt idx="3436">
                  <c:v>511000</c:v>
                </c:pt>
                <c:pt idx="3437">
                  <c:v>325000</c:v>
                </c:pt>
                <c:pt idx="3438">
                  <c:v>240000</c:v>
                </c:pt>
                <c:pt idx="3439">
                  <c:v>465000</c:v>
                </c:pt>
                <c:pt idx="3440">
                  <c:v>475000</c:v>
                </c:pt>
                <c:pt idx="3441">
                  <c:v>260000</c:v>
                </c:pt>
                <c:pt idx="3442">
                  <c:v>540000</c:v>
                </c:pt>
                <c:pt idx="3443">
                  <c:v>440000</c:v>
                </c:pt>
                <c:pt idx="3444">
                  <c:v>800000</c:v>
                </c:pt>
                <c:pt idx="3445">
                  <c:v>475000</c:v>
                </c:pt>
                <c:pt idx="3446">
                  <c:v>1645000</c:v>
                </c:pt>
                <c:pt idx="3447">
                  <c:v>565000</c:v>
                </c:pt>
                <c:pt idx="3448">
                  <c:v>810000</c:v>
                </c:pt>
                <c:pt idx="3449">
                  <c:v>425000</c:v>
                </c:pt>
                <c:pt idx="3450">
                  <c:v>350000</c:v>
                </c:pt>
                <c:pt idx="3451">
                  <c:v>800000</c:v>
                </c:pt>
                <c:pt idx="3452">
                  <c:v>500000</c:v>
                </c:pt>
                <c:pt idx="3453">
                  <c:v>235000</c:v>
                </c:pt>
                <c:pt idx="3454">
                  <c:v>525000</c:v>
                </c:pt>
                <c:pt idx="3455">
                  <c:v>690000</c:v>
                </c:pt>
                <c:pt idx="3456">
                  <c:v>260000</c:v>
                </c:pt>
                <c:pt idx="3457">
                  <c:v>585000</c:v>
                </c:pt>
                <c:pt idx="3458">
                  <c:v>600000</c:v>
                </c:pt>
                <c:pt idx="3459">
                  <c:v>70000</c:v>
                </c:pt>
                <c:pt idx="3460">
                  <c:v>400000</c:v>
                </c:pt>
                <c:pt idx="3461">
                  <c:v>425000</c:v>
                </c:pt>
                <c:pt idx="3462">
                  <c:v>295000</c:v>
                </c:pt>
                <c:pt idx="3463">
                  <c:v>795000</c:v>
                </c:pt>
                <c:pt idx="3464">
                  <c:v>260000</c:v>
                </c:pt>
                <c:pt idx="3465">
                  <c:v>135000</c:v>
                </c:pt>
                <c:pt idx="3466">
                  <c:v>660000</c:v>
                </c:pt>
                <c:pt idx="3467">
                  <c:v>264999</c:v>
                </c:pt>
                <c:pt idx="3468">
                  <c:v>565000</c:v>
                </c:pt>
                <c:pt idx="3469">
                  <c:v>985000</c:v>
                </c:pt>
                <c:pt idx="3470">
                  <c:v>1240000</c:v>
                </c:pt>
                <c:pt idx="3471">
                  <c:v>625000</c:v>
                </c:pt>
                <c:pt idx="3472">
                  <c:v>1090000</c:v>
                </c:pt>
                <c:pt idx="3473">
                  <c:v>725000</c:v>
                </c:pt>
                <c:pt idx="3474">
                  <c:v>650000</c:v>
                </c:pt>
                <c:pt idx="3475">
                  <c:v>1650000</c:v>
                </c:pt>
                <c:pt idx="3476">
                  <c:v>560000</c:v>
                </c:pt>
                <c:pt idx="3477">
                  <c:v>199000</c:v>
                </c:pt>
                <c:pt idx="3478">
                  <c:v>975000</c:v>
                </c:pt>
                <c:pt idx="3479">
                  <c:v>1190000</c:v>
                </c:pt>
                <c:pt idx="3480">
                  <c:v>550000</c:v>
                </c:pt>
                <c:pt idx="3481">
                  <c:v>1190000</c:v>
                </c:pt>
                <c:pt idx="3482">
                  <c:v>1250000</c:v>
                </c:pt>
                <c:pt idx="3483">
                  <c:v>675000</c:v>
                </c:pt>
                <c:pt idx="3484">
                  <c:v>470000</c:v>
                </c:pt>
                <c:pt idx="3485">
                  <c:v>180000</c:v>
                </c:pt>
                <c:pt idx="3486">
                  <c:v>200000</c:v>
                </c:pt>
                <c:pt idx="3487">
                  <c:v>485000</c:v>
                </c:pt>
                <c:pt idx="3488">
                  <c:v>1125000</c:v>
                </c:pt>
                <c:pt idx="3489">
                  <c:v>425000</c:v>
                </c:pt>
                <c:pt idx="3490">
                  <c:v>350000</c:v>
                </c:pt>
                <c:pt idx="3491">
                  <c:v>265000</c:v>
                </c:pt>
                <c:pt idx="3492">
                  <c:v>1150000</c:v>
                </c:pt>
                <c:pt idx="3493">
                  <c:v>599999</c:v>
                </c:pt>
                <c:pt idx="3494">
                  <c:v>845000</c:v>
                </c:pt>
                <c:pt idx="3495">
                  <c:v>385000</c:v>
                </c:pt>
                <c:pt idx="3496">
                  <c:v>475000</c:v>
                </c:pt>
                <c:pt idx="3497">
                  <c:v>365000</c:v>
                </c:pt>
                <c:pt idx="3498">
                  <c:v>650008</c:v>
                </c:pt>
                <c:pt idx="3499">
                  <c:v>399000</c:v>
                </c:pt>
                <c:pt idx="3500">
                  <c:v>485000</c:v>
                </c:pt>
                <c:pt idx="3501">
                  <c:v>300000</c:v>
                </c:pt>
                <c:pt idx="3502">
                  <c:v>245000</c:v>
                </c:pt>
                <c:pt idx="3503">
                  <c:v>300000</c:v>
                </c:pt>
                <c:pt idx="3504">
                  <c:v>610000</c:v>
                </c:pt>
                <c:pt idx="3505">
                  <c:v>179000</c:v>
                </c:pt>
                <c:pt idx="3506">
                  <c:v>497000</c:v>
                </c:pt>
                <c:pt idx="3507">
                  <c:v>1515000</c:v>
                </c:pt>
                <c:pt idx="3508">
                  <c:v>945000</c:v>
                </c:pt>
                <c:pt idx="3509">
                  <c:v>625000</c:v>
                </c:pt>
                <c:pt idx="3510">
                  <c:v>240000</c:v>
                </c:pt>
                <c:pt idx="3511">
                  <c:v>85000</c:v>
                </c:pt>
                <c:pt idx="3512">
                  <c:v>175000</c:v>
                </c:pt>
                <c:pt idx="3513">
                  <c:v>695000</c:v>
                </c:pt>
                <c:pt idx="3514">
                  <c:v>325000</c:v>
                </c:pt>
                <c:pt idx="3515">
                  <c:v>485000</c:v>
                </c:pt>
                <c:pt idx="3516">
                  <c:v>800000</c:v>
                </c:pt>
                <c:pt idx="3517">
                  <c:v>830000</c:v>
                </c:pt>
                <c:pt idx="3518">
                  <c:v>599000</c:v>
                </c:pt>
                <c:pt idx="3519">
                  <c:v>450000</c:v>
                </c:pt>
                <c:pt idx="3520">
                  <c:v>885000</c:v>
                </c:pt>
                <c:pt idx="3521">
                  <c:v>475000</c:v>
                </c:pt>
                <c:pt idx="3522">
                  <c:v>370000</c:v>
                </c:pt>
                <c:pt idx="3523">
                  <c:v>370000</c:v>
                </c:pt>
                <c:pt idx="3524">
                  <c:v>850000</c:v>
                </c:pt>
                <c:pt idx="3525">
                  <c:v>545000</c:v>
                </c:pt>
                <c:pt idx="3526">
                  <c:v>235000</c:v>
                </c:pt>
                <c:pt idx="3527">
                  <c:v>570000</c:v>
                </c:pt>
                <c:pt idx="3528">
                  <c:v>690000</c:v>
                </c:pt>
                <c:pt idx="3529">
                  <c:v>210000</c:v>
                </c:pt>
                <c:pt idx="3530">
                  <c:v>425000</c:v>
                </c:pt>
                <c:pt idx="3531">
                  <c:v>179999</c:v>
                </c:pt>
                <c:pt idx="3532">
                  <c:v>380000</c:v>
                </c:pt>
                <c:pt idx="3533">
                  <c:v>540000</c:v>
                </c:pt>
                <c:pt idx="3534">
                  <c:v>520000</c:v>
                </c:pt>
                <c:pt idx="3535">
                  <c:v>450000</c:v>
                </c:pt>
                <c:pt idx="3536">
                  <c:v>870000</c:v>
                </c:pt>
                <c:pt idx="3537">
                  <c:v>610000</c:v>
                </c:pt>
                <c:pt idx="3538">
                  <c:v>225001</c:v>
                </c:pt>
                <c:pt idx="3539">
                  <c:v>185000</c:v>
                </c:pt>
                <c:pt idx="3540">
                  <c:v>260000</c:v>
                </c:pt>
                <c:pt idx="3541">
                  <c:v>775000</c:v>
                </c:pt>
                <c:pt idx="3542">
                  <c:v>140000</c:v>
                </c:pt>
                <c:pt idx="3543">
                  <c:v>375000</c:v>
                </c:pt>
                <c:pt idx="3544">
                  <c:v>780000</c:v>
                </c:pt>
                <c:pt idx="3545">
                  <c:v>489999</c:v>
                </c:pt>
                <c:pt idx="3546">
                  <c:v>400000</c:v>
                </c:pt>
                <c:pt idx="3547">
                  <c:v>1499000</c:v>
                </c:pt>
                <c:pt idx="3548">
                  <c:v>275000</c:v>
                </c:pt>
                <c:pt idx="3549">
                  <c:v>375000</c:v>
                </c:pt>
                <c:pt idx="3550">
                  <c:v>950000</c:v>
                </c:pt>
                <c:pt idx="3551">
                  <c:v>630000</c:v>
                </c:pt>
                <c:pt idx="3552">
                  <c:v>999999</c:v>
                </c:pt>
                <c:pt idx="3553">
                  <c:v>539000</c:v>
                </c:pt>
                <c:pt idx="3554">
                  <c:v>169000</c:v>
                </c:pt>
                <c:pt idx="3555">
                  <c:v>1075000</c:v>
                </c:pt>
                <c:pt idx="3556">
                  <c:v>299000</c:v>
                </c:pt>
                <c:pt idx="3557">
                  <c:v>650000</c:v>
                </c:pt>
                <c:pt idx="3558">
                  <c:v>665000</c:v>
                </c:pt>
                <c:pt idx="3559">
                  <c:v>1351000</c:v>
                </c:pt>
                <c:pt idx="3560">
                  <c:v>400000</c:v>
                </c:pt>
                <c:pt idx="3561">
                  <c:v>430000</c:v>
                </c:pt>
                <c:pt idx="3562">
                  <c:v>815000</c:v>
                </c:pt>
                <c:pt idx="3563">
                  <c:v>400000</c:v>
                </c:pt>
                <c:pt idx="3564">
                  <c:v>396000</c:v>
                </c:pt>
                <c:pt idx="3565">
                  <c:v>1069000</c:v>
                </c:pt>
                <c:pt idx="3566">
                  <c:v>945000</c:v>
                </c:pt>
                <c:pt idx="3567">
                  <c:v>590000</c:v>
                </c:pt>
                <c:pt idx="3568">
                  <c:v>485000</c:v>
                </c:pt>
                <c:pt idx="3569">
                  <c:v>1700000</c:v>
                </c:pt>
                <c:pt idx="3570">
                  <c:v>775000</c:v>
                </c:pt>
                <c:pt idx="3571">
                  <c:v>370000</c:v>
                </c:pt>
                <c:pt idx="3572">
                  <c:v>900000</c:v>
                </c:pt>
                <c:pt idx="3573">
                  <c:v>349000</c:v>
                </c:pt>
                <c:pt idx="3574">
                  <c:v>120000</c:v>
                </c:pt>
                <c:pt idx="3575">
                  <c:v>200000</c:v>
                </c:pt>
                <c:pt idx="3576">
                  <c:v>525000</c:v>
                </c:pt>
                <c:pt idx="3577">
                  <c:v>1550000</c:v>
                </c:pt>
                <c:pt idx="3578">
                  <c:v>525000</c:v>
                </c:pt>
                <c:pt idx="3579">
                  <c:v>195000</c:v>
                </c:pt>
                <c:pt idx="3580">
                  <c:v>675000</c:v>
                </c:pt>
                <c:pt idx="3581">
                  <c:v>1025000</c:v>
                </c:pt>
                <c:pt idx="3582">
                  <c:v>590000</c:v>
                </c:pt>
                <c:pt idx="3583">
                  <c:v>160000</c:v>
                </c:pt>
                <c:pt idx="3584">
                  <c:v>1451000</c:v>
                </c:pt>
                <c:pt idx="3585">
                  <c:v>1000000</c:v>
                </c:pt>
                <c:pt idx="3586">
                  <c:v>765000</c:v>
                </c:pt>
                <c:pt idx="3587">
                  <c:v>650000</c:v>
                </c:pt>
                <c:pt idx="3588">
                  <c:v>100000</c:v>
                </c:pt>
                <c:pt idx="3589">
                  <c:v>90000</c:v>
                </c:pt>
                <c:pt idx="3590">
                  <c:v>715000</c:v>
                </c:pt>
                <c:pt idx="3591">
                  <c:v>250000</c:v>
                </c:pt>
                <c:pt idx="3592">
                  <c:v>399000</c:v>
                </c:pt>
                <c:pt idx="3593">
                  <c:v>1025000</c:v>
                </c:pt>
                <c:pt idx="3594">
                  <c:v>1250000</c:v>
                </c:pt>
                <c:pt idx="3595">
                  <c:v>295000</c:v>
                </c:pt>
                <c:pt idx="3596">
                  <c:v>425000</c:v>
                </c:pt>
                <c:pt idx="3597">
                  <c:v>685000</c:v>
                </c:pt>
                <c:pt idx="3598">
                  <c:v>850000</c:v>
                </c:pt>
                <c:pt idx="3599">
                  <c:v>649000</c:v>
                </c:pt>
                <c:pt idx="3600">
                  <c:v>450000</c:v>
                </c:pt>
                <c:pt idx="3601">
                  <c:v>540000</c:v>
                </c:pt>
                <c:pt idx="3602">
                  <c:v>710000</c:v>
                </c:pt>
                <c:pt idx="3603">
                  <c:v>650000</c:v>
                </c:pt>
                <c:pt idx="3604">
                  <c:v>225000</c:v>
                </c:pt>
                <c:pt idx="3605">
                  <c:v>485000</c:v>
                </c:pt>
                <c:pt idx="3606">
                  <c:v>900000</c:v>
                </c:pt>
                <c:pt idx="3607">
                  <c:v>425000</c:v>
                </c:pt>
                <c:pt idx="3608">
                  <c:v>430000</c:v>
                </c:pt>
                <c:pt idx="3609">
                  <c:v>125000</c:v>
                </c:pt>
                <c:pt idx="3610">
                  <c:v>875000</c:v>
                </c:pt>
                <c:pt idx="3611">
                  <c:v>335000</c:v>
                </c:pt>
                <c:pt idx="3612">
                  <c:v>299000</c:v>
                </c:pt>
                <c:pt idx="3613">
                  <c:v>440000</c:v>
                </c:pt>
                <c:pt idx="3614">
                  <c:v>1450000</c:v>
                </c:pt>
                <c:pt idx="3615">
                  <c:v>995000</c:v>
                </c:pt>
                <c:pt idx="3616">
                  <c:v>145600</c:v>
                </c:pt>
                <c:pt idx="3617">
                  <c:v>369000</c:v>
                </c:pt>
                <c:pt idx="3618">
                  <c:v>699000</c:v>
                </c:pt>
                <c:pt idx="3619">
                  <c:v>175000</c:v>
                </c:pt>
                <c:pt idx="3620">
                  <c:v>400000</c:v>
                </c:pt>
                <c:pt idx="3621">
                  <c:v>476000</c:v>
                </c:pt>
                <c:pt idx="3622">
                  <c:v>620000</c:v>
                </c:pt>
                <c:pt idx="3623">
                  <c:v>553000</c:v>
                </c:pt>
                <c:pt idx="3624">
                  <c:v>80000</c:v>
                </c:pt>
                <c:pt idx="3625">
                  <c:v>725000</c:v>
                </c:pt>
                <c:pt idx="3626">
                  <c:v>751000</c:v>
                </c:pt>
                <c:pt idx="3627">
                  <c:v>555000</c:v>
                </c:pt>
                <c:pt idx="3628">
                  <c:v>1095000</c:v>
                </c:pt>
                <c:pt idx="3629">
                  <c:v>380000</c:v>
                </c:pt>
                <c:pt idx="3630">
                  <c:v>610000</c:v>
                </c:pt>
                <c:pt idx="3631">
                  <c:v>820000</c:v>
                </c:pt>
                <c:pt idx="3632">
                  <c:v>350000</c:v>
                </c:pt>
                <c:pt idx="3633">
                  <c:v>610000</c:v>
                </c:pt>
                <c:pt idx="3634">
                  <c:v>585000</c:v>
                </c:pt>
                <c:pt idx="3635">
                  <c:v>795000</c:v>
                </c:pt>
                <c:pt idx="3636">
                  <c:v>1095000</c:v>
                </c:pt>
                <c:pt idx="3637">
                  <c:v>199999</c:v>
                </c:pt>
                <c:pt idx="3638">
                  <c:v>435000</c:v>
                </c:pt>
                <c:pt idx="3639">
                  <c:v>550000</c:v>
                </c:pt>
                <c:pt idx="3640">
                  <c:v>530000</c:v>
                </c:pt>
                <c:pt idx="3641">
                  <c:v>475000</c:v>
                </c:pt>
                <c:pt idx="3642">
                  <c:v>475000</c:v>
                </c:pt>
                <c:pt idx="3643">
                  <c:v>1289000</c:v>
                </c:pt>
                <c:pt idx="3644">
                  <c:v>355000</c:v>
                </c:pt>
                <c:pt idx="3645">
                  <c:v>349000</c:v>
                </c:pt>
                <c:pt idx="3646">
                  <c:v>480000</c:v>
                </c:pt>
                <c:pt idx="3647">
                  <c:v>290000</c:v>
                </c:pt>
                <c:pt idx="3648">
                  <c:v>590000</c:v>
                </c:pt>
                <c:pt idx="3649">
                  <c:v>190000</c:v>
                </c:pt>
                <c:pt idx="3650">
                  <c:v>581000</c:v>
                </c:pt>
                <c:pt idx="3651">
                  <c:v>625000</c:v>
                </c:pt>
                <c:pt idx="3652">
                  <c:v>265000</c:v>
                </c:pt>
                <c:pt idx="3653">
                  <c:v>320000</c:v>
                </c:pt>
                <c:pt idx="3654">
                  <c:v>845000</c:v>
                </c:pt>
                <c:pt idx="3655">
                  <c:v>425000</c:v>
                </c:pt>
                <c:pt idx="3656">
                  <c:v>1085000</c:v>
                </c:pt>
                <c:pt idx="3657">
                  <c:v>385000</c:v>
                </c:pt>
                <c:pt idx="3658">
                  <c:v>70000</c:v>
                </c:pt>
                <c:pt idx="3659">
                  <c:v>890000</c:v>
                </c:pt>
                <c:pt idx="3660">
                  <c:v>1550000</c:v>
                </c:pt>
                <c:pt idx="3661">
                  <c:v>360000</c:v>
                </c:pt>
                <c:pt idx="3662">
                  <c:v>1199000</c:v>
                </c:pt>
                <c:pt idx="3663">
                  <c:v>525000</c:v>
                </c:pt>
                <c:pt idx="3664">
                  <c:v>990000</c:v>
                </c:pt>
                <c:pt idx="3665">
                  <c:v>650000</c:v>
                </c:pt>
                <c:pt idx="3666">
                  <c:v>435000</c:v>
                </c:pt>
                <c:pt idx="3667">
                  <c:v>450000</c:v>
                </c:pt>
                <c:pt idx="3668">
                  <c:v>185000</c:v>
                </c:pt>
                <c:pt idx="3669">
                  <c:v>765000</c:v>
                </c:pt>
                <c:pt idx="3670">
                  <c:v>650000</c:v>
                </c:pt>
                <c:pt idx="3671">
                  <c:v>515000</c:v>
                </c:pt>
                <c:pt idx="3672">
                  <c:v>999999</c:v>
                </c:pt>
                <c:pt idx="3673">
                  <c:v>399000</c:v>
                </c:pt>
                <c:pt idx="3674">
                  <c:v>135000</c:v>
                </c:pt>
                <c:pt idx="3675">
                  <c:v>200000</c:v>
                </c:pt>
                <c:pt idx="3676">
                  <c:v>390000</c:v>
                </c:pt>
                <c:pt idx="3677">
                  <c:v>799000</c:v>
                </c:pt>
                <c:pt idx="3678">
                  <c:v>575000</c:v>
                </c:pt>
                <c:pt idx="3679">
                  <c:v>1550000</c:v>
                </c:pt>
                <c:pt idx="3680">
                  <c:v>585000</c:v>
                </c:pt>
                <c:pt idx="3681">
                  <c:v>685000</c:v>
                </c:pt>
                <c:pt idx="3682">
                  <c:v>320000</c:v>
                </c:pt>
                <c:pt idx="3683">
                  <c:v>760000</c:v>
                </c:pt>
                <c:pt idx="3684">
                  <c:v>1250000</c:v>
                </c:pt>
                <c:pt idx="3685">
                  <c:v>499000</c:v>
                </c:pt>
                <c:pt idx="3686">
                  <c:v>490000</c:v>
                </c:pt>
                <c:pt idx="3687">
                  <c:v>240000</c:v>
                </c:pt>
                <c:pt idx="3688">
                  <c:v>611000</c:v>
                </c:pt>
                <c:pt idx="3689">
                  <c:v>600000</c:v>
                </c:pt>
                <c:pt idx="3690">
                  <c:v>345000</c:v>
                </c:pt>
                <c:pt idx="3691">
                  <c:v>600000</c:v>
                </c:pt>
                <c:pt idx="3692">
                  <c:v>105000</c:v>
                </c:pt>
                <c:pt idx="3693">
                  <c:v>440000</c:v>
                </c:pt>
                <c:pt idx="3694">
                  <c:v>1229000</c:v>
                </c:pt>
                <c:pt idx="3695">
                  <c:v>549000</c:v>
                </c:pt>
                <c:pt idx="3696">
                  <c:v>238000</c:v>
                </c:pt>
                <c:pt idx="3697">
                  <c:v>410000</c:v>
                </c:pt>
                <c:pt idx="3698">
                  <c:v>475000</c:v>
                </c:pt>
                <c:pt idx="3699">
                  <c:v>620000</c:v>
                </c:pt>
                <c:pt idx="3700">
                  <c:v>1325000</c:v>
                </c:pt>
                <c:pt idx="3701">
                  <c:v>570000</c:v>
                </c:pt>
                <c:pt idx="3702">
                  <c:v>1651000</c:v>
                </c:pt>
                <c:pt idx="3703">
                  <c:v>950000</c:v>
                </c:pt>
                <c:pt idx="3704">
                  <c:v>345000</c:v>
                </c:pt>
                <c:pt idx="3705">
                  <c:v>190000</c:v>
                </c:pt>
                <c:pt idx="3706">
                  <c:v>255000</c:v>
                </c:pt>
                <c:pt idx="3707">
                  <c:v>235000</c:v>
                </c:pt>
                <c:pt idx="3708">
                  <c:v>269000</c:v>
                </c:pt>
                <c:pt idx="3709">
                  <c:v>800000</c:v>
                </c:pt>
                <c:pt idx="3710">
                  <c:v>1499000</c:v>
                </c:pt>
                <c:pt idx="3711">
                  <c:v>98000</c:v>
                </c:pt>
                <c:pt idx="3712">
                  <c:v>180000</c:v>
                </c:pt>
                <c:pt idx="3713">
                  <c:v>259000</c:v>
                </c:pt>
                <c:pt idx="3714">
                  <c:v>260000</c:v>
                </c:pt>
                <c:pt idx="3715">
                  <c:v>775000</c:v>
                </c:pt>
                <c:pt idx="3716">
                  <c:v>699000</c:v>
                </c:pt>
                <c:pt idx="3717">
                  <c:v>355000</c:v>
                </c:pt>
                <c:pt idx="3718">
                  <c:v>575000</c:v>
                </c:pt>
                <c:pt idx="3719">
                  <c:v>1645000</c:v>
                </c:pt>
                <c:pt idx="3720">
                  <c:v>155000</c:v>
                </c:pt>
                <c:pt idx="3721">
                  <c:v>350000</c:v>
                </c:pt>
                <c:pt idx="3722">
                  <c:v>1170000</c:v>
                </c:pt>
                <c:pt idx="3723">
                  <c:v>240000</c:v>
                </c:pt>
                <c:pt idx="3724">
                  <c:v>525000</c:v>
                </c:pt>
                <c:pt idx="3725">
                  <c:v>111000</c:v>
                </c:pt>
                <c:pt idx="3726">
                  <c:v>249999</c:v>
                </c:pt>
                <c:pt idx="3727">
                  <c:v>72000</c:v>
                </c:pt>
                <c:pt idx="3728">
                  <c:v>199000</c:v>
                </c:pt>
                <c:pt idx="3729">
                  <c:v>465000</c:v>
                </c:pt>
                <c:pt idx="3730">
                  <c:v>525000</c:v>
                </c:pt>
                <c:pt idx="3731">
                  <c:v>599000</c:v>
                </c:pt>
                <c:pt idx="3732">
                  <c:v>170000</c:v>
                </c:pt>
                <c:pt idx="3733">
                  <c:v>1190000</c:v>
                </c:pt>
                <c:pt idx="3734">
                  <c:v>899999</c:v>
                </c:pt>
                <c:pt idx="3735">
                  <c:v>110000</c:v>
                </c:pt>
                <c:pt idx="3736">
                  <c:v>745000</c:v>
                </c:pt>
                <c:pt idx="3737">
                  <c:v>525000</c:v>
                </c:pt>
                <c:pt idx="3738">
                  <c:v>200000</c:v>
                </c:pt>
                <c:pt idx="3739">
                  <c:v>975000</c:v>
                </c:pt>
                <c:pt idx="3740">
                  <c:v>230000</c:v>
                </c:pt>
                <c:pt idx="3741">
                  <c:v>360000</c:v>
                </c:pt>
                <c:pt idx="3742">
                  <c:v>485000</c:v>
                </c:pt>
                <c:pt idx="3743">
                  <c:v>950000</c:v>
                </c:pt>
                <c:pt idx="3744">
                  <c:v>545000</c:v>
                </c:pt>
                <c:pt idx="3745">
                  <c:v>69000</c:v>
                </c:pt>
                <c:pt idx="3746">
                  <c:v>445000</c:v>
                </c:pt>
                <c:pt idx="3747">
                  <c:v>795000</c:v>
                </c:pt>
                <c:pt idx="3748">
                  <c:v>790000</c:v>
                </c:pt>
                <c:pt idx="3749">
                  <c:v>635000</c:v>
                </c:pt>
                <c:pt idx="3750">
                  <c:v>1650000</c:v>
                </c:pt>
                <c:pt idx="3751">
                  <c:v>255000</c:v>
                </c:pt>
                <c:pt idx="3752">
                  <c:v>465111</c:v>
                </c:pt>
                <c:pt idx="3753">
                  <c:v>483000</c:v>
                </c:pt>
                <c:pt idx="3754">
                  <c:v>190000</c:v>
                </c:pt>
                <c:pt idx="3755">
                  <c:v>247000</c:v>
                </c:pt>
                <c:pt idx="3756">
                  <c:v>1045000</c:v>
                </c:pt>
                <c:pt idx="3757">
                  <c:v>685000</c:v>
                </c:pt>
                <c:pt idx="3758">
                  <c:v>435000</c:v>
                </c:pt>
                <c:pt idx="3759">
                  <c:v>850000</c:v>
                </c:pt>
                <c:pt idx="3760">
                  <c:v>820000</c:v>
                </c:pt>
                <c:pt idx="3761">
                  <c:v>250000</c:v>
                </c:pt>
                <c:pt idx="3762">
                  <c:v>359000</c:v>
                </c:pt>
                <c:pt idx="3763">
                  <c:v>148000</c:v>
                </c:pt>
                <c:pt idx="3764">
                  <c:v>700000</c:v>
                </c:pt>
                <c:pt idx="3765">
                  <c:v>545000</c:v>
                </c:pt>
                <c:pt idx="3766">
                  <c:v>135000</c:v>
                </c:pt>
                <c:pt idx="3767">
                  <c:v>810000</c:v>
                </c:pt>
                <c:pt idx="3768">
                  <c:v>570000</c:v>
                </c:pt>
                <c:pt idx="3769">
                  <c:v>320000</c:v>
                </c:pt>
                <c:pt idx="3770">
                  <c:v>690000</c:v>
                </c:pt>
                <c:pt idx="3771">
                  <c:v>1575000</c:v>
                </c:pt>
                <c:pt idx="3772">
                  <c:v>160000</c:v>
                </c:pt>
                <c:pt idx="3773">
                  <c:v>495000</c:v>
                </c:pt>
                <c:pt idx="3774">
                  <c:v>361000</c:v>
                </c:pt>
                <c:pt idx="3775">
                  <c:v>1030000</c:v>
                </c:pt>
                <c:pt idx="3776">
                  <c:v>235000</c:v>
                </c:pt>
                <c:pt idx="3777">
                  <c:v>455000</c:v>
                </c:pt>
                <c:pt idx="3778">
                  <c:v>200000</c:v>
                </c:pt>
                <c:pt idx="3779">
                  <c:v>394888</c:v>
                </c:pt>
                <c:pt idx="3780">
                  <c:v>910000</c:v>
                </c:pt>
                <c:pt idx="3781">
                  <c:v>1650000</c:v>
                </c:pt>
                <c:pt idx="3782">
                  <c:v>975000</c:v>
                </c:pt>
                <c:pt idx="3783">
                  <c:v>635000</c:v>
                </c:pt>
                <c:pt idx="3784">
                  <c:v>1025000</c:v>
                </c:pt>
                <c:pt idx="3785">
                  <c:v>425000</c:v>
                </c:pt>
                <c:pt idx="3786">
                  <c:v>335000</c:v>
                </c:pt>
                <c:pt idx="3787">
                  <c:v>290000</c:v>
                </c:pt>
                <c:pt idx="3788">
                  <c:v>350000</c:v>
                </c:pt>
                <c:pt idx="3789">
                  <c:v>825000</c:v>
                </c:pt>
                <c:pt idx="3790">
                  <c:v>1280000</c:v>
                </c:pt>
                <c:pt idx="3791">
                  <c:v>450000</c:v>
                </c:pt>
                <c:pt idx="3792">
                  <c:v>310000</c:v>
                </c:pt>
                <c:pt idx="3793">
                  <c:v>665000</c:v>
                </c:pt>
                <c:pt idx="3794">
                  <c:v>553000</c:v>
                </c:pt>
                <c:pt idx="3795">
                  <c:v>350000</c:v>
                </c:pt>
                <c:pt idx="3796">
                  <c:v>900000</c:v>
                </c:pt>
                <c:pt idx="3797">
                  <c:v>619999</c:v>
                </c:pt>
                <c:pt idx="3798">
                  <c:v>570000</c:v>
                </c:pt>
                <c:pt idx="3799">
                  <c:v>570000</c:v>
                </c:pt>
                <c:pt idx="3800">
                  <c:v>1265000</c:v>
                </c:pt>
                <c:pt idx="3801">
                  <c:v>585000</c:v>
                </c:pt>
                <c:pt idx="3802">
                  <c:v>299000</c:v>
                </c:pt>
                <c:pt idx="3803">
                  <c:v>850000</c:v>
                </c:pt>
                <c:pt idx="3804">
                  <c:v>595000</c:v>
                </c:pt>
                <c:pt idx="3805">
                  <c:v>370000</c:v>
                </c:pt>
                <c:pt idx="3806">
                  <c:v>615000</c:v>
                </c:pt>
                <c:pt idx="3807">
                  <c:v>475000</c:v>
                </c:pt>
                <c:pt idx="3808">
                  <c:v>290000</c:v>
                </c:pt>
                <c:pt idx="3809">
                  <c:v>425000</c:v>
                </c:pt>
                <c:pt idx="3810">
                  <c:v>250000</c:v>
                </c:pt>
                <c:pt idx="3811">
                  <c:v>1549000</c:v>
                </c:pt>
                <c:pt idx="3812">
                  <c:v>655000</c:v>
                </c:pt>
                <c:pt idx="3813">
                  <c:v>1175000</c:v>
                </c:pt>
                <c:pt idx="3814">
                  <c:v>855000</c:v>
                </c:pt>
                <c:pt idx="3815">
                  <c:v>530000</c:v>
                </c:pt>
                <c:pt idx="3816">
                  <c:v>285000</c:v>
                </c:pt>
                <c:pt idx="3817">
                  <c:v>1170000</c:v>
                </c:pt>
                <c:pt idx="3818">
                  <c:v>265000</c:v>
                </c:pt>
                <c:pt idx="3819">
                  <c:v>400000</c:v>
                </c:pt>
                <c:pt idx="3820">
                  <c:v>375000</c:v>
                </c:pt>
                <c:pt idx="3821">
                  <c:v>720000</c:v>
                </c:pt>
                <c:pt idx="3822">
                  <c:v>950000</c:v>
                </c:pt>
                <c:pt idx="3823">
                  <c:v>599000</c:v>
                </c:pt>
                <c:pt idx="3824">
                  <c:v>255000</c:v>
                </c:pt>
                <c:pt idx="3825">
                  <c:v>750000</c:v>
                </c:pt>
                <c:pt idx="3826">
                  <c:v>675000</c:v>
                </c:pt>
                <c:pt idx="3827">
                  <c:v>399000</c:v>
                </c:pt>
                <c:pt idx="3828">
                  <c:v>1300000</c:v>
                </c:pt>
                <c:pt idx="3829">
                  <c:v>725000</c:v>
                </c:pt>
                <c:pt idx="3830">
                  <c:v>800000</c:v>
                </c:pt>
                <c:pt idx="3831">
                  <c:v>480000</c:v>
                </c:pt>
                <c:pt idx="3832">
                  <c:v>1250000</c:v>
                </c:pt>
                <c:pt idx="3833">
                  <c:v>1500000</c:v>
                </c:pt>
                <c:pt idx="3834">
                  <c:v>230000</c:v>
                </c:pt>
                <c:pt idx="3835">
                  <c:v>425001</c:v>
                </c:pt>
                <c:pt idx="3836">
                  <c:v>300000</c:v>
                </c:pt>
                <c:pt idx="3837">
                  <c:v>525111</c:v>
                </c:pt>
                <c:pt idx="3838">
                  <c:v>465000</c:v>
                </c:pt>
                <c:pt idx="3839">
                  <c:v>390000</c:v>
                </c:pt>
                <c:pt idx="3840">
                  <c:v>1095000</c:v>
                </c:pt>
                <c:pt idx="3841">
                  <c:v>200000</c:v>
                </c:pt>
                <c:pt idx="3842">
                  <c:v>1020000</c:v>
                </c:pt>
                <c:pt idx="3843">
                  <c:v>215000</c:v>
                </c:pt>
                <c:pt idx="3844">
                  <c:v>120000</c:v>
                </c:pt>
                <c:pt idx="3845">
                  <c:v>801000</c:v>
                </c:pt>
                <c:pt idx="3846">
                  <c:v>1225000</c:v>
                </c:pt>
                <c:pt idx="3847">
                  <c:v>1645000</c:v>
                </c:pt>
                <c:pt idx="3848">
                  <c:v>1550000</c:v>
                </c:pt>
                <c:pt idx="3849">
                  <c:v>915000</c:v>
                </c:pt>
                <c:pt idx="3850">
                  <c:v>1600000</c:v>
                </c:pt>
                <c:pt idx="3851">
                  <c:v>580000</c:v>
                </c:pt>
                <c:pt idx="3852">
                  <c:v>750000</c:v>
                </c:pt>
                <c:pt idx="3853">
                  <c:v>198000</c:v>
                </c:pt>
                <c:pt idx="3854">
                  <c:v>649999</c:v>
                </c:pt>
                <c:pt idx="3855">
                  <c:v>725000</c:v>
                </c:pt>
                <c:pt idx="3856">
                  <c:v>675000</c:v>
                </c:pt>
                <c:pt idx="3857">
                  <c:v>1650000</c:v>
                </c:pt>
                <c:pt idx="3858">
                  <c:v>1099000</c:v>
                </c:pt>
                <c:pt idx="3859">
                  <c:v>875000</c:v>
                </c:pt>
                <c:pt idx="3860">
                  <c:v>285000</c:v>
                </c:pt>
                <c:pt idx="3861">
                  <c:v>800000</c:v>
                </c:pt>
                <c:pt idx="3862">
                  <c:v>525000</c:v>
                </c:pt>
                <c:pt idx="3863">
                  <c:v>160000</c:v>
                </c:pt>
                <c:pt idx="3864">
                  <c:v>524000</c:v>
                </c:pt>
                <c:pt idx="3865">
                  <c:v>849000</c:v>
                </c:pt>
                <c:pt idx="3866">
                  <c:v>500000</c:v>
                </c:pt>
                <c:pt idx="3867">
                  <c:v>690000</c:v>
                </c:pt>
                <c:pt idx="3868">
                  <c:v>295000</c:v>
                </c:pt>
                <c:pt idx="3869">
                  <c:v>400000</c:v>
                </c:pt>
                <c:pt idx="3870">
                  <c:v>180000</c:v>
                </c:pt>
                <c:pt idx="3871">
                  <c:v>495000</c:v>
                </c:pt>
                <c:pt idx="3872">
                  <c:v>295000</c:v>
                </c:pt>
                <c:pt idx="3873">
                  <c:v>400000</c:v>
                </c:pt>
                <c:pt idx="3874">
                  <c:v>638000</c:v>
                </c:pt>
                <c:pt idx="3875">
                  <c:v>325000</c:v>
                </c:pt>
                <c:pt idx="3876">
                  <c:v>285000</c:v>
                </c:pt>
                <c:pt idx="3877">
                  <c:v>235000</c:v>
                </c:pt>
                <c:pt idx="3878">
                  <c:v>395000</c:v>
                </c:pt>
                <c:pt idx="3879">
                  <c:v>245000</c:v>
                </c:pt>
                <c:pt idx="3880">
                  <c:v>355000</c:v>
                </c:pt>
                <c:pt idx="3881">
                  <c:v>380000</c:v>
                </c:pt>
                <c:pt idx="3882">
                  <c:v>1190000</c:v>
                </c:pt>
                <c:pt idx="3883">
                  <c:v>639000</c:v>
                </c:pt>
                <c:pt idx="3884">
                  <c:v>550000</c:v>
                </c:pt>
                <c:pt idx="3885">
                  <c:v>490000</c:v>
                </c:pt>
                <c:pt idx="3886">
                  <c:v>450000</c:v>
                </c:pt>
                <c:pt idx="3887">
                  <c:v>200000</c:v>
                </c:pt>
                <c:pt idx="3888">
                  <c:v>1300000</c:v>
                </c:pt>
                <c:pt idx="3889">
                  <c:v>350000</c:v>
                </c:pt>
                <c:pt idx="3890">
                  <c:v>425000</c:v>
                </c:pt>
                <c:pt idx="3891">
                  <c:v>590000</c:v>
                </c:pt>
                <c:pt idx="3892">
                  <c:v>250000</c:v>
                </c:pt>
                <c:pt idx="3893">
                  <c:v>825000</c:v>
                </c:pt>
                <c:pt idx="3894">
                  <c:v>395000</c:v>
                </c:pt>
                <c:pt idx="3895">
                  <c:v>400000</c:v>
                </c:pt>
                <c:pt idx="3896">
                  <c:v>1450000</c:v>
                </c:pt>
                <c:pt idx="3897">
                  <c:v>375000</c:v>
                </c:pt>
                <c:pt idx="3898">
                  <c:v>299000</c:v>
                </c:pt>
                <c:pt idx="3899">
                  <c:v>450000</c:v>
                </c:pt>
                <c:pt idx="3900">
                  <c:v>895999</c:v>
                </c:pt>
                <c:pt idx="3901">
                  <c:v>730000</c:v>
                </c:pt>
                <c:pt idx="3902">
                  <c:v>525000</c:v>
                </c:pt>
                <c:pt idx="3903">
                  <c:v>899000</c:v>
                </c:pt>
                <c:pt idx="3904">
                  <c:v>655000</c:v>
                </c:pt>
                <c:pt idx="3905">
                  <c:v>360000</c:v>
                </c:pt>
                <c:pt idx="3906">
                  <c:v>650000</c:v>
                </c:pt>
                <c:pt idx="3907">
                  <c:v>320000</c:v>
                </c:pt>
                <c:pt idx="3908">
                  <c:v>270000</c:v>
                </c:pt>
                <c:pt idx="3909">
                  <c:v>395000</c:v>
                </c:pt>
                <c:pt idx="3910">
                  <c:v>750000</c:v>
                </c:pt>
                <c:pt idx="3911">
                  <c:v>445000</c:v>
                </c:pt>
                <c:pt idx="3912">
                  <c:v>560000</c:v>
                </c:pt>
                <c:pt idx="3913">
                  <c:v>375000</c:v>
                </c:pt>
                <c:pt idx="3914">
                  <c:v>100000</c:v>
                </c:pt>
                <c:pt idx="3915">
                  <c:v>495000</c:v>
                </c:pt>
                <c:pt idx="3916">
                  <c:v>750000</c:v>
                </c:pt>
                <c:pt idx="3917">
                  <c:v>420000</c:v>
                </c:pt>
                <c:pt idx="3918">
                  <c:v>255000</c:v>
                </c:pt>
                <c:pt idx="3919">
                  <c:v>451000</c:v>
                </c:pt>
                <c:pt idx="3920">
                  <c:v>860000</c:v>
                </c:pt>
                <c:pt idx="3921">
                  <c:v>440000</c:v>
                </c:pt>
                <c:pt idx="3922">
                  <c:v>1125000</c:v>
                </c:pt>
                <c:pt idx="3923">
                  <c:v>455000</c:v>
                </c:pt>
                <c:pt idx="3924">
                  <c:v>185000</c:v>
                </c:pt>
                <c:pt idx="3925">
                  <c:v>525000</c:v>
                </c:pt>
                <c:pt idx="3926">
                  <c:v>430000</c:v>
                </c:pt>
                <c:pt idx="3927">
                  <c:v>645000</c:v>
                </c:pt>
                <c:pt idx="3928">
                  <c:v>285000</c:v>
                </c:pt>
                <c:pt idx="3929">
                  <c:v>435000</c:v>
                </c:pt>
                <c:pt idx="3930">
                  <c:v>630000</c:v>
                </c:pt>
                <c:pt idx="3931">
                  <c:v>299000</c:v>
                </c:pt>
                <c:pt idx="3932">
                  <c:v>395000</c:v>
                </c:pt>
                <c:pt idx="3933">
                  <c:v>375000</c:v>
                </c:pt>
                <c:pt idx="3934">
                  <c:v>680000</c:v>
                </c:pt>
                <c:pt idx="3935">
                  <c:v>425000</c:v>
                </c:pt>
                <c:pt idx="3936">
                  <c:v>399000</c:v>
                </c:pt>
                <c:pt idx="3937">
                  <c:v>539000</c:v>
                </c:pt>
                <c:pt idx="3938">
                  <c:v>200000</c:v>
                </c:pt>
                <c:pt idx="3939">
                  <c:v>270000</c:v>
                </c:pt>
                <c:pt idx="3940">
                  <c:v>1185000</c:v>
                </c:pt>
                <c:pt idx="3941">
                  <c:v>379799</c:v>
                </c:pt>
                <c:pt idx="3942">
                  <c:v>865000</c:v>
                </c:pt>
                <c:pt idx="3943">
                  <c:v>539000</c:v>
                </c:pt>
                <c:pt idx="3944">
                  <c:v>680000</c:v>
                </c:pt>
                <c:pt idx="3945">
                  <c:v>880000</c:v>
                </c:pt>
                <c:pt idx="3946">
                  <c:v>235000</c:v>
                </c:pt>
                <c:pt idx="3947">
                  <c:v>1025000</c:v>
                </c:pt>
                <c:pt idx="3948">
                  <c:v>520000</c:v>
                </c:pt>
                <c:pt idx="3949">
                  <c:v>1000000</c:v>
                </c:pt>
                <c:pt idx="3950">
                  <c:v>799000</c:v>
                </c:pt>
                <c:pt idx="3951">
                  <c:v>330000</c:v>
                </c:pt>
                <c:pt idx="3952">
                  <c:v>895000</c:v>
                </c:pt>
                <c:pt idx="3953">
                  <c:v>90000</c:v>
                </c:pt>
                <c:pt idx="3954">
                  <c:v>600000</c:v>
                </c:pt>
                <c:pt idx="3955">
                  <c:v>520000</c:v>
                </c:pt>
                <c:pt idx="3956">
                  <c:v>495000</c:v>
                </c:pt>
                <c:pt idx="3957">
                  <c:v>290000</c:v>
                </c:pt>
                <c:pt idx="3958">
                  <c:v>380000</c:v>
                </c:pt>
                <c:pt idx="3959">
                  <c:v>398000</c:v>
                </c:pt>
                <c:pt idx="3960">
                  <c:v>445000</c:v>
                </c:pt>
                <c:pt idx="3961">
                  <c:v>670000</c:v>
                </c:pt>
                <c:pt idx="3962">
                  <c:v>690000</c:v>
                </c:pt>
                <c:pt idx="3963">
                  <c:v>249999</c:v>
                </c:pt>
                <c:pt idx="3964">
                  <c:v>875000</c:v>
                </c:pt>
                <c:pt idx="3965">
                  <c:v>1075000</c:v>
                </c:pt>
                <c:pt idx="3966">
                  <c:v>765000</c:v>
                </c:pt>
                <c:pt idx="3967">
                  <c:v>570000</c:v>
                </c:pt>
                <c:pt idx="3968">
                  <c:v>795000</c:v>
                </c:pt>
                <c:pt idx="3969">
                  <c:v>175999</c:v>
                </c:pt>
                <c:pt idx="3970">
                  <c:v>710000</c:v>
                </c:pt>
                <c:pt idx="3971">
                  <c:v>520000</c:v>
                </c:pt>
                <c:pt idx="3972">
                  <c:v>525000</c:v>
                </c:pt>
                <c:pt idx="3973">
                  <c:v>440000</c:v>
                </c:pt>
                <c:pt idx="3974">
                  <c:v>400000</c:v>
                </c:pt>
                <c:pt idx="3975">
                  <c:v>455000</c:v>
                </c:pt>
                <c:pt idx="3976">
                  <c:v>240000</c:v>
                </c:pt>
                <c:pt idx="3977">
                  <c:v>374000</c:v>
                </c:pt>
                <c:pt idx="3978">
                  <c:v>265000</c:v>
                </c:pt>
                <c:pt idx="3979">
                  <c:v>160000</c:v>
                </c:pt>
                <c:pt idx="3980">
                  <c:v>375000</c:v>
                </c:pt>
                <c:pt idx="3981">
                  <c:v>330000</c:v>
                </c:pt>
                <c:pt idx="3982">
                  <c:v>340000</c:v>
                </c:pt>
                <c:pt idx="3983">
                  <c:v>775000</c:v>
                </c:pt>
                <c:pt idx="3984">
                  <c:v>699999</c:v>
                </c:pt>
                <c:pt idx="3985">
                  <c:v>775000</c:v>
                </c:pt>
                <c:pt idx="3986">
                  <c:v>725000</c:v>
                </c:pt>
                <c:pt idx="3987">
                  <c:v>95000</c:v>
                </c:pt>
                <c:pt idx="3988">
                  <c:v>449999</c:v>
                </c:pt>
                <c:pt idx="3989">
                  <c:v>200000</c:v>
                </c:pt>
                <c:pt idx="3990">
                  <c:v>290000</c:v>
                </c:pt>
                <c:pt idx="3991">
                  <c:v>115000</c:v>
                </c:pt>
                <c:pt idx="3992">
                  <c:v>190000</c:v>
                </c:pt>
                <c:pt idx="3993">
                  <c:v>580000</c:v>
                </c:pt>
                <c:pt idx="3994">
                  <c:v>845000</c:v>
                </c:pt>
                <c:pt idx="3995">
                  <c:v>1670000</c:v>
                </c:pt>
                <c:pt idx="3996">
                  <c:v>180000</c:v>
                </c:pt>
                <c:pt idx="3997">
                  <c:v>299000</c:v>
                </c:pt>
                <c:pt idx="3998">
                  <c:v>690000</c:v>
                </c:pt>
                <c:pt idx="3999">
                  <c:v>345000</c:v>
                </c:pt>
                <c:pt idx="4000">
                  <c:v>579000</c:v>
                </c:pt>
                <c:pt idx="4001">
                  <c:v>1185000</c:v>
                </c:pt>
                <c:pt idx="4002">
                  <c:v>1300000</c:v>
                </c:pt>
                <c:pt idx="4003">
                  <c:v>220000</c:v>
                </c:pt>
                <c:pt idx="4004">
                  <c:v>1349000</c:v>
                </c:pt>
                <c:pt idx="4005">
                  <c:v>425000</c:v>
                </c:pt>
                <c:pt idx="4006">
                  <c:v>460000</c:v>
                </c:pt>
                <c:pt idx="4007">
                  <c:v>225000</c:v>
                </c:pt>
                <c:pt idx="4008">
                  <c:v>305000</c:v>
                </c:pt>
                <c:pt idx="4009">
                  <c:v>249999</c:v>
                </c:pt>
                <c:pt idx="4010">
                  <c:v>89000</c:v>
                </c:pt>
                <c:pt idx="4011">
                  <c:v>550000</c:v>
                </c:pt>
                <c:pt idx="4012">
                  <c:v>265000</c:v>
                </c:pt>
                <c:pt idx="4013">
                  <c:v>1625000</c:v>
                </c:pt>
                <c:pt idx="4014">
                  <c:v>894000</c:v>
                </c:pt>
                <c:pt idx="4015">
                  <c:v>435000</c:v>
                </c:pt>
                <c:pt idx="4016">
                  <c:v>275000</c:v>
                </c:pt>
                <c:pt idx="4017">
                  <c:v>700000</c:v>
                </c:pt>
                <c:pt idx="4018">
                  <c:v>990000</c:v>
                </c:pt>
                <c:pt idx="4019">
                  <c:v>895000</c:v>
                </c:pt>
                <c:pt idx="4020">
                  <c:v>399000</c:v>
                </c:pt>
                <c:pt idx="4021">
                  <c:v>775000</c:v>
                </c:pt>
                <c:pt idx="4022">
                  <c:v>340000</c:v>
                </c:pt>
                <c:pt idx="4023">
                  <c:v>545000</c:v>
                </c:pt>
                <c:pt idx="4024">
                  <c:v>1095000</c:v>
                </c:pt>
                <c:pt idx="4025">
                  <c:v>1300000</c:v>
                </c:pt>
                <c:pt idx="4026">
                  <c:v>1095000</c:v>
                </c:pt>
                <c:pt idx="4027">
                  <c:v>575000</c:v>
                </c:pt>
                <c:pt idx="4028">
                  <c:v>130000</c:v>
                </c:pt>
                <c:pt idx="4029">
                  <c:v>511000</c:v>
                </c:pt>
                <c:pt idx="4030">
                  <c:v>575000</c:v>
                </c:pt>
                <c:pt idx="4031">
                  <c:v>525000</c:v>
                </c:pt>
                <c:pt idx="4032">
                  <c:v>425000</c:v>
                </c:pt>
                <c:pt idx="4033">
                  <c:v>1545000</c:v>
                </c:pt>
                <c:pt idx="4034">
                  <c:v>475000</c:v>
                </c:pt>
                <c:pt idx="4035">
                  <c:v>135000</c:v>
                </c:pt>
                <c:pt idx="4036">
                  <c:v>650000</c:v>
                </c:pt>
                <c:pt idx="4037">
                  <c:v>525000</c:v>
                </c:pt>
                <c:pt idx="4038">
                  <c:v>450000</c:v>
                </c:pt>
                <c:pt idx="4039">
                  <c:v>465000</c:v>
                </c:pt>
                <c:pt idx="4040">
                  <c:v>350000</c:v>
                </c:pt>
                <c:pt idx="4041">
                  <c:v>399000</c:v>
                </c:pt>
                <c:pt idx="4042">
                  <c:v>626000</c:v>
                </c:pt>
                <c:pt idx="4043">
                  <c:v>510000</c:v>
                </c:pt>
                <c:pt idx="4044">
                  <c:v>699000</c:v>
                </c:pt>
                <c:pt idx="4045">
                  <c:v>875000</c:v>
                </c:pt>
                <c:pt idx="4046">
                  <c:v>345000</c:v>
                </c:pt>
                <c:pt idx="4047">
                  <c:v>300000</c:v>
                </c:pt>
                <c:pt idx="4048">
                  <c:v>365000</c:v>
                </c:pt>
                <c:pt idx="4049">
                  <c:v>750000</c:v>
                </c:pt>
                <c:pt idx="4050">
                  <c:v>360000</c:v>
                </c:pt>
                <c:pt idx="4051">
                  <c:v>165000</c:v>
                </c:pt>
                <c:pt idx="4052">
                  <c:v>845000</c:v>
                </c:pt>
                <c:pt idx="4053">
                  <c:v>165000</c:v>
                </c:pt>
                <c:pt idx="4054">
                  <c:v>675000</c:v>
                </c:pt>
                <c:pt idx="4055">
                  <c:v>420000</c:v>
                </c:pt>
                <c:pt idx="4056">
                  <c:v>500000</c:v>
                </c:pt>
                <c:pt idx="4057">
                  <c:v>459000</c:v>
                </c:pt>
                <c:pt idx="4058">
                  <c:v>640000</c:v>
                </c:pt>
                <c:pt idx="4059">
                  <c:v>1035000</c:v>
                </c:pt>
                <c:pt idx="4060">
                  <c:v>430000</c:v>
                </c:pt>
                <c:pt idx="4061">
                  <c:v>300000</c:v>
                </c:pt>
                <c:pt idx="4062">
                  <c:v>298000</c:v>
                </c:pt>
                <c:pt idx="4063">
                  <c:v>967000</c:v>
                </c:pt>
                <c:pt idx="4064">
                  <c:v>370000</c:v>
                </c:pt>
                <c:pt idx="4065">
                  <c:v>245000</c:v>
                </c:pt>
                <c:pt idx="4066">
                  <c:v>550000</c:v>
                </c:pt>
                <c:pt idx="4067">
                  <c:v>740000</c:v>
                </c:pt>
                <c:pt idx="4068">
                  <c:v>875000</c:v>
                </c:pt>
                <c:pt idx="4069">
                  <c:v>500000</c:v>
                </c:pt>
                <c:pt idx="4070">
                  <c:v>1525000</c:v>
                </c:pt>
                <c:pt idx="4071">
                  <c:v>741000</c:v>
                </c:pt>
                <c:pt idx="4072">
                  <c:v>150000</c:v>
                </c:pt>
                <c:pt idx="4073">
                  <c:v>350000</c:v>
                </c:pt>
                <c:pt idx="4074">
                  <c:v>75000</c:v>
                </c:pt>
                <c:pt idx="4075">
                  <c:v>550000</c:v>
                </c:pt>
                <c:pt idx="4076">
                  <c:v>1260000</c:v>
                </c:pt>
                <c:pt idx="4077">
                  <c:v>351000</c:v>
                </c:pt>
                <c:pt idx="4078">
                  <c:v>720000</c:v>
                </c:pt>
                <c:pt idx="4079">
                  <c:v>245000</c:v>
                </c:pt>
                <c:pt idx="4080">
                  <c:v>1275000</c:v>
                </c:pt>
                <c:pt idx="4081">
                  <c:v>350000</c:v>
                </c:pt>
                <c:pt idx="4082">
                  <c:v>999999</c:v>
                </c:pt>
                <c:pt idx="4083">
                  <c:v>1590000</c:v>
                </c:pt>
                <c:pt idx="4084">
                  <c:v>1375000</c:v>
                </c:pt>
                <c:pt idx="4085">
                  <c:v>575000</c:v>
                </c:pt>
                <c:pt idx="4086">
                  <c:v>199000</c:v>
                </c:pt>
                <c:pt idx="4087">
                  <c:v>350000</c:v>
                </c:pt>
                <c:pt idx="4088">
                  <c:v>750000</c:v>
                </c:pt>
                <c:pt idx="4089">
                  <c:v>1075000</c:v>
                </c:pt>
                <c:pt idx="4090">
                  <c:v>790000</c:v>
                </c:pt>
                <c:pt idx="4091">
                  <c:v>680000</c:v>
                </c:pt>
                <c:pt idx="4092">
                  <c:v>599000</c:v>
                </c:pt>
                <c:pt idx="4093">
                  <c:v>975000</c:v>
                </c:pt>
                <c:pt idx="4094">
                  <c:v>850000</c:v>
                </c:pt>
                <c:pt idx="4095">
                  <c:v>575000</c:v>
                </c:pt>
                <c:pt idx="4096">
                  <c:v>615000</c:v>
                </c:pt>
                <c:pt idx="4097">
                  <c:v>475000</c:v>
                </c:pt>
                <c:pt idx="4098">
                  <c:v>429000</c:v>
                </c:pt>
                <c:pt idx="4099">
                  <c:v>615000</c:v>
                </c:pt>
                <c:pt idx="4100">
                  <c:v>690000</c:v>
                </c:pt>
                <c:pt idx="4101">
                  <c:v>700000</c:v>
                </c:pt>
                <c:pt idx="4102">
                  <c:v>1275000</c:v>
                </c:pt>
                <c:pt idx="4103">
                  <c:v>1400000</c:v>
                </c:pt>
                <c:pt idx="4104">
                  <c:v>525000</c:v>
                </c:pt>
                <c:pt idx="4105">
                  <c:v>1373000</c:v>
                </c:pt>
                <c:pt idx="4106">
                  <c:v>250000</c:v>
                </c:pt>
                <c:pt idx="4107">
                  <c:v>950000</c:v>
                </c:pt>
                <c:pt idx="4108">
                  <c:v>785000</c:v>
                </c:pt>
                <c:pt idx="4109">
                  <c:v>599000</c:v>
                </c:pt>
                <c:pt idx="4110">
                  <c:v>950000</c:v>
                </c:pt>
                <c:pt idx="4111">
                  <c:v>825000</c:v>
                </c:pt>
                <c:pt idx="4112">
                  <c:v>785000</c:v>
                </c:pt>
                <c:pt idx="4113">
                  <c:v>520000</c:v>
                </c:pt>
                <c:pt idx="4114">
                  <c:v>540000</c:v>
                </c:pt>
                <c:pt idx="4115">
                  <c:v>750000</c:v>
                </c:pt>
                <c:pt idx="4116">
                  <c:v>425000</c:v>
                </c:pt>
                <c:pt idx="4117">
                  <c:v>580000</c:v>
                </c:pt>
                <c:pt idx="4118">
                  <c:v>199000</c:v>
                </c:pt>
                <c:pt idx="4119">
                  <c:v>650000</c:v>
                </c:pt>
                <c:pt idx="4120">
                  <c:v>990000</c:v>
                </c:pt>
                <c:pt idx="4121">
                  <c:v>325000</c:v>
                </c:pt>
                <c:pt idx="4122">
                  <c:v>690000</c:v>
                </c:pt>
                <c:pt idx="4123">
                  <c:v>435000</c:v>
                </c:pt>
                <c:pt idx="4124">
                  <c:v>1651000</c:v>
                </c:pt>
                <c:pt idx="4125">
                  <c:v>445000</c:v>
                </c:pt>
                <c:pt idx="4126">
                  <c:v>1346000</c:v>
                </c:pt>
                <c:pt idx="4127">
                  <c:v>195000</c:v>
                </c:pt>
                <c:pt idx="4128">
                  <c:v>350000</c:v>
                </c:pt>
                <c:pt idx="4129">
                  <c:v>299999</c:v>
                </c:pt>
                <c:pt idx="4130">
                  <c:v>245000</c:v>
                </c:pt>
                <c:pt idx="4131">
                  <c:v>765000</c:v>
                </c:pt>
                <c:pt idx="4132">
                  <c:v>660000</c:v>
                </c:pt>
                <c:pt idx="4133">
                  <c:v>425000</c:v>
                </c:pt>
                <c:pt idx="4134">
                  <c:v>290000</c:v>
                </c:pt>
                <c:pt idx="4135">
                  <c:v>87000</c:v>
                </c:pt>
                <c:pt idx="4136">
                  <c:v>1050000</c:v>
                </c:pt>
                <c:pt idx="4137">
                  <c:v>340000</c:v>
                </c:pt>
                <c:pt idx="4138">
                  <c:v>290000</c:v>
                </c:pt>
                <c:pt idx="4139">
                  <c:v>460000</c:v>
                </c:pt>
                <c:pt idx="4140">
                  <c:v>395000</c:v>
                </c:pt>
                <c:pt idx="4141">
                  <c:v>315000</c:v>
                </c:pt>
                <c:pt idx="4142">
                  <c:v>575000</c:v>
                </c:pt>
                <c:pt idx="4143">
                  <c:v>130000</c:v>
                </c:pt>
                <c:pt idx="4144">
                  <c:v>515000</c:v>
                </c:pt>
                <c:pt idx="4145">
                  <c:v>1420000</c:v>
                </c:pt>
                <c:pt idx="4146">
                  <c:v>430000</c:v>
                </c:pt>
                <c:pt idx="4147">
                  <c:v>320000</c:v>
                </c:pt>
                <c:pt idx="4148">
                  <c:v>465000</c:v>
                </c:pt>
                <c:pt idx="4149">
                  <c:v>320000</c:v>
                </c:pt>
                <c:pt idx="4150">
                  <c:v>1125000</c:v>
                </c:pt>
                <c:pt idx="4151">
                  <c:v>190000</c:v>
                </c:pt>
                <c:pt idx="4152">
                  <c:v>145000</c:v>
                </c:pt>
                <c:pt idx="4153">
                  <c:v>110000</c:v>
                </c:pt>
                <c:pt idx="4154">
                  <c:v>305000</c:v>
                </c:pt>
                <c:pt idx="4155">
                  <c:v>220000</c:v>
                </c:pt>
                <c:pt idx="4156">
                  <c:v>600000</c:v>
                </c:pt>
                <c:pt idx="4157">
                  <c:v>325000</c:v>
                </c:pt>
                <c:pt idx="4158">
                  <c:v>135000</c:v>
                </c:pt>
                <c:pt idx="4159">
                  <c:v>425000</c:v>
                </c:pt>
                <c:pt idx="4160">
                  <c:v>1575000</c:v>
                </c:pt>
                <c:pt idx="4161">
                  <c:v>520000</c:v>
                </c:pt>
                <c:pt idx="4162">
                  <c:v>899000</c:v>
                </c:pt>
                <c:pt idx="4163">
                  <c:v>345000</c:v>
                </c:pt>
                <c:pt idx="4164">
                  <c:v>400000</c:v>
                </c:pt>
                <c:pt idx="4165">
                  <c:v>1295000</c:v>
                </c:pt>
                <c:pt idx="4166">
                  <c:v>795000</c:v>
                </c:pt>
                <c:pt idx="4167">
                  <c:v>335000</c:v>
                </c:pt>
                <c:pt idx="4168">
                  <c:v>300000</c:v>
                </c:pt>
                <c:pt idx="4169">
                  <c:v>675000</c:v>
                </c:pt>
                <c:pt idx="4170">
                  <c:v>360000</c:v>
                </c:pt>
                <c:pt idx="4171">
                  <c:v>275000</c:v>
                </c:pt>
                <c:pt idx="4172">
                  <c:v>450000</c:v>
                </c:pt>
                <c:pt idx="4173">
                  <c:v>145000</c:v>
                </c:pt>
                <c:pt idx="4174">
                  <c:v>670000</c:v>
                </c:pt>
                <c:pt idx="4175">
                  <c:v>250000</c:v>
                </c:pt>
                <c:pt idx="4176">
                  <c:v>299000</c:v>
                </c:pt>
                <c:pt idx="4177">
                  <c:v>585000</c:v>
                </c:pt>
                <c:pt idx="4178">
                  <c:v>500000</c:v>
                </c:pt>
                <c:pt idx="4179">
                  <c:v>320000</c:v>
                </c:pt>
                <c:pt idx="4180">
                  <c:v>175000</c:v>
                </c:pt>
                <c:pt idx="4181">
                  <c:v>475000</c:v>
                </c:pt>
                <c:pt idx="4182">
                  <c:v>750000</c:v>
                </c:pt>
                <c:pt idx="4183">
                  <c:v>345000</c:v>
                </c:pt>
                <c:pt idx="4184">
                  <c:v>1000000</c:v>
                </c:pt>
                <c:pt idx="4185">
                  <c:v>240000</c:v>
                </c:pt>
                <c:pt idx="4186">
                  <c:v>450000</c:v>
                </c:pt>
                <c:pt idx="4187">
                  <c:v>150000</c:v>
                </c:pt>
                <c:pt idx="4188">
                  <c:v>695000</c:v>
                </c:pt>
                <c:pt idx="4189">
                  <c:v>970000</c:v>
                </c:pt>
                <c:pt idx="4190">
                  <c:v>275000</c:v>
                </c:pt>
                <c:pt idx="4191">
                  <c:v>500000</c:v>
                </c:pt>
                <c:pt idx="4192">
                  <c:v>450000</c:v>
                </c:pt>
                <c:pt idx="4193">
                  <c:v>310000</c:v>
                </c:pt>
                <c:pt idx="4194">
                  <c:v>1250000</c:v>
                </c:pt>
                <c:pt idx="4195">
                  <c:v>975000</c:v>
                </c:pt>
                <c:pt idx="4196">
                  <c:v>1100000</c:v>
                </c:pt>
                <c:pt idx="4197">
                  <c:v>200000</c:v>
                </c:pt>
                <c:pt idx="4198">
                  <c:v>645000</c:v>
                </c:pt>
                <c:pt idx="4199">
                  <c:v>796000</c:v>
                </c:pt>
                <c:pt idx="4200">
                  <c:v>490000</c:v>
                </c:pt>
                <c:pt idx="4201">
                  <c:v>525000</c:v>
                </c:pt>
                <c:pt idx="4202">
                  <c:v>785000</c:v>
                </c:pt>
                <c:pt idx="4203">
                  <c:v>751000</c:v>
                </c:pt>
                <c:pt idx="4204">
                  <c:v>270000</c:v>
                </c:pt>
                <c:pt idx="4205">
                  <c:v>105000</c:v>
                </c:pt>
                <c:pt idx="4206">
                  <c:v>470000</c:v>
                </c:pt>
                <c:pt idx="4207">
                  <c:v>475000</c:v>
                </c:pt>
                <c:pt idx="4208">
                  <c:v>230000</c:v>
                </c:pt>
                <c:pt idx="4209">
                  <c:v>399999</c:v>
                </c:pt>
                <c:pt idx="4210">
                  <c:v>799000</c:v>
                </c:pt>
                <c:pt idx="4211">
                  <c:v>550000</c:v>
                </c:pt>
                <c:pt idx="4212">
                  <c:v>1050000</c:v>
                </c:pt>
                <c:pt idx="4213">
                  <c:v>400000</c:v>
                </c:pt>
                <c:pt idx="4214">
                  <c:v>340000</c:v>
                </c:pt>
                <c:pt idx="4215">
                  <c:v>935000</c:v>
                </c:pt>
                <c:pt idx="4216">
                  <c:v>300000</c:v>
                </c:pt>
                <c:pt idx="4217">
                  <c:v>350000</c:v>
                </c:pt>
                <c:pt idx="4218">
                  <c:v>500000</c:v>
                </c:pt>
                <c:pt idx="4219">
                  <c:v>642000</c:v>
                </c:pt>
                <c:pt idx="4220">
                  <c:v>1437000</c:v>
                </c:pt>
                <c:pt idx="4221">
                  <c:v>280000</c:v>
                </c:pt>
                <c:pt idx="4222">
                  <c:v>410000</c:v>
                </c:pt>
                <c:pt idx="4223">
                  <c:v>695000</c:v>
                </c:pt>
                <c:pt idx="4224">
                  <c:v>535000</c:v>
                </c:pt>
                <c:pt idx="4225">
                  <c:v>999000</c:v>
                </c:pt>
                <c:pt idx="4226">
                  <c:v>750000</c:v>
                </c:pt>
                <c:pt idx="4227">
                  <c:v>180000</c:v>
                </c:pt>
                <c:pt idx="4228">
                  <c:v>670000</c:v>
                </c:pt>
                <c:pt idx="4229">
                  <c:v>243000</c:v>
                </c:pt>
                <c:pt idx="4230">
                  <c:v>425000</c:v>
                </c:pt>
                <c:pt idx="4231">
                  <c:v>395000</c:v>
                </c:pt>
                <c:pt idx="4232">
                  <c:v>1575000</c:v>
                </c:pt>
                <c:pt idx="4233">
                  <c:v>325000</c:v>
                </c:pt>
                <c:pt idx="4234">
                  <c:v>550000</c:v>
                </c:pt>
                <c:pt idx="4235">
                  <c:v>300000</c:v>
                </c:pt>
                <c:pt idx="4236">
                  <c:v>800000</c:v>
                </c:pt>
                <c:pt idx="4237">
                  <c:v>450000</c:v>
                </c:pt>
                <c:pt idx="4238">
                  <c:v>500000</c:v>
                </c:pt>
                <c:pt idx="4239">
                  <c:v>295000</c:v>
                </c:pt>
                <c:pt idx="4240">
                  <c:v>665000</c:v>
                </c:pt>
                <c:pt idx="4241">
                  <c:v>325000</c:v>
                </c:pt>
                <c:pt idx="4242">
                  <c:v>199000</c:v>
                </c:pt>
                <c:pt idx="4243">
                  <c:v>610000</c:v>
                </c:pt>
                <c:pt idx="4244">
                  <c:v>325000</c:v>
                </c:pt>
                <c:pt idx="4245">
                  <c:v>340000</c:v>
                </c:pt>
                <c:pt idx="4246">
                  <c:v>499536</c:v>
                </c:pt>
                <c:pt idx="4247">
                  <c:v>450000</c:v>
                </c:pt>
                <c:pt idx="4248">
                  <c:v>900000</c:v>
                </c:pt>
                <c:pt idx="4249">
                  <c:v>399000</c:v>
                </c:pt>
                <c:pt idx="4250">
                  <c:v>190000</c:v>
                </c:pt>
                <c:pt idx="4251">
                  <c:v>535000</c:v>
                </c:pt>
                <c:pt idx="4252">
                  <c:v>399000</c:v>
                </c:pt>
                <c:pt idx="4253">
                  <c:v>1175000</c:v>
                </c:pt>
                <c:pt idx="4254">
                  <c:v>650000</c:v>
                </c:pt>
                <c:pt idx="4255">
                  <c:v>345000</c:v>
                </c:pt>
                <c:pt idx="4256">
                  <c:v>1175000</c:v>
                </c:pt>
                <c:pt idx="4257">
                  <c:v>490000</c:v>
                </c:pt>
                <c:pt idx="4258">
                  <c:v>925000</c:v>
                </c:pt>
                <c:pt idx="4259">
                  <c:v>360000</c:v>
                </c:pt>
                <c:pt idx="4260">
                  <c:v>699000</c:v>
                </c:pt>
                <c:pt idx="4261">
                  <c:v>130000</c:v>
                </c:pt>
                <c:pt idx="4262">
                  <c:v>245000</c:v>
                </c:pt>
                <c:pt idx="4263">
                  <c:v>280000</c:v>
                </c:pt>
                <c:pt idx="4264">
                  <c:v>399999</c:v>
                </c:pt>
                <c:pt idx="4265">
                  <c:v>1450000</c:v>
                </c:pt>
                <c:pt idx="4266">
                  <c:v>574000</c:v>
                </c:pt>
                <c:pt idx="4267">
                  <c:v>210000</c:v>
                </c:pt>
                <c:pt idx="4268">
                  <c:v>565000</c:v>
                </c:pt>
                <c:pt idx="4269">
                  <c:v>210000</c:v>
                </c:pt>
                <c:pt idx="4270">
                  <c:v>180000</c:v>
                </c:pt>
                <c:pt idx="4271">
                  <c:v>530000</c:v>
                </c:pt>
                <c:pt idx="4272">
                  <c:v>850000</c:v>
                </c:pt>
                <c:pt idx="4273">
                  <c:v>240000</c:v>
                </c:pt>
                <c:pt idx="4274">
                  <c:v>435000</c:v>
                </c:pt>
                <c:pt idx="4275">
                  <c:v>1380000</c:v>
                </c:pt>
                <c:pt idx="4276">
                  <c:v>360000</c:v>
                </c:pt>
                <c:pt idx="4277">
                  <c:v>590000</c:v>
                </c:pt>
                <c:pt idx="4278">
                  <c:v>345000</c:v>
                </c:pt>
                <c:pt idx="4279">
                  <c:v>555000</c:v>
                </c:pt>
                <c:pt idx="4280">
                  <c:v>300000</c:v>
                </c:pt>
                <c:pt idx="4281">
                  <c:v>470000</c:v>
                </c:pt>
                <c:pt idx="4282">
                  <c:v>299000</c:v>
                </c:pt>
                <c:pt idx="4283">
                  <c:v>1260000</c:v>
                </c:pt>
                <c:pt idx="4284">
                  <c:v>265000</c:v>
                </c:pt>
                <c:pt idx="4285">
                  <c:v>750000</c:v>
                </c:pt>
                <c:pt idx="4286">
                  <c:v>265000</c:v>
                </c:pt>
                <c:pt idx="4287">
                  <c:v>650000</c:v>
                </c:pt>
                <c:pt idx="4288">
                  <c:v>284999</c:v>
                </c:pt>
                <c:pt idx="4289">
                  <c:v>525000</c:v>
                </c:pt>
                <c:pt idx="4290">
                  <c:v>825000</c:v>
                </c:pt>
                <c:pt idx="4291">
                  <c:v>195000</c:v>
                </c:pt>
                <c:pt idx="4292">
                  <c:v>249000</c:v>
                </c:pt>
                <c:pt idx="4293">
                  <c:v>700000</c:v>
                </c:pt>
                <c:pt idx="4294">
                  <c:v>490000</c:v>
                </c:pt>
                <c:pt idx="4295">
                  <c:v>160000</c:v>
                </c:pt>
                <c:pt idx="4296">
                  <c:v>880000</c:v>
                </c:pt>
                <c:pt idx="4297">
                  <c:v>520000</c:v>
                </c:pt>
                <c:pt idx="4298">
                  <c:v>1011111</c:v>
                </c:pt>
                <c:pt idx="4299">
                  <c:v>269000</c:v>
                </c:pt>
                <c:pt idx="4300">
                  <c:v>450000</c:v>
                </c:pt>
                <c:pt idx="4301">
                  <c:v>1275000</c:v>
                </c:pt>
                <c:pt idx="4302">
                  <c:v>1565000</c:v>
                </c:pt>
                <c:pt idx="4303">
                  <c:v>525000</c:v>
                </c:pt>
                <c:pt idx="4304">
                  <c:v>530000</c:v>
                </c:pt>
                <c:pt idx="4305">
                  <c:v>317000</c:v>
                </c:pt>
                <c:pt idx="4306">
                  <c:v>525000</c:v>
                </c:pt>
                <c:pt idx="4307">
                  <c:v>490000</c:v>
                </c:pt>
                <c:pt idx="4308">
                  <c:v>310000</c:v>
                </c:pt>
                <c:pt idx="4309">
                  <c:v>85000</c:v>
                </c:pt>
                <c:pt idx="4310">
                  <c:v>255000</c:v>
                </c:pt>
                <c:pt idx="4311">
                  <c:v>350000</c:v>
                </c:pt>
                <c:pt idx="4312">
                  <c:v>599999</c:v>
                </c:pt>
                <c:pt idx="4313">
                  <c:v>725000</c:v>
                </c:pt>
                <c:pt idx="4314">
                  <c:v>450000</c:v>
                </c:pt>
                <c:pt idx="4315">
                  <c:v>350000</c:v>
                </c:pt>
                <c:pt idx="4316">
                  <c:v>530000</c:v>
                </c:pt>
                <c:pt idx="4317">
                  <c:v>745000</c:v>
                </c:pt>
                <c:pt idx="4318">
                  <c:v>350000</c:v>
                </c:pt>
                <c:pt idx="4319">
                  <c:v>225000</c:v>
                </c:pt>
                <c:pt idx="4320">
                  <c:v>100000</c:v>
                </c:pt>
                <c:pt idx="4321">
                  <c:v>285000</c:v>
                </c:pt>
                <c:pt idx="4322">
                  <c:v>178000</c:v>
                </c:pt>
                <c:pt idx="4323">
                  <c:v>1090000</c:v>
                </c:pt>
                <c:pt idx="4324">
                  <c:v>235000</c:v>
                </c:pt>
                <c:pt idx="4325">
                  <c:v>480000</c:v>
                </c:pt>
                <c:pt idx="4326">
                  <c:v>550000</c:v>
                </c:pt>
                <c:pt idx="4327">
                  <c:v>250000</c:v>
                </c:pt>
                <c:pt idx="4328">
                  <c:v>430000</c:v>
                </c:pt>
                <c:pt idx="4329">
                  <c:v>375000</c:v>
                </c:pt>
                <c:pt idx="4330">
                  <c:v>95000</c:v>
                </c:pt>
                <c:pt idx="4331">
                  <c:v>630000</c:v>
                </c:pt>
                <c:pt idx="4332">
                  <c:v>1490000</c:v>
                </c:pt>
                <c:pt idx="4333">
                  <c:v>1690000</c:v>
                </c:pt>
                <c:pt idx="4334">
                  <c:v>625000</c:v>
                </c:pt>
                <c:pt idx="4335">
                  <c:v>400000</c:v>
                </c:pt>
                <c:pt idx="4336">
                  <c:v>235000</c:v>
                </c:pt>
                <c:pt idx="4337">
                  <c:v>350000</c:v>
                </c:pt>
                <c:pt idx="4338">
                  <c:v>110000</c:v>
                </c:pt>
                <c:pt idx="4339">
                  <c:v>250000</c:v>
                </c:pt>
                <c:pt idx="4340">
                  <c:v>639999</c:v>
                </c:pt>
                <c:pt idx="4341">
                  <c:v>1250000</c:v>
                </c:pt>
                <c:pt idx="4342">
                  <c:v>120000</c:v>
                </c:pt>
                <c:pt idx="4343">
                  <c:v>1475000</c:v>
                </c:pt>
                <c:pt idx="4344">
                  <c:v>475000</c:v>
                </c:pt>
                <c:pt idx="4345">
                  <c:v>325000</c:v>
                </c:pt>
                <c:pt idx="4346">
                  <c:v>765000</c:v>
                </c:pt>
                <c:pt idx="4347">
                  <c:v>385000</c:v>
                </c:pt>
                <c:pt idx="4348">
                  <c:v>440000</c:v>
                </c:pt>
                <c:pt idx="4349">
                  <c:v>425000</c:v>
                </c:pt>
                <c:pt idx="4350">
                  <c:v>399000</c:v>
                </c:pt>
                <c:pt idx="4351">
                  <c:v>320000</c:v>
                </c:pt>
                <c:pt idx="4352">
                  <c:v>599000</c:v>
                </c:pt>
                <c:pt idx="4353">
                  <c:v>489999</c:v>
                </c:pt>
                <c:pt idx="4354">
                  <c:v>950000</c:v>
                </c:pt>
                <c:pt idx="4355">
                  <c:v>489999</c:v>
                </c:pt>
                <c:pt idx="4356">
                  <c:v>1250000</c:v>
                </c:pt>
                <c:pt idx="4357">
                  <c:v>1575000</c:v>
                </c:pt>
                <c:pt idx="4358">
                  <c:v>725000</c:v>
                </c:pt>
                <c:pt idx="4359">
                  <c:v>840000</c:v>
                </c:pt>
                <c:pt idx="4360">
                  <c:v>49999</c:v>
                </c:pt>
                <c:pt idx="4361">
                  <c:v>560001</c:v>
                </c:pt>
                <c:pt idx="4362">
                  <c:v>420000</c:v>
                </c:pt>
                <c:pt idx="4363">
                  <c:v>600000</c:v>
                </c:pt>
                <c:pt idx="4364">
                  <c:v>1095000</c:v>
                </c:pt>
                <c:pt idx="4365">
                  <c:v>505000</c:v>
                </c:pt>
                <c:pt idx="4366">
                  <c:v>1050000</c:v>
                </c:pt>
                <c:pt idx="4367">
                  <c:v>690000</c:v>
                </c:pt>
                <c:pt idx="4368">
                  <c:v>240000</c:v>
                </c:pt>
                <c:pt idx="4369">
                  <c:v>1080000</c:v>
                </c:pt>
                <c:pt idx="4370">
                  <c:v>735000</c:v>
                </c:pt>
                <c:pt idx="4371">
                  <c:v>375000</c:v>
                </c:pt>
                <c:pt idx="4372">
                  <c:v>210000</c:v>
                </c:pt>
                <c:pt idx="4373">
                  <c:v>399999</c:v>
                </c:pt>
                <c:pt idx="4374">
                  <c:v>299000</c:v>
                </c:pt>
                <c:pt idx="4375">
                  <c:v>650000</c:v>
                </c:pt>
                <c:pt idx="4376">
                  <c:v>650000</c:v>
                </c:pt>
                <c:pt idx="4377">
                  <c:v>160000</c:v>
                </c:pt>
                <c:pt idx="4378">
                  <c:v>1300000</c:v>
                </c:pt>
                <c:pt idx="4379">
                  <c:v>225000</c:v>
                </c:pt>
                <c:pt idx="4380">
                  <c:v>690000</c:v>
                </c:pt>
                <c:pt idx="4381">
                  <c:v>640000</c:v>
                </c:pt>
                <c:pt idx="4382">
                  <c:v>1450000</c:v>
                </c:pt>
                <c:pt idx="4383">
                  <c:v>990000</c:v>
                </c:pt>
                <c:pt idx="4384">
                  <c:v>590000</c:v>
                </c:pt>
                <c:pt idx="4385">
                  <c:v>52999</c:v>
                </c:pt>
                <c:pt idx="4386">
                  <c:v>675000</c:v>
                </c:pt>
                <c:pt idx="4387">
                  <c:v>315000</c:v>
                </c:pt>
                <c:pt idx="4388">
                  <c:v>625000</c:v>
                </c:pt>
                <c:pt idx="4389">
                  <c:v>399000</c:v>
                </c:pt>
                <c:pt idx="4390">
                  <c:v>559000</c:v>
                </c:pt>
                <c:pt idx="4391">
                  <c:v>350000</c:v>
                </c:pt>
                <c:pt idx="4392">
                  <c:v>1090000</c:v>
                </c:pt>
                <c:pt idx="4393">
                  <c:v>355000</c:v>
                </c:pt>
                <c:pt idx="4394">
                  <c:v>351000</c:v>
                </c:pt>
                <c:pt idx="4395">
                  <c:v>1000000</c:v>
                </c:pt>
                <c:pt idx="4396">
                  <c:v>200000</c:v>
                </c:pt>
                <c:pt idx="4397">
                  <c:v>1390000</c:v>
                </c:pt>
                <c:pt idx="4398">
                  <c:v>525000</c:v>
                </c:pt>
                <c:pt idx="4399">
                  <c:v>550000</c:v>
                </c:pt>
                <c:pt idx="4400">
                  <c:v>680000</c:v>
                </c:pt>
                <c:pt idx="4401">
                  <c:v>135000</c:v>
                </c:pt>
                <c:pt idx="4402">
                  <c:v>355000</c:v>
                </c:pt>
                <c:pt idx="4403">
                  <c:v>399000</c:v>
                </c:pt>
                <c:pt idx="4404">
                  <c:v>325000</c:v>
                </c:pt>
                <c:pt idx="4405">
                  <c:v>1200000</c:v>
                </c:pt>
                <c:pt idx="4406">
                  <c:v>1325000</c:v>
                </c:pt>
                <c:pt idx="4407">
                  <c:v>529000</c:v>
                </c:pt>
                <c:pt idx="4408">
                  <c:v>250000</c:v>
                </c:pt>
                <c:pt idx="4409">
                  <c:v>260000</c:v>
                </c:pt>
                <c:pt idx="4410">
                  <c:v>1545000</c:v>
                </c:pt>
                <c:pt idx="4411">
                  <c:v>1295000</c:v>
                </c:pt>
                <c:pt idx="4412">
                  <c:v>339000</c:v>
                </c:pt>
                <c:pt idx="4413">
                  <c:v>755000</c:v>
                </c:pt>
                <c:pt idx="4414">
                  <c:v>694999</c:v>
                </c:pt>
                <c:pt idx="4415">
                  <c:v>165000</c:v>
                </c:pt>
                <c:pt idx="4416">
                  <c:v>449000</c:v>
                </c:pt>
                <c:pt idx="4417">
                  <c:v>470000</c:v>
                </c:pt>
                <c:pt idx="4418">
                  <c:v>500000</c:v>
                </c:pt>
                <c:pt idx="4419">
                  <c:v>385000</c:v>
                </c:pt>
                <c:pt idx="4420">
                  <c:v>410000</c:v>
                </c:pt>
                <c:pt idx="4421">
                  <c:v>520000</c:v>
                </c:pt>
                <c:pt idx="4422">
                  <c:v>149000</c:v>
                </c:pt>
                <c:pt idx="4423">
                  <c:v>211000</c:v>
                </c:pt>
                <c:pt idx="4424">
                  <c:v>425000</c:v>
                </c:pt>
                <c:pt idx="4425">
                  <c:v>260000</c:v>
                </c:pt>
                <c:pt idx="4426">
                  <c:v>1200000</c:v>
                </c:pt>
                <c:pt idx="4427">
                  <c:v>540000</c:v>
                </c:pt>
                <c:pt idx="4428">
                  <c:v>1300000</c:v>
                </c:pt>
                <c:pt idx="4429">
                  <c:v>95000</c:v>
                </c:pt>
                <c:pt idx="4430">
                  <c:v>1300000</c:v>
                </c:pt>
                <c:pt idx="4431">
                  <c:v>239000</c:v>
                </c:pt>
                <c:pt idx="4432">
                  <c:v>1275000</c:v>
                </c:pt>
                <c:pt idx="4433">
                  <c:v>1251111</c:v>
                </c:pt>
                <c:pt idx="4434">
                  <c:v>435000</c:v>
                </c:pt>
                <c:pt idx="4435">
                  <c:v>400000</c:v>
                </c:pt>
                <c:pt idx="4436">
                  <c:v>610000</c:v>
                </c:pt>
                <c:pt idx="4437">
                  <c:v>587000</c:v>
                </c:pt>
                <c:pt idx="4438">
                  <c:v>875000</c:v>
                </c:pt>
                <c:pt idx="4439">
                  <c:v>509900</c:v>
                </c:pt>
                <c:pt idx="4440">
                  <c:v>385000</c:v>
                </c:pt>
                <c:pt idx="4441">
                  <c:v>155000</c:v>
                </c:pt>
                <c:pt idx="4442">
                  <c:v>750000</c:v>
                </c:pt>
                <c:pt idx="4443">
                  <c:v>689000</c:v>
                </c:pt>
                <c:pt idx="4444">
                  <c:v>1049000</c:v>
                </c:pt>
                <c:pt idx="4445">
                  <c:v>180000</c:v>
                </c:pt>
                <c:pt idx="4446">
                  <c:v>410000</c:v>
                </c:pt>
                <c:pt idx="4447">
                  <c:v>237000</c:v>
                </c:pt>
                <c:pt idx="4448">
                  <c:v>400000</c:v>
                </c:pt>
                <c:pt idx="4449">
                  <c:v>450000</c:v>
                </c:pt>
                <c:pt idx="4450">
                  <c:v>450000</c:v>
                </c:pt>
                <c:pt idx="4451">
                  <c:v>80000</c:v>
                </c:pt>
                <c:pt idx="4452">
                  <c:v>505000</c:v>
                </c:pt>
                <c:pt idx="4453">
                  <c:v>299000</c:v>
                </c:pt>
                <c:pt idx="4454">
                  <c:v>200000</c:v>
                </c:pt>
                <c:pt idx="4455">
                  <c:v>440000</c:v>
                </c:pt>
                <c:pt idx="4456">
                  <c:v>465000</c:v>
                </c:pt>
                <c:pt idx="4457">
                  <c:v>395000</c:v>
                </c:pt>
                <c:pt idx="4458">
                  <c:v>113000</c:v>
                </c:pt>
                <c:pt idx="4459">
                  <c:v>1025000</c:v>
                </c:pt>
                <c:pt idx="4460">
                  <c:v>266000</c:v>
                </c:pt>
                <c:pt idx="4461">
                  <c:v>650000</c:v>
                </c:pt>
                <c:pt idx="4462">
                  <c:v>549000</c:v>
                </c:pt>
                <c:pt idx="4463">
                  <c:v>1200000</c:v>
                </c:pt>
                <c:pt idx="4464">
                  <c:v>675000</c:v>
                </c:pt>
                <c:pt idx="4465">
                  <c:v>275000</c:v>
                </c:pt>
                <c:pt idx="4466">
                  <c:v>525000</c:v>
                </c:pt>
                <c:pt idx="4467">
                  <c:v>375000</c:v>
                </c:pt>
                <c:pt idx="4468">
                  <c:v>1400000</c:v>
                </c:pt>
                <c:pt idx="4469">
                  <c:v>650000</c:v>
                </c:pt>
                <c:pt idx="4470">
                  <c:v>675000</c:v>
                </c:pt>
                <c:pt idx="4471">
                  <c:v>650000</c:v>
                </c:pt>
                <c:pt idx="4472">
                  <c:v>365000</c:v>
                </c:pt>
                <c:pt idx="4473">
                  <c:v>1152000</c:v>
                </c:pt>
                <c:pt idx="4474">
                  <c:v>175000</c:v>
                </c:pt>
                <c:pt idx="4475">
                  <c:v>195000</c:v>
                </c:pt>
                <c:pt idx="4476">
                  <c:v>1550000</c:v>
                </c:pt>
                <c:pt idx="4477">
                  <c:v>369000</c:v>
                </c:pt>
                <c:pt idx="4478">
                  <c:v>545000</c:v>
                </c:pt>
                <c:pt idx="4479">
                  <c:v>110000</c:v>
                </c:pt>
                <c:pt idx="4480">
                  <c:v>475000</c:v>
                </c:pt>
                <c:pt idx="4481">
                  <c:v>680000</c:v>
                </c:pt>
                <c:pt idx="4482">
                  <c:v>186000</c:v>
                </c:pt>
                <c:pt idx="4483">
                  <c:v>382000</c:v>
                </c:pt>
                <c:pt idx="4484">
                  <c:v>685000</c:v>
                </c:pt>
                <c:pt idx="4485">
                  <c:v>125000</c:v>
                </c:pt>
                <c:pt idx="4486">
                  <c:v>780000</c:v>
                </c:pt>
                <c:pt idx="4487">
                  <c:v>350000</c:v>
                </c:pt>
                <c:pt idx="4488">
                  <c:v>400000</c:v>
                </c:pt>
                <c:pt idx="4489">
                  <c:v>150000</c:v>
                </c:pt>
                <c:pt idx="4490">
                  <c:v>575000</c:v>
                </c:pt>
                <c:pt idx="4491">
                  <c:v>750000</c:v>
                </c:pt>
                <c:pt idx="4492">
                  <c:v>790000</c:v>
                </c:pt>
                <c:pt idx="4493">
                  <c:v>775000</c:v>
                </c:pt>
                <c:pt idx="4494">
                  <c:v>435000</c:v>
                </c:pt>
                <c:pt idx="4495">
                  <c:v>425000</c:v>
                </c:pt>
                <c:pt idx="4496">
                  <c:v>335000</c:v>
                </c:pt>
                <c:pt idx="4497">
                  <c:v>174000</c:v>
                </c:pt>
                <c:pt idx="4498">
                  <c:v>1275000</c:v>
                </c:pt>
                <c:pt idx="4499">
                  <c:v>410000</c:v>
                </c:pt>
                <c:pt idx="4500">
                  <c:v>590000</c:v>
                </c:pt>
                <c:pt idx="4501">
                  <c:v>675000</c:v>
                </c:pt>
                <c:pt idx="4502">
                  <c:v>790000</c:v>
                </c:pt>
                <c:pt idx="4503">
                  <c:v>650000</c:v>
                </c:pt>
                <c:pt idx="4504">
                  <c:v>615000</c:v>
                </c:pt>
                <c:pt idx="4505">
                  <c:v>345000</c:v>
                </c:pt>
                <c:pt idx="4506">
                  <c:v>1550000</c:v>
                </c:pt>
                <c:pt idx="4507">
                  <c:v>175000</c:v>
                </c:pt>
                <c:pt idx="4508">
                  <c:v>815000</c:v>
                </c:pt>
                <c:pt idx="4509">
                  <c:v>360000</c:v>
                </c:pt>
                <c:pt idx="4510">
                  <c:v>1525000</c:v>
                </c:pt>
                <c:pt idx="4511">
                  <c:v>700000</c:v>
                </c:pt>
                <c:pt idx="4512">
                  <c:v>380000</c:v>
                </c:pt>
                <c:pt idx="4513">
                  <c:v>300000</c:v>
                </c:pt>
                <c:pt idx="4514">
                  <c:v>340000</c:v>
                </c:pt>
                <c:pt idx="4515">
                  <c:v>1550000</c:v>
                </c:pt>
                <c:pt idx="4516">
                  <c:v>1085000</c:v>
                </c:pt>
                <c:pt idx="4517">
                  <c:v>420000</c:v>
                </c:pt>
                <c:pt idx="4518">
                  <c:v>260000</c:v>
                </c:pt>
                <c:pt idx="4519">
                  <c:v>651000</c:v>
                </c:pt>
                <c:pt idx="4520">
                  <c:v>1495000</c:v>
                </c:pt>
                <c:pt idx="4521">
                  <c:v>899981</c:v>
                </c:pt>
                <c:pt idx="4522">
                  <c:v>285000</c:v>
                </c:pt>
                <c:pt idx="4523">
                  <c:v>820000</c:v>
                </c:pt>
                <c:pt idx="4524">
                  <c:v>200000</c:v>
                </c:pt>
                <c:pt idx="4525">
                  <c:v>1600000</c:v>
                </c:pt>
                <c:pt idx="4526">
                  <c:v>240000</c:v>
                </c:pt>
                <c:pt idx="4527">
                  <c:v>725000</c:v>
                </c:pt>
                <c:pt idx="4528">
                  <c:v>390000</c:v>
                </c:pt>
                <c:pt idx="4529">
                  <c:v>280000</c:v>
                </c:pt>
                <c:pt idx="4530">
                  <c:v>550000</c:v>
                </c:pt>
                <c:pt idx="4531">
                  <c:v>975000</c:v>
                </c:pt>
                <c:pt idx="4532">
                  <c:v>500000</c:v>
                </c:pt>
                <c:pt idx="4533">
                  <c:v>750000</c:v>
                </c:pt>
                <c:pt idx="4534">
                  <c:v>400000</c:v>
                </c:pt>
                <c:pt idx="4535">
                  <c:v>420000</c:v>
                </c:pt>
                <c:pt idx="4536">
                  <c:v>90000</c:v>
                </c:pt>
                <c:pt idx="4537">
                  <c:v>960000</c:v>
                </c:pt>
                <c:pt idx="4538">
                  <c:v>795000</c:v>
                </c:pt>
                <c:pt idx="4539">
                  <c:v>190000</c:v>
                </c:pt>
                <c:pt idx="4540">
                  <c:v>483000</c:v>
                </c:pt>
                <c:pt idx="4541">
                  <c:v>430000</c:v>
                </c:pt>
                <c:pt idx="4542">
                  <c:v>650000</c:v>
                </c:pt>
                <c:pt idx="4543">
                  <c:v>200000</c:v>
                </c:pt>
                <c:pt idx="4544">
                  <c:v>845000</c:v>
                </c:pt>
                <c:pt idx="4545">
                  <c:v>245000</c:v>
                </c:pt>
                <c:pt idx="4546">
                  <c:v>325000</c:v>
                </c:pt>
                <c:pt idx="4547">
                  <c:v>675000</c:v>
                </c:pt>
                <c:pt idx="4548">
                  <c:v>150000</c:v>
                </c:pt>
                <c:pt idx="4549">
                  <c:v>760000</c:v>
                </c:pt>
                <c:pt idx="4550">
                  <c:v>610000</c:v>
                </c:pt>
                <c:pt idx="4551">
                  <c:v>121000</c:v>
                </c:pt>
                <c:pt idx="4552">
                  <c:v>265000</c:v>
                </c:pt>
                <c:pt idx="4553">
                  <c:v>710000</c:v>
                </c:pt>
                <c:pt idx="4554">
                  <c:v>1120000</c:v>
                </c:pt>
                <c:pt idx="4555">
                  <c:v>349000</c:v>
                </c:pt>
                <c:pt idx="4556">
                  <c:v>680000</c:v>
                </c:pt>
                <c:pt idx="4557">
                  <c:v>425000</c:v>
                </c:pt>
                <c:pt idx="4558">
                  <c:v>260000</c:v>
                </c:pt>
                <c:pt idx="4559">
                  <c:v>1675000</c:v>
                </c:pt>
                <c:pt idx="4560">
                  <c:v>180000</c:v>
                </c:pt>
                <c:pt idx="4561">
                  <c:v>600000</c:v>
                </c:pt>
                <c:pt idx="4562">
                  <c:v>295000</c:v>
                </c:pt>
                <c:pt idx="4563">
                  <c:v>675000</c:v>
                </c:pt>
                <c:pt idx="4564">
                  <c:v>399000</c:v>
                </c:pt>
                <c:pt idx="4565">
                  <c:v>851000</c:v>
                </c:pt>
                <c:pt idx="4566">
                  <c:v>745000</c:v>
                </c:pt>
                <c:pt idx="4567">
                  <c:v>995000</c:v>
                </c:pt>
                <c:pt idx="4568">
                  <c:v>190000</c:v>
                </c:pt>
                <c:pt idx="4569">
                  <c:v>575000</c:v>
                </c:pt>
                <c:pt idx="4570">
                  <c:v>655000</c:v>
                </c:pt>
                <c:pt idx="4571">
                  <c:v>325000</c:v>
                </c:pt>
                <c:pt idx="4572">
                  <c:v>651000</c:v>
                </c:pt>
                <c:pt idx="4573">
                  <c:v>450000</c:v>
                </c:pt>
                <c:pt idx="4574">
                  <c:v>572000</c:v>
                </c:pt>
                <c:pt idx="4575">
                  <c:v>410000</c:v>
                </c:pt>
                <c:pt idx="4576">
                  <c:v>475000</c:v>
                </c:pt>
                <c:pt idx="4577">
                  <c:v>890000</c:v>
                </c:pt>
                <c:pt idx="4578">
                  <c:v>325000</c:v>
                </c:pt>
                <c:pt idx="4579">
                  <c:v>525000</c:v>
                </c:pt>
                <c:pt idx="4580">
                  <c:v>1290000</c:v>
                </c:pt>
                <c:pt idx="4581">
                  <c:v>690000</c:v>
                </c:pt>
                <c:pt idx="4582">
                  <c:v>375000</c:v>
                </c:pt>
                <c:pt idx="4583">
                  <c:v>509999</c:v>
                </c:pt>
                <c:pt idx="4584">
                  <c:v>147000</c:v>
                </c:pt>
                <c:pt idx="4585">
                  <c:v>565000</c:v>
                </c:pt>
                <c:pt idx="4586">
                  <c:v>525000</c:v>
                </c:pt>
                <c:pt idx="4587">
                  <c:v>399999</c:v>
                </c:pt>
                <c:pt idx="4588">
                  <c:v>795000</c:v>
                </c:pt>
                <c:pt idx="4589">
                  <c:v>280000</c:v>
                </c:pt>
                <c:pt idx="4590">
                  <c:v>150000</c:v>
                </c:pt>
                <c:pt idx="4591">
                  <c:v>265000</c:v>
                </c:pt>
                <c:pt idx="4592">
                  <c:v>865000</c:v>
                </c:pt>
                <c:pt idx="4593">
                  <c:v>125000</c:v>
                </c:pt>
                <c:pt idx="4594">
                  <c:v>1250000</c:v>
                </c:pt>
                <c:pt idx="4595">
                  <c:v>375000</c:v>
                </c:pt>
                <c:pt idx="4596">
                  <c:v>120000</c:v>
                </c:pt>
                <c:pt idx="4597">
                  <c:v>325000</c:v>
                </c:pt>
                <c:pt idx="4598">
                  <c:v>205000</c:v>
                </c:pt>
                <c:pt idx="4599">
                  <c:v>1075000</c:v>
                </c:pt>
                <c:pt idx="4600">
                  <c:v>169000</c:v>
                </c:pt>
                <c:pt idx="4601">
                  <c:v>750000</c:v>
                </c:pt>
                <c:pt idx="4602">
                  <c:v>650000</c:v>
                </c:pt>
                <c:pt idx="4603">
                  <c:v>395000</c:v>
                </c:pt>
                <c:pt idx="4604">
                  <c:v>878790</c:v>
                </c:pt>
                <c:pt idx="4605">
                  <c:v>370000</c:v>
                </c:pt>
                <c:pt idx="4606">
                  <c:v>460000</c:v>
                </c:pt>
                <c:pt idx="4607">
                  <c:v>225000</c:v>
                </c:pt>
                <c:pt idx="4608">
                  <c:v>50000</c:v>
                </c:pt>
                <c:pt idx="4609">
                  <c:v>865000</c:v>
                </c:pt>
                <c:pt idx="4610">
                  <c:v>1370000</c:v>
                </c:pt>
                <c:pt idx="4611">
                  <c:v>625000</c:v>
                </c:pt>
                <c:pt idx="4612">
                  <c:v>625000</c:v>
                </c:pt>
                <c:pt idx="4613">
                  <c:v>425000</c:v>
                </c:pt>
                <c:pt idx="4614">
                  <c:v>500000</c:v>
                </c:pt>
                <c:pt idx="4615">
                  <c:v>790000</c:v>
                </c:pt>
                <c:pt idx="4616">
                  <c:v>645000</c:v>
                </c:pt>
                <c:pt idx="4617">
                  <c:v>150000</c:v>
                </c:pt>
                <c:pt idx="4618">
                  <c:v>88000</c:v>
                </c:pt>
                <c:pt idx="4619">
                  <c:v>680000</c:v>
                </c:pt>
                <c:pt idx="4620">
                  <c:v>611000</c:v>
                </c:pt>
                <c:pt idx="4621">
                  <c:v>425000</c:v>
                </c:pt>
                <c:pt idx="4622">
                  <c:v>400000</c:v>
                </c:pt>
                <c:pt idx="4623">
                  <c:v>699999</c:v>
                </c:pt>
                <c:pt idx="4624">
                  <c:v>425000</c:v>
                </c:pt>
                <c:pt idx="4625">
                  <c:v>315000</c:v>
                </c:pt>
                <c:pt idx="4626">
                  <c:v>235000</c:v>
                </c:pt>
                <c:pt idx="4627">
                  <c:v>150000</c:v>
                </c:pt>
                <c:pt idx="4628">
                  <c:v>700000</c:v>
                </c:pt>
                <c:pt idx="4629">
                  <c:v>721000</c:v>
                </c:pt>
                <c:pt idx="4630">
                  <c:v>220000</c:v>
                </c:pt>
                <c:pt idx="4631">
                  <c:v>820000</c:v>
                </c:pt>
                <c:pt idx="4632">
                  <c:v>448000</c:v>
                </c:pt>
                <c:pt idx="4633">
                  <c:v>455000</c:v>
                </c:pt>
                <c:pt idx="4634">
                  <c:v>350000</c:v>
                </c:pt>
                <c:pt idx="4635">
                  <c:v>315000</c:v>
                </c:pt>
                <c:pt idx="4636">
                  <c:v>355000</c:v>
                </c:pt>
                <c:pt idx="4637">
                  <c:v>610000</c:v>
                </c:pt>
                <c:pt idx="4638">
                  <c:v>139000</c:v>
                </c:pt>
                <c:pt idx="4639">
                  <c:v>225000</c:v>
                </c:pt>
                <c:pt idx="4640">
                  <c:v>149000</c:v>
                </c:pt>
                <c:pt idx="4641">
                  <c:v>1700000</c:v>
                </c:pt>
                <c:pt idx="4642">
                  <c:v>501000</c:v>
                </c:pt>
                <c:pt idx="4643">
                  <c:v>145000</c:v>
                </c:pt>
                <c:pt idx="4644">
                  <c:v>155000</c:v>
                </c:pt>
                <c:pt idx="4645">
                  <c:v>620000</c:v>
                </c:pt>
                <c:pt idx="4646">
                  <c:v>600000</c:v>
                </c:pt>
                <c:pt idx="4647">
                  <c:v>825000</c:v>
                </c:pt>
                <c:pt idx="4648">
                  <c:v>480000</c:v>
                </c:pt>
                <c:pt idx="4649">
                  <c:v>1600000</c:v>
                </c:pt>
                <c:pt idx="4650">
                  <c:v>621000</c:v>
                </c:pt>
                <c:pt idx="4651">
                  <c:v>599000</c:v>
                </c:pt>
                <c:pt idx="4652">
                  <c:v>375000</c:v>
                </c:pt>
                <c:pt idx="4653">
                  <c:v>705000</c:v>
                </c:pt>
                <c:pt idx="4654">
                  <c:v>875000</c:v>
                </c:pt>
                <c:pt idx="4655">
                  <c:v>1290000</c:v>
                </c:pt>
                <c:pt idx="4656">
                  <c:v>689999</c:v>
                </c:pt>
                <c:pt idx="4657">
                  <c:v>510000</c:v>
                </c:pt>
                <c:pt idx="4658">
                  <c:v>485000</c:v>
                </c:pt>
                <c:pt idx="4659">
                  <c:v>365000</c:v>
                </c:pt>
                <c:pt idx="4660">
                  <c:v>140000</c:v>
                </c:pt>
                <c:pt idx="4661">
                  <c:v>199000</c:v>
                </c:pt>
                <c:pt idx="4662">
                  <c:v>999000</c:v>
                </c:pt>
                <c:pt idx="4663">
                  <c:v>350000</c:v>
                </c:pt>
                <c:pt idx="4664">
                  <c:v>299999</c:v>
                </c:pt>
                <c:pt idx="4665">
                  <c:v>355000</c:v>
                </c:pt>
                <c:pt idx="4666">
                  <c:v>510000</c:v>
                </c:pt>
                <c:pt idx="4667">
                  <c:v>1400000</c:v>
                </c:pt>
                <c:pt idx="4668">
                  <c:v>160000</c:v>
                </c:pt>
                <c:pt idx="4669">
                  <c:v>620000</c:v>
                </c:pt>
                <c:pt idx="4670">
                  <c:v>475000</c:v>
                </c:pt>
                <c:pt idx="4671">
                  <c:v>560000</c:v>
                </c:pt>
                <c:pt idx="4672">
                  <c:v>540000</c:v>
                </c:pt>
                <c:pt idx="4673">
                  <c:v>280000</c:v>
                </c:pt>
                <c:pt idx="4674">
                  <c:v>230000</c:v>
                </c:pt>
                <c:pt idx="4675">
                  <c:v>110000</c:v>
                </c:pt>
                <c:pt idx="4676">
                  <c:v>149000</c:v>
                </c:pt>
                <c:pt idx="4677">
                  <c:v>240000</c:v>
                </c:pt>
                <c:pt idx="4678">
                  <c:v>98000</c:v>
                </c:pt>
                <c:pt idx="4679">
                  <c:v>240000</c:v>
                </c:pt>
                <c:pt idx="4680">
                  <c:v>499000</c:v>
                </c:pt>
                <c:pt idx="4681">
                  <c:v>670000</c:v>
                </c:pt>
                <c:pt idx="4682">
                  <c:v>1475000</c:v>
                </c:pt>
                <c:pt idx="4683">
                  <c:v>350000</c:v>
                </c:pt>
                <c:pt idx="4684">
                  <c:v>225000</c:v>
                </c:pt>
                <c:pt idx="4685">
                  <c:v>390000</c:v>
                </c:pt>
                <c:pt idx="4686">
                  <c:v>1065000</c:v>
                </c:pt>
                <c:pt idx="4687">
                  <c:v>153000</c:v>
                </c:pt>
                <c:pt idx="4688">
                  <c:v>1375000</c:v>
                </c:pt>
                <c:pt idx="4689">
                  <c:v>550000</c:v>
                </c:pt>
                <c:pt idx="4690">
                  <c:v>451000</c:v>
                </c:pt>
                <c:pt idx="4691">
                  <c:v>1085000</c:v>
                </c:pt>
                <c:pt idx="4692">
                  <c:v>675000</c:v>
                </c:pt>
                <c:pt idx="4693">
                  <c:v>725000</c:v>
                </c:pt>
                <c:pt idx="4694">
                  <c:v>285000</c:v>
                </c:pt>
                <c:pt idx="4695">
                  <c:v>765000</c:v>
                </c:pt>
                <c:pt idx="4696">
                  <c:v>1550000</c:v>
                </c:pt>
                <c:pt idx="4697">
                  <c:v>675000</c:v>
                </c:pt>
                <c:pt idx="4698">
                  <c:v>950000</c:v>
                </c:pt>
                <c:pt idx="4699">
                  <c:v>415000</c:v>
                </c:pt>
                <c:pt idx="4700">
                  <c:v>825000</c:v>
                </c:pt>
                <c:pt idx="4701">
                  <c:v>350000</c:v>
                </c:pt>
                <c:pt idx="4702">
                  <c:v>280000</c:v>
                </c:pt>
                <c:pt idx="4703">
                  <c:v>1150000</c:v>
                </c:pt>
                <c:pt idx="4704">
                  <c:v>325000</c:v>
                </c:pt>
                <c:pt idx="4705">
                  <c:v>1185000</c:v>
                </c:pt>
                <c:pt idx="4706">
                  <c:v>395000</c:v>
                </c:pt>
                <c:pt idx="4707">
                  <c:v>250000</c:v>
                </c:pt>
                <c:pt idx="4708">
                  <c:v>574000</c:v>
                </c:pt>
                <c:pt idx="4709">
                  <c:v>1095000</c:v>
                </c:pt>
                <c:pt idx="4710">
                  <c:v>189000</c:v>
                </c:pt>
                <c:pt idx="4711">
                  <c:v>311000</c:v>
                </c:pt>
                <c:pt idx="4712">
                  <c:v>535000</c:v>
                </c:pt>
                <c:pt idx="4713">
                  <c:v>485000</c:v>
                </c:pt>
                <c:pt idx="4714">
                  <c:v>131000</c:v>
                </c:pt>
                <c:pt idx="4715">
                  <c:v>1290000</c:v>
                </c:pt>
                <c:pt idx="4716">
                  <c:v>450000</c:v>
                </c:pt>
                <c:pt idx="4717">
                  <c:v>920000</c:v>
                </c:pt>
                <c:pt idx="4718">
                  <c:v>1050000</c:v>
                </c:pt>
                <c:pt idx="4719">
                  <c:v>1275000</c:v>
                </c:pt>
                <c:pt idx="4720">
                  <c:v>699000</c:v>
                </c:pt>
                <c:pt idx="4721">
                  <c:v>1049000</c:v>
                </c:pt>
                <c:pt idx="4722">
                  <c:v>385000</c:v>
                </c:pt>
                <c:pt idx="4723">
                  <c:v>220000</c:v>
                </c:pt>
                <c:pt idx="4724">
                  <c:v>990000</c:v>
                </c:pt>
                <c:pt idx="4725">
                  <c:v>120000</c:v>
                </c:pt>
                <c:pt idx="4726">
                  <c:v>949000</c:v>
                </c:pt>
                <c:pt idx="4727">
                  <c:v>460000</c:v>
                </c:pt>
                <c:pt idx="4728">
                  <c:v>1700000</c:v>
                </c:pt>
                <c:pt idx="4729">
                  <c:v>500000</c:v>
                </c:pt>
                <c:pt idx="4730">
                  <c:v>665000</c:v>
                </c:pt>
                <c:pt idx="4731">
                  <c:v>270000</c:v>
                </c:pt>
                <c:pt idx="4732">
                  <c:v>195000</c:v>
                </c:pt>
                <c:pt idx="4733">
                  <c:v>489000</c:v>
                </c:pt>
                <c:pt idx="4734">
                  <c:v>740000</c:v>
                </c:pt>
                <c:pt idx="4735">
                  <c:v>750000</c:v>
                </c:pt>
                <c:pt idx="4736">
                  <c:v>700000</c:v>
                </c:pt>
                <c:pt idx="4737">
                  <c:v>160000</c:v>
                </c:pt>
                <c:pt idx="4738">
                  <c:v>685000</c:v>
                </c:pt>
                <c:pt idx="4739">
                  <c:v>750000</c:v>
                </c:pt>
                <c:pt idx="4740">
                  <c:v>345000</c:v>
                </c:pt>
                <c:pt idx="4741">
                  <c:v>585000</c:v>
                </c:pt>
                <c:pt idx="4742">
                  <c:v>395000</c:v>
                </c:pt>
                <c:pt idx="4743">
                  <c:v>245000</c:v>
                </c:pt>
                <c:pt idx="4744">
                  <c:v>645001</c:v>
                </c:pt>
                <c:pt idx="4745">
                  <c:v>699939</c:v>
                </c:pt>
                <c:pt idx="4746">
                  <c:v>370000</c:v>
                </c:pt>
                <c:pt idx="4747">
                  <c:v>251000</c:v>
                </c:pt>
                <c:pt idx="4748">
                  <c:v>660000</c:v>
                </c:pt>
                <c:pt idx="4749">
                  <c:v>770000</c:v>
                </c:pt>
                <c:pt idx="4750">
                  <c:v>1075000</c:v>
                </c:pt>
                <c:pt idx="4751">
                  <c:v>185000</c:v>
                </c:pt>
                <c:pt idx="4752">
                  <c:v>315000</c:v>
                </c:pt>
                <c:pt idx="4753">
                  <c:v>525000</c:v>
                </c:pt>
                <c:pt idx="4754">
                  <c:v>369000</c:v>
                </c:pt>
                <c:pt idx="4755">
                  <c:v>690000</c:v>
                </c:pt>
                <c:pt idx="4756">
                  <c:v>1435000</c:v>
                </c:pt>
                <c:pt idx="4757">
                  <c:v>425000</c:v>
                </c:pt>
                <c:pt idx="4758">
                  <c:v>349991</c:v>
                </c:pt>
                <c:pt idx="4759">
                  <c:v>760000</c:v>
                </c:pt>
                <c:pt idx="4760">
                  <c:v>98000</c:v>
                </c:pt>
                <c:pt idx="4761">
                  <c:v>1560000</c:v>
                </c:pt>
                <c:pt idx="4762">
                  <c:v>500000</c:v>
                </c:pt>
                <c:pt idx="4763">
                  <c:v>240000</c:v>
                </c:pt>
                <c:pt idx="4764">
                  <c:v>499000</c:v>
                </c:pt>
                <c:pt idx="4765">
                  <c:v>639999</c:v>
                </c:pt>
                <c:pt idx="4766">
                  <c:v>385000</c:v>
                </c:pt>
                <c:pt idx="4767">
                  <c:v>430000</c:v>
                </c:pt>
                <c:pt idx="4768">
                  <c:v>200000</c:v>
                </c:pt>
                <c:pt idx="4769">
                  <c:v>364000</c:v>
                </c:pt>
                <c:pt idx="4770">
                  <c:v>499000</c:v>
                </c:pt>
                <c:pt idx="4771">
                  <c:v>160000</c:v>
                </c:pt>
                <c:pt idx="4772">
                  <c:v>72000</c:v>
                </c:pt>
                <c:pt idx="4773">
                  <c:v>570000</c:v>
                </c:pt>
                <c:pt idx="4774">
                  <c:v>180000</c:v>
                </c:pt>
                <c:pt idx="4775">
                  <c:v>1180000</c:v>
                </c:pt>
                <c:pt idx="4776">
                  <c:v>345000</c:v>
                </c:pt>
                <c:pt idx="4777">
                  <c:v>435000</c:v>
                </c:pt>
                <c:pt idx="4778">
                  <c:v>259000</c:v>
                </c:pt>
                <c:pt idx="4779">
                  <c:v>1400000</c:v>
                </c:pt>
                <c:pt idx="4780">
                  <c:v>220000</c:v>
                </c:pt>
                <c:pt idx="4781">
                  <c:v>325000</c:v>
                </c:pt>
                <c:pt idx="4782">
                  <c:v>1675000</c:v>
                </c:pt>
                <c:pt idx="4783">
                  <c:v>200000</c:v>
                </c:pt>
                <c:pt idx="4784">
                  <c:v>1390000</c:v>
                </c:pt>
                <c:pt idx="4785">
                  <c:v>385000</c:v>
                </c:pt>
                <c:pt idx="4786">
                  <c:v>345000</c:v>
                </c:pt>
                <c:pt idx="4787">
                  <c:v>790000</c:v>
                </c:pt>
                <c:pt idx="4788">
                  <c:v>850000</c:v>
                </c:pt>
                <c:pt idx="4789">
                  <c:v>480000</c:v>
                </c:pt>
                <c:pt idx="4790">
                  <c:v>131000</c:v>
                </c:pt>
                <c:pt idx="4791">
                  <c:v>689000</c:v>
                </c:pt>
                <c:pt idx="4792">
                  <c:v>1540000</c:v>
                </c:pt>
                <c:pt idx="4793">
                  <c:v>395000</c:v>
                </c:pt>
                <c:pt idx="4794">
                  <c:v>315000</c:v>
                </c:pt>
                <c:pt idx="4795">
                  <c:v>310000</c:v>
                </c:pt>
                <c:pt idx="4796">
                  <c:v>475000</c:v>
                </c:pt>
                <c:pt idx="4797">
                  <c:v>1650000</c:v>
                </c:pt>
                <c:pt idx="4798">
                  <c:v>410000</c:v>
                </c:pt>
                <c:pt idx="4799">
                  <c:v>695000</c:v>
                </c:pt>
                <c:pt idx="4800">
                  <c:v>1350000</c:v>
                </c:pt>
                <c:pt idx="4801">
                  <c:v>590000</c:v>
                </c:pt>
                <c:pt idx="4802">
                  <c:v>265000</c:v>
                </c:pt>
                <c:pt idx="4803">
                  <c:v>850000</c:v>
                </c:pt>
                <c:pt idx="4804">
                  <c:v>380000</c:v>
                </c:pt>
                <c:pt idx="4805">
                  <c:v>695000</c:v>
                </c:pt>
                <c:pt idx="4806">
                  <c:v>615000</c:v>
                </c:pt>
                <c:pt idx="4807">
                  <c:v>1025000</c:v>
                </c:pt>
                <c:pt idx="4808">
                  <c:v>320000</c:v>
                </c:pt>
                <c:pt idx="4809">
                  <c:v>582000</c:v>
                </c:pt>
                <c:pt idx="4810">
                  <c:v>650000</c:v>
                </c:pt>
                <c:pt idx="4811">
                  <c:v>575000</c:v>
                </c:pt>
                <c:pt idx="4812">
                  <c:v>1149000</c:v>
                </c:pt>
                <c:pt idx="4813">
                  <c:v>450000</c:v>
                </c:pt>
                <c:pt idx="4814">
                  <c:v>432000</c:v>
                </c:pt>
                <c:pt idx="4815">
                  <c:v>1650000</c:v>
                </c:pt>
                <c:pt idx="4816">
                  <c:v>545000</c:v>
                </c:pt>
                <c:pt idx="4817">
                  <c:v>905000</c:v>
                </c:pt>
                <c:pt idx="4818">
                  <c:v>649000</c:v>
                </c:pt>
                <c:pt idx="4819">
                  <c:v>1500000</c:v>
                </c:pt>
                <c:pt idx="4820">
                  <c:v>675000</c:v>
                </c:pt>
                <c:pt idx="4821">
                  <c:v>313131</c:v>
                </c:pt>
                <c:pt idx="4822">
                  <c:v>275000</c:v>
                </c:pt>
                <c:pt idx="4823">
                  <c:v>125000</c:v>
                </c:pt>
                <c:pt idx="4824">
                  <c:v>175000</c:v>
                </c:pt>
                <c:pt idx="4825">
                  <c:v>350000</c:v>
                </c:pt>
                <c:pt idx="4826">
                  <c:v>690000</c:v>
                </c:pt>
                <c:pt idx="4827">
                  <c:v>160000</c:v>
                </c:pt>
                <c:pt idx="4828">
                  <c:v>200000</c:v>
                </c:pt>
                <c:pt idx="4829">
                  <c:v>495000</c:v>
                </c:pt>
                <c:pt idx="4830">
                  <c:v>995000</c:v>
                </c:pt>
                <c:pt idx="4831">
                  <c:v>139000</c:v>
                </c:pt>
                <c:pt idx="4832">
                  <c:v>135000</c:v>
                </c:pt>
                <c:pt idx="4833">
                  <c:v>445000</c:v>
                </c:pt>
                <c:pt idx="4834">
                  <c:v>975000</c:v>
                </c:pt>
                <c:pt idx="4835">
                  <c:v>150000</c:v>
                </c:pt>
                <c:pt idx="4836">
                  <c:v>745000</c:v>
                </c:pt>
                <c:pt idx="4837">
                  <c:v>565000</c:v>
                </c:pt>
                <c:pt idx="4838">
                  <c:v>160000</c:v>
                </c:pt>
                <c:pt idx="4839">
                  <c:v>210000</c:v>
                </c:pt>
                <c:pt idx="4840">
                  <c:v>750000</c:v>
                </c:pt>
                <c:pt idx="4841">
                  <c:v>490000</c:v>
                </c:pt>
                <c:pt idx="4842">
                  <c:v>1325000</c:v>
                </c:pt>
                <c:pt idx="4843">
                  <c:v>225000</c:v>
                </c:pt>
                <c:pt idx="4844">
                  <c:v>1080000</c:v>
                </c:pt>
                <c:pt idx="4845">
                  <c:v>485000</c:v>
                </c:pt>
                <c:pt idx="4846">
                  <c:v>325000</c:v>
                </c:pt>
                <c:pt idx="4847">
                  <c:v>730000</c:v>
                </c:pt>
                <c:pt idx="4848">
                  <c:v>825000</c:v>
                </c:pt>
                <c:pt idx="4849">
                  <c:v>550000</c:v>
                </c:pt>
                <c:pt idx="4850">
                  <c:v>535000</c:v>
                </c:pt>
                <c:pt idx="4851">
                  <c:v>460000</c:v>
                </c:pt>
                <c:pt idx="4852">
                  <c:v>575000</c:v>
                </c:pt>
                <c:pt idx="4853">
                  <c:v>1491000</c:v>
                </c:pt>
                <c:pt idx="4854">
                  <c:v>985000</c:v>
                </c:pt>
                <c:pt idx="4855">
                  <c:v>445000</c:v>
                </c:pt>
                <c:pt idx="4856">
                  <c:v>465000</c:v>
                </c:pt>
                <c:pt idx="4857">
                  <c:v>725000</c:v>
                </c:pt>
                <c:pt idx="4858">
                  <c:v>975000</c:v>
                </c:pt>
                <c:pt idx="4859">
                  <c:v>751000</c:v>
                </c:pt>
                <c:pt idx="4860">
                  <c:v>195000</c:v>
                </c:pt>
                <c:pt idx="4861">
                  <c:v>1440000</c:v>
                </c:pt>
                <c:pt idx="4862">
                  <c:v>280000</c:v>
                </c:pt>
                <c:pt idx="4863">
                  <c:v>165000</c:v>
                </c:pt>
                <c:pt idx="4864">
                  <c:v>890000</c:v>
                </c:pt>
                <c:pt idx="4865">
                  <c:v>430000</c:v>
                </c:pt>
                <c:pt idx="4866">
                  <c:v>565000</c:v>
                </c:pt>
                <c:pt idx="4867">
                  <c:v>600000</c:v>
                </c:pt>
                <c:pt idx="4868">
                  <c:v>595000</c:v>
                </c:pt>
                <c:pt idx="4869">
                  <c:v>150000</c:v>
                </c:pt>
                <c:pt idx="4870">
                  <c:v>190000</c:v>
                </c:pt>
                <c:pt idx="4871">
                  <c:v>450000</c:v>
                </c:pt>
                <c:pt idx="4872">
                  <c:v>259999</c:v>
                </c:pt>
                <c:pt idx="4873">
                  <c:v>300000</c:v>
                </c:pt>
                <c:pt idx="4874">
                  <c:v>585000</c:v>
                </c:pt>
                <c:pt idx="4875">
                  <c:v>1250000</c:v>
                </c:pt>
                <c:pt idx="4876">
                  <c:v>415000</c:v>
                </c:pt>
                <c:pt idx="4877">
                  <c:v>899000</c:v>
                </c:pt>
                <c:pt idx="4878">
                  <c:v>625000</c:v>
                </c:pt>
                <c:pt idx="4879">
                  <c:v>155000</c:v>
                </c:pt>
                <c:pt idx="4880">
                  <c:v>235000</c:v>
                </c:pt>
                <c:pt idx="4881">
                  <c:v>490000</c:v>
                </c:pt>
                <c:pt idx="4882">
                  <c:v>445000</c:v>
                </c:pt>
                <c:pt idx="4883">
                  <c:v>750000</c:v>
                </c:pt>
                <c:pt idx="4884">
                  <c:v>630000</c:v>
                </c:pt>
                <c:pt idx="4885">
                  <c:v>222000</c:v>
                </c:pt>
                <c:pt idx="4886">
                  <c:v>550000</c:v>
                </c:pt>
                <c:pt idx="4887">
                  <c:v>490000</c:v>
                </c:pt>
                <c:pt idx="4888">
                  <c:v>1300000</c:v>
                </c:pt>
                <c:pt idx="4889">
                  <c:v>145800</c:v>
                </c:pt>
                <c:pt idx="4890">
                  <c:v>425000</c:v>
                </c:pt>
                <c:pt idx="4891">
                  <c:v>1400000</c:v>
                </c:pt>
                <c:pt idx="4892">
                  <c:v>300000</c:v>
                </c:pt>
                <c:pt idx="4893">
                  <c:v>625000</c:v>
                </c:pt>
                <c:pt idx="4894">
                  <c:v>1695000</c:v>
                </c:pt>
                <c:pt idx="4895">
                  <c:v>385000</c:v>
                </c:pt>
                <c:pt idx="4896">
                  <c:v>395000</c:v>
                </c:pt>
                <c:pt idx="4897">
                  <c:v>615000</c:v>
                </c:pt>
                <c:pt idx="4898">
                  <c:v>285000</c:v>
                </c:pt>
                <c:pt idx="4899">
                  <c:v>271000</c:v>
                </c:pt>
                <c:pt idx="4900">
                  <c:v>380000</c:v>
                </c:pt>
                <c:pt idx="4901">
                  <c:v>410000</c:v>
                </c:pt>
                <c:pt idx="4902">
                  <c:v>375000</c:v>
                </c:pt>
                <c:pt idx="4903">
                  <c:v>785000</c:v>
                </c:pt>
                <c:pt idx="4904">
                  <c:v>199999</c:v>
                </c:pt>
                <c:pt idx="4905">
                  <c:v>1050000</c:v>
                </c:pt>
                <c:pt idx="4906">
                  <c:v>175000</c:v>
                </c:pt>
                <c:pt idx="4907">
                  <c:v>125000</c:v>
                </c:pt>
                <c:pt idx="4908">
                  <c:v>210000</c:v>
                </c:pt>
                <c:pt idx="4909">
                  <c:v>435000</c:v>
                </c:pt>
                <c:pt idx="4910">
                  <c:v>190000</c:v>
                </c:pt>
                <c:pt idx="4911">
                  <c:v>350000</c:v>
                </c:pt>
                <c:pt idx="4912">
                  <c:v>315000</c:v>
                </c:pt>
                <c:pt idx="4913">
                  <c:v>675000</c:v>
                </c:pt>
                <c:pt idx="4914">
                  <c:v>799999</c:v>
                </c:pt>
                <c:pt idx="4915">
                  <c:v>425000</c:v>
                </c:pt>
                <c:pt idx="4916">
                  <c:v>360000</c:v>
                </c:pt>
                <c:pt idx="4917">
                  <c:v>315000</c:v>
                </c:pt>
                <c:pt idx="4918">
                  <c:v>450000</c:v>
                </c:pt>
                <c:pt idx="4919">
                  <c:v>225000</c:v>
                </c:pt>
                <c:pt idx="4920">
                  <c:v>1025000</c:v>
                </c:pt>
                <c:pt idx="4921">
                  <c:v>1190000</c:v>
                </c:pt>
                <c:pt idx="4922">
                  <c:v>350000</c:v>
                </c:pt>
                <c:pt idx="4923">
                  <c:v>649999</c:v>
                </c:pt>
                <c:pt idx="4924">
                  <c:v>510000</c:v>
                </c:pt>
                <c:pt idx="4925">
                  <c:v>320000</c:v>
                </c:pt>
                <c:pt idx="4926">
                  <c:v>689000</c:v>
                </c:pt>
                <c:pt idx="4927">
                  <c:v>120000</c:v>
                </c:pt>
                <c:pt idx="4928">
                  <c:v>159000</c:v>
                </c:pt>
                <c:pt idx="4929">
                  <c:v>1495000</c:v>
                </c:pt>
                <c:pt idx="4930">
                  <c:v>990000</c:v>
                </c:pt>
                <c:pt idx="4931">
                  <c:v>1690000</c:v>
                </c:pt>
                <c:pt idx="4932">
                  <c:v>245000</c:v>
                </c:pt>
                <c:pt idx="4933">
                  <c:v>801000</c:v>
                </c:pt>
                <c:pt idx="4934">
                  <c:v>195000</c:v>
                </c:pt>
                <c:pt idx="4935">
                  <c:v>199999</c:v>
                </c:pt>
                <c:pt idx="4936">
                  <c:v>445000</c:v>
                </c:pt>
                <c:pt idx="4937">
                  <c:v>160000</c:v>
                </c:pt>
                <c:pt idx="4938">
                  <c:v>645000</c:v>
                </c:pt>
                <c:pt idx="4939">
                  <c:v>475000</c:v>
                </c:pt>
                <c:pt idx="4940">
                  <c:v>1490000</c:v>
                </c:pt>
                <c:pt idx="4941">
                  <c:v>440000</c:v>
                </c:pt>
                <c:pt idx="4942">
                  <c:v>950000</c:v>
                </c:pt>
                <c:pt idx="4943">
                  <c:v>99999</c:v>
                </c:pt>
                <c:pt idx="4944">
                  <c:v>475000</c:v>
                </c:pt>
                <c:pt idx="4945">
                  <c:v>999999</c:v>
                </c:pt>
                <c:pt idx="4946">
                  <c:v>285000</c:v>
                </c:pt>
                <c:pt idx="4947">
                  <c:v>975000</c:v>
                </c:pt>
                <c:pt idx="4948">
                  <c:v>590000</c:v>
                </c:pt>
                <c:pt idx="4949">
                  <c:v>310000</c:v>
                </c:pt>
                <c:pt idx="4950">
                  <c:v>300763</c:v>
                </c:pt>
                <c:pt idx="4951">
                  <c:v>278000</c:v>
                </c:pt>
                <c:pt idx="4952">
                  <c:v>600000</c:v>
                </c:pt>
                <c:pt idx="4953">
                  <c:v>935000</c:v>
                </c:pt>
                <c:pt idx="4954">
                  <c:v>230000</c:v>
                </c:pt>
                <c:pt idx="4955">
                  <c:v>350000</c:v>
                </c:pt>
                <c:pt idx="4956">
                  <c:v>1073000</c:v>
                </c:pt>
                <c:pt idx="4957">
                  <c:v>590000</c:v>
                </c:pt>
                <c:pt idx="4958">
                  <c:v>1490000</c:v>
                </c:pt>
                <c:pt idx="4959">
                  <c:v>385000</c:v>
                </c:pt>
                <c:pt idx="4960">
                  <c:v>207000</c:v>
                </c:pt>
                <c:pt idx="4961">
                  <c:v>745000</c:v>
                </c:pt>
                <c:pt idx="4962">
                  <c:v>290000</c:v>
                </c:pt>
                <c:pt idx="4963">
                  <c:v>1000000</c:v>
                </c:pt>
                <c:pt idx="4964">
                  <c:v>700000</c:v>
                </c:pt>
                <c:pt idx="4965">
                  <c:v>360000</c:v>
                </c:pt>
                <c:pt idx="4966">
                  <c:v>280000</c:v>
                </c:pt>
                <c:pt idx="4967">
                  <c:v>275000</c:v>
                </c:pt>
                <c:pt idx="4968">
                  <c:v>565000</c:v>
                </c:pt>
                <c:pt idx="4969">
                  <c:v>525000</c:v>
                </c:pt>
                <c:pt idx="4970">
                  <c:v>440000</c:v>
                </c:pt>
                <c:pt idx="4971">
                  <c:v>421999</c:v>
                </c:pt>
                <c:pt idx="4972">
                  <c:v>585000</c:v>
                </c:pt>
                <c:pt idx="4973">
                  <c:v>775000</c:v>
                </c:pt>
                <c:pt idx="4974">
                  <c:v>1600000</c:v>
                </c:pt>
                <c:pt idx="4975">
                  <c:v>649000</c:v>
                </c:pt>
                <c:pt idx="4976">
                  <c:v>395000</c:v>
                </c:pt>
                <c:pt idx="4977">
                  <c:v>465000</c:v>
                </c:pt>
                <c:pt idx="4978">
                  <c:v>415000</c:v>
                </c:pt>
                <c:pt idx="4979">
                  <c:v>1545000</c:v>
                </c:pt>
                <c:pt idx="4980">
                  <c:v>440000</c:v>
                </c:pt>
                <c:pt idx="4981">
                  <c:v>985000</c:v>
                </c:pt>
                <c:pt idx="4982">
                  <c:v>750000</c:v>
                </c:pt>
                <c:pt idx="4983">
                  <c:v>400000</c:v>
                </c:pt>
                <c:pt idx="4984">
                  <c:v>975000</c:v>
                </c:pt>
                <c:pt idx="4985">
                  <c:v>900000</c:v>
                </c:pt>
                <c:pt idx="4986">
                  <c:v>1450000</c:v>
                </c:pt>
                <c:pt idx="4987">
                  <c:v>756000</c:v>
                </c:pt>
                <c:pt idx="4988">
                  <c:v>350000</c:v>
                </c:pt>
                <c:pt idx="4989">
                  <c:v>460000</c:v>
                </c:pt>
                <c:pt idx="4990">
                  <c:v>565000</c:v>
                </c:pt>
                <c:pt idx="4991">
                  <c:v>160000</c:v>
                </c:pt>
                <c:pt idx="4992">
                  <c:v>379000</c:v>
                </c:pt>
                <c:pt idx="4993">
                  <c:v>735000</c:v>
                </c:pt>
                <c:pt idx="4994">
                  <c:v>599000</c:v>
                </c:pt>
                <c:pt idx="4995">
                  <c:v>600000</c:v>
                </c:pt>
                <c:pt idx="4996">
                  <c:v>785000</c:v>
                </c:pt>
                <c:pt idx="4997">
                  <c:v>475000</c:v>
                </c:pt>
                <c:pt idx="4998">
                  <c:v>1045000</c:v>
                </c:pt>
                <c:pt idx="4999">
                  <c:v>345000</c:v>
                </c:pt>
                <c:pt idx="5000">
                  <c:v>260000</c:v>
                </c:pt>
                <c:pt idx="5001">
                  <c:v>1500000</c:v>
                </c:pt>
                <c:pt idx="5002">
                  <c:v>800000</c:v>
                </c:pt>
                <c:pt idx="5003">
                  <c:v>480000</c:v>
                </c:pt>
                <c:pt idx="5004">
                  <c:v>550000</c:v>
                </c:pt>
                <c:pt idx="5005">
                  <c:v>250000</c:v>
                </c:pt>
                <c:pt idx="5006">
                  <c:v>560000</c:v>
                </c:pt>
                <c:pt idx="5007">
                  <c:v>611000</c:v>
                </c:pt>
                <c:pt idx="5008">
                  <c:v>330000</c:v>
                </c:pt>
                <c:pt idx="5009">
                  <c:v>365000</c:v>
                </c:pt>
                <c:pt idx="5010">
                  <c:v>685000</c:v>
                </c:pt>
                <c:pt idx="5011">
                  <c:v>265000</c:v>
                </c:pt>
                <c:pt idx="5012">
                  <c:v>380000</c:v>
                </c:pt>
                <c:pt idx="5013">
                  <c:v>190000</c:v>
                </c:pt>
                <c:pt idx="5014">
                  <c:v>135500</c:v>
                </c:pt>
                <c:pt idx="5015">
                  <c:v>1569000</c:v>
                </c:pt>
                <c:pt idx="5016">
                  <c:v>570000</c:v>
                </c:pt>
                <c:pt idx="5017">
                  <c:v>525000</c:v>
                </c:pt>
                <c:pt idx="5018">
                  <c:v>335000</c:v>
                </c:pt>
                <c:pt idx="5019">
                  <c:v>775000</c:v>
                </c:pt>
                <c:pt idx="5020">
                  <c:v>145000</c:v>
                </c:pt>
                <c:pt idx="5021">
                  <c:v>670000</c:v>
                </c:pt>
                <c:pt idx="5022">
                  <c:v>150000</c:v>
                </c:pt>
                <c:pt idx="5023">
                  <c:v>225000</c:v>
                </c:pt>
                <c:pt idx="5024">
                  <c:v>1075000</c:v>
                </c:pt>
                <c:pt idx="5025">
                  <c:v>465000</c:v>
                </c:pt>
                <c:pt idx="5026">
                  <c:v>1060000</c:v>
                </c:pt>
                <c:pt idx="5027">
                  <c:v>250000</c:v>
                </c:pt>
                <c:pt idx="5028">
                  <c:v>365000</c:v>
                </c:pt>
                <c:pt idx="5029">
                  <c:v>130000</c:v>
                </c:pt>
                <c:pt idx="5030">
                  <c:v>325000</c:v>
                </c:pt>
                <c:pt idx="5031">
                  <c:v>1075000</c:v>
                </c:pt>
                <c:pt idx="5032">
                  <c:v>120000</c:v>
                </c:pt>
                <c:pt idx="5033">
                  <c:v>690000</c:v>
                </c:pt>
                <c:pt idx="5034">
                  <c:v>775000</c:v>
                </c:pt>
                <c:pt idx="5035">
                  <c:v>500000</c:v>
                </c:pt>
                <c:pt idx="5036">
                  <c:v>845000</c:v>
                </c:pt>
                <c:pt idx="5037">
                  <c:v>599999</c:v>
                </c:pt>
                <c:pt idx="5038">
                  <c:v>225000</c:v>
                </c:pt>
                <c:pt idx="5039">
                  <c:v>750000</c:v>
                </c:pt>
                <c:pt idx="5040">
                  <c:v>1675000</c:v>
                </c:pt>
                <c:pt idx="5041">
                  <c:v>170000</c:v>
                </c:pt>
                <c:pt idx="5042">
                  <c:v>145000</c:v>
                </c:pt>
                <c:pt idx="5043">
                  <c:v>930000</c:v>
                </c:pt>
                <c:pt idx="5044">
                  <c:v>595000</c:v>
                </c:pt>
                <c:pt idx="5045">
                  <c:v>435000</c:v>
                </c:pt>
                <c:pt idx="5046">
                  <c:v>600000</c:v>
                </c:pt>
                <c:pt idx="5047">
                  <c:v>145000</c:v>
                </c:pt>
                <c:pt idx="5048">
                  <c:v>440000</c:v>
                </c:pt>
                <c:pt idx="5049">
                  <c:v>320000</c:v>
                </c:pt>
                <c:pt idx="5050">
                  <c:v>1200000</c:v>
                </c:pt>
                <c:pt idx="5051">
                  <c:v>645000</c:v>
                </c:pt>
                <c:pt idx="5052">
                  <c:v>350000</c:v>
                </c:pt>
                <c:pt idx="5053">
                  <c:v>390000</c:v>
                </c:pt>
                <c:pt idx="5054">
                  <c:v>1180000</c:v>
                </c:pt>
                <c:pt idx="5055">
                  <c:v>135000</c:v>
                </c:pt>
                <c:pt idx="5056">
                  <c:v>1550000</c:v>
                </c:pt>
                <c:pt idx="5057">
                  <c:v>290000</c:v>
                </c:pt>
                <c:pt idx="5058">
                  <c:v>160000</c:v>
                </c:pt>
                <c:pt idx="5059">
                  <c:v>1345000</c:v>
                </c:pt>
                <c:pt idx="5060">
                  <c:v>280000</c:v>
                </c:pt>
                <c:pt idx="5061">
                  <c:v>599000</c:v>
                </c:pt>
                <c:pt idx="5062">
                  <c:v>645000</c:v>
                </c:pt>
                <c:pt idx="5063">
                  <c:v>400000</c:v>
                </c:pt>
                <c:pt idx="5064">
                  <c:v>585000</c:v>
                </c:pt>
                <c:pt idx="5065">
                  <c:v>775000</c:v>
                </c:pt>
                <c:pt idx="5066">
                  <c:v>520000</c:v>
                </c:pt>
                <c:pt idx="5067">
                  <c:v>177600</c:v>
                </c:pt>
                <c:pt idx="5068">
                  <c:v>935000</c:v>
                </c:pt>
                <c:pt idx="5069">
                  <c:v>875000</c:v>
                </c:pt>
                <c:pt idx="5070">
                  <c:v>1190000</c:v>
                </c:pt>
                <c:pt idx="5071">
                  <c:v>490000</c:v>
                </c:pt>
                <c:pt idx="5072">
                  <c:v>441000</c:v>
                </c:pt>
                <c:pt idx="5073">
                  <c:v>590000</c:v>
                </c:pt>
                <c:pt idx="5074">
                  <c:v>1300000</c:v>
                </c:pt>
                <c:pt idx="5075">
                  <c:v>315000</c:v>
                </c:pt>
                <c:pt idx="5076">
                  <c:v>585000</c:v>
                </c:pt>
                <c:pt idx="5077">
                  <c:v>899000</c:v>
                </c:pt>
                <c:pt idx="5078">
                  <c:v>135000</c:v>
                </c:pt>
                <c:pt idx="5079">
                  <c:v>695000</c:v>
                </c:pt>
                <c:pt idx="5080">
                  <c:v>565000</c:v>
                </c:pt>
                <c:pt idx="5081">
                  <c:v>490000</c:v>
                </c:pt>
                <c:pt idx="5082">
                  <c:v>585000</c:v>
                </c:pt>
                <c:pt idx="5083">
                  <c:v>630000</c:v>
                </c:pt>
                <c:pt idx="5084">
                  <c:v>265000</c:v>
                </c:pt>
                <c:pt idx="5085">
                  <c:v>585000</c:v>
                </c:pt>
                <c:pt idx="5086">
                  <c:v>550000</c:v>
                </c:pt>
                <c:pt idx="5087">
                  <c:v>425000</c:v>
                </c:pt>
                <c:pt idx="5088">
                  <c:v>1025000</c:v>
                </c:pt>
                <c:pt idx="5089">
                  <c:v>865000</c:v>
                </c:pt>
                <c:pt idx="5090">
                  <c:v>288888</c:v>
                </c:pt>
                <c:pt idx="5091">
                  <c:v>130000</c:v>
                </c:pt>
                <c:pt idx="5092">
                  <c:v>710000</c:v>
                </c:pt>
                <c:pt idx="5093">
                  <c:v>535000</c:v>
                </c:pt>
                <c:pt idx="5094">
                  <c:v>400000</c:v>
                </c:pt>
                <c:pt idx="5095">
                  <c:v>185000</c:v>
                </c:pt>
                <c:pt idx="5096">
                  <c:v>330000</c:v>
                </c:pt>
                <c:pt idx="5097">
                  <c:v>358000</c:v>
                </c:pt>
                <c:pt idx="5098">
                  <c:v>660000</c:v>
                </c:pt>
                <c:pt idx="5099">
                  <c:v>399999</c:v>
                </c:pt>
                <c:pt idx="5100">
                  <c:v>240000</c:v>
                </c:pt>
                <c:pt idx="5101">
                  <c:v>550000</c:v>
                </c:pt>
                <c:pt idx="5102">
                  <c:v>425000</c:v>
                </c:pt>
                <c:pt idx="5103">
                  <c:v>1220000</c:v>
                </c:pt>
                <c:pt idx="5104">
                  <c:v>225000</c:v>
                </c:pt>
                <c:pt idx="5105">
                  <c:v>750000</c:v>
                </c:pt>
                <c:pt idx="5106">
                  <c:v>285000</c:v>
                </c:pt>
                <c:pt idx="5107">
                  <c:v>235000</c:v>
                </c:pt>
                <c:pt idx="5108">
                  <c:v>250000</c:v>
                </c:pt>
                <c:pt idx="5109">
                  <c:v>300000</c:v>
                </c:pt>
                <c:pt idx="5110">
                  <c:v>200000</c:v>
                </c:pt>
                <c:pt idx="5111">
                  <c:v>840000</c:v>
                </c:pt>
                <c:pt idx="5112">
                  <c:v>450000</c:v>
                </c:pt>
                <c:pt idx="5113">
                  <c:v>242000</c:v>
                </c:pt>
                <c:pt idx="5114">
                  <c:v>490000</c:v>
                </c:pt>
                <c:pt idx="5115">
                  <c:v>250000</c:v>
                </c:pt>
                <c:pt idx="5116">
                  <c:v>625000</c:v>
                </c:pt>
                <c:pt idx="5117">
                  <c:v>1490000</c:v>
                </c:pt>
                <c:pt idx="5118">
                  <c:v>725000</c:v>
                </c:pt>
                <c:pt idx="5119">
                  <c:v>900000</c:v>
                </c:pt>
                <c:pt idx="5120">
                  <c:v>560000</c:v>
                </c:pt>
                <c:pt idx="5121">
                  <c:v>451000</c:v>
                </c:pt>
                <c:pt idx="5122">
                  <c:v>1375000</c:v>
                </c:pt>
                <c:pt idx="5123">
                  <c:v>760000</c:v>
                </c:pt>
                <c:pt idx="5124">
                  <c:v>230000</c:v>
                </c:pt>
                <c:pt idx="5125">
                  <c:v>525000</c:v>
                </c:pt>
                <c:pt idx="5126">
                  <c:v>58000</c:v>
                </c:pt>
                <c:pt idx="5127">
                  <c:v>750000</c:v>
                </c:pt>
                <c:pt idx="5128">
                  <c:v>360000</c:v>
                </c:pt>
                <c:pt idx="5129">
                  <c:v>300000</c:v>
                </c:pt>
                <c:pt idx="5130">
                  <c:v>625000</c:v>
                </c:pt>
                <c:pt idx="5131">
                  <c:v>575000</c:v>
                </c:pt>
                <c:pt idx="5132">
                  <c:v>349999</c:v>
                </c:pt>
                <c:pt idx="5133">
                  <c:v>591000</c:v>
                </c:pt>
                <c:pt idx="5134">
                  <c:v>560000</c:v>
                </c:pt>
                <c:pt idx="5135">
                  <c:v>749000</c:v>
                </c:pt>
                <c:pt idx="5136">
                  <c:v>625000</c:v>
                </c:pt>
                <c:pt idx="5137">
                  <c:v>400000</c:v>
                </c:pt>
                <c:pt idx="5138">
                  <c:v>98500</c:v>
                </c:pt>
                <c:pt idx="5139">
                  <c:v>650000</c:v>
                </c:pt>
                <c:pt idx="5140">
                  <c:v>590000</c:v>
                </c:pt>
                <c:pt idx="5141">
                  <c:v>551000</c:v>
                </c:pt>
                <c:pt idx="5142">
                  <c:v>595000</c:v>
                </c:pt>
                <c:pt idx="5143">
                  <c:v>621000</c:v>
                </c:pt>
                <c:pt idx="5144">
                  <c:v>425000</c:v>
                </c:pt>
                <c:pt idx="5145">
                  <c:v>1135000</c:v>
                </c:pt>
                <c:pt idx="5146">
                  <c:v>799000</c:v>
                </c:pt>
                <c:pt idx="5147">
                  <c:v>230000</c:v>
                </c:pt>
                <c:pt idx="5148">
                  <c:v>650000</c:v>
                </c:pt>
                <c:pt idx="5149">
                  <c:v>160000</c:v>
                </c:pt>
                <c:pt idx="5150">
                  <c:v>599000</c:v>
                </c:pt>
                <c:pt idx="5151">
                  <c:v>975000</c:v>
                </c:pt>
                <c:pt idx="5152">
                  <c:v>321000</c:v>
                </c:pt>
                <c:pt idx="5153">
                  <c:v>625000</c:v>
                </c:pt>
                <c:pt idx="5154">
                  <c:v>715000</c:v>
                </c:pt>
                <c:pt idx="5155">
                  <c:v>105000</c:v>
                </c:pt>
                <c:pt idx="5156">
                  <c:v>190000</c:v>
                </c:pt>
                <c:pt idx="5157">
                  <c:v>290000</c:v>
                </c:pt>
                <c:pt idx="5158">
                  <c:v>279000</c:v>
                </c:pt>
                <c:pt idx="5159">
                  <c:v>375000</c:v>
                </c:pt>
                <c:pt idx="5160">
                  <c:v>211000</c:v>
                </c:pt>
                <c:pt idx="5161">
                  <c:v>320000</c:v>
                </c:pt>
                <c:pt idx="5162">
                  <c:v>220000</c:v>
                </c:pt>
                <c:pt idx="5163">
                  <c:v>250000</c:v>
                </c:pt>
                <c:pt idx="5164">
                  <c:v>875000</c:v>
                </c:pt>
                <c:pt idx="5165">
                  <c:v>635000</c:v>
                </c:pt>
                <c:pt idx="5166">
                  <c:v>285000</c:v>
                </c:pt>
                <c:pt idx="5167">
                  <c:v>200000</c:v>
                </c:pt>
                <c:pt idx="5168">
                  <c:v>450000</c:v>
                </c:pt>
                <c:pt idx="5169">
                  <c:v>399000</c:v>
                </c:pt>
                <c:pt idx="5170">
                  <c:v>75000</c:v>
                </c:pt>
                <c:pt idx="5171">
                  <c:v>510000</c:v>
                </c:pt>
                <c:pt idx="5172">
                  <c:v>599000</c:v>
                </c:pt>
                <c:pt idx="5173">
                  <c:v>325000</c:v>
                </c:pt>
                <c:pt idx="5174">
                  <c:v>415000</c:v>
                </c:pt>
                <c:pt idx="5175">
                  <c:v>1085000</c:v>
                </c:pt>
                <c:pt idx="5176">
                  <c:v>50000</c:v>
                </c:pt>
                <c:pt idx="5177">
                  <c:v>155000</c:v>
                </c:pt>
                <c:pt idx="5178">
                  <c:v>845000</c:v>
                </c:pt>
                <c:pt idx="5179">
                  <c:v>335000</c:v>
                </c:pt>
                <c:pt idx="5180">
                  <c:v>1700000</c:v>
                </c:pt>
                <c:pt idx="5181">
                  <c:v>300000</c:v>
                </c:pt>
                <c:pt idx="5182">
                  <c:v>425000</c:v>
                </c:pt>
                <c:pt idx="5183">
                  <c:v>1450000</c:v>
                </c:pt>
                <c:pt idx="5184">
                  <c:v>799000</c:v>
                </c:pt>
                <c:pt idx="5185">
                  <c:v>740000</c:v>
                </c:pt>
                <c:pt idx="5186">
                  <c:v>850000</c:v>
                </c:pt>
                <c:pt idx="5187">
                  <c:v>325000</c:v>
                </c:pt>
                <c:pt idx="5188">
                  <c:v>410000</c:v>
                </c:pt>
                <c:pt idx="5189">
                  <c:v>365000</c:v>
                </c:pt>
                <c:pt idx="5190">
                  <c:v>1140000</c:v>
                </c:pt>
                <c:pt idx="5191">
                  <c:v>725000</c:v>
                </c:pt>
                <c:pt idx="5192">
                  <c:v>599999</c:v>
                </c:pt>
                <c:pt idx="5193">
                  <c:v>975000</c:v>
                </c:pt>
                <c:pt idx="5194">
                  <c:v>515000</c:v>
                </c:pt>
                <c:pt idx="5195">
                  <c:v>260000</c:v>
                </c:pt>
                <c:pt idx="5196">
                  <c:v>173000</c:v>
                </c:pt>
                <c:pt idx="5197">
                  <c:v>725000</c:v>
                </c:pt>
                <c:pt idx="5198">
                  <c:v>550000</c:v>
                </c:pt>
                <c:pt idx="5199">
                  <c:v>210000</c:v>
                </c:pt>
                <c:pt idx="5200">
                  <c:v>665000</c:v>
                </c:pt>
                <c:pt idx="5201">
                  <c:v>598000</c:v>
                </c:pt>
                <c:pt idx="5202">
                  <c:v>799000</c:v>
                </c:pt>
                <c:pt idx="5203">
                  <c:v>260000</c:v>
                </c:pt>
                <c:pt idx="5204">
                  <c:v>745000</c:v>
                </c:pt>
                <c:pt idx="5205">
                  <c:v>1550000</c:v>
                </c:pt>
                <c:pt idx="5206">
                  <c:v>350000</c:v>
                </c:pt>
                <c:pt idx="5207">
                  <c:v>479000</c:v>
                </c:pt>
                <c:pt idx="5208">
                  <c:v>535000</c:v>
                </c:pt>
                <c:pt idx="5209">
                  <c:v>599000</c:v>
                </c:pt>
                <c:pt idx="5210">
                  <c:v>795000</c:v>
                </c:pt>
                <c:pt idx="5211">
                  <c:v>234567</c:v>
                </c:pt>
                <c:pt idx="5212">
                  <c:v>325000</c:v>
                </c:pt>
                <c:pt idx="5213">
                  <c:v>694999</c:v>
                </c:pt>
                <c:pt idx="5214">
                  <c:v>385000</c:v>
                </c:pt>
                <c:pt idx="5215">
                  <c:v>740000</c:v>
                </c:pt>
                <c:pt idx="5216">
                  <c:v>368000</c:v>
                </c:pt>
                <c:pt idx="5217">
                  <c:v>380000</c:v>
                </c:pt>
                <c:pt idx="5218">
                  <c:v>485000</c:v>
                </c:pt>
                <c:pt idx="5219">
                  <c:v>979999</c:v>
                </c:pt>
                <c:pt idx="5220">
                  <c:v>365000</c:v>
                </c:pt>
                <c:pt idx="5221">
                  <c:v>1050000</c:v>
                </c:pt>
                <c:pt idx="5222">
                  <c:v>465000</c:v>
                </c:pt>
                <c:pt idx="5223">
                  <c:v>95000</c:v>
                </c:pt>
                <c:pt idx="5224">
                  <c:v>525000</c:v>
                </c:pt>
                <c:pt idx="5225">
                  <c:v>360000</c:v>
                </c:pt>
                <c:pt idx="5226">
                  <c:v>500000</c:v>
                </c:pt>
                <c:pt idx="5227">
                  <c:v>697000</c:v>
                </c:pt>
                <c:pt idx="5228">
                  <c:v>745000</c:v>
                </c:pt>
                <c:pt idx="5229">
                  <c:v>695000</c:v>
                </c:pt>
                <c:pt idx="5230">
                  <c:v>900000</c:v>
                </c:pt>
                <c:pt idx="5231">
                  <c:v>295000</c:v>
                </c:pt>
                <c:pt idx="5232">
                  <c:v>551000</c:v>
                </c:pt>
                <c:pt idx="5233">
                  <c:v>750000</c:v>
                </c:pt>
                <c:pt idx="5234">
                  <c:v>525000</c:v>
                </c:pt>
                <c:pt idx="5235">
                  <c:v>480000</c:v>
                </c:pt>
                <c:pt idx="5236">
                  <c:v>325000</c:v>
                </c:pt>
                <c:pt idx="5237">
                  <c:v>510000</c:v>
                </c:pt>
                <c:pt idx="5238">
                  <c:v>690000</c:v>
                </c:pt>
                <c:pt idx="5239">
                  <c:v>490000</c:v>
                </c:pt>
                <c:pt idx="5240">
                  <c:v>675000</c:v>
                </c:pt>
                <c:pt idx="5241">
                  <c:v>245000</c:v>
                </c:pt>
                <c:pt idx="5242">
                  <c:v>625000</c:v>
                </c:pt>
                <c:pt idx="5243">
                  <c:v>120000</c:v>
                </c:pt>
                <c:pt idx="5244">
                  <c:v>350000</c:v>
                </c:pt>
                <c:pt idx="5245">
                  <c:v>1350000</c:v>
                </c:pt>
                <c:pt idx="5246">
                  <c:v>365000</c:v>
                </c:pt>
                <c:pt idx="5247">
                  <c:v>340000</c:v>
                </c:pt>
                <c:pt idx="5248">
                  <c:v>244999</c:v>
                </c:pt>
                <c:pt idx="5249">
                  <c:v>190000</c:v>
                </c:pt>
                <c:pt idx="5250">
                  <c:v>274710</c:v>
                </c:pt>
                <c:pt idx="5251">
                  <c:v>815000</c:v>
                </c:pt>
                <c:pt idx="5252">
                  <c:v>139000</c:v>
                </c:pt>
                <c:pt idx="5253">
                  <c:v>460000</c:v>
                </c:pt>
                <c:pt idx="5254">
                  <c:v>549000</c:v>
                </c:pt>
                <c:pt idx="5255">
                  <c:v>465000</c:v>
                </c:pt>
                <c:pt idx="5256">
                  <c:v>865000</c:v>
                </c:pt>
                <c:pt idx="5257">
                  <c:v>1030000</c:v>
                </c:pt>
                <c:pt idx="5258">
                  <c:v>525000</c:v>
                </c:pt>
                <c:pt idx="5259">
                  <c:v>115000</c:v>
                </c:pt>
                <c:pt idx="5260">
                  <c:v>520000</c:v>
                </c:pt>
                <c:pt idx="5261">
                  <c:v>680000</c:v>
                </c:pt>
                <c:pt idx="5262">
                  <c:v>1100000</c:v>
                </c:pt>
                <c:pt idx="5263">
                  <c:v>745000</c:v>
                </c:pt>
                <c:pt idx="5264">
                  <c:v>425000</c:v>
                </c:pt>
                <c:pt idx="5265">
                  <c:v>560000</c:v>
                </c:pt>
                <c:pt idx="5266">
                  <c:v>760000</c:v>
                </c:pt>
                <c:pt idx="5267">
                  <c:v>1650000</c:v>
                </c:pt>
                <c:pt idx="5268">
                  <c:v>1200000</c:v>
                </c:pt>
                <c:pt idx="5269">
                  <c:v>490000</c:v>
                </c:pt>
                <c:pt idx="5270">
                  <c:v>365000</c:v>
                </c:pt>
                <c:pt idx="5271">
                  <c:v>725000</c:v>
                </c:pt>
                <c:pt idx="5272">
                  <c:v>525000</c:v>
                </c:pt>
                <c:pt idx="5273">
                  <c:v>460000</c:v>
                </c:pt>
                <c:pt idx="5274">
                  <c:v>750000</c:v>
                </c:pt>
                <c:pt idx="5275">
                  <c:v>115000</c:v>
                </c:pt>
                <c:pt idx="5276">
                  <c:v>295000</c:v>
                </c:pt>
                <c:pt idx="5277">
                  <c:v>730000</c:v>
                </c:pt>
                <c:pt idx="5278">
                  <c:v>750000</c:v>
                </c:pt>
                <c:pt idx="5279">
                  <c:v>850000</c:v>
                </c:pt>
                <c:pt idx="5280">
                  <c:v>1170000</c:v>
                </c:pt>
                <c:pt idx="5281">
                  <c:v>576000</c:v>
                </c:pt>
                <c:pt idx="5282">
                  <c:v>135000</c:v>
                </c:pt>
                <c:pt idx="5283">
                  <c:v>390000</c:v>
                </c:pt>
                <c:pt idx="5284">
                  <c:v>575000</c:v>
                </c:pt>
                <c:pt idx="5285">
                  <c:v>250000</c:v>
                </c:pt>
                <c:pt idx="5286">
                  <c:v>1630000</c:v>
                </c:pt>
                <c:pt idx="5287">
                  <c:v>1500000</c:v>
                </c:pt>
                <c:pt idx="5288">
                  <c:v>725000</c:v>
                </c:pt>
                <c:pt idx="5289">
                  <c:v>1490000</c:v>
                </c:pt>
                <c:pt idx="5290">
                  <c:v>645000</c:v>
                </c:pt>
                <c:pt idx="5291">
                  <c:v>1199000</c:v>
                </c:pt>
                <c:pt idx="5292">
                  <c:v>375000</c:v>
                </c:pt>
                <c:pt idx="5293">
                  <c:v>425000</c:v>
                </c:pt>
                <c:pt idx="5294">
                  <c:v>1295000</c:v>
                </c:pt>
                <c:pt idx="5295">
                  <c:v>825000</c:v>
                </c:pt>
                <c:pt idx="5296">
                  <c:v>375000</c:v>
                </c:pt>
                <c:pt idx="5297">
                  <c:v>530000</c:v>
                </c:pt>
                <c:pt idx="5298">
                  <c:v>620000</c:v>
                </c:pt>
                <c:pt idx="5299">
                  <c:v>500000</c:v>
                </c:pt>
                <c:pt idx="5300">
                  <c:v>650000</c:v>
                </c:pt>
                <c:pt idx="5301">
                  <c:v>325000</c:v>
                </c:pt>
                <c:pt idx="5302">
                  <c:v>165000</c:v>
                </c:pt>
                <c:pt idx="5303">
                  <c:v>1315000</c:v>
                </c:pt>
                <c:pt idx="5304">
                  <c:v>675000</c:v>
                </c:pt>
                <c:pt idx="5305">
                  <c:v>199999</c:v>
                </c:pt>
                <c:pt idx="5306">
                  <c:v>390000</c:v>
                </c:pt>
                <c:pt idx="5307">
                  <c:v>85000</c:v>
                </c:pt>
                <c:pt idx="5308">
                  <c:v>230000</c:v>
                </c:pt>
                <c:pt idx="5309">
                  <c:v>195000</c:v>
                </c:pt>
                <c:pt idx="5310">
                  <c:v>330000</c:v>
                </c:pt>
                <c:pt idx="5311">
                  <c:v>1660000</c:v>
                </c:pt>
                <c:pt idx="5312">
                  <c:v>160000</c:v>
                </c:pt>
                <c:pt idx="5313">
                  <c:v>1190000</c:v>
                </c:pt>
                <c:pt idx="5314">
                  <c:v>600000</c:v>
                </c:pt>
                <c:pt idx="5315">
                  <c:v>350000</c:v>
                </c:pt>
                <c:pt idx="5316">
                  <c:v>825000</c:v>
                </c:pt>
                <c:pt idx="5317">
                  <c:v>725000</c:v>
                </c:pt>
                <c:pt idx="5318">
                  <c:v>500000</c:v>
                </c:pt>
                <c:pt idx="5319">
                  <c:v>239000</c:v>
                </c:pt>
                <c:pt idx="5320">
                  <c:v>130000</c:v>
                </c:pt>
                <c:pt idx="5321">
                  <c:v>225000</c:v>
                </c:pt>
                <c:pt idx="5322">
                  <c:v>1080000</c:v>
                </c:pt>
                <c:pt idx="5323">
                  <c:v>249000</c:v>
                </c:pt>
                <c:pt idx="5324">
                  <c:v>395000</c:v>
                </c:pt>
                <c:pt idx="5325">
                  <c:v>375000</c:v>
                </c:pt>
                <c:pt idx="5326">
                  <c:v>880000</c:v>
                </c:pt>
                <c:pt idx="5327">
                  <c:v>490000</c:v>
                </c:pt>
                <c:pt idx="5328">
                  <c:v>150000</c:v>
                </c:pt>
                <c:pt idx="5329">
                  <c:v>319000</c:v>
                </c:pt>
                <c:pt idx="5330">
                  <c:v>135000</c:v>
                </c:pt>
                <c:pt idx="5331">
                  <c:v>900000</c:v>
                </c:pt>
                <c:pt idx="5332">
                  <c:v>190000</c:v>
                </c:pt>
                <c:pt idx="5333">
                  <c:v>275000</c:v>
                </c:pt>
                <c:pt idx="5334">
                  <c:v>699000</c:v>
                </c:pt>
                <c:pt idx="5335">
                  <c:v>790000</c:v>
                </c:pt>
                <c:pt idx="5336">
                  <c:v>300000</c:v>
                </c:pt>
                <c:pt idx="5337">
                  <c:v>1599000</c:v>
                </c:pt>
                <c:pt idx="5338">
                  <c:v>425000</c:v>
                </c:pt>
                <c:pt idx="5339">
                  <c:v>625000</c:v>
                </c:pt>
                <c:pt idx="5340">
                  <c:v>825000</c:v>
                </c:pt>
                <c:pt idx="5341">
                  <c:v>340000</c:v>
                </c:pt>
                <c:pt idx="5342">
                  <c:v>300000</c:v>
                </c:pt>
                <c:pt idx="5343">
                  <c:v>200000</c:v>
                </c:pt>
                <c:pt idx="5344">
                  <c:v>599000</c:v>
                </c:pt>
                <c:pt idx="5345">
                  <c:v>79999</c:v>
                </c:pt>
                <c:pt idx="5346">
                  <c:v>900000</c:v>
                </c:pt>
                <c:pt idx="5347">
                  <c:v>535000</c:v>
                </c:pt>
                <c:pt idx="5348">
                  <c:v>520000</c:v>
                </c:pt>
                <c:pt idx="5349">
                  <c:v>425000</c:v>
                </c:pt>
                <c:pt idx="5350">
                  <c:v>145000</c:v>
                </c:pt>
                <c:pt idx="5351">
                  <c:v>110000</c:v>
                </c:pt>
                <c:pt idx="5352">
                  <c:v>649000</c:v>
                </c:pt>
                <c:pt idx="5353">
                  <c:v>665000</c:v>
                </c:pt>
                <c:pt idx="5354">
                  <c:v>380000</c:v>
                </c:pt>
                <c:pt idx="5355">
                  <c:v>770000</c:v>
                </c:pt>
                <c:pt idx="5356">
                  <c:v>449000</c:v>
                </c:pt>
                <c:pt idx="5357">
                  <c:v>311000</c:v>
                </c:pt>
                <c:pt idx="5358">
                  <c:v>1550000</c:v>
                </c:pt>
                <c:pt idx="5359">
                  <c:v>650000</c:v>
                </c:pt>
                <c:pt idx="5360">
                  <c:v>511000</c:v>
                </c:pt>
                <c:pt idx="5361">
                  <c:v>195000</c:v>
                </c:pt>
                <c:pt idx="5362">
                  <c:v>195000</c:v>
                </c:pt>
                <c:pt idx="5363">
                  <c:v>814999</c:v>
                </c:pt>
                <c:pt idx="5364">
                  <c:v>635000</c:v>
                </c:pt>
                <c:pt idx="5365">
                  <c:v>250000</c:v>
                </c:pt>
                <c:pt idx="5366">
                  <c:v>299900</c:v>
                </c:pt>
                <c:pt idx="5367">
                  <c:v>300000</c:v>
                </c:pt>
                <c:pt idx="5368">
                  <c:v>520000</c:v>
                </c:pt>
                <c:pt idx="5369">
                  <c:v>365000</c:v>
                </c:pt>
                <c:pt idx="5370">
                  <c:v>275000</c:v>
                </c:pt>
                <c:pt idx="5371">
                  <c:v>725000</c:v>
                </c:pt>
                <c:pt idx="5372">
                  <c:v>295000</c:v>
                </c:pt>
                <c:pt idx="5373">
                  <c:v>1025000</c:v>
                </c:pt>
                <c:pt idx="5374">
                  <c:v>345000</c:v>
                </c:pt>
                <c:pt idx="5375">
                  <c:v>535000</c:v>
                </c:pt>
                <c:pt idx="5376">
                  <c:v>745000</c:v>
                </c:pt>
                <c:pt idx="5377">
                  <c:v>225000</c:v>
                </c:pt>
                <c:pt idx="5378">
                  <c:v>1695000</c:v>
                </c:pt>
                <c:pt idx="5379">
                  <c:v>1290000</c:v>
                </c:pt>
                <c:pt idx="5380">
                  <c:v>425000</c:v>
                </c:pt>
                <c:pt idx="5381">
                  <c:v>1099000</c:v>
                </c:pt>
                <c:pt idx="5382">
                  <c:v>330000</c:v>
                </c:pt>
                <c:pt idx="5383">
                  <c:v>1021000</c:v>
                </c:pt>
                <c:pt idx="5384">
                  <c:v>290000</c:v>
                </c:pt>
                <c:pt idx="5385">
                  <c:v>1689000</c:v>
                </c:pt>
                <c:pt idx="5386">
                  <c:v>290000</c:v>
                </c:pt>
                <c:pt idx="5387">
                  <c:v>695000</c:v>
                </c:pt>
                <c:pt idx="5388">
                  <c:v>1270000</c:v>
                </c:pt>
                <c:pt idx="5389">
                  <c:v>170000</c:v>
                </c:pt>
                <c:pt idx="5390">
                  <c:v>160000</c:v>
                </c:pt>
                <c:pt idx="5391">
                  <c:v>500000</c:v>
                </c:pt>
                <c:pt idx="5392">
                  <c:v>625000</c:v>
                </c:pt>
                <c:pt idx="5393">
                  <c:v>455000</c:v>
                </c:pt>
                <c:pt idx="5394">
                  <c:v>240000</c:v>
                </c:pt>
                <c:pt idx="5395">
                  <c:v>480000</c:v>
                </c:pt>
                <c:pt idx="5396">
                  <c:v>280000</c:v>
                </c:pt>
                <c:pt idx="5397">
                  <c:v>475000</c:v>
                </c:pt>
                <c:pt idx="5398">
                  <c:v>1000000</c:v>
                </c:pt>
                <c:pt idx="5399">
                  <c:v>1630000</c:v>
                </c:pt>
                <c:pt idx="5400">
                  <c:v>795000</c:v>
                </c:pt>
                <c:pt idx="5401">
                  <c:v>1125000</c:v>
                </c:pt>
                <c:pt idx="5402">
                  <c:v>135000</c:v>
                </c:pt>
                <c:pt idx="5403">
                  <c:v>1399000</c:v>
                </c:pt>
                <c:pt idx="5404">
                  <c:v>249000</c:v>
                </c:pt>
                <c:pt idx="5405">
                  <c:v>410000</c:v>
                </c:pt>
                <c:pt idx="5406">
                  <c:v>475000</c:v>
                </c:pt>
                <c:pt idx="5407">
                  <c:v>1545000</c:v>
                </c:pt>
                <c:pt idx="5408">
                  <c:v>1020000</c:v>
                </c:pt>
                <c:pt idx="5409">
                  <c:v>350000</c:v>
                </c:pt>
                <c:pt idx="5410">
                  <c:v>1035000</c:v>
                </c:pt>
                <c:pt idx="5411">
                  <c:v>545000</c:v>
                </c:pt>
                <c:pt idx="5412">
                  <c:v>319000</c:v>
                </c:pt>
                <c:pt idx="5413">
                  <c:v>148000</c:v>
                </c:pt>
                <c:pt idx="5414">
                  <c:v>460000</c:v>
                </c:pt>
                <c:pt idx="5415">
                  <c:v>425000</c:v>
                </c:pt>
                <c:pt idx="5416">
                  <c:v>1595000</c:v>
                </c:pt>
                <c:pt idx="5417">
                  <c:v>1360000</c:v>
                </c:pt>
                <c:pt idx="5418">
                  <c:v>1300000</c:v>
                </c:pt>
                <c:pt idx="5419">
                  <c:v>775000</c:v>
                </c:pt>
                <c:pt idx="5420">
                  <c:v>890000</c:v>
                </c:pt>
                <c:pt idx="5421">
                  <c:v>925000</c:v>
                </c:pt>
                <c:pt idx="5422">
                  <c:v>90000</c:v>
                </c:pt>
                <c:pt idx="5423">
                  <c:v>340000</c:v>
                </c:pt>
                <c:pt idx="5424">
                  <c:v>720000</c:v>
                </c:pt>
                <c:pt idx="5425">
                  <c:v>575000</c:v>
                </c:pt>
                <c:pt idx="5426">
                  <c:v>490000</c:v>
                </c:pt>
                <c:pt idx="5427">
                  <c:v>1080000</c:v>
                </c:pt>
                <c:pt idx="5428">
                  <c:v>599000</c:v>
                </c:pt>
                <c:pt idx="5429">
                  <c:v>490000</c:v>
                </c:pt>
                <c:pt idx="5430">
                  <c:v>150000</c:v>
                </c:pt>
                <c:pt idx="5431">
                  <c:v>625001</c:v>
                </c:pt>
                <c:pt idx="5432">
                  <c:v>750000</c:v>
                </c:pt>
                <c:pt idx="5433">
                  <c:v>490000</c:v>
                </c:pt>
                <c:pt idx="5434">
                  <c:v>260000</c:v>
                </c:pt>
                <c:pt idx="5435">
                  <c:v>1550000</c:v>
                </c:pt>
                <c:pt idx="5436">
                  <c:v>190000</c:v>
                </c:pt>
                <c:pt idx="5437">
                  <c:v>1650000</c:v>
                </c:pt>
                <c:pt idx="5438">
                  <c:v>390000</c:v>
                </c:pt>
                <c:pt idx="5439">
                  <c:v>60000</c:v>
                </c:pt>
                <c:pt idx="5440">
                  <c:v>1131000</c:v>
                </c:pt>
                <c:pt idx="5441">
                  <c:v>230000</c:v>
                </c:pt>
                <c:pt idx="5442">
                  <c:v>300000</c:v>
                </c:pt>
                <c:pt idx="5443">
                  <c:v>530000</c:v>
                </c:pt>
                <c:pt idx="5444">
                  <c:v>1645000</c:v>
                </c:pt>
                <c:pt idx="5445">
                  <c:v>278000</c:v>
                </c:pt>
                <c:pt idx="5446">
                  <c:v>675000</c:v>
                </c:pt>
                <c:pt idx="5447">
                  <c:v>321999</c:v>
                </c:pt>
                <c:pt idx="5448">
                  <c:v>165000</c:v>
                </c:pt>
                <c:pt idx="5449">
                  <c:v>700000</c:v>
                </c:pt>
                <c:pt idx="5450">
                  <c:v>945000</c:v>
                </c:pt>
                <c:pt idx="5451">
                  <c:v>430000</c:v>
                </c:pt>
                <c:pt idx="5452">
                  <c:v>130000</c:v>
                </c:pt>
                <c:pt idx="5453">
                  <c:v>400000</c:v>
                </c:pt>
                <c:pt idx="5454">
                  <c:v>175000</c:v>
                </c:pt>
                <c:pt idx="5455">
                  <c:v>476000</c:v>
                </c:pt>
                <c:pt idx="5456">
                  <c:v>595000</c:v>
                </c:pt>
                <c:pt idx="5457">
                  <c:v>515000</c:v>
                </c:pt>
                <c:pt idx="5458">
                  <c:v>550000</c:v>
                </c:pt>
                <c:pt idx="5459">
                  <c:v>399000</c:v>
                </c:pt>
                <c:pt idx="5460">
                  <c:v>675000</c:v>
                </c:pt>
                <c:pt idx="5461">
                  <c:v>210000</c:v>
                </c:pt>
                <c:pt idx="5462">
                  <c:v>240000</c:v>
                </c:pt>
                <c:pt idx="5463">
                  <c:v>499000</c:v>
                </c:pt>
                <c:pt idx="5464">
                  <c:v>395000</c:v>
                </c:pt>
                <c:pt idx="5465">
                  <c:v>445000</c:v>
                </c:pt>
                <c:pt idx="5466">
                  <c:v>575000</c:v>
                </c:pt>
                <c:pt idx="5467">
                  <c:v>375000</c:v>
                </c:pt>
                <c:pt idx="5468">
                  <c:v>1324999</c:v>
                </c:pt>
                <c:pt idx="5469">
                  <c:v>1090000</c:v>
                </c:pt>
                <c:pt idx="5470">
                  <c:v>533000</c:v>
                </c:pt>
                <c:pt idx="5471">
                  <c:v>350000</c:v>
                </c:pt>
                <c:pt idx="5472">
                  <c:v>1675000</c:v>
                </c:pt>
                <c:pt idx="5473">
                  <c:v>255000</c:v>
                </c:pt>
                <c:pt idx="5474">
                  <c:v>1590000</c:v>
                </c:pt>
                <c:pt idx="5475">
                  <c:v>325000</c:v>
                </c:pt>
                <c:pt idx="5476">
                  <c:v>625000</c:v>
                </c:pt>
                <c:pt idx="5477">
                  <c:v>575000</c:v>
                </c:pt>
                <c:pt idx="5478">
                  <c:v>760000</c:v>
                </c:pt>
                <c:pt idx="5479">
                  <c:v>330000</c:v>
                </c:pt>
                <c:pt idx="5480">
                  <c:v>1350000</c:v>
                </c:pt>
                <c:pt idx="5481">
                  <c:v>725000</c:v>
                </c:pt>
                <c:pt idx="5482">
                  <c:v>285000</c:v>
                </c:pt>
                <c:pt idx="5483">
                  <c:v>675000</c:v>
                </c:pt>
                <c:pt idx="5484">
                  <c:v>235000</c:v>
                </c:pt>
                <c:pt idx="5485">
                  <c:v>175000</c:v>
                </c:pt>
                <c:pt idx="5486">
                  <c:v>250000</c:v>
                </c:pt>
                <c:pt idx="5487">
                  <c:v>229000</c:v>
                </c:pt>
                <c:pt idx="5488">
                  <c:v>575000</c:v>
                </c:pt>
                <c:pt idx="5489">
                  <c:v>625000</c:v>
                </c:pt>
                <c:pt idx="5490">
                  <c:v>270000</c:v>
                </c:pt>
                <c:pt idx="5491">
                  <c:v>975000</c:v>
                </c:pt>
                <c:pt idx="5492">
                  <c:v>190000</c:v>
                </c:pt>
                <c:pt idx="5493">
                  <c:v>400000</c:v>
                </c:pt>
                <c:pt idx="5494">
                  <c:v>1650000</c:v>
                </c:pt>
                <c:pt idx="5495">
                  <c:v>685000</c:v>
                </c:pt>
                <c:pt idx="5496">
                  <c:v>515000</c:v>
                </c:pt>
                <c:pt idx="5497">
                  <c:v>1175000</c:v>
                </c:pt>
                <c:pt idx="5498">
                  <c:v>351000</c:v>
                </c:pt>
                <c:pt idx="5499">
                  <c:v>975000</c:v>
                </c:pt>
                <c:pt idx="5500">
                  <c:v>125000</c:v>
                </c:pt>
                <c:pt idx="5501">
                  <c:v>125000</c:v>
                </c:pt>
                <c:pt idx="5502">
                  <c:v>445000</c:v>
                </c:pt>
                <c:pt idx="5503">
                  <c:v>450000</c:v>
                </c:pt>
                <c:pt idx="5504">
                  <c:v>245000</c:v>
                </c:pt>
                <c:pt idx="5505">
                  <c:v>1585000</c:v>
                </c:pt>
                <c:pt idx="5506">
                  <c:v>120000</c:v>
                </c:pt>
                <c:pt idx="5507">
                  <c:v>467000</c:v>
                </c:pt>
                <c:pt idx="5508">
                  <c:v>290000</c:v>
                </c:pt>
                <c:pt idx="5509">
                  <c:v>775000</c:v>
                </c:pt>
                <c:pt idx="5510">
                  <c:v>140000</c:v>
                </c:pt>
                <c:pt idx="5511">
                  <c:v>695000</c:v>
                </c:pt>
                <c:pt idx="5512">
                  <c:v>700000</c:v>
                </c:pt>
                <c:pt idx="5513">
                  <c:v>210000</c:v>
                </c:pt>
                <c:pt idx="5514">
                  <c:v>1099000</c:v>
                </c:pt>
                <c:pt idx="5515">
                  <c:v>475000</c:v>
                </c:pt>
                <c:pt idx="5516">
                  <c:v>160000</c:v>
                </c:pt>
                <c:pt idx="5517">
                  <c:v>850000</c:v>
                </c:pt>
                <c:pt idx="5518">
                  <c:v>1650000</c:v>
                </c:pt>
                <c:pt idx="5519">
                  <c:v>199000</c:v>
                </c:pt>
                <c:pt idx="5520">
                  <c:v>485000</c:v>
                </c:pt>
                <c:pt idx="5521">
                  <c:v>290000</c:v>
                </c:pt>
                <c:pt idx="5522">
                  <c:v>255000</c:v>
                </c:pt>
                <c:pt idx="5523">
                  <c:v>985000</c:v>
                </c:pt>
                <c:pt idx="5524">
                  <c:v>565000</c:v>
                </c:pt>
                <c:pt idx="5525">
                  <c:v>260000</c:v>
                </c:pt>
                <c:pt idx="5526">
                  <c:v>420000</c:v>
                </c:pt>
                <c:pt idx="5527">
                  <c:v>550000</c:v>
                </c:pt>
                <c:pt idx="5528">
                  <c:v>400000</c:v>
                </c:pt>
                <c:pt idx="5529">
                  <c:v>145000</c:v>
                </c:pt>
                <c:pt idx="5530">
                  <c:v>955000</c:v>
                </c:pt>
                <c:pt idx="5531">
                  <c:v>825000</c:v>
                </c:pt>
                <c:pt idx="5532">
                  <c:v>950000</c:v>
                </c:pt>
                <c:pt idx="5533">
                  <c:v>899999</c:v>
                </c:pt>
                <c:pt idx="5534">
                  <c:v>525000</c:v>
                </c:pt>
                <c:pt idx="5535">
                  <c:v>730000</c:v>
                </c:pt>
                <c:pt idx="5536">
                  <c:v>290000</c:v>
                </c:pt>
                <c:pt idx="5537">
                  <c:v>1350000</c:v>
                </c:pt>
                <c:pt idx="5538">
                  <c:v>665000</c:v>
                </c:pt>
                <c:pt idx="5539">
                  <c:v>870000</c:v>
                </c:pt>
                <c:pt idx="5540">
                  <c:v>595000</c:v>
                </c:pt>
                <c:pt idx="5541">
                  <c:v>159000</c:v>
                </c:pt>
                <c:pt idx="5542">
                  <c:v>590000</c:v>
                </c:pt>
                <c:pt idx="5543">
                  <c:v>100000</c:v>
                </c:pt>
                <c:pt idx="5544">
                  <c:v>175000</c:v>
                </c:pt>
                <c:pt idx="5545">
                  <c:v>1051000</c:v>
                </c:pt>
                <c:pt idx="5546">
                  <c:v>625000</c:v>
                </c:pt>
                <c:pt idx="5547">
                  <c:v>1050000</c:v>
                </c:pt>
                <c:pt idx="5548">
                  <c:v>490000</c:v>
                </c:pt>
                <c:pt idx="5549">
                  <c:v>925000</c:v>
                </c:pt>
                <c:pt idx="5550">
                  <c:v>145000</c:v>
                </c:pt>
                <c:pt idx="5551">
                  <c:v>350000</c:v>
                </c:pt>
                <c:pt idx="5552">
                  <c:v>485000</c:v>
                </c:pt>
                <c:pt idx="5553">
                  <c:v>290000</c:v>
                </c:pt>
                <c:pt idx="5554">
                  <c:v>199000</c:v>
                </c:pt>
                <c:pt idx="5555">
                  <c:v>1250001</c:v>
                </c:pt>
                <c:pt idx="5556">
                  <c:v>299000</c:v>
                </c:pt>
                <c:pt idx="5557">
                  <c:v>1450000</c:v>
                </c:pt>
                <c:pt idx="5558">
                  <c:v>420000</c:v>
                </c:pt>
                <c:pt idx="5559">
                  <c:v>550000</c:v>
                </c:pt>
                <c:pt idx="5560">
                  <c:v>299000</c:v>
                </c:pt>
                <c:pt idx="5561">
                  <c:v>560000</c:v>
                </c:pt>
                <c:pt idx="5562">
                  <c:v>365000</c:v>
                </c:pt>
                <c:pt idx="5563">
                  <c:v>1550000</c:v>
                </c:pt>
                <c:pt idx="5564">
                  <c:v>905000</c:v>
                </c:pt>
                <c:pt idx="5565">
                  <c:v>400000</c:v>
                </c:pt>
                <c:pt idx="5566">
                  <c:v>529000</c:v>
                </c:pt>
                <c:pt idx="5567">
                  <c:v>285000</c:v>
                </c:pt>
                <c:pt idx="5568">
                  <c:v>999000</c:v>
                </c:pt>
                <c:pt idx="5569">
                  <c:v>689000</c:v>
                </c:pt>
                <c:pt idx="5570">
                  <c:v>1250000</c:v>
                </c:pt>
                <c:pt idx="5571">
                  <c:v>765000</c:v>
                </c:pt>
                <c:pt idx="5572">
                  <c:v>777777</c:v>
                </c:pt>
                <c:pt idx="5573">
                  <c:v>160000</c:v>
                </c:pt>
                <c:pt idx="5574">
                  <c:v>130000</c:v>
                </c:pt>
                <c:pt idx="5575">
                  <c:v>750000</c:v>
                </c:pt>
                <c:pt idx="5576">
                  <c:v>330000</c:v>
                </c:pt>
                <c:pt idx="5577">
                  <c:v>399999</c:v>
                </c:pt>
                <c:pt idx="5578">
                  <c:v>85000</c:v>
                </c:pt>
                <c:pt idx="5579">
                  <c:v>640000</c:v>
                </c:pt>
                <c:pt idx="5580">
                  <c:v>1600000</c:v>
                </c:pt>
                <c:pt idx="5581">
                  <c:v>1650000</c:v>
                </c:pt>
                <c:pt idx="5582">
                  <c:v>660000</c:v>
                </c:pt>
                <c:pt idx="5583">
                  <c:v>345000</c:v>
                </c:pt>
                <c:pt idx="5584">
                  <c:v>455000</c:v>
                </c:pt>
                <c:pt idx="5585">
                  <c:v>525000</c:v>
                </c:pt>
                <c:pt idx="5586">
                  <c:v>490000</c:v>
                </c:pt>
                <c:pt idx="5587">
                  <c:v>375000</c:v>
                </c:pt>
                <c:pt idx="5588">
                  <c:v>625000</c:v>
                </c:pt>
                <c:pt idx="5589">
                  <c:v>575000</c:v>
                </c:pt>
                <c:pt idx="5590">
                  <c:v>495000</c:v>
                </c:pt>
                <c:pt idx="5591">
                  <c:v>600000</c:v>
                </c:pt>
                <c:pt idx="5592">
                  <c:v>90000</c:v>
                </c:pt>
                <c:pt idx="5593">
                  <c:v>390000</c:v>
                </c:pt>
                <c:pt idx="5594">
                  <c:v>590000</c:v>
                </c:pt>
                <c:pt idx="5595">
                  <c:v>62000</c:v>
                </c:pt>
                <c:pt idx="5596">
                  <c:v>475000</c:v>
                </c:pt>
                <c:pt idx="5597">
                  <c:v>499000</c:v>
                </c:pt>
                <c:pt idx="5598">
                  <c:v>350000</c:v>
                </c:pt>
                <c:pt idx="5599">
                  <c:v>600000</c:v>
                </c:pt>
                <c:pt idx="5600">
                  <c:v>280000</c:v>
                </c:pt>
                <c:pt idx="5601">
                  <c:v>1190000</c:v>
                </c:pt>
                <c:pt idx="5602">
                  <c:v>1595000</c:v>
                </c:pt>
                <c:pt idx="5603">
                  <c:v>1000000</c:v>
                </c:pt>
                <c:pt idx="5604">
                  <c:v>400000</c:v>
                </c:pt>
                <c:pt idx="5605">
                  <c:v>390000</c:v>
                </c:pt>
                <c:pt idx="5606">
                  <c:v>1320000</c:v>
                </c:pt>
                <c:pt idx="5607">
                  <c:v>575000</c:v>
                </c:pt>
                <c:pt idx="5608">
                  <c:v>240000</c:v>
                </c:pt>
                <c:pt idx="5609">
                  <c:v>525000</c:v>
                </c:pt>
                <c:pt idx="5610">
                  <c:v>575000</c:v>
                </c:pt>
                <c:pt idx="5611">
                  <c:v>850000</c:v>
                </c:pt>
                <c:pt idx="5612">
                  <c:v>250000</c:v>
                </c:pt>
                <c:pt idx="5613">
                  <c:v>1150000</c:v>
                </c:pt>
                <c:pt idx="5614">
                  <c:v>350000</c:v>
                </c:pt>
                <c:pt idx="5615">
                  <c:v>599000</c:v>
                </c:pt>
                <c:pt idx="5616">
                  <c:v>279999</c:v>
                </c:pt>
                <c:pt idx="5617">
                  <c:v>945000</c:v>
                </c:pt>
                <c:pt idx="5618">
                  <c:v>560000</c:v>
                </c:pt>
                <c:pt idx="5619">
                  <c:v>299000</c:v>
                </c:pt>
                <c:pt idx="5620">
                  <c:v>430000</c:v>
                </c:pt>
                <c:pt idx="5621">
                  <c:v>398888</c:v>
                </c:pt>
                <c:pt idx="5622">
                  <c:v>110000</c:v>
                </c:pt>
                <c:pt idx="5623">
                  <c:v>650000</c:v>
                </c:pt>
                <c:pt idx="5624">
                  <c:v>405000</c:v>
                </c:pt>
                <c:pt idx="5625">
                  <c:v>1170000</c:v>
                </c:pt>
                <c:pt idx="5626">
                  <c:v>835000</c:v>
                </c:pt>
                <c:pt idx="5627">
                  <c:v>777000</c:v>
                </c:pt>
                <c:pt idx="5628">
                  <c:v>1563000</c:v>
                </c:pt>
                <c:pt idx="5629">
                  <c:v>489999</c:v>
                </c:pt>
                <c:pt idx="5630">
                  <c:v>759000</c:v>
                </c:pt>
                <c:pt idx="5631">
                  <c:v>399000</c:v>
                </c:pt>
                <c:pt idx="5632">
                  <c:v>208000</c:v>
                </c:pt>
                <c:pt idx="5633">
                  <c:v>800000</c:v>
                </c:pt>
                <c:pt idx="5634">
                  <c:v>1320000</c:v>
                </c:pt>
                <c:pt idx="5635">
                  <c:v>949000</c:v>
                </c:pt>
                <c:pt idx="5636">
                  <c:v>625000</c:v>
                </c:pt>
                <c:pt idx="5637">
                  <c:v>198000</c:v>
                </c:pt>
                <c:pt idx="5638">
                  <c:v>475000</c:v>
                </c:pt>
                <c:pt idx="5639">
                  <c:v>150000</c:v>
                </c:pt>
                <c:pt idx="5640">
                  <c:v>290000</c:v>
                </c:pt>
                <c:pt idx="5641">
                  <c:v>869000</c:v>
                </c:pt>
                <c:pt idx="5642">
                  <c:v>775000</c:v>
                </c:pt>
                <c:pt idx="5643">
                  <c:v>610000</c:v>
                </c:pt>
                <c:pt idx="5644">
                  <c:v>625000</c:v>
                </c:pt>
                <c:pt idx="5645">
                  <c:v>450000</c:v>
                </c:pt>
                <c:pt idx="5646">
                  <c:v>1250000</c:v>
                </c:pt>
                <c:pt idx="5647">
                  <c:v>725000</c:v>
                </c:pt>
                <c:pt idx="5648">
                  <c:v>310000</c:v>
                </c:pt>
                <c:pt idx="5649">
                  <c:v>290000</c:v>
                </c:pt>
                <c:pt idx="5650">
                  <c:v>649000</c:v>
                </c:pt>
                <c:pt idx="5651">
                  <c:v>92000</c:v>
                </c:pt>
                <c:pt idx="5652">
                  <c:v>1109000</c:v>
                </c:pt>
                <c:pt idx="5653">
                  <c:v>149000</c:v>
                </c:pt>
                <c:pt idx="5654">
                  <c:v>275000</c:v>
                </c:pt>
                <c:pt idx="5655">
                  <c:v>395000</c:v>
                </c:pt>
                <c:pt idx="5656">
                  <c:v>469000</c:v>
                </c:pt>
                <c:pt idx="5657">
                  <c:v>100000</c:v>
                </c:pt>
                <c:pt idx="5658">
                  <c:v>280000</c:v>
                </c:pt>
                <c:pt idx="5659">
                  <c:v>565000</c:v>
                </c:pt>
                <c:pt idx="5660">
                  <c:v>150000</c:v>
                </c:pt>
                <c:pt idx="5661">
                  <c:v>1425000</c:v>
                </c:pt>
                <c:pt idx="5662">
                  <c:v>1125000</c:v>
                </c:pt>
                <c:pt idx="5663">
                  <c:v>1353000</c:v>
                </c:pt>
                <c:pt idx="5664">
                  <c:v>540000</c:v>
                </c:pt>
                <c:pt idx="5665">
                  <c:v>140000</c:v>
                </c:pt>
                <c:pt idx="5666">
                  <c:v>590000</c:v>
                </c:pt>
                <c:pt idx="5667">
                  <c:v>360000</c:v>
                </c:pt>
                <c:pt idx="5668">
                  <c:v>399999</c:v>
                </c:pt>
                <c:pt idx="5669">
                  <c:v>221000</c:v>
                </c:pt>
                <c:pt idx="5670">
                  <c:v>220000</c:v>
                </c:pt>
                <c:pt idx="5671">
                  <c:v>321000</c:v>
                </c:pt>
                <c:pt idx="5672">
                  <c:v>899000</c:v>
                </c:pt>
                <c:pt idx="5673">
                  <c:v>890000</c:v>
                </c:pt>
                <c:pt idx="5674">
                  <c:v>451000</c:v>
                </c:pt>
                <c:pt idx="5675">
                  <c:v>550000</c:v>
                </c:pt>
                <c:pt idx="5676">
                  <c:v>1550000</c:v>
                </c:pt>
                <c:pt idx="5677">
                  <c:v>95000</c:v>
                </c:pt>
                <c:pt idx="5678">
                  <c:v>560000</c:v>
                </c:pt>
                <c:pt idx="5679">
                  <c:v>675000</c:v>
                </c:pt>
                <c:pt idx="5680">
                  <c:v>460000</c:v>
                </c:pt>
                <c:pt idx="5681">
                  <c:v>280000</c:v>
                </c:pt>
                <c:pt idx="5682">
                  <c:v>585000</c:v>
                </c:pt>
                <c:pt idx="5683">
                  <c:v>665000</c:v>
                </c:pt>
                <c:pt idx="5684">
                  <c:v>1325000</c:v>
                </c:pt>
                <c:pt idx="5685">
                  <c:v>450000</c:v>
                </c:pt>
                <c:pt idx="5686">
                  <c:v>850000</c:v>
                </c:pt>
                <c:pt idx="5687">
                  <c:v>750000</c:v>
                </c:pt>
                <c:pt idx="5688">
                  <c:v>545000</c:v>
                </c:pt>
                <c:pt idx="5689">
                  <c:v>365000</c:v>
                </c:pt>
                <c:pt idx="5690">
                  <c:v>950000</c:v>
                </c:pt>
                <c:pt idx="5691">
                  <c:v>235000</c:v>
                </c:pt>
                <c:pt idx="5692">
                  <c:v>515000</c:v>
                </c:pt>
                <c:pt idx="5693">
                  <c:v>145000</c:v>
                </c:pt>
                <c:pt idx="5694">
                  <c:v>899000</c:v>
                </c:pt>
                <c:pt idx="5695">
                  <c:v>250000</c:v>
                </c:pt>
                <c:pt idx="5696">
                  <c:v>220000</c:v>
                </c:pt>
                <c:pt idx="5697">
                  <c:v>375001</c:v>
                </c:pt>
                <c:pt idx="5698">
                  <c:v>450000</c:v>
                </c:pt>
                <c:pt idx="5699">
                  <c:v>210000</c:v>
                </c:pt>
                <c:pt idx="5700">
                  <c:v>350000</c:v>
                </c:pt>
                <c:pt idx="5701">
                  <c:v>295000</c:v>
                </c:pt>
                <c:pt idx="5702">
                  <c:v>1030000</c:v>
                </c:pt>
                <c:pt idx="5703">
                  <c:v>1145000</c:v>
                </c:pt>
                <c:pt idx="5704">
                  <c:v>636000</c:v>
                </c:pt>
                <c:pt idx="5705">
                  <c:v>449000</c:v>
                </c:pt>
                <c:pt idx="5706">
                  <c:v>550000</c:v>
                </c:pt>
                <c:pt idx="5707">
                  <c:v>689000</c:v>
                </c:pt>
                <c:pt idx="5708">
                  <c:v>325000</c:v>
                </c:pt>
                <c:pt idx="5709">
                  <c:v>650000</c:v>
                </c:pt>
                <c:pt idx="5710">
                  <c:v>900000</c:v>
                </c:pt>
                <c:pt idx="5711">
                  <c:v>750000</c:v>
                </c:pt>
                <c:pt idx="5712">
                  <c:v>365000</c:v>
                </c:pt>
                <c:pt idx="5713">
                  <c:v>520000</c:v>
                </c:pt>
                <c:pt idx="5714">
                  <c:v>222200</c:v>
                </c:pt>
                <c:pt idx="5715">
                  <c:v>365000</c:v>
                </c:pt>
                <c:pt idx="5716">
                  <c:v>115000</c:v>
                </c:pt>
                <c:pt idx="5717">
                  <c:v>425100</c:v>
                </c:pt>
                <c:pt idx="5718">
                  <c:v>311000</c:v>
                </c:pt>
                <c:pt idx="5719">
                  <c:v>275000</c:v>
                </c:pt>
                <c:pt idx="5720">
                  <c:v>249991</c:v>
                </c:pt>
                <c:pt idx="5721">
                  <c:v>1150000</c:v>
                </c:pt>
                <c:pt idx="5722">
                  <c:v>295000</c:v>
                </c:pt>
                <c:pt idx="5723">
                  <c:v>505000</c:v>
                </c:pt>
                <c:pt idx="5724">
                  <c:v>184000</c:v>
                </c:pt>
                <c:pt idx="5725">
                  <c:v>435000</c:v>
                </c:pt>
                <c:pt idx="5726">
                  <c:v>900000</c:v>
                </c:pt>
                <c:pt idx="5727">
                  <c:v>620000</c:v>
                </c:pt>
                <c:pt idx="5728">
                  <c:v>1190000</c:v>
                </c:pt>
                <c:pt idx="5729">
                  <c:v>1275000</c:v>
                </c:pt>
                <c:pt idx="5730">
                  <c:v>595000</c:v>
                </c:pt>
                <c:pt idx="5731">
                  <c:v>475000</c:v>
                </c:pt>
                <c:pt idx="5732">
                  <c:v>195000</c:v>
                </c:pt>
                <c:pt idx="5733">
                  <c:v>975000</c:v>
                </c:pt>
                <c:pt idx="5734">
                  <c:v>190000</c:v>
                </c:pt>
                <c:pt idx="5735">
                  <c:v>899000</c:v>
                </c:pt>
                <c:pt idx="5736">
                  <c:v>190000</c:v>
                </c:pt>
                <c:pt idx="5737">
                  <c:v>725000</c:v>
                </c:pt>
                <c:pt idx="5738">
                  <c:v>805000</c:v>
                </c:pt>
                <c:pt idx="5739">
                  <c:v>1425000</c:v>
                </c:pt>
                <c:pt idx="5740">
                  <c:v>330000</c:v>
                </c:pt>
                <c:pt idx="5741">
                  <c:v>325000</c:v>
                </c:pt>
                <c:pt idx="5742">
                  <c:v>170000</c:v>
                </c:pt>
                <c:pt idx="5743">
                  <c:v>375000</c:v>
                </c:pt>
                <c:pt idx="5744">
                  <c:v>650000</c:v>
                </c:pt>
                <c:pt idx="5745">
                  <c:v>1290000</c:v>
                </c:pt>
                <c:pt idx="5746">
                  <c:v>260000</c:v>
                </c:pt>
                <c:pt idx="5747">
                  <c:v>1250000</c:v>
                </c:pt>
                <c:pt idx="5748">
                  <c:v>1175000</c:v>
                </c:pt>
                <c:pt idx="5749">
                  <c:v>475000</c:v>
                </c:pt>
                <c:pt idx="5750">
                  <c:v>565000</c:v>
                </c:pt>
                <c:pt idx="5751">
                  <c:v>300000</c:v>
                </c:pt>
                <c:pt idx="5752">
                  <c:v>211000</c:v>
                </c:pt>
                <c:pt idx="5753">
                  <c:v>32000</c:v>
                </c:pt>
                <c:pt idx="5754">
                  <c:v>799000</c:v>
                </c:pt>
                <c:pt idx="5755">
                  <c:v>225000</c:v>
                </c:pt>
                <c:pt idx="5756">
                  <c:v>400000</c:v>
                </c:pt>
                <c:pt idx="5757">
                  <c:v>210000</c:v>
                </c:pt>
                <c:pt idx="5758">
                  <c:v>765000</c:v>
                </c:pt>
                <c:pt idx="5759">
                  <c:v>549000</c:v>
                </c:pt>
                <c:pt idx="5760">
                  <c:v>261000</c:v>
                </c:pt>
                <c:pt idx="5761">
                  <c:v>130000</c:v>
                </c:pt>
                <c:pt idx="5762">
                  <c:v>625000</c:v>
                </c:pt>
                <c:pt idx="5763">
                  <c:v>159000</c:v>
                </c:pt>
                <c:pt idx="5764">
                  <c:v>999999</c:v>
                </c:pt>
                <c:pt idx="5765">
                  <c:v>235000</c:v>
                </c:pt>
                <c:pt idx="5766">
                  <c:v>625000</c:v>
                </c:pt>
                <c:pt idx="5767">
                  <c:v>215500</c:v>
                </c:pt>
                <c:pt idx="5768">
                  <c:v>290000</c:v>
                </c:pt>
                <c:pt idx="5769">
                  <c:v>1600000</c:v>
                </c:pt>
                <c:pt idx="5770">
                  <c:v>850000</c:v>
                </c:pt>
                <c:pt idx="5771">
                  <c:v>1275000</c:v>
                </c:pt>
                <c:pt idx="5772">
                  <c:v>1575000</c:v>
                </c:pt>
                <c:pt idx="5773">
                  <c:v>1265000</c:v>
                </c:pt>
                <c:pt idx="5774">
                  <c:v>520000</c:v>
                </c:pt>
                <c:pt idx="5775">
                  <c:v>290000</c:v>
                </c:pt>
                <c:pt idx="5776">
                  <c:v>385000</c:v>
                </c:pt>
                <c:pt idx="5777">
                  <c:v>1250000</c:v>
                </c:pt>
                <c:pt idx="5778">
                  <c:v>299000</c:v>
                </c:pt>
                <c:pt idx="5779">
                  <c:v>365000</c:v>
                </c:pt>
                <c:pt idx="5780">
                  <c:v>455000</c:v>
                </c:pt>
                <c:pt idx="5781">
                  <c:v>895000</c:v>
                </c:pt>
                <c:pt idx="5782">
                  <c:v>330000</c:v>
                </c:pt>
                <c:pt idx="5783">
                  <c:v>599000</c:v>
                </c:pt>
                <c:pt idx="5784">
                  <c:v>825000</c:v>
                </c:pt>
                <c:pt idx="5785">
                  <c:v>325000</c:v>
                </c:pt>
                <c:pt idx="5786">
                  <c:v>165000</c:v>
                </c:pt>
                <c:pt idx="5787">
                  <c:v>172000</c:v>
                </c:pt>
                <c:pt idx="5788">
                  <c:v>285000</c:v>
                </c:pt>
                <c:pt idx="5789">
                  <c:v>390000</c:v>
                </c:pt>
                <c:pt idx="5790">
                  <c:v>545000</c:v>
                </c:pt>
                <c:pt idx="5791">
                  <c:v>430000</c:v>
                </c:pt>
                <c:pt idx="5792">
                  <c:v>325000</c:v>
                </c:pt>
                <c:pt idx="5793">
                  <c:v>155000</c:v>
                </c:pt>
                <c:pt idx="5794">
                  <c:v>570000</c:v>
                </c:pt>
                <c:pt idx="5795">
                  <c:v>350000</c:v>
                </c:pt>
                <c:pt idx="5796">
                  <c:v>1150000</c:v>
                </c:pt>
                <c:pt idx="5797">
                  <c:v>825000</c:v>
                </c:pt>
                <c:pt idx="5798">
                  <c:v>295000</c:v>
                </c:pt>
                <c:pt idx="5799">
                  <c:v>295000</c:v>
                </c:pt>
                <c:pt idx="5800">
                  <c:v>490000</c:v>
                </c:pt>
                <c:pt idx="5801">
                  <c:v>1090000</c:v>
                </c:pt>
                <c:pt idx="5802">
                  <c:v>340000</c:v>
                </c:pt>
                <c:pt idx="5803">
                  <c:v>110000</c:v>
                </c:pt>
                <c:pt idx="5804">
                  <c:v>649000</c:v>
                </c:pt>
                <c:pt idx="5805">
                  <c:v>680000</c:v>
                </c:pt>
                <c:pt idx="5806">
                  <c:v>150000</c:v>
                </c:pt>
                <c:pt idx="5807">
                  <c:v>1695000</c:v>
                </c:pt>
                <c:pt idx="5808">
                  <c:v>129999</c:v>
                </c:pt>
                <c:pt idx="5809">
                  <c:v>250000</c:v>
                </c:pt>
                <c:pt idx="5810">
                  <c:v>269000</c:v>
                </c:pt>
                <c:pt idx="5811">
                  <c:v>180000</c:v>
                </c:pt>
                <c:pt idx="5812">
                  <c:v>698000</c:v>
                </c:pt>
                <c:pt idx="5813">
                  <c:v>645000</c:v>
                </c:pt>
                <c:pt idx="5814">
                  <c:v>585000</c:v>
                </c:pt>
                <c:pt idx="5815">
                  <c:v>300000</c:v>
                </c:pt>
                <c:pt idx="5816">
                  <c:v>700000</c:v>
                </c:pt>
                <c:pt idx="5817">
                  <c:v>375000</c:v>
                </c:pt>
                <c:pt idx="5818">
                  <c:v>474000</c:v>
                </c:pt>
                <c:pt idx="5819">
                  <c:v>95000</c:v>
                </c:pt>
                <c:pt idx="5820">
                  <c:v>300000</c:v>
                </c:pt>
                <c:pt idx="5821">
                  <c:v>950000</c:v>
                </c:pt>
                <c:pt idx="5822">
                  <c:v>240000</c:v>
                </c:pt>
                <c:pt idx="5823">
                  <c:v>530000</c:v>
                </c:pt>
                <c:pt idx="5824">
                  <c:v>320000</c:v>
                </c:pt>
                <c:pt idx="5825">
                  <c:v>1350000</c:v>
                </c:pt>
                <c:pt idx="5826">
                  <c:v>450000</c:v>
                </c:pt>
                <c:pt idx="5827">
                  <c:v>411000</c:v>
                </c:pt>
                <c:pt idx="5828">
                  <c:v>345000</c:v>
                </c:pt>
                <c:pt idx="5829">
                  <c:v>1180000</c:v>
                </c:pt>
                <c:pt idx="5830">
                  <c:v>575000</c:v>
                </c:pt>
                <c:pt idx="5831">
                  <c:v>260000</c:v>
                </c:pt>
                <c:pt idx="5832">
                  <c:v>850000</c:v>
                </c:pt>
                <c:pt idx="5833">
                  <c:v>395000</c:v>
                </c:pt>
                <c:pt idx="5834">
                  <c:v>725000</c:v>
                </c:pt>
                <c:pt idx="5835">
                  <c:v>240000</c:v>
                </c:pt>
                <c:pt idx="5836">
                  <c:v>560000</c:v>
                </c:pt>
                <c:pt idx="5837">
                  <c:v>285000</c:v>
                </c:pt>
                <c:pt idx="5838">
                  <c:v>435000</c:v>
                </c:pt>
                <c:pt idx="5839">
                  <c:v>60000</c:v>
                </c:pt>
                <c:pt idx="5840">
                  <c:v>550000</c:v>
                </c:pt>
                <c:pt idx="5841">
                  <c:v>651000</c:v>
                </c:pt>
                <c:pt idx="5842">
                  <c:v>1550000</c:v>
                </c:pt>
                <c:pt idx="5843">
                  <c:v>235000</c:v>
                </c:pt>
                <c:pt idx="5844">
                  <c:v>378000</c:v>
                </c:pt>
                <c:pt idx="5845">
                  <c:v>1240000</c:v>
                </c:pt>
                <c:pt idx="5846">
                  <c:v>325000</c:v>
                </c:pt>
                <c:pt idx="5847">
                  <c:v>260000</c:v>
                </c:pt>
                <c:pt idx="5848">
                  <c:v>585000</c:v>
                </c:pt>
                <c:pt idx="5849">
                  <c:v>580000</c:v>
                </c:pt>
                <c:pt idx="5850">
                  <c:v>435000</c:v>
                </c:pt>
                <c:pt idx="5851">
                  <c:v>550000</c:v>
                </c:pt>
                <c:pt idx="5852">
                  <c:v>370000</c:v>
                </c:pt>
                <c:pt idx="5853">
                  <c:v>726000</c:v>
                </c:pt>
                <c:pt idx="5854">
                  <c:v>329000</c:v>
                </c:pt>
                <c:pt idx="5855">
                  <c:v>650000</c:v>
                </c:pt>
                <c:pt idx="5856">
                  <c:v>180000</c:v>
                </c:pt>
                <c:pt idx="5857">
                  <c:v>890000</c:v>
                </c:pt>
                <c:pt idx="5858">
                  <c:v>250000</c:v>
                </c:pt>
                <c:pt idx="5859">
                  <c:v>245000</c:v>
                </c:pt>
                <c:pt idx="5860">
                  <c:v>695000</c:v>
                </c:pt>
                <c:pt idx="5861">
                  <c:v>450000</c:v>
                </c:pt>
                <c:pt idx="5862">
                  <c:v>300000</c:v>
                </c:pt>
                <c:pt idx="5863">
                  <c:v>465000</c:v>
                </c:pt>
                <c:pt idx="5864">
                  <c:v>684000</c:v>
                </c:pt>
                <c:pt idx="5865">
                  <c:v>210000</c:v>
                </c:pt>
                <c:pt idx="5866">
                  <c:v>669300</c:v>
                </c:pt>
                <c:pt idx="5867">
                  <c:v>498888</c:v>
                </c:pt>
                <c:pt idx="5868">
                  <c:v>315000</c:v>
                </c:pt>
                <c:pt idx="5869">
                  <c:v>199000</c:v>
                </c:pt>
                <c:pt idx="5870">
                  <c:v>725000</c:v>
                </c:pt>
                <c:pt idx="5871">
                  <c:v>295000</c:v>
                </c:pt>
                <c:pt idx="5872">
                  <c:v>120000</c:v>
                </c:pt>
                <c:pt idx="5873">
                  <c:v>1375000</c:v>
                </c:pt>
                <c:pt idx="5874">
                  <c:v>165000</c:v>
                </c:pt>
                <c:pt idx="5875">
                  <c:v>575000</c:v>
                </c:pt>
                <c:pt idx="5876">
                  <c:v>210000</c:v>
                </c:pt>
                <c:pt idx="5877">
                  <c:v>650000</c:v>
                </c:pt>
                <c:pt idx="5878">
                  <c:v>1150000</c:v>
                </c:pt>
                <c:pt idx="5879">
                  <c:v>105000</c:v>
                </c:pt>
                <c:pt idx="5880">
                  <c:v>150000</c:v>
                </c:pt>
                <c:pt idx="5881">
                  <c:v>1100000</c:v>
                </c:pt>
                <c:pt idx="5882">
                  <c:v>750000</c:v>
                </c:pt>
                <c:pt idx="5883">
                  <c:v>85000</c:v>
                </c:pt>
                <c:pt idx="5884">
                  <c:v>488000</c:v>
                </c:pt>
                <c:pt idx="5885">
                  <c:v>270000</c:v>
                </c:pt>
                <c:pt idx="5886">
                  <c:v>575000</c:v>
                </c:pt>
                <c:pt idx="5887">
                  <c:v>1650000</c:v>
                </c:pt>
                <c:pt idx="5888">
                  <c:v>390000</c:v>
                </c:pt>
                <c:pt idx="5889">
                  <c:v>210000</c:v>
                </c:pt>
                <c:pt idx="5890">
                  <c:v>285000</c:v>
                </c:pt>
                <c:pt idx="5891">
                  <c:v>290000</c:v>
                </c:pt>
                <c:pt idx="5892">
                  <c:v>391000</c:v>
                </c:pt>
                <c:pt idx="5893">
                  <c:v>850000</c:v>
                </c:pt>
                <c:pt idx="5894">
                  <c:v>195000</c:v>
                </c:pt>
                <c:pt idx="5895">
                  <c:v>700000</c:v>
                </c:pt>
                <c:pt idx="5896">
                  <c:v>388888</c:v>
                </c:pt>
                <c:pt idx="5897">
                  <c:v>649000</c:v>
                </c:pt>
                <c:pt idx="5898">
                  <c:v>211000</c:v>
                </c:pt>
                <c:pt idx="5899">
                  <c:v>280000</c:v>
                </c:pt>
                <c:pt idx="5900">
                  <c:v>675000</c:v>
                </c:pt>
                <c:pt idx="5901">
                  <c:v>395000</c:v>
                </c:pt>
                <c:pt idx="5902">
                  <c:v>685000</c:v>
                </c:pt>
                <c:pt idx="5903">
                  <c:v>990000</c:v>
                </c:pt>
                <c:pt idx="5904">
                  <c:v>530000</c:v>
                </c:pt>
                <c:pt idx="5905">
                  <c:v>145800</c:v>
                </c:pt>
                <c:pt idx="5906">
                  <c:v>1560000</c:v>
                </c:pt>
                <c:pt idx="5907">
                  <c:v>699000</c:v>
                </c:pt>
                <c:pt idx="5908">
                  <c:v>1150000</c:v>
                </c:pt>
                <c:pt idx="5909">
                  <c:v>299000</c:v>
                </c:pt>
                <c:pt idx="5910">
                  <c:v>750000</c:v>
                </c:pt>
                <c:pt idx="5911">
                  <c:v>145000</c:v>
                </c:pt>
                <c:pt idx="5912">
                  <c:v>693999</c:v>
                </c:pt>
                <c:pt idx="5913">
                  <c:v>165000</c:v>
                </c:pt>
                <c:pt idx="5914">
                  <c:v>75000</c:v>
                </c:pt>
                <c:pt idx="5915">
                  <c:v>565000</c:v>
                </c:pt>
                <c:pt idx="5916">
                  <c:v>480000</c:v>
                </c:pt>
                <c:pt idx="5917">
                  <c:v>565000</c:v>
                </c:pt>
                <c:pt idx="5918">
                  <c:v>1260000</c:v>
                </c:pt>
                <c:pt idx="5919">
                  <c:v>325000</c:v>
                </c:pt>
                <c:pt idx="5920">
                  <c:v>1250000</c:v>
                </c:pt>
                <c:pt idx="5921">
                  <c:v>650000</c:v>
                </c:pt>
                <c:pt idx="5922">
                  <c:v>1221000</c:v>
                </c:pt>
                <c:pt idx="5923">
                  <c:v>450000</c:v>
                </c:pt>
                <c:pt idx="5924">
                  <c:v>799000</c:v>
                </c:pt>
                <c:pt idx="5925">
                  <c:v>190000</c:v>
                </c:pt>
                <c:pt idx="5926">
                  <c:v>971000</c:v>
                </c:pt>
                <c:pt idx="5927">
                  <c:v>511000</c:v>
                </c:pt>
                <c:pt idx="5928">
                  <c:v>650000</c:v>
                </c:pt>
                <c:pt idx="5929">
                  <c:v>320000</c:v>
                </c:pt>
                <c:pt idx="5930">
                  <c:v>450000</c:v>
                </c:pt>
                <c:pt idx="5931">
                  <c:v>665000</c:v>
                </c:pt>
                <c:pt idx="5932">
                  <c:v>1450000</c:v>
                </c:pt>
                <c:pt idx="5933">
                  <c:v>1025000</c:v>
                </c:pt>
                <c:pt idx="5934">
                  <c:v>580000</c:v>
                </c:pt>
                <c:pt idx="5935">
                  <c:v>155000</c:v>
                </c:pt>
                <c:pt idx="5936">
                  <c:v>665000</c:v>
                </c:pt>
                <c:pt idx="5937">
                  <c:v>700000</c:v>
                </c:pt>
                <c:pt idx="5938">
                  <c:v>355000</c:v>
                </c:pt>
                <c:pt idx="5939">
                  <c:v>1250000</c:v>
                </c:pt>
                <c:pt idx="5940">
                  <c:v>145000</c:v>
                </c:pt>
                <c:pt idx="5941">
                  <c:v>250000</c:v>
                </c:pt>
                <c:pt idx="5942">
                  <c:v>899000</c:v>
                </c:pt>
                <c:pt idx="5943">
                  <c:v>825000</c:v>
                </c:pt>
                <c:pt idx="5944">
                  <c:v>750000</c:v>
                </c:pt>
                <c:pt idx="5945">
                  <c:v>240000</c:v>
                </c:pt>
                <c:pt idx="5946">
                  <c:v>525111</c:v>
                </c:pt>
                <c:pt idx="5947">
                  <c:v>720000</c:v>
                </c:pt>
                <c:pt idx="5948">
                  <c:v>180000</c:v>
                </c:pt>
                <c:pt idx="5949">
                  <c:v>240000</c:v>
                </c:pt>
                <c:pt idx="5950">
                  <c:v>461000</c:v>
                </c:pt>
                <c:pt idx="5951">
                  <c:v>320000</c:v>
                </c:pt>
                <c:pt idx="5952">
                  <c:v>621000</c:v>
                </c:pt>
                <c:pt idx="5953">
                  <c:v>385000</c:v>
                </c:pt>
                <c:pt idx="5954">
                  <c:v>465000</c:v>
                </c:pt>
                <c:pt idx="5955">
                  <c:v>245000</c:v>
                </c:pt>
                <c:pt idx="5956">
                  <c:v>333333</c:v>
                </c:pt>
                <c:pt idx="5957">
                  <c:v>200000</c:v>
                </c:pt>
                <c:pt idx="5958">
                  <c:v>365000</c:v>
                </c:pt>
                <c:pt idx="5959">
                  <c:v>790000</c:v>
                </c:pt>
                <c:pt idx="5960">
                  <c:v>953000</c:v>
                </c:pt>
                <c:pt idx="5961">
                  <c:v>240000</c:v>
                </c:pt>
                <c:pt idx="5962">
                  <c:v>715000</c:v>
                </c:pt>
                <c:pt idx="5963">
                  <c:v>510000</c:v>
                </c:pt>
                <c:pt idx="5964">
                  <c:v>595000</c:v>
                </c:pt>
                <c:pt idx="5965">
                  <c:v>415000</c:v>
                </c:pt>
                <c:pt idx="5966">
                  <c:v>445000</c:v>
                </c:pt>
                <c:pt idx="5967">
                  <c:v>365000</c:v>
                </c:pt>
                <c:pt idx="5968">
                  <c:v>250000</c:v>
                </c:pt>
                <c:pt idx="5969">
                  <c:v>350000</c:v>
                </c:pt>
                <c:pt idx="5970">
                  <c:v>450000</c:v>
                </c:pt>
                <c:pt idx="5971">
                  <c:v>450000</c:v>
                </c:pt>
                <c:pt idx="5972">
                  <c:v>270000</c:v>
                </c:pt>
                <c:pt idx="5973">
                  <c:v>875000</c:v>
                </c:pt>
                <c:pt idx="5974">
                  <c:v>275000</c:v>
                </c:pt>
                <c:pt idx="5975">
                  <c:v>385000</c:v>
                </c:pt>
                <c:pt idx="5976">
                  <c:v>365000</c:v>
                </c:pt>
                <c:pt idx="5977">
                  <c:v>575000</c:v>
                </c:pt>
                <c:pt idx="5978">
                  <c:v>400000</c:v>
                </c:pt>
                <c:pt idx="5979">
                  <c:v>725000</c:v>
                </c:pt>
                <c:pt idx="5980">
                  <c:v>249000</c:v>
                </c:pt>
                <c:pt idx="5981">
                  <c:v>1199900</c:v>
                </c:pt>
                <c:pt idx="5982">
                  <c:v>150000</c:v>
                </c:pt>
                <c:pt idx="5983">
                  <c:v>1474000</c:v>
                </c:pt>
                <c:pt idx="5984">
                  <c:v>1690000</c:v>
                </c:pt>
                <c:pt idx="5985">
                  <c:v>575000</c:v>
                </c:pt>
                <c:pt idx="5986">
                  <c:v>1599000</c:v>
                </c:pt>
                <c:pt idx="5987">
                  <c:v>351000</c:v>
                </c:pt>
                <c:pt idx="5988">
                  <c:v>1100000</c:v>
                </c:pt>
                <c:pt idx="5989">
                  <c:v>780000</c:v>
                </c:pt>
                <c:pt idx="5990">
                  <c:v>750000</c:v>
                </c:pt>
                <c:pt idx="5991">
                  <c:v>540000</c:v>
                </c:pt>
                <c:pt idx="5992">
                  <c:v>375000</c:v>
                </c:pt>
                <c:pt idx="5993">
                  <c:v>585000</c:v>
                </c:pt>
                <c:pt idx="5994">
                  <c:v>785000</c:v>
                </c:pt>
                <c:pt idx="5995">
                  <c:v>650000</c:v>
                </c:pt>
                <c:pt idx="5996">
                  <c:v>820000</c:v>
                </c:pt>
                <c:pt idx="5997">
                  <c:v>260000</c:v>
                </c:pt>
                <c:pt idx="5998">
                  <c:v>590000</c:v>
                </c:pt>
                <c:pt idx="5999">
                  <c:v>550000</c:v>
                </c:pt>
                <c:pt idx="6000">
                  <c:v>555000</c:v>
                </c:pt>
                <c:pt idx="6001">
                  <c:v>215000</c:v>
                </c:pt>
                <c:pt idx="6002">
                  <c:v>560000</c:v>
                </c:pt>
                <c:pt idx="6003">
                  <c:v>345000</c:v>
                </c:pt>
                <c:pt idx="6004">
                  <c:v>933000</c:v>
                </c:pt>
                <c:pt idx="6005">
                  <c:v>299000</c:v>
                </c:pt>
                <c:pt idx="6006">
                  <c:v>378000</c:v>
                </c:pt>
                <c:pt idx="6007">
                  <c:v>595000</c:v>
                </c:pt>
                <c:pt idx="6008">
                  <c:v>1665000</c:v>
                </c:pt>
                <c:pt idx="6009">
                  <c:v>299999</c:v>
                </c:pt>
                <c:pt idx="6010">
                  <c:v>1499999</c:v>
                </c:pt>
                <c:pt idx="6011">
                  <c:v>390000</c:v>
                </c:pt>
                <c:pt idx="6012">
                  <c:v>760000</c:v>
                </c:pt>
                <c:pt idx="6013">
                  <c:v>830000</c:v>
                </c:pt>
                <c:pt idx="6014">
                  <c:v>375000</c:v>
                </c:pt>
                <c:pt idx="6015">
                  <c:v>800000</c:v>
                </c:pt>
                <c:pt idx="6016">
                  <c:v>799999</c:v>
                </c:pt>
                <c:pt idx="6017">
                  <c:v>475000</c:v>
                </c:pt>
                <c:pt idx="6018">
                  <c:v>465000</c:v>
                </c:pt>
                <c:pt idx="6019">
                  <c:v>470000</c:v>
                </c:pt>
                <c:pt idx="6020">
                  <c:v>225000</c:v>
                </c:pt>
                <c:pt idx="6021">
                  <c:v>550000</c:v>
                </c:pt>
                <c:pt idx="6022">
                  <c:v>760000</c:v>
                </c:pt>
                <c:pt idx="6023">
                  <c:v>185000</c:v>
                </c:pt>
                <c:pt idx="6024">
                  <c:v>575000</c:v>
                </c:pt>
                <c:pt idx="6025">
                  <c:v>1290000</c:v>
                </c:pt>
                <c:pt idx="6026">
                  <c:v>455000</c:v>
                </c:pt>
                <c:pt idx="6027">
                  <c:v>725000</c:v>
                </c:pt>
                <c:pt idx="6028">
                  <c:v>275000</c:v>
                </c:pt>
                <c:pt idx="6029">
                  <c:v>370000</c:v>
                </c:pt>
                <c:pt idx="6030">
                  <c:v>365000</c:v>
                </c:pt>
                <c:pt idx="6031">
                  <c:v>440000</c:v>
                </c:pt>
                <c:pt idx="6032">
                  <c:v>650000</c:v>
                </c:pt>
                <c:pt idx="6033">
                  <c:v>570000</c:v>
                </c:pt>
                <c:pt idx="6034">
                  <c:v>240000</c:v>
                </c:pt>
                <c:pt idx="6035">
                  <c:v>505000</c:v>
                </c:pt>
                <c:pt idx="6036">
                  <c:v>875000</c:v>
                </c:pt>
                <c:pt idx="6037">
                  <c:v>950000</c:v>
                </c:pt>
                <c:pt idx="6038">
                  <c:v>250000</c:v>
                </c:pt>
                <c:pt idx="6039">
                  <c:v>410000</c:v>
                </c:pt>
                <c:pt idx="6040">
                  <c:v>830000</c:v>
                </c:pt>
                <c:pt idx="6041">
                  <c:v>200000</c:v>
                </c:pt>
                <c:pt idx="6042">
                  <c:v>220000</c:v>
                </c:pt>
                <c:pt idx="6043">
                  <c:v>550000</c:v>
                </c:pt>
                <c:pt idx="6044">
                  <c:v>420000</c:v>
                </c:pt>
                <c:pt idx="6045">
                  <c:v>360000</c:v>
                </c:pt>
                <c:pt idx="6046">
                  <c:v>499555</c:v>
                </c:pt>
                <c:pt idx="6047">
                  <c:v>730000</c:v>
                </c:pt>
                <c:pt idx="6048">
                  <c:v>290000</c:v>
                </c:pt>
                <c:pt idx="6049">
                  <c:v>1121000</c:v>
                </c:pt>
                <c:pt idx="6050">
                  <c:v>285000</c:v>
                </c:pt>
                <c:pt idx="6051">
                  <c:v>1549000</c:v>
                </c:pt>
                <c:pt idx="6052">
                  <c:v>120000</c:v>
                </c:pt>
                <c:pt idx="6053">
                  <c:v>530000</c:v>
                </c:pt>
                <c:pt idx="6054">
                  <c:v>650000</c:v>
                </c:pt>
                <c:pt idx="6055">
                  <c:v>380000</c:v>
                </c:pt>
                <c:pt idx="6056">
                  <c:v>485000</c:v>
                </c:pt>
                <c:pt idx="6057">
                  <c:v>190000</c:v>
                </c:pt>
                <c:pt idx="6058">
                  <c:v>149000</c:v>
                </c:pt>
                <c:pt idx="6059">
                  <c:v>530000</c:v>
                </c:pt>
                <c:pt idx="6060">
                  <c:v>421000</c:v>
                </c:pt>
                <c:pt idx="6061">
                  <c:v>724999</c:v>
                </c:pt>
                <c:pt idx="6062">
                  <c:v>870000</c:v>
                </c:pt>
                <c:pt idx="6063">
                  <c:v>615000</c:v>
                </c:pt>
                <c:pt idx="6064">
                  <c:v>105000</c:v>
                </c:pt>
                <c:pt idx="6065">
                  <c:v>1395000</c:v>
                </c:pt>
                <c:pt idx="6066">
                  <c:v>295000</c:v>
                </c:pt>
                <c:pt idx="6067">
                  <c:v>325000</c:v>
                </c:pt>
                <c:pt idx="6068">
                  <c:v>1340000</c:v>
                </c:pt>
                <c:pt idx="6069">
                  <c:v>995000</c:v>
                </c:pt>
                <c:pt idx="6070">
                  <c:v>675000</c:v>
                </c:pt>
                <c:pt idx="6071">
                  <c:v>820000</c:v>
                </c:pt>
                <c:pt idx="6072">
                  <c:v>765000</c:v>
                </c:pt>
                <c:pt idx="6073">
                  <c:v>750000</c:v>
                </c:pt>
                <c:pt idx="6074">
                  <c:v>615000</c:v>
                </c:pt>
                <c:pt idx="6075">
                  <c:v>585000</c:v>
                </c:pt>
                <c:pt idx="6076">
                  <c:v>555000</c:v>
                </c:pt>
                <c:pt idx="6077">
                  <c:v>325000</c:v>
                </c:pt>
                <c:pt idx="6078">
                  <c:v>840000</c:v>
                </c:pt>
                <c:pt idx="6079">
                  <c:v>670000</c:v>
                </c:pt>
                <c:pt idx="6080">
                  <c:v>875000</c:v>
                </c:pt>
                <c:pt idx="6081">
                  <c:v>1175000</c:v>
                </c:pt>
                <c:pt idx="6082">
                  <c:v>195000</c:v>
                </c:pt>
                <c:pt idx="6083">
                  <c:v>515000</c:v>
                </c:pt>
                <c:pt idx="6084">
                  <c:v>621000</c:v>
                </c:pt>
                <c:pt idx="6085">
                  <c:v>1651000</c:v>
                </c:pt>
                <c:pt idx="6086">
                  <c:v>35000</c:v>
                </c:pt>
                <c:pt idx="6087">
                  <c:v>150000</c:v>
                </c:pt>
                <c:pt idx="6088">
                  <c:v>625000</c:v>
                </c:pt>
                <c:pt idx="6089">
                  <c:v>1650000</c:v>
                </c:pt>
                <c:pt idx="6090">
                  <c:v>560000</c:v>
                </c:pt>
                <c:pt idx="6091">
                  <c:v>390000</c:v>
                </c:pt>
                <c:pt idx="6092">
                  <c:v>440000</c:v>
                </c:pt>
                <c:pt idx="6093">
                  <c:v>695000</c:v>
                </c:pt>
                <c:pt idx="6094">
                  <c:v>165000</c:v>
                </c:pt>
                <c:pt idx="6095">
                  <c:v>245000</c:v>
                </c:pt>
                <c:pt idx="6096">
                  <c:v>125000</c:v>
                </c:pt>
                <c:pt idx="6097">
                  <c:v>275000</c:v>
                </c:pt>
                <c:pt idx="6098">
                  <c:v>320000</c:v>
                </c:pt>
                <c:pt idx="6099">
                  <c:v>400000</c:v>
                </c:pt>
                <c:pt idx="6100">
                  <c:v>575000</c:v>
                </c:pt>
                <c:pt idx="6101">
                  <c:v>550000</c:v>
                </c:pt>
                <c:pt idx="6102">
                  <c:v>577000</c:v>
                </c:pt>
                <c:pt idx="6103">
                  <c:v>475000</c:v>
                </c:pt>
                <c:pt idx="6104">
                  <c:v>281111</c:v>
                </c:pt>
                <c:pt idx="6105">
                  <c:v>1699999</c:v>
                </c:pt>
                <c:pt idx="6106">
                  <c:v>773000</c:v>
                </c:pt>
                <c:pt idx="6107">
                  <c:v>498000</c:v>
                </c:pt>
                <c:pt idx="6108">
                  <c:v>125000</c:v>
                </c:pt>
                <c:pt idx="6109">
                  <c:v>410000</c:v>
                </c:pt>
                <c:pt idx="6110">
                  <c:v>330000</c:v>
                </c:pt>
                <c:pt idx="6111">
                  <c:v>1250000</c:v>
                </c:pt>
                <c:pt idx="6112">
                  <c:v>885000</c:v>
                </c:pt>
                <c:pt idx="6113">
                  <c:v>155000</c:v>
                </c:pt>
                <c:pt idx="6114">
                  <c:v>670000</c:v>
                </c:pt>
                <c:pt idx="6115">
                  <c:v>449999</c:v>
                </c:pt>
                <c:pt idx="6116">
                  <c:v>499999</c:v>
                </c:pt>
                <c:pt idx="6117">
                  <c:v>295000</c:v>
                </c:pt>
                <c:pt idx="6118">
                  <c:v>175000</c:v>
                </c:pt>
                <c:pt idx="6119">
                  <c:v>279000</c:v>
                </c:pt>
                <c:pt idx="6120">
                  <c:v>1499999</c:v>
                </c:pt>
                <c:pt idx="6121">
                  <c:v>135000</c:v>
                </c:pt>
                <c:pt idx="6122">
                  <c:v>950000</c:v>
                </c:pt>
                <c:pt idx="6123">
                  <c:v>450000</c:v>
                </c:pt>
                <c:pt idx="6124">
                  <c:v>290000</c:v>
                </c:pt>
                <c:pt idx="6125">
                  <c:v>875000</c:v>
                </c:pt>
                <c:pt idx="6126">
                  <c:v>95000</c:v>
                </c:pt>
                <c:pt idx="6127">
                  <c:v>450000</c:v>
                </c:pt>
                <c:pt idx="6128">
                  <c:v>775000</c:v>
                </c:pt>
                <c:pt idx="6129">
                  <c:v>1125000</c:v>
                </c:pt>
                <c:pt idx="6130">
                  <c:v>1345000</c:v>
                </c:pt>
                <c:pt idx="6131">
                  <c:v>551521</c:v>
                </c:pt>
                <c:pt idx="6132">
                  <c:v>525000</c:v>
                </c:pt>
                <c:pt idx="6133">
                  <c:v>280000</c:v>
                </c:pt>
                <c:pt idx="6134">
                  <c:v>949999</c:v>
                </c:pt>
                <c:pt idx="6135">
                  <c:v>1299000</c:v>
                </c:pt>
                <c:pt idx="6136">
                  <c:v>1620000</c:v>
                </c:pt>
                <c:pt idx="6137">
                  <c:v>421000</c:v>
                </c:pt>
                <c:pt idx="6138">
                  <c:v>230000</c:v>
                </c:pt>
                <c:pt idx="6139">
                  <c:v>240000</c:v>
                </c:pt>
                <c:pt idx="6140">
                  <c:v>660000</c:v>
                </c:pt>
                <c:pt idx="6141">
                  <c:v>470000</c:v>
                </c:pt>
                <c:pt idx="6142">
                  <c:v>370000</c:v>
                </c:pt>
                <c:pt idx="6143">
                  <c:v>1350000</c:v>
                </c:pt>
                <c:pt idx="6144">
                  <c:v>590000</c:v>
                </c:pt>
                <c:pt idx="6145">
                  <c:v>475000</c:v>
                </c:pt>
                <c:pt idx="6146">
                  <c:v>420000</c:v>
                </c:pt>
                <c:pt idx="6147">
                  <c:v>430000</c:v>
                </c:pt>
                <c:pt idx="6148">
                  <c:v>920000</c:v>
                </c:pt>
                <c:pt idx="6149">
                  <c:v>660000</c:v>
                </c:pt>
                <c:pt idx="6150">
                  <c:v>375000</c:v>
                </c:pt>
                <c:pt idx="6151">
                  <c:v>900000</c:v>
                </c:pt>
                <c:pt idx="6152">
                  <c:v>270000</c:v>
                </c:pt>
                <c:pt idx="6153">
                  <c:v>1099999</c:v>
                </c:pt>
                <c:pt idx="6154">
                  <c:v>1075000</c:v>
                </c:pt>
                <c:pt idx="6155">
                  <c:v>160000</c:v>
                </c:pt>
                <c:pt idx="6156">
                  <c:v>1275000</c:v>
                </c:pt>
                <c:pt idx="6157">
                  <c:v>499000</c:v>
                </c:pt>
                <c:pt idx="6158">
                  <c:v>799999</c:v>
                </c:pt>
                <c:pt idx="6159">
                  <c:v>145000</c:v>
                </c:pt>
                <c:pt idx="6160">
                  <c:v>525000</c:v>
                </c:pt>
                <c:pt idx="6161">
                  <c:v>449000</c:v>
                </c:pt>
                <c:pt idx="6162">
                  <c:v>775000</c:v>
                </c:pt>
                <c:pt idx="6163">
                  <c:v>290000</c:v>
                </c:pt>
                <c:pt idx="6164">
                  <c:v>360000</c:v>
                </c:pt>
                <c:pt idx="6165">
                  <c:v>695000</c:v>
                </c:pt>
                <c:pt idx="6166">
                  <c:v>379000</c:v>
                </c:pt>
                <c:pt idx="6167">
                  <c:v>321000</c:v>
                </c:pt>
                <c:pt idx="6168">
                  <c:v>765000</c:v>
                </c:pt>
                <c:pt idx="6169">
                  <c:v>349000</c:v>
                </c:pt>
                <c:pt idx="6170">
                  <c:v>600000</c:v>
                </c:pt>
                <c:pt idx="6171">
                  <c:v>1000000</c:v>
                </c:pt>
                <c:pt idx="6172">
                  <c:v>510000</c:v>
                </c:pt>
                <c:pt idx="6173">
                  <c:v>375000</c:v>
                </c:pt>
                <c:pt idx="6174">
                  <c:v>935000</c:v>
                </c:pt>
                <c:pt idx="6175">
                  <c:v>555000</c:v>
                </c:pt>
                <c:pt idx="6176">
                  <c:v>561000</c:v>
                </c:pt>
                <c:pt idx="6177">
                  <c:v>220000</c:v>
                </c:pt>
                <c:pt idx="6178">
                  <c:v>745000</c:v>
                </c:pt>
                <c:pt idx="6179">
                  <c:v>367000</c:v>
                </c:pt>
                <c:pt idx="6180">
                  <c:v>135000</c:v>
                </c:pt>
                <c:pt idx="6181">
                  <c:v>665000</c:v>
                </c:pt>
                <c:pt idx="6182">
                  <c:v>430000</c:v>
                </c:pt>
                <c:pt idx="6183">
                  <c:v>925000</c:v>
                </c:pt>
                <c:pt idx="6184">
                  <c:v>1260000</c:v>
                </c:pt>
                <c:pt idx="6185">
                  <c:v>995000</c:v>
                </c:pt>
                <c:pt idx="6186">
                  <c:v>370000</c:v>
                </c:pt>
                <c:pt idx="6187">
                  <c:v>750000</c:v>
                </c:pt>
                <c:pt idx="6188">
                  <c:v>905000</c:v>
                </c:pt>
                <c:pt idx="6189">
                  <c:v>470000</c:v>
                </c:pt>
                <c:pt idx="6190">
                  <c:v>298000</c:v>
                </c:pt>
                <c:pt idx="6191">
                  <c:v>385000</c:v>
                </c:pt>
                <c:pt idx="6192">
                  <c:v>225000</c:v>
                </c:pt>
                <c:pt idx="6193">
                  <c:v>390000</c:v>
                </c:pt>
                <c:pt idx="6194">
                  <c:v>380000</c:v>
                </c:pt>
                <c:pt idx="6195">
                  <c:v>380000</c:v>
                </c:pt>
                <c:pt idx="6196">
                  <c:v>775000</c:v>
                </c:pt>
                <c:pt idx="6197">
                  <c:v>345000</c:v>
                </c:pt>
                <c:pt idx="6198">
                  <c:v>500000</c:v>
                </c:pt>
                <c:pt idx="6199">
                  <c:v>480000</c:v>
                </c:pt>
                <c:pt idx="6200">
                  <c:v>900000</c:v>
                </c:pt>
                <c:pt idx="6201">
                  <c:v>200000</c:v>
                </c:pt>
                <c:pt idx="6202">
                  <c:v>575000</c:v>
                </c:pt>
                <c:pt idx="6203">
                  <c:v>699999</c:v>
                </c:pt>
                <c:pt idx="6204">
                  <c:v>1100000</c:v>
                </c:pt>
                <c:pt idx="6205">
                  <c:v>295000</c:v>
                </c:pt>
                <c:pt idx="6206">
                  <c:v>245000</c:v>
                </c:pt>
                <c:pt idx="6207">
                  <c:v>125000</c:v>
                </c:pt>
                <c:pt idx="6208">
                  <c:v>780000</c:v>
                </c:pt>
                <c:pt idx="6209">
                  <c:v>945000</c:v>
                </c:pt>
                <c:pt idx="6210">
                  <c:v>365000</c:v>
                </c:pt>
                <c:pt idx="6211">
                  <c:v>825000</c:v>
                </c:pt>
                <c:pt idx="6212">
                  <c:v>320000</c:v>
                </c:pt>
                <c:pt idx="6213">
                  <c:v>695000</c:v>
                </c:pt>
                <c:pt idx="6214">
                  <c:v>450000</c:v>
                </c:pt>
                <c:pt idx="6215">
                  <c:v>385000</c:v>
                </c:pt>
                <c:pt idx="6216">
                  <c:v>240000</c:v>
                </c:pt>
                <c:pt idx="6217">
                  <c:v>275000</c:v>
                </c:pt>
                <c:pt idx="6218">
                  <c:v>200000</c:v>
                </c:pt>
                <c:pt idx="6219">
                  <c:v>575000</c:v>
                </c:pt>
                <c:pt idx="6220">
                  <c:v>1171000</c:v>
                </c:pt>
                <c:pt idx="6221">
                  <c:v>515000</c:v>
                </c:pt>
                <c:pt idx="6222">
                  <c:v>335000</c:v>
                </c:pt>
                <c:pt idx="6223">
                  <c:v>270000</c:v>
                </c:pt>
                <c:pt idx="6224">
                  <c:v>390000</c:v>
                </c:pt>
                <c:pt idx="6225">
                  <c:v>1300000</c:v>
                </c:pt>
                <c:pt idx="6226">
                  <c:v>595000</c:v>
                </c:pt>
                <c:pt idx="6227">
                  <c:v>811000</c:v>
                </c:pt>
                <c:pt idx="6228">
                  <c:v>365000</c:v>
                </c:pt>
                <c:pt idx="6229">
                  <c:v>945000</c:v>
                </c:pt>
                <c:pt idx="6230">
                  <c:v>105000</c:v>
                </c:pt>
                <c:pt idx="6231">
                  <c:v>980000</c:v>
                </c:pt>
                <c:pt idx="6232">
                  <c:v>375000</c:v>
                </c:pt>
                <c:pt idx="6233">
                  <c:v>900000</c:v>
                </c:pt>
                <c:pt idx="6234">
                  <c:v>375000</c:v>
                </c:pt>
                <c:pt idx="6235">
                  <c:v>550000</c:v>
                </c:pt>
                <c:pt idx="6236">
                  <c:v>425000</c:v>
                </c:pt>
                <c:pt idx="6237">
                  <c:v>490000</c:v>
                </c:pt>
                <c:pt idx="6238">
                  <c:v>580000</c:v>
                </c:pt>
                <c:pt idx="6239">
                  <c:v>970000</c:v>
                </c:pt>
                <c:pt idx="6240">
                  <c:v>690000</c:v>
                </c:pt>
                <c:pt idx="6241">
                  <c:v>275000</c:v>
                </c:pt>
                <c:pt idx="6242">
                  <c:v>540000</c:v>
                </c:pt>
                <c:pt idx="6243">
                  <c:v>650000</c:v>
                </c:pt>
                <c:pt idx="6244">
                  <c:v>385000</c:v>
                </c:pt>
                <c:pt idx="6245">
                  <c:v>320000</c:v>
                </c:pt>
                <c:pt idx="6246">
                  <c:v>450000</c:v>
                </c:pt>
                <c:pt idx="6247">
                  <c:v>45000</c:v>
                </c:pt>
                <c:pt idx="6248">
                  <c:v>210000</c:v>
                </c:pt>
                <c:pt idx="6249">
                  <c:v>1075000</c:v>
                </c:pt>
                <c:pt idx="6250">
                  <c:v>870000</c:v>
                </c:pt>
                <c:pt idx="6251">
                  <c:v>665000</c:v>
                </c:pt>
                <c:pt idx="6252">
                  <c:v>450000</c:v>
                </c:pt>
                <c:pt idx="6253">
                  <c:v>233000</c:v>
                </c:pt>
                <c:pt idx="6254">
                  <c:v>120000</c:v>
                </c:pt>
                <c:pt idx="6255">
                  <c:v>775000</c:v>
                </c:pt>
                <c:pt idx="6256">
                  <c:v>610000</c:v>
                </c:pt>
                <c:pt idx="6257">
                  <c:v>475000</c:v>
                </c:pt>
                <c:pt idx="6258">
                  <c:v>435000</c:v>
                </c:pt>
                <c:pt idx="6259">
                  <c:v>290000</c:v>
                </c:pt>
                <c:pt idx="6260">
                  <c:v>225000</c:v>
                </c:pt>
                <c:pt idx="6261">
                  <c:v>1350000</c:v>
                </c:pt>
                <c:pt idx="6262">
                  <c:v>321000</c:v>
                </c:pt>
                <c:pt idx="6263">
                  <c:v>350000</c:v>
                </c:pt>
                <c:pt idx="6264">
                  <c:v>490000</c:v>
                </c:pt>
                <c:pt idx="6265">
                  <c:v>1400000</c:v>
                </c:pt>
                <c:pt idx="6266">
                  <c:v>580000</c:v>
                </c:pt>
                <c:pt idx="6267">
                  <c:v>365000</c:v>
                </c:pt>
                <c:pt idx="6268">
                  <c:v>185000</c:v>
                </c:pt>
                <c:pt idx="6269">
                  <c:v>565000</c:v>
                </c:pt>
                <c:pt idx="6270">
                  <c:v>685000</c:v>
                </c:pt>
                <c:pt idx="6271">
                  <c:v>425000</c:v>
                </c:pt>
                <c:pt idx="6272">
                  <c:v>355000</c:v>
                </c:pt>
                <c:pt idx="6273">
                  <c:v>675000</c:v>
                </c:pt>
                <c:pt idx="6274">
                  <c:v>275000</c:v>
                </c:pt>
                <c:pt idx="6275">
                  <c:v>549000</c:v>
                </c:pt>
                <c:pt idx="6276">
                  <c:v>575000</c:v>
                </c:pt>
                <c:pt idx="6277">
                  <c:v>445000</c:v>
                </c:pt>
                <c:pt idx="6278">
                  <c:v>330000</c:v>
                </c:pt>
                <c:pt idx="6279">
                  <c:v>450000</c:v>
                </c:pt>
                <c:pt idx="6280">
                  <c:v>510000</c:v>
                </c:pt>
                <c:pt idx="6281">
                  <c:v>1390000</c:v>
                </c:pt>
                <c:pt idx="6282">
                  <c:v>795000</c:v>
                </c:pt>
                <c:pt idx="6283">
                  <c:v>145000</c:v>
                </c:pt>
                <c:pt idx="6284">
                  <c:v>115000</c:v>
                </c:pt>
                <c:pt idx="6285">
                  <c:v>335399</c:v>
                </c:pt>
                <c:pt idx="6286">
                  <c:v>440000</c:v>
                </c:pt>
                <c:pt idx="6287">
                  <c:v>915000</c:v>
                </c:pt>
                <c:pt idx="6288">
                  <c:v>1650000</c:v>
                </c:pt>
                <c:pt idx="6289">
                  <c:v>590000</c:v>
                </c:pt>
                <c:pt idx="6290">
                  <c:v>700000</c:v>
                </c:pt>
                <c:pt idx="6291">
                  <c:v>340000</c:v>
                </c:pt>
                <c:pt idx="6292">
                  <c:v>250000</c:v>
                </c:pt>
                <c:pt idx="6293">
                  <c:v>270000</c:v>
                </c:pt>
                <c:pt idx="6294">
                  <c:v>640000</c:v>
                </c:pt>
                <c:pt idx="6295">
                  <c:v>420000</c:v>
                </c:pt>
                <c:pt idx="6296">
                  <c:v>379000</c:v>
                </c:pt>
                <c:pt idx="6297">
                  <c:v>500000</c:v>
                </c:pt>
                <c:pt idx="6298">
                  <c:v>990000</c:v>
                </c:pt>
                <c:pt idx="6299">
                  <c:v>1685000</c:v>
                </c:pt>
                <c:pt idx="6300">
                  <c:v>490000</c:v>
                </c:pt>
                <c:pt idx="6301">
                  <c:v>725000</c:v>
                </c:pt>
                <c:pt idx="6302">
                  <c:v>1045000</c:v>
                </c:pt>
                <c:pt idx="6303">
                  <c:v>360000</c:v>
                </c:pt>
                <c:pt idx="6304">
                  <c:v>445000</c:v>
                </c:pt>
                <c:pt idx="6305">
                  <c:v>710000</c:v>
                </c:pt>
                <c:pt idx="6306">
                  <c:v>286000</c:v>
                </c:pt>
                <c:pt idx="6307">
                  <c:v>950000</c:v>
                </c:pt>
                <c:pt idx="6308">
                  <c:v>599999</c:v>
                </c:pt>
                <c:pt idx="6309">
                  <c:v>560000</c:v>
                </c:pt>
                <c:pt idx="6310">
                  <c:v>1445000</c:v>
                </c:pt>
                <c:pt idx="6311">
                  <c:v>310000</c:v>
                </c:pt>
                <c:pt idx="6312">
                  <c:v>129000</c:v>
                </c:pt>
                <c:pt idx="6313">
                  <c:v>410000</c:v>
                </c:pt>
                <c:pt idx="6314">
                  <c:v>390000</c:v>
                </c:pt>
                <c:pt idx="6315">
                  <c:v>455000</c:v>
                </c:pt>
                <c:pt idx="6316">
                  <c:v>565000</c:v>
                </c:pt>
                <c:pt idx="6317">
                  <c:v>785000</c:v>
                </c:pt>
                <c:pt idx="6318">
                  <c:v>530000</c:v>
                </c:pt>
                <c:pt idx="6319">
                  <c:v>310000</c:v>
                </c:pt>
                <c:pt idx="6320">
                  <c:v>1300000</c:v>
                </c:pt>
                <c:pt idx="6321">
                  <c:v>1250000</c:v>
                </c:pt>
                <c:pt idx="6322">
                  <c:v>365000</c:v>
                </c:pt>
                <c:pt idx="6323">
                  <c:v>1400000</c:v>
                </c:pt>
                <c:pt idx="6324">
                  <c:v>600000</c:v>
                </c:pt>
                <c:pt idx="6325">
                  <c:v>188000</c:v>
                </c:pt>
                <c:pt idx="6326">
                  <c:v>839999</c:v>
                </c:pt>
                <c:pt idx="6327">
                  <c:v>950000</c:v>
                </c:pt>
                <c:pt idx="6328">
                  <c:v>615000</c:v>
                </c:pt>
                <c:pt idx="6329">
                  <c:v>160000</c:v>
                </c:pt>
                <c:pt idx="6330">
                  <c:v>690000</c:v>
                </c:pt>
                <c:pt idx="6331">
                  <c:v>850000</c:v>
                </c:pt>
                <c:pt idx="6332">
                  <c:v>299000</c:v>
                </c:pt>
                <c:pt idx="6333">
                  <c:v>650000</c:v>
                </c:pt>
                <c:pt idx="6334">
                  <c:v>580000</c:v>
                </c:pt>
                <c:pt idx="6335">
                  <c:v>1049000</c:v>
                </c:pt>
                <c:pt idx="6336">
                  <c:v>550000</c:v>
                </c:pt>
                <c:pt idx="6337">
                  <c:v>377000</c:v>
                </c:pt>
                <c:pt idx="6338">
                  <c:v>450000</c:v>
                </c:pt>
                <c:pt idx="6339">
                  <c:v>750000</c:v>
                </c:pt>
                <c:pt idx="6340">
                  <c:v>260000</c:v>
                </c:pt>
                <c:pt idx="6341">
                  <c:v>749000</c:v>
                </c:pt>
                <c:pt idx="6342">
                  <c:v>580000</c:v>
                </c:pt>
                <c:pt idx="6343">
                  <c:v>850000</c:v>
                </c:pt>
                <c:pt idx="6344">
                  <c:v>150000</c:v>
                </c:pt>
                <c:pt idx="6345">
                  <c:v>235000</c:v>
                </c:pt>
                <c:pt idx="6346">
                  <c:v>360000</c:v>
                </c:pt>
                <c:pt idx="6347">
                  <c:v>1120000</c:v>
                </c:pt>
                <c:pt idx="6348">
                  <c:v>295000</c:v>
                </c:pt>
                <c:pt idx="6349">
                  <c:v>1600000</c:v>
                </c:pt>
                <c:pt idx="6350">
                  <c:v>430000</c:v>
                </c:pt>
                <c:pt idx="6351">
                  <c:v>875000</c:v>
                </c:pt>
                <c:pt idx="6352">
                  <c:v>395000</c:v>
                </c:pt>
                <c:pt idx="6353">
                  <c:v>295000</c:v>
                </c:pt>
                <c:pt idx="6354">
                  <c:v>220000</c:v>
                </c:pt>
                <c:pt idx="6355">
                  <c:v>925000</c:v>
                </c:pt>
                <c:pt idx="6356">
                  <c:v>472000</c:v>
                </c:pt>
                <c:pt idx="6357">
                  <c:v>453000</c:v>
                </c:pt>
                <c:pt idx="6358">
                  <c:v>230000</c:v>
                </c:pt>
                <c:pt idx="6359">
                  <c:v>1450000</c:v>
                </c:pt>
                <c:pt idx="6360">
                  <c:v>649999</c:v>
                </c:pt>
                <c:pt idx="6361">
                  <c:v>210000</c:v>
                </c:pt>
                <c:pt idx="6362">
                  <c:v>337000</c:v>
                </c:pt>
                <c:pt idx="6363">
                  <c:v>625000</c:v>
                </c:pt>
                <c:pt idx="6364">
                  <c:v>390000</c:v>
                </c:pt>
                <c:pt idx="6365">
                  <c:v>445000</c:v>
                </c:pt>
                <c:pt idx="6366">
                  <c:v>105000</c:v>
                </c:pt>
                <c:pt idx="6367">
                  <c:v>265000</c:v>
                </c:pt>
                <c:pt idx="6368">
                  <c:v>1575000</c:v>
                </c:pt>
                <c:pt idx="6369">
                  <c:v>245000</c:v>
                </c:pt>
                <c:pt idx="6370">
                  <c:v>1030000</c:v>
                </c:pt>
                <c:pt idx="6371">
                  <c:v>435000</c:v>
                </c:pt>
                <c:pt idx="6372">
                  <c:v>170000</c:v>
                </c:pt>
                <c:pt idx="6373">
                  <c:v>1021000</c:v>
                </c:pt>
                <c:pt idx="6374">
                  <c:v>300000</c:v>
                </c:pt>
                <c:pt idx="6375">
                  <c:v>445000</c:v>
                </c:pt>
                <c:pt idx="6376">
                  <c:v>1095000</c:v>
                </c:pt>
                <c:pt idx="6377">
                  <c:v>585000</c:v>
                </c:pt>
                <c:pt idx="6378">
                  <c:v>50000</c:v>
                </c:pt>
                <c:pt idx="6379">
                  <c:v>559999</c:v>
                </c:pt>
                <c:pt idx="6380">
                  <c:v>400000</c:v>
                </c:pt>
                <c:pt idx="6381">
                  <c:v>225000</c:v>
                </c:pt>
                <c:pt idx="6382">
                  <c:v>595000</c:v>
                </c:pt>
                <c:pt idx="6383">
                  <c:v>360000</c:v>
                </c:pt>
                <c:pt idx="6384">
                  <c:v>485000</c:v>
                </c:pt>
                <c:pt idx="6385">
                  <c:v>831000</c:v>
                </c:pt>
                <c:pt idx="6386">
                  <c:v>139000</c:v>
                </c:pt>
                <c:pt idx="6387">
                  <c:v>490000</c:v>
                </c:pt>
                <c:pt idx="6388">
                  <c:v>935000</c:v>
                </c:pt>
                <c:pt idx="6389">
                  <c:v>125000</c:v>
                </c:pt>
                <c:pt idx="6390">
                  <c:v>1450000</c:v>
                </c:pt>
                <c:pt idx="6391">
                  <c:v>465000</c:v>
                </c:pt>
                <c:pt idx="6392">
                  <c:v>290000</c:v>
                </c:pt>
                <c:pt idx="6393">
                  <c:v>650000</c:v>
                </c:pt>
                <c:pt idx="6394">
                  <c:v>400000</c:v>
                </c:pt>
                <c:pt idx="6395">
                  <c:v>349999</c:v>
                </c:pt>
                <c:pt idx="6396">
                  <c:v>390000</c:v>
                </c:pt>
                <c:pt idx="6397">
                  <c:v>725000</c:v>
                </c:pt>
                <c:pt idx="6398">
                  <c:v>265000</c:v>
                </c:pt>
                <c:pt idx="6399">
                  <c:v>299000</c:v>
                </c:pt>
                <c:pt idx="6400">
                  <c:v>1231000</c:v>
                </c:pt>
                <c:pt idx="6401">
                  <c:v>675000</c:v>
                </c:pt>
                <c:pt idx="6402">
                  <c:v>525000</c:v>
                </c:pt>
                <c:pt idx="6403">
                  <c:v>555000</c:v>
                </c:pt>
                <c:pt idx="6404">
                  <c:v>850000</c:v>
                </c:pt>
                <c:pt idx="6405">
                  <c:v>209999</c:v>
                </c:pt>
                <c:pt idx="6406">
                  <c:v>60000</c:v>
                </c:pt>
                <c:pt idx="6407">
                  <c:v>1275000</c:v>
                </c:pt>
                <c:pt idx="6408">
                  <c:v>630000</c:v>
                </c:pt>
                <c:pt idx="6409">
                  <c:v>925000</c:v>
                </c:pt>
                <c:pt idx="6410">
                  <c:v>450000</c:v>
                </c:pt>
                <c:pt idx="6411">
                  <c:v>1300000</c:v>
                </c:pt>
                <c:pt idx="6412">
                  <c:v>225000</c:v>
                </c:pt>
                <c:pt idx="6413">
                  <c:v>135000</c:v>
                </c:pt>
                <c:pt idx="6414">
                  <c:v>1700000</c:v>
                </c:pt>
                <c:pt idx="6415">
                  <c:v>550000</c:v>
                </c:pt>
                <c:pt idx="6416">
                  <c:v>250000</c:v>
                </c:pt>
                <c:pt idx="6417">
                  <c:v>325000</c:v>
                </c:pt>
                <c:pt idx="6418">
                  <c:v>215000</c:v>
                </c:pt>
                <c:pt idx="6419">
                  <c:v>745000</c:v>
                </c:pt>
                <c:pt idx="6420">
                  <c:v>200000</c:v>
                </c:pt>
                <c:pt idx="6421">
                  <c:v>349000</c:v>
                </c:pt>
                <c:pt idx="6422">
                  <c:v>830000</c:v>
                </c:pt>
                <c:pt idx="6423">
                  <c:v>365000</c:v>
                </c:pt>
                <c:pt idx="6424">
                  <c:v>619000</c:v>
                </c:pt>
                <c:pt idx="6425">
                  <c:v>590000</c:v>
                </c:pt>
                <c:pt idx="6426">
                  <c:v>169000</c:v>
                </c:pt>
                <c:pt idx="6427">
                  <c:v>489000</c:v>
                </c:pt>
                <c:pt idx="6428">
                  <c:v>1025000</c:v>
                </c:pt>
                <c:pt idx="6429">
                  <c:v>350000</c:v>
                </c:pt>
                <c:pt idx="6430">
                  <c:v>450000</c:v>
                </c:pt>
                <c:pt idx="6431">
                  <c:v>360000</c:v>
                </c:pt>
                <c:pt idx="6432">
                  <c:v>1690000</c:v>
                </c:pt>
                <c:pt idx="6433">
                  <c:v>192000</c:v>
                </c:pt>
                <c:pt idx="6434">
                  <c:v>1100000</c:v>
                </c:pt>
                <c:pt idx="6435">
                  <c:v>280000</c:v>
                </c:pt>
                <c:pt idx="6436">
                  <c:v>165999</c:v>
                </c:pt>
                <c:pt idx="6437">
                  <c:v>349000</c:v>
                </c:pt>
                <c:pt idx="6438">
                  <c:v>575000</c:v>
                </c:pt>
                <c:pt idx="6439">
                  <c:v>515000</c:v>
                </c:pt>
                <c:pt idx="6440">
                  <c:v>145000</c:v>
                </c:pt>
                <c:pt idx="6441">
                  <c:v>575000</c:v>
                </c:pt>
                <c:pt idx="6442">
                  <c:v>975000</c:v>
                </c:pt>
                <c:pt idx="6443">
                  <c:v>790000</c:v>
                </c:pt>
                <c:pt idx="6444">
                  <c:v>180000</c:v>
                </c:pt>
                <c:pt idx="6445">
                  <c:v>710000</c:v>
                </c:pt>
                <c:pt idx="6446">
                  <c:v>1025000</c:v>
                </c:pt>
                <c:pt idx="6447">
                  <c:v>175000</c:v>
                </c:pt>
                <c:pt idx="6448">
                  <c:v>640000</c:v>
                </c:pt>
                <c:pt idx="6449">
                  <c:v>670000</c:v>
                </c:pt>
                <c:pt idx="6450">
                  <c:v>490000</c:v>
                </c:pt>
                <c:pt idx="6451">
                  <c:v>725000</c:v>
                </c:pt>
                <c:pt idx="6452">
                  <c:v>950000</c:v>
                </c:pt>
                <c:pt idx="6453">
                  <c:v>235000</c:v>
                </c:pt>
                <c:pt idx="6454">
                  <c:v>895000</c:v>
                </c:pt>
                <c:pt idx="6455">
                  <c:v>1090000</c:v>
                </c:pt>
                <c:pt idx="6456">
                  <c:v>170000</c:v>
                </c:pt>
                <c:pt idx="6457">
                  <c:v>899000</c:v>
                </c:pt>
                <c:pt idx="6458">
                  <c:v>365000</c:v>
                </c:pt>
                <c:pt idx="6459">
                  <c:v>330000</c:v>
                </c:pt>
                <c:pt idx="6460">
                  <c:v>415000</c:v>
                </c:pt>
                <c:pt idx="6461">
                  <c:v>745000</c:v>
                </c:pt>
                <c:pt idx="6462">
                  <c:v>495000</c:v>
                </c:pt>
                <c:pt idx="6463">
                  <c:v>950000</c:v>
                </c:pt>
                <c:pt idx="6464">
                  <c:v>540000</c:v>
                </c:pt>
                <c:pt idx="6465">
                  <c:v>125000</c:v>
                </c:pt>
                <c:pt idx="6466">
                  <c:v>421000</c:v>
                </c:pt>
                <c:pt idx="6467">
                  <c:v>325000</c:v>
                </c:pt>
                <c:pt idx="6468">
                  <c:v>1151000</c:v>
                </c:pt>
                <c:pt idx="6469">
                  <c:v>1290000</c:v>
                </c:pt>
                <c:pt idx="6470">
                  <c:v>150000</c:v>
                </c:pt>
                <c:pt idx="6471">
                  <c:v>950000</c:v>
                </c:pt>
                <c:pt idx="6472">
                  <c:v>499000</c:v>
                </c:pt>
                <c:pt idx="6473">
                  <c:v>245000</c:v>
                </c:pt>
                <c:pt idx="6474">
                  <c:v>490000</c:v>
                </c:pt>
                <c:pt idx="6475">
                  <c:v>725000</c:v>
                </c:pt>
                <c:pt idx="6476">
                  <c:v>475000</c:v>
                </c:pt>
                <c:pt idx="6477">
                  <c:v>575000</c:v>
                </c:pt>
                <c:pt idx="6478">
                  <c:v>270000</c:v>
                </c:pt>
                <c:pt idx="6479">
                  <c:v>325000</c:v>
                </c:pt>
                <c:pt idx="6480">
                  <c:v>821000</c:v>
                </c:pt>
                <c:pt idx="6481">
                  <c:v>474000</c:v>
                </c:pt>
                <c:pt idx="6482">
                  <c:v>285000</c:v>
                </c:pt>
                <c:pt idx="6483">
                  <c:v>1675000</c:v>
                </c:pt>
                <c:pt idx="6484">
                  <c:v>1250000</c:v>
                </c:pt>
                <c:pt idx="6485">
                  <c:v>435000</c:v>
                </c:pt>
                <c:pt idx="6486">
                  <c:v>225000</c:v>
                </c:pt>
                <c:pt idx="6487">
                  <c:v>450000</c:v>
                </c:pt>
                <c:pt idx="6488">
                  <c:v>735000</c:v>
                </c:pt>
                <c:pt idx="6489">
                  <c:v>255000</c:v>
                </c:pt>
                <c:pt idx="6490">
                  <c:v>525000</c:v>
                </c:pt>
                <c:pt idx="6491">
                  <c:v>660000</c:v>
                </c:pt>
                <c:pt idx="6492">
                  <c:v>485000</c:v>
                </c:pt>
                <c:pt idx="6493">
                  <c:v>650000</c:v>
                </c:pt>
                <c:pt idx="6494">
                  <c:v>1445000</c:v>
                </c:pt>
                <c:pt idx="6495">
                  <c:v>624999</c:v>
                </c:pt>
                <c:pt idx="6496">
                  <c:v>219000</c:v>
                </c:pt>
                <c:pt idx="6497">
                  <c:v>230000</c:v>
                </c:pt>
                <c:pt idx="6498">
                  <c:v>1290000</c:v>
                </c:pt>
                <c:pt idx="6499">
                  <c:v>180000</c:v>
                </c:pt>
                <c:pt idx="6500">
                  <c:v>280000</c:v>
                </c:pt>
                <c:pt idx="6501">
                  <c:v>325000</c:v>
                </c:pt>
                <c:pt idx="6502">
                  <c:v>470000</c:v>
                </c:pt>
                <c:pt idx="6503">
                  <c:v>320000</c:v>
                </c:pt>
                <c:pt idx="6504">
                  <c:v>595000</c:v>
                </c:pt>
                <c:pt idx="6505">
                  <c:v>1225000</c:v>
                </c:pt>
                <c:pt idx="6506">
                  <c:v>1350000</c:v>
                </c:pt>
                <c:pt idx="6507">
                  <c:v>225000</c:v>
                </c:pt>
                <c:pt idx="6508">
                  <c:v>390000</c:v>
                </c:pt>
                <c:pt idx="6509">
                  <c:v>575000</c:v>
                </c:pt>
                <c:pt idx="6510">
                  <c:v>235000</c:v>
                </c:pt>
                <c:pt idx="6511">
                  <c:v>425000</c:v>
                </c:pt>
                <c:pt idx="6512">
                  <c:v>325000</c:v>
                </c:pt>
                <c:pt idx="6513">
                  <c:v>649999</c:v>
                </c:pt>
                <c:pt idx="6514">
                  <c:v>295000</c:v>
                </c:pt>
                <c:pt idx="6515">
                  <c:v>550000</c:v>
                </c:pt>
                <c:pt idx="6516">
                  <c:v>375000</c:v>
                </c:pt>
                <c:pt idx="6517">
                  <c:v>140000</c:v>
                </c:pt>
                <c:pt idx="6518">
                  <c:v>210000</c:v>
                </c:pt>
                <c:pt idx="6519">
                  <c:v>450000</c:v>
                </c:pt>
                <c:pt idx="6520">
                  <c:v>499000</c:v>
                </c:pt>
                <c:pt idx="6521">
                  <c:v>585000</c:v>
                </c:pt>
                <c:pt idx="6522">
                  <c:v>650000</c:v>
                </c:pt>
                <c:pt idx="6523">
                  <c:v>520000</c:v>
                </c:pt>
                <c:pt idx="6524">
                  <c:v>445000</c:v>
                </c:pt>
                <c:pt idx="6525">
                  <c:v>525000</c:v>
                </c:pt>
                <c:pt idx="6526">
                  <c:v>120000</c:v>
                </c:pt>
                <c:pt idx="6527">
                  <c:v>140000</c:v>
                </c:pt>
                <c:pt idx="6528">
                  <c:v>499000</c:v>
                </c:pt>
                <c:pt idx="6529">
                  <c:v>230000</c:v>
                </c:pt>
                <c:pt idx="6530">
                  <c:v>210000</c:v>
                </c:pt>
                <c:pt idx="6531">
                  <c:v>830000</c:v>
                </c:pt>
                <c:pt idx="6532">
                  <c:v>939999</c:v>
                </c:pt>
                <c:pt idx="6533">
                  <c:v>260000</c:v>
                </c:pt>
                <c:pt idx="6534">
                  <c:v>600000</c:v>
                </c:pt>
                <c:pt idx="6535">
                  <c:v>399000</c:v>
                </c:pt>
                <c:pt idx="6536">
                  <c:v>565000</c:v>
                </c:pt>
                <c:pt idx="6537">
                  <c:v>500000</c:v>
                </c:pt>
                <c:pt idx="6538">
                  <c:v>610000</c:v>
                </c:pt>
                <c:pt idx="6539">
                  <c:v>585000</c:v>
                </c:pt>
                <c:pt idx="6540">
                  <c:v>449000</c:v>
                </c:pt>
                <c:pt idx="6541">
                  <c:v>575000</c:v>
                </c:pt>
                <c:pt idx="6542">
                  <c:v>295000</c:v>
                </c:pt>
                <c:pt idx="6543">
                  <c:v>450000</c:v>
                </c:pt>
                <c:pt idx="6544">
                  <c:v>1075000</c:v>
                </c:pt>
                <c:pt idx="6545">
                  <c:v>225000</c:v>
                </c:pt>
                <c:pt idx="6546">
                  <c:v>170000</c:v>
                </c:pt>
                <c:pt idx="6547">
                  <c:v>450000</c:v>
                </c:pt>
                <c:pt idx="6548">
                  <c:v>210000</c:v>
                </c:pt>
                <c:pt idx="6549">
                  <c:v>250000</c:v>
                </c:pt>
                <c:pt idx="6550">
                  <c:v>149000</c:v>
                </c:pt>
                <c:pt idx="6551">
                  <c:v>650000</c:v>
                </c:pt>
                <c:pt idx="6552">
                  <c:v>455000</c:v>
                </c:pt>
                <c:pt idx="6553">
                  <c:v>645000</c:v>
                </c:pt>
                <c:pt idx="6554">
                  <c:v>1675000</c:v>
                </c:pt>
                <c:pt idx="6555">
                  <c:v>655000</c:v>
                </c:pt>
                <c:pt idx="6556">
                  <c:v>580000</c:v>
                </c:pt>
                <c:pt idx="6557">
                  <c:v>95000</c:v>
                </c:pt>
                <c:pt idx="6558">
                  <c:v>666000</c:v>
                </c:pt>
                <c:pt idx="6559">
                  <c:v>749000</c:v>
                </c:pt>
                <c:pt idx="6560">
                  <c:v>1175000</c:v>
                </c:pt>
                <c:pt idx="6561">
                  <c:v>1670000</c:v>
                </c:pt>
                <c:pt idx="6562">
                  <c:v>1700000</c:v>
                </c:pt>
                <c:pt idx="6563">
                  <c:v>300000</c:v>
                </c:pt>
                <c:pt idx="6564">
                  <c:v>545000</c:v>
                </c:pt>
                <c:pt idx="6565">
                  <c:v>240000</c:v>
                </c:pt>
                <c:pt idx="6566">
                  <c:v>975000</c:v>
                </c:pt>
                <c:pt idx="6567">
                  <c:v>590000</c:v>
                </c:pt>
                <c:pt idx="6568">
                  <c:v>550000</c:v>
                </c:pt>
                <c:pt idx="6569">
                  <c:v>1150000</c:v>
                </c:pt>
                <c:pt idx="6570">
                  <c:v>535000</c:v>
                </c:pt>
                <c:pt idx="6571">
                  <c:v>315000</c:v>
                </c:pt>
                <c:pt idx="6572">
                  <c:v>525000</c:v>
                </c:pt>
                <c:pt idx="6573">
                  <c:v>785000</c:v>
                </c:pt>
                <c:pt idx="6574">
                  <c:v>840000</c:v>
                </c:pt>
                <c:pt idx="6575">
                  <c:v>650000</c:v>
                </c:pt>
                <c:pt idx="6576">
                  <c:v>540000</c:v>
                </c:pt>
                <c:pt idx="6577">
                  <c:v>380000</c:v>
                </c:pt>
                <c:pt idx="6578">
                  <c:v>140000</c:v>
                </c:pt>
                <c:pt idx="6579">
                  <c:v>775000</c:v>
                </c:pt>
                <c:pt idx="6580">
                  <c:v>620000</c:v>
                </c:pt>
                <c:pt idx="6581">
                  <c:v>860000</c:v>
                </c:pt>
                <c:pt idx="6582">
                  <c:v>369000</c:v>
                </c:pt>
                <c:pt idx="6583">
                  <c:v>597000</c:v>
                </c:pt>
                <c:pt idx="6584">
                  <c:v>240000</c:v>
                </c:pt>
                <c:pt idx="6585">
                  <c:v>1125000</c:v>
                </c:pt>
                <c:pt idx="6586">
                  <c:v>475000</c:v>
                </c:pt>
                <c:pt idx="6587">
                  <c:v>845000</c:v>
                </c:pt>
                <c:pt idx="6588">
                  <c:v>549000</c:v>
                </c:pt>
                <c:pt idx="6589">
                  <c:v>545000</c:v>
                </c:pt>
                <c:pt idx="6590">
                  <c:v>450000</c:v>
                </c:pt>
                <c:pt idx="6591">
                  <c:v>490000</c:v>
                </c:pt>
                <c:pt idx="6592">
                  <c:v>395000</c:v>
                </c:pt>
                <c:pt idx="6593">
                  <c:v>550000</c:v>
                </c:pt>
                <c:pt idx="6594">
                  <c:v>350000</c:v>
                </c:pt>
                <c:pt idx="6595">
                  <c:v>495000</c:v>
                </c:pt>
                <c:pt idx="6596">
                  <c:v>390000</c:v>
                </c:pt>
                <c:pt idx="6597">
                  <c:v>950000</c:v>
                </c:pt>
                <c:pt idx="6598">
                  <c:v>525500</c:v>
                </c:pt>
                <c:pt idx="6599">
                  <c:v>385000</c:v>
                </c:pt>
                <c:pt idx="6600">
                  <c:v>150000</c:v>
                </c:pt>
                <c:pt idx="6601">
                  <c:v>690000</c:v>
                </c:pt>
                <c:pt idx="6602">
                  <c:v>1200000</c:v>
                </c:pt>
                <c:pt idx="6603">
                  <c:v>130000</c:v>
                </c:pt>
                <c:pt idx="6604">
                  <c:v>219999</c:v>
                </c:pt>
                <c:pt idx="6605">
                  <c:v>360000</c:v>
                </c:pt>
                <c:pt idx="6606">
                  <c:v>459000</c:v>
                </c:pt>
                <c:pt idx="6607">
                  <c:v>800000</c:v>
                </c:pt>
                <c:pt idx="6608">
                  <c:v>515000</c:v>
                </c:pt>
                <c:pt idx="6609">
                  <c:v>335000</c:v>
                </c:pt>
                <c:pt idx="6610">
                  <c:v>945000</c:v>
                </c:pt>
                <c:pt idx="6611">
                  <c:v>198000</c:v>
                </c:pt>
                <c:pt idx="6612">
                  <c:v>455000</c:v>
                </c:pt>
                <c:pt idx="6613">
                  <c:v>180000</c:v>
                </c:pt>
                <c:pt idx="6614">
                  <c:v>630000</c:v>
                </c:pt>
                <c:pt idx="6615">
                  <c:v>481000</c:v>
                </c:pt>
                <c:pt idx="6616">
                  <c:v>139000</c:v>
                </c:pt>
                <c:pt idx="6617">
                  <c:v>170000</c:v>
                </c:pt>
                <c:pt idx="6618">
                  <c:v>499000</c:v>
                </c:pt>
                <c:pt idx="6619">
                  <c:v>275000</c:v>
                </c:pt>
                <c:pt idx="6620">
                  <c:v>350000</c:v>
                </c:pt>
                <c:pt idx="6621">
                  <c:v>625000</c:v>
                </c:pt>
                <c:pt idx="6622">
                  <c:v>190000</c:v>
                </c:pt>
                <c:pt idx="6623">
                  <c:v>80000</c:v>
                </c:pt>
                <c:pt idx="6624">
                  <c:v>330000</c:v>
                </c:pt>
                <c:pt idx="6625">
                  <c:v>385000</c:v>
                </c:pt>
                <c:pt idx="6626">
                  <c:v>299000</c:v>
                </c:pt>
                <c:pt idx="6627">
                  <c:v>1463000</c:v>
                </c:pt>
                <c:pt idx="6628">
                  <c:v>635000</c:v>
                </c:pt>
                <c:pt idx="6629">
                  <c:v>520000</c:v>
                </c:pt>
                <c:pt idx="6630">
                  <c:v>1199999</c:v>
                </c:pt>
                <c:pt idx="6631">
                  <c:v>700000</c:v>
                </c:pt>
                <c:pt idx="6632">
                  <c:v>685000</c:v>
                </c:pt>
                <c:pt idx="6633">
                  <c:v>950000</c:v>
                </c:pt>
                <c:pt idx="6634">
                  <c:v>325000</c:v>
                </c:pt>
                <c:pt idx="6635">
                  <c:v>350000</c:v>
                </c:pt>
                <c:pt idx="6636">
                  <c:v>148000</c:v>
                </c:pt>
                <c:pt idx="6637">
                  <c:v>490000</c:v>
                </c:pt>
                <c:pt idx="6638">
                  <c:v>340000</c:v>
                </c:pt>
                <c:pt idx="6639">
                  <c:v>650000</c:v>
                </c:pt>
                <c:pt idx="6640">
                  <c:v>490000</c:v>
                </c:pt>
                <c:pt idx="6641">
                  <c:v>320000</c:v>
                </c:pt>
                <c:pt idx="6642">
                  <c:v>303000</c:v>
                </c:pt>
                <c:pt idx="6643">
                  <c:v>345000</c:v>
                </c:pt>
                <c:pt idx="6644">
                  <c:v>399000</c:v>
                </c:pt>
                <c:pt idx="6645">
                  <c:v>585000</c:v>
                </c:pt>
                <c:pt idx="6646">
                  <c:v>355000</c:v>
                </c:pt>
                <c:pt idx="6647">
                  <c:v>130000</c:v>
                </c:pt>
                <c:pt idx="6648">
                  <c:v>599999</c:v>
                </c:pt>
                <c:pt idx="6649">
                  <c:v>395000</c:v>
                </c:pt>
                <c:pt idx="6650">
                  <c:v>335000</c:v>
                </c:pt>
                <c:pt idx="6651">
                  <c:v>525000</c:v>
                </c:pt>
                <c:pt idx="6652">
                  <c:v>290000</c:v>
                </c:pt>
                <c:pt idx="6653">
                  <c:v>199999</c:v>
                </c:pt>
                <c:pt idx="6654">
                  <c:v>180000</c:v>
                </c:pt>
                <c:pt idx="6655">
                  <c:v>245000</c:v>
                </c:pt>
                <c:pt idx="6656">
                  <c:v>485000</c:v>
                </c:pt>
                <c:pt idx="6657">
                  <c:v>551000</c:v>
                </c:pt>
                <c:pt idx="6658">
                  <c:v>351000</c:v>
                </c:pt>
                <c:pt idx="6659">
                  <c:v>1600000</c:v>
                </c:pt>
                <c:pt idx="6660">
                  <c:v>349000</c:v>
                </c:pt>
                <c:pt idx="6661">
                  <c:v>535000</c:v>
                </c:pt>
                <c:pt idx="6662">
                  <c:v>410000</c:v>
                </c:pt>
                <c:pt idx="6663">
                  <c:v>230000</c:v>
                </c:pt>
                <c:pt idx="6664">
                  <c:v>775000</c:v>
                </c:pt>
                <c:pt idx="6665">
                  <c:v>284000</c:v>
                </c:pt>
                <c:pt idx="6666">
                  <c:v>745000</c:v>
                </c:pt>
                <c:pt idx="6667">
                  <c:v>185000</c:v>
                </c:pt>
                <c:pt idx="6668">
                  <c:v>740000</c:v>
                </c:pt>
                <c:pt idx="6669">
                  <c:v>55000</c:v>
                </c:pt>
                <c:pt idx="6670">
                  <c:v>195000</c:v>
                </c:pt>
                <c:pt idx="6671">
                  <c:v>1585000</c:v>
                </c:pt>
                <c:pt idx="6672">
                  <c:v>568000</c:v>
                </c:pt>
                <c:pt idx="6673">
                  <c:v>120000</c:v>
                </c:pt>
                <c:pt idx="6674">
                  <c:v>849000</c:v>
                </c:pt>
                <c:pt idx="6675">
                  <c:v>390000</c:v>
                </c:pt>
                <c:pt idx="6676">
                  <c:v>199999</c:v>
                </c:pt>
                <c:pt idx="6677">
                  <c:v>695000</c:v>
                </c:pt>
                <c:pt idx="6678">
                  <c:v>245000</c:v>
                </c:pt>
                <c:pt idx="6679">
                  <c:v>349999</c:v>
                </c:pt>
                <c:pt idx="6680">
                  <c:v>250000</c:v>
                </c:pt>
                <c:pt idx="6681">
                  <c:v>246000</c:v>
                </c:pt>
                <c:pt idx="6682">
                  <c:v>155000</c:v>
                </c:pt>
                <c:pt idx="6683">
                  <c:v>820000</c:v>
                </c:pt>
                <c:pt idx="6684">
                  <c:v>728000</c:v>
                </c:pt>
                <c:pt idx="6685">
                  <c:v>510000</c:v>
                </c:pt>
                <c:pt idx="6686">
                  <c:v>295000</c:v>
                </c:pt>
                <c:pt idx="6687">
                  <c:v>360000</c:v>
                </c:pt>
                <c:pt idx="6688">
                  <c:v>385000</c:v>
                </c:pt>
                <c:pt idx="6689">
                  <c:v>525000</c:v>
                </c:pt>
                <c:pt idx="6690">
                  <c:v>550000</c:v>
                </c:pt>
                <c:pt idx="6691">
                  <c:v>535000</c:v>
                </c:pt>
                <c:pt idx="6692">
                  <c:v>225000</c:v>
                </c:pt>
                <c:pt idx="6693">
                  <c:v>950000</c:v>
                </c:pt>
                <c:pt idx="6694">
                  <c:v>499999</c:v>
                </c:pt>
                <c:pt idx="6695">
                  <c:v>400000</c:v>
                </c:pt>
                <c:pt idx="6696">
                  <c:v>549999</c:v>
                </c:pt>
                <c:pt idx="6697">
                  <c:v>499999</c:v>
                </c:pt>
                <c:pt idx="6698">
                  <c:v>244999</c:v>
                </c:pt>
                <c:pt idx="6699">
                  <c:v>1290000</c:v>
                </c:pt>
                <c:pt idx="6700">
                  <c:v>639000</c:v>
                </c:pt>
                <c:pt idx="6701">
                  <c:v>669000</c:v>
                </c:pt>
                <c:pt idx="6702">
                  <c:v>150000</c:v>
                </c:pt>
                <c:pt idx="6703">
                  <c:v>68000</c:v>
                </c:pt>
                <c:pt idx="6704">
                  <c:v>535000</c:v>
                </c:pt>
                <c:pt idx="6705">
                  <c:v>1680000</c:v>
                </c:pt>
                <c:pt idx="6706">
                  <c:v>270000</c:v>
                </c:pt>
                <c:pt idx="6707">
                  <c:v>175000</c:v>
                </c:pt>
                <c:pt idx="6708">
                  <c:v>1495000</c:v>
                </c:pt>
                <c:pt idx="6709">
                  <c:v>450000</c:v>
                </c:pt>
                <c:pt idx="6710">
                  <c:v>345000</c:v>
                </c:pt>
                <c:pt idx="6711">
                  <c:v>550000</c:v>
                </c:pt>
                <c:pt idx="6712">
                  <c:v>40000</c:v>
                </c:pt>
                <c:pt idx="6713">
                  <c:v>549999</c:v>
                </c:pt>
                <c:pt idx="6714">
                  <c:v>1050000</c:v>
                </c:pt>
                <c:pt idx="6715">
                  <c:v>230000</c:v>
                </c:pt>
                <c:pt idx="6716">
                  <c:v>320000</c:v>
                </c:pt>
                <c:pt idx="6717">
                  <c:v>865000</c:v>
                </c:pt>
                <c:pt idx="6718">
                  <c:v>200000</c:v>
                </c:pt>
                <c:pt idx="6719">
                  <c:v>365000</c:v>
                </c:pt>
                <c:pt idx="6720">
                  <c:v>775000</c:v>
                </c:pt>
                <c:pt idx="6721">
                  <c:v>1635000</c:v>
                </c:pt>
                <c:pt idx="6722">
                  <c:v>350000</c:v>
                </c:pt>
                <c:pt idx="6723">
                  <c:v>298000</c:v>
                </c:pt>
                <c:pt idx="6724">
                  <c:v>1450000</c:v>
                </c:pt>
                <c:pt idx="6725">
                  <c:v>510000</c:v>
                </c:pt>
                <c:pt idx="6726">
                  <c:v>1250000</c:v>
                </c:pt>
                <c:pt idx="6727">
                  <c:v>289000</c:v>
                </c:pt>
                <c:pt idx="6728">
                  <c:v>1175000</c:v>
                </c:pt>
                <c:pt idx="6729">
                  <c:v>525000</c:v>
                </c:pt>
                <c:pt idx="6730">
                  <c:v>325000</c:v>
                </c:pt>
                <c:pt idx="6731">
                  <c:v>870000</c:v>
                </c:pt>
                <c:pt idx="6732">
                  <c:v>250000</c:v>
                </c:pt>
                <c:pt idx="6733">
                  <c:v>625000</c:v>
                </c:pt>
                <c:pt idx="6734">
                  <c:v>435000</c:v>
                </c:pt>
                <c:pt idx="6735">
                  <c:v>285000</c:v>
                </c:pt>
                <c:pt idx="6736">
                  <c:v>570000</c:v>
                </c:pt>
                <c:pt idx="6737">
                  <c:v>550000</c:v>
                </c:pt>
                <c:pt idx="6738">
                  <c:v>250000</c:v>
                </c:pt>
                <c:pt idx="6739">
                  <c:v>460000</c:v>
                </c:pt>
                <c:pt idx="6740">
                  <c:v>575000</c:v>
                </c:pt>
                <c:pt idx="6741">
                  <c:v>280000</c:v>
                </c:pt>
                <c:pt idx="6742">
                  <c:v>425000</c:v>
                </c:pt>
                <c:pt idx="6743">
                  <c:v>365000</c:v>
                </c:pt>
                <c:pt idx="6744">
                  <c:v>288000</c:v>
                </c:pt>
                <c:pt idx="6745">
                  <c:v>260000</c:v>
                </c:pt>
                <c:pt idx="6746">
                  <c:v>615000</c:v>
                </c:pt>
                <c:pt idx="6747">
                  <c:v>650000</c:v>
                </c:pt>
                <c:pt idx="6748">
                  <c:v>890000</c:v>
                </c:pt>
                <c:pt idx="6749">
                  <c:v>355000</c:v>
                </c:pt>
                <c:pt idx="6750">
                  <c:v>320000</c:v>
                </c:pt>
                <c:pt idx="6751">
                  <c:v>645000</c:v>
                </c:pt>
                <c:pt idx="6752">
                  <c:v>414000</c:v>
                </c:pt>
                <c:pt idx="6753">
                  <c:v>765000</c:v>
                </c:pt>
                <c:pt idx="6754">
                  <c:v>490000</c:v>
                </c:pt>
                <c:pt idx="6755">
                  <c:v>450000</c:v>
                </c:pt>
                <c:pt idx="6756">
                  <c:v>40000</c:v>
                </c:pt>
                <c:pt idx="6757">
                  <c:v>400000</c:v>
                </c:pt>
                <c:pt idx="6758">
                  <c:v>420000</c:v>
                </c:pt>
                <c:pt idx="6759">
                  <c:v>790000</c:v>
                </c:pt>
                <c:pt idx="6760">
                  <c:v>945000</c:v>
                </c:pt>
                <c:pt idx="6761">
                  <c:v>1700000</c:v>
                </c:pt>
                <c:pt idx="6762">
                  <c:v>870000</c:v>
                </c:pt>
                <c:pt idx="6763">
                  <c:v>410000</c:v>
                </c:pt>
                <c:pt idx="6764">
                  <c:v>375000</c:v>
                </c:pt>
                <c:pt idx="6765">
                  <c:v>1385000</c:v>
                </c:pt>
                <c:pt idx="6766">
                  <c:v>110000</c:v>
                </c:pt>
                <c:pt idx="6767">
                  <c:v>305000</c:v>
                </c:pt>
                <c:pt idx="6768">
                  <c:v>1095000</c:v>
                </c:pt>
                <c:pt idx="6769">
                  <c:v>450000</c:v>
                </c:pt>
                <c:pt idx="6770">
                  <c:v>625000</c:v>
                </c:pt>
                <c:pt idx="6771">
                  <c:v>175000</c:v>
                </c:pt>
                <c:pt idx="6772">
                  <c:v>495000</c:v>
                </c:pt>
                <c:pt idx="6773">
                  <c:v>1180000</c:v>
                </c:pt>
                <c:pt idx="6774">
                  <c:v>380000</c:v>
                </c:pt>
                <c:pt idx="6775">
                  <c:v>465000</c:v>
                </c:pt>
                <c:pt idx="6776">
                  <c:v>350000</c:v>
                </c:pt>
                <c:pt idx="6777">
                  <c:v>1000000</c:v>
                </c:pt>
                <c:pt idx="6778">
                  <c:v>210000</c:v>
                </c:pt>
                <c:pt idx="6779">
                  <c:v>990000</c:v>
                </c:pt>
                <c:pt idx="6780">
                  <c:v>340000</c:v>
                </c:pt>
                <c:pt idx="6781">
                  <c:v>625000</c:v>
                </c:pt>
                <c:pt idx="6782">
                  <c:v>190000</c:v>
                </c:pt>
                <c:pt idx="6783">
                  <c:v>135000</c:v>
                </c:pt>
                <c:pt idx="6784">
                  <c:v>180000</c:v>
                </c:pt>
                <c:pt idx="6785">
                  <c:v>1430000</c:v>
                </c:pt>
                <c:pt idx="6786">
                  <c:v>565000</c:v>
                </c:pt>
                <c:pt idx="6787">
                  <c:v>145000</c:v>
                </c:pt>
                <c:pt idx="6788">
                  <c:v>709000</c:v>
                </c:pt>
                <c:pt idx="6789">
                  <c:v>149999</c:v>
                </c:pt>
                <c:pt idx="6790">
                  <c:v>299000</c:v>
                </c:pt>
                <c:pt idx="6791">
                  <c:v>600000</c:v>
                </c:pt>
                <c:pt idx="6792">
                  <c:v>445000</c:v>
                </c:pt>
                <c:pt idx="6793">
                  <c:v>725000</c:v>
                </c:pt>
                <c:pt idx="6794">
                  <c:v>400000</c:v>
                </c:pt>
                <c:pt idx="6795">
                  <c:v>575000</c:v>
                </c:pt>
                <c:pt idx="6796">
                  <c:v>465000</c:v>
                </c:pt>
                <c:pt idx="6797">
                  <c:v>375000</c:v>
                </c:pt>
                <c:pt idx="6798">
                  <c:v>380000</c:v>
                </c:pt>
                <c:pt idx="6799">
                  <c:v>375000</c:v>
                </c:pt>
                <c:pt idx="6800">
                  <c:v>290000</c:v>
                </c:pt>
                <c:pt idx="6801">
                  <c:v>622000</c:v>
                </c:pt>
                <c:pt idx="6802">
                  <c:v>290000</c:v>
                </c:pt>
                <c:pt idx="6803">
                  <c:v>195000</c:v>
                </c:pt>
                <c:pt idx="6804">
                  <c:v>475000</c:v>
                </c:pt>
                <c:pt idx="6805">
                  <c:v>525000</c:v>
                </c:pt>
                <c:pt idx="6806">
                  <c:v>489000</c:v>
                </c:pt>
                <c:pt idx="6807">
                  <c:v>285000</c:v>
                </c:pt>
                <c:pt idx="6808">
                  <c:v>500000</c:v>
                </c:pt>
                <c:pt idx="6809">
                  <c:v>565000</c:v>
                </c:pt>
                <c:pt idx="6810">
                  <c:v>1375000</c:v>
                </c:pt>
                <c:pt idx="6811">
                  <c:v>425000</c:v>
                </c:pt>
                <c:pt idx="6812">
                  <c:v>380000</c:v>
                </c:pt>
                <c:pt idx="6813">
                  <c:v>875000</c:v>
                </c:pt>
                <c:pt idx="6814">
                  <c:v>260000</c:v>
                </c:pt>
                <c:pt idx="6815">
                  <c:v>350000</c:v>
                </c:pt>
                <c:pt idx="6816">
                  <c:v>175000</c:v>
                </c:pt>
                <c:pt idx="6817">
                  <c:v>316000</c:v>
                </c:pt>
                <c:pt idx="6818">
                  <c:v>149000</c:v>
                </c:pt>
                <c:pt idx="6819">
                  <c:v>1325000</c:v>
                </c:pt>
                <c:pt idx="6820">
                  <c:v>511000</c:v>
                </c:pt>
                <c:pt idx="6821">
                  <c:v>333000</c:v>
                </c:pt>
                <c:pt idx="6822">
                  <c:v>1080000</c:v>
                </c:pt>
                <c:pt idx="6823">
                  <c:v>95000</c:v>
                </c:pt>
                <c:pt idx="6824">
                  <c:v>265000</c:v>
                </c:pt>
                <c:pt idx="6825">
                  <c:v>979999</c:v>
                </c:pt>
                <c:pt idx="6826">
                  <c:v>270000</c:v>
                </c:pt>
                <c:pt idx="6827">
                  <c:v>860000</c:v>
                </c:pt>
                <c:pt idx="6828">
                  <c:v>380000</c:v>
                </c:pt>
                <c:pt idx="6829">
                  <c:v>590000</c:v>
                </c:pt>
                <c:pt idx="6830">
                  <c:v>400000</c:v>
                </c:pt>
                <c:pt idx="6831">
                  <c:v>450000</c:v>
                </c:pt>
                <c:pt idx="6832">
                  <c:v>485000</c:v>
                </c:pt>
                <c:pt idx="6833">
                  <c:v>890000</c:v>
                </c:pt>
                <c:pt idx="6834">
                  <c:v>625000</c:v>
                </c:pt>
                <c:pt idx="6835">
                  <c:v>211000</c:v>
                </c:pt>
                <c:pt idx="6836">
                  <c:v>690000</c:v>
                </c:pt>
                <c:pt idx="6837">
                  <c:v>180000</c:v>
                </c:pt>
                <c:pt idx="6838">
                  <c:v>650000</c:v>
                </c:pt>
                <c:pt idx="6839">
                  <c:v>1575000</c:v>
                </c:pt>
                <c:pt idx="6840">
                  <c:v>661000</c:v>
                </c:pt>
                <c:pt idx="6841">
                  <c:v>270000</c:v>
                </c:pt>
                <c:pt idx="6842">
                  <c:v>749000</c:v>
                </c:pt>
                <c:pt idx="6843">
                  <c:v>395000</c:v>
                </c:pt>
                <c:pt idx="6844">
                  <c:v>425000</c:v>
                </c:pt>
                <c:pt idx="6845">
                  <c:v>850000</c:v>
                </c:pt>
                <c:pt idx="6846">
                  <c:v>540000</c:v>
                </c:pt>
                <c:pt idx="6847">
                  <c:v>645000</c:v>
                </c:pt>
                <c:pt idx="6848">
                  <c:v>510000</c:v>
                </c:pt>
                <c:pt idx="6849">
                  <c:v>255000</c:v>
                </c:pt>
                <c:pt idx="6850">
                  <c:v>214999</c:v>
                </c:pt>
                <c:pt idx="6851">
                  <c:v>475000</c:v>
                </c:pt>
                <c:pt idx="6852">
                  <c:v>750000</c:v>
                </c:pt>
                <c:pt idx="6853">
                  <c:v>575000</c:v>
                </c:pt>
                <c:pt idx="6854">
                  <c:v>515000</c:v>
                </c:pt>
                <c:pt idx="6855">
                  <c:v>525000</c:v>
                </c:pt>
                <c:pt idx="6856">
                  <c:v>265000</c:v>
                </c:pt>
                <c:pt idx="6857">
                  <c:v>310000</c:v>
                </c:pt>
                <c:pt idx="6858">
                  <c:v>385000</c:v>
                </c:pt>
                <c:pt idx="6859">
                  <c:v>900000</c:v>
                </c:pt>
                <c:pt idx="6860">
                  <c:v>368000</c:v>
                </c:pt>
                <c:pt idx="6861">
                  <c:v>640000</c:v>
                </c:pt>
                <c:pt idx="6862">
                  <c:v>300000</c:v>
                </c:pt>
                <c:pt idx="6863">
                  <c:v>845000</c:v>
                </c:pt>
                <c:pt idx="6864">
                  <c:v>611000</c:v>
                </c:pt>
                <c:pt idx="6865">
                  <c:v>865000</c:v>
                </c:pt>
                <c:pt idx="6866">
                  <c:v>485000</c:v>
                </c:pt>
                <c:pt idx="6867">
                  <c:v>329000</c:v>
                </c:pt>
                <c:pt idx="6868">
                  <c:v>1550000</c:v>
                </c:pt>
                <c:pt idx="6869">
                  <c:v>550000</c:v>
                </c:pt>
                <c:pt idx="6870">
                  <c:v>615000</c:v>
                </c:pt>
                <c:pt idx="6871">
                  <c:v>315000</c:v>
                </c:pt>
                <c:pt idx="6872">
                  <c:v>550000</c:v>
                </c:pt>
                <c:pt idx="6873">
                  <c:v>600000</c:v>
                </c:pt>
                <c:pt idx="6874">
                  <c:v>850000</c:v>
                </c:pt>
                <c:pt idx="6875">
                  <c:v>1150000</c:v>
                </c:pt>
                <c:pt idx="6876">
                  <c:v>1183000</c:v>
                </c:pt>
                <c:pt idx="6877">
                  <c:v>491000</c:v>
                </c:pt>
                <c:pt idx="6878">
                  <c:v>190000</c:v>
                </c:pt>
                <c:pt idx="6879">
                  <c:v>180000</c:v>
                </c:pt>
                <c:pt idx="6880">
                  <c:v>975000</c:v>
                </c:pt>
                <c:pt idx="6881">
                  <c:v>1425000</c:v>
                </c:pt>
                <c:pt idx="6882">
                  <c:v>249000</c:v>
                </c:pt>
                <c:pt idx="6883">
                  <c:v>445000</c:v>
                </c:pt>
                <c:pt idx="6884">
                  <c:v>295000</c:v>
                </c:pt>
                <c:pt idx="6885">
                  <c:v>675000</c:v>
                </c:pt>
                <c:pt idx="6886">
                  <c:v>1295000</c:v>
                </c:pt>
                <c:pt idx="6887">
                  <c:v>515000</c:v>
                </c:pt>
                <c:pt idx="6888">
                  <c:v>475000</c:v>
                </c:pt>
                <c:pt idx="6889">
                  <c:v>775000</c:v>
                </c:pt>
                <c:pt idx="6890">
                  <c:v>230000</c:v>
                </c:pt>
                <c:pt idx="6891">
                  <c:v>275000</c:v>
                </c:pt>
                <c:pt idx="6892">
                  <c:v>395000</c:v>
                </c:pt>
                <c:pt idx="6893">
                  <c:v>800000</c:v>
                </c:pt>
                <c:pt idx="6894">
                  <c:v>599000</c:v>
                </c:pt>
                <c:pt idx="6895">
                  <c:v>220000</c:v>
                </c:pt>
                <c:pt idx="6896">
                  <c:v>649999</c:v>
                </c:pt>
                <c:pt idx="6897">
                  <c:v>85000</c:v>
                </c:pt>
                <c:pt idx="6898">
                  <c:v>80000</c:v>
                </c:pt>
                <c:pt idx="6899">
                  <c:v>180000</c:v>
                </c:pt>
                <c:pt idx="6900">
                  <c:v>110000</c:v>
                </c:pt>
                <c:pt idx="6901">
                  <c:v>187000</c:v>
                </c:pt>
                <c:pt idx="6902">
                  <c:v>295000</c:v>
                </c:pt>
                <c:pt idx="6903">
                  <c:v>215000</c:v>
                </c:pt>
                <c:pt idx="6904">
                  <c:v>1140000</c:v>
                </c:pt>
                <c:pt idx="6905">
                  <c:v>280000</c:v>
                </c:pt>
                <c:pt idx="6906">
                  <c:v>1220000</c:v>
                </c:pt>
                <c:pt idx="6907">
                  <c:v>551100</c:v>
                </c:pt>
                <c:pt idx="6908">
                  <c:v>1100000</c:v>
                </c:pt>
                <c:pt idx="6909">
                  <c:v>1149999</c:v>
                </c:pt>
                <c:pt idx="6910">
                  <c:v>515000</c:v>
                </c:pt>
                <c:pt idx="6911">
                  <c:v>699999</c:v>
                </c:pt>
                <c:pt idx="6912">
                  <c:v>695000</c:v>
                </c:pt>
                <c:pt idx="6913">
                  <c:v>499999</c:v>
                </c:pt>
                <c:pt idx="6914">
                  <c:v>186000</c:v>
                </c:pt>
                <c:pt idx="6915">
                  <c:v>148000</c:v>
                </c:pt>
                <c:pt idx="6916">
                  <c:v>795000</c:v>
                </c:pt>
                <c:pt idx="6917">
                  <c:v>399999</c:v>
                </c:pt>
                <c:pt idx="6918">
                  <c:v>240000</c:v>
                </c:pt>
                <c:pt idx="6919">
                  <c:v>95000</c:v>
                </c:pt>
                <c:pt idx="6920">
                  <c:v>1075000</c:v>
                </c:pt>
                <c:pt idx="6921">
                  <c:v>540000</c:v>
                </c:pt>
                <c:pt idx="6922">
                  <c:v>539999</c:v>
                </c:pt>
                <c:pt idx="6923">
                  <c:v>250000</c:v>
                </c:pt>
                <c:pt idx="6924">
                  <c:v>899000</c:v>
                </c:pt>
                <c:pt idx="6925">
                  <c:v>375000</c:v>
                </c:pt>
                <c:pt idx="6926">
                  <c:v>290000</c:v>
                </c:pt>
                <c:pt idx="6927">
                  <c:v>695000</c:v>
                </c:pt>
                <c:pt idx="6928">
                  <c:v>575000</c:v>
                </c:pt>
                <c:pt idx="6929">
                  <c:v>1285999</c:v>
                </c:pt>
                <c:pt idx="6930">
                  <c:v>80000</c:v>
                </c:pt>
                <c:pt idx="6931">
                  <c:v>590000</c:v>
                </c:pt>
                <c:pt idx="6932">
                  <c:v>225000</c:v>
                </c:pt>
                <c:pt idx="6933">
                  <c:v>650000</c:v>
                </c:pt>
                <c:pt idx="6934">
                  <c:v>635000</c:v>
                </c:pt>
                <c:pt idx="6935">
                  <c:v>325000</c:v>
                </c:pt>
                <c:pt idx="6936">
                  <c:v>232000</c:v>
                </c:pt>
                <c:pt idx="6937">
                  <c:v>1120000</c:v>
                </c:pt>
                <c:pt idx="6938">
                  <c:v>1099000</c:v>
                </c:pt>
                <c:pt idx="6939">
                  <c:v>510000</c:v>
                </c:pt>
                <c:pt idx="6940">
                  <c:v>350000</c:v>
                </c:pt>
                <c:pt idx="6941">
                  <c:v>450000</c:v>
                </c:pt>
                <c:pt idx="6942">
                  <c:v>95000</c:v>
                </c:pt>
                <c:pt idx="6943">
                  <c:v>45000</c:v>
                </c:pt>
                <c:pt idx="6944">
                  <c:v>1465000</c:v>
                </c:pt>
                <c:pt idx="6945">
                  <c:v>899000</c:v>
                </c:pt>
                <c:pt idx="6946">
                  <c:v>365000</c:v>
                </c:pt>
                <c:pt idx="6947">
                  <c:v>120000</c:v>
                </c:pt>
                <c:pt idx="6948">
                  <c:v>710000</c:v>
                </c:pt>
                <c:pt idx="6949">
                  <c:v>298000</c:v>
                </c:pt>
                <c:pt idx="6950">
                  <c:v>425000</c:v>
                </c:pt>
                <c:pt idx="6951">
                  <c:v>1620000</c:v>
                </c:pt>
                <c:pt idx="6952">
                  <c:v>675000</c:v>
                </c:pt>
                <c:pt idx="6953">
                  <c:v>1070000</c:v>
                </c:pt>
                <c:pt idx="6954">
                  <c:v>99999</c:v>
                </c:pt>
                <c:pt idx="6955">
                  <c:v>350000</c:v>
                </c:pt>
                <c:pt idx="6956">
                  <c:v>975000</c:v>
                </c:pt>
                <c:pt idx="6957">
                  <c:v>450000</c:v>
                </c:pt>
                <c:pt idx="6958">
                  <c:v>670000</c:v>
                </c:pt>
                <c:pt idx="6959">
                  <c:v>1000000</c:v>
                </c:pt>
                <c:pt idx="6960">
                  <c:v>270000</c:v>
                </c:pt>
                <c:pt idx="6961">
                  <c:v>365000</c:v>
                </c:pt>
                <c:pt idx="6962">
                  <c:v>1600000</c:v>
                </c:pt>
                <c:pt idx="6963">
                  <c:v>609999</c:v>
                </c:pt>
                <c:pt idx="6964">
                  <c:v>649999</c:v>
                </c:pt>
                <c:pt idx="6965">
                  <c:v>530000</c:v>
                </c:pt>
                <c:pt idx="6966">
                  <c:v>454000</c:v>
                </c:pt>
                <c:pt idx="6967">
                  <c:v>350000</c:v>
                </c:pt>
                <c:pt idx="6968">
                  <c:v>910000</c:v>
                </c:pt>
                <c:pt idx="6969">
                  <c:v>250000</c:v>
                </c:pt>
                <c:pt idx="6970">
                  <c:v>229000</c:v>
                </c:pt>
                <c:pt idx="6971">
                  <c:v>390000</c:v>
                </c:pt>
                <c:pt idx="6972">
                  <c:v>380000</c:v>
                </c:pt>
                <c:pt idx="6973">
                  <c:v>1645000</c:v>
                </c:pt>
                <c:pt idx="6974">
                  <c:v>160000</c:v>
                </c:pt>
                <c:pt idx="6975">
                  <c:v>285000</c:v>
                </c:pt>
                <c:pt idx="6976">
                  <c:v>675000</c:v>
                </c:pt>
                <c:pt idx="6977">
                  <c:v>275000</c:v>
                </c:pt>
                <c:pt idx="6978">
                  <c:v>33000</c:v>
                </c:pt>
                <c:pt idx="6979">
                  <c:v>279000</c:v>
                </c:pt>
                <c:pt idx="6980">
                  <c:v>1190000</c:v>
                </c:pt>
                <c:pt idx="6981">
                  <c:v>1495000</c:v>
                </c:pt>
                <c:pt idx="6982">
                  <c:v>355000</c:v>
                </c:pt>
                <c:pt idx="6983">
                  <c:v>350000</c:v>
                </c:pt>
                <c:pt idx="6984">
                  <c:v>690000</c:v>
                </c:pt>
                <c:pt idx="6985">
                  <c:v>290000</c:v>
                </c:pt>
                <c:pt idx="6986">
                  <c:v>160000</c:v>
                </c:pt>
                <c:pt idx="6987">
                  <c:v>200000</c:v>
                </c:pt>
                <c:pt idx="6988">
                  <c:v>480000</c:v>
                </c:pt>
                <c:pt idx="6989">
                  <c:v>1175000</c:v>
                </c:pt>
                <c:pt idx="6990">
                  <c:v>375000</c:v>
                </c:pt>
                <c:pt idx="6991">
                  <c:v>449000</c:v>
                </c:pt>
                <c:pt idx="6992">
                  <c:v>425000</c:v>
                </c:pt>
                <c:pt idx="6993">
                  <c:v>1299000</c:v>
                </c:pt>
                <c:pt idx="6994">
                  <c:v>895000</c:v>
                </c:pt>
                <c:pt idx="6995">
                  <c:v>630000</c:v>
                </c:pt>
                <c:pt idx="6996">
                  <c:v>200000</c:v>
                </c:pt>
                <c:pt idx="6997">
                  <c:v>453000</c:v>
                </c:pt>
                <c:pt idx="6998">
                  <c:v>255000</c:v>
                </c:pt>
                <c:pt idx="6999">
                  <c:v>110000</c:v>
                </c:pt>
                <c:pt idx="7000">
                  <c:v>450000</c:v>
                </c:pt>
                <c:pt idx="7001">
                  <c:v>929999</c:v>
                </c:pt>
                <c:pt idx="7002">
                  <c:v>110000</c:v>
                </c:pt>
                <c:pt idx="7003">
                  <c:v>299000</c:v>
                </c:pt>
                <c:pt idx="7004">
                  <c:v>185000</c:v>
                </c:pt>
                <c:pt idx="7005">
                  <c:v>557000</c:v>
                </c:pt>
                <c:pt idx="7006">
                  <c:v>610000</c:v>
                </c:pt>
                <c:pt idx="7007">
                  <c:v>1350000</c:v>
                </c:pt>
                <c:pt idx="7008">
                  <c:v>335000</c:v>
                </c:pt>
                <c:pt idx="7009">
                  <c:v>400000</c:v>
                </c:pt>
                <c:pt idx="7010">
                  <c:v>255000</c:v>
                </c:pt>
                <c:pt idx="7011">
                  <c:v>750000</c:v>
                </c:pt>
                <c:pt idx="7012">
                  <c:v>1041000</c:v>
                </c:pt>
                <c:pt idx="7013">
                  <c:v>1545000</c:v>
                </c:pt>
                <c:pt idx="7014">
                  <c:v>780000</c:v>
                </c:pt>
                <c:pt idx="7015">
                  <c:v>975000</c:v>
                </c:pt>
                <c:pt idx="7016">
                  <c:v>560000</c:v>
                </c:pt>
                <c:pt idx="7017">
                  <c:v>800000</c:v>
                </c:pt>
                <c:pt idx="7018">
                  <c:v>1700000</c:v>
                </c:pt>
                <c:pt idx="7019">
                  <c:v>1230000</c:v>
                </c:pt>
                <c:pt idx="7020">
                  <c:v>495000</c:v>
                </c:pt>
                <c:pt idx="7021">
                  <c:v>650000</c:v>
                </c:pt>
                <c:pt idx="7022">
                  <c:v>1050000</c:v>
                </c:pt>
                <c:pt idx="7023">
                  <c:v>410000</c:v>
                </c:pt>
                <c:pt idx="7024">
                  <c:v>790000</c:v>
                </c:pt>
                <c:pt idx="7025">
                  <c:v>225000</c:v>
                </c:pt>
                <c:pt idx="7026">
                  <c:v>465000</c:v>
                </c:pt>
                <c:pt idx="7027">
                  <c:v>690000</c:v>
                </c:pt>
                <c:pt idx="7028">
                  <c:v>670000</c:v>
                </c:pt>
                <c:pt idx="7029">
                  <c:v>645000</c:v>
                </c:pt>
                <c:pt idx="7030">
                  <c:v>395000</c:v>
                </c:pt>
                <c:pt idx="7031">
                  <c:v>535000</c:v>
                </c:pt>
                <c:pt idx="7032">
                  <c:v>1349999</c:v>
                </c:pt>
                <c:pt idx="7033">
                  <c:v>265000</c:v>
                </c:pt>
                <c:pt idx="7034">
                  <c:v>650000</c:v>
                </c:pt>
                <c:pt idx="7035">
                  <c:v>1599000</c:v>
                </c:pt>
                <c:pt idx="7036">
                  <c:v>740000</c:v>
                </c:pt>
                <c:pt idx="7037">
                  <c:v>929000</c:v>
                </c:pt>
                <c:pt idx="7038">
                  <c:v>495000</c:v>
                </c:pt>
                <c:pt idx="7039">
                  <c:v>495000</c:v>
                </c:pt>
                <c:pt idx="7040">
                  <c:v>293000</c:v>
                </c:pt>
                <c:pt idx="7041">
                  <c:v>475000</c:v>
                </c:pt>
                <c:pt idx="7042">
                  <c:v>340000</c:v>
                </c:pt>
                <c:pt idx="7043">
                  <c:v>635000</c:v>
                </c:pt>
                <c:pt idx="7044">
                  <c:v>759000</c:v>
                </c:pt>
                <c:pt idx="7045">
                  <c:v>240000</c:v>
                </c:pt>
                <c:pt idx="7046">
                  <c:v>440000</c:v>
                </c:pt>
                <c:pt idx="7047">
                  <c:v>835000</c:v>
                </c:pt>
                <c:pt idx="7048">
                  <c:v>515000</c:v>
                </c:pt>
                <c:pt idx="7049">
                  <c:v>590000</c:v>
                </c:pt>
                <c:pt idx="7050">
                  <c:v>320000</c:v>
                </c:pt>
                <c:pt idx="7051">
                  <c:v>871001</c:v>
                </c:pt>
                <c:pt idx="7052">
                  <c:v>195000</c:v>
                </c:pt>
                <c:pt idx="7053">
                  <c:v>365000</c:v>
                </c:pt>
                <c:pt idx="7054">
                  <c:v>645000</c:v>
                </c:pt>
                <c:pt idx="7055">
                  <c:v>400000</c:v>
                </c:pt>
                <c:pt idx="7056">
                  <c:v>152000</c:v>
                </c:pt>
                <c:pt idx="7057">
                  <c:v>220000</c:v>
                </c:pt>
                <c:pt idx="7058">
                  <c:v>895000</c:v>
                </c:pt>
                <c:pt idx="7059">
                  <c:v>109999</c:v>
                </c:pt>
                <c:pt idx="7060">
                  <c:v>1400000</c:v>
                </c:pt>
                <c:pt idx="7061">
                  <c:v>945000</c:v>
                </c:pt>
                <c:pt idx="7062">
                  <c:v>170000</c:v>
                </c:pt>
                <c:pt idx="7063">
                  <c:v>315000</c:v>
                </c:pt>
                <c:pt idx="7064">
                  <c:v>606666</c:v>
                </c:pt>
                <c:pt idx="7065">
                  <c:v>676000</c:v>
                </c:pt>
                <c:pt idx="7066">
                  <c:v>465000</c:v>
                </c:pt>
                <c:pt idx="7067">
                  <c:v>269000</c:v>
                </c:pt>
                <c:pt idx="7068">
                  <c:v>810000</c:v>
                </c:pt>
                <c:pt idx="7069">
                  <c:v>875000</c:v>
                </c:pt>
                <c:pt idx="7070">
                  <c:v>411000</c:v>
                </c:pt>
                <c:pt idx="7071">
                  <c:v>1095000</c:v>
                </c:pt>
                <c:pt idx="7072">
                  <c:v>130000</c:v>
                </c:pt>
                <c:pt idx="7073">
                  <c:v>1200000</c:v>
                </c:pt>
                <c:pt idx="7074">
                  <c:v>625000</c:v>
                </c:pt>
                <c:pt idx="7075">
                  <c:v>775000</c:v>
                </c:pt>
                <c:pt idx="7076">
                  <c:v>240000</c:v>
                </c:pt>
                <c:pt idx="7077">
                  <c:v>1549999</c:v>
                </c:pt>
                <c:pt idx="7078">
                  <c:v>365000</c:v>
                </c:pt>
                <c:pt idx="7079">
                  <c:v>765000</c:v>
                </c:pt>
                <c:pt idx="7080">
                  <c:v>758500</c:v>
                </c:pt>
                <c:pt idx="7081">
                  <c:v>775000</c:v>
                </c:pt>
                <c:pt idx="7082">
                  <c:v>1050000</c:v>
                </c:pt>
                <c:pt idx="7083">
                  <c:v>785000</c:v>
                </c:pt>
                <c:pt idx="7084">
                  <c:v>490000</c:v>
                </c:pt>
                <c:pt idx="7085">
                  <c:v>190000</c:v>
                </c:pt>
                <c:pt idx="7086">
                  <c:v>250000</c:v>
                </c:pt>
                <c:pt idx="7087">
                  <c:v>211000</c:v>
                </c:pt>
                <c:pt idx="7088">
                  <c:v>90000</c:v>
                </c:pt>
                <c:pt idx="7089">
                  <c:v>560000</c:v>
                </c:pt>
                <c:pt idx="7090">
                  <c:v>1550000</c:v>
                </c:pt>
                <c:pt idx="7091">
                  <c:v>925000</c:v>
                </c:pt>
                <c:pt idx="7092">
                  <c:v>865000</c:v>
                </c:pt>
                <c:pt idx="7093">
                  <c:v>185000</c:v>
                </c:pt>
                <c:pt idx="7094">
                  <c:v>185000</c:v>
                </c:pt>
                <c:pt idx="7095">
                  <c:v>380000</c:v>
                </c:pt>
                <c:pt idx="7096">
                  <c:v>1650000</c:v>
                </c:pt>
                <c:pt idx="7097">
                  <c:v>449900</c:v>
                </c:pt>
                <c:pt idx="7098">
                  <c:v>595000</c:v>
                </c:pt>
                <c:pt idx="7099">
                  <c:v>280000</c:v>
                </c:pt>
                <c:pt idx="7100">
                  <c:v>435000</c:v>
                </c:pt>
                <c:pt idx="7101">
                  <c:v>475000</c:v>
                </c:pt>
                <c:pt idx="7102">
                  <c:v>530000</c:v>
                </c:pt>
                <c:pt idx="7103">
                  <c:v>620000</c:v>
                </c:pt>
                <c:pt idx="7104">
                  <c:v>1375000</c:v>
                </c:pt>
                <c:pt idx="7105">
                  <c:v>775000</c:v>
                </c:pt>
                <c:pt idx="7106">
                  <c:v>230000</c:v>
                </c:pt>
                <c:pt idx="7107">
                  <c:v>890000</c:v>
                </c:pt>
                <c:pt idx="7108">
                  <c:v>990000</c:v>
                </c:pt>
                <c:pt idx="7109">
                  <c:v>125000</c:v>
                </c:pt>
                <c:pt idx="7110">
                  <c:v>1040000</c:v>
                </c:pt>
                <c:pt idx="7111">
                  <c:v>1050000</c:v>
                </c:pt>
                <c:pt idx="7112">
                  <c:v>775000</c:v>
                </c:pt>
                <c:pt idx="7113">
                  <c:v>142000</c:v>
                </c:pt>
                <c:pt idx="7114">
                  <c:v>410000</c:v>
                </c:pt>
                <c:pt idx="7115">
                  <c:v>425000</c:v>
                </c:pt>
                <c:pt idx="7116">
                  <c:v>398000</c:v>
                </c:pt>
                <c:pt idx="7117">
                  <c:v>465000</c:v>
                </c:pt>
                <c:pt idx="7118">
                  <c:v>325000</c:v>
                </c:pt>
                <c:pt idx="7119">
                  <c:v>178000</c:v>
                </c:pt>
                <c:pt idx="7120">
                  <c:v>1290000</c:v>
                </c:pt>
                <c:pt idx="7121">
                  <c:v>710000</c:v>
                </c:pt>
                <c:pt idx="7122">
                  <c:v>775000</c:v>
                </c:pt>
                <c:pt idx="7123">
                  <c:v>525000</c:v>
                </c:pt>
                <c:pt idx="7124">
                  <c:v>1475000</c:v>
                </c:pt>
                <c:pt idx="7125">
                  <c:v>140000</c:v>
                </c:pt>
                <c:pt idx="7126">
                  <c:v>525000</c:v>
                </c:pt>
                <c:pt idx="7127">
                  <c:v>75000</c:v>
                </c:pt>
                <c:pt idx="7128">
                  <c:v>245000</c:v>
                </c:pt>
                <c:pt idx="7129">
                  <c:v>90000</c:v>
                </c:pt>
                <c:pt idx="7130">
                  <c:v>290000</c:v>
                </c:pt>
                <c:pt idx="7131">
                  <c:v>450000</c:v>
                </c:pt>
                <c:pt idx="7132">
                  <c:v>210000</c:v>
                </c:pt>
                <c:pt idx="7133">
                  <c:v>449999</c:v>
                </c:pt>
                <c:pt idx="7134">
                  <c:v>900000</c:v>
                </c:pt>
                <c:pt idx="7135">
                  <c:v>600000</c:v>
                </c:pt>
                <c:pt idx="7136">
                  <c:v>265000</c:v>
                </c:pt>
                <c:pt idx="7137">
                  <c:v>1545000</c:v>
                </c:pt>
                <c:pt idx="7138">
                  <c:v>388000</c:v>
                </c:pt>
                <c:pt idx="7139">
                  <c:v>360000</c:v>
                </c:pt>
                <c:pt idx="7140">
                  <c:v>340000</c:v>
                </c:pt>
                <c:pt idx="7141">
                  <c:v>340000</c:v>
                </c:pt>
                <c:pt idx="7142">
                  <c:v>280000</c:v>
                </c:pt>
                <c:pt idx="7143">
                  <c:v>370000</c:v>
                </c:pt>
                <c:pt idx="7144">
                  <c:v>575000</c:v>
                </c:pt>
                <c:pt idx="7145">
                  <c:v>875000</c:v>
                </c:pt>
                <c:pt idx="7146">
                  <c:v>595000</c:v>
                </c:pt>
                <c:pt idx="7147">
                  <c:v>239999</c:v>
                </c:pt>
                <c:pt idx="7148">
                  <c:v>1195000</c:v>
                </c:pt>
                <c:pt idx="7149">
                  <c:v>350000</c:v>
                </c:pt>
                <c:pt idx="7150">
                  <c:v>400000</c:v>
                </c:pt>
                <c:pt idx="7151">
                  <c:v>350000</c:v>
                </c:pt>
                <c:pt idx="7152">
                  <c:v>625000</c:v>
                </c:pt>
                <c:pt idx="7153">
                  <c:v>405000</c:v>
                </c:pt>
                <c:pt idx="7154">
                  <c:v>575000</c:v>
                </c:pt>
                <c:pt idx="7155">
                  <c:v>480000</c:v>
                </c:pt>
                <c:pt idx="7156">
                  <c:v>465000</c:v>
                </c:pt>
                <c:pt idx="7157">
                  <c:v>680000</c:v>
                </c:pt>
                <c:pt idx="7158">
                  <c:v>299000</c:v>
                </c:pt>
                <c:pt idx="7159">
                  <c:v>1045000</c:v>
                </c:pt>
                <c:pt idx="7160">
                  <c:v>255000</c:v>
                </c:pt>
                <c:pt idx="7161">
                  <c:v>950000</c:v>
                </c:pt>
                <c:pt idx="7162">
                  <c:v>570000</c:v>
                </c:pt>
                <c:pt idx="7163">
                  <c:v>495000</c:v>
                </c:pt>
                <c:pt idx="7164">
                  <c:v>775000</c:v>
                </c:pt>
                <c:pt idx="7165">
                  <c:v>860000</c:v>
                </c:pt>
                <c:pt idx="7166">
                  <c:v>349000</c:v>
                </c:pt>
                <c:pt idx="7167">
                  <c:v>375000</c:v>
                </c:pt>
                <c:pt idx="7168">
                  <c:v>490000</c:v>
                </c:pt>
                <c:pt idx="7169">
                  <c:v>775000</c:v>
                </c:pt>
                <c:pt idx="7170">
                  <c:v>998000</c:v>
                </c:pt>
                <c:pt idx="7171">
                  <c:v>499000</c:v>
                </c:pt>
                <c:pt idx="7172">
                  <c:v>575000</c:v>
                </c:pt>
                <c:pt idx="7173">
                  <c:v>1695000</c:v>
                </c:pt>
                <c:pt idx="7174">
                  <c:v>751000</c:v>
                </c:pt>
                <c:pt idx="7175">
                  <c:v>210000</c:v>
                </c:pt>
                <c:pt idx="7176">
                  <c:v>395000</c:v>
                </c:pt>
                <c:pt idx="7177">
                  <c:v>865001</c:v>
                </c:pt>
                <c:pt idx="7178">
                  <c:v>515000</c:v>
                </c:pt>
                <c:pt idx="7179">
                  <c:v>248000</c:v>
                </c:pt>
                <c:pt idx="7180">
                  <c:v>68000</c:v>
                </c:pt>
                <c:pt idx="7181">
                  <c:v>975000</c:v>
                </c:pt>
                <c:pt idx="7182">
                  <c:v>425000</c:v>
                </c:pt>
                <c:pt idx="7183">
                  <c:v>525000</c:v>
                </c:pt>
                <c:pt idx="7184">
                  <c:v>449000</c:v>
                </c:pt>
                <c:pt idx="7185">
                  <c:v>195000</c:v>
                </c:pt>
                <c:pt idx="7186">
                  <c:v>845000</c:v>
                </c:pt>
                <c:pt idx="7187">
                  <c:v>575000</c:v>
                </c:pt>
                <c:pt idx="7188">
                  <c:v>125000</c:v>
                </c:pt>
                <c:pt idx="7189">
                  <c:v>490000</c:v>
                </c:pt>
                <c:pt idx="7190">
                  <c:v>499900</c:v>
                </c:pt>
                <c:pt idx="7191">
                  <c:v>191000</c:v>
                </c:pt>
                <c:pt idx="7192">
                  <c:v>475000</c:v>
                </c:pt>
                <c:pt idx="7193">
                  <c:v>1575000</c:v>
                </c:pt>
                <c:pt idx="7194">
                  <c:v>388888</c:v>
                </c:pt>
                <c:pt idx="7195">
                  <c:v>250000</c:v>
                </c:pt>
                <c:pt idx="7196">
                  <c:v>199999</c:v>
                </c:pt>
                <c:pt idx="7197">
                  <c:v>695000</c:v>
                </c:pt>
                <c:pt idx="7198">
                  <c:v>700000</c:v>
                </c:pt>
                <c:pt idx="7199">
                  <c:v>320000</c:v>
                </c:pt>
                <c:pt idx="7200">
                  <c:v>200000</c:v>
                </c:pt>
                <c:pt idx="7201">
                  <c:v>98000</c:v>
                </c:pt>
                <c:pt idx="7202">
                  <c:v>450000</c:v>
                </c:pt>
                <c:pt idx="7203">
                  <c:v>599000</c:v>
                </c:pt>
                <c:pt idx="7204">
                  <c:v>985000</c:v>
                </c:pt>
                <c:pt idx="7205">
                  <c:v>225000</c:v>
                </c:pt>
                <c:pt idx="7206">
                  <c:v>450000</c:v>
                </c:pt>
                <c:pt idx="7207">
                  <c:v>395000</c:v>
                </c:pt>
                <c:pt idx="7208">
                  <c:v>329991</c:v>
                </c:pt>
                <c:pt idx="7209">
                  <c:v>455000</c:v>
                </c:pt>
                <c:pt idx="7210">
                  <c:v>490000</c:v>
                </c:pt>
                <c:pt idx="7211">
                  <c:v>865000</c:v>
                </c:pt>
                <c:pt idx="7212">
                  <c:v>1099999</c:v>
                </c:pt>
                <c:pt idx="7213">
                  <c:v>120000</c:v>
                </c:pt>
                <c:pt idx="7214">
                  <c:v>250000</c:v>
                </c:pt>
                <c:pt idx="7215">
                  <c:v>950000</c:v>
                </c:pt>
                <c:pt idx="7216">
                  <c:v>475000</c:v>
                </c:pt>
                <c:pt idx="7217">
                  <c:v>1040000</c:v>
                </c:pt>
                <c:pt idx="7218">
                  <c:v>525000</c:v>
                </c:pt>
                <c:pt idx="7219">
                  <c:v>840000</c:v>
                </c:pt>
                <c:pt idx="7220">
                  <c:v>1145000</c:v>
                </c:pt>
                <c:pt idx="7221">
                  <c:v>325000</c:v>
                </c:pt>
                <c:pt idx="7222">
                  <c:v>488888</c:v>
                </c:pt>
                <c:pt idx="7223">
                  <c:v>388000</c:v>
                </c:pt>
                <c:pt idx="7224">
                  <c:v>899000</c:v>
                </c:pt>
                <c:pt idx="7225">
                  <c:v>85000</c:v>
                </c:pt>
                <c:pt idx="7226">
                  <c:v>425000</c:v>
                </c:pt>
                <c:pt idx="7227">
                  <c:v>170000</c:v>
                </c:pt>
                <c:pt idx="7228">
                  <c:v>280000</c:v>
                </c:pt>
                <c:pt idx="7229">
                  <c:v>380000</c:v>
                </c:pt>
                <c:pt idx="7230">
                  <c:v>130000</c:v>
                </c:pt>
                <c:pt idx="7231">
                  <c:v>470000</c:v>
                </c:pt>
                <c:pt idx="7232">
                  <c:v>270000</c:v>
                </c:pt>
                <c:pt idx="7233">
                  <c:v>445000</c:v>
                </c:pt>
                <c:pt idx="7234">
                  <c:v>640000</c:v>
                </c:pt>
                <c:pt idx="7235">
                  <c:v>865000</c:v>
                </c:pt>
                <c:pt idx="7236">
                  <c:v>475000</c:v>
                </c:pt>
                <c:pt idx="7237">
                  <c:v>1275000</c:v>
                </c:pt>
                <c:pt idx="7238">
                  <c:v>350000</c:v>
                </c:pt>
                <c:pt idx="7239">
                  <c:v>265000</c:v>
                </c:pt>
                <c:pt idx="7240">
                  <c:v>695000</c:v>
                </c:pt>
                <c:pt idx="7241">
                  <c:v>625111</c:v>
                </c:pt>
                <c:pt idx="7242">
                  <c:v>390000</c:v>
                </c:pt>
                <c:pt idx="7243">
                  <c:v>875000</c:v>
                </c:pt>
                <c:pt idx="7244">
                  <c:v>170000</c:v>
                </c:pt>
                <c:pt idx="7245">
                  <c:v>450000</c:v>
                </c:pt>
                <c:pt idx="7246">
                  <c:v>415000</c:v>
                </c:pt>
                <c:pt idx="7247">
                  <c:v>350000</c:v>
                </c:pt>
                <c:pt idx="7248">
                  <c:v>160000</c:v>
                </c:pt>
                <c:pt idx="7249">
                  <c:v>295000</c:v>
                </c:pt>
                <c:pt idx="7250">
                  <c:v>490000</c:v>
                </c:pt>
                <c:pt idx="7251">
                  <c:v>105000</c:v>
                </c:pt>
                <c:pt idx="7252">
                  <c:v>1210000</c:v>
                </c:pt>
                <c:pt idx="7253">
                  <c:v>1075000</c:v>
                </c:pt>
                <c:pt idx="7254">
                  <c:v>725000</c:v>
                </c:pt>
                <c:pt idx="7255">
                  <c:v>325000</c:v>
                </c:pt>
                <c:pt idx="7256">
                  <c:v>420000</c:v>
                </c:pt>
                <c:pt idx="7257">
                  <c:v>689000</c:v>
                </c:pt>
                <c:pt idx="7258">
                  <c:v>511000</c:v>
                </c:pt>
                <c:pt idx="7259">
                  <c:v>199000</c:v>
                </c:pt>
                <c:pt idx="7260">
                  <c:v>525000</c:v>
                </c:pt>
                <c:pt idx="7261">
                  <c:v>770000</c:v>
                </c:pt>
                <c:pt idx="7262">
                  <c:v>830000</c:v>
                </c:pt>
                <c:pt idx="7263">
                  <c:v>1385000</c:v>
                </c:pt>
                <c:pt idx="7264">
                  <c:v>345000</c:v>
                </c:pt>
                <c:pt idx="7265">
                  <c:v>348888</c:v>
                </c:pt>
                <c:pt idx="7266">
                  <c:v>870000</c:v>
                </c:pt>
                <c:pt idx="7267">
                  <c:v>310000</c:v>
                </c:pt>
                <c:pt idx="7268">
                  <c:v>435000</c:v>
                </c:pt>
                <c:pt idx="7269">
                  <c:v>399999</c:v>
                </c:pt>
                <c:pt idx="7270">
                  <c:v>300000</c:v>
                </c:pt>
                <c:pt idx="7271">
                  <c:v>835000</c:v>
                </c:pt>
                <c:pt idx="7272">
                  <c:v>475000</c:v>
                </c:pt>
                <c:pt idx="7273">
                  <c:v>310000</c:v>
                </c:pt>
                <c:pt idx="7274">
                  <c:v>1550000</c:v>
                </c:pt>
                <c:pt idx="7275">
                  <c:v>1195000</c:v>
                </c:pt>
                <c:pt idx="7276">
                  <c:v>399999</c:v>
                </c:pt>
                <c:pt idx="7277">
                  <c:v>170000</c:v>
                </c:pt>
                <c:pt idx="7278">
                  <c:v>545000</c:v>
                </c:pt>
                <c:pt idx="7279">
                  <c:v>350000</c:v>
                </c:pt>
                <c:pt idx="7280">
                  <c:v>820000</c:v>
                </c:pt>
                <c:pt idx="7281">
                  <c:v>585000</c:v>
                </c:pt>
                <c:pt idx="7282">
                  <c:v>345111</c:v>
                </c:pt>
                <c:pt idx="7283">
                  <c:v>485000</c:v>
                </c:pt>
                <c:pt idx="7284">
                  <c:v>335999</c:v>
                </c:pt>
                <c:pt idx="7285">
                  <c:v>100000</c:v>
                </c:pt>
                <c:pt idx="7286">
                  <c:v>290000</c:v>
                </c:pt>
                <c:pt idx="7287">
                  <c:v>625000</c:v>
                </c:pt>
                <c:pt idx="7288">
                  <c:v>1275000</c:v>
                </c:pt>
                <c:pt idx="7289">
                  <c:v>280000</c:v>
                </c:pt>
                <c:pt idx="7290">
                  <c:v>745000</c:v>
                </c:pt>
                <c:pt idx="7291">
                  <c:v>620000</c:v>
                </c:pt>
                <c:pt idx="7292">
                  <c:v>298000</c:v>
                </c:pt>
                <c:pt idx="7293">
                  <c:v>775000</c:v>
                </c:pt>
                <c:pt idx="7294">
                  <c:v>650000</c:v>
                </c:pt>
                <c:pt idx="7295">
                  <c:v>475000</c:v>
                </c:pt>
                <c:pt idx="7296">
                  <c:v>440000</c:v>
                </c:pt>
                <c:pt idx="7297">
                  <c:v>1190000</c:v>
                </c:pt>
                <c:pt idx="7298">
                  <c:v>965000</c:v>
                </c:pt>
                <c:pt idx="7299">
                  <c:v>980000</c:v>
                </c:pt>
                <c:pt idx="7300">
                  <c:v>300000</c:v>
                </c:pt>
                <c:pt idx="7301">
                  <c:v>595000</c:v>
                </c:pt>
                <c:pt idx="7302">
                  <c:v>345000</c:v>
                </c:pt>
                <c:pt idx="7303">
                  <c:v>970000</c:v>
                </c:pt>
                <c:pt idx="7304">
                  <c:v>790000</c:v>
                </c:pt>
                <c:pt idx="7305">
                  <c:v>975000</c:v>
                </c:pt>
                <c:pt idx="7306">
                  <c:v>595000</c:v>
                </c:pt>
                <c:pt idx="7307">
                  <c:v>1040000</c:v>
                </c:pt>
                <c:pt idx="7308">
                  <c:v>375000</c:v>
                </c:pt>
                <c:pt idx="7309">
                  <c:v>415000</c:v>
                </c:pt>
                <c:pt idx="7310">
                  <c:v>855000</c:v>
                </c:pt>
                <c:pt idx="7311">
                  <c:v>699000</c:v>
                </c:pt>
                <c:pt idx="7312">
                  <c:v>420000</c:v>
                </c:pt>
                <c:pt idx="7313">
                  <c:v>210000</c:v>
                </c:pt>
                <c:pt idx="7314">
                  <c:v>350000</c:v>
                </c:pt>
                <c:pt idx="7315">
                  <c:v>720000</c:v>
                </c:pt>
                <c:pt idx="7316">
                  <c:v>640000</c:v>
                </c:pt>
                <c:pt idx="7317">
                  <c:v>398000</c:v>
                </c:pt>
                <c:pt idx="7318">
                  <c:v>735000</c:v>
                </c:pt>
                <c:pt idx="7319">
                  <c:v>165000</c:v>
                </c:pt>
                <c:pt idx="7320">
                  <c:v>500000</c:v>
                </c:pt>
                <c:pt idx="7321">
                  <c:v>1695000</c:v>
                </c:pt>
                <c:pt idx="7322">
                  <c:v>225000</c:v>
                </c:pt>
                <c:pt idx="7323">
                  <c:v>295000</c:v>
                </c:pt>
                <c:pt idx="7324">
                  <c:v>509000</c:v>
                </c:pt>
                <c:pt idx="7325">
                  <c:v>75000</c:v>
                </c:pt>
                <c:pt idx="7326">
                  <c:v>1399999</c:v>
                </c:pt>
                <c:pt idx="7327">
                  <c:v>490000</c:v>
                </c:pt>
                <c:pt idx="7328">
                  <c:v>425000</c:v>
                </c:pt>
                <c:pt idx="7329">
                  <c:v>225000</c:v>
                </c:pt>
                <c:pt idx="7330">
                  <c:v>740000</c:v>
                </c:pt>
                <c:pt idx="7331">
                  <c:v>235000</c:v>
                </c:pt>
                <c:pt idx="7332">
                  <c:v>650000</c:v>
                </c:pt>
                <c:pt idx="7333">
                  <c:v>390000</c:v>
                </c:pt>
                <c:pt idx="7334">
                  <c:v>525180</c:v>
                </c:pt>
                <c:pt idx="7335">
                  <c:v>200000</c:v>
                </c:pt>
                <c:pt idx="7336">
                  <c:v>1625000</c:v>
                </c:pt>
                <c:pt idx="7337">
                  <c:v>849000</c:v>
                </c:pt>
                <c:pt idx="7338">
                  <c:v>85000</c:v>
                </c:pt>
                <c:pt idx="7339">
                  <c:v>525000</c:v>
                </c:pt>
                <c:pt idx="7340">
                  <c:v>175000</c:v>
                </c:pt>
                <c:pt idx="7341">
                  <c:v>1630000</c:v>
                </c:pt>
                <c:pt idx="7342">
                  <c:v>600000</c:v>
                </c:pt>
                <c:pt idx="7343">
                  <c:v>450000</c:v>
                </c:pt>
                <c:pt idx="7344">
                  <c:v>365000</c:v>
                </c:pt>
                <c:pt idx="7345">
                  <c:v>178000</c:v>
                </c:pt>
                <c:pt idx="7346">
                  <c:v>1240000</c:v>
                </c:pt>
                <c:pt idx="7347">
                  <c:v>750000</c:v>
                </c:pt>
                <c:pt idx="7348">
                  <c:v>590000</c:v>
                </c:pt>
                <c:pt idx="7349">
                  <c:v>725000</c:v>
                </c:pt>
                <c:pt idx="7350">
                  <c:v>580000</c:v>
                </c:pt>
                <c:pt idx="7351">
                  <c:v>375000</c:v>
                </c:pt>
                <c:pt idx="7352">
                  <c:v>695000</c:v>
                </c:pt>
                <c:pt idx="7353">
                  <c:v>330000</c:v>
                </c:pt>
                <c:pt idx="7354">
                  <c:v>160000</c:v>
                </c:pt>
                <c:pt idx="7355">
                  <c:v>385000</c:v>
                </c:pt>
                <c:pt idx="7356">
                  <c:v>1150000</c:v>
                </c:pt>
                <c:pt idx="7357">
                  <c:v>885000</c:v>
                </c:pt>
                <c:pt idx="7358">
                  <c:v>359000</c:v>
                </c:pt>
                <c:pt idx="7359">
                  <c:v>550000</c:v>
                </c:pt>
                <c:pt idx="7360">
                  <c:v>450000</c:v>
                </c:pt>
                <c:pt idx="7361">
                  <c:v>515000</c:v>
                </c:pt>
                <c:pt idx="7362">
                  <c:v>220000</c:v>
                </c:pt>
                <c:pt idx="7363">
                  <c:v>1250000</c:v>
                </c:pt>
                <c:pt idx="7364">
                  <c:v>525000</c:v>
                </c:pt>
                <c:pt idx="7365">
                  <c:v>165000</c:v>
                </c:pt>
                <c:pt idx="7366">
                  <c:v>150000</c:v>
                </c:pt>
                <c:pt idx="7367">
                  <c:v>450000</c:v>
                </c:pt>
                <c:pt idx="7368">
                  <c:v>190000</c:v>
                </c:pt>
                <c:pt idx="7369">
                  <c:v>390000</c:v>
                </c:pt>
                <c:pt idx="7370">
                  <c:v>315000</c:v>
                </c:pt>
                <c:pt idx="7371">
                  <c:v>500000</c:v>
                </c:pt>
                <c:pt idx="7372">
                  <c:v>590000</c:v>
                </c:pt>
                <c:pt idx="7373">
                  <c:v>300000</c:v>
                </c:pt>
                <c:pt idx="7374">
                  <c:v>395000</c:v>
                </c:pt>
                <c:pt idx="7375">
                  <c:v>260000</c:v>
                </c:pt>
                <c:pt idx="7376">
                  <c:v>600000</c:v>
                </c:pt>
                <c:pt idx="7377">
                  <c:v>225000</c:v>
                </c:pt>
                <c:pt idx="7378">
                  <c:v>510000</c:v>
                </c:pt>
                <c:pt idx="7379">
                  <c:v>799000</c:v>
                </c:pt>
                <c:pt idx="7380">
                  <c:v>860000</c:v>
                </c:pt>
                <c:pt idx="7381">
                  <c:v>365000</c:v>
                </c:pt>
                <c:pt idx="7382">
                  <c:v>550000</c:v>
                </c:pt>
                <c:pt idx="7383">
                  <c:v>430000</c:v>
                </c:pt>
                <c:pt idx="7384">
                  <c:v>180000</c:v>
                </c:pt>
                <c:pt idx="7385">
                  <c:v>465000</c:v>
                </c:pt>
                <c:pt idx="7386">
                  <c:v>325000</c:v>
                </c:pt>
                <c:pt idx="7387">
                  <c:v>445000</c:v>
                </c:pt>
                <c:pt idx="7388">
                  <c:v>140000</c:v>
                </c:pt>
                <c:pt idx="7389">
                  <c:v>258190</c:v>
                </c:pt>
                <c:pt idx="7390">
                  <c:v>1175000</c:v>
                </c:pt>
                <c:pt idx="7391">
                  <c:v>785000</c:v>
                </c:pt>
                <c:pt idx="7392">
                  <c:v>1265000</c:v>
                </c:pt>
                <c:pt idx="7393">
                  <c:v>245000</c:v>
                </c:pt>
                <c:pt idx="7394">
                  <c:v>1025007</c:v>
                </c:pt>
                <c:pt idx="7395">
                  <c:v>285000</c:v>
                </c:pt>
                <c:pt idx="7396">
                  <c:v>235000</c:v>
                </c:pt>
                <c:pt idx="7397">
                  <c:v>175000</c:v>
                </c:pt>
                <c:pt idx="7398">
                  <c:v>430000</c:v>
                </c:pt>
                <c:pt idx="7399">
                  <c:v>575000</c:v>
                </c:pt>
                <c:pt idx="7400">
                  <c:v>680000</c:v>
                </c:pt>
                <c:pt idx="7401">
                  <c:v>625000</c:v>
                </c:pt>
                <c:pt idx="7402">
                  <c:v>420000</c:v>
                </c:pt>
                <c:pt idx="7403">
                  <c:v>310000</c:v>
                </c:pt>
                <c:pt idx="7404">
                  <c:v>340000</c:v>
                </c:pt>
                <c:pt idx="7405">
                  <c:v>495000</c:v>
                </c:pt>
                <c:pt idx="7406">
                  <c:v>575000</c:v>
                </c:pt>
                <c:pt idx="7407">
                  <c:v>1595000</c:v>
                </c:pt>
                <c:pt idx="7408">
                  <c:v>520000</c:v>
                </c:pt>
                <c:pt idx="7409">
                  <c:v>655000</c:v>
                </c:pt>
                <c:pt idx="7410">
                  <c:v>268000</c:v>
                </c:pt>
                <c:pt idx="7411">
                  <c:v>321999</c:v>
                </c:pt>
                <c:pt idx="7412">
                  <c:v>195000</c:v>
                </c:pt>
                <c:pt idx="7413">
                  <c:v>311000</c:v>
                </c:pt>
                <c:pt idx="7414">
                  <c:v>675000</c:v>
                </c:pt>
                <c:pt idx="7415">
                  <c:v>265000</c:v>
                </c:pt>
                <c:pt idx="7416">
                  <c:v>1300000</c:v>
                </c:pt>
                <c:pt idx="7417">
                  <c:v>610000</c:v>
                </c:pt>
                <c:pt idx="7418">
                  <c:v>350000</c:v>
                </c:pt>
                <c:pt idx="7419">
                  <c:v>510000</c:v>
                </c:pt>
                <c:pt idx="7420">
                  <c:v>645000</c:v>
                </c:pt>
                <c:pt idx="7421">
                  <c:v>475000</c:v>
                </c:pt>
                <c:pt idx="7422">
                  <c:v>1150000</c:v>
                </c:pt>
                <c:pt idx="7423">
                  <c:v>483000</c:v>
                </c:pt>
                <c:pt idx="7424">
                  <c:v>790000</c:v>
                </c:pt>
                <c:pt idx="7425">
                  <c:v>410000</c:v>
                </c:pt>
                <c:pt idx="7426">
                  <c:v>450000</c:v>
                </c:pt>
                <c:pt idx="7427">
                  <c:v>155000</c:v>
                </c:pt>
                <c:pt idx="7428">
                  <c:v>250000</c:v>
                </c:pt>
                <c:pt idx="7429">
                  <c:v>175000</c:v>
                </c:pt>
                <c:pt idx="7430">
                  <c:v>850000</c:v>
                </c:pt>
                <c:pt idx="7431">
                  <c:v>725000</c:v>
                </c:pt>
                <c:pt idx="7432">
                  <c:v>1275000</c:v>
                </c:pt>
                <c:pt idx="7433">
                  <c:v>949999</c:v>
                </c:pt>
                <c:pt idx="7434">
                  <c:v>1090000</c:v>
                </c:pt>
                <c:pt idx="7435">
                  <c:v>340000</c:v>
                </c:pt>
                <c:pt idx="7436">
                  <c:v>1345000</c:v>
                </c:pt>
                <c:pt idx="7437">
                  <c:v>775000</c:v>
                </c:pt>
                <c:pt idx="7438">
                  <c:v>799000</c:v>
                </c:pt>
                <c:pt idx="7439">
                  <c:v>549000</c:v>
                </c:pt>
                <c:pt idx="7440">
                  <c:v>1475000</c:v>
                </c:pt>
                <c:pt idx="7441">
                  <c:v>465000</c:v>
                </c:pt>
                <c:pt idx="7442">
                  <c:v>168000</c:v>
                </c:pt>
                <c:pt idx="7443">
                  <c:v>650000</c:v>
                </c:pt>
                <c:pt idx="7444">
                  <c:v>689000</c:v>
                </c:pt>
                <c:pt idx="7445">
                  <c:v>830000</c:v>
                </c:pt>
                <c:pt idx="7446">
                  <c:v>150000</c:v>
                </c:pt>
                <c:pt idx="7447">
                  <c:v>190000</c:v>
                </c:pt>
                <c:pt idx="7448">
                  <c:v>1170000</c:v>
                </c:pt>
                <c:pt idx="7449">
                  <c:v>350000</c:v>
                </c:pt>
                <c:pt idx="7450">
                  <c:v>230000</c:v>
                </c:pt>
                <c:pt idx="7451">
                  <c:v>315000</c:v>
                </c:pt>
                <c:pt idx="7452">
                  <c:v>160000</c:v>
                </c:pt>
                <c:pt idx="7453">
                  <c:v>550000</c:v>
                </c:pt>
                <c:pt idx="7454">
                  <c:v>550000</c:v>
                </c:pt>
                <c:pt idx="7455">
                  <c:v>551000</c:v>
                </c:pt>
                <c:pt idx="7456">
                  <c:v>225000</c:v>
                </c:pt>
                <c:pt idx="7457">
                  <c:v>220000</c:v>
                </c:pt>
                <c:pt idx="7458">
                  <c:v>285000</c:v>
                </c:pt>
                <c:pt idx="7459">
                  <c:v>335000</c:v>
                </c:pt>
                <c:pt idx="7460">
                  <c:v>560000</c:v>
                </c:pt>
                <c:pt idx="7461">
                  <c:v>545000</c:v>
                </c:pt>
                <c:pt idx="7462">
                  <c:v>215000</c:v>
                </c:pt>
                <c:pt idx="7463">
                  <c:v>350000</c:v>
                </c:pt>
                <c:pt idx="7464">
                  <c:v>449999</c:v>
                </c:pt>
                <c:pt idx="7465">
                  <c:v>680000</c:v>
                </c:pt>
                <c:pt idx="7466">
                  <c:v>600000</c:v>
                </c:pt>
                <c:pt idx="7467">
                  <c:v>1195000</c:v>
                </c:pt>
                <c:pt idx="7468">
                  <c:v>110000</c:v>
                </c:pt>
                <c:pt idx="7469">
                  <c:v>500000</c:v>
                </c:pt>
                <c:pt idx="7470">
                  <c:v>315000</c:v>
                </c:pt>
                <c:pt idx="7471">
                  <c:v>1514981</c:v>
                </c:pt>
                <c:pt idx="7472">
                  <c:v>445000</c:v>
                </c:pt>
                <c:pt idx="7473">
                  <c:v>1250000</c:v>
                </c:pt>
                <c:pt idx="7474">
                  <c:v>1190000</c:v>
                </c:pt>
                <c:pt idx="7475">
                  <c:v>1185000</c:v>
                </c:pt>
                <c:pt idx="7476">
                  <c:v>459000</c:v>
                </c:pt>
                <c:pt idx="7477">
                  <c:v>590000</c:v>
                </c:pt>
                <c:pt idx="7478">
                  <c:v>450000</c:v>
                </c:pt>
                <c:pt idx="7479">
                  <c:v>910000</c:v>
                </c:pt>
                <c:pt idx="7480">
                  <c:v>350000</c:v>
                </c:pt>
                <c:pt idx="7481">
                  <c:v>398000</c:v>
                </c:pt>
                <c:pt idx="7482">
                  <c:v>360000</c:v>
                </c:pt>
                <c:pt idx="7483">
                  <c:v>1545000</c:v>
                </c:pt>
                <c:pt idx="7484">
                  <c:v>455000</c:v>
                </c:pt>
                <c:pt idx="7485">
                  <c:v>880000</c:v>
                </c:pt>
                <c:pt idx="7486">
                  <c:v>1075000</c:v>
                </c:pt>
                <c:pt idx="7487">
                  <c:v>595000</c:v>
                </c:pt>
                <c:pt idx="7488">
                  <c:v>110000</c:v>
                </c:pt>
                <c:pt idx="7489">
                  <c:v>547000</c:v>
                </c:pt>
                <c:pt idx="7490">
                  <c:v>680000</c:v>
                </c:pt>
                <c:pt idx="7491">
                  <c:v>690000</c:v>
                </c:pt>
                <c:pt idx="7492">
                  <c:v>190000</c:v>
                </c:pt>
                <c:pt idx="7493">
                  <c:v>380000</c:v>
                </c:pt>
                <c:pt idx="7494">
                  <c:v>320000</c:v>
                </c:pt>
                <c:pt idx="7495">
                  <c:v>225000</c:v>
                </c:pt>
                <c:pt idx="7496">
                  <c:v>240000</c:v>
                </c:pt>
                <c:pt idx="7497">
                  <c:v>450000</c:v>
                </c:pt>
                <c:pt idx="7498">
                  <c:v>650000</c:v>
                </c:pt>
                <c:pt idx="7499">
                  <c:v>950000</c:v>
                </c:pt>
                <c:pt idx="7500">
                  <c:v>350000</c:v>
                </c:pt>
                <c:pt idx="7501">
                  <c:v>411000</c:v>
                </c:pt>
                <c:pt idx="7502">
                  <c:v>675000</c:v>
                </c:pt>
                <c:pt idx="7503">
                  <c:v>725000</c:v>
                </c:pt>
                <c:pt idx="7504">
                  <c:v>150000</c:v>
                </c:pt>
                <c:pt idx="7505">
                  <c:v>880000</c:v>
                </c:pt>
                <c:pt idx="7506">
                  <c:v>530000</c:v>
                </c:pt>
                <c:pt idx="7507">
                  <c:v>555000</c:v>
                </c:pt>
                <c:pt idx="7508">
                  <c:v>188000</c:v>
                </c:pt>
                <c:pt idx="7509">
                  <c:v>494000</c:v>
                </c:pt>
                <c:pt idx="7510">
                  <c:v>588000</c:v>
                </c:pt>
                <c:pt idx="7511">
                  <c:v>400000</c:v>
                </c:pt>
                <c:pt idx="7512">
                  <c:v>825000</c:v>
                </c:pt>
                <c:pt idx="7513">
                  <c:v>450000</c:v>
                </c:pt>
                <c:pt idx="7514">
                  <c:v>74000</c:v>
                </c:pt>
                <c:pt idx="7515">
                  <c:v>379000</c:v>
                </c:pt>
                <c:pt idx="7516">
                  <c:v>695000</c:v>
                </c:pt>
                <c:pt idx="7517">
                  <c:v>465000</c:v>
                </c:pt>
                <c:pt idx="7518">
                  <c:v>465000</c:v>
                </c:pt>
                <c:pt idx="7519">
                  <c:v>310000</c:v>
                </c:pt>
                <c:pt idx="7520">
                  <c:v>240000</c:v>
                </c:pt>
                <c:pt idx="7521">
                  <c:v>325000</c:v>
                </c:pt>
                <c:pt idx="7522">
                  <c:v>307700</c:v>
                </c:pt>
                <c:pt idx="7523">
                  <c:v>735000</c:v>
                </c:pt>
                <c:pt idx="7524">
                  <c:v>125000</c:v>
                </c:pt>
                <c:pt idx="7525">
                  <c:v>699000</c:v>
                </c:pt>
                <c:pt idx="7526">
                  <c:v>1150000</c:v>
                </c:pt>
                <c:pt idx="7527">
                  <c:v>160000</c:v>
                </c:pt>
                <c:pt idx="7528">
                  <c:v>885000</c:v>
                </c:pt>
                <c:pt idx="7529">
                  <c:v>700000</c:v>
                </c:pt>
                <c:pt idx="7530">
                  <c:v>370000</c:v>
                </c:pt>
                <c:pt idx="7531">
                  <c:v>875000</c:v>
                </c:pt>
                <c:pt idx="7532">
                  <c:v>795000</c:v>
                </c:pt>
                <c:pt idx="7533">
                  <c:v>1250000</c:v>
                </c:pt>
                <c:pt idx="7534">
                  <c:v>1499000</c:v>
                </c:pt>
                <c:pt idx="7535">
                  <c:v>625000</c:v>
                </c:pt>
                <c:pt idx="7536">
                  <c:v>140000</c:v>
                </c:pt>
                <c:pt idx="7537">
                  <c:v>625000</c:v>
                </c:pt>
                <c:pt idx="7538">
                  <c:v>300000</c:v>
                </c:pt>
                <c:pt idx="7539">
                  <c:v>160000</c:v>
                </c:pt>
                <c:pt idx="7540">
                  <c:v>749000</c:v>
                </c:pt>
                <c:pt idx="7541">
                  <c:v>750000</c:v>
                </c:pt>
                <c:pt idx="7542">
                  <c:v>325000</c:v>
                </c:pt>
                <c:pt idx="7543">
                  <c:v>545000</c:v>
                </c:pt>
                <c:pt idx="7544">
                  <c:v>200000</c:v>
                </c:pt>
                <c:pt idx="7545">
                  <c:v>395000</c:v>
                </c:pt>
                <c:pt idx="7546">
                  <c:v>475000</c:v>
                </c:pt>
                <c:pt idx="7547">
                  <c:v>595000</c:v>
                </c:pt>
                <c:pt idx="7548">
                  <c:v>365000</c:v>
                </c:pt>
                <c:pt idx="7549">
                  <c:v>375000</c:v>
                </c:pt>
                <c:pt idx="7550">
                  <c:v>410000</c:v>
                </c:pt>
                <c:pt idx="7551">
                  <c:v>875000</c:v>
                </c:pt>
                <c:pt idx="7552">
                  <c:v>260000</c:v>
                </c:pt>
                <c:pt idx="7553">
                  <c:v>1240000</c:v>
                </c:pt>
                <c:pt idx="7554">
                  <c:v>230000</c:v>
                </c:pt>
                <c:pt idx="7555">
                  <c:v>315000</c:v>
                </c:pt>
                <c:pt idx="7556">
                  <c:v>650000</c:v>
                </c:pt>
                <c:pt idx="7557">
                  <c:v>990000</c:v>
                </c:pt>
                <c:pt idx="7558">
                  <c:v>450000</c:v>
                </c:pt>
                <c:pt idx="7559">
                  <c:v>299000</c:v>
                </c:pt>
                <c:pt idx="7560">
                  <c:v>750000</c:v>
                </c:pt>
                <c:pt idx="7561">
                  <c:v>66000</c:v>
                </c:pt>
                <c:pt idx="7562">
                  <c:v>1675000</c:v>
                </c:pt>
                <c:pt idx="7563">
                  <c:v>590000</c:v>
                </c:pt>
                <c:pt idx="7564">
                  <c:v>450000</c:v>
                </c:pt>
                <c:pt idx="7565">
                  <c:v>475000</c:v>
                </c:pt>
                <c:pt idx="7566">
                  <c:v>590000</c:v>
                </c:pt>
                <c:pt idx="7567">
                  <c:v>460000</c:v>
                </c:pt>
                <c:pt idx="7568">
                  <c:v>799999</c:v>
                </c:pt>
                <c:pt idx="7569">
                  <c:v>240000</c:v>
                </c:pt>
                <c:pt idx="7570">
                  <c:v>495000</c:v>
                </c:pt>
                <c:pt idx="7571">
                  <c:v>265000</c:v>
                </c:pt>
                <c:pt idx="7572">
                  <c:v>115000</c:v>
                </c:pt>
                <c:pt idx="7573">
                  <c:v>865000</c:v>
                </c:pt>
                <c:pt idx="7574">
                  <c:v>530000</c:v>
                </c:pt>
                <c:pt idx="7575">
                  <c:v>950000</c:v>
                </c:pt>
                <c:pt idx="7576">
                  <c:v>1075000</c:v>
                </c:pt>
                <c:pt idx="7577">
                  <c:v>551000</c:v>
                </c:pt>
                <c:pt idx="7578">
                  <c:v>495000</c:v>
                </c:pt>
                <c:pt idx="7579">
                  <c:v>215000</c:v>
                </c:pt>
                <c:pt idx="7580">
                  <c:v>595000</c:v>
                </c:pt>
                <c:pt idx="7581">
                  <c:v>259999</c:v>
                </c:pt>
                <c:pt idx="7582">
                  <c:v>490000</c:v>
                </c:pt>
                <c:pt idx="7583">
                  <c:v>355000</c:v>
                </c:pt>
                <c:pt idx="7584">
                  <c:v>610000</c:v>
                </c:pt>
                <c:pt idx="7585">
                  <c:v>849999</c:v>
                </c:pt>
                <c:pt idx="7586">
                  <c:v>210000</c:v>
                </c:pt>
                <c:pt idx="7587">
                  <c:v>975000</c:v>
                </c:pt>
                <c:pt idx="7588">
                  <c:v>1280000</c:v>
                </c:pt>
                <c:pt idx="7589">
                  <c:v>970000</c:v>
                </c:pt>
                <c:pt idx="7590">
                  <c:v>290000</c:v>
                </c:pt>
                <c:pt idx="7591">
                  <c:v>560000</c:v>
                </c:pt>
                <c:pt idx="7592">
                  <c:v>645000</c:v>
                </c:pt>
                <c:pt idx="7593">
                  <c:v>930000</c:v>
                </c:pt>
                <c:pt idx="7594">
                  <c:v>760000</c:v>
                </c:pt>
                <c:pt idx="7595">
                  <c:v>260000</c:v>
                </c:pt>
                <c:pt idx="7596">
                  <c:v>640000</c:v>
                </c:pt>
                <c:pt idx="7597">
                  <c:v>420000</c:v>
                </c:pt>
                <c:pt idx="7598">
                  <c:v>175000</c:v>
                </c:pt>
                <c:pt idx="7599">
                  <c:v>110000</c:v>
                </c:pt>
                <c:pt idx="7600">
                  <c:v>465000</c:v>
                </c:pt>
                <c:pt idx="7601">
                  <c:v>175000</c:v>
                </c:pt>
                <c:pt idx="7602">
                  <c:v>711000</c:v>
                </c:pt>
                <c:pt idx="7603">
                  <c:v>80000</c:v>
                </c:pt>
                <c:pt idx="7604">
                  <c:v>279000</c:v>
                </c:pt>
                <c:pt idx="7605">
                  <c:v>649999</c:v>
                </c:pt>
                <c:pt idx="7606">
                  <c:v>429000</c:v>
                </c:pt>
                <c:pt idx="7607">
                  <c:v>750000</c:v>
                </c:pt>
                <c:pt idx="7608">
                  <c:v>610000</c:v>
                </c:pt>
                <c:pt idx="7609">
                  <c:v>689400</c:v>
                </c:pt>
                <c:pt idx="7610">
                  <c:v>890000</c:v>
                </c:pt>
                <c:pt idx="7611">
                  <c:v>340000</c:v>
                </c:pt>
                <c:pt idx="7612">
                  <c:v>420000</c:v>
                </c:pt>
                <c:pt idx="7613">
                  <c:v>250000</c:v>
                </c:pt>
                <c:pt idx="7614">
                  <c:v>630000</c:v>
                </c:pt>
                <c:pt idx="7615">
                  <c:v>460000</c:v>
                </c:pt>
                <c:pt idx="7616">
                  <c:v>1030000</c:v>
                </c:pt>
                <c:pt idx="7617">
                  <c:v>130000</c:v>
                </c:pt>
                <c:pt idx="7618">
                  <c:v>525000</c:v>
                </c:pt>
                <c:pt idx="7619">
                  <c:v>125500</c:v>
                </c:pt>
                <c:pt idx="7620">
                  <c:v>650000</c:v>
                </c:pt>
                <c:pt idx="7621">
                  <c:v>395000</c:v>
                </c:pt>
                <c:pt idx="7622">
                  <c:v>250000</c:v>
                </c:pt>
                <c:pt idx="7623">
                  <c:v>1400000</c:v>
                </c:pt>
                <c:pt idx="7624">
                  <c:v>511000</c:v>
                </c:pt>
                <c:pt idx="7625">
                  <c:v>160000</c:v>
                </c:pt>
                <c:pt idx="7626">
                  <c:v>495000</c:v>
                </c:pt>
                <c:pt idx="7627">
                  <c:v>225000</c:v>
                </c:pt>
                <c:pt idx="7628">
                  <c:v>722222</c:v>
                </c:pt>
                <c:pt idx="7629">
                  <c:v>125000</c:v>
                </c:pt>
                <c:pt idx="7630">
                  <c:v>645000</c:v>
                </c:pt>
                <c:pt idx="7631">
                  <c:v>525000</c:v>
                </c:pt>
                <c:pt idx="7632">
                  <c:v>154000</c:v>
                </c:pt>
                <c:pt idx="7633">
                  <c:v>1650000</c:v>
                </c:pt>
                <c:pt idx="7634">
                  <c:v>365000</c:v>
                </c:pt>
                <c:pt idx="7635">
                  <c:v>481000</c:v>
                </c:pt>
                <c:pt idx="7636">
                  <c:v>450000</c:v>
                </c:pt>
                <c:pt idx="7637">
                  <c:v>895000</c:v>
                </c:pt>
                <c:pt idx="7638">
                  <c:v>160000</c:v>
                </c:pt>
                <c:pt idx="7639">
                  <c:v>299000</c:v>
                </c:pt>
                <c:pt idx="7640">
                  <c:v>215000</c:v>
                </c:pt>
                <c:pt idx="7641">
                  <c:v>425000</c:v>
                </c:pt>
                <c:pt idx="7642">
                  <c:v>590000</c:v>
                </c:pt>
                <c:pt idx="7643">
                  <c:v>820000</c:v>
                </c:pt>
                <c:pt idx="7644">
                  <c:v>675000</c:v>
                </c:pt>
                <c:pt idx="7645">
                  <c:v>657000</c:v>
                </c:pt>
                <c:pt idx="7646">
                  <c:v>185000</c:v>
                </c:pt>
                <c:pt idx="7647">
                  <c:v>415000</c:v>
                </c:pt>
                <c:pt idx="7648">
                  <c:v>250000</c:v>
                </c:pt>
                <c:pt idx="7649">
                  <c:v>265000</c:v>
                </c:pt>
                <c:pt idx="7650">
                  <c:v>195000</c:v>
                </c:pt>
                <c:pt idx="7651">
                  <c:v>1580000</c:v>
                </c:pt>
                <c:pt idx="7652">
                  <c:v>400000</c:v>
                </c:pt>
                <c:pt idx="7653">
                  <c:v>120000</c:v>
                </c:pt>
                <c:pt idx="7654">
                  <c:v>185000</c:v>
                </c:pt>
                <c:pt idx="7655">
                  <c:v>399999</c:v>
                </c:pt>
                <c:pt idx="7656">
                  <c:v>630000</c:v>
                </c:pt>
                <c:pt idx="7657">
                  <c:v>695000</c:v>
                </c:pt>
                <c:pt idx="7658">
                  <c:v>165000</c:v>
                </c:pt>
                <c:pt idx="7659">
                  <c:v>1375000</c:v>
                </c:pt>
                <c:pt idx="7660">
                  <c:v>515000</c:v>
                </c:pt>
                <c:pt idx="7661">
                  <c:v>325000</c:v>
                </c:pt>
                <c:pt idx="7662">
                  <c:v>519999</c:v>
                </c:pt>
                <c:pt idx="7663">
                  <c:v>275000</c:v>
                </c:pt>
                <c:pt idx="7664">
                  <c:v>750000</c:v>
                </c:pt>
                <c:pt idx="7665">
                  <c:v>225000</c:v>
                </c:pt>
                <c:pt idx="7666">
                  <c:v>451000</c:v>
                </c:pt>
                <c:pt idx="7667">
                  <c:v>599000</c:v>
                </c:pt>
                <c:pt idx="7668">
                  <c:v>939000</c:v>
                </c:pt>
                <c:pt idx="7669">
                  <c:v>380000</c:v>
                </c:pt>
                <c:pt idx="7670">
                  <c:v>1700000</c:v>
                </c:pt>
                <c:pt idx="7671">
                  <c:v>751000</c:v>
                </c:pt>
                <c:pt idx="7672">
                  <c:v>415000</c:v>
                </c:pt>
                <c:pt idx="7673">
                  <c:v>725000</c:v>
                </c:pt>
                <c:pt idx="7674">
                  <c:v>300000</c:v>
                </c:pt>
                <c:pt idx="7675">
                  <c:v>440000</c:v>
                </c:pt>
                <c:pt idx="7676">
                  <c:v>80000</c:v>
                </c:pt>
                <c:pt idx="7677">
                  <c:v>950000</c:v>
                </c:pt>
                <c:pt idx="7678">
                  <c:v>595000</c:v>
                </c:pt>
                <c:pt idx="7679">
                  <c:v>375000</c:v>
                </c:pt>
                <c:pt idx="7680">
                  <c:v>875000</c:v>
                </c:pt>
                <c:pt idx="7681">
                  <c:v>325000</c:v>
                </c:pt>
                <c:pt idx="7682">
                  <c:v>260000</c:v>
                </c:pt>
                <c:pt idx="7683">
                  <c:v>950000</c:v>
                </c:pt>
                <c:pt idx="7684">
                  <c:v>425000</c:v>
                </c:pt>
                <c:pt idx="7685">
                  <c:v>400000</c:v>
                </c:pt>
                <c:pt idx="7686">
                  <c:v>511000</c:v>
                </c:pt>
                <c:pt idx="7687">
                  <c:v>220000</c:v>
                </c:pt>
                <c:pt idx="7688">
                  <c:v>400000</c:v>
                </c:pt>
                <c:pt idx="7689">
                  <c:v>1350000</c:v>
                </c:pt>
                <c:pt idx="7690">
                  <c:v>185000</c:v>
                </c:pt>
                <c:pt idx="7691">
                  <c:v>210000</c:v>
                </c:pt>
                <c:pt idx="7692">
                  <c:v>325000</c:v>
                </c:pt>
                <c:pt idx="7693">
                  <c:v>560000</c:v>
                </c:pt>
                <c:pt idx="7694">
                  <c:v>475000</c:v>
                </c:pt>
                <c:pt idx="7695">
                  <c:v>1365000</c:v>
                </c:pt>
                <c:pt idx="7696">
                  <c:v>285000</c:v>
                </c:pt>
                <c:pt idx="7697">
                  <c:v>485000</c:v>
                </c:pt>
                <c:pt idx="7698">
                  <c:v>621000</c:v>
                </c:pt>
                <c:pt idx="7699">
                  <c:v>120000</c:v>
                </c:pt>
                <c:pt idx="7700">
                  <c:v>1025000</c:v>
                </c:pt>
                <c:pt idx="7701">
                  <c:v>711000</c:v>
                </c:pt>
                <c:pt idx="7702">
                  <c:v>240000</c:v>
                </c:pt>
                <c:pt idx="7703">
                  <c:v>450000</c:v>
                </c:pt>
                <c:pt idx="7704">
                  <c:v>365000</c:v>
                </c:pt>
                <c:pt idx="7705">
                  <c:v>1380000</c:v>
                </c:pt>
                <c:pt idx="7706">
                  <c:v>495000</c:v>
                </c:pt>
                <c:pt idx="7707">
                  <c:v>1450000</c:v>
                </c:pt>
                <c:pt idx="7708">
                  <c:v>1599000</c:v>
                </c:pt>
                <c:pt idx="7709">
                  <c:v>225000</c:v>
                </c:pt>
                <c:pt idx="7710">
                  <c:v>439000</c:v>
                </c:pt>
                <c:pt idx="7711">
                  <c:v>490000</c:v>
                </c:pt>
                <c:pt idx="7712">
                  <c:v>1575000</c:v>
                </c:pt>
                <c:pt idx="7713">
                  <c:v>235000</c:v>
                </c:pt>
                <c:pt idx="7714">
                  <c:v>285000</c:v>
                </c:pt>
                <c:pt idx="7715">
                  <c:v>820000</c:v>
                </c:pt>
                <c:pt idx="7716">
                  <c:v>575000</c:v>
                </c:pt>
                <c:pt idx="7717">
                  <c:v>1325000</c:v>
                </c:pt>
                <c:pt idx="7718">
                  <c:v>520000</c:v>
                </c:pt>
                <c:pt idx="7719">
                  <c:v>170000</c:v>
                </c:pt>
                <c:pt idx="7720">
                  <c:v>365365</c:v>
                </c:pt>
                <c:pt idx="7721">
                  <c:v>690000</c:v>
                </c:pt>
                <c:pt idx="7722">
                  <c:v>195000</c:v>
                </c:pt>
                <c:pt idx="7723">
                  <c:v>645000</c:v>
                </c:pt>
                <c:pt idx="7724">
                  <c:v>610000</c:v>
                </c:pt>
                <c:pt idx="7725">
                  <c:v>82000</c:v>
                </c:pt>
                <c:pt idx="7726">
                  <c:v>845000</c:v>
                </c:pt>
                <c:pt idx="7727">
                  <c:v>560000</c:v>
                </c:pt>
                <c:pt idx="7728">
                  <c:v>530000</c:v>
                </c:pt>
                <c:pt idx="7729">
                  <c:v>265000</c:v>
                </c:pt>
                <c:pt idx="7730">
                  <c:v>465000</c:v>
                </c:pt>
                <c:pt idx="7731">
                  <c:v>530000</c:v>
                </c:pt>
                <c:pt idx="7732">
                  <c:v>689999</c:v>
                </c:pt>
                <c:pt idx="7733">
                  <c:v>265000</c:v>
                </c:pt>
                <c:pt idx="7734">
                  <c:v>230000</c:v>
                </c:pt>
                <c:pt idx="7735">
                  <c:v>525000</c:v>
                </c:pt>
                <c:pt idx="7736">
                  <c:v>470000</c:v>
                </c:pt>
                <c:pt idx="7737">
                  <c:v>590000</c:v>
                </c:pt>
                <c:pt idx="7738">
                  <c:v>199000</c:v>
                </c:pt>
                <c:pt idx="7739">
                  <c:v>371000</c:v>
                </c:pt>
                <c:pt idx="7740">
                  <c:v>479000</c:v>
                </c:pt>
                <c:pt idx="7741">
                  <c:v>399000</c:v>
                </c:pt>
                <c:pt idx="7742">
                  <c:v>960000</c:v>
                </c:pt>
                <c:pt idx="7743">
                  <c:v>395000</c:v>
                </c:pt>
                <c:pt idx="7744">
                  <c:v>290000</c:v>
                </c:pt>
                <c:pt idx="7745">
                  <c:v>600000</c:v>
                </c:pt>
                <c:pt idx="7746">
                  <c:v>320000</c:v>
                </c:pt>
                <c:pt idx="7747">
                  <c:v>320000</c:v>
                </c:pt>
                <c:pt idx="7748">
                  <c:v>1450000</c:v>
                </c:pt>
                <c:pt idx="7749">
                  <c:v>634999</c:v>
                </c:pt>
                <c:pt idx="7750">
                  <c:v>425000</c:v>
                </c:pt>
                <c:pt idx="7751">
                  <c:v>750000</c:v>
                </c:pt>
                <c:pt idx="7752">
                  <c:v>575000</c:v>
                </c:pt>
                <c:pt idx="7753">
                  <c:v>130000</c:v>
                </c:pt>
                <c:pt idx="7754">
                  <c:v>120000</c:v>
                </c:pt>
                <c:pt idx="7755">
                  <c:v>385000</c:v>
                </c:pt>
                <c:pt idx="7756">
                  <c:v>560000</c:v>
                </c:pt>
                <c:pt idx="7757">
                  <c:v>625000</c:v>
                </c:pt>
                <c:pt idx="7758">
                  <c:v>425000</c:v>
                </c:pt>
                <c:pt idx="7759">
                  <c:v>1290000</c:v>
                </c:pt>
                <c:pt idx="7760">
                  <c:v>621000</c:v>
                </c:pt>
                <c:pt idx="7761">
                  <c:v>110000</c:v>
                </c:pt>
                <c:pt idx="7762">
                  <c:v>1495000</c:v>
                </c:pt>
                <c:pt idx="7763">
                  <c:v>450000</c:v>
                </c:pt>
                <c:pt idx="7764">
                  <c:v>1000000</c:v>
                </c:pt>
                <c:pt idx="7765">
                  <c:v>1175000</c:v>
                </c:pt>
                <c:pt idx="7766">
                  <c:v>785000</c:v>
                </c:pt>
                <c:pt idx="7767">
                  <c:v>640000</c:v>
                </c:pt>
                <c:pt idx="7768">
                  <c:v>560000</c:v>
                </c:pt>
                <c:pt idx="7769">
                  <c:v>625000</c:v>
                </c:pt>
                <c:pt idx="7770">
                  <c:v>650000</c:v>
                </c:pt>
                <c:pt idx="7771">
                  <c:v>745000</c:v>
                </c:pt>
                <c:pt idx="7772">
                  <c:v>475000</c:v>
                </c:pt>
                <c:pt idx="7773">
                  <c:v>780000</c:v>
                </c:pt>
                <c:pt idx="7774">
                  <c:v>545000</c:v>
                </c:pt>
                <c:pt idx="7775">
                  <c:v>180000</c:v>
                </c:pt>
                <c:pt idx="7776">
                  <c:v>900000</c:v>
                </c:pt>
                <c:pt idx="7777">
                  <c:v>365000</c:v>
                </c:pt>
                <c:pt idx="7778">
                  <c:v>361000</c:v>
                </c:pt>
                <c:pt idx="7779">
                  <c:v>380000</c:v>
                </c:pt>
                <c:pt idx="7780">
                  <c:v>465000</c:v>
                </c:pt>
                <c:pt idx="7781">
                  <c:v>890000</c:v>
                </c:pt>
                <c:pt idx="7782">
                  <c:v>750000</c:v>
                </c:pt>
                <c:pt idx="7783">
                  <c:v>415000</c:v>
                </c:pt>
                <c:pt idx="7784">
                  <c:v>360000</c:v>
                </c:pt>
                <c:pt idx="7785">
                  <c:v>240000</c:v>
                </c:pt>
                <c:pt idx="7786">
                  <c:v>525000</c:v>
                </c:pt>
                <c:pt idx="7787">
                  <c:v>525000</c:v>
                </c:pt>
                <c:pt idx="7788">
                  <c:v>1150000</c:v>
                </c:pt>
                <c:pt idx="7789">
                  <c:v>421999</c:v>
                </c:pt>
                <c:pt idx="7790">
                  <c:v>148000</c:v>
                </c:pt>
                <c:pt idx="7791">
                  <c:v>375000</c:v>
                </c:pt>
                <c:pt idx="7792">
                  <c:v>155000</c:v>
                </c:pt>
                <c:pt idx="7793">
                  <c:v>495000</c:v>
                </c:pt>
                <c:pt idx="7794">
                  <c:v>725000</c:v>
                </c:pt>
                <c:pt idx="7795">
                  <c:v>1050000</c:v>
                </c:pt>
                <c:pt idx="7796">
                  <c:v>950000</c:v>
                </c:pt>
                <c:pt idx="7797">
                  <c:v>450000</c:v>
                </c:pt>
                <c:pt idx="7798">
                  <c:v>975000</c:v>
                </c:pt>
                <c:pt idx="7799">
                  <c:v>375000</c:v>
                </c:pt>
                <c:pt idx="7800">
                  <c:v>550000</c:v>
                </c:pt>
                <c:pt idx="7801">
                  <c:v>145000</c:v>
                </c:pt>
                <c:pt idx="7802">
                  <c:v>299000</c:v>
                </c:pt>
                <c:pt idx="7803">
                  <c:v>260000</c:v>
                </c:pt>
                <c:pt idx="7804">
                  <c:v>649000</c:v>
                </c:pt>
                <c:pt idx="7805">
                  <c:v>798000</c:v>
                </c:pt>
                <c:pt idx="7806">
                  <c:v>350000</c:v>
                </c:pt>
                <c:pt idx="7807">
                  <c:v>550000</c:v>
                </c:pt>
                <c:pt idx="7808">
                  <c:v>695000</c:v>
                </c:pt>
                <c:pt idx="7809">
                  <c:v>650000</c:v>
                </c:pt>
                <c:pt idx="7810">
                  <c:v>293000</c:v>
                </c:pt>
                <c:pt idx="7811">
                  <c:v>1499000</c:v>
                </c:pt>
                <c:pt idx="7812">
                  <c:v>950000</c:v>
                </c:pt>
                <c:pt idx="7813">
                  <c:v>320000</c:v>
                </c:pt>
                <c:pt idx="7814">
                  <c:v>1024999</c:v>
                </c:pt>
                <c:pt idx="7815">
                  <c:v>725000</c:v>
                </c:pt>
                <c:pt idx="7816">
                  <c:v>375000</c:v>
                </c:pt>
                <c:pt idx="7817">
                  <c:v>1550000</c:v>
                </c:pt>
                <c:pt idx="7818">
                  <c:v>1350000</c:v>
                </c:pt>
                <c:pt idx="7819">
                  <c:v>310000</c:v>
                </c:pt>
                <c:pt idx="7820">
                  <c:v>250000</c:v>
                </c:pt>
                <c:pt idx="7821">
                  <c:v>180000</c:v>
                </c:pt>
                <c:pt idx="7822">
                  <c:v>1300000</c:v>
                </c:pt>
                <c:pt idx="7823">
                  <c:v>695000</c:v>
                </c:pt>
                <c:pt idx="7824">
                  <c:v>1700000</c:v>
                </c:pt>
                <c:pt idx="7825">
                  <c:v>498000</c:v>
                </c:pt>
                <c:pt idx="7826">
                  <c:v>620000</c:v>
                </c:pt>
                <c:pt idx="7827">
                  <c:v>720000</c:v>
                </c:pt>
                <c:pt idx="7828">
                  <c:v>1600000</c:v>
                </c:pt>
                <c:pt idx="7829">
                  <c:v>390000</c:v>
                </c:pt>
                <c:pt idx="7830">
                  <c:v>998000</c:v>
                </c:pt>
                <c:pt idx="7831">
                  <c:v>699000</c:v>
                </c:pt>
                <c:pt idx="7832">
                  <c:v>80000</c:v>
                </c:pt>
                <c:pt idx="7833">
                  <c:v>415000</c:v>
                </c:pt>
                <c:pt idx="7834">
                  <c:v>395000</c:v>
                </c:pt>
                <c:pt idx="7835">
                  <c:v>240000</c:v>
                </c:pt>
                <c:pt idx="7836">
                  <c:v>975000</c:v>
                </c:pt>
                <c:pt idx="7837">
                  <c:v>725000</c:v>
                </c:pt>
                <c:pt idx="7838">
                  <c:v>259000</c:v>
                </c:pt>
                <c:pt idx="7839">
                  <c:v>448000</c:v>
                </c:pt>
                <c:pt idx="7840">
                  <c:v>575000</c:v>
                </c:pt>
                <c:pt idx="7841">
                  <c:v>245000</c:v>
                </c:pt>
                <c:pt idx="7842">
                  <c:v>525000</c:v>
                </c:pt>
                <c:pt idx="7843">
                  <c:v>585000</c:v>
                </c:pt>
                <c:pt idx="7844">
                  <c:v>450000</c:v>
                </c:pt>
                <c:pt idx="7845">
                  <c:v>1550000</c:v>
                </c:pt>
                <c:pt idx="7846">
                  <c:v>925000</c:v>
                </c:pt>
                <c:pt idx="7847">
                  <c:v>327850</c:v>
                </c:pt>
                <c:pt idx="7848">
                  <c:v>130000</c:v>
                </c:pt>
                <c:pt idx="7849">
                  <c:v>525000</c:v>
                </c:pt>
                <c:pt idx="7850">
                  <c:v>399000</c:v>
                </c:pt>
                <c:pt idx="7851">
                  <c:v>370000</c:v>
                </c:pt>
                <c:pt idx="7852">
                  <c:v>595000</c:v>
                </c:pt>
                <c:pt idx="7853">
                  <c:v>700000</c:v>
                </c:pt>
                <c:pt idx="7854">
                  <c:v>1250000</c:v>
                </c:pt>
                <c:pt idx="7855">
                  <c:v>600000</c:v>
                </c:pt>
                <c:pt idx="7856">
                  <c:v>799000</c:v>
                </c:pt>
                <c:pt idx="7857">
                  <c:v>178000</c:v>
                </c:pt>
                <c:pt idx="7858">
                  <c:v>860000</c:v>
                </c:pt>
                <c:pt idx="7859">
                  <c:v>385000</c:v>
                </c:pt>
                <c:pt idx="7860">
                  <c:v>123000</c:v>
                </c:pt>
                <c:pt idx="7861">
                  <c:v>720000</c:v>
                </c:pt>
                <c:pt idx="7862">
                  <c:v>395000</c:v>
                </c:pt>
                <c:pt idx="7863">
                  <c:v>188888</c:v>
                </c:pt>
                <c:pt idx="7864">
                  <c:v>625000</c:v>
                </c:pt>
                <c:pt idx="7865">
                  <c:v>140000</c:v>
                </c:pt>
                <c:pt idx="7866">
                  <c:v>875000</c:v>
                </c:pt>
                <c:pt idx="7867">
                  <c:v>1150000</c:v>
                </c:pt>
                <c:pt idx="7868">
                  <c:v>390000</c:v>
                </c:pt>
                <c:pt idx="7869">
                  <c:v>250000</c:v>
                </c:pt>
                <c:pt idx="7870">
                  <c:v>1075000</c:v>
                </c:pt>
                <c:pt idx="7871">
                  <c:v>325000</c:v>
                </c:pt>
                <c:pt idx="7872">
                  <c:v>573000</c:v>
                </c:pt>
                <c:pt idx="7873">
                  <c:v>365000</c:v>
                </c:pt>
                <c:pt idx="7874">
                  <c:v>485000</c:v>
                </c:pt>
                <c:pt idx="7875">
                  <c:v>1050000</c:v>
                </c:pt>
                <c:pt idx="7876">
                  <c:v>680000</c:v>
                </c:pt>
                <c:pt idx="7877">
                  <c:v>650000</c:v>
                </c:pt>
                <c:pt idx="7878">
                  <c:v>1150000</c:v>
                </c:pt>
                <c:pt idx="7879">
                  <c:v>1100000</c:v>
                </c:pt>
                <c:pt idx="7880">
                  <c:v>595000</c:v>
                </c:pt>
                <c:pt idx="7881">
                  <c:v>560000</c:v>
                </c:pt>
                <c:pt idx="7882">
                  <c:v>480000</c:v>
                </c:pt>
                <c:pt idx="7883">
                  <c:v>411000</c:v>
                </c:pt>
                <c:pt idx="7884">
                  <c:v>1250000</c:v>
                </c:pt>
                <c:pt idx="7885">
                  <c:v>140500</c:v>
                </c:pt>
                <c:pt idx="7886">
                  <c:v>550000</c:v>
                </c:pt>
                <c:pt idx="7887">
                  <c:v>450000</c:v>
                </c:pt>
                <c:pt idx="7888">
                  <c:v>895000</c:v>
                </c:pt>
                <c:pt idx="7889">
                  <c:v>545000</c:v>
                </c:pt>
                <c:pt idx="7890">
                  <c:v>395000</c:v>
                </c:pt>
                <c:pt idx="7891">
                  <c:v>390000</c:v>
                </c:pt>
                <c:pt idx="7892">
                  <c:v>135000</c:v>
                </c:pt>
                <c:pt idx="7893">
                  <c:v>410000</c:v>
                </c:pt>
                <c:pt idx="7894">
                  <c:v>315000</c:v>
                </c:pt>
                <c:pt idx="7895">
                  <c:v>619999</c:v>
                </c:pt>
                <c:pt idx="7896">
                  <c:v>1010000</c:v>
                </c:pt>
                <c:pt idx="7897">
                  <c:v>719999</c:v>
                </c:pt>
                <c:pt idx="7898">
                  <c:v>755555</c:v>
                </c:pt>
                <c:pt idx="7899">
                  <c:v>450000</c:v>
                </c:pt>
                <c:pt idx="7900">
                  <c:v>720000</c:v>
                </c:pt>
                <c:pt idx="7901">
                  <c:v>1059000</c:v>
                </c:pt>
                <c:pt idx="7902">
                  <c:v>543000</c:v>
                </c:pt>
                <c:pt idx="7903">
                  <c:v>410000</c:v>
                </c:pt>
                <c:pt idx="7904">
                  <c:v>675000</c:v>
                </c:pt>
                <c:pt idx="7905">
                  <c:v>950000</c:v>
                </c:pt>
                <c:pt idx="7906">
                  <c:v>438000</c:v>
                </c:pt>
                <c:pt idx="7907">
                  <c:v>535000</c:v>
                </c:pt>
                <c:pt idx="7908">
                  <c:v>339000</c:v>
                </c:pt>
                <c:pt idx="7909">
                  <c:v>595000</c:v>
                </c:pt>
                <c:pt idx="7910">
                  <c:v>590000</c:v>
                </c:pt>
                <c:pt idx="7911">
                  <c:v>505000</c:v>
                </c:pt>
                <c:pt idx="7912">
                  <c:v>585000</c:v>
                </c:pt>
                <c:pt idx="7913">
                  <c:v>495000</c:v>
                </c:pt>
                <c:pt idx="7914">
                  <c:v>565000</c:v>
                </c:pt>
                <c:pt idx="7915">
                  <c:v>300000</c:v>
                </c:pt>
                <c:pt idx="7916">
                  <c:v>523000</c:v>
                </c:pt>
                <c:pt idx="7917">
                  <c:v>799000</c:v>
                </c:pt>
                <c:pt idx="7918">
                  <c:v>750000</c:v>
                </c:pt>
                <c:pt idx="7919">
                  <c:v>1679884</c:v>
                </c:pt>
                <c:pt idx="7920">
                  <c:v>835000</c:v>
                </c:pt>
                <c:pt idx="7921">
                  <c:v>495000</c:v>
                </c:pt>
                <c:pt idx="7922">
                  <c:v>275000</c:v>
                </c:pt>
                <c:pt idx="7923">
                  <c:v>690000</c:v>
                </c:pt>
                <c:pt idx="7924">
                  <c:v>125000</c:v>
                </c:pt>
                <c:pt idx="7925">
                  <c:v>897000</c:v>
                </c:pt>
                <c:pt idx="7926">
                  <c:v>525000</c:v>
                </c:pt>
                <c:pt idx="7927">
                  <c:v>150000</c:v>
                </c:pt>
                <c:pt idx="7928">
                  <c:v>475000</c:v>
                </c:pt>
                <c:pt idx="7929">
                  <c:v>415000</c:v>
                </c:pt>
                <c:pt idx="7930">
                  <c:v>85000</c:v>
                </c:pt>
                <c:pt idx="7931">
                  <c:v>899000</c:v>
                </c:pt>
                <c:pt idx="7932">
                  <c:v>150000</c:v>
                </c:pt>
                <c:pt idx="7933">
                  <c:v>350000</c:v>
                </c:pt>
                <c:pt idx="7934">
                  <c:v>749000</c:v>
                </c:pt>
                <c:pt idx="7935">
                  <c:v>500000</c:v>
                </c:pt>
                <c:pt idx="7936">
                  <c:v>130000</c:v>
                </c:pt>
                <c:pt idx="7937">
                  <c:v>575000</c:v>
                </c:pt>
                <c:pt idx="7938">
                  <c:v>385000</c:v>
                </c:pt>
                <c:pt idx="7939">
                  <c:v>275000</c:v>
                </c:pt>
                <c:pt idx="7940">
                  <c:v>1390000</c:v>
                </c:pt>
                <c:pt idx="7941">
                  <c:v>250000</c:v>
                </c:pt>
                <c:pt idx="7942">
                  <c:v>550000</c:v>
                </c:pt>
                <c:pt idx="7943">
                  <c:v>250000</c:v>
                </c:pt>
                <c:pt idx="7944">
                  <c:v>599900</c:v>
                </c:pt>
                <c:pt idx="7945">
                  <c:v>820000</c:v>
                </c:pt>
                <c:pt idx="7946">
                  <c:v>250000</c:v>
                </c:pt>
                <c:pt idx="7947">
                  <c:v>160000</c:v>
                </c:pt>
                <c:pt idx="7948">
                  <c:v>1445000</c:v>
                </c:pt>
                <c:pt idx="7949">
                  <c:v>925000</c:v>
                </c:pt>
                <c:pt idx="7950">
                  <c:v>650000</c:v>
                </c:pt>
                <c:pt idx="7951">
                  <c:v>325000</c:v>
                </c:pt>
                <c:pt idx="7952">
                  <c:v>1350000</c:v>
                </c:pt>
                <c:pt idx="7953">
                  <c:v>485000</c:v>
                </c:pt>
                <c:pt idx="7954">
                  <c:v>731000</c:v>
                </c:pt>
                <c:pt idx="7955">
                  <c:v>425000</c:v>
                </c:pt>
                <c:pt idx="7956">
                  <c:v>410000</c:v>
                </c:pt>
                <c:pt idx="7957">
                  <c:v>480000</c:v>
                </c:pt>
                <c:pt idx="7958">
                  <c:v>645000</c:v>
                </c:pt>
                <c:pt idx="7959">
                  <c:v>435000</c:v>
                </c:pt>
                <c:pt idx="7960">
                  <c:v>1300000</c:v>
                </c:pt>
                <c:pt idx="7961">
                  <c:v>450000</c:v>
                </c:pt>
                <c:pt idx="7962">
                  <c:v>350000</c:v>
                </c:pt>
                <c:pt idx="7963">
                  <c:v>615000</c:v>
                </c:pt>
                <c:pt idx="7964">
                  <c:v>345000</c:v>
                </c:pt>
                <c:pt idx="7965">
                  <c:v>777777</c:v>
                </c:pt>
                <c:pt idx="7966">
                  <c:v>230000</c:v>
                </c:pt>
                <c:pt idx="7967">
                  <c:v>825000</c:v>
                </c:pt>
                <c:pt idx="7968">
                  <c:v>885000</c:v>
                </c:pt>
                <c:pt idx="7969">
                  <c:v>420000</c:v>
                </c:pt>
                <c:pt idx="7970">
                  <c:v>721000</c:v>
                </c:pt>
                <c:pt idx="7971">
                  <c:v>250000</c:v>
                </c:pt>
                <c:pt idx="7972">
                  <c:v>45000</c:v>
                </c:pt>
                <c:pt idx="7973">
                  <c:v>1065000</c:v>
                </c:pt>
                <c:pt idx="7974">
                  <c:v>450000</c:v>
                </c:pt>
                <c:pt idx="7975">
                  <c:v>1550000</c:v>
                </c:pt>
                <c:pt idx="7976">
                  <c:v>160000</c:v>
                </c:pt>
                <c:pt idx="7977">
                  <c:v>325000</c:v>
                </c:pt>
                <c:pt idx="7978">
                  <c:v>1024999</c:v>
                </c:pt>
                <c:pt idx="7979">
                  <c:v>775000</c:v>
                </c:pt>
                <c:pt idx="7980">
                  <c:v>384000</c:v>
                </c:pt>
                <c:pt idx="7981">
                  <c:v>1200000</c:v>
                </c:pt>
                <c:pt idx="7982">
                  <c:v>1185000</c:v>
                </c:pt>
                <c:pt idx="7983">
                  <c:v>160000</c:v>
                </c:pt>
                <c:pt idx="7984">
                  <c:v>1150000</c:v>
                </c:pt>
                <c:pt idx="7985">
                  <c:v>465000</c:v>
                </c:pt>
                <c:pt idx="7986">
                  <c:v>589000</c:v>
                </c:pt>
                <c:pt idx="7987">
                  <c:v>700000</c:v>
                </c:pt>
                <c:pt idx="7988">
                  <c:v>320000</c:v>
                </c:pt>
                <c:pt idx="7989">
                  <c:v>427500</c:v>
                </c:pt>
                <c:pt idx="7990">
                  <c:v>515000</c:v>
                </c:pt>
                <c:pt idx="7991">
                  <c:v>375000</c:v>
                </c:pt>
                <c:pt idx="7992">
                  <c:v>400000</c:v>
                </c:pt>
                <c:pt idx="7993">
                  <c:v>550000</c:v>
                </c:pt>
                <c:pt idx="7994">
                  <c:v>350000</c:v>
                </c:pt>
                <c:pt idx="7995">
                  <c:v>210000</c:v>
                </c:pt>
                <c:pt idx="7996">
                  <c:v>550000</c:v>
                </c:pt>
                <c:pt idx="7997">
                  <c:v>390000</c:v>
                </c:pt>
                <c:pt idx="7998">
                  <c:v>599000</c:v>
                </c:pt>
                <c:pt idx="7999">
                  <c:v>260000</c:v>
                </c:pt>
                <c:pt idx="8000">
                  <c:v>465000</c:v>
                </c:pt>
                <c:pt idx="8001">
                  <c:v>1099000</c:v>
                </c:pt>
                <c:pt idx="8002">
                  <c:v>1025000</c:v>
                </c:pt>
                <c:pt idx="8003">
                  <c:v>410000</c:v>
                </c:pt>
                <c:pt idx="8004">
                  <c:v>1151000</c:v>
                </c:pt>
                <c:pt idx="8005">
                  <c:v>495000</c:v>
                </c:pt>
                <c:pt idx="8006">
                  <c:v>1160000</c:v>
                </c:pt>
                <c:pt idx="8007">
                  <c:v>175000</c:v>
                </c:pt>
                <c:pt idx="8008">
                  <c:v>500000</c:v>
                </c:pt>
                <c:pt idx="8009">
                  <c:v>1450000</c:v>
                </c:pt>
                <c:pt idx="8010">
                  <c:v>525000</c:v>
                </c:pt>
                <c:pt idx="8011">
                  <c:v>215000</c:v>
                </c:pt>
                <c:pt idx="8012">
                  <c:v>138000</c:v>
                </c:pt>
                <c:pt idx="8013">
                  <c:v>1390000</c:v>
                </c:pt>
                <c:pt idx="8014">
                  <c:v>425000</c:v>
                </c:pt>
                <c:pt idx="8015">
                  <c:v>1380000</c:v>
                </c:pt>
                <c:pt idx="8016">
                  <c:v>1190000</c:v>
                </c:pt>
                <c:pt idx="8017">
                  <c:v>545000</c:v>
                </c:pt>
                <c:pt idx="8018">
                  <c:v>850000</c:v>
                </c:pt>
                <c:pt idx="8019">
                  <c:v>380000</c:v>
                </c:pt>
                <c:pt idx="8020">
                  <c:v>330001</c:v>
                </c:pt>
                <c:pt idx="8021">
                  <c:v>225000</c:v>
                </c:pt>
                <c:pt idx="8022">
                  <c:v>1050000</c:v>
                </c:pt>
                <c:pt idx="8023">
                  <c:v>95000</c:v>
                </c:pt>
                <c:pt idx="8024">
                  <c:v>399000</c:v>
                </c:pt>
                <c:pt idx="8025">
                  <c:v>575000</c:v>
                </c:pt>
                <c:pt idx="8026">
                  <c:v>335000</c:v>
                </c:pt>
                <c:pt idx="8027">
                  <c:v>170000</c:v>
                </c:pt>
                <c:pt idx="8028">
                  <c:v>859999</c:v>
                </c:pt>
                <c:pt idx="8029">
                  <c:v>850000</c:v>
                </c:pt>
                <c:pt idx="8030">
                  <c:v>640000</c:v>
                </c:pt>
                <c:pt idx="8031">
                  <c:v>390000</c:v>
                </c:pt>
                <c:pt idx="8032">
                  <c:v>1375010</c:v>
                </c:pt>
                <c:pt idx="8033">
                  <c:v>220000</c:v>
                </c:pt>
                <c:pt idx="8034">
                  <c:v>300000</c:v>
                </c:pt>
                <c:pt idx="8035">
                  <c:v>490000</c:v>
                </c:pt>
                <c:pt idx="8036">
                  <c:v>229000</c:v>
                </c:pt>
                <c:pt idx="8037">
                  <c:v>400000</c:v>
                </c:pt>
                <c:pt idx="8038">
                  <c:v>250000</c:v>
                </c:pt>
                <c:pt idx="8039">
                  <c:v>364999</c:v>
                </c:pt>
                <c:pt idx="8040">
                  <c:v>675000</c:v>
                </c:pt>
                <c:pt idx="8041">
                  <c:v>425000</c:v>
                </c:pt>
                <c:pt idx="8042">
                  <c:v>495000</c:v>
                </c:pt>
                <c:pt idx="8043">
                  <c:v>475000</c:v>
                </c:pt>
                <c:pt idx="8044">
                  <c:v>388888</c:v>
                </c:pt>
                <c:pt idx="8045">
                  <c:v>495000</c:v>
                </c:pt>
                <c:pt idx="8046">
                  <c:v>340000</c:v>
                </c:pt>
                <c:pt idx="8047">
                  <c:v>325000</c:v>
                </c:pt>
                <c:pt idx="8048">
                  <c:v>195000</c:v>
                </c:pt>
                <c:pt idx="8049">
                  <c:v>305000</c:v>
                </c:pt>
                <c:pt idx="8050">
                  <c:v>390000</c:v>
                </c:pt>
                <c:pt idx="8051">
                  <c:v>755000</c:v>
                </c:pt>
                <c:pt idx="8052">
                  <c:v>975000</c:v>
                </c:pt>
                <c:pt idx="8053">
                  <c:v>1225000</c:v>
                </c:pt>
                <c:pt idx="8054">
                  <c:v>295000</c:v>
                </c:pt>
                <c:pt idx="8055">
                  <c:v>1490000</c:v>
                </c:pt>
                <c:pt idx="8056">
                  <c:v>209000</c:v>
                </c:pt>
                <c:pt idx="8057">
                  <c:v>198000</c:v>
                </c:pt>
                <c:pt idx="8058">
                  <c:v>650000</c:v>
                </c:pt>
                <c:pt idx="8059">
                  <c:v>535000</c:v>
                </c:pt>
                <c:pt idx="8060">
                  <c:v>440000</c:v>
                </c:pt>
                <c:pt idx="8061">
                  <c:v>370000</c:v>
                </c:pt>
                <c:pt idx="8062">
                  <c:v>571000</c:v>
                </c:pt>
                <c:pt idx="8063">
                  <c:v>395000</c:v>
                </c:pt>
                <c:pt idx="8064">
                  <c:v>595000</c:v>
                </c:pt>
                <c:pt idx="8065">
                  <c:v>260000</c:v>
                </c:pt>
                <c:pt idx="8066">
                  <c:v>420000</c:v>
                </c:pt>
                <c:pt idx="8067">
                  <c:v>320000</c:v>
                </c:pt>
                <c:pt idx="8068">
                  <c:v>300000</c:v>
                </c:pt>
                <c:pt idx="8069">
                  <c:v>600000</c:v>
                </c:pt>
                <c:pt idx="8070">
                  <c:v>1000000</c:v>
                </c:pt>
                <c:pt idx="8071">
                  <c:v>230000</c:v>
                </c:pt>
                <c:pt idx="8072">
                  <c:v>388000</c:v>
                </c:pt>
                <c:pt idx="8073">
                  <c:v>275000</c:v>
                </c:pt>
                <c:pt idx="8074">
                  <c:v>550000</c:v>
                </c:pt>
                <c:pt idx="8075">
                  <c:v>700000</c:v>
                </c:pt>
                <c:pt idx="8076">
                  <c:v>700000</c:v>
                </c:pt>
                <c:pt idx="8077">
                  <c:v>494999</c:v>
                </c:pt>
                <c:pt idx="8078">
                  <c:v>245000</c:v>
                </c:pt>
                <c:pt idx="8079">
                  <c:v>235000</c:v>
                </c:pt>
                <c:pt idx="8080">
                  <c:v>760000</c:v>
                </c:pt>
                <c:pt idx="8081">
                  <c:v>430000</c:v>
                </c:pt>
                <c:pt idx="8082">
                  <c:v>575000</c:v>
                </c:pt>
                <c:pt idx="8083">
                  <c:v>575000</c:v>
                </c:pt>
                <c:pt idx="8084">
                  <c:v>699000</c:v>
                </c:pt>
                <c:pt idx="8085">
                  <c:v>745000</c:v>
                </c:pt>
                <c:pt idx="8086">
                  <c:v>750000</c:v>
                </c:pt>
                <c:pt idx="8087">
                  <c:v>429000</c:v>
                </c:pt>
                <c:pt idx="8088">
                  <c:v>285000</c:v>
                </c:pt>
                <c:pt idx="8089">
                  <c:v>1349000</c:v>
                </c:pt>
                <c:pt idx="8090">
                  <c:v>950000</c:v>
                </c:pt>
                <c:pt idx="8091">
                  <c:v>650000</c:v>
                </c:pt>
                <c:pt idx="8092">
                  <c:v>550000</c:v>
                </c:pt>
                <c:pt idx="8093">
                  <c:v>760000</c:v>
                </c:pt>
                <c:pt idx="8094">
                  <c:v>325000</c:v>
                </c:pt>
                <c:pt idx="8095">
                  <c:v>330000</c:v>
                </c:pt>
                <c:pt idx="8096">
                  <c:v>1099000</c:v>
                </c:pt>
                <c:pt idx="8097">
                  <c:v>150000</c:v>
                </c:pt>
                <c:pt idx="8098">
                  <c:v>1500000</c:v>
                </c:pt>
                <c:pt idx="8099">
                  <c:v>235000</c:v>
                </c:pt>
                <c:pt idx="8100">
                  <c:v>1025000</c:v>
                </c:pt>
                <c:pt idx="8101">
                  <c:v>625000</c:v>
                </c:pt>
                <c:pt idx="8102">
                  <c:v>375000</c:v>
                </c:pt>
                <c:pt idx="8103">
                  <c:v>320000</c:v>
                </c:pt>
                <c:pt idx="8104">
                  <c:v>295000</c:v>
                </c:pt>
                <c:pt idx="8105">
                  <c:v>575000</c:v>
                </c:pt>
                <c:pt idx="8106">
                  <c:v>395000</c:v>
                </c:pt>
                <c:pt idx="8107">
                  <c:v>595000</c:v>
                </c:pt>
                <c:pt idx="8108">
                  <c:v>200000</c:v>
                </c:pt>
                <c:pt idx="8109">
                  <c:v>149000</c:v>
                </c:pt>
                <c:pt idx="8110">
                  <c:v>360000</c:v>
                </c:pt>
                <c:pt idx="8111">
                  <c:v>575000</c:v>
                </c:pt>
                <c:pt idx="8112">
                  <c:v>185000</c:v>
                </c:pt>
                <c:pt idx="8113">
                  <c:v>260000</c:v>
                </c:pt>
                <c:pt idx="8114">
                  <c:v>150000</c:v>
                </c:pt>
                <c:pt idx="8115">
                  <c:v>500000</c:v>
                </c:pt>
                <c:pt idx="8116">
                  <c:v>110000</c:v>
                </c:pt>
                <c:pt idx="8117">
                  <c:v>1090000</c:v>
                </c:pt>
                <c:pt idx="8118">
                  <c:v>500000</c:v>
                </c:pt>
                <c:pt idx="8119">
                  <c:v>590000</c:v>
                </c:pt>
                <c:pt idx="8120">
                  <c:v>350000</c:v>
                </c:pt>
                <c:pt idx="8121">
                  <c:v>475000</c:v>
                </c:pt>
                <c:pt idx="8122">
                  <c:v>125000</c:v>
                </c:pt>
                <c:pt idx="8123">
                  <c:v>590000</c:v>
                </c:pt>
                <c:pt idx="8124">
                  <c:v>75000</c:v>
                </c:pt>
                <c:pt idx="8125">
                  <c:v>195000</c:v>
                </c:pt>
                <c:pt idx="8126">
                  <c:v>485000</c:v>
                </c:pt>
                <c:pt idx="8127">
                  <c:v>245000</c:v>
                </c:pt>
                <c:pt idx="8128">
                  <c:v>975000</c:v>
                </c:pt>
                <c:pt idx="8129">
                  <c:v>250000</c:v>
                </c:pt>
                <c:pt idx="8130">
                  <c:v>500000</c:v>
                </c:pt>
                <c:pt idx="8131">
                  <c:v>1050000</c:v>
                </c:pt>
                <c:pt idx="8132">
                  <c:v>269000</c:v>
                </c:pt>
                <c:pt idx="8133">
                  <c:v>1190000</c:v>
                </c:pt>
                <c:pt idx="8134">
                  <c:v>575000</c:v>
                </c:pt>
                <c:pt idx="8135">
                  <c:v>238000</c:v>
                </c:pt>
                <c:pt idx="8136">
                  <c:v>180000</c:v>
                </c:pt>
                <c:pt idx="8137">
                  <c:v>490000</c:v>
                </c:pt>
                <c:pt idx="8138">
                  <c:v>675000</c:v>
                </c:pt>
                <c:pt idx="8139">
                  <c:v>355000</c:v>
                </c:pt>
                <c:pt idx="8140">
                  <c:v>500000</c:v>
                </c:pt>
                <c:pt idx="8141">
                  <c:v>635000</c:v>
                </c:pt>
                <c:pt idx="8142">
                  <c:v>590000</c:v>
                </c:pt>
                <c:pt idx="8143">
                  <c:v>155000</c:v>
                </c:pt>
                <c:pt idx="8144">
                  <c:v>375000</c:v>
                </c:pt>
                <c:pt idx="8145">
                  <c:v>330000</c:v>
                </c:pt>
                <c:pt idx="8146">
                  <c:v>380000</c:v>
                </c:pt>
                <c:pt idx="8147">
                  <c:v>670000</c:v>
                </c:pt>
                <c:pt idx="8148">
                  <c:v>745000</c:v>
                </c:pt>
                <c:pt idx="8149">
                  <c:v>375000</c:v>
                </c:pt>
                <c:pt idx="8150">
                  <c:v>210000</c:v>
                </c:pt>
                <c:pt idx="8151">
                  <c:v>549000</c:v>
                </c:pt>
                <c:pt idx="8152">
                  <c:v>230000</c:v>
                </c:pt>
                <c:pt idx="8153">
                  <c:v>200000</c:v>
                </c:pt>
                <c:pt idx="8154">
                  <c:v>1090000</c:v>
                </c:pt>
                <c:pt idx="8155">
                  <c:v>649999</c:v>
                </c:pt>
                <c:pt idx="8156">
                  <c:v>490000</c:v>
                </c:pt>
                <c:pt idx="8157">
                  <c:v>1175000</c:v>
                </c:pt>
                <c:pt idx="8158">
                  <c:v>180000</c:v>
                </c:pt>
                <c:pt idx="8159">
                  <c:v>520000</c:v>
                </c:pt>
                <c:pt idx="8160">
                  <c:v>175000</c:v>
                </c:pt>
                <c:pt idx="8161">
                  <c:v>1500000</c:v>
                </c:pt>
                <c:pt idx="8162">
                  <c:v>379999</c:v>
                </c:pt>
                <c:pt idx="8163">
                  <c:v>675000</c:v>
                </c:pt>
                <c:pt idx="8164">
                  <c:v>650000</c:v>
                </c:pt>
                <c:pt idx="8165">
                  <c:v>465000</c:v>
                </c:pt>
                <c:pt idx="8166">
                  <c:v>374999</c:v>
                </c:pt>
                <c:pt idx="8167">
                  <c:v>415000</c:v>
                </c:pt>
                <c:pt idx="8168">
                  <c:v>335000</c:v>
                </c:pt>
                <c:pt idx="8169">
                  <c:v>355000</c:v>
                </c:pt>
                <c:pt idx="8170">
                  <c:v>450000</c:v>
                </c:pt>
                <c:pt idx="8171">
                  <c:v>179000</c:v>
                </c:pt>
                <c:pt idx="8172">
                  <c:v>740000</c:v>
                </c:pt>
                <c:pt idx="8173">
                  <c:v>285000</c:v>
                </c:pt>
                <c:pt idx="8174">
                  <c:v>288000</c:v>
                </c:pt>
                <c:pt idx="8175">
                  <c:v>725000</c:v>
                </c:pt>
                <c:pt idx="8176">
                  <c:v>675000</c:v>
                </c:pt>
                <c:pt idx="8177">
                  <c:v>235000</c:v>
                </c:pt>
                <c:pt idx="8178">
                  <c:v>490000</c:v>
                </c:pt>
                <c:pt idx="8179">
                  <c:v>240000</c:v>
                </c:pt>
                <c:pt idx="8180">
                  <c:v>420000</c:v>
                </c:pt>
                <c:pt idx="8181">
                  <c:v>1391000</c:v>
                </c:pt>
                <c:pt idx="8182">
                  <c:v>423800</c:v>
                </c:pt>
                <c:pt idx="8183">
                  <c:v>584000</c:v>
                </c:pt>
                <c:pt idx="8184">
                  <c:v>525000</c:v>
                </c:pt>
                <c:pt idx="8185">
                  <c:v>650000</c:v>
                </c:pt>
                <c:pt idx="8186">
                  <c:v>550000</c:v>
                </c:pt>
                <c:pt idx="8187">
                  <c:v>215000</c:v>
                </c:pt>
                <c:pt idx="8188">
                  <c:v>510000</c:v>
                </c:pt>
                <c:pt idx="8189">
                  <c:v>675000</c:v>
                </c:pt>
                <c:pt idx="8190">
                  <c:v>425000</c:v>
                </c:pt>
                <c:pt idx="8191">
                  <c:v>190000</c:v>
                </c:pt>
                <c:pt idx="8192">
                  <c:v>450000</c:v>
                </c:pt>
                <c:pt idx="8193">
                  <c:v>220000</c:v>
                </c:pt>
                <c:pt idx="8194">
                  <c:v>1051000</c:v>
                </c:pt>
                <c:pt idx="8195">
                  <c:v>850000</c:v>
                </c:pt>
                <c:pt idx="8196">
                  <c:v>699999</c:v>
                </c:pt>
                <c:pt idx="8197">
                  <c:v>500000</c:v>
                </c:pt>
                <c:pt idx="8198">
                  <c:v>400000</c:v>
                </c:pt>
                <c:pt idx="8199">
                  <c:v>210000</c:v>
                </c:pt>
                <c:pt idx="8200">
                  <c:v>470000</c:v>
                </c:pt>
                <c:pt idx="8201">
                  <c:v>750000</c:v>
                </c:pt>
                <c:pt idx="8202">
                  <c:v>1595000</c:v>
                </c:pt>
                <c:pt idx="8203">
                  <c:v>697000</c:v>
                </c:pt>
                <c:pt idx="8204">
                  <c:v>210000</c:v>
                </c:pt>
                <c:pt idx="8205">
                  <c:v>1050000</c:v>
                </c:pt>
                <c:pt idx="8206">
                  <c:v>390000</c:v>
                </c:pt>
                <c:pt idx="8207">
                  <c:v>675000</c:v>
                </c:pt>
                <c:pt idx="8208">
                  <c:v>1410000</c:v>
                </c:pt>
                <c:pt idx="8209">
                  <c:v>1595000</c:v>
                </c:pt>
                <c:pt idx="8210">
                  <c:v>725000</c:v>
                </c:pt>
                <c:pt idx="8211">
                  <c:v>499999</c:v>
                </c:pt>
                <c:pt idx="8212">
                  <c:v>375000</c:v>
                </c:pt>
                <c:pt idx="8213">
                  <c:v>945000</c:v>
                </c:pt>
                <c:pt idx="8214">
                  <c:v>650000</c:v>
                </c:pt>
                <c:pt idx="8215">
                  <c:v>180000</c:v>
                </c:pt>
                <c:pt idx="8216">
                  <c:v>1090000</c:v>
                </c:pt>
                <c:pt idx="8217">
                  <c:v>675000</c:v>
                </c:pt>
                <c:pt idx="8218">
                  <c:v>598000</c:v>
                </c:pt>
                <c:pt idx="8219">
                  <c:v>1589000</c:v>
                </c:pt>
                <c:pt idx="8220">
                  <c:v>525000</c:v>
                </c:pt>
                <c:pt idx="8221">
                  <c:v>525000</c:v>
                </c:pt>
                <c:pt idx="8222">
                  <c:v>550000</c:v>
                </c:pt>
                <c:pt idx="8223">
                  <c:v>380000</c:v>
                </c:pt>
                <c:pt idx="8224">
                  <c:v>230000</c:v>
                </c:pt>
                <c:pt idx="8225">
                  <c:v>320000</c:v>
                </c:pt>
                <c:pt idx="8226">
                  <c:v>1511000</c:v>
                </c:pt>
                <c:pt idx="8227">
                  <c:v>225000</c:v>
                </c:pt>
                <c:pt idx="8228">
                  <c:v>711000</c:v>
                </c:pt>
                <c:pt idx="8229">
                  <c:v>199999</c:v>
                </c:pt>
                <c:pt idx="8230">
                  <c:v>240000</c:v>
                </c:pt>
                <c:pt idx="8231">
                  <c:v>465000</c:v>
                </c:pt>
                <c:pt idx="8232">
                  <c:v>550000</c:v>
                </c:pt>
                <c:pt idx="8233">
                  <c:v>765000</c:v>
                </c:pt>
                <c:pt idx="8234">
                  <c:v>130000</c:v>
                </c:pt>
                <c:pt idx="8235">
                  <c:v>475000</c:v>
                </c:pt>
                <c:pt idx="8236">
                  <c:v>625000</c:v>
                </c:pt>
                <c:pt idx="8237">
                  <c:v>627000</c:v>
                </c:pt>
                <c:pt idx="8238">
                  <c:v>500000</c:v>
                </c:pt>
                <c:pt idx="8239">
                  <c:v>99000</c:v>
                </c:pt>
                <c:pt idx="8240">
                  <c:v>390000</c:v>
                </c:pt>
                <c:pt idx="8241">
                  <c:v>870000</c:v>
                </c:pt>
                <c:pt idx="8242">
                  <c:v>250000</c:v>
                </c:pt>
                <c:pt idx="8243">
                  <c:v>925000</c:v>
                </c:pt>
                <c:pt idx="8244">
                  <c:v>590000</c:v>
                </c:pt>
                <c:pt idx="8245">
                  <c:v>1150000</c:v>
                </c:pt>
                <c:pt idx="8246">
                  <c:v>225000</c:v>
                </c:pt>
                <c:pt idx="8247">
                  <c:v>739999</c:v>
                </c:pt>
                <c:pt idx="8248">
                  <c:v>150000</c:v>
                </c:pt>
                <c:pt idx="8249">
                  <c:v>599000</c:v>
                </c:pt>
                <c:pt idx="8250">
                  <c:v>1275000</c:v>
                </c:pt>
                <c:pt idx="8251">
                  <c:v>475000</c:v>
                </c:pt>
                <c:pt idx="8252">
                  <c:v>829000</c:v>
                </c:pt>
                <c:pt idx="8253">
                  <c:v>359000</c:v>
                </c:pt>
                <c:pt idx="8254">
                  <c:v>180000</c:v>
                </c:pt>
                <c:pt idx="8255">
                  <c:v>700000</c:v>
                </c:pt>
                <c:pt idx="8256">
                  <c:v>948888</c:v>
                </c:pt>
                <c:pt idx="8257">
                  <c:v>795000</c:v>
                </c:pt>
                <c:pt idx="8258">
                  <c:v>260000</c:v>
                </c:pt>
                <c:pt idx="8259">
                  <c:v>750000</c:v>
                </c:pt>
                <c:pt idx="8260">
                  <c:v>1200500</c:v>
                </c:pt>
                <c:pt idx="8261">
                  <c:v>874999</c:v>
                </c:pt>
                <c:pt idx="8262">
                  <c:v>1575000</c:v>
                </c:pt>
                <c:pt idx="8263">
                  <c:v>975000</c:v>
                </c:pt>
                <c:pt idx="8264">
                  <c:v>1200000</c:v>
                </c:pt>
                <c:pt idx="8265">
                  <c:v>395000</c:v>
                </c:pt>
                <c:pt idx="8266">
                  <c:v>695000</c:v>
                </c:pt>
                <c:pt idx="8267">
                  <c:v>440000</c:v>
                </c:pt>
                <c:pt idx="8268">
                  <c:v>1500000</c:v>
                </c:pt>
                <c:pt idx="8269">
                  <c:v>310000</c:v>
                </c:pt>
                <c:pt idx="8270">
                  <c:v>590000</c:v>
                </c:pt>
                <c:pt idx="8271">
                  <c:v>485000</c:v>
                </c:pt>
                <c:pt idx="8272">
                  <c:v>400000</c:v>
                </c:pt>
                <c:pt idx="8273">
                  <c:v>1290000</c:v>
                </c:pt>
                <c:pt idx="8274">
                  <c:v>290000</c:v>
                </c:pt>
                <c:pt idx="8275">
                  <c:v>835000</c:v>
                </c:pt>
                <c:pt idx="8276">
                  <c:v>425000</c:v>
                </c:pt>
                <c:pt idx="8277">
                  <c:v>1390000</c:v>
                </c:pt>
                <c:pt idx="8278">
                  <c:v>489999</c:v>
                </c:pt>
                <c:pt idx="8279">
                  <c:v>600000</c:v>
                </c:pt>
                <c:pt idx="8280">
                  <c:v>1400000</c:v>
                </c:pt>
                <c:pt idx="8281">
                  <c:v>525000</c:v>
                </c:pt>
                <c:pt idx="8282">
                  <c:v>1700000</c:v>
                </c:pt>
                <c:pt idx="8283">
                  <c:v>400000</c:v>
                </c:pt>
                <c:pt idx="8284">
                  <c:v>259000</c:v>
                </c:pt>
                <c:pt idx="8285">
                  <c:v>515000</c:v>
                </c:pt>
                <c:pt idx="8286">
                  <c:v>300000</c:v>
                </c:pt>
                <c:pt idx="8287">
                  <c:v>725000</c:v>
                </c:pt>
                <c:pt idx="8288">
                  <c:v>799999</c:v>
                </c:pt>
                <c:pt idx="8289">
                  <c:v>345000</c:v>
                </c:pt>
                <c:pt idx="8290">
                  <c:v>551521</c:v>
                </c:pt>
                <c:pt idx="8291">
                  <c:v>725000</c:v>
                </c:pt>
                <c:pt idx="8292">
                  <c:v>355000</c:v>
                </c:pt>
                <c:pt idx="8293">
                  <c:v>775000</c:v>
                </c:pt>
                <c:pt idx="8294">
                  <c:v>590000</c:v>
                </c:pt>
                <c:pt idx="8295">
                  <c:v>250000</c:v>
                </c:pt>
                <c:pt idx="8296">
                  <c:v>571000</c:v>
                </c:pt>
                <c:pt idx="8297">
                  <c:v>550000</c:v>
                </c:pt>
                <c:pt idx="8298">
                  <c:v>445000</c:v>
                </c:pt>
                <c:pt idx="8299">
                  <c:v>435000</c:v>
                </c:pt>
                <c:pt idx="8300">
                  <c:v>359000</c:v>
                </c:pt>
                <c:pt idx="8301">
                  <c:v>650000</c:v>
                </c:pt>
                <c:pt idx="8302">
                  <c:v>1085000</c:v>
                </c:pt>
                <c:pt idx="8303">
                  <c:v>112000</c:v>
                </c:pt>
                <c:pt idx="8304">
                  <c:v>450000</c:v>
                </c:pt>
                <c:pt idx="8305">
                  <c:v>875000</c:v>
                </c:pt>
                <c:pt idx="8306">
                  <c:v>1200000</c:v>
                </c:pt>
                <c:pt idx="8307">
                  <c:v>250000</c:v>
                </c:pt>
                <c:pt idx="8308">
                  <c:v>720000</c:v>
                </c:pt>
                <c:pt idx="8309">
                  <c:v>200000</c:v>
                </c:pt>
                <c:pt idx="8310">
                  <c:v>525000</c:v>
                </c:pt>
                <c:pt idx="8311">
                  <c:v>739000</c:v>
                </c:pt>
                <c:pt idx="8312">
                  <c:v>225000</c:v>
                </c:pt>
                <c:pt idx="8313">
                  <c:v>125000</c:v>
                </c:pt>
                <c:pt idx="8314">
                  <c:v>850000</c:v>
                </c:pt>
                <c:pt idx="8315">
                  <c:v>321000</c:v>
                </c:pt>
                <c:pt idx="8316">
                  <c:v>1300000</c:v>
                </c:pt>
                <c:pt idx="8317">
                  <c:v>350000</c:v>
                </c:pt>
                <c:pt idx="8318">
                  <c:v>1400000</c:v>
                </c:pt>
                <c:pt idx="8319">
                  <c:v>1550000</c:v>
                </c:pt>
                <c:pt idx="8320">
                  <c:v>361000</c:v>
                </c:pt>
                <c:pt idx="8321">
                  <c:v>350000</c:v>
                </c:pt>
                <c:pt idx="8322">
                  <c:v>1091000</c:v>
                </c:pt>
                <c:pt idx="8323">
                  <c:v>1125000</c:v>
                </c:pt>
                <c:pt idx="8324">
                  <c:v>255000</c:v>
                </c:pt>
                <c:pt idx="8325">
                  <c:v>175000</c:v>
                </c:pt>
                <c:pt idx="8326">
                  <c:v>165000</c:v>
                </c:pt>
                <c:pt idx="8327">
                  <c:v>725000</c:v>
                </c:pt>
                <c:pt idx="8328">
                  <c:v>195000</c:v>
                </c:pt>
                <c:pt idx="8329">
                  <c:v>165000</c:v>
                </c:pt>
                <c:pt idx="8330">
                  <c:v>325000</c:v>
                </c:pt>
                <c:pt idx="8331">
                  <c:v>445000</c:v>
                </c:pt>
                <c:pt idx="8332">
                  <c:v>545000</c:v>
                </c:pt>
                <c:pt idx="8333">
                  <c:v>210000</c:v>
                </c:pt>
                <c:pt idx="8334">
                  <c:v>280000</c:v>
                </c:pt>
                <c:pt idx="8335">
                  <c:v>675000</c:v>
                </c:pt>
                <c:pt idx="8336">
                  <c:v>475000</c:v>
                </c:pt>
                <c:pt idx="8337">
                  <c:v>1640000</c:v>
                </c:pt>
                <c:pt idx="8338">
                  <c:v>399000</c:v>
                </c:pt>
                <c:pt idx="8339">
                  <c:v>465000</c:v>
                </c:pt>
                <c:pt idx="8340">
                  <c:v>840000</c:v>
                </c:pt>
                <c:pt idx="8341">
                  <c:v>449999</c:v>
                </c:pt>
                <c:pt idx="8342">
                  <c:v>635000</c:v>
                </c:pt>
                <c:pt idx="8343">
                  <c:v>395000</c:v>
                </c:pt>
                <c:pt idx="8344">
                  <c:v>520000</c:v>
                </c:pt>
                <c:pt idx="8345">
                  <c:v>660000</c:v>
                </c:pt>
                <c:pt idx="8346">
                  <c:v>570000</c:v>
                </c:pt>
                <c:pt idx="8347">
                  <c:v>1475000</c:v>
                </c:pt>
                <c:pt idx="8348">
                  <c:v>799000</c:v>
                </c:pt>
                <c:pt idx="8349">
                  <c:v>565000</c:v>
                </c:pt>
                <c:pt idx="8350">
                  <c:v>525000</c:v>
                </c:pt>
                <c:pt idx="8351">
                  <c:v>1000000</c:v>
                </c:pt>
                <c:pt idx="8352">
                  <c:v>190000</c:v>
                </c:pt>
                <c:pt idx="8353">
                  <c:v>520000</c:v>
                </c:pt>
                <c:pt idx="8354">
                  <c:v>685000</c:v>
                </c:pt>
                <c:pt idx="8355">
                  <c:v>360000</c:v>
                </c:pt>
                <c:pt idx="8356">
                  <c:v>450000</c:v>
                </c:pt>
                <c:pt idx="8357">
                  <c:v>250000</c:v>
                </c:pt>
                <c:pt idx="8358">
                  <c:v>275000</c:v>
                </c:pt>
                <c:pt idx="8359">
                  <c:v>422000</c:v>
                </c:pt>
                <c:pt idx="8360">
                  <c:v>490000</c:v>
                </c:pt>
                <c:pt idx="8361">
                  <c:v>391000</c:v>
                </c:pt>
                <c:pt idx="8362">
                  <c:v>1400000</c:v>
                </c:pt>
                <c:pt idx="8363">
                  <c:v>990000</c:v>
                </c:pt>
                <c:pt idx="8364">
                  <c:v>900000</c:v>
                </c:pt>
                <c:pt idx="8365">
                  <c:v>325000</c:v>
                </c:pt>
                <c:pt idx="8366">
                  <c:v>1650000</c:v>
                </c:pt>
                <c:pt idx="8367">
                  <c:v>690000</c:v>
                </c:pt>
                <c:pt idx="8368">
                  <c:v>85000</c:v>
                </c:pt>
                <c:pt idx="8369">
                  <c:v>680000</c:v>
                </c:pt>
                <c:pt idx="8370">
                  <c:v>615000</c:v>
                </c:pt>
                <c:pt idx="8371">
                  <c:v>695000</c:v>
                </c:pt>
                <c:pt idx="8372">
                  <c:v>1675000</c:v>
                </c:pt>
                <c:pt idx="8373">
                  <c:v>230000</c:v>
                </c:pt>
                <c:pt idx="8374">
                  <c:v>650000</c:v>
                </c:pt>
                <c:pt idx="8375">
                  <c:v>625000</c:v>
                </c:pt>
                <c:pt idx="8376">
                  <c:v>560000</c:v>
                </c:pt>
                <c:pt idx="8377">
                  <c:v>1550000</c:v>
                </c:pt>
                <c:pt idx="8378">
                  <c:v>280000</c:v>
                </c:pt>
                <c:pt idx="8379">
                  <c:v>1551000</c:v>
                </c:pt>
                <c:pt idx="8380">
                  <c:v>575000</c:v>
                </c:pt>
                <c:pt idx="8381">
                  <c:v>625000</c:v>
                </c:pt>
                <c:pt idx="8382">
                  <c:v>445000</c:v>
                </c:pt>
                <c:pt idx="8383">
                  <c:v>350000</c:v>
                </c:pt>
                <c:pt idx="8384">
                  <c:v>675000</c:v>
                </c:pt>
                <c:pt idx="8385">
                  <c:v>575000</c:v>
                </c:pt>
                <c:pt idx="8386">
                  <c:v>740000</c:v>
                </c:pt>
                <c:pt idx="8387">
                  <c:v>170000</c:v>
                </c:pt>
                <c:pt idx="8388">
                  <c:v>310000</c:v>
                </c:pt>
                <c:pt idx="8389">
                  <c:v>820000</c:v>
                </c:pt>
                <c:pt idx="8390">
                  <c:v>360000</c:v>
                </c:pt>
                <c:pt idx="8391">
                  <c:v>370000</c:v>
                </c:pt>
                <c:pt idx="8392">
                  <c:v>690000</c:v>
                </c:pt>
                <c:pt idx="8393">
                  <c:v>415000</c:v>
                </c:pt>
                <c:pt idx="8394">
                  <c:v>295000</c:v>
                </c:pt>
                <c:pt idx="8395">
                  <c:v>1450000</c:v>
                </c:pt>
                <c:pt idx="8396">
                  <c:v>460000</c:v>
                </c:pt>
                <c:pt idx="8397">
                  <c:v>361000</c:v>
                </c:pt>
                <c:pt idx="8398">
                  <c:v>469000</c:v>
                </c:pt>
                <c:pt idx="8399">
                  <c:v>721000</c:v>
                </c:pt>
                <c:pt idx="8400">
                  <c:v>310000</c:v>
                </c:pt>
                <c:pt idx="8401">
                  <c:v>925000</c:v>
                </c:pt>
                <c:pt idx="8402">
                  <c:v>1449000</c:v>
                </c:pt>
                <c:pt idx="8403">
                  <c:v>132000</c:v>
                </c:pt>
                <c:pt idx="8404">
                  <c:v>949500</c:v>
                </c:pt>
                <c:pt idx="8405">
                  <c:v>650000</c:v>
                </c:pt>
                <c:pt idx="8406">
                  <c:v>345000</c:v>
                </c:pt>
                <c:pt idx="8407">
                  <c:v>950000</c:v>
                </c:pt>
                <c:pt idx="8408">
                  <c:v>380000</c:v>
                </c:pt>
                <c:pt idx="8409">
                  <c:v>521000</c:v>
                </c:pt>
                <c:pt idx="8410">
                  <c:v>525000</c:v>
                </c:pt>
                <c:pt idx="8411">
                  <c:v>550000</c:v>
                </c:pt>
                <c:pt idx="8412">
                  <c:v>375000</c:v>
                </c:pt>
                <c:pt idx="8413">
                  <c:v>895000</c:v>
                </c:pt>
                <c:pt idx="8414">
                  <c:v>185000</c:v>
                </c:pt>
                <c:pt idx="8415">
                  <c:v>300000</c:v>
                </c:pt>
                <c:pt idx="8416">
                  <c:v>1700000</c:v>
                </c:pt>
                <c:pt idx="8417">
                  <c:v>1375000</c:v>
                </c:pt>
                <c:pt idx="8418">
                  <c:v>489000</c:v>
                </c:pt>
                <c:pt idx="8419">
                  <c:v>550000</c:v>
                </c:pt>
                <c:pt idx="8420">
                  <c:v>200000</c:v>
                </c:pt>
                <c:pt idx="8421">
                  <c:v>230000</c:v>
                </c:pt>
                <c:pt idx="8422">
                  <c:v>175000</c:v>
                </c:pt>
                <c:pt idx="8423">
                  <c:v>550000</c:v>
                </c:pt>
                <c:pt idx="8424">
                  <c:v>1550000</c:v>
                </c:pt>
                <c:pt idx="8425">
                  <c:v>965000</c:v>
                </c:pt>
                <c:pt idx="8426">
                  <c:v>875000</c:v>
                </c:pt>
                <c:pt idx="8427">
                  <c:v>1045000</c:v>
                </c:pt>
                <c:pt idx="8428">
                  <c:v>1025001</c:v>
                </c:pt>
                <c:pt idx="8429">
                  <c:v>1300000</c:v>
                </c:pt>
                <c:pt idx="8430">
                  <c:v>1375000</c:v>
                </c:pt>
                <c:pt idx="8431">
                  <c:v>790000</c:v>
                </c:pt>
                <c:pt idx="8432">
                  <c:v>230000</c:v>
                </c:pt>
                <c:pt idx="8433">
                  <c:v>615000</c:v>
                </c:pt>
                <c:pt idx="8434">
                  <c:v>895000</c:v>
                </c:pt>
                <c:pt idx="8435">
                  <c:v>460000</c:v>
                </c:pt>
                <c:pt idx="8436">
                  <c:v>1450000</c:v>
                </c:pt>
                <c:pt idx="8437">
                  <c:v>359000</c:v>
                </c:pt>
                <c:pt idx="8438">
                  <c:v>850000</c:v>
                </c:pt>
                <c:pt idx="8439">
                  <c:v>350000</c:v>
                </c:pt>
                <c:pt idx="8440">
                  <c:v>635000</c:v>
                </c:pt>
                <c:pt idx="8441">
                  <c:v>445000</c:v>
                </c:pt>
                <c:pt idx="8442">
                  <c:v>690000</c:v>
                </c:pt>
                <c:pt idx="8443">
                  <c:v>95000</c:v>
                </c:pt>
                <c:pt idx="8444">
                  <c:v>1379999</c:v>
                </c:pt>
                <c:pt idx="8445">
                  <c:v>745000</c:v>
                </c:pt>
                <c:pt idx="8446">
                  <c:v>272000</c:v>
                </c:pt>
                <c:pt idx="8447">
                  <c:v>799000</c:v>
                </c:pt>
                <c:pt idx="8448">
                  <c:v>790000</c:v>
                </c:pt>
                <c:pt idx="8449">
                  <c:v>1650000</c:v>
                </c:pt>
                <c:pt idx="8450">
                  <c:v>265000</c:v>
                </c:pt>
                <c:pt idx="8451">
                  <c:v>320000</c:v>
                </c:pt>
                <c:pt idx="8452">
                  <c:v>750000</c:v>
                </c:pt>
                <c:pt idx="8453">
                  <c:v>1650000</c:v>
                </c:pt>
                <c:pt idx="8454">
                  <c:v>495000</c:v>
                </c:pt>
                <c:pt idx="8455">
                  <c:v>599000</c:v>
                </c:pt>
                <c:pt idx="8456">
                  <c:v>798000</c:v>
                </c:pt>
                <c:pt idx="8457">
                  <c:v>330000</c:v>
                </c:pt>
                <c:pt idx="8458">
                  <c:v>325000</c:v>
                </c:pt>
                <c:pt idx="8459">
                  <c:v>700000</c:v>
                </c:pt>
                <c:pt idx="8460">
                  <c:v>1450000</c:v>
                </c:pt>
                <c:pt idx="8461">
                  <c:v>760000</c:v>
                </c:pt>
                <c:pt idx="8462">
                  <c:v>740000</c:v>
                </c:pt>
                <c:pt idx="8463">
                  <c:v>575000</c:v>
                </c:pt>
                <c:pt idx="8464">
                  <c:v>225000</c:v>
                </c:pt>
                <c:pt idx="8465">
                  <c:v>72000</c:v>
                </c:pt>
                <c:pt idx="8466">
                  <c:v>190000</c:v>
                </c:pt>
                <c:pt idx="8467">
                  <c:v>421000</c:v>
                </c:pt>
                <c:pt idx="8468">
                  <c:v>265000</c:v>
                </c:pt>
                <c:pt idx="8469">
                  <c:v>1299000</c:v>
                </c:pt>
                <c:pt idx="8470">
                  <c:v>565000</c:v>
                </c:pt>
                <c:pt idx="8471">
                  <c:v>875000</c:v>
                </c:pt>
                <c:pt idx="8472">
                  <c:v>850000</c:v>
                </c:pt>
                <c:pt idx="8473">
                  <c:v>110000</c:v>
                </c:pt>
                <c:pt idx="8474">
                  <c:v>625000</c:v>
                </c:pt>
                <c:pt idx="8475">
                  <c:v>720000</c:v>
                </c:pt>
                <c:pt idx="8476">
                  <c:v>1175000</c:v>
                </c:pt>
                <c:pt idx="8477">
                  <c:v>280000</c:v>
                </c:pt>
                <c:pt idx="8478">
                  <c:v>260000</c:v>
                </c:pt>
                <c:pt idx="8479">
                  <c:v>1050000</c:v>
                </c:pt>
                <c:pt idx="8480">
                  <c:v>210000</c:v>
                </c:pt>
                <c:pt idx="8481">
                  <c:v>275000</c:v>
                </c:pt>
                <c:pt idx="8482">
                  <c:v>715000</c:v>
                </c:pt>
                <c:pt idx="8483">
                  <c:v>590000</c:v>
                </c:pt>
                <c:pt idx="8484">
                  <c:v>150000</c:v>
                </c:pt>
                <c:pt idx="8485">
                  <c:v>329000</c:v>
                </c:pt>
                <c:pt idx="8486">
                  <c:v>145000</c:v>
                </c:pt>
                <c:pt idx="8487">
                  <c:v>460000</c:v>
                </c:pt>
                <c:pt idx="8488">
                  <c:v>70000</c:v>
                </c:pt>
                <c:pt idx="8489">
                  <c:v>300000</c:v>
                </c:pt>
                <c:pt idx="8490">
                  <c:v>1625000</c:v>
                </c:pt>
                <c:pt idx="8491">
                  <c:v>370000</c:v>
                </c:pt>
                <c:pt idx="8492">
                  <c:v>1450000</c:v>
                </c:pt>
                <c:pt idx="8493">
                  <c:v>475000</c:v>
                </c:pt>
                <c:pt idx="8494">
                  <c:v>670000</c:v>
                </c:pt>
                <c:pt idx="8495">
                  <c:v>100000</c:v>
                </c:pt>
                <c:pt idx="8496">
                  <c:v>451000</c:v>
                </c:pt>
                <c:pt idx="8497">
                  <c:v>875000</c:v>
                </c:pt>
                <c:pt idx="8498">
                  <c:v>1317000</c:v>
                </c:pt>
                <c:pt idx="8499">
                  <c:v>190000</c:v>
                </c:pt>
                <c:pt idx="8500">
                  <c:v>550000</c:v>
                </c:pt>
                <c:pt idx="8501">
                  <c:v>875000</c:v>
                </c:pt>
                <c:pt idx="8502">
                  <c:v>750000</c:v>
                </c:pt>
                <c:pt idx="8503">
                  <c:v>390000</c:v>
                </c:pt>
                <c:pt idx="8504">
                  <c:v>795000</c:v>
                </c:pt>
                <c:pt idx="8505">
                  <c:v>350000</c:v>
                </c:pt>
                <c:pt idx="8506">
                  <c:v>365000</c:v>
                </c:pt>
                <c:pt idx="8507">
                  <c:v>150000</c:v>
                </c:pt>
                <c:pt idx="8508">
                  <c:v>295000</c:v>
                </c:pt>
                <c:pt idx="8509">
                  <c:v>675000</c:v>
                </c:pt>
                <c:pt idx="8510">
                  <c:v>135000</c:v>
                </c:pt>
                <c:pt idx="8511">
                  <c:v>225000</c:v>
                </c:pt>
                <c:pt idx="8512">
                  <c:v>350000</c:v>
                </c:pt>
                <c:pt idx="8513">
                  <c:v>799000</c:v>
                </c:pt>
                <c:pt idx="8514">
                  <c:v>175000</c:v>
                </c:pt>
                <c:pt idx="8515">
                  <c:v>355000</c:v>
                </c:pt>
                <c:pt idx="8516">
                  <c:v>1375000</c:v>
                </c:pt>
                <c:pt idx="8517">
                  <c:v>850000</c:v>
                </c:pt>
                <c:pt idx="8518">
                  <c:v>550000</c:v>
                </c:pt>
                <c:pt idx="8519">
                  <c:v>650000</c:v>
                </c:pt>
                <c:pt idx="8520">
                  <c:v>690000</c:v>
                </c:pt>
                <c:pt idx="8521">
                  <c:v>345000</c:v>
                </c:pt>
                <c:pt idx="8522">
                  <c:v>421000</c:v>
                </c:pt>
                <c:pt idx="8523">
                  <c:v>175000</c:v>
                </c:pt>
                <c:pt idx="8524">
                  <c:v>920000</c:v>
                </c:pt>
                <c:pt idx="8525">
                  <c:v>490000</c:v>
                </c:pt>
                <c:pt idx="8526">
                  <c:v>149999</c:v>
                </c:pt>
                <c:pt idx="8527">
                  <c:v>850000</c:v>
                </c:pt>
                <c:pt idx="8528">
                  <c:v>495000</c:v>
                </c:pt>
                <c:pt idx="8529">
                  <c:v>850000</c:v>
                </c:pt>
                <c:pt idx="8530">
                  <c:v>500000</c:v>
                </c:pt>
                <c:pt idx="8531">
                  <c:v>225000</c:v>
                </c:pt>
                <c:pt idx="8532">
                  <c:v>1699000</c:v>
                </c:pt>
                <c:pt idx="8533">
                  <c:v>360000</c:v>
                </c:pt>
                <c:pt idx="8534">
                  <c:v>251000</c:v>
                </c:pt>
                <c:pt idx="8535">
                  <c:v>550000</c:v>
                </c:pt>
                <c:pt idx="8536">
                  <c:v>1000000</c:v>
                </c:pt>
                <c:pt idx="8537">
                  <c:v>255000</c:v>
                </c:pt>
                <c:pt idx="8538">
                  <c:v>1550000</c:v>
                </c:pt>
                <c:pt idx="8539">
                  <c:v>950000</c:v>
                </c:pt>
                <c:pt idx="8540">
                  <c:v>170000</c:v>
                </c:pt>
                <c:pt idx="8541">
                  <c:v>299000</c:v>
                </c:pt>
                <c:pt idx="8542">
                  <c:v>1050000</c:v>
                </c:pt>
                <c:pt idx="8543">
                  <c:v>1075000</c:v>
                </c:pt>
                <c:pt idx="8544">
                  <c:v>299999</c:v>
                </c:pt>
                <c:pt idx="8545">
                  <c:v>991000</c:v>
                </c:pt>
                <c:pt idx="8546">
                  <c:v>820000</c:v>
                </c:pt>
                <c:pt idx="8547">
                  <c:v>530000</c:v>
                </c:pt>
                <c:pt idx="8548">
                  <c:v>280000</c:v>
                </c:pt>
                <c:pt idx="8549">
                  <c:v>590000</c:v>
                </c:pt>
                <c:pt idx="8550">
                  <c:v>370000</c:v>
                </c:pt>
                <c:pt idx="8551">
                  <c:v>130000</c:v>
                </c:pt>
                <c:pt idx="8552">
                  <c:v>865000</c:v>
                </c:pt>
                <c:pt idx="8553">
                  <c:v>425000</c:v>
                </c:pt>
                <c:pt idx="8554">
                  <c:v>125000</c:v>
                </c:pt>
                <c:pt idx="8555">
                  <c:v>425000</c:v>
                </c:pt>
                <c:pt idx="8556">
                  <c:v>490000</c:v>
                </c:pt>
                <c:pt idx="8557">
                  <c:v>570000</c:v>
                </c:pt>
                <c:pt idx="8558">
                  <c:v>395000</c:v>
                </c:pt>
                <c:pt idx="8559">
                  <c:v>675000</c:v>
                </c:pt>
                <c:pt idx="8560">
                  <c:v>120000</c:v>
                </c:pt>
                <c:pt idx="8561">
                  <c:v>160000</c:v>
                </c:pt>
                <c:pt idx="8562">
                  <c:v>170000</c:v>
                </c:pt>
                <c:pt idx="8563">
                  <c:v>170000</c:v>
                </c:pt>
                <c:pt idx="8564">
                  <c:v>345000</c:v>
                </c:pt>
                <c:pt idx="8565">
                  <c:v>525000</c:v>
                </c:pt>
                <c:pt idx="8566">
                  <c:v>580000</c:v>
                </c:pt>
                <c:pt idx="8567">
                  <c:v>185000</c:v>
                </c:pt>
                <c:pt idx="8568">
                  <c:v>375000</c:v>
                </c:pt>
                <c:pt idx="8569">
                  <c:v>395000</c:v>
                </c:pt>
                <c:pt idx="8570">
                  <c:v>325000</c:v>
                </c:pt>
                <c:pt idx="8571">
                  <c:v>1190000</c:v>
                </c:pt>
                <c:pt idx="8572">
                  <c:v>335000</c:v>
                </c:pt>
                <c:pt idx="8573">
                  <c:v>1475000</c:v>
                </c:pt>
                <c:pt idx="8574">
                  <c:v>550000</c:v>
                </c:pt>
                <c:pt idx="8575">
                  <c:v>350000</c:v>
                </c:pt>
                <c:pt idx="8576">
                  <c:v>480000</c:v>
                </c:pt>
                <c:pt idx="8577">
                  <c:v>420000</c:v>
                </c:pt>
                <c:pt idx="8578">
                  <c:v>175000</c:v>
                </c:pt>
                <c:pt idx="8579">
                  <c:v>1100000</c:v>
                </c:pt>
                <c:pt idx="8580">
                  <c:v>470000</c:v>
                </c:pt>
                <c:pt idx="8581">
                  <c:v>100000</c:v>
                </c:pt>
                <c:pt idx="8582">
                  <c:v>310000</c:v>
                </c:pt>
                <c:pt idx="8583">
                  <c:v>405000</c:v>
                </c:pt>
                <c:pt idx="8584">
                  <c:v>1085000</c:v>
                </c:pt>
                <c:pt idx="8585">
                  <c:v>1220000</c:v>
                </c:pt>
                <c:pt idx="8586">
                  <c:v>580000</c:v>
                </c:pt>
                <c:pt idx="8587">
                  <c:v>259000</c:v>
                </c:pt>
                <c:pt idx="8588">
                  <c:v>400003</c:v>
                </c:pt>
                <c:pt idx="8589">
                  <c:v>564000</c:v>
                </c:pt>
                <c:pt idx="8590">
                  <c:v>235000</c:v>
                </c:pt>
                <c:pt idx="8591">
                  <c:v>329000</c:v>
                </c:pt>
                <c:pt idx="8592">
                  <c:v>600000</c:v>
                </c:pt>
                <c:pt idx="8593">
                  <c:v>58000</c:v>
                </c:pt>
                <c:pt idx="8594">
                  <c:v>320000</c:v>
                </c:pt>
                <c:pt idx="8595">
                  <c:v>675000</c:v>
                </c:pt>
                <c:pt idx="8596">
                  <c:v>950000</c:v>
                </c:pt>
                <c:pt idx="8597">
                  <c:v>70000</c:v>
                </c:pt>
                <c:pt idx="8598">
                  <c:v>140000</c:v>
                </c:pt>
                <c:pt idx="8599">
                  <c:v>270000</c:v>
                </c:pt>
                <c:pt idx="8600">
                  <c:v>550000</c:v>
                </c:pt>
                <c:pt idx="8601">
                  <c:v>375000</c:v>
                </c:pt>
                <c:pt idx="8602">
                  <c:v>1050000</c:v>
                </c:pt>
                <c:pt idx="8603">
                  <c:v>355000</c:v>
                </c:pt>
                <c:pt idx="8604">
                  <c:v>850000</c:v>
                </c:pt>
                <c:pt idx="8605">
                  <c:v>350000</c:v>
                </c:pt>
                <c:pt idx="8606">
                  <c:v>149000</c:v>
                </c:pt>
                <c:pt idx="8607">
                  <c:v>775000</c:v>
                </c:pt>
                <c:pt idx="8608">
                  <c:v>1275000</c:v>
                </c:pt>
                <c:pt idx="8609">
                  <c:v>295000</c:v>
                </c:pt>
                <c:pt idx="8610">
                  <c:v>310000</c:v>
                </c:pt>
                <c:pt idx="8611">
                  <c:v>425000</c:v>
                </c:pt>
                <c:pt idx="8612">
                  <c:v>599000</c:v>
                </c:pt>
                <c:pt idx="8613">
                  <c:v>330000</c:v>
                </c:pt>
                <c:pt idx="8614">
                  <c:v>295000</c:v>
                </c:pt>
                <c:pt idx="8615">
                  <c:v>1670000</c:v>
                </c:pt>
                <c:pt idx="8616">
                  <c:v>435000</c:v>
                </c:pt>
                <c:pt idx="8617">
                  <c:v>225000</c:v>
                </c:pt>
                <c:pt idx="8618">
                  <c:v>950000</c:v>
                </c:pt>
                <c:pt idx="8619">
                  <c:v>464000</c:v>
                </c:pt>
                <c:pt idx="8620">
                  <c:v>185000</c:v>
                </c:pt>
                <c:pt idx="8621">
                  <c:v>520000</c:v>
                </c:pt>
                <c:pt idx="8622">
                  <c:v>320000</c:v>
                </c:pt>
                <c:pt idx="8623">
                  <c:v>375000</c:v>
                </c:pt>
                <c:pt idx="8624">
                  <c:v>475000</c:v>
                </c:pt>
                <c:pt idx="8625">
                  <c:v>170000</c:v>
                </c:pt>
                <c:pt idx="8626">
                  <c:v>250000</c:v>
                </c:pt>
                <c:pt idx="8627">
                  <c:v>765000</c:v>
                </c:pt>
                <c:pt idx="8628">
                  <c:v>300000</c:v>
                </c:pt>
                <c:pt idx="8629">
                  <c:v>490000</c:v>
                </c:pt>
                <c:pt idx="8630">
                  <c:v>360000</c:v>
                </c:pt>
                <c:pt idx="8631">
                  <c:v>335000</c:v>
                </c:pt>
                <c:pt idx="8632">
                  <c:v>395000</c:v>
                </c:pt>
                <c:pt idx="8633">
                  <c:v>660000</c:v>
                </c:pt>
                <c:pt idx="8634">
                  <c:v>1450000</c:v>
                </c:pt>
                <c:pt idx="8635">
                  <c:v>600000</c:v>
                </c:pt>
                <c:pt idx="8636">
                  <c:v>290000</c:v>
                </c:pt>
                <c:pt idx="8637">
                  <c:v>450000</c:v>
                </c:pt>
                <c:pt idx="8638">
                  <c:v>510000</c:v>
                </c:pt>
                <c:pt idx="8639">
                  <c:v>650000</c:v>
                </c:pt>
                <c:pt idx="8640">
                  <c:v>600000</c:v>
                </c:pt>
                <c:pt idx="8641">
                  <c:v>1350000</c:v>
                </c:pt>
                <c:pt idx="8642">
                  <c:v>475000</c:v>
                </c:pt>
                <c:pt idx="8643">
                  <c:v>435000</c:v>
                </c:pt>
                <c:pt idx="8644">
                  <c:v>470000</c:v>
                </c:pt>
                <c:pt idx="8645">
                  <c:v>190000</c:v>
                </c:pt>
                <c:pt idx="8646">
                  <c:v>975000</c:v>
                </c:pt>
                <c:pt idx="8647">
                  <c:v>1050000</c:v>
                </c:pt>
                <c:pt idx="8648">
                  <c:v>435000</c:v>
                </c:pt>
                <c:pt idx="8649">
                  <c:v>344999</c:v>
                </c:pt>
                <c:pt idx="8650">
                  <c:v>374000</c:v>
                </c:pt>
                <c:pt idx="8651">
                  <c:v>295000</c:v>
                </c:pt>
                <c:pt idx="8652">
                  <c:v>145000</c:v>
                </c:pt>
                <c:pt idx="8653">
                  <c:v>295000</c:v>
                </c:pt>
                <c:pt idx="8654">
                  <c:v>400000</c:v>
                </c:pt>
                <c:pt idx="8655">
                  <c:v>530000</c:v>
                </c:pt>
                <c:pt idx="8656">
                  <c:v>445000</c:v>
                </c:pt>
                <c:pt idx="8657">
                  <c:v>695000</c:v>
                </c:pt>
                <c:pt idx="8658">
                  <c:v>80000</c:v>
                </c:pt>
                <c:pt idx="8659">
                  <c:v>695000</c:v>
                </c:pt>
                <c:pt idx="8660">
                  <c:v>1299000</c:v>
                </c:pt>
                <c:pt idx="8661">
                  <c:v>325000</c:v>
                </c:pt>
                <c:pt idx="8662">
                  <c:v>280000</c:v>
                </c:pt>
                <c:pt idx="8663">
                  <c:v>945000</c:v>
                </c:pt>
                <c:pt idx="8664">
                  <c:v>450000</c:v>
                </c:pt>
                <c:pt idx="8665">
                  <c:v>1611000</c:v>
                </c:pt>
                <c:pt idx="8666">
                  <c:v>470000</c:v>
                </c:pt>
                <c:pt idx="8667">
                  <c:v>1400000</c:v>
                </c:pt>
                <c:pt idx="8668">
                  <c:v>580000</c:v>
                </c:pt>
                <c:pt idx="8669">
                  <c:v>555000</c:v>
                </c:pt>
                <c:pt idx="8670">
                  <c:v>350000</c:v>
                </c:pt>
                <c:pt idx="8671">
                  <c:v>600000</c:v>
                </c:pt>
                <c:pt idx="8672">
                  <c:v>340000</c:v>
                </c:pt>
                <c:pt idx="8673">
                  <c:v>295000</c:v>
                </c:pt>
                <c:pt idx="8674">
                  <c:v>220000</c:v>
                </c:pt>
                <c:pt idx="8675">
                  <c:v>595000</c:v>
                </c:pt>
                <c:pt idx="8676">
                  <c:v>310000</c:v>
                </c:pt>
                <c:pt idx="8677">
                  <c:v>770000</c:v>
                </c:pt>
                <c:pt idx="8678">
                  <c:v>650000</c:v>
                </c:pt>
                <c:pt idx="8679">
                  <c:v>925000</c:v>
                </c:pt>
                <c:pt idx="8680">
                  <c:v>1055000</c:v>
                </c:pt>
                <c:pt idx="8681">
                  <c:v>110000</c:v>
                </c:pt>
                <c:pt idx="8682">
                  <c:v>385000</c:v>
                </c:pt>
                <c:pt idx="8683">
                  <c:v>450000</c:v>
                </c:pt>
                <c:pt idx="8684">
                  <c:v>1125000</c:v>
                </c:pt>
                <c:pt idx="8685">
                  <c:v>390000</c:v>
                </c:pt>
                <c:pt idx="8686">
                  <c:v>635000</c:v>
                </c:pt>
                <c:pt idx="8687">
                  <c:v>235000</c:v>
                </c:pt>
                <c:pt idx="8688">
                  <c:v>998000</c:v>
                </c:pt>
                <c:pt idx="8689">
                  <c:v>580000</c:v>
                </c:pt>
                <c:pt idx="8690">
                  <c:v>375000</c:v>
                </c:pt>
                <c:pt idx="8691">
                  <c:v>1050000</c:v>
                </c:pt>
                <c:pt idx="8692">
                  <c:v>99999</c:v>
                </c:pt>
                <c:pt idx="8693">
                  <c:v>475000</c:v>
                </c:pt>
                <c:pt idx="8694">
                  <c:v>400000</c:v>
                </c:pt>
                <c:pt idx="8695">
                  <c:v>750000</c:v>
                </c:pt>
                <c:pt idx="8696">
                  <c:v>940000</c:v>
                </c:pt>
                <c:pt idx="8697">
                  <c:v>545000</c:v>
                </c:pt>
                <c:pt idx="8698">
                  <c:v>140000</c:v>
                </c:pt>
                <c:pt idx="8699">
                  <c:v>575000</c:v>
                </c:pt>
                <c:pt idx="8700">
                  <c:v>690000</c:v>
                </c:pt>
                <c:pt idx="8701">
                  <c:v>395000</c:v>
                </c:pt>
                <c:pt idx="8702">
                  <c:v>230000</c:v>
                </c:pt>
                <c:pt idx="8703">
                  <c:v>280000</c:v>
                </c:pt>
                <c:pt idx="8704">
                  <c:v>330000</c:v>
                </c:pt>
                <c:pt idx="8705">
                  <c:v>1495000</c:v>
                </c:pt>
                <c:pt idx="8706">
                  <c:v>1090000</c:v>
                </c:pt>
                <c:pt idx="8707">
                  <c:v>665000</c:v>
                </c:pt>
                <c:pt idx="8708">
                  <c:v>699000</c:v>
                </c:pt>
                <c:pt idx="8709">
                  <c:v>390000</c:v>
                </c:pt>
                <c:pt idx="8710">
                  <c:v>315000</c:v>
                </c:pt>
                <c:pt idx="8711">
                  <c:v>290000</c:v>
                </c:pt>
                <c:pt idx="8712">
                  <c:v>799999</c:v>
                </c:pt>
                <c:pt idx="8713">
                  <c:v>1400000</c:v>
                </c:pt>
                <c:pt idx="8714">
                  <c:v>315000</c:v>
                </c:pt>
                <c:pt idx="8715">
                  <c:v>495000</c:v>
                </c:pt>
                <c:pt idx="8716">
                  <c:v>600000</c:v>
                </c:pt>
                <c:pt idx="8717">
                  <c:v>199000</c:v>
                </c:pt>
                <c:pt idx="8718">
                  <c:v>390000</c:v>
                </c:pt>
                <c:pt idx="8719">
                  <c:v>230000</c:v>
                </c:pt>
                <c:pt idx="8720">
                  <c:v>575000</c:v>
                </c:pt>
                <c:pt idx="8721">
                  <c:v>465000</c:v>
                </c:pt>
                <c:pt idx="8722">
                  <c:v>455000</c:v>
                </c:pt>
                <c:pt idx="8723">
                  <c:v>300000</c:v>
                </c:pt>
                <c:pt idx="8724">
                  <c:v>1650000</c:v>
                </c:pt>
                <c:pt idx="8725">
                  <c:v>449900</c:v>
                </c:pt>
                <c:pt idx="8726">
                  <c:v>475000</c:v>
                </c:pt>
                <c:pt idx="8727">
                  <c:v>380000</c:v>
                </c:pt>
                <c:pt idx="8728">
                  <c:v>624000</c:v>
                </c:pt>
                <c:pt idx="8729">
                  <c:v>525000</c:v>
                </c:pt>
                <c:pt idx="8730">
                  <c:v>380000</c:v>
                </c:pt>
                <c:pt idx="8731">
                  <c:v>1125000</c:v>
                </c:pt>
                <c:pt idx="8732">
                  <c:v>624290</c:v>
                </c:pt>
                <c:pt idx="8733">
                  <c:v>310000</c:v>
                </c:pt>
                <c:pt idx="8734">
                  <c:v>349999</c:v>
                </c:pt>
                <c:pt idx="8735">
                  <c:v>750000</c:v>
                </c:pt>
                <c:pt idx="8736">
                  <c:v>1550000</c:v>
                </c:pt>
                <c:pt idx="8737">
                  <c:v>1125000</c:v>
                </c:pt>
                <c:pt idx="8738">
                  <c:v>200000</c:v>
                </c:pt>
                <c:pt idx="8739">
                  <c:v>325000</c:v>
                </c:pt>
                <c:pt idx="8740">
                  <c:v>99999</c:v>
                </c:pt>
                <c:pt idx="8741">
                  <c:v>449999</c:v>
                </c:pt>
                <c:pt idx="8742">
                  <c:v>700000</c:v>
                </c:pt>
                <c:pt idx="8743">
                  <c:v>649000</c:v>
                </c:pt>
                <c:pt idx="8744">
                  <c:v>225000</c:v>
                </c:pt>
                <c:pt idx="8745">
                  <c:v>195000</c:v>
                </c:pt>
                <c:pt idx="8746">
                  <c:v>1035000</c:v>
                </c:pt>
                <c:pt idx="8747">
                  <c:v>290000</c:v>
                </c:pt>
                <c:pt idx="8748">
                  <c:v>285000</c:v>
                </c:pt>
                <c:pt idx="8749">
                  <c:v>525000</c:v>
                </c:pt>
                <c:pt idx="8750">
                  <c:v>120000</c:v>
                </c:pt>
                <c:pt idx="8751">
                  <c:v>135000</c:v>
                </c:pt>
                <c:pt idx="8752">
                  <c:v>265000</c:v>
                </c:pt>
                <c:pt idx="8753">
                  <c:v>901000</c:v>
                </c:pt>
                <c:pt idx="8754">
                  <c:v>745000</c:v>
                </c:pt>
                <c:pt idx="8755">
                  <c:v>190000</c:v>
                </c:pt>
                <c:pt idx="8756">
                  <c:v>595000</c:v>
                </c:pt>
                <c:pt idx="8757">
                  <c:v>240000</c:v>
                </c:pt>
                <c:pt idx="8758">
                  <c:v>295000</c:v>
                </c:pt>
                <c:pt idx="8759">
                  <c:v>185000</c:v>
                </c:pt>
                <c:pt idx="8760">
                  <c:v>668000</c:v>
                </c:pt>
                <c:pt idx="8761">
                  <c:v>375000</c:v>
                </c:pt>
                <c:pt idx="8762">
                  <c:v>1250000</c:v>
                </c:pt>
                <c:pt idx="8763">
                  <c:v>575000</c:v>
                </c:pt>
                <c:pt idx="8764">
                  <c:v>135000</c:v>
                </c:pt>
                <c:pt idx="8765">
                  <c:v>1199000</c:v>
                </c:pt>
                <c:pt idx="8766">
                  <c:v>525000</c:v>
                </c:pt>
                <c:pt idx="8767">
                  <c:v>515000</c:v>
                </c:pt>
                <c:pt idx="8768">
                  <c:v>1600000</c:v>
                </c:pt>
                <c:pt idx="8769">
                  <c:v>265000</c:v>
                </c:pt>
                <c:pt idx="8770">
                  <c:v>300000</c:v>
                </c:pt>
                <c:pt idx="8771">
                  <c:v>350000</c:v>
                </c:pt>
                <c:pt idx="8772">
                  <c:v>325000</c:v>
                </c:pt>
                <c:pt idx="8773">
                  <c:v>625000</c:v>
                </c:pt>
                <c:pt idx="8774">
                  <c:v>175000</c:v>
                </c:pt>
                <c:pt idx="8775">
                  <c:v>485000</c:v>
                </c:pt>
                <c:pt idx="8776">
                  <c:v>760000</c:v>
                </c:pt>
                <c:pt idx="8777">
                  <c:v>590000</c:v>
                </c:pt>
                <c:pt idx="8778">
                  <c:v>371000</c:v>
                </c:pt>
                <c:pt idx="8779">
                  <c:v>599999</c:v>
                </c:pt>
                <c:pt idx="8780">
                  <c:v>890000</c:v>
                </c:pt>
                <c:pt idx="8781">
                  <c:v>310000</c:v>
                </c:pt>
                <c:pt idx="8782">
                  <c:v>360000</c:v>
                </c:pt>
                <c:pt idx="8783">
                  <c:v>325000</c:v>
                </c:pt>
                <c:pt idx="8784">
                  <c:v>710000</c:v>
                </c:pt>
                <c:pt idx="8785">
                  <c:v>341000</c:v>
                </c:pt>
                <c:pt idx="8786">
                  <c:v>260000</c:v>
                </c:pt>
                <c:pt idx="8787">
                  <c:v>540000</c:v>
                </c:pt>
                <c:pt idx="8788">
                  <c:v>670000</c:v>
                </c:pt>
                <c:pt idx="8789">
                  <c:v>400000</c:v>
                </c:pt>
                <c:pt idx="8790">
                  <c:v>260000</c:v>
                </c:pt>
                <c:pt idx="8791">
                  <c:v>570000</c:v>
                </c:pt>
                <c:pt idx="8792">
                  <c:v>370000</c:v>
                </c:pt>
                <c:pt idx="8793">
                  <c:v>335000</c:v>
                </c:pt>
                <c:pt idx="8794">
                  <c:v>495000</c:v>
                </c:pt>
                <c:pt idx="8795">
                  <c:v>230000</c:v>
                </c:pt>
                <c:pt idx="8796">
                  <c:v>1035000</c:v>
                </c:pt>
                <c:pt idx="8797">
                  <c:v>1260000</c:v>
                </c:pt>
                <c:pt idx="8798">
                  <c:v>250000</c:v>
                </c:pt>
                <c:pt idx="8799">
                  <c:v>765000</c:v>
                </c:pt>
                <c:pt idx="8800">
                  <c:v>225000</c:v>
                </c:pt>
                <c:pt idx="8801">
                  <c:v>450000</c:v>
                </c:pt>
                <c:pt idx="8802">
                  <c:v>1449999</c:v>
                </c:pt>
                <c:pt idx="8803">
                  <c:v>585000</c:v>
                </c:pt>
                <c:pt idx="8804">
                  <c:v>295000</c:v>
                </c:pt>
                <c:pt idx="8805">
                  <c:v>550000</c:v>
                </c:pt>
                <c:pt idx="8806">
                  <c:v>690000</c:v>
                </c:pt>
                <c:pt idx="8807">
                  <c:v>766666</c:v>
                </c:pt>
                <c:pt idx="8808">
                  <c:v>900000</c:v>
                </c:pt>
                <c:pt idx="8809">
                  <c:v>1250000</c:v>
                </c:pt>
                <c:pt idx="8810">
                  <c:v>285000</c:v>
                </c:pt>
                <c:pt idx="8811">
                  <c:v>329000</c:v>
                </c:pt>
                <c:pt idx="8812">
                  <c:v>485000</c:v>
                </c:pt>
                <c:pt idx="8813">
                  <c:v>980000</c:v>
                </c:pt>
                <c:pt idx="8814">
                  <c:v>199000</c:v>
                </c:pt>
                <c:pt idx="8815">
                  <c:v>96000</c:v>
                </c:pt>
                <c:pt idx="8816">
                  <c:v>651300</c:v>
                </c:pt>
                <c:pt idx="8817">
                  <c:v>160000</c:v>
                </c:pt>
                <c:pt idx="8818">
                  <c:v>430000</c:v>
                </c:pt>
                <c:pt idx="8819">
                  <c:v>575000</c:v>
                </c:pt>
                <c:pt idx="8820">
                  <c:v>499999</c:v>
                </c:pt>
                <c:pt idx="8821">
                  <c:v>295000</c:v>
                </c:pt>
                <c:pt idx="8822">
                  <c:v>845000</c:v>
                </c:pt>
                <c:pt idx="8823">
                  <c:v>509000</c:v>
                </c:pt>
                <c:pt idx="8824">
                  <c:v>425000</c:v>
                </c:pt>
                <c:pt idx="8825">
                  <c:v>338000</c:v>
                </c:pt>
                <c:pt idx="8826">
                  <c:v>491000</c:v>
                </c:pt>
                <c:pt idx="8827">
                  <c:v>1125000</c:v>
                </c:pt>
                <c:pt idx="8828">
                  <c:v>250000</c:v>
                </c:pt>
                <c:pt idx="8829">
                  <c:v>445000</c:v>
                </c:pt>
                <c:pt idx="8830">
                  <c:v>650000</c:v>
                </c:pt>
                <c:pt idx="8831">
                  <c:v>450000</c:v>
                </c:pt>
                <c:pt idx="8832">
                  <c:v>700000</c:v>
                </c:pt>
                <c:pt idx="8833">
                  <c:v>1350000</c:v>
                </c:pt>
                <c:pt idx="8834">
                  <c:v>160000</c:v>
                </c:pt>
                <c:pt idx="8835">
                  <c:v>320000</c:v>
                </c:pt>
                <c:pt idx="8836">
                  <c:v>390000</c:v>
                </c:pt>
                <c:pt idx="8837">
                  <c:v>390000</c:v>
                </c:pt>
                <c:pt idx="8838">
                  <c:v>220000</c:v>
                </c:pt>
                <c:pt idx="8839">
                  <c:v>1350000</c:v>
                </c:pt>
                <c:pt idx="8840">
                  <c:v>840000</c:v>
                </c:pt>
                <c:pt idx="8841">
                  <c:v>240000</c:v>
                </c:pt>
                <c:pt idx="8842">
                  <c:v>625000</c:v>
                </c:pt>
                <c:pt idx="8843">
                  <c:v>240000</c:v>
                </c:pt>
                <c:pt idx="8844">
                  <c:v>345000</c:v>
                </c:pt>
                <c:pt idx="8845">
                  <c:v>679000</c:v>
                </c:pt>
                <c:pt idx="8846">
                  <c:v>198000</c:v>
                </c:pt>
                <c:pt idx="8847">
                  <c:v>425000</c:v>
                </c:pt>
                <c:pt idx="8848">
                  <c:v>549000</c:v>
                </c:pt>
                <c:pt idx="8849">
                  <c:v>395000</c:v>
                </c:pt>
                <c:pt idx="8850">
                  <c:v>400000</c:v>
                </c:pt>
                <c:pt idx="8851">
                  <c:v>350000</c:v>
                </c:pt>
                <c:pt idx="8852">
                  <c:v>350000</c:v>
                </c:pt>
                <c:pt idx="8853">
                  <c:v>1161101</c:v>
                </c:pt>
                <c:pt idx="8854">
                  <c:v>1070000</c:v>
                </c:pt>
                <c:pt idx="8855">
                  <c:v>670000</c:v>
                </c:pt>
                <c:pt idx="8856">
                  <c:v>295000</c:v>
                </c:pt>
                <c:pt idx="8857">
                  <c:v>625000</c:v>
                </c:pt>
                <c:pt idx="8858">
                  <c:v>225000</c:v>
                </c:pt>
                <c:pt idx="8859">
                  <c:v>980000</c:v>
                </c:pt>
                <c:pt idx="8860">
                  <c:v>550000</c:v>
                </c:pt>
                <c:pt idx="8861">
                  <c:v>275000</c:v>
                </c:pt>
                <c:pt idx="8862">
                  <c:v>350000</c:v>
                </c:pt>
                <c:pt idx="8863">
                  <c:v>325000</c:v>
                </c:pt>
                <c:pt idx="8864">
                  <c:v>535000</c:v>
                </c:pt>
                <c:pt idx="8865">
                  <c:v>165000</c:v>
                </c:pt>
                <c:pt idx="8866">
                  <c:v>949000</c:v>
                </c:pt>
                <c:pt idx="8867">
                  <c:v>350000</c:v>
                </c:pt>
                <c:pt idx="8868">
                  <c:v>590000</c:v>
                </c:pt>
                <c:pt idx="8869">
                  <c:v>420000</c:v>
                </c:pt>
                <c:pt idx="8870">
                  <c:v>350000</c:v>
                </c:pt>
                <c:pt idx="8871">
                  <c:v>275000</c:v>
                </c:pt>
                <c:pt idx="8872">
                  <c:v>450000</c:v>
                </c:pt>
                <c:pt idx="8873">
                  <c:v>475000</c:v>
                </c:pt>
                <c:pt idx="8874">
                  <c:v>225000</c:v>
                </c:pt>
                <c:pt idx="8875">
                  <c:v>365000</c:v>
                </c:pt>
                <c:pt idx="8876">
                  <c:v>240000</c:v>
                </c:pt>
                <c:pt idx="8877">
                  <c:v>267000</c:v>
                </c:pt>
                <c:pt idx="8878">
                  <c:v>110000</c:v>
                </c:pt>
                <c:pt idx="8879">
                  <c:v>195000</c:v>
                </c:pt>
                <c:pt idx="8880">
                  <c:v>450000</c:v>
                </c:pt>
                <c:pt idx="8881">
                  <c:v>325000</c:v>
                </c:pt>
                <c:pt idx="8882">
                  <c:v>1050000</c:v>
                </c:pt>
                <c:pt idx="8883">
                  <c:v>270000</c:v>
                </c:pt>
                <c:pt idx="8884">
                  <c:v>181000</c:v>
                </c:pt>
                <c:pt idx="8885">
                  <c:v>625000</c:v>
                </c:pt>
                <c:pt idx="8886">
                  <c:v>745000</c:v>
                </c:pt>
                <c:pt idx="8887">
                  <c:v>469000</c:v>
                </c:pt>
                <c:pt idx="8888">
                  <c:v>535000</c:v>
                </c:pt>
                <c:pt idx="8889">
                  <c:v>385000</c:v>
                </c:pt>
                <c:pt idx="8890">
                  <c:v>951000</c:v>
                </c:pt>
                <c:pt idx="8891">
                  <c:v>415000</c:v>
                </c:pt>
                <c:pt idx="8892">
                  <c:v>290000</c:v>
                </c:pt>
                <c:pt idx="8893">
                  <c:v>485000</c:v>
                </c:pt>
                <c:pt idx="8894">
                  <c:v>680000</c:v>
                </c:pt>
                <c:pt idx="8895">
                  <c:v>115000</c:v>
                </c:pt>
                <c:pt idx="8896">
                  <c:v>799000</c:v>
                </c:pt>
                <c:pt idx="8897">
                  <c:v>175000</c:v>
                </c:pt>
                <c:pt idx="8898">
                  <c:v>221000</c:v>
                </c:pt>
                <c:pt idx="8899">
                  <c:v>710000</c:v>
                </c:pt>
                <c:pt idx="8900">
                  <c:v>255000</c:v>
                </c:pt>
                <c:pt idx="8901">
                  <c:v>590000</c:v>
                </c:pt>
                <c:pt idx="8902">
                  <c:v>850000</c:v>
                </c:pt>
                <c:pt idx="8903">
                  <c:v>318000</c:v>
                </c:pt>
                <c:pt idx="8904">
                  <c:v>320000</c:v>
                </c:pt>
                <c:pt idx="8905">
                  <c:v>928000</c:v>
                </c:pt>
                <c:pt idx="8906">
                  <c:v>130000</c:v>
                </c:pt>
                <c:pt idx="8907">
                  <c:v>319780</c:v>
                </c:pt>
                <c:pt idx="8908">
                  <c:v>599000</c:v>
                </c:pt>
                <c:pt idx="8909">
                  <c:v>575000</c:v>
                </c:pt>
                <c:pt idx="8910">
                  <c:v>560000</c:v>
                </c:pt>
                <c:pt idx="8911">
                  <c:v>239000</c:v>
                </c:pt>
                <c:pt idx="8912">
                  <c:v>1525000</c:v>
                </c:pt>
                <c:pt idx="8913">
                  <c:v>700000</c:v>
                </c:pt>
                <c:pt idx="8914">
                  <c:v>680000</c:v>
                </c:pt>
                <c:pt idx="8915">
                  <c:v>440000</c:v>
                </c:pt>
                <c:pt idx="8916">
                  <c:v>230000</c:v>
                </c:pt>
                <c:pt idx="8917">
                  <c:v>691000</c:v>
                </c:pt>
                <c:pt idx="8918">
                  <c:v>695000</c:v>
                </c:pt>
                <c:pt idx="8919">
                  <c:v>450000</c:v>
                </c:pt>
                <c:pt idx="8920">
                  <c:v>460000</c:v>
                </c:pt>
                <c:pt idx="8921">
                  <c:v>125000</c:v>
                </c:pt>
                <c:pt idx="8922">
                  <c:v>525000</c:v>
                </c:pt>
                <c:pt idx="8923">
                  <c:v>290000</c:v>
                </c:pt>
                <c:pt idx="8924">
                  <c:v>750000</c:v>
                </c:pt>
                <c:pt idx="8925">
                  <c:v>400000</c:v>
                </c:pt>
                <c:pt idx="8926">
                  <c:v>615000</c:v>
                </c:pt>
                <c:pt idx="8927">
                  <c:v>409999</c:v>
                </c:pt>
                <c:pt idx="8928">
                  <c:v>270000</c:v>
                </c:pt>
                <c:pt idx="8929">
                  <c:v>769000</c:v>
                </c:pt>
                <c:pt idx="8930">
                  <c:v>230000</c:v>
                </c:pt>
                <c:pt idx="8931">
                  <c:v>780000</c:v>
                </c:pt>
                <c:pt idx="8932">
                  <c:v>925000</c:v>
                </c:pt>
                <c:pt idx="8933">
                  <c:v>235000</c:v>
                </c:pt>
                <c:pt idx="8934">
                  <c:v>480000</c:v>
                </c:pt>
                <c:pt idx="8935">
                  <c:v>625000</c:v>
                </c:pt>
                <c:pt idx="8936">
                  <c:v>118000</c:v>
                </c:pt>
                <c:pt idx="8937">
                  <c:v>480000</c:v>
                </c:pt>
                <c:pt idx="8938">
                  <c:v>525000</c:v>
                </c:pt>
                <c:pt idx="8939">
                  <c:v>1380000</c:v>
                </c:pt>
                <c:pt idx="8940">
                  <c:v>443000</c:v>
                </c:pt>
                <c:pt idx="8941">
                  <c:v>970000</c:v>
                </c:pt>
                <c:pt idx="8942">
                  <c:v>895000</c:v>
                </c:pt>
                <c:pt idx="8943">
                  <c:v>450000</c:v>
                </c:pt>
                <c:pt idx="8944">
                  <c:v>361000</c:v>
                </c:pt>
                <c:pt idx="8945">
                  <c:v>265000</c:v>
                </c:pt>
                <c:pt idx="8946">
                  <c:v>410000</c:v>
                </c:pt>
                <c:pt idx="8947">
                  <c:v>370000</c:v>
                </c:pt>
                <c:pt idx="8948">
                  <c:v>1590000</c:v>
                </c:pt>
                <c:pt idx="8949">
                  <c:v>590000</c:v>
                </c:pt>
                <c:pt idx="8950">
                  <c:v>140000</c:v>
                </c:pt>
                <c:pt idx="8951">
                  <c:v>1151000</c:v>
                </c:pt>
                <c:pt idx="8952">
                  <c:v>350000</c:v>
                </c:pt>
                <c:pt idx="8953">
                  <c:v>680000</c:v>
                </c:pt>
                <c:pt idx="8954">
                  <c:v>1150000</c:v>
                </c:pt>
                <c:pt idx="8955">
                  <c:v>745000</c:v>
                </c:pt>
                <c:pt idx="8956">
                  <c:v>1045000</c:v>
                </c:pt>
                <c:pt idx="8957">
                  <c:v>299999</c:v>
                </c:pt>
                <c:pt idx="8958">
                  <c:v>775000</c:v>
                </c:pt>
                <c:pt idx="8959">
                  <c:v>200000</c:v>
                </c:pt>
                <c:pt idx="8960">
                  <c:v>1500000</c:v>
                </c:pt>
                <c:pt idx="8961">
                  <c:v>382000</c:v>
                </c:pt>
                <c:pt idx="8962">
                  <c:v>390000</c:v>
                </c:pt>
                <c:pt idx="8963">
                  <c:v>411000</c:v>
                </c:pt>
                <c:pt idx="8964">
                  <c:v>415000</c:v>
                </c:pt>
                <c:pt idx="8965">
                  <c:v>365000</c:v>
                </c:pt>
                <c:pt idx="8966">
                  <c:v>235000</c:v>
                </c:pt>
                <c:pt idx="8967">
                  <c:v>1325000</c:v>
                </c:pt>
                <c:pt idx="8968">
                  <c:v>411000</c:v>
                </c:pt>
                <c:pt idx="8969">
                  <c:v>492000</c:v>
                </c:pt>
                <c:pt idx="8970">
                  <c:v>210000</c:v>
                </c:pt>
                <c:pt idx="8971">
                  <c:v>335000</c:v>
                </c:pt>
                <c:pt idx="8972">
                  <c:v>1180000</c:v>
                </c:pt>
                <c:pt idx="8973">
                  <c:v>415000</c:v>
                </c:pt>
                <c:pt idx="8974">
                  <c:v>325000</c:v>
                </c:pt>
                <c:pt idx="8975">
                  <c:v>210000</c:v>
                </c:pt>
                <c:pt idx="8976">
                  <c:v>985000</c:v>
                </c:pt>
                <c:pt idx="8977">
                  <c:v>325000</c:v>
                </c:pt>
                <c:pt idx="8978">
                  <c:v>800000</c:v>
                </c:pt>
                <c:pt idx="8979">
                  <c:v>1075000</c:v>
                </c:pt>
                <c:pt idx="8980">
                  <c:v>140000</c:v>
                </c:pt>
                <c:pt idx="8981">
                  <c:v>325000</c:v>
                </c:pt>
                <c:pt idx="8982">
                  <c:v>480000</c:v>
                </c:pt>
                <c:pt idx="8983">
                  <c:v>599000</c:v>
                </c:pt>
                <c:pt idx="8984">
                  <c:v>468000</c:v>
                </c:pt>
                <c:pt idx="8985">
                  <c:v>111101</c:v>
                </c:pt>
                <c:pt idx="8986">
                  <c:v>850000</c:v>
                </c:pt>
                <c:pt idx="8987">
                  <c:v>370000</c:v>
                </c:pt>
                <c:pt idx="8988">
                  <c:v>445000</c:v>
                </c:pt>
                <c:pt idx="8989">
                  <c:v>200000</c:v>
                </c:pt>
                <c:pt idx="8990">
                  <c:v>675000</c:v>
                </c:pt>
                <c:pt idx="8991">
                  <c:v>875000</c:v>
                </c:pt>
                <c:pt idx="8992">
                  <c:v>570000</c:v>
                </c:pt>
                <c:pt idx="8993">
                  <c:v>635000</c:v>
                </c:pt>
                <c:pt idx="8994">
                  <c:v>320000</c:v>
                </c:pt>
                <c:pt idx="8995">
                  <c:v>240000</c:v>
                </c:pt>
                <c:pt idx="8996">
                  <c:v>100000</c:v>
                </c:pt>
                <c:pt idx="8997">
                  <c:v>250000</c:v>
                </c:pt>
                <c:pt idx="8998">
                  <c:v>860001</c:v>
                </c:pt>
                <c:pt idx="8999">
                  <c:v>599999</c:v>
                </c:pt>
                <c:pt idx="9000">
                  <c:v>350000</c:v>
                </c:pt>
                <c:pt idx="9001">
                  <c:v>410000</c:v>
                </c:pt>
                <c:pt idx="9002">
                  <c:v>240000</c:v>
                </c:pt>
                <c:pt idx="9003">
                  <c:v>450000</c:v>
                </c:pt>
                <c:pt idx="9004">
                  <c:v>530000</c:v>
                </c:pt>
                <c:pt idx="9005">
                  <c:v>1475000</c:v>
                </c:pt>
                <c:pt idx="9006">
                  <c:v>629111</c:v>
                </c:pt>
                <c:pt idx="9007">
                  <c:v>325000</c:v>
                </c:pt>
                <c:pt idx="9008">
                  <c:v>675000</c:v>
                </c:pt>
                <c:pt idx="9009">
                  <c:v>181000</c:v>
                </c:pt>
                <c:pt idx="9010">
                  <c:v>524000</c:v>
                </c:pt>
                <c:pt idx="9011">
                  <c:v>550000</c:v>
                </c:pt>
                <c:pt idx="9012">
                  <c:v>352000</c:v>
                </c:pt>
                <c:pt idx="9013">
                  <c:v>1475000</c:v>
                </c:pt>
                <c:pt idx="9014">
                  <c:v>1050000</c:v>
                </c:pt>
                <c:pt idx="9015">
                  <c:v>485000</c:v>
                </c:pt>
                <c:pt idx="9016">
                  <c:v>365000</c:v>
                </c:pt>
                <c:pt idx="9017">
                  <c:v>635000</c:v>
                </c:pt>
                <c:pt idx="9018">
                  <c:v>400000</c:v>
                </c:pt>
                <c:pt idx="9019">
                  <c:v>484000</c:v>
                </c:pt>
                <c:pt idx="9020">
                  <c:v>725000</c:v>
                </c:pt>
                <c:pt idx="9021">
                  <c:v>180000</c:v>
                </c:pt>
                <c:pt idx="9022">
                  <c:v>265000</c:v>
                </c:pt>
                <c:pt idx="9023">
                  <c:v>590000</c:v>
                </c:pt>
                <c:pt idx="9024">
                  <c:v>550000</c:v>
                </c:pt>
                <c:pt idx="9025">
                  <c:v>385000</c:v>
                </c:pt>
                <c:pt idx="9026">
                  <c:v>175000</c:v>
                </c:pt>
                <c:pt idx="9027">
                  <c:v>1040000</c:v>
                </c:pt>
                <c:pt idx="9028">
                  <c:v>325000</c:v>
                </c:pt>
                <c:pt idx="9029">
                  <c:v>170000</c:v>
                </c:pt>
                <c:pt idx="9030">
                  <c:v>265000</c:v>
                </c:pt>
                <c:pt idx="9031">
                  <c:v>1190000</c:v>
                </c:pt>
                <c:pt idx="9032">
                  <c:v>120000</c:v>
                </c:pt>
                <c:pt idx="9033">
                  <c:v>520000</c:v>
                </c:pt>
                <c:pt idx="9034">
                  <c:v>150000</c:v>
                </c:pt>
                <c:pt idx="9035">
                  <c:v>260000</c:v>
                </c:pt>
                <c:pt idx="9036">
                  <c:v>630000</c:v>
                </c:pt>
                <c:pt idx="9037">
                  <c:v>150000</c:v>
                </c:pt>
                <c:pt idx="9038">
                  <c:v>280000</c:v>
                </c:pt>
                <c:pt idx="9039">
                  <c:v>365000</c:v>
                </c:pt>
                <c:pt idx="9040">
                  <c:v>1650000</c:v>
                </c:pt>
                <c:pt idx="9041">
                  <c:v>445000</c:v>
                </c:pt>
                <c:pt idx="9042">
                  <c:v>835000</c:v>
                </c:pt>
                <c:pt idx="9043">
                  <c:v>375000</c:v>
                </c:pt>
                <c:pt idx="9044">
                  <c:v>360000</c:v>
                </c:pt>
                <c:pt idx="9045">
                  <c:v>551000</c:v>
                </c:pt>
                <c:pt idx="9046">
                  <c:v>245000</c:v>
                </c:pt>
                <c:pt idx="9047">
                  <c:v>290000</c:v>
                </c:pt>
                <c:pt idx="9048">
                  <c:v>275000</c:v>
                </c:pt>
                <c:pt idx="9049">
                  <c:v>215000</c:v>
                </c:pt>
                <c:pt idx="9050">
                  <c:v>525000</c:v>
                </c:pt>
                <c:pt idx="9051">
                  <c:v>850000</c:v>
                </c:pt>
                <c:pt idx="9052">
                  <c:v>1095000</c:v>
                </c:pt>
                <c:pt idx="9053">
                  <c:v>229000</c:v>
                </c:pt>
                <c:pt idx="9054">
                  <c:v>300000</c:v>
                </c:pt>
                <c:pt idx="9055">
                  <c:v>540000</c:v>
                </c:pt>
                <c:pt idx="9056">
                  <c:v>495000</c:v>
                </c:pt>
                <c:pt idx="9057">
                  <c:v>499959</c:v>
                </c:pt>
                <c:pt idx="9058">
                  <c:v>521000</c:v>
                </c:pt>
                <c:pt idx="9059">
                  <c:v>450000</c:v>
                </c:pt>
                <c:pt idx="9060">
                  <c:v>315000</c:v>
                </c:pt>
                <c:pt idx="9061">
                  <c:v>400000</c:v>
                </c:pt>
                <c:pt idx="9062">
                  <c:v>850000</c:v>
                </c:pt>
                <c:pt idx="9063">
                  <c:v>325000</c:v>
                </c:pt>
                <c:pt idx="9064">
                  <c:v>119000</c:v>
                </c:pt>
                <c:pt idx="9065">
                  <c:v>285000</c:v>
                </c:pt>
                <c:pt idx="9066">
                  <c:v>525000</c:v>
                </c:pt>
                <c:pt idx="9067">
                  <c:v>320000</c:v>
                </c:pt>
                <c:pt idx="9068">
                  <c:v>225000</c:v>
                </c:pt>
                <c:pt idx="9069">
                  <c:v>800000</c:v>
                </c:pt>
                <c:pt idx="9070">
                  <c:v>130000</c:v>
                </c:pt>
                <c:pt idx="9071">
                  <c:v>1145000</c:v>
                </c:pt>
                <c:pt idx="9072">
                  <c:v>260000</c:v>
                </c:pt>
                <c:pt idx="9073">
                  <c:v>315000</c:v>
                </c:pt>
                <c:pt idx="9074">
                  <c:v>995000</c:v>
                </c:pt>
                <c:pt idx="9075">
                  <c:v>395000</c:v>
                </c:pt>
                <c:pt idx="9076">
                  <c:v>180000</c:v>
                </c:pt>
                <c:pt idx="9077">
                  <c:v>155000</c:v>
                </c:pt>
                <c:pt idx="9078">
                  <c:v>1025000</c:v>
                </c:pt>
                <c:pt idx="9079">
                  <c:v>550000</c:v>
                </c:pt>
                <c:pt idx="9080">
                  <c:v>650000</c:v>
                </c:pt>
                <c:pt idx="9081">
                  <c:v>630000</c:v>
                </c:pt>
                <c:pt idx="9082">
                  <c:v>1095000</c:v>
                </c:pt>
                <c:pt idx="9083">
                  <c:v>520000</c:v>
                </c:pt>
                <c:pt idx="9084">
                  <c:v>270000</c:v>
                </c:pt>
                <c:pt idx="9085">
                  <c:v>680000</c:v>
                </c:pt>
                <c:pt idx="9086">
                  <c:v>435000</c:v>
                </c:pt>
                <c:pt idx="9087">
                  <c:v>425000</c:v>
                </c:pt>
                <c:pt idx="9088">
                  <c:v>630000</c:v>
                </c:pt>
                <c:pt idx="9089">
                  <c:v>285000</c:v>
                </c:pt>
                <c:pt idx="9090">
                  <c:v>650000</c:v>
                </c:pt>
                <c:pt idx="9091">
                  <c:v>410000</c:v>
                </c:pt>
                <c:pt idx="9092">
                  <c:v>893600</c:v>
                </c:pt>
                <c:pt idx="9093">
                  <c:v>269500</c:v>
                </c:pt>
                <c:pt idx="9094">
                  <c:v>791000</c:v>
                </c:pt>
                <c:pt idx="9095">
                  <c:v>590000</c:v>
                </c:pt>
                <c:pt idx="9096">
                  <c:v>595000</c:v>
                </c:pt>
                <c:pt idx="9097">
                  <c:v>490000</c:v>
                </c:pt>
                <c:pt idx="9098">
                  <c:v>550000</c:v>
                </c:pt>
                <c:pt idx="9099">
                  <c:v>440000</c:v>
                </c:pt>
                <c:pt idx="9100">
                  <c:v>135000</c:v>
                </c:pt>
                <c:pt idx="9101">
                  <c:v>599000</c:v>
                </c:pt>
                <c:pt idx="9102">
                  <c:v>451000</c:v>
                </c:pt>
                <c:pt idx="9103">
                  <c:v>245000</c:v>
                </c:pt>
                <c:pt idx="9104">
                  <c:v>325000</c:v>
                </c:pt>
                <c:pt idx="9105">
                  <c:v>510000</c:v>
                </c:pt>
                <c:pt idx="9106">
                  <c:v>1295000</c:v>
                </c:pt>
                <c:pt idx="9107">
                  <c:v>1350000</c:v>
                </c:pt>
                <c:pt idx="9108">
                  <c:v>425001</c:v>
                </c:pt>
                <c:pt idx="9109">
                  <c:v>1350000</c:v>
                </c:pt>
                <c:pt idx="9110">
                  <c:v>110000</c:v>
                </c:pt>
                <c:pt idx="9111">
                  <c:v>1375000</c:v>
                </c:pt>
                <c:pt idx="9112">
                  <c:v>250000</c:v>
                </c:pt>
                <c:pt idx="9113">
                  <c:v>415000</c:v>
                </c:pt>
                <c:pt idx="9114">
                  <c:v>999000</c:v>
                </c:pt>
                <c:pt idx="9115">
                  <c:v>450000</c:v>
                </c:pt>
                <c:pt idx="9116">
                  <c:v>325000</c:v>
                </c:pt>
                <c:pt idx="9117">
                  <c:v>625000</c:v>
                </c:pt>
                <c:pt idx="9118">
                  <c:v>300000</c:v>
                </c:pt>
                <c:pt idx="9119">
                  <c:v>925000</c:v>
                </c:pt>
                <c:pt idx="9120">
                  <c:v>365000</c:v>
                </c:pt>
                <c:pt idx="9121">
                  <c:v>1225000</c:v>
                </c:pt>
                <c:pt idx="9122">
                  <c:v>600000</c:v>
                </c:pt>
                <c:pt idx="9123">
                  <c:v>570000</c:v>
                </c:pt>
                <c:pt idx="9124">
                  <c:v>525000</c:v>
                </c:pt>
                <c:pt idx="9125">
                  <c:v>530000</c:v>
                </c:pt>
                <c:pt idx="9126">
                  <c:v>435000</c:v>
                </c:pt>
                <c:pt idx="9127">
                  <c:v>825000</c:v>
                </c:pt>
                <c:pt idx="9128">
                  <c:v>990000</c:v>
                </c:pt>
                <c:pt idx="9129">
                  <c:v>465000</c:v>
                </c:pt>
                <c:pt idx="9130">
                  <c:v>1150000</c:v>
                </c:pt>
                <c:pt idx="9131">
                  <c:v>310000</c:v>
                </c:pt>
                <c:pt idx="9132">
                  <c:v>680000</c:v>
                </c:pt>
                <c:pt idx="9133">
                  <c:v>511000</c:v>
                </c:pt>
                <c:pt idx="9134">
                  <c:v>760000</c:v>
                </c:pt>
                <c:pt idx="9135">
                  <c:v>130000</c:v>
                </c:pt>
                <c:pt idx="9136">
                  <c:v>1295000</c:v>
                </c:pt>
                <c:pt idx="9137">
                  <c:v>700000</c:v>
                </c:pt>
                <c:pt idx="9138">
                  <c:v>440000</c:v>
                </c:pt>
                <c:pt idx="9139">
                  <c:v>1350000</c:v>
                </c:pt>
                <c:pt idx="9140">
                  <c:v>315000</c:v>
                </c:pt>
                <c:pt idx="9141">
                  <c:v>1675000</c:v>
                </c:pt>
                <c:pt idx="9142">
                  <c:v>167000</c:v>
                </c:pt>
                <c:pt idx="9143">
                  <c:v>320000</c:v>
                </c:pt>
                <c:pt idx="9144">
                  <c:v>949000</c:v>
                </c:pt>
                <c:pt idx="9145">
                  <c:v>700000</c:v>
                </c:pt>
                <c:pt idx="9146">
                  <c:v>255000</c:v>
                </c:pt>
                <c:pt idx="9147">
                  <c:v>770000</c:v>
                </c:pt>
                <c:pt idx="9148">
                  <c:v>575000</c:v>
                </c:pt>
                <c:pt idx="9149">
                  <c:v>1675000</c:v>
                </c:pt>
                <c:pt idx="9150">
                  <c:v>321000</c:v>
                </c:pt>
                <c:pt idx="9151">
                  <c:v>269000</c:v>
                </c:pt>
                <c:pt idx="9152">
                  <c:v>421000</c:v>
                </c:pt>
                <c:pt idx="9153">
                  <c:v>1100000</c:v>
                </c:pt>
                <c:pt idx="9154">
                  <c:v>745000</c:v>
                </c:pt>
                <c:pt idx="9155">
                  <c:v>125000</c:v>
                </c:pt>
                <c:pt idx="9156">
                  <c:v>1285000</c:v>
                </c:pt>
                <c:pt idx="9157">
                  <c:v>480000</c:v>
                </c:pt>
                <c:pt idx="9158">
                  <c:v>1535000</c:v>
                </c:pt>
                <c:pt idx="9159">
                  <c:v>599000</c:v>
                </c:pt>
                <c:pt idx="9160">
                  <c:v>680000</c:v>
                </c:pt>
                <c:pt idx="9161">
                  <c:v>225000</c:v>
                </c:pt>
                <c:pt idx="9162">
                  <c:v>800000</c:v>
                </c:pt>
                <c:pt idx="9163">
                  <c:v>651000</c:v>
                </c:pt>
                <c:pt idx="9164">
                  <c:v>225000</c:v>
                </c:pt>
                <c:pt idx="9165">
                  <c:v>1150000</c:v>
                </c:pt>
                <c:pt idx="9166">
                  <c:v>875000</c:v>
                </c:pt>
                <c:pt idx="9167">
                  <c:v>1125000</c:v>
                </c:pt>
                <c:pt idx="9168">
                  <c:v>440000</c:v>
                </c:pt>
                <c:pt idx="9169">
                  <c:v>989000</c:v>
                </c:pt>
                <c:pt idx="9170">
                  <c:v>850000</c:v>
                </c:pt>
                <c:pt idx="9171">
                  <c:v>235000</c:v>
                </c:pt>
                <c:pt idx="9172">
                  <c:v>985000</c:v>
                </c:pt>
                <c:pt idx="9173">
                  <c:v>195000</c:v>
                </c:pt>
                <c:pt idx="9174">
                  <c:v>380000</c:v>
                </c:pt>
                <c:pt idx="9175">
                  <c:v>425000</c:v>
                </c:pt>
                <c:pt idx="9176">
                  <c:v>411000</c:v>
                </c:pt>
                <c:pt idx="9177">
                  <c:v>495000</c:v>
                </c:pt>
                <c:pt idx="9178">
                  <c:v>975000</c:v>
                </c:pt>
                <c:pt idx="9179">
                  <c:v>260000</c:v>
                </c:pt>
                <c:pt idx="9180">
                  <c:v>650000</c:v>
                </c:pt>
                <c:pt idx="9181">
                  <c:v>165000</c:v>
                </c:pt>
                <c:pt idx="9182">
                  <c:v>1250000</c:v>
                </c:pt>
                <c:pt idx="9183">
                  <c:v>1477000</c:v>
                </c:pt>
                <c:pt idx="9184">
                  <c:v>485000</c:v>
                </c:pt>
                <c:pt idx="9185">
                  <c:v>325000</c:v>
                </c:pt>
                <c:pt idx="9186">
                  <c:v>575000</c:v>
                </c:pt>
                <c:pt idx="9187">
                  <c:v>950000</c:v>
                </c:pt>
                <c:pt idx="9188">
                  <c:v>190000</c:v>
                </c:pt>
                <c:pt idx="9189">
                  <c:v>475000</c:v>
                </c:pt>
                <c:pt idx="9190">
                  <c:v>275000</c:v>
                </c:pt>
                <c:pt idx="9191">
                  <c:v>315000</c:v>
                </c:pt>
                <c:pt idx="9192">
                  <c:v>270000</c:v>
                </c:pt>
                <c:pt idx="9193">
                  <c:v>580000</c:v>
                </c:pt>
                <c:pt idx="9194">
                  <c:v>760000</c:v>
                </c:pt>
                <c:pt idx="9195">
                  <c:v>320000</c:v>
                </c:pt>
                <c:pt idx="9196">
                  <c:v>150000</c:v>
                </c:pt>
                <c:pt idx="9197">
                  <c:v>650000</c:v>
                </c:pt>
                <c:pt idx="9198">
                  <c:v>370000</c:v>
                </c:pt>
                <c:pt idx="9199">
                  <c:v>1225000</c:v>
                </c:pt>
                <c:pt idx="9200">
                  <c:v>575000</c:v>
                </c:pt>
                <c:pt idx="9201">
                  <c:v>500000</c:v>
                </c:pt>
                <c:pt idx="9202">
                  <c:v>90000</c:v>
                </c:pt>
                <c:pt idx="9203">
                  <c:v>424999</c:v>
                </c:pt>
                <c:pt idx="9204">
                  <c:v>410000</c:v>
                </c:pt>
                <c:pt idx="9205">
                  <c:v>75000</c:v>
                </c:pt>
                <c:pt idx="9206">
                  <c:v>550000</c:v>
                </c:pt>
                <c:pt idx="9207">
                  <c:v>260000</c:v>
                </c:pt>
                <c:pt idx="9208">
                  <c:v>400000</c:v>
                </c:pt>
                <c:pt idx="9209">
                  <c:v>450000</c:v>
                </c:pt>
                <c:pt idx="9210">
                  <c:v>255000</c:v>
                </c:pt>
                <c:pt idx="9211">
                  <c:v>110000</c:v>
                </c:pt>
                <c:pt idx="9212">
                  <c:v>825000</c:v>
                </c:pt>
                <c:pt idx="9213">
                  <c:v>170000</c:v>
                </c:pt>
                <c:pt idx="9214">
                  <c:v>765000</c:v>
                </c:pt>
                <c:pt idx="9215">
                  <c:v>510000</c:v>
                </c:pt>
                <c:pt idx="9216">
                  <c:v>695000</c:v>
                </c:pt>
                <c:pt idx="9217">
                  <c:v>470000</c:v>
                </c:pt>
                <c:pt idx="9218">
                  <c:v>1000000</c:v>
                </c:pt>
                <c:pt idx="9219">
                  <c:v>1300000</c:v>
                </c:pt>
                <c:pt idx="9220">
                  <c:v>500000</c:v>
                </c:pt>
                <c:pt idx="9221">
                  <c:v>225000</c:v>
                </c:pt>
                <c:pt idx="9222">
                  <c:v>182000</c:v>
                </c:pt>
                <c:pt idx="9223">
                  <c:v>300000</c:v>
                </c:pt>
                <c:pt idx="9224">
                  <c:v>1400000</c:v>
                </c:pt>
                <c:pt idx="9225">
                  <c:v>550000</c:v>
                </c:pt>
                <c:pt idx="9226">
                  <c:v>275000</c:v>
                </c:pt>
                <c:pt idx="9227">
                  <c:v>599000</c:v>
                </c:pt>
                <c:pt idx="9228">
                  <c:v>1050000</c:v>
                </c:pt>
                <c:pt idx="9229">
                  <c:v>750000</c:v>
                </c:pt>
                <c:pt idx="9230">
                  <c:v>155000</c:v>
                </c:pt>
                <c:pt idx="9231">
                  <c:v>345000</c:v>
                </c:pt>
                <c:pt idx="9232">
                  <c:v>315000</c:v>
                </c:pt>
                <c:pt idx="9233">
                  <c:v>550000</c:v>
                </c:pt>
                <c:pt idx="9234">
                  <c:v>400000</c:v>
                </c:pt>
                <c:pt idx="9235">
                  <c:v>350000</c:v>
                </c:pt>
                <c:pt idx="9236">
                  <c:v>100000</c:v>
                </c:pt>
                <c:pt idx="9237">
                  <c:v>165000</c:v>
                </c:pt>
                <c:pt idx="9238">
                  <c:v>990000</c:v>
                </c:pt>
                <c:pt idx="9239">
                  <c:v>725000</c:v>
                </c:pt>
                <c:pt idx="9240">
                  <c:v>395000</c:v>
                </c:pt>
                <c:pt idx="9241">
                  <c:v>1040000</c:v>
                </c:pt>
                <c:pt idx="9242">
                  <c:v>260000</c:v>
                </c:pt>
                <c:pt idx="9243">
                  <c:v>1375000</c:v>
                </c:pt>
                <c:pt idx="9244">
                  <c:v>485000</c:v>
                </c:pt>
                <c:pt idx="9245">
                  <c:v>247000</c:v>
                </c:pt>
                <c:pt idx="9246">
                  <c:v>380000</c:v>
                </c:pt>
                <c:pt idx="9247">
                  <c:v>750000</c:v>
                </c:pt>
                <c:pt idx="9248">
                  <c:v>620000</c:v>
                </c:pt>
                <c:pt idx="9249">
                  <c:v>1425000</c:v>
                </c:pt>
                <c:pt idx="9250">
                  <c:v>360000</c:v>
                </c:pt>
                <c:pt idx="9251">
                  <c:v>545000</c:v>
                </c:pt>
                <c:pt idx="9252">
                  <c:v>99999</c:v>
                </c:pt>
                <c:pt idx="9253">
                  <c:v>198000</c:v>
                </c:pt>
                <c:pt idx="9254">
                  <c:v>375000</c:v>
                </c:pt>
                <c:pt idx="9255">
                  <c:v>900000</c:v>
                </c:pt>
                <c:pt idx="9256">
                  <c:v>255000</c:v>
                </c:pt>
                <c:pt idx="9257">
                  <c:v>125000</c:v>
                </c:pt>
                <c:pt idx="9258">
                  <c:v>125000</c:v>
                </c:pt>
                <c:pt idx="9259">
                  <c:v>399000</c:v>
                </c:pt>
                <c:pt idx="9260">
                  <c:v>495000</c:v>
                </c:pt>
                <c:pt idx="9261">
                  <c:v>1000000</c:v>
                </c:pt>
                <c:pt idx="9262">
                  <c:v>110000</c:v>
                </c:pt>
                <c:pt idx="9263">
                  <c:v>1145000</c:v>
                </c:pt>
                <c:pt idx="9264">
                  <c:v>215000</c:v>
                </c:pt>
                <c:pt idx="9265">
                  <c:v>360000</c:v>
                </c:pt>
                <c:pt idx="9266">
                  <c:v>380000</c:v>
                </c:pt>
                <c:pt idx="9267">
                  <c:v>1199000</c:v>
                </c:pt>
                <c:pt idx="9268">
                  <c:v>280000</c:v>
                </c:pt>
                <c:pt idx="9269">
                  <c:v>575000</c:v>
                </c:pt>
                <c:pt idx="9270">
                  <c:v>992000</c:v>
                </c:pt>
                <c:pt idx="9271">
                  <c:v>100000</c:v>
                </c:pt>
                <c:pt idx="9272">
                  <c:v>95000</c:v>
                </c:pt>
                <c:pt idx="9273">
                  <c:v>200000</c:v>
                </c:pt>
                <c:pt idx="9274">
                  <c:v>825000</c:v>
                </c:pt>
                <c:pt idx="9275">
                  <c:v>650000</c:v>
                </c:pt>
                <c:pt idx="9276">
                  <c:v>229000</c:v>
                </c:pt>
                <c:pt idx="9277">
                  <c:v>360000</c:v>
                </c:pt>
                <c:pt idx="9278">
                  <c:v>165000</c:v>
                </c:pt>
                <c:pt idx="9279">
                  <c:v>315000</c:v>
                </c:pt>
                <c:pt idx="9280">
                  <c:v>1495000</c:v>
                </c:pt>
                <c:pt idx="9281">
                  <c:v>895000</c:v>
                </c:pt>
                <c:pt idx="9282">
                  <c:v>725000</c:v>
                </c:pt>
                <c:pt idx="9283">
                  <c:v>475000</c:v>
                </c:pt>
                <c:pt idx="9284">
                  <c:v>265000</c:v>
                </c:pt>
                <c:pt idx="9285">
                  <c:v>249000</c:v>
                </c:pt>
                <c:pt idx="9286">
                  <c:v>1129000</c:v>
                </c:pt>
                <c:pt idx="9287">
                  <c:v>810000</c:v>
                </c:pt>
                <c:pt idx="9288">
                  <c:v>70000</c:v>
                </c:pt>
                <c:pt idx="9289">
                  <c:v>187000</c:v>
                </c:pt>
                <c:pt idx="9290">
                  <c:v>490000</c:v>
                </c:pt>
                <c:pt idx="9291">
                  <c:v>21000</c:v>
                </c:pt>
                <c:pt idx="9292">
                  <c:v>485000</c:v>
                </c:pt>
                <c:pt idx="9293">
                  <c:v>160000</c:v>
                </c:pt>
                <c:pt idx="9294">
                  <c:v>1325000</c:v>
                </c:pt>
                <c:pt idx="9295">
                  <c:v>525000</c:v>
                </c:pt>
                <c:pt idx="9296">
                  <c:v>110000</c:v>
                </c:pt>
                <c:pt idx="9297">
                  <c:v>160000</c:v>
                </c:pt>
                <c:pt idx="9298">
                  <c:v>211000</c:v>
                </c:pt>
                <c:pt idx="9299">
                  <c:v>411000</c:v>
                </c:pt>
                <c:pt idx="9300">
                  <c:v>270000</c:v>
                </c:pt>
                <c:pt idx="9301">
                  <c:v>351000</c:v>
                </c:pt>
                <c:pt idx="9302">
                  <c:v>550000</c:v>
                </c:pt>
                <c:pt idx="9303">
                  <c:v>389000</c:v>
                </c:pt>
                <c:pt idx="9304">
                  <c:v>536000</c:v>
                </c:pt>
                <c:pt idx="9305">
                  <c:v>360000</c:v>
                </c:pt>
                <c:pt idx="9306">
                  <c:v>175000</c:v>
                </c:pt>
                <c:pt idx="9307">
                  <c:v>152000</c:v>
                </c:pt>
                <c:pt idx="9308">
                  <c:v>245000</c:v>
                </c:pt>
                <c:pt idx="9309">
                  <c:v>285000</c:v>
                </c:pt>
                <c:pt idx="9310">
                  <c:v>245000</c:v>
                </c:pt>
                <c:pt idx="9311">
                  <c:v>210000</c:v>
                </c:pt>
                <c:pt idx="9312">
                  <c:v>535000</c:v>
                </c:pt>
                <c:pt idx="9313">
                  <c:v>230000</c:v>
                </c:pt>
                <c:pt idx="9314">
                  <c:v>1599000</c:v>
                </c:pt>
                <c:pt idx="9315">
                  <c:v>810000</c:v>
                </c:pt>
                <c:pt idx="9316">
                  <c:v>549000</c:v>
                </c:pt>
                <c:pt idx="9317">
                  <c:v>1500000</c:v>
                </c:pt>
                <c:pt idx="9318">
                  <c:v>850000</c:v>
                </c:pt>
                <c:pt idx="9319">
                  <c:v>475000</c:v>
                </c:pt>
                <c:pt idx="9320">
                  <c:v>259000</c:v>
                </c:pt>
                <c:pt idx="9321">
                  <c:v>749000</c:v>
                </c:pt>
                <c:pt idx="9322">
                  <c:v>735000</c:v>
                </c:pt>
                <c:pt idx="9323">
                  <c:v>1700000</c:v>
                </c:pt>
                <c:pt idx="9324">
                  <c:v>200000</c:v>
                </c:pt>
                <c:pt idx="9325">
                  <c:v>750000</c:v>
                </c:pt>
                <c:pt idx="9326">
                  <c:v>825000</c:v>
                </c:pt>
                <c:pt idx="9327">
                  <c:v>410000</c:v>
                </c:pt>
                <c:pt idx="9328">
                  <c:v>675000</c:v>
                </c:pt>
                <c:pt idx="9329">
                  <c:v>850000</c:v>
                </c:pt>
                <c:pt idx="9330">
                  <c:v>455000</c:v>
                </c:pt>
                <c:pt idx="9331">
                  <c:v>745000</c:v>
                </c:pt>
                <c:pt idx="9332">
                  <c:v>1180000</c:v>
                </c:pt>
                <c:pt idx="9333">
                  <c:v>380000</c:v>
                </c:pt>
                <c:pt idx="9334">
                  <c:v>635000</c:v>
                </c:pt>
                <c:pt idx="9335">
                  <c:v>105000</c:v>
                </c:pt>
                <c:pt idx="9336">
                  <c:v>725000</c:v>
                </c:pt>
                <c:pt idx="9337">
                  <c:v>279000</c:v>
                </c:pt>
                <c:pt idx="9338">
                  <c:v>1650000</c:v>
                </c:pt>
                <c:pt idx="9339">
                  <c:v>560000</c:v>
                </c:pt>
                <c:pt idx="9340">
                  <c:v>640000</c:v>
                </c:pt>
                <c:pt idx="9341">
                  <c:v>595000</c:v>
                </c:pt>
                <c:pt idx="9342">
                  <c:v>575000</c:v>
                </c:pt>
                <c:pt idx="9343">
                  <c:v>535000</c:v>
                </c:pt>
                <c:pt idx="9344">
                  <c:v>95000</c:v>
                </c:pt>
                <c:pt idx="9345">
                  <c:v>295000</c:v>
                </c:pt>
                <c:pt idx="9346">
                  <c:v>345000</c:v>
                </c:pt>
                <c:pt idx="9347">
                  <c:v>365000</c:v>
                </c:pt>
                <c:pt idx="9348">
                  <c:v>749000</c:v>
                </c:pt>
                <c:pt idx="9349">
                  <c:v>250000</c:v>
                </c:pt>
                <c:pt idx="9350">
                  <c:v>1690000</c:v>
                </c:pt>
                <c:pt idx="9351">
                  <c:v>140000</c:v>
                </c:pt>
                <c:pt idx="9352">
                  <c:v>170000</c:v>
                </c:pt>
                <c:pt idx="9353">
                  <c:v>630000</c:v>
                </c:pt>
                <c:pt idx="9354">
                  <c:v>290000</c:v>
                </c:pt>
                <c:pt idx="9355">
                  <c:v>845000</c:v>
                </c:pt>
                <c:pt idx="9356">
                  <c:v>450000</c:v>
                </c:pt>
                <c:pt idx="9357">
                  <c:v>1049000</c:v>
                </c:pt>
                <c:pt idx="9358">
                  <c:v>95000</c:v>
                </c:pt>
                <c:pt idx="9359">
                  <c:v>780000</c:v>
                </c:pt>
                <c:pt idx="9360">
                  <c:v>100000</c:v>
                </c:pt>
                <c:pt idx="9361">
                  <c:v>170000</c:v>
                </c:pt>
                <c:pt idx="9362">
                  <c:v>299000</c:v>
                </c:pt>
                <c:pt idx="9363">
                  <c:v>525000</c:v>
                </c:pt>
                <c:pt idx="9364">
                  <c:v>299000</c:v>
                </c:pt>
                <c:pt idx="9365">
                  <c:v>235000</c:v>
                </c:pt>
                <c:pt idx="9366">
                  <c:v>790000</c:v>
                </c:pt>
                <c:pt idx="9367">
                  <c:v>330000</c:v>
                </c:pt>
                <c:pt idx="9368">
                  <c:v>900000</c:v>
                </c:pt>
                <c:pt idx="9369">
                  <c:v>545000</c:v>
                </c:pt>
                <c:pt idx="9370">
                  <c:v>345000</c:v>
                </c:pt>
                <c:pt idx="9371">
                  <c:v>210000</c:v>
                </c:pt>
                <c:pt idx="9372">
                  <c:v>585000</c:v>
                </c:pt>
                <c:pt idx="9373">
                  <c:v>380000</c:v>
                </c:pt>
                <c:pt idx="9374">
                  <c:v>465000</c:v>
                </c:pt>
                <c:pt idx="9375">
                  <c:v>525000</c:v>
                </c:pt>
                <c:pt idx="9376">
                  <c:v>550000</c:v>
                </c:pt>
                <c:pt idx="9377">
                  <c:v>535000</c:v>
                </c:pt>
                <c:pt idx="9378">
                  <c:v>729000</c:v>
                </c:pt>
                <c:pt idx="9379">
                  <c:v>400000</c:v>
                </c:pt>
                <c:pt idx="9380">
                  <c:v>349000</c:v>
                </c:pt>
                <c:pt idx="9381">
                  <c:v>645000</c:v>
                </c:pt>
                <c:pt idx="9382">
                  <c:v>225000</c:v>
                </c:pt>
                <c:pt idx="9383">
                  <c:v>210000</c:v>
                </c:pt>
                <c:pt idx="9384">
                  <c:v>155000</c:v>
                </c:pt>
                <c:pt idx="9385">
                  <c:v>360000</c:v>
                </c:pt>
                <c:pt idx="9386">
                  <c:v>180000</c:v>
                </c:pt>
                <c:pt idx="9387">
                  <c:v>999000</c:v>
                </c:pt>
                <c:pt idx="9388">
                  <c:v>290000</c:v>
                </c:pt>
                <c:pt idx="9389">
                  <c:v>399999</c:v>
                </c:pt>
                <c:pt idx="9390">
                  <c:v>375000</c:v>
                </c:pt>
                <c:pt idx="9391">
                  <c:v>155000</c:v>
                </c:pt>
                <c:pt idx="9392">
                  <c:v>450000</c:v>
                </c:pt>
                <c:pt idx="9393">
                  <c:v>545000</c:v>
                </c:pt>
                <c:pt idx="9394">
                  <c:v>950000</c:v>
                </c:pt>
                <c:pt idx="9395">
                  <c:v>1275000</c:v>
                </c:pt>
                <c:pt idx="9396">
                  <c:v>150000</c:v>
                </c:pt>
                <c:pt idx="9397">
                  <c:v>335000</c:v>
                </c:pt>
                <c:pt idx="9398">
                  <c:v>825000</c:v>
                </c:pt>
                <c:pt idx="9399">
                  <c:v>369000</c:v>
                </c:pt>
                <c:pt idx="9400">
                  <c:v>200000</c:v>
                </c:pt>
                <c:pt idx="9401">
                  <c:v>660000</c:v>
                </c:pt>
                <c:pt idx="9402">
                  <c:v>1325000</c:v>
                </c:pt>
                <c:pt idx="9403">
                  <c:v>480000</c:v>
                </c:pt>
                <c:pt idx="9404">
                  <c:v>365000</c:v>
                </c:pt>
                <c:pt idx="9405">
                  <c:v>500000</c:v>
                </c:pt>
                <c:pt idx="9406">
                  <c:v>750000</c:v>
                </c:pt>
                <c:pt idx="9407">
                  <c:v>500000</c:v>
                </c:pt>
                <c:pt idx="9408">
                  <c:v>600001</c:v>
                </c:pt>
                <c:pt idx="9409">
                  <c:v>649000</c:v>
                </c:pt>
                <c:pt idx="9410">
                  <c:v>420000</c:v>
                </c:pt>
                <c:pt idx="9411">
                  <c:v>500000</c:v>
                </c:pt>
                <c:pt idx="9412">
                  <c:v>250000</c:v>
                </c:pt>
                <c:pt idx="9413">
                  <c:v>899000</c:v>
                </c:pt>
                <c:pt idx="9414">
                  <c:v>675000</c:v>
                </c:pt>
                <c:pt idx="9415">
                  <c:v>658000</c:v>
                </c:pt>
                <c:pt idx="9416">
                  <c:v>349999</c:v>
                </c:pt>
                <c:pt idx="9417">
                  <c:v>610001</c:v>
                </c:pt>
                <c:pt idx="9418">
                  <c:v>100001</c:v>
                </c:pt>
                <c:pt idx="9419">
                  <c:v>560000</c:v>
                </c:pt>
                <c:pt idx="9420">
                  <c:v>350000</c:v>
                </c:pt>
                <c:pt idx="9421">
                  <c:v>180000</c:v>
                </c:pt>
                <c:pt idx="9422">
                  <c:v>710000</c:v>
                </c:pt>
                <c:pt idx="9423">
                  <c:v>825000</c:v>
                </c:pt>
                <c:pt idx="9424">
                  <c:v>745000</c:v>
                </c:pt>
                <c:pt idx="9425">
                  <c:v>470000</c:v>
                </c:pt>
                <c:pt idx="9426">
                  <c:v>740000</c:v>
                </c:pt>
                <c:pt idx="9427">
                  <c:v>411000</c:v>
                </c:pt>
                <c:pt idx="9428">
                  <c:v>589000</c:v>
                </c:pt>
                <c:pt idx="9429">
                  <c:v>800000</c:v>
                </c:pt>
                <c:pt idx="9430">
                  <c:v>600000</c:v>
                </c:pt>
                <c:pt idx="9431">
                  <c:v>350000</c:v>
                </c:pt>
                <c:pt idx="9432">
                  <c:v>155000</c:v>
                </c:pt>
                <c:pt idx="9433">
                  <c:v>300000</c:v>
                </c:pt>
                <c:pt idx="9434">
                  <c:v>1275000</c:v>
                </c:pt>
                <c:pt idx="9435">
                  <c:v>795000</c:v>
                </c:pt>
                <c:pt idx="9436">
                  <c:v>80000</c:v>
                </c:pt>
                <c:pt idx="9437">
                  <c:v>220000</c:v>
                </c:pt>
                <c:pt idx="9438">
                  <c:v>1175000</c:v>
                </c:pt>
                <c:pt idx="9439">
                  <c:v>385000</c:v>
                </c:pt>
                <c:pt idx="9440">
                  <c:v>1075000</c:v>
                </c:pt>
                <c:pt idx="9441">
                  <c:v>300000</c:v>
                </c:pt>
                <c:pt idx="9442">
                  <c:v>375000</c:v>
                </c:pt>
                <c:pt idx="9443">
                  <c:v>391000</c:v>
                </c:pt>
                <c:pt idx="9444">
                  <c:v>550000</c:v>
                </c:pt>
                <c:pt idx="9445">
                  <c:v>180000</c:v>
                </c:pt>
                <c:pt idx="9446">
                  <c:v>525000</c:v>
                </c:pt>
                <c:pt idx="9447">
                  <c:v>290000</c:v>
                </c:pt>
                <c:pt idx="9448">
                  <c:v>685000</c:v>
                </c:pt>
                <c:pt idx="9449">
                  <c:v>390000</c:v>
                </c:pt>
                <c:pt idx="9450">
                  <c:v>745000</c:v>
                </c:pt>
                <c:pt idx="9451">
                  <c:v>750000</c:v>
                </c:pt>
                <c:pt idx="9452">
                  <c:v>570000</c:v>
                </c:pt>
                <c:pt idx="9453">
                  <c:v>1450000</c:v>
                </c:pt>
                <c:pt idx="9454">
                  <c:v>365111</c:v>
                </c:pt>
                <c:pt idx="9455">
                  <c:v>177000</c:v>
                </c:pt>
                <c:pt idx="9456">
                  <c:v>500000</c:v>
                </c:pt>
                <c:pt idx="9457">
                  <c:v>435000</c:v>
                </c:pt>
                <c:pt idx="9458">
                  <c:v>685000</c:v>
                </c:pt>
                <c:pt idx="9459">
                  <c:v>665000</c:v>
                </c:pt>
                <c:pt idx="9460">
                  <c:v>195000</c:v>
                </c:pt>
                <c:pt idx="9461">
                  <c:v>999999</c:v>
                </c:pt>
                <c:pt idx="9462">
                  <c:v>400000</c:v>
                </c:pt>
                <c:pt idx="9463">
                  <c:v>625000</c:v>
                </c:pt>
                <c:pt idx="9464">
                  <c:v>470000</c:v>
                </c:pt>
                <c:pt idx="9465">
                  <c:v>800000</c:v>
                </c:pt>
                <c:pt idx="9466">
                  <c:v>425000</c:v>
                </c:pt>
                <c:pt idx="9467">
                  <c:v>790000</c:v>
                </c:pt>
                <c:pt idx="9468">
                  <c:v>1270000</c:v>
                </c:pt>
                <c:pt idx="9469">
                  <c:v>490000</c:v>
                </c:pt>
                <c:pt idx="9470">
                  <c:v>255000</c:v>
                </c:pt>
                <c:pt idx="9471">
                  <c:v>245000</c:v>
                </c:pt>
                <c:pt idx="9472">
                  <c:v>444444</c:v>
                </c:pt>
                <c:pt idx="9473">
                  <c:v>515000</c:v>
                </c:pt>
                <c:pt idx="9474">
                  <c:v>290000</c:v>
                </c:pt>
                <c:pt idx="9475">
                  <c:v>855000</c:v>
                </c:pt>
                <c:pt idx="9476">
                  <c:v>770000</c:v>
                </c:pt>
                <c:pt idx="9477">
                  <c:v>410000</c:v>
                </c:pt>
                <c:pt idx="9478">
                  <c:v>449000</c:v>
                </c:pt>
                <c:pt idx="9479">
                  <c:v>162000</c:v>
                </c:pt>
                <c:pt idx="9480">
                  <c:v>230000</c:v>
                </c:pt>
                <c:pt idx="9481">
                  <c:v>370000</c:v>
                </c:pt>
                <c:pt idx="9482">
                  <c:v>335000</c:v>
                </c:pt>
                <c:pt idx="9483">
                  <c:v>450000</c:v>
                </c:pt>
                <c:pt idx="9484">
                  <c:v>525000</c:v>
                </c:pt>
                <c:pt idx="9485">
                  <c:v>255000</c:v>
                </c:pt>
                <c:pt idx="9486">
                  <c:v>395000</c:v>
                </c:pt>
                <c:pt idx="9487">
                  <c:v>345000</c:v>
                </c:pt>
                <c:pt idx="9488">
                  <c:v>199999</c:v>
                </c:pt>
                <c:pt idx="9489">
                  <c:v>625000</c:v>
                </c:pt>
                <c:pt idx="9490">
                  <c:v>630000</c:v>
                </c:pt>
                <c:pt idx="9491">
                  <c:v>525000</c:v>
                </c:pt>
                <c:pt idx="9492">
                  <c:v>400000</c:v>
                </c:pt>
                <c:pt idx="9493">
                  <c:v>625000</c:v>
                </c:pt>
                <c:pt idx="9494">
                  <c:v>435000</c:v>
                </c:pt>
                <c:pt idx="9495">
                  <c:v>75000</c:v>
                </c:pt>
                <c:pt idx="9496">
                  <c:v>380000</c:v>
                </c:pt>
                <c:pt idx="9497">
                  <c:v>530000</c:v>
                </c:pt>
                <c:pt idx="9498">
                  <c:v>895000</c:v>
                </c:pt>
                <c:pt idx="9499">
                  <c:v>85000</c:v>
                </c:pt>
                <c:pt idx="9500">
                  <c:v>340000</c:v>
                </c:pt>
                <c:pt idx="9501">
                  <c:v>245000</c:v>
                </c:pt>
                <c:pt idx="9502">
                  <c:v>1250000</c:v>
                </c:pt>
                <c:pt idx="9503">
                  <c:v>585000</c:v>
                </c:pt>
                <c:pt idx="9504">
                  <c:v>1040000</c:v>
                </c:pt>
                <c:pt idx="9505">
                  <c:v>525000</c:v>
                </c:pt>
                <c:pt idx="9506">
                  <c:v>170000</c:v>
                </c:pt>
                <c:pt idx="9507">
                  <c:v>750000</c:v>
                </c:pt>
                <c:pt idx="9508">
                  <c:v>999000</c:v>
                </c:pt>
                <c:pt idx="9509">
                  <c:v>365000</c:v>
                </c:pt>
                <c:pt idx="9510">
                  <c:v>600000</c:v>
                </c:pt>
                <c:pt idx="9511">
                  <c:v>790000</c:v>
                </c:pt>
                <c:pt idx="9512">
                  <c:v>290000</c:v>
                </c:pt>
                <c:pt idx="9513">
                  <c:v>1285000</c:v>
                </c:pt>
                <c:pt idx="9514">
                  <c:v>390000</c:v>
                </c:pt>
                <c:pt idx="9515">
                  <c:v>725000</c:v>
                </c:pt>
                <c:pt idx="9516">
                  <c:v>660000</c:v>
                </c:pt>
                <c:pt idx="9517">
                  <c:v>745000</c:v>
                </c:pt>
                <c:pt idx="9518">
                  <c:v>561000</c:v>
                </c:pt>
                <c:pt idx="9519">
                  <c:v>695000</c:v>
                </c:pt>
                <c:pt idx="9520">
                  <c:v>575000</c:v>
                </c:pt>
                <c:pt idx="9521">
                  <c:v>255000</c:v>
                </c:pt>
                <c:pt idx="9522">
                  <c:v>395000</c:v>
                </c:pt>
                <c:pt idx="9523">
                  <c:v>350000</c:v>
                </c:pt>
                <c:pt idx="9524">
                  <c:v>620000</c:v>
                </c:pt>
                <c:pt idx="9525">
                  <c:v>1250000</c:v>
                </c:pt>
                <c:pt idx="9526">
                  <c:v>649999</c:v>
                </c:pt>
                <c:pt idx="9527">
                  <c:v>785000</c:v>
                </c:pt>
                <c:pt idx="9528">
                  <c:v>450000</c:v>
                </c:pt>
                <c:pt idx="9529">
                  <c:v>475000</c:v>
                </c:pt>
                <c:pt idx="9530">
                  <c:v>200000</c:v>
                </c:pt>
                <c:pt idx="9531">
                  <c:v>900000</c:v>
                </c:pt>
                <c:pt idx="9532">
                  <c:v>339584</c:v>
                </c:pt>
                <c:pt idx="9533">
                  <c:v>650000</c:v>
                </c:pt>
                <c:pt idx="9534">
                  <c:v>1395000</c:v>
                </c:pt>
                <c:pt idx="9535">
                  <c:v>225000</c:v>
                </c:pt>
                <c:pt idx="9536">
                  <c:v>595000</c:v>
                </c:pt>
                <c:pt idx="9537">
                  <c:v>435000</c:v>
                </c:pt>
                <c:pt idx="9538">
                  <c:v>389999</c:v>
                </c:pt>
                <c:pt idx="9539">
                  <c:v>350000</c:v>
                </c:pt>
                <c:pt idx="9540">
                  <c:v>725000</c:v>
                </c:pt>
                <c:pt idx="9541">
                  <c:v>350000</c:v>
                </c:pt>
                <c:pt idx="9542">
                  <c:v>750000</c:v>
                </c:pt>
                <c:pt idx="9543">
                  <c:v>135000</c:v>
                </c:pt>
                <c:pt idx="9544">
                  <c:v>715000</c:v>
                </c:pt>
                <c:pt idx="9545">
                  <c:v>460000</c:v>
                </c:pt>
                <c:pt idx="9546">
                  <c:v>350000</c:v>
                </c:pt>
                <c:pt idx="9547">
                  <c:v>625000</c:v>
                </c:pt>
                <c:pt idx="9548">
                  <c:v>380000</c:v>
                </c:pt>
                <c:pt idx="9549">
                  <c:v>725000</c:v>
                </c:pt>
                <c:pt idx="9550">
                  <c:v>695000</c:v>
                </c:pt>
                <c:pt idx="9551">
                  <c:v>1550000</c:v>
                </c:pt>
                <c:pt idx="9552">
                  <c:v>375000</c:v>
                </c:pt>
                <c:pt idx="9553">
                  <c:v>474000</c:v>
                </c:pt>
                <c:pt idx="9554">
                  <c:v>460000</c:v>
                </c:pt>
                <c:pt idx="9555">
                  <c:v>95000</c:v>
                </c:pt>
                <c:pt idx="9556">
                  <c:v>795000</c:v>
                </c:pt>
                <c:pt idx="9557">
                  <c:v>750000</c:v>
                </c:pt>
                <c:pt idx="9558">
                  <c:v>299999</c:v>
                </c:pt>
                <c:pt idx="9559">
                  <c:v>525000</c:v>
                </c:pt>
                <c:pt idx="9560">
                  <c:v>141000</c:v>
                </c:pt>
                <c:pt idx="9561">
                  <c:v>800000</c:v>
                </c:pt>
                <c:pt idx="9562">
                  <c:v>155000</c:v>
                </c:pt>
                <c:pt idx="9563">
                  <c:v>230000</c:v>
                </c:pt>
                <c:pt idx="9564">
                  <c:v>455000</c:v>
                </c:pt>
                <c:pt idx="9565">
                  <c:v>925000</c:v>
                </c:pt>
                <c:pt idx="9566">
                  <c:v>1150000</c:v>
                </c:pt>
                <c:pt idx="9567">
                  <c:v>530000</c:v>
                </c:pt>
                <c:pt idx="9568">
                  <c:v>1125000</c:v>
                </c:pt>
                <c:pt idx="9569">
                  <c:v>450000</c:v>
                </c:pt>
                <c:pt idx="9570">
                  <c:v>1150000</c:v>
                </c:pt>
                <c:pt idx="9571">
                  <c:v>950000</c:v>
                </c:pt>
                <c:pt idx="9572">
                  <c:v>549000</c:v>
                </c:pt>
                <c:pt idx="9573">
                  <c:v>561000</c:v>
                </c:pt>
                <c:pt idx="9574">
                  <c:v>125000</c:v>
                </c:pt>
                <c:pt idx="9575">
                  <c:v>349000</c:v>
                </c:pt>
                <c:pt idx="9576">
                  <c:v>1265000</c:v>
                </c:pt>
                <c:pt idx="9577">
                  <c:v>499999</c:v>
                </c:pt>
                <c:pt idx="9578">
                  <c:v>800000</c:v>
                </c:pt>
                <c:pt idx="9579">
                  <c:v>350000</c:v>
                </c:pt>
                <c:pt idx="9580">
                  <c:v>730000</c:v>
                </c:pt>
                <c:pt idx="9581">
                  <c:v>110000</c:v>
                </c:pt>
                <c:pt idx="9582">
                  <c:v>195000</c:v>
                </c:pt>
                <c:pt idx="9583">
                  <c:v>825000</c:v>
                </c:pt>
                <c:pt idx="9584">
                  <c:v>140000</c:v>
                </c:pt>
                <c:pt idx="9585">
                  <c:v>850000</c:v>
                </c:pt>
                <c:pt idx="9586">
                  <c:v>1599000</c:v>
                </c:pt>
                <c:pt idx="9587">
                  <c:v>350000</c:v>
                </c:pt>
                <c:pt idx="9588">
                  <c:v>450000</c:v>
                </c:pt>
                <c:pt idx="9589">
                  <c:v>495000</c:v>
                </c:pt>
                <c:pt idx="9590">
                  <c:v>1100000</c:v>
                </c:pt>
                <c:pt idx="9591">
                  <c:v>750000</c:v>
                </c:pt>
                <c:pt idx="9592">
                  <c:v>225000</c:v>
                </c:pt>
                <c:pt idx="9593">
                  <c:v>395000</c:v>
                </c:pt>
                <c:pt idx="9594">
                  <c:v>575000</c:v>
                </c:pt>
                <c:pt idx="9595">
                  <c:v>1030000</c:v>
                </c:pt>
                <c:pt idx="9596">
                  <c:v>48000</c:v>
                </c:pt>
                <c:pt idx="9597">
                  <c:v>770000</c:v>
                </c:pt>
                <c:pt idx="9598">
                  <c:v>220100</c:v>
                </c:pt>
                <c:pt idx="9599">
                  <c:v>375000</c:v>
                </c:pt>
                <c:pt idx="9600">
                  <c:v>155000</c:v>
                </c:pt>
                <c:pt idx="9601">
                  <c:v>890000</c:v>
                </c:pt>
                <c:pt idx="9602">
                  <c:v>130000</c:v>
                </c:pt>
                <c:pt idx="9603">
                  <c:v>565000</c:v>
                </c:pt>
                <c:pt idx="9604">
                  <c:v>370000</c:v>
                </c:pt>
                <c:pt idx="9605">
                  <c:v>290000</c:v>
                </c:pt>
                <c:pt idx="9606">
                  <c:v>875000</c:v>
                </c:pt>
                <c:pt idx="9607">
                  <c:v>440000</c:v>
                </c:pt>
                <c:pt idx="9608">
                  <c:v>180000</c:v>
                </c:pt>
                <c:pt idx="9609">
                  <c:v>598000</c:v>
                </c:pt>
                <c:pt idx="9610">
                  <c:v>400000</c:v>
                </c:pt>
                <c:pt idx="9611">
                  <c:v>1600000</c:v>
                </c:pt>
                <c:pt idx="9612">
                  <c:v>210000</c:v>
                </c:pt>
                <c:pt idx="9613">
                  <c:v>790000</c:v>
                </c:pt>
                <c:pt idx="9614">
                  <c:v>251000</c:v>
                </c:pt>
                <c:pt idx="9615">
                  <c:v>120000</c:v>
                </c:pt>
                <c:pt idx="9616">
                  <c:v>173000</c:v>
                </c:pt>
                <c:pt idx="9617">
                  <c:v>700000</c:v>
                </c:pt>
                <c:pt idx="9618">
                  <c:v>495000</c:v>
                </c:pt>
                <c:pt idx="9619">
                  <c:v>375000</c:v>
                </c:pt>
                <c:pt idx="9620">
                  <c:v>750000</c:v>
                </c:pt>
                <c:pt idx="9621">
                  <c:v>175000</c:v>
                </c:pt>
                <c:pt idx="9622">
                  <c:v>470000</c:v>
                </c:pt>
                <c:pt idx="9623">
                  <c:v>240000</c:v>
                </c:pt>
                <c:pt idx="9624">
                  <c:v>525000</c:v>
                </c:pt>
                <c:pt idx="9625">
                  <c:v>195000</c:v>
                </c:pt>
                <c:pt idx="9626">
                  <c:v>1185000</c:v>
                </c:pt>
                <c:pt idx="9627">
                  <c:v>775000</c:v>
                </c:pt>
                <c:pt idx="9628">
                  <c:v>455000</c:v>
                </c:pt>
                <c:pt idx="9629">
                  <c:v>510000</c:v>
                </c:pt>
                <c:pt idx="9630">
                  <c:v>260000</c:v>
                </c:pt>
                <c:pt idx="9631">
                  <c:v>215000</c:v>
                </c:pt>
                <c:pt idx="9632">
                  <c:v>999000</c:v>
                </c:pt>
                <c:pt idx="9633">
                  <c:v>665000</c:v>
                </c:pt>
                <c:pt idx="9634">
                  <c:v>1500000</c:v>
                </c:pt>
                <c:pt idx="9635">
                  <c:v>245000</c:v>
                </c:pt>
                <c:pt idx="9636">
                  <c:v>210000</c:v>
                </c:pt>
                <c:pt idx="9637">
                  <c:v>373000</c:v>
                </c:pt>
                <c:pt idx="9638">
                  <c:v>775000</c:v>
                </c:pt>
                <c:pt idx="9639">
                  <c:v>435000</c:v>
                </c:pt>
                <c:pt idx="9640">
                  <c:v>483000</c:v>
                </c:pt>
                <c:pt idx="9641">
                  <c:v>175000</c:v>
                </c:pt>
                <c:pt idx="9642">
                  <c:v>430000</c:v>
                </c:pt>
                <c:pt idx="9643">
                  <c:v>770000</c:v>
                </c:pt>
                <c:pt idx="9644">
                  <c:v>300000</c:v>
                </c:pt>
                <c:pt idx="9645">
                  <c:v>520000</c:v>
                </c:pt>
                <c:pt idx="9646">
                  <c:v>565000</c:v>
                </c:pt>
                <c:pt idx="9647">
                  <c:v>220000</c:v>
                </c:pt>
                <c:pt idx="9648">
                  <c:v>500000</c:v>
                </c:pt>
                <c:pt idx="9649">
                  <c:v>179999</c:v>
                </c:pt>
                <c:pt idx="9650">
                  <c:v>700000</c:v>
                </c:pt>
                <c:pt idx="9651">
                  <c:v>155000</c:v>
                </c:pt>
                <c:pt idx="9652">
                  <c:v>425000</c:v>
                </c:pt>
                <c:pt idx="9653">
                  <c:v>489000</c:v>
                </c:pt>
                <c:pt idx="9654">
                  <c:v>972000</c:v>
                </c:pt>
                <c:pt idx="9655">
                  <c:v>265000</c:v>
                </c:pt>
                <c:pt idx="9656">
                  <c:v>610000</c:v>
                </c:pt>
                <c:pt idx="9657">
                  <c:v>450000</c:v>
                </c:pt>
                <c:pt idx="9658">
                  <c:v>245000</c:v>
                </c:pt>
                <c:pt idx="9659">
                  <c:v>830000</c:v>
                </c:pt>
                <c:pt idx="9660">
                  <c:v>175000</c:v>
                </c:pt>
                <c:pt idx="9661">
                  <c:v>780000</c:v>
                </c:pt>
                <c:pt idx="9662">
                  <c:v>410000</c:v>
                </c:pt>
                <c:pt idx="9663">
                  <c:v>1065000</c:v>
                </c:pt>
                <c:pt idx="9664">
                  <c:v>1174000</c:v>
                </c:pt>
                <c:pt idx="9665">
                  <c:v>690000</c:v>
                </c:pt>
                <c:pt idx="9666">
                  <c:v>521000</c:v>
                </c:pt>
                <c:pt idx="9667">
                  <c:v>450000</c:v>
                </c:pt>
                <c:pt idx="9668">
                  <c:v>310000</c:v>
                </c:pt>
                <c:pt idx="9669">
                  <c:v>475000</c:v>
                </c:pt>
                <c:pt idx="9670">
                  <c:v>425000</c:v>
                </c:pt>
                <c:pt idx="9671">
                  <c:v>300000</c:v>
                </c:pt>
                <c:pt idx="9672">
                  <c:v>850000</c:v>
                </c:pt>
                <c:pt idx="9673">
                  <c:v>789999</c:v>
                </c:pt>
                <c:pt idx="9674">
                  <c:v>590000</c:v>
                </c:pt>
                <c:pt idx="9675">
                  <c:v>650000</c:v>
                </c:pt>
                <c:pt idx="9676">
                  <c:v>395000</c:v>
                </c:pt>
                <c:pt idx="9677">
                  <c:v>1590000</c:v>
                </c:pt>
                <c:pt idx="9678">
                  <c:v>1355000</c:v>
                </c:pt>
                <c:pt idx="9679">
                  <c:v>211000</c:v>
                </c:pt>
                <c:pt idx="9680">
                  <c:v>450000</c:v>
                </c:pt>
                <c:pt idx="9681">
                  <c:v>425000</c:v>
                </c:pt>
                <c:pt idx="9682">
                  <c:v>470000</c:v>
                </c:pt>
                <c:pt idx="9683">
                  <c:v>265000</c:v>
                </c:pt>
                <c:pt idx="9684">
                  <c:v>375000</c:v>
                </c:pt>
                <c:pt idx="9685">
                  <c:v>420000</c:v>
                </c:pt>
                <c:pt idx="9686">
                  <c:v>500000</c:v>
                </c:pt>
                <c:pt idx="9687">
                  <c:v>165000</c:v>
                </c:pt>
                <c:pt idx="9688">
                  <c:v>1051000</c:v>
                </c:pt>
                <c:pt idx="9689">
                  <c:v>250000</c:v>
                </c:pt>
                <c:pt idx="9690">
                  <c:v>540000</c:v>
                </c:pt>
                <c:pt idx="9691">
                  <c:v>815000</c:v>
                </c:pt>
                <c:pt idx="9692">
                  <c:v>1251111</c:v>
                </c:pt>
                <c:pt idx="9693">
                  <c:v>174999</c:v>
                </c:pt>
                <c:pt idx="9694">
                  <c:v>345000</c:v>
                </c:pt>
                <c:pt idx="9695">
                  <c:v>510000</c:v>
                </c:pt>
                <c:pt idx="9696">
                  <c:v>361100</c:v>
                </c:pt>
                <c:pt idx="9697">
                  <c:v>349999</c:v>
                </c:pt>
                <c:pt idx="9698">
                  <c:v>390000</c:v>
                </c:pt>
                <c:pt idx="9699">
                  <c:v>380000</c:v>
                </c:pt>
                <c:pt idx="9700">
                  <c:v>599000</c:v>
                </c:pt>
                <c:pt idx="9701">
                  <c:v>950000</c:v>
                </c:pt>
                <c:pt idx="9702">
                  <c:v>690000</c:v>
                </c:pt>
                <c:pt idx="9703">
                  <c:v>650000</c:v>
                </c:pt>
                <c:pt idx="9704">
                  <c:v>470000</c:v>
                </c:pt>
                <c:pt idx="9705">
                  <c:v>1199999</c:v>
                </c:pt>
                <c:pt idx="9706">
                  <c:v>749000</c:v>
                </c:pt>
                <c:pt idx="9707">
                  <c:v>1200000</c:v>
                </c:pt>
                <c:pt idx="9708">
                  <c:v>255000</c:v>
                </c:pt>
                <c:pt idx="9709">
                  <c:v>280000</c:v>
                </c:pt>
                <c:pt idx="9710">
                  <c:v>241000</c:v>
                </c:pt>
                <c:pt idx="9711">
                  <c:v>325000</c:v>
                </c:pt>
                <c:pt idx="9712">
                  <c:v>135000</c:v>
                </c:pt>
                <c:pt idx="9713">
                  <c:v>750000</c:v>
                </c:pt>
                <c:pt idx="9714">
                  <c:v>1060000</c:v>
                </c:pt>
                <c:pt idx="9715">
                  <c:v>878500</c:v>
                </c:pt>
                <c:pt idx="9716">
                  <c:v>225000</c:v>
                </c:pt>
                <c:pt idx="9717">
                  <c:v>1150000</c:v>
                </c:pt>
                <c:pt idx="9718">
                  <c:v>595000</c:v>
                </c:pt>
                <c:pt idx="9719">
                  <c:v>725000</c:v>
                </c:pt>
                <c:pt idx="9720">
                  <c:v>1650000</c:v>
                </c:pt>
                <c:pt idx="9721">
                  <c:v>235000</c:v>
                </c:pt>
                <c:pt idx="9722">
                  <c:v>675000</c:v>
                </c:pt>
                <c:pt idx="9723">
                  <c:v>450000</c:v>
                </c:pt>
                <c:pt idx="9724">
                  <c:v>650000</c:v>
                </c:pt>
                <c:pt idx="9725">
                  <c:v>750000</c:v>
                </c:pt>
                <c:pt idx="9726">
                  <c:v>80000</c:v>
                </c:pt>
                <c:pt idx="9727">
                  <c:v>295000</c:v>
                </c:pt>
                <c:pt idx="9728">
                  <c:v>360000</c:v>
                </c:pt>
                <c:pt idx="9729">
                  <c:v>730000</c:v>
                </c:pt>
                <c:pt idx="9730">
                  <c:v>350000</c:v>
                </c:pt>
                <c:pt idx="9731">
                  <c:v>180000</c:v>
                </c:pt>
                <c:pt idx="9732">
                  <c:v>470000</c:v>
                </c:pt>
                <c:pt idx="9733">
                  <c:v>225000</c:v>
                </c:pt>
                <c:pt idx="9734">
                  <c:v>695000</c:v>
                </c:pt>
                <c:pt idx="9735">
                  <c:v>795000</c:v>
                </c:pt>
                <c:pt idx="9736">
                  <c:v>235000</c:v>
                </c:pt>
                <c:pt idx="9737">
                  <c:v>368000</c:v>
                </c:pt>
                <c:pt idx="9738">
                  <c:v>480000</c:v>
                </c:pt>
                <c:pt idx="9739">
                  <c:v>450000</c:v>
                </c:pt>
                <c:pt idx="9740">
                  <c:v>265000</c:v>
                </c:pt>
                <c:pt idx="9741">
                  <c:v>525000</c:v>
                </c:pt>
                <c:pt idx="9742">
                  <c:v>642000</c:v>
                </c:pt>
                <c:pt idx="9743">
                  <c:v>85000</c:v>
                </c:pt>
                <c:pt idx="9744">
                  <c:v>850000</c:v>
                </c:pt>
                <c:pt idx="9745">
                  <c:v>195000</c:v>
                </c:pt>
                <c:pt idx="9746">
                  <c:v>199999</c:v>
                </c:pt>
                <c:pt idx="9747">
                  <c:v>1150000</c:v>
                </c:pt>
                <c:pt idx="9748">
                  <c:v>1050000</c:v>
                </c:pt>
                <c:pt idx="9749">
                  <c:v>999000</c:v>
                </c:pt>
                <c:pt idx="9750">
                  <c:v>300000</c:v>
                </c:pt>
                <c:pt idx="9751">
                  <c:v>290000</c:v>
                </c:pt>
                <c:pt idx="9752">
                  <c:v>130000</c:v>
                </c:pt>
                <c:pt idx="9753">
                  <c:v>1700000</c:v>
                </c:pt>
                <c:pt idx="9754">
                  <c:v>1350000</c:v>
                </c:pt>
                <c:pt idx="9755">
                  <c:v>155000</c:v>
                </c:pt>
                <c:pt idx="9756">
                  <c:v>765000</c:v>
                </c:pt>
                <c:pt idx="9757">
                  <c:v>1400000</c:v>
                </c:pt>
                <c:pt idx="9758">
                  <c:v>585000</c:v>
                </c:pt>
                <c:pt idx="9759">
                  <c:v>390000</c:v>
                </c:pt>
                <c:pt idx="9760">
                  <c:v>485000</c:v>
                </c:pt>
                <c:pt idx="9761">
                  <c:v>1485000</c:v>
                </c:pt>
                <c:pt idx="9762">
                  <c:v>680000</c:v>
                </c:pt>
                <c:pt idx="9763">
                  <c:v>240000</c:v>
                </c:pt>
                <c:pt idx="9764">
                  <c:v>300000</c:v>
                </c:pt>
                <c:pt idx="9765">
                  <c:v>1550000</c:v>
                </c:pt>
                <c:pt idx="9766">
                  <c:v>660000</c:v>
                </c:pt>
                <c:pt idx="9767">
                  <c:v>625000</c:v>
                </c:pt>
                <c:pt idx="9768">
                  <c:v>198000</c:v>
                </c:pt>
                <c:pt idx="9769">
                  <c:v>300000</c:v>
                </c:pt>
                <c:pt idx="9770">
                  <c:v>375000</c:v>
                </c:pt>
                <c:pt idx="9771">
                  <c:v>260000</c:v>
                </c:pt>
                <c:pt idx="9772">
                  <c:v>285000</c:v>
                </c:pt>
                <c:pt idx="9773">
                  <c:v>749000</c:v>
                </c:pt>
                <c:pt idx="9774">
                  <c:v>570000</c:v>
                </c:pt>
                <c:pt idx="9775">
                  <c:v>1550000</c:v>
                </c:pt>
                <c:pt idx="9776">
                  <c:v>200000</c:v>
                </c:pt>
                <c:pt idx="9777">
                  <c:v>615000</c:v>
                </c:pt>
                <c:pt idx="9778">
                  <c:v>450000</c:v>
                </c:pt>
                <c:pt idx="9779">
                  <c:v>650000</c:v>
                </c:pt>
                <c:pt idx="9780">
                  <c:v>1270000</c:v>
                </c:pt>
                <c:pt idx="9781">
                  <c:v>745000</c:v>
                </c:pt>
                <c:pt idx="9782">
                  <c:v>525000</c:v>
                </c:pt>
                <c:pt idx="9783">
                  <c:v>845000</c:v>
                </c:pt>
                <c:pt idx="9784">
                  <c:v>499000</c:v>
                </c:pt>
                <c:pt idx="9785">
                  <c:v>455000</c:v>
                </c:pt>
                <c:pt idx="9786">
                  <c:v>325000</c:v>
                </c:pt>
                <c:pt idx="9787">
                  <c:v>590000</c:v>
                </c:pt>
                <c:pt idx="9788">
                  <c:v>699999</c:v>
                </c:pt>
                <c:pt idx="9789">
                  <c:v>299000</c:v>
                </c:pt>
                <c:pt idx="9790">
                  <c:v>1145000</c:v>
                </c:pt>
                <c:pt idx="9791">
                  <c:v>375000</c:v>
                </c:pt>
                <c:pt idx="9792">
                  <c:v>450000</c:v>
                </c:pt>
                <c:pt idx="9793">
                  <c:v>510000</c:v>
                </c:pt>
                <c:pt idx="9794">
                  <c:v>875000</c:v>
                </c:pt>
                <c:pt idx="9795">
                  <c:v>245000</c:v>
                </c:pt>
                <c:pt idx="9796">
                  <c:v>1095000</c:v>
                </c:pt>
                <c:pt idx="9797">
                  <c:v>340000</c:v>
                </c:pt>
                <c:pt idx="9798">
                  <c:v>690000</c:v>
                </c:pt>
                <c:pt idx="9799">
                  <c:v>675000</c:v>
                </c:pt>
                <c:pt idx="9800">
                  <c:v>240000</c:v>
                </c:pt>
                <c:pt idx="9801">
                  <c:v>340000</c:v>
                </c:pt>
                <c:pt idx="9802">
                  <c:v>790000</c:v>
                </c:pt>
                <c:pt idx="9803">
                  <c:v>299999</c:v>
                </c:pt>
                <c:pt idx="9804">
                  <c:v>1090000</c:v>
                </c:pt>
                <c:pt idx="9805">
                  <c:v>220000</c:v>
                </c:pt>
                <c:pt idx="9806">
                  <c:v>480000</c:v>
                </c:pt>
                <c:pt idx="9807">
                  <c:v>1099000</c:v>
                </c:pt>
                <c:pt idx="9808">
                  <c:v>1099000</c:v>
                </c:pt>
                <c:pt idx="9809">
                  <c:v>950000</c:v>
                </c:pt>
                <c:pt idx="9810">
                  <c:v>390000</c:v>
                </c:pt>
                <c:pt idx="9811">
                  <c:v>70000</c:v>
                </c:pt>
                <c:pt idx="9812">
                  <c:v>325000</c:v>
                </c:pt>
                <c:pt idx="9813">
                  <c:v>185000</c:v>
                </c:pt>
                <c:pt idx="9814">
                  <c:v>300000</c:v>
                </c:pt>
                <c:pt idx="9815">
                  <c:v>725000</c:v>
                </c:pt>
                <c:pt idx="9816">
                  <c:v>385000</c:v>
                </c:pt>
                <c:pt idx="9817">
                  <c:v>311000</c:v>
                </c:pt>
                <c:pt idx="9818">
                  <c:v>555000</c:v>
                </c:pt>
                <c:pt idx="9819">
                  <c:v>749000</c:v>
                </c:pt>
                <c:pt idx="9820">
                  <c:v>550000</c:v>
                </c:pt>
                <c:pt idx="9821">
                  <c:v>440000</c:v>
                </c:pt>
                <c:pt idx="9822">
                  <c:v>230000</c:v>
                </c:pt>
                <c:pt idx="9823">
                  <c:v>1100000</c:v>
                </c:pt>
                <c:pt idx="9824">
                  <c:v>325000</c:v>
                </c:pt>
                <c:pt idx="9825">
                  <c:v>585000</c:v>
                </c:pt>
                <c:pt idx="9826">
                  <c:v>1325000</c:v>
                </c:pt>
                <c:pt idx="9827">
                  <c:v>125000</c:v>
                </c:pt>
                <c:pt idx="9828">
                  <c:v>1390000</c:v>
                </c:pt>
                <c:pt idx="9829">
                  <c:v>1060000</c:v>
                </c:pt>
                <c:pt idx="9830">
                  <c:v>310000</c:v>
                </c:pt>
                <c:pt idx="9831">
                  <c:v>375000</c:v>
                </c:pt>
                <c:pt idx="9832">
                  <c:v>360000</c:v>
                </c:pt>
                <c:pt idx="9833">
                  <c:v>525000</c:v>
                </c:pt>
                <c:pt idx="9834">
                  <c:v>820000</c:v>
                </c:pt>
                <c:pt idx="9835">
                  <c:v>851000</c:v>
                </c:pt>
                <c:pt idx="9836">
                  <c:v>785000</c:v>
                </c:pt>
                <c:pt idx="9837">
                  <c:v>1250000</c:v>
                </c:pt>
                <c:pt idx="9838">
                  <c:v>750000</c:v>
                </c:pt>
                <c:pt idx="9839">
                  <c:v>40000</c:v>
                </c:pt>
                <c:pt idx="9840">
                  <c:v>425000</c:v>
                </c:pt>
                <c:pt idx="9841">
                  <c:v>650000</c:v>
                </c:pt>
                <c:pt idx="9842">
                  <c:v>1400000</c:v>
                </c:pt>
                <c:pt idx="9843">
                  <c:v>395000</c:v>
                </c:pt>
                <c:pt idx="9844">
                  <c:v>620000</c:v>
                </c:pt>
                <c:pt idx="9845">
                  <c:v>899000</c:v>
                </c:pt>
                <c:pt idx="9846">
                  <c:v>582000</c:v>
                </c:pt>
                <c:pt idx="9847">
                  <c:v>540000</c:v>
                </c:pt>
                <c:pt idx="9848">
                  <c:v>450000</c:v>
                </c:pt>
                <c:pt idx="9849">
                  <c:v>450000</c:v>
                </c:pt>
                <c:pt idx="9850">
                  <c:v>845000</c:v>
                </c:pt>
                <c:pt idx="9851">
                  <c:v>695000</c:v>
                </c:pt>
                <c:pt idx="9852">
                  <c:v>1050000</c:v>
                </c:pt>
                <c:pt idx="9853">
                  <c:v>195000</c:v>
                </c:pt>
                <c:pt idx="9854">
                  <c:v>850000</c:v>
                </c:pt>
                <c:pt idx="9855">
                  <c:v>465000</c:v>
                </c:pt>
                <c:pt idx="9856">
                  <c:v>229000</c:v>
                </c:pt>
                <c:pt idx="9857">
                  <c:v>120000</c:v>
                </c:pt>
                <c:pt idx="9858">
                  <c:v>620000</c:v>
                </c:pt>
                <c:pt idx="9859">
                  <c:v>495000</c:v>
                </c:pt>
                <c:pt idx="9860">
                  <c:v>725000</c:v>
                </c:pt>
                <c:pt idx="9861">
                  <c:v>490000</c:v>
                </c:pt>
                <c:pt idx="9862">
                  <c:v>400000</c:v>
                </c:pt>
                <c:pt idx="9863">
                  <c:v>295000</c:v>
                </c:pt>
                <c:pt idx="9864">
                  <c:v>430000</c:v>
                </c:pt>
                <c:pt idx="9865">
                  <c:v>405000</c:v>
                </c:pt>
                <c:pt idx="9866">
                  <c:v>1450000</c:v>
                </c:pt>
                <c:pt idx="9867">
                  <c:v>850000</c:v>
                </c:pt>
                <c:pt idx="9868">
                  <c:v>449000</c:v>
                </c:pt>
                <c:pt idx="9869">
                  <c:v>680000</c:v>
                </c:pt>
                <c:pt idx="9870">
                  <c:v>1225000</c:v>
                </c:pt>
                <c:pt idx="9871">
                  <c:v>550000</c:v>
                </c:pt>
                <c:pt idx="9872">
                  <c:v>335000</c:v>
                </c:pt>
                <c:pt idx="9873">
                  <c:v>759000</c:v>
                </c:pt>
                <c:pt idx="9874">
                  <c:v>400000</c:v>
                </c:pt>
                <c:pt idx="9875">
                  <c:v>140000</c:v>
                </c:pt>
                <c:pt idx="9876">
                  <c:v>525000</c:v>
                </c:pt>
                <c:pt idx="9877">
                  <c:v>1300000</c:v>
                </c:pt>
                <c:pt idx="9878">
                  <c:v>65000</c:v>
                </c:pt>
                <c:pt idx="9879">
                  <c:v>895000</c:v>
                </c:pt>
                <c:pt idx="9880">
                  <c:v>275000</c:v>
                </c:pt>
                <c:pt idx="9881">
                  <c:v>135000</c:v>
                </c:pt>
                <c:pt idx="9882">
                  <c:v>425000</c:v>
                </c:pt>
                <c:pt idx="9883">
                  <c:v>790000</c:v>
                </c:pt>
                <c:pt idx="9884">
                  <c:v>549000</c:v>
                </c:pt>
                <c:pt idx="9885">
                  <c:v>825000</c:v>
                </c:pt>
                <c:pt idx="9886">
                  <c:v>750000</c:v>
                </c:pt>
                <c:pt idx="9887">
                  <c:v>250000</c:v>
                </c:pt>
                <c:pt idx="9888">
                  <c:v>175000</c:v>
                </c:pt>
                <c:pt idx="9889">
                  <c:v>425000</c:v>
                </c:pt>
                <c:pt idx="9890">
                  <c:v>650000</c:v>
                </c:pt>
                <c:pt idx="9891">
                  <c:v>285000</c:v>
                </c:pt>
                <c:pt idx="9892">
                  <c:v>190000</c:v>
                </c:pt>
                <c:pt idx="9893">
                  <c:v>577000</c:v>
                </c:pt>
                <c:pt idx="9894">
                  <c:v>850000</c:v>
                </c:pt>
                <c:pt idx="9895">
                  <c:v>175000</c:v>
                </c:pt>
                <c:pt idx="9896">
                  <c:v>210000</c:v>
                </c:pt>
                <c:pt idx="9897">
                  <c:v>511000</c:v>
                </c:pt>
                <c:pt idx="9898">
                  <c:v>585000</c:v>
                </c:pt>
                <c:pt idx="9899">
                  <c:v>675000</c:v>
                </c:pt>
                <c:pt idx="9900">
                  <c:v>225000</c:v>
                </c:pt>
                <c:pt idx="9901">
                  <c:v>225000</c:v>
                </c:pt>
                <c:pt idx="9902">
                  <c:v>155000</c:v>
                </c:pt>
                <c:pt idx="9903">
                  <c:v>200000</c:v>
                </c:pt>
                <c:pt idx="9904">
                  <c:v>150000</c:v>
                </c:pt>
                <c:pt idx="9905">
                  <c:v>75000</c:v>
                </c:pt>
                <c:pt idx="9906">
                  <c:v>1255000</c:v>
                </c:pt>
                <c:pt idx="9907">
                  <c:v>585000</c:v>
                </c:pt>
                <c:pt idx="9908">
                  <c:v>1300000</c:v>
                </c:pt>
                <c:pt idx="9909">
                  <c:v>315000</c:v>
                </c:pt>
                <c:pt idx="9910">
                  <c:v>1250000</c:v>
                </c:pt>
                <c:pt idx="9911">
                  <c:v>500000</c:v>
                </c:pt>
                <c:pt idx="9912">
                  <c:v>350000</c:v>
                </c:pt>
                <c:pt idx="9913">
                  <c:v>140000</c:v>
                </c:pt>
                <c:pt idx="9914">
                  <c:v>145000</c:v>
                </c:pt>
                <c:pt idx="9915">
                  <c:v>395000</c:v>
                </c:pt>
                <c:pt idx="9916">
                  <c:v>1074999</c:v>
                </c:pt>
                <c:pt idx="9917">
                  <c:v>560000</c:v>
                </c:pt>
                <c:pt idx="9918">
                  <c:v>515000</c:v>
                </c:pt>
                <c:pt idx="9919">
                  <c:v>1599000</c:v>
                </c:pt>
                <c:pt idx="9920">
                  <c:v>395000</c:v>
                </c:pt>
                <c:pt idx="9921">
                  <c:v>460000</c:v>
                </c:pt>
                <c:pt idx="9922">
                  <c:v>385000</c:v>
                </c:pt>
                <c:pt idx="9923">
                  <c:v>460000</c:v>
                </c:pt>
                <c:pt idx="9924">
                  <c:v>1252000</c:v>
                </c:pt>
                <c:pt idx="9925">
                  <c:v>495000</c:v>
                </c:pt>
                <c:pt idx="9926">
                  <c:v>250000</c:v>
                </c:pt>
                <c:pt idx="9927">
                  <c:v>279000</c:v>
                </c:pt>
                <c:pt idx="9928">
                  <c:v>710000</c:v>
                </c:pt>
                <c:pt idx="9929">
                  <c:v>725000</c:v>
                </c:pt>
                <c:pt idx="9930">
                  <c:v>730000</c:v>
                </c:pt>
                <c:pt idx="9931">
                  <c:v>272000</c:v>
                </c:pt>
                <c:pt idx="9932">
                  <c:v>339000</c:v>
                </c:pt>
                <c:pt idx="9933">
                  <c:v>395000</c:v>
                </c:pt>
                <c:pt idx="9934">
                  <c:v>135000</c:v>
                </c:pt>
                <c:pt idx="9935">
                  <c:v>125000</c:v>
                </c:pt>
                <c:pt idx="9936">
                  <c:v>365000</c:v>
                </c:pt>
                <c:pt idx="9937">
                  <c:v>380000</c:v>
                </c:pt>
                <c:pt idx="9938">
                  <c:v>357000</c:v>
                </c:pt>
                <c:pt idx="9939">
                  <c:v>285000</c:v>
                </c:pt>
                <c:pt idx="9940">
                  <c:v>210000</c:v>
                </c:pt>
                <c:pt idx="9941">
                  <c:v>310000</c:v>
                </c:pt>
                <c:pt idx="9942">
                  <c:v>179000</c:v>
                </c:pt>
                <c:pt idx="9943">
                  <c:v>850000</c:v>
                </c:pt>
                <c:pt idx="9944">
                  <c:v>300000</c:v>
                </c:pt>
                <c:pt idx="9945">
                  <c:v>115000</c:v>
                </c:pt>
                <c:pt idx="9946">
                  <c:v>449820</c:v>
                </c:pt>
                <c:pt idx="9947">
                  <c:v>155000</c:v>
                </c:pt>
                <c:pt idx="9948">
                  <c:v>672000</c:v>
                </c:pt>
                <c:pt idx="9949">
                  <c:v>420000</c:v>
                </c:pt>
                <c:pt idx="9950">
                  <c:v>510000</c:v>
                </c:pt>
                <c:pt idx="9951">
                  <c:v>625000</c:v>
                </c:pt>
                <c:pt idx="9952">
                  <c:v>1245000</c:v>
                </c:pt>
                <c:pt idx="9953">
                  <c:v>1000000</c:v>
                </c:pt>
                <c:pt idx="9954">
                  <c:v>495000</c:v>
                </c:pt>
                <c:pt idx="9955">
                  <c:v>485000</c:v>
                </c:pt>
                <c:pt idx="9956">
                  <c:v>1150000</c:v>
                </c:pt>
                <c:pt idx="9957">
                  <c:v>625000</c:v>
                </c:pt>
                <c:pt idx="9958">
                  <c:v>1100000</c:v>
                </c:pt>
                <c:pt idx="9959">
                  <c:v>485000</c:v>
                </c:pt>
                <c:pt idx="9960">
                  <c:v>325000</c:v>
                </c:pt>
                <c:pt idx="9961">
                  <c:v>432000</c:v>
                </c:pt>
                <c:pt idx="9962">
                  <c:v>395000</c:v>
                </c:pt>
                <c:pt idx="9963">
                  <c:v>150000</c:v>
                </c:pt>
                <c:pt idx="9964">
                  <c:v>349000</c:v>
                </c:pt>
                <c:pt idx="9965">
                  <c:v>525000</c:v>
                </c:pt>
                <c:pt idx="9966">
                  <c:v>700000</c:v>
                </c:pt>
                <c:pt idx="9967">
                  <c:v>629996</c:v>
                </c:pt>
                <c:pt idx="9968">
                  <c:v>550000</c:v>
                </c:pt>
                <c:pt idx="9969">
                  <c:v>485000</c:v>
                </c:pt>
                <c:pt idx="9970">
                  <c:v>890000</c:v>
                </c:pt>
                <c:pt idx="9971">
                  <c:v>699000</c:v>
                </c:pt>
                <c:pt idx="9972">
                  <c:v>1299000</c:v>
                </c:pt>
                <c:pt idx="9973">
                  <c:v>187000</c:v>
                </c:pt>
                <c:pt idx="9974">
                  <c:v>325000</c:v>
                </c:pt>
                <c:pt idx="9975">
                  <c:v>450000</c:v>
                </c:pt>
                <c:pt idx="9976">
                  <c:v>260000</c:v>
                </c:pt>
                <c:pt idx="9977">
                  <c:v>300000</c:v>
                </c:pt>
                <c:pt idx="9978">
                  <c:v>799000</c:v>
                </c:pt>
                <c:pt idx="9979">
                  <c:v>795000</c:v>
                </c:pt>
                <c:pt idx="9980">
                  <c:v>290000</c:v>
                </c:pt>
                <c:pt idx="9981">
                  <c:v>1200000</c:v>
                </c:pt>
                <c:pt idx="9982">
                  <c:v>530000</c:v>
                </c:pt>
                <c:pt idx="9983">
                  <c:v>1550000</c:v>
                </c:pt>
                <c:pt idx="9984">
                  <c:v>630000</c:v>
                </c:pt>
                <c:pt idx="9985">
                  <c:v>395000</c:v>
                </c:pt>
                <c:pt idx="9986">
                  <c:v>399000</c:v>
                </c:pt>
                <c:pt idx="9987">
                  <c:v>465000</c:v>
                </c:pt>
                <c:pt idx="9988">
                  <c:v>90000</c:v>
                </c:pt>
                <c:pt idx="9989">
                  <c:v>355000</c:v>
                </c:pt>
                <c:pt idx="9990">
                  <c:v>390000</c:v>
                </c:pt>
                <c:pt idx="9991">
                  <c:v>258000</c:v>
                </c:pt>
                <c:pt idx="9992">
                  <c:v>325000</c:v>
                </c:pt>
                <c:pt idx="9993">
                  <c:v>647000</c:v>
                </c:pt>
                <c:pt idx="9994">
                  <c:v>695000</c:v>
                </c:pt>
                <c:pt idx="9995">
                  <c:v>1395000</c:v>
                </c:pt>
                <c:pt idx="9996">
                  <c:v>645000</c:v>
                </c:pt>
                <c:pt idx="9997">
                  <c:v>300000</c:v>
                </c:pt>
                <c:pt idx="9998">
                  <c:v>1675000</c:v>
                </c:pt>
                <c:pt idx="9999">
                  <c:v>368000</c:v>
                </c:pt>
                <c:pt idx="10000">
                  <c:v>624999</c:v>
                </c:pt>
                <c:pt idx="10001">
                  <c:v>500000</c:v>
                </c:pt>
                <c:pt idx="10002">
                  <c:v>695000</c:v>
                </c:pt>
                <c:pt idx="10003">
                  <c:v>1050000</c:v>
                </c:pt>
                <c:pt idx="10004">
                  <c:v>725000</c:v>
                </c:pt>
                <c:pt idx="10005">
                  <c:v>90000</c:v>
                </c:pt>
                <c:pt idx="10006">
                  <c:v>525000</c:v>
                </c:pt>
                <c:pt idx="10007">
                  <c:v>425000</c:v>
                </c:pt>
                <c:pt idx="10008">
                  <c:v>740000</c:v>
                </c:pt>
                <c:pt idx="10009">
                  <c:v>265000</c:v>
                </c:pt>
                <c:pt idx="10010">
                  <c:v>145000</c:v>
                </c:pt>
                <c:pt idx="10011">
                  <c:v>295000</c:v>
                </c:pt>
                <c:pt idx="10012">
                  <c:v>525000</c:v>
                </c:pt>
                <c:pt idx="10013">
                  <c:v>270000</c:v>
                </c:pt>
                <c:pt idx="10014">
                  <c:v>1500000</c:v>
                </c:pt>
                <c:pt idx="10015">
                  <c:v>350000</c:v>
                </c:pt>
                <c:pt idx="10016">
                  <c:v>85000</c:v>
                </c:pt>
                <c:pt idx="10017">
                  <c:v>445000</c:v>
                </c:pt>
                <c:pt idx="10018">
                  <c:v>870000</c:v>
                </c:pt>
                <c:pt idx="10019">
                  <c:v>550000</c:v>
                </c:pt>
                <c:pt idx="10020">
                  <c:v>545000</c:v>
                </c:pt>
                <c:pt idx="10021">
                  <c:v>677777</c:v>
                </c:pt>
                <c:pt idx="10022">
                  <c:v>645000</c:v>
                </c:pt>
                <c:pt idx="10023">
                  <c:v>435000</c:v>
                </c:pt>
                <c:pt idx="10024">
                  <c:v>650000</c:v>
                </c:pt>
                <c:pt idx="10025">
                  <c:v>341000</c:v>
                </c:pt>
                <c:pt idx="10026">
                  <c:v>535000</c:v>
                </c:pt>
                <c:pt idx="10027">
                  <c:v>185000</c:v>
                </c:pt>
                <c:pt idx="10028">
                  <c:v>599999</c:v>
                </c:pt>
                <c:pt idx="10029">
                  <c:v>300000</c:v>
                </c:pt>
                <c:pt idx="10030">
                  <c:v>390000</c:v>
                </c:pt>
                <c:pt idx="10031">
                  <c:v>330000</c:v>
                </c:pt>
                <c:pt idx="10032">
                  <c:v>710000</c:v>
                </c:pt>
                <c:pt idx="10033">
                  <c:v>1299000</c:v>
                </c:pt>
                <c:pt idx="10034">
                  <c:v>475000</c:v>
                </c:pt>
                <c:pt idx="10035">
                  <c:v>190000</c:v>
                </c:pt>
                <c:pt idx="10036">
                  <c:v>475000</c:v>
                </c:pt>
                <c:pt idx="10037">
                  <c:v>850000</c:v>
                </c:pt>
                <c:pt idx="10038">
                  <c:v>90000</c:v>
                </c:pt>
                <c:pt idx="10039">
                  <c:v>1470000</c:v>
                </c:pt>
                <c:pt idx="10040">
                  <c:v>295000</c:v>
                </c:pt>
                <c:pt idx="10041">
                  <c:v>485000</c:v>
                </c:pt>
                <c:pt idx="10042">
                  <c:v>130000</c:v>
                </c:pt>
                <c:pt idx="10043">
                  <c:v>700000</c:v>
                </c:pt>
                <c:pt idx="10044">
                  <c:v>215000</c:v>
                </c:pt>
                <c:pt idx="10045">
                  <c:v>438000</c:v>
                </c:pt>
                <c:pt idx="10046">
                  <c:v>100000</c:v>
                </c:pt>
                <c:pt idx="10047">
                  <c:v>1395000</c:v>
                </c:pt>
                <c:pt idx="10048">
                  <c:v>100000</c:v>
                </c:pt>
                <c:pt idx="10049">
                  <c:v>675000</c:v>
                </c:pt>
                <c:pt idx="10050">
                  <c:v>580000</c:v>
                </c:pt>
                <c:pt idx="10051">
                  <c:v>950000</c:v>
                </c:pt>
                <c:pt idx="10052">
                  <c:v>630000</c:v>
                </c:pt>
                <c:pt idx="10053">
                  <c:v>545000</c:v>
                </c:pt>
                <c:pt idx="10054">
                  <c:v>650000</c:v>
                </c:pt>
                <c:pt idx="10055">
                  <c:v>375000</c:v>
                </c:pt>
                <c:pt idx="10056">
                  <c:v>215000</c:v>
                </c:pt>
                <c:pt idx="10057">
                  <c:v>335000</c:v>
                </c:pt>
                <c:pt idx="10058">
                  <c:v>490000</c:v>
                </c:pt>
                <c:pt idx="10059">
                  <c:v>425000</c:v>
                </c:pt>
                <c:pt idx="10060">
                  <c:v>410000</c:v>
                </c:pt>
                <c:pt idx="10061">
                  <c:v>325000</c:v>
                </c:pt>
                <c:pt idx="10062">
                  <c:v>360000</c:v>
                </c:pt>
                <c:pt idx="10063">
                  <c:v>490000</c:v>
                </c:pt>
                <c:pt idx="10064">
                  <c:v>1500000</c:v>
                </c:pt>
                <c:pt idx="10065">
                  <c:v>179000</c:v>
                </c:pt>
                <c:pt idx="10066">
                  <c:v>1369000</c:v>
                </c:pt>
                <c:pt idx="10067">
                  <c:v>310000</c:v>
                </c:pt>
                <c:pt idx="10068">
                  <c:v>515000</c:v>
                </c:pt>
                <c:pt idx="10069">
                  <c:v>150000</c:v>
                </c:pt>
                <c:pt idx="10070">
                  <c:v>180000</c:v>
                </c:pt>
                <c:pt idx="10071">
                  <c:v>1200000</c:v>
                </c:pt>
                <c:pt idx="10072">
                  <c:v>1575000</c:v>
                </c:pt>
                <c:pt idx="10073">
                  <c:v>545000</c:v>
                </c:pt>
                <c:pt idx="10074">
                  <c:v>110000</c:v>
                </c:pt>
                <c:pt idx="10075">
                  <c:v>770000</c:v>
                </c:pt>
                <c:pt idx="10076">
                  <c:v>160000</c:v>
                </c:pt>
                <c:pt idx="10077">
                  <c:v>435000</c:v>
                </c:pt>
                <c:pt idx="10078">
                  <c:v>115000</c:v>
                </c:pt>
                <c:pt idx="10079">
                  <c:v>420000</c:v>
                </c:pt>
                <c:pt idx="10080">
                  <c:v>1275000</c:v>
                </c:pt>
                <c:pt idx="10081">
                  <c:v>175000</c:v>
                </c:pt>
                <c:pt idx="10082">
                  <c:v>645000</c:v>
                </c:pt>
                <c:pt idx="10083">
                  <c:v>795000</c:v>
                </c:pt>
                <c:pt idx="10084">
                  <c:v>375000</c:v>
                </c:pt>
                <c:pt idx="10085">
                  <c:v>249000</c:v>
                </c:pt>
                <c:pt idx="10086">
                  <c:v>110000</c:v>
                </c:pt>
                <c:pt idx="10087">
                  <c:v>555000</c:v>
                </c:pt>
                <c:pt idx="10088">
                  <c:v>850000</c:v>
                </c:pt>
                <c:pt idx="10089">
                  <c:v>449999</c:v>
                </c:pt>
                <c:pt idx="10090">
                  <c:v>125000</c:v>
                </c:pt>
                <c:pt idx="10091">
                  <c:v>720000</c:v>
                </c:pt>
                <c:pt idx="10092">
                  <c:v>1000000</c:v>
                </c:pt>
                <c:pt idx="10093">
                  <c:v>990000</c:v>
                </c:pt>
                <c:pt idx="10094">
                  <c:v>645000</c:v>
                </c:pt>
                <c:pt idx="10095">
                  <c:v>510000</c:v>
                </c:pt>
                <c:pt idx="10096">
                  <c:v>825000</c:v>
                </c:pt>
                <c:pt idx="10097">
                  <c:v>869000</c:v>
                </c:pt>
                <c:pt idx="10098">
                  <c:v>890000</c:v>
                </c:pt>
                <c:pt idx="10099">
                  <c:v>275000</c:v>
                </c:pt>
                <c:pt idx="10100">
                  <c:v>360000</c:v>
                </c:pt>
                <c:pt idx="10101">
                  <c:v>590000</c:v>
                </c:pt>
                <c:pt idx="10102">
                  <c:v>245000</c:v>
                </c:pt>
                <c:pt idx="10103">
                  <c:v>245000</c:v>
                </c:pt>
                <c:pt idx="10104">
                  <c:v>460000</c:v>
                </c:pt>
                <c:pt idx="10105">
                  <c:v>480000</c:v>
                </c:pt>
                <c:pt idx="10106">
                  <c:v>460000</c:v>
                </c:pt>
                <c:pt idx="10107">
                  <c:v>725000</c:v>
                </c:pt>
                <c:pt idx="10108">
                  <c:v>350000</c:v>
                </c:pt>
                <c:pt idx="10109">
                  <c:v>650000</c:v>
                </c:pt>
                <c:pt idx="10110">
                  <c:v>55000</c:v>
                </c:pt>
                <c:pt idx="10111">
                  <c:v>875000</c:v>
                </c:pt>
                <c:pt idx="10112">
                  <c:v>550000</c:v>
                </c:pt>
                <c:pt idx="10113">
                  <c:v>290000</c:v>
                </c:pt>
                <c:pt idx="10114">
                  <c:v>490000</c:v>
                </c:pt>
                <c:pt idx="10115">
                  <c:v>1230000</c:v>
                </c:pt>
                <c:pt idx="10116">
                  <c:v>750000</c:v>
                </c:pt>
                <c:pt idx="10117">
                  <c:v>370000</c:v>
                </c:pt>
                <c:pt idx="10118">
                  <c:v>170000</c:v>
                </c:pt>
                <c:pt idx="10119">
                  <c:v>589000</c:v>
                </c:pt>
                <c:pt idx="10120">
                  <c:v>121000</c:v>
                </c:pt>
                <c:pt idx="10121">
                  <c:v>1695000</c:v>
                </c:pt>
                <c:pt idx="10122">
                  <c:v>690000</c:v>
                </c:pt>
                <c:pt idx="10123">
                  <c:v>465000</c:v>
                </c:pt>
                <c:pt idx="10124">
                  <c:v>450000</c:v>
                </c:pt>
                <c:pt idx="10125">
                  <c:v>1470000</c:v>
                </c:pt>
                <c:pt idx="10126">
                  <c:v>155000</c:v>
                </c:pt>
                <c:pt idx="10127">
                  <c:v>1221000</c:v>
                </c:pt>
                <c:pt idx="10128">
                  <c:v>435000</c:v>
                </c:pt>
                <c:pt idx="10129">
                  <c:v>321111</c:v>
                </c:pt>
                <c:pt idx="10130">
                  <c:v>255000</c:v>
                </c:pt>
                <c:pt idx="10131">
                  <c:v>220000</c:v>
                </c:pt>
                <c:pt idx="10132">
                  <c:v>795000</c:v>
                </c:pt>
                <c:pt idx="10133">
                  <c:v>311000</c:v>
                </c:pt>
                <c:pt idx="10134">
                  <c:v>695000</c:v>
                </c:pt>
                <c:pt idx="10135">
                  <c:v>315499</c:v>
                </c:pt>
                <c:pt idx="10136">
                  <c:v>475000</c:v>
                </c:pt>
                <c:pt idx="10137">
                  <c:v>700000</c:v>
                </c:pt>
                <c:pt idx="10138">
                  <c:v>180000</c:v>
                </c:pt>
                <c:pt idx="10139">
                  <c:v>350000</c:v>
                </c:pt>
                <c:pt idx="10140">
                  <c:v>195000</c:v>
                </c:pt>
                <c:pt idx="10141">
                  <c:v>599000</c:v>
                </c:pt>
                <c:pt idx="10142">
                  <c:v>315000</c:v>
                </c:pt>
                <c:pt idx="10143">
                  <c:v>1475000</c:v>
                </c:pt>
                <c:pt idx="10144">
                  <c:v>285000</c:v>
                </c:pt>
                <c:pt idx="10145">
                  <c:v>1190000</c:v>
                </c:pt>
                <c:pt idx="10146">
                  <c:v>650000</c:v>
                </c:pt>
                <c:pt idx="10147">
                  <c:v>411000</c:v>
                </c:pt>
                <c:pt idx="10148">
                  <c:v>750000</c:v>
                </c:pt>
                <c:pt idx="10149">
                  <c:v>850000</c:v>
                </c:pt>
                <c:pt idx="10150">
                  <c:v>525000</c:v>
                </c:pt>
                <c:pt idx="10151">
                  <c:v>900000</c:v>
                </c:pt>
                <c:pt idx="10152">
                  <c:v>175000</c:v>
                </c:pt>
                <c:pt idx="10153">
                  <c:v>1675000</c:v>
                </c:pt>
                <c:pt idx="10154">
                  <c:v>465000</c:v>
                </c:pt>
                <c:pt idx="10155">
                  <c:v>325000</c:v>
                </c:pt>
                <c:pt idx="10156">
                  <c:v>455000</c:v>
                </c:pt>
                <c:pt idx="10157">
                  <c:v>299000</c:v>
                </c:pt>
                <c:pt idx="10158">
                  <c:v>920000</c:v>
                </c:pt>
                <c:pt idx="10159">
                  <c:v>250000</c:v>
                </c:pt>
                <c:pt idx="10160">
                  <c:v>370000</c:v>
                </c:pt>
                <c:pt idx="10161">
                  <c:v>675000</c:v>
                </c:pt>
                <c:pt idx="10162">
                  <c:v>1400000</c:v>
                </c:pt>
                <c:pt idx="10163">
                  <c:v>600000</c:v>
                </c:pt>
                <c:pt idx="10164">
                  <c:v>650000</c:v>
                </c:pt>
                <c:pt idx="10165">
                  <c:v>525000</c:v>
                </c:pt>
                <c:pt idx="10166">
                  <c:v>975000</c:v>
                </c:pt>
                <c:pt idx="10167">
                  <c:v>330000</c:v>
                </c:pt>
                <c:pt idx="10168">
                  <c:v>411000</c:v>
                </c:pt>
                <c:pt idx="10169">
                  <c:v>975000</c:v>
                </c:pt>
                <c:pt idx="10170">
                  <c:v>165000</c:v>
                </c:pt>
                <c:pt idx="10171">
                  <c:v>520000</c:v>
                </c:pt>
                <c:pt idx="10172">
                  <c:v>325000</c:v>
                </c:pt>
                <c:pt idx="10173">
                  <c:v>960000</c:v>
                </c:pt>
                <c:pt idx="10174">
                  <c:v>750000</c:v>
                </c:pt>
                <c:pt idx="10175">
                  <c:v>380000</c:v>
                </c:pt>
                <c:pt idx="10176">
                  <c:v>450000</c:v>
                </c:pt>
                <c:pt idx="10177">
                  <c:v>435000</c:v>
                </c:pt>
                <c:pt idx="10178">
                  <c:v>560000</c:v>
                </c:pt>
                <c:pt idx="10179">
                  <c:v>925000</c:v>
                </c:pt>
                <c:pt idx="10180">
                  <c:v>540000</c:v>
                </c:pt>
                <c:pt idx="10181">
                  <c:v>625000</c:v>
                </c:pt>
                <c:pt idx="10182">
                  <c:v>325000</c:v>
                </c:pt>
                <c:pt idx="10183">
                  <c:v>645000</c:v>
                </c:pt>
                <c:pt idx="10184">
                  <c:v>270000</c:v>
                </c:pt>
                <c:pt idx="10185">
                  <c:v>674999</c:v>
                </c:pt>
                <c:pt idx="10186">
                  <c:v>325000</c:v>
                </c:pt>
                <c:pt idx="10187">
                  <c:v>275000</c:v>
                </c:pt>
                <c:pt idx="10188">
                  <c:v>865000</c:v>
                </c:pt>
                <c:pt idx="10189">
                  <c:v>740000</c:v>
                </c:pt>
                <c:pt idx="10190">
                  <c:v>699999</c:v>
                </c:pt>
                <c:pt idx="10191">
                  <c:v>210000</c:v>
                </c:pt>
                <c:pt idx="10192">
                  <c:v>375000</c:v>
                </c:pt>
                <c:pt idx="10193">
                  <c:v>355000</c:v>
                </c:pt>
                <c:pt idx="10194">
                  <c:v>635000</c:v>
                </c:pt>
                <c:pt idx="10195">
                  <c:v>175000</c:v>
                </c:pt>
                <c:pt idx="10196">
                  <c:v>450000</c:v>
                </c:pt>
                <c:pt idx="10197">
                  <c:v>490000</c:v>
                </c:pt>
                <c:pt idx="10198">
                  <c:v>235000</c:v>
                </c:pt>
                <c:pt idx="10199">
                  <c:v>485000</c:v>
                </c:pt>
                <c:pt idx="10200">
                  <c:v>650000</c:v>
                </c:pt>
                <c:pt idx="10201">
                  <c:v>148000</c:v>
                </c:pt>
                <c:pt idx="10202">
                  <c:v>610000</c:v>
                </c:pt>
                <c:pt idx="10203">
                  <c:v>480000</c:v>
                </c:pt>
                <c:pt idx="10204">
                  <c:v>499000</c:v>
                </c:pt>
                <c:pt idx="10205">
                  <c:v>869000</c:v>
                </c:pt>
                <c:pt idx="10206">
                  <c:v>245000</c:v>
                </c:pt>
                <c:pt idx="10207">
                  <c:v>1450000</c:v>
                </c:pt>
                <c:pt idx="10208">
                  <c:v>875000</c:v>
                </c:pt>
                <c:pt idx="10209">
                  <c:v>631000</c:v>
                </c:pt>
                <c:pt idx="10210">
                  <c:v>785000</c:v>
                </c:pt>
                <c:pt idx="10211">
                  <c:v>460000</c:v>
                </c:pt>
                <c:pt idx="10212">
                  <c:v>425000</c:v>
                </c:pt>
                <c:pt idx="10213">
                  <c:v>295000</c:v>
                </c:pt>
                <c:pt idx="10214">
                  <c:v>110000</c:v>
                </c:pt>
                <c:pt idx="10215">
                  <c:v>595000</c:v>
                </c:pt>
                <c:pt idx="10216">
                  <c:v>275000</c:v>
                </c:pt>
                <c:pt idx="10217">
                  <c:v>360000</c:v>
                </c:pt>
                <c:pt idx="10218">
                  <c:v>165000</c:v>
                </c:pt>
                <c:pt idx="10219">
                  <c:v>280000</c:v>
                </c:pt>
                <c:pt idx="10220">
                  <c:v>699000</c:v>
                </c:pt>
                <c:pt idx="10221">
                  <c:v>425000</c:v>
                </c:pt>
                <c:pt idx="10222">
                  <c:v>625000</c:v>
                </c:pt>
                <c:pt idx="10223">
                  <c:v>1395000</c:v>
                </c:pt>
                <c:pt idx="10224">
                  <c:v>225000</c:v>
                </c:pt>
                <c:pt idx="10225">
                  <c:v>395000</c:v>
                </c:pt>
                <c:pt idx="10226">
                  <c:v>265000</c:v>
                </c:pt>
                <c:pt idx="10227">
                  <c:v>445000</c:v>
                </c:pt>
                <c:pt idx="10228">
                  <c:v>330000</c:v>
                </c:pt>
                <c:pt idx="10229">
                  <c:v>150000</c:v>
                </c:pt>
                <c:pt idx="10230">
                  <c:v>145000</c:v>
                </c:pt>
                <c:pt idx="10231">
                  <c:v>280000</c:v>
                </c:pt>
                <c:pt idx="10232">
                  <c:v>375000</c:v>
                </c:pt>
                <c:pt idx="10233">
                  <c:v>695000</c:v>
                </c:pt>
                <c:pt idx="10234">
                  <c:v>275000</c:v>
                </c:pt>
                <c:pt idx="10235">
                  <c:v>1350000</c:v>
                </c:pt>
                <c:pt idx="10236">
                  <c:v>1545000</c:v>
                </c:pt>
                <c:pt idx="10237">
                  <c:v>219000</c:v>
                </c:pt>
                <c:pt idx="10238">
                  <c:v>225000</c:v>
                </c:pt>
                <c:pt idx="10239">
                  <c:v>295000</c:v>
                </c:pt>
                <c:pt idx="10240">
                  <c:v>550000</c:v>
                </c:pt>
                <c:pt idx="10241">
                  <c:v>220000</c:v>
                </c:pt>
                <c:pt idx="10242">
                  <c:v>195000</c:v>
                </c:pt>
                <c:pt idx="10243">
                  <c:v>220000</c:v>
                </c:pt>
                <c:pt idx="10244">
                  <c:v>620000</c:v>
                </c:pt>
                <c:pt idx="10245">
                  <c:v>1575000</c:v>
                </c:pt>
                <c:pt idx="10246">
                  <c:v>545000</c:v>
                </c:pt>
                <c:pt idx="10247">
                  <c:v>325000</c:v>
                </c:pt>
                <c:pt idx="10248">
                  <c:v>870000</c:v>
                </c:pt>
                <c:pt idx="10249">
                  <c:v>235000</c:v>
                </c:pt>
                <c:pt idx="10250">
                  <c:v>425000</c:v>
                </c:pt>
                <c:pt idx="10251">
                  <c:v>760000</c:v>
                </c:pt>
                <c:pt idx="10252">
                  <c:v>599999</c:v>
                </c:pt>
                <c:pt idx="10253">
                  <c:v>100000</c:v>
                </c:pt>
                <c:pt idx="10254">
                  <c:v>900000</c:v>
                </c:pt>
                <c:pt idx="10255">
                  <c:v>589000</c:v>
                </c:pt>
                <c:pt idx="10256">
                  <c:v>410000</c:v>
                </c:pt>
                <c:pt idx="10257">
                  <c:v>200000</c:v>
                </c:pt>
                <c:pt idx="10258">
                  <c:v>90000</c:v>
                </c:pt>
                <c:pt idx="10259">
                  <c:v>1045000</c:v>
                </c:pt>
                <c:pt idx="10260">
                  <c:v>390000</c:v>
                </c:pt>
                <c:pt idx="10261">
                  <c:v>159000</c:v>
                </c:pt>
                <c:pt idx="10262">
                  <c:v>595000</c:v>
                </c:pt>
                <c:pt idx="10263">
                  <c:v>125000</c:v>
                </c:pt>
                <c:pt idx="10264">
                  <c:v>495000</c:v>
                </c:pt>
                <c:pt idx="10265">
                  <c:v>410000</c:v>
                </c:pt>
                <c:pt idx="10266">
                  <c:v>370000</c:v>
                </c:pt>
                <c:pt idx="10267">
                  <c:v>350000</c:v>
                </c:pt>
                <c:pt idx="10268">
                  <c:v>400000</c:v>
                </c:pt>
                <c:pt idx="10269">
                  <c:v>1510000</c:v>
                </c:pt>
                <c:pt idx="10270">
                  <c:v>510000</c:v>
                </c:pt>
                <c:pt idx="10271">
                  <c:v>625000</c:v>
                </c:pt>
                <c:pt idx="10272">
                  <c:v>990000</c:v>
                </c:pt>
                <c:pt idx="10273">
                  <c:v>375000</c:v>
                </c:pt>
                <c:pt idx="10274">
                  <c:v>850000</c:v>
                </c:pt>
                <c:pt idx="10275">
                  <c:v>545000</c:v>
                </c:pt>
                <c:pt idx="10276">
                  <c:v>210000</c:v>
                </c:pt>
                <c:pt idx="10277">
                  <c:v>220000</c:v>
                </c:pt>
                <c:pt idx="10278">
                  <c:v>100000</c:v>
                </c:pt>
                <c:pt idx="10279">
                  <c:v>340000</c:v>
                </c:pt>
                <c:pt idx="10280">
                  <c:v>1050000</c:v>
                </c:pt>
                <c:pt idx="10281">
                  <c:v>235000</c:v>
                </c:pt>
                <c:pt idx="10282">
                  <c:v>400000</c:v>
                </c:pt>
                <c:pt idx="10283">
                  <c:v>460000</c:v>
                </c:pt>
                <c:pt idx="10284">
                  <c:v>815000</c:v>
                </c:pt>
                <c:pt idx="10285">
                  <c:v>585000</c:v>
                </c:pt>
                <c:pt idx="10286">
                  <c:v>140000</c:v>
                </c:pt>
                <c:pt idx="10287">
                  <c:v>445000</c:v>
                </c:pt>
                <c:pt idx="10288">
                  <c:v>1050000</c:v>
                </c:pt>
                <c:pt idx="10289">
                  <c:v>675000</c:v>
                </c:pt>
                <c:pt idx="10290">
                  <c:v>1325000</c:v>
                </c:pt>
                <c:pt idx="10291">
                  <c:v>440000</c:v>
                </c:pt>
                <c:pt idx="10292">
                  <c:v>582000</c:v>
                </c:pt>
                <c:pt idx="10293">
                  <c:v>400000</c:v>
                </c:pt>
                <c:pt idx="10294">
                  <c:v>510000</c:v>
                </c:pt>
                <c:pt idx="10295">
                  <c:v>30000</c:v>
                </c:pt>
                <c:pt idx="10296">
                  <c:v>400000</c:v>
                </c:pt>
                <c:pt idx="10297">
                  <c:v>465000</c:v>
                </c:pt>
                <c:pt idx="10298">
                  <c:v>1350000</c:v>
                </c:pt>
                <c:pt idx="10299">
                  <c:v>635000</c:v>
                </c:pt>
                <c:pt idx="10300">
                  <c:v>525000</c:v>
                </c:pt>
                <c:pt idx="10301">
                  <c:v>890000</c:v>
                </c:pt>
                <c:pt idx="10302">
                  <c:v>625000</c:v>
                </c:pt>
                <c:pt idx="10303">
                  <c:v>310000</c:v>
                </c:pt>
                <c:pt idx="10304">
                  <c:v>340000</c:v>
                </c:pt>
                <c:pt idx="10305">
                  <c:v>795000</c:v>
                </c:pt>
                <c:pt idx="10306">
                  <c:v>1050000</c:v>
                </c:pt>
                <c:pt idx="10307">
                  <c:v>510000</c:v>
                </c:pt>
                <c:pt idx="10308">
                  <c:v>645000</c:v>
                </c:pt>
                <c:pt idx="10309">
                  <c:v>660000</c:v>
                </c:pt>
                <c:pt idx="10310">
                  <c:v>575000</c:v>
                </c:pt>
                <c:pt idx="10311">
                  <c:v>852000</c:v>
                </c:pt>
                <c:pt idx="10312">
                  <c:v>285000</c:v>
                </c:pt>
                <c:pt idx="10313">
                  <c:v>1395000</c:v>
                </c:pt>
                <c:pt idx="10314">
                  <c:v>350000</c:v>
                </c:pt>
                <c:pt idx="10315">
                  <c:v>502000</c:v>
                </c:pt>
                <c:pt idx="10316">
                  <c:v>620000</c:v>
                </c:pt>
                <c:pt idx="10317">
                  <c:v>245000</c:v>
                </c:pt>
                <c:pt idx="10318">
                  <c:v>130000</c:v>
                </c:pt>
                <c:pt idx="10319">
                  <c:v>328000</c:v>
                </c:pt>
                <c:pt idx="10320">
                  <c:v>379000</c:v>
                </c:pt>
                <c:pt idx="10321">
                  <c:v>740000</c:v>
                </c:pt>
                <c:pt idx="10322">
                  <c:v>580000</c:v>
                </c:pt>
                <c:pt idx="10323">
                  <c:v>851000</c:v>
                </c:pt>
                <c:pt idx="10324">
                  <c:v>1650000</c:v>
                </c:pt>
                <c:pt idx="10325">
                  <c:v>352000</c:v>
                </c:pt>
                <c:pt idx="10326">
                  <c:v>320000</c:v>
                </c:pt>
                <c:pt idx="10327">
                  <c:v>499999</c:v>
                </c:pt>
                <c:pt idx="10328">
                  <c:v>1450000</c:v>
                </c:pt>
                <c:pt idx="10329">
                  <c:v>300000</c:v>
                </c:pt>
                <c:pt idx="10330">
                  <c:v>490000</c:v>
                </c:pt>
                <c:pt idx="10331">
                  <c:v>400000</c:v>
                </c:pt>
                <c:pt idx="10332">
                  <c:v>480000</c:v>
                </c:pt>
                <c:pt idx="10333">
                  <c:v>880000</c:v>
                </c:pt>
                <c:pt idx="10334">
                  <c:v>375000</c:v>
                </c:pt>
                <c:pt idx="10335">
                  <c:v>735000</c:v>
                </c:pt>
                <c:pt idx="10336">
                  <c:v>1175000</c:v>
                </c:pt>
                <c:pt idx="10337">
                  <c:v>475000</c:v>
                </c:pt>
                <c:pt idx="10338">
                  <c:v>1350000</c:v>
                </c:pt>
                <c:pt idx="10339">
                  <c:v>85000</c:v>
                </c:pt>
                <c:pt idx="10340">
                  <c:v>185000</c:v>
                </c:pt>
                <c:pt idx="10341">
                  <c:v>1350000</c:v>
                </c:pt>
                <c:pt idx="10342">
                  <c:v>450000</c:v>
                </c:pt>
                <c:pt idx="10343">
                  <c:v>90999</c:v>
                </c:pt>
                <c:pt idx="10344">
                  <c:v>550000</c:v>
                </c:pt>
                <c:pt idx="10345">
                  <c:v>210000</c:v>
                </c:pt>
                <c:pt idx="10346">
                  <c:v>165000</c:v>
                </c:pt>
                <c:pt idx="10347">
                  <c:v>510000</c:v>
                </c:pt>
                <c:pt idx="10348">
                  <c:v>485000</c:v>
                </c:pt>
                <c:pt idx="10349">
                  <c:v>435000</c:v>
                </c:pt>
                <c:pt idx="10350">
                  <c:v>150000</c:v>
                </c:pt>
                <c:pt idx="10351">
                  <c:v>1375000</c:v>
                </c:pt>
                <c:pt idx="10352">
                  <c:v>945000</c:v>
                </c:pt>
                <c:pt idx="10353">
                  <c:v>249000</c:v>
                </c:pt>
                <c:pt idx="10354">
                  <c:v>181000</c:v>
                </c:pt>
                <c:pt idx="10355">
                  <c:v>850000</c:v>
                </c:pt>
                <c:pt idx="10356">
                  <c:v>615000</c:v>
                </c:pt>
                <c:pt idx="10357">
                  <c:v>320000</c:v>
                </c:pt>
                <c:pt idx="10358">
                  <c:v>345000</c:v>
                </c:pt>
                <c:pt idx="10359">
                  <c:v>170000</c:v>
                </c:pt>
                <c:pt idx="10360">
                  <c:v>420000</c:v>
                </c:pt>
                <c:pt idx="10361">
                  <c:v>498888</c:v>
                </c:pt>
                <c:pt idx="10362">
                  <c:v>669000</c:v>
                </c:pt>
                <c:pt idx="10363">
                  <c:v>425000</c:v>
                </c:pt>
                <c:pt idx="10364">
                  <c:v>753000</c:v>
                </c:pt>
                <c:pt idx="10365">
                  <c:v>330000</c:v>
                </c:pt>
                <c:pt idx="10366">
                  <c:v>726000</c:v>
                </c:pt>
                <c:pt idx="10367">
                  <c:v>770000</c:v>
                </c:pt>
                <c:pt idx="10368">
                  <c:v>985000</c:v>
                </c:pt>
                <c:pt idx="10369">
                  <c:v>1000000</c:v>
                </c:pt>
                <c:pt idx="10370">
                  <c:v>380000</c:v>
                </c:pt>
                <c:pt idx="10371">
                  <c:v>221000</c:v>
                </c:pt>
                <c:pt idx="10372">
                  <c:v>135000</c:v>
                </c:pt>
                <c:pt idx="10373">
                  <c:v>421500</c:v>
                </c:pt>
                <c:pt idx="10374">
                  <c:v>415000</c:v>
                </c:pt>
                <c:pt idx="10375">
                  <c:v>690000</c:v>
                </c:pt>
                <c:pt idx="10376">
                  <c:v>325000</c:v>
                </c:pt>
                <c:pt idx="10377">
                  <c:v>225000</c:v>
                </c:pt>
                <c:pt idx="10378">
                  <c:v>925000</c:v>
                </c:pt>
                <c:pt idx="10379">
                  <c:v>250000</c:v>
                </c:pt>
                <c:pt idx="10380">
                  <c:v>715000</c:v>
                </c:pt>
                <c:pt idx="10381">
                  <c:v>380000</c:v>
                </c:pt>
                <c:pt idx="10382">
                  <c:v>1550000</c:v>
                </c:pt>
                <c:pt idx="10383">
                  <c:v>299000</c:v>
                </c:pt>
                <c:pt idx="10384">
                  <c:v>325000</c:v>
                </c:pt>
                <c:pt idx="10385">
                  <c:v>425000</c:v>
                </c:pt>
                <c:pt idx="10386">
                  <c:v>280000</c:v>
                </c:pt>
                <c:pt idx="10387">
                  <c:v>130000</c:v>
                </c:pt>
                <c:pt idx="10388">
                  <c:v>186000</c:v>
                </c:pt>
                <c:pt idx="10389">
                  <c:v>150000</c:v>
                </c:pt>
                <c:pt idx="10390">
                  <c:v>70000</c:v>
                </c:pt>
                <c:pt idx="10391">
                  <c:v>230000</c:v>
                </c:pt>
                <c:pt idx="10392">
                  <c:v>340000</c:v>
                </c:pt>
                <c:pt idx="10393">
                  <c:v>340000</c:v>
                </c:pt>
                <c:pt idx="10394">
                  <c:v>850000</c:v>
                </c:pt>
                <c:pt idx="10395">
                  <c:v>540000</c:v>
                </c:pt>
                <c:pt idx="10396">
                  <c:v>1399000</c:v>
                </c:pt>
                <c:pt idx="10397">
                  <c:v>1049999</c:v>
                </c:pt>
                <c:pt idx="10398">
                  <c:v>149000</c:v>
                </c:pt>
                <c:pt idx="10399">
                  <c:v>410000</c:v>
                </c:pt>
                <c:pt idx="10400">
                  <c:v>539991</c:v>
                </c:pt>
                <c:pt idx="10401">
                  <c:v>420000</c:v>
                </c:pt>
                <c:pt idx="10402">
                  <c:v>190000</c:v>
                </c:pt>
                <c:pt idx="10403">
                  <c:v>1550000</c:v>
                </c:pt>
                <c:pt idx="10404">
                  <c:v>450000</c:v>
                </c:pt>
                <c:pt idx="10405">
                  <c:v>325000</c:v>
                </c:pt>
                <c:pt idx="10406">
                  <c:v>280000</c:v>
                </c:pt>
                <c:pt idx="10407">
                  <c:v>74000</c:v>
                </c:pt>
                <c:pt idx="10408">
                  <c:v>1015000</c:v>
                </c:pt>
                <c:pt idx="10409">
                  <c:v>335000</c:v>
                </c:pt>
                <c:pt idx="10410">
                  <c:v>429000</c:v>
                </c:pt>
                <c:pt idx="10411">
                  <c:v>345000</c:v>
                </c:pt>
                <c:pt idx="10412">
                  <c:v>325000</c:v>
                </c:pt>
                <c:pt idx="10413">
                  <c:v>165000</c:v>
                </c:pt>
                <c:pt idx="10414">
                  <c:v>485000</c:v>
                </c:pt>
                <c:pt idx="10415">
                  <c:v>811111</c:v>
                </c:pt>
                <c:pt idx="10416">
                  <c:v>90000</c:v>
                </c:pt>
                <c:pt idx="10417">
                  <c:v>280000</c:v>
                </c:pt>
                <c:pt idx="10418">
                  <c:v>180000</c:v>
                </c:pt>
                <c:pt idx="10419">
                  <c:v>635000</c:v>
                </c:pt>
                <c:pt idx="10420">
                  <c:v>375000</c:v>
                </c:pt>
                <c:pt idx="10421">
                  <c:v>115000</c:v>
                </c:pt>
                <c:pt idx="10422">
                  <c:v>490000</c:v>
                </c:pt>
                <c:pt idx="10423">
                  <c:v>319000</c:v>
                </c:pt>
                <c:pt idx="10424">
                  <c:v>780000</c:v>
                </c:pt>
                <c:pt idx="10425">
                  <c:v>550000</c:v>
                </c:pt>
                <c:pt idx="10426">
                  <c:v>450000</c:v>
                </c:pt>
                <c:pt idx="10427">
                  <c:v>590000</c:v>
                </c:pt>
                <c:pt idx="10428">
                  <c:v>600000</c:v>
                </c:pt>
                <c:pt idx="10429">
                  <c:v>250000</c:v>
                </c:pt>
                <c:pt idx="10430">
                  <c:v>625000</c:v>
                </c:pt>
                <c:pt idx="10431">
                  <c:v>1350000</c:v>
                </c:pt>
                <c:pt idx="10432">
                  <c:v>310000</c:v>
                </c:pt>
                <c:pt idx="10433">
                  <c:v>690000</c:v>
                </c:pt>
                <c:pt idx="10434">
                  <c:v>950000</c:v>
                </c:pt>
                <c:pt idx="10435">
                  <c:v>330000</c:v>
                </c:pt>
                <c:pt idx="10436">
                  <c:v>248000</c:v>
                </c:pt>
                <c:pt idx="10437">
                  <c:v>665000</c:v>
                </c:pt>
                <c:pt idx="10438">
                  <c:v>625000</c:v>
                </c:pt>
                <c:pt idx="10439">
                  <c:v>475000</c:v>
                </c:pt>
                <c:pt idx="10440">
                  <c:v>289000</c:v>
                </c:pt>
                <c:pt idx="10441">
                  <c:v>820000</c:v>
                </c:pt>
                <c:pt idx="10442">
                  <c:v>675000</c:v>
                </c:pt>
                <c:pt idx="10443">
                  <c:v>1295000</c:v>
                </c:pt>
                <c:pt idx="10444">
                  <c:v>260000</c:v>
                </c:pt>
                <c:pt idx="10445">
                  <c:v>525000</c:v>
                </c:pt>
                <c:pt idx="10446">
                  <c:v>800000</c:v>
                </c:pt>
                <c:pt idx="10447">
                  <c:v>900000</c:v>
                </c:pt>
                <c:pt idx="10448">
                  <c:v>410000</c:v>
                </c:pt>
                <c:pt idx="10449">
                  <c:v>210000</c:v>
                </c:pt>
                <c:pt idx="10450">
                  <c:v>617000</c:v>
                </c:pt>
                <c:pt idx="10451">
                  <c:v>320000</c:v>
                </c:pt>
                <c:pt idx="10452">
                  <c:v>250000</c:v>
                </c:pt>
                <c:pt idx="10453">
                  <c:v>140000</c:v>
                </c:pt>
                <c:pt idx="10454">
                  <c:v>100000</c:v>
                </c:pt>
                <c:pt idx="10455">
                  <c:v>759000</c:v>
                </c:pt>
                <c:pt idx="10456">
                  <c:v>706000</c:v>
                </c:pt>
                <c:pt idx="10457">
                  <c:v>425000</c:v>
                </c:pt>
                <c:pt idx="10458">
                  <c:v>265000</c:v>
                </c:pt>
                <c:pt idx="10459">
                  <c:v>880000</c:v>
                </c:pt>
                <c:pt idx="10460">
                  <c:v>499000</c:v>
                </c:pt>
                <c:pt idx="10461">
                  <c:v>650000</c:v>
                </c:pt>
                <c:pt idx="10462">
                  <c:v>370000</c:v>
                </c:pt>
                <c:pt idx="10463">
                  <c:v>260000</c:v>
                </c:pt>
                <c:pt idx="10464">
                  <c:v>675000</c:v>
                </c:pt>
                <c:pt idx="10465">
                  <c:v>90000</c:v>
                </c:pt>
                <c:pt idx="10466">
                  <c:v>499000</c:v>
                </c:pt>
                <c:pt idx="10467">
                  <c:v>450000</c:v>
                </c:pt>
                <c:pt idx="10468">
                  <c:v>400000</c:v>
                </c:pt>
                <c:pt idx="10469">
                  <c:v>249999</c:v>
                </c:pt>
                <c:pt idx="10470">
                  <c:v>995000</c:v>
                </c:pt>
                <c:pt idx="10471">
                  <c:v>415000</c:v>
                </c:pt>
                <c:pt idx="10472">
                  <c:v>1350000</c:v>
                </c:pt>
                <c:pt idx="10473">
                  <c:v>590000</c:v>
                </c:pt>
                <c:pt idx="10474">
                  <c:v>385000</c:v>
                </c:pt>
                <c:pt idx="10475">
                  <c:v>200000</c:v>
                </c:pt>
                <c:pt idx="10476">
                  <c:v>365000</c:v>
                </c:pt>
                <c:pt idx="10477">
                  <c:v>330000</c:v>
                </c:pt>
                <c:pt idx="10478">
                  <c:v>680000</c:v>
                </c:pt>
                <c:pt idx="10479">
                  <c:v>350006</c:v>
                </c:pt>
                <c:pt idx="10480">
                  <c:v>690000</c:v>
                </c:pt>
                <c:pt idx="10481">
                  <c:v>155000</c:v>
                </c:pt>
                <c:pt idx="10482">
                  <c:v>415000</c:v>
                </c:pt>
                <c:pt idx="10483">
                  <c:v>210000</c:v>
                </c:pt>
                <c:pt idx="10484">
                  <c:v>980000</c:v>
                </c:pt>
                <c:pt idx="10485">
                  <c:v>125000</c:v>
                </c:pt>
                <c:pt idx="10486">
                  <c:v>390000</c:v>
                </c:pt>
                <c:pt idx="10487">
                  <c:v>735000</c:v>
                </c:pt>
                <c:pt idx="10488">
                  <c:v>658000</c:v>
                </c:pt>
                <c:pt idx="10489">
                  <c:v>720000</c:v>
                </c:pt>
                <c:pt idx="10490">
                  <c:v>180000</c:v>
                </c:pt>
                <c:pt idx="10491">
                  <c:v>389000</c:v>
                </c:pt>
                <c:pt idx="10492">
                  <c:v>260000</c:v>
                </c:pt>
                <c:pt idx="10493">
                  <c:v>825000</c:v>
                </c:pt>
                <c:pt idx="10494">
                  <c:v>275000</c:v>
                </c:pt>
                <c:pt idx="10495">
                  <c:v>475000</c:v>
                </c:pt>
                <c:pt idx="10496">
                  <c:v>140000</c:v>
                </c:pt>
                <c:pt idx="10497">
                  <c:v>690000</c:v>
                </c:pt>
                <c:pt idx="10498">
                  <c:v>630000</c:v>
                </c:pt>
                <c:pt idx="10499">
                  <c:v>210000</c:v>
                </c:pt>
                <c:pt idx="10500">
                  <c:v>595000</c:v>
                </c:pt>
                <c:pt idx="10501">
                  <c:v>895000</c:v>
                </c:pt>
                <c:pt idx="10502">
                  <c:v>359000</c:v>
                </c:pt>
                <c:pt idx="10503">
                  <c:v>370000</c:v>
                </c:pt>
                <c:pt idx="10504">
                  <c:v>575000</c:v>
                </c:pt>
                <c:pt idx="10505">
                  <c:v>735000</c:v>
                </c:pt>
                <c:pt idx="10506">
                  <c:v>375000</c:v>
                </c:pt>
                <c:pt idx="10507">
                  <c:v>675000</c:v>
                </c:pt>
                <c:pt idx="10508">
                  <c:v>378000</c:v>
                </c:pt>
                <c:pt idx="10509">
                  <c:v>395000</c:v>
                </c:pt>
                <c:pt idx="10510">
                  <c:v>375000</c:v>
                </c:pt>
                <c:pt idx="10511">
                  <c:v>485000</c:v>
                </c:pt>
                <c:pt idx="10512">
                  <c:v>375000</c:v>
                </c:pt>
                <c:pt idx="10513">
                  <c:v>315000</c:v>
                </c:pt>
                <c:pt idx="10514">
                  <c:v>310000</c:v>
                </c:pt>
                <c:pt idx="10515">
                  <c:v>140000</c:v>
                </c:pt>
                <c:pt idx="10516">
                  <c:v>650000</c:v>
                </c:pt>
                <c:pt idx="10517">
                  <c:v>475000</c:v>
                </c:pt>
                <c:pt idx="10518">
                  <c:v>340000</c:v>
                </c:pt>
                <c:pt idx="10519">
                  <c:v>590000</c:v>
                </c:pt>
                <c:pt idx="10520">
                  <c:v>1000000</c:v>
                </c:pt>
                <c:pt idx="10521">
                  <c:v>695000</c:v>
                </c:pt>
                <c:pt idx="10522">
                  <c:v>990000</c:v>
                </c:pt>
                <c:pt idx="10523">
                  <c:v>260000</c:v>
                </c:pt>
                <c:pt idx="10524">
                  <c:v>785000</c:v>
                </c:pt>
                <c:pt idx="10525">
                  <c:v>610000</c:v>
                </c:pt>
                <c:pt idx="10526">
                  <c:v>580000</c:v>
                </c:pt>
                <c:pt idx="10527">
                  <c:v>1599000</c:v>
                </c:pt>
                <c:pt idx="10528">
                  <c:v>525000</c:v>
                </c:pt>
                <c:pt idx="10529">
                  <c:v>615000</c:v>
                </c:pt>
                <c:pt idx="10530">
                  <c:v>625000</c:v>
                </c:pt>
                <c:pt idx="10531">
                  <c:v>525000</c:v>
                </c:pt>
                <c:pt idx="10532">
                  <c:v>765000</c:v>
                </c:pt>
                <c:pt idx="10533">
                  <c:v>434999</c:v>
                </c:pt>
                <c:pt idx="10534">
                  <c:v>395000</c:v>
                </c:pt>
                <c:pt idx="10535">
                  <c:v>290000</c:v>
                </c:pt>
                <c:pt idx="10536">
                  <c:v>450000</c:v>
                </c:pt>
                <c:pt idx="10537">
                  <c:v>450000</c:v>
                </c:pt>
                <c:pt idx="10538">
                  <c:v>60000</c:v>
                </c:pt>
                <c:pt idx="10539">
                  <c:v>355555</c:v>
                </c:pt>
                <c:pt idx="10540">
                  <c:v>465000</c:v>
                </c:pt>
                <c:pt idx="10541">
                  <c:v>445000</c:v>
                </c:pt>
                <c:pt idx="10542">
                  <c:v>875000</c:v>
                </c:pt>
                <c:pt idx="10543">
                  <c:v>649000</c:v>
                </c:pt>
                <c:pt idx="10544">
                  <c:v>531000</c:v>
                </c:pt>
                <c:pt idx="10545">
                  <c:v>85000</c:v>
                </c:pt>
                <c:pt idx="10546">
                  <c:v>260000</c:v>
                </c:pt>
                <c:pt idx="10547">
                  <c:v>1500000</c:v>
                </c:pt>
                <c:pt idx="10548">
                  <c:v>525000</c:v>
                </c:pt>
                <c:pt idx="10549">
                  <c:v>1100000</c:v>
                </c:pt>
                <c:pt idx="10550">
                  <c:v>350000</c:v>
                </c:pt>
                <c:pt idx="10551">
                  <c:v>1450000</c:v>
                </c:pt>
                <c:pt idx="10552">
                  <c:v>495000</c:v>
                </c:pt>
                <c:pt idx="10553">
                  <c:v>450000</c:v>
                </c:pt>
                <c:pt idx="10554">
                  <c:v>352000</c:v>
                </c:pt>
                <c:pt idx="10555">
                  <c:v>260000</c:v>
                </c:pt>
                <c:pt idx="10556">
                  <c:v>595000</c:v>
                </c:pt>
                <c:pt idx="10557">
                  <c:v>599000</c:v>
                </c:pt>
                <c:pt idx="10558">
                  <c:v>335000</c:v>
                </c:pt>
                <c:pt idx="10559">
                  <c:v>650000</c:v>
                </c:pt>
                <c:pt idx="10560">
                  <c:v>510000</c:v>
                </c:pt>
                <c:pt idx="10561">
                  <c:v>280000</c:v>
                </c:pt>
                <c:pt idx="10562">
                  <c:v>325000</c:v>
                </c:pt>
                <c:pt idx="10563">
                  <c:v>50000</c:v>
                </c:pt>
                <c:pt idx="10564">
                  <c:v>375000</c:v>
                </c:pt>
                <c:pt idx="10565">
                  <c:v>210000</c:v>
                </c:pt>
                <c:pt idx="10566">
                  <c:v>640000</c:v>
                </c:pt>
                <c:pt idx="10567">
                  <c:v>550000</c:v>
                </c:pt>
                <c:pt idx="10568">
                  <c:v>230000</c:v>
                </c:pt>
                <c:pt idx="10569">
                  <c:v>480000</c:v>
                </c:pt>
                <c:pt idx="10570">
                  <c:v>511000</c:v>
                </c:pt>
                <c:pt idx="10571">
                  <c:v>400000</c:v>
                </c:pt>
                <c:pt idx="10572">
                  <c:v>160000</c:v>
                </c:pt>
                <c:pt idx="10573">
                  <c:v>523000</c:v>
                </c:pt>
                <c:pt idx="10574">
                  <c:v>350000</c:v>
                </c:pt>
                <c:pt idx="10575">
                  <c:v>1265000</c:v>
                </c:pt>
                <c:pt idx="10576">
                  <c:v>1100000</c:v>
                </c:pt>
                <c:pt idx="10577">
                  <c:v>950000</c:v>
                </c:pt>
                <c:pt idx="10578">
                  <c:v>275000</c:v>
                </c:pt>
                <c:pt idx="10579">
                  <c:v>285000</c:v>
                </c:pt>
                <c:pt idx="10580">
                  <c:v>700000</c:v>
                </c:pt>
                <c:pt idx="10581">
                  <c:v>360000</c:v>
                </c:pt>
                <c:pt idx="10582">
                  <c:v>750000</c:v>
                </c:pt>
                <c:pt idx="10583">
                  <c:v>385000</c:v>
                </c:pt>
                <c:pt idx="10584">
                  <c:v>470000</c:v>
                </c:pt>
                <c:pt idx="10585">
                  <c:v>155000</c:v>
                </c:pt>
                <c:pt idx="10586">
                  <c:v>210000</c:v>
                </c:pt>
                <c:pt idx="10587">
                  <c:v>525000</c:v>
                </c:pt>
                <c:pt idx="10588">
                  <c:v>380000</c:v>
                </c:pt>
                <c:pt idx="10589">
                  <c:v>925000</c:v>
                </c:pt>
                <c:pt idx="10590">
                  <c:v>180000</c:v>
                </c:pt>
                <c:pt idx="10591">
                  <c:v>375000</c:v>
                </c:pt>
                <c:pt idx="10592">
                  <c:v>265000</c:v>
                </c:pt>
                <c:pt idx="10593">
                  <c:v>870000</c:v>
                </c:pt>
                <c:pt idx="10594">
                  <c:v>170000</c:v>
                </c:pt>
                <c:pt idx="10595">
                  <c:v>440000</c:v>
                </c:pt>
                <c:pt idx="10596">
                  <c:v>429000</c:v>
                </c:pt>
                <c:pt idx="10597">
                  <c:v>751111</c:v>
                </c:pt>
                <c:pt idx="10598">
                  <c:v>1125000</c:v>
                </c:pt>
                <c:pt idx="10599">
                  <c:v>500000</c:v>
                </c:pt>
                <c:pt idx="10600">
                  <c:v>215000</c:v>
                </c:pt>
                <c:pt idx="10601">
                  <c:v>445000</c:v>
                </c:pt>
                <c:pt idx="10602">
                  <c:v>1125000</c:v>
                </c:pt>
                <c:pt idx="10603">
                  <c:v>651000</c:v>
                </c:pt>
                <c:pt idx="10604">
                  <c:v>271000</c:v>
                </c:pt>
                <c:pt idx="10605">
                  <c:v>380000</c:v>
                </c:pt>
                <c:pt idx="10606">
                  <c:v>1435000</c:v>
                </c:pt>
                <c:pt idx="10607">
                  <c:v>235000</c:v>
                </c:pt>
                <c:pt idx="10608">
                  <c:v>1650000</c:v>
                </c:pt>
                <c:pt idx="10609">
                  <c:v>15000</c:v>
                </c:pt>
                <c:pt idx="10610">
                  <c:v>218000</c:v>
                </c:pt>
                <c:pt idx="10611">
                  <c:v>535000</c:v>
                </c:pt>
                <c:pt idx="10612">
                  <c:v>250000</c:v>
                </c:pt>
                <c:pt idx="10613">
                  <c:v>380000</c:v>
                </c:pt>
                <c:pt idx="10614">
                  <c:v>199999</c:v>
                </c:pt>
                <c:pt idx="10615">
                  <c:v>1375000</c:v>
                </c:pt>
                <c:pt idx="10616">
                  <c:v>465000</c:v>
                </c:pt>
                <c:pt idx="10617">
                  <c:v>450000</c:v>
                </c:pt>
                <c:pt idx="10618">
                  <c:v>550000</c:v>
                </c:pt>
                <c:pt idx="10619">
                  <c:v>260000</c:v>
                </c:pt>
                <c:pt idx="10620">
                  <c:v>211000</c:v>
                </c:pt>
                <c:pt idx="10621">
                  <c:v>349000</c:v>
                </c:pt>
                <c:pt idx="10622">
                  <c:v>575000</c:v>
                </c:pt>
                <c:pt idx="10623">
                  <c:v>930000</c:v>
                </c:pt>
                <c:pt idx="10624">
                  <c:v>365000</c:v>
                </c:pt>
                <c:pt idx="10625">
                  <c:v>229000</c:v>
                </c:pt>
                <c:pt idx="10626">
                  <c:v>896000</c:v>
                </c:pt>
                <c:pt idx="10627">
                  <c:v>1525000</c:v>
                </c:pt>
                <c:pt idx="10628">
                  <c:v>750000</c:v>
                </c:pt>
                <c:pt idx="10629">
                  <c:v>180000</c:v>
                </c:pt>
                <c:pt idx="10630">
                  <c:v>180000</c:v>
                </c:pt>
                <c:pt idx="10631">
                  <c:v>220000</c:v>
                </c:pt>
                <c:pt idx="10632">
                  <c:v>685000</c:v>
                </c:pt>
                <c:pt idx="10633">
                  <c:v>265000</c:v>
                </c:pt>
                <c:pt idx="10634">
                  <c:v>255000</c:v>
                </c:pt>
                <c:pt idx="10635">
                  <c:v>750000</c:v>
                </c:pt>
                <c:pt idx="10636">
                  <c:v>1350000</c:v>
                </c:pt>
                <c:pt idx="10637">
                  <c:v>300000</c:v>
                </c:pt>
                <c:pt idx="10638">
                  <c:v>395000</c:v>
                </c:pt>
                <c:pt idx="10639">
                  <c:v>991000</c:v>
                </c:pt>
                <c:pt idx="10640">
                  <c:v>850000</c:v>
                </c:pt>
                <c:pt idx="10641">
                  <c:v>285000</c:v>
                </c:pt>
                <c:pt idx="10642">
                  <c:v>800000</c:v>
                </c:pt>
                <c:pt idx="10643">
                  <c:v>475000</c:v>
                </c:pt>
                <c:pt idx="10644">
                  <c:v>650000</c:v>
                </c:pt>
                <c:pt idx="10645">
                  <c:v>125000</c:v>
                </c:pt>
                <c:pt idx="10646">
                  <c:v>679000</c:v>
                </c:pt>
                <c:pt idx="10647">
                  <c:v>600000</c:v>
                </c:pt>
                <c:pt idx="10648">
                  <c:v>820000</c:v>
                </c:pt>
                <c:pt idx="10649">
                  <c:v>1665000</c:v>
                </c:pt>
                <c:pt idx="10650">
                  <c:v>270000</c:v>
                </c:pt>
                <c:pt idx="10651">
                  <c:v>215000</c:v>
                </c:pt>
                <c:pt idx="10652">
                  <c:v>255000</c:v>
                </c:pt>
                <c:pt idx="10653">
                  <c:v>530000</c:v>
                </c:pt>
                <c:pt idx="10654">
                  <c:v>850000</c:v>
                </c:pt>
                <c:pt idx="10655">
                  <c:v>280000</c:v>
                </c:pt>
                <c:pt idx="10656">
                  <c:v>430000</c:v>
                </c:pt>
                <c:pt idx="10657">
                  <c:v>242000</c:v>
                </c:pt>
                <c:pt idx="10658">
                  <c:v>321000</c:v>
                </c:pt>
                <c:pt idx="10659">
                  <c:v>248000</c:v>
                </c:pt>
                <c:pt idx="10660">
                  <c:v>321000</c:v>
                </c:pt>
                <c:pt idx="10661">
                  <c:v>330000</c:v>
                </c:pt>
                <c:pt idx="10662">
                  <c:v>1150000</c:v>
                </c:pt>
                <c:pt idx="10663">
                  <c:v>199999</c:v>
                </c:pt>
                <c:pt idx="10664">
                  <c:v>95000</c:v>
                </c:pt>
                <c:pt idx="10665">
                  <c:v>350000</c:v>
                </c:pt>
                <c:pt idx="10666">
                  <c:v>475000</c:v>
                </c:pt>
                <c:pt idx="10667">
                  <c:v>499000</c:v>
                </c:pt>
                <c:pt idx="10668">
                  <c:v>355000</c:v>
                </c:pt>
                <c:pt idx="10669">
                  <c:v>170000</c:v>
                </c:pt>
                <c:pt idx="10670">
                  <c:v>750000</c:v>
                </c:pt>
                <c:pt idx="10671">
                  <c:v>400000</c:v>
                </c:pt>
                <c:pt idx="10672">
                  <c:v>80000</c:v>
                </c:pt>
                <c:pt idx="10673">
                  <c:v>625000</c:v>
                </c:pt>
                <c:pt idx="10674">
                  <c:v>435000</c:v>
                </c:pt>
                <c:pt idx="10675">
                  <c:v>650000</c:v>
                </c:pt>
                <c:pt idx="10676">
                  <c:v>1000000</c:v>
                </c:pt>
                <c:pt idx="10677">
                  <c:v>395000</c:v>
                </c:pt>
                <c:pt idx="10678">
                  <c:v>497000</c:v>
                </c:pt>
                <c:pt idx="10679">
                  <c:v>451000</c:v>
                </c:pt>
                <c:pt idx="10680">
                  <c:v>170000</c:v>
                </c:pt>
                <c:pt idx="10681">
                  <c:v>185000</c:v>
                </c:pt>
                <c:pt idx="10682">
                  <c:v>610000</c:v>
                </c:pt>
                <c:pt idx="10683">
                  <c:v>350000</c:v>
                </c:pt>
                <c:pt idx="10684">
                  <c:v>1290000</c:v>
                </c:pt>
                <c:pt idx="10685">
                  <c:v>310000</c:v>
                </c:pt>
                <c:pt idx="10686">
                  <c:v>850000</c:v>
                </c:pt>
                <c:pt idx="10687">
                  <c:v>750000</c:v>
                </c:pt>
                <c:pt idx="10688">
                  <c:v>421000</c:v>
                </c:pt>
                <c:pt idx="10689">
                  <c:v>240000</c:v>
                </c:pt>
                <c:pt idx="10690">
                  <c:v>460000</c:v>
                </c:pt>
                <c:pt idx="10691">
                  <c:v>90000</c:v>
                </c:pt>
                <c:pt idx="10692">
                  <c:v>285000</c:v>
                </c:pt>
                <c:pt idx="10693">
                  <c:v>399999</c:v>
                </c:pt>
                <c:pt idx="10694">
                  <c:v>540000</c:v>
                </c:pt>
                <c:pt idx="10695">
                  <c:v>385000</c:v>
                </c:pt>
                <c:pt idx="10696">
                  <c:v>340000</c:v>
                </c:pt>
                <c:pt idx="10697">
                  <c:v>570000</c:v>
                </c:pt>
                <c:pt idx="10698">
                  <c:v>560000</c:v>
                </c:pt>
                <c:pt idx="10699">
                  <c:v>1325000</c:v>
                </c:pt>
                <c:pt idx="10700">
                  <c:v>435000</c:v>
                </c:pt>
                <c:pt idx="10701">
                  <c:v>511000</c:v>
                </c:pt>
                <c:pt idx="10702">
                  <c:v>425000</c:v>
                </c:pt>
                <c:pt idx="10703">
                  <c:v>285000</c:v>
                </c:pt>
                <c:pt idx="10704">
                  <c:v>625000</c:v>
                </c:pt>
                <c:pt idx="10705">
                  <c:v>460000</c:v>
                </c:pt>
                <c:pt idx="10706">
                  <c:v>720000</c:v>
                </c:pt>
                <c:pt idx="10707">
                  <c:v>430000</c:v>
                </c:pt>
                <c:pt idx="10708">
                  <c:v>925000</c:v>
                </c:pt>
                <c:pt idx="10709">
                  <c:v>925000</c:v>
                </c:pt>
                <c:pt idx="10710">
                  <c:v>790900</c:v>
                </c:pt>
                <c:pt idx="10711">
                  <c:v>360000</c:v>
                </c:pt>
                <c:pt idx="10712">
                  <c:v>259000</c:v>
                </c:pt>
                <c:pt idx="10713">
                  <c:v>1175000</c:v>
                </c:pt>
                <c:pt idx="10714">
                  <c:v>1450000</c:v>
                </c:pt>
                <c:pt idx="10715">
                  <c:v>650000</c:v>
                </c:pt>
                <c:pt idx="10716">
                  <c:v>275000</c:v>
                </c:pt>
                <c:pt idx="10717">
                  <c:v>795000</c:v>
                </c:pt>
                <c:pt idx="10718">
                  <c:v>775000</c:v>
                </c:pt>
                <c:pt idx="10719">
                  <c:v>535000</c:v>
                </c:pt>
                <c:pt idx="10720">
                  <c:v>1050000</c:v>
                </c:pt>
                <c:pt idx="10721">
                  <c:v>1130000</c:v>
                </c:pt>
                <c:pt idx="10722">
                  <c:v>849999</c:v>
                </c:pt>
                <c:pt idx="10723">
                  <c:v>419000</c:v>
                </c:pt>
                <c:pt idx="10724">
                  <c:v>365000</c:v>
                </c:pt>
                <c:pt idx="10725">
                  <c:v>235000</c:v>
                </c:pt>
                <c:pt idx="10726">
                  <c:v>460000</c:v>
                </c:pt>
                <c:pt idx="10727">
                  <c:v>370000</c:v>
                </c:pt>
                <c:pt idx="10728">
                  <c:v>310000</c:v>
                </c:pt>
                <c:pt idx="10729">
                  <c:v>125000</c:v>
                </c:pt>
                <c:pt idx="10730">
                  <c:v>1450000</c:v>
                </c:pt>
                <c:pt idx="10731">
                  <c:v>995000</c:v>
                </c:pt>
                <c:pt idx="10732">
                  <c:v>810000</c:v>
                </c:pt>
                <c:pt idx="10733">
                  <c:v>299999</c:v>
                </c:pt>
                <c:pt idx="10734">
                  <c:v>199999</c:v>
                </c:pt>
                <c:pt idx="10735">
                  <c:v>1000000</c:v>
                </c:pt>
                <c:pt idx="10736">
                  <c:v>650000</c:v>
                </c:pt>
                <c:pt idx="10737">
                  <c:v>451000</c:v>
                </c:pt>
                <c:pt idx="10738">
                  <c:v>900000</c:v>
                </c:pt>
                <c:pt idx="10739">
                  <c:v>800000</c:v>
                </c:pt>
                <c:pt idx="10740">
                  <c:v>85000</c:v>
                </c:pt>
                <c:pt idx="10741">
                  <c:v>490000</c:v>
                </c:pt>
                <c:pt idx="10742">
                  <c:v>925000</c:v>
                </c:pt>
                <c:pt idx="10743">
                  <c:v>750000</c:v>
                </c:pt>
                <c:pt idx="10744">
                  <c:v>625000</c:v>
                </c:pt>
                <c:pt idx="10745">
                  <c:v>399990</c:v>
                </c:pt>
                <c:pt idx="10746">
                  <c:v>799000</c:v>
                </c:pt>
                <c:pt idx="10747">
                  <c:v>899000</c:v>
                </c:pt>
                <c:pt idx="10748">
                  <c:v>395000</c:v>
                </c:pt>
                <c:pt idx="10749">
                  <c:v>695000</c:v>
                </c:pt>
                <c:pt idx="10750">
                  <c:v>50000</c:v>
                </c:pt>
                <c:pt idx="10751">
                  <c:v>315000</c:v>
                </c:pt>
                <c:pt idx="10752">
                  <c:v>339000</c:v>
                </c:pt>
                <c:pt idx="10753">
                  <c:v>1350000</c:v>
                </c:pt>
                <c:pt idx="10754">
                  <c:v>799999</c:v>
                </c:pt>
                <c:pt idx="10755">
                  <c:v>185000</c:v>
                </c:pt>
                <c:pt idx="10756">
                  <c:v>595000</c:v>
                </c:pt>
                <c:pt idx="10757">
                  <c:v>100000</c:v>
                </c:pt>
                <c:pt idx="10758">
                  <c:v>340000</c:v>
                </c:pt>
                <c:pt idx="10759">
                  <c:v>320000</c:v>
                </c:pt>
                <c:pt idx="10760">
                  <c:v>890000</c:v>
                </c:pt>
                <c:pt idx="10761">
                  <c:v>100000</c:v>
                </c:pt>
                <c:pt idx="10762">
                  <c:v>435000</c:v>
                </c:pt>
                <c:pt idx="10763">
                  <c:v>1200000</c:v>
                </c:pt>
                <c:pt idx="10764">
                  <c:v>189999</c:v>
                </c:pt>
                <c:pt idx="10765">
                  <c:v>285000</c:v>
                </c:pt>
                <c:pt idx="10766">
                  <c:v>140000</c:v>
                </c:pt>
                <c:pt idx="10767">
                  <c:v>335000</c:v>
                </c:pt>
                <c:pt idx="10768">
                  <c:v>1050000</c:v>
                </c:pt>
                <c:pt idx="10769">
                  <c:v>800000</c:v>
                </c:pt>
                <c:pt idx="10770">
                  <c:v>550000</c:v>
                </c:pt>
                <c:pt idx="10771">
                  <c:v>725000</c:v>
                </c:pt>
                <c:pt idx="10772">
                  <c:v>490000</c:v>
                </c:pt>
                <c:pt idx="10773">
                  <c:v>675000</c:v>
                </c:pt>
                <c:pt idx="10774">
                  <c:v>600000</c:v>
                </c:pt>
                <c:pt idx="10775">
                  <c:v>400000</c:v>
                </c:pt>
                <c:pt idx="10776">
                  <c:v>340000</c:v>
                </c:pt>
                <c:pt idx="10777">
                  <c:v>1300000</c:v>
                </c:pt>
                <c:pt idx="10778">
                  <c:v>490000</c:v>
                </c:pt>
                <c:pt idx="10779">
                  <c:v>650000</c:v>
                </c:pt>
                <c:pt idx="10780">
                  <c:v>590000</c:v>
                </c:pt>
                <c:pt idx="10781">
                  <c:v>495000</c:v>
                </c:pt>
                <c:pt idx="10782">
                  <c:v>259000</c:v>
                </c:pt>
                <c:pt idx="10783">
                  <c:v>375000</c:v>
                </c:pt>
                <c:pt idx="10784">
                  <c:v>1125000</c:v>
                </c:pt>
                <c:pt idx="10785">
                  <c:v>35000</c:v>
                </c:pt>
                <c:pt idx="10786">
                  <c:v>235000</c:v>
                </c:pt>
                <c:pt idx="10787">
                  <c:v>310000</c:v>
                </c:pt>
                <c:pt idx="10788">
                  <c:v>320000</c:v>
                </c:pt>
                <c:pt idx="10789">
                  <c:v>375000</c:v>
                </c:pt>
                <c:pt idx="10790">
                  <c:v>299000</c:v>
                </c:pt>
                <c:pt idx="10791">
                  <c:v>595000</c:v>
                </c:pt>
                <c:pt idx="10792">
                  <c:v>515000</c:v>
                </c:pt>
                <c:pt idx="10793">
                  <c:v>180000</c:v>
                </c:pt>
                <c:pt idx="10794">
                  <c:v>460000</c:v>
                </c:pt>
                <c:pt idx="10795">
                  <c:v>635000</c:v>
                </c:pt>
                <c:pt idx="10796">
                  <c:v>1550000</c:v>
                </c:pt>
                <c:pt idx="10797">
                  <c:v>800000</c:v>
                </c:pt>
                <c:pt idx="10798">
                  <c:v>145000</c:v>
                </c:pt>
                <c:pt idx="10799">
                  <c:v>125786</c:v>
                </c:pt>
                <c:pt idx="10800">
                  <c:v>650000</c:v>
                </c:pt>
                <c:pt idx="10801">
                  <c:v>130000</c:v>
                </c:pt>
                <c:pt idx="10802">
                  <c:v>260000</c:v>
                </c:pt>
                <c:pt idx="10803">
                  <c:v>1150000</c:v>
                </c:pt>
                <c:pt idx="10804">
                  <c:v>175000</c:v>
                </c:pt>
                <c:pt idx="10805">
                  <c:v>1600000</c:v>
                </c:pt>
                <c:pt idx="10806">
                  <c:v>565000</c:v>
                </c:pt>
                <c:pt idx="10807">
                  <c:v>725000</c:v>
                </c:pt>
                <c:pt idx="10808">
                  <c:v>1060000</c:v>
                </c:pt>
                <c:pt idx="10809">
                  <c:v>310000</c:v>
                </c:pt>
                <c:pt idx="10810">
                  <c:v>300000</c:v>
                </c:pt>
                <c:pt idx="10811">
                  <c:v>360000</c:v>
                </c:pt>
                <c:pt idx="10812">
                  <c:v>320000</c:v>
                </c:pt>
                <c:pt idx="10813">
                  <c:v>240000</c:v>
                </c:pt>
                <c:pt idx="10814">
                  <c:v>790000</c:v>
                </c:pt>
                <c:pt idx="10815">
                  <c:v>1190000</c:v>
                </c:pt>
                <c:pt idx="10816">
                  <c:v>625000</c:v>
                </c:pt>
                <c:pt idx="10817">
                  <c:v>85000</c:v>
                </c:pt>
                <c:pt idx="10818">
                  <c:v>625000</c:v>
                </c:pt>
                <c:pt idx="10819">
                  <c:v>525000</c:v>
                </c:pt>
                <c:pt idx="10820">
                  <c:v>325000</c:v>
                </c:pt>
                <c:pt idx="10821">
                  <c:v>159999</c:v>
                </c:pt>
                <c:pt idx="10822">
                  <c:v>210000</c:v>
                </c:pt>
                <c:pt idx="10823">
                  <c:v>365000</c:v>
                </c:pt>
                <c:pt idx="10824">
                  <c:v>750000</c:v>
                </c:pt>
                <c:pt idx="10825">
                  <c:v>1500000</c:v>
                </c:pt>
                <c:pt idx="10826">
                  <c:v>450000</c:v>
                </c:pt>
                <c:pt idx="10827">
                  <c:v>135000</c:v>
                </c:pt>
                <c:pt idx="10828">
                  <c:v>280000</c:v>
                </c:pt>
                <c:pt idx="10829">
                  <c:v>661000</c:v>
                </c:pt>
                <c:pt idx="10830">
                  <c:v>430000</c:v>
                </c:pt>
                <c:pt idx="10831">
                  <c:v>435000</c:v>
                </c:pt>
                <c:pt idx="10832">
                  <c:v>800000</c:v>
                </c:pt>
                <c:pt idx="10833">
                  <c:v>850000</c:v>
                </c:pt>
                <c:pt idx="10834">
                  <c:v>426600</c:v>
                </c:pt>
                <c:pt idx="10835">
                  <c:v>550000</c:v>
                </c:pt>
                <c:pt idx="10836">
                  <c:v>590000</c:v>
                </c:pt>
                <c:pt idx="10837">
                  <c:v>528000</c:v>
                </c:pt>
                <c:pt idx="10838">
                  <c:v>400000</c:v>
                </c:pt>
                <c:pt idx="10839">
                  <c:v>829000</c:v>
                </c:pt>
                <c:pt idx="10840">
                  <c:v>395000</c:v>
                </c:pt>
                <c:pt idx="10841">
                  <c:v>560000</c:v>
                </c:pt>
                <c:pt idx="10842">
                  <c:v>192000</c:v>
                </c:pt>
                <c:pt idx="10843">
                  <c:v>585000</c:v>
                </c:pt>
                <c:pt idx="10844">
                  <c:v>770000</c:v>
                </c:pt>
                <c:pt idx="10845">
                  <c:v>150000</c:v>
                </c:pt>
                <c:pt idx="10846">
                  <c:v>160000</c:v>
                </c:pt>
                <c:pt idx="10847">
                  <c:v>830000</c:v>
                </c:pt>
                <c:pt idx="10848">
                  <c:v>250000</c:v>
                </c:pt>
                <c:pt idx="10849">
                  <c:v>365000</c:v>
                </c:pt>
                <c:pt idx="10850">
                  <c:v>450000</c:v>
                </c:pt>
                <c:pt idx="10851">
                  <c:v>140000</c:v>
                </c:pt>
                <c:pt idx="10852">
                  <c:v>511000</c:v>
                </c:pt>
                <c:pt idx="10853">
                  <c:v>100000</c:v>
                </c:pt>
                <c:pt idx="10854">
                  <c:v>640000</c:v>
                </c:pt>
                <c:pt idx="10855">
                  <c:v>185000</c:v>
                </c:pt>
                <c:pt idx="10856">
                  <c:v>666800</c:v>
                </c:pt>
                <c:pt idx="10857">
                  <c:v>490000</c:v>
                </c:pt>
                <c:pt idx="10858">
                  <c:v>50000</c:v>
                </c:pt>
                <c:pt idx="10859">
                  <c:v>215000</c:v>
                </c:pt>
                <c:pt idx="10860">
                  <c:v>460000</c:v>
                </c:pt>
                <c:pt idx="10861">
                  <c:v>235000</c:v>
                </c:pt>
                <c:pt idx="10862">
                  <c:v>335000</c:v>
                </c:pt>
                <c:pt idx="10863">
                  <c:v>525000</c:v>
                </c:pt>
                <c:pt idx="10864">
                  <c:v>150000</c:v>
                </c:pt>
                <c:pt idx="10865">
                  <c:v>335000</c:v>
                </c:pt>
                <c:pt idx="10866">
                  <c:v>675000</c:v>
                </c:pt>
                <c:pt idx="10867">
                  <c:v>500000</c:v>
                </c:pt>
                <c:pt idx="10868">
                  <c:v>249000</c:v>
                </c:pt>
                <c:pt idx="10869">
                  <c:v>145000</c:v>
                </c:pt>
                <c:pt idx="10870">
                  <c:v>625000</c:v>
                </c:pt>
                <c:pt idx="10871">
                  <c:v>195000</c:v>
                </c:pt>
                <c:pt idx="10872">
                  <c:v>555000</c:v>
                </c:pt>
                <c:pt idx="10873">
                  <c:v>230000</c:v>
                </c:pt>
                <c:pt idx="10874">
                  <c:v>420000</c:v>
                </c:pt>
                <c:pt idx="10875">
                  <c:v>570000</c:v>
                </c:pt>
                <c:pt idx="10876">
                  <c:v>599999</c:v>
                </c:pt>
                <c:pt idx="10877">
                  <c:v>110000</c:v>
                </c:pt>
                <c:pt idx="10878">
                  <c:v>1650000</c:v>
                </c:pt>
                <c:pt idx="10879">
                  <c:v>1149000</c:v>
                </c:pt>
                <c:pt idx="10880">
                  <c:v>365000</c:v>
                </c:pt>
                <c:pt idx="10881">
                  <c:v>1024999</c:v>
                </c:pt>
                <c:pt idx="10882">
                  <c:v>18000</c:v>
                </c:pt>
                <c:pt idx="10883">
                  <c:v>447000</c:v>
                </c:pt>
                <c:pt idx="10884">
                  <c:v>899999</c:v>
                </c:pt>
                <c:pt idx="10885">
                  <c:v>1000000</c:v>
                </c:pt>
                <c:pt idx="10886">
                  <c:v>295000</c:v>
                </c:pt>
                <c:pt idx="10887">
                  <c:v>160000</c:v>
                </c:pt>
                <c:pt idx="10888">
                  <c:v>385000</c:v>
                </c:pt>
                <c:pt idx="10889">
                  <c:v>590000</c:v>
                </c:pt>
                <c:pt idx="10890">
                  <c:v>385000</c:v>
                </c:pt>
                <c:pt idx="10891">
                  <c:v>685000</c:v>
                </c:pt>
                <c:pt idx="10892">
                  <c:v>685000</c:v>
                </c:pt>
                <c:pt idx="10893">
                  <c:v>580000</c:v>
                </c:pt>
                <c:pt idx="10894">
                  <c:v>390000</c:v>
                </c:pt>
                <c:pt idx="10895">
                  <c:v>145000</c:v>
                </c:pt>
                <c:pt idx="10896">
                  <c:v>1650000</c:v>
                </c:pt>
                <c:pt idx="10897">
                  <c:v>60000</c:v>
                </c:pt>
                <c:pt idx="10898">
                  <c:v>225000</c:v>
                </c:pt>
                <c:pt idx="10899">
                  <c:v>775000</c:v>
                </c:pt>
                <c:pt idx="10900">
                  <c:v>195000</c:v>
                </c:pt>
                <c:pt idx="10901">
                  <c:v>432000</c:v>
                </c:pt>
                <c:pt idx="10902">
                  <c:v>250000</c:v>
                </c:pt>
                <c:pt idx="10903">
                  <c:v>385000</c:v>
                </c:pt>
                <c:pt idx="10904">
                  <c:v>175000</c:v>
                </c:pt>
                <c:pt idx="10905">
                  <c:v>625000</c:v>
                </c:pt>
                <c:pt idx="10906">
                  <c:v>545000</c:v>
                </c:pt>
                <c:pt idx="10907">
                  <c:v>1200000</c:v>
                </c:pt>
                <c:pt idx="10908">
                  <c:v>380000</c:v>
                </c:pt>
                <c:pt idx="10909">
                  <c:v>126000</c:v>
                </c:pt>
                <c:pt idx="10910">
                  <c:v>225000</c:v>
                </c:pt>
                <c:pt idx="10911">
                  <c:v>1400000</c:v>
                </c:pt>
                <c:pt idx="10912">
                  <c:v>395000</c:v>
                </c:pt>
                <c:pt idx="10913">
                  <c:v>610000</c:v>
                </c:pt>
                <c:pt idx="10914">
                  <c:v>235000</c:v>
                </c:pt>
                <c:pt idx="10915">
                  <c:v>580000</c:v>
                </c:pt>
                <c:pt idx="10916">
                  <c:v>380000</c:v>
                </c:pt>
                <c:pt idx="10917">
                  <c:v>615000</c:v>
                </c:pt>
                <c:pt idx="10918">
                  <c:v>470000</c:v>
                </c:pt>
                <c:pt idx="10919">
                  <c:v>388888</c:v>
                </c:pt>
                <c:pt idx="10920">
                  <c:v>499999</c:v>
                </c:pt>
                <c:pt idx="10921">
                  <c:v>625000</c:v>
                </c:pt>
                <c:pt idx="10922">
                  <c:v>500000</c:v>
                </c:pt>
                <c:pt idx="10923">
                  <c:v>649000</c:v>
                </c:pt>
                <c:pt idx="10924">
                  <c:v>425000</c:v>
                </c:pt>
                <c:pt idx="10925">
                  <c:v>210000</c:v>
                </c:pt>
                <c:pt idx="10926">
                  <c:v>565000</c:v>
                </c:pt>
                <c:pt idx="10927">
                  <c:v>285000</c:v>
                </c:pt>
                <c:pt idx="10928">
                  <c:v>480000</c:v>
                </c:pt>
                <c:pt idx="10929">
                  <c:v>265000</c:v>
                </c:pt>
                <c:pt idx="10930">
                  <c:v>845000</c:v>
                </c:pt>
                <c:pt idx="10931">
                  <c:v>1025000</c:v>
                </c:pt>
                <c:pt idx="10932">
                  <c:v>674000</c:v>
                </c:pt>
                <c:pt idx="10933">
                  <c:v>80000</c:v>
                </c:pt>
                <c:pt idx="10934">
                  <c:v>495000</c:v>
                </c:pt>
                <c:pt idx="10935">
                  <c:v>150000</c:v>
                </c:pt>
                <c:pt idx="10936">
                  <c:v>895000</c:v>
                </c:pt>
                <c:pt idx="10937">
                  <c:v>220000</c:v>
                </c:pt>
                <c:pt idx="10938">
                  <c:v>440000</c:v>
                </c:pt>
                <c:pt idx="10939">
                  <c:v>550000</c:v>
                </c:pt>
                <c:pt idx="10940">
                  <c:v>565000</c:v>
                </c:pt>
                <c:pt idx="10941">
                  <c:v>190000</c:v>
                </c:pt>
                <c:pt idx="10942">
                  <c:v>375000</c:v>
                </c:pt>
                <c:pt idx="10943">
                  <c:v>600000</c:v>
                </c:pt>
                <c:pt idx="10944">
                  <c:v>1200000</c:v>
                </c:pt>
                <c:pt idx="10945">
                  <c:v>320000</c:v>
                </c:pt>
                <c:pt idx="10946">
                  <c:v>795000</c:v>
                </c:pt>
                <c:pt idx="10947">
                  <c:v>465000</c:v>
                </c:pt>
                <c:pt idx="10948">
                  <c:v>375000</c:v>
                </c:pt>
                <c:pt idx="10949">
                  <c:v>275000</c:v>
                </c:pt>
                <c:pt idx="10950">
                  <c:v>310000</c:v>
                </c:pt>
                <c:pt idx="10951">
                  <c:v>265000</c:v>
                </c:pt>
                <c:pt idx="10952">
                  <c:v>1695000</c:v>
                </c:pt>
                <c:pt idx="10953">
                  <c:v>115000</c:v>
                </c:pt>
                <c:pt idx="10954">
                  <c:v>260000</c:v>
                </c:pt>
                <c:pt idx="10955">
                  <c:v>1250000</c:v>
                </c:pt>
                <c:pt idx="10956">
                  <c:v>580000</c:v>
                </c:pt>
                <c:pt idx="10957">
                  <c:v>795000</c:v>
                </c:pt>
                <c:pt idx="10958">
                  <c:v>235000</c:v>
                </c:pt>
                <c:pt idx="10959">
                  <c:v>198000</c:v>
                </c:pt>
                <c:pt idx="10960">
                  <c:v>800000</c:v>
                </c:pt>
                <c:pt idx="10961">
                  <c:v>399999</c:v>
                </c:pt>
                <c:pt idx="10962">
                  <c:v>120000</c:v>
                </c:pt>
                <c:pt idx="10963">
                  <c:v>790000</c:v>
                </c:pt>
                <c:pt idx="10964">
                  <c:v>685000</c:v>
                </c:pt>
                <c:pt idx="10965">
                  <c:v>40000</c:v>
                </c:pt>
                <c:pt idx="10966">
                  <c:v>525000</c:v>
                </c:pt>
                <c:pt idx="10967">
                  <c:v>269000</c:v>
                </c:pt>
                <c:pt idx="10968">
                  <c:v>415000</c:v>
                </c:pt>
                <c:pt idx="10969">
                  <c:v>455000</c:v>
                </c:pt>
                <c:pt idx="10970">
                  <c:v>950000</c:v>
                </c:pt>
                <c:pt idx="10971">
                  <c:v>199999</c:v>
                </c:pt>
                <c:pt idx="10972">
                  <c:v>650000</c:v>
                </c:pt>
                <c:pt idx="10973">
                  <c:v>425000</c:v>
                </c:pt>
                <c:pt idx="10974">
                  <c:v>530000</c:v>
                </c:pt>
                <c:pt idx="10975">
                  <c:v>695000</c:v>
                </c:pt>
                <c:pt idx="10976">
                  <c:v>145000</c:v>
                </c:pt>
                <c:pt idx="10977">
                  <c:v>1090000</c:v>
                </c:pt>
                <c:pt idx="10978">
                  <c:v>649000</c:v>
                </c:pt>
                <c:pt idx="10979">
                  <c:v>920000</c:v>
                </c:pt>
                <c:pt idx="10980">
                  <c:v>550000</c:v>
                </c:pt>
                <c:pt idx="10981">
                  <c:v>999999</c:v>
                </c:pt>
                <c:pt idx="10982">
                  <c:v>299000</c:v>
                </c:pt>
                <c:pt idx="10983">
                  <c:v>190000</c:v>
                </c:pt>
                <c:pt idx="10984">
                  <c:v>430000</c:v>
                </c:pt>
                <c:pt idx="10985">
                  <c:v>470000</c:v>
                </c:pt>
                <c:pt idx="10986">
                  <c:v>431000</c:v>
                </c:pt>
                <c:pt idx="10987">
                  <c:v>415000</c:v>
                </c:pt>
                <c:pt idx="10988">
                  <c:v>549999</c:v>
                </c:pt>
                <c:pt idx="10989">
                  <c:v>280000</c:v>
                </c:pt>
                <c:pt idx="10990">
                  <c:v>1170000</c:v>
                </c:pt>
                <c:pt idx="10991">
                  <c:v>185000</c:v>
                </c:pt>
                <c:pt idx="10992">
                  <c:v>750000</c:v>
                </c:pt>
                <c:pt idx="10993">
                  <c:v>650000</c:v>
                </c:pt>
                <c:pt idx="10994">
                  <c:v>330000</c:v>
                </c:pt>
                <c:pt idx="10995">
                  <c:v>355000</c:v>
                </c:pt>
                <c:pt idx="10996">
                  <c:v>520000</c:v>
                </c:pt>
                <c:pt idx="10997">
                  <c:v>1199000</c:v>
                </c:pt>
                <c:pt idx="10998">
                  <c:v>299999</c:v>
                </c:pt>
                <c:pt idx="10999">
                  <c:v>945000</c:v>
                </c:pt>
                <c:pt idx="11000">
                  <c:v>135000</c:v>
                </c:pt>
                <c:pt idx="11001">
                  <c:v>460000</c:v>
                </c:pt>
                <c:pt idx="11002">
                  <c:v>350000</c:v>
                </c:pt>
                <c:pt idx="11003">
                  <c:v>890000</c:v>
                </c:pt>
                <c:pt idx="11004">
                  <c:v>915000</c:v>
                </c:pt>
                <c:pt idx="11005">
                  <c:v>541000</c:v>
                </c:pt>
                <c:pt idx="11006">
                  <c:v>150000</c:v>
                </c:pt>
                <c:pt idx="11007">
                  <c:v>665000</c:v>
                </c:pt>
                <c:pt idx="11008">
                  <c:v>199000</c:v>
                </c:pt>
                <c:pt idx="11009">
                  <c:v>1599000</c:v>
                </c:pt>
                <c:pt idx="11010">
                  <c:v>300000</c:v>
                </c:pt>
                <c:pt idx="11011">
                  <c:v>235000</c:v>
                </c:pt>
                <c:pt idx="11012">
                  <c:v>599000</c:v>
                </c:pt>
                <c:pt idx="11013">
                  <c:v>800000</c:v>
                </c:pt>
                <c:pt idx="11014">
                  <c:v>525000</c:v>
                </c:pt>
                <c:pt idx="11015">
                  <c:v>250000</c:v>
                </c:pt>
                <c:pt idx="11016">
                  <c:v>240000</c:v>
                </c:pt>
                <c:pt idx="11017">
                  <c:v>699000</c:v>
                </c:pt>
                <c:pt idx="11018">
                  <c:v>445000</c:v>
                </c:pt>
                <c:pt idx="11019">
                  <c:v>1180000</c:v>
                </c:pt>
                <c:pt idx="11020">
                  <c:v>475000</c:v>
                </c:pt>
                <c:pt idx="11021">
                  <c:v>425000</c:v>
                </c:pt>
                <c:pt idx="11022">
                  <c:v>350000</c:v>
                </c:pt>
                <c:pt idx="11023">
                  <c:v>220000</c:v>
                </c:pt>
                <c:pt idx="11024">
                  <c:v>525000</c:v>
                </c:pt>
                <c:pt idx="11025">
                  <c:v>269000</c:v>
                </c:pt>
                <c:pt idx="11026">
                  <c:v>365000</c:v>
                </c:pt>
                <c:pt idx="11027">
                  <c:v>450000</c:v>
                </c:pt>
                <c:pt idx="11028">
                  <c:v>245000</c:v>
                </c:pt>
                <c:pt idx="11029">
                  <c:v>225000</c:v>
                </c:pt>
                <c:pt idx="11030">
                  <c:v>470000</c:v>
                </c:pt>
                <c:pt idx="11031">
                  <c:v>275000</c:v>
                </c:pt>
                <c:pt idx="11032">
                  <c:v>160000</c:v>
                </c:pt>
                <c:pt idx="11033">
                  <c:v>1425000</c:v>
                </c:pt>
                <c:pt idx="11034">
                  <c:v>320000</c:v>
                </c:pt>
                <c:pt idx="11035">
                  <c:v>1600000</c:v>
                </c:pt>
                <c:pt idx="11036">
                  <c:v>670000</c:v>
                </c:pt>
                <c:pt idx="11037">
                  <c:v>130000</c:v>
                </c:pt>
                <c:pt idx="11038">
                  <c:v>500000</c:v>
                </c:pt>
                <c:pt idx="11039">
                  <c:v>1125000</c:v>
                </c:pt>
                <c:pt idx="11040">
                  <c:v>625000</c:v>
                </c:pt>
                <c:pt idx="11041">
                  <c:v>320000</c:v>
                </c:pt>
                <c:pt idx="11042">
                  <c:v>1595000</c:v>
                </c:pt>
                <c:pt idx="11043">
                  <c:v>580000</c:v>
                </c:pt>
                <c:pt idx="11044">
                  <c:v>499000</c:v>
                </c:pt>
                <c:pt idx="11045">
                  <c:v>175000</c:v>
                </c:pt>
                <c:pt idx="11046">
                  <c:v>900000</c:v>
                </c:pt>
                <c:pt idx="11047">
                  <c:v>410000</c:v>
                </c:pt>
                <c:pt idx="11048">
                  <c:v>425000</c:v>
                </c:pt>
                <c:pt idx="11049">
                  <c:v>1194999</c:v>
                </c:pt>
                <c:pt idx="11050">
                  <c:v>1049999</c:v>
                </c:pt>
                <c:pt idx="11051">
                  <c:v>295000</c:v>
                </c:pt>
                <c:pt idx="11052">
                  <c:v>301000</c:v>
                </c:pt>
                <c:pt idx="11053">
                  <c:v>390000</c:v>
                </c:pt>
                <c:pt idx="11054">
                  <c:v>850000</c:v>
                </c:pt>
                <c:pt idx="11055">
                  <c:v>651000</c:v>
                </c:pt>
                <c:pt idx="11056">
                  <c:v>599000</c:v>
                </c:pt>
                <c:pt idx="11057">
                  <c:v>485000</c:v>
                </c:pt>
                <c:pt idx="11058">
                  <c:v>260000</c:v>
                </c:pt>
                <c:pt idx="11059">
                  <c:v>520000</c:v>
                </c:pt>
                <c:pt idx="11060">
                  <c:v>330000</c:v>
                </c:pt>
                <c:pt idx="11061">
                  <c:v>45000</c:v>
                </c:pt>
                <c:pt idx="11062">
                  <c:v>50000</c:v>
                </c:pt>
                <c:pt idx="11063">
                  <c:v>439000</c:v>
                </c:pt>
                <c:pt idx="11064">
                  <c:v>1250000</c:v>
                </c:pt>
                <c:pt idx="11065">
                  <c:v>95000</c:v>
                </c:pt>
                <c:pt idx="11066">
                  <c:v>1150000</c:v>
                </c:pt>
                <c:pt idx="11067">
                  <c:v>465000</c:v>
                </c:pt>
                <c:pt idx="11068">
                  <c:v>450000</c:v>
                </c:pt>
                <c:pt idx="11069">
                  <c:v>185000</c:v>
                </c:pt>
                <c:pt idx="11070">
                  <c:v>925000</c:v>
                </c:pt>
                <c:pt idx="11071">
                  <c:v>125000</c:v>
                </c:pt>
                <c:pt idx="11072">
                  <c:v>965000</c:v>
                </c:pt>
                <c:pt idx="11073">
                  <c:v>595000</c:v>
                </c:pt>
                <c:pt idx="11074">
                  <c:v>411000</c:v>
                </c:pt>
                <c:pt idx="11075">
                  <c:v>270000</c:v>
                </c:pt>
                <c:pt idx="11076">
                  <c:v>265000</c:v>
                </c:pt>
                <c:pt idx="11077">
                  <c:v>500000</c:v>
                </c:pt>
                <c:pt idx="11078">
                  <c:v>650000</c:v>
                </c:pt>
                <c:pt idx="11079">
                  <c:v>799000</c:v>
                </c:pt>
                <c:pt idx="11080">
                  <c:v>765000</c:v>
                </c:pt>
                <c:pt idx="11081">
                  <c:v>420000</c:v>
                </c:pt>
                <c:pt idx="11082">
                  <c:v>100000</c:v>
                </c:pt>
                <c:pt idx="11083">
                  <c:v>1169900</c:v>
                </c:pt>
                <c:pt idx="11084">
                  <c:v>785000</c:v>
                </c:pt>
                <c:pt idx="11085">
                  <c:v>1050000</c:v>
                </c:pt>
                <c:pt idx="11086">
                  <c:v>275000</c:v>
                </c:pt>
                <c:pt idx="11087">
                  <c:v>195000</c:v>
                </c:pt>
                <c:pt idx="11088">
                  <c:v>150000</c:v>
                </c:pt>
                <c:pt idx="11089">
                  <c:v>245000</c:v>
                </c:pt>
                <c:pt idx="11090">
                  <c:v>470000</c:v>
                </c:pt>
                <c:pt idx="11091">
                  <c:v>190000</c:v>
                </c:pt>
                <c:pt idx="11092">
                  <c:v>589000</c:v>
                </c:pt>
                <c:pt idx="11093">
                  <c:v>760000</c:v>
                </c:pt>
                <c:pt idx="11094">
                  <c:v>155000</c:v>
                </c:pt>
                <c:pt idx="11095">
                  <c:v>945000</c:v>
                </c:pt>
                <c:pt idx="11096">
                  <c:v>250000</c:v>
                </c:pt>
                <c:pt idx="11097">
                  <c:v>1175000</c:v>
                </c:pt>
                <c:pt idx="11098">
                  <c:v>90000</c:v>
                </c:pt>
                <c:pt idx="11099">
                  <c:v>225000</c:v>
                </c:pt>
                <c:pt idx="11100">
                  <c:v>210000</c:v>
                </c:pt>
                <c:pt idx="11101">
                  <c:v>485000</c:v>
                </c:pt>
                <c:pt idx="11102">
                  <c:v>1175000</c:v>
                </c:pt>
                <c:pt idx="11103">
                  <c:v>1224000</c:v>
                </c:pt>
                <c:pt idx="11104">
                  <c:v>1690000</c:v>
                </c:pt>
                <c:pt idx="11105">
                  <c:v>525000</c:v>
                </c:pt>
                <c:pt idx="11106">
                  <c:v>435000</c:v>
                </c:pt>
                <c:pt idx="11107">
                  <c:v>250000</c:v>
                </c:pt>
                <c:pt idx="11108">
                  <c:v>424999</c:v>
                </c:pt>
                <c:pt idx="11109">
                  <c:v>475000</c:v>
                </c:pt>
                <c:pt idx="11110">
                  <c:v>555555</c:v>
                </c:pt>
                <c:pt idx="11111">
                  <c:v>450000</c:v>
                </c:pt>
                <c:pt idx="11112">
                  <c:v>1100000</c:v>
                </c:pt>
                <c:pt idx="11113">
                  <c:v>289999</c:v>
                </c:pt>
                <c:pt idx="11114">
                  <c:v>570000</c:v>
                </c:pt>
                <c:pt idx="11115">
                  <c:v>1450000</c:v>
                </c:pt>
                <c:pt idx="11116">
                  <c:v>280000</c:v>
                </c:pt>
                <c:pt idx="11117">
                  <c:v>250000</c:v>
                </c:pt>
                <c:pt idx="11118">
                  <c:v>1025009</c:v>
                </c:pt>
                <c:pt idx="11119">
                  <c:v>400000</c:v>
                </c:pt>
                <c:pt idx="11120">
                  <c:v>110000</c:v>
                </c:pt>
                <c:pt idx="11121">
                  <c:v>289000</c:v>
                </c:pt>
                <c:pt idx="11122">
                  <c:v>375000</c:v>
                </c:pt>
                <c:pt idx="11123">
                  <c:v>75000</c:v>
                </c:pt>
                <c:pt idx="11124">
                  <c:v>490000</c:v>
                </c:pt>
                <c:pt idx="11125">
                  <c:v>170000</c:v>
                </c:pt>
                <c:pt idx="11126">
                  <c:v>595000</c:v>
                </c:pt>
                <c:pt idx="11127">
                  <c:v>565000</c:v>
                </c:pt>
                <c:pt idx="11128">
                  <c:v>1385000</c:v>
                </c:pt>
                <c:pt idx="11129">
                  <c:v>450000</c:v>
                </c:pt>
                <c:pt idx="11130">
                  <c:v>355000</c:v>
                </c:pt>
                <c:pt idx="11131">
                  <c:v>295000</c:v>
                </c:pt>
                <c:pt idx="11132">
                  <c:v>230000</c:v>
                </c:pt>
                <c:pt idx="11133">
                  <c:v>1050000</c:v>
                </c:pt>
                <c:pt idx="11134">
                  <c:v>625000</c:v>
                </c:pt>
                <c:pt idx="11135">
                  <c:v>560000</c:v>
                </c:pt>
                <c:pt idx="11136">
                  <c:v>700000</c:v>
                </c:pt>
                <c:pt idx="11137">
                  <c:v>875000</c:v>
                </c:pt>
                <c:pt idx="11138">
                  <c:v>144444</c:v>
                </c:pt>
                <c:pt idx="11139">
                  <c:v>1700000</c:v>
                </c:pt>
                <c:pt idx="11140">
                  <c:v>270000</c:v>
                </c:pt>
                <c:pt idx="11141">
                  <c:v>435000</c:v>
                </c:pt>
                <c:pt idx="11142">
                  <c:v>320000</c:v>
                </c:pt>
                <c:pt idx="11143">
                  <c:v>148000</c:v>
                </c:pt>
                <c:pt idx="11144">
                  <c:v>130000</c:v>
                </c:pt>
                <c:pt idx="11145">
                  <c:v>570000</c:v>
                </c:pt>
                <c:pt idx="11146">
                  <c:v>305000</c:v>
                </c:pt>
                <c:pt idx="11147">
                  <c:v>299999</c:v>
                </c:pt>
                <c:pt idx="11148">
                  <c:v>900000</c:v>
                </c:pt>
                <c:pt idx="11149">
                  <c:v>450000</c:v>
                </c:pt>
                <c:pt idx="11150">
                  <c:v>1399999</c:v>
                </c:pt>
                <c:pt idx="11151">
                  <c:v>245000</c:v>
                </c:pt>
                <c:pt idx="11152">
                  <c:v>240000</c:v>
                </c:pt>
                <c:pt idx="11153">
                  <c:v>443000</c:v>
                </c:pt>
                <c:pt idx="11154">
                  <c:v>525000</c:v>
                </c:pt>
                <c:pt idx="11155">
                  <c:v>565000</c:v>
                </c:pt>
                <c:pt idx="11156">
                  <c:v>299000</c:v>
                </c:pt>
                <c:pt idx="11157">
                  <c:v>725000</c:v>
                </c:pt>
                <c:pt idx="11158">
                  <c:v>351000</c:v>
                </c:pt>
                <c:pt idx="11159">
                  <c:v>595000</c:v>
                </c:pt>
                <c:pt idx="11160">
                  <c:v>495000</c:v>
                </c:pt>
                <c:pt idx="11161">
                  <c:v>399000</c:v>
                </c:pt>
                <c:pt idx="11162">
                  <c:v>975000</c:v>
                </c:pt>
                <c:pt idx="11163">
                  <c:v>465000</c:v>
                </c:pt>
                <c:pt idx="11164">
                  <c:v>261000</c:v>
                </c:pt>
                <c:pt idx="11165">
                  <c:v>485000</c:v>
                </c:pt>
                <c:pt idx="11166">
                  <c:v>650000</c:v>
                </c:pt>
                <c:pt idx="11167">
                  <c:v>490000</c:v>
                </c:pt>
                <c:pt idx="11168">
                  <c:v>399000</c:v>
                </c:pt>
                <c:pt idx="11169">
                  <c:v>375000</c:v>
                </c:pt>
                <c:pt idx="11170">
                  <c:v>125000</c:v>
                </c:pt>
                <c:pt idx="11171">
                  <c:v>550000</c:v>
                </c:pt>
                <c:pt idx="11172">
                  <c:v>280000</c:v>
                </c:pt>
                <c:pt idx="11173">
                  <c:v>566000</c:v>
                </c:pt>
                <c:pt idx="11174">
                  <c:v>1550000</c:v>
                </c:pt>
                <c:pt idx="11175">
                  <c:v>899000</c:v>
                </c:pt>
                <c:pt idx="11176">
                  <c:v>560000</c:v>
                </c:pt>
                <c:pt idx="11177">
                  <c:v>449000</c:v>
                </c:pt>
                <c:pt idx="11178">
                  <c:v>700000</c:v>
                </c:pt>
                <c:pt idx="11179">
                  <c:v>624000</c:v>
                </c:pt>
                <c:pt idx="11180">
                  <c:v>330000</c:v>
                </c:pt>
                <c:pt idx="11181">
                  <c:v>625000</c:v>
                </c:pt>
                <c:pt idx="11182">
                  <c:v>1600000</c:v>
                </c:pt>
                <c:pt idx="11183">
                  <c:v>780000</c:v>
                </c:pt>
                <c:pt idx="11184">
                  <c:v>299000</c:v>
                </c:pt>
                <c:pt idx="11185">
                  <c:v>338000</c:v>
                </c:pt>
                <c:pt idx="11186">
                  <c:v>525000</c:v>
                </c:pt>
                <c:pt idx="11187">
                  <c:v>1475000</c:v>
                </c:pt>
                <c:pt idx="11188">
                  <c:v>365000</c:v>
                </c:pt>
                <c:pt idx="11189">
                  <c:v>349000</c:v>
                </c:pt>
                <c:pt idx="11190">
                  <c:v>240000</c:v>
                </c:pt>
                <c:pt idx="11191">
                  <c:v>60000</c:v>
                </c:pt>
                <c:pt idx="11192">
                  <c:v>899000</c:v>
                </c:pt>
                <c:pt idx="11193">
                  <c:v>320000</c:v>
                </c:pt>
                <c:pt idx="11194">
                  <c:v>335000</c:v>
                </c:pt>
                <c:pt idx="11195">
                  <c:v>200000</c:v>
                </c:pt>
                <c:pt idx="11196">
                  <c:v>1700000</c:v>
                </c:pt>
                <c:pt idx="11197">
                  <c:v>415000</c:v>
                </c:pt>
                <c:pt idx="11198">
                  <c:v>563000</c:v>
                </c:pt>
                <c:pt idx="11199">
                  <c:v>560000</c:v>
                </c:pt>
                <c:pt idx="11200">
                  <c:v>1651000</c:v>
                </c:pt>
                <c:pt idx="11201">
                  <c:v>275000</c:v>
                </c:pt>
                <c:pt idx="11202">
                  <c:v>477000</c:v>
                </c:pt>
                <c:pt idx="11203">
                  <c:v>250000</c:v>
                </c:pt>
                <c:pt idx="11204">
                  <c:v>370000</c:v>
                </c:pt>
                <c:pt idx="11205">
                  <c:v>575000</c:v>
                </c:pt>
                <c:pt idx="11206">
                  <c:v>551000</c:v>
                </c:pt>
                <c:pt idx="11207">
                  <c:v>897000</c:v>
                </c:pt>
                <c:pt idx="11208">
                  <c:v>599000</c:v>
                </c:pt>
                <c:pt idx="11209">
                  <c:v>875999</c:v>
                </c:pt>
                <c:pt idx="11210">
                  <c:v>1075000</c:v>
                </c:pt>
                <c:pt idx="11211">
                  <c:v>1500000</c:v>
                </c:pt>
                <c:pt idx="11212">
                  <c:v>599000</c:v>
                </c:pt>
                <c:pt idx="11213">
                  <c:v>275000</c:v>
                </c:pt>
                <c:pt idx="11214">
                  <c:v>690000</c:v>
                </c:pt>
                <c:pt idx="11215">
                  <c:v>1575000</c:v>
                </c:pt>
                <c:pt idx="11216">
                  <c:v>699000</c:v>
                </c:pt>
                <c:pt idx="11217">
                  <c:v>1075000</c:v>
                </c:pt>
                <c:pt idx="11218">
                  <c:v>260000</c:v>
                </c:pt>
                <c:pt idx="11219">
                  <c:v>120000</c:v>
                </c:pt>
                <c:pt idx="11220">
                  <c:v>1149999</c:v>
                </c:pt>
                <c:pt idx="11221">
                  <c:v>520000</c:v>
                </c:pt>
                <c:pt idx="11222">
                  <c:v>390000</c:v>
                </c:pt>
                <c:pt idx="11223">
                  <c:v>250000</c:v>
                </c:pt>
                <c:pt idx="11224">
                  <c:v>460000</c:v>
                </c:pt>
                <c:pt idx="11225">
                  <c:v>375000</c:v>
                </c:pt>
                <c:pt idx="11226">
                  <c:v>499000</c:v>
                </c:pt>
                <c:pt idx="11227">
                  <c:v>1295000</c:v>
                </c:pt>
                <c:pt idx="11228">
                  <c:v>370000</c:v>
                </c:pt>
                <c:pt idx="11229">
                  <c:v>590000</c:v>
                </c:pt>
                <c:pt idx="11230">
                  <c:v>110000</c:v>
                </c:pt>
                <c:pt idx="11231">
                  <c:v>1150000</c:v>
                </c:pt>
                <c:pt idx="11232">
                  <c:v>670000</c:v>
                </c:pt>
                <c:pt idx="11233">
                  <c:v>980000</c:v>
                </c:pt>
                <c:pt idx="11234">
                  <c:v>460000</c:v>
                </c:pt>
                <c:pt idx="11235">
                  <c:v>675000</c:v>
                </c:pt>
                <c:pt idx="11236">
                  <c:v>775000</c:v>
                </c:pt>
                <c:pt idx="11237">
                  <c:v>165000</c:v>
                </c:pt>
                <c:pt idx="11238">
                  <c:v>610000</c:v>
                </c:pt>
                <c:pt idx="11239">
                  <c:v>1025000</c:v>
                </c:pt>
                <c:pt idx="11240">
                  <c:v>470000</c:v>
                </c:pt>
                <c:pt idx="11241">
                  <c:v>600000</c:v>
                </c:pt>
                <c:pt idx="11242">
                  <c:v>750000</c:v>
                </c:pt>
                <c:pt idx="11243">
                  <c:v>200000</c:v>
                </c:pt>
                <c:pt idx="11244">
                  <c:v>971000</c:v>
                </c:pt>
                <c:pt idx="11245">
                  <c:v>680000</c:v>
                </c:pt>
                <c:pt idx="11246">
                  <c:v>1425000</c:v>
                </c:pt>
                <c:pt idx="11247">
                  <c:v>695000</c:v>
                </c:pt>
                <c:pt idx="11248">
                  <c:v>110000</c:v>
                </c:pt>
                <c:pt idx="11249">
                  <c:v>730000</c:v>
                </c:pt>
                <c:pt idx="11250">
                  <c:v>159000</c:v>
                </c:pt>
                <c:pt idx="11251">
                  <c:v>1650000</c:v>
                </c:pt>
                <c:pt idx="11252">
                  <c:v>490000</c:v>
                </c:pt>
                <c:pt idx="11253">
                  <c:v>99000</c:v>
                </c:pt>
                <c:pt idx="11254">
                  <c:v>415000</c:v>
                </c:pt>
                <c:pt idx="11255">
                  <c:v>700000</c:v>
                </c:pt>
                <c:pt idx="11256">
                  <c:v>710000</c:v>
                </c:pt>
                <c:pt idx="11257">
                  <c:v>209900</c:v>
                </c:pt>
                <c:pt idx="11258">
                  <c:v>100000</c:v>
                </c:pt>
                <c:pt idx="11259">
                  <c:v>1650000</c:v>
                </c:pt>
                <c:pt idx="11260">
                  <c:v>735000</c:v>
                </c:pt>
                <c:pt idx="11261">
                  <c:v>857000</c:v>
                </c:pt>
                <c:pt idx="11262">
                  <c:v>550000</c:v>
                </c:pt>
                <c:pt idx="11263">
                  <c:v>350000</c:v>
                </c:pt>
                <c:pt idx="11264">
                  <c:v>265000</c:v>
                </c:pt>
                <c:pt idx="11265">
                  <c:v>225000</c:v>
                </c:pt>
                <c:pt idx="11266">
                  <c:v>580000</c:v>
                </c:pt>
                <c:pt idx="11267">
                  <c:v>875000</c:v>
                </c:pt>
                <c:pt idx="11268">
                  <c:v>845000</c:v>
                </c:pt>
                <c:pt idx="11269">
                  <c:v>525000</c:v>
                </c:pt>
                <c:pt idx="11270">
                  <c:v>650000</c:v>
                </c:pt>
                <c:pt idx="11271">
                  <c:v>139999</c:v>
                </c:pt>
                <c:pt idx="11272">
                  <c:v>425000</c:v>
                </c:pt>
                <c:pt idx="11273">
                  <c:v>950000</c:v>
                </c:pt>
                <c:pt idx="11274">
                  <c:v>375000</c:v>
                </c:pt>
                <c:pt idx="11275">
                  <c:v>1550000</c:v>
                </c:pt>
                <c:pt idx="11276">
                  <c:v>1275000</c:v>
                </c:pt>
                <c:pt idx="11277">
                  <c:v>225000</c:v>
                </c:pt>
                <c:pt idx="11278">
                  <c:v>290000</c:v>
                </c:pt>
                <c:pt idx="11279">
                  <c:v>15000</c:v>
                </c:pt>
                <c:pt idx="11280">
                  <c:v>550000</c:v>
                </c:pt>
                <c:pt idx="11281">
                  <c:v>470000</c:v>
                </c:pt>
                <c:pt idx="11282">
                  <c:v>590000</c:v>
                </c:pt>
                <c:pt idx="11283">
                  <c:v>370000</c:v>
                </c:pt>
                <c:pt idx="11284">
                  <c:v>959999</c:v>
                </c:pt>
                <c:pt idx="11285">
                  <c:v>1425000</c:v>
                </c:pt>
                <c:pt idx="11286">
                  <c:v>1090000</c:v>
                </c:pt>
                <c:pt idx="11287">
                  <c:v>595000</c:v>
                </c:pt>
                <c:pt idx="11288">
                  <c:v>495000</c:v>
                </c:pt>
                <c:pt idx="11289">
                  <c:v>650000</c:v>
                </c:pt>
                <c:pt idx="11290">
                  <c:v>460000</c:v>
                </c:pt>
                <c:pt idx="11291">
                  <c:v>850000</c:v>
                </c:pt>
                <c:pt idx="11292">
                  <c:v>765000</c:v>
                </c:pt>
                <c:pt idx="11293">
                  <c:v>524000</c:v>
                </c:pt>
                <c:pt idx="11294">
                  <c:v>491111</c:v>
                </c:pt>
                <c:pt idx="11295">
                  <c:v>67000</c:v>
                </c:pt>
                <c:pt idx="11296">
                  <c:v>750000</c:v>
                </c:pt>
                <c:pt idx="11297">
                  <c:v>390000</c:v>
                </c:pt>
                <c:pt idx="11298">
                  <c:v>290000</c:v>
                </c:pt>
                <c:pt idx="11299">
                  <c:v>1460000</c:v>
                </c:pt>
                <c:pt idx="11300">
                  <c:v>220000</c:v>
                </c:pt>
                <c:pt idx="11301">
                  <c:v>720000</c:v>
                </c:pt>
                <c:pt idx="11302">
                  <c:v>825000</c:v>
                </c:pt>
                <c:pt idx="11303">
                  <c:v>950000</c:v>
                </c:pt>
                <c:pt idx="11304">
                  <c:v>390000</c:v>
                </c:pt>
                <c:pt idx="11305">
                  <c:v>485000</c:v>
                </c:pt>
                <c:pt idx="11306">
                  <c:v>255000</c:v>
                </c:pt>
                <c:pt idx="11307">
                  <c:v>269999</c:v>
                </c:pt>
                <c:pt idx="11308">
                  <c:v>560000</c:v>
                </c:pt>
                <c:pt idx="11309">
                  <c:v>1085000</c:v>
                </c:pt>
                <c:pt idx="11310">
                  <c:v>251000</c:v>
                </c:pt>
                <c:pt idx="11311">
                  <c:v>450000</c:v>
                </c:pt>
                <c:pt idx="11312">
                  <c:v>390000</c:v>
                </c:pt>
                <c:pt idx="11313">
                  <c:v>565000</c:v>
                </c:pt>
                <c:pt idx="11314">
                  <c:v>610001</c:v>
                </c:pt>
                <c:pt idx="11315">
                  <c:v>1585000</c:v>
                </c:pt>
                <c:pt idx="11316">
                  <c:v>1325000</c:v>
                </c:pt>
                <c:pt idx="11317">
                  <c:v>714000</c:v>
                </c:pt>
                <c:pt idx="11318">
                  <c:v>325000</c:v>
                </c:pt>
                <c:pt idx="11319">
                  <c:v>354000</c:v>
                </c:pt>
                <c:pt idx="11320">
                  <c:v>1025000</c:v>
                </c:pt>
                <c:pt idx="11321">
                  <c:v>515000</c:v>
                </c:pt>
                <c:pt idx="11322">
                  <c:v>239000</c:v>
                </c:pt>
                <c:pt idx="11323">
                  <c:v>1375000</c:v>
                </c:pt>
                <c:pt idx="11324">
                  <c:v>800000</c:v>
                </c:pt>
                <c:pt idx="11325">
                  <c:v>610000</c:v>
                </c:pt>
                <c:pt idx="11326">
                  <c:v>270000</c:v>
                </c:pt>
                <c:pt idx="11327">
                  <c:v>260000</c:v>
                </c:pt>
                <c:pt idx="11328">
                  <c:v>1150000</c:v>
                </c:pt>
                <c:pt idx="11329">
                  <c:v>525000</c:v>
                </c:pt>
                <c:pt idx="11330">
                  <c:v>580000</c:v>
                </c:pt>
                <c:pt idx="11331">
                  <c:v>349000</c:v>
                </c:pt>
                <c:pt idx="11332">
                  <c:v>365000</c:v>
                </c:pt>
                <c:pt idx="11333">
                  <c:v>695000</c:v>
                </c:pt>
                <c:pt idx="11334">
                  <c:v>128888</c:v>
                </c:pt>
                <c:pt idx="11335">
                  <c:v>275000</c:v>
                </c:pt>
                <c:pt idx="11336">
                  <c:v>250000</c:v>
                </c:pt>
                <c:pt idx="11337">
                  <c:v>725000</c:v>
                </c:pt>
                <c:pt idx="11338">
                  <c:v>290000</c:v>
                </c:pt>
                <c:pt idx="11339">
                  <c:v>695000</c:v>
                </c:pt>
                <c:pt idx="11340">
                  <c:v>90000</c:v>
                </c:pt>
                <c:pt idx="11341">
                  <c:v>475000</c:v>
                </c:pt>
                <c:pt idx="11342">
                  <c:v>320000</c:v>
                </c:pt>
                <c:pt idx="11343">
                  <c:v>975000</c:v>
                </c:pt>
                <c:pt idx="11344">
                  <c:v>560000</c:v>
                </c:pt>
                <c:pt idx="11345">
                  <c:v>369000</c:v>
                </c:pt>
                <c:pt idx="11346">
                  <c:v>595000</c:v>
                </c:pt>
                <c:pt idx="11347">
                  <c:v>795000</c:v>
                </c:pt>
                <c:pt idx="11348">
                  <c:v>425000</c:v>
                </c:pt>
                <c:pt idx="11349">
                  <c:v>799999</c:v>
                </c:pt>
                <c:pt idx="11350">
                  <c:v>585000</c:v>
                </c:pt>
                <c:pt idx="11351">
                  <c:v>595000</c:v>
                </c:pt>
                <c:pt idx="11352">
                  <c:v>288000</c:v>
                </c:pt>
                <c:pt idx="11353">
                  <c:v>490000</c:v>
                </c:pt>
                <c:pt idx="11354">
                  <c:v>230000</c:v>
                </c:pt>
                <c:pt idx="11355">
                  <c:v>475000</c:v>
                </c:pt>
                <c:pt idx="11356">
                  <c:v>1150000</c:v>
                </c:pt>
                <c:pt idx="11357">
                  <c:v>850000</c:v>
                </c:pt>
                <c:pt idx="11358">
                  <c:v>475000</c:v>
                </c:pt>
                <c:pt idx="11359">
                  <c:v>832000</c:v>
                </c:pt>
                <c:pt idx="11360">
                  <c:v>144444</c:v>
                </c:pt>
                <c:pt idx="11361">
                  <c:v>99090</c:v>
                </c:pt>
                <c:pt idx="11362">
                  <c:v>525000</c:v>
                </c:pt>
                <c:pt idx="11363">
                  <c:v>725000</c:v>
                </c:pt>
                <c:pt idx="11364">
                  <c:v>355000</c:v>
                </c:pt>
                <c:pt idx="11365">
                  <c:v>460000</c:v>
                </c:pt>
                <c:pt idx="11366">
                  <c:v>625000</c:v>
                </c:pt>
                <c:pt idx="11367">
                  <c:v>520000</c:v>
                </c:pt>
                <c:pt idx="11368">
                  <c:v>265000</c:v>
                </c:pt>
                <c:pt idx="11369">
                  <c:v>1090000</c:v>
                </c:pt>
                <c:pt idx="11370">
                  <c:v>850000</c:v>
                </c:pt>
                <c:pt idx="11371">
                  <c:v>845001</c:v>
                </c:pt>
                <c:pt idx="11372">
                  <c:v>985000</c:v>
                </c:pt>
                <c:pt idx="11373">
                  <c:v>725000</c:v>
                </c:pt>
                <c:pt idx="11374">
                  <c:v>475000</c:v>
                </c:pt>
                <c:pt idx="11375">
                  <c:v>1490000</c:v>
                </c:pt>
                <c:pt idx="11376">
                  <c:v>485000</c:v>
                </c:pt>
                <c:pt idx="11377">
                  <c:v>265000</c:v>
                </c:pt>
                <c:pt idx="11378">
                  <c:v>520000</c:v>
                </c:pt>
                <c:pt idx="11379">
                  <c:v>170000</c:v>
                </c:pt>
                <c:pt idx="11380">
                  <c:v>525000</c:v>
                </c:pt>
                <c:pt idx="11381">
                  <c:v>300000</c:v>
                </c:pt>
                <c:pt idx="11382">
                  <c:v>1550000</c:v>
                </c:pt>
                <c:pt idx="11383">
                  <c:v>399000</c:v>
                </c:pt>
                <c:pt idx="11384">
                  <c:v>335000</c:v>
                </c:pt>
                <c:pt idx="11385">
                  <c:v>250000</c:v>
                </c:pt>
                <c:pt idx="11386">
                  <c:v>850000</c:v>
                </c:pt>
                <c:pt idx="11387">
                  <c:v>120000</c:v>
                </c:pt>
                <c:pt idx="11388">
                  <c:v>625000</c:v>
                </c:pt>
                <c:pt idx="11389">
                  <c:v>750000</c:v>
                </c:pt>
                <c:pt idx="11390">
                  <c:v>1025000</c:v>
                </c:pt>
                <c:pt idx="11391">
                  <c:v>215000</c:v>
                </c:pt>
                <c:pt idx="11392">
                  <c:v>825000</c:v>
                </c:pt>
                <c:pt idx="11393">
                  <c:v>225000</c:v>
                </c:pt>
                <c:pt idx="11394">
                  <c:v>560000</c:v>
                </c:pt>
                <c:pt idx="11395">
                  <c:v>170000</c:v>
                </c:pt>
                <c:pt idx="11396">
                  <c:v>125000</c:v>
                </c:pt>
                <c:pt idx="11397">
                  <c:v>1450000</c:v>
                </c:pt>
                <c:pt idx="11398">
                  <c:v>750000</c:v>
                </c:pt>
                <c:pt idx="11399">
                  <c:v>675000</c:v>
                </c:pt>
                <c:pt idx="11400">
                  <c:v>975000</c:v>
                </c:pt>
                <c:pt idx="11401">
                  <c:v>350000</c:v>
                </c:pt>
                <c:pt idx="11402">
                  <c:v>525000</c:v>
                </c:pt>
                <c:pt idx="11403">
                  <c:v>350000</c:v>
                </c:pt>
                <c:pt idx="11404">
                  <c:v>1000000</c:v>
                </c:pt>
                <c:pt idx="11405">
                  <c:v>140000</c:v>
                </c:pt>
                <c:pt idx="11406">
                  <c:v>325000</c:v>
                </c:pt>
                <c:pt idx="11407">
                  <c:v>900000</c:v>
                </c:pt>
                <c:pt idx="11408">
                  <c:v>315000</c:v>
                </c:pt>
                <c:pt idx="11409">
                  <c:v>600000</c:v>
                </c:pt>
                <c:pt idx="11410">
                  <c:v>425000</c:v>
                </c:pt>
                <c:pt idx="11411">
                  <c:v>230000</c:v>
                </c:pt>
                <c:pt idx="11412">
                  <c:v>250000</c:v>
                </c:pt>
                <c:pt idx="11413">
                  <c:v>955000</c:v>
                </c:pt>
                <c:pt idx="11414">
                  <c:v>225000</c:v>
                </c:pt>
                <c:pt idx="11415">
                  <c:v>525000</c:v>
                </c:pt>
                <c:pt idx="11416">
                  <c:v>280000</c:v>
                </c:pt>
                <c:pt idx="11417">
                  <c:v>1045000</c:v>
                </c:pt>
                <c:pt idx="11418">
                  <c:v>70000</c:v>
                </c:pt>
                <c:pt idx="11419">
                  <c:v>160000</c:v>
                </c:pt>
                <c:pt idx="11420">
                  <c:v>450000</c:v>
                </c:pt>
                <c:pt idx="11421">
                  <c:v>1500000</c:v>
                </c:pt>
                <c:pt idx="11422">
                  <c:v>719000</c:v>
                </c:pt>
                <c:pt idx="11423">
                  <c:v>415000</c:v>
                </c:pt>
                <c:pt idx="11424">
                  <c:v>450000</c:v>
                </c:pt>
                <c:pt idx="11425">
                  <c:v>550000</c:v>
                </c:pt>
                <c:pt idx="11426">
                  <c:v>1075000</c:v>
                </c:pt>
                <c:pt idx="11427">
                  <c:v>175000</c:v>
                </c:pt>
                <c:pt idx="11428">
                  <c:v>799000</c:v>
                </c:pt>
                <c:pt idx="11429">
                  <c:v>324000</c:v>
                </c:pt>
                <c:pt idx="11430">
                  <c:v>365000</c:v>
                </c:pt>
                <c:pt idx="11431">
                  <c:v>1375000</c:v>
                </c:pt>
                <c:pt idx="11432">
                  <c:v>495000</c:v>
                </c:pt>
                <c:pt idx="11433">
                  <c:v>525000</c:v>
                </c:pt>
                <c:pt idx="11434">
                  <c:v>180000</c:v>
                </c:pt>
                <c:pt idx="11435">
                  <c:v>950000</c:v>
                </c:pt>
                <c:pt idx="11436">
                  <c:v>430000</c:v>
                </c:pt>
                <c:pt idx="11437">
                  <c:v>590000</c:v>
                </c:pt>
                <c:pt idx="11438">
                  <c:v>280000</c:v>
                </c:pt>
                <c:pt idx="11439">
                  <c:v>415000</c:v>
                </c:pt>
                <c:pt idx="11440">
                  <c:v>29000</c:v>
                </c:pt>
                <c:pt idx="11441">
                  <c:v>750000</c:v>
                </c:pt>
                <c:pt idx="11442">
                  <c:v>499000</c:v>
                </c:pt>
                <c:pt idx="11443">
                  <c:v>1095000</c:v>
                </c:pt>
                <c:pt idx="11444">
                  <c:v>480000</c:v>
                </c:pt>
                <c:pt idx="11445">
                  <c:v>275000</c:v>
                </c:pt>
                <c:pt idx="11446">
                  <c:v>995000</c:v>
                </c:pt>
                <c:pt idx="11447">
                  <c:v>248000</c:v>
                </c:pt>
                <c:pt idx="11448">
                  <c:v>620000</c:v>
                </c:pt>
                <c:pt idx="11449">
                  <c:v>325000</c:v>
                </c:pt>
                <c:pt idx="11450">
                  <c:v>555000</c:v>
                </c:pt>
                <c:pt idx="11451">
                  <c:v>585000</c:v>
                </c:pt>
                <c:pt idx="11452">
                  <c:v>550000</c:v>
                </c:pt>
                <c:pt idx="11453">
                  <c:v>540000</c:v>
                </c:pt>
                <c:pt idx="11454">
                  <c:v>325000</c:v>
                </c:pt>
                <c:pt idx="11455">
                  <c:v>1475000</c:v>
                </c:pt>
                <c:pt idx="11456">
                  <c:v>1180000</c:v>
                </c:pt>
                <c:pt idx="11457">
                  <c:v>110000</c:v>
                </c:pt>
                <c:pt idx="11458">
                  <c:v>350000</c:v>
                </c:pt>
                <c:pt idx="11459">
                  <c:v>290000</c:v>
                </c:pt>
                <c:pt idx="11460">
                  <c:v>375000</c:v>
                </c:pt>
                <c:pt idx="11461">
                  <c:v>485000</c:v>
                </c:pt>
                <c:pt idx="11462">
                  <c:v>445000</c:v>
                </c:pt>
                <c:pt idx="11463">
                  <c:v>200000</c:v>
                </c:pt>
                <c:pt idx="11464">
                  <c:v>369000</c:v>
                </c:pt>
                <c:pt idx="11465">
                  <c:v>899999</c:v>
                </c:pt>
                <c:pt idx="11466">
                  <c:v>590001</c:v>
                </c:pt>
                <c:pt idx="11467">
                  <c:v>675000</c:v>
                </c:pt>
                <c:pt idx="11468">
                  <c:v>250000</c:v>
                </c:pt>
                <c:pt idx="11469">
                  <c:v>299000</c:v>
                </c:pt>
                <c:pt idx="11470">
                  <c:v>1200000</c:v>
                </c:pt>
                <c:pt idx="11471">
                  <c:v>154000</c:v>
                </c:pt>
                <c:pt idx="11472">
                  <c:v>850000</c:v>
                </c:pt>
                <c:pt idx="11473">
                  <c:v>1000000</c:v>
                </c:pt>
                <c:pt idx="11474">
                  <c:v>200000</c:v>
                </c:pt>
                <c:pt idx="11475">
                  <c:v>1090000</c:v>
                </c:pt>
                <c:pt idx="11476">
                  <c:v>349000</c:v>
                </c:pt>
                <c:pt idx="11477">
                  <c:v>198000</c:v>
                </c:pt>
                <c:pt idx="11478">
                  <c:v>395000</c:v>
                </c:pt>
                <c:pt idx="11479">
                  <c:v>695000</c:v>
                </c:pt>
                <c:pt idx="11480">
                  <c:v>185000</c:v>
                </c:pt>
                <c:pt idx="11481">
                  <c:v>795000</c:v>
                </c:pt>
                <c:pt idx="11482">
                  <c:v>975000</c:v>
                </c:pt>
                <c:pt idx="11483">
                  <c:v>235000</c:v>
                </c:pt>
                <c:pt idx="11484">
                  <c:v>350000</c:v>
                </c:pt>
                <c:pt idx="11485">
                  <c:v>330000</c:v>
                </c:pt>
                <c:pt idx="11486">
                  <c:v>975000</c:v>
                </c:pt>
                <c:pt idx="11487">
                  <c:v>550000</c:v>
                </c:pt>
                <c:pt idx="11488">
                  <c:v>375999</c:v>
                </c:pt>
                <c:pt idx="11489">
                  <c:v>281000</c:v>
                </c:pt>
                <c:pt idx="11490">
                  <c:v>210000</c:v>
                </c:pt>
                <c:pt idx="11491">
                  <c:v>915000</c:v>
                </c:pt>
                <c:pt idx="11492">
                  <c:v>690000</c:v>
                </c:pt>
                <c:pt idx="11493">
                  <c:v>225000</c:v>
                </c:pt>
                <c:pt idx="11494">
                  <c:v>795000</c:v>
                </c:pt>
                <c:pt idx="11495">
                  <c:v>450000</c:v>
                </c:pt>
                <c:pt idx="11496">
                  <c:v>81000</c:v>
                </c:pt>
                <c:pt idx="11497">
                  <c:v>195000</c:v>
                </c:pt>
                <c:pt idx="11498">
                  <c:v>270000</c:v>
                </c:pt>
                <c:pt idx="11499">
                  <c:v>238000</c:v>
                </c:pt>
                <c:pt idx="11500">
                  <c:v>421000</c:v>
                </c:pt>
                <c:pt idx="11501">
                  <c:v>800000</c:v>
                </c:pt>
                <c:pt idx="11502">
                  <c:v>595000</c:v>
                </c:pt>
                <c:pt idx="11503">
                  <c:v>625000</c:v>
                </c:pt>
                <c:pt idx="11504">
                  <c:v>965000</c:v>
                </c:pt>
                <c:pt idx="11505">
                  <c:v>725000</c:v>
                </c:pt>
                <c:pt idx="11506">
                  <c:v>1300000</c:v>
                </c:pt>
                <c:pt idx="11507">
                  <c:v>700000</c:v>
                </c:pt>
                <c:pt idx="11508">
                  <c:v>1125000</c:v>
                </c:pt>
                <c:pt idx="11509">
                  <c:v>1025001</c:v>
                </c:pt>
                <c:pt idx="11510">
                  <c:v>165000</c:v>
                </c:pt>
                <c:pt idx="11511">
                  <c:v>160000</c:v>
                </c:pt>
                <c:pt idx="11512">
                  <c:v>511000</c:v>
                </c:pt>
                <c:pt idx="11513">
                  <c:v>399000</c:v>
                </c:pt>
                <c:pt idx="11514">
                  <c:v>290000</c:v>
                </c:pt>
                <c:pt idx="11515">
                  <c:v>1650000</c:v>
                </c:pt>
                <c:pt idx="11516">
                  <c:v>365000</c:v>
                </c:pt>
                <c:pt idx="11517">
                  <c:v>1420000</c:v>
                </c:pt>
                <c:pt idx="11518">
                  <c:v>800000</c:v>
                </c:pt>
                <c:pt idx="11519">
                  <c:v>475000</c:v>
                </c:pt>
                <c:pt idx="11520">
                  <c:v>275000</c:v>
                </c:pt>
                <c:pt idx="11521">
                  <c:v>325000</c:v>
                </c:pt>
                <c:pt idx="11522">
                  <c:v>1100000</c:v>
                </c:pt>
                <c:pt idx="11523">
                  <c:v>250000</c:v>
                </c:pt>
                <c:pt idx="11524">
                  <c:v>110000</c:v>
                </c:pt>
                <c:pt idx="11525">
                  <c:v>495000</c:v>
                </c:pt>
                <c:pt idx="11526">
                  <c:v>285000</c:v>
                </c:pt>
                <c:pt idx="11527">
                  <c:v>525000</c:v>
                </c:pt>
                <c:pt idx="11528">
                  <c:v>440000</c:v>
                </c:pt>
                <c:pt idx="11529">
                  <c:v>521000</c:v>
                </c:pt>
                <c:pt idx="11530">
                  <c:v>348000</c:v>
                </c:pt>
                <c:pt idx="11531">
                  <c:v>165000</c:v>
                </c:pt>
                <c:pt idx="11532">
                  <c:v>1225000</c:v>
                </c:pt>
                <c:pt idx="11533">
                  <c:v>650000</c:v>
                </c:pt>
                <c:pt idx="11534">
                  <c:v>600000</c:v>
                </c:pt>
                <c:pt idx="11535">
                  <c:v>275000</c:v>
                </c:pt>
                <c:pt idx="11536">
                  <c:v>520000</c:v>
                </c:pt>
                <c:pt idx="11537">
                  <c:v>325000</c:v>
                </c:pt>
                <c:pt idx="11538">
                  <c:v>749999</c:v>
                </c:pt>
                <c:pt idx="11539">
                  <c:v>760000</c:v>
                </c:pt>
                <c:pt idx="11540">
                  <c:v>320000</c:v>
                </c:pt>
                <c:pt idx="11541">
                  <c:v>530000</c:v>
                </c:pt>
                <c:pt idx="11542">
                  <c:v>845000</c:v>
                </c:pt>
                <c:pt idx="11543">
                  <c:v>70000</c:v>
                </c:pt>
                <c:pt idx="11544">
                  <c:v>224000</c:v>
                </c:pt>
                <c:pt idx="11545">
                  <c:v>75000</c:v>
                </c:pt>
                <c:pt idx="11546">
                  <c:v>230000</c:v>
                </c:pt>
                <c:pt idx="11547">
                  <c:v>83000</c:v>
                </c:pt>
                <c:pt idx="11548">
                  <c:v>405000</c:v>
                </c:pt>
                <c:pt idx="11549">
                  <c:v>615000</c:v>
                </c:pt>
                <c:pt idx="11550">
                  <c:v>200000</c:v>
                </c:pt>
                <c:pt idx="11551">
                  <c:v>249000</c:v>
                </c:pt>
                <c:pt idx="11552">
                  <c:v>650000</c:v>
                </c:pt>
                <c:pt idx="11553">
                  <c:v>1090000</c:v>
                </c:pt>
                <c:pt idx="11554">
                  <c:v>745000</c:v>
                </c:pt>
                <c:pt idx="11555">
                  <c:v>90000</c:v>
                </c:pt>
                <c:pt idx="11556">
                  <c:v>600000</c:v>
                </c:pt>
                <c:pt idx="11557">
                  <c:v>1300000</c:v>
                </c:pt>
                <c:pt idx="11558">
                  <c:v>900000</c:v>
                </c:pt>
                <c:pt idx="11559">
                  <c:v>1000000</c:v>
                </c:pt>
                <c:pt idx="11560">
                  <c:v>110000</c:v>
                </c:pt>
                <c:pt idx="11561">
                  <c:v>875000</c:v>
                </c:pt>
                <c:pt idx="11562">
                  <c:v>760000</c:v>
                </c:pt>
                <c:pt idx="11563">
                  <c:v>390000</c:v>
                </c:pt>
                <c:pt idx="11564">
                  <c:v>195000</c:v>
                </c:pt>
                <c:pt idx="11565">
                  <c:v>280000</c:v>
                </c:pt>
                <c:pt idx="11566">
                  <c:v>236000</c:v>
                </c:pt>
                <c:pt idx="11567">
                  <c:v>875000</c:v>
                </c:pt>
                <c:pt idx="11568">
                  <c:v>289000</c:v>
                </c:pt>
                <c:pt idx="11569">
                  <c:v>190000</c:v>
                </c:pt>
                <c:pt idx="11570">
                  <c:v>687000</c:v>
                </c:pt>
                <c:pt idx="11571">
                  <c:v>675000</c:v>
                </c:pt>
                <c:pt idx="11572">
                  <c:v>620000</c:v>
                </c:pt>
                <c:pt idx="11573">
                  <c:v>625000</c:v>
                </c:pt>
                <c:pt idx="11574">
                  <c:v>170000</c:v>
                </c:pt>
                <c:pt idx="11575">
                  <c:v>230000</c:v>
                </c:pt>
                <c:pt idx="11576">
                  <c:v>540000</c:v>
                </c:pt>
                <c:pt idx="11577">
                  <c:v>275000</c:v>
                </c:pt>
                <c:pt idx="11578">
                  <c:v>270000</c:v>
                </c:pt>
                <c:pt idx="11579">
                  <c:v>75000</c:v>
                </c:pt>
                <c:pt idx="11580">
                  <c:v>175000</c:v>
                </c:pt>
                <c:pt idx="11581">
                  <c:v>235000</c:v>
                </c:pt>
                <c:pt idx="11582">
                  <c:v>255000</c:v>
                </c:pt>
                <c:pt idx="11583">
                  <c:v>150000</c:v>
                </c:pt>
                <c:pt idx="11584">
                  <c:v>248000</c:v>
                </c:pt>
                <c:pt idx="11585">
                  <c:v>715000</c:v>
                </c:pt>
                <c:pt idx="11586">
                  <c:v>225000</c:v>
                </c:pt>
                <c:pt idx="11587">
                  <c:v>66000</c:v>
                </c:pt>
                <c:pt idx="11588">
                  <c:v>570000</c:v>
                </c:pt>
                <c:pt idx="11589">
                  <c:v>490000</c:v>
                </c:pt>
                <c:pt idx="11590">
                  <c:v>625000</c:v>
                </c:pt>
                <c:pt idx="11591">
                  <c:v>60000</c:v>
                </c:pt>
                <c:pt idx="11592">
                  <c:v>695000</c:v>
                </c:pt>
                <c:pt idx="11593">
                  <c:v>551000</c:v>
                </c:pt>
                <c:pt idx="11594">
                  <c:v>995000</c:v>
                </c:pt>
                <c:pt idx="11595">
                  <c:v>650000</c:v>
                </c:pt>
                <c:pt idx="11596">
                  <c:v>511000</c:v>
                </c:pt>
                <c:pt idx="11597">
                  <c:v>900000</c:v>
                </c:pt>
                <c:pt idx="11598">
                  <c:v>440000</c:v>
                </c:pt>
                <c:pt idx="11599">
                  <c:v>745000</c:v>
                </c:pt>
                <c:pt idx="11600">
                  <c:v>360000</c:v>
                </c:pt>
                <c:pt idx="11601">
                  <c:v>280000</c:v>
                </c:pt>
                <c:pt idx="11602">
                  <c:v>362000</c:v>
                </c:pt>
                <c:pt idx="11603">
                  <c:v>395000</c:v>
                </c:pt>
                <c:pt idx="11604">
                  <c:v>525000</c:v>
                </c:pt>
                <c:pt idx="11605">
                  <c:v>685000</c:v>
                </c:pt>
                <c:pt idx="11606">
                  <c:v>830000</c:v>
                </c:pt>
                <c:pt idx="11607">
                  <c:v>899000</c:v>
                </c:pt>
                <c:pt idx="11608">
                  <c:v>1475000</c:v>
                </c:pt>
                <c:pt idx="11609">
                  <c:v>651000</c:v>
                </c:pt>
                <c:pt idx="11610">
                  <c:v>1200000</c:v>
                </c:pt>
                <c:pt idx="11611">
                  <c:v>290000</c:v>
                </c:pt>
                <c:pt idx="11612">
                  <c:v>152000</c:v>
                </c:pt>
                <c:pt idx="11613">
                  <c:v>355000</c:v>
                </c:pt>
                <c:pt idx="11614">
                  <c:v>80000</c:v>
                </c:pt>
                <c:pt idx="11615">
                  <c:v>575000</c:v>
                </c:pt>
                <c:pt idx="11616">
                  <c:v>491000</c:v>
                </c:pt>
                <c:pt idx="11617">
                  <c:v>995000</c:v>
                </c:pt>
                <c:pt idx="11618">
                  <c:v>699000</c:v>
                </c:pt>
                <c:pt idx="11619">
                  <c:v>330000</c:v>
                </c:pt>
                <c:pt idx="11620">
                  <c:v>990000</c:v>
                </c:pt>
                <c:pt idx="11621">
                  <c:v>650000</c:v>
                </c:pt>
                <c:pt idx="11622">
                  <c:v>475000</c:v>
                </c:pt>
                <c:pt idx="11623">
                  <c:v>295000</c:v>
                </c:pt>
                <c:pt idx="11624">
                  <c:v>550000</c:v>
                </c:pt>
                <c:pt idx="11625">
                  <c:v>680000</c:v>
                </c:pt>
                <c:pt idx="11626">
                  <c:v>450000</c:v>
                </c:pt>
                <c:pt idx="11627">
                  <c:v>895000</c:v>
                </c:pt>
                <c:pt idx="11628">
                  <c:v>985000</c:v>
                </c:pt>
                <c:pt idx="11629">
                  <c:v>319999</c:v>
                </c:pt>
                <c:pt idx="11630">
                  <c:v>900000</c:v>
                </c:pt>
                <c:pt idx="11631">
                  <c:v>185000</c:v>
                </c:pt>
                <c:pt idx="11632">
                  <c:v>1450000</c:v>
                </c:pt>
                <c:pt idx="11633">
                  <c:v>880000</c:v>
                </c:pt>
                <c:pt idx="11634">
                  <c:v>1550000</c:v>
                </c:pt>
                <c:pt idx="11635">
                  <c:v>851000</c:v>
                </c:pt>
                <c:pt idx="11636">
                  <c:v>380000</c:v>
                </c:pt>
                <c:pt idx="11637">
                  <c:v>951000</c:v>
                </c:pt>
                <c:pt idx="11638">
                  <c:v>1275000</c:v>
                </c:pt>
                <c:pt idx="11639">
                  <c:v>750000</c:v>
                </c:pt>
                <c:pt idx="11640">
                  <c:v>210000</c:v>
                </c:pt>
                <c:pt idx="11641">
                  <c:v>251000</c:v>
                </c:pt>
                <c:pt idx="11642">
                  <c:v>425000</c:v>
                </c:pt>
                <c:pt idx="11643">
                  <c:v>375000</c:v>
                </c:pt>
                <c:pt idx="11644">
                  <c:v>695000</c:v>
                </c:pt>
                <c:pt idx="11645">
                  <c:v>410000</c:v>
                </c:pt>
                <c:pt idx="11646">
                  <c:v>355000</c:v>
                </c:pt>
                <c:pt idx="11647">
                  <c:v>1350000</c:v>
                </c:pt>
                <c:pt idx="11648">
                  <c:v>390000</c:v>
                </c:pt>
                <c:pt idx="11649">
                  <c:v>180000</c:v>
                </c:pt>
                <c:pt idx="11650">
                  <c:v>445000</c:v>
                </c:pt>
                <c:pt idx="11651">
                  <c:v>550000</c:v>
                </c:pt>
                <c:pt idx="11652">
                  <c:v>195000</c:v>
                </c:pt>
                <c:pt idx="11653">
                  <c:v>915000</c:v>
                </c:pt>
                <c:pt idx="11654">
                  <c:v>565000</c:v>
                </c:pt>
                <c:pt idx="11655">
                  <c:v>20000</c:v>
                </c:pt>
                <c:pt idx="11656">
                  <c:v>325000</c:v>
                </c:pt>
                <c:pt idx="11657">
                  <c:v>415000</c:v>
                </c:pt>
                <c:pt idx="11658">
                  <c:v>399000</c:v>
                </c:pt>
                <c:pt idx="11659">
                  <c:v>597000</c:v>
                </c:pt>
                <c:pt idx="11660">
                  <c:v>845000</c:v>
                </c:pt>
                <c:pt idx="11661">
                  <c:v>125000</c:v>
                </c:pt>
                <c:pt idx="11662">
                  <c:v>245000</c:v>
                </c:pt>
                <c:pt idx="11663">
                  <c:v>240000</c:v>
                </c:pt>
                <c:pt idx="11664">
                  <c:v>625000</c:v>
                </c:pt>
                <c:pt idx="11665">
                  <c:v>490000</c:v>
                </c:pt>
                <c:pt idx="11666">
                  <c:v>250000</c:v>
                </c:pt>
                <c:pt idx="11667">
                  <c:v>580000</c:v>
                </c:pt>
                <c:pt idx="11668">
                  <c:v>675000</c:v>
                </c:pt>
                <c:pt idx="11669">
                  <c:v>725000</c:v>
                </c:pt>
                <c:pt idx="11670">
                  <c:v>230000</c:v>
                </c:pt>
                <c:pt idx="11671">
                  <c:v>535000</c:v>
                </c:pt>
                <c:pt idx="11672">
                  <c:v>175000</c:v>
                </c:pt>
                <c:pt idx="11673">
                  <c:v>345000</c:v>
                </c:pt>
                <c:pt idx="11674">
                  <c:v>360000</c:v>
                </c:pt>
                <c:pt idx="11675">
                  <c:v>170000</c:v>
                </c:pt>
                <c:pt idx="11676">
                  <c:v>830000</c:v>
                </c:pt>
                <c:pt idx="11677">
                  <c:v>335000</c:v>
                </c:pt>
                <c:pt idx="11678">
                  <c:v>440000</c:v>
                </c:pt>
                <c:pt idx="11679">
                  <c:v>1150000</c:v>
                </c:pt>
                <c:pt idx="11680">
                  <c:v>271000</c:v>
                </c:pt>
                <c:pt idx="11681">
                  <c:v>610000</c:v>
                </c:pt>
                <c:pt idx="11682">
                  <c:v>400000</c:v>
                </c:pt>
                <c:pt idx="11683">
                  <c:v>1695000</c:v>
                </c:pt>
                <c:pt idx="11684">
                  <c:v>280000</c:v>
                </c:pt>
                <c:pt idx="11685">
                  <c:v>135000</c:v>
                </c:pt>
                <c:pt idx="11686">
                  <c:v>700000</c:v>
                </c:pt>
                <c:pt idx="11687">
                  <c:v>380000</c:v>
                </c:pt>
                <c:pt idx="11688">
                  <c:v>450000</c:v>
                </c:pt>
                <c:pt idx="11689">
                  <c:v>599999</c:v>
                </c:pt>
                <c:pt idx="11690">
                  <c:v>349000</c:v>
                </c:pt>
                <c:pt idx="11691">
                  <c:v>550000</c:v>
                </c:pt>
                <c:pt idx="11692">
                  <c:v>750000</c:v>
                </c:pt>
                <c:pt idx="11693">
                  <c:v>300000</c:v>
                </c:pt>
                <c:pt idx="11694">
                  <c:v>499000</c:v>
                </c:pt>
                <c:pt idx="11695">
                  <c:v>1375000</c:v>
                </c:pt>
                <c:pt idx="11696">
                  <c:v>290000</c:v>
                </c:pt>
                <c:pt idx="11697">
                  <c:v>1375000</c:v>
                </c:pt>
                <c:pt idx="11698">
                  <c:v>1050000</c:v>
                </c:pt>
                <c:pt idx="11699">
                  <c:v>525000</c:v>
                </c:pt>
                <c:pt idx="11700">
                  <c:v>380000</c:v>
                </c:pt>
                <c:pt idx="11701">
                  <c:v>175000</c:v>
                </c:pt>
                <c:pt idx="11702">
                  <c:v>888888</c:v>
                </c:pt>
                <c:pt idx="11703">
                  <c:v>463000</c:v>
                </c:pt>
                <c:pt idx="11704">
                  <c:v>400000</c:v>
                </c:pt>
                <c:pt idx="11705">
                  <c:v>235000</c:v>
                </c:pt>
                <c:pt idx="11706">
                  <c:v>1650000</c:v>
                </c:pt>
                <c:pt idx="11707">
                  <c:v>130000</c:v>
                </c:pt>
                <c:pt idx="11708">
                  <c:v>575000</c:v>
                </c:pt>
                <c:pt idx="11709">
                  <c:v>625000</c:v>
                </c:pt>
                <c:pt idx="11710">
                  <c:v>300000</c:v>
                </c:pt>
                <c:pt idx="11711">
                  <c:v>640000</c:v>
                </c:pt>
                <c:pt idx="11712">
                  <c:v>490000</c:v>
                </c:pt>
                <c:pt idx="11713">
                  <c:v>575000</c:v>
                </c:pt>
                <c:pt idx="11714">
                  <c:v>1345000</c:v>
                </c:pt>
                <c:pt idx="11715">
                  <c:v>160000</c:v>
                </c:pt>
                <c:pt idx="11716">
                  <c:v>380000</c:v>
                </c:pt>
                <c:pt idx="11717">
                  <c:v>450000</c:v>
                </c:pt>
              </c:numCache>
            </c:numRef>
          </c:yVal>
          <c:smooth val="0"/>
          <c:extLst>
            <c:ext xmlns:c16="http://schemas.microsoft.com/office/drawing/2014/chart" uri="{C3380CC4-5D6E-409C-BE32-E72D297353CC}">
              <c16:uniqueId val="{00000001-9F1B-427A-B562-6A11D084E2A9}"/>
            </c:ext>
          </c:extLst>
        </c:ser>
        <c:dLbls>
          <c:showLegendKey val="0"/>
          <c:showVal val="0"/>
          <c:showCatName val="0"/>
          <c:showSerName val="0"/>
          <c:showPercent val="0"/>
          <c:showBubbleSize val="0"/>
        </c:dLbls>
        <c:axId val="1615046511"/>
        <c:axId val="1615047951"/>
      </c:scatterChart>
      <c:valAx>
        <c:axId val="1615046511"/>
        <c:scaling>
          <c:orientation val="minMax"/>
        </c:scaling>
        <c:delete val="0"/>
        <c:axPos val="b"/>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15047951"/>
        <c:crosses val="autoZero"/>
        <c:crossBetween val="midCat"/>
      </c:valAx>
      <c:valAx>
        <c:axId val="1615047951"/>
        <c:scaling>
          <c:orientation val="minMax"/>
        </c:scaling>
        <c:delete val="0"/>
        <c:axPos val="l"/>
        <c:numFmt formatCode="&quot;₹&quot;\ #,##0.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15046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[used_cars_dataset_Final.xlsx]Owner vs. Price!PivotTable4</c:name>
    <c:fmtId val="0"/>
  </c:pivotSource>
  <c:chart>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0">
                <a:solidFill>
                  <a:sysClr val="windowText" lastClr="000000"/>
                </a:solidFill>
                <a:latin typeface="Times New Roman" panose="02020603050405020304" pitchFamily="18" charset="0"/>
                <a:cs typeface="Times New Roman" panose="02020603050405020304" pitchFamily="18" charset="0"/>
              </a:rPr>
              <a:t>Owner vs. Price</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IN"/>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'Owner vs. Price'!$B$3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'Owner vs. Price'!$A$4:$A$5</c:f>
              <c:strCache>
                <c:ptCount val="2"/>
                <c:pt idx="0">
                  <c:v>First</c:v>
                </c:pt>
                <c:pt idx="1">
                  <c:v>Second</c:v>
                </c:pt>
              </c:strCache>
            </c:strRef>
          </c:cat>
          <c:val>
            <c:numRef>
              <c:f>'Owner vs. Price'!$B$4:$B$5</c:f>
              <c:numCache>
                <c:formatCode>General</c:formatCode>
                <c:ptCount val="2"/>
                <c:pt idx="0">
                  <c:v>5577</c:v>
                </c:pt>
                <c:pt idx="1">
                  <c:v>6141</c:v>
                </c:pt>
              </c:numCache>
            </c:numRef>
          </c:val>
          <c:extLst>
            <c:ext xmlns:c16="http://schemas.microsoft.com/office/drawing/2014/chart" uri="{C3380CC4-5D6E-409C-BE32-E72D297353CC}">
              <c16:uniqueId val="{00000000-526C-419A-8A71-8DDCAE7E7941}"/>
            </c:ext>
          </c:extLst>
        </c:ser>
        <c:dLbls>
          <c:dLblPos val="outEnd"/>
          <c:showLegendKey val="0"/>
          <c:showVal val="1"/>
          <c:showCatName val="0"/>
          <c:showSerName val="0"/>
          <c:showPercent val="0"/>
          <c:showBubbleSize val="0"/>
        </c:dLbls>
        <c:gapWidth val="100"/>
        <c:overlap val="-24"/>
        <c:axId val="151733295"/>
        <c:axId val="151732335"/>
      </c:barChart>
      <c:catAx>
        <c:axId val="1517332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1732335"/>
        <c:crosses val="autoZero"/>
        <c:auto val="1"/>
        <c:lblAlgn val="ctr"/>
        <c:lblOffset val="100"/>
        <c:noMultiLvlLbl val="0"/>
      </c:catAx>
      <c:valAx>
        <c:axId val="151732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173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[used_cars_dataset_Final.xlsx]Transmission vs. Price!PivotTable1</c:name>
    <c:fmtId val="0"/>
  </c:pivotSource>
  <c:chart>
    <c:title>
      <c:tx>
        <c:rich>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sz="1200" b="0">
                <a:solidFill>
                  <a:sysClr val="windowText" lastClr="000000"/>
                </a:solidFill>
                <a:latin typeface="Times New Roman" panose="02020603050405020304" pitchFamily="18" charset="0"/>
                <a:cs typeface="Times New Roman" panose="02020603050405020304" pitchFamily="18" charset="0"/>
              </a:rPr>
              <a:t>Transmission vs. Price </a:t>
            </a:r>
          </a:p>
        </c:rich>
      </c:tx>
      <c:layout>
        <c:manualLayout>
          <c:xMode val="edge"/>
          <c:yMode val="edge"/>
          <c:x val="0.31656073446327693"/>
          <c:y val="7.914338919925512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8809321132156"/>
          <c:y val="0.18132396802672393"/>
          <c:w val="0.76185664433029388"/>
          <c:h val="0.60201592698639939"/>
        </c:manualLayout>
      </c:layout>
      <c:barChart>
        <c:barDir val="bar"/>
        <c:grouping val="clustered"/>
        <c:varyColors val="0"/>
        <c:ser>
          <c:idx val="0"/>
          <c:order val="0"/>
          <c:tx>
            <c:strRef>
              <c:f>'Transmission vs. Price'!$B$3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vs. Price'!$A$4:$A$5</c:f>
              <c:strCache>
                <c:ptCount val="2"/>
                <c:pt idx="0">
                  <c:v>Automatic</c:v>
                </c:pt>
                <c:pt idx="1">
                  <c:v>Manual</c:v>
                </c:pt>
              </c:strCache>
            </c:strRef>
          </c:cat>
          <c:val>
            <c:numRef>
              <c:f>'Transmission vs. Price'!$B$4:$B$5</c:f>
              <c:numCache>
                <c:formatCode>General</c:formatCode>
                <c:ptCount val="2"/>
                <c:pt idx="0">
                  <c:v>5098</c:v>
                </c:pt>
                <c:pt idx="1">
                  <c:v>6620</c:v>
                </c:pt>
              </c:numCache>
            </c:numRef>
          </c:val>
          <c:extLst>
            <c:ext xmlns:c16="http://schemas.microsoft.com/office/drawing/2014/chart" uri="{C3380CC4-5D6E-409C-BE32-E72D297353CC}">
              <c16:uniqueId val="{00000000-C560-44C7-870D-15CCC4A049AE}"/>
            </c:ext>
          </c:extLst>
        </c:ser>
        <c:dLbls>
          <c:showLegendKey val="0"/>
          <c:showVal val="0"/>
          <c:showCatName val="0"/>
          <c:showSerName val="0"/>
          <c:showPercent val="0"/>
          <c:showBubbleSize val="0"/>
        </c:dLbls>
        <c:gapWidth val="115"/>
        <c:overlap val="-20"/>
        <c:axId val="1622070559"/>
        <c:axId val="1622071519"/>
      </c:barChart>
      <c:catAx>
        <c:axId val="16220705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2071519"/>
        <c:crosses val="autoZero"/>
        <c:auto val="1"/>
        <c:lblAlgn val="ctr"/>
        <c:lblOffset val="100"/>
        <c:noMultiLvlLbl val="0"/>
      </c:catAx>
      <c:valAx>
        <c:axId val="1622071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207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937260</xdr:colOff>
      <xdr:row>8</xdr:row>
      <xdr:rowOff>129540</xdr:rowOff>
    </xdr:from>
    <xdr:to>
      <xdr:col>11</xdr:col>
      <xdr:colOff>822960</xdr:colOff>
      <xdr:row>20</xdr:row>
      <xdr:rowOff>144780</xdr:rowOff>
    </xdr:to>
    <xdr:graphicFrame macro="">
      <xdr:nvGraphicFramePr>
        <xdr:cNvPr id="2" name="Chart 1">
          <a:extLst>
            <a:ext uri="{FF2B5EF4-FFF2-40B4-BE49-F238E27FC236}">
              <a16:creationId xmlns:a16="http://schemas.microsoft.com/office/drawing/2014/main" id="{29668079-BAD1-C285-14F8-5C2DD797E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411480</xdr:colOff>
      <xdr:row>3</xdr:row>
      <xdr:rowOff>32250</xdr:rowOff>
    </xdr:from>
    <xdr:to>
      <xdr:col>8</xdr:col>
      <xdr:colOff>480060</xdr:colOff>
      <xdr:row>15</xdr:row>
      <xdr:rowOff>114300</xdr:rowOff>
    </xdr:to>
    <xdr:graphicFrame macro="">
      <xdr:nvGraphicFramePr>
        <xdr:cNvPr id="4" name="Chart 3">
          <a:extLst>
            <a:ext uri="{FF2B5EF4-FFF2-40B4-BE49-F238E27FC236}">
              <a16:creationId xmlns:a16="http://schemas.microsoft.com/office/drawing/2014/main" id="{29403299-A032-4BB4-945A-742B1193D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457200</xdr:colOff>
      <xdr:row>15</xdr:row>
      <xdr:rowOff>152400</xdr:rowOff>
    </xdr:from>
    <xdr:to>
      <xdr:col>24</xdr:col>
      <xdr:colOff>23090</xdr:colOff>
      <xdr:row>27</xdr:row>
      <xdr:rowOff>107758</xdr:rowOff>
    </xdr:to>
    <xdr:graphicFrame macro="">
      <xdr:nvGraphicFramePr>
        <xdr:cNvPr id="5" name="Chart 4">
          <a:extLst>
            <a:ext uri="{FF2B5EF4-FFF2-40B4-BE49-F238E27FC236}">
              <a16:creationId xmlns:a16="http://schemas.microsoft.com/office/drawing/2014/main" id="{51E2455C-EDA2-49E1-8D35-800ACBD72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149604</xdr:colOff>
      <xdr:row>15</xdr:row>
      <xdr:rowOff>152400</xdr:rowOff>
    </xdr:from>
    <xdr:to>
      <xdr:col>16</xdr:col>
      <xdr:colOff>422413</xdr:colOff>
      <xdr:row>27</xdr:row>
      <xdr:rowOff>74543</xdr:rowOff>
    </xdr:to>
    <xdr:graphicFrame macro="">
      <xdr:nvGraphicFramePr>
        <xdr:cNvPr id="6" name="Chart 5">
          <a:extLst>
            <a:ext uri="{FF2B5EF4-FFF2-40B4-BE49-F238E27FC236}">
              <a16:creationId xmlns:a16="http://schemas.microsoft.com/office/drawing/2014/main" id="{E291D919-7B5C-4D59-91E2-BF28D8260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518160</xdr:colOff>
      <xdr:row>3</xdr:row>
      <xdr:rowOff>38100</xdr:rowOff>
    </xdr:from>
    <xdr:to>
      <xdr:col>16</xdr:col>
      <xdr:colOff>419100</xdr:colOff>
      <xdr:row>15</xdr:row>
      <xdr:rowOff>114300</xdr:rowOff>
    </xdr:to>
    <xdr:graphicFrame macro="">
      <xdr:nvGraphicFramePr>
        <xdr:cNvPr id="8" name="Chart 7">
          <a:extLst>
            <a:ext uri="{FF2B5EF4-FFF2-40B4-BE49-F238E27FC236}">
              <a16:creationId xmlns:a16="http://schemas.microsoft.com/office/drawing/2014/main" id="{77B23739-3768-48FE-8784-71A5E448A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457199</xdr:colOff>
      <xdr:row>3</xdr:row>
      <xdr:rowOff>39870</xdr:rowOff>
    </xdr:from>
    <xdr:to>
      <xdr:col>24</xdr:col>
      <xdr:colOff>15393</xdr:colOff>
      <xdr:row>15</xdr:row>
      <xdr:rowOff>114300</xdr:rowOff>
    </xdr:to>
    <xdr:graphicFrame macro="">
      <xdr:nvGraphicFramePr>
        <xdr:cNvPr id="9" name="Chart 8">
          <a:extLst>
            <a:ext uri="{FF2B5EF4-FFF2-40B4-BE49-F238E27FC236}">
              <a16:creationId xmlns:a16="http://schemas.microsoft.com/office/drawing/2014/main" id="{896F32D9-48C7-44AB-ABBA-B77EF8E94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15</xdr:row>
      <xdr:rowOff>152400</xdr:rowOff>
    </xdr:from>
    <xdr:to>
      <xdr:col>6</xdr:col>
      <xdr:colOff>129540</xdr:colOff>
      <xdr:row>27</xdr:row>
      <xdr:rowOff>76200</xdr:rowOff>
    </xdr:to>
    <xdr:graphicFrame macro="">
      <xdr:nvGraphicFramePr>
        <xdr:cNvPr id="10" name="Chart 9">
          <a:extLst>
            <a:ext uri="{FF2B5EF4-FFF2-40B4-BE49-F238E27FC236}">
              <a16:creationId xmlns:a16="http://schemas.microsoft.com/office/drawing/2014/main" id="{0F8FB170-B74B-42B2-AD86-3F00397D8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3</xdr:row>
      <xdr:rowOff>30480</xdr:rowOff>
    </xdr:from>
    <xdr:to>
      <xdr:col>3</xdr:col>
      <xdr:colOff>396240</xdr:colOff>
      <xdr:row>7</xdr:row>
      <xdr:rowOff>121920</xdr:rowOff>
    </xdr:to>
    <mc:AlternateContent xmlns:mc="http://schemas.openxmlformats.org/markup-compatibility/2006" xmlns:a14="http://schemas.microsoft.com/office/drawing/2010/main">
      <mc:Choice Requires="a14">
        <xdr:graphicFrame macro="">
          <xdr:nvGraphicFramePr>
            <xdr:cNvPr id="11" name="Brand">
              <a:extLst>
                <a:ext uri="{FF2B5EF4-FFF2-40B4-BE49-F238E27FC236}">
                  <a16:creationId xmlns:a16="http://schemas.microsoft.com/office/drawing/2014/main" id="{6B5298A7-228A-6BB5-F68E-4E632ECBD14A}"/>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0480" y="579120"/>
              <a:ext cx="2194560" cy="822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11</xdr:row>
      <xdr:rowOff>30481</xdr:rowOff>
    </xdr:from>
    <xdr:to>
      <xdr:col>3</xdr:col>
      <xdr:colOff>396240</xdr:colOff>
      <xdr:row>15</xdr:row>
      <xdr:rowOff>121920</xdr:rowOff>
    </xdr:to>
    <mc:AlternateContent xmlns:mc="http://schemas.openxmlformats.org/markup-compatibility/2006" xmlns:a14="http://schemas.microsoft.com/office/drawing/2010/main">
      <mc:Choice Requires="a14">
        <xdr:graphicFrame macro="">
          <xdr:nvGraphicFramePr>
            <xdr:cNvPr id="13" name="FuelType">
              <a:extLst>
                <a:ext uri="{FF2B5EF4-FFF2-40B4-BE49-F238E27FC236}">
                  <a16:creationId xmlns:a16="http://schemas.microsoft.com/office/drawing/2014/main" id="{4AE4A96F-5A1B-62EF-7242-EB5BD2A3E209}"/>
                </a:ext>
              </a:extLst>
            </xdr:cNvPr>
            <xdr:cNvGraphicFramePr/>
          </xdr:nvGraphicFramePr>
          <xdr:xfrm>
            <a:off x="0" y="0"/>
            <a:ext cx="0" cy="0"/>
          </xdr:xfrm>
          <a:graphic>
            <a:graphicData uri="http://schemas.microsoft.com/office/drawing/2010/slicer">
              <sle:slicer xmlns:sle="http://schemas.microsoft.com/office/drawing/2010/slicer" name="FuelType"/>
            </a:graphicData>
          </a:graphic>
        </xdr:graphicFrame>
      </mc:Choice>
      <mc:Fallback xmlns="">
        <xdr:sp macro="" textlink="">
          <xdr:nvSpPr>
            <xdr:cNvPr id="0" name=""/>
            <xdr:cNvSpPr>
              <a:spLocks noTextEdit="1"/>
            </xdr:cNvSpPr>
          </xdr:nvSpPr>
          <xdr:spPr>
            <a:xfrm>
              <a:off x="30480" y="2042161"/>
              <a:ext cx="2194560" cy="822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7</xdr:row>
      <xdr:rowOff>129541</xdr:rowOff>
    </xdr:from>
    <xdr:to>
      <xdr:col>3</xdr:col>
      <xdr:colOff>396240</xdr:colOff>
      <xdr:row>11</xdr:row>
      <xdr:rowOff>22860</xdr:rowOff>
    </xdr:to>
    <mc:AlternateContent xmlns:mc="http://schemas.openxmlformats.org/markup-compatibility/2006" xmlns:a14="http://schemas.microsoft.com/office/drawing/2010/main">
      <mc:Choice Requires="a14">
        <xdr:graphicFrame macro="">
          <xdr:nvGraphicFramePr>
            <xdr:cNvPr id="14" name="Age">
              <a:extLst>
                <a:ext uri="{FF2B5EF4-FFF2-40B4-BE49-F238E27FC236}">
                  <a16:creationId xmlns:a16="http://schemas.microsoft.com/office/drawing/2014/main" id="{871644FE-6E15-0A66-6CEF-DA4CF9FA4CE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38100" y="1409701"/>
              <a:ext cx="218694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15</xdr:col>
      <xdr:colOff>243840</xdr:colOff>
      <xdr:row>6</xdr:row>
      <xdr:rowOff>76200</xdr:rowOff>
    </xdr:from>
    <xdr:to>
      <xdr:col>20</xdr:col>
      <xdr:colOff>182880</xdr:colOff>
      <xdr:row>23</xdr:row>
      <xdr:rowOff>15240</xdr:rowOff>
    </xdr:to>
    <xdr:graphicFrame macro="">
      <xdr:nvGraphicFramePr>
        <xdr:cNvPr id="2" name="Chart 1">
          <a:extLst>
            <a:ext uri="{FF2B5EF4-FFF2-40B4-BE49-F238E27FC236}">
              <a16:creationId xmlns:a16="http://schemas.microsoft.com/office/drawing/2014/main" id="{69FB7574-4AC4-1D59-8873-B732187E0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11</xdr:row>
      <xdr:rowOff>7620</xdr:rowOff>
    </xdr:from>
    <xdr:to>
      <xdr:col>20</xdr:col>
      <xdr:colOff>15240</xdr:colOff>
      <xdr:row>24</xdr:row>
      <xdr:rowOff>175260</xdr:rowOff>
    </xdr:to>
    <xdr:graphicFrame macro="">
      <xdr:nvGraphicFramePr>
        <xdr:cNvPr id="2" name="Chart 1">
          <a:extLst>
            <a:ext uri="{FF2B5EF4-FFF2-40B4-BE49-F238E27FC236}">
              <a16:creationId xmlns:a16="http://schemas.microsoft.com/office/drawing/2014/main" id="{91DD3E92-3429-703A-43B9-177827308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15240</xdr:colOff>
      <xdr:row>8</xdr:row>
      <xdr:rowOff>7620</xdr:rowOff>
    </xdr:from>
    <xdr:to>
      <xdr:col>17</xdr:col>
      <xdr:colOff>45720</xdr:colOff>
      <xdr:row>23</xdr:row>
      <xdr:rowOff>0</xdr:rowOff>
    </xdr:to>
    <xdr:graphicFrame macro="">
      <xdr:nvGraphicFramePr>
        <xdr:cNvPr id="2" name="Chart 1">
          <a:extLst>
            <a:ext uri="{FF2B5EF4-FFF2-40B4-BE49-F238E27FC236}">
              <a16:creationId xmlns:a16="http://schemas.microsoft.com/office/drawing/2014/main" id="{F1FFC92C-17B6-4E45-B323-12833F3B5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167640</xdr:rowOff>
    </xdr:from>
    <xdr:to>
      <xdr:col>11</xdr:col>
      <xdr:colOff>304800</xdr:colOff>
      <xdr:row>20</xdr:row>
      <xdr:rowOff>167640</xdr:rowOff>
    </xdr:to>
    <xdr:graphicFrame macro="">
      <xdr:nvGraphicFramePr>
        <xdr:cNvPr id="2" name="Chart 1">
          <a:extLst>
            <a:ext uri="{FF2B5EF4-FFF2-40B4-BE49-F238E27FC236}">
              <a16:creationId xmlns:a16="http://schemas.microsoft.com/office/drawing/2014/main" id="{8FBF6DC6-9E57-5D23-1321-FDA4D140E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xdr:colOff>
      <xdr:row>5</xdr:row>
      <xdr:rowOff>0</xdr:rowOff>
    </xdr:from>
    <xdr:to>
      <xdr:col>10</xdr:col>
      <xdr:colOff>7620</xdr:colOff>
      <xdr:row>18</xdr:row>
      <xdr:rowOff>22860</xdr:rowOff>
    </xdr:to>
    <xdr:graphicFrame macro="">
      <xdr:nvGraphicFramePr>
        <xdr:cNvPr id="2" name="Chart 1">
          <a:extLst>
            <a:ext uri="{FF2B5EF4-FFF2-40B4-BE49-F238E27FC236}">
              <a16:creationId xmlns:a16="http://schemas.microsoft.com/office/drawing/2014/main" id="{0F92507E-ABE8-33B0-0C5D-1506F125C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na Bose" refreshedDate="45752.970202314813" createdVersion="8" refreshedVersion="8" minRefreshableVersion="3" recordCount="11718" xr:uid="{02820326-A0E0-4DE7-9488-A70EDE21CA78}">
  <cacheSource type="worksheet">
    <worksheetSource name="Table1"/>
  </cacheSource>
  <cacheFields count="15">
    <cacheField name="Brand" numFmtId="0">
      <sharedItems count="42">
        <s v="Volkswagen"/>
        <s v="Maruti Suzuki"/>
        <s v="BMW"/>
        <s v="Ford"/>
        <s v="Toyota"/>
        <s v="Hyundai"/>
        <s v="Kia"/>
        <s v="Honda"/>
        <s v="Audi"/>
        <s v="Renault"/>
        <s v="MG"/>
        <s v="Mahindra"/>
        <s v="Mercedes-Benz"/>
        <s v="Tata"/>
        <s v="Skoda"/>
        <s v="Chevrolet"/>
        <s v="Jaguar"/>
        <s v="Volvo"/>
        <s v="Mini"/>
        <s v="Fiat"/>
        <s v="Jeep"/>
        <s v="Nissan"/>
        <s v="Force"/>
        <s v="Mitsubishi"/>
        <s v="Land Rover"/>
        <s v="Isuzu"/>
        <s v="Datsun"/>
        <s v="Ambassador"/>
        <s v="Bajaj"/>
        <s v="Rolls-Royce"/>
        <s v="Porsche"/>
        <s v="Ashok"/>
        <s v="Ssangyong"/>
        <s v="Aston Martin" u="1"/>
        <s v="Lexus" u="1"/>
        <s v="Opel" u="1"/>
        <s v="Bentley" u="1"/>
        <s v="Maserati" u="1"/>
        <s v="Toyota Land" u="1"/>
        <s v="Citroen" u="1"/>
        <s v="Lamborghini" u="1"/>
        <s v="Hummer" u="1"/>
      </sharedItems>
    </cacheField>
    <cacheField name="Model" numFmtId="0">
      <sharedItems containsMixedTypes="1" containsNumber="1" containsInteger="1" minValue="800" maxValue="1000"/>
    </cacheField>
    <cacheField name="Year" numFmtId="0">
      <sharedItems containsSemiMixedTypes="0" containsString="0" containsNumber="1" containsInteger="1" minValue="2005" maxValue="2024"/>
    </cacheField>
    <cacheField name="Age" numFmtId="0">
      <sharedItems containsSemiMixedTypes="0" containsString="0" containsNumber="1" containsInteger="1" minValue="0" maxValue="19" count="20">
        <n v="14"/>
        <n v="7"/>
        <n v="5"/>
        <n v="10"/>
        <n v="4"/>
        <n v="6"/>
        <n v="12"/>
        <n v="17"/>
        <n v="8"/>
        <n v="9"/>
        <n v="13"/>
        <n v="3"/>
        <n v="1"/>
        <n v="2"/>
        <n v="11"/>
        <n v="19"/>
        <n v="15"/>
        <n v="0"/>
        <n v="16"/>
        <n v="18"/>
      </sharedItems>
    </cacheField>
    <cacheField name="KmDriven" numFmtId="0">
      <sharedItems containsSemiMixedTypes="0" containsString="0" containsNumber="1" containsInteger="1" minValue="0" maxValue="162000"/>
    </cacheField>
    <cacheField name="Transmission" numFmtId="0">
      <sharedItems count="2">
        <s v="Manual"/>
        <s v="Automatic"/>
      </sharedItems>
    </cacheField>
    <cacheField name="Transmission Code" numFmtId="0">
      <sharedItems containsSemiMixedTypes="0" containsString="0" containsNumber="1" containsInteger="1" minValue="0" maxValue="1"/>
    </cacheField>
    <cacheField name="Owner" numFmtId="0">
      <sharedItems count="2">
        <s v="First"/>
        <s v="Second"/>
      </sharedItems>
    </cacheField>
    <cacheField name="FuelType" numFmtId="0">
      <sharedItems count="4">
        <s v="Diesel"/>
        <s v="Petrol"/>
        <s v="Hybrid/CNG"/>
        <s v="hybrid"/>
      </sharedItems>
    </cacheField>
    <cacheField name="PostedDate" numFmtId="14">
      <sharedItems containsSemiMixedTypes="0" containsNonDate="0" containsDate="1" containsString="0" minDate="2023-12-01T00:00:00" maxDate="2024-12-02T00:00:00" count="13">
        <d v="2024-11-01T00:00:00"/>
        <d v="2024-10-01T00:00:00"/>
        <d v="2024-08-01T00:00:00"/>
        <d v="2024-09-01T00:00:00"/>
        <d v="2024-07-01T00:00:00"/>
        <d v="2024-06-01T00:00:00"/>
        <d v="2024-04-01T00:00:00"/>
        <d v="2024-01-01T00:00:00"/>
        <d v="2024-05-01T00:00:00"/>
        <d v="2024-02-01T00:00:00"/>
        <d v="2023-12-01T00:00:00"/>
        <d v="2024-03-01T00:00:00"/>
        <d v="2024-12-01T00:00:00"/>
      </sharedItems>
      <fieldGroup par="14"/>
    </cacheField>
    <cacheField name="AdditionInfo" numFmtId="0">
      <sharedItems/>
    </cacheField>
    <cacheField name="AskPrice" numFmtId="164">
      <sharedItems containsSemiMixedTypes="0" containsString="0" containsNumber="1" containsInteger="1" minValue="15000" maxValue="1700000" count="1082">
        <n v="184999"/>
        <n v="565000"/>
        <n v="685000"/>
        <n v="1350000"/>
        <n v="622000"/>
        <n v="649000"/>
        <n v="395000"/>
        <n v="240000"/>
        <n v="201350"/>
        <n v="330000"/>
        <n v="1045000"/>
        <n v="785000"/>
        <n v="555000"/>
        <n v="1500000"/>
        <n v="1325000"/>
        <n v="295000"/>
        <n v="1050000"/>
        <n v="355000"/>
        <n v="1250000"/>
        <n v="315000"/>
        <n v="345000"/>
        <n v="845000"/>
        <n v="490000"/>
        <n v="749000"/>
        <n v="1600000"/>
        <n v="1695000"/>
        <n v="585000"/>
        <n v="675000"/>
        <n v="630000"/>
        <n v="465000"/>
        <n v="899000"/>
        <n v="1690000"/>
        <n v="690000"/>
        <n v="500000"/>
        <n v="290000"/>
        <n v="555555"/>
        <n v="765000"/>
        <n v="225000"/>
        <n v="550000"/>
        <n v="300000"/>
        <n v="1021000"/>
        <n v="811000"/>
        <n v="1125000"/>
        <n v="115000"/>
        <n v="1450000"/>
        <n v="1225000"/>
        <n v="429101"/>
        <n v="610000"/>
        <n v="519999"/>
        <n v="140000"/>
        <n v="280000"/>
        <n v="425000"/>
        <n v="575000"/>
        <n v="650000"/>
        <n v="935000"/>
        <n v="400000"/>
        <n v="435000"/>
        <n v="245000"/>
        <n v="680000"/>
        <n v="385000"/>
        <n v="589000"/>
        <n v="265000"/>
        <n v="850000"/>
        <n v="180000"/>
        <n v="450000"/>
        <n v="1095000"/>
        <n v="980000"/>
        <n v="110000"/>
        <n v="1675000"/>
        <n v="1185000"/>
        <n v="1199000"/>
        <n v="455000"/>
        <n v="390000"/>
        <n v="235000"/>
        <n v="150000"/>
        <n v="600000"/>
        <n v="340000"/>
        <n v="540000"/>
        <n v="370000"/>
        <n v="1075000"/>
        <n v="1480000"/>
        <n v="750000"/>
        <n v="78000"/>
        <n v="590000"/>
        <n v="375000"/>
        <n v="160000"/>
        <n v="760000"/>
        <n v="880000"/>
        <n v="470000"/>
        <n v="995000"/>
        <n v="790000"/>
        <n v="220000"/>
        <n v="545000"/>
        <n v="460000"/>
        <n v="1399999"/>
        <n v="1065000"/>
        <n v="560000"/>
        <n v="1295000"/>
        <n v="775000"/>
        <n v="325000"/>
        <n v="725000"/>
        <n v="549000"/>
        <n v="1299999"/>
        <n v="431000"/>
        <n v="275000"/>
        <n v="260000"/>
        <n v="1390000"/>
        <n v="499999"/>
        <n v="799000"/>
        <n v="292000"/>
        <n v="165000"/>
        <n v="875000"/>
        <n v="695000"/>
        <n v="1300000"/>
        <n v="255000"/>
        <n v="210000"/>
        <n v="185000"/>
        <n v="365000"/>
        <n v="1199999"/>
        <n v="410000"/>
        <n v="1565000"/>
        <n v="444000"/>
        <n v="535000"/>
        <n v="1035000"/>
        <n v="1245000"/>
        <n v="440000"/>
        <n v="780000"/>
        <n v="1275000"/>
        <n v="1200000"/>
        <n v="525000"/>
        <n v="1551111"/>
        <n v="479931"/>
        <n v="361000"/>
        <n v="1375000"/>
        <n v="574999"/>
        <n v="415000"/>
        <n v="479000"/>
        <n v="360000"/>
        <n v="1550000"/>
        <n v="515000"/>
        <n v="1195000"/>
        <n v="1149000"/>
        <n v="649999"/>
        <n v="186000"/>
        <n v="420000"/>
        <n v="20000"/>
        <n v="375556"/>
        <n v="520000"/>
        <n v="449999"/>
        <n v="925000"/>
        <n v="595000"/>
        <n v="851000"/>
        <n v="1290000"/>
        <n v="733000"/>
        <n v="599000"/>
        <n v="898970"/>
        <n v="745000"/>
        <n v="1299000"/>
        <n v="299000"/>
        <n v="1599000"/>
        <n v="1700000"/>
        <n v="975000"/>
        <n v="1150000"/>
        <n v="499555"/>
        <n v="310000"/>
        <n v="1010000"/>
        <n v="145000"/>
        <n v="900000"/>
        <n v="1410000"/>
        <n v="620000"/>
        <n v="1425000"/>
        <n v="800000"/>
        <n v="1395000"/>
        <n v="1151111"/>
        <n v="320000"/>
        <n v="950000"/>
        <n v="860000"/>
        <n v="480000"/>
        <n v="655000"/>
        <n v="350000"/>
        <n v="1495000"/>
        <n v="945000"/>
        <n v="1540000"/>
        <n v="475000"/>
        <n v="1000000"/>
        <n v="199000"/>
        <n v="1155000"/>
        <n v="1399000"/>
        <n v="699000"/>
        <n v="849999"/>
        <n v="299999"/>
        <n v="149000"/>
        <n v="1040000"/>
        <n v="1011000"/>
        <n v="1145000"/>
        <n v="1400000"/>
        <n v="1475000"/>
        <n v="200000"/>
        <n v="380000"/>
        <n v="1545000"/>
        <n v="399999"/>
        <n v="230000"/>
        <n v="810000"/>
        <n v="1175000"/>
        <n v="1595000"/>
        <n v="155000"/>
        <n v="95000"/>
        <n v="1384999"/>
        <n v="574000"/>
        <n v="1360000"/>
        <n v="679000"/>
        <n v="250000"/>
        <n v="1170000"/>
        <n v="421000"/>
        <n v="1285000"/>
        <n v="445000"/>
        <n v="429000"/>
        <n v="530000"/>
        <n v="1361000"/>
        <n v="195000"/>
        <n v="175000"/>
        <n v="159000"/>
        <n v="965000"/>
        <n v="890000"/>
        <n v="1575000"/>
        <n v="285000"/>
        <n v="510000"/>
        <n v="645000"/>
        <n v="635000"/>
        <n v="1020000"/>
        <n v="949000"/>
        <n v="324000"/>
        <n v="1100000"/>
        <n v="120000"/>
        <n v="825000"/>
        <n v="234000"/>
        <n v="135000"/>
        <n v="317000"/>
        <n v="1651000"/>
        <n v="740000"/>
        <n v="449000"/>
        <n v="1629000"/>
        <n v="1055000"/>
        <n v="205000"/>
        <n v="1598000"/>
        <n v="1699000"/>
        <n v="1333333"/>
        <n v="920000"/>
        <n v="198000"/>
        <n v="535101"/>
        <n v="1080000"/>
        <n v="689000"/>
        <n v="379000"/>
        <n v="865000"/>
        <n v="125000"/>
        <n v="485000"/>
        <n v="430000"/>
        <n v="1685000"/>
        <n v="651000"/>
        <n v="60000"/>
        <n v="481000"/>
        <n v="408000"/>
        <n v="720000"/>
        <n v="1571000"/>
        <n v="699999"/>
        <n v="840000"/>
        <n v="495000"/>
        <n v="88000"/>
        <n v="100000"/>
        <n v="969000"/>
        <n v="1620000"/>
        <n v="161000"/>
        <n v="1180000"/>
        <n v="239000"/>
        <n v="795000"/>
        <n v="236000"/>
        <n v="960000"/>
        <n v="269000"/>
        <n v="381999"/>
        <n v="711000"/>
        <n v="681000"/>
        <n v="170000"/>
        <n v="715000"/>
        <n v="1025000"/>
        <n v="571000"/>
        <n v="1249000"/>
        <n v="705000"/>
        <n v="1475001"/>
        <n v="262000"/>
        <n v="625000"/>
        <n v="54000"/>
        <n v="38000"/>
        <n v="399000"/>
        <n v="80000"/>
        <n v="1090000"/>
        <n v="90000"/>
        <n v="735000"/>
        <n v="499000"/>
        <n v="885000"/>
        <n v="1260000"/>
        <n v="275621"/>
        <n v="424000"/>
        <n v="940000"/>
        <n v="751000"/>
        <n v="990000"/>
        <n v="570000"/>
        <n v="157000"/>
        <n v="895000"/>
        <n v="521000"/>
        <n v="665000"/>
        <n v="369000"/>
        <n v="670000"/>
        <n v="489000"/>
        <n v="305000"/>
        <n v="1049000"/>
        <n v="1449000"/>
        <n v="770000"/>
        <n v="640000"/>
        <n v="219101"/>
        <n v="498000"/>
        <n v="539000"/>
        <n v="1051000"/>
        <n v="349444"/>
        <n v="91500"/>
        <n v="1650000"/>
        <n v="1590000"/>
        <n v="419000"/>
        <n v="190000"/>
        <n v="815000"/>
        <n v="1451000"/>
        <n v="1370000"/>
        <n v="849000"/>
        <n v="1640000"/>
        <n v="1215000"/>
        <n v="1385000"/>
        <n v="1321111"/>
        <n v="910000"/>
        <n v="1340000"/>
        <n v="820000"/>
        <n v="75000"/>
        <n v="359000"/>
        <n v="1625000"/>
        <n v="1560000"/>
        <n v="1430000"/>
        <n v="769000"/>
        <n v="371000"/>
        <n v="838000"/>
        <n v="1580000"/>
        <n v="915000"/>
        <n v="599999"/>
        <n v="199999"/>
        <n v="49000"/>
        <n v="799999"/>
        <n v="364000"/>
        <n v="615000"/>
        <n v="985000"/>
        <n v="1365000"/>
        <n v="1525000"/>
        <n v="85000"/>
        <n v="714999"/>
        <n v="580000"/>
        <n v="999599"/>
        <n v="1335000"/>
        <n v="374000"/>
        <n v="1027000"/>
        <n v="351000"/>
        <n v="209999"/>
        <n v="373000"/>
        <n v="1670000"/>
        <n v="349000"/>
        <n v="700000"/>
        <n v="539101"/>
        <n v="899999"/>
        <n v="888000"/>
        <n v="1221000"/>
        <n v="65000"/>
        <n v="211000"/>
        <n v="1230000"/>
        <n v="249000"/>
        <n v="999000"/>
        <n v="69000"/>
        <n v="448000"/>
        <n v="499800"/>
        <n v="319000"/>
        <n v="384000"/>
        <n v="955000"/>
        <n v="215000"/>
        <n v="239999"/>
        <n v="249999"/>
        <n v="825101"/>
        <n v="405000"/>
        <n v="769999"/>
        <n v="98000"/>
        <n v="459000"/>
        <n v="394000"/>
        <n v="285999"/>
        <n v="128999"/>
        <n v="609000"/>
        <n v="539999"/>
        <n v="99000"/>
        <n v="1160000"/>
        <n v="270000"/>
        <n v="130000"/>
        <n v="372000"/>
        <n v="660000"/>
        <n v="1198000"/>
        <n v="830000"/>
        <n v="221000"/>
        <n v="335101"/>
        <n v="491000"/>
        <n v="471000"/>
        <n v="755000"/>
        <n v="335000"/>
        <n v="45000"/>
        <n v="219000"/>
        <n v="1085000"/>
        <n v="149999"/>
        <n v="721000"/>
        <n v="369999"/>
        <n v="1465000"/>
        <n v="289999"/>
        <n v="624000"/>
        <n v="730000"/>
        <n v="712000"/>
        <n v="185101"/>
        <n v="105000"/>
        <n v="1270000"/>
        <n v="1659000"/>
        <n v="189101"/>
        <n v="238000"/>
        <n v="392000"/>
        <n v="126000"/>
        <n v="549200"/>
        <n v="397000"/>
        <n v="70000"/>
        <n v="298000"/>
        <n v="624999"/>
        <n v="1445000"/>
        <n v="1490000"/>
        <n v="544000"/>
        <n v="710000"/>
        <n v="749999"/>
        <n v="201000"/>
        <n v="639000"/>
        <n v="288000"/>
        <n v="1098000"/>
        <n v="1190000"/>
        <n v="575002"/>
        <n v="1599999"/>
        <n v="1280000"/>
        <n v="343000"/>
        <n v="1499000"/>
        <n v="1645000"/>
        <n v="469000"/>
        <n v="451000"/>
        <n v="514999"/>
        <n v="891000"/>
        <n v="278000"/>
        <n v="389999"/>
        <n v="729000"/>
        <n v="697000"/>
        <n v="1049999"/>
        <n v="389101"/>
        <n v="99999"/>
        <n v="505000"/>
        <n v="394500"/>
        <n v="798000"/>
        <n v="50000"/>
        <n v="419999"/>
        <n v="583000"/>
        <n v="930000"/>
        <n v="385101"/>
        <n v="167000"/>
        <n v="985111"/>
        <n v="1165000"/>
        <n v="870000"/>
        <n v="1305000"/>
        <n v="1169000"/>
        <n v="337000"/>
        <n v="349999"/>
        <n v="1470000"/>
        <n v="158000"/>
        <n v="411000"/>
        <n v="82000"/>
        <n v="429999"/>
        <n v="563000"/>
        <n v="625101"/>
        <n v="1351000"/>
        <n v="543000"/>
        <n v="377000"/>
        <n v="129999"/>
        <n v="1255000"/>
        <n v="515600"/>
        <n v="621000"/>
        <n v="399500"/>
        <n v="1189000"/>
        <n v="1440000"/>
        <n v="659000"/>
        <n v="513000"/>
        <n v="40000"/>
        <n v="461000"/>
        <n v="1310000"/>
        <n v="511000"/>
        <n v="295555"/>
        <n v="1240000"/>
        <n v="269999"/>
        <n v="1130000"/>
        <n v="18500"/>
        <n v="1070000"/>
        <n v="69999"/>
        <n v="184000"/>
        <n v="521111"/>
        <n v="1294000"/>
        <n v="453000"/>
        <n v="474000"/>
        <n v="524999"/>
        <n v="109000"/>
        <n v="535111"/>
        <n v="1581000"/>
        <n v="468000"/>
        <n v="1345000"/>
        <n v="439999"/>
        <n v="374999"/>
        <n v="259000"/>
        <n v="619999"/>
        <n v="119000"/>
        <n v="839999"/>
        <n v="991000"/>
        <n v="332000"/>
        <n v="749991"/>
        <n v="1420000"/>
        <n v="1071000"/>
        <n v="479999"/>
        <n v="96000"/>
        <n v="227000"/>
        <n v="277000"/>
        <n v="855000"/>
        <n v="669000"/>
        <n v="941000"/>
        <n v="859999"/>
        <n v="1525111"/>
        <n v="1380000"/>
        <n v="149900"/>
        <n v="849101"/>
        <n v="234999"/>
        <n v="591000"/>
        <n v="739000"/>
        <n v="489101"/>
        <n v="594999"/>
        <n v="1522000"/>
        <n v="708500"/>
        <n v="1535000"/>
        <n v="1587000"/>
        <n v="132000"/>
        <n v="318000"/>
        <n v="1521111"/>
        <n v="1099000"/>
        <n v="529000"/>
        <n v="1530000"/>
        <n v="209000"/>
        <n v="846000"/>
        <n v="1415000"/>
        <n v="869000"/>
        <n v="1081111"/>
        <n v="197777"/>
        <n v="155101"/>
        <n v="1278000"/>
        <n v="108000"/>
        <n v="835000"/>
        <n v="1250001"/>
        <n v="141000"/>
        <n v="536003"/>
        <n v="275111"/>
        <n v="197000"/>
        <n v="644999"/>
        <n v="269900"/>
        <n v="89000"/>
        <n v="1661000"/>
        <n v="551355"/>
        <n v="191000"/>
        <n v="319999"/>
        <n v="1120000"/>
        <n v="494999"/>
        <n v="684000"/>
        <n v="1174900"/>
        <n v="156999"/>
        <n v="94999"/>
        <n v="789999"/>
        <n v="1553000"/>
        <n v="271000"/>
        <n v="198500"/>
        <n v="1251000"/>
        <n v="559000"/>
        <n v="1515000"/>
        <n v="1521000"/>
        <n v="569000"/>
        <n v="525155"/>
        <n v="294000"/>
        <n v="647000"/>
        <n v="611000"/>
        <n v="179001"/>
        <n v="704429"/>
        <n v="724999"/>
        <n v="1060000"/>
        <n v="444444"/>
        <n v="269991"/>
        <n v="1035111"/>
        <n v="619000"/>
        <n v="380786"/>
        <n v="1235000"/>
        <n v="1574999"/>
        <n v="154000"/>
        <n v="921000"/>
        <n v="179000"/>
        <n v="464000"/>
        <n v="222000"/>
        <n v="331000"/>
        <n v="311000"/>
        <n v="489999"/>
        <n v="669888"/>
        <n v="1699999"/>
        <n v="329000"/>
        <n v="963000"/>
        <n v="1140000"/>
        <n v="432000"/>
        <n v="451500"/>
        <n v="138000"/>
        <n v="241000"/>
        <n v="147000"/>
        <n v="483000"/>
        <n v="264999"/>
        <n v="650008"/>
        <n v="497000"/>
        <n v="179999"/>
        <n v="225001"/>
        <n v="999999"/>
        <n v="169000"/>
        <n v="396000"/>
        <n v="1069000"/>
        <n v="145600"/>
        <n v="476000"/>
        <n v="553000"/>
        <n v="1289000"/>
        <n v="581000"/>
        <n v="1229000"/>
        <n v="111000"/>
        <n v="72000"/>
        <n v="465111"/>
        <n v="247000"/>
        <n v="148000"/>
        <n v="1030000"/>
        <n v="394888"/>
        <n v="1265000"/>
        <n v="1549000"/>
        <n v="425001"/>
        <n v="525111"/>
        <n v="801000"/>
        <n v="524000"/>
        <n v="638000"/>
        <n v="895999"/>
        <n v="379799"/>
        <n v="398000"/>
        <n v="175999"/>
        <n v="579000"/>
        <n v="1349000"/>
        <n v="894000"/>
        <n v="626000"/>
        <n v="967000"/>
        <n v="741000"/>
        <n v="1373000"/>
        <n v="1346000"/>
        <n v="87000"/>
        <n v="970000"/>
        <n v="796000"/>
        <n v="642000"/>
        <n v="1437000"/>
        <n v="243000"/>
        <n v="499536"/>
        <n v="284999"/>
        <n v="1011111"/>
        <n v="178000"/>
        <n v="639999"/>
        <n v="49999"/>
        <n v="560001"/>
        <n v="52999"/>
        <n v="339000"/>
        <n v="694999"/>
        <n v="1251111"/>
        <n v="587000"/>
        <n v="509900"/>
        <n v="237000"/>
        <n v="113000"/>
        <n v="266000"/>
        <n v="1152000"/>
        <n v="382000"/>
        <n v="174000"/>
        <n v="899981"/>
        <n v="121000"/>
        <n v="572000"/>
        <n v="509999"/>
        <n v="878790"/>
        <n v="139000"/>
        <n v="501000"/>
        <n v="689999"/>
        <n v="153000"/>
        <n v="189000"/>
        <n v="131000"/>
        <n v="645001"/>
        <n v="699939"/>
        <n v="251000"/>
        <n v="1435000"/>
        <n v="349991"/>
        <n v="582000"/>
        <n v="905000"/>
        <n v="313131"/>
        <n v="1491000"/>
        <n v="259999"/>
        <n v="145800"/>
        <n v="300763"/>
        <n v="1073000"/>
        <n v="207000"/>
        <n v="421999"/>
        <n v="756000"/>
        <n v="135500"/>
        <n v="1569000"/>
        <n v="177600"/>
        <n v="441000"/>
        <n v="288888"/>
        <n v="358000"/>
        <n v="1220000"/>
        <n v="242000"/>
        <n v="58000"/>
        <n v="98500"/>
        <n v="551000"/>
        <n v="1135000"/>
        <n v="321000"/>
        <n v="279000"/>
        <n v="173000"/>
        <n v="598000"/>
        <n v="234567"/>
        <n v="368000"/>
        <n v="979999"/>
        <n v="244999"/>
        <n v="274710"/>
        <n v="576000"/>
        <n v="1630000"/>
        <n v="1315000"/>
        <n v="1660000"/>
        <n v="79999"/>
        <n v="814999"/>
        <n v="299900"/>
        <n v="1689000"/>
        <n v="625001"/>
        <n v="1131000"/>
        <n v="321999"/>
        <n v="1324999"/>
        <n v="533000"/>
        <n v="229000"/>
        <n v="1585000"/>
        <n v="467000"/>
        <n v="777777"/>
        <n v="62000"/>
        <n v="1320000"/>
        <n v="279999"/>
        <n v="398888"/>
        <n v="777000"/>
        <n v="1563000"/>
        <n v="759000"/>
        <n v="208000"/>
        <n v="92000"/>
        <n v="1109000"/>
        <n v="1353000"/>
        <n v="375001"/>
        <n v="636000"/>
        <n v="222200"/>
        <n v="425100"/>
        <n v="249991"/>
        <n v="805000"/>
        <n v="32000"/>
        <n v="261000"/>
        <n v="215500"/>
        <n v="172000"/>
        <n v="698000"/>
        <n v="378000"/>
        <n v="726000"/>
        <n v="669300"/>
        <n v="498888"/>
        <n v="488000"/>
        <n v="391000"/>
        <n v="388888"/>
        <n v="693999"/>
        <n v="971000"/>
        <n v="333333"/>
        <n v="953000"/>
        <n v="1199900"/>
        <n v="1474000"/>
        <n v="933000"/>
        <n v="1665000"/>
        <n v="1499999"/>
        <n v="1121000"/>
        <n v="35000"/>
        <n v="577000"/>
        <n v="281111"/>
        <n v="773000"/>
        <n v="551521"/>
        <n v="949999"/>
        <n v="1099999"/>
        <n v="561000"/>
        <n v="367000"/>
        <n v="1171000"/>
        <n v="233000"/>
        <n v="335399"/>
        <n v="286000"/>
        <n v="129000"/>
        <n v="188000"/>
        <n v="472000"/>
        <n v="559999"/>
        <n v="831000"/>
        <n v="1231000"/>
        <n v="192000"/>
        <n v="165999"/>
        <n v="1151000"/>
        <n v="821000"/>
        <n v="939999"/>
        <n v="666000"/>
        <n v="597000"/>
        <n v="525500"/>
        <n v="219999"/>
        <n v="1463000"/>
        <n v="303000"/>
        <n v="284000"/>
        <n v="55000"/>
        <n v="568000"/>
        <n v="246000"/>
        <n v="728000"/>
        <n v="549999"/>
        <n v="68000"/>
        <n v="1680000"/>
        <n v="1635000"/>
        <n v="289000"/>
        <n v="414000"/>
        <n v="709000"/>
        <n v="316000"/>
        <n v="333000"/>
        <n v="661000"/>
        <n v="214999"/>
        <n v="1183000"/>
        <n v="187000"/>
        <n v="551100"/>
        <n v="1149999"/>
        <n v="1285999"/>
        <n v="232000"/>
        <n v="609999"/>
        <n v="454000"/>
        <n v="33000"/>
        <n v="929999"/>
        <n v="557000"/>
        <n v="1041000"/>
        <n v="1349999"/>
        <n v="929000"/>
        <n v="293000"/>
        <n v="871001"/>
        <n v="152000"/>
        <n v="109999"/>
        <n v="606666"/>
        <n v="676000"/>
        <n v="1549999"/>
        <n v="758500"/>
        <n v="449900"/>
        <n v="142000"/>
        <n v="388000"/>
        <n v="998000"/>
        <n v="865001"/>
        <n v="248000"/>
        <n v="499900"/>
        <n v="329991"/>
        <n v="488888"/>
        <n v="625111"/>
        <n v="1210000"/>
        <n v="348888"/>
        <n v="345111"/>
        <n v="335999"/>
        <n v="509000"/>
        <n v="525180"/>
        <n v="258190"/>
        <n v="1025007"/>
        <n v="268000"/>
        <n v="168000"/>
        <n v="1514981"/>
        <n v="547000"/>
        <n v="494000"/>
        <n v="588000"/>
        <n v="74000"/>
        <n v="307700"/>
        <n v="66000"/>
        <n v="689400"/>
        <n v="125500"/>
        <n v="722222"/>
        <n v="657000"/>
        <n v="939000"/>
        <n v="439000"/>
        <n v="365365"/>
        <n v="634999"/>
        <n v="1024999"/>
        <n v="327850"/>
        <n v="123000"/>
        <n v="188888"/>
        <n v="573000"/>
        <n v="140500"/>
        <n v="719999"/>
        <n v="755555"/>
        <n v="1059000"/>
        <n v="438000"/>
        <n v="523000"/>
        <n v="1679884"/>
        <n v="897000"/>
        <n v="599900"/>
        <n v="731000"/>
        <n v="427500"/>
        <n v="330001"/>
        <n v="1375010"/>
        <n v="364999"/>
        <n v="379999"/>
        <n v="1391000"/>
        <n v="423800"/>
        <n v="584000"/>
        <n v="1589000"/>
        <n v="1511000"/>
        <n v="627000"/>
        <n v="739999"/>
        <n v="829000"/>
        <n v="948888"/>
        <n v="1200500"/>
        <n v="874999"/>
        <n v="112000"/>
        <n v="1091000"/>
        <n v="422000"/>
        <n v="1551000"/>
        <n v="949500"/>
        <n v="1025001"/>
        <n v="1379999"/>
        <n v="272000"/>
        <n v="1317000"/>
        <n v="400003"/>
        <n v="564000"/>
        <n v="344999"/>
        <n v="1611000"/>
        <n v="624290"/>
        <n v="901000"/>
        <n v="668000"/>
        <n v="341000"/>
        <n v="1449999"/>
        <n v="766666"/>
        <n v="651300"/>
        <n v="338000"/>
        <n v="1161101"/>
        <n v="267000"/>
        <n v="181000"/>
        <n v="951000"/>
        <n v="928000"/>
        <n v="319780"/>
        <n v="691000"/>
        <n v="409999"/>
        <n v="118000"/>
        <n v="443000"/>
        <n v="492000"/>
        <n v="111101"/>
        <n v="860001"/>
        <n v="629111"/>
        <n v="352000"/>
        <n v="484000"/>
        <n v="499959"/>
        <n v="893600"/>
        <n v="269500"/>
        <n v="791000"/>
        <n v="989000"/>
        <n v="1477000"/>
        <n v="424999"/>
        <n v="182000"/>
        <n v="992000"/>
        <n v="1129000"/>
        <n v="21000"/>
        <n v="389000"/>
        <n v="536000"/>
        <n v="600001"/>
        <n v="658000"/>
        <n v="610001"/>
        <n v="100001"/>
        <n v="365111"/>
        <n v="177000"/>
        <n v="162000"/>
        <n v="339584"/>
        <n v="48000"/>
        <n v="220100"/>
        <n v="972000"/>
        <n v="1174000"/>
        <n v="1355000"/>
        <n v="174999"/>
        <n v="361100"/>
        <n v="878500"/>
        <n v="1485000"/>
        <n v="1074999"/>
        <n v="1252000"/>
        <n v="357000"/>
        <n v="449820"/>
        <n v="672000"/>
        <n v="629996"/>
        <n v="258000"/>
        <n v="677777"/>
        <n v="1369000"/>
        <n v="321111"/>
        <n v="315499"/>
        <n v="674999"/>
        <n v="631000"/>
        <n v="1510000"/>
        <n v="30000"/>
        <n v="852000"/>
        <n v="502000"/>
        <n v="328000"/>
        <n v="90999"/>
        <n v="753000"/>
        <n v="421500"/>
        <n v="539991"/>
        <n v="1015000"/>
        <n v="811111"/>
        <n v="617000"/>
        <n v="706000"/>
        <n v="350006"/>
        <n v="434999"/>
        <n v="355555"/>
        <n v="531000"/>
        <n v="751111"/>
        <n v="15000"/>
        <n v="218000"/>
        <n v="896000"/>
        <n v="790900"/>
        <n v="399990"/>
        <n v="189999"/>
        <n v="125786"/>
        <n v="159999"/>
        <n v="426600"/>
        <n v="528000"/>
        <n v="666800"/>
        <n v="18000"/>
        <n v="447000"/>
        <n v="674000"/>
        <n v="541000"/>
        <n v="1194999"/>
        <n v="301000"/>
        <n v="1169900"/>
        <n v="1224000"/>
        <n v="1025009"/>
        <n v="144444"/>
        <n v="566000"/>
        <n v="477000"/>
        <n v="875999"/>
        <n v="209900"/>
        <n v="857000"/>
        <n v="139999"/>
        <n v="959999"/>
        <n v="491111"/>
        <n v="67000"/>
        <n v="1460000"/>
        <n v="714000"/>
        <n v="354000"/>
        <n v="128888"/>
        <n v="832000"/>
        <n v="99090"/>
        <n v="845001"/>
        <n v="719000"/>
        <n v="29000"/>
        <n v="590001"/>
        <n v="375999"/>
        <n v="281000"/>
        <n v="81000"/>
        <n v="348000"/>
        <n v="224000"/>
        <n v="83000"/>
        <n v="687000"/>
        <n v="362000"/>
        <n v="888888"/>
        <n v="463000"/>
      </sharedItems>
      <fieldGroup base="11">
        <rangePr startNum="15000" endNum="1700000" groupInterval="100000"/>
        <groupItems count="19">
          <s v="&lt;15000"/>
          <s v="15000-114999"/>
          <s v="115000-214999"/>
          <s v="215000-314999"/>
          <s v="315000-414999"/>
          <s v="415000-514999"/>
          <s v="515000-614999"/>
          <s v="615000-714999"/>
          <s v="715000-814999"/>
          <s v="815000-914999"/>
          <s v="915000-1014999"/>
          <s v="1015000-1114999"/>
          <s v="1115000-1214999"/>
          <s v="1215000-1314999"/>
          <s v="1315000-1414999"/>
          <s v="1415000-1514999"/>
          <s v="1515000-1614999"/>
          <s v="1615000-1714999"/>
          <s v="&gt;1715000"/>
        </groupItems>
      </fieldGroup>
    </cacheField>
    <cacheField name="Price Cleaned " numFmtId="1">
      <sharedItems containsSemiMixedTypes="0" containsString="0" containsNumber="1" containsInteger="1" minValue="15000" maxValue="1700000" count="1082">
        <n v="184999"/>
        <n v="565000"/>
        <n v="685000"/>
        <n v="1350000"/>
        <n v="622000"/>
        <n v="649000"/>
        <n v="395000"/>
        <n v="240000"/>
        <n v="201350"/>
        <n v="330000"/>
        <n v="1045000"/>
        <n v="785000"/>
        <n v="555000"/>
        <n v="1500000"/>
        <n v="1325000"/>
        <n v="295000"/>
        <n v="1050000"/>
        <n v="355000"/>
        <n v="1250000"/>
        <n v="315000"/>
        <n v="345000"/>
        <n v="845000"/>
        <n v="490000"/>
        <n v="749000"/>
        <n v="1600000"/>
        <n v="1695000"/>
        <n v="585000"/>
        <n v="675000"/>
        <n v="630000"/>
        <n v="465000"/>
        <n v="899000"/>
        <n v="1690000"/>
        <n v="690000"/>
        <n v="500000"/>
        <n v="290000"/>
        <n v="555555"/>
        <n v="765000"/>
        <n v="225000"/>
        <n v="550000"/>
        <n v="300000"/>
        <n v="1021000"/>
        <n v="811000"/>
        <n v="1125000"/>
        <n v="115000"/>
        <n v="1450000"/>
        <n v="1225000"/>
        <n v="429101"/>
        <n v="610000"/>
        <n v="519999"/>
        <n v="140000"/>
        <n v="280000"/>
        <n v="425000"/>
        <n v="575000"/>
        <n v="650000"/>
        <n v="935000"/>
        <n v="400000"/>
        <n v="435000"/>
        <n v="245000"/>
        <n v="680000"/>
        <n v="385000"/>
        <n v="589000"/>
        <n v="265000"/>
        <n v="850000"/>
        <n v="180000"/>
        <n v="450000"/>
        <n v="1095000"/>
        <n v="980000"/>
        <n v="110000"/>
        <n v="1675000"/>
        <n v="1185000"/>
        <n v="1199000"/>
        <n v="455000"/>
        <n v="390000"/>
        <n v="235000"/>
        <n v="150000"/>
        <n v="600000"/>
        <n v="340000"/>
        <n v="540000"/>
        <n v="370000"/>
        <n v="1075000"/>
        <n v="1480000"/>
        <n v="750000"/>
        <n v="78000"/>
        <n v="590000"/>
        <n v="375000"/>
        <n v="160000"/>
        <n v="760000"/>
        <n v="880000"/>
        <n v="470000"/>
        <n v="995000"/>
        <n v="790000"/>
        <n v="220000"/>
        <n v="545000"/>
        <n v="460000"/>
        <n v="1399999"/>
        <n v="1065000"/>
        <n v="560000"/>
        <n v="1295000"/>
        <n v="775000"/>
        <n v="325000"/>
        <n v="725000"/>
        <n v="549000"/>
        <n v="1299999"/>
        <n v="431000"/>
        <n v="275000"/>
        <n v="260000"/>
        <n v="1390000"/>
        <n v="499999"/>
        <n v="799000"/>
        <n v="292000"/>
        <n v="165000"/>
        <n v="875000"/>
        <n v="695000"/>
        <n v="1300000"/>
        <n v="255000"/>
        <n v="210000"/>
        <n v="185000"/>
        <n v="365000"/>
        <n v="1199999"/>
        <n v="410000"/>
        <n v="1565000"/>
        <n v="444000"/>
        <n v="535000"/>
        <n v="1035000"/>
        <n v="1245000"/>
        <n v="440000"/>
        <n v="780000"/>
        <n v="1275000"/>
        <n v="1200000"/>
        <n v="525000"/>
        <n v="1551111"/>
        <n v="479931"/>
        <n v="361000"/>
        <n v="1375000"/>
        <n v="574999"/>
        <n v="415000"/>
        <n v="479000"/>
        <n v="360000"/>
        <n v="1550000"/>
        <n v="515000"/>
        <n v="1195000"/>
        <n v="1149000"/>
        <n v="649999"/>
        <n v="186000"/>
        <n v="420000"/>
        <n v="20000"/>
        <n v="375556"/>
        <n v="520000"/>
        <n v="449999"/>
        <n v="925000"/>
        <n v="595000"/>
        <n v="851000"/>
        <n v="1290000"/>
        <n v="733000"/>
        <n v="599000"/>
        <n v="898970"/>
        <n v="745000"/>
        <n v="1299000"/>
        <n v="299000"/>
        <n v="1599000"/>
        <n v="1700000"/>
        <n v="975000"/>
        <n v="1150000"/>
        <n v="499555"/>
        <n v="310000"/>
        <n v="1010000"/>
        <n v="145000"/>
        <n v="900000"/>
        <n v="1410000"/>
        <n v="620000"/>
        <n v="1425000"/>
        <n v="800000"/>
        <n v="1395000"/>
        <n v="1151111"/>
        <n v="320000"/>
        <n v="950000"/>
        <n v="860000"/>
        <n v="480000"/>
        <n v="655000"/>
        <n v="350000"/>
        <n v="1495000"/>
        <n v="945000"/>
        <n v="1540000"/>
        <n v="475000"/>
        <n v="1000000"/>
        <n v="199000"/>
        <n v="1155000"/>
        <n v="1399000"/>
        <n v="699000"/>
        <n v="849999"/>
        <n v="299999"/>
        <n v="149000"/>
        <n v="1040000"/>
        <n v="1011000"/>
        <n v="1145000"/>
        <n v="1400000"/>
        <n v="1475000"/>
        <n v="200000"/>
        <n v="380000"/>
        <n v="1545000"/>
        <n v="399999"/>
        <n v="230000"/>
        <n v="810000"/>
        <n v="1175000"/>
        <n v="1595000"/>
        <n v="155000"/>
        <n v="95000"/>
        <n v="1384999"/>
        <n v="574000"/>
        <n v="1360000"/>
        <n v="679000"/>
        <n v="250000"/>
        <n v="1170000"/>
        <n v="421000"/>
        <n v="1285000"/>
        <n v="445000"/>
        <n v="429000"/>
        <n v="530000"/>
        <n v="1361000"/>
        <n v="195000"/>
        <n v="175000"/>
        <n v="159000"/>
        <n v="965000"/>
        <n v="890000"/>
        <n v="1575000"/>
        <n v="285000"/>
        <n v="510000"/>
        <n v="645000"/>
        <n v="635000"/>
        <n v="1020000"/>
        <n v="949000"/>
        <n v="324000"/>
        <n v="1100000"/>
        <n v="120000"/>
        <n v="825000"/>
        <n v="234000"/>
        <n v="135000"/>
        <n v="317000"/>
        <n v="1651000"/>
        <n v="740000"/>
        <n v="449000"/>
        <n v="1629000"/>
        <n v="1055000"/>
        <n v="205000"/>
        <n v="1598000"/>
        <n v="1699000"/>
        <n v="1333333"/>
        <n v="920000"/>
        <n v="198000"/>
        <n v="535101"/>
        <n v="1080000"/>
        <n v="689000"/>
        <n v="379000"/>
        <n v="865000"/>
        <n v="125000"/>
        <n v="485000"/>
        <n v="430000"/>
        <n v="1685000"/>
        <n v="651000"/>
        <n v="60000"/>
        <n v="481000"/>
        <n v="408000"/>
        <n v="720000"/>
        <n v="1571000"/>
        <n v="699999"/>
        <n v="840000"/>
        <n v="495000"/>
        <n v="88000"/>
        <n v="100000"/>
        <n v="969000"/>
        <n v="1620000"/>
        <n v="161000"/>
        <n v="1180000"/>
        <n v="239000"/>
        <n v="795000"/>
        <n v="236000"/>
        <n v="960000"/>
        <n v="269000"/>
        <n v="381999"/>
        <n v="711000"/>
        <n v="681000"/>
        <n v="170000"/>
        <n v="715000"/>
        <n v="1025000"/>
        <n v="571000"/>
        <n v="1249000"/>
        <n v="705000"/>
        <n v="1475001"/>
        <n v="262000"/>
        <n v="625000"/>
        <n v="54000"/>
        <n v="38000"/>
        <n v="399000"/>
        <n v="80000"/>
        <n v="1090000"/>
        <n v="90000"/>
        <n v="735000"/>
        <n v="499000"/>
        <n v="885000"/>
        <n v="1260000"/>
        <n v="275621"/>
        <n v="424000"/>
        <n v="940000"/>
        <n v="751000"/>
        <n v="990000"/>
        <n v="570000"/>
        <n v="157000"/>
        <n v="895000"/>
        <n v="521000"/>
        <n v="665000"/>
        <n v="369000"/>
        <n v="670000"/>
        <n v="489000"/>
        <n v="305000"/>
        <n v="1049000"/>
        <n v="1449000"/>
        <n v="770000"/>
        <n v="640000"/>
        <n v="219101"/>
        <n v="498000"/>
        <n v="539000"/>
        <n v="1051000"/>
        <n v="349444"/>
        <n v="91500"/>
        <n v="1650000"/>
        <n v="1590000"/>
        <n v="419000"/>
        <n v="190000"/>
        <n v="815000"/>
        <n v="1451000"/>
        <n v="1370000"/>
        <n v="849000"/>
        <n v="1640000"/>
        <n v="1215000"/>
        <n v="1385000"/>
        <n v="1321111"/>
        <n v="910000"/>
        <n v="1340000"/>
        <n v="820000"/>
        <n v="75000"/>
        <n v="359000"/>
        <n v="1625000"/>
        <n v="1560000"/>
        <n v="1430000"/>
        <n v="769000"/>
        <n v="371000"/>
        <n v="838000"/>
        <n v="1580000"/>
        <n v="915000"/>
        <n v="599999"/>
        <n v="199999"/>
        <n v="49000"/>
        <n v="799999"/>
        <n v="364000"/>
        <n v="615000"/>
        <n v="985000"/>
        <n v="1365000"/>
        <n v="1525000"/>
        <n v="85000"/>
        <n v="714999"/>
        <n v="580000"/>
        <n v="999599"/>
        <n v="1335000"/>
        <n v="374000"/>
        <n v="1027000"/>
        <n v="351000"/>
        <n v="209999"/>
        <n v="373000"/>
        <n v="1670000"/>
        <n v="349000"/>
        <n v="700000"/>
        <n v="539101"/>
        <n v="899999"/>
        <n v="888000"/>
        <n v="1221000"/>
        <n v="65000"/>
        <n v="211000"/>
        <n v="1230000"/>
        <n v="249000"/>
        <n v="999000"/>
        <n v="69000"/>
        <n v="448000"/>
        <n v="499800"/>
        <n v="319000"/>
        <n v="384000"/>
        <n v="955000"/>
        <n v="215000"/>
        <n v="239999"/>
        <n v="249999"/>
        <n v="825101"/>
        <n v="405000"/>
        <n v="769999"/>
        <n v="98000"/>
        <n v="459000"/>
        <n v="394000"/>
        <n v="285999"/>
        <n v="128999"/>
        <n v="609000"/>
        <n v="539999"/>
        <n v="99000"/>
        <n v="1160000"/>
        <n v="270000"/>
        <n v="130000"/>
        <n v="372000"/>
        <n v="660000"/>
        <n v="1198000"/>
        <n v="830000"/>
        <n v="221000"/>
        <n v="335101"/>
        <n v="491000"/>
        <n v="471000"/>
        <n v="755000"/>
        <n v="335000"/>
        <n v="45000"/>
        <n v="219000"/>
        <n v="1085000"/>
        <n v="149999"/>
        <n v="721000"/>
        <n v="369999"/>
        <n v="1465000"/>
        <n v="289999"/>
        <n v="624000"/>
        <n v="730000"/>
        <n v="712000"/>
        <n v="185101"/>
        <n v="105000"/>
        <n v="1270000"/>
        <n v="1659000"/>
        <n v="189101"/>
        <n v="238000"/>
        <n v="392000"/>
        <n v="126000"/>
        <n v="549200"/>
        <n v="397000"/>
        <n v="70000"/>
        <n v="298000"/>
        <n v="624999"/>
        <n v="1445000"/>
        <n v="1490000"/>
        <n v="544000"/>
        <n v="710000"/>
        <n v="749999"/>
        <n v="201000"/>
        <n v="639000"/>
        <n v="288000"/>
        <n v="1098000"/>
        <n v="1190000"/>
        <n v="575002"/>
        <n v="1599999"/>
        <n v="1280000"/>
        <n v="343000"/>
        <n v="1499000"/>
        <n v="1645000"/>
        <n v="469000"/>
        <n v="451000"/>
        <n v="514999"/>
        <n v="891000"/>
        <n v="278000"/>
        <n v="389999"/>
        <n v="729000"/>
        <n v="697000"/>
        <n v="1049999"/>
        <n v="389101"/>
        <n v="99999"/>
        <n v="505000"/>
        <n v="394500"/>
        <n v="798000"/>
        <n v="50000"/>
        <n v="419999"/>
        <n v="583000"/>
        <n v="930000"/>
        <n v="385101"/>
        <n v="167000"/>
        <n v="985111"/>
        <n v="1165000"/>
        <n v="870000"/>
        <n v="1305000"/>
        <n v="1169000"/>
        <n v="337000"/>
        <n v="349999"/>
        <n v="1470000"/>
        <n v="158000"/>
        <n v="411000"/>
        <n v="82000"/>
        <n v="429999"/>
        <n v="563000"/>
        <n v="625101"/>
        <n v="1351000"/>
        <n v="543000"/>
        <n v="377000"/>
        <n v="129999"/>
        <n v="1255000"/>
        <n v="515600"/>
        <n v="621000"/>
        <n v="399500"/>
        <n v="1189000"/>
        <n v="1440000"/>
        <n v="659000"/>
        <n v="513000"/>
        <n v="40000"/>
        <n v="461000"/>
        <n v="1310000"/>
        <n v="511000"/>
        <n v="295555"/>
        <n v="1240000"/>
        <n v="269999"/>
        <n v="1130000"/>
        <n v="18500"/>
        <n v="1070000"/>
        <n v="69999"/>
        <n v="184000"/>
        <n v="521111"/>
        <n v="1294000"/>
        <n v="453000"/>
        <n v="474000"/>
        <n v="524999"/>
        <n v="109000"/>
        <n v="535111"/>
        <n v="1581000"/>
        <n v="468000"/>
        <n v="1345000"/>
        <n v="439999"/>
        <n v="374999"/>
        <n v="259000"/>
        <n v="619999"/>
        <n v="119000"/>
        <n v="839999"/>
        <n v="991000"/>
        <n v="332000"/>
        <n v="749991"/>
        <n v="1420000"/>
        <n v="1071000"/>
        <n v="479999"/>
        <n v="96000"/>
        <n v="227000"/>
        <n v="277000"/>
        <n v="855000"/>
        <n v="669000"/>
        <n v="941000"/>
        <n v="859999"/>
        <n v="1525111"/>
        <n v="1380000"/>
        <n v="149900"/>
        <n v="849101"/>
        <n v="234999"/>
        <n v="591000"/>
        <n v="739000"/>
        <n v="489101"/>
        <n v="594999"/>
        <n v="1522000"/>
        <n v="708500"/>
        <n v="1535000"/>
        <n v="1587000"/>
        <n v="132000"/>
        <n v="318000"/>
        <n v="1521111"/>
        <n v="1099000"/>
        <n v="529000"/>
        <n v="1530000"/>
        <n v="209000"/>
        <n v="846000"/>
        <n v="1415000"/>
        <n v="869000"/>
        <n v="1081111"/>
        <n v="197777"/>
        <n v="155101"/>
        <n v="1278000"/>
        <n v="108000"/>
        <n v="835000"/>
        <n v="1250001"/>
        <n v="141000"/>
        <n v="536003"/>
        <n v="275111"/>
        <n v="197000"/>
        <n v="644999"/>
        <n v="269900"/>
        <n v="89000"/>
        <n v="1661000"/>
        <n v="551355"/>
        <n v="191000"/>
        <n v="319999"/>
        <n v="1120000"/>
        <n v="494999"/>
        <n v="684000"/>
        <n v="1174900"/>
        <n v="156999"/>
        <n v="94999"/>
        <n v="789999"/>
        <n v="1553000"/>
        <n v="271000"/>
        <n v="198500"/>
        <n v="1251000"/>
        <n v="559000"/>
        <n v="1515000"/>
        <n v="1521000"/>
        <n v="569000"/>
        <n v="525155"/>
        <n v="294000"/>
        <n v="647000"/>
        <n v="611000"/>
        <n v="179001"/>
        <n v="704429"/>
        <n v="724999"/>
        <n v="1060000"/>
        <n v="444444"/>
        <n v="269991"/>
        <n v="1035111"/>
        <n v="619000"/>
        <n v="380786"/>
        <n v="1235000"/>
        <n v="1574999"/>
        <n v="154000"/>
        <n v="921000"/>
        <n v="179000"/>
        <n v="464000"/>
        <n v="222000"/>
        <n v="331000"/>
        <n v="311000"/>
        <n v="489999"/>
        <n v="669888"/>
        <n v="1699999"/>
        <n v="329000"/>
        <n v="963000"/>
        <n v="1140000"/>
        <n v="432000"/>
        <n v="451500"/>
        <n v="138000"/>
        <n v="241000"/>
        <n v="147000"/>
        <n v="483000"/>
        <n v="264999"/>
        <n v="650008"/>
        <n v="497000"/>
        <n v="179999"/>
        <n v="225001"/>
        <n v="999999"/>
        <n v="169000"/>
        <n v="396000"/>
        <n v="1069000"/>
        <n v="145600"/>
        <n v="476000"/>
        <n v="553000"/>
        <n v="1289000"/>
        <n v="581000"/>
        <n v="1229000"/>
        <n v="111000"/>
        <n v="72000"/>
        <n v="465111"/>
        <n v="247000"/>
        <n v="148000"/>
        <n v="1030000"/>
        <n v="394888"/>
        <n v="1265000"/>
        <n v="1549000"/>
        <n v="425001"/>
        <n v="525111"/>
        <n v="801000"/>
        <n v="524000"/>
        <n v="638000"/>
        <n v="895999"/>
        <n v="379799"/>
        <n v="398000"/>
        <n v="175999"/>
        <n v="579000"/>
        <n v="1349000"/>
        <n v="894000"/>
        <n v="626000"/>
        <n v="967000"/>
        <n v="741000"/>
        <n v="1373000"/>
        <n v="1346000"/>
        <n v="87000"/>
        <n v="970000"/>
        <n v="796000"/>
        <n v="642000"/>
        <n v="1437000"/>
        <n v="243000"/>
        <n v="499536"/>
        <n v="284999"/>
        <n v="1011111"/>
        <n v="178000"/>
        <n v="639999"/>
        <n v="49999"/>
        <n v="560001"/>
        <n v="52999"/>
        <n v="339000"/>
        <n v="694999"/>
        <n v="1251111"/>
        <n v="587000"/>
        <n v="509900"/>
        <n v="237000"/>
        <n v="113000"/>
        <n v="266000"/>
        <n v="1152000"/>
        <n v="382000"/>
        <n v="174000"/>
        <n v="899981"/>
        <n v="121000"/>
        <n v="572000"/>
        <n v="509999"/>
        <n v="878790"/>
        <n v="139000"/>
        <n v="501000"/>
        <n v="689999"/>
        <n v="153000"/>
        <n v="189000"/>
        <n v="131000"/>
        <n v="645001"/>
        <n v="699939"/>
        <n v="251000"/>
        <n v="1435000"/>
        <n v="349991"/>
        <n v="582000"/>
        <n v="905000"/>
        <n v="313131"/>
        <n v="1491000"/>
        <n v="259999"/>
        <n v="145800"/>
        <n v="300763"/>
        <n v="1073000"/>
        <n v="207000"/>
        <n v="421999"/>
        <n v="756000"/>
        <n v="135500"/>
        <n v="1569000"/>
        <n v="177600"/>
        <n v="441000"/>
        <n v="288888"/>
        <n v="358000"/>
        <n v="1220000"/>
        <n v="242000"/>
        <n v="58000"/>
        <n v="98500"/>
        <n v="551000"/>
        <n v="1135000"/>
        <n v="321000"/>
        <n v="279000"/>
        <n v="173000"/>
        <n v="598000"/>
        <n v="234567"/>
        <n v="368000"/>
        <n v="979999"/>
        <n v="244999"/>
        <n v="274710"/>
        <n v="576000"/>
        <n v="1630000"/>
        <n v="1315000"/>
        <n v="1660000"/>
        <n v="79999"/>
        <n v="814999"/>
        <n v="299900"/>
        <n v="1689000"/>
        <n v="625001"/>
        <n v="1131000"/>
        <n v="321999"/>
        <n v="1324999"/>
        <n v="533000"/>
        <n v="229000"/>
        <n v="1585000"/>
        <n v="467000"/>
        <n v="777777"/>
        <n v="62000"/>
        <n v="1320000"/>
        <n v="279999"/>
        <n v="398888"/>
        <n v="777000"/>
        <n v="1563000"/>
        <n v="759000"/>
        <n v="208000"/>
        <n v="92000"/>
        <n v="1109000"/>
        <n v="1353000"/>
        <n v="375001"/>
        <n v="636000"/>
        <n v="222200"/>
        <n v="425100"/>
        <n v="249991"/>
        <n v="805000"/>
        <n v="32000"/>
        <n v="261000"/>
        <n v="215500"/>
        <n v="172000"/>
        <n v="698000"/>
        <n v="378000"/>
        <n v="726000"/>
        <n v="669300"/>
        <n v="498888"/>
        <n v="488000"/>
        <n v="391000"/>
        <n v="388888"/>
        <n v="693999"/>
        <n v="971000"/>
        <n v="333333"/>
        <n v="953000"/>
        <n v="1199900"/>
        <n v="1474000"/>
        <n v="933000"/>
        <n v="1665000"/>
        <n v="1499999"/>
        <n v="1121000"/>
        <n v="35000"/>
        <n v="577000"/>
        <n v="281111"/>
        <n v="773000"/>
        <n v="551521"/>
        <n v="949999"/>
        <n v="1099999"/>
        <n v="561000"/>
        <n v="367000"/>
        <n v="1171000"/>
        <n v="233000"/>
        <n v="335399"/>
        <n v="286000"/>
        <n v="129000"/>
        <n v="188000"/>
        <n v="472000"/>
        <n v="559999"/>
        <n v="831000"/>
        <n v="1231000"/>
        <n v="192000"/>
        <n v="165999"/>
        <n v="1151000"/>
        <n v="821000"/>
        <n v="939999"/>
        <n v="666000"/>
        <n v="597000"/>
        <n v="525500"/>
        <n v="219999"/>
        <n v="1463000"/>
        <n v="303000"/>
        <n v="284000"/>
        <n v="55000"/>
        <n v="568000"/>
        <n v="246000"/>
        <n v="728000"/>
        <n v="549999"/>
        <n v="68000"/>
        <n v="1680000"/>
        <n v="1635000"/>
        <n v="289000"/>
        <n v="414000"/>
        <n v="709000"/>
        <n v="316000"/>
        <n v="333000"/>
        <n v="661000"/>
        <n v="214999"/>
        <n v="1183000"/>
        <n v="187000"/>
        <n v="551100"/>
        <n v="1149999"/>
        <n v="1285999"/>
        <n v="232000"/>
        <n v="609999"/>
        <n v="454000"/>
        <n v="33000"/>
        <n v="929999"/>
        <n v="557000"/>
        <n v="1041000"/>
        <n v="1349999"/>
        <n v="929000"/>
        <n v="293000"/>
        <n v="871001"/>
        <n v="152000"/>
        <n v="109999"/>
        <n v="606666"/>
        <n v="676000"/>
        <n v="1549999"/>
        <n v="758500"/>
        <n v="449900"/>
        <n v="142000"/>
        <n v="388000"/>
        <n v="998000"/>
        <n v="865001"/>
        <n v="248000"/>
        <n v="499900"/>
        <n v="329991"/>
        <n v="488888"/>
        <n v="625111"/>
        <n v="1210000"/>
        <n v="348888"/>
        <n v="345111"/>
        <n v="335999"/>
        <n v="509000"/>
        <n v="525180"/>
        <n v="258190"/>
        <n v="1025007"/>
        <n v="268000"/>
        <n v="168000"/>
        <n v="1514981"/>
        <n v="547000"/>
        <n v="494000"/>
        <n v="588000"/>
        <n v="74000"/>
        <n v="307700"/>
        <n v="66000"/>
        <n v="689400"/>
        <n v="125500"/>
        <n v="722222"/>
        <n v="657000"/>
        <n v="939000"/>
        <n v="439000"/>
        <n v="365365"/>
        <n v="634999"/>
        <n v="1024999"/>
        <n v="327850"/>
        <n v="123000"/>
        <n v="188888"/>
        <n v="573000"/>
        <n v="140500"/>
        <n v="719999"/>
        <n v="755555"/>
        <n v="1059000"/>
        <n v="438000"/>
        <n v="523000"/>
        <n v="1679884"/>
        <n v="897000"/>
        <n v="599900"/>
        <n v="731000"/>
        <n v="427500"/>
        <n v="330001"/>
        <n v="1375010"/>
        <n v="364999"/>
        <n v="379999"/>
        <n v="1391000"/>
        <n v="423800"/>
        <n v="584000"/>
        <n v="1589000"/>
        <n v="1511000"/>
        <n v="627000"/>
        <n v="739999"/>
        <n v="829000"/>
        <n v="948888"/>
        <n v="1200500"/>
        <n v="874999"/>
        <n v="112000"/>
        <n v="1091000"/>
        <n v="422000"/>
        <n v="1551000"/>
        <n v="949500"/>
        <n v="1025001"/>
        <n v="1379999"/>
        <n v="272000"/>
        <n v="1317000"/>
        <n v="400003"/>
        <n v="564000"/>
        <n v="344999"/>
        <n v="1611000"/>
        <n v="624290"/>
        <n v="901000"/>
        <n v="668000"/>
        <n v="341000"/>
        <n v="1449999"/>
        <n v="766666"/>
        <n v="651300"/>
        <n v="338000"/>
        <n v="1161101"/>
        <n v="267000"/>
        <n v="181000"/>
        <n v="951000"/>
        <n v="928000"/>
        <n v="319780"/>
        <n v="691000"/>
        <n v="409999"/>
        <n v="118000"/>
        <n v="443000"/>
        <n v="492000"/>
        <n v="111101"/>
        <n v="860001"/>
        <n v="629111"/>
        <n v="352000"/>
        <n v="484000"/>
        <n v="499959"/>
        <n v="893600"/>
        <n v="269500"/>
        <n v="791000"/>
        <n v="989000"/>
        <n v="1477000"/>
        <n v="424999"/>
        <n v="182000"/>
        <n v="992000"/>
        <n v="1129000"/>
        <n v="21000"/>
        <n v="389000"/>
        <n v="536000"/>
        <n v="600001"/>
        <n v="658000"/>
        <n v="610001"/>
        <n v="100001"/>
        <n v="365111"/>
        <n v="177000"/>
        <n v="162000"/>
        <n v="339584"/>
        <n v="48000"/>
        <n v="220100"/>
        <n v="972000"/>
        <n v="1174000"/>
        <n v="1355000"/>
        <n v="174999"/>
        <n v="361100"/>
        <n v="878500"/>
        <n v="1485000"/>
        <n v="1074999"/>
        <n v="1252000"/>
        <n v="357000"/>
        <n v="449820"/>
        <n v="672000"/>
        <n v="629996"/>
        <n v="258000"/>
        <n v="677777"/>
        <n v="1369000"/>
        <n v="321111"/>
        <n v="315499"/>
        <n v="674999"/>
        <n v="631000"/>
        <n v="1510000"/>
        <n v="30000"/>
        <n v="852000"/>
        <n v="502000"/>
        <n v="328000"/>
        <n v="90999"/>
        <n v="753000"/>
        <n v="421500"/>
        <n v="539991"/>
        <n v="1015000"/>
        <n v="811111"/>
        <n v="617000"/>
        <n v="706000"/>
        <n v="350006"/>
        <n v="434999"/>
        <n v="355555"/>
        <n v="531000"/>
        <n v="751111"/>
        <n v="15000"/>
        <n v="218000"/>
        <n v="896000"/>
        <n v="790900"/>
        <n v="399990"/>
        <n v="189999"/>
        <n v="125786"/>
        <n v="159999"/>
        <n v="426600"/>
        <n v="528000"/>
        <n v="666800"/>
        <n v="18000"/>
        <n v="447000"/>
        <n v="674000"/>
        <n v="541000"/>
        <n v="1194999"/>
        <n v="301000"/>
        <n v="1169900"/>
        <n v="1224000"/>
        <n v="1025009"/>
        <n v="144444"/>
        <n v="566000"/>
        <n v="477000"/>
        <n v="875999"/>
        <n v="209900"/>
        <n v="857000"/>
        <n v="139999"/>
        <n v="959999"/>
        <n v="491111"/>
        <n v="67000"/>
        <n v="1460000"/>
        <n v="714000"/>
        <n v="354000"/>
        <n v="128888"/>
        <n v="832000"/>
        <n v="99090"/>
        <n v="845001"/>
        <n v="719000"/>
        <n v="29000"/>
        <n v="590001"/>
        <n v="375999"/>
        <n v="281000"/>
        <n v="81000"/>
        <n v="348000"/>
        <n v="224000"/>
        <n v="83000"/>
        <n v="687000"/>
        <n v="362000"/>
        <n v="888888"/>
        <n v="463000"/>
      </sharedItems>
    </cacheField>
    <cacheField name="Age2" numFmtId="0">
      <sharedItems containsSemiMixedTypes="0" containsString="0" containsNumber="1" containsInteger="1" minValue="1" maxValue="20"/>
    </cacheField>
    <cacheField name="Quarters (PostedDate)" numFmtId="0" databaseField="0">
      <fieldGroup base="9">
        <rangePr groupBy="quarters" startDate="2023-12-01T00:00:00" endDate="2024-12-02T00:00:00"/>
        <groupItems count="6">
          <s v="&lt;01-12-2023"/>
          <s v="Qtr1"/>
          <s v="Qtr2"/>
          <s v="Qtr3"/>
          <s v="Qtr4"/>
          <s v="&gt;02-12-2024"/>
        </groupItems>
      </fieldGroup>
    </cacheField>
  </cacheFields>
  <extLst>
    <ext xmlns:x14="http://schemas.microsoft.com/office/spreadsheetml/2009/9/main" uri="{725AE2AE-9491-48be-B2B4-4EB974FC3084}">
      <x14:pivotCacheDefinition pivotCacheId="153106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18">
  <r>
    <x v="0"/>
    <s v="VentoTest"/>
    <n v="2010"/>
    <x v="0"/>
    <n v="77246"/>
    <x v="0"/>
    <n v="0"/>
    <x v="0"/>
    <x v="0"/>
    <x v="0"/>
    <s v="Volkswagen Vento 2010-2013 Diesel Breeze, 2010, Diesel"/>
    <x v="0"/>
    <x v="0"/>
    <n v="15"/>
  </r>
  <r>
    <x v="1"/>
    <s v="Swift"/>
    <n v="2017"/>
    <x v="1"/>
    <n v="83500"/>
    <x v="0"/>
    <n v="0"/>
    <x v="1"/>
    <x v="0"/>
    <x v="0"/>
    <s v="Maruti Suzuki Swift 2017 Diesel Good Condition"/>
    <x v="1"/>
    <x v="1"/>
    <n v="8"/>
  </r>
  <r>
    <x v="1"/>
    <s v="Baleno"/>
    <n v="2019"/>
    <x v="2"/>
    <n v="45000"/>
    <x v="1"/>
    <n v="1"/>
    <x v="0"/>
    <x v="1"/>
    <x v="0"/>
    <s v="Maruti Suzuki Baleno Alpha CVT, 2019, Petrol"/>
    <x v="2"/>
    <x v="2"/>
    <n v="6"/>
  </r>
  <r>
    <x v="2"/>
    <s v="X3"/>
    <n v="2014"/>
    <x v="3"/>
    <n v="83000"/>
    <x v="1"/>
    <n v="1"/>
    <x v="0"/>
    <x v="0"/>
    <x v="0"/>
    <s v="BMW X3 2.0 XDRIVE 20D, 2014, Diesel"/>
    <x v="3"/>
    <x v="3"/>
    <n v="11"/>
  </r>
  <r>
    <x v="1"/>
    <s v="maruti-suzuki-dzire"/>
    <n v="2020"/>
    <x v="4"/>
    <n v="33759"/>
    <x v="0"/>
    <n v="0"/>
    <x v="1"/>
    <x v="1"/>
    <x v="0"/>
    <s v="Maruti Suzuki Dzire 1.2 VXI, 2020, Petrol"/>
    <x v="4"/>
    <x v="4"/>
    <n v="5"/>
  </r>
  <r>
    <x v="3"/>
    <s v="Ecosport"/>
    <n v="2017"/>
    <x v="1"/>
    <n v="69713"/>
    <x v="0"/>
    <n v="0"/>
    <x v="1"/>
    <x v="1"/>
    <x v="0"/>
    <s v="Ford Ecosport 1.5 Ti VCT MT Titanium BE, 2017, Petrol"/>
    <x v="5"/>
    <x v="5"/>
    <n v="8"/>
  </r>
  <r>
    <x v="1"/>
    <s v="Alto-K10"/>
    <n v="2018"/>
    <x v="5"/>
    <n v="70000"/>
    <x v="1"/>
    <n v="1"/>
    <x v="0"/>
    <x v="1"/>
    <x v="0"/>
    <s v="Maruti Suzuki Alto K10 VXI Airbag, 2018, Petrol"/>
    <x v="6"/>
    <x v="6"/>
    <n v="7"/>
  </r>
  <r>
    <x v="1"/>
    <s v="Swift-Dzire"/>
    <n v="2012"/>
    <x v="6"/>
    <n v="72700"/>
    <x v="0"/>
    <n v="0"/>
    <x v="1"/>
    <x v="1"/>
    <x v="0"/>
    <s v="Maruti Suzuki Swift Dzire VXI 1.2, 2012, Petrol"/>
    <x v="7"/>
    <x v="7"/>
    <n v="13"/>
  </r>
  <r>
    <x v="4"/>
    <s v="Corolla"/>
    <n v="2007"/>
    <x v="7"/>
    <n v="121931"/>
    <x v="1"/>
    <n v="1"/>
    <x v="1"/>
    <x v="1"/>
    <x v="0"/>
    <s v="Top End Fully Loaded Automatic  Corolla with  Advanced Seq. CNG"/>
    <x v="8"/>
    <x v="8"/>
    <n v="18"/>
  </r>
  <r>
    <x v="5"/>
    <s v="Xcent"/>
    <n v="2018"/>
    <x v="5"/>
    <n v="130000"/>
    <x v="0"/>
    <n v="0"/>
    <x v="1"/>
    <x v="0"/>
    <x v="0"/>
    <s v="Hyundai Xcent S 1.2 OPT, 2018, Diesel"/>
    <x v="9"/>
    <x v="9"/>
    <n v="7"/>
  </r>
  <r>
    <x v="6"/>
    <s v="Seltos"/>
    <n v="2020"/>
    <x v="4"/>
    <n v="68000"/>
    <x v="0"/>
    <n v="0"/>
    <x v="0"/>
    <x v="0"/>
    <x v="1"/>
    <s v="Kia Seltos HTK Plus D, 2020, Diesel"/>
    <x v="10"/>
    <x v="10"/>
    <n v="5"/>
  </r>
  <r>
    <x v="1"/>
    <s v="Ertiga"/>
    <n v="2016"/>
    <x v="8"/>
    <n v="65000"/>
    <x v="0"/>
    <n v="0"/>
    <x v="1"/>
    <x v="0"/>
    <x v="0"/>
    <s v="Maruti Suzuki Ertiga VDI SHVS, 2016, Diesel"/>
    <x v="11"/>
    <x v="11"/>
    <n v="9"/>
  </r>
  <r>
    <x v="1"/>
    <s v="Ertiga"/>
    <n v="2017"/>
    <x v="1"/>
    <n v="59000"/>
    <x v="1"/>
    <n v="1"/>
    <x v="1"/>
    <x v="1"/>
    <x v="0"/>
    <s v="Maruti Suzuki Ertiga 2017 Petrol 59000 Km Driven"/>
    <x v="12"/>
    <x v="12"/>
    <n v="8"/>
  </r>
  <r>
    <x v="2"/>
    <s v="3 Series GT"/>
    <n v="2015"/>
    <x v="9"/>
    <n v="61000"/>
    <x v="1"/>
    <n v="1"/>
    <x v="1"/>
    <x v="0"/>
    <x v="0"/>
    <s v="BMW 3 Series GT 320d Luxury Line, 2015, Diesel"/>
    <x v="13"/>
    <x v="13"/>
    <n v="10"/>
  </r>
  <r>
    <x v="4"/>
    <s v="Innova Crysta"/>
    <n v="2017"/>
    <x v="1"/>
    <n v="107000"/>
    <x v="1"/>
    <n v="1"/>
    <x v="0"/>
    <x v="0"/>
    <x v="0"/>
    <s v="Toyota Innova Crysta 2.8Z Automatic, 2017, Diesel"/>
    <x v="14"/>
    <x v="14"/>
    <n v="8"/>
  </r>
  <r>
    <x v="7"/>
    <s v="City"/>
    <n v="2010"/>
    <x v="0"/>
    <n v="99000"/>
    <x v="0"/>
    <n v="0"/>
    <x v="0"/>
    <x v="1"/>
    <x v="0"/>
    <s v="Honda City S MT, 2010, Petrol"/>
    <x v="15"/>
    <x v="15"/>
    <n v="15"/>
  </r>
  <r>
    <x v="8"/>
    <s v="A3"/>
    <n v="2015"/>
    <x v="9"/>
    <n v="42000"/>
    <x v="1"/>
    <n v="1"/>
    <x v="1"/>
    <x v="0"/>
    <x v="0"/>
    <s v="Audi A3 2.0 35 TDI Attraction, 2015, Diesel"/>
    <x v="16"/>
    <x v="16"/>
    <n v="10"/>
  </r>
  <r>
    <x v="9"/>
    <s v="KWID"/>
    <n v="2019"/>
    <x v="2"/>
    <n v="48073"/>
    <x v="1"/>
    <n v="1"/>
    <x v="1"/>
    <x v="1"/>
    <x v="0"/>
    <s v="Renault KWID RXT AMT Climber (Automatic), 2019, Petrol"/>
    <x v="17"/>
    <x v="17"/>
    <n v="6"/>
  </r>
  <r>
    <x v="10"/>
    <s v="Hector"/>
    <n v="2019"/>
    <x v="2"/>
    <n v="32618"/>
    <x v="1"/>
    <n v="1"/>
    <x v="0"/>
    <x v="1"/>
    <x v="1"/>
    <s v="MG Hector, 2019, Petrol"/>
    <x v="18"/>
    <x v="18"/>
    <n v="6"/>
  </r>
  <r>
    <x v="1"/>
    <s v="Swift-Dzire"/>
    <n v="2012"/>
    <x v="6"/>
    <n v="70000"/>
    <x v="0"/>
    <n v="0"/>
    <x v="1"/>
    <x v="0"/>
    <x v="0"/>
    <s v="Maruti Suzuki Swift Dzire Vdi BSIV, 2012, Diesel"/>
    <x v="19"/>
    <x v="19"/>
    <n v="13"/>
  </r>
  <r>
    <x v="1"/>
    <s v="Celerio"/>
    <n v="2014"/>
    <x v="3"/>
    <n v="51000"/>
    <x v="1"/>
    <n v="1"/>
    <x v="1"/>
    <x v="1"/>
    <x v="0"/>
    <s v="Maruti Suzuki Celerio 2014-2017 VXI AT, 2014, Petrol"/>
    <x v="20"/>
    <x v="20"/>
    <n v="11"/>
  </r>
  <r>
    <x v="1"/>
    <s v="Vitara-Brezza"/>
    <n v="2018"/>
    <x v="5"/>
    <n v="137000"/>
    <x v="0"/>
    <n v="0"/>
    <x v="0"/>
    <x v="0"/>
    <x v="0"/>
    <s v="Maruti Suzuki Vitara Brezza ZDi, 2018, Diesel"/>
    <x v="21"/>
    <x v="21"/>
    <n v="7"/>
  </r>
  <r>
    <x v="4"/>
    <s v="Innova"/>
    <n v="2011"/>
    <x v="10"/>
    <n v="84000"/>
    <x v="0"/>
    <n v="0"/>
    <x v="1"/>
    <x v="0"/>
    <x v="0"/>
    <s v="Toyota Innova 2.5 VX 8 STR, 2011, Diesel"/>
    <x v="22"/>
    <x v="22"/>
    <n v="14"/>
  </r>
  <r>
    <x v="5"/>
    <s v="Venue"/>
    <n v="2021"/>
    <x v="11"/>
    <n v="17000"/>
    <x v="0"/>
    <n v="0"/>
    <x v="0"/>
    <x v="1"/>
    <x v="0"/>
    <s v="Hyundai Venue E, 2021, Petrol"/>
    <x v="2"/>
    <x v="2"/>
    <n v="4"/>
  </r>
  <r>
    <x v="1"/>
    <s v="Ertiga"/>
    <n v="2018"/>
    <x v="5"/>
    <n v="70000"/>
    <x v="0"/>
    <n v="0"/>
    <x v="1"/>
    <x v="1"/>
    <x v="0"/>
    <s v="Maruti Suzuki Ertiga VXI Petrol, 2018, Petrol"/>
    <x v="23"/>
    <x v="23"/>
    <n v="7"/>
  </r>
  <r>
    <x v="5"/>
    <s v="Creta"/>
    <n v="2023"/>
    <x v="12"/>
    <n v="5000"/>
    <x v="1"/>
    <n v="1"/>
    <x v="0"/>
    <x v="1"/>
    <x v="0"/>
    <s v="Creta Top model Night Edition 2023 Petrol Well Maintained"/>
    <x v="24"/>
    <x v="24"/>
    <n v="2"/>
  </r>
  <r>
    <x v="5"/>
    <s v="Alcazar"/>
    <n v="2022"/>
    <x v="13"/>
    <n v="47110"/>
    <x v="0"/>
    <n v="0"/>
    <x v="1"/>
    <x v="0"/>
    <x v="0"/>
    <s v="Hyundai Alcazar, 2022, Diesel"/>
    <x v="25"/>
    <x v="25"/>
    <n v="3"/>
  </r>
  <r>
    <x v="5"/>
    <s v="i20"/>
    <n v="2019"/>
    <x v="2"/>
    <n v="35000"/>
    <x v="0"/>
    <n v="0"/>
    <x v="0"/>
    <x v="1"/>
    <x v="0"/>
    <s v="Hyundai i20 Magna Plus, 2019, Petrol"/>
    <x v="26"/>
    <x v="26"/>
    <n v="6"/>
  </r>
  <r>
    <x v="0"/>
    <s v="Polo"/>
    <n v="2021"/>
    <x v="11"/>
    <n v="42000"/>
    <x v="0"/>
    <n v="0"/>
    <x v="1"/>
    <x v="1"/>
    <x v="0"/>
    <s v="Volkswagen Polo 1.0 Comfortline Plus, 2021, Petrol"/>
    <x v="27"/>
    <x v="27"/>
    <n v="4"/>
  </r>
  <r>
    <x v="1"/>
    <s v="Baleno"/>
    <n v="2018"/>
    <x v="5"/>
    <n v="30000"/>
    <x v="0"/>
    <n v="0"/>
    <x v="1"/>
    <x v="1"/>
    <x v="0"/>
    <s v="Maruti Suzuki Baleno Alpha, 2018, Petrol"/>
    <x v="28"/>
    <x v="28"/>
    <n v="7"/>
  </r>
  <r>
    <x v="5"/>
    <s v="Verna"/>
    <n v="2016"/>
    <x v="8"/>
    <n v="82100"/>
    <x v="0"/>
    <n v="0"/>
    <x v="1"/>
    <x v="0"/>
    <x v="0"/>
    <s v="Hyundai Verna 1.6 S CRDi, 2016, Diesel"/>
    <x v="29"/>
    <x v="29"/>
    <n v="9"/>
  </r>
  <r>
    <x v="8"/>
    <s v="A4"/>
    <n v="2012"/>
    <x v="6"/>
    <n v="90000"/>
    <x v="1"/>
    <n v="1"/>
    <x v="1"/>
    <x v="0"/>
    <x v="2"/>
    <s v="Audi A4 2014-2016 2.0 TDI S Line, 2012, Diesel"/>
    <x v="30"/>
    <x v="30"/>
    <n v="13"/>
  </r>
  <r>
    <x v="5"/>
    <s v="Creta"/>
    <n v="2022"/>
    <x v="13"/>
    <n v="30000"/>
    <x v="1"/>
    <n v="1"/>
    <x v="1"/>
    <x v="1"/>
    <x v="0"/>
    <s v="Hyundai Creta 1.4 SX (O) Turbo Petrol DCT, 2022, Petrol"/>
    <x v="31"/>
    <x v="31"/>
    <n v="3"/>
  </r>
  <r>
    <x v="1"/>
    <s v="Swift-Dzire"/>
    <n v="2020"/>
    <x v="4"/>
    <n v="94856"/>
    <x v="0"/>
    <n v="0"/>
    <x v="0"/>
    <x v="1"/>
    <x v="0"/>
    <s v="Maruti Suzuki Swift Dzire Well Maintained"/>
    <x v="32"/>
    <x v="32"/>
    <n v="5"/>
  </r>
  <r>
    <x v="1"/>
    <s v="Ciaz"/>
    <n v="2018"/>
    <x v="5"/>
    <n v="0"/>
    <x v="0"/>
    <n v="0"/>
    <x v="0"/>
    <x v="1"/>
    <x v="0"/>
    <s v="Maruti Suzuki Ciaz Smart Hybrid AlphaÂ , 2018, Petrol"/>
    <x v="33"/>
    <x v="33"/>
    <n v="7"/>
  </r>
  <r>
    <x v="7"/>
    <s v="City"/>
    <n v="2010"/>
    <x v="0"/>
    <n v="79000"/>
    <x v="0"/>
    <n v="0"/>
    <x v="1"/>
    <x v="1"/>
    <x v="0"/>
    <s v="Honda City 2010 1.5 S MT Petrol (Extremely Well Maintained)"/>
    <x v="34"/>
    <x v="34"/>
    <n v="15"/>
  </r>
  <r>
    <x v="7"/>
    <s v="BRV"/>
    <n v="2016"/>
    <x v="8"/>
    <n v="103001"/>
    <x v="0"/>
    <n v="0"/>
    <x v="1"/>
    <x v="0"/>
    <x v="0"/>
    <s v="7 Seater Honda BR-V with 20+Avg."/>
    <x v="35"/>
    <x v="35"/>
    <n v="9"/>
  </r>
  <r>
    <x v="5"/>
    <s v="Creta"/>
    <n v="2017"/>
    <x v="1"/>
    <n v="70000"/>
    <x v="0"/>
    <n v="0"/>
    <x v="1"/>
    <x v="1"/>
    <x v="0"/>
    <s v="Hyundai Creta, 2017, Petrol"/>
    <x v="36"/>
    <x v="36"/>
    <n v="8"/>
  </r>
  <r>
    <x v="9"/>
    <s v="Duster"/>
    <n v="2018"/>
    <x v="5"/>
    <n v="130000"/>
    <x v="0"/>
    <n v="0"/>
    <x v="0"/>
    <x v="0"/>
    <x v="0"/>
    <s v="Renault Duster 2018"/>
    <x v="32"/>
    <x v="32"/>
    <n v="7"/>
  </r>
  <r>
    <x v="1"/>
    <s v="Wagon-R"/>
    <n v="2011"/>
    <x v="10"/>
    <n v="78000"/>
    <x v="0"/>
    <n v="0"/>
    <x v="1"/>
    <x v="1"/>
    <x v="0"/>
    <s v="Maruti Suzuki Wagon R 2011"/>
    <x v="37"/>
    <x v="37"/>
    <n v="14"/>
  </r>
  <r>
    <x v="11"/>
    <s v="Bolero Power Plus"/>
    <n v="2017"/>
    <x v="1"/>
    <n v="160000"/>
    <x v="0"/>
    <n v="0"/>
    <x v="1"/>
    <x v="0"/>
    <x v="0"/>
    <s v="Mahindra Bolero Power Plus 2017 Diesel 160000 Km Driven"/>
    <x v="38"/>
    <x v="38"/>
    <n v="8"/>
  </r>
  <r>
    <x v="5"/>
    <s v="Eon"/>
    <n v="2017"/>
    <x v="1"/>
    <n v="27000"/>
    <x v="0"/>
    <n v="0"/>
    <x v="1"/>
    <x v="1"/>
    <x v="1"/>
    <s v="Hyundai EON Era +, 2017, Petrol"/>
    <x v="39"/>
    <x v="39"/>
    <n v="8"/>
  </r>
  <r>
    <x v="10"/>
    <s v="Hector Plus"/>
    <n v="2020"/>
    <x v="4"/>
    <n v="81600"/>
    <x v="1"/>
    <n v="1"/>
    <x v="0"/>
    <x v="1"/>
    <x v="0"/>
    <s v="MG Hector Plus 1.5 Sharp DCT, 2020, Petrol"/>
    <x v="40"/>
    <x v="40"/>
    <n v="5"/>
  </r>
  <r>
    <x v="5"/>
    <s v="Creta"/>
    <n v="2017"/>
    <x v="1"/>
    <n v="54000"/>
    <x v="1"/>
    <n v="1"/>
    <x v="0"/>
    <x v="1"/>
    <x v="0"/>
    <s v="Hyundai Creta 1.6 VTVT SX AT, 2017, Petrol"/>
    <x v="41"/>
    <x v="41"/>
    <n v="8"/>
  </r>
  <r>
    <x v="11"/>
    <s v="XUV500"/>
    <n v="2018"/>
    <x v="5"/>
    <n v="76000"/>
    <x v="0"/>
    <n v="0"/>
    <x v="0"/>
    <x v="0"/>
    <x v="0"/>
    <s v="Mahindra XUV500 W11 Option, 2018, Diesel"/>
    <x v="42"/>
    <x v="42"/>
    <n v="7"/>
  </r>
  <r>
    <x v="5"/>
    <s v="i10"/>
    <n v="2011"/>
    <x v="10"/>
    <n v="65000"/>
    <x v="0"/>
    <n v="0"/>
    <x v="1"/>
    <x v="1"/>
    <x v="0"/>
    <s v="Hyundai i10 2011 Petrol 65000 Km Driven"/>
    <x v="43"/>
    <x v="43"/>
    <n v="14"/>
  </r>
  <r>
    <x v="12"/>
    <s v="GLA Class"/>
    <n v="2018"/>
    <x v="5"/>
    <n v="60000"/>
    <x v="1"/>
    <n v="1"/>
    <x v="1"/>
    <x v="0"/>
    <x v="0"/>
    <s v="Mercedes-Benz GLA Class 2014-2017 200 CDI SPORT, 2018, Diesel"/>
    <x v="44"/>
    <x v="44"/>
    <n v="7"/>
  </r>
  <r>
    <x v="6"/>
    <s v="Carens"/>
    <n v="2023"/>
    <x v="12"/>
    <n v="24000"/>
    <x v="0"/>
    <n v="0"/>
    <x v="0"/>
    <x v="1"/>
    <x v="0"/>
    <s v="Kia Carens 1.4 Prestige 7 STR, 2023, Petrol"/>
    <x v="45"/>
    <x v="45"/>
    <n v="2"/>
  </r>
  <r>
    <x v="4"/>
    <s v="Innova"/>
    <n v="2011"/>
    <x v="10"/>
    <n v="100231"/>
    <x v="0"/>
    <n v="0"/>
    <x v="1"/>
    <x v="0"/>
    <x v="0"/>
    <s v="Toyota Innova 2.5 G (Diesel) 7 Seater, 2011, Diesel"/>
    <x v="46"/>
    <x v="46"/>
    <n v="14"/>
  </r>
  <r>
    <x v="1"/>
    <s v="Ignis"/>
    <n v="2023"/>
    <x v="12"/>
    <n v="13000"/>
    <x v="0"/>
    <n v="0"/>
    <x v="1"/>
    <x v="1"/>
    <x v="0"/>
    <s v="Maruti Suzuki Ignis 1.2 Zeta MT, 2023, Petrol"/>
    <x v="47"/>
    <x v="47"/>
    <n v="2"/>
  </r>
  <r>
    <x v="5"/>
    <s v="Grand i10"/>
    <n v="2017"/>
    <x v="1"/>
    <n v="47000"/>
    <x v="0"/>
    <n v="0"/>
    <x v="0"/>
    <x v="1"/>
    <x v="0"/>
    <s v="Hyundai Grand i10 2016-2017 Magna, 2017, Petrol"/>
    <x v="48"/>
    <x v="48"/>
    <n v="8"/>
  </r>
  <r>
    <x v="5"/>
    <s v="Getz Prime"/>
    <n v="2007"/>
    <x v="7"/>
    <n v="115031"/>
    <x v="0"/>
    <n v="0"/>
    <x v="1"/>
    <x v="1"/>
    <x v="0"/>
    <s v="Hyundai Getz Prime 2007 Petrol 115031 Km Driven"/>
    <x v="49"/>
    <x v="49"/>
    <n v="18"/>
  </r>
  <r>
    <x v="1"/>
    <s v="Swift"/>
    <n v="2014"/>
    <x v="3"/>
    <n v="67000"/>
    <x v="0"/>
    <n v="0"/>
    <x v="0"/>
    <x v="1"/>
    <x v="0"/>
    <s v="Swift zxi+ top model"/>
    <x v="50"/>
    <x v="50"/>
    <n v="11"/>
  </r>
  <r>
    <x v="5"/>
    <s v="Xcent"/>
    <n v="2016"/>
    <x v="8"/>
    <n v="74500"/>
    <x v="0"/>
    <n v="0"/>
    <x v="0"/>
    <x v="0"/>
    <x v="0"/>
    <s v="Hyundai Xcent, 2016, Diesel"/>
    <x v="51"/>
    <x v="51"/>
    <n v="9"/>
  </r>
  <r>
    <x v="7"/>
    <s v="City"/>
    <n v="2016"/>
    <x v="8"/>
    <n v="93000"/>
    <x v="1"/>
    <n v="1"/>
    <x v="1"/>
    <x v="1"/>
    <x v="0"/>
    <s v="Honda City 2016 Petrol Good Condition"/>
    <x v="52"/>
    <x v="52"/>
    <n v="9"/>
  </r>
  <r>
    <x v="1"/>
    <s v="Ritz"/>
    <n v="2015"/>
    <x v="9"/>
    <n v="59000"/>
    <x v="0"/>
    <n v="0"/>
    <x v="0"/>
    <x v="1"/>
    <x v="0"/>
    <s v="Maruti Suzuki Ritz Elate Edition VXi, 2015, Petrol"/>
    <x v="15"/>
    <x v="15"/>
    <n v="10"/>
  </r>
  <r>
    <x v="5"/>
    <s v="Verna"/>
    <n v="2022"/>
    <x v="13"/>
    <n v="69000"/>
    <x v="1"/>
    <n v="1"/>
    <x v="0"/>
    <x v="0"/>
    <x v="0"/>
    <s v="Hyundai Verna 2022 Diesel  automatic"/>
    <x v="18"/>
    <x v="18"/>
    <n v="3"/>
  </r>
  <r>
    <x v="5"/>
    <s v="Creta"/>
    <n v="2015"/>
    <x v="9"/>
    <n v="76000"/>
    <x v="1"/>
    <n v="1"/>
    <x v="1"/>
    <x v="0"/>
    <x v="0"/>
    <s v="Hyundai Creta 1.6 SX Automatic, 2015, Diesel"/>
    <x v="53"/>
    <x v="53"/>
    <n v="10"/>
  </r>
  <r>
    <x v="6"/>
    <s v="Sonet"/>
    <n v="2020"/>
    <x v="4"/>
    <n v="34500"/>
    <x v="1"/>
    <n v="1"/>
    <x v="0"/>
    <x v="1"/>
    <x v="0"/>
    <s v="Kia Sonet GTX Plus DCT, 2020, Petrol"/>
    <x v="54"/>
    <x v="54"/>
    <n v="5"/>
  </r>
  <r>
    <x v="3"/>
    <s v="Ecosport"/>
    <n v="2016"/>
    <x v="8"/>
    <n v="130000"/>
    <x v="0"/>
    <n v="0"/>
    <x v="1"/>
    <x v="0"/>
    <x v="0"/>
    <s v="Ford Ecosport 2016"/>
    <x v="55"/>
    <x v="55"/>
    <n v="9"/>
  </r>
  <r>
    <x v="1"/>
    <s v="Ertiga"/>
    <n v="2015"/>
    <x v="9"/>
    <n v="75000"/>
    <x v="0"/>
    <n v="0"/>
    <x v="0"/>
    <x v="0"/>
    <x v="0"/>
    <s v="Maruti Suzuki Ertiga 2012-2015 LDI, 2015, Diesel"/>
    <x v="56"/>
    <x v="56"/>
    <n v="10"/>
  </r>
  <r>
    <x v="0"/>
    <s v="Polo"/>
    <n v="2012"/>
    <x v="6"/>
    <n v="80000"/>
    <x v="0"/>
    <n v="0"/>
    <x v="1"/>
    <x v="0"/>
    <x v="0"/>
    <s v="Volkswagen Polo 2012 Diesel Well Maintained"/>
    <x v="39"/>
    <x v="39"/>
    <n v="13"/>
  </r>
  <r>
    <x v="1"/>
    <s v="Wagon-R"/>
    <n v="2016"/>
    <x v="8"/>
    <n v="50000"/>
    <x v="0"/>
    <n v="0"/>
    <x v="0"/>
    <x v="1"/>
    <x v="3"/>
    <s v="Maruti Suzuki Wagon R LXI, 2016, Petrol"/>
    <x v="57"/>
    <x v="57"/>
    <n v="9"/>
  </r>
  <r>
    <x v="13"/>
    <s v="Nexon"/>
    <n v="2022"/>
    <x v="13"/>
    <n v="40000"/>
    <x v="1"/>
    <n v="1"/>
    <x v="1"/>
    <x v="1"/>
    <x v="0"/>
    <s v="Tata Nexon EV 2022 Petrol 4000 Km Driven"/>
    <x v="58"/>
    <x v="58"/>
    <n v="3"/>
  </r>
  <r>
    <x v="1"/>
    <s v="Ritz"/>
    <n v="2013"/>
    <x v="14"/>
    <n v="87000"/>
    <x v="0"/>
    <n v="0"/>
    <x v="0"/>
    <x v="0"/>
    <x v="1"/>
    <s v="Maruti Suzuki Ritz VDI (ABS) BS IV, 2013, Diesel"/>
    <x v="59"/>
    <x v="59"/>
    <n v="12"/>
  </r>
  <r>
    <x v="4"/>
    <s v="Etios"/>
    <n v="2015"/>
    <x v="9"/>
    <n v="155000"/>
    <x v="0"/>
    <n v="0"/>
    <x v="1"/>
    <x v="0"/>
    <x v="0"/>
    <s v="Toyota Etios 2014-2016 VD, 2015, Diesel"/>
    <x v="60"/>
    <x v="60"/>
    <n v="10"/>
  </r>
  <r>
    <x v="0"/>
    <s v="CrossPolo"/>
    <n v="2014"/>
    <x v="3"/>
    <n v="80000"/>
    <x v="0"/>
    <n v="0"/>
    <x v="1"/>
    <x v="0"/>
    <x v="0"/>
    <s v="Volkswagen CrossPolo 2013-2015 1.5 TDI, 2014, Diesel"/>
    <x v="51"/>
    <x v="51"/>
    <n v="11"/>
  </r>
  <r>
    <x v="1"/>
    <s v="Wagon-R"/>
    <n v="2014"/>
    <x v="3"/>
    <n v="84000"/>
    <x v="0"/>
    <n v="0"/>
    <x v="1"/>
    <x v="1"/>
    <x v="1"/>
    <s v="Maruti Suzuki Wagon R LX BS IV, 2014, Petrol"/>
    <x v="61"/>
    <x v="61"/>
    <n v="11"/>
  </r>
  <r>
    <x v="0"/>
    <s v="Polo"/>
    <n v="2021"/>
    <x v="11"/>
    <n v="18000"/>
    <x v="1"/>
    <n v="1"/>
    <x v="0"/>
    <x v="1"/>
    <x v="0"/>
    <s v="Volkswagen Polo 2013-2015 GT TSI, 2021, Petrol"/>
    <x v="62"/>
    <x v="62"/>
    <n v="4"/>
  </r>
  <r>
    <x v="1"/>
    <s v="Baleno"/>
    <n v="2017"/>
    <x v="1"/>
    <n v="47000"/>
    <x v="1"/>
    <n v="1"/>
    <x v="0"/>
    <x v="1"/>
    <x v="1"/>
    <s v="Maruti Suzuki Baleno 2015-2019 1.2 Zeta AT, 2017, Petrol"/>
    <x v="52"/>
    <x v="52"/>
    <n v="8"/>
  </r>
  <r>
    <x v="0"/>
    <s v="Vento"/>
    <n v="2011"/>
    <x v="10"/>
    <n v="134000"/>
    <x v="0"/>
    <n v="0"/>
    <x v="0"/>
    <x v="0"/>
    <x v="0"/>
    <s v="Volkswagen Vento 2010-2013 Diesel Highline, 2011, Diesel"/>
    <x v="51"/>
    <x v="51"/>
    <n v="14"/>
  </r>
  <r>
    <x v="1"/>
    <s v="Alto-K10"/>
    <n v="2011"/>
    <x v="10"/>
    <n v="82000"/>
    <x v="0"/>
    <n v="0"/>
    <x v="0"/>
    <x v="1"/>
    <x v="0"/>
    <s v="Maruti Suzuki Alto K10 2011"/>
    <x v="63"/>
    <x v="63"/>
    <n v="14"/>
  </r>
  <r>
    <x v="1"/>
    <s v="Celerio"/>
    <n v="2015"/>
    <x v="9"/>
    <n v="35000"/>
    <x v="1"/>
    <n v="1"/>
    <x v="0"/>
    <x v="1"/>
    <x v="0"/>
    <s v="Maruti Suzuki Celerio 1.0 VXI AMT, 2015, Petrol"/>
    <x v="51"/>
    <x v="51"/>
    <n v="10"/>
  </r>
  <r>
    <x v="9"/>
    <s v="Duster"/>
    <n v="2015"/>
    <x v="9"/>
    <n v="150000"/>
    <x v="1"/>
    <n v="1"/>
    <x v="1"/>
    <x v="0"/>
    <x v="0"/>
    <s v="Renault Duster 2012-2015 4x4, 2015, Diesel"/>
    <x v="64"/>
    <x v="64"/>
    <n v="10"/>
  </r>
  <r>
    <x v="4"/>
    <s v="Fortuner"/>
    <n v="2012"/>
    <x v="6"/>
    <n v="132000"/>
    <x v="0"/>
    <n v="0"/>
    <x v="0"/>
    <x v="0"/>
    <x v="1"/>
    <s v="Toyota Fortuner 3.0 4x4 Manual, 2012, Diesel"/>
    <x v="65"/>
    <x v="65"/>
    <n v="13"/>
  </r>
  <r>
    <x v="1"/>
    <s v="Ertiga"/>
    <n v="2020"/>
    <x v="4"/>
    <n v="59000"/>
    <x v="1"/>
    <n v="1"/>
    <x v="0"/>
    <x v="1"/>
    <x v="0"/>
    <s v="Maruti Suzuki Ertiga 2018-2022 1.4 VXI SHVS AT, 2020, Petrol"/>
    <x v="66"/>
    <x v="66"/>
    <n v="5"/>
  </r>
  <r>
    <x v="13"/>
    <s v="Nexon"/>
    <n v="2018"/>
    <x v="5"/>
    <n v="95000"/>
    <x v="1"/>
    <n v="1"/>
    <x v="1"/>
    <x v="1"/>
    <x v="0"/>
    <s v="Tata Nexon 1.5 Revotorq XMA, 2018, Petrol"/>
    <x v="52"/>
    <x v="52"/>
    <n v="7"/>
  </r>
  <r>
    <x v="13"/>
    <s v="Indigo Ecs"/>
    <n v="2016"/>
    <x v="8"/>
    <n v="115000"/>
    <x v="0"/>
    <n v="0"/>
    <x v="1"/>
    <x v="0"/>
    <x v="0"/>
    <s v="New car lena h bhai private no"/>
    <x v="67"/>
    <x v="67"/>
    <n v="9"/>
  </r>
  <r>
    <x v="11"/>
    <s v="Thar"/>
    <n v="2022"/>
    <x v="13"/>
    <n v="11000"/>
    <x v="0"/>
    <n v="0"/>
    <x v="0"/>
    <x v="0"/>
    <x v="0"/>
    <s v="Mahindra Thar LX Hard Top Diesel MT 4WD, 2022, Diesel"/>
    <x v="68"/>
    <x v="68"/>
    <n v="3"/>
  </r>
  <r>
    <x v="4"/>
    <s v="Camry"/>
    <n v="2015"/>
    <x v="9"/>
    <n v="68000"/>
    <x v="1"/>
    <n v="1"/>
    <x v="1"/>
    <x v="1"/>
    <x v="0"/>
    <s v="Toyota Camry 2012-2014 Hybrid, 2015, Petrol"/>
    <x v="69"/>
    <x v="69"/>
    <n v="10"/>
  </r>
  <r>
    <x v="14"/>
    <s v="Kushaq"/>
    <n v="2021"/>
    <x v="11"/>
    <n v="74000"/>
    <x v="1"/>
    <n v="1"/>
    <x v="0"/>
    <x v="1"/>
    <x v="0"/>
    <s v="Skoda Kushaq 1.5 TSI Style, 2021, Petrol"/>
    <x v="70"/>
    <x v="70"/>
    <n v="4"/>
  </r>
  <r>
    <x v="1"/>
    <s v="Ritz"/>
    <n v="2012"/>
    <x v="6"/>
    <n v="88000"/>
    <x v="0"/>
    <n v="0"/>
    <x v="0"/>
    <x v="1"/>
    <x v="0"/>
    <s v="Maruti Suzuki Ritz VXi, 2012, Petrol"/>
    <x v="59"/>
    <x v="59"/>
    <n v="13"/>
  </r>
  <r>
    <x v="5"/>
    <s v="Grand i10"/>
    <n v="2014"/>
    <x v="3"/>
    <n v="47000"/>
    <x v="1"/>
    <n v="1"/>
    <x v="1"/>
    <x v="1"/>
    <x v="0"/>
    <s v="Hyundai Grand i10 2016-2017 Era CNG, 2014, Petrol"/>
    <x v="71"/>
    <x v="71"/>
    <n v="11"/>
  </r>
  <r>
    <x v="11"/>
    <s v="Bolero"/>
    <n v="2015"/>
    <x v="9"/>
    <n v="16"/>
    <x v="0"/>
    <n v="0"/>
    <x v="0"/>
    <x v="0"/>
    <x v="0"/>
    <s v="Very good condition all paper ok"/>
    <x v="72"/>
    <x v="72"/>
    <n v="10"/>
  </r>
  <r>
    <x v="7"/>
    <s v="Brio"/>
    <n v="2012"/>
    <x v="6"/>
    <n v="68000"/>
    <x v="0"/>
    <n v="0"/>
    <x v="0"/>
    <x v="1"/>
    <x v="0"/>
    <s v="Honda Brio S (O) AT, 2012, Petrol"/>
    <x v="73"/>
    <x v="73"/>
    <n v="13"/>
  </r>
  <r>
    <x v="7"/>
    <s v="City ZX"/>
    <n v="2007"/>
    <x v="7"/>
    <n v="115000"/>
    <x v="0"/>
    <n v="0"/>
    <x v="1"/>
    <x v="1"/>
    <x v="1"/>
    <s v="Honda City ZX GXi, 2007, Petrol"/>
    <x v="61"/>
    <x v="61"/>
    <n v="18"/>
  </r>
  <r>
    <x v="5"/>
    <s v="i10"/>
    <n v="2011"/>
    <x v="10"/>
    <n v="50000"/>
    <x v="0"/>
    <n v="0"/>
    <x v="1"/>
    <x v="1"/>
    <x v="0"/>
    <s v="Hyundai i10 Era, 2011, Petrol"/>
    <x v="74"/>
    <x v="74"/>
    <n v="14"/>
  </r>
  <r>
    <x v="7"/>
    <s v="WRV"/>
    <n v="2017"/>
    <x v="1"/>
    <n v="98000"/>
    <x v="0"/>
    <n v="0"/>
    <x v="0"/>
    <x v="0"/>
    <x v="0"/>
    <s v="Honda WR-V 1.5 SV i-DTEC MT, 2017, Diesel"/>
    <x v="75"/>
    <x v="75"/>
    <n v="8"/>
  </r>
  <r>
    <x v="13"/>
    <s v="Harrier"/>
    <n v="2019"/>
    <x v="2"/>
    <n v="67000"/>
    <x v="0"/>
    <n v="0"/>
    <x v="1"/>
    <x v="0"/>
    <x v="0"/>
    <s v="Tata Harrier XM, 2019, Diesel"/>
    <x v="30"/>
    <x v="30"/>
    <n v="6"/>
  </r>
  <r>
    <x v="13"/>
    <s v="Zest"/>
    <n v="2015"/>
    <x v="9"/>
    <n v="69000"/>
    <x v="0"/>
    <n v="0"/>
    <x v="1"/>
    <x v="1"/>
    <x v="0"/>
    <s v="Tata Zest  2015 Petrol Well Maintained"/>
    <x v="76"/>
    <x v="76"/>
    <n v="10"/>
  </r>
  <r>
    <x v="1"/>
    <s v="Eeco"/>
    <n v="2021"/>
    <x v="11"/>
    <n v="49000"/>
    <x v="0"/>
    <n v="0"/>
    <x v="0"/>
    <x v="1"/>
    <x v="1"/>
    <s v="Maruti Suzuki Eeco 7 Seater Standard, 2021, Petrol"/>
    <x v="77"/>
    <x v="77"/>
    <n v="4"/>
  </r>
  <r>
    <x v="1"/>
    <s v="Swift-Dzire"/>
    <n v="2013"/>
    <x v="14"/>
    <n v="162000"/>
    <x v="0"/>
    <n v="0"/>
    <x v="1"/>
    <x v="0"/>
    <x v="0"/>
    <s v="Maruti Suzuki Swift Dzire 2013 Diesel 162000 Km Driven"/>
    <x v="72"/>
    <x v="72"/>
    <n v="12"/>
  </r>
  <r>
    <x v="1"/>
    <s v="Wagon-R"/>
    <n v="2014"/>
    <x v="3"/>
    <n v="38000"/>
    <x v="0"/>
    <n v="0"/>
    <x v="0"/>
    <x v="1"/>
    <x v="0"/>
    <s v="Maruti Suzuki Wagon R LXI BS IV, 2014, Petrol"/>
    <x v="78"/>
    <x v="78"/>
    <n v="11"/>
  </r>
  <r>
    <x v="5"/>
    <s v="Creta"/>
    <n v="2020"/>
    <x v="4"/>
    <n v="105000"/>
    <x v="0"/>
    <n v="0"/>
    <x v="0"/>
    <x v="0"/>
    <x v="0"/>
    <s v="Hyundai Creta E 1.5 Diesel, 2020, Diesel"/>
    <x v="16"/>
    <x v="16"/>
    <n v="5"/>
  </r>
  <r>
    <x v="1"/>
    <s v="Swift Dzire"/>
    <n v="2015"/>
    <x v="9"/>
    <n v="67000"/>
    <x v="0"/>
    <n v="0"/>
    <x v="0"/>
    <x v="1"/>
    <x v="0"/>
    <s v="Maruti Suzuki Swift Dzire 2015-2017 1.2 VXI, 2015, Petrol"/>
    <x v="64"/>
    <x v="64"/>
    <n v="10"/>
  </r>
  <r>
    <x v="0"/>
    <s v="VentoTest"/>
    <n v="2016"/>
    <x v="8"/>
    <n v="78000"/>
    <x v="1"/>
    <n v="1"/>
    <x v="0"/>
    <x v="1"/>
    <x v="0"/>
    <s v="Volkswagen Vento 1.2 TSI Highline, 2016, Petrol"/>
    <x v="12"/>
    <x v="12"/>
    <n v="9"/>
  </r>
  <r>
    <x v="5"/>
    <s v="Creta"/>
    <n v="2018"/>
    <x v="5"/>
    <n v="66000"/>
    <x v="1"/>
    <n v="1"/>
    <x v="1"/>
    <x v="1"/>
    <x v="1"/>
    <s v="Hyundai Creta 1.6 SX Automatic, 2018, Petrol"/>
    <x v="79"/>
    <x v="79"/>
    <n v="7"/>
  </r>
  <r>
    <x v="4"/>
    <s v="Innova Crysta"/>
    <n v="2016"/>
    <x v="8"/>
    <n v="75000"/>
    <x v="0"/>
    <n v="0"/>
    <x v="0"/>
    <x v="0"/>
    <x v="0"/>
    <s v="Toyota Innova Crysta 2.4 G MT, 2016, Diesel"/>
    <x v="80"/>
    <x v="80"/>
    <n v="9"/>
  </r>
  <r>
    <x v="1"/>
    <s v="Vitara-Brezza"/>
    <n v="2018"/>
    <x v="5"/>
    <n v="85600"/>
    <x v="0"/>
    <n v="0"/>
    <x v="0"/>
    <x v="0"/>
    <x v="0"/>
    <s v="Maruti Suzuki Vitara Brezza 2018 Diesel 85600 Km Driven"/>
    <x v="81"/>
    <x v="81"/>
    <n v="7"/>
  </r>
  <r>
    <x v="1"/>
    <s v="Ertiga"/>
    <n v="2012"/>
    <x v="6"/>
    <n v="155000"/>
    <x v="0"/>
    <n v="0"/>
    <x v="1"/>
    <x v="0"/>
    <x v="0"/>
    <s v="Maruti Suzuki Ertiga 2012"/>
    <x v="53"/>
    <x v="53"/>
    <n v="13"/>
  </r>
  <r>
    <x v="5"/>
    <s v="i10"/>
    <n v="2010"/>
    <x v="0"/>
    <n v="46000"/>
    <x v="0"/>
    <n v="0"/>
    <x v="1"/>
    <x v="1"/>
    <x v="0"/>
    <s v="Good condition"/>
    <x v="82"/>
    <x v="82"/>
    <n v="15"/>
  </r>
  <r>
    <x v="1"/>
    <s v="Ciaz"/>
    <n v="2015"/>
    <x v="9"/>
    <n v="68000"/>
    <x v="0"/>
    <n v="0"/>
    <x v="0"/>
    <x v="1"/>
    <x v="0"/>
    <s v="Maruti Suzuki Ciaz 2015 Petrol 68000 Km Driven"/>
    <x v="9"/>
    <x v="9"/>
    <n v="10"/>
  </r>
  <r>
    <x v="3"/>
    <s v="Ecosport"/>
    <n v="2018"/>
    <x v="5"/>
    <n v="73000"/>
    <x v="1"/>
    <n v="1"/>
    <x v="0"/>
    <x v="1"/>
    <x v="0"/>
    <s v="Ford Ecosport [2017-2021] 1.5 Titanium TI VCT AT, 2018, Petrol"/>
    <x v="83"/>
    <x v="83"/>
    <n v="7"/>
  </r>
  <r>
    <x v="7"/>
    <s v="City"/>
    <n v="2011"/>
    <x v="10"/>
    <n v="74000"/>
    <x v="1"/>
    <n v="1"/>
    <x v="1"/>
    <x v="1"/>
    <x v="0"/>
    <s v="Honda City V Petrol CVT, 2011, Petrol"/>
    <x v="84"/>
    <x v="84"/>
    <n v="14"/>
  </r>
  <r>
    <x v="1"/>
    <s v="Swift"/>
    <n v="2018"/>
    <x v="5"/>
    <n v="65000"/>
    <x v="1"/>
    <n v="1"/>
    <x v="1"/>
    <x v="1"/>
    <x v="0"/>
    <s v="Maruti Suzuki Swift 2018 Petrol 65000 Km Driven"/>
    <x v="83"/>
    <x v="83"/>
    <n v="7"/>
  </r>
  <r>
    <x v="7"/>
    <s v="City"/>
    <n v="2014"/>
    <x v="3"/>
    <n v="61000"/>
    <x v="1"/>
    <n v="1"/>
    <x v="0"/>
    <x v="1"/>
    <x v="0"/>
    <s v="Honda City S AT, 2014, Petrol"/>
    <x v="2"/>
    <x v="2"/>
    <n v="11"/>
  </r>
  <r>
    <x v="1"/>
    <s v="Swift"/>
    <n v="2005"/>
    <x v="15"/>
    <n v="98000"/>
    <x v="0"/>
    <n v="0"/>
    <x v="1"/>
    <x v="1"/>
    <x v="0"/>
    <s v="Maruti Suzuki Swift 2005 Petrol Well Maintained"/>
    <x v="85"/>
    <x v="85"/>
    <n v="20"/>
  </r>
  <r>
    <x v="11"/>
    <s v="XUV500"/>
    <n v="2017"/>
    <x v="1"/>
    <n v="76000"/>
    <x v="1"/>
    <n v="1"/>
    <x v="1"/>
    <x v="0"/>
    <x v="0"/>
    <s v="Mahindra XUV500 W10 1.99 mHawk, 2017, Diesel"/>
    <x v="86"/>
    <x v="86"/>
    <n v="8"/>
  </r>
  <r>
    <x v="11"/>
    <s v="XUV500"/>
    <n v="2016"/>
    <x v="8"/>
    <n v="89100"/>
    <x v="0"/>
    <n v="0"/>
    <x v="1"/>
    <x v="0"/>
    <x v="0"/>
    <s v="XUV 500W10 2015/2016"/>
    <x v="86"/>
    <x v="86"/>
    <n v="9"/>
  </r>
  <r>
    <x v="0"/>
    <s v="Polo"/>
    <n v="2018"/>
    <x v="5"/>
    <n v="73961"/>
    <x v="1"/>
    <n v="1"/>
    <x v="1"/>
    <x v="1"/>
    <x v="0"/>
    <s v="Volkswagen Polo 1.2 GT TSI, 2018, Petrol"/>
    <x v="54"/>
    <x v="54"/>
    <n v="7"/>
  </r>
  <r>
    <x v="11"/>
    <s v="Thar"/>
    <n v="2018"/>
    <x v="5"/>
    <n v="46850"/>
    <x v="0"/>
    <n v="0"/>
    <x v="1"/>
    <x v="0"/>
    <x v="0"/>
    <s v="Mahindra Thar 2018 Diesel Well Maintained"/>
    <x v="87"/>
    <x v="87"/>
    <n v="7"/>
  </r>
  <r>
    <x v="11"/>
    <s v="XUV500"/>
    <n v="2013"/>
    <x v="14"/>
    <n v="99000"/>
    <x v="0"/>
    <n v="0"/>
    <x v="1"/>
    <x v="0"/>
    <x v="0"/>
    <s v="Mahindra XUV500 2011-2015 W8 2WD, 2013, Diesel"/>
    <x v="88"/>
    <x v="88"/>
    <n v="12"/>
  </r>
  <r>
    <x v="1"/>
    <s v="Sx4"/>
    <n v="2009"/>
    <x v="16"/>
    <n v="56328"/>
    <x v="0"/>
    <n v="0"/>
    <x v="0"/>
    <x v="1"/>
    <x v="0"/>
    <s v="Maruti Suzuki SX4 ZXI MT BSIV, 2009, Petrol"/>
    <x v="61"/>
    <x v="61"/>
    <n v="16"/>
  </r>
  <r>
    <x v="5"/>
    <s v="Creta"/>
    <n v="2018"/>
    <x v="5"/>
    <n v="127000"/>
    <x v="0"/>
    <n v="0"/>
    <x v="0"/>
    <x v="0"/>
    <x v="0"/>
    <s v="Hyundai Creta 1.4 E Plus Diesel, 2018, Diesel"/>
    <x v="89"/>
    <x v="89"/>
    <n v="7"/>
  </r>
  <r>
    <x v="12"/>
    <s v="C-Class"/>
    <n v="2013"/>
    <x v="14"/>
    <n v="78000"/>
    <x v="1"/>
    <n v="1"/>
    <x v="1"/>
    <x v="1"/>
    <x v="0"/>
    <s v="Mercedes-Benz C-Class C 200, 2013, Petrol"/>
    <x v="90"/>
    <x v="90"/>
    <n v="12"/>
  </r>
  <r>
    <x v="5"/>
    <s v="Eon"/>
    <n v="2014"/>
    <x v="3"/>
    <n v="41453"/>
    <x v="0"/>
    <n v="0"/>
    <x v="1"/>
    <x v="1"/>
    <x v="0"/>
    <s v="Hyundai EON 2014 Petrol"/>
    <x v="91"/>
    <x v="91"/>
    <n v="11"/>
  </r>
  <r>
    <x v="13"/>
    <s v="Altroz"/>
    <n v="2021"/>
    <x v="11"/>
    <n v="33000"/>
    <x v="0"/>
    <n v="0"/>
    <x v="0"/>
    <x v="1"/>
    <x v="0"/>
    <s v="Tata Altroz 1.2 XE, 2021, Petrol"/>
    <x v="92"/>
    <x v="92"/>
    <n v="4"/>
  </r>
  <r>
    <x v="1"/>
    <s v="Celerio"/>
    <n v="2018"/>
    <x v="5"/>
    <n v="37000"/>
    <x v="1"/>
    <n v="1"/>
    <x v="1"/>
    <x v="1"/>
    <x v="0"/>
    <s v="Maruti Suzuki Celerio VXI(O), 2018, Petrol"/>
    <x v="93"/>
    <x v="93"/>
    <n v="7"/>
  </r>
  <r>
    <x v="0"/>
    <s v="Polo"/>
    <n v="2015"/>
    <x v="9"/>
    <n v="65000"/>
    <x v="0"/>
    <n v="0"/>
    <x v="0"/>
    <x v="1"/>
    <x v="0"/>
    <s v="Volkswagen Polo 1.2 MPI Comfortline, 2015, Petrol"/>
    <x v="84"/>
    <x v="84"/>
    <n v="10"/>
  </r>
  <r>
    <x v="5"/>
    <s v="Grand i10 Nios"/>
    <n v="2022"/>
    <x v="13"/>
    <n v="36000"/>
    <x v="1"/>
    <n v="1"/>
    <x v="0"/>
    <x v="1"/>
    <x v="0"/>
    <s v="Hyundai Grand i10 Nios 2022 Petrol Good Condition"/>
    <x v="32"/>
    <x v="32"/>
    <n v="3"/>
  </r>
  <r>
    <x v="4"/>
    <s v="Camry"/>
    <n v="2016"/>
    <x v="8"/>
    <n v="130000"/>
    <x v="1"/>
    <n v="1"/>
    <x v="1"/>
    <x v="1"/>
    <x v="1"/>
    <s v="Toyota Camry 2016 white and well maintained with VIP no."/>
    <x v="94"/>
    <x v="94"/>
    <n v="9"/>
  </r>
  <r>
    <x v="1"/>
    <s v="Alto-800"/>
    <n v="2013"/>
    <x v="14"/>
    <n v="100000"/>
    <x v="0"/>
    <n v="0"/>
    <x v="1"/>
    <x v="1"/>
    <x v="0"/>
    <s v="Maruti Suzuki Alto 800 2013"/>
    <x v="85"/>
    <x v="85"/>
    <n v="12"/>
  </r>
  <r>
    <x v="5"/>
    <s v="Creta"/>
    <n v="2019"/>
    <x v="2"/>
    <n v="48000"/>
    <x v="0"/>
    <n v="0"/>
    <x v="0"/>
    <x v="0"/>
    <x v="0"/>
    <s v="Hyundai Creta 1.4 E Plus CRDi, 2019, Diesel"/>
    <x v="95"/>
    <x v="95"/>
    <n v="6"/>
  </r>
  <r>
    <x v="5"/>
    <s v="i20"/>
    <n v="2015"/>
    <x v="9"/>
    <n v="85000"/>
    <x v="0"/>
    <n v="0"/>
    <x v="1"/>
    <x v="0"/>
    <x v="0"/>
    <s v="Hyundai i20 Sportz Plus Diesel, 2015, Diesel"/>
    <x v="96"/>
    <x v="96"/>
    <n v="10"/>
  </r>
  <r>
    <x v="14"/>
    <s v="Rapid"/>
    <n v="2017"/>
    <x v="1"/>
    <n v="70000"/>
    <x v="1"/>
    <n v="1"/>
    <x v="0"/>
    <x v="0"/>
    <x v="0"/>
    <s v="Skoda Rapid 1.5 TDI AT Style, 2017, Diesel"/>
    <x v="81"/>
    <x v="81"/>
    <n v="8"/>
  </r>
  <r>
    <x v="5"/>
    <s v="Verna"/>
    <n v="2013"/>
    <x v="14"/>
    <n v="59000"/>
    <x v="0"/>
    <n v="0"/>
    <x v="1"/>
    <x v="1"/>
    <x v="0"/>
    <s v="Hyundai Verna 1.6 VTVT SX, 2013, Petrol"/>
    <x v="51"/>
    <x v="51"/>
    <n v="12"/>
  </r>
  <r>
    <x v="11"/>
    <s v="TUV"/>
    <n v="2015"/>
    <x v="9"/>
    <n v="72000"/>
    <x v="1"/>
    <n v="1"/>
    <x v="1"/>
    <x v="0"/>
    <x v="0"/>
    <s v="Mahindra TUV 300 T8 AMT (Automatic), 2015, Diesel"/>
    <x v="72"/>
    <x v="72"/>
    <n v="10"/>
  </r>
  <r>
    <x v="12"/>
    <s v="E-Class"/>
    <n v="2012"/>
    <x v="6"/>
    <n v="74000"/>
    <x v="1"/>
    <n v="1"/>
    <x v="1"/>
    <x v="0"/>
    <x v="0"/>
    <s v="Mercedes Benz E Class 2012 KL Diesel 73000 Km W212 new batt tyre brake"/>
    <x v="97"/>
    <x v="97"/>
    <n v="13"/>
  </r>
  <r>
    <x v="7"/>
    <s v="City"/>
    <n v="2018"/>
    <x v="5"/>
    <n v="78127"/>
    <x v="0"/>
    <n v="0"/>
    <x v="0"/>
    <x v="0"/>
    <x v="0"/>
    <s v="Honda City i-DTEC V, 2018, Diesel"/>
    <x v="11"/>
    <x v="11"/>
    <n v="7"/>
  </r>
  <r>
    <x v="1"/>
    <s v="Ciaz"/>
    <n v="2020"/>
    <x v="4"/>
    <n v="26000"/>
    <x v="0"/>
    <n v="0"/>
    <x v="0"/>
    <x v="1"/>
    <x v="0"/>
    <s v="Maruti Suzuki Ciaz 1.3 Delta SHVS MT, 2020, Petrol"/>
    <x v="98"/>
    <x v="98"/>
    <n v="5"/>
  </r>
  <r>
    <x v="9"/>
    <s v="KWID"/>
    <n v="2017"/>
    <x v="1"/>
    <n v="65663"/>
    <x v="1"/>
    <n v="1"/>
    <x v="1"/>
    <x v="1"/>
    <x v="0"/>
    <s v="Renault KWID AMT, 2017, Petrol"/>
    <x v="99"/>
    <x v="99"/>
    <n v="8"/>
  </r>
  <r>
    <x v="4"/>
    <s v="Fortuner"/>
    <n v="2015"/>
    <x v="9"/>
    <n v="160000"/>
    <x v="1"/>
    <n v="1"/>
    <x v="1"/>
    <x v="0"/>
    <x v="0"/>
    <s v="Toyota Fortuner 2015 Diesel Well Maintained"/>
    <x v="18"/>
    <x v="18"/>
    <n v="10"/>
  </r>
  <r>
    <x v="0"/>
    <s v="Polo"/>
    <n v="2020"/>
    <x v="4"/>
    <n v="79000"/>
    <x v="0"/>
    <n v="0"/>
    <x v="1"/>
    <x v="1"/>
    <x v="0"/>
    <s v="Volkswagen Polo, 2020, Petrol"/>
    <x v="100"/>
    <x v="100"/>
    <n v="5"/>
  </r>
  <r>
    <x v="1"/>
    <s v="Baleno"/>
    <n v="2018"/>
    <x v="5"/>
    <n v="31000"/>
    <x v="0"/>
    <n v="0"/>
    <x v="0"/>
    <x v="1"/>
    <x v="0"/>
    <s v="Maruti Suzuki Baleno, 2018, Petrol"/>
    <x v="101"/>
    <x v="101"/>
    <n v="7"/>
  </r>
  <r>
    <x v="5"/>
    <s v="Creta"/>
    <n v="2019"/>
    <x v="2"/>
    <n v="55000"/>
    <x v="1"/>
    <n v="1"/>
    <x v="0"/>
    <x v="0"/>
    <x v="0"/>
    <s v="Hyundai Creta 1.6 CRDi AT SX Plus, 2019, Diesel"/>
    <x v="102"/>
    <x v="102"/>
    <n v="6"/>
  </r>
  <r>
    <x v="1"/>
    <s v="Swift Dzire"/>
    <n v="2015"/>
    <x v="9"/>
    <n v="89000"/>
    <x v="0"/>
    <n v="0"/>
    <x v="1"/>
    <x v="0"/>
    <x v="0"/>
    <s v="Maruti Suzuki Swift Dzire VDI Optional, 2015, Diesel"/>
    <x v="103"/>
    <x v="103"/>
    <n v="10"/>
  </r>
  <r>
    <x v="1"/>
    <s v="Alto K10"/>
    <n v="2016"/>
    <x v="8"/>
    <n v="56000"/>
    <x v="0"/>
    <n v="0"/>
    <x v="0"/>
    <x v="1"/>
    <x v="0"/>
    <s v="Maruti Suzuki Alto K10 LXI Optional, 2016, Petrol"/>
    <x v="104"/>
    <x v="104"/>
    <n v="9"/>
  </r>
  <r>
    <x v="7"/>
    <s v="Brio"/>
    <n v="2014"/>
    <x v="3"/>
    <n v="32001"/>
    <x v="0"/>
    <n v="0"/>
    <x v="1"/>
    <x v="1"/>
    <x v="0"/>
    <s v="Honda Brio 2013-2016 VX O, 2014, Petrol"/>
    <x v="15"/>
    <x v="15"/>
    <n v="11"/>
  </r>
  <r>
    <x v="1"/>
    <s v="Swift-Dzire"/>
    <n v="2024"/>
    <x v="17"/>
    <n v="22000"/>
    <x v="0"/>
    <n v="0"/>
    <x v="0"/>
    <x v="1"/>
    <x v="1"/>
    <s v="Maruti Suzuki Swift Dzire 1.3 VXI, 2024, Petrol"/>
    <x v="105"/>
    <x v="105"/>
    <n v="1"/>
  </r>
  <r>
    <x v="5"/>
    <s v="i20"/>
    <n v="2010"/>
    <x v="0"/>
    <n v="45000"/>
    <x v="0"/>
    <n v="0"/>
    <x v="1"/>
    <x v="1"/>
    <x v="0"/>
    <s v="Hyundai i20 2010 Petrol Well Maintained"/>
    <x v="74"/>
    <x v="74"/>
    <n v="15"/>
  </r>
  <r>
    <x v="6"/>
    <s v="Seltos"/>
    <n v="2021"/>
    <x v="11"/>
    <n v="41000"/>
    <x v="1"/>
    <n v="1"/>
    <x v="0"/>
    <x v="1"/>
    <x v="1"/>
    <s v="Kia Seltos HTX IVT G, 2021, Petrol"/>
    <x v="106"/>
    <x v="106"/>
    <n v="4"/>
  </r>
  <r>
    <x v="0"/>
    <s v="Polo"/>
    <n v="2015"/>
    <x v="9"/>
    <n v="51000"/>
    <x v="0"/>
    <n v="0"/>
    <x v="1"/>
    <x v="1"/>
    <x v="0"/>
    <s v="Volkswagen Polo 1.2 MPI Highline Plus, 2015, Petrol"/>
    <x v="107"/>
    <x v="107"/>
    <n v="10"/>
  </r>
  <r>
    <x v="4"/>
    <s v="Glanza"/>
    <n v="2021"/>
    <x v="11"/>
    <n v="28000"/>
    <x v="1"/>
    <n v="1"/>
    <x v="1"/>
    <x v="1"/>
    <x v="0"/>
    <s v="Toyota Glanza Automatic 2021 brand new condition"/>
    <x v="81"/>
    <x v="81"/>
    <n v="4"/>
  </r>
  <r>
    <x v="14"/>
    <s v="Rapid"/>
    <n v="2019"/>
    <x v="2"/>
    <n v="64800"/>
    <x v="1"/>
    <n v="1"/>
    <x v="0"/>
    <x v="0"/>
    <x v="0"/>
    <s v="Skoda Rapid 1.5 TDI AT Style, 2019, Diesel"/>
    <x v="108"/>
    <x v="108"/>
    <n v="6"/>
  </r>
  <r>
    <x v="0"/>
    <s v="VentoTest"/>
    <n v="2013"/>
    <x v="14"/>
    <n v="38000"/>
    <x v="0"/>
    <n v="0"/>
    <x v="0"/>
    <x v="1"/>
    <x v="0"/>
    <s v="Volkswagen Vento 1.5 TDI Highline Plus 16 Alloy, 2013, Petrol"/>
    <x v="109"/>
    <x v="109"/>
    <n v="12"/>
  </r>
  <r>
    <x v="7"/>
    <s v="City"/>
    <n v="2011"/>
    <x v="10"/>
    <n v="95000"/>
    <x v="1"/>
    <n v="1"/>
    <x v="1"/>
    <x v="1"/>
    <x v="0"/>
    <s v="Honda City 2011 Petrol Well Maintained"/>
    <x v="50"/>
    <x v="50"/>
    <n v="14"/>
  </r>
  <r>
    <x v="7"/>
    <s v="Brio"/>
    <n v="2012"/>
    <x v="6"/>
    <n v="72000"/>
    <x v="0"/>
    <n v="0"/>
    <x v="0"/>
    <x v="1"/>
    <x v="0"/>
    <s v="Honda Brio 2011-2013 S MT, 2012, Petrol"/>
    <x v="110"/>
    <x v="110"/>
    <n v="13"/>
  </r>
  <r>
    <x v="1"/>
    <s v="Ertiga"/>
    <n v="2016"/>
    <x v="8"/>
    <n v="135000"/>
    <x v="0"/>
    <n v="0"/>
    <x v="1"/>
    <x v="0"/>
    <x v="0"/>
    <s v="Maruti Suzuki Ertiga SHVS ZDI Plus, 2016, Diesel"/>
    <x v="111"/>
    <x v="111"/>
    <n v="9"/>
  </r>
  <r>
    <x v="4"/>
    <s v="Etios"/>
    <n v="2012"/>
    <x v="6"/>
    <n v="135000"/>
    <x v="0"/>
    <n v="0"/>
    <x v="1"/>
    <x v="0"/>
    <x v="0"/>
    <s v="Toyota Etios 2012 Diesel Good Condition"/>
    <x v="6"/>
    <x v="6"/>
    <n v="13"/>
  </r>
  <r>
    <x v="0"/>
    <s v="VentoTest"/>
    <n v="2019"/>
    <x v="2"/>
    <n v="160000"/>
    <x v="0"/>
    <n v="0"/>
    <x v="0"/>
    <x v="0"/>
    <x v="0"/>
    <s v="Volkswagen Vento 1.5 TDI Highline Plus, 2019, Diesel"/>
    <x v="112"/>
    <x v="112"/>
    <n v="6"/>
  </r>
  <r>
    <x v="6"/>
    <s v="Seltos"/>
    <n v="2020"/>
    <x v="4"/>
    <n v="50200"/>
    <x v="1"/>
    <n v="1"/>
    <x v="0"/>
    <x v="1"/>
    <x v="0"/>
    <s v="Kia Seltos 2020 Petrol Well Maintained"/>
    <x v="113"/>
    <x v="113"/>
    <n v="5"/>
  </r>
  <r>
    <x v="1"/>
    <s v="Alto-800"/>
    <n v="2014"/>
    <x v="3"/>
    <n v="47000"/>
    <x v="0"/>
    <n v="0"/>
    <x v="0"/>
    <x v="1"/>
    <x v="0"/>
    <s v="Maruti Suzuki Alto 800 VXI Airbag, 2014, Petrol"/>
    <x v="114"/>
    <x v="114"/>
    <n v="11"/>
  </r>
  <r>
    <x v="7"/>
    <s v="City"/>
    <n v="2011"/>
    <x v="10"/>
    <n v="59600"/>
    <x v="0"/>
    <n v="0"/>
    <x v="1"/>
    <x v="1"/>
    <x v="0"/>
    <s v="Honda City 2011 Petrol 59600 Km Driven"/>
    <x v="115"/>
    <x v="115"/>
    <n v="14"/>
  </r>
  <r>
    <x v="1"/>
    <s v="Ritz"/>
    <n v="2010"/>
    <x v="0"/>
    <n v="8000"/>
    <x v="1"/>
    <n v="1"/>
    <x v="1"/>
    <x v="1"/>
    <x v="0"/>
    <s v="Doctors Private RITZ with AC,Power Window,Power Steering,Inside TV"/>
    <x v="116"/>
    <x v="116"/>
    <n v="15"/>
  </r>
  <r>
    <x v="1"/>
    <s v="Wagon-R"/>
    <n v="2023"/>
    <x v="12"/>
    <n v="30000"/>
    <x v="0"/>
    <n v="0"/>
    <x v="0"/>
    <x v="1"/>
    <x v="0"/>
    <s v="Maruti Suzuki Wagon R 1.2 ZXI Plus, 2023, Petrol"/>
    <x v="27"/>
    <x v="27"/>
    <n v="2"/>
  </r>
  <r>
    <x v="9"/>
    <s v="KWID"/>
    <n v="2017"/>
    <x v="1"/>
    <n v="54000"/>
    <x v="1"/>
    <n v="1"/>
    <x v="1"/>
    <x v="1"/>
    <x v="0"/>
    <s v="Renault KWID AMT RXL, 2017, Petrol"/>
    <x v="117"/>
    <x v="117"/>
    <n v="8"/>
  </r>
  <r>
    <x v="15"/>
    <s v="Cruze"/>
    <n v="2011"/>
    <x v="10"/>
    <n v="100000"/>
    <x v="1"/>
    <n v="1"/>
    <x v="1"/>
    <x v="0"/>
    <x v="0"/>
    <s v="DiselRocket Chevrolet Cruze 2011 ending well maintained ladies owner"/>
    <x v="15"/>
    <x v="15"/>
    <n v="14"/>
  </r>
  <r>
    <x v="11"/>
    <s v="XUV500"/>
    <n v="2017"/>
    <x v="1"/>
    <n v="48000"/>
    <x v="1"/>
    <n v="1"/>
    <x v="0"/>
    <x v="0"/>
    <x v="0"/>
    <s v="Mahindra XUV500 W8, 2017, Diesel"/>
    <x v="118"/>
    <x v="118"/>
    <n v="8"/>
  </r>
  <r>
    <x v="5"/>
    <s v="Verna"/>
    <n v="2013"/>
    <x v="14"/>
    <n v="150000"/>
    <x v="1"/>
    <n v="1"/>
    <x v="1"/>
    <x v="0"/>
    <x v="0"/>
    <s v="Hyundai Verna 2013"/>
    <x v="119"/>
    <x v="119"/>
    <n v="12"/>
  </r>
  <r>
    <x v="5"/>
    <s v="Creta"/>
    <n v="2016"/>
    <x v="8"/>
    <n v="63000"/>
    <x v="0"/>
    <n v="0"/>
    <x v="1"/>
    <x v="1"/>
    <x v="0"/>
    <s v="Hyundai Creta 1.6 SX (O), 2016, Petrol"/>
    <x v="53"/>
    <x v="53"/>
    <n v="9"/>
  </r>
  <r>
    <x v="7"/>
    <s v="City"/>
    <n v="2018"/>
    <x v="5"/>
    <n v="62000"/>
    <x v="0"/>
    <n v="0"/>
    <x v="0"/>
    <x v="1"/>
    <x v="0"/>
    <s v="Honda City V MT Exclusive, 2018, Petrol"/>
    <x v="112"/>
    <x v="112"/>
    <n v="7"/>
  </r>
  <r>
    <x v="7"/>
    <s v="Amaze"/>
    <n v="2021"/>
    <x v="11"/>
    <n v="56001"/>
    <x v="1"/>
    <n v="1"/>
    <x v="0"/>
    <x v="0"/>
    <x v="0"/>
    <s v="Honda Amaze [2021-2023] 1.5 VX CVT i-DTEC, 2021, Diesel"/>
    <x v="42"/>
    <x v="42"/>
    <n v="4"/>
  </r>
  <r>
    <x v="4"/>
    <s v="Innova Crysta"/>
    <n v="2017"/>
    <x v="1"/>
    <n v="25000"/>
    <x v="0"/>
    <n v="0"/>
    <x v="0"/>
    <x v="0"/>
    <x v="0"/>
    <s v="Toyota Innova Crysta 2.4 VX MT 8S, 2017, Diesel"/>
    <x v="120"/>
    <x v="120"/>
    <n v="8"/>
  </r>
  <r>
    <x v="7"/>
    <s v="Jazz"/>
    <n v="2015"/>
    <x v="9"/>
    <n v="68001"/>
    <x v="0"/>
    <n v="0"/>
    <x v="1"/>
    <x v="1"/>
    <x v="1"/>
    <s v="Honda Jazz 1.2 VX i VTEC, 2015, Petrol"/>
    <x v="121"/>
    <x v="121"/>
    <n v="10"/>
  </r>
  <r>
    <x v="9"/>
    <s v="Scala"/>
    <n v="2013"/>
    <x v="14"/>
    <n v="72000"/>
    <x v="0"/>
    <n v="0"/>
    <x v="0"/>
    <x v="0"/>
    <x v="0"/>
    <s v="Renault Scala Diesel RxE, 2013, Diesel"/>
    <x v="20"/>
    <x v="20"/>
    <n v="12"/>
  </r>
  <r>
    <x v="7"/>
    <s v="City"/>
    <n v="2016"/>
    <x v="8"/>
    <n v="95000"/>
    <x v="0"/>
    <n v="0"/>
    <x v="1"/>
    <x v="1"/>
    <x v="0"/>
    <s v="Honda city sv 2016"/>
    <x v="122"/>
    <x v="122"/>
    <n v="9"/>
  </r>
  <r>
    <x v="1"/>
    <s v="S-Presso"/>
    <n v="2021"/>
    <x v="11"/>
    <n v="39000"/>
    <x v="1"/>
    <n v="1"/>
    <x v="0"/>
    <x v="1"/>
    <x v="0"/>
    <s v="Maruti Suzuki S-Presso VXI Plus AMT, 2021, Petrol"/>
    <x v="29"/>
    <x v="29"/>
    <n v="4"/>
  </r>
  <r>
    <x v="11"/>
    <s v="XUV500"/>
    <n v="2013"/>
    <x v="14"/>
    <n v="60000"/>
    <x v="0"/>
    <n v="0"/>
    <x v="1"/>
    <x v="0"/>
    <x v="0"/>
    <s v="Mahindra XUV500 2011-2015 W8 2WD, 2013, Diesel"/>
    <x v="112"/>
    <x v="112"/>
    <n v="12"/>
  </r>
  <r>
    <x v="5"/>
    <s v="Tucson"/>
    <n v="2017"/>
    <x v="1"/>
    <n v="72315"/>
    <x v="1"/>
    <n v="1"/>
    <x v="1"/>
    <x v="0"/>
    <x v="0"/>
    <s v="Hyundai Tucson 2.0 e-VGT 4WD AT GLS, 2017, Diesel"/>
    <x v="123"/>
    <x v="123"/>
    <n v="8"/>
  </r>
  <r>
    <x v="5"/>
    <s v="Verna"/>
    <n v="2014"/>
    <x v="3"/>
    <n v="82000"/>
    <x v="1"/>
    <n v="1"/>
    <x v="1"/>
    <x v="1"/>
    <x v="0"/>
    <s v="Hyundai Verna 1.6 SX VTVT AT, 2014, Petrol"/>
    <x v="72"/>
    <x v="72"/>
    <n v="11"/>
  </r>
  <r>
    <x v="1"/>
    <s v="Alto"/>
    <n v="2019"/>
    <x v="2"/>
    <n v="85000"/>
    <x v="1"/>
    <n v="1"/>
    <x v="1"/>
    <x v="1"/>
    <x v="0"/>
    <s v="2019model Alto vxi top model  Well Maintained Doctor use car"/>
    <x v="50"/>
    <x v="50"/>
    <n v="6"/>
  </r>
  <r>
    <x v="5"/>
    <s v="Santa Fe"/>
    <n v="2016"/>
    <x v="8"/>
    <n v="64000"/>
    <x v="1"/>
    <n v="1"/>
    <x v="0"/>
    <x v="0"/>
    <x v="0"/>
    <s v="Hyundai Santa Fe 2WD AT, 2016, Diesel"/>
    <x v="124"/>
    <x v="124"/>
    <n v="9"/>
  </r>
  <r>
    <x v="5"/>
    <s v="Xcent"/>
    <n v="2016"/>
    <x v="8"/>
    <n v="68500"/>
    <x v="0"/>
    <n v="0"/>
    <x v="1"/>
    <x v="1"/>
    <x v="0"/>
    <s v="Hyundai Xcent 1.2 VTVT S, 2016, Petrol"/>
    <x v="125"/>
    <x v="125"/>
    <n v="9"/>
  </r>
  <r>
    <x v="1"/>
    <s v="Dzire"/>
    <n v="2022"/>
    <x v="13"/>
    <n v="44000"/>
    <x v="1"/>
    <n v="1"/>
    <x v="0"/>
    <x v="1"/>
    <x v="0"/>
    <s v="Maruti Suzuki Dzire 1.2 ZXI AMT, 2022, Petrol"/>
    <x v="126"/>
    <x v="126"/>
    <n v="3"/>
  </r>
  <r>
    <x v="1"/>
    <s v="Swift"/>
    <n v="2019"/>
    <x v="2"/>
    <n v="59000"/>
    <x v="0"/>
    <n v="0"/>
    <x v="0"/>
    <x v="1"/>
    <x v="0"/>
    <s v="Maruti Suzuki Swift VXI Optional, 2019, Petrol"/>
    <x v="77"/>
    <x v="77"/>
    <n v="6"/>
  </r>
  <r>
    <x v="10"/>
    <s v="ASTOR"/>
    <n v="2022"/>
    <x v="13"/>
    <n v="32000"/>
    <x v="1"/>
    <n v="1"/>
    <x v="0"/>
    <x v="1"/>
    <x v="1"/>
    <s v="MG ASTOR 1.5 Sharp CVT, 2022, Petrol"/>
    <x v="127"/>
    <x v="127"/>
    <n v="3"/>
  </r>
  <r>
    <x v="8"/>
    <s v="Q7"/>
    <n v="2014"/>
    <x v="3"/>
    <n v="45000"/>
    <x v="1"/>
    <n v="1"/>
    <x v="1"/>
    <x v="0"/>
    <x v="0"/>
    <s v="Audi Q7 3.0 35 TDI Quattro Technology, 2014, Diesel"/>
    <x v="128"/>
    <x v="128"/>
    <n v="11"/>
  </r>
  <r>
    <x v="0"/>
    <s v="VentoTest"/>
    <n v="2016"/>
    <x v="8"/>
    <n v="130000"/>
    <x v="1"/>
    <n v="1"/>
    <x v="1"/>
    <x v="1"/>
    <x v="1"/>
    <s v="Volkswagen Vento 1.2 TSI Highline Plus AT, 2016, Petrol"/>
    <x v="129"/>
    <x v="129"/>
    <n v="9"/>
  </r>
  <r>
    <x v="4"/>
    <s v="Innova Crysta"/>
    <n v="2017"/>
    <x v="1"/>
    <n v="112000"/>
    <x v="1"/>
    <n v="1"/>
    <x v="0"/>
    <x v="0"/>
    <x v="1"/>
    <s v="Toyota Innova Crysta 2.8 GX AT, 2017, Diesel"/>
    <x v="130"/>
    <x v="130"/>
    <n v="8"/>
  </r>
  <r>
    <x v="9"/>
    <s v="KWID"/>
    <n v="2017"/>
    <x v="1"/>
    <n v="78537"/>
    <x v="1"/>
    <n v="1"/>
    <x v="0"/>
    <x v="1"/>
    <x v="0"/>
    <s v="Renault KWID 1.0 RXT AMT Opt, 2017, Petrol"/>
    <x v="84"/>
    <x v="84"/>
    <n v="8"/>
  </r>
  <r>
    <x v="0"/>
    <s v="VentoTest"/>
    <n v="2018"/>
    <x v="5"/>
    <n v="70673"/>
    <x v="1"/>
    <n v="1"/>
    <x v="0"/>
    <x v="0"/>
    <x v="0"/>
    <s v="Volkswagen Vento 2013-2015 1.5 TDI Highline, 2018, Diesel"/>
    <x v="98"/>
    <x v="98"/>
    <n v="7"/>
  </r>
  <r>
    <x v="1"/>
    <s v="Baleno"/>
    <n v="2018"/>
    <x v="5"/>
    <n v="39848"/>
    <x v="0"/>
    <n v="0"/>
    <x v="0"/>
    <x v="1"/>
    <x v="0"/>
    <s v="Maruti Suzuki Baleno 1.3 Sigma, 2018, Petrol"/>
    <x v="131"/>
    <x v="131"/>
    <n v="7"/>
  </r>
  <r>
    <x v="8"/>
    <s v="Q3"/>
    <n v="2016"/>
    <x v="8"/>
    <n v="77000"/>
    <x v="1"/>
    <n v="1"/>
    <x v="0"/>
    <x v="0"/>
    <x v="0"/>
    <s v="Audi Q3 2015-2017 2.0 35 TDI Quattro Premium Plus, 2016, Diesel"/>
    <x v="13"/>
    <x v="13"/>
    <n v="9"/>
  </r>
  <r>
    <x v="1"/>
    <s v="Alto"/>
    <n v="2008"/>
    <x v="18"/>
    <n v="111400"/>
    <x v="0"/>
    <n v="0"/>
    <x v="1"/>
    <x v="1"/>
    <x v="0"/>
    <s v="Maruti Suzuki Alto 2008 Petrol Good Condition"/>
    <x v="74"/>
    <x v="74"/>
    <n v="17"/>
  </r>
  <r>
    <x v="14"/>
    <s v="Rapid"/>
    <n v="2015"/>
    <x v="9"/>
    <n v="82000"/>
    <x v="1"/>
    <n v="1"/>
    <x v="1"/>
    <x v="0"/>
    <x v="0"/>
    <s v="Skoda Rapid 2013-2016 1.5 TDI Ambition Plus, 2015, Diesel"/>
    <x v="99"/>
    <x v="99"/>
    <n v="10"/>
  </r>
  <r>
    <x v="1"/>
    <s v="Swift-Dzire"/>
    <n v="2013"/>
    <x v="14"/>
    <n v="89000"/>
    <x v="0"/>
    <n v="0"/>
    <x v="1"/>
    <x v="0"/>
    <x v="0"/>
    <s v="Gadi me koi problem nahi hai cash or finance dono par ho jaegi"/>
    <x v="132"/>
    <x v="132"/>
    <n v="12"/>
  </r>
  <r>
    <x v="13"/>
    <s v="Hexa"/>
    <n v="2017"/>
    <x v="1"/>
    <n v="65110"/>
    <x v="0"/>
    <n v="0"/>
    <x v="0"/>
    <x v="0"/>
    <x v="0"/>
    <s v="Tata Hexa, 2017, Diesel"/>
    <x v="112"/>
    <x v="112"/>
    <n v="8"/>
  </r>
  <r>
    <x v="5"/>
    <s v="Creta Facelift"/>
    <n v="2022"/>
    <x v="13"/>
    <n v="25000"/>
    <x v="0"/>
    <n v="0"/>
    <x v="0"/>
    <x v="1"/>
    <x v="3"/>
    <s v="Hyundai Creta Facelift 1.5 Petrol MT, 2022, Petrol"/>
    <x v="133"/>
    <x v="133"/>
    <n v="3"/>
  </r>
  <r>
    <x v="2"/>
    <s v="7 Series"/>
    <n v="2014"/>
    <x v="3"/>
    <n v="115000"/>
    <x v="1"/>
    <n v="1"/>
    <x v="0"/>
    <x v="0"/>
    <x v="1"/>
    <s v="BMW 7 Series 730Ld Design Pure Excellence CBU, 2014, Diesel"/>
    <x v="13"/>
    <x v="13"/>
    <n v="11"/>
  </r>
  <r>
    <x v="7"/>
    <s v="Jazz"/>
    <n v="2015"/>
    <x v="9"/>
    <n v="64000"/>
    <x v="0"/>
    <n v="0"/>
    <x v="0"/>
    <x v="1"/>
    <x v="1"/>
    <s v="Honda Jazz S Manual, 2015, Petrol"/>
    <x v="134"/>
    <x v="134"/>
    <n v="10"/>
  </r>
  <r>
    <x v="0"/>
    <s v="Polo"/>
    <n v="2013"/>
    <x v="14"/>
    <n v="61000"/>
    <x v="1"/>
    <n v="1"/>
    <x v="0"/>
    <x v="1"/>
    <x v="0"/>
    <s v="Volkswagen Polo 2013-2015 GT TSI, 2013, Petrol"/>
    <x v="135"/>
    <x v="135"/>
    <n v="12"/>
  </r>
  <r>
    <x v="5"/>
    <s v="Grand i10"/>
    <n v="2014"/>
    <x v="3"/>
    <n v="54000"/>
    <x v="1"/>
    <n v="1"/>
    <x v="1"/>
    <x v="1"/>
    <x v="0"/>
    <s v="Hyundai Grand i10 Asta 1.2 Kappa VTVT (O), 2014, Petrol"/>
    <x v="136"/>
    <x v="136"/>
    <n v="11"/>
  </r>
  <r>
    <x v="1"/>
    <s v="Celerio"/>
    <n v="2015"/>
    <x v="9"/>
    <n v="103000"/>
    <x v="1"/>
    <n v="1"/>
    <x v="1"/>
    <x v="1"/>
    <x v="0"/>
    <s v="Maruti Suzuki Celerio 2014-2017 VXI AT, 2015, Petrol"/>
    <x v="137"/>
    <x v="137"/>
    <n v="10"/>
  </r>
  <r>
    <x v="11"/>
    <s v="Thar"/>
    <n v="2022"/>
    <x v="13"/>
    <n v="14000"/>
    <x v="1"/>
    <n v="1"/>
    <x v="0"/>
    <x v="1"/>
    <x v="0"/>
    <s v="Mahindra Thar LX 4X4 Hardtop, 2022, Petrol"/>
    <x v="138"/>
    <x v="138"/>
    <n v="3"/>
  </r>
  <r>
    <x v="13"/>
    <s v="Bolt"/>
    <n v="2015"/>
    <x v="9"/>
    <n v="56000"/>
    <x v="0"/>
    <n v="0"/>
    <x v="0"/>
    <x v="1"/>
    <x v="0"/>
    <s v="Tata Bolt Quadrajet XMS, 2015, Petrol"/>
    <x v="73"/>
    <x v="73"/>
    <n v="10"/>
  </r>
  <r>
    <x v="16"/>
    <s v="XF"/>
    <n v="2013"/>
    <x v="14"/>
    <n v="97763"/>
    <x v="1"/>
    <n v="1"/>
    <x v="1"/>
    <x v="0"/>
    <x v="0"/>
    <s v="Jaguar XF 2.2 Diesel, 2013, Diesel"/>
    <x v="138"/>
    <x v="138"/>
    <n v="12"/>
  </r>
  <r>
    <x v="13"/>
    <s v="Tiago"/>
    <n v="2021"/>
    <x v="11"/>
    <n v="74000"/>
    <x v="0"/>
    <n v="0"/>
    <x v="1"/>
    <x v="1"/>
    <x v="0"/>
    <s v="Tata Tiago 2021"/>
    <x v="139"/>
    <x v="139"/>
    <n v="4"/>
  </r>
  <r>
    <x v="7"/>
    <s v="Brio"/>
    <n v="2015"/>
    <x v="9"/>
    <n v="50000"/>
    <x v="0"/>
    <n v="0"/>
    <x v="1"/>
    <x v="1"/>
    <x v="0"/>
    <s v="Honda Brio 2013-2016 S MT, 2015, Petrol"/>
    <x v="59"/>
    <x v="59"/>
    <n v="10"/>
  </r>
  <r>
    <x v="14"/>
    <s v="Rapid"/>
    <n v="2014"/>
    <x v="3"/>
    <n v="71000"/>
    <x v="1"/>
    <n v="1"/>
    <x v="1"/>
    <x v="1"/>
    <x v="0"/>
    <s v="Skoda Rapid 2013-2016 1.6 MPI AT Elegance Black Package, 2014, Petro.."/>
    <x v="6"/>
    <x v="6"/>
    <n v="11"/>
  </r>
  <r>
    <x v="11"/>
    <s v="Thar"/>
    <n v="2020"/>
    <x v="4"/>
    <n v="40000"/>
    <x v="0"/>
    <n v="0"/>
    <x v="0"/>
    <x v="0"/>
    <x v="0"/>
    <s v="Mahindra Thar LX Hard Top Diesel MT 4WD, 2020, Diesel"/>
    <x v="140"/>
    <x v="140"/>
    <n v="5"/>
  </r>
  <r>
    <x v="5"/>
    <s v="i20"/>
    <n v="2010"/>
    <x v="0"/>
    <n v="83000"/>
    <x v="0"/>
    <n v="0"/>
    <x v="1"/>
    <x v="1"/>
    <x v="4"/>
    <s v="Hyundai i20 1.2 Asta, 2010, Petrol"/>
    <x v="73"/>
    <x v="73"/>
    <n v="15"/>
  </r>
  <r>
    <x v="1"/>
    <s v="Ertiga"/>
    <n v="2019"/>
    <x v="2"/>
    <n v="91000"/>
    <x v="0"/>
    <n v="0"/>
    <x v="0"/>
    <x v="0"/>
    <x v="0"/>
    <s v="Maruti Suzuki Ertiga VDI SHVS, 2019, Diesel"/>
    <x v="141"/>
    <x v="141"/>
    <n v="6"/>
  </r>
  <r>
    <x v="5"/>
    <s v="Creta"/>
    <n v="2018"/>
    <x v="5"/>
    <n v="77620"/>
    <x v="1"/>
    <n v="1"/>
    <x v="0"/>
    <x v="0"/>
    <x v="0"/>
    <s v="Hyundai Creta 1.6 CRDi AT SX Plus, 2018, Diesel"/>
    <x v="3"/>
    <x v="3"/>
    <n v="7"/>
  </r>
  <r>
    <x v="3"/>
    <s v="Ecosport"/>
    <n v="2017"/>
    <x v="1"/>
    <n v="85000"/>
    <x v="0"/>
    <n v="0"/>
    <x v="1"/>
    <x v="0"/>
    <x v="1"/>
    <s v="Ford Ecosport 1.5 Diesel Titanium, 2017, Diesel"/>
    <x v="142"/>
    <x v="142"/>
    <n v="8"/>
  </r>
  <r>
    <x v="13"/>
    <s v="Nano Genx"/>
    <n v="2016"/>
    <x v="8"/>
    <n v="58"/>
    <x v="1"/>
    <n v="1"/>
    <x v="1"/>
    <x v="1"/>
    <x v="0"/>
    <s v="Tata Nano GenX XTA, 2016, Petrol"/>
    <x v="143"/>
    <x v="143"/>
    <n v="9"/>
  </r>
  <r>
    <x v="1"/>
    <s v="Swift-Dzire"/>
    <n v="2016"/>
    <x v="8"/>
    <n v="25"/>
    <x v="0"/>
    <n v="0"/>
    <x v="1"/>
    <x v="0"/>
    <x v="0"/>
    <s v="A one kandison"/>
    <x v="144"/>
    <x v="144"/>
    <n v="9"/>
  </r>
  <r>
    <x v="1"/>
    <s v="Alto-800"/>
    <n v="2006"/>
    <x v="19"/>
    <n v="20024"/>
    <x v="0"/>
    <n v="0"/>
    <x v="0"/>
    <x v="1"/>
    <x v="0"/>
    <s v="à¤ªà¥à¤°à¤¾à¤¨à¥€ à¤¸à¥à¤•à¥à¤°à¥ˆà¤ª à¤•à¥€ à¤—à¤¾à¤¡à¤¼à¥€ à¤¬à¥‡à¤šà¤¨à¥‡ à¤•à¥‡ à¤²à¤¿à¤ à¤¸à¤‚à¤ªà¤°à¥à¤• à¤•à¤°à¥‡à¤‚"/>
    <x v="145"/>
    <x v="145"/>
    <n v="19"/>
  </r>
  <r>
    <x v="5"/>
    <s v="Grand i10"/>
    <n v="2014"/>
    <x v="3"/>
    <n v="80000"/>
    <x v="0"/>
    <n v="0"/>
    <x v="1"/>
    <x v="1"/>
    <x v="0"/>
    <s v="Hyundai Grand i10 in excellent condition"/>
    <x v="146"/>
    <x v="146"/>
    <n v="11"/>
  </r>
  <r>
    <x v="0"/>
    <s v="Polo"/>
    <n v="2019"/>
    <x v="2"/>
    <n v="35000"/>
    <x v="1"/>
    <n v="1"/>
    <x v="1"/>
    <x v="1"/>
    <x v="0"/>
    <s v="Volkswagen Polo GT TSI Sport Edition, 2019, Petrol"/>
    <x v="69"/>
    <x v="69"/>
    <n v="6"/>
  </r>
  <r>
    <x v="7"/>
    <s v="City Hybrid eHEV"/>
    <n v="2016"/>
    <x v="8"/>
    <n v="77000"/>
    <x v="1"/>
    <n v="1"/>
    <x v="0"/>
    <x v="1"/>
    <x v="0"/>
    <s v="Honda City Hybrid eHEV V, 2016, Petrol"/>
    <x v="52"/>
    <x v="52"/>
    <n v="9"/>
  </r>
  <r>
    <x v="1"/>
    <s v="Swift"/>
    <n v="2018"/>
    <x v="5"/>
    <n v="63259"/>
    <x v="1"/>
    <n v="1"/>
    <x v="1"/>
    <x v="0"/>
    <x v="0"/>
    <s v="Maruti Suzuki Swift 2018 Diesel 63259 Km Driven"/>
    <x v="147"/>
    <x v="147"/>
    <n v="7"/>
  </r>
  <r>
    <x v="3"/>
    <s v="Ecosport"/>
    <n v="2017"/>
    <x v="1"/>
    <n v="110000"/>
    <x v="0"/>
    <n v="0"/>
    <x v="0"/>
    <x v="0"/>
    <x v="0"/>
    <s v="Ford Ecosport, 2017, Diesel"/>
    <x v="148"/>
    <x v="148"/>
    <n v="8"/>
  </r>
  <r>
    <x v="5"/>
    <s v="i20"/>
    <n v="2023"/>
    <x v="12"/>
    <n v="14000"/>
    <x v="1"/>
    <n v="1"/>
    <x v="0"/>
    <x v="1"/>
    <x v="1"/>
    <s v="Hyundai i20 1.2 Spotz, 2023, Petrol"/>
    <x v="149"/>
    <x v="149"/>
    <n v="2"/>
  </r>
  <r>
    <x v="2"/>
    <s v="3 Series"/>
    <n v="2016"/>
    <x v="8"/>
    <n v="65000"/>
    <x v="1"/>
    <n v="1"/>
    <x v="1"/>
    <x v="0"/>
    <x v="0"/>
    <s v="BMW 3 Series 2.0 320d Luxury Line, 2016, Diesel"/>
    <x v="14"/>
    <x v="14"/>
    <n v="9"/>
  </r>
  <r>
    <x v="9"/>
    <s v="Duster"/>
    <n v="2016"/>
    <x v="8"/>
    <n v="75000"/>
    <x v="1"/>
    <n v="1"/>
    <x v="1"/>
    <x v="0"/>
    <x v="0"/>
    <s v="Renault Duster 110PS Diesel RxS AMT, 2016, Diesel"/>
    <x v="150"/>
    <x v="150"/>
    <n v="9"/>
  </r>
  <r>
    <x v="1"/>
    <s v="Swift"/>
    <n v="2007"/>
    <x v="7"/>
    <n v="135000"/>
    <x v="0"/>
    <n v="0"/>
    <x v="1"/>
    <x v="0"/>
    <x v="0"/>
    <s v="Maruti Suzuki Swift DDiS VDI, 2007, Diesel"/>
    <x v="110"/>
    <x v="110"/>
    <n v="18"/>
  </r>
  <r>
    <x v="4"/>
    <s v="Innova"/>
    <n v="2014"/>
    <x v="3"/>
    <n v="105000"/>
    <x v="0"/>
    <n v="0"/>
    <x v="1"/>
    <x v="0"/>
    <x v="0"/>
    <s v="Toyota Innova 2.5 V 7 STR, 2014, Diesel"/>
    <x v="126"/>
    <x v="126"/>
    <n v="11"/>
  </r>
  <r>
    <x v="2"/>
    <s v="7 Series"/>
    <n v="2013"/>
    <x v="14"/>
    <n v="61000"/>
    <x v="1"/>
    <n v="1"/>
    <x v="1"/>
    <x v="0"/>
    <x v="0"/>
    <s v="BMW 7 Series 2013 Diesel Good Condition"/>
    <x v="151"/>
    <x v="151"/>
    <n v="12"/>
  </r>
  <r>
    <x v="1"/>
    <s v="Grand Vitara"/>
    <n v="2023"/>
    <x v="12"/>
    <n v="21209"/>
    <x v="0"/>
    <n v="0"/>
    <x v="0"/>
    <x v="1"/>
    <x v="0"/>
    <s v="Maruti Suzuki Grand Vitara 1.5 Zeta Smart Hybrid, 2023, Petrol"/>
    <x v="152"/>
    <x v="152"/>
    <n v="2"/>
  </r>
  <r>
    <x v="4"/>
    <s v="Glanza"/>
    <n v="2020"/>
    <x v="4"/>
    <n v="87000"/>
    <x v="0"/>
    <n v="0"/>
    <x v="0"/>
    <x v="1"/>
    <x v="1"/>
    <s v="Toyota Glanza G, 2020, Petrol"/>
    <x v="153"/>
    <x v="153"/>
    <n v="5"/>
  </r>
  <r>
    <x v="9"/>
    <s v="Duster"/>
    <n v="2016"/>
    <x v="8"/>
    <n v="130000"/>
    <x v="0"/>
    <n v="0"/>
    <x v="1"/>
    <x v="0"/>
    <x v="0"/>
    <s v="Renault Duster 2012-2015 110PS Diesel RXZ Optional with Nav, 2016, D.."/>
    <x v="154"/>
    <x v="154"/>
    <n v="9"/>
  </r>
  <r>
    <x v="17"/>
    <s v="XC 90"/>
    <n v="2015"/>
    <x v="9"/>
    <n v="125000"/>
    <x v="1"/>
    <n v="1"/>
    <x v="1"/>
    <x v="0"/>
    <x v="0"/>
    <s v="Volvo XC 90 D5 AWD, 2015, Diesel"/>
    <x v="79"/>
    <x v="79"/>
    <n v="10"/>
  </r>
  <r>
    <x v="13"/>
    <s v="Tiago"/>
    <n v="2018"/>
    <x v="5"/>
    <n v="30000"/>
    <x v="1"/>
    <n v="1"/>
    <x v="0"/>
    <x v="1"/>
    <x v="0"/>
    <s v="Tata Tiago 1.2 Revotron XZA, 2018, Petrol"/>
    <x v="17"/>
    <x v="17"/>
    <n v="7"/>
  </r>
  <r>
    <x v="8"/>
    <s v="A6"/>
    <n v="2015"/>
    <x v="9"/>
    <n v="78561"/>
    <x v="1"/>
    <n v="1"/>
    <x v="0"/>
    <x v="0"/>
    <x v="0"/>
    <s v="Audi A6 3.0 TDI Special Edition, 2015, Diesel"/>
    <x v="155"/>
    <x v="155"/>
    <n v="10"/>
  </r>
  <r>
    <x v="7"/>
    <s v="City"/>
    <n v="2016"/>
    <x v="8"/>
    <n v="63000"/>
    <x v="0"/>
    <n v="0"/>
    <x v="1"/>
    <x v="1"/>
    <x v="0"/>
    <s v="Honda City 2015-2017 i VTEC V, 2016, Petrol"/>
    <x v="75"/>
    <x v="75"/>
    <n v="9"/>
  </r>
  <r>
    <x v="7"/>
    <s v="Amaze"/>
    <n v="2016"/>
    <x v="8"/>
    <n v="65000"/>
    <x v="0"/>
    <n v="0"/>
    <x v="0"/>
    <x v="1"/>
    <x v="0"/>
    <s v="Honda Amaze S i-VTEC, 2016, Petrol"/>
    <x v="119"/>
    <x v="119"/>
    <n v="9"/>
  </r>
  <r>
    <x v="0"/>
    <s v="Polo GTI"/>
    <n v="2015"/>
    <x v="9"/>
    <n v="102000"/>
    <x v="1"/>
    <n v="1"/>
    <x v="1"/>
    <x v="1"/>
    <x v="0"/>
    <s v="Volkswagen Polo GTI 2015 Petrol 102000 Km Driven"/>
    <x v="64"/>
    <x v="64"/>
    <n v="10"/>
  </r>
  <r>
    <x v="1"/>
    <s v="Swift"/>
    <n v="2022"/>
    <x v="13"/>
    <n v="35000"/>
    <x v="1"/>
    <n v="1"/>
    <x v="0"/>
    <x v="1"/>
    <x v="1"/>
    <s v="Maruti Suzuki Swift AMT VXI, 2022, Petrol"/>
    <x v="156"/>
    <x v="156"/>
    <n v="3"/>
  </r>
  <r>
    <x v="0"/>
    <s v="Virtus"/>
    <n v="2022"/>
    <x v="13"/>
    <n v="50000"/>
    <x v="1"/>
    <n v="1"/>
    <x v="0"/>
    <x v="1"/>
    <x v="1"/>
    <s v="Volkswagen Virtus 1.0 Highline TSI AT, 2022, Petrol"/>
    <x v="157"/>
    <x v="157"/>
    <n v="3"/>
  </r>
  <r>
    <x v="1"/>
    <s v="A-Star"/>
    <n v="2013"/>
    <x v="14"/>
    <n v="60000"/>
    <x v="1"/>
    <n v="1"/>
    <x v="1"/>
    <x v="1"/>
    <x v="0"/>
    <s v="Maruti Suzuki A-Star AT VXI, 2013, Petrol"/>
    <x v="158"/>
    <x v="158"/>
    <n v="12"/>
  </r>
  <r>
    <x v="2"/>
    <s v="5 Series"/>
    <n v="2014"/>
    <x v="3"/>
    <n v="72000"/>
    <x v="1"/>
    <n v="1"/>
    <x v="1"/>
    <x v="0"/>
    <x v="0"/>
    <s v="BMW 5 Series 2.0 520D Luxury Line, 2014, Diesel"/>
    <x v="159"/>
    <x v="159"/>
    <n v="11"/>
  </r>
  <r>
    <x v="18"/>
    <s v="Cooper S"/>
    <n v="2013"/>
    <x v="14"/>
    <n v="53000"/>
    <x v="1"/>
    <n v="1"/>
    <x v="1"/>
    <x v="1"/>
    <x v="0"/>
    <s v="Mini Cooper S 3-Door, 2013, Petrol"/>
    <x v="24"/>
    <x v="24"/>
    <n v="12"/>
  </r>
  <r>
    <x v="4"/>
    <s v="Etios Liva"/>
    <n v="2018"/>
    <x v="5"/>
    <n v="74000"/>
    <x v="0"/>
    <n v="0"/>
    <x v="1"/>
    <x v="0"/>
    <x v="0"/>
    <s v="Toyota Etios Liva 2018 Diesel Well Maintained"/>
    <x v="62"/>
    <x v="62"/>
    <n v="7"/>
  </r>
  <r>
    <x v="12"/>
    <s v="CLA"/>
    <n v="2016"/>
    <x v="8"/>
    <n v="20800"/>
    <x v="1"/>
    <n v="1"/>
    <x v="1"/>
    <x v="1"/>
    <x v="0"/>
    <s v="Mercedes-Benz CLA 2.0 200 Sport, 2016, Petrol"/>
    <x v="160"/>
    <x v="160"/>
    <n v="9"/>
  </r>
  <r>
    <x v="5"/>
    <s v="i20"/>
    <n v="2017"/>
    <x v="1"/>
    <n v="95000"/>
    <x v="0"/>
    <n v="0"/>
    <x v="1"/>
    <x v="1"/>
    <x v="1"/>
    <s v="Hyundai i20 2015-2017 Asta Option 1.2, 2017, Petrol"/>
    <x v="1"/>
    <x v="1"/>
    <n v="8"/>
  </r>
  <r>
    <x v="11"/>
    <s v="Thar"/>
    <n v="2021"/>
    <x v="11"/>
    <n v="13000"/>
    <x v="1"/>
    <n v="1"/>
    <x v="0"/>
    <x v="0"/>
    <x v="0"/>
    <s v="Top end Diesel automatic Mint thar , like new"/>
    <x v="160"/>
    <x v="160"/>
    <n v="4"/>
  </r>
  <r>
    <x v="1"/>
    <s v="Baleno"/>
    <n v="2021"/>
    <x v="11"/>
    <n v="57000"/>
    <x v="1"/>
    <n v="1"/>
    <x v="1"/>
    <x v="1"/>
    <x v="0"/>
    <s v="Maruti Suzuki Baleno 2019-2022 1.2 Zeta AT, 2021, Petrol"/>
    <x v="2"/>
    <x v="2"/>
    <n v="4"/>
  </r>
  <r>
    <x v="11"/>
    <s v="Scorpio"/>
    <n v="2017"/>
    <x v="1"/>
    <n v="92000"/>
    <x v="0"/>
    <n v="0"/>
    <x v="0"/>
    <x v="0"/>
    <x v="0"/>
    <s v="Mahindra Scorpio 1.99 S10, 2017, Diesel"/>
    <x v="16"/>
    <x v="16"/>
    <n v="8"/>
  </r>
  <r>
    <x v="10"/>
    <s v="ASTOR"/>
    <n v="2021"/>
    <x v="11"/>
    <n v="12110"/>
    <x v="1"/>
    <n v="1"/>
    <x v="0"/>
    <x v="1"/>
    <x v="0"/>
    <s v="MG ASTOR, 2021, Petrol"/>
    <x v="97"/>
    <x v="97"/>
    <n v="4"/>
  </r>
  <r>
    <x v="5"/>
    <s v="New i20"/>
    <n v="2022"/>
    <x v="13"/>
    <n v="13162"/>
    <x v="1"/>
    <n v="1"/>
    <x v="0"/>
    <x v="1"/>
    <x v="0"/>
    <s v="Hyundai New i20 1.2 Asta (O) IVT, 2022, Petrol"/>
    <x v="161"/>
    <x v="161"/>
    <n v="3"/>
  </r>
  <r>
    <x v="4"/>
    <s v="Etios Liva"/>
    <n v="2017"/>
    <x v="1"/>
    <n v="49000"/>
    <x v="0"/>
    <n v="0"/>
    <x v="0"/>
    <x v="1"/>
    <x v="0"/>
    <s v="Toyota Etios Liva VX Dual Tone, 2017, Petrol"/>
    <x v="154"/>
    <x v="154"/>
    <n v="8"/>
  </r>
  <r>
    <x v="1"/>
    <s v="Alto 800"/>
    <n v="2016"/>
    <x v="8"/>
    <n v="68000"/>
    <x v="0"/>
    <n v="0"/>
    <x v="1"/>
    <x v="1"/>
    <x v="0"/>
    <s v="Maruti Suzuki Alto 800 LXI, 2016, Petrol"/>
    <x v="61"/>
    <x v="61"/>
    <n v="9"/>
  </r>
  <r>
    <x v="8"/>
    <s v="A6"/>
    <n v="2013"/>
    <x v="14"/>
    <n v="110000"/>
    <x v="1"/>
    <n v="1"/>
    <x v="1"/>
    <x v="0"/>
    <x v="0"/>
    <s v="Audi A6 2.0 TDI, 2013, Diesel"/>
    <x v="162"/>
    <x v="162"/>
    <n v="12"/>
  </r>
  <r>
    <x v="5"/>
    <s v="Elite i20"/>
    <n v="2017"/>
    <x v="1"/>
    <n v="52355"/>
    <x v="0"/>
    <n v="0"/>
    <x v="0"/>
    <x v="1"/>
    <x v="0"/>
    <s v="Hyundai Elite i20 Sportz (O) 1.2, 2017, Petrol"/>
    <x v="163"/>
    <x v="163"/>
    <n v="8"/>
  </r>
  <r>
    <x v="5"/>
    <s v="i10"/>
    <n v="2013"/>
    <x v="14"/>
    <n v="40595"/>
    <x v="1"/>
    <n v="1"/>
    <x v="1"/>
    <x v="1"/>
    <x v="0"/>
    <s v="Hyundai i10 Sportz AT, 2013, Petrol"/>
    <x v="164"/>
    <x v="164"/>
    <n v="12"/>
  </r>
  <r>
    <x v="11"/>
    <s v="Thar"/>
    <n v="2021"/>
    <x v="11"/>
    <n v="41000"/>
    <x v="0"/>
    <n v="0"/>
    <x v="1"/>
    <x v="0"/>
    <x v="0"/>
    <s v="Mahindra Thar LX Hard Top Diesel MT 4WD, 2021, Diesel"/>
    <x v="44"/>
    <x v="44"/>
    <n v="4"/>
  </r>
  <r>
    <x v="1"/>
    <s v="Omni"/>
    <n v="2014"/>
    <x v="3"/>
    <n v="77500"/>
    <x v="1"/>
    <n v="1"/>
    <x v="1"/>
    <x v="1"/>
    <x v="0"/>
    <s v="Good candition. Lpg"/>
    <x v="165"/>
    <x v="165"/>
    <n v="11"/>
  </r>
  <r>
    <x v="1"/>
    <s v="Swift-Dzire"/>
    <n v="2018"/>
    <x v="5"/>
    <n v="55000"/>
    <x v="0"/>
    <n v="0"/>
    <x v="0"/>
    <x v="1"/>
    <x v="0"/>
    <s v="Maruti Suzuki Swift Dzire ZXI+ MT, 2018, Petrol"/>
    <x v="150"/>
    <x v="150"/>
    <n v="7"/>
  </r>
  <r>
    <x v="5"/>
    <s v="i10"/>
    <n v="2013"/>
    <x v="14"/>
    <n v="80000"/>
    <x v="1"/>
    <n v="1"/>
    <x v="1"/>
    <x v="1"/>
    <x v="0"/>
    <s v="Hyundai Grand i10 Well Maintained"/>
    <x v="166"/>
    <x v="166"/>
    <n v="12"/>
  </r>
  <r>
    <x v="5"/>
    <s v="Santro Xing"/>
    <n v="2007"/>
    <x v="7"/>
    <n v="65000"/>
    <x v="0"/>
    <n v="0"/>
    <x v="1"/>
    <x v="1"/>
    <x v="0"/>
    <s v="Santro xing for sale"/>
    <x v="116"/>
    <x v="116"/>
    <n v="18"/>
  </r>
  <r>
    <x v="1"/>
    <s v="Ertiga"/>
    <n v="2019"/>
    <x v="2"/>
    <n v="90000"/>
    <x v="0"/>
    <n v="0"/>
    <x v="0"/>
    <x v="0"/>
    <x v="0"/>
    <s v="Good condition"/>
    <x v="167"/>
    <x v="167"/>
    <n v="6"/>
  </r>
  <r>
    <x v="19"/>
    <s v="Linea"/>
    <n v="2009"/>
    <x v="16"/>
    <n v="79742"/>
    <x v="0"/>
    <n v="0"/>
    <x v="1"/>
    <x v="1"/>
    <x v="0"/>
    <s v="Fiat Linea 2009 Petrol 79742 Km Driven"/>
    <x v="110"/>
    <x v="110"/>
    <n v="16"/>
  </r>
  <r>
    <x v="8"/>
    <s v="Q3"/>
    <n v="2017"/>
    <x v="1"/>
    <n v="45000"/>
    <x v="1"/>
    <n v="1"/>
    <x v="1"/>
    <x v="0"/>
    <x v="1"/>
    <s v="Audi Q3 2015-2017 2.0 35 TDI Quattro Premium Plus, 2017, Diesel"/>
    <x v="31"/>
    <x v="31"/>
    <n v="8"/>
  </r>
  <r>
    <x v="4"/>
    <s v="Etios"/>
    <n v="2012"/>
    <x v="6"/>
    <n v="51000"/>
    <x v="1"/>
    <n v="1"/>
    <x v="1"/>
    <x v="1"/>
    <x v="0"/>
    <s v="Toyota Etios VX Limited Edition, 2012, Petrol"/>
    <x v="105"/>
    <x v="105"/>
    <n v="13"/>
  </r>
  <r>
    <x v="11"/>
    <s v="Thar"/>
    <n v="2023"/>
    <x v="12"/>
    <n v="24500"/>
    <x v="1"/>
    <n v="1"/>
    <x v="0"/>
    <x v="1"/>
    <x v="0"/>
    <s v="Brand new condition Thar , july 2023 model"/>
    <x v="168"/>
    <x v="168"/>
    <n v="2"/>
  </r>
  <r>
    <x v="7"/>
    <s v="City"/>
    <n v="2021"/>
    <x v="11"/>
    <n v="125000"/>
    <x v="0"/>
    <n v="0"/>
    <x v="0"/>
    <x v="0"/>
    <x v="0"/>
    <s v="Honda City 1.5 VX i-DTEC MT, 2021, Diesel"/>
    <x v="79"/>
    <x v="79"/>
    <n v="4"/>
  </r>
  <r>
    <x v="1"/>
    <s v="Ciaz"/>
    <n v="2017"/>
    <x v="1"/>
    <n v="79000"/>
    <x v="1"/>
    <n v="1"/>
    <x v="1"/>
    <x v="1"/>
    <x v="0"/>
    <s v="Maruti Suzuki Ciaz, 2017, Petrol"/>
    <x v="75"/>
    <x v="75"/>
    <n v="8"/>
  </r>
  <r>
    <x v="11"/>
    <s v="Bolero"/>
    <n v="2017"/>
    <x v="1"/>
    <n v="105000"/>
    <x v="0"/>
    <n v="0"/>
    <x v="1"/>
    <x v="0"/>
    <x v="0"/>
    <s v="Goog singal hen"/>
    <x v="169"/>
    <x v="169"/>
    <n v="8"/>
  </r>
  <r>
    <x v="1"/>
    <s v="maruti-suzuki-brezza"/>
    <n v="2021"/>
    <x v="11"/>
    <n v="35000"/>
    <x v="0"/>
    <n v="0"/>
    <x v="0"/>
    <x v="1"/>
    <x v="0"/>
    <s v="Maruti Suzuki Brezza 1.5 ZXI SMART HYBRID, 2021, Petrol"/>
    <x v="151"/>
    <x v="151"/>
    <n v="4"/>
  </r>
  <r>
    <x v="1"/>
    <s v="Swift"/>
    <n v="2019"/>
    <x v="2"/>
    <n v="32000"/>
    <x v="0"/>
    <n v="0"/>
    <x v="1"/>
    <x v="1"/>
    <x v="0"/>
    <s v="Maruti Suzuki Swift VXI Optional, 2019, Petrol"/>
    <x v="52"/>
    <x v="52"/>
    <n v="6"/>
  </r>
  <r>
    <x v="11"/>
    <s v="Thar"/>
    <n v="2021"/>
    <x v="11"/>
    <n v="66000"/>
    <x v="0"/>
    <n v="0"/>
    <x v="0"/>
    <x v="0"/>
    <x v="0"/>
    <s v="Mahindra Thar 1.5 LX Hard Top Diesel AT 4 RWD, 2021, Diesel"/>
    <x v="170"/>
    <x v="170"/>
    <n v="4"/>
  </r>
  <r>
    <x v="17"/>
    <s v="V40 Cross Country"/>
    <n v="2016"/>
    <x v="8"/>
    <n v="75000"/>
    <x v="1"/>
    <n v="1"/>
    <x v="0"/>
    <x v="1"/>
    <x v="0"/>
    <s v="Volvo V40 Cross Country 2016, T4, 180 bhp, turbo petrol"/>
    <x v="133"/>
    <x v="133"/>
    <n v="9"/>
  </r>
  <r>
    <x v="10"/>
    <s v="Hector"/>
    <n v="2019"/>
    <x v="2"/>
    <n v="71000"/>
    <x v="0"/>
    <n v="0"/>
    <x v="0"/>
    <x v="0"/>
    <x v="0"/>
    <s v="MG Hector Sharp Diesel MT, 2019, Diesel"/>
    <x v="127"/>
    <x v="127"/>
    <n v="6"/>
  </r>
  <r>
    <x v="8"/>
    <s v="A6"/>
    <n v="2011"/>
    <x v="10"/>
    <n v="51000"/>
    <x v="1"/>
    <n v="1"/>
    <x v="1"/>
    <x v="1"/>
    <x v="0"/>
    <s v="Audi A6, 2011, Petrol"/>
    <x v="3"/>
    <x v="3"/>
    <n v="14"/>
  </r>
  <r>
    <x v="1"/>
    <s v="Alto-K10"/>
    <n v="2015"/>
    <x v="9"/>
    <n v="75000"/>
    <x v="1"/>
    <n v="1"/>
    <x v="1"/>
    <x v="1"/>
    <x v="0"/>
    <s v="Maruti Suzuki Alto K10 2015 Petrol Good Condition"/>
    <x v="164"/>
    <x v="164"/>
    <n v="10"/>
  </r>
  <r>
    <x v="5"/>
    <s v="Elite i20"/>
    <n v="2018"/>
    <x v="5"/>
    <n v="39500"/>
    <x v="0"/>
    <n v="0"/>
    <x v="0"/>
    <x v="1"/>
    <x v="1"/>
    <s v="Hyundai Elite i20 Magna Plus, 2018, Petrol"/>
    <x v="92"/>
    <x v="92"/>
    <n v="7"/>
  </r>
  <r>
    <x v="9"/>
    <s v="Captur"/>
    <n v="2018"/>
    <x v="5"/>
    <n v="120000"/>
    <x v="0"/>
    <n v="0"/>
    <x v="0"/>
    <x v="0"/>
    <x v="0"/>
    <s v="Renault Captur 2018 Diesel 120000 Km Driven"/>
    <x v="171"/>
    <x v="171"/>
    <n v="7"/>
  </r>
  <r>
    <x v="0"/>
    <s v="Passat"/>
    <n v="2012"/>
    <x v="6"/>
    <n v="68900"/>
    <x v="1"/>
    <n v="1"/>
    <x v="1"/>
    <x v="0"/>
    <x v="0"/>
    <s v="VW Passat Diesel Auto with sunroof"/>
    <x v="12"/>
    <x v="12"/>
    <n v="13"/>
  </r>
  <r>
    <x v="3"/>
    <s v="Ecosport"/>
    <n v="2015"/>
    <x v="9"/>
    <n v="80000"/>
    <x v="1"/>
    <n v="1"/>
    <x v="1"/>
    <x v="1"/>
    <x v="0"/>
    <s v="Ford Ecosport 2013-2015 1.5 Ti VCT AT Titanium, 2015, Petrol"/>
    <x v="29"/>
    <x v="29"/>
    <n v="10"/>
  </r>
  <r>
    <x v="1"/>
    <s v="Alto-K10"/>
    <n v="2019"/>
    <x v="2"/>
    <n v="62000"/>
    <x v="0"/>
    <n v="0"/>
    <x v="0"/>
    <x v="1"/>
    <x v="0"/>
    <s v="Maruti Suzuki Alto K10 1.0 VXI, 2019, Petrol"/>
    <x v="137"/>
    <x v="137"/>
    <n v="6"/>
  </r>
  <r>
    <x v="5"/>
    <s v="Venue"/>
    <n v="2022"/>
    <x v="13"/>
    <n v="55000"/>
    <x v="0"/>
    <n v="0"/>
    <x v="0"/>
    <x v="0"/>
    <x v="0"/>
    <s v="Hyundai Venue SX MT, 2022, Diesel"/>
    <x v="18"/>
    <x v="18"/>
    <n v="3"/>
  </r>
  <r>
    <x v="0"/>
    <s v="Polo"/>
    <n v="2015"/>
    <x v="9"/>
    <n v="60000"/>
    <x v="0"/>
    <n v="0"/>
    <x v="1"/>
    <x v="1"/>
    <x v="0"/>
    <s v="Volkswagen Polo 2015 Petrol Well Maintained"/>
    <x v="93"/>
    <x v="93"/>
    <n v="10"/>
  </r>
  <r>
    <x v="4"/>
    <s v="Innova Crysta"/>
    <n v="2017"/>
    <x v="1"/>
    <n v="34000"/>
    <x v="0"/>
    <n v="0"/>
    <x v="0"/>
    <x v="0"/>
    <x v="0"/>
    <s v="Toyota Innova Crysta 2.4 G MT, 2017, Diesel"/>
    <x v="172"/>
    <x v="172"/>
    <n v="8"/>
  </r>
  <r>
    <x v="20"/>
    <s v="Compass"/>
    <n v="2017"/>
    <x v="1"/>
    <n v="49000"/>
    <x v="1"/>
    <n v="1"/>
    <x v="0"/>
    <x v="1"/>
    <x v="0"/>
    <s v="Jeep Compass 1.4 Limited, 2017, Petrol"/>
    <x v="173"/>
    <x v="173"/>
    <n v="8"/>
  </r>
  <r>
    <x v="5"/>
    <s v="i20"/>
    <n v="2016"/>
    <x v="8"/>
    <n v="36000"/>
    <x v="0"/>
    <n v="0"/>
    <x v="1"/>
    <x v="1"/>
    <x v="0"/>
    <s v="Hyundai i20 Sportz 1.2 BS-IV, 2016, Petrol"/>
    <x v="64"/>
    <x v="64"/>
    <n v="9"/>
  </r>
  <r>
    <x v="11"/>
    <s v="KUV 100"/>
    <n v="2016"/>
    <x v="8"/>
    <n v="85000"/>
    <x v="0"/>
    <n v="0"/>
    <x v="1"/>
    <x v="0"/>
    <x v="0"/>
    <s v="Mahindra KUV 100 2016-2017 mFALCON D75 K4, 2016, Diesel"/>
    <x v="174"/>
    <x v="174"/>
    <n v="9"/>
  </r>
  <r>
    <x v="11"/>
    <s v="Bolero Neo"/>
    <n v="2023"/>
    <x v="12"/>
    <n v="35000"/>
    <x v="1"/>
    <n v="1"/>
    <x v="1"/>
    <x v="0"/>
    <x v="0"/>
    <s v="Mahindra Bolero Neo 2023 Diesel 35000 Km Driven"/>
    <x v="16"/>
    <x v="16"/>
    <n v="2"/>
  </r>
  <r>
    <x v="7"/>
    <s v="Amaze"/>
    <n v="2015"/>
    <x v="9"/>
    <n v="160000"/>
    <x v="0"/>
    <n v="0"/>
    <x v="1"/>
    <x v="0"/>
    <x v="0"/>
    <s v="Honda Amaze 2015 Diesel 160000 Km Driven"/>
    <x v="104"/>
    <x v="104"/>
    <n v="10"/>
  </r>
  <r>
    <x v="1"/>
    <s v="Swift"/>
    <n v="2010"/>
    <x v="0"/>
    <n v="141000"/>
    <x v="0"/>
    <n v="0"/>
    <x v="1"/>
    <x v="0"/>
    <x v="0"/>
    <s v="Maruti Suzuki Swift 2010 Diesel Good Condition"/>
    <x v="9"/>
    <x v="9"/>
    <n v="15"/>
  </r>
  <r>
    <x v="5"/>
    <s v="Verna"/>
    <n v="2014"/>
    <x v="3"/>
    <n v="100000"/>
    <x v="0"/>
    <n v="0"/>
    <x v="0"/>
    <x v="1"/>
    <x v="0"/>
    <s v="Hyundai Verna 2014 Petrol Good Condition"/>
    <x v="175"/>
    <x v="175"/>
    <n v="11"/>
  </r>
  <r>
    <x v="5"/>
    <s v="Elantra"/>
    <n v="2016"/>
    <x v="8"/>
    <n v="88000"/>
    <x v="0"/>
    <n v="0"/>
    <x v="1"/>
    <x v="0"/>
    <x v="0"/>
    <s v="Hyundai Elantra SX Optional 1.6 Diesel, 2016, Diesel"/>
    <x v="176"/>
    <x v="176"/>
    <n v="9"/>
  </r>
  <r>
    <x v="1"/>
    <s v="Ciaz"/>
    <n v="2017"/>
    <x v="1"/>
    <n v="76000"/>
    <x v="0"/>
    <n v="0"/>
    <x v="1"/>
    <x v="1"/>
    <x v="0"/>
    <s v="Maruti Suzuki Ciaz Smart Hybrid DeltaÂ , 2017, Petrol"/>
    <x v="177"/>
    <x v="177"/>
    <n v="8"/>
  </r>
  <r>
    <x v="14"/>
    <s v="Kushaq"/>
    <n v="2022"/>
    <x v="13"/>
    <n v="38917"/>
    <x v="0"/>
    <n v="0"/>
    <x v="0"/>
    <x v="1"/>
    <x v="0"/>
    <s v="Skoda Kushaq Style 1.0L TSI MT, 2022, Petrol"/>
    <x v="45"/>
    <x v="45"/>
    <n v="3"/>
  </r>
  <r>
    <x v="1"/>
    <s v="Baleno"/>
    <n v="2016"/>
    <x v="8"/>
    <n v="55000"/>
    <x v="1"/>
    <n v="1"/>
    <x v="0"/>
    <x v="1"/>
    <x v="1"/>
    <s v="Maruti Suzuki Baleno 2015-2019 1.2 Zeta AT, 2016, Petrol"/>
    <x v="178"/>
    <x v="178"/>
    <n v="9"/>
  </r>
  <r>
    <x v="21"/>
    <s v="Terrano"/>
    <n v="2015"/>
    <x v="9"/>
    <n v="84000"/>
    <x v="0"/>
    <n v="0"/>
    <x v="1"/>
    <x v="0"/>
    <x v="0"/>
    <s v="KL reg - Nissan Terrano 2015 Diesel Good Condition"/>
    <x v="33"/>
    <x v="33"/>
    <n v="10"/>
  </r>
  <r>
    <x v="5"/>
    <s v="Elantra"/>
    <n v="2014"/>
    <x v="3"/>
    <n v="120000"/>
    <x v="1"/>
    <n v="1"/>
    <x v="1"/>
    <x v="0"/>
    <x v="0"/>
    <s v="Hyundai Elantra 2014 good condition"/>
    <x v="38"/>
    <x v="38"/>
    <n v="11"/>
  </r>
  <r>
    <x v="1"/>
    <s v="Ertiga"/>
    <n v="2022"/>
    <x v="13"/>
    <n v="8638"/>
    <x v="0"/>
    <n v="0"/>
    <x v="0"/>
    <x v="1"/>
    <x v="0"/>
    <s v="Maruti Suzuki Ertiga 2022"/>
    <x v="162"/>
    <x v="162"/>
    <n v="3"/>
  </r>
  <r>
    <x v="1"/>
    <s v="Swift Dzire"/>
    <n v="2013"/>
    <x v="14"/>
    <n v="62000"/>
    <x v="0"/>
    <n v="0"/>
    <x v="1"/>
    <x v="1"/>
    <x v="0"/>
    <s v="Maruti Suzuki Swift Dzire 1.2 Vxi BSIV, 2013, Petrol"/>
    <x v="179"/>
    <x v="179"/>
    <n v="12"/>
  </r>
  <r>
    <x v="7"/>
    <s v="Amaze"/>
    <n v="2014"/>
    <x v="3"/>
    <n v="86131"/>
    <x v="0"/>
    <n v="0"/>
    <x v="1"/>
    <x v="0"/>
    <x v="0"/>
    <s v="Honda Amaze 2014 Diesel Well Maintained"/>
    <x v="39"/>
    <x v="39"/>
    <n v="11"/>
  </r>
  <r>
    <x v="1"/>
    <s v="Swift"/>
    <n v="2021"/>
    <x v="11"/>
    <n v="29000"/>
    <x v="1"/>
    <n v="1"/>
    <x v="0"/>
    <x v="1"/>
    <x v="1"/>
    <s v="Maruti Suzuki Swift AMT VXI, 2021, Petrol"/>
    <x v="36"/>
    <x v="36"/>
    <n v="4"/>
  </r>
  <r>
    <x v="10"/>
    <s v="ASTOR"/>
    <n v="2024"/>
    <x v="17"/>
    <n v="260"/>
    <x v="0"/>
    <n v="0"/>
    <x v="0"/>
    <x v="1"/>
    <x v="0"/>
    <s v="MG ASTOR 1.5 Sharp, 2024, Petrol"/>
    <x v="180"/>
    <x v="180"/>
    <n v="1"/>
  </r>
  <r>
    <x v="5"/>
    <s v="Verna"/>
    <n v="2023"/>
    <x v="12"/>
    <n v="15120"/>
    <x v="1"/>
    <n v="1"/>
    <x v="0"/>
    <x v="1"/>
    <x v="0"/>
    <s v="Hyundai Verna SX (O) 1.5 Turbo Petrol DCT, 2023, Petrol"/>
    <x v="138"/>
    <x v="138"/>
    <n v="2"/>
  </r>
  <r>
    <x v="13"/>
    <s v="Altroz"/>
    <n v="2021"/>
    <x v="11"/>
    <n v="21000"/>
    <x v="0"/>
    <n v="0"/>
    <x v="1"/>
    <x v="1"/>
    <x v="0"/>
    <s v="Tata Altroz XE Petrol, 2021, Petrol"/>
    <x v="122"/>
    <x v="122"/>
    <n v="4"/>
  </r>
  <r>
    <x v="1"/>
    <s v="Ciaz"/>
    <n v="2017"/>
    <x v="1"/>
    <n v="63000"/>
    <x v="0"/>
    <n v="0"/>
    <x v="0"/>
    <x v="1"/>
    <x v="1"/>
    <s v="Maruti Suzuki Ciaz 1.4 Alpha, 2017, Petrol"/>
    <x v="81"/>
    <x v="81"/>
    <n v="8"/>
  </r>
  <r>
    <x v="14"/>
    <s v="Rapid"/>
    <n v="2021"/>
    <x v="11"/>
    <n v="41189"/>
    <x v="1"/>
    <n v="1"/>
    <x v="0"/>
    <x v="1"/>
    <x v="1"/>
    <s v="Skoda Rapid 1.0 Style AT, 2021, Petrol"/>
    <x v="45"/>
    <x v="45"/>
    <n v="4"/>
  </r>
  <r>
    <x v="12"/>
    <s v="C-Class"/>
    <n v="2011"/>
    <x v="10"/>
    <n v="64000"/>
    <x v="1"/>
    <n v="1"/>
    <x v="1"/>
    <x v="0"/>
    <x v="0"/>
    <s v="Mercedes-Benz New C-Class C220 CDI, 2011, Diesel"/>
    <x v="161"/>
    <x v="161"/>
    <n v="14"/>
  </r>
  <r>
    <x v="6"/>
    <s v="Seltos"/>
    <n v="2020"/>
    <x v="4"/>
    <n v="62500"/>
    <x v="0"/>
    <n v="0"/>
    <x v="0"/>
    <x v="0"/>
    <x v="0"/>
    <s v="Kia Seltos 1.5 HTE Diesel IMT, 2020, Diesel"/>
    <x v="181"/>
    <x v="181"/>
    <n v="5"/>
  </r>
  <r>
    <x v="4"/>
    <s v="Innova"/>
    <n v="2012"/>
    <x v="6"/>
    <n v="121000"/>
    <x v="0"/>
    <n v="0"/>
    <x v="0"/>
    <x v="0"/>
    <x v="1"/>
    <s v="Toyota Innova 2.5 G (Diesel) 7 Seater, 2012, Diesel"/>
    <x v="55"/>
    <x v="55"/>
    <n v="13"/>
  </r>
  <r>
    <x v="1"/>
    <s v="Swift"/>
    <n v="2018"/>
    <x v="5"/>
    <n v="38000"/>
    <x v="0"/>
    <n v="0"/>
    <x v="1"/>
    <x v="1"/>
    <x v="0"/>
    <s v="Maruti Suzuki Swift VVT ZXI, 2018, Petrol"/>
    <x v="177"/>
    <x v="177"/>
    <n v="7"/>
  </r>
  <r>
    <x v="11"/>
    <s v="Thar"/>
    <n v="2021"/>
    <x v="11"/>
    <n v="30000"/>
    <x v="1"/>
    <n v="1"/>
    <x v="0"/>
    <x v="0"/>
    <x v="0"/>
    <s v="Mahindra Thar LX 4-STR Hard Top AT, 2021, Diesel"/>
    <x v="182"/>
    <x v="182"/>
    <n v="4"/>
  </r>
  <r>
    <x v="1"/>
    <s v="Swift-Dzire-Tour"/>
    <n v="2010"/>
    <x v="0"/>
    <n v="130000"/>
    <x v="0"/>
    <n v="0"/>
    <x v="1"/>
    <x v="0"/>
    <x v="0"/>
    <s v="Maruti Suzuki Swift Dzire Tour 2010 disel very good condition"/>
    <x v="105"/>
    <x v="105"/>
    <n v="15"/>
  </r>
  <r>
    <x v="1"/>
    <s v="Wagon-R"/>
    <n v="2021"/>
    <x v="11"/>
    <n v="71000"/>
    <x v="0"/>
    <n v="0"/>
    <x v="0"/>
    <x v="1"/>
    <x v="0"/>
    <s v="Maruti Suzuki Wagon R VXI, 2021, Petrol"/>
    <x v="183"/>
    <x v="183"/>
    <n v="4"/>
  </r>
  <r>
    <x v="1"/>
    <s v="Baleno"/>
    <n v="2017"/>
    <x v="1"/>
    <n v="59000"/>
    <x v="0"/>
    <n v="0"/>
    <x v="0"/>
    <x v="1"/>
    <x v="0"/>
    <s v="Maruti Suzuki Baleno maruti-suzuki-baleno-delta-diesel, 2017, Petrol"/>
    <x v="139"/>
    <x v="139"/>
    <n v="8"/>
  </r>
  <r>
    <x v="7"/>
    <s v="City"/>
    <n v="2011"/>
    <x v="10"/>
    <n v="75875"/>
    <x v="1"/>
    <n v="1"/>
    <x v="1"/>
    <x v="1"/>
    <x v="0"/>
    <s v="Honda City 2011-2013 VTEC, 2011, Petrol"/>
    <x v="15"/>
    <x v="15"/>
    <n v="14"/>
  </r>
  <r>
    <x v="6"/>
    <s v="Seltos"/>
    <n v="2020"/>
    <x v="4"/>
    <n v="109000"/>
    <x v="0"/>
    <n v="0"/>
    <x v="0"/>
    <x v="0"/>
    <x v="0"/>
    <s v="Kia Seltos HTK D, 2020, Diesel"/>
    <x v="161"/>
    <x v="161"/>
    <n v="5"/>
  </r>
  <r>
    <x v="12"/>
    <s v="E-Class"/>
    <n v="2006"/>
    <x v="19"/>
    <n v="92000"/>
    <x v="1"/>
    <n v="1"/>
    <x v="1"/>
    <x v="0"/>
    <x v="0"/>
    <s v="Mercedes-Benz E-Class 280 CDI SPECIAL Edition, 2006, Diesel"/>
    <x v="33"/>
    <x v="33"/>
    <n v="19"/>
  </r>
  <r>
    <x v="1"/>
    <s v="XL6"/>
    <n v="2022"/>
    <x v="13"/>
    <n v="76000"/>
    <x v="0"/>
    <n v="0"/>
    <x v="0"/>
    <x v="1"/>
    <x v="0"/>
    <s v="Maruti Suzuki XL6 1.5 Zeta MT, 2022, Petrol"/>
    <x v="184"/>
    <x v="184"/>
    <n v="3"/>
  </r>
  <r>
    <x v="5"/>
    <s v="Verna"/>
    <n v="2016"/>
    <x v="8"/>
    <n v="81982"/>
    <x v="1"/>
    <n v="1"/>
    <x v="0"/>
    <x v="0"/>
    <x v="0"/>
    <s v="Hyundai Verna 2016-2017 1.6 CRDI AT SX Option, 2016, Diesel"/>
    <x v="112"/>
    <x v="112"/>
    <n v="9"/>
  </r>
  <r>
    <x v="11"/>
    <s v="Xylo"/>
    <n v="2010"/>
    <x v="0"/>
    <n v="51258"/>
    <x v="0"/>
    <n v="0"/>
    <x v="0"/>
    <x v="0"/>
    <x v="0"/>
    <s v="Mahindra Xylo 2009-2011 E6 BS IV, 2010, Diesel"/>
    <x v="185"/>
    <x v="185"/>
    <n v="15"/>
  </r>
  <r>
    <x v="11"/>
    <s v="Scorpio"/>
    <n v="2017"/>
    <x v="1"/>
    <n v="59000"/>
    <x v="0"/>
    <n v="0"/>
    <x v="0"/>
    <x v="0"/>
    <x v="0"/>
    <s v="Scorpio single hand used"/>
    <x v="62"/>
    <x v="62"/>
    <n v="8"/>
  </r>
  <r>
    <x v="1"/>
    <s v="Ertiga"/>
    <n v="2021"/>
    <x v="11"/>
    <n v="38000"/>
    <x v="1"/>
    <n v="1"/>
    <x v="0"/>
    <x v="1"/>
    <x v="0"/>
    <s v="Maruti Suzuki Ertiga ZXI AT Petrol, 2021, Petrol"/>
    <x v="186"/>
    <x v="186"/>
    <n v="4"/>
  </r>
  <r>
    <x v="1"/>
    <s v="Swift"/>
    <n v="2024"/>
    <x v="17"/>
    <n v="6000"/>
    <x v="1"/>
    <n v="1"/>
    <x v="0"/>
    <x v="1"/>
    <x v="0"/>
    <s v="Maruti Suzuki Swift AMT ZXI Plus, 2024, Petrol"/>
    <x v="162"/>
    <x v="162"/>
    <n v="1"/>
  </r>
  <r>
    <x v="2"/>
    <s v="3 Series"/>
    <n v="2016"/>
    <x v="8"/>
    <n v="53000"/>
    <x v="1"/>
    <n v="1"/>
    <x v="1"/>
    <x v="0"/>
    <x v="0"/>
    <s v="BMW 3 Series 2.0 320D Sport Line, 2016, Diesel"/>
    <x v="187"/>
    <x v="187"/>
    <n v="9"/>
  </r>
  <r>
    <x v="12"/>
    <s v="E-Class"/>
    <n v="2012"/>
    <x v="6"/>
    <n v="73595"/>
    <x v="1"/>
    <n v="1"/>
    <x v="1"/>
    <x v="1"/>
    <x v="1"/>
    <s v="Mercedes-Benz E-Class 73K Kms E200 CGI 2012"/>
    <x v="188"/>
    <x v="188"/>
    <n v="13"/>
  </r>
  <r>
    <x v="5"/>
    <s v="Grand i10"/>
    <n v="2018"/>
    <x v="5"/>
    <n v="51000"/>
    <x v="0"/>
    <n v="0"/>
    <x v="0"/>
    <x v="1"/>
    <x v="0"/>
    <s v="Hyundai Grand i10 1.2 Kappa Sportz Option, 2018, Petrol"/>
    <x v="183"/>
    <x v="183"/>
    <n v="7"/>
  </r>
  <r>
    <x v="5"/>
    <s v="Verna"/>
    <n v="2018"/>
    <x v="5"/>
    <n v="57546"/>
    <x v="1"/>
    <n v="1"/>
    <x v="0"/>
    <x v="1"/>
    <x v="0"/>
    <s v="Hyundai Verna 1.6 SX (O) VTVT AT, 2018, Petrol"/>
    <x v="189"/>
    <x v="189"/>
    <n v="7"/>
  </r>
  <r>
    <x v="1"/>
    <s v="Swift"/>
    <n v="2018"/>
    <x v="5"/>
    <n v="48000"/>
    <x v="1"/>
    <n v="1"/>
    <x v="1"/>
    <x v="1"/>
    <x v="0"/>
    <s v="Maruti Suzuki Swift 2018 Petrol Well Maintained"/>
    <x v="122"/>
    <x v="122"/>
    <n v="7"/>
  </r>
  <r>
    <x v="0"/>
    <s v="VentoTest"/>
    <n v="2011"/>
    <x v="10"/>
    <n v="22000"/>
    <x v="0"/>
    <n v="0"/>
    <x v="0"/>
    <x v="1"/>
    <x v="0"/>
    <s v="Volkswagen Vento 1.6 Comfortline Cup Edition, 2011, Petrol"/>
    <x v="190"/>
    <x v="190"/>
    <n v="14"/>
  </r>
  <r>
    <x v="1"/>
    <s v="XL6"/>
    <n v="2021"/>
    <x v="11"/>
    <n v="22864"/>
    <x v="1"/>
    <n v="1"/>
    <x v="0"/>
    <x v="1"/>
    <x v="0"/>
    <s v="Maruti Suzuki XL6 1.5 Zeta AT, 2021, Petrol"/>
    <x v="65"/>
    <x v="65"/>
    <n v="4"/>
  </r>
  <r>
    <x v="1"/>
    <s v="Vitara-Brezza"/>
    <n v="2017"/>
    <x v="1"/>
    <n v="64000"/>
    <x v="0"/>
    <n v="0"/>
    <x v="0"/>
    <x v="0"/>
    <x v="0"/>
    <s v="Maruti Suzuki Vitara Brezza VDi, 2017, Diesel"/>
    <x v="26"/>
    <x v="26"/>
    <n v="8"/>
  </r>
  <r>
    <x v="5"/>
    <s v="Grand i10"/>
    <n v="2013"/>
    <x v="14"/>
    <n v="88000"/>
    <x v="0"/>
    <n v="0"/>
    <x v="0"/>
    <x v="0"/>
    <x v="0"/>
    <s v="Hyundai Grand i10, 2013, Diesel"/>
    <x v="119"/>
    <x v="119"/>
    <n v="12"/>
  </r>
  <r>
    <x v="3"/>
    <s v="Figo"/>
    <n v="2011"/>
    <x v="10"/>
    <n v="30000"/>
    <x v="0"/>
    <n v="0"/>
    <x v="1"/>
    <x v="1"/>
    <x v="0"/>
    <s v="Ford Figo 2010-2012 Petrol LXI, 2011, Petrol"/>
    <x v="191"/>
    <x v="191"/>
    <n v="14"/>
  </r>
  <r>
    <x v="5"/>
    <s v="Grand i10 Nios"/>
    <n v="2020"/>
    <x v="4"/>
    <n v="33145"/>
    <x v="0"/>
    <n v="0"/>
    <x v="0"/>
    <x v="1"/>
    <x v="1"/>
    <s v="Hyundai Grand i10 Nios Sportz, 2020, Petrol"/>
    <x v="75"/>
    <x v="75"/>
    <n v="5"/>
  </r>
  <r>
    <x v="14"/>
    <s v="Rapid"/>
    <n v="2011"/>
    <x v="10"/>
    <n v="60000"/>
    <x v="0"/>
    <n v="0"/>
    <x v="0"/>
    <x v="1"/>
    <x v="0"/>
    <s v="Skoda Rapid 1.6 MPI Ambience"/>
    <x v="91"/>
    <x v="91"/>
    <n v="14"/>
  </r>
  <r>
    <x v="20"/>
    <s v="Compass"/>
    <n v="2017"/>
    <x v="1"/>
    <n v="61000"/>
    <x v="0"/>
    <n v="0"/>
    <x v="1"/>
    <x v="0"/>
    <x v="0"/>
    <s v="Jeep Compass, 2017, Diesel"/>
    <x v="162"/>
    <x v="162"/>
    <n v="8"/>
  </r>
  <r>
    <x v="1"/>
    <s v="Ertiga"/>
    <n v="2014"/>
    <x v="3"/>
    <n v="120000"/>
    <x v="1"/>
    <n v="1"/>
    <x v="1"/>
    <x v="0"/>
    <x v="0"/>
    <s v="Maruti Suzuki Ertiga 2014 Diesel 120000 Km Driven"/>
    <x v="51"/>
    <x v="51"/>
    <n v="11"/>
  </r>
  <r>
    <x v="11"/>
    <s v="XUV500"/>
    <n v="2016"/>
    <x v="8"/>
    <n v="87000"/>
    <x v="0"/>
    <n v="0"/>
    <x v="0"/>
    <x v="0"/>
    <x v="0"/>
    <s v="Mahindra XUV500 2.2 W10, 2016, Diesel"/>
    <x v="16"/>
    <x v="16"/>
    <n v="9"/>
  </r>
  <r>
    <x v="5"/>
    <s v="Venue"/>
    <n v="2022"/>
    <x v="13"/>
    <n v="38000"/>
    <x v="0"/>
    <n v="0"/>
    <x v="0"/>
    <x v="1"/>
    <x v="1"/>
    <s v="Hyundai Venue SX, 2022, Petrol"/>
    <x v="192"/>
    <x v="192"/>
    <n v="3"/>
  </r>
  <r>
    <x v="20"/>
    <s v="Compass"/>
    <n v="2017"/>
    <x v="1"/>
    <n v="55000"/>
    <x v="1"/>
    <n v="1"/>
    <x v="1"/>
    <x v="1"/>
    <x v="0"/>
    <s v="Jeep Compass 1.4 Limited Option, 2017, Petrol"/>
    <x v="193"/>
    <x v="193"/>
    <n v="8"/>
  </r>
  <r>
    <x v="5"/>
    <s v="Creta"/>
    <n v="2019"/>
    <x v="2"/>
    <n v="35000"/>
    <x v="0"/>
    <n v="0"/>
    <x v="0"/>
    <x v="0"/>
    <x v="0"/>
    <s v="Hyundai Creta 1.4 CRDi Base, 2019, Diesel"/>
    <x v="194"/>
    <x v="194"/>
    <n v="6"/>
  </r>
  <r>
    <x v="7"/>
    <s v="City"/>
    <n v="2011"/>
    <x v="10"/>
    <n v="82000"/>
    <x v="1"/>
    <n v="1"/>
    <x v="1"/>
    <x v="1"/>
    <x v="0"/>
    <s v="Honda City 2011 DL Petrol Well Maintained"/>
    <x v="158"/>
    <x v="158"/>
    <n v="14"/>
  </r>
  <r>
    <x v="4"/>
    <s v="Innova Crysta"/>
    <n v="2019"/>
    <x v="2"/>
    <n v="65000"/>
    <x v="1"/>
    <n v="1"/>
    <x v="0"/>
    <x v="0"/>
    <x v="0"/>
    <s v="Toyota Innova Crysta 2.8 GX AT, 2019, Diesel"/>
    <x v="195"/>
    <x v="195"/>
    <n v="6"/>
  </r>
  <r>
    <x v="9"/>
    <s v="Duster"/>
    <n v="2015"/>
    <x v="9"/>
    <n v="90000"/>
    <x v="0"/>
    <n v="0"/>
    <x v="0"/>
    <x v="0"/>
    <x v="1"/>
    <s v="Renault Duster, 2015, Diesel"/>
    <x v="52"/>
    <x v="52"/>
    <n v="10"/>
  </r>
  <r>
    <x v="7"/>
    <s v="City"/>
    <n v="2023"/>
    <x v="12"/>
    <n v="9500"/>
    <x v="1"/>
    <n v="1"/>
    <x v="0"/>
    <x v="1"/>
    <x v="0"/>
    <s v="Honda City ZX Petrol CVT, 2023, Petrol"/>
    <x v="196"/>
    <x v="196"/>
    <n v="2"/>
  </r>
  <r>
    <x v="9"/>
    <s v="Duster"/>
    <n v="2013"/>
    <x v="14"/>
    <n v="86250"/>
    <x v="0"/>
    <n v="0"/>
    <x v="0"/>
    <x v="0"/>
    <x v="0"/>
    <s v="Renault Duster 2013 Diesel 86250 Km Driven"/>
    <x v="34"/>
    <x v="34"/>
    <n v="12"/>
  </r>
  <r>
    <x v="0"/>
    <s v="Ameo"/>
    <n v="2017"/>
    <x v="1"/>
    <n v="80000"/>
    <x v="0"/>
    <n v="0"/>
    <x v="0"/>
    <x v="0"/>
    <x v="3"/>
    <s v="Volkswagen Ameo 1.5 TDI Highline, 2017, Diesel"/>
    <x v="183"/>
    <x v="183"/>
    <n v="8"/>
  </r>
  <r>
    <x v="5"/>
    <s v="Creta"/>
    <n v="2021"/>
    <x v="11"/>
    <n v="96000"/>
    <x v="1"/>
    <n v="1"/>
    <x v="0"/>
    <x v="0"/>
    <x v="0"/>
    <s v="Hyundai Creta 1.5 SX (O) Diesel, 2021, Diesel"/>
    <x v="160"/>
    <x v="160"/>
    <n v="4"/>
  </r>
  <r>
    <x v="1"/>
    <s v="XL6"/>
    <n v="2019"/>
    <x v="2"/>
    <n v="65000"/>
    <x v="0"/>
    <n v="0"/>
    <x v="0"/>
    <x v="1"/>
    <x v="0"/>
    <s v="Maruti Suzuki XL6 1.5 Alpha MT, 2019, Petrol"/>
    <x v="149"/>
    <x v="149"/>
    <n v="6"/>
  </r>
  <r>
    <x v="1"/>
    <s v="Swift"/>
    <n v="2010"/>
    <x v="0"/>
    <n v="29000"/>
    <x v="0"/>
    <n v="0"/>
    <x v="0"/>
    <x v="1"/>
    <x v="0"/>
    <s v="Maruti Suzuki Swift VXi + Manual, 2010, Petrol"/>
    <x v="74"/>
    <x v="74"/>
    <n v="15"/>
  </r>
  <r>
    <x v="5"/>
    <s v="i10"/>
    <n v="2013"/>
    <x v="14"/>
    <n v="40000"/>
    <x v="1"/>
    <n v="1"/>
    <x v="1"/>
    <x v="1"/>
    <x v="0"/>
    <s v="Hyundai i10 40000 Km Driven"/>
    <x v="197"/>
    <x v="197"/>
    <n v="12"/>
  </r>
  <r>
    <x v="11"/>
    <s v="Scorpio"/>
    <n v="2010"/>
    <x v="0"/>
    <n v="65000"/>
    <x v="0"/>
    <n v="0"/>
    <x v="1"/>
    <x v="0"/>
    <x v="0"/>
    <s v="Mahindra Scorpio 2002-2013 M2DI, 2010, Diesel"/>
    <x v="34"/>
    <x v="34"/>
    <n v="15"/>
  </r>
  <r>
    <x v="1"/>
    <s v="Celerio"/>
    <n v="2018"/>
    <x v="5"/>
    <n v="38000"/>
    <x v="1"/>
    <n v="1"/>
    <x v="1"/>
    <x v="1"/>
    <x v="0"/>
    <s v="Maruti Suzuki Celerio VXI AMT, 2018, Petrol"/>
    <x v="198"/>
    <x v="198"/>
    <n v="7"/>
  </r>
  <r>
    <x v="1"/>
    <s v="Wagon-R"/>
    <n v="2015"/>
    <x v="9"/>
    <n v="66000"/>
    <x v="1"/>
    <n v="1"/>
    <x v="1"/>
    <x v="1"/>
    <x v="0"/>
    <s v="Maruti Suzuki Wagon R 2015 Petrol 66000 Km Driven"/>
    <x v="105"/>
    <x v="105"/>
    <n v="10"/>
  </r>
  <r>
    <x v="1"/>
    <s v="Ciaz"/>
    <n v="2019"/>
    <x v="2"/>
    <n v="29000"/>
    <x v="0"/>
    <n v="0"/>
    <x v="0"/>
    <x v="1"/>
    <x v="2"/>
    <s v="Maruti Suzuki Ciaz Smart Hybrid AlphaÂ , 2019, Petrol"/>
    <x v="62"/>
    <x v="62"/>
    <n v="6"/>
  </r>
  <r>
    <x v="4"/>
    <s v="Fortuner"/>
    <n v="2016"/>
    <x v="8"/>
    <n v="90000"/>
    <x v="0"/>
    <n v="0"/>
    <x v="1"/>
    <x v="0"/>
    <x v="0"/>
    <s v="Toyota Fortuner 3.0 Ltd, 2016, Diesel"/>
    <x v="199"/>
    <x v="199"/>
    <n v="9"/>
  </r>
  <r>
    <x v="5"/>
    <s v="Creta"/>
    <n v="2015"/>
    <x v="9"/>
    <n v="88000"/>
    <x v="0"/>
    <n v="0"/>
    <x v="1"/>
    <x v="0"/>
    <x v="1"/>
    <s v="Hyundai Creta 1.6 SX (O), 2015, Diesel"/>
    <x v="81"/>
    <x v="81"/>
    <n v="10"/>
  </r>
  <r>
    <x v="1"/>
    <s v="Swift Dzire"/>
    <n v="2016"/>
    <x v="8"/>
    <n v="49000"/>
    <x v="1"/>
    <n v="1"/>
    <x v="1"/>
    <x v="1"/>
    <x v="0"/>
    <s v="Maruti Suzuki Swift Dzire, 2016, Petrol"/>
    <x v="154"/>
    <x v="154"/>
    <n v="9"/>
  </r>
  <r>
    <x v="1"/>
    <s v="Celerio"/>
    <n v="2016"/>
    <x v="8"/>
    <n v="36000"/>
    <x v="1"/>
    <n v="1"/>
    <x v="0"/>
    <x v="1"/>
    <x v="0"/>
    <s v="Maruti Suzuki Celerio 1.0 VXI AMT, 2016, Petrol"/>
    <x v="200"/>
    <x v="200"/>
    <n v="9"/>
  </r>
  <r>
    <x v="7"/>
    <s v="Jazz"/>
    <n v="2011"/>
    <x v="10"/>
    <n v="61000"/>
    <x v="0"/>
    <n v="0"/>
    <x v="1"/>
    <x v="1"/>
    <x v="0"/>
    <s v="Honda Jazz V CVT, 2011, Petrol"/>
    <x v="37"/>
    <x v="37"/>
    <n v="14"/>
  </r>
  <r>
    <x v="5"/>
    <s v="Grand i10"/>
    <n v="2018"/>
    <x v="5"/>
    <n v="62000"/>
    <x v="0"/>
    <n v="0"/>
    <x v="1"/>
    <x v="1"/>
    <x v="0"/>
    <s v="Hyundai Grand i10 Magna 1.1 CRDi, 2018, Petrol"/>
    <x v="84"/>
    <x v="84"/>
    <n v="7"/>
  </r>
  <r>
    <x v="5"/>
    <s v="i10"/>
    <n v="2011"/>
    <x v="10"/>
    <n v="68000"/>
    <x v="0"/>
    <n v="0"/>
    <x v="1"/>
    <x v="1"/>
    <x v="0"/>
    <s v="Hyundai i10 2011 Petrol Well Maintained"/>
    <x v="201"/>
    <x v="201"/>
    <n v="14"/>
  </r>
  <r>
    <x v="3"/>
    <s v="Ecosport"/>
    <n v="2019"/>
    <x v="2"/>
    <n v="54000"/>
    <x v="0"/>
    <n v="0"/>
    <x v="0"/>
    <x v="0"/>
    <x v="0"/>
    <s v="Ford Ecosport 2019 Diesel Good Condition"/>
    <x v="202"/>
    <x v="202"/>
    <n v="6"/>
  </r>
  <r>
    <x v="5"/>
    <s v="i20"/>
    <n v="2010"/>
    <x v="0"/>
    <n v="72000"/>
    <x v="1"/>
    <n v="1"/>
    <x v="1"/>
    <x v="1"/>
    <x v="0"/>
    <s v="Hyundai i20 Sportz 1.4 AT VTVT, 2010, Petrol"/>
    <x v="104"/>
    <x v="104"/>
    <n v="15"/>
  </r>
  <r>
    <x v="9"/>
    <s v="Triber"/>
    <n v="2020"/>
    <x v="4"/>
    <n v="59000"/>
    <x v="0"/>
    <n v="0"/>
    <x v="0"/>
    <x v="1"/>
    <x v="0"/>
    <s v="Renault Triber RXZ, 2020, Petrol"/>
    <x v="27"/>
    <x v="27"/>
    <n v="5"/>
  </r>
  <r>
    <x v="5"/>
    <s v="Santro Xing"/>
    <n v="2009"/>
    <x v="16"/>
    <n v="69000"/>
    <x v="0"/>
    <n v="0"/>
    <x v="1"/>
    <x v="1"/>
    <x v="0"/>
    <s v="Hyundai Santro Xing GLS, 2009, Petrol"/>
    <x v="85"/>
    <x v="85"/>
    <n v="16"/>
  </r>
  <r>
    <x v="14"/>
    <s v="Rapid"/>
    <n v="2015"/>
    <x v="9"/>
    <n v="59000"/>
    <x v="1"/>
    <n v="1"/>
    <x v="1"/>
    <x v="1"/>
    <x v="1"/>
    <s v="Skoda Rapid 2013-2016 1.6 MPI AT Elegance, 2015, Petrol"/>
    <x v="38"/>
    <x v="38"/>
    <n v="10"/>
  </r>
  <r>
    <x v="5"/>
    <s v="Santa Fe"/>
    <n v="2016"/>
    <x v="8"/>
    <n v="64200"/>
    <x v="1"/>
    <n v="1"/>
    <x v="0"/>
    <x v="0"/>
    <x v="0"/>
    <s v="Hyundai Santa Fe 2WD AT, 2016, Diesel"/>
    <x v="203"/>
    <x v="203"/>
    <n v="9"/>
  </r>
  <r>
    <x v="8"/>
    <s v="A6"/>
    <n v="2016"/>
    <x v="8"/>
    <n v="40000"/>
    <x v="1"/>
    <n v="1"/>
    <x v="0"/>
    <x v="0"/>
    <x v="0"/>
    <s v="Audi A6 35 TDI S Line Matrix, 2016, Diesel"/>
    <x v="204"/>
    <x v="204"/>
    <n v="9"/>
  </r>
  <r>
    <x v="1"/>
    <s v="Eeco"/>
    <n v="2011"/>
    <x v="10"/>
    <n v="53750"/>
    <x v="0"/>
    <n v="0"/>
    <x v="0"/>
    <x v="1"/>
    <x v="0"/>
    <s v="Single owner"/>
    <x v="205"/>
    <x v="205"/>
    <n v="14"/>
  </r>
  <r>
    <x v="1"/>
    <s v="Wagon-R"/>
    <n v="2011"/>
    <x v="10"/>
    <n v="75000"/>
    <x v="0"/>
    <n v="0"/>
    <x v="1"/>
    <x v="1"/>
    <x v="0"/>
    <s v="Maruti Suzuki Wagon R LXI Opt, 2011, Petrol"/>
    <x v="57"/>
    <x v="57"/>
    <n v="14"/>
  </r>
  <r>
    <x v="1"/>
    <s v="Omni"/>
    <n v="2010"/>
    <x v="0"/>
    <n v="88000"/>
    <x v="0"/>
    <n v="0"/>
    <x v="1"/>
    <x v="1"/>
    <x v="0"/>
    <s v="Maruti Suzuki Omni 5 Seater, 2010, Petrol"/>
    <x v="206"/>
    <x v="206"/>
    <n v="15"/>
  </r>
  <r>
    <x v="2"/>
    <s v="5 Series"/>
    <n v="2013"/>
    <x v="14"/>
    <n v="76064"/>
    <x v="1"/>
    <n v="1"/>
    <x v="1"/>
    <x v="0"/>
    <x v="0"/>
    <s v="BMW 5 Series 2.0 520D Luxury Line, 2013, Diesel"/>
    <x v="170"/>
    <x v="170"/>
    <n v="12"/>
  </r>
  <r>
    <x v="5"/>
    <s v="Creta"/>
    <n v="2018"/>
    <x v="5"/>
    <n v="84000"/>
    <x v="0"/>
    <n v="0"/>
    <x v="1"/>
    <x v="0"/>
    <x v="0"/>
    <s v="Hyundai Creta 1.6 SX (O), 2018, Diesel"/>
    <x v="79"/>
    <x v="79"/>
    <n v="7"/>
  </r>
  <r>
    <x v="5"/>
    <s v="Grand i10"/>
    <n v="2017"/>
    <x v="1"/>
    <n v="50523"/>
    <x v="0"/>
    <n v="0"/>
    <x v="1"/>
    <x v="1"/>
    <x v="0"/>
    <s v="Hyundai Grand i10 2017 Petrol Good Condition"/>
    <x v="78"/>
    <x v="78"/>
    <n v="8"/>
  </r>
  <r>
    <x v="12"/>
    <s v="E-Class"/>
    <n v="2014"/>
    <x v="3"/>
    <n v="74000"/>
    <x v="1"/>
    <n v="1"/>
    <x v="0"/>
    <x v="0"/>
    <x v="0"/>
    <s v="Mercedes-Benz E-Class E 250 CDI Avantgarde, 2014, Diesel"/>
    <x v="207"/>
    <x v="207"/>
    <n v="11"/>
  </r>
  <r>
    <x v="4"/>
    <s v="Glanza"/>
    <n v="2020"/>
    <x v="4"/>
    <n v="38000"/>
    <x v="1"/>
    <n v="1"/>
    <x v="0"/>
    <x v="1"/>
    <x v="0"/>
    <s v="Toyota Glanza G CVT, 2020, Petrol"/>
    <x v="208"/>
    <x v="208"/>
    <n v="5"/>
  </r>
  <r>
    <x v="1"/>
    <s v="Alto"/>
    <n v="2011"/>
    <x v="10"/>
    <n v="55000"/>
    <x v="0"/>
    <n v="0"/>
    <x v="1"/>
    <x v="1"/>
    <x v="0"/>
    <s v="Maruti Suzuki Alto 2011 Petrol 55000 Km Driven"/>
    <x v="43"/>
    <x v="43"/>
    <n v="14"/>
  </r>
  <r>
    <x v="4"/>
    <s v="Innova"/>
    <n v="2014"/>
    <x v="3"/>
    <n v="130000"/>
    <x v="0"/>
    <n v="0"/>
    <x v="0"/>
    <x v="0"/>
    <x v="0"/>
    <s v="Toyota Innova 2.5 V 7 STR, 2014, Diesel"/>
    <x v="209"/>
    <x v="209"/>
    <n v="11"/>
  </r>
  <r>
    <x v="4"/>
    <s v="Camry"/>
    <n v="2014"/>
    <x v="3"/>
    <n v="108000"/>
    <x v="1"/>
    <n v="1"/>
    <x v="0"/>
    <x v="1"/>
    <x v="0"/>
    <s v="Toyota Camry 2.5 Hybrid, 2014, Petrol"/>
    <x v="195"/>
    <x v="195"/>
    <n v="11"/>
  </r>
  <r>
    <x v="7"/>
    <s v="City"/>
    <n v="2018"/>
    <x v="5"/>
    <n v="58000"/>
    <x v="0"/>
    <n v="0"/>
    <x v="0"/>
    <x v="1"/>
    <x v="0"/>
    <s v="Honda City V MT Exclusive, 2018, Petrol"/>
    <x v="208"/>
    <x v="208"/>
    <n v="7"/>
  </r>
  <r>
    <x v="1"/>
    <s v="Swift"/>
    <n v="2021"/>
    <x v="11"/>
    <n v="41000"/>
    <x v="0"/>
    <n v="0"/>
    <x v="0"/>
    <x v="1"/>
    <x v="0"/>
    <s v="Maruti Suzuki Swift VVT VXI, 2021, Petrol"/>
    <x v="210"/>
    <x v="210"/>
    <n v="4"/>
  </r>
  <r>
    <x v="13"/>
    <s v="Nexon"/>
    <n v="2020"/>
    <x v="4"/>
    <n v="49000"/>
    <x v="0"/>
    <n v="0"/>
    <x v="0"/>
    <x v="0"/>
    <x v="0"/>
    <s v="Tata Nexon 1.5 Revotorq XM (S), 2020, Diesel"/>
    <x v="64"/>
    <x v="64"/>
    <n v="5"/>
  </r>
  <r>
    <x v="22"/>
    <s v="Motors FM Gurkha"/>
    <n v="2023"/>
    <x v="12"/>
    <n v="9900"/>
    <x v="0"/>
    <n v="0"/>
    <x v="0"/>
    <x v="0"/>
    <x v="0"/>
    <s v="Force Motors Gurkha 2023 Diesel 8500 Km Driven"/>
    <x v="138"/>
    <x v="138"/>
    <n v="2"/>
  </r>
  <r>
    <x v="9"/>
    <s v="KWID"/>
    <n v="2017"/>
    <x v="1"/>
    <n v="67000"/>
    <x v="0"/>
    <n v="0"/>
    <x v="1"/>
    <x v="1"/>
    <x v="0"/>
    <s v="Renault KWID 2017 Petrol Well Maintained"/>
    <x v="211"/>
    <x v="211"/>
    <n v="8"/>
  </r>
  <r>
    <x v="1"/>
    <s v="Swift"/>
    <n v="2023"/>
    <x v="12"/>
    <n v="11000"/>
    <x v="1"/>
    <n v="1"/>
    <x v="0"/>
    <x v="1"/>
    <x v="0"/>
    <s v="Maruti Suzuki Swift AMT VVT ZXI, 2023, Petrol"/>
    <x v="100"/>
    <x v="100"/>
    <n v="2"/>
  </r>
  <r>
    <x v="0"/>
    <s v="Polo"/>
    <n v="2020"/>
    <x v="4"/>
    <n v="35000"/>
    <x v="1"/>
    <n v="1"/>
    <x v="0"/>
    <x v="1"/>
    <x v="0"/>
    <s v="Volkswagen Polo 1.2 GT TSI, 2020, Petrol"/>
    <x v="212"/>
    <x v="212"/>
    <n v="5"/>
  </r>
  <r>
    <x v="7"/>
    <s v="City"/>
    <n v="2017"/>
    <x v="1"/>
    <n v="28000"/>
    <x v="1"/>
    <n v="1"/>
    <x v="0"/>
    <x v="1"/>
    <x v="0"/>
    <s v="Honda City i-VTEC VX, 2017, Petrol"/>
    <x v="2"/>
    <x v="2"/>
    <n v="8"/>
  </r>
  <r>
    <x v="1"/>
    <s v="Celerio"/>
    <n v="2017"/>
    <x v="1"/>
    <n v="142000"/>
    <x v="1"/>
    <n v="1"/>
    <x v="0"/>
    <x v="1"/>
    <x v="0"/>
    <s v="Maruti Suzuki Celerio 1.0 VXI AMT, 2017, Petrol"/>
    <x v="20"/>
    <x v="20"/>
    <n v="8"/>
  </r>
  <r>
    <x v="5"/>
    <s v="i20"/>
    <n v="2014"/>
    <x v="3"/>
    <n v="62000"/>
    <x v="0"/>
    <n v="0"/>
    <x v="0"/>
    <x v="1"/>
    <x v="0"/>
    <s v="Hyundai i20 1.4 Sportz, 2014, Petrol"/>
    <x v="213"/>
    <x v="213"/>
    <n v="11"/>
  </r>
  <r>
    <x v="9"/>
    <s v="KWID"/>
    <n v="2019"/>
    <x v="2"/>
    <n v="18000"/>
    <x v="0"/>
    <n v="0"/>
    <x v="0"/>
    <x v="1"/>
    <x v="0"/>
    <s v="Renault KWID RXT 1.0, 2019, Petrol"/>
    <x v="99"/>
    <x v="99"/>
    <n v="6"/>
  </r>
  <r>
    <x v="1"/>
    <s v="Swift Dzire"/>
    <n v="2015"/>
    <x v="9"/>
    <n v="72000"/>
    <x v="0"/>
    <n v="0"/>
    <x v="0"/>
    <x v="0"/>
    <x v="4"/>
    <s v="Maruti Suzuki Swift Dzire, 2015, Diesel"/>
    <x v="64"/>
    <x v="64"/>
    <n v="10"/>
  </r>
  <r>
    <x v="5"/>
    <s v="i20"/>
    <n v="2019"/>
    <x v="2"/>
    <n v="48000"/>
    <x v="0"/>
    <n v="0"/>
    <x v="0"/>
    <x v="1"/>
    <x v="0"/>
    <s v="Hyundai i20 Magna Plus, 2019, Petrol"/>
    <x v="129"/>
    <x v="129"/>
    <n v="6"/>
  </r>
  <r>
    <x v="1"/>
    <s v="Alto-K10"/>
    <n v="2017"/>
    <x v="1"/>
    <n v="65000"/>
    <x v="1"/>
    <n v="1"/>
    <x v="0"/>
    <x v="1"/>
    <x v="0"/>
    <s v="Good condition Alto k10 White colour (2017)"/>
    <x v="39"/>
    <x v="39"/>
    <n v="8"/>
  </r>
  <r>
    <x v="8"/>
    <s v="Q5"/>
    <n v="2014"/>
    <x v="3"/>
    <n v="57000"/>
    <x v="1"/>
    <n v="1"/>
    <x v="0"/>
    <x v="0"/>
    <x v="0"/>
    <s v="Audi Q5 2012-2017 3.0 TDI quattro Premium Plus, 2014, Diesel"/>
    <x v="214"/>
    <x v="214"/>
    <n v="11"/>
  </r>
  <r>
    <x v="1"/>
    <s v="Ciaz"/>
    <n v="2019"/>
    <x v="2"/>
    <n v="73000"/>
    <x v="1"/>
    <n v="1"/>
    <x v="1"/>
    <x v="1"/>
    <x v="0"/>
    <s v="Maruti Suzuki Ciaz 1.5 Alpha SHVS Petrol, 2019, Petrol"/>
    <x v="112"/>
    <x v="112"/>
    <n v="6"/>
  </r>
  <r>
    <x v="16"/>
    <s v="XF"/>
    <n v="2014"/>
    <x v="3"/>
    <n v="78000"/>
    <x v="1"/>
    <n v="1"/>
    <x v="0"/>
    <x v="0"/>
    <x v="0"/>
    <s v="Jaguar XF 2.2 Litre Luxury, 2014, Diesel"/>
    <x v="89"/>
    <x v="89"/>
    <n v="11"/>
  </r>
  <r>
    <x v="2"/>
    <s v="5 Series"/>
    <n v="2010"/>
    <x v="0"/>
    <n v="130000"/>
    <x v="1"/>
    <n v="1"/>
    <x v="1"/>
    <x v="1"/>
    <x v="0"/>
    <s v="BMW 5 Series 2010 Petrol"/>
    <x v="50"/>
    <x v="50"/>
    <n v="15"/>
  </r>
  <r>
    <x v="5"/>
    <s v="i20"/>
    <n v="2012"/>
    <x v="6"/>
    <n v="74000"/>
    <x v="0"/>
    <n v="0"/>
    <x v="1"/>
    <x v="1"/>
    <x v="0"/>
    <s v="Hyundai i20 2012 Petrol Good Condition"/>
    <x v="211"/>
    <x v="211"/>
    <n v="13"/>
  </r>
  <r>
    <x v="1"/>
    <s v="Alto-K10"/>
    <n v="2015"/>
    <x v="9"/>
    <n v="18000"/>
    <x v="1"/>
    <n v="1"/>
    <x v="1"/>
    <x v="1"/>
    <x v="0"/>
    <s v="Alto k10 automatic car Less running, Good condition"/>
    <x v="179"/>
    <x v="179"/>
    <n v="10"/>
  </r>
  <r>
    <x v="7"/>
    <s v="City"/>
    <n v="2013"/>
    <x v="14"/>
    <n v="85000"/>
    <x v="1"/>
    <n v="1"/>
    <x v="1"/>
    <x v="1"/>
    <x v="0"/>
    <s v="Honda City V AT, 2013, Petrol"/>
    <x v="55"/>
    <x v="55"/>
    <n v="12"/>
  </r>
  <r>
    <x v="1"/>
    <s v="Celerio"/>
    <n v="2017"/>
    <x v="1"/>
    <n v="67000"/>
    <x v="1"/>
    <n v="1"/>
    <x v="1"/>
    <x v="1"/>
    <x v="0"/>
    <s v="Maruti Suzuki Celerio ZXI AMT, 2017, Petrol"/>
    <x v="64"/>
    <x v="64"/>
    <n v="8"/>
  </r>
  <r>
    <x v="1"/>
    <s v="Alto-800"/>
    <n v="2023"/>
    <x v="12"/>
    <n v="9000"/>
    <x v="0"/>
    <n v="0"/>
    <x v="0"/>
    <x v="1"/>
    <x v="0"/>
    <s v="Maruti Suzuki Alto 800 Lxi, 2023, Petrol"/>
    <x v="22"/>
    <x v="22"/>
    <n v="2"/>
  </r>
  <r>
    <x v="11"/>
    <s v="Scorpio"/>
    <n v="2015"/>
    <x v="9"/>
    <n v="76000"/>
    <x v="0"/>
    <n v="0"/>
    <x v="1"/>
    <x v="0"/>
    <x v="0"/>
    <s v="Mahindra Scorpio 2015"/>
    <x v="62"/>
    <x v="62"/>
    <n v="10"/>
  </r>
  <r>
    <x v="1"/>
    <s v="Swift"/>
    <n v="2019"/>
    <x v="2"/>
    <n v="7000"/>
    <x v="1"/>
    <n v="1"/>
    <x v="1"/>
    <x v="1"/>
    <x v="0"/>
    <s v="Maruti Suzuki Swift AMT VXI, 2019, Petrol"/>
    <x v="53"/>
    <x v="53"/>
    <n v="6"/>
  </r>
  <r>
    <x v="1"/>
    <s v="Grand Vitara"/>
    <n v="2024"/>
    <x v="17"/>
    <n v="1600"/>
    <x v="0"/>
    <n v="0"/>
    <x v="0"/>
    <x v="1"/>
    <x v="0"/>
    <s v="Maruti Suzuki Grand Vitara 1.5 Delta Smart Hybrid, 2024, Petrol"/>
    <x v="3"/>
    <x v="3"/>
    <n v="1"/>
  </r>
  <r>
    <x v="5"/>
    <s v="Elantra"/>
    <n v="2012"/>
    <x v="6"/>
    <n v="71000"/>
    <x v="1"/>
    <n v="1"/>
    <x v="1"/>
    <x v="1"/>
    <x v="0"/>
    <s v="Hyundai Elantra VTVT SX AT, 2012, Petrol"/>
    <x v="215"/>
    <x v="215"/>
    <n v="13"/>
  </r>
  <r>
    <x v="7"/>
    <s v="WRV"/>
    <n v="2017"/>
    <x v="1"/>
    <n v="50000"/>
    <x v="0"/>
    <n v="0"/>
    <x v="1"/>
    <x v="0"/>
    <x v="0"/>
    <s v="Honda WR-V i-DTEC VX, 2017, Diesel"/>
    <x v="100"/>
    <x v="100"/>
    <n v="8"/>
  </r>
  <r>
    <x v="1"/>
    <s v="Swift"/>
    <n v="2018"/>
    <x v="5"/>
    <n v="42175"/>
    <x v="1"/>
    <n v="1"/>
    <x v="0"/>
    <x v="1"/>
    <x v="1"/>
    <s v="Maruti Suzuki Swift AMT VXI, 2018, Petrol"/>
    <x v="216"/>
    <x v="216"/>
    <n v="7"/>
  </r>
  <r>
    <x v="4"/>
    <s v="Etios"/>
    <n v="2012"/>
    <x v="6"/>
    <n v="115000"/>
    <x v="0"/>
    <n v="0"/>
    <x v="1"/>
    <x v="0"/>
    <x v="0"/>
    <s v="Toyota Etios 2012 Diesel Good Condition"/>
    <x v="99"/>
    <x v="99"/>
    <n v="13"/>
  </r>
  <r>
    <x v="7"/>
    <s v="Jazz"/>
    <n v="2016"/>
    <x v="8"/>
    <n v="46000"/>
    <x v="1"/>
    <n v="1"/>
    <x v="1"/>
    <x v="1"/>
    <x v="0"/>
    <s v="Honda Jazz V AT i-VTEC, 2016, Petrol"/>
    <x v="64"/>
    <x v="64"/>
    <n v="9"/>
  </r>
  <r>
    <x v="19"/>
    <s v="Punto"/>
    <n v="2012"/>
    <x v="6"/>
    <n v="160000"/>
    <x v="0"/>
    <n v="0"/>
    <x v="0"/>
    <x v="0"/>
    <x v="0"/>
    <s v="Fiat Punto Active 1.3, 2012, Diesel"/>
    <x v="105"/>
    <x v="105"/>
    <n v="13"/>
  </r>
  <r>
    <x v="1"/>
    <s v="Ciaz"/>
    <n v="2015"/>
    <x v="9"/>
    <n v="110000"/>
    <x v="0"/>
    <n v="0"/>
    <x v="1"/>
    <x v="0"/>
    <x v="0"/>
    <s v="Maruti Suzuki Ciaz 2014-2017 ZDi Plus, 2015, Diesel"/>
    <x v="217"/>
    <x v="217"/>
    <n v="10"/>
  </r>
  <r>
    <x v="5"/>
    <s v="i20"/>
    <n v="2012"/>
    <x v="6"/>
    <n v="79000"/>
    <x v="0"/>
    <n v="0"/>
    <x v="0"/>
    <x v="0"/>
    <x v="0"/>
    <s v="Hyundai i20 2012 Diesel Well Maintained"/>
    <x v="91"/>
    <x v="91"/>
    <n v="13"/>
  </r>
  <r>
    <x v="5"/>
    <s v="Creta"/>
    <n v="2016"/>
    <x v="8"/>
    <n v="72000"/>
    <x v="1"/>
    <n v="1"/>
    <x v="0"/>
    <x v="0"/>
    <x v="0"/>
    <s v="Hyundai Creta 1.6 SX Automatic, 2016, Diesel"/>
    <x v="2"/>
    <x v="2"/>
    <n v="9"/>
  </r>
  <r>
    <x v="4"/>
    <s v="Corolla Altis"/>
    <n v="2016"/>
    <x v="8"/>
    <n v="61000"/>
    <x v="1"/>
    <n v="1"/>
    <x v="1"/>
    <x v="1"/>
    <x v="0"/>
    <s v="Toyota Corolla Altis 2010-2013 G HV AT, 2016, Petrol"/>
    <x v="21"/>
    <x v="21"/>
    <n v="9"/>
  </r>
  <r>
    <x v="4"/>
    <s v="Innova"/>
    <n v="2015"/>
    <x v="9"/>
    <n v="98525"/>
    <x v="0"/>
    <n v="0"/>
    <x v="1"/>
    <x v="0"/>
    <x v="1"/>
    <s v="Toyota Innova 2.5 G (Diesel) 8 Seater, 2015, Diesel"/>
    <x v="112"/>
    <x v="112"/>
    <n v="10"/>
  </r>
  <r>
    <x v="1"/>
    <s v="Alto-K10"/>
    <n v="2011"/>
    <x v="10"/>
    <n v="59000"/>
    <x v="0"/>
    <n v="0"/>
    <x v="0"/>
    <x v="1"/>
    <x v="0"/>
    <s v="Maruti Suzuki Alto K10 2011 Petrol 59000 Km Driven"/>
    <x v="105"/>
    <x v="105"/>
    <n v="14"/>
  </r>
  <r>
    <x v="0"/>
    <s v="Ameo"/>
    <n v="2017"/>
    <x v="1"/>
    <n v="99000"/>
    <x v="0"/>
    <n v="0"/>
    <x v="0"/>
    <x v="0"/>
    <x v="0"/>
    <s v="Volkswagen Ameo 1.2 MPI Highline Plus, 2017, Diesel"/>
    <x v="5"/>
    <x v="5"/>
    <n v="8"/>
  </r>
  <r>
    <x v="23"/>
    <s v="Pajero Sport"/>
    <n v="2017"/>
    <x v="1"/>
    <n v="68000"/>
    <x v="0"/>
    <n v="0"/>
    <x v="1"/>
    <x v="0"/>
    <x v="0"/>
    <s v="Mitsubishi Pajero Sport Select Plus, 2017, Diesel"/>
    <x v="140"/>
    <x v="140"/>
    <n v="8"/>
  </r>
  <r>
    <x v="14"/>
    <s v="Kushaq"/>
    <n v="2022"/>
    <x v="13"/>
    <n v="10000"/>
    <x v="1"/>
    <n v="1"/>
    <x v="0"/>
    <x v="1"/>
    <x v="0"/>
    <s v="Skoda Kushaq 1.0 TSI Ambition AT, 2022, Petrol"/>
    <x v="218"/>
    <x v="218"/>
    <n v="3"/>
  </r>
  <r>
    <x v="5"/>
    <s v="Eon"/>
    <n v="2013"/>
    <x v="14"/>
    <n v="80000"/>
    <x v="0"/>
    <n v="0"/>
    <x v="1"/>
    <x v="1"/>
    <x v="0"/>
    <s v="Hyundai EON 2013 Petrol Good Condition"/>
    <x v="219"/>
    <x v="219"/>
    <n v="12"/>
  </r>
  <r>
    <x v="13"/>
    <s v="Manza"/>
    <n v="2013"/>
    <x v="14"/>
    <n v="100000"/>
    <x v="0"/>
    <n v="0"/>
    <x v="1"/>
    <x v="0"/>
    <x v="0"/>
    <s v="Tata Manza 2013 Diesel Good Condition"/>
    <x v="74"/>
    <x v="74"/>
    <n v="12"/>
  </r>
  <r>
    <x v="1"/>
    <s v="Wagon-R"/>
    <n v="2014"/>
    <x v="3"/>
    <n v="78000"/>
    <x v="0"/>
    <n v="0"/>
    <x v="1"/>
    <x v="1"/>
    <x v="0"/>
    <s v="Maruti Suzuki Wagon R VXI Optional, 2014, Petrol"/>
    <x v="220"/>
    <x v="220"/>
    <n v="11"/>
  </r>
  <r>
    <x v="3"/>
    <s v="Figo"/>
    <n v="2013"/>
    <x v="14"/>
    <n v="46200"/>
    <x v="0"/>
    <n v="0"/>
    <x v="0"/>
    <x v="1"/>
    <x v="0"/>
    <s v="Ford Figo 1.2 Duratec Petrol ZXI, 2013, Petrol"/>
    <x v="221"/>
    <x v="221"/>
    <n v="12"/>
  </r>
  <r>
    <x v="1"/>
    <s v="Swift-Dzire"/>
    <n v="2017"/>
    <x v="1"/>
    <n v="81000"/>
    <x v="1"/>
    <n v="1"/>
    <x v="0"/>
    <x v="0"/>
    <x v="0"/>
    <s v="Maruti Suzuki Swift Dzire AMT VDI, 2017, Diesel"/>
    <x v="53"/>
    <x v="53"/>
    <n v="8"/>
  </r>
  <r>
    <x v="1"/>
    <s v="Vitara-Brezza"/>
    <n v="2018"/>
    <x v="5"/>
    <n v="30000"/>
    <x v="0"/>
    <n v="0"/>
    <x v="0"/>
    <x v="0"/>
    <x v="0"/>
    <s v="Maruti Suzuki Vitara Brezza ZDI+ MT, 2018, Diesel"/>
    <x v="222"/>
    <x v="222"/>
    <n v="7"/>
  </r>
  <r>
    <x v="1"/>
    <s v="Swift Dzire"/>
    <n v="2019"/>
    <x v="2"/>
    <n v="100000"/>
    <x v="0"/>
    <n v="0"/>
    <x v="1"/>
    <x v="0"/>
    <x v="0"/>
    <s v="Maruti Suzuki Swift Dzire, 2019, Diesel"/>
    <x v="81"/>
    <x v="81"/>
    <n v="6"/>
  </r>
  <r>
    <x v="11"/>
    <s v="XUV500"/>
    <n v="2018"/>
    <x v="5"/>
    <n v="88000"/>
    <x v="1"/>
    <n v="1"/>
    <x v="1"/>
    <x v="0"/>
    <x v="0"/>
    <s v="Mahindra XUV500 W9 AT 1.99, 2018, Diesel"/>
    <x v="223"/>
    <x v="223"/>
    <n v="7"/>
  </r>
  <r>
    <x v="5"/>
    <s v="Verna"/>
    <n v="2023"/>
    <x v="12"/>
    <n v="12700"/>
    <x v="0"/>
    <n v="0"/>
    <x v="0"/>
    <x v="1"/>
    <x v="0"/>
    <s v="Hyundai Verna 1.5 SX (O) Turbo Petrol DCT Dual Tone, 2023, Petrol"/>
    <x v="224"/>
    <x v="224"/>
    <n v="2"/>
  </r>
  <r>
    <x v="5"/>
    <s v="Verna"/>
    <n v="2012"/>
    <x v="6"/>
    <n v="123500"/>
    <x v="0"/>
    <n v="0"/>
    <x v="1"/>
    <x v="1"/>
    <x v="0"/>
    <s v="Hyundai Fluidic Verna 2012, 1.6 / SX (O) Model"/>
    <x v="225"/>
    <x v="225"/>
    <n v="13"/>
  </r>
  <r>
    <x v="4"/>
    <s v="Corolla Altis"/>
    <n v="2011"/>
    <x v="10"/>
    <n v="99000"/>
    <x v="0"/>
    <n v="0"/>
    <x v="1"/>
    <x v="0"/>
    <x v="0"/>
    <s v="Toyota Corolla Altis 2010-2013 Diesel LE, 2011, Diesel"/>
    <x v="99"/>
    <x v="99"/>
    <n v="14"/>
  </r>
  <r>
    <x v="7"/>
    <s v="Amaze"/>
    <n v="2020"/>
    <x v="4"/>
    <n v="41000"/>
    <x v="0"/>
    <n v="0"/>
    <x v="1"/>
    <x v="1"/>
    <x v="0"/>
    <s v="Honda Amaze 2020 Petrol 41000 Km Driven"/>
    <x v="52"/>
    <x v="52"/>
    <n v="5"/>
  </r>
  <r>
    <x v="1"/>
    <s v="Vitara-Brezza"/>
    <n v="2019"/>
    <x v="2"/>
    <n v="47000"/>
    <x v="0"/>
    <n v="0"/>
    <x v="0"/>
    <x v="0"/>
    <x v="1"/>
    <s v="Maruti Suzuki Vitara Brezza ZDI MT, 2019, Diesel"/>
    <x v="111"/>
    <x v="111"/>
    <n v="6"/>
  </r>
  <r>
    <x v="5"/>
    <s v="Verna"/>
    <n v="2020"/>
    <x v="4"/>
    <n v="86000"/>
    <x v="1"/>
    <n v="1"/>
    <x v="0"/>
    <x v="0"/>
    <x v="0"/>
    <s v="Hyundai Verna CRDi 1.6 SX, 2020, Diesel"/>
    <x v="30"/>
    <x v="30"/>
    <n v="5"/>
  </r>
  <r>
    <x v="1"/>
    <s v="Swift"/>
    <n v="2018"/>
    <x v="5"/>
    <n v="45000"/>
    <x v="0"/>
    <n v="0"/>
    <x v="1"/>
    <x v="1"/>
    <x v="0"/>
    <s v="Swift ZXI top model dec 2018 model Petrol Good Condition."/>
    <x v="226"/>
    <x v="226"/>
    <n v="7"/>
  </r>
  <r>
    <x v="13"/>
    <s v="Hexa"/>
    <n v="2017"/>
    <x v="1"/>
    <n v="135000"/>
    <x v="0"/>
    <n v="0"/>
    <x v="1"/>
    <x v="0"/>
    <x v="0"/>
    <s v="Tata Hexa 2017 Diesel 135000 Km Driven"/>
    <x v="98"/>
    <x v="98"/>
    <n v="8"/>
  </r>
  <r>
    <x v="11"/>
    <s v="XUV500"/>
    <n v="2017"/>
    <x v="1"/>
    <n v="129124"/>
    <x v="0"/>
    <n v="0"/>
    <x v="0"/>
    <x v="0"/>
    <x v="0"/>
    <s v="Mahindra XUV500 W10 1.99 mHawk, 2017, Diesel"/>
    <x v="65"/>
    <x v="65"/>
    <n v="8"/>
  </r>
  <r>
    <x v="1"/>
    <s v="Swift-Dzire"/>
    <n v="2017"/>
    <x v="1"/>
    <n v="92000"/>
    <x v="1"/>
    <n v="1"/>
    <x v="0"/>
    <x v="0"/>
    <x v="0"/>
    <s v="Maruti Suzuki Swift Dzire AMT VDI, 2017, Diesel"/>
    <x v="227"/>
    <x v="227"/>
    <n v="8"/>
  </r>
  <r>
    <x v="5"/>
    <s v="Creta"/>
    <n v="2020"/>
    <x v="4"/>
    <n v="42000"/>
    <x v="0"/>
    <n v="0"/>
    <x v="1"/>
    <x v="0"/>
    <x v="0"/>
    <s v="Hyundai Creta E 1.5 Diesel, 2020, Diesel"/>
    <x v="45"/>
    <x v="45"/>
    <n v="5"/>
  </r>
  <r>
    <x v="1"/>
    <s v="Baleno"/>
    <n v="2019"/>
    <x v="2"/>
    <n v="53000"/>
    <x v="0"/>
    <n v="0"/>
    <x v="1"/>
    <x v="1"/>
    <x v="0"/>
    <s v="Maruti Suzuki Baleno Delta, 2019, Petrol"/>
    <x v="228"/>
    <x v="228"/>
    <n v="6"/>
  </r>
  <r>
    <x v="8"/>
    <s v="A6"/>
    <n v="2015"/>
    <x v="9"/>
    <n v="89000"/>
    <x v="1"/>
    <n v="1"/>
    <x v="0"/>
    <x v="0"/>
    <x v="0"/>
    <s v="Audi A6 2.0 TDI Premium Plus, 2015, Diesel"/>
    <x v="223"/>
    <x v="223"/>
    <n v="10"/>
  </r>
  <r>
    <x v="1"/>
    <s v="Alto-800"/>
    <n v="2018"/>
    <x v="5"/>
    <n v="108000"/>
    <x v="0"/>
    <n v="0"/>
    <x v="0"/>
    <x v="1"/>
    <x v="0"/>
    <s v="Maruti Suzuki Alto 800 2018"/>
    <x v="174"/>
    <x v="174"/>
    <n v="7"/>
  </r>
  <r>
    <x v="0"/>
    <s v="Polo"/>
    <n v="2021"/>
    <x v="11"/>
    <n v="25000"/>
    <x v="1"/>
    <n v="1"/>
    <x v="0"/>
    <x v="1"/>
    <x v="0"/>
    <s v="Volkswagen Polo GT TSI, 2021, Petrol"/>
    <x v="124"/>
    <x v="124"/>
    <n v="4"/>
  </r>
  <r>
    <x v="8"/>
    <s v="A4"/>
    <n v="2013"/>
    <x v="14"/>
    <n v="102000"/>
    <x v="1"/>
    <n v="1"/>
    <x v="1"/>
    <x v="0"/>
    <x v="0"/>
    <s v="Audi A4 2.0 TDI, 2013, Diesel"/>
    <x v="229"/>
    <x v="229"/>
    <n v="12"/>
  </r>
  <r>
    <x v="1"/>
    <s v="Swift"/>
    <n v="2011"/>
    <x v="10"/>
    <n v="75000"/>
    <x v="1"/>
    <n v="1"/>
    <x v="1"/>
    <x v="1"/>
    <x v="0"/>
    <s v="Maruti Suzuki Swift 2011 Petrol 75000 Km Driven"/>
    <x v="179"/>
    <x v="179"/>
    <n v="14"/>
  </r>
  <r>
    <x v="8"/>
    <s v="A3"/>
    <n v="2016"/>
    <x v="8"/>
    <n v="99000"/>
    <x v="1"/>
    <n v="1"/>
    <x v="1"/>
    <x v="0"/>
    <x v="0"/>
    <s v="Audi A3 35 TDI S Line, 2016, Diesel"/>
    <x v="230"/>
    <x v="230"/>
    <n v="9"/>
  </r>
  <r>
    <x v="9"/>
    <s v="KWID"/>
    <n v="2019"/>
    <x v="2"/>
    <n v="18000"/>
    <x v="0"/>
    <n v="0"/>
    <x v="0"/>
    <x v="1"/>
    <x v="0"/>
    <s v="Renault KWID 1.0 RXT Optional, 2019, Petrol"/>
    <x v="231"/>
    <x v="231"/>
    <n v="6"/>
  </r>
  <r>
    <x v="7"/>
    <s v="CRV"/>
    <n v="2010"/>
    <x v="0"/>
    <n v="70343"/>
    <x v="1"/>
    <n v="1"/>
    <x v="1"/>
    <x v="1"/>
    <x v="0"/>
    <s v="Honda CR-V 2.4 AWD AT, 2010, Petrol"/>
    <x v="53"/>
    <x v="53"/>
    <n v="15"/>
  </r>
  <r>
    <x v="11"/>
    <s v="Scorpio"/>
    <n v="2017"/>
    <x v="1"/>
    <n v="90000"/>
    <x v="1"/>
    <n v="1"/>
    <x v="1"/>
    <x v="0"/>
    <x v="0"/>
    <s v="Mahindra Scorpio 2017 Diesel 90000 Km Driven"/>
    <x v="232"/>
    <x v="232"/>
    <n v="8"/>
  </r>
  <r>
    <x v="1"/>
    <s v="Swift-Dzire"/>
    <n v="2019"/>
    <x v="2"/>
    <n v="146000"/>
    <x v="0"/>
    <n v="0"/>
    <x v="1"/>
    <x v="0"/>
    <x v="0"/>
    <s v="Maruti Suzuki Swift Dzire Vdi BSIV, 2019, Diesel"/>
    <x v="32"/>
    <x v="32"/>
    <n v="6"/>
  </r>
  <r>
    <x v="9"/>
    <s v="KWID"/>
    <n v="2018"/>
    <x v="5"/>
    <n v="37000"/>
    <x v="1"/>
    <n v="1"/>
    <x v="1"/>
    <x v="1"/>
    <x v="0"/>
    <s v="Renault KWID Climber 1.0 AMT Opt, 2018, Petrol"/>
    <x v="99"/>
    <x v="99"/>
    <n v="7"/>
  </r>
  <r>
    <x v="7"/>
    <s v="WRV"/>
    <n v="2018"/>
    <x v="5"/>
    <n v="103000"/>
    <x v="0"/>
    <n v="0"/>
    <x v="0"/>
    <x v="0"/>
    <x v="0"/>
    <s v="Honda WR-V 1.5 VX i-DTEC, 2018, Diesel"/>
    <x v="126"/>
    <x v="126"/>
    <n v="7"/>
  </r>
  <r>
    <x v="13"/>
    <s v="Indigo Ecs"/>
    <n v="2014"/>
    <x v="3"/>
    <n v="80000"/>
    <x v="0"/>
    <n v="0"/>
    <x v="1"/>
    <x v="0"/>
    <x v="0"/>
    <s v="Tata Indigo Ecs 2014 Diesel Well Maintained"/>
    <x v="233"/>
    <x v="233"/>
    <n v="11"/>
  </r>
  <r>
    <x v="5"/>
    <s v="Venue"/>
    <n v="2019"/>
    <x v="2"/>
    <n v="80000"/>
    <x v="0"/>
    <n v="0"/>
    <x v="1"/>
    <x v="0"/>
    <x v="0"/>
    <s v="Hyundai Venue Diesel SX(O)"/>
    <x v="234"/>
    <x v="234"/>
    <n v="6"/>
  </r>
  <r>
    <x v="3"/>
    <s v="Figo"/>
    <n v="2012"/>
    <x v="6"/>
    <n v="104000"/>
    <x v="0"/>
    <n v="0"/>
    <x v="1"/>
    <x v="0"/>
    <x v="0"/>
    <s v="Ford Figo 2010-2012 Diesel ZXI, 2012, Diesel"/>
    <x v="235"/>
    <x v="235"/>
    <n v="13"/>
  </r>
  <r>
    <x v="3"/>
    <s v="Ecosport"/>
    <n v="2016"/>
    <x v="8"/>
    <n v="95000"/>
    <x v="0"/>
    <n v="0"/>
    <x v="0"/>
    <x v="0"/>
    <x v="0"/>
    <s v="Ford Ecosport 1.5 Diesel Titanium Plus, 2016, Diesel"/>
    <x v="81"/>
    <x v="81"/>
    <n v="9"/>
  </r>
  <r>
    <x v="1"/>
    <s v="Sx4"/>
    <n v="2014"/>
    <x v="3"/>
    <n v="106000"/>
    <x v="0"/>
    <n v="0"/>
    <x v="1"/>
    <x v="1"/>
    <x v="0"/>
    <s v="Maruti Suzuki SX4 2014 ZXI Petrol Well Maintained"/>
    <x v="104"/>
    <x v="104"/>
    <n v="11"/>
  </r>
  <r>
    <x v="8"/>
    <s v="A3"/>
    <n v="2015"/>
    <x v="9"/>
    <n v="64000"/>
    <x v="1"/>
    <n v="1"/>
    <x v="1"/>
    <x v="0"/>
    <x v="0"/>
    <s v="Audi A3 2.0 35 TDI Premium, 2015, Diesel"/>
    <x v="62"/>
    <x v="62"/>
    <n v="10"/>
  </r>
  <r>
    <x v="1"/>
    <s v="Alto"/>
    <n v="2011"/>
    <x v="10"/>
    <n v="78965"/>
    <x v="0"/>
    <n v="0"/>
    <x v="0"/>
    <x v="1"/>
    <x v="0"/>
    <s v="Maruti Suzuki Alto Flash Limited Edition, 2011, Petrol"/>
    <x v="236"/>
    <x v="236"/>
    <n v="14"/>
  </r>
  <r>
    <x v="5"/>
    <s v="Elite i20"/>
    <n v="2017"/>
    <x v="1"/>
    <n v="30300"/>
    <x v="0"/>
    <n v="0"/>
    <x v="0"/>
    <x v="1"/>
    <x v="0"/>
    <s v="Hyundai Elite i20 2017 .550000 only look like new one"/>
    <x v="38"/>
    <x v="38"/>
    <n v="8"/>
  </r>
  <r>
    <x v="1"/>
    <s v="Ertiga"/>
    <n v="2018"/>
    <x v="5"/>
    <n v="74000"/>
    <x v="0"/>
    <n v="0"/>
    <x v="0"/>
    <x v="0"/>
    <x v="0"/>
    <s v="Maruti Suzuki Ertiga VDI, 2018, Diesel"/>
    <x v="11"/>
    <x v="11"/>
    <n v="7"/>
  </r>
  <r>
    <x v="1"/>
    <s v="Baleno"/>
    <n v="2019"/>
    <x v="2"/>
    <n v="38032"/>
    <x v="1"/>
    <n v="1"/>
    <x v="1"/>
    <x v="1"/>
    <x v="0"/>
    <s v="Maruti Suzuki Baleno 1.2 Alpha, 2019, Petrol"/>
    <x v="32"/>
    <x v="32"/>
    <n v="6"/>
  </r>
  <r>
    <x v="7"/>
    <s v="Jazz"/>
    <n v="2015"/>
    <x v="9"/>
    <n v="69000"/>
    <x v="1"/>
    <n v="1"/>
    <x v="1"/>
    <x v="1"/>
    <x v="0"/>
    <s v="Honda Jazz 1.2 SV i VTEC, 2015, Petrol"/>
    <x v="33"/>
    <x v="33"/>
    <n v="10"/>
  </r>
  <r>
    <x v="11"/>
    <s v="XUV500"/>
    <n v="2019"/>
    <x v="2"/>
    <n v="85000"/>
    <x v="0"/>
    <n v="0"/>
    <x v="0"/>
    <x v="0"/>
    <x v="0"/>
    <s v="Mahindra XUV500 2019 W9 Diesel 85000 Km Driven"/>
    <x v="16"/>
    <x v="16"/>
    <n v="6"/>
  </r>
  <r>
    <x v="13"/>
    <s v="Manza"/>
    <n v="2010"/>
    <x v="0"/>
    <n v="78960"/>
    <x v="0"/>
    <n v="0"/>
    <x v="0"/>
    <x v="1"/>
    <x v="0"/>
    <s v="Guaranteed 20+ mileage on 1 ltr petrol, Chevrolet beat"/>
    <x v="206"/>
    <x v="206"/>
    <n v="15"/>
  </r>
  <r>
    <x v="1"/>
    <s v="Wagon-R"/>
    <n v="2015"/>
    <x v="9"/>
    <n v="55049"/>
    <x v="0"/>
    <n v="0"/>
    <x v="0"/>
    <x v="1"/>
    <x v="1"/>
    <s v="Maruti Suzuki Wagon R VXI 1.2, 2015, Petrol"/>
    <x v="237"/>
    <x v="237"/>
    <n v="10"/>
  </r>
  <r>
    <x v="8"/>
    <s v="A4"/>
    <n v="2016"/>
    <x v="8"/>
    <n v="135000"/>
    <x v="1"/>
    <n v="1"/>
    <x v="0"/>
    <x v="0"/>
    <x v="0"/>
    <s v="Audi A4 2016"/>
    <x v="238"/>
    <x v="238"/>
    <n v="9"/>
  </r>
  <r>
    <x v="10"/>
    <s v="Hector"/>
    <n v="2019"/>
    <x v="2"/>
    <n v="17000"/>
    <x v="1"/>
    <n v="1"/>
    <x v="0"/>
    <x v="1"/>
    <x v="0"/>
    <s v="MG Hector Sharp DCT Automatic, 2019, Petrol"/>
    <x v="106"/>
    <x v="106"/>
    <n v="6"/>
  </r>
  <r>
    <x v="7"/>
    <s v="City"/>
    <n v="2017"/>
    <x v="1"/>
    <n v="69000"/>
    <x v="0"/>
    <n v="0"/>
    <x v="1"/>
    <x v="1"/>
    <x v="1"/>
    <s v="Honda City 1.5 SV i-VTEC MT, 2017, Petrol"/>
    <x v="47"/>
    <x v="47"/>
    <n v="8"/>
  </r>
  <r>
    <x v="1"/>
    <s v="Vitara-Brezza"/>
    <n v="2017"/>
    <x v="1"/>
    <n v="62000"/>
    <x v="0"/>
    <n v="0"/>
    <x v="0"/>
    <x v="0"/>
    <x v="0"/>
    <s v="Maruti Suzuki Vitara Brezza VDi, 2017, Diesel"/>
    <x v="81"/>
    <x v="81"/>
    <n v="8"/>
  </r>
  <r>
    <x v="14"/>
    <s v="Octavia"/>
    <n v="2014"/>
    <x v="3"/>
    <n v="116000"/>
    <x v="1"/>
    <n v="1"/>
    <x v="1"/>
    <x v="1"/>
    <x v="0"/>
    <s v="Skoda Octavia 2014 Petrol Good Condition"/>
    <x v="239"/>
    <x v="239"/>
    <n v="11"/>
  </r>
  <r>
    <x v="3"/>
    <s v="Ecosport"/>
    <n v="2015"/>
    <x v="9"/>
    <n v="55000"/>
    <x v="1"/>
    <n v="1"/>
    <x v="1"/>
    <x v="1"/>
    <x v="0"/>
    <s v="Ford Ecosport 1.5 Petrol Titanium Plus AT, 2015, Petrol"/>
    <x v="240"/>
    <x v="240"/>
    <n v="10"/>
  </r>
  <r>
    <x v="0"/>
    <s v="Vento"/>
    <n v="2016"/>
    <x v="8"/>
    <n v="110000"/>
    <x v="1"/>
    <n v="1"/>
    <x v="1"/>
    <x v="0"/>
    <x v="3"/>
    <s v="Volkswagen Vento, 2016, Diesel"/>
    <x v="142"/>
    <x v="142"/>
    <n v="9"/>
  </r>
  <r>
    <x v="7"/>
    <s v="City"/>
    <n v="2014"/>
    <x v="3"/>
    <n v="75000"/>
    <x v="1"/>
    <n v="1"/>
    <x v="0"/>
    <x v="1"/>
    <x v="0"/>
    <s v="Honda City 2014-2015 i VTEC SV, 2014, Petrol"/>
    <x v="129"/>
    <x v="129"/>
    <n v="11"/>
  </r>
  <r>
    <x v="7"/>
    <s v="Amaze"/>
    <n v="2015"/>
    <x v="9"/>
    <n v="38000"/>
    <x v="0"/>
    <n v="0"/>
    <x v="0"/>
    <x v="1"/>
    <x v="0"/>
    <s v="Honda Amaze 2015 Petrol 38000 Km Driven"/>
    <x v="64"/>
    <x v="64"/>
    <n v="10"/>
  </r>
  <r>
    <x v="12"/>
    <s v="M-Class"/>
    <n v="2013"/>
    <x v="14"/>
    <n v="83000"/>
    <x v="1"/>
    <n v="1"/>
    <x v="1"/>
    <x v="0"/>
    <x v="0"/>
    <s v="Mercedes-Benz M-Class ML 250 CDI, 2013, Diesel"/>
    <x v="241"/>
    <x v="241"/>
    <n v="12"/>
  </r>
  <r>
    <x v="0"/>
    <s v="Polo"/>
    <n v="2019"/>
    <x v="2"/>
    <n v="68000"/>
    <x v="0"/>
    <n v="0"/>
    <x v="0"/>
    <x v="1"/>
    <x v="0"/>
    <s v="Volkswagen Polo 1.0 Comfortline Plus, 2019, Petrol"/>
    <x v="52"/>
    <x v="52"/>
    <n v="6"/>
  </r>
  <r>
    <x v="1"/>
    <s v="Ertiga"/>
    <n v="2019"/>
    <x v="2"/>
    <n v="15000"/>
    <x v="1"/>
    <n v="1"/>
    <x v="1"/>
    <x v="1"/>
    <x v="0"/>
    <s v="Maruti Suzuki Ertiga ZXI AT, 2019, Petrol"/>
    <x v="242"/>
    <x v="242"/>
    <n v="6"/>
  </r>
  <r>
    <x v="5"/>
    <s v="i20"/>
    <n v="2023"/>
    <x v="12"/>
    <n v="11800"/>
    <x v="1"/>
    <n v="1"/>
    <x v="1"/>
    <x v="1"/>
    <x v="0"/>
    <s v="Hyundai i20 Sportz 1.2 VTVT, 2023, Petrol"/>
    <x v="175"/>
    <x v="175"/>
    <n v="2"/>
  </r>
  <r>
    <x v="1"/>
    <s v="Wagon-R"/>
    <n v="2009"/>
    <x v="16"/>
    <n v="85000"/>
    <x v="0"/>
    <n v="0"/>
    <x v="1"/>
    <x v="1"/>
    <x v="1"/>
    <s v="Maruti Suzuki Wagon R VXI, 2009, Petrol"/>
    <x v="205"/>
    <x v="205"/>
    <n v="16"/>
  </r>
  <r>
    <x v="11"/>
    <s v="TUV"/>
    <n v="2016"/>
    <x v="8"/>
    <n v="87000"/>
    <x v="1"/>
    <n v="1"/>
    <x v="0"/>
    <x v="0"/>
    <x v="0"/>
    <s v="Mahindra TUV 300 mHAWK100 T8 AMT, 2016, Diesel"/>
    <x v="81"/>
    <x v="81"/>
    <n v="9"/>
  </r>
  <r>
    <x v="24"/>
    <s v="Range Rover Evoque"/>
    <n v="2012"/>
    <x v="6"/>
    <n v="89000"/>
    <x v="0"/>
    <n v="0"/>
    <x v="1"/>
    <x v="0"/>
    <x v="0"/>
    <s v="Land Rover Range Evoque Pure SD4, 2012, Diesel"/>
    <x v="24"/>
    <x v="24"/>
    <n v="13"/>
  </r>
  <r>
    <x v="7"/>
    <s v="Jazz"/>
    <n v="2012"/>
    <x v="6"/>
    <n v="70000"/>
    <x v="0"/>
    <n v="0"/>
    <x v="1"/>
    <x v="1"/>
    <x v="0"/>
    <s v="Honda Jazz 2011-2013 X, 2012, Petrol"/>
    <x v="61"/>
    <x v="61"/>
    <n v="13"/>
  </r>
  <r>
    <x v="1"/>
    <s v="Swift"/>
    <n v="2011"/>
    <x v="10"/>
    <n v="45000"/>
    <x v="0"/>
    <n v="0"/>
    <x v="1"/>
    <x v="1"/>
    <x v="0"/>
    <s v="Maruti Suzuki Swift 2011 Petrol Well Maintained"/>
    <x v="219"/>
    <x v="219"/>
    <n v="14"/>
  </r>
  <r>
    <x v="1"/>
    <s v="Wagon-R"/>
    <n v="2015"/>
    <x v="9"/>
    <n v="38482"/>
    <x v="0"/>
    <n v="0"/>
    <x v="0"/>
    <x v="1"/>
    <x v="0"/>
    <s v="Maruti Suzuki Wagon R 2015 Petrol 38482 Km Driven"/>
    <x v="164"/>
    <x v="164"/>
    <n v="10"/>
  </r>
  <r>
    <x v="5"/>
    <s v="Creta"/>
    <n v="2016"/>
    <x v="8"/>
    <n v="68000"/>
    <x v="1"/>
    <n v="1"/>
    <x v="1"/>
    <x v="0"/>
    <x v="0"/>
    <s v="Hyundai Creta 1.6 SX (O), 2016, Diesel"/>
    <x v="16"/>
    <x v="16"/>
    <n v="9"/>
  </r>
  <r>
    <x v="1"/>
    <s v="Wagon R"/>
    <n v="2016"/>
    <x v="8"/>
    <n v="65000"/>
    <x v="1"/>
    <n v="1"/>
    <x v="1"/>
    <x v="1"/>
    <x v="0"/>
    <s v="Maruti Suzuki Wagon R 1.0, 2016, Petrol"/>
    <x v="93"/>
    <x v="93"/>
    <n v="9"/>
  </r>
  <r>
    <x v="0"/>
    <s v="VentoTest"/>
    <n v="2015"/>
    <x v="9"/>
    <n v="74000"/>
    <x v="1"/>
    <n v="1"/>
    <x v="0"/>
    <x v="0"/>
    <x v="0"/>
    <s v="Volkswagen Vento 1.2 Highline Plus AT 16 Alloy, 2015, Diesel"/>
    <x v="92"/>
    <x v="92"/>
    <n v="10"/>
  </r>
  <r>
    <x v="1"/>
    <s v="Ciaz"/>
    <n v="2016"/>
    <x v="8"/>
    <n v="83214"/>
    <x v="0"/>
    <n v="0"/>
    <x v="1"/>
    <x v="0"/>
    <x v="0"/>
    <s v="Maruti Suzuki Ciaz 2016 Diesel 83214 Km Driven"/>
    <x v="72"/>
    <x v="72"/>
    <n v="9"/>
  </r>
  <r>
    <x v="4"/>
    <s v="Innova Crysta"/>
    <n v="2017"/>
    <x v="1"/>
    <n v="158000"/>
    <x v="0"/>
    <n v="0"/>
    <x v="0"/>
    <x v="0"/>
    <x v="0"/>
    <s v="Toyota Innova Crysta 2.4 V 8 STR, 2017, Diesel"/>
    <x v="224"/>
    <x v="224"/>
    <n v="8"/>
  </r>
  <r>
    <x v="1"/>
    <s v="S-Cross"/>
    <n v="2017"/>
    <x v="1"/>
    <n v="108000"/>
    <x v="0"/>
    <n v="0"/>
    <x v="0"/>
    <x v="0"/>
    <x v="0"/>
    <s v="Maruti Suzuki S-Cross 2017-2020 1.3 Zeta, 2017, Diesel"/>
    <x v="98"/>
    <x v="98"/>
    <n v="8"/>
  </r>
  <r>
    <x v="1"/>
    <s v="Alto-800"/>
    <n v="2015"/>
    <x v="9"/>
    <n v="91000"/>
    <x v="0"/>
    <n v="0"/>
    <x v="1"/>
    <x v="1"/>
    <x v="0"/>
    <s v="Arjant sell new gaadi"/>
    <x v="243"/>
    <x v="243"/>
    <n v="10"/>
  </r>
  <r>
    <x v="1"/>
    <s v="Wagon-R"/>
    <n v="2010"/>
    <x v="0"/>
    <n v="65000"/>
    <x v="0"/>
    <n v="0"/>
    <x v="0"/>
    <x v="1"/>
    <x v="0"/>
    <s v="Maruti Suzuki Wagon R LXI, 2010, Petrol"/>
    <x v="37"/>
    <x v="37"/>
    <n v="15"/>
  </r>
  <r>
    <x v="1"/>
    <s v="Swift"/>
    <n v="2016"/>
    <x v="8"/>
    <n v="80000"/>
    <x v="0"/>
    <n v="0"/>
    <x v="1"/>
    <x v="0"/>
    <x v="0"/>
    <s v="Maruti Suzuki Swift Diesel Good Condition"/>
    <x v="92"/>
    <x v="92"/>
    <n v="9"/>
  </r>
  <r>
    <x v="12"/>
    <s v="E-Class"/>
    <n v="2014"/>
    <x v="3"/>
    <n v="87000"/>
    <x v="1"/>
    <n v="1"/>
    <x v="1"/>
    <x v="0"/>
    <x v="1"/>
    <s v="Mercedes-Benz E-Class E 250 CDI Classic, 2014, Diesel"/>
    <x v="199"/>
    <x v="199"/>
    <n v="11"/>
  </r>
  <r>
    <x v="1"/>
    <s v="Gypsy"/>
    <n v="2005"/>
    <x v="15"/>
    <n v="10000"/>
    <x v="1"/>
    <n v="1"/>
    <x v="1"/>
    <x v="0"/>
    <x v="0"/>
    <s v="Maruti Suzuki Gypsy 2005"/>
    <x v="72"/>
    <x v="72"/>
    <n v="20"/>
  </r>
  <r>
    <x v="7"/>
    <s v="City"/>
    <n v="2014"/>
    <x v="3"/>
    <n v="68700"/>
    <x v="0"/>
    <n v="0"/>
    <x v="1"/>
    <x v="1"/>
    <x v="0"/>
    <s v="Honda City Petrol Well Maintained"/>
    <x v="129"/>
    <x v="129"/>
    <n v="11"/>
  </r>
  <r>
    <x v="5"/>
    <s v="i10"/>
    <n v="2012"/>
    <x v="6"/>
    <n v="53000"/>
    <x v="1"/>
    <n v="1"/>
    <x v="1"/>
    <x v="1"/>
    <x v="0"/>
    <s v="Hyundai i10 Sportz AT, 2012, Petrol"/>
    <x v="225"/>
    <x v="225"/>
    <n v="13"/>
  </r>
  <r>
    <x v="0"/>
    <s v="Polo"/>
    <n v="2014"/>
    <x v="3"/>
    <n v="41500"/>
    <x v="0"/>
    <n v="0"/>
    <x v="1"/>
    <x v="1"/>
    <x v="1"/>
    <s v="Volkswagen Polo 2013-2015 1.2 MPI Comfortline, 2014, Petrol"/>
    <x v="137"/>
    <x v="137"/>
    <n v="11"/>
  </r>
  <r>
    <x v="4"/>
    <s v="Fortuner"/>
    <n v="2015"/>
    <x v="9"/>
    <n v="125000"/>
    <x v="1"/>
    <n v="1"/>
    <x v="0"/>
    <x v="0"/>
    <x v="0"/>
    <s v="Toyota Fortuner 3.0 Ltd, 2015, Diesel"/>
    <x v="244"/>
    <x v="244"/>
    <n v="10"/>
  </r>
  <r>
    <x v="13"/>
    <s v="Harrier"/>
    <n v="2021"/>
    <x v="11"/>
    <n v="50000"/>
    <x v="1"/>
    <n v="1"/>
    <x v="0"/>
    <x v="0"/>
    <x v="0"/>
    <s v="Tata Harrier XZA Plus Dual tone, 2021, Diesel"/>
    <x v="245"/>
    <x v="245"/>
    <n v="4"/>
  </r>
  <r>
    <x v="5"/>
    <s v="Creta Facelift"/>
    <n v="2021"/>
    <x v="11"/>
    <n v="67777"/>
    <x v="1"/>
    <n v="1"/>
    <x v="0"/>
    <x v="1"/>
    <x v="1"/>
    <s v="Hyundai Creta Facelift 1.4 Turbo Petrol DCT, 2021, Petrol"/>
    <x v="246"/>
    <x v="246"/>
    <n v="4"/>
  </r>
  <r>
    <x v="2"/>
    <s v="5 Series"/>
    <n v="2011"/>
    <x v="10"/>
    <n v="85000"/>
    <x v="1"/>
    <n v="1"/>
    <x v="0"/>
    <x v="0"/>
    <x v="0"/>
    <s v="BMW 5 Series 2.0 520D Luxury Line, 2011, Diesel"/>
    <x v="247"/>
    <x v="247"/>
    <n v="14"/>
  </r>
  <r>
    <x v="5"/>
    <s v="i10"/>
    <n v="2013"/>
    <x v="14"/>
    <n v="69000"/>
    <x v="0"/>
    <n v="0"/>
    <x v="0"/>
    <x v="1"/>
    <x v="0"/>
    <s v="Hyundai i10 2008"/>
    <x v="185"/>
    <x v="185"/>
    <n v="12"/>
  </r>
  <r>
    <x v="7"/>
    <s v="City"/>
    <n v="2015"/>
    <x v="9"/>
    <n v="72500"/>
    <x v="1"/>
    <n v="1"/>
    <x v="1"/>
    <x v="1"/>
    <x v="0"/>
    <s v="Honda City 2011-2013 1.5 S AT, 2015, Petrol"/>
    <x v="64"/>
    <x v="64"/>
    <n v="10"/>
  </r>
  <r>
    <x v="13"/>
    <s v="Indigo Cs"/>
    <n v="2009"/>
    <x v="16"/>
    <n v="155888"/>
    <x v="0"/>
    <n v="0"/>
    <x v="1"/>
    <x v="0"/>
    <x v="0"/>
    <s v="Tata Indigo CS 2009"/>
    <x v="233"/>
    <x v="233"/>
    <n v="16"/>
  </r>
  <r>
    <x v="5"/>
    <s v="Eon"/>
    <n v="2014"/>
    <x v="3"/>
    <n v="60000"/>
    <x v="0"/>
    <n v="0"/>
    <x v="1"/>
    <x v="1"/>
    <x v="1"/>
    <s v="Hyundai EON D-Lite +, 2014, Petrol"/>
    <x v="248"/>
    <x v="248"/>
    <n v="11"/>
  </r>
  <r>
    <x v="5"/>
    <s v="Eon"/>
    <n v="2017"/>
    <x v="1"/>
    <n v="63000"/>
    <x v="0"/>
    <n v="0"/>
    <x v="1"/>
    <x v="1"/>
    <x v="0"/>
    <s v="Hyundai EON Sportz, 2017, Petrol"/>
    <x v="7"/>
    <x v="7"/>
    <n v="8"/>
  </r>
  <r>
    <x v="5"/>
    <s v="Venue"/>
    <n v="2022"/>
    <x v="13"/>
    <n v="13000"/>
    <x v="0"/>
    <n v="0"/>
    <x v="0"/>
    <x v="1"/>
    <x v="0"/>
    <s v="Hyundai Venue 1.2 S Plus, 2022, Petrol"/>
    <x v="234"/>
    <x v="234"/>
    <n v="3"/>
  </r>
  <r>
    <x v="1"/>
    <s v="Celerio"/>
    <n v="2014"/>
    <x v="3"/>
    <n v="32117"/>
    <x v="1"/>
    <n v="1"/>
    <x v="0"/>
    <x v="1"/>
    <x v="0"/>
    <s v="Maruti Suzuki Celerio 2014-2017 VXI AT, 2014, Petrol"/>
    <x v="6"/>
    <x v="6"/>
    <n v="11"/>
  </r>
  <r>
    <x v="1"/>
    <s v="Ertiga"/>
    <n v="2015"/>
    <x v="9"/>
    <n v="70000"/>
    <x v="0"/>
    <n v="0"/>
    <x v="0"/>
    <x v="0"/>
    <x v="0"/>
    <s v="Maruti Suzuki Ertiga 2015 Diesel Well Maintained"/>
    <x v="167"/>
    <x v="167"/>
    <n v="10"/>
  </r>
  <r>
    <x v="3"/>
    <s v="Ecosport"/>
    <n v="2016"/>
    <x v="8"/>
    <n v="91000"/>
    <x v="1"/>
    <n v="1"/>
    <x v="0"/>
    <x v="1"/>
    <x v="3"/>
    <s v="Ford Ecosport 2013-2015 1.5 Ti VCT AT Titanium, 2016, Petrol"/>
    <x v="27"/>
    <x v="27"/>
    <n v="9"/>
  </r>
  <r>
    <x v="1"/>
    <s v="Baleno"/>
    <n v="2017"/>
    <x v="1"/>
    <n v="47231"/>
    <x v="0"/>
    <n v="0"/>
    <x v="0"/>
    <x v="1"/>
    <x v="0"/>
    <s v="Maruti Suzuki Baleno Alpha, 2017, Petrol"/>
    <x v="249"/>
    <x v="249"/>
    <n v="8"/>
  </r>
  <r>
    <x v="1"/>
    <s v="Eeco"/>
    <n v="2019"/>
    <x v="2"/>
    <n v="38000"/>
    <x v="0"/>
    <n v="0"/>
    <x v="0"/>
    <x v="1"/>
    <x v="0"/>
    <s v="Selling Urgent"/>
    <x v="119"/>
    <x v="119"/>
    <n v="6"/>
  </r>
  <r>
    <x v="5"/>
    <s v="Eon"/>
    <n v="2015"/>
    <x v="9"/>
    <n v="68000"/>
    <x v="0"/>
    <n v="0"/>
    <x v="1"/>
    <x v="1"/>
    <x v="0"/>
    <s v="Hyundai EON Era +, 2015, Petrol"/>
    <x v="37"/>
    <x v="37"/>
    <n v="10"/>
  </r>
  <r>
    <x v="11"/>
    <s v="Thar"/>
    <n v="2019"/>
    <x v="2"/>
    <n v="68000"/>
    <x v="0"/>
    <n v="0"/>
    <x v="0"/>
    <x v="0"/>
    <x v="0"/>
    <s v="Mahindra Thar 2010-2015 CRDe AC, 2019, Diesel"/>
    <x v="111"/>
    <x v="111"/>
    <n v="6"/>
  </r>
  <r>
    <x v="9"/>
    <s v="Lodgy"/>
    <n v="2015"/>
    <x v="9"/>
    <n v="58000"/>
    <x v="0"/>
    <n v="0"/>
    <x v="0"/>
    <x v="0"/>
    <x v="0"/>
    <s v="Renault Lodgy 2015"/>
    <x v="33"/>
    <x v="33"/>
    <n v="10"/>
  </r>
  <r>
    <x v="7"/>
    <s v="City ZX"/>
    <n v="2005"/>
    <x v="15"/>
    <n v="65460"/>
    <x v="0"/>
    <n v="0"/>
    <x v="1"/>
    <x v="1"/>
    <x v="0"/>
    <s v="Honda City ZX 2005 Petrol Well Maintained"/>
    <x v="74"/>
    <x v="74"/>
    <n v="20"/>
  </r>
  <r>
    <x v="5"/>
    <s v="Grand i10 Nios"/>
    <n v="2020"/>
    <x v="4"/>
    <n v="51500"/>
    <x v="1"/>
    <n v="1"/>
    <x v="1"/>
    <x v="1"/>
    <x v="0"/>
    <s v="Hyundai Grand i10 Nios Sportz, 2020, Petrol"/>
    <x v="107"/>
    <x v="107"/>
    <n v="5"/>
  </r>
  <r>
    <x v="9"/>
    <s v="Duster"/>
    <n v="2017"/>
    <x v="1"/>
    <n v="105000"/>
    <x v="0"/>
    <n v="0"/>
    <x v="0"/>
    <x v="0"/>
    <x v="0"/>
    <s v="Renault Duster 2019-2020 1.5 85 PS RxS MT Diesel, 2017, Diesel"/>
    <x v="227"/>
    <x v="227"/>
    <n v="8"/>
  </r>
  <r>
    <x v="14"/>
    <s v="Octavia"/>
    <n v="2008"/>
    <x v="18"/>
    <n v="140000"/>
    <x v="0"/>
    <n v="0"/>
    <x v="1"/>
    <x v="0"/>
    <x v="0"/>
    <s v="Skoda Octavia 2008 Diesel Well Maintained"/>
    <x v="105"/>
    <x v="105"/>
    <n v="17"/>
  </r>
  <r>
    <x v="13"/>
    <s v="Indigo Cs"/>
    <n v="2010"/>
    <x v="0"/>
    <n v="90000"/>
    <x v="0"/>
    <n v="0"/>
    <x v="0"/>
    <x v="0"/>
    <x v="0"/>
    <s v="Tata Indigo CS 2010 Diesel Good Condition"/>
    <x v="233"/>
    <x v="233"/>
    <n v="15"/>
  </r>
  <r>
    <x v="4"/>
    <s v="Innova"/>
    <n v="2012"/>
    <x v="6"/>
    <n v="25000"/>
    <x v="0"/>
    <n v="0"/>
    <x v="1"/>
    <x v="0"/>
    <x v="0"/>
    <s v="Toyota Innova 2.5 G (Diesel) 8 Seater, 2012, Diesel"/>
    <x v="98"/>
    <x v="98"/>
    <n v="13"/>
  </r>
  <r>
    <x v="11"/>
    <s v="XUV500"/>
    <n v="2016"/>
    <x v="8"/>
    <n v="85000"/>
    <x v="0"/>
    <n v="0"/>
    <x v="1"/>
    <x v="0"/>
    <x v="0"/>
    <s v="Mahindra XUV500 2016 Diesel 85000 Km Driven"/>
    <x v="33"/>
    <x v="33"/>
    <n v="9"/>
  </r>
  <r>
    <x v="11"/>
    <s v="Scorpio"/>
    <n v="2013"/>
    <x v="14"/>
    <n v="100000"/>
    <x v="0"/>
    <n v="0"/>
    <x v="1"/>
    <x v="0"/>
    <x v="0"/>
    <s v="Mahindra Scorpio VLX Airbags BS III, 2013, Diesel"/>
    <x v="38"/>
    <x v="38"/>
    <n v="12"/>
  </r>
  <r>
    <x v="9"/>
    <s v="KWID"/>
    <n v="2018"/>
    <x v="5"/>
    <n v="67000"/>
    <x v="0"/>
    <n v="0"/>
    <x v="1"/>
    <x v="1"/>
    <x v="0"/>
    <s v="Renault KWID 1.0 RXT 02 Anniversary Edition, 2018, Petrol"/>
    <x v="158"/>
    <x v="158"/>
    <n v="7"/>
  </r>
  <r>
    <x v="11"/>
    <s v="TUV"/>
    <n v="2016"/>
    <x v="8"/>
    <n v="56000"/>
    <x v="1"/>
    <n v="1"/>
    <x v="1"/>
    <x v="0"/>
    <x v="1"/>
    <s v="Mahindra TUV 300 T8 AMT, 2016, Diesel"/>
    <x v="112"/>
    <x v="112"/>
    <n v="9"/>
  </r>
  <r>
    <x v="7"/>
    <s v="Amaze"/>
    <n v="2017"/>
    <x v="1"/>
    <n v="50000"/>
    <x v="0"/>
    <n v="0"/>
    <x v="1"/>
    <x v="1"/>
    <x v="0"/>
    <s v="Honda Amaze 1.2 SMT I VTEC, 2017, Petrol"/>
    <x v="93"/>
    <x v="93"/>
    <n v="8"/>
  </r>
  <r>
    <x v="1"/>
    <s v="Sx4"/>
    <n v="2007"/>
    <x v="7"/>
    <n v="82038"/>
    <x v="0"/>
    <n v="0"/>
    <x v="1"/>
    <x v="1"/>
    <x v="0"/>
    <s v="Maruti Suzuki SX4"/>
    <x v="74"/>
    <x v="74"/>
    <n v="18"/>
  </r>
  <r>
    <x v="5"/>
    <s v="Creta"/>
    <n v="2023"/>
    <x v="12"/>
    <n v="10110"/>
    <x v="0"/>
    <n v="0"/>
    <x v="0"/>
    <x v="1"/>
    <x v="0"/>
    <s v="Hyundai Creta, 2023, Petrol"/>
    <x v="65"/>
    <x v="65"/>
    <n v="2"/>
  </r>
  <r>
    <x v="9"/>
    <s v="KWID"/>
    <n v="2017"/>
    <x v="1"/>
    <n v="90000"/>
    <x v="1"/>
    <n v="1"/>
    <x v="0"/>
    <x v="1"/>
    <x v="0"/>
    <s v="Renault KWID 2017 Petrol Good Condition"/>
    <x v="34"/>
    <x v="34"/>
    <n v="8"/>
  </r>
  <r>
    <x v="1"/>
    <s v="XL6"/>
    <n v="2020"/>
    <x v="4"/>
    <n v="70000"/>
    <x v="0"/>
    <n v="0"/>
    <x v="0"/>
    <x v="1"/>
    <x v="0"/>
    <s v="Maruti Suzuki XL6 1.5 Zeta MT, 2020, Petrol"/>
    <x v="232"/>
    <x v="232"/>
    <n v="5"/>
  </r>
  <r>
    <x v="0"/>
    <s v="VentoTest"/>
    <n v="2011"/>
    <x v="10"/>
    <n v="66000"/>
    <x v="1"/>
    <n v="1"/>
    <x v="0"/>
    <x v="1"/>
    <x v="0"/>
    <s v="Volkswagen Vento 2010-2013 IPL II Petrol Highline AT, 2011, Petrol"/>
    <x v="158"/>
    <x v="158"/>
    <n v="14"/>
  </r>
  <r>
    <x v="1"/>
    <s v="Ignis"/>
    <n v="2022"/>
    <x v="13"/>
    <n v="21260"/>
    <x v="0"/>
    <n v="0"/>
    <x v="0"/>
    <x v="1"/>
    <x v="0"/>
    <s v="Maruti Suzuki Ignis 1.2 Sigma MT, 2022, Petrol"/>
    <x v="122"/>
    <x v="122"/>
    <n v="3"/>
  </r>
  <r>
    <x v="7"/>
    <s v="City"/>
    <n v="2013"/>
    <x v="14"/>
    <n v="28500"/>
    <x v="1"/>
    <n v="1"/>
    <x v="1"/>
    <x v="1"/>
    <x v="0"/>
    <s v="Honda City V AT 2013 Petrol Well Maintained 28500 km"/>
    <x v="96"/>
    <x v="96"/>
    <n v="12"/>
  </r>
  <r>
    <x v="1"/>
    <s v="Alto-K10"/>
    <n v="2019"/>
    <x v="2"/>
    <n v="80000"/>
    <x v="1"/>
    <n v="1"/>
    <x v="1"/>
    <x v="1"/>
    <x v="0"/>
    <s v="Maruti Suzuki Alto K10 2019 Petrol 80000 Km Driven"/>
    <x v="50"/>
    <x v="50"/>
    <n v="6"/>
  </r>
  <r>
    <x v="1"/>
    <s v="Ciaz"/>
    <n v="2019"/>
    <x v="2"/>
    <n v="38000"/>
    <x v="0"/>
    <n v="0"/>
    <x v="0"/>
    <x v="1"/>
    <x v="0"/>
    <s v="Maruti Suzuki Ciaz Smart Hybrid SigmaÂ , 2019, Petrol"/>
    <x v="28"/>
    <x v="28"/>
    <n v="6"/>
  </r>
  <r>
    <x v="1"/>
    <s v="Ritz"/>
    <n v="2012"/>
    <x v="6"/>
    <n v="90000"/>
    <x v="0"/>
    <n v="0"/>
    <x v="0"/>
    <x v="0"/>
    <x v="0"/>
    <s v="Maruti Suzuki Ritz Vdi BS-IV, 2012, Diesel"/>
    <x v="99"/>
    <x v="99"/>
    <n v="13"/>
  </r>
  <r>
    <x v="11"/>
    <s v="Scorpio"/>
    <n v="2008"/>
    <x v="18"/>
    <n v="145000"/>
    <x v="0"/>
    <n v="0"/>
    <x v="1"/>
    <x v="0"/>
    <x v="0"/>
    <s v="Mahindra Scorpio 2002-2013 VLX, 2008, Diesel"/>
    <x v="215"/>
    <x v="215"/>
    <n v="17"/>
  </r>
  <r>
    <x v="20"/>
    <s v="Compass"/>
    <n v="2019"/>
    <x v="2"/>
    <n v="73000"/>
    <x v="0"/>
    <n v="0"/>
    <x v="0"/>
    <x v="0"/>
    <x v="0"/>
    <s v="Jeep Compass 2.0 Longitude, 2019, Diesel"/>
    <x v="203"/>
    <x v="203"/>
    <n v="6"/>
  </r>
  <r>
    <x v="14"/>
    <s v="Octavia"/>
    <n v="2017"/>
    <x v="1"/>
    <n v="82500"/>
    <x v="1"/>
    <n v="1"/>
    <x v="1"/>
    <x v="1"/>
    <x v="0"/>
    <s v="Skoda Octavia [2015-2017] 1.8 Ambition Plus TSI AT, 2017, Petrol"/>
    <x v="112"/>
    <x v="112"/>
    <n v="8"/>
  </r>
  <r>
    <x v="11"/>
    <s v="Bolero"/>
    <n v="2018"/>
    <x v="5"/>
    <n v="140000"/>
    <x v="0"/>
    <n v="0"/>
    <x v="0"/>
    <x v="0"/>
    <x v="0"/>
    <s v="Mahindra Bolero SLX BS IV, 2018, Diesel"/>
    <x v="28"/>
    <x v="28"/>
    <n v="7"/>
  </r>
  <r>
    <x v="5"/>
    <s v="Creta"/>
    <n v="2017"/>
    <x v="1"/>
    <n v="120000"/>
    <x v="1"/>
    <n v="1"/>
    <x v="0"/>
    <x v="0"/>
    <x v="0"/>
    <s v="Hyundai Creta 1.6 CRDi AT SX Plus, 2017, Diesel"/>
    <x v="161"/>
    <x v="161"/>
    <n v="8"/>
  </r>
  <r>
    <x v="13"/>
    <s v="Nano"/>
    <n v="2015"/>
    <x v="9"/>
    <n v="47000"/>
    <x v="1"/>
    <n v="1"/>
    <x v="1"/>
    <x v="1"/>
    <x v="0"/>
    <s v="Tata Nano XTA, 2015, Petrol"/>
    <x v="61"/>
    <x v="61"/>
    <n v="10"/>
  </r>
  <r>
    <x v="6"/>
    <s v="Seltos"/>
    <n v="2020"/>
    <x v="4"/>
    <n v="42000"/>
    <x v="0"/>
    <n v="0"/>
    <x v="0"/>
    <x v="1"/>
    <x v="3"/>
    <s v="Kia Seltos HTX G, 2020, Petrol"/>
    <x v="250"/>
    <x v="250"/>
    <n v="5"/>
  </r>
  <r>
    <x v="5"/>
    <s v="i20"/>
    <n v="2017"/>
    <x v="1"/>
    <n v="78000"/>
    <x v="0"/>
    <n v="0"/>
    <x v="1"/>
    <x v="0"/>
    <x v="0"/>
    <s v="Hyundai i20 1.4 Asta (O) CRDi, 2017, Diesel"/>
    <x v="251"/>
    <x v="251"/>
    <n v="8"/>
  </r>
  <r>
    <x v="1"/>
    <s v="Celerio"/>
    <n v="2018"/>
    <x v="5"/>
    <n v="72000"/>
    <x v="1"/>
    <n v="1"/>
    <x v="0"/>
    <x v="1"/>
    <x v="0"/>
    <s v="Maruti Suzuki Celerio ZXI AMT, 2018, Petrol"/>
    <x v="55"/>
    <x v="55"/>
    <n v="7"/>
  </r>
  <r>
    <x v="3"/>
    <s v="Ecosport"/>
    <n v="2014"/>
    <x v="3"/>
    <n v="102000"/>
    <x v="0"/>
    <n v="0"/>
    <x v="1"/>
    <x v="0"/>
    <x v="0"/>
    <s v="Ford Ecosport [2013-2015] 1.5 Trend TDCI, 2014, Diesel"/>
    <x v="37"/>
    <x v="37"/>
    <n v="11"/>
  </r>
  <r>
    <x v="5"/>
    <s v="i20"/>
    <n v="2013"/>
    <x v="14"/>
    <n v="68000"/>
    <x v="0"/>
    <n v="0"/>
    <x v="1"/>
    <x v="1"/>
    <x v="1"/>
    <s v="Hyundai i20 Petrol Asta, 2013, Petrol"/>
    <x v="252"/>
    <x v="252"/>
    <n v="12"/>
  </r>
  <r>
    <x v="17"/>
    <s v="XC60"/>
    <n v="2016"/>
    <x v="8"/>
    <n v="65000"/>
    <x v="1"/>
    <n v="1"/>
    <x v="1"/>
    <x v="0"/>
    <x v="0"/>
    <s v="Volvo XC60 D5 AWD Automatic, 2016, Diesel"/>
    <x v="224"/>
    <x v="224"/>
    <n v="9"/>
  </r>
  <r>
    <x v="4"/>
    <s v="Urban Cruiser"/>
    <n v="2022"/>
    <x v="13"/>
    <n v="18000"/>
    <x v="1"/>
    <n v="1"/>
    <x v="0"/>
    <x v="1"/>
    <x v="0"/>
    <s v="Toyota Urban Cruiser 1.5 Mid Grade AT, 2022, Petrol"/>
    <x v="253"/>
    <x v="253"/>
    <n v="3"/>
  </r>
  <r>
    <x v="1"/>
    <s v="maruti-suzuki-dzire"/>
    <n v="2015"/>
    <x v="9"/>
    <n v="35000"/>
    <x v="0"/>
    <n v="0"/>
    <x v="0"/>
    <x v="0"/>
    <x v="0"/>
    <s v="Maruti Suzuki Dzire Tour Diesel, 2015, Diesel"/>
    <x v="183"/>
    <x v="183"/>
    <n v="10"/>
  </r>
  <r>
    <x v="5"/>
    <s v="Xcent"/>
    <n v="2017"/>
    <x v="1"/>
    <n v="82000"/>
    <x v="0"/>
    <n v="0"/>
    <x v="0"/>
    <x v="1"/>
    <x v="0"/>
    <s v="Hyundai Xcent 2017 Petrol 82000 Km Driven"/>
    <x v="142"/>
    <x v="142"/>
    <n v="8"/>
  </r>
  <r>
    <x v="4"/>
    <s v="Glanza"/>
    <n v="2020"/>
    <x v="4"/>
    <n v="79000"/>
    <x v="1"/>
    <n v="1"/>
    <x v="0"/>
    <x v="1"/>
    <x v="0"/>
    <s v="Toyota Glanza 1.2 V AMT, 2020, Petrol"/>
    <x v="53"/>
    <x v="53"/>
    <n v="5"/>
  </r>
  <r>
    <x v="1"/>
    <s v="Eeco"/>
    <n v="2013"/>
    <x v="14"/>
    <n v="72000"/>
    <x v="0"/>
    <n v="0"/>
    <x v="0"/>
    <x v="1"/>
    <x v="0"/>
    <s v="Maruti Suzuki Eeco 5 Seater AC, 2013, Petrol"/>
    <x v="34"/>
    <x v="34"/>
    <n v="12"/>
  </r>
  <r>
    <x v="1"/>
    <s v="Wagon-R"/>
    <n v="2007"/>
    <x v="7"/>
    <n v="121000"/>
    <x v="0"/>
    <n v="0"/>
    <x v="1"/>
    <x v="1"/>
    <x v="0"/>
    <s v="Maruti Suzuki Wagon R LXI Optional, 2007, Petrol"/>
    <x v="254"/>
    <x v="254"/>
    <n v="18"/>
  </r>
  <r>
    <x v="5"/>
    <s v="Elite i20"/>
    <n v="2016"/>
    <x v="8"/>
    <n v="90000"/>
    <x v="0"/>
    <n v="0"/>
    <x v="0"/>
    <x v="1"/>
    <x v="0"/>
    <s v="Hyundai Elite i20 Magna 1.2, 2016, Petrol"/>
    <x v="51"/>
    <x v="51"/>
    <n v="9"/>
  </r>
  <r>
    <x v="5"/>
    <s v="Creta"/>
    <n v="2016"/>
    <x v="8"/>
    <n v="58000"/>
    <x v="1"/>
    <n v="1"/>
    <x v="1"/>
    <x v="1"/>
    <x v="0"/>
    <s v="Hyundai Creta 1.6 SX Automatic, 2016, Petrol"/>
    <x v="156"/>
    <x v="156"/>
    <n v="9"/>
  </r>
  <r>
    <x v="1"/>
    <s v="Brezza"/>
    <n v="2024"/>
    <x v="17"/>
    <n v="20000"/>
    <x v="0"/>
    <n v="0"/>
    <x v="0"/>
    <x v="1"/>
    <x v="0"/>
    <s v="Red color 2024 model brezza lxi"/>
    <x v="232"/>
    <x v="232"/>
    <n v="1"/>
  </r>
  <r>
    <x v="4"/>
    <s v="Innova Crysta"/>
    <n v="2017"/>
    <x v="1"/>
    <n v="109000"/>
    <x v="1"/>
    <n v="1"/>
    <x v="0"/>
    <x v="0"/>
    <x v="0"/>
    <s v="Toyota Innova Crysta 2.8 GX AT 8S, 2017, Diesel"/>
    <x v="160"/>
    <x v="160"/>
    <n v="8"/>
  </r>
  <r>
    <x v="9"/>
    <s v="KWID"/>
    <n v="2022"/>
    <x v="13"/>
    <n v="36000"/>
    <x v="1"/>
    <n v="1"/>
    <x v="0"/>
    <x v="1"/>
    <x v="0"/>
    <s v="Renault KWID 2019-Ongoing 1.0 RXT AMT (O), 2022, Petrol"/>
    <x v="255"/>
    <x v="255"/>
    <n v="3"/>
  </r>
  <r>
    <x v="1"/>
    <s v="Swift"/>
    <n v="2015"/>
    <x v="9"/>
    <n v="57000"/>
    <x v="0"/>
    <n v="0"/>
    <x v="0"/>
    <x v="1"/>
    <x v="0"/>
    <s v="Maruti Suzuki Swift VVT ZXI Plus, 2015, Petrol"/>
    <x v="256"/>
    <x v="256"/>
    <n v="10"/>
  </r>
  <r>
    <x v="5"/>
    <s v="i20"/>
    <n v="2021"/>
    <x v="11"/>
    <n v="53000"/>
    <x v="0"/>
    <n v="0"/>
    <x v="0"/>
    <x v="0"/>
    <x v="0"/>
    <s v="Hyundai i20 Magna 1.4 CRDI 6 Speed, 2021, Diesel"/>
    <x v="11"/>
    <x v="11"/>
    <n v="4"/>
  </r>
  <r>
    <x v="4"/>
    <s v="Innova Crysta"/>
    <n v="2019"/>
    <x v="2"/>
    <n v="125000"/>
    <x v="1"/>
    <n v="1"/>
    <x v="1"/>
    <x v="0"/>
    <x v="0"/>
    <s v="Toyota Innova Crysta 2.7 GX AT, 2019, Diesel"/>
    <x v="257"/>
    <x v="257"/>
    <n v="6"/>
  </r>
  <r>
    <x v="13"/>
    <s v="Punch"/>
    <n v="2022"/>
    <x v="13"/>
    <n v="19100"/>
    <x v="0"/>
    <n v="0"/>
    <x v="0"/>
    <x v="1"/>
    <x v="0"/>
    <s v="Tata Punch, 2022, Petrol"/>
    <x v="258"/>
    <x v="258"/>
    <n v="3"/>
  </r>
  <r>
    <x v="5"/>
    <s v="i20"/>
    <n v="2019"/>
    <x v="2"/>
    <n v="26000"/>
    <x v="1"/>
    <n v="1"/>
    <x v="1"/>
    <x v="1"/>
    <x v="0"/>
    <s v="Hyundai i20 2019"/>
    <x v="38"/>
    <x v="38"/>
    <n v="6"/>
  </r>
  <r>
    <x v="1"/>
    <s v="XL6"/>
    <n v="2021"/>
    <x v="11"/>
    <n v="62035"/>
    <x v="1"/>
    <n v="1"/>
    <x v="0"/>
    <x v="1"/>
    <x v="4"/>
    <s v="Maruti Suzuki XL6 1.5 Alpha AT, 2021, Petrol"/>
    <x v="65"/>
    <x v="65"/>
    <n v="4"/>
  </r>
  <r>
    <x v="13"/>
    <s v="Nano"/>
    <n v="2009"/>
    <x v="16"/>
    <n v="13000"/>
    <x v="0"/>
    <n v="0"/>
    <x v="1"/>
    <x v="1"/>
    <x v="1"/>
    <s v="Tata Nano XE, 2009, Petrol"/>
    <x v="259"/>
    <x v="259"/>
    <n v="16"/>
  </r>
  <r>
    <x v="5"/>
    <s v="Creta"/>
    <n v="2015"/>
    <x v="9"/>
    <n v="155000"/>
    <x v="0"/>
    <n v="0"/>
    <x v="0"/>
    <x v="0"/>
    <x v="0"/>
    <s v="Good condition"/>
    <x v="171"/>
    <x v="171"/>
    <n v="10"/>
  </r>
  <r>
    <x v="1"/>
    <s v="Alto"/>
    <n v="2010"/>
    <x v="0"/>
    <n v="101325"/>
    <x v="0"/>
    <n v="0"/>
    <x v="1"/>
    <x v="1"/>
    <x v="0"/>
    <s v="Maruti Suzuki Alto\nGood Condition"/>
    <x v="49"/>
    <x v="49"/>
    <n v="15"/>
  </r>
  <r>
    <x v="1"/>
    <s v="Swift-Dzire"/>
    <n v="2018"/>
    <x v="5"/>
    <n v="71000"/>
    <x v="0"/>
    <n v="0"/>
    <x v="1"/>
    <x v="0"/>
    <x v="0"/>
    <s v="Maruti Suzuki Swift Dzire 2018 Diesel 62000 Km Driven"/>
    <x v="26"/>
    <x v="26"/>
    <n v="7"/>
  </r>
  <r>
    <x v="0"/>
    <s v="VentoTest"/>
    <n v="2015"/>
    <x v="9"/>
    <n v="59312"/>
    <x v="0"/>
    <n v="0"/>
    <x v="1"/>
    <x v="1"/>
    <x v="0"/>
    <s v="Volkswagen Vento, 2015, Petrol"/>
    <x v="20"/>
    <x v="20"/>
    <n v="10"/>
  </r>
  <r>
    <x v="5"/>
    <s v="i10"/>
    <n v="2014"/>
    <x v="3"/>
    <n v="72000"/>
    <x v="0"/>
    <n v="0"/>
    <x v="1"/>
    <x v="0"/>
    <x v="0"/>
    <s v="Hyundai i10 2014 Diesel 72000 Km Driven"/>
    <x v="71"/>
    <x v="71"/>
    <n v="11"/>
  </r>
  <r>
    <x v="5"/>
    <s v="Elite i20"/>
    <n v="2020"/>
    <x v="4"/>
    <n v="38000"/>
    <x v="0"/>
    <n v="0"/>
    <x v="0"/>
    <x v="1"/>
    <x v="0"/>
    <s v="Hyundai Elite i20 1.2 Magna Plus, 2020, Petrol"/>
    <x v="150"/>
    <x v="150"/>
    <n v="5"/>
  </r>
  <r>
    <x v="11"/>
    <s v="Scorpio"/>
    <n v="2022"/>
    <x v="13"/>
    <n v="49000"/>
    <x v="0"/>
    <n v="0"/>
    <x v="0"/>
    <x v="0"/>
    <x v="0"/>
    <s v="Mahindra Scorpio S11 MT 7S, 2022, Diesel"/>
    <x v="159"/>
    <x v="159"/>
    <n v="3"/>
  </r>
  <r>
    <x v="5"/>
    <s v="Verna"/>
    <n v="2019"/>
    <x v="2"/>
    <n v="110000"/>
    <x v="1"/>
    <n v="1"/>
    <x v="0"/>
    <x v="0"/>
    <x v="0"/>
    <s v="Car verna Hyundai good"/>
    <x v="223"/>
    <x v="223"/>
    <n v="6"/>
  </r>
  <r>
    <x v="7"/>
    <s v="WRV"/>
    <n v="2017"/>
    <x v="1"/>
    <n v="44000"/>
    <x v="0"/>
    <n v="0"/>
    <x v="0"/>
    <x v="1"/>
    <x v="0"/>
    <s v="Honda WR-V i-VTEC VX, 2017, Petrol"/>
    <x v="258"/>
    <x v="258"/>
    <n v="8"/>
  </r>
  <r>
    <x v="12"/>
    <s v="E-Class"/>
    <n v="2014"/>
    <x v="3"/>
    <n v="78000"/>
    <x v="1"/>
    <n v="1"/>
    <x v="1"/>
    <x v="1"/>
    <x v="0"/>
    <s v="Mercedes-Benz E-Class E 200, 2014, Petrol"/>
    <x v="18"/>
    <x v="18"/>
    <n v="11"/>
  </r>
  <r>
    <x v="11"/>
    <s v="Scorpio"/>
    <n v="2016"/>
    <x v="8"/>
    <n v="44000"/>
    <x v="0"/>
    <n v="0"/>
    <x v="1"/>
    <x v="0"/>
    <x v="0"/>
    <s v="Mahindra Scorpio S6 Plus, 2016, Diesel"/>
    <x v="62"/>
    <x v="62"/>
    <n v="9"/>
  </r>
  <r>
    <x v="1"/>
    <s v="S-Cross"/>
    <n v="2022"/>
    <x v="13"/>
    <n v="54252"/>
    <x v="1"/>
    <n v="1"/>
    <x v="0"/>
    <x v="1"/>
    <x v="0"/>
    <s v="Maruti Suzuki S-Cross 1.5 Zeta, 2022, Petrol"/>
    <x v="62"/>
    <x v="62"/>
    <n v="3"/>
  </r>
  <r>
    <x v="5"/>
    <s v="Elite i20"/>
    <n v="2014"/>
    <x v="3"/>
    <n v="55000"/>
    <x v="0"/>
    <n v="0"/>
    <x v="1"/>
    <x v="0"/>
    <x v="0"/>
    <s v="Hyundai Elite i20 1.4 Magna Plus CRDi, 2014, Diesel"/>
    <x v="260"/>
    <x v="260"/>
    <n v="11"/>
  </r>
  <r>
    <x v="5"/>
    <s v="Creta"/>
    <n v="2018"/>
    <x v="5"/>
    <n v="48000"/>
    <x v="0"/>
    <n v="0"/>
    <x v="1"/>
    <x v="1"/>
    <x v="0"/>
    <s v="Hyundai Creta 1.6 SX, 2018, Petrol"/>
    <x v="36"/>
    <x v="36"/>
    <n v="7"/>
  </r>
  <r>
    <x v="3"/>
    <s v="Ecosport"/>
    <n v="2013"/>
    <x v="14"/>
    <n v="80000"/>
    <x v="0"/>
    <n v="0"/>
    <x v="1"/>
    <x v="0"/>
    <x v="0"/>
    <s v="Ford Ecosport [2013-2015] 1.5 TDCi Titanium (O), 2013, Diesel"/>
    <x v="59"/>
    <x v="59"/>
    <n v="12"/>
  </r>
  <r>
    <x v="7"/>
    <s v="Civic"/>
    <n v="2011"/>
    <x v="10"/>
    <n v="82000"/>
    <x v="0"/>
    <n v="0"/>
    <x v="0"/>
    <x v="1"/>
    <x v="0"/>
    <s v="Honda Civic 1.8 V MT, 2011, Petrol"/>
    <x v="201"/>
    <x v="201"/>
    <n v="14"/>
  </r>
  <r>
    <x v="23"/>
    <s v="Cedia"/>
    <n v="2006"/>
    <x v="19"/>
    <n v="96000"/>
    <x v="0"/>
    <n v="0"/>
    <x v="1"/>
    <x v="1"/>
    <x v="0"/>
    <s v="Mitsubishi cidea"/>
    <x v="104"/>
    <x v="104"/>
    <n v="19"/>
  </r>
  <r>
    <x v="7"/>
    <s v="City"/>
    <n v="2012"/>
    <x v="6"/>
    <n v="65973"/>
    <x v="0"/>
    <n v="0"/>
    <x v="1"/>
    <x v="1"/>
    <x v="0"/>
    <s v="Honda City 2011-2013 V MT, 2012, Petrol"/>
    <x v="261"/>
    <x v="261"/>
    <n v="13"/>
  </r>
  <r>
    <x v="5"/>
    <s v="Sonata Embera"/>
    <n v="2011"/>
    <x v="10"/>
    <n v="55632"/>
    <x v="0"/>
    <n v="0"/>
    <x v="0"/>
    <x v="0"/>
    <x v="0"/>
    <s v="Hyundai Sonata Embera Manual (Leather), 2011, Diesel"/>
    <x v="104"/>
    <x v="104"/>
    <n v="14"/>
  </r>
  <r>
    <x v="7"/>
    <s v="CRV"/>
    <n v="2013"/>
    <x v="14"/>
    <n v="97000"/>
    <x v="1"/>
    <n v="1"/>
    <x v="0"/>
    <x v="1"/>
    <x v="1"/>
    <s v="Honda CR-V 2.4 Automatic, 2013, Petrol"/>
    <x v="149"/>
    <x v="149"/>
    <n v="12"/>
  </r>
  <r>
    <x v="3"/>
    <s v="Endeavour"/>
    <n v="2017"/>
    <x v="1"/>
    <n v="87000"/>
    <x v="1"/>
    <n v="1"/>
    <x v="1"/>
    <x v="0"/>
    <x v="0"/>
    <s v="Ford Endeavour 3.2 Titanium AT 4X4, 2017, Diesel"/>
    <x v="24"/>
    <x v="24"/>
    <n v="8"/>
  </r>
  <r>
    <x v="6"/>
    <s v="Sonet"/>
    <n v="2020"/>
    <x v="4"/>
    <n v="42000"/>
    <x v="1"/>
    <n v="1"/>
    <x v="0"/>
    <x v="1"/>
    <x v="0"/>
    <s v="Kia Sonet HTK Plus Turbo iMT, 2020, Petrol"/>
    <x v="11"/>
    <x v="11"/>
    <n v="5"/>
  </r>
  <r>
    <x v="1"/>
    <s v="maruti-suzuki-dzire"/>
    <n v="2013"/>
    <x v="14"/>
    <n v="65000"/>
    <x v="0"/>
    <n v="0"/>
    <x v="0"/>
    <x v="1"/>
    <x v="0"/>
    <s v="Maruti Suzuki Dzire VXi AGS, 2013, Petrol"/>
    <x v="137"/>
    <x v="137"/>
    <n v="12"/>
  </r>
  <r>
    <x v="5"/>
    <s v="i20"/>
    <n v="2016"/>
    <x v="8"/>
    <n v="68712"/>
    <x v="0"/>
    <n v="0"/>
    <x v="1"/>
    <x v="1"/>
    <x v="0"/>
    <s v="Hyundai i20 1.2 Spotz, 2016, Petrol"/>
    <x v="22"/>
    <x v="22"/>
    <n v="9"/>
  </r>
  <r>
    <x v="6"/>
    <s v="Seltos"/>
    <n v="2020"/>
    <x v="4"/>
    <n v="77000"/>
    <x v="1"/>
    <n v="1"/>
    <x v="0"/>
    <x v="0"/>
    <x v="0"/>
    <s v="Kia Seltos GTX Plus AT D, 2020, Diesel"/>
    <x v="196"/>
    <x v="196"/>
    <n v="5"/>
  </r>
  <r>
    <x v="6"/>
    <s v="Sonet"/>
    <n v="2021"/>
    <x v="11"/>
    <n v="26000"/>
    <x v="0"/>
    <n v="0"/>
    <x v="0"/>
    <x v="1"/>
    <x v="0"/>
    <s v="Kia Sonet HTK G, 2021, Petrol"/>
    <x v="111"/>
    <x v="111"/>
    <n v="4"/>
  </r>
  <r>
    <x v="9"/>
    <s v="KWID"/>
    <n v="2020"/>
    <x v="4"/>
    <n v="31000"/>
    <x v="1"/>
    <n v="1"/>
    <x v="0"/>
    <x v="1"/>
    <x v="0"/>
    <s v="Renault KWID RXT AMT Climber (Automatic), 2020, Petrol"/>
    <x v="72"/>
    <x v="72"/>
    <n v="5"/>
  </r>
  <r>
    <x v="3"/>
    <s v="Figo Aspire"/>
    <n v="2016"/>
    <x v="8"/>
    <n v="75000"/>
    <x v="1"/>
    <n v="1"/>
    <x v="0"/>
    <x v="1"/>
    <x v="1"/>
    <s v="Ford Figo Aspire Titanium Automatic, 2016, Petrol"/>
    <x v="255"/>
    <x v="255"/>
    <n v="9"/>
  </r>
  <r>
    <x v="14"/>
    <s v="Octavia"/>
    <n v="2013"/>
    <x v="14"/>
    <n v="75000"/>
    <x v="1"/>
    <n v="1"/>
    <x v="1"/>
    <x v="1"/>
    <x v="0"/>
    <s v="Skoda Octavia 2013-2017 Ambition 1.8 TSI AT, 2013, Petrol"/>
    <x v="1"/>
    <x v="1"/>
    <n v="12"/>
  </r>
  <r>
    <x v="3"/>
    <s v="Ecosport"/>
    <n v="2017"/>
    <x v="1"/>
    <n v="49000"/>
    <x v="0"/>
    <n v="0"/>
    <x v="1"/>
    <x v="1"/>
    <x v="2"/>
    <s v="Ford Ecosport, 2017, Petrol"/>
    <x v="83"/>
    <x v="83"/>
    <n v="8"/>
  </r>
  <r>
    <x v="5"/>
    <s v="Xcent"/>
    <n v="2017"/>
    <x v="1"/>
    <n v="93000"/>
    <x v="0"/>
    <n v="0"/>
    <x v="0"/>
    <x v="0"/>
    <x v="0"/>
    <s v="Hyundai Xcent E 1.1 CRDi, 2017, Diesel"/>
    <x v="72"/>
    <x v="72"/>
    <n v="8"/>
  </r>
  <r>
    <x v="5"/>
    <s v="i20"/>
    <n v="2012"/>
    <x v="6"/>
    <n v="125000"/>
    <x v="0"/>
    <n v="0"/>
    <x v="0"/>
    <x v="0"/>
    <x v="0"/>
    <s v="Hyundai i20 2012-2014 Magna Optional 1.4 CRDi, 2012, Diesel"/>
    <x v="104"/>
    <x v="104"/>
    <n v="13"/>
  </r>
  <r>
    <x v="1"/>
    <s v="Vitara-Brezza"/>
    <n v="2017"/>
    <x v="1"/>
    <n v="156500"/>
    <x v="0"/>
    <n v="0"/>
    <x v="1"/>
    <x v="0"/>
    <x v="0"/>
    <s v="Maruti Suzuki Vitara Brezza 2016"/>
    <x v="27"/>
    <x v="27"/>
    <n v="8"/>
  </r>
  <r>
    <x v="5"/>
    <s v="i20"/>
    <n v="2018"/>
    <x v="5"/>
    <n v="64000"/>
    <x v="0"/>
    <n v="0"/>
    <x v="1"/>
    <x v="0"/>
    <x v="1"/>
    <s v="Hyundai i20 Diesel Asta Option, 2018, Diesel"/>
    <x v="262"/>
    <x v="262"/>
    <n v="7"/>
  </r>
  <r>
    <x v="11"/>
    <s v="Thar"/>
    <n v="2023"/>
    <x v="12"/>
    <n v="7300"/>
    <x v="1"/>
    <n v="1"/>
    <x v="0"/>
    <x v="0"/>
    <x v="0"/>
    <s v="Mahindra Thar 1.5 LX Hard Top Diesel AT 4 RWD, 2023, Diesel"/>
    <x v="263"/>
    <x v="263"/>
    <n v="2"/>
  </r>
  <r>
    <x v="11"/>
    <s v="Bolero Neo"/>
    <n v="2022"/>
    <x v="13"/>
    <n v="41000"/>
    <x v="0"/>
    <n v="0"/>
    <x v="0"/>
    <x v="0"/>
    <x v="0"/>
    <s v="Mahindra Bolero Neo 1.5 N 10, 2022, Diesel"/>
    <x v="175"/>
    <x v="175"/>
    <n v="3"/>
  </r>
  <r>
    <x v="5"/>
    <s v="i10"/>
    <n v="2013"/>
    <x v="14"/>
    <n v="34000"/>
    <x v="0"/>
    <n v="0"/>
    <x v="0"/>
    <x v="1"/>
    <x v="0"/>
    <s v="Hyundai i10 Era 1.1 iTech SE, 2013, Petrol"/>
    <x v="114"/>
    <x v="114"/>
    <n v="12"/>
  </r>
  <r>
    <x v="1"/>
    <s v="Swift"/>
    <n v="2022"/>
    <x v="13"/>
    <n v="25772"/>
    <x v="0"/>
    <n v="0"/>
    <x v="0"/>
    <x v="1"/>
    <x v="0"/>
    <s v="Maruti Suzuki Swift 1.2 VXI Glory Edition, 2022, Petrol"/>
    <x v="264"/>
    <x v="264"/>
    <n v="3"/>
  </r>
  <r>
    <x v="7"/>
    <s v="Accord"/>
    <n v="2005"/>
    <x v="15"/>
    <n v="137001"/>
    <x v="0"/>
    <n v="0"/>
    <x v="1"/>
    <x v="1"/>
    <x v="0"/>
    <s v="Honda Accord 2.4 MT, 2005, Petrol"/>
    <x v="61"/>
    <x v="61"/>
    <n v="20"/>
  </r>
  <r>
    <x v="0"/>
    <s v="Passat"/>
    <n v="2011"/>
    <x v="10"/>
    <n v="83800"/>
    <x v="1"/>
    <n v="1"/>
    <x v="1"/>
    <x v="0"/>
    <x v="0"/>
    <s v="Volkswagen Passat 2007-2010 Highline DSG, 2011, Diesel"/>
    <x v="38"/>
    <x v="38"/>
    <n v="14"/>
  </r>
  <r>
    <x v="7"/>
    <s v="City"/>
    <n v="2014"/>
    <x v="3"/>
    <n v="103000"/>
    <x v="0"/>
    <n v="0"/>
    <x v="1"/>
    <x v="0"/>
    <x v="0"/>
    <s v="Honda City V MT Sunroof, 2014, Diesel"/>
    <x v="129"/>
    <x v="129"/>
    <n v="11"/>
  </r>
  <r>
    <x v="5"/>
    <s v="Creta"/>
    <n v="2019"/>
    <x v="2"/>
    <n v="49000"/>
    <x v="1"/>
    <n v="1"/>
    <x v="0"/>
    <x v="1"/>
    <x v="0"/>
    <s v="Hyundai Creta 1.6 SX Plus Auto, 2019, Petrol"/>
    <x v="89"/>
    <x v="89"/>
    <n v="6"/>
  </r>
  <r>
    <x v="5"/>
    <s v="Elantra"/>
    <n v="2012"/>
    <x v="6"/>
    <n v="78000"/>
    <x v="1"/>
    <n v="1"/>
    <x v="1"/>
    <x v="1"/>
    <x v="0"/>
    <s v="Hyundai Elantra VTVT SX AT, 2012, Petrol"/>
    <x v="215"/>
    <x v="215"/>
    <n v="13"/>
  </r>
  <r>
    <x v="0"/>
    <s v="Polo"/>
    <n v="2014"/>
    <x v="3"/>
    <n v="121000"/>
    <x v="0"/>
    <n v="0"/>
    <x v="1"/>
    <x v="0"/>
    <x v="0"/>
    <s v="Volkswagen Polo 1.5 TDI Highline Plus, 2014, Diesel"/>
    <x v="29"/>
    <x v="29"/>
    <n v="11"/>
  </r>
  <r>
    <x v="25"/>
    <s v="MAX"/>
    <n v="2021"/>
    <x v="11"/>
    <n v="110000"/>
    <x v="0"/>
    <n v="0"/>
    <x v="0"/>
    <x v="0"/>
    <x v="0"/>
    <s v="Isuzu D-Max Space Cab Flat Deck AC, 2021, Diesel"/>
    <x v="223"/>
    <x v="223"/>
    <n v="4"/>
  </r>
  <r>
    <x v="1"/>
    <s v="Vitara-Brezza"/>
    <n v="2019"/>
    <x v="2"/>
    <n v="115000"/>
    <x v="1"/>
    <n v="1"/>
    <x v="1"/>
    <x v="0"/>
    <x v="0"/>
    <s v="VITARA BREZZA ZDi AMT , SUNROOF WEBASTO,PVT LTD Company Owned."/>
    <x v="265"/>
    <x v="265"/>
    <n v="6"/>
  </r>
  <r>
    <x v="1"/>
    <s v="Swift-Dzire"/>
    <n v="2015"/>
    <x v="9"/>
    <n v="83000"/>
    <x v="0"/>
    <n v="0"/>
    <x v="0"/>
    <x v="0"/>
    <x v="0"/>
    <s v="Maruti Suzuki Swift Dzire LDI Optional, 2015, Diesel"/>
    <x v="104"/>
    <x v="104"/>
    <n v="10"/>
  </r>
  <r>
    <x v="11"/>
    <s v="Scorpio"/>
    <n v="2010"/>
    <x v="0"/>
    <n v="52085"/>
    <x v="0"/>
    <n v="0"/>
    <x v="1"/>
    <x v="0"/>
    <x v="0"/>
    <s v="Mahindra Scorpio 2002-2013 2.6 CRDe, 2010, Diesel"/>
    <x v="117"/>
    <x v="117"/>
    <n v="15"/>
  </r>
  <r>
    <x v="11"/>
    <s v="Bolero"/>
    <n v="2021"/>
    <x v="11"/>
    <n v="80000"/>
    <x v="0"/>
    <n v="0"/>
    <x v="1"/>
    <x v="0"/>
    <x v="3"/>
    <s v="Mahindra Bolero, 2021, Diesel"/>
    <x v="149"/>
    <x v="149"/>
    <n v="4"/>
  </r>
  <r>
    <x v="13"/>
    <s v="Tiago"/>
    <n v="2020"/>
    <x v="4"/>
    <n v="28300"/>
    <x v="0"/>
    <n v="0"/>
    <x v="1"/>
    <x v="1"/>
    <x v="0"/>
    <s v="Tata Tiago XZ Plus, 2020, Petrol"/>
    <x v="266"/>
    <x v="266"/>
    <n v="5"/>
  </r>
  <r>
    <x v="9"/>
    <s v="Triber"/>
    <n v="2021"/>
    <x v="11"/>
    <n v="55000"/>
    <x v="0"/>
    <n v="0"/>
    <x v="0"/>
    <x v="1"/>
    <x v="0"/>
    <s v="Renault Triber RXL, 2021, Petrol"/>
    <x v="179"/>
    <x v="179"/>
    <n v="4"/>
  </r>
  <r>
    <x v="1"/>
    <s v="Wagon-R"/>
    <n v="2007"/>
    <x v="7"/>
    <n v="84000"/>
    <x v="0"/>
    <n v="0"/>
    <x v="1"/>
    <x v="1"/>
    <x v="0"/>
    <s v="Maruti Suzuki Wagon R LX Minor, 2007, Petrol"/>
    <x v="197"/>
    <x v="197"/>
    <n v="18"/>
  </r>
  <r>
    <x v="11"/>
    <s v="Thar"/>
    <n v="2016"/>
    <x v="8"/>
    <n v="46108"/>
    <x v="0"/>
    <n v="0"/>
    <x v="1"/>
    <x v="0"/>
    <x v="3"/>
    <s v="Mahindra Thar CRDE 4X4 BS IV, 2016, Diesel"/>
    <x v="161"/>
    <x v="161"/>
    <n v="9"/>
  </r>
  <r>
    <x v="5"/>
    <s v="Verna"/>
    <n v="2017"/>
    <x v="1"/>
    <n v="38000"/>
    <x v="1"/>
    <n v="1"/>
    <x v="1"/>
    <x v="1"/>
    <x v="0"/>
    <s v="Hyundai Verna VTVT 1.6 AT SX Option, 2017, Petrol"/>
    <x v="234"/>
    <x v="234"/>
    <n v="8"/>
  </r>
  <r>
    <x v="7"/>
    <s v="City"/>
    <n v="2014"/>
    <x v="3"/>
    <n v="95000"/>
    <x v="0"/>
    <n v="0"/>
    <x v="0"/>
    <x v="0"/>
    <x v="0"/>
    <s v="Honda City 2014-2015 i DTEC V, 2014, Diesel"/>
    <x v="26"/>
    <x v="26"/>
    <n v="11"/>
  </r>
  <r>
    <x v="1"/>
    <s v="Wagon R"/>
    <n v="2006"/>
    <x v="19"/>
    <n v="58000"/>
    <x v="0"/>
    <n v="0"/>
    <x v="1"/>
    <x v="1"/>
    <x v="0"/>
    <s v="Maruti Suzuki Wagon R LXI Optional, 2006, Petrol"/>
    <x v="254"/>
    <x v="254"/>
    <n v="19"/>
  </r>
  <r>
    <x v="5"/>
    <s v="Verna"/>
    <n v="2008"/>
    <x v="18"/>
    <n v="140000"/>
    <x v="0"/>
    <n v="0"/>
    <x v="1"/>
    <x v="0"/>
    <x v="0"/>
    <s v="Hyundai Verna 1.5 SX Diesel AT, 2008, Diesel"/>
    <x v="267"/>
    <x v="267"/>
    <n v="17"/>
  </r>
  <r>
    <x v="13"/>
    <s v="Tiago"/>
    <n v="2019"/>
    <x v="2"/>
    <n v="35967"/>
    <x v="0"/>
    <n v="0"/>
    <x v="0"/>
    <x v="1"/>
    <x v="5"/>
    <s v="Tata Tiago XM, 2019, Petrol"/>
    <x v="119"/>
    <x v="119"/>
    <n v="6"/>
  </r>
  <r>
    <x v="4"/>
    <s v="Corolla Altis"/>
    <n v="2016"/>
    <x v="8"/>
    <n v="61000"/>
    <x v="1"/>
    <n v="1"/>
    <x v="1"/>
    <x v="1"/>
    <x v="0"/>
    <s v="Toyota Corolla Altis 2013-2017 G AT, 2016, Petrol"/>
    <x v="21"/>
    <x v="21"/>
    <n v="9"/>
  </r>
  <r>
    <x v="13"/>
    <s v="Indica Vista"/>
    <n v="2009"/>
    <x v="16"/>
    <n v="80000"/>
    <x v="0"/>
    <n v="0"/>
    <x v="1"/>
    <x v="1"/>
    <x v="0"/>
    <s v="Tata Indica Vista 2009 Petrol Well Maintained"/>
    <x v="268"/>
    <x v="268"/>
    <n v="16"/>
  </r>
  <r>
    <x v="5"/>
    <s v="Creta"/>
    <n v="2018"/>
    <x v="5"/>
    <n v="54904"/>
    <x v="0"/>
    <n v="0"/>
    <x v="0"/>
    <x v="0"/>
    <x v="1"/>
    <s v="Hyundai Creta 1.6 SX, 2018, Diesel"/>
    <x v="269"/>
    <x v="269"/>
    <n v="7"/>
  </r>
  <r>
    <x v="2"/>
    <s v="3 Series"/>
    <n v="2013"/>
    <x v="14"/>
    <n v="57000"/>
    <x v="1"/>
    <n v="1"/>
    <x v="0"/>
    <x v="0"/>
    <x v="0"/>
    <s v="BMW 3 Series 320 D Performance Edition, 2013, Diesel"/>
    <x v="128"/>
    <x v="128"/>
    <n v="12"/>
  </r>
  <r>
    <x v="11"/>
    <s v="XUV500"/>
    <n v="2017"/>
    <x v="1"/>
    <n v="52000"/>
    <x v="1"/>
    <n v="1"/>
    <x v="0"/>
    <x v="0"/>
    <x v="0"/>
    <s v="Mahindra XUV500 W10 AT, 2017, Diesel"/>
    <x v="128"/>
    <x v="128"/>
    <n v="8"/>
  </r>
  <r>
    <x v="11"/>
    <s v="Thar"/>
    <n v="2021"/>
    <x v="11"/>
    <n v="38000"/>
    <x v="1"/>
    <n v="1"/>
    <x v="0"/>
    <x v="0"/>
    <x v="0"/>
    <s v="Mahindra Thar 2.2 LX Convertible Diesel AT 4 Str, 2021, Diesel"/>
    <x v="24"/>
    <x v="24"/>
    <n v="4"/>
  </r>
  <r>
    <x v="5"/>
    <s v="Creta Facelift"/>
    <n v="2024"/>
    <x v="17"/>
    <n v="3200"/>
    <x v="0"/>
    <n v="0"/>
    <x v="0"/>
    <x v="1"/>
    <x v="0"/>
    <s v="Hyundai Creta Facelift 2024 Petrol 3200 Km Driven"/>
    <x v="13"/>
    <x v="13"/>
    <n v="1"/>
  </r>
  <r>
    <x v="11"/>
    <s v="Thar"/>
    <n v="2021"/>
    <x v="11"/>
    <n v="46000"/>
    <x v="1"/>
    <n v="1"/>
    <x v="0"/>
    <x v="0"/>
    <x v="0"/>
    <s v="Mahindra Thar LX 4-STR Hard Top AT, 2021, Diesel"/>
    <x v="270"/>
    <x v="270"/>
    <n v="4"/>
  </r>
  <r>
    <x v="1"/>
    <s v="Wagon-R"/>
    <n v="2009"/>
    <x v="16"/>
    <n v="70000"/>
    <x v="0"/>
    <n v="0"/>
    <x v="1"/>
    <x v="1"/>
    <x v="0"/>
    <s v="Maruti Suzuki Wagon R LXI Opt, 2009, Petrol"/>
    <x v="271"/>
    <x v="271"/>
    <n v="16"/>
  </r>
  <r>
    <x v="6"/>
    <s v="Sonet"/>
    <n v="2023"/>
    <x v="12"/>
    <n v="2400"/>
    <x v="1"/>
    <n v="1"/>
    <x v="0"/>
    <x v="0"/>
    <x v="0"/>
    <s v="Kia Sonet HTX G, 2023, Diesel"/>
    <x v="14"/>
    <x v="14"/>
    <n v="2"/>
  </r>
  <r>
    <x v="0"/>
    <s v="VentoTest"/>
    <n v="2017"/>
    <x v="1"/>
    <n v="62000"/>
    <x v="1"/>
    <n v="1"/>
    <x v="1"/>
    <x v="1"/>
    <x v="0"/>
    <s v="Volkswagen Vento 1.2 TSI Highline Plus AT, 2017, Petrol"/>
    <x v="22"/>
    <x v="22"/>
    <n v="8"/>
  </r>
  <r>
    <x v="12"/>
    <s v="E-Class"/>
    <n v="2014"/>
    <x v="3"/>
    <n v="119000"/>
    <x v="1"/>
    <n v="1"/>
    <x v="0"/>
    <x v="0"/>
    <x v="0"/>
    <s v="Mercedes-Benz E-Class E 250 CDI Avantgarde, 2014, Diesel"/>
    <x v="30"/>
    <x v="30"/>
    <n v="11"/>
  </r>
  <r>
    <x v="7"/>
    <s v="Amaze"/>
    <n v="2019"/>
    <x v="2"/>
    <n v="67000"/>
    <x v="1"/>
    <n v="1"/>
    <x v="1"/>
    <x v="1"/>
    <x v="0"/>
    <s v="Honda Amaze, 2019, Petrol"/>
    <x v="52"/>
    <x v="52"/>
    <n v="6"/>
  </r>
  <r>
    <x v="11"/>
    <s v="XUV500"/>
    <n v="2015"/>
    <x v="9"/>
    <n v="85000"/>
    <x v="0"/>
    <n v="0"/>
    <x v="0"/>
    <x v="0"/>
    <x v="2"/>
    <s v="Mahindra XUV500 2011-2015 W8 2WD, 2015, Diesel"/>
    <x v="52"/>
    <x v="52"/>
    <n v="10"/>
  </r>
  <r>
    <x v="14"/>
    <s v="Rapid"/>
    <n v="2015"/>
    <x v="9"/>
    <n v="124006"/>
    <x v="0"/>
    <n v="0"/>
    <x v="1"/>
    <x v="0"/>
    <x v="3"/>
    <s v="Skoda Rapid 1.5 Elegance TDI, 2015, Diesel"/>
    <x v="150"/>
    <x v="150"/>
    <n v="10"/>
  </r>
  <r>
    <x v="1"/>
    <s v="Baleno"/>
    <n v="2016"/>
    <x v="8"/>
    <n v="55000"/>
    <x v="0"/>
    <n v="0"/>
    <x v="1"/>
    <x v="1"/>
    <x v="0"/>
    <s v="Maruti Suzuki Baleno 2015-2019 1.2 Zeta AT, 2016, Petrol"/>
    <x v="217"/>
    <x v="217"/>
    <n v="9"/>
  </r>
  <r>
    <x v="5"/>
    <s v="i20"/>
    <n v="2013"/>
    <x v="14"/>
    <n v="24500"/>
    <x v="0"/>
    <n v="0"/>
    <x v="1"/>
    <x v="1"/>
    <x v="0"/>
    <s v="Hyundai i20 2013 Petrol 24500 Km Driven"/>
    <x v="225"/>
    <x v="225"/>
    <n v="12"/>
  </r>
  <r>
    <x v="0"/>
    <s v="Polo"/>
    <n v="2020"/>
    <x v="4"/>
    <n v="35000"/>
    <x v="1"/>
    <n v="1"/>
    <x v="0"/>
    <x v="1"/>
    <x v="0"/>
    <s v="Volkswagen Polo 1.2 GT TSI, 2020, Petrol"/>
    <x v="272"/>
    <x v="272"/>
    <n v="5"/>
  </r>
  <r>
    <x v="20"/>
    <s v="Compass"/>
    <n v="2017"/>
    <x v="1"/>
    <n v="51600"/>
    <x v="0"/>
    <n v="0"/>
    <x v="0"/>
    <x v="0"/>
    <x v="0"/>
    <s v="Jeep Compass 2.0 Longitude, 2017, Diesel"/>
    <x v="112"/>
    <x v="112"/>
    <n v="8"/>
  </r>
  <r>
    <x v="6"/>
    <s v="Seltos"/>
    <n v="2021"/>
    <x v="11"/>
    <n v="100000"/>
    <x v="1"/>
    <n v="1"/>
    <x v="0"/>
    <x v="0"/>
    <x v="0"/>
    <s v="Kia Seltos HTK Plus AT D, 2021, Diesel"/>
    <x v="3"/>
    <x v="3"/>
    <n v="4"/>
  </r>
  <r>
    <x v="5"/>
    <s v="i20"/>
    <n v="2012"/>
    <x v="6"/>
    <n v="110000"/>
    <x v="0"/>
    <n v="0"/>
    <x v="1"/>
    <x v="1"/>
    <x v="0"/>
    <s v="Hyundai i20 Magna 1.2 MT, 2012, Petrol"/>
    <x v="273"/>
    <x v="273"/>
    <n v="13"/>
  </r>
  <r>
    <x v="5"/>
    <s v="Venue"/>
    <n v="2019"/>
    <x v="2"/>
    <n v="52000"/>
    <x v="0"/>
    <n v="0"/>
    <x v="1"/>
    <x v="1"/>
    <x v="0"/>
    <s v="Hyundai Venue 1.0L Turbo GDI SX(O) MT, 2019, Petrol"/>
    <x v="100"/>
    <x v="100"/>
    <n v="6"/>
  </r>
  <r>
    <x v="7"/>
    <s v="Amaze"/>
    <n v="2022"/>
    <x v="13"/>
    <n v="21000"/>
    <x v="1"/>
    <n v="1"/>
    <x v="0"/>
    <x v="1"/>
    <x v="0"/>
    <s v="Honda Amaze VX CVT Petrol, 2022, Petrol"/>
    <x v="274"/>
    <x v="274"/>
    <n v="3"/>
  </r>
  <r>
    <x v="7"/>
    <s v="City"/>
    <n v="2015"/>
    <x v="9"/>
    <n v="70000"/>
    <x v="1"/>
    <n v="1"/>
    <x v="0"/>
    <x v="1"/>
    <x v="0"/>
    <s v="Honda City 2014-2015 i VTEC VX, 2015, Petrol"/>
    <x v="52"/>
    <x v="52"/>
    <n v="10"/>
  </r>
  <r>
    <x v="0"/>
    <s v="Polo"/>
    <n v="2015"/>
    <x v="9"/>
    <n v="78000"/>
    <x v="0"/>
    <n v="0"/>
    <x v="1"/>
    <x v="0"/>
    <x v="0"/>
    <s v="Volkswagen Polo 2015 Diesel Highline plus Well Maintained"/>
    <x v="150"/>
    <x v="150"/>
    <n v="10"/>
  </r>
  <r>
    <x v="4"/>
    <s v="Innova Crysta"/>
    <n v="2016"/>
    <x v="8"/>
    <n v="103000"/>
    <x v="0"/>
    <n v="0"/>
    <x v="1"/>
    <x v="0"/>
    <x v="3"/>
    <s v="Toyota Innova Crysta 2.4 V 8 STR, 2016, Diesel"/>
    <x v="3"/>
    <x v="3"/>
    <n v="9"/>
  </r>
  <r>
    <x v="5"/>
    <s v="i20"/>
    <n v="2012"/>
    <x v="6"/>
    <n v="120000"/>
    <x v="0"/>
    <n v="0"/>
    <x v="1"/>
    <x v="0"/>
    <x v="0"/>
    <s v="Hyundai i20 Magna Plus, 2012, Diesel"/>
    <x v="275"/>
    <x v="275"/>
    <n v="13"/>
  </r>
  <r>
    <x v="3"/>
    <s v="Figo"/>
    <n v="2011"/>
    <x v="10"/>
    <n v="93638"/>
    <x v="0"/>
    <n v="0"/>
    <x v="1"/>
    <x v="0"/>
    <x v="4"/>
    <s v="Ford Figo 2010-2012 Diesel EXI, 2011, Diesel"/>
    <x v="164"/>
    <x v="164"/>
    <n v="14"/>
  </r>
  <r>
    <x v="1"/>
    <s v="Swift-Dzire"/>
    <n v="2013"/>
    <x v="14"/>
    <n v="150000"/>
    <x v="0"/>
    <n v="0"/>
    <x v="1"/>
    <x v="0"/>
    <x v="0"/>
    <s v="Maruti Suzuki Swift Dzire"/>
    <x v="33"/>
    <x v="33"/>
    <n v="12"/>
  </r>
  <r>
    <x v="5"/>
    <s v="Elantra"/>
    <n v="2018"/>
    <x v="5"/>
    <n v="68000"/>
    <x v="1"/>
    <n v="1"/>
    <x v="0"/>
    <x v="0"/>
    <x v="0"/>
    <s v="Hyundai Elantra SX Optional 1.6 Diesel, 2018, Diesel"/>
    <x v="203"/>
    <x v="203"/>
    <n v="7"/>
  </r>
  <r>
    <x v="1"/>
    <s v="Swift-Dzire"/>
    <n v="2013"/>
    <x v="14"/>
    <n v="135000"/>
    <x v="0"/>
    <n v="0"/>
    <x v="1"/>
    <x v="0"/>
    <x v="0"/>
    <s v="Maruti Suzuki Swift Dzire 2013 Diesel Good Condition"/>
    <x v="85"/>
    <x v="85"/>
    <n v="12"/>
  </r>
  <r>
    <x v="26"/>
    <s v="RediGO"/>
    <n v="2018"/>
    <x v="5"/>
    <n v="38000"/>
    <x v="1"/>
    <n v="1"/>
    <x v="0"/>
    <x v="1"/>
    <x v="0"/>
    <s v="Datsun RediGO AMT 1.0 S, 2018, Petrol"/>
    <x v="50"/>
    <x v="50"/>
    <n v="7"/>
  </r>
  <r>
    <x v="8"/>
    <s v="A4"/>
    <n v="2011"/>
    <x v="10"/>
    <n v="150000"/>
    <x v="1"/>
    <n v="1"/>
    <x v="1"/>
    <x v="0"/>
    <x v="0"/>
    <s v="Audi A4 2.0 35 TDI Premium Plus Sunroof, 2011, Diesel"/>
    <x v="276"/>
    <x v="276"/>
    <n v="14"/>
  </r>
  <r>
    <x v="1"/>
    <s v="Swift"/>
    <n v="2019"/>
    <x v="2"/>
    <n v="48000"/>
    <x v="0"/>
    <n v="0"/>
    <x v="0"/>
    <x v="1"/>
    <x v="3"/>
    <s v="Maruti Suzuki Swift 1.2 VXI (O), 2019, Petrol"/>
    <x v="129"/>
    <x v="129"/>
    <n v="6"/>
  </r>
  <r>
    <x v="1"/>
    <s v="Swift"/>
    <n v="2022"/>
    <x v="13"/>
    <n v="19245"/>
    <x v="1"/>
    <n v="1"/>
    <x v="0"/>
    <x v="1"/>
    <x v="0"/>
    <s v="Maruti Suzuki Swift VXI ABS BSIV, 2022, Petrol"/>
    <x v="32"/>
    <x v="32"/>
    <n v="3"/>
  </r>
  <r>
    <x v="11"/>
    <s v="XUV500"/>
    <n v="2014"/>
    <x v="3"/>
    <n v="88500"/>
    <x v="0"/>
    <n v="0"/>
    <x v="0"/>
    <x v="0"/>
    <x v="0"/>
    <s v="Mahindra XUV500 2014 Diesel 88500 Km Driven"/>
    <x v="60"/>
    <x v="60"/>
    <n v="11"/>
  </r>
  <r>
    <x v="1"/>
    <s v="Alto-K10"/>
    <n v="2015"/>
    <x v="9"/>
    <n v="73000"/>
    <x v="1"/>
    <n v="1"/>
    <x v="0"/>
    <x v="1"/>
    <x v="0"/>
    <s v="Maruti Suzuki Alto K10 VXI AMT Optional, 2015, Petrol"/>
    <x v="277"/>
    <x v="277"/>
    <n v="10"/>
  </r>
  <r>
    <x v="8"/>
    <s v="A6"/>
    <n v="2014"/>
    <x v="3"/>
    <n v="99000"/>
    <x v="1"/>
    <n v="1"/>
    <x v="0"/>
    <x v="0"/>
    <x v="0"/>
    <s v="Audi A6 2.0 TDI Premium Plus, 2014, Diesel"/>
    <x v="62"/>
    <x v="62"/>
    <n v="11"/>
  </r>
  <r>
    <x v="7"/>
    <s v="City"/>
    <n v="2021"/>
    <x v="11"/>
    <n v="15000"/>
    <x v="1"/>
    <n v="1"/>
    <x v="0"/>
    <x v="1"/>
    <x v="0"/>
    <s v="Honda City ZX Petrol CVT, 2021, Petrol"/>
    <x v="170"/>
    <x v="170"/>
    <n v="4"/>
  </r>
  <r>
    <x v="8"/>
    <s v="Q3"/>
    <n v="2016"/>
    <x v="8"/>
    <n v="50000"/>
    <x v="1"/>
    <n v="1"/>
    <x v="1"/>
    <x v="0"/>
    <x v="0"/>
    <s v="Audi Q3 2.0 35 TDI Technology, 2016, Diesel"/>
    <x v="195"/>
    <x v="195"/>
    <n v="9"/>
  </r>
  <r>
    <x v="5"/>
    <s v="i20"/>
    <n v="2014"/>
    <x v="3"/>
    <n v="70000"/>
    <x v="0"/>
    <n v="0"/>
    <x v="1"/>
    <x v="0"/>
    <x v="2"/>
    <s v="Hyundai i20 e 2014-2015 Sportz 1.4 CRDi, 2014, Diesel"/>
    <x v="215"/>
    <x v="215"/>
    <n v="11"/>
  </r>
  <r>
    <x v="1"/>
    <s v="Swift"/>
    <n v="2020"/>
    <x v="4"/>
    <n v="65000"/>
    <x v="0"/>
    <n v="0"/>
    <x v="0"/>
    <x v="1"/>
    <x v="0"/>
    <s v="Maruti Suzuki Swift 2020 Petrol 65000 Km Driven"/>
    <x v="75"/>
    <x v="75"/>
    <n v="5"/>
  </r>
  <r>
    <x v="0"/>
    <s v="VentoTest"/>
    <n v="2015"/>
    <x v="9"/>
    <n v="103000"/>
    <x v="1"/>
    <n v="1"/>
    <x v="0"/>
    <x v="0"/>
    <x v="0"/>
    <s v="Volkswagen Vento [2010-2015] 1.5 TDI Comfortline AT, 2015, Diesel"/>
    <x v="178"/>
    <x v="178"/>
    <n v="10"/>
  </r>
  <r>
    <x v="7"/>
    <s v="City"/>
    <n v="2018"/>
    <x v="5"/>
    <n v="48000"/>
    <x v="0"/>
    <n v="0"/>
    <x v="1"/>
    <x v="1"/>
    <x v="0"/>
    <s v="Honda City, 2018, Petrol"/>
    <x v="52"/>
    <x v="52"/>
    <n v="7"/>
  </r>
  <r>
    <x v="7"/>
    <s v="Civic"/>
    <n v="2007"/>
    <x v="7"/>
    <n v="95000"/>
    <x v="0"/>
    <n v="0"/>
    <x v="1"/>
    <x v="1"/>
    <x v="0"/>
    <s v="Honda Civic 1.8 (E) MT, 2007, Petrol"/>
    <x v="91"/>
    <x v="91"/>
    <n v="18"/>
  </r>
  <r>
    <x v="7"/>
    <s v="City"/>
    <n v="2014"/>
    <x v="3"/>
    <n v="90000"/>
    <x v="0"/>
    <n v="0"/>
    <x v="1"/>
    <x v="0"/>
    <x v="0"/>
    <s v="Honda City 2014 Diesel Well Maintained"/>
    <x v="278"/>
    <x v="278"/>
    <n v="11"/>
  </r>
  <r>
    <x v="11"/>
    <s v="TUV"/>
    <n v="2019"/>
    <x v="2"/>
    <n v="97333"/>
    <x v="0"/>
    <n v="0"/>
    <x v="0"/>
    <x v="0"/>
    <x v="0"/>
    <s v="Mahindra TUV 300 T10, 2019, Diesel"/>
    <x v="227"/>
    <x v="227"/>
    <n v="6"/>
  </r>
  <r>
    <x v="5"/>
    <s v="i10"/>
    <n v="2012"/>
    <x v="6"/>
    <n v="100000"/>
    <x v="1"/>
    <n v="1"/>
    <x v="1"/>
    <x v="1"/>
    <x v="0"/>
    <s v="Hyundai i10 1.2 Kappa SPORTZ, 2012, Petrol"/>
    <x v="174"/>
    <x v="174"/>
    <n v="13"/>
  </r>
  <r>
    <x v="9"/>
    <s v="KWID"/>
    <n v="2016"/>
    <x v="8"/>
    <n v="40000"/>
    <x v="0"/>
    <n v="0"/>
    <x v="1"/>
    <x v="1"/>
    <x v="5"/>
    <s v="Renault KWID RXT 1.0, 2016, Petrol"/>
    <x v="166"/>
    <x v="166"/>
    <n v="9"/>
  </r>
  <r>
    <x v="1"/>
    <s v="Ciaz"/>
    <n v="2018"/>
    <x v="5"/>
    <n v="34000"/>
    <x v="1"/>
    <n v="1"/>
    <x v="0"/>
    <x v="1"/>
    <x v="0"/>
    <s v="Maruti Suzuki Ciaz Alpha Automatic, 2018, Petrol"/>
    <x v="279"/>
    <x v="279"/>
    <n v="7"/>
  </r>
  <r>
    <x v="7"/>
    <s v="City"/>
    <n v="2017"/>
    <x v="1"/>
    <n v="28305"/>
    <x v="1"/>
    <n v="1"/>
    <x v="0"/>
    <x v="1"/>
    <x v="0"/>
    <s v="Honda City i-VTEC CVT V, 2017, Petrol"/>
    <x v="280"/>
    <x v="280"/>
    <n v="8"/>
  </r>
  <r>
    <x v="1"/>
    <s v="Alto"/>
    <n v="2011"/>
    <x v="10"/>
    <n v="53000"/>
    <x v="0"/>
    <n v="0"/>
    <x v="1"/>
    <x v="1"/>
    <x v="0"/>
    <s v="Maruti Suzuki Alto 2011 Petrol 53000 Km Driven"/>
    <x v="281"/>
    <x v="281"/>
    <n v="14"/>
  </r>
  <r>
    <x v="7"/>
    <s v="City"/>
    <n v="2014"/>
    <x v="3"/>
    <n v="87000"/>
    <x v="0"/>
    <n v="0"/>
    <x v="0"/>
    <x v="0"/>
    <x v="1"/>
    <s v="Honda City 2014-2015 i DTEC S, 2014, Diesel"/>
    <x v="64"/>
    <x v="64"/>
    <n v="11"/>
  </r>
  <r>
    <x v="1"/>
    <s v="Swift-Dzire"/>
    <n v="2017"/>
    <x v="1"/>
    <n v="56000"/>
    <x v="0"/>
    <n v="0"/>
    <x v="1"/>
    <x v="0"/>
    <x v="0"/>
    <s v="Maruti Suzuki Swift Dzire 2017 Diesel 56000 Km Driven"/>
    <x v="28"/>
    <x v="28"/>
    <n v="8"/>
  </r>
  <r>
    <x v="1"/>
    <s v="Ertiga"/>
    <n v="2017"/>
    <x v="1"/>
    <n v="46000"/>
    <x v="1"/>
    <n v="1"/>
    <x v="1"/>
    <x v="1"/>
    <x v="0"/>
    <s v="Maruti Suzuki Ertiga VXI AT Petrol, 2017, Petrol"/>
    <x v="100"/>
    <x v="100"/>
    <n v="8"/>
  </r>
  <r>
    <x v="1"/>
    <s v="S-Presso"/>
    <n v="2021"/>
    <x v="11"/>
    <n v="25000"/>
    <x v="1"/>
    <n v="1"/>
    <x v="1"/>
    <x v="1"/>
    <x v="0"/>
    <s v="Maruti Suzuki S-Presso 2021 Petrol"/>
    <x v="64"/>
    <x v="64"/>
    <n v="4"/>
  </r>
  <r>
    <x v="14"/>
    <s v="Octavia"/>
    <n v="2015"/>
    <x v="9"/>
    <n v="59000"/>
    <x v="1"/>
    <n v="1"/>
    <x v="1"/>
    <x v="1"/>
    <x v="1"/>
    <s v="Skoda Octavia 2013-2017 Style Plus 1.8 TSI AT, 2015, Petrol"/>
    <x v="282"/>
    <x v="282"/>
    <n v="10"/>
  </r>
  <r>
    <x v="5"/>
    <s v="Creta"/>
    <n v="2016"/>
    <x v="8"/>
    <n v="78000"/>
    <x v="1"/>
    <n v="1"/>
    <x v="1"/>
    <x v="0"/>
    <x v="0"/>
    <s v="Hyundai Creta 1.6 SX Automatic Diesel, 2016, Diesel"/>
    <x v="283"/>
    <x v="283"/>
    <n v="9"/>
  </r>
  <r>
    <x v="1"/>
    <s v="Ignis"/>
    <n v="2020"/>
    <x v="4"/>
    <n v="28000"/>
    <x v="1"/>
    <n v="1"/>
    <x v="1"/>
    <x v="1"/>
    <x v="0"/>
    <s v="Maruti Suzuki Ignis 1.3 AMT Alpha, 2020, Petrol"/>
    <x v="142"/>
    <x v="142"/>
    <n v="5"/>
  </r>
  <r>
    <x v="7"/>
    <s v="City"/>
    <n v="2016"/>
    <x v="8"/>
    <n v="29000"/>
    <x v="1"/>
    <n v="1"/>
    <x v="0"/>
    <x v="1"/>
    <x v="0"/>
    <s v="Honda City 2015-2017 i VTEC VX Option, 2016, Petrol"/>
    <x v="27"/>
    <x v="27"/>
    <n v="9"/>
  </r>
  <r>
    <x v="5"/>
    <s v="i20"/>
    <n v="2017"/>
    <x v="1"/>
    <n v="49700"/>
    <x v="0"/>
    <n v="0"/>
    <x v="0"/>
    <x v="1"/>
    <x v="1"/>
    <s v="Hyundai i20 Sportz 1.2 MT, 2017, Petrol"/>
    <x v="284"/>
    <x v="284"/>
    <n v="8"/>
  </r>
  <r>
    <x v="8"/>
    <s v="A6"/>
    <n v="2011"/>
    <x v="10"/>
    <n v="51000"/>
    <x v="1"/>
    <n v="1"/>
    <x v="1"/>
    <x v="1"/>
    <x v="0"/>
    <s v="Audi A6 2009-2011 2.8 FSI, 2011, Petrol"/>
    <x v="3"/>
    <x v="3"/>
    <n v="14"/>
  </r>
  <r>
    <x v="11"/>
    <s v="XUV500"/>
    <n v="2019"/>
    <x v="2"/>
    <n v="19300"/>
    <x v="0"/>
    <n v="0"/>
    <x v="1"/>
    <x v="0"/>
    <x v="0"/>
    <s v="Mahindra XUV500 W7, 2019, Diesel"/>
    <x v="89"/>
    <x v="89"/>
    <n v="6"/>
  </r>
  <r>
    <x v="0"/>
    <s v="Polo"/>
    <n v="2021"/>
    <x v="11"/>
    <n v="17000"/>
    <x v="1"/>
    <n v="1"/>
    <x v="0"/>
    <x v="1"/>
    <x v="0"/>
    <s v="Volkswagen Polo GT TSI, 2021, Petrol"/>
    <x v="285"/>
    <x v="285"/>
    <n v="4"/>
  </r>
  <r>
    <x v="4"/>
    <s v="Fortuner"/>
    <n v="2013"/>
    <x v="14"/>
    <n v="95013"/>
    <x v="1"/>
    <n v="1"/>
    <x v="0"/>
    <x v="0"/>
    <x v="1"/>
    <s v="Toyota Fortuner 3.0 4x4 Manual, 2013, Diesel"/>
    <x v="16"/>
    <x v="16"/>
    <n v="12"/>
  </r>
  <r>
    <x v="1"/>
    <s v="Alto 800"/>
    <n v="2020"/>
    <x v="4"/>
    <n v="39000"/>
    <x v="0"/>
    <n v="0"/>
    <x v="0"/>
    <x v="1"/>
    <x v="0"/>
    <s v="Maruti Suzuki Alto 800 2019-2023 0.8 LXI (O), 2020, Petrol"/>
    <x v="135"/>
    <x v="135"/>
    <n v="5"/>
  </r>
  <r>
    <x v="5"/>
    <s v="Creta"/>
    <n v="2022"/>
    <x v="13"/>
    <n v="9000"/>
    <x v="0"/>
    <n v="0"/>
    <x v="0"/>
    <x v="1"/>
    <x v="0"/>
    <s v="Hyundai Creta SX 1.5 Petrol Adventure Edition, 2022, Petrol"/>
    <x v="180"/>
    <x v="180"/>
    <n v="3"/>
  </r>
  <r>
    <x v="20"/>
    <s v="Compass"/>
    <n v="2020"/>
    <x v="4"/>
    <n v="52300"/>
    <x v="1"/>
    <n v="1"/>
    <x v="0"/>
    <x v="1"/>
    <x v="0"/>
    <s v="Jeep Compass 1.4 Longitude Plus Petrol AT, 2020, Petrol"/>
    <x v="224"/>
    <x v="224"/>
    <n v="5"/>
  </r>
  <r>
    <x v="8"/>
    <s v="A6"/>
    <n v="2013"/>
    <x v="14"/>
    <n v="16250"/>
    <x v="1"/>
    <n v="1"/>
    <x v="0"/>
    <x v="1"/>
    <x v="0"/>
    <s v="Audi A6 2.0 TFSI Premium Plus, 2013, Petrol"/>
    <x v="3"/>
    <x v="3"/>
    <n v="12"/>
  </r>
  <r>
    <x v="5"/>
    <s v="Venue"/>
    <n v="2020"/>
    <x v="4"/>
    <n v="30000"/>
    <x v="0"/>
    <n v="0"/>
    <x v="0"/>
    <x v="1"/>
    <x v="0"/>
    <s v="Hyundai Venue 2020"/>
    <x v="286"/>
    <x v="286"/>
    <n v="5"/>
  </r>
  <r>
    <x v="13"/>
    <s v="Tigor"/>
    <n v="2022"/>
    <x v="13"/>
    <n v="18000"/>
    <x v="0"/>
    <n v="0"/>
    <x v="0"/>
    <x v="1"/>
    <x v="3"/>
    <s v="Tata Tigor 1.2 Revotron XZ Plus Leatherette, 2022, Petrol"/>
    <x v="171"/>
    <x v="171"/>
    <n v="3"/>
  </r>
  <r>
    <x v="2"/>
    <s v="5 Series"/>
    <n v="2015"/>
    <x v="9"/>
    <n v="92000"/>
    <x v="1"/>
    <n v="1"/>
    <x v="0"/>
    <x v="0"/>
    <x v="0"/>
    <s v="BMW 5 Series 2.0 520D Luxury Line, 2015, Diesel"/>
    <x v="44"/>
    <x v="44"/>
    <n v="10"/>
  </r>
  <r>
    <x v="13"/>
    <s v="Nano"/>
    <n v="2014"/>
    <x v="3"/>
    <n v="48000"/>
    <x v="0"/>
    <n v="0"/>
    <x v="1"/>
    <x v="1"/>
    <x v="0"/>
    <s v="Tata Nano 2014 Petrol 48000 Km Driven"/>
    <x v="63"/>
    <x v="63"/>
    <n v="11"/>
  </r>
  <r>
    <x v="6"/>
    <s v="Sonet"/>
    <n v="2023"/>
    <x v="12"/>
    <n v="2400"/>
    <x v="1"/>
    <n v="1"/>
    <x v="0"/>
    <x v="1"/>
    <x v="0"/>
    <s v="Kia Sonet HTX 1.5 DIESEL, 2023, Petrol"/>
    <x v="14"/>
    <x v="14"/>
    <n v="2"/>
  </r>
  <r>
    <x v="7"/>
    <s v="City"/>
    <n v="2016"/>
    <x v="8"/>
    <n v="111000"/>
    <x v="1"/>
    <n v="1"/>
    <x v="0"/>
    <x v="1"/>
    <x v="0"/>
    <s v="Excellent condition Honda City VX Auto for immediate sale in Goa"/>
    <x v="64"/>
    <x v="64"/>
    <n v="9"/>
  </r>
  <r>
    <x v="15"/>
    <s v="Cruze"/>
    <n v="2013"/>
    <x v="14"/>
    <n v="90000"/>
    <x v="1"/>
    <n v="1"/>
    <x v="0"/>
    <x v="0"/>
    <x v="0"/>
    <s v="Chevrolet Cruze LTZ AT, 2013, Diesel"/>
    <x v="125"/>
    <x v="125"/>
    <n v="12"/>
  </r>
  <r>
    <x v="1"/>
    <s v="Swift-Dzire"/>
    <n v="2017"/>
    <x v="1"/>
    <n v="68000"/>
    <x v="0"/>
    <n v="0"/>
    <x v="1"/>
    <x v="1"/>
    <x v="0"/>
    <s v="Maruti Suzuki Swift Dzire VXI Optional, 2017, Petrol"/>
    <x v="33"/>
    <x v="33"/>
    <n v="8"/>
  </r>
  <r>
    <x v="1"/>
    <s v="Baleno"/>
    <n v="2017"/>
    <x v="1"/>
    <n v="51000"/>
    <x v="0"/>
    <n v="0"/>
    <x v="0"/>
    <x v="1"/>
    <x v="0"/>
    <s v="Maruti Suzuki Baleno Zeta, 2017, Petrol"/>
    <x v="255"/>
    <x v="255"/>
    <n v="8"/>
  </r>
  <r>
    <x v="14"/>
    <s v="Superb"/>
    <n v="2013"/>
    <x v="14"/>
    <n v="72000"/>
    <x v="1"/>
    <n v="1"/>
    <x v="0"/>
    <x v="1"/>
    <x v="0"/>
    <s v="Skoda Superb 2013 Petrol Well Maintained"/>
    <x v="55"/>
    <x v="55"/>
    <n v="12"/>
  </r>
  <r>
    <x v="7"/>
    <s v="City"/>
    <n v="2010"/>
    <x v="0"/>
    <n v="79000"/>
    <x v="0"/>
    <n v="0"/>
    <x v="1"/>
    <x v="1"/>
    <x v="0"/>
    <s v="Honda City 2010"/>
    <x v="243"/>
    <x v="243"/>
    <n v="15"/>
  </r>
  <r>
    <x v="12"/>
    <s v="E-Class"/>
    <n v="2014"/>
    <x v="3"/>
    <n v="51447"/>
    <x v="1"/>
    <n v="1"/>
    <x v="0"/>
    <x v="0"/>
    <x v="0"/>
    <s v="Mercedes-Benz E-Class 2013-2015 E250 CDI Avantgrade, 2014, Diesel"/>
    <x v="287"/>
    <x v="287"/>
    <n v="11"/>
  </r>
  <r>
    <x v="5"/>
    <s v="Verna"/>
    <n v="2013"/>
    <x v="14"/>
    <n v="52000"/>
    <x v="0"/>
    <n v="0"/>
    <x v="0"/>
    <x v="0"/>
    <x v="0"/>
    <s v="Hyundai Verna CRDi 1.6 SX, 2013, Diesel"/>
    <x v="288"/>
    <x v="288"/>
    <n v="12"/>
  </r>
  <r>
    <x v="1"/>
    <s v="Ertiga"/>
    <n v="2021"/>
    <x v="11"/>
    <n v="19500"/>
    <x v="0"/>
    <n v="0"/>
    <x v="0"/>
    <x v="1"/>
    <x v="0"/>
    <s v="Maruti Suzuki Ertiga ZXI Plus Petrol, 2021, Petrol"/>
    <x v="232"/>
    <x v="232"/>
    <n v="4"/>
  </r>
  <r>
    <x v="7"/>
    <s v="City"/>
    <n v="2016"/>
    <x v="8"/>
    <n v="56000"/>
    <x v="1"/>
    <n v="1"/>
    <x v="1"/>
    <x v="1"/>
    <x v="0"/>
    <s v="Honda City VX Petrol CVT, 2016, Petrol"/>
    <x v="289"/>
    <x v="289"/>
    <n v="9"/>
  </r>
  <r>
    <x v="11"/>
    <s v="TUV"/>
    <n v="2016"/>
    <x v="8"/>
    <n v="64525"/>
    <x v="0"/>
    <n v="0"/>
    <x v="0"/>
    <x v="0"/>
    <x v="0"/>
    <s v="Mahindra TUV 300 mHAWK100 T8, 2016, Diesel"/>
    <x v="215"/>
    <x v="215"/>
    <n v="9"/>
  </r>
  <r>
    <x v="1"/>
    <s v="Zen-Estilo"/>
    <n v="2005"/>
    <x v="15"/>
    <n v="85000"/>
    <x v="1"/>
    <n v="1"/>
    <x v="1"/>
    <x v="1"/>
    <x v="0"/>
    <s v="Maruti Suzuki Zen Estilo 2005 Petrol 85000 Km Driven"/>
    <x v="290"/>
    <x v="290"/>
    <n v="20"/>
  </r>
  <r>
    <x v="7"/>
    <s v="Amaze"/>
    <n v="2021"/>
    <x v="11"/>
    <n v="31986"/>
    <x v="0"/>
    <n v="0"/>
    <x v="0"/>
    <x v="1"/>
    <x v="1"/>
    <s v="Honda Amaze 1.2 SMT I VTEC, 2021, Petrol"/>
    <x v="27"/>
    <x v="27"/>
    <n v="4"/>
  </r>
  <r>
    <x v="1"/>
    <s v="Zen-Estilo"/>
    <n v="2005"/>
    <x v="15"/>
    <n v="74000"/>
    <x v="0"/>
    <n v="0"/>
    <x v="1"/>
    <x v="1"/>
    <x v="0"/>
    <s v="Maruti Suzuki Zen  2005 Petrol for scrap"/>
    <x v="291"/>
    <x v="291"/>
    <n v="20"/>
  </r>
  <r>
    <x v="5"/>
    <s v="Elite i20"/>
    <n v="2015"/>
    <x v="9"/>
    <n v="57000"/>
    <x v="0"/>
    <n v="0"/>
    <x v="0"/>
    <x v="1"/>
    <x v="0"/>
    <s v="Hyundai Elite i20 1.2 Sportz Plus VTVT, 2015, Petrol"/>
    <x v="71"/>
    <x v="71"/>
    <n v="10"/>
  </r>
  <r>
    <x v="5"/>
    <s v="Creta"/>
    <n v="2020"/>
    <x v="4"/>
    <n v="130000"/>
    <x v="1"/>
    <n v="1"/>
    <x v="1"/>
    <x v="0"/>
    <x v="0"/>
    <s v="Hyundai Creta 1.5 SX (O) Diesel, 2020, Diesel"/>
    <x v="232"/>
    <x v="232"/>
    <n v="5"/>
  </r>
  <r>
    <x v="7"/>
    <s v="Amaze"/>
    <n v="2020"/>
    <x v="4"/>
    <n v="25000"/>
    <x v="0"/>
    <n v="0"/>
    <x v="0"/>
    <x v="1"/>
    <x v="0"/>
    <s v="Honda Amaze 2020 Petrol Well Maintained"/>
    <x v="178"/>
    <x v="178"/>
    <n v="5"/>
  </r>
  <r>
    <x v="1"/>
    <s v="Estilo"/>
    <n v="2010"/>
    <x v="0"/>
    <n v="0"/>
    <x v="1"/>
    <n v="1"/>
    <x v="1"/>
    <x v="1"/>
    <x v="0"/>
    <s v="Sale for urgent money"/>
    <x v="49"/>
    <x v="49"/>
    <n v="15"/>
  </r>
  <r>
    <x v="1"/>
    <s v="Swift"/>
    <n v="2009"/>
    <x v="16"/>
    <n v="80282"/>
    <x v="0"/>
    <n v="0"/>
    <x v="1"/>
    <x v="1"/>
    <x v="0"/>
    <s v="Maruti Suzuki Swift 2009 Petrol 80282 Km Driven"/>
    <x v="104"/>
    <x v="104"/>
    <n v="16"/>
  </r>
  <r>
    <x v="5"/>
    <s v="i10"/>
    <n v="2009"/>
    <x v="16"/>
    <n v="69000"/>
    <x v="1"/>
    <n v="1"/>
    <x v="0"/>
    <x v="1"/>
    <x v="1"/>
    <s v="Hyundai i10 Sportz AT, 2009, Petrol"/>
    <x v="201"/>
    <x v="201"/>
    <n v="16"/>
  </r>
  <r>
    <x v="1"/>
    <s v="Swift-Dzire"/>
    <n v="2008"/>
    <x v="18"/>
    <n v="83481"/>
    <x v="0"/>
    <n v="0"/>
    <x v="1"/>
    <x v="1"/>
    <x v="0"/>
    <s v="Maruti Suzuki Swift Dzire VXI Optional, 2008, Petrol"/>
    <x v="220"/>
    <x v="220"/>
    <n v="17"/>
  </r>
  <r>
    <x v="0"/>
    <s v="Polo"/>
    <n v="2021"/>
    <x v="11"/>
    <n v="50000"/>
    <x v="1"/>
    <n v="1"/>
    <x v="1"/>
    <x v="1"/>
    <x v="0"/>
    <s v="Volkswagen Polo 1.2 GT TSI, 2021, Petrol"/>
    <x v="175"/>
    <x v="175"/>
    <n v="4"/>
  </r>
  <r>
    <x v="1"/>
    <s v="Baleno"/>
    <n v="2016"/>
    <x v="8"/>
    <n v="63200"/>
    <x v="1"/>
    <n v="1"/>
    <x v="1"/>
    <x v="1"/>
    <x v="0"/>
    <s v="Maruti Suzuki Baleno 2015-2019 1.2 Zeta AT, 2016, Petrol"/>
    <x v="26"/>
    <x v="26"/>
    <n v="9"/>
  </r>
  <r>
    <x v="5"/>
    <s v="Grand i10"/>
    <n v="2018"/>
    <x v="5"/>
    <n v="53000"/>
    <x v="0"/>
    <n v="0"/>
    <x v="1"/>
    <x v="1"/>
    <x v="0"/>
    <s v="Hyundai Grand i10 Sportz O 1.2, 2018, Petrol"/>
    <x v="292"/>
    <x v="292"/>
    <n v="7"/>
  </r>
  <r>
    <x v="5"/>
    <s v="Getz Prime"/>
    <n v="2009"/>
    <x v="16"/>
    <n v="15"/>
    <x v="0"/>
    <n v="0"/>
    <x v="1"/>
    <x v="1"/>
    <x v="0"/>
    <s v="Hyundai getz at very low price"/>
    <x v="293"/>
    <x v="293"/>
    <n v="16"/>
  </r>
  <r>
    <x v="6"/>
    <s v="Sonet"/>
    <n v="2023"/>
    <x v="12"/>
    <n v="43000"/>
    <x v="0"/>
    <n v="0"/>
    <x v="0"/>
    <x v="0"/>
    <x v="0"/>
    <s v="Kia Sonet HTX 1.5 DIESEL, 2023, Diesel"/>
    <x v="294"/>
    <x v="294"/>
    <n v="2"/>
  </r>
  <r>
    <x v="5"/>
    <s v="i10"/>
    <n v="2011"/>
    <x v="10"/>
    <n v="58000"/>
    <x v="1"/>
    <n v="1"/>
    <x v="0"/>
    <x v="1"/>
    <x v="1"/>
    <s v="Hyundai i10 Sportz AT, 2011, Petrol"/>
    <x v="84"/>
    <x v="84"/>
    <n v="14"/>
  </r>
  <r>
    <x v="10"/>
    <s v="Hector"/>
    <n v="2021"/>
    <x v="11"/>
    <n v="50000"/>
    <x v="1"/>
    <n v="1"/>
    <x v="1"/>
    <x v="1"/>
    <x v="0"/>
    <s v="MG Hector 1.5 DCT Sharp, 2021, Petrol"/>
    <x v="187"/>
    <x v="187"/>
    <n v="4"/>
  </r>
  <r>
    <x v="1"/>
    <s v="Ciaz"/>
    <n v="2019"/>
    <x v="2"/>
    <n v="49000"/>
    <x v="1"/>
    <n v="1"/>
    <x v="1"/>
    <x v="1"/>
    <x v="0"/>
    <s v="Maruti Suzuki Ciaz Delta 1.5 AT, 2019, Petrol"/>
    <x v="112"/>
    <x v="112"/>
    <n v="6"/>
  </r>
  <r>
    <x v="7"/>
    <s v="City ZX"/>
    <n v="2005"/>
    <x v="15"/>
    <n v="60000"/>
    <x v="0"/>
    <n v="0"/>
    <x v="1"/>
    <x v="1"/>
    <x v="0"/>
    <s v="Honda city zx"/>
    <x v="295"/>
    <x v="295"/>
    <n v="20"/>
  </r>
  <r>
    <x v="15"/>
    <s v="Cruze"/>
    <n v="2013"/>
    <x v="14"/>
    <n v="70000"/>
    <x v="1"/>
    <n v="1"/>
    <x v="0"/>
    <x v="0"/>
    <x v="0"/>
    <s v="Chevrolet Cruze LTZ AT, 2013, Diesel"/>
    <x v="213"/>
    <x v="213"/>
    <n v="12"/>
  </r>
  <r>
    <x v="0"/>
    <s v="Polo"/>
    <n v="2019"/>
    <x v="2"/>
    <n v="48000"/>
    <x v="0"/>
    <n v="0"/>
    <x v="0"/>
    <x v="1"/>
    <x v="0"/>
    <s v="Volkswagen Polo, 2019, Petrol"/>
    <x v="53"/>
    <x v="53"/>
    <n v="6"/>
  </r>
  <r>
    <x v="13"/>
    <s v="Nexon"/>
    <n v="2018"/>
    <x v="5"/>
    <n v="38000"/>
    <x v="0"/>
    <n v="0"/>
    <x v="0"/>
    <x v="1"/>
    <x v="0"/>
    <s v="Tata Nexon 1.2 Revotron XM, 2018, Petrol"/>
    <x v="150"/>
    <x v="150"/>
    <n v="7"/>
  </r>
  <r>
    <x v="1"/>
    <s v="Alto-800"/>
    <n v="2021"/>
    <x v="11"/>
    <n v="19500"/>
    <x v="0"/>
    <n v="0"/>
    <x v="1"/>
    <x v="1"/>
    <x v="0"/>
    <s v="Maruti Suzuki Alto 800 2021 Petrol 19500 Km Driven"/>
    <x v="137"/>
    <x v="137"/>
    <n v="4"/>
  </r>
  <r>
    <x v="11"/>
    <s v="XUV500"/>
    <n v="2014"/>
    <x v="3"/>
    <n v="99000"/>
    <x v="0"/>
    <n v="0"/>
    <x v="1"/>
    <x v="0"/>
    <x v="0"/>
    <s v="Mahindra XUV500 2011-2015 W8 2WD, 2014, Diesel"/>
    <x v="226"/>
    <x v="226"/>
    <n v="11"/>
  </r>
  <r>
    <x v="1"/>
    <s v="S-Cross"/>
    <n v="2017"/>
    <x v="1"/>
    <n v="113000"/>
    <x v="0"/>
    <n v="0"/>
    <x v="1"/>
    <x v="0"/>
    <x v="0"/>
    <s v="Maruti Suzuki S-Cross 2017-2020 1.3 Zeta, 2017, Diesel"/>
    <x v="150"/>
    <x v="150"/>
    <n v="8"/>
  </r>
  <r>
    <x v="5"/>
    <s v="Tucson"/>
    <n v="2017"/>
    <x v="1"/>
    <n v="90709"/>
    <x v="1"/>
    <n v="1"/>
    <x v="0"/>
    <x v="0"/>
    <x v="0"/>
    <s v="Hyundai Tucson [2016-2020] 2.0 GLS 2WD AT Diesel, 2017, Diesel"/>
    <x v="14"/>
    <x v="14"/>
    <n v="8"/>
  </r>
  <r>
    <x v="15"/>
    <s v="Enjoy"/>
    <n v="2015"/>
    <x v="9"/>
    <n v="92000"/>
    <x v="0"/>
    <n v="0"/>
    <x v="1"/>
    <x v="0"/>
    <x v="0"/>
    <s v="Chevrolet Enjoy 1.4 LS 8, 2015, Diesel"/>
    <x v="6"/>
    <x v="6"/>
    <n v="10"/>
  </r>
  <r>
    <x v="1"/>
    <s v="Swift"/>
    <n v="2019"/>
    <x v="2"/>
    <n v="80000"/>
    <x v="0"/>
    <n v="0"/>
    <x v="0"/>
    <x v="0"/>
    <x v="0"/>
    <s v="Maruti Suzuki Swift ZDi, 2019, Diesel"/>
    <x v="98"/>
    <x v="98"/>
    <n v="6"/>
  </r>
  <r>
    <x v="3"/>
    <s v="Figo"/>
    <n v="2013"/>
    <x v="14"/>
    <n v="64000"/>
    <x v="0"/>
    <n v="0"/>
    <x v="0"/>
    <x v="0"/>
    <x v="1"/>
    <s v="Ford Figo 2010-2012 Diesel Titanium, 2013, Diesel"/>
    <x v="273"/>
    <x v="273"/>
    <n v="12"/>
  </r>
  <r>
    <x v="5"/>
    <s v="Venue"/>
    <n v="2015"/>
    <x v="9"/>
    <n v="78000"/>
    <x v="0"/>
    <n v="0"/>
    <x v="0"/>
    <x v="0"/>
    <x v="0"/>
    <s v="Hyundai Venue, 2015, Diesel"/>
    <x v="26"/>
    <x v="26"/>
    <n v="10"/>
  </r>
  <r>
    <x v="8"/>
    <s v="Q5"/>
    <n v="2010"/>
    <x v="0"/>
    <n v="98000"/>
    <x v="1"/>
    <n v="1"/>
    <x v="1"/>
    <x v="0"/>
    <x v="0"/>
    <s v="Audi Q5 3.0 TDI Premium with sunroof, 2010, Diesel"/>
    <x v="79"/>
    <x v="79"/>
    <n v="15"/>
  </r>
  <r>
    <x v="6"/>
    <s v="Seltos"/>
    <n v="2022"/>
    <x v="13"/>
    <n v="18000"/>
    <x v="1"/>
    <n v="1"/>
    <x v="0"/>
    <x v="1"/>
    <x v="0"/>
    <s v="Kia Seltos 1.5 HTX+ Petrol AT, 2022, Petrol"/>
    <x v="180"/>
    <x v="180"/>
    <n v="3"/>
  </r>
  <r>
    <x v="2"/>
    <s v="X3"/>
    <n v="2012"/>
    <x v="6"/>
    <n v="86000"/>
    <x v="1"/>
    <n v="1"/>
    <x v="1"/>
    <x v="0"/>
    <x v="0"/>
    <s v="BMW X3 xDrive20d M Sport, 2012, Diesel"/>
    <x v="42"/>
    <x v="42"/>
    <n v="13"/>
  </r>
  <r>
    <x v="7"/>
    <s v="Mobilio"/>
    <n v="2015"/>
    <x v="9"/>
    <n v="51000"/>
    <x v="0"/>
    <n v="0"/>
    <x v="1"/>
    <x v="1"/>
    <x v="0"/>
    <s v="Honda Mobilio S i-VTEC, 2015, Petrol"/>
    <x v="255"/>
    <x v="255"/>
    <n v="10"/>
  </r>
  <r>
    <x v="19"/>
    <s v="Punto EVO"/>
    <n v="2015"/>
    <x v="9"/>
    <n v="86000"/>
    <x v="0"/>
    <n v="0"/>
    <x v="1"/>
    <x v="0"/>
    <x v="0"/>
    <s v="Fiat Punto EVO 1.3 Emotion, 2015, Diesel"/>
    <x v="211"/>
    <x v="211"/>
    <n v="10"/>
  </r>
  <r>
    <x v="1"/>
    <s v="Vitara-Brezza"/>
    <n v="2018"/>
    <x v="5"/>
    <n v="67000"/>
    <x v="0"/>
    <n v="0"/>
    <x v="0"/>
    <x v="0"/>
    <x v="3"/>
    <s v="Maruti Suzuki Vitara Brezza VDi, 2018, Diesel"/>
    <x v="75"/>
    <x v="75"/>
    <n v="7"/>
  </r>
  <r>
    <x v="11"/>
    <s v="XUV500"/>
    <n v="2015"/>
    <x v="9"/>
    <n v="71000"/>
    <x v="0"/>
    <n v="0"/>
    <x v="1"/>
    <x v="0"/>
    <x v="0"/>
    <s v="Mahindra XUV500 W10 2WD, 2015, Diesel"/>
    <x v="296"/>
    <x v="296"/>
    <n v="10"/>
  </r>
  <r>
    <x v="5"/>
    <s v="Grand i10"/>
    <n v="2017"/>
    <x v="1"/>
    <n v="47600"/>
    <x v="1"/>
    <n v="1"/>
    <x v="0"/>
    <x v="1"/>
    <x v="1"/>
    <s v="Hyundai Grand i10 Sportz (O) 1.2 AT VTVT, 2017, Petrol"/>
    <x v="297"/>
    <x v="297"/>
    <n v="8"/>
  </r>
  <r>
    <x v="8"/>
    <s v="A3"/>
    <n v="2015"/>
    <x v="9"/>
    <n v="95000"/>
    <x v="1"/>
    <n v="1"/>
    <x v="0"/>
    <x v="0"/>
    <x v="0"/>
    <s v="Audi A3 35 TDI S Line, 2015, Diesel"/>
    <x v="172"/>
    <x v="172"/>
    <n v="10"/>
  </r>
  <r>
    <x v="1"/>
    <s v="Brezza"/>
    <n v="2022"/>
    <x v="13"/>
    <n v="33000"/>
    <x v="1"/>
    <n v="1"/>
    <x v="0"/>
    <x v="1"/>
    <x v="0"/>
    <s v="Excellent condition,fully automatic."/>
    <x v="223"/>
    <x v="223"/>
    <n v="3"/>
  </r>
  <r>
    <x v="5"/>
    <s v="Creta"/>
    <n v="2018"/>
    <x v="5"/>
    <n v="70000"/>
    <x v="0"/>
    <n v="0"/>
    <x v="0"/>
    <x v="0"/>
    <x v="0"/>
    <s v="Hyundai Creta 1.4 E Plus CRDi, 2018, Diesel"/>
    <x v="222"/>
    <x v="222"/>
    <n v="7"/>
  </r>
  <r>
    <x v="13"/>
    <s v="Hexa"/>
    <n v="2017"/>
    <x v="1"/>
    <n v="57000"/>
    <x v="1"/>
    <n v="1"/>
    <x v="0"/>
    <x v="0"/>
    <x v="0"/>
    <s v="Tata Hexa XTA, 2017, Diesel"/>
    <x v="298"/>
    <x v="298"/>
    <n v="8"/>
  </r>
  <r>
    <x v="5"/>
    <s v="Creta"/>
    <n v="2019"/>
    <x v="2"/>
    <n v="36588"/>
    <x v="1"/>
    <n v="1"/>
    <x v="0"/>
    <x v="0"/>
    <x v="0"/>
    <s v="Hyundai Creta 1.6 S Automatic, 2019, Diesel"/>
    <x v="184"/>
    <x v="184"/>
    <n v="6"/>
  </r>
  <r>
    <x v="5"/>
    <s v="Verna"/>
    <n v="2021"/>
    <x v="11"/>
    <n v="46000"/>
    <x v="1"/>
    <n v="1"/>
    <x v="0"/>
    <x v="1"/>
    <x v="0"/>
    <s v="Hyundai Verna 1.6 SX (O) VTVT AT, 2021, Petrol"/>
    <x v="128"/>
    <x v="128"/>
    <n v="4"/>
  </r>
  <r>
    <x v="2"/>
    <s v="3 Series"/>
    <n v="2014"/>
    <x v="3"/>
    <n v="90000"/>
    <x v="1"/>
    <n v="1"/>
    <x v="1"/>
    <x v="0"/>
    <x v="0"/>
    <s v="BMW 3 Series 2014 Diesel Good Condition"/>
    <x v="299"/>
    <x v="299"/>
    <n v="11"/>
  </r>
  <r>
    <x v="1"/>
    <s v="Swift"/>
    <n v="2013"/>
    <x v="14"/>
    <n v="54268"/>
    <x v="0"/>
    <n v="0"/>
    <x v="0"/>
    <x v="1"/>
    <x v="0"/>
    <s v="Maruti Suzuki Swift VXI Windsong Limited edition, 2013, Petrol"/>
    <x v="300"/>
    <x v="300"/>
    <n v="12"/>
  </r>
  <r>
    <x v="2"/>
    <s v="X1"/>
    <n v="2011"/>
    <x v="10"/>
    <n v="110000"/>
    <x v="1"/>
    <n v="1"/>
    <x v="1"/>
    <x v="0"/>
    <x v="0"/>
    <s v="BMW X1 2010-2012 sDrive20d, 2011, Diesel"/>
    <x v="81"/>
    <x v="81"/>
    <n v="14"/>
  </r>
  <r>
    <x v="5"/>
    <s v="Creta"/>
    <n v="2018"/>
    <x v="5"/>
    <n v="57000"/>
    <x v="1"/>
    <n v="1"/>
    <x v="0"/>
    <x v="0"/>
    <x v="0"/>
    <s v="Hyundai Creta 1.6 SX Automatic, 2018, Diesel"/>
    <x v="42"/>
    <x v="42"/>
    <n v="7"/>
  </r>
  <r>
    <x v="5"/>
    <s v="Creta"/>
    <n v="2021"/>
    <x v="11"/>
    <n v="25000"/>
    <x v="0"/>
    <n v="0"/>
    <x v="0"/>
    <x v="1"/>
    <x v="0"/>
    <s v="Hyundai Creta 1.6 SX Plus, 2021, Petrol"/>
    <x v="97"/>
    <x v="97"/>
    <n v="4"/>
  </r>
  <r>
    <x v="11"/>
    <s v="TUV"/>
    <n v="2018"/>
    <x v="5"/>
    <n v="83725"/>
    <x v="1"/>
    <n v="1"/>
    <x v="1"/>
    <x v="0"/>
    <x v="0"/>
    <s v="Mahindra TUV 300 T10 AMT (Automatic), 2018, Diesel"/>
    <x v="27"/>
    <x v="27"/>
    <n v="7"/>
  </r>
  <r>
    <x v="4"/>
    <s v="Etios"/>
    <n v="2018"/>
    <x v="5"/>
    <n v="95000"/>
    <x v="0"/>
    <n v="0"/>
    <x v="1"/>
    <x v="0"/>
    <x v="3"/>
    <s v="Toyota Etios GD SP, 2018, Diesel"/>
    <x v="92"/>
    <x v="92"/>
    <n v="7"/>
  </r>
  <r>
    <x v="9"/>
    <s v="KWID"/>
    <n v="2017"/>
    <x v="1"/>
    <n v="33000"/>
    <x v="1"/>
    <n v="1"/>
    <x v="1"/>
    <x v="1"/>
    <x v="0"/>
    <s v="Renault KWID AMT, 2017, Petrol"/>
    <x v="84"/>
    <x v="84"/>
    <n v="8"/>
  </r>
  <r>
    <x v="25"/>
    <s v="D-Max V-Cross"/>
    <n v="2018"/>
    <x v="5"/>
    <n v="96000"/>
    <x v="0"/>
    <n v="0"/>
    <x v="1"/>
    <x v="0"/>
    <x v="3"/>
    <s v="Isuzu D-Max V-Cross 4X4, 2018, Diesel"/>
    <x v="138"/>
    <x v="138"/>
    <n v="7"/>
  </r>
  <r>
    <x v="7"/>
    <s v="Civic"/>
    <n v="2006"/>
    <x v="19"/>
    <n v="98000"/>
    <x v="1"/>
    <n v="1"/>
    <x v="1"/>
    <x v="1"/>
    <x v="0"/>
    <s v="Honda Civic 1.8 S AT, 2006, Petrol"/>
    <x v="37"/>
    <x v="37"/>
    <n v="19"/>
  </r>
  <r>
    <x v="1"/>
    <s v="Alto-800"/>
    <n v="2016"/>
    <x v="8"/>
    <n v="101500"/>
    <x v="0"/>
    <n v="0"/>
    <x v="1"/>
    <x v="1"/>
    <x v="0"/>
    <s v="Alto 800 for sale"/>
    <x v="57"/>
    <x v="57"/>
    <n v="9"/>
  </r>
  <r>
    <x v="0"/>
    <s v="VentoTest"/>
    <n v="2017"/>
    <x v="1"/>
    <n v="76654"/>
    <x v="1"/>
    <n v="1"/>
    <x v="0"/>
    <x v="1"/>
    <x v="0"/>
    <s v="Volkswagen Vento 1.2 TSI Highline Plus AT, 2017, Petrol"/>
    <x v="98"/>
    <x v="98"/>
    <n v="8"/>
  </r>
  <r>
    <x v="1"/>
    <s v="Swift-Dzire"/>
    <n v="2012"/>
    <x v="6"/>
    <n v="69000"/>
    <x v="0"/>
    <n v="0"/>
    <x v="1"/>
    <x v="1"/>
    <x v="0"/>
    <s v="Maruti Suzuki Swift Dzire 2012 Petrol Well Maintained"/>
    <x v="19"/>
    <x v="19"/>
    <n v="13"/>
  </r>
  <r>
    <x v="10"/>
    <s v="Hector"/>
    <n v="2019"/>
    <x v="2"/>
    <n v="16000"/>
    <x v="1"/>
    <n v="1"/>
    <x v="1"/>
    <x v="1"/>
    <x v="0"/>
    <s v="MG Hector SHARP DCT PETROL, 2019, Petrol"/>
    <x v="18"/>
    <x v="18"/>
    <n v="6"/>
  </r>
  <r>
    <x v="5"/>
    <s v="Creta"/>
    <n v="2019"/>
    <x v="2"/>
    <n v="38000"/>
    <x v="1"/>
    <n v="1"/>
    <x v="1"/>
    <x v="1"/>
    <x v="1"/>
    <s v="Hyundai Creta SX (O) 1.5 Petrol CVT, 2019, Petrol"/>
    <x v="175"/>
    <x v="175"/>
    <n v="6"/>
  </r>
  <r>
    <x v="1"/>
    <s v="Vitara-Brezza"/>
    <n v="2018"/>
    <x v="5"/>
    <n v="53200"/>
    <x v="1"/>
    <n v="1"/>
    <x v="0"/>
    <x v="0"/>
    <x v="1"/>
    <s v="Maruti Suzuki Vitara Brezza ZDi Plus AMT, 2018, Diesel"/>
    <x v="223"/>
    <x v="223"/>
    <n v="7"/>
  </r>
  <r>
    <x v="8"/>
    <s v="A3"/>
    <n v="2015"/>
    <x v="9"/>
    <n v="52500"/>
    <x v="1"/>
    <n v="1"/>
    <x v="0"/>
    <x v="1"/>
    <x v="0"/>
    <s v="Audi A3 2.0 35 TDI Premium + Sunroof, 2015, Petrol"/>
    <x v="138"/>
    <x v="138"/>
    <n v="10"/>
  </r>
  <r>
    <x v="1"/>
    <s v="Vitara-Brezza"/>
    <n v="2019"/>
    <x v="2"/>
    <n v="76000"/>
    <x v="1"/>
    <n v="1"/>
    <x v="0"/>
    <x v="0"/>
    <x v="0"/>
    <s v="Maruti Suzuki Vitara Brezza 2019 Diesel Well Maintained"/>
    <x v="296"/>
    <x v="296"/>
    <n v="6"/>
  </r>
  <r>
    <x v="5"/>
    <s v="Creta"/>
    <n v="2020"/>
    <x v="4"/>
    <n v="54000"/>
    <x v="0"/>
    <n v="0"/>
    <x v="0"/>
    <x v="1"/>
    <x v="0"/>
    <s v="Hyundai Creta 1.6 EX Petrol, 2020, Petrol"/>
    <x v="294"/>
    <x v="294"/>
    <n v="5"/>
  </r>
  <r>
    <x v="21"/>
    <s v="Terrano"/>
    <n v="2017"/>
    <x v="1"/>
    <n v="95000"/>
    <x v="0"/>
    <n v="0"/>
    <x v="1"/>
    <x v="1"/>
    <x v="0"/>
    <s v="Nissan Terrano XL P, 2017, Petrol"/>
    <x v="33"/>
    <x v="33"/>
    <n v="8"/>
  </r>
  <r>
    <x v="13"/>
    <s v="Zest"/>
    <n v="2019"/>
    <x v="2"/>
    <n v="140000"/>
    <x v="0"/>
    <n v="0"/>
    <x v="0"/>
    <x v="0"/>
    <x v="0"/>
    <s v="Tata Zest  2019 Diesel Well Maintained"/>
    <x v="22"/>
    <x v="22"/>
    <n v="6"/>
  </r>
  <r>
    <x v="1"/>
    <s v="Baleno"/>
    <n v="2019"/>
    <x v="2"/>
    <n v="21000"/>
    <x v="0"/>
    <n v="0"/>
    <x v="0"/>
    <x v="1"/>
    <x v="0"/>
    <s v="Maruti Suzuki Baleno Delta, 2019, Petrol"/>
    <x v="27"/>
    <x v="27"/>
    <n v="6"/>
  </r>
  <r>
    <x v="5"/>
    <s v="i10"/>
    <n v="2013"/>
    <x v="14"/>
    <n v="56000"/>
    <x v="0"/>
    <n v="0"/>
    <x v="1"/>
    <x v="1"/>
    <x v="1"/>
    <s v="Hyundai i10 2013 SPORTS Petrol Good Condition"/>
    <x v="116"/>
    <x v="116"/>
    <n v="12"/>
  </r>
  <r>
    <x v="5"/>
    <s v="Fluidic Verna"/>
    <n v="2016"/>
    <x v="8"/>
    <n v="84100"/>
    <x v="0"/>
    <n v="0"/>
    <x v="1"/>
    <x v="1"/>
    <x v="0"/>
    <s v="Hyundai Fluidic Verna 1.6 VTVT SX, 2016, Petrol"/>
    <x v="227"/>
    <x v="227"/>
    <n v="9"/>
  </r>
  <r>
    <x v="1"/>
    <s v="Ritz"/>
    <n v="2014"/>
    <x v="3"/>
    <n v="98000"/>
    <x v="0"/>
    <n v="0"/>
    <x v="0"/>
    <x v="0"/>
    <x v="0"/>
    <s v="Maruti Suzuki Ritz Vdi BS-IV, 2014, Diesel"/>
    <x v="215"/>
    <x v="215"/>
    <n v="11"/>
  </r>
  <r>
    <x v="7"/>
    <s v="City"/>
    <n v="2017"/>
    <x v="1"/>
    <n v="73000"/>
    <x v="1"/>
    <n v="1"/>
    <x v="0"/>
    <x v="1"/>
    <x v="0"/>
    <s v="Honda City 2017 Petrol Good Condition"/>
    <x v="83"/>
    <x v="83"/>
    <n v="8"/>
  </r>
  <r>
    <x v="5"/>
    <s v="Creta"/>
    <n v="2015"/>
    <x v="9"/>
    <n v="118000"/>
    <x v="0"/>
    <n v="0"/>
    <x v="1"/>
    <x v="0"/>
    <x v="0"/>
    <s v="Hyundai Creta 2015 Diesel"/>
    <x v="111"/>
    <x v="111"/>
    <n v="10"/>
  </r>
  <r>
    <x v="5"/>
    <s v="Fluidic Verna"/>
    <n v="2020"/>
    <x v="4"/>
    <n v="76500"/>
    <x v="0"/>
    <n v="0"/>
    <x v="0"/>
    <x v="1"/>
    <x v="0"/>
    <s v="Hyundai Fluidic Verna 1.6 VTVT SX, 2020, Petrol"/>
    <x v="79"/>
    <x v="79"/>
    <n v="5"/>
  </r>
  <r>
    <x v="1"/>
    <s v="Alto-800"/>
    <n v="2020"/>
    <x v="4"/>
    <n v="105000"/>
    <x v="0"/>
    <n v="0"/>
    <x v="1"/>
    <x v="1"/>
    <x v="1"/>
    <s v="Maruti Suzuki Alto 800 2019-2023 0.8 VXI, 2020, Petrol"/>
    <x v="164"/>
    <x v="164"/>
    <n v="5"/>
  </r>
  <r>
    <x v="1"/>
    <s v="Alto"/>
    <n v="2010"/>
    <x v="0"/>
    <n v="82000"/>
    <x v="0"/>
    <n v="0"/>
    <x v="1"/>
    <x v="1"/>
    <x v="0"/>
    <s v="Maruti Suzuki Alto 2005-2010 LXi BSIII, 2010, Petrol"/>
    <x v="236"/>
    <x v="236"/>
    <n v="15"/>
  </r>
  <r>
    <x v="1"/>
    <s v="maruti-suzuki-dzire"/>
    <n v="2013"/>
    <x v="14"/>
    <n v="43000"/>
    <x v="0"/>
    <n v="0"/>
    <x v="0"/>
    <x v="1"/>
    <x v="0"/>
    <s v="Maruti Suzuki Dzire 1.2 VXI, 2013, Petrol"/>
    <x v="72"/>
    <x v="72"/>
    <n v="12"/>
  </r>
  <r>
    <x v="4"/>
    <s v="Innova"/>
    <n v="2011"/>
    <x v="10"/>
    <n v="49000"/>
    <x v="0"/>
    <n v="0"/>
    <x v="0"/>
    <x v="0"/>
    <x v="0"/>
    <s v="Toyota Innova 2.5 G (Diesel) 8 Seater, 2011, Diesel"/>
    <x v="301"/>
    <x v="301"/>
    <n v="14"/>
  </r>
  <r>
    <x v="7"/>
    <s v="City"/>
    <n v="2017"/>
    <x v="1"/>
    <n v="81000"/>
    <x v="1"/>
    <n v="1"/>
    <x v="0"/>
    <x v="1"/>
    <x v="0"/>
    <s v="Honda City VX Petrol CVT, 2017, Petrol"/>
    <x v="188"/>
    <x v="188"/>
    <n v="8"/>
  </r>
  <r>
    <x v="0"/>
    <s v="Vento"/>
    <n v="2017"/>
    <x v="1"/>
    <n v="85000"/>
    <x v="1"/>
    <n v="1"/>
    <x v="0"/>
    <x v="0"/>
    <x v="6"/>
    <s v="Volkswagen Vento 1.5 TDI Highline Plus AT, 2017, Diesel"/>
    <x v="81"/>
    <x v="81"/>
    <n v="8"/>
  </r>
  <r>
    <x v="9"/>
    <s v="Duster"/>
    <n v="2018"/>
    <x v="5"/>
    <n v="83000"/>
    <x v="1"/>
    <n v="1"/>
    <x v="1"/>
    <x v="0"/>
    <x v="0"/>
    <s v="Renault Duster 110PS Diesel RxZ AMT, 2018, Diesel"/>
    <x v="302"/>
    <x v="302"/>
    <n v="7"/>
  </r>
  <r>
    <x v="5"/>
    <s v="Verna"/>
    <n v="2019"/>
    <x v="2"/>
    <n v="87000"/>
    <x v="0"/>
    <n v="0"/>
    <x v="0"/>
    <x v="0"/>
    <x v="0"/>
    <s v="Hyundai Verna 1.6 SX (O) CRDi, 2019, Diesel"/>
    <x v="16"/>
    <x v="16"/>
    <n v="6"/>
  </r>
  <r>
    <x v="1"/>
    <s v="Ertiga"/>
    <n v="2016"/>
    <x v="8"/>
    <n v="70000"/>
    <x v="0"/>
    <n v="0"/>
    <x v="0"/>
    <x v="0"/>
    <x v="0"/>
    <s v="Maruti Suzuki Ertiga SHVS VDI, 2016, Diesel"/>
    <x v="303"/>
    <x v="303"/>
    <n v="9"/>
  </r>
  <r>
    <x v="7"/>
    <s v="City"/>
    <n v="2016"/>
    <x v="8"/>
    <n v="40000"/>
    <x v="0"/>
    <n v="0"/>
    <x v="0"/>
    <x v="1"/>
    <x v="0"/>
    <s v="Honda City 2015-2017 i VTEC V, 2016, Petrol"/>
    <x v="289"/>
    <x v="289"/>
    <n v="9"/>
  </r>
  <r>
    <x v="5"/>
    <s v="Alcazar"/>
    <n v="2021"/>
    <x v="11"/>
    <n v="100000"/>
    <x v="1"/>
    <n v="1"/>
    <x v="0"/>
    <x v="0"/>
    <x v="0"/>
    <s v="Hyundai Alcazar 1.5 Signature (O) Diesel AT 6 STR, 2021, Diesel"/>
    <x v="44"/>
    <x v="44"/>
    <n v="4"/>
  </r>
  <r>
    <x v="12"/>
    <s v="E-Class"/>
    <n v="2015"/>
    <x v="9"/>
    <n v="85000"/>
    <x v="1"/>
    <n v="1"/>
    <x v="0"/>
    <x v="1"/>
    <x v="0"/>
    <s v="Mercedes-Benz E-Class E 200 Avantgarde, 2015, Petrol"/>
    <x v="172"/>
    <x v="172"/>
    <n v="10"/>
  </r>
  <r>
    <x v="0"/>
    <s v="Tiguan"/>
    <n v="2017"/>
    <x v="1"/>
    <n v="110000"/>
    <x v="1"/>
    <n v="1"/>
    <x v="0"/>
    <x v="0"/>
    <x v="0"/>
    <s v="Volkswagen Tiguan 2.0 TDI Comfortline, 2017, Diesel"/>
    <x v="180"/>
    <x v="180"/>
    <n v="8"/>
  </r>
  <r>
    <x v="11"/>
    <s v="XUV 300"/>
    <n v="2021"/>
    <x v="11"/>
    <n v="18000"/>
    <x v="1"/>
    <n v="1"/>
    <x v="0"/>
    <x v="1"/>
    <x v="0"/>
    <s v="Mahindra XUV300 1.2 W8 AMT Petrol, 2021, Petrol"/>
    <x v="304"/>
    <x v="304"/>
    <n v="4"/>
  </r>
  <r>
    <x v="11"/>
    <s v="XUV500"/>
    <n v="2016"/>
    <x v="8"/>
    <n v="99344"/>
    <x v="0"/>
    <n v="0"/>
    <x v="1"/>
    <x v="0"/>
    <x v="0"/>
    <s v="Mahindra XUV500, 2016, Diesel"/>
    <x v="305"/>
    <x v="305"/>
    <n v="9"/>
  </r>
  <r>
    <x v="1"/>
    <s v="Swift-Dzire"/>
    <n v="2013"/>
    <x v="14"/>
    <n v="73500"/>
    <x v="0"/>
    <n v="0"/>
    <x v="1"/>
    <x v="1"/>
    <x v="0"/>
    <s v="Maruti Suzuki Swift Dzire 2013 Petrol 73500 Km Driven"/>
    <x v="78"/>
    <x v="78"/>
    <n v="12"/>
  </r>
  <r>
    <x v="1"/>
    <s v="Ciaz"/>
    <n v="2017"/>
    <x v="1"/>
    <n v="75000"/>
    <x v="1"/>
    <n v="1"/>
    <x v="1"/>
    <x v="1"/>
    <x v="0"/>
    <s v="Maruti Suzuki Ciaz 2014-2017 ZXi Plus, 2017, Petrol"/>
    <x v="27"/>
    <x v="27"/>
    <n v="8"/>
  </r>
  <r>
    <x v="13"/>
    <s v="Hexa"/>
    <n v="2017"/>
    <x v="1"/>
    <n v="81000"/>
    <x v="1"/>
    <n v="1"/>
    <x v="0"/>
    <x v="0"/>
    <x v="0"/>
    <s v="Tata Hexa 2.2 XTA 4X2 7 STR, 2017, Diesel"/>
    <x v="90"/>
    <x v="90"/>
    <n v="8"/>
  </r>
  <r>
    <x v="1"/>
    <s v="Omni"/>
    <n v="2015"/>
    <x v="9"/>
    <n v="45100"/>
    <x v="0"/>
    <n v="0"/>
    <x v="0"/>
    <x v="1"/>
    <x v="0"/>
    <s v="Maruti Suzuki Omni 2015 Petrol Well Maintained"/>
    <x v="306"/>
    <x v="306"/>
    <n v="10"/>
  </r>
  <r>
    <x v="13"/>
    <s v="Safari"/>
    <n v="2021"/>
    <x v="11"/>
    <n v="54000"/>
    <x v="1"/>
    <n v="1"/>
    <x v="0"/>
    <x v="0"/>
    <x v="0"/>
    <s v="Tata Safari 2.0 Kryotec XMA, 2021, Diesel"/>
    <x v="180"/>
    <x v="180"/>
    <n v="4"/>
  </r>
  <r>
    <x v="5"/>
    <s v="Creta"/>
    <n v="2018"/>
    <x v="5"/>
    <n v="54000"/>
    <x v="0"/>
    <n v="0"/>
    <x v="1"/>
    <x v="1"/>
    <x v="0"/>
    <s v="Hyundai Creta 1.6 E Plus, 2018, Petrol"/>
    <x v="307"/>
    <x v="307"/>
    <n v="7"/>
  </r>
  <r>
    <x v="0"/>
    <s v="Polo GTI"/>
    <n v="2013"/>
    <x v="14"/>
    <n v="61000"/>
    <x v="1"/>
    <n v="1"/>
    <x v="0"/>
    <x v="1"/>
    <x v="0"/>
    <s v="Volkswagen Polo GTI, 2013, Petrol"/>
    <x v="119"/>
    <x v="119"/>
    <n v="12"/>
  </r>
  <r>
    <x v="5"/>
    <s v="Grand i10"/>
    <n v="2019"/>
    <x v="2"/>
    <n v="51000"/>
    <x v="0"/>
    <n v="0"/>
    <x v="0"/>
    <x v="1"/>
    <x v="0"/>
    <s v="Hyundai Grand i10 1.2 Kappa Magna, 2019, Petrol"/>
    <x v="308"/>
    <x v="308"/>
    <n v="6"/>
  </r>
  <r>
    <x v="10"/>
    <s v="Hector"/>
    <n v="2020"/>
    <x v="4"/>
    <n v="65000"/>
    <x v="0"/>
    <n v="0"/>
    <x v="1"/>
    <x v="1"/>
    <x v="1"/>
    <s v="MG Hector Hybrid Super MT, 2020, Petrol"/>
    <x v="42"/>
    <x v="42"/>
    <n v="5"/>
  </r>
  <r>
    <x v="14"/>
    <s v="Rapid"/>
    <n v="2017"/>
    <x v="1"/>
    <n v="49600"/>
    <x v="0"/>
    <n v="0"/>
    <x v="0"/>
    <x v="1"/>
    <x v="0"/>
    <s v="Skoda Rapid 2017 Petrol"/>
    <x v="309"/>
    <x v="309"/>
    <n v="8"/>
  </r>
  <r>
    <x v="5"/>
    <s v="Verna"/>
    <n v="2022"/>
    <x v="13"/>
    <n v="50000"/>
    <x v="0"/>
    <n v="0"/>
    <x v="0"/>
    <x v="0"/>
    <x v="1"/>
    <s v="Hyundai Verna 2022 Diesel Well Maintained"/>
    <x v="128"/>
    <x v="128"/>
    <n v="3"/>
  </r>
  <r>
    <x v="11"/>
    <s v="Thar"/>
    <n v="2022"/>
    <x v="13"/>
    <n v="39000"/>
    <x v="0"/>
    <n v="0"/>
    <x v="0"/>
    <x v="0"/>
    <x v="0"/>
    <s v="Mahindra Thar 2022 Diesel immaculate Condition"/>
    <x v="44"/>
    <x v="44"/>
    <n v="3"/>
  </r>
  <r>
    <x v="9"/>
    <s v="Duster"/>
    <n v="2015"/>
    <x v="9"/>
    <n v="76000"/>
    <x v="0"/>
    <n v="0"/>
    <x v="1"/>
    <x v="1"/>
    <x v="0"/>
    <s v="Renault Duster 2012-2015 Petrol RxL, 2015, Petrol"/>
    <x v="51"/>
    <x v="51"/>
    <n v="10"/>
  </r>
  <r>
    <x v="14"/>
    <s v="Rapid"/>
    <n v="2015"/>
    <x v="9"/>
    <n v="71000"/>
    <x v="1"/>
    <n v="1"/>
    <x v="1"/>
    <x v="1"/>
    <x v="0"/>
    <s v="Skoda Rapid 2013-2016 1.6 MPI AT Elegance Black Package, 2015, Petro.."/>
    <x v="6"/>
    <x v="6"/>
    <n v="10"/>
  </r>
  <r>
    <x v="7"/>
    <s v="Jazz"/>
    <n v="2016"/>
    <x v="8"/>
    <n v="63210"/>
    <x v="0"/>
    <n v="0"/>
    <x v="0"/>
    <x v="1"/>
    <x v="0"/>
    <s v="Honda Jazz 1.2 VX i VTEC, 2016, Petrol"/>
    <x v="213"/>
    <x v="213"/>
    <n v="9"/>
  </r>
  <r>
    <x v="7"/>
    <s v="Civic"/>
    <n v="2011"/>
    <x v="10"/>
    <n v="82000"/>
    <x v="0"/>
    <n v="0"/>
    <x v="0"/>
    <x v="1"/>
    <x v="0"/>
    <s v="Honda Civic V MT, 2011, Petrol"/>
    <x v="201"/>
    <x v="201"/>
    <n v="14"/>
  </r>
  <r>
    <x v="15"/>
    <s v="Optra"/>
    <n v="2009"/>
    <x v="16"/>
    <n v="97000"/>
    <x v="0"/>
    <n v="0"/>
    <x v="1"/>
    <x v="1"/>
    <x v="0"/>
    <s v="Chevrolet Optra 2009 Petrol Well Maintained"/>
    <x v="211"/>
    <x v="211"/>
    <n v="16"/>
  </r>
  <r>
    <x v="1"/>
    <s v=" Wagon R"/>
    <n v="2017"/>
    <x v="1"/>
    <n v="41000"/>
    <x v="1"/>
    <n v="1"/>
    <x v="0"/>
    <x v="1"/>
    <x v="0"/>
    <s v="Maruti Suzuki Wagon R AMT VXI Plus, 2017, Petrol"/>
    <x v="29"/>
    <x v="29"/>
    <n v="8"/>
  </r>
  <r>
    <x v="6"/>
    <s v="Seltos"/>
    <n v="2019"/>
    <x v="2"/>
    <n v="22000"/>
    <x v="1"/>
    <n v="1"/>
    <x v="1"/>
    <x v="1"/>
    <x v="0"/>
    <s v="Kia Seltos GTX Plus DCT, 2019, Petrol"/>
    <x v="140"/>
    <x v="140"/>
    <n v="6"/>
  </r>
  <r>
    <x v="11"/>
    <s v="Bolero"/>
    <n v="2018"/>
    <x v="5"/>
    <n v="85000"/>
    <x v="0"/>
    <n v="0"/>
    <x v="1"/>
    <x v="0"/>
    <x v="0"/>
    <s v="Mahindra Bolero 2018 Diesel Well Maintained"/>
    <x v="289"/>
    <x v="289"/>
    <n v="7"/>
  </r>
  <r>
    <x v="5"/>
    <s v="Creta"/>
    <n v="2019"/>
    <x v="2"/>
    <n v="50000"/>
    <x v="0"/>
    <n v="0"/>
    <x v="0"/>
    <x v="1"/>
    <x v="0"/>
    <s v="Hyundai Creta 2019 Petrol Well Maintained"/>
    <x v="161"/>
    <x v="161"/>
    <n v="6"/>
  </r>
  <r>
    <x v="7"/>
    <s v="Brio"/>
    <n v="2015"/>
    <x v="9"/>
    <n v="65000"/>
    <x v="0"/>
    <n v="0"/>
    <x v="0"/>
    <x v="1"/>
    <x v="0"/>
    <s v="Honda Brio, 2015, Petrol"/>
    <x v="84"/>
    <x v="84"/>
    <n v="10"/>
  </r>
  <r>
    <x v="1"/>
    <s v="Ritz"/>
    <n v="2014"/>
    <x v="3"/>
    <n v="9000"/>
    <x v="0"/>
    <n v="0"/>
    <x v="1"/>
    <x v="0"/>
    <x v="0"/>
    <s v="Maruti Suzuki Ritz VDI (ABS) BS IV, 2014, Diesel"/>
    <x v="174"/>
    <x v="174"/>
    <n v="11"/>
  </r>
  <r>
    <x v="8"/>
    <s v="Q5"/>
    <n v="2012"/>
    <x v="6"/>
    <n v="76532"/>
    <x v="1"/>
    <n v="1"/>
    <x v="1"/>
    <x v="0"/>
    <x v="0"/>
    <s v="Audi Q5 2012-2017 2.0 TDI quattro, 2012, Diesel"/>
    <x v="175"/>
    <x v="175"/>
    <n v="13"/>
  </r>
  <r>
    <x v="1"/>
    <s v="Ritz"/>
    <n v="2012"/>
    <x v="6"/>
    <n v="62000"/>
    <x v="0"/>
    <n v="0"/>
    <x v="0"/>
    <x v="0"/>
    <x v="0"/>
    <s v="Maruti Suzuki Ritz VDi, 2012, Diesel"/>
    <x v="310"/>
    <x v="310"/>
    <n v="13"/>
  </r>
  <r>
    <x v="11"/>
    <s v="Bolero Power Plus"/>
    <n v="2018"/>
    <x v="5"/>
    <n v="20"/>
    <x v="1"/>
    <n v="1"/>
    <x v="1"/>
    <x v="0"/>
    <x v="0"/>
    <s v="New condition"/>
    <x v="311"/>
    <x v="311"/>
    <n v="7"/>
  </r>
  <r>
    <x v="2"/>
    <s v="3 Series"/>
    <n v="2010"/>
    <x v="0"/>
    <n v="65000"/>
    <x v="1"/>
    <n v="1"/>
    <x v="0"/>
    <x v="0"/>
    <x v="0"/>
    <s v="bmw 3 series cleanest in the town"/>
    <x v="312"/>
    <x v="312"/>
    <n v="15"/>
  </r>
  <r>
    <x v="9"/>
    <s v="Triber"/>
    <n v="2022"/>
    <x v="13"/>
    <n v="39000"/>
    <x v="1"/>
    <n v="1"/>
    <x v="0"/>
    <x v="0"/>
    <x v="0"/>
    <s v="Renault Triber RXT EASY-R AMT, 2022, Diesel"/>
    <x v="81"/>
    <x v="81"/>
    <n v="3"/>
  </r>
  <r>
    <x v="5"/>
    <s v="Creta"/>
    <n v="2017"/>
    <x v="1"/>
    <n v="67000"/>
    <x v="1"/>
    <n v="1"/>
    <x v="0"/>
    <x v="1"/>
    <x v="0"/>
    <s v="Hyundai Creta 1.6 VTVT AT SX Plus, 2017, Petrol"/>
    <x v="90"/>
    <x v="90"/>
    <n v="8"/>
  </r>
  <r>
    <x v="2"/>
    <s v="3 Series"/>
    <n v="2013"/>
    <x v="14"/>
    <n v="57000"/>
    <x v="1"/>
    <n v="1"/>
    <x v="0"/>
    <x v="0"/>
    <x v="0"/>
    <s v="BMW 3 Series 328I Sport Line, 2013, Diesel"/>
    <x v="128"/>
    <x v="128"/>
    <n v="12"/>
  </r>
  <r>
    <x v="1"/>
    <s v="Celerio"/>
    <n v="2016"/>
    <x v="8"/>
    <n v="94000"/>
    <x v="1"/>
    <n v="1"/>
    <x v="1"/>
    <x v="1"/>
    <x v="0"/>
    <s v="Maruti Suzuki Celerio 1.0 ZXI AMT, 2016, Petrol"/>
    <x v="313"/>
    <x v="313"/>
    <n v="9"/>
  </r>
  <r>
    <x v="1"/>
    <s v="Celerio"/>
    <n v="2015"/>
    <x v="9"/>
    <n v="71000"/>
    <x v="0"/>
    <n v="0"/>
    <x v="1"/>
    <x v="0"/>
    <x v="1"/>
    <s v="Maruti Suzuki Celerio 2015 Diesel Good Condition"/>
    <x v="84"/>
    <x v="84"/>
    <n v="10"/>
  </r>
  <r>
    <x v="5"/>
    <s v="Tucson"/>
    <n v="2017"/>
    <x v="1"/>
    <n v="72431"/>
    <x v="1"/>
    <n v="1"/>
    <x v="1"/>
    <x v="0"/>
    <x v="0"/>
    <s v="Hyundai Tucson 2.0 e-VGT 4WD AT GLS, 2017, Diesel"/>
    <x v="314"/>
    <x v="314"/>
    <n v="8"/>
  </r>
  <r>
    <x v="11"/>
    <s v="Scorpio"/>
    <n v="2012"/>
    <x v="6"/>
    <n v="95000"/>
    <x v="0"/>
    <n v="0"/>
    <x v="0"/>
    <x v="0"/>
    <x v="0"/>
    <s v="Mahindra Scorpio 2002-2013 VLX 4WD Airbag, 2012, Diesel"/>
    <x v="92"/>
    <x v="92"/>
    <n v="13"/>
  </r>
  <r>
    <x v="1"/>
    <s v="Celerio"/>
    <n v="2015"/>
    <x v="9"/>
    <n v="80000"/>
    <x v="0"/>
    <n v="0"/>
    <x v="1"/>
    <x v="1"/>
    <x v="0"/>
    <s v="Maruti Suzuki Celerio"/>
    <x v="256"/>
    <x v="256"/>
    <n v="10"/>
  </r>
  <r>
    <x v="12"/>
    <s v="GL-Class"/>
    <n v="2012"/>
    <x v="6"/>
    <n v="95000"/>
    <x v="1"/>
    <n v="1"/>
    <x v="1"/>
    <x v="0"/>
    <x v="0"/>
    <s v="Mercedes-Benz GL-Class 3.0 350 CDI Grand Edition, 2012, Diesel"/>
    <x v="315"/>
    <x v="315"/>
    <n v="13"/>
  </r>
  <r>
    <x v="4"/>
    <s v="Fortuner"/>
    <n v="2015"/>
    <x v="9"/>
    <n v="125000"/>
    <x v="1"/>
    <n v="1"/>
    <x v="0"/>
    <x v="0"/>
    <x v="0"/>
    <s v="Toyota Fortuner 3.0 4x2 Automatic, 2015, Diesel"/>
    <x v="42"/>
    <x v="42"/>
    <n v="10"/>
  </r>
  <r>
    <x v="5"/>
    <s v="Creta"/>
    <n v="2017"/>
    <x v="1"/>
    <n v="77000"/>
    <x v="0"/>
    <n v="0"/>
    <x v="0"/>
    <x v="1"/>
    <x v="1"/>
    <s v="Hyundai Creta 1.6 E Plus, 2017, Petrol"/>
    <x v="316"/>
    <x v="316"/>
    <n v="8"/>
  </r>
  <r>
    <x v="3"/>
    <s v="Fiesta Classic"/>
    <n v="2011"/>
    <x v="10"/>
    <n v="135000"/>
    <x v="0"/>
    <n v="0"/>
    <x v="1"/>
    <x v="0"/>
    <x v="0"/>
    <s v="Ford Fiesta Classic 2011 Diesel"/>
    <x v="37"/>
    <x v="37"/>
    <n v="14"/>
  </r>
  <r>
    <x v="5"/>
    <s v="Verna"/>
    <n v="2008"/>
    <x v="18"/>
    <n v="71000"/>
    <x v="0"/>
    <n v="0"/>
    <x v="1"/>
    <x v="1"/>
    <x v="0"/>
    <s v="Verna 2008 Model Petrol Engine"/>
    <x v="211"/>
    <x v="211"/>
    <n v="17"/>
  </r>
  <r>
    <x v="11"/>
    <s v="Scorpio"/>
    <n v="2020"/>
    <x v="4"/>
    <n v="48100"/>
    <x v="0"/>
    <n v="0"/>
    <x v="0"/>
    <x v="0"/>
    <x v="1"/>
    <s v="Mahindra Scorpio [2020-2022] 2.2 S5, 2020, Diesel"/>
    <x v="18"/>
    <x v="18"/>
    <n v="5"/>
  </r>
  <r>
    <x v="7"/>
    <s v="City"/>
    <n v="2013"/>
    <x v="14"/>
    <n v="107565"/>
    <x v="0"/>
    <n v="0"/>
    <x v="1"/>
    <x v="1"/>
    <x v="0"/>
    <s v="Honda City 2011-2013 V MT AVN, 2013, Petrol"/>
    <x v="51"/>
    <x v="51"/>
    <n v="12"/>
  </r>
  <r>
    <x v="13"/>
    <s v="Nexon"/>
    <n v="2019"/>
    <x v="2"/>
    <n v="74576"/>
    <x v="0"/>
    <n v="0"/>
    <x v="0"/>
    <x v="0"/>
    <x v="0"/>
    <s v="Tata Nexon KRAZ Diesel 2019(Dec) in Good condition"/>
    <x v="317"/>
    <x v="317"/>
    <n v="6"/>
  </r>
  <r>
    <x v="1"/>
    <s v="Ciaz"/>
    <n v="2014"/>
    <x v="3"/>
    <n v="75000"/>
    <x v="0"/>
    <n v="0"/>
    <x v="0"/>
    <x v="1"/>
    <x v="0"/>
    <s v="Maruti Suzuki Ciaz 2014-2017 ZXi, 2014, Petrol"/>
    <x v="183"/>
    <x v="183"/>
    <n v="11"/>
  </r>
  <r>
    <x v="1"/>
    <s v="Baleno"/>
    <n v="2020"/>
    <x v="4"/>
    <n v="45124"/>
    <x v="0"/>
    <n v="0"/>
    <x v="0"/>
    <x v="1"/>
    <x v="0"/>
    <s v="Maruti Suzuki Baleno Delta, 2020, Petrol"/>
    <x v="53"/>
    <x v="53"/>
    <n v="5"/>
  </r>
  <r>
    <x v="5"/>
    <s v="Elite i20"/>
    <n v="2018"/>
    <x v="5"/>
    <n v="78000"/>
    <x v="0"/>
    <n v="0"/>
    <x v="1"/>
    <x v="0"/>
    <x v="0"/>
    <s v="Hyundai Elite i20 2018 Diesel 78000 Km Driven"/>
    <x v="289"/>
    <x v="289"/>
    <n v="7"/>
  </r>
  <r>
    <x v="4"/>
    <s v="Etios"/>
    <n v="2011"/>
    <x v="10"/>
    <n v="65321"/>
    <x v="0"/>
    <n v="0"/>
    <x v="1"/>
    <x v="0"/>
    <x v="0"/>
    <s v="Toyota Etios GD, 2011, Diesel"/>
    <x v="318"/>
    <x v="318"/>
    <n v="14"/>
  </r>
  <r>
    <x v="7"/>
    <s v="Jazz"/>
    <n v="2016"/>
    <x v="8"/>
    <n v="46000"/>
    <x v="1"/>
    <n v="1"/>
    <x v="1"/>
    <x v="1"/>
    <x v="0"/>
    <s v="Honda Jazz, 2016, Petrol"/>
    <x v="64"/>
    <x v="64"/>
    <n v="9"/>
  </r>
  <r>
    <x v="1"/>
    <s v="Alto"/>
    <n v="2012"/>
    <x v="6"/>
    <n v="63000"/>
    <x v="0"/>
    <n v="0"/>
    <x v="0"/>
    <x v="1"/>
    <x v="0"/>
    <s v="Maruti Suzuki Alto 0.8 LXI (O), 2012, Petrol"/>
    <x v="185"/>
    <x v="185"/>
    <n v="13"/>
  </r>
  <r>
    <x v="1"/>
    <s v="Ritz"/>
    <n v="2014"/>
    <x v="3"/>
    <n v="65000"/>
    <x v="0"/>
    <n v="0"/>
    <x v="1"/>
    <x v="1"/>
    <x v="0"/>
    <s v="Maruti Suzuki Ritz ZXi, 2014, Petrol"/>
    <x v="104"/>
    <x v="104"/>
    <n v="11"/>
  </r>
  <r>
    <x v="1"/>
    <s v="Ignis"/>
    <n v="2017"/>
    <x v="1"/>
    <n v="88000"/>
    <x v="0"/>
    <n v="0"/>
    <x v="1"/>
    <x v="1"/>
    <x v="0"/>
    <s v="Maruti Suzuki Ignis 2017 Petrol 88000 Km Driven"/>
    <x v="119"/>
    <x v="119"/>
    <n v="8"/>
  </r>
  <r>
    <x v="8"/>
    <s v="A4"/>
    <n v="2015"/>
    <x v="9"/>
    <n v="85000"/>
    <x v="1"/>
    <n v="1"/>
    <x v="1"/>
    <x v="0"/>
    <x v="1"/>
    <s v="Audi A4 2.0 TDI (177bhp) Premium, 2015, Diesel"/>
    <x v="47"/>
    <x v="47"/>
    <n v="10"/>
  </r>
  <r>
    <x v="7"/>
    <s v="City"/>
    <n v="2015"/>
    <x v="9"/>
    <n v="71000"/>
    <x v="0"/>
    <n v="0"/>
    <x v="1"/>
    <x v="1"/>
    <x v="1"/>
    <s v="Honda City VX Petrol MT, 2015, Petrol"/>
    <x v="319"/>
    <x v="319"/>
    <n v="10"/>
  </r>
  <r>
    <x v="1"/>
    <s v="Swift"/>
    <n v="2018"/>
    <x v="5"/>
    <n v="65000"/>
    <x v="0"/>
    <n v="0"/>
    <x v="0"/>
    <x v="0"/>
    <x v="0"/>
    <s v="Maruti Suzuki Swift 2018 VDI, 2018, Diesel"/>
    <x v="53"/>
    <x v="53"/>
    <n v="7"/>
  </r>
  <r>
    <x v="11"/>
    <s v="XUV500"/>
    <n v="2016"/>
    <x v="8"/>
    <n v="81000"/>
    <x v="0"/>
    <n v="0"/>
    <x v="0"/>
    <x v="0"/>
    <x v="0"/>
    <s v="Mahindra XUV 500w6 First party Km81000"/>
    <x v="32"/>
    <x v="32"/>
    <n v="9"/>
  </r>
  <r>
    <x v="2"/>
    <s v="7 Series"/>
    <n v="2009"/>
    <x v="16"/>
    <n v="40000"/>
    <x v="1"/>
    <n v="1"/>
    <x v="0"/>
    <x v="1"/>
    <x v="0"/>
    <s v="BMW 7 Series 4.4 750Li DPE, 2009, Petrol"/>
    <x v="184"/>
    <x v="184"/>
    <n v="16"/>
  </r>
  <r>
    <x v="6"/>
    <s v="Seltos"/>
    <n v="2020"/>
    <x v="4"/>
    <n v="70000"/>
    <x v="1"/>
    <n v="1"/>
    <x v="0"/>
    <x v="0"/>
    <x v="0"/>
    <s v="Kia Seltos GTX Plus AT D, 2020, Diesel"/>
    <x v="138"/>
    <x v="138"/>
    <n v="5"/>
  </r>
  <r>
    <x v="13"/>
    <s v="Safari Storme"/>
    <n v="2017"/>
    <x v="1"/>
    <n v="96000"/>
    <x v="0"/>
    <n v="0"/>
    <x v="1"/>
    <x v="0"/>
    <x v="1"/>
    <s v="Tata Safari Storme [2015-2019] 2.2 EX 4X2, 2017, Diesel"/>
    <x v="27"/>
    <x v="27"/>
    <n v="8"/>
  </r>
  <r>
    <x v="4"/>
    <s v="Fortuner"/>
    <n v="2015"/>
    <x v="9"/>
    <n v="150000"/>
    <x v="1"/>
    <n v="1"/>
    <x v="1"/>
    <x v="0"/>
    <x v="0"/>
    <s v="Toyota Fortuner 2015 Diesel 150000 Km Driven"/>
    <x v="44"/>
    <x v="44"/>
    <n v="10"/>
  </r>
  <r>
    <x v="7"/>
    <s v="City"/>
    <n v="2018"/>
    <x v="5"/>
    <n v="82000"/>
    <x v="0"/>
    <n v="0"/>
    <x v="1"/>
    <x v="1"/>
    <x v="0"/>
    <s v="GOOD CONDATION"/>
    <x v="53"/>
    <x v="53"/>
    <n v="7"/>
  </r>
  <r>
    <x v="1"/>
    <s v="Swift"/>
    <n v="2017"/>
    <x v="1"/>
    <n v="129000"/>
    <x v="0"/>
    <n v="0"/>
    <x v="0"/>
    <x v="0"/>
    <x v="0"/>
    <s v="Maruti Suzuki Swift 2017 Diesel 129000 Km Driven"/>
    <x v="320"/>
    <x v="320"/>
    <n v="8"/>
  </r>
  <r>
    <x v="1"/>
    <s v="Alto-K10"/>
    <n v="2012"/>
    <x v="6"/>
    <n v="100000"/>
    <x v="0"/>
    <n v="0"/>
    <x v="1"/>
    <x v="1"/>
    <x v="0"/>
    <s v="Maruti Suzuki Alto K10 2012"/>
    <x v="197"/>
    <x v="197"/>
    <n v="13"/>
  </r>
  <r>
    <x v="0"/>
    <s v="VentoTest"/>
    <n v="2015"/>
    <x v="9"/>
    <n v="104771"/>
    <x v="1"/>
    <n v="1"/>
    <x v="1"/>
    <x v="0"/>
    <x v="0"/>
    <s v="Volkswagen Vento Diesel Automatic well maintained"/>
    <x v="64"/>
    <x v="64"/>
    <n v="10"/>
  </r>
  <r>
    <x v="13"/>
    <s v="Tigor"/>
    <n v="2017"/>
    <x v="1"/>
    <n v="49000"/>
    <x v="1"/>
    <n v="1"/>
    <x v="1"/>
    <x v="1"/>
    <x v="0"/>
    <s v="Tata Tigor 1.2 Revotron XTA, 2017, Petrol"/>
    <x v="256"/>
    <x v="256"/>
    <n v="8"/>
  </r>
  <r>
    <x v="7"/>
    <s v="City"/>
    <n v="2017"/>
    <x v="1"/>
    <n v="70000"/>
    <x v="0"/>
    <n v="0"/>
    <x v="1"/>
    <x v="1"/>
    <x v="0"/>
    <s v="Honda City V Petrol CVT, 2017, Petrol"/>
    <x v="2"/>
    <x v="2"/>
    <n v="8"/>
  </r>
  <r>
    <x v="6"/>
    <s v="Seltos"/>
    <n v="2021"/>
    <x v="11"/>
    <n v="35213"/>
    <x v="1"/>
    <n v="1"/>
    <x v="0"/>
    <x v="1"/>
    <x v="1"/>
    <s v="Kia Seltos GTX Plus, 2021, Petrol"/>
    <x v="65"/>
    <x v="65"/>
    <n v="4"/>
  </r>
  <r>
    <x v="12"/>
    <s v="E-Class"/>
    <n v="2012"/>
    <x v="6"/>
    <n v="59695"/>
    <x v="1"/>
    <n v="1"/>
    <x v="1"/>
    <x v="0"/>
    <x v="1"/>
    <s v="Mercedes-Benz E-Class E 220 d, 2012, Diesel"/>
    <x v="199"/>
    <x v="199"/>
    <n v="13"/>
  </r>
  <r>
    <x v="1"/>
    <s v="Swift-Dzire"/>
    <n v="2014"/>
    <x v="3"/>
    <n v="23"/>
    <x v="1"/>
    <n v="1"/>
    <x v="1"/>
    <x v="0"/>
    <x v="0"/>
    <s v="Saaf suthri gaddi hai"/>
    <x v="84"/>
    <x v="84"/>
    <n v="11"/>
  </r>
  <r>
    <x v="5"/>
    <s v="Grand i10"/>
    <n v="2016"/>
    <x v="8"/>
    <n v="45000"/>
    <x v="0"/>
    <n v="0"/>
    <x v="1"/>
    <x v="1"/>
    <x v="0"/>
    <s v="Hyundai Grand i10 2016 Petrol 45000 Km Driven"/>
    <x v="9"/>
    <x v="9"/>
    <n v="9"/>
  </r>
  <r>
    <x v="13"/>
    <s v="Nexon"/>
    <n v="2020"/>
    <x v="4"/>
    <n v="30000"/>
    <x v="0"/>
    <n v="0"/>
    <x v="0"/>
    <x v="1"/>
    <x v="1"/>
    <s v="Tata Nexon 1.2 Revotron XM (S), 2020, Petrol"/>
    <x v="98"/>
    <x v="98"/>
    <n v="5"/>
  </r>
  <r>
    <x v="13"/>
    <s v="Nexon"/>
    <n v="2019"/>
    <x v="2"/>
    <n v="31000"/>
    <x v="0"/>
    <n v="0"/>
    <x v="0"/>
    <x v="1"/>
    <x v="0"/>
    <s v="Tata Nexon 1.5 Revotorq XZ, 2019, Petrol"/>
    <x v="75"/>
    <x v="75"/>
    <n v="6"/>
  </r>
  <r>
    <x v="5"/>
    <s v="Creta"/>
    <n v="2020"/>
    <x v="4"/>
    <n v="55000"/>
    <x v="1"/>
    <n v="1"/>
    <x v="1"/>
    <x v="1"/>
    <x v="0"/>
    <s v="Hyundai Creta 1.5 SX, 2020, Petrol"/>
    <x v="14"/>
    <x v="14"/>
    <n v="5"/>
  </r>
  <r>
    <x v="1"/>
    <s v="Ertiga"/>
    <n v="2023"/>
    <x v="12"/>
    <n v="8500"/>
    <x v="1"/>
    <n v="1"/>
    <x v="0"/>
    <x v="1"/>
    <x v="0"/>
    <s v="Maruti Suzuki Ertiga VXI AT Petrol, 2023, Petrol"/>
    <x v="321"/>
    <x v="321"/>
    <n v="2"/>
  </r>
  <r>
    <x v="13"/>
    <s v="Safari"/>
    <n v="2013"/>
    <x v="14"/>
    <n v="87312"/>
    <x v="0"/>
    <n v="0"/>
    <x v="0"/>
    <x v="0"/>
    <x v="0"/>
    <s v="Tata Safari 2013 Diesel Good Condition"/>
    <x v="322"/>
    <x v="322"/>
    <n v="12"/>
  </r>
  <r>
    <x v="1"/>
    <s v="Baleno"/>
    <n v="2018"/>
    <x v="5"/>
    <n v="72000"/>
    <x v="1"/>
    <n v="1"/>
    <x v="1"/>
    <x v="1"/>
    <x v="0"/>
    <s v="Maruti Suzuki Baleno 2018"/>
    <x v="217"/>
    <x v="217"/>
    <n v="7"/>
  </r>
  <r>
    <x v="4"/>
    <s v="Fortuner"/>
    <n v="2010"/>
    <x v="0"/>
    <n v="126000"/>
    <x v="0"/>
    <n v="0"/>
    <x v="0"/>
    <x v="0"/>
    <x v="0"/>
    <s v="Toyota Fortuner 3.0 4x4 Manual, 2010, Diesel"/>
    <x v="305"/>
    <x v="305"/>
    <n v="15"/>
  </r>
  <r>
    <x v="8"/>
    <s v="A4"/>
    <n v="2013"/>
    <x v="14"/>
    <n v="55000"/>
    <x v="1"/>
    <n v="1"/>
    <x v="1"/>
    <x v="0"/>
    <x v="0"/>
    <s v="Audi A4 2.0 TDI (177bhp) Premium Plus, 2013, Diesel"/>
    <x v="11"/>
    <x v="11"/>
    <n v="12"/>
  </r>
  <r>
    <x v="4"/>
    <s v="Etios Liva"/>
    <n v="2016"/>
    <x v="8"/>
    <n v="148000"/>
    <x v="0"/>
    <n v="0"/>
    <x v="0"/>
    <x v="0"/>
    <x v="0"/>
    <s v="Toyota Etios Liva VXD Dual Tone, 2016, Diesel"/>
    <x v="101"/>
    <x v="101"/>
    <n v="9"/>
  </r>
  <r>
    <x v="0"/>
    <s v="CrossPolo"/>
    <n v="2014"/>
    <x v="3"/>
    <n v="104600"/>
    <x v="0"/>
    <n v="0"/>
    <x v="1"/>
    <x v="0"/>
    <x v="2"/>
    <s v="Volkswagen CrossPolo 1.5 TDI, 2014, Diesel"/>
    <x v="240"/>
    <x v="240"/>
    <n v="11"/>
  </r>
  <r>
    <x v="1"/>
    <s v="Vitara-Brezza"/>
    <n v="2019"/>
    <x v="2"/>
    <n v="35000"/>
    <x v="1"/>
    <n v="1"/>
    <x v="1"/>
    <x v="0"/>
    <x v="0"/>
    <s v="Maruti Suzuki Vitara Brezza VDI (O), 2019, Diesel"/>
    <x v="58"/>
    <x v="58"/>
    <n v="6"/>
  </r>
  <r>
    <x v="1"/>
    <s v="Swift"/>
    <n v="2016"/>
    <x v="8"/>
    <n v="1"/>
    <x v="0"/>
    <n v="0"/>
    <x v="0"/>
    <x v="1"/>
    <x v="0"/>
    <s v="Maruti Suzuki Swift VXI, 2016, Petrol"/>
    <x v="226"/>
    <x v="226"/>
    <n v="9"/>
  </r>
  <r>
    <x v="1"/>
    <s v="Baleno"/>
    <n v="2016"/>
    <x v="8"/>
    <n v="90000"/>
    <x v="0"/>
    <n v="0"/>
    <x v="1"/>
    <x v="0"/>
    <x v="0"/>
    <s v="Maruti Suzuki Baleno 2016 Diesel ,push button start"/>
    <x v="33"/>
    <x v="33"/>
    <n v="9"/>
  </r>
  <r>
    <x v="1"/>
    <s v="Swift-Dzire"/>
    <n v="2017"/>
    <x v="1"/>
    <n v="42000"/>
    <x v="0"/>
    <n v="0"/>
    <x v="1"/>
    <x v="1"/>
    <x v="0"/>
    <s v="Maruti Suzuki Swift Dzire 1.3 VXI, 2017, Petrol"/>
    <x v="22"/>
    <x v="22"/>
    <n v="8"/>
  </r>
  <r>
    <x v="5"/>
    <s v="Santro Xing"/>
    <n v="2009"/>
    <x v="16"/>
    <n v="36200"/>
    <x v="0"/>
    <n v="0"/>
    <x v="0"/>
    <x v="1"/>
    <x v="0"/>
    <s v="Hyundai Santro Xing 2009"/>
    <x v="323"/>
    <x v="323"/>
    <n v="16"/>
  </r>
  <r>
    <x v="4"/>
    <s v="Innova Crysta"/>
    <n v="2018"/>
    <x v="5"/>
    <n v="98000"/>
    <x v="1"/>
    <n v="1"/>
    <x v="1"/>
    <x v="0"/>
    <x v="0"/>
    <s v="Toyota Innova Crysta 2.8 GX AT, 2018, Diesel"/>
    <x v="324"/>
    <x v="324"/>
    <n v="7"/>
  </r>
  <r>
    <x v="6"/>
    <s v="Seltos"/>
    <n v="2020"/>
    <x v="4"/>
    <n v="34000"/>
    <x v="0"/>
    <n v="0"/>
    <x v="0"/>
    <x v="0"/>
    <x v="1"/>
    <s v="Kia Seltos HTK D, 2020, Diesel"/>
    <x v="79"/>
    <x v="79"/>
    <n v="5"/>
  </r>
  <r>
    <x v="1"/>
    <s v="Wagon-R"/>
    <n v="2009"/>
    <x v="16"/>
    <n v="18000"/>
    <x v="0"/>
    <n v="0"/>
    <x v="1"/>
    <x v="1"/>
    <x v="0"/>
    <s v="Maruti Suzuki Wagon R 2009 Petrol 18000 Km Driven"/>
    <x v="236"/>
    <x v="236"/>
    <n v="16"/>
  </r>
  <r>
    <x v="4"/>
    <s v="Innova Crysta"/>
    <n v="2020"/>
    <x v="4"/>
    <n v="33000"/>
    <x v="0"/>
    <n v="0"/>
    <x v="1"/>
    <x v="0"/>
    <x v="0"/>
    <s v="Toyota Innova Crysta G 7 STR, 2020, Diesel"/>
    <x v="18"/>
    <x v="18"/>
    <n v="5"/>
  </r>
  <r>
    <x v="7"/>
    <s v="Jazz"/>
    <n v="2011"/>
    <x v="10"/>
    <n v="90000"/>
    <x v="0"/>
    <n v="0"/>
    <x v="1"/>
    <x v="1"/>
    <x v="0"/>
    <s v="Honda Jazz 2009-2013 Active, 2011, Petrol"/>
    <x v="185"/>
    <x v="185"/>
    <n v="14"/>
  </r>
  <r>
    <x v="1"/>
    <s v="Swift-Dzire"/>
    <n v="2014"/>
    <x v="3"/>
    <n v="53000"/>
    <x v="0"/>
    <n v="0"/>
    <x v="0"/>
    <x v="0"/>
    <x v="0"/>
    <s v="Maruti Suzuki Swift Dzire Ldi BSIV, 2014, Diesel"/>
    <x v="225"/>
    <x v="225"/>
    <n v="11"/>
  </r>
  <r>
    <x v="1"/>
    <s v="Swift-Dzire"/>
    <n v="2017"/>
    <x v="1"/>
    <n v="155000"/>
    <x v="0"/>
    <n v="0"/>
    <x v="1"/>
    <x v="0"/>
    <x v="0"/>
    <s v="Maruti Suzuki Swift Dzire 2017"/>
    <x v="38"/>
    <x v="38"/>
    <n v="8"/>
  </r>
  <r>
    <x v="14"/>
    <s v="Kushaq"/>
    <n v="2024"/>
    <x v="17"/>
    <n v="13000"/>
    <x v="1"/>
    <n v="1"/>
    <x v="0"/>
    <x v="1"/>
    <x v="0"/>
    <s v="Skoda Kushaq Style 1.0L TSI AT, 2024, Petrol"/>
    <x v="196"/>
    <x v="196"/>
    <n v="1"/>
  </r>
  <r>
    <x v="1"/>
    <s v="Celerio-X"/>
    <n v="2018"/>
    <x v="5"/>
    <n v="67452"/>
    <x v="1"/>
    <n v="1"/>
    <x v="0"/>
    <x v="1"/>
    <x v="0"/>
    <s v="Celerio 2018 automatic for sale"/>
    <x v="59"/>
    <x v="59"/>
    <n v="7"/>
  </r>
  <r>
    <x v="1"/>
    <s v="Ertiga"/>
    <n v="2016"/>
    <x v="8"/>
    <n v="145000"/>
    <x v="1"/>
    <n v="1"/>
    <x v="1"/>
    <x v="0"/>
    <x v="0"/>
    <s v="Maruti Suzuki Ertiga 2016 Diesel 1,45000 Km Driven"/>
    <x v="53"/>
    <x v="53"/>
    <n v="9"/>
  </r>
  <r>
    <x v="13"/>
    <s v="Manza"/>
    <n v="2011"/>
    <x v="10"/>
    <n v="150000"/>
    <x v="0"/>
    <n v="0"/>
    <x v="0"/>
    <x v="0"/>
    <x v="0"/>
    <s v="Tata Manza Aura (ABS), Quadrajet BS-IV, 2011, Diesel"/>
    <x v="191"/>
    <x v="191"/>
    <n v="14"/>
  </r>
  <r>
    <x v="6"/>
    <s v="Seltos"/>
    <n v="2019"/>
    <x v="2"/>
    <n v="54500"/>
    <x v="1"/>
    <n v="1"/>
    <x v="0"/>
    <x v="0"/>
    <x v="0"/>
    <s v="Kia Seltos HTX Plus AT D, 2019, Diesel"/>
    <x v="325"/>
    <x v="325"/>
    <n v="6"/>
  </r>
  <r>
    <x v="0"/>
    <s v="Polo"/>
    <n v="2013"/>
    <x v="14"/>
    <n v="75000"/>
    <x v="1"/>
    <n v="1"/>
    <x v="1"/>
    <x v="1"/>
    <x v="0"/>
    <s v="VW Polo GT TSI Sale/Exchange"/>
    <x v="88"/>
    <x v="88"/>
    <n v="12"/>
  </r>
  <r>
    <x v="7"/>
    <s v="Amaze"/>
    <n v="2019"/>
    <x v="2"/>
    <n v="45000"/>
    <x v="1"/>
    <n v="1"/>
    <x v="0"/>
    <x v="1"/>
    <x v="0"/>
    <s v="Honda Amaze V Petrol, 2019, Petrol"/>
    <x v="142"/>
    <x v="142"/>
    <n v="6"/>
  </r>
  <r>
    <x v="20"/>
    <s v="Compass"/>
    <n v="2021"/>
    <x v="11"/>
    <n v="78000"/>
    <x v="1"/>
    <n v="1"/>
    <x v="0"/>
    <x v="0"/>
    <x v="0"/>
    <s v="Jeep Compass 2021 Diesel Well Maintained. Top-End Varient."/>
    <x v="138"/>
    <x v="138"/>
    <n v="4"/>
  </r>
  <r>
    <x v="4"/>
    <s v="Innova"/>
    <n v="2012"/>
    <x v="6"/>
    <n v="144600"/>
    <x v="0"/>
    <n v="0"/>
    <x v="1"/>
    <x v="0"/>
    <x v="0"/>
    <s v="Toyota Innova, 2012, Diesel"/>
    <x v="53"/>
    <x v="53"/>
    <n v="13"/>
  </r>
  <r>
    <x v="14"/>
    <s v="Rapid"/>
    <n v="2013"/>
    <x v="14"/>
    <n v="65000"/>
    <x v="1"/>
    <n v="1"/>
    <x v="1"/>
    <x v="1"/>
    <x v="0"/>
    <s v="Skoda Rapid 2013-2016 1.6 MPI AT Ambition Plus, 2013, Petrol"/>
    <x v="19"/>
    <x v="19"/>
    <n v="12"/>
  </r>
  <r>
    <x v="4"/>
    <s v="Corolla"/>
    <n v="2014"/>
    <x v="3"/>
    <n v="65000"/>
    <x v="0"/>
    <n v="0"/>
    <x v="0"/>
    <x v="1"/>
    <x v="0"/>
    <s v="Single hand used nd Bumper to Bumper All original Car (RC extended)"/>
    <x v="85"/>
    <x v="85"/>
    <n v="11"/>
  </r>
  <r>
    <x v="1"/>
    <s v="Alto-800"/>
    <n v="2018"/>
    <x v="5"/>
    <n v="22000"/>
    <x v="0"/>
    <n v="0"/>
    <x v="0"/>
    <x v="1"/>
    <x v="0"/>
    <s v="Single driver, low mileage, excellent car"/>
    <x v="34"/>
    <x v="34"/>
    <n v="7"/>
  </r>
  <r>
    <x v="5"/>
    <s v="Verna"/>
    <n v="2013"/>
    <x v="14"/>
    <n v="72000"/>
    <x v="1"/>
    <n v="1"/>
    <x v="1"/>
    <x v="0"/>
    <x v="0"/>
    <s v="Hyundai Verna EX 1.6 AT CRDi, 2013, Diesel"/>
    <x v="255"/>
    <x v="255"/>
    <n v="12"/>
  </r>
  <r>
    <x v="0"/>
    <s v="VentoTest"/>
    <n v="2018"/>
    <x v="5"/>
    <n v="126000"/>
    <x v="0"/>
    <n v="0"/>
    <x v="0"/>
    <x v="0"/>
    <x v="0"/>
    <s v="Volkswagen Vento, 2018, Diesel"/>
    <x v="305"/>
    <x v="305"/>
    <n v="7"/>
  </r>
  <r>
    <x v="5"/>
    <s v="Verna"/>
    <n v="2015"/>
    <x v="9"/>
    <n v="125350"/>
    <x v="0"/>
    <n v="0"/>
    <x v="1"/>
    <x v="0"/>
    <x v="0"/>
    <s v="Hyundai Verna 2015 Diesel 125350 Km Driven"/>
    <x v="53"/>
    <x v="53"/>
    <n v="10"/>
  </r>
  <r>
    <x v="9"/>
    <s v="Duster"/>
    <n v="2020"/>
    <x v="4"/>
    <n v="23000"/>
    <x v="1"/>
    <n v="1"/>
    <x v="0"/>
    <x v="1"/>
    <x v="0"/>
    <s v="Renault Duster 1.5 106 PS RxS MT, 2020, Petrol"/>
    <x v="154"/>
    <x v="154"/>
    <n v="5"/>
  </r>
  <r>
    <x v="7"/>
    <s v="City"/>
    <n v="2017"/>
    <x v="1"/>
    <n v="120000"/>
    <x v="0"/>
    <n v="0"/>
    <x v="1"/>
    <x v="0"/>
    <x v="0"/>
    <s v="Honda City i-VTEC ZX, 2017, Diesel"/>
    <x v="32"/>
    <x v="32"/>
    <n v="8"/>
  </r>
  <r>
    <x v="1"/>
    <s v="Ignis"/>
    <n v="2018"/>
    <x v="5"/>
    <n v="31000"/>
    <x v="0"/>
    <n v="0"/>
    <x v="0"/>
    <x v="1"/>
    <x v="0"/>
    <s v="Maruti Suzuki Ignis 1.2 Delta, 2018, Petrol"/>
    <x v="326"/>
    <x v="326"/>
    <n v="7"/>
  </r>
  <r>
    <x v="1"/>
    <s v="Swift"/>
    <n v="2020"/>
    <x v="4"/>
    <n v="45000"/>
    <x v="0"/>
    <n v="0"/>
    <x v="0"/>
    <x v="1"/>
    <x v="0"/>
    <s v="Maruti Suzuki Swift LXI Option, 2020, Petrol"/>
    <x v="129"/>
    <x v="129"/>
    <n v="5"/>
  </r>
  <r>
    <x v="21"/>
    <s v="MICRA PRIMO"/>
    <n v="2019"/>
    <x v="2"/>
    <n v="56000"/>
    <x v="0"/>
    <n v="0"/>
    <x v="1"/>
    <x v="1"/>
    <x v="0"/>
    <s v="Nissan MICRA Active XV.2019 Petrol 56000 Km Driven"/>
    <x v="64"/>
    <x v="64"/>
    <n v="6"/>
  </r>
  <r>
    <x v="4"/>
    <s v="Fortuner"/>
    <n v="2014"/>
    <x v="3"/>
    <n v="86000"/>
    <x v="1"/>
    <n v="1"/>
    <x v="1"/>
    <x v="0"/>
    <x v="1"/>
    <s v="Toyota Fortuner 2011-2016 2.5 4x2 AT TRD Sportivo, 2014, Diesel"/>
    <x v="14"/>
    <x v="14"/>
    <n v="11"/>
  </r>
  <r>
    <x v="5"/>
    <s v="Verna"/>
    <n v="2016"/>
    <x v="8"/>
    <n v="49000"/>
    <x v="0"/>
    <n v="0"/>
    <x v="1"/>
    <x v="0"/>
    <x v="1"/>
    <s v="Hyundai Verna 1.6 S (O) CRDi, 2016, Diesel"/>
    <x v="266"/>
    <x v="266"/>
    <n v="9"/>
  </r>
  <r>
    <x v="5"/>
    <s v="Verna"/>
    <n v="2020"/>
    <x v="4"/>
    <n v="58000"/>
    <x v="0"/>
    <n v="0"/>
    <x v="1"/>
    <x v="1"/>
    <x v="0"/>
    <s v="Hyundai Verna 2020 Petrol Well Maintained"/>
    <x v="175"/>
    <x v="175"/>
    <n v="5"/>
  </r>
  <r>
    <x v="1"/>
    <s v="maruti-suzuki-dzire"/>
    <n v="2017"/>
    <x v="1"/>
    <n v="87000"/>
    <x v="0"/>
    <n v="0"/>
    <x v="0"/>
    <x v="1"/>
    <x v="0"/>
    <s v="Maruti Suzuki Dzire 1.2 VXI, 2017, Petrol"/>
    <x v="93"/>
    <x v="93"/>
    <n v="8"/>
  </r>
  <r>
    <x v="11"/>
    <s v="XUV500"/>
    <n v="2013"/>
    <x v="14"/>
    <n v="49200"/>
    <x v="0"/>
    <n v="0"/>
    <x v="0"/>
    <x v="0"/>
    <x v="0"/>
    <s v="Mahindra XUV500 2013 Diesel Well Maintained"/>
    <x v="38"/>
    <x v="38"/>
    <n v="12"/>
  </r>
  <r>
    <x v="9"/>
    <s v="Duster"/>
    <n v="2016"/>
    <x v="8"/>
    <n v="63000"/>
    <x v="0"/>
    <n v="0"/>
    <x v="1"/>
    <x v="0"/>
    <x v="0"/>
    <s v="Renault Duster 2015-2016 110PS Diesel RXZ Option, 2016, Diesel"/>
    <x v="135"/>
    <x v="135"/>
    <n v="9"/>
  </r>
  <r>
    <x v="1"/>
    <s v="Ritz"/>
    <n v="2015"/>
    <x v="9"/>
    <n v="31000"/>
    <x v="0"/>
    <n v="0"/>
    <x v="1"/>
    <x v="1"/>
    <x v="0"/>
    <s v="Maruti Suzuki Ritz 2015 Petrol 31000 Km Driven"/>
    <x v="29"/>
    <x v="29"/>
    <n v="10"/>
  </r>
  <r>
    <x v="1"/>
    <s v="Ignis"/>
    <n v="2018"/>
    <x v="5"/>
    <n v="90000"/>
    <x v="1"/>
    <n v="1"/>
    <x v="0"/>
    <x v="0"/>
    <x v="0"/>
    <s v="Maruti Suzuki Ignis 1.2 Zeta AMT, 2018, Diesel"/>
    <x v="1"/>
    <x v="1"/>
    <n v="7"/>
  </r>
  <r>
    <x v="1"/>
    <s v="Vitara-Brezza"/>
    <n v="2017"/>
    <x v="1"/>
    <n v="42000"/>
    <x v="0"/>
    <n v="0"/>
    <x v="0"/>
    <x v="0"/>
    <x v="0"/>
    <s v="Maruti Suzuki Vitara Brezza ZDi Plus Dual Tone, 2017, Diesel"/>
    <x v="189"/>
    <x v="189"/>
    <n v="8"/>
  </r>
  <r>
    <x v="13"/>
    <s v="Indigo Cs"/>
    <n v="2012"/>
    <x v="6"/>
    <n v="100000"/>
    <x v="0"/>
    <n v="0"/>
    <x v="1"/>
    <x v="0"/>
    <x v="0"/>
    <s v="Tata Indigo CS LS TDI, 2012, Diesel"/>
    <x v="254"/>
    <x v="254"/>
    <n v="13"/>
  </r>
  <r>
    <x v="7"/>
    <s v="WRV"/>
    <n v="2021"/>
    <x v="11"/>
    <n v="72000"/>
    <x v="0"/>
    <n v="0"/>
    <x v="0"/>
    <x v="0"/>
    <x v="0"/>
    <s v="Honda WR-V 2021 Diesel Good Condition"/>
    <x v="100"/>
    <x v="100"/>
    <n v="4"/>
  </r>
  <r>
    <x v="2"/>
    <s v="X1"/>
    <n v="2012"/>
    <x v="6"/>
    <n v="70000"/>
    <x v="1"/>
    <n v="1"/>
    <x v="0"/>
    <x v="0"/>
    <x v="0"/>
    <s v="BMW X1 2.0 SDRIVE 20D, 2012, Diesel"/>
    <x v="232"/>
    <x v="232"/>
    <n v="13"/>
  </r>
  <r>
    <x v="1"/>
    <s v="Wagon-R"/>
    <n v="2012"/>
    <x v="6"/>
    <n v="152643"/>
    <x v="0"/>
    <n v="0"/>
    <x v="0"/>
    <x v="1"/>
    <x v="0"/>
    <s v="Maruti Suzuki Wagon R VXI, 2012, Petrol"/>
    <x v="220"/>
    <x v="220"/>
    <n v="13"/>
  </r>
  <r>
    <x v="1"/>
    <s v="Wagon-R"/>
    <n v="2007"/>
    <x v="7"/>
    <n v="75000"/>
    <x v="0"/>
    <n v="0"/>
    <x v="1"/>
    <x v="1"/>
    <x v="0"/>
    <s v="Maruti Suzuki Wagon R 2006-2010 LXI Minor, 2007, Petrol"/>
    <x v="110"/>
    <x v="110"/>
    <n v="18"/>
  </r>
  <r>
    <x v="1"/>
    <s v="Swift-Dzire"/>
    <n v="2010"/>
    <x v="0"/>
    <n v="78000"/>
    <x v="0"/>
    <n v="0"/>
    <x v="1"/>
    <x v="1"/>
    <x v="0"/>
    <s v="Maruti Suzuki Swift Dzire ZXI, 2010, Petrol"/>
    <x v="327"/>
    <x v="327"/>
    <n v="15"/>
  </r>
  <r>
    <x v="5"/>
    <s v="i20"/>
    <n v="2016"/>
    <x v="8"/>
    <n v="95000"/>
    <x v="0"/>
    <n v="0"/>
    <x v="1"/>
    <x v="0"/>
    <x v="0"/>
    <s v="Hyundai i20 1.2 Asta, 2016, Diesel"/>
    <x v="22"/>
    <x v="22"/>
    <n v="9"/>
  </r>
  <r>
    <x v="1"/>
    <s v="Swift"/>
    <n v="2023"/>
    <x v="12"/>
    <n v="11000"/>
    <x v="1"/>
    <n v="1"/>
    <x v="0"/>
    <x v="1"/>
    <x v="0"/>
    <s v="Maruti Suzuki Swift AMT VVT ZXI, 2023, Petrol"/>
    <x v="328"/>
    <x v="328"/>
    <n v="2"/>
  </r>
  <r>
    <x v="1"/>
    <s v="S-Cross1"/>
    <n v="2021"/>
    <x v="11"/>
    <n v="35000"/>
    <x v="0"/>
    <n v="0"/>
    <x v="0"/>
    <x v="1"/>
    <x v="0"/>
    <s v="Maruti Suzuki S Cross 2021 Petrol Well Maintained"/>
    <x v="81"/>
    <x v="81"/>
    <n v="4"/>
  </r>
  <r>
    <x v="5"/>
    <s v="Santa Fe"/>
    <n v="2014"/>
    <x v="3"/>
    <n v="61000"/>
    <x v="1"/>
    <n v="1"/>
    <x v="0"/>
    <x v="0"/>
    <x v="0"/>
    <s v="Hyundai Santa Fe 4WD AT, 2014, Diesel"/>
    <x v="297"/>
    <x v="297"/>
    <n v="11"/>
  </r>
  <r>
    <x v="3"/>
    <s v="Ecosport"/>
    <n v="2018"/>
    <x v="5"/>
    <n v="32000"/>
    <x v="0"/>
    <n v="0"/>
    <x v="0"/>
    <x v="0"/>
    <x v="0"/>
    <s v="2018 Ford Ecosport Titanium+ Diesel 32000 Km Driven, Company serviced"/>
    <x v="253"/>
    <x v="253"/>
    <n v="7"/>
  </r>
  <r>
    <x v="14"/>
    <s v="Slavia"/>
    <n v="2022"/>
    <x v="13"/>
    <n v="40400"/>
    <x v="1"/>
    <n v="1"/>
    <x v="0"/>
    <x v="1"/>
    <x v="0"/>
    <s v="Skoda Slavia 1.5 TSI Style AT, 2022, Petrol"/>
    <x v="329"/>
    <x v="329"/>
    <n v="3"/>
  </r>
  <r>
    <x v="1"/>
    <s v="Swift"/>
    <n v="2015"/>
    <x v="9"/>
    <n v="115000"/>
    <x v="0"/>
    <n v="0"/>
    <x v="1"/>
    <x v="0"/>
    <x v="0"/>
    <s v="Maruti Suzuki Swift VDI (O), 2015, Diesel"/>
    <x v="29"/>
    <x v="29"/>
    <n v="10"/>
  </r>
  <r>
    <x v="1"/>
    <n v="1000"/>
    <n v="2020"/>
    <x v="4"/>
    <n v="49000"/>
    <x v="0"/>
    <n v="0"/>
    <x v="1"/>
    <x v="0"/>
    <x v="0"/>
    <s v="Maruti Suzuki super carry excellent condition"/>
    <x v="72"/>
    <x v="72"/>
    <n v="5"/>
  </r>
  <r>
    <x v="5"/>
    <s v="Elite i20"/>
    <n v="2017"/>
    <x v="1"/>
    <n v="71000"/>
    <x v="0"/>
    <n v="0"/>
    <x v="1"/>
    <x v="1"/>
    <x v="0"/>
    <s v="Hyundai Elite i20 Asta 1.2 (O), 2017, Petrol"/>
    <x v="297"/>
    <x v="297"/>
    <n v="8"/>
  </r>
  <r>
    <x v="2"/>
    <s v="3 Series"/>
    <n v="2012"/>
    <x v="6"/>
    <n v="69000"/>
    <x v="1"/>
    <n v="1"/>
    <x v="1"/>
    <x v="0"/>
    <x v="0"/>
    <s v="BMW 3 Series 2.0 320D Sport Edition, 2012, Diesel"/>
    <x v="5"/>
    <x v="5"/>
    <n v="13"/>
  </r>
  <r>
    <x v="7"/>
    <s v="City"/>
    <n v="2011"/>
    <x v="10"/>
    <n v="110000"/>
    <x v="0"/>
    <n v="0"/>
    <x v="0"/>
    <x v="1"/>
    <x v="0"/>
    <s v="Honda city immaculate condition,pune single owner"/>
    <x v="174"/>
    <x v="174"/>
    <n v="14"/>
  </r>
  <r>
    <x v="16"/>
    <s v="XJ"/>
    <n v="2015"/>
    <x v="9"/>
    <n v="92000"/>
    <x v="1"/>
    <n v="1"/>
    <x v="1"/>
    <x v="0"/>
    <x v="0"/>
    <s v="Jaguar XJ jaguar-xj-l-2013-2015-2.0l-premium--luxury-lwb, 2015, Dies.."/>
    <x v="44"/>
    <x v="44"/>
    <n v="10"/>
  </r>
  <r>
    <x v="14"/>
    <s v="Kushaq"/>
    <n v="2022"/>
    <x v="13"/>
    <n v="39500"/>
    <x v="1"/>
    <n v="1"/>
    <x v="0"/>
    <x v="1"/>
    <x v="0"/>
    <s v="2022-23 Å KODA KUSHAQ 1.0 AMBITION AUTOMATIC"/>
    <x v="152"/>
    <x v="152"/>
    <n v="3"/>
  </r>
  <r>
    <x v="5"/>
    <s v="i10"/>
    <n v="2013"/>
    <x v="14"/>
    <n v="99000"/>
    <x v="0"/>
    <n v="0"/>
    <x v="1"/>
    <x v="1"/>
    <x v="0"/>
    <s v="Hyundai i10 1.1 Magna(O), 2013, Petrol"/>
    <x v="114"/>
    <x v="114"/>
    <n v="12"/>
  </r>
  <r>
    <x v="1"/>
    <s v="Alto K10"/>
    <n v="2018"/>
    <x v="5"/>
    <n v="10500"/>
    <x v="1"/>
    <n v="1"/>
    <x v="1"/>
    <x v="1"/>
    <x v="0"/>
    <s v="Maruti Suzuki Alto K10 VXI Airbag, 2018, Petrol"/>
    <x v="84"/>
    <x v="84"/>
    <n v="7"/>
  </r>
  <r>
    <x v="13"/>
    <s v="Nexon"/>
    <n v="2019"/>
    <x v="2"/>
    <n v="120000"/>
    <x v="0"/>
    <n v="0"/>
    <x v="0"/>
    <x v="0"/>
    <x v="0"/>
    <s v="Tata Nexon 1.2 Revotron XT, 2019, Diesel"/>
    <x v="317"/>
    <x v="317"/>
    <n v="6"/>
  </r>
  <r>
    <x v="18"/>
    <s v="Cooper Countryman"/>
    <n v="2015"/>
    <x v="9"/>
    <n v="72000"/>
    <x v="1"/>
    <n v="1"/>
    <x v="1"/>
    <x v="1"/>
    <x v="0"/>
    <s v="Mini Cooper Countryman COOPER One COUNTRYMAN 5 Door, 2015, Petrol"/>
    <x v="196"/>
    <x v="196"/>
    <n v="10"/>
  </r>
  <r>
    <x v="1"/>
    <s v="Fronx"/>
    <n v="2023"/>
    <x v="12"/>
    <n v="13000"/>
    <x v="1"/>
    <n v="1"/>
    <x v="0"/>
    <x v="1"/>
    <x v="0"/>
    <s v="Maruti Suzuki Fronx  Delta Plus 1.2L AGS, 2023, Petrol"/>
    <x v="247"/>
    <x v="247"/>
    <n v="2"/>
  </r>
  <r>
    <x v="11"/>
    <s v="Thar"/>
    <n v="2021"/>
    <x v="11"/>
    <n v="45000"/>
    <x v="0"/>
    <n v="0"/>
    <x v="0"/>
    <x v="1"/>
    <x v="0"/>
    <s v="Mahindra Thar LX Hard Top Petrol MT 4WD, 2021, Petrol"/>
    <x v="330"/>
    <x v="330"/>
    <n v="4"/>
  </r>
  <r>
    <x v="5"/>
    <s v="i20"/>
    <n v="2018"/>
    <x v="5"/>
    <n v="53000"/>
    <x v="0"/>
    <n v="0"/>
    <x v="1"/>
    <x v="1"/>
    <x v="1"/>
    <s v="Hyundai i20 1.2 Asta Dual Tone, 2018, Petrol"/>
    <x v="297"/>
    <x v="297"/>
    <n v="7"/>
  </r>
  <r>
    <x v="1"/>
    <s v="Celerio"/>
    <n v="2017"/>
    <x v="1"/>
    <n v="44000"/>
    <x v="1"/>
    <n v="1"/>
    <x v="1"/>
    <x v="1"/>
    <x v="0"/>
    <s v="Maruti Suzuki Celerio ZXI AT, 2017, Petrol"/>
    <x v="51"/>
    <x v="51"/>
    <n v="8"/>
  </r>
  <r>
    <x v="12"/>
    <s v="C-Class"/>
    <n v="2013"/>
    <x v="14"/>
    <n v="89000"/>
    <x v="1"/>
    <n v="1"/>
    <x v="1"/>
    <x v="0"/>
    <x v="0"/>
    <s v="Mercedes-Benz C-Class 220 Edition C, 2013, Diesel"/>
    <x v="30"/>
    <x v="30"/>
    <n v="12"/>
  </r>
  <r>
    <x v="8"/>
    <s v="Q7"/>
    <n v="2012"/>
    <x v="6"/>
    <n v="87000"/>
    <x v="1"/>
    <n v="1"/>
    <x v="1"/>
    <x v="0"/>
    <x v="0"/>
    <s v="Audi Q7 3.0 45 TDI Quattro Premium Plus, 2012, Diesel"/>
    <x v="16"/>
    <x v="16"/>
    <n v="13"/>
  </r>
  <r>
    <x v="1"/>
    <s v="S-Cross1"/>
    <n v="2018"/>
    <x v="5"/>
    <n v="27800"/>
    <x v="1"/>
    <n v="1"/>
    <x v="0"/>
    <x v="0"/>
    <x v="1"/>
    <s v="Maruti Suzuki S Cross 2018 Diesel 27,800 Km Driven"/>
    <x v="331"/>
    <x v="331"/>
    <n v="7"/>
  </r>
  <r>
    <x v="1"/>
    <s v="maruti-suzuki-dzire"/>
    <n v="2017"/>
    <x v="1"/>
    <n v="62000"/>
    <x v="1"/>
    <n v="1"/>
    <x v="0"/>
    <x v="1"/>
    <x v="3"/>
    <s v="Maruti Suzuki Dzire ZXi Plus AGS, 2017, Petrol"/>
    <x v="122"/>
    <x v="122"/>
    <n v="8"/>
  </r>
  <r>
    <x v="1"/>
    <s v="Vitara-Brezza"/>
    <n v="2016"/>
    <x v="8"/>
    <n v="93000"/>
    <x v="0"/>
    <n v="0"/>
    <x v="0"/>
    <x v="0"/>
    <x v="0"/>
    <s v="Maruti Suzuki Vitara Brezza ZDI+ MT, 2016, Diesel"/>
    <x v="2"/>
    <x v="2"/>
    <n v="9"/>
  </r>
  <r>
    <x v="7"/>
    <s v="City"/>
    <n v="2021"/>
    <x v="11"/>
    <n v="37000"/>
    <x v="1"/>
    <n v="1"/>
    <x v="0"/>
    <x v="1"/>
    <x v="0"/>
    <s v="Honda City VX Petrol CVT, 2021, Petrol"/>
    <x v="162"/>
    <x v="162"/>
    <n v="4"/>
  </r>
  <r>
    <x v="5"/>
    <s v="i10"/>
    <n v="2013"/>
    <x v="14"/>
    <n v="51000"/>
    <x v="0"/>
    <n v="0"/>
    <x v="1"/>
    <x v="1"/>
    <x v="3"/>
    <s v="Hyundai i10 Sportz, 2013, Petrol"/>
    <x v="211"/>
    <x v="211"/>
    <n v="12"/>
  </r>
  <r>
    <x v="1"/>
    <s v="Alto-K10"/>
    <n v="2014"/>
    <x v="3"/>
    <n v="98000"/>
    <x v="0"/>
    <n v="0"/>
    <x v="1"/>
    <x v="1"/>
    <x v="0"/>
    <s v="Maruti Suzuki Alto K10 VXi (O), 2014, Petrol"/>
    <x v="57"/>
    <x v="57"/>
    <n v="11"/>
  </r>
  <r>
    <x v="10"/>
    <s v="Hector"/>
    <n v="2020"/>
    <x v="4"/>
    <n v="65000"/>
    <x v="1"/>
    <n v="1"/>
    <x v="0"/>
    <x v="1"/>
    <x v="0"/>
    <s v="MG Hector Sharp DCT Automatic, 2020, Petrol"/>
    <x v="133"/>
    <x v="133"/>
    <n v="5"/>
  </r>
  <r>
    <x v="13"/>
    <s v="Hexa"/>
    <n v="2018"/>
    <x v="5"/>
    <n v="112000"/>
    <x v="0"/>
    <n v="0"/>
    <x v="1"/>
    <x v="0"/>
    <x v="0"/>
    <s v="Tata Hexa XE, 2018, Diesel"/>
    <x v="108"/>
    <x v="108"/>
    <n v="7"/>
  </r>
  <r>
    <x v="5"/>
    <s v="Creta"/>
    <n v="2017"/>
    <x v="1"/>
    <n v="53000"/>
    <x v="1"/>
    <n v="1"/>
    <x v="0"/>
    <x v="0"/>
    <x v="0"/>
    <s v="Hyundai Creta SX(O) AT, 2017, Diesel"/>
    <x v="62"/>
    <x v="62"/>
    <n v="8"/>
  </r>
  <r>
    <x v="14"/>
    <s v="Rapid"/>
    <n v="2016"/>
    <x v="8"/>
    <n v="120000"/>
    <x v="1"/>
    <n v="1"/>
    <x v="0"/>
    <x v="0"/>
    <x v="0"/>
    <s v="Skoda Rapid 1.5 TDI Style/1.5 AT Style, 2016, Diesel"/>
    <x v="83"/>
    <x v="83"/>
    <n v="9"/>
  </r>
  <r>
    <x v="5"/>
    <s v="Creta"/>
    <n v="2017"/>
    <x v="1"/>
    <n v="69000"/>
    <x v="1"/>
    <n v="1"/>
    <x v="1"/>
    <x v="1"/>
    <x v="0"/>
    <s v="Hyundai Creta 1.6 VTVT AT SX Plus, 2017, Petrol"/>
    <x v="11"/>
    <x v="11"/>
    <n v="8"/>
  </r>
  <r>
    <x v="1"/>
    <s v="Wagon-R"/>
    <n v="2016"/>
    <x v="8"/>
    <n v="79000"/>
    <x v="0"/>
    <n v="0"/>
    <x v="0"/>
    <x v="1"/>
    <x v="0"/>
    <s v="Maruti Suzuki Wagon R VXI, 2016, Petrol"/>
    <x v="198"/>
    <x v="198"/>
    <n v="9"/>
  </r>
  <r>
    <x v="1"/>
    <s v="Ertiga"/>
    <n v="2016"/>
    <x v="8"/>
    <n v="63000"/>
    <x v="0"/>
    <n v="0"/>
    <x v="1"/>
    <x v="0"/>
    <x v="0"/>
    <s v="Maruti Suzuki Ertiga SHVS VDI, 2016, Diesel"/>
    <x v="27"/>
    <x v="27"/>
    <n v="9"/>
  </r>
  <r>
    <x v="12"/>
    <s v="C-Class"/>
    <n v="2015"/>
    <x v="9"/>
    <n v="68000"/>
    <x v="1"/>
    <n v="1"/>
    <x v="1"/>
    <x v="1"/>
    <x v="0"/>
    <s v="Mercedes-Benz C-Class C 200, 2015, Petrol"/>
    <x v="245"/>
    <x v="245"/>
    <n v="10"/>
  </r>
  <r>
    <x v="4"/>
    <s v="Urban Cruiser"/>
    <n v="2021"/>
    <x v="11"/>
    <n v="9110"/>
    <x v="1"/>
    <n v="1"/>
    <x v="0"/>
    <x v="1"/>
    <x v="0"/>
    <s v="Toyota Urban Cruiser, 2021, Petrol"/>
    <x v="307"/>
    <x v="307"/>
    <n v="4"/>
  </r>
  <r>
    <x v="10"/>
    <s v="ASTOR"/>
    <n v="2023"/>
    <x v="12"/>
    <n v="24000"/>
    <x v="1"/>
    <n v="1"/>
    <x v="0"/>
    <x v="1"/>
    <x v="0"/>
    <s v="MG ASTOR Sharp Turbo, 2023, Petrol"/>
    <x v="332"/>
    <x v="332"/>
    <n v="2"/>
  </r>
  <r>
    <x v="6"/>
    <s v="Seltos"/>
    <n v="2019"/>
    <x v="2"/>
    <n v="71000"/>
    <x v="0"/>
    <n v="0"/>
    <x v="0"/>
    <x v="0"/>
    <x v="0"/>
    <s v="Kia Seltos HTK+"/>
    <x v="333"/>
    <x v="333"/>
    <n v="6"/>
  </r>
  <r>
    <x v="5"/>
    <s v="Creta"/>
    <n v="2021"/>
    <x v="11"/>
    <n v="41000"/>
    <x v="0"/>
    <n v="0"/>
    <x v="0"/>
    <x v="1"/>
    <x v="0"/>
    <s v="Hyundai Creta 1.5 E Petrol, 2021, Petrol"/>
    <x v="16"/>
    <x v="16"/>
    <n v="4"/>
  </r>
  <r>
    <x v="1"/>
    <s v="Grand Vitara"/>
    <n v="2023"/>
    <x v="12"/>
    <n v="35000"/>
    <x v="0"/>
    <n v="0"/>
    <x v="0"/>
    <x v="1"/>
    <x v="0"/>
    <s v="Maruti Suzuki Grand Vitara 1.5 Delta Smart Hybrid, 2023, Petrol"/>
    <x v="127"/>
    <x v="127"/>
    <n v="2"/>
  </r>
  <r>
    <x v="1"/>
    <s v="Baleno"/>
    <n v="2021"/>
    <x v="11"/>
    <n v="38000"/>
    <x v="0"/>
    <n v="0"/>
    <x v="0"/>
    <x v="1"/>
    <x v="0"/>
    <s v="Maruti Suzuki Baleno 2021 Petrol 38000 Km Driven"/>
    <x v="81"/>
    <x v="81"/>
    <n v="4"/>
  </r>
  <r>
    <x v="0"/>
    <s v="Polo"/>
    <n v="2017"/>
    <x v="1"/>
    <n v="60000"/>
    <x v="0"/>
    <n v="0"/>
    <x v="0"/>
    <x v="1"/>
    <x v="1"/>
    <s v="Volkswagen Polo ALLSTAR 1.2 MPI, 2017, Petrol"/>
    <x v="309"/>
    <x v="309"/>
    <n v="8"/>
  </r>
  <r>
    <x v="6"/>
    <s v="Seltos"/>
    <n v="2020"/>
    <x v="4"/>
    <n v="16000"/>
    <x v="1"/>
    <n v="1"/>
    <x v="0"/>
    <x v="1"/>
    <x v="0"/>
    <s v="Kia Seltos HTX IVT G, 2020, Petrol"/>
    <x v="334"/>
    <x v="334"/>
    <n v="5"/>
  </r>
  <r>
    <x v="13"/>
    <s v="Nexon"/>
    <n v="2018"/>
    <x v="5"/>
    <n v="62000"/>
    <x v="1"/>
    <n v="1"/>
    <x v="1"/>
    <x v="1"/>
    <x v="0"/>
    <s v="Tata Nexon AMT XZA PLUS, 2018, Petrol"/>
    <x v="27"/>
    <x v="27"/>
    <n v="7"/>
  </r>
  <r>
    <x v="1"/>
    <s v="Swift-Dzire"/>
    <n v="2015"/>
    <x v="9"/>
    <n v="74000"/>
    <x v="0"/>
    <n v="0"/>
    <x v="1"/>
    <x v="0"/>
    <x v="0"/>
    <s v="Maruti Suzuki Swift Dzire 2015 Diesel Good Condition"/>
    <x v="72"/>
    <x v="72"/>
    <n v="10"/>
  </r>
  <r>
    <x v="1"/>
    <s v="Baleno"/>
    <n v="2022"/>
    <x v="13"/>
    <n v="41000"/>
    <x v="0"/>
    <n v="0"/>
    <x v="0"/>
    <x v="1"/>
    <x v="2"/>
    <s v="Maruti Suzuki Baleno Sigma, 2022, Petrol"/>
    <x v="317"/>
    <x v="317"/>
    <n v="3"/>
  </r>
  <r>
    <x v="7"/>
    <s v="Mobilio"/>
    <n v="2014"/>
    <x v="3"/>
    <n v="48000"/>
    <x v="0"/>
    <n v="0"/>
    <x v="1"/>
    <x v="1"/>
    <x v="0"/>
    <s v="Honda Mobilio 1.5 S i-VTEC MT, 2014, Petrol"/>
    <x v="88"/>
    <x v="88"/>
    <n v="11"/>
  </r>
  <r>
    <x v="1"/>
    <s v="Baleno"/>
    <n v="2018"/>
    <x v="5"/>
    <n v="110000"/>
    <x v="0"/>
    <n v="0"/>
    <x v="0"/>
    <x v="1"/>
    <x v="0"/>
    <s v="Single Hand Driven Maruti Suzuki Baleno 2018 Zeta Petrol Model."/>
    <x v="26"/>
    <x v="26"/>
    <n v="7"/>
  </r>
  <r>
    <x v="10"/>
    <s v="Hector"/>
    <n v="2020"/>
    <x v="4"/>
    <n v="40000"/>
    <x v="1"/>
    <n v="1"/>
    <x v="0"/>
    <x v="1"/>
    <x v="0"/>
    <s v="MG Hector Sharp DCT Automatic, 2020, Petrol"/>
    <x v="335"/>
    <x v="335"/>
    <n v="5"/>
  </r>
  <r>
    <x v="5"/>
    <s v="Creta"/>
    <n v="2015"/>
    <x v="9"/>
    <n v="75000"/>
    <x v="1"/>
    <n v="1"/>
    <x v="1"/>
    <x v="0"/>
    <x v="0"/>
    <s v="Hyundai Creta 1.6 CRDi AT SX Plus, 2015, Diesel"/>
    <x v="150"/>
    <x v="150"/>
    <n v="10"/>
  </r>
  <r>
    <x v="1"/>
    <s v="Swift"/>
    <n v="2023"/>
    <x v="12"/>
    <n v="3"/>
    <x v="0"/>
    <n v="0"/>
    <x v="0"/>
    <x v="1"/>
    <x v="0"/>
    <s v="Maruti Suzuki Swift 1.2 VXI (O), 2023, Petrol"/>
    <x v="86"/>
    <x v="86"/>
    <n v="2"/>
  </r>
  <r>
    <x v="5"/>
    <s v="Elantra"/>
    <n v="2019"/>
    <x v="2"/>
    <n v="62000"/>
    <x v="0"/>
    <n v="0"/>
    <x v="1"/>
    <x v="0"/>
    <x v="0"/>
    <s v="Hyundai Elantra 1.6 SX CRDi, 2019, Diesel"/>
    <x v="336"/>
    <x v="336"/>
    <n v="6"/>
  </r>
  <r>
    <x v="5"/>
    <s v="i10"/>
    <n v="2007"/>
    <x v="7"/>
    <n v="82000"/>
    <x v="0"/>
    <n v="0"/>
    <x v="1"/>
    <x v="1"/>
    <x v="0"/>
    <s v="Hyundai i10 2007 End month\nPetrol 82000 Km Driven\nWell mainted"/>
    <x v="74"/>
    <x v="74"/>
    <n v="18"/>
  </r>
  <r>
    <x v="15"/>
    <s v="Beat"/>
    <n v="2013"/>
    <x v="14"/>
    <n v="112000"/>
    <x v="0"/>
    <n v="0"/>
    <x v="0"/>
    <x v="0"/>
    <x v="0"/>
    <s v="Chevrolet Beat Diesel LT, 2013, Diesel"/>
    <x v="116"/>
    <x v="116"/>
    <n v="12"/>
  </r>
  <r>
    <x v="5"/>
    <s v="Verna"/>
    <n v="2019"/>
    <x v="2"/>
    <n v="55000"/>
    <x v="0"/>
    <n v="0"/>
    <x v="0"/>
    <x v="1"/>
    <x v="0"/>
    <s v="Hyundai Verna 1.6 SX VTVT, 2019, Petrol"/>
    <x v="62"/>
    <x v="62"/>
    <n v="6"/>
  </r>
  <r>
    <x v="5"/>
    <s v="Creta"/>
    <n v="2023"/>
    <x v="12"/>
    <n v="11000"/>
    <x v="0"/>
    <n v="0"/>
    <x v="0"/>
    <x v="1"/>
    <x v="0"/>
    <s v="Hyundai Creta, 2023, Petrol"/>
    <x v="337"/>
    <x v="337"/>
    <n v="2"/>
  </r>
  <r>
    <x v="11"/>
    <s v="XUV500"/>
    <n v="2015"/>
    <x v="9"/>
    <n v="68000"/>
    <x v="0"/>
    <n v="0"/>
    <x v="0"/>
    <x v="0"/>
    <x v="0"/>
    <s v="Mahindra XUV500 W8, 2015, Diesel"/>
    <x v="156"/>
    <x v="156"/>
    <n v="10"/>
  </r>
  <r>
    <x v="5"/>
    <s v="New i20"/>
    <n v="2024"/>
    <x v="17"/>
    <n v="3500"/>
    <x v="0"/>
    <n v="0"/>
    <x v="0"/>
    <x v="1"/>
    <x v="0"/>
    <s v="Hyundai New i20"/>
    <x v="338"/>
    <x v="338"/>
    <n v="1"/>
  </r>
  <r>
    <x v="6"/>
    <s v="Seltos"/>
    <n v="2020"/>
    <x v="4"/>
    <n v="68000"/>
    <x v="0"/>
    <n v="0"/>
    <x v="0"/>
    <x v="0"/>
    <x v="0"/>
    <s v="Kia Seltos HTK Plus D, 2020, Diesel"/>
    <x v="192"/>
    <x v="192"/>
    <n v="5"/>
  </r>
  <r>
    <x v="5"/>
    <s v="Venue"/>
    <n v="2019"/>
    <x v="2"/>
    <n v="42000"/>
    <x v="0"/>
    <n v="0"/>
    <x v="0"/>
    <x v="0"/>
    <x v="0"/>
    <s v="Hyundai Venue 1.4 CRDi SX (O), 2019, Diesel"/>
    <x v="167"/>
    <x v="167"/>
    <n v="6"/>
  </r>
  <r>
    <x v="1"/>
    <s v="Wagon-R"/>
    <n v="2019"/>
    <x v="2"/>
    <n v="52468"/>
    <x v="0"/>
    <n v="0"/>
    <x v="0"/>
    <x v="1"/>
    <x v="0"/>
    <s v="Maruti Suzuki Wagon R VXI 1.2, 2019, Petrol"/>
    <x v="56"/>
    <x v="56"/>
    <n v="6"/>
  </r>
  <r>
    <x v="1"/>
    <s v="Alto"/>
    <n v="2007"/>
    <x v="7"/>
    <n v="22"/>
    <x v="0"/>
    <n v="0"/>
    <x v="1"/>
    <x v="1"/>
    <x v="0"/>
    <s v="Maruti Suzuki Alto 2007"/>
    <x v="339"/>
    <x v="339"/>
    <n v="18"/>
  </r>
  <r>
    <x v="5"/>
    <s v="i10"/>
    <n v="2009"/>
    <x v="16"/>
    <n v="112000"/>
    <x v="0"/>
    <n v="0"/>
    <x v="1"/>
    <x v="1"/>
    <x v="0"/>
    <s v="Hyundai i10 2009 Petrol Well Maintained"/>
    <x v="74"/>
    <x v="74"/>
    <n v="16"/>
  </r>
  <r>
    <x v="5"/>
    <s v="Elantra"/>
    <n v="2017"/>
    <x v="1"/>
    <n v="16000"/>
    <x v="1"/>
    <n v="1"/>
    <x v="1"/>
    <x v="1"/>
    <x v="0"/>
    <s v="Hyundai Elantra SX AT, 2017, Petrol"/>
    <x v="16"/>
    <x v="16"/>
    <n v="8"/>
  </r>
  <r>
    <x v="5"/>
    <s v="Fluidic Verna"/>
    <n v="2012"/>
    <x v="6"/>
    <n v="85000"/>
    <x v="0"/>
    <n v="0"/>
    <x v="1"/>
    <x v="1"/>
    <x v="0"/>
    <s v="Hyundai Fluidic Verna 1.6 VTVT S, 2012, Petrol"/>
    <x v="34"/>
    <x v="34"/>
    <n v="13"/>
  </r>
  <r>
    <x v="1"/>
    <s v="Swift"/>
    <n v="2016"/>
    <x v="8"/>
    <n v="60000"/>
    <x v="0"/>
    <n v="0"/>
    <x v="0"/>
    <x v="1"/>
    <x v="0"/>
    <s v="Maruti Suzuki Swift LXI Optional-O, 2016, Petrol"/>
    <x v="340"/>
    <x v="340"/>
    <n v="9"/>
  </r>
  <r>
    <x v="4"/>
    <s v="Etios Liva"/>
    <n v="2017"/>
    <x v="1"/>
    <n v="45669"/>
    <x v="0"/>
    <n v="0"/>
    <x v="1"/>
    <x v="1"/>
    <x v="1"/>
    <s v="Toyota Etios Liva VX Limited Edition, 2017, Petrol"/>
    <x v="83"/>
    <x v="83"/>
    <n v="8"/>
  </r>
  <r>
    <x v="15"/>
    <s v="Cruze"/>
    <n v="2011"/>
    <x v="10"/>
    <n v="62000"/>
    <x v="0"/>
    <n v="0"/>
    <x v="0"/>
    <x v="0"/>
    <x v="0"/>
    <s v="Chevrolet Cruze 2011 Diesel 62000 Km Driven"/>
    <x v="219"/>
    <x v="219"/>
    <n v="14"/>
  </r>
  <r>
    <x v="13"/>
    <s v="Nexon"/>
    <n v="2019"/>
    <x v="2"/>
    <n v="39000"/>
    <x v="0"/>
    <n v="0"/>
    <x v="0"/>
    <x v="0"/>
    <x v="0"/>
    <s v="Tata Nexon 1.5 Revotorq XZ Plus, 2019, Diesel"/>
    <x v="27"/>
    <x v="27"/>
    <n v="6"/>
  </r>
  <r>
    <x v="6"/>
    <s v="Seltos"/>
    <n v="2023"/>
    <x v="12"/>
    <n v="12000"/>
    <x v="1"/>
    <n v="1"/>
    <x v="0"/>
    <x v="1"/>
    <x v="0"/>
    <s v="Kia Seltos HTX IVT G, 2023, Petrol"/>
    <x v="341"/>
    <x v="341"/>
    <n v="2"/>
  </r>
  <r>
    <x v="7"/>
    <s v="Amaze"/>
    <n v="2017"/>
    <x v="1"/>
    <n v="110000"/>
    <x v="0"/>
    <n v="0"/>
    <x v="1"/>
    <x v="1"/>
    <x v="0"/>
    <s v="Honda Amaze S 2017"/>
    <x v="144"/>
    <x v="144"/>
    <n v="8"/>
  </r>
  <r>
    <x v="1"/>
    <s v="Wagon-R"/>
    <n v="2014"/>
    <x v="3"/>
    <n v="80000"/>
    <x v="0"/>
    <n v="0"/>
    <x v="0"/>
    <x v="1"/>
    <x v="0"/>
    <s v="Maruti Suzuki Wagon R LXI Optional, 2014, Petrol"/>
    <x v="164"/>
    <x v="164"/>
    <n v="11"/>
  </r>
  <r>
    <x v="4"/>
    <s v="Innova"/>
    <n v="2011"/>
    <x v="10"/>
    <n v="125000"/>
    <x v="0"/>
    <n v="0"/>
    <x v="1"/>
    <x v="0"/>
    <x v="0"/>
    <s v="Toyota Innova 2.5 V 8 STR, 2011, Diesel"/>
    <x v="53"/>
    <x v="53"/>
    <n v="14"/>
  </r>
  <r>
    <x v="4"/>
    <s v="Innova Crysta"/>
    <n v="2016"/>
    <x v="8"/>
    <n v="110000"/>
    <x v="1"/>
    <n v="1"/>
    <x v="1"/>
    <x v="0"/>
    <x v="0"/>
    <s v="Toyota Innova Crysta 2.7 GX AT, 2016, Diesel"/>
    <x v="342"/>
    <x v="342"/>
    <n v="9"/>
  </r>
  <r>
    <x v="6"/>
    <s v="Sonet"/>
    <n v="2021"/>
    <x v="11"/>
    <n v="34000"/>
    <x v="1"/>
    <n v="1"/>
    <x v="0"/>
    <x v="0"/>
    <x v="0"/>
    <s v="Kia Sonet 1.5 HTK Plus Diesel AT, 2021, Diesel"/>
    <x v="97"/>
    <x v="97"/>
    <n v="4"/>
  </r>
  <r>
    <x v="17"/>
    <s v="S60"/>
    <n v="2012"/>
    <x v="6"/>
    <n v="84000"/>
    <x v="1"/>
    <n v="1"/>
    <x v="0"/>
    <x v="0"/>
    <x v="0"/>
    <s v="Volvo S60 D4 KINETIC, 2012, Diesel"/>
    <x v="86"/>
    <x v="86"/>
    <n v="13"/>
  </r>
  <r>
    <x v="10"/>
    <s v="Hector"/>
    <n v="2021"/>
    <x v="11"/>
    <n v="24745"/>
    <x v="1"/>
    <n v="1"/>
    <x v="1"/>
    <x v="1"/>
    <x v="1"/>
    <s v="MG Hector Sharp AT, 2021, Petrol"/>
    <x v="343"/>
    <x v="343"/>
    <n v="4"/>
  </r>
  <r>
    <x v="10"/>
    <s v="Hector"/>
    <n v="2020"/>
    <x v="4"/>
    <n v="47000"/>
    <x v="1"/>
    <n v="1"/>
    <x v="0"/>
    <x v="1"/>
    <x v="0"/>
    <s v="MG Hector Sharp DCT Automatic, 2020, Petrol"/>
    <x v="3"/>
    <x v="3"/>
    <n v="5"/>
  </r>
  <r>
    <x v="5"/>
    <s v="Creta"/>
    <n v="2017"/>
    <x v="1"/>
    <n v="86000"/>
    <x v="0"/>
    <n v="0"/>
    <x v="1"/>
    <x v="0"/>
    <x v="0"/>
    <s v="Hyundai Creta 1.4 E Plus, 2017, Diesel"/>
    <x v="53"/>
    <x v="53"/>
    <n v="8"/>
  </r>
  <r>
    <x v="13"/>
    <s v="Safari Storme"/>
    <n v="2017"/>
    <x v="1"/>
    <n v="75000"/>
    <x v="0"/>
    <n v="0"/>
    <x v="0"/>
    <x v="0"/>
    <x v="0"/>
    <s v="Tata Safari Storme EX, 2017, Diesel"/>
    <x v="311"/>
    <x v="311"/>
    <n v="8"/>
  </r>
  <r>
    <x v="8"/>
    <s v="Q7"/>
    <n v="2012"/>
    <x v="6"/>
    <n v="75000"/>
    <x v="1"/>
    <n v="1"/>
    <x v="0"/>
    <x v="0"/>
    <x v="0"/>
    <s v="Audi Q7 3.0 TDI Premium Plus, 2012, Diesel"/>
    <x v="203"/>
    <x v="203"/>
    <n v="13"/>
  </r>
  <r>
    <x v="1"/>
    <s v="Swift-Dzire"/>
    <n v="2017"/>
    <x v="1"/>
    <n v="78000"/>
    <x v="0"/>
    <n v="0"/>
    <x v="0"/>
    <x v="0"/>
    <x v="0"/>
    <s v="Maruti Suzuki Swift Dzire ZDI+ MT, 2017, Diesel"/>
    <x v="81"/>
    <x v="81"/>
    <n v="8"/>
  </r>
  <r>
    <x v="5"/>
    <s v="Verna"/>
    <n v="2019"/>
    <x v="2"/>
    <n v="79146"/>
    <x v="1"/>
    <n v="1"/>
    <x v="1"/>
    <x v="1"/>
    <x v="1"/>
    <s v="Hyundai Verna VTVT 1.6 AT SX Plus, 2019, Petrol"/>
    <x v="222"/>
    <x v="222"/>
    <n v="6"/>
  </r>
  <r>
    <x v="1"/>
    <s v="Ertiga"/>
    <n v="2019"/>
    <x v="2"/>
    <n v="47110"/>
    <x v="0"/>
    <n v="0"/>
    <x v="1"/>
    <x v="1"/>
    <x v="0"/>
    <s v="Maruti Ertiga LXi Petrol"/>
    <x v="344"/>
    <x v="344"/>
    <n v="6"/>
  </r>
  <r>
    <x v="1"/>
    <s v="Swift"/>
    <n v="2018"/>
    <x v="5"/>
    <n v="29000"/>
    <x v="1"/>
    <n v="1"/>
    <x v="0"/>
    <x v="1"/>
    <x v="0"/>
    <s v="Maruti Suzuki Swift AMT VXI, 2018, Petrol"/>
    <x v="101"/>
    <x v="101"/>
    <n v="7"/>
  </r>
  <r>
    <x v="1"/>
    <s v="Wagon-R"/>
    <n v="2018"/>
    <x v="5"/>
    <n v="18052"/>
    <x v="0"/>
    <n v="0"/>
    <x v="1"/>
    <x v="1"/>
    <x v="0"/>
    <s v="Maruti Suzuki Wagon R VXI ABS AIRBAG, 2018, Petrol"/>
    <x v="345"/>
    <x v="345"/>
    <n v="7"/>
  </r>
  <r>
    <x v="5"/>
    <s v="Grand i10"/>
    <n v="2015"/>
    <x v="9"/>
    <n v="89000"/>
    <x v="0"/>
    <n v="0"/>
    <x v="1"/>
    <x v="0"/>
    <x v="0"/>
    <s v="Hyundai Grand i10 2015 Diesel Good Condition"/>
    <x v="39"/>
    <x v="39"/>
    <n v="10"/>
  </r>
  <r>
    <x v="1"/>
    <s v="Wagon-R"/>
    <n v="2020"/>
    <x v="4"/>
    <n v="26600"/>
    <x v="1"/>
    <n v="1"/>
    <x v="0"/>
    <x v="1"/>
    <x v="0"/>
    <s v="Maruti Suzuki Wagon R VXI, 2020, Petrol"/>
    <x v="38"/>
    <x v="38"/>
    <n v="5"/>
  </r>
  <r>
    <x v="1"/>
    <s v="Swift-Dzire"/>
    <n v="2016"/>
    <x v="8"/>
    <n v="83316"/>
    <x v="0"/>
    <n v="0"/>
    <x v="1"/>
    <x v="0"/>
    <x v="0"/>
    <s v="Maruti Suzuki Swift Dzire 2016 Diesel Good Condition"/>
    <x v="122"/>
    <x v="122"/>
    <n v="9"/>
  </r>
  <r>
    <x v="1"/>
    <s v="Omni"/>
    <n v="2009"/>
    <x v="16"/>
    <n v="95000"/>
    <x v="0"/>
    <n v="0"/>
    <x v="1"/>
    <x v="1"/>
    <x v="0"/>
    <s v="Maruti Suzuki Omni 8 Seater BSII, 2009, Petrol"/>
    <x v="236"/>
    <x v="236"/>
    <n v="16"/>
  </r>
  <r>
    <x v="2"/>
    <s v="X1"/>
    <n v="2012"/>
    <x v="6"/>
    <n v="134000"/>
    <x v="1"/>
    <n v="1"/>
    <x v="1"/>
    <x v="0"/>
    <x v="0"/>
    <s v="BMW X1 2012-2015 sDrive20d, 2012, Diesel"/>
    <x v="23"/>
    <x v="23"/>
    <n v="13"/>
  </r>
  <r>
    <x v="7"/>
    <s v="City"/>
    <n v="2009"/>
    <x v="16"/>
    <n v="94000"/>
    <x v="1"/>
    <n v="1"/>
    <x v="0"/>
    <x v="1"/>
    <x v="0"/>
    <s v="Honda City V AT, 2009, Petrol"/>
    <x v="73"/>
    <x v="73"/>
    <n v="16"/>
  </r>
  <r>
    <x v="13"/>
    <s v="Indigo Ecs"/>
    <n v="2013"/>
    <x v="14"/>
    <n v="93000"/>
    <x v="0"/>
    <n v="0"/>
    <x v="1"/>
    <x v="0"/>
    <x v="0"/>
    <s v="Tata Indigo Ecs 2013 Diesel Well Maintained"/>
    <x v="49"/>
    <x v="49"/>
    <n v="12"/>
  </r>
  <r>
    <x v="11"/>
    <s v="XUV500"/>
    <n v="2017"/>
    <x v="1"/>
    <n v="27000"/>
    <x v="0"/>
    <n v="0"/>
    <x v="0"/>
    <x v="0"/>
    <x v="0"/>
    <s v="Mahindra XUV500 2017 Diesel 27000 Km Driven"/>
    <x v="3"/>
    <x v="3"/>
    <n v="8"/>
  </r>
  <r>
    <x v="11"/>
    <s v="Scorpio"/>
    <n v="2020"/>
    <x v="4"/>
    <n v="34000"/>
    <x v="0"/>
    <n v="0"/>
    <x v="0"/>
    <x v="0"/>
    <x v="0"/>
    <s v="Mahindra Scorpio S11 MT 7S, 2020, Diesel"/>
    <x v="187"/>
    <x v="187"/>
    <n v="5"/>
  </r>
  <r>
    <x v="5"/>
    <s v="Elite i20"/>
    <n v="2020"/>
    <x v="4"/>
    <n v="40000"/>
    <x v="0"/>
    <n v="0"/>
    <x v="1"/>
    <x v="1"/>
    <x v="0"/>
    <s v="Hyundai Elite i20 2020 Petrol Good Condition"/>
    <x v="38"/>
    <x v="38"/>
    <n v="5"/>
  </r>
  <r>
    <x v="12"/>
    <s v="C-Class"/>
    <n v="2012"/>
    <x v="6"/>
    <n v="76294"/>
    <x v="1"/>
    <n v="1"/>
    <x v="0"/>
    <x v="1"/>
    <x v="1"/>
    <s v="Mercedes-Benz C-Class C 200, 2012, Petrol"/>
    <x v="272"/>
    <x v="272"/>
    <n v="13"/>
  </r>
  <r>
    <x v="12"/>
    <s v="E-Class"/>
    <n v="2010"/>
    <x v="0"/>
    <n v="85000"/>
    <x v="1"/>
    <n v="1"/>
    <x v="1"/>
    <x v="1"/>
    <x v="0"/>
    <s v="Mercedes-Benz E-Class E 250 Elegance, 2010, Petrol"/>
    <x v="154"/>
    <x v="154"/>
    <n v="15"/>
  </r>
  <r>
    <x v="5"/>
    <s v="Creta"/>
    <n v="2021"/>
    <x v="11"/>
    <n v="38000"/>
    <x v="0"/>
    <n v="0"/>
    <x v="0"/>
    <x v="0"/>
    <x v="0"/>
    <s v="Hyundai Creta 1.5 EX Diesel, 2021, Diesel"/>
    <x v="285"/>
    <x v="285"/>
    <n v="4"/>
  </r>
  <r>
    <x v="11"/>
    <s v="Bolero"/>
    <n v="2022"/>
    <x v="13"/>
    <n v="56800"/>
    <x v="0"/>
    <n v="0"/>
    <x v="0"/>
    <x v="0"/>
    <x v="0"/>
    <s v="Mahindra Bolero, 2022, Diesel"/>
    <x v="346"/>
    <x v="346"/>
    <n v="3"/>
  </r>
  <r>
    <x v="6"/>
    <s v="Seltos"/>
    <n v="2021"/>
    <x v="11"/>
    <n v="95000"/>
    <x v="0"/>
    <n v="0"/>
    <x v="1"/>
    <x v="0"/>
    <x v="0"/>
    <s v="Kia Seltos htx  2021"/>
    <x v="3"/>
    <x v="3"/>
    <n v="4"/>
  </r>
  <r>
    <x v="0"/>
    <s v="Ameo"/>
    <n v="2019"/>
    <x v="2"/>
    <n v="105000"/>
    <x v="0"/>
    <n v="0"/>
    <x v="1"/>
    <x v="0"/>
    <x v="0"/>
    <s v="Volkswagen Ameo, 2019, Diesel"/>
    <x v="129"/>
    <x v="129"/>
    <n v="6"/>
  </r>
  <r>
    <x v="11"/>
    <s v="KUV 100"/>
    <n v="2016"/>
    <x v="8"/>
    <n v="90000"/>
    <x v="0"/>
    <n v="0"/>
    <x v="1"/>
    <x v="1"/>
    <x v="0"/>
    <s v="Mahindra KUV 100 2016-2017 mFALCON D75 K8 AW, 2016, Petrol"/>
    <x v="198"/>
    <x v="198"/>
    <n v="9"/>
  </r>
  <r>
    <x v="4"/>
    <s v="Innova Crysta"/>
    <n v="2019"/>
    <x v="2"/>
    <n v="57000"/>
    <x v="1"/>
    <n v="1"/>
    <x v="0"/>
    <x v="0"/>
    <x v="0"/>
    <s v="Toyota Innova Crysta 2.7 GX MT, 2019, Diesel"/>
    <x v="347"/>
    <x v="347"/>
    <n v="6"/>
  </r>
  <r>
    <x v="12"/>
    <s v="M-Class"/>
    <n v="2012"/>
    <x v="6"/>
    <n v="125000"/>
    <x v="1"/>
    <n v="1"/>
    <x v="1"/>
    <x v="0"/>
    <x v="1"/>
    <s v="Mercedes-Benz M-Class ML 350 CDI Corporate, 2012, Diesel"/>
    <x v="348"/>
    <x v="348"/>
    <n v="13"/>
  </r>
  <r>
    <x v="16"/>
    <s v="XF"/>
    <n v="2013"/>
    <x v="14"/>
    <n v="50000"/>
    <x v="1"/>
    <n v="1"/>
    <x v="1"/>
    <x v="0"/>
    <x v="0"/>
    <s v="Jaguar XF 2.2 Litre Luxury, 2013, Diesel"/>
    <x v="162"/>
    <x v="162"/>
    <n v="12"/>
  </r>
  <r>
    <x v="13"/>
    <s v="Nexon"/>
    <n v="2022"/>
    <x v="13"/>
    <n v="20000"/>
    <x v="1"/>
    <n v="1"/>
    <x v="1"/>
    <x v="0"/>
    <x v="0"/>
    <s v="Tata Nexon 1.5 Revotorq XZA Plus DualTone, 2022, Diesel"/>
    <x v="184"/>
    <x v="184"/>
    <n v="3"/>
  </r>
  <r>
    <x v="3"/>
    <s v="Ecosport"/>
    <n v="2018"/>
    <x v="5"/>
    <n v="75000"/>
    <x v="1"/>
    <n v="1"/>
    <x v="0"/>
    <x v="1"/>
    <x v="0"/>
    <s v="Ford Ecosport 2018 Petrol Automatic Good Condition"/>
    <x v="317"/>
    <x v="317"/>
    <n v="7"/>
  </r>
  <r>
    <x v="5"/>
    <s v="Creta"/>
    <n v="2017"/>
    <x v="1"/>
    <n v="160000"/>
    <x v="1"/>
    <n v="1"/>
    <x v="1"/>
    <x v="1"/>
    <x v="0"/>
    <s v="Hyundai Creta 1.6 VTVT AT SX Plus, 2017, Petrol"/>
    <x v="108"/>
    <x v="108"/>
    <n v="8"/>
  </r>
  <r>
    <x v="3"/>
    <s v="Ecosport"/>
    <n v="2020"/>
    <x v="4"/>
    <n v="94000"/>
    <x v="0"/>
    <n v="0"/>
    <x v="0"/>
    <x v="0"/>
    <x v="0"/>
    <s v="Ford Ecosport S, 2020, Diesel"/>
    <x v="314"/>
    <x v="314"/>
    <n v="5"/>
  </r>
  <r>
    <x v="7"/>
    <s v="City ZX"/>
    <n v="2012"/>
    <x v="6"/>
    <n v="62000"/>
    <x v="0"/>
    <n v="0"/>
    <x v="1"/>
    <x v="1"/>
    <x v="0"/>
    <s v="Honda City ZX VTEC Plus, 2012, Petrol"/>
    <x v="174"/>
    <x v="174"/>
    <n v="13"/>
  </r>
  <r>
    <x v="5"/>
    <s v="Creta"/>
    <n v="2018"/>
    <x v="5"/>
    <n v="82000"/>
    <x v="1"/>
    <n v="1"/>
    <x v="0"/>
    <x v="0"/>
    <x v="0"/>
    <s v="Hyundai Creta 1.6 CRDi AT SX Plus, 2018, Diesel"/>
    <x v="274"/>
    <x v="274"/>
    <n v="7"/>
  </r>
  <r>
    <x v="13"/>
    <s v="Nexon"/>
    <n v="2019"/>
    <x v="2"/>
    <n v="34000"/>
    <x v="1"/>
    <n v="1"/>
    <x v="0"/>
    <x v="1"/>
    <x v="0"/>
    <s v="Tata Nexon 1.2 Revotron XZA Plus DualTone, 2019, Petrol"/>
    <x v="111"/>
    <x v="111"/>
    <n v="6"/>
  </r>
  <r>
    <x v="7"/>
    <s v="Brio"/>
    <n v="2014"/>
    <x v="3"/>
    <n v="68569"/>
    <x v="1"/>
    <n v="1"/>
    <x v="0"/>
    <x v="1"/>
    <x v="1"/>
    <s v="Honda Brio VX (O) AT, 2014, Petrol"/>
    <x v="99"/>
    <x v="99"/>
    <n v="11"/>
  </r>
  <r>
    <x v="11"/>
    <s v="Scorpio"/>
    <n v="2015"/>
    <x v="9"/>
    <n v="88000"/>
    <x v="0"/>
    <n v="0"/>
    <x v="1"/>
    <x v="0"/>
    <x v="2"/>
    <s v="Mahindra Scorpio S10, 2015, Diesel"/>
    <x v="162"/>
    <x v="162"/>
    <n v="10"/>
  </r>
  <r>
    <x v="5"/>
    <s v="Elantra"/>
    <n v="2018"/>
    <x v="5"/>
    <n v="90000"/>
    <x v="0"/>
    <n v="0"/>
    <x v="1"/>
    <x v="0"/>
    <x v="0"/>
    <s v="Hyundai Elantra 2018 Diesel Well Maintained"/>
    <x v="167"/>
    <x v="167"/>
    <n v="7"/>
  </r>
  <r>
    <x v="1"/>
    <s v="Swift-Dzire"/>
    <n v="2015"/>
    <x v="9"/>
    <n v="63000"/>
    <x v="0"/>
    <n v="0"/>
    <x v="0"/>
    <x v="0"/>
    <x v="0"/>
    <s v="Maruti Suzuki Swift Dzire VDI Optional, 2015, Diesel"/>
    <x v="56"/>
    <x v="56"/>
    <n v="10"/>
  </r>
  <r>
    <x v="7"/>
    <s v="WR-V"/>
    <n v="2018"/>
    <x v="5"/>
    <n v="43258"/>
    <x v="0"/>
    <n v="0"/>
    <x v="0"/>
    <x v="0"/>
    <x v="0"/>
    <s v="Honda WR-V i-VTEC VX, 2018, Diesel"/>
    <x v="303"/>
    <x v="303"/>
    <n v="7"/>
  </r>
  <r>
    <x v="12"/>
    <s v="C-Class"/>
    <n v="2014"/>
    <x v="3"/>
    <n v="96000"/>
    <x v="1"/>
    <n v="1"/>
    <x v="1"/>
    <x v="0"/>
    <x v="0"/>
    <s v="Mercedes-Benz C-Class 2014 Diesel Well Maintained"/>
    <x v="62"/>
    <x v="62"/>
    <n v="11"/>
  </r>
  <r>
    <x v="1"/>
    <s v="Zen-Estilo"/>
    <n v="2010"/>
    <x v="0"/>
    <n v="86000"/>
    <x v="0"/>
    <n v="0"/>
    <x v="1"/>
    <x v="1"/>
    <x v="0"/>
    <s v="Maruti Suzuki Zen Estilo 2010 Petrol 86000 Km Driven"/>
    <x v="254"/>
    <x v="254"/>
    <n v="15"/>
  </r>
  <r>
    <x v="9"/>
    <s v="Duster"/>
    <n v="2020"/>
    <x v="4"/>
    <n v="23000"/>
    <x v="1"/>
    <n v="1"/>
    <x v="0"/>
    <x v="1"/>
    <x v="0"/>
    <s v="Renault Duster 1.5 Petrol RXL, 2020, Petrol"/>
    <x v="154"/>
    <x v="154"/>
    <n v="5"/>
  </r>
  <r>
    <x v="11"/>
    <s v="XUV500"/>
    <n v="2019"/>
    <x v="2"/>
    <n v="120000"/>
    <x v="0"/>
    <n v="0"/>
    <x v="0"/>
    <x v="0"/>
    <x v="0"/>
    <s v="Mahindra XUV500 W7, 2019, Diesel"/>
    <x v="89"/>
    <x v="89"/>
    <n v="6"/>
  </r>
  <r>
    <x v="13"/>
    <s v="Safari Storme"/>
    <n v="2015"/>
    <x v="9"/>
    <n v="82000"/>
    <x v="0"/>
    <n v="0"/>
    <x v="0"/>
    <x v="0"/>
    <x v="0"/>
    <s v="Tata Safari Storme EX, 2015, Diesel"/>
    <x v="297"/>
    <x v="297"/>
    <n v="10"/>
  </r>
  <r>
    <x v="5"/>
    <s v="Verna"/>
    <n v="2010"/>
    <x v="0"/>
    <n v="80000"/>
    <x v="0"/>
    <n v="0"/>
    <x v="1"/>
    <x v="0"/>
    <x v="0"/>
    <s v="Hyundai Verna 2010-2011 Transform VGT CRDi, 2010, Diesel"/>
    <x v="185"/>
    <x v="185"/>
    <n v="15"/>
  </r>
  <r>
    <x v="14"/>
    <s v="Laura"/>
    <n v="2011"/>
    <x v="10"/>
    <n v="153226"/>
    <x v="1"/>
    <n v="1"/>
    <x v="1"/>
    <x v="0"/>
    <x v="0"/>
    <s v="Skoda Laura 2.0 Ambition TDI CR AT, 2011, Diesel"/>
    <x v="55"/>
    <x v="55"/>
    <n v="14"/>
  </r>
  <r>
    <x v="5"/>
    <s v="New i20"/>
    <n v="2023"/>
    <x v="12"/>
    <n v="46000"/>
    <x v="0"/>
    <n v="0"/>
    <x v="0"/>
    <x v="1"/>
    <x v="0"/>
    <s v="Hyundai New i20 2023 Petrol 46000 Km Driven"/>
    <x v="100"/>
    <x v="100"/>
    <n v="2"/>
  </r>
  <r>
    <x v="6"/>
    <s v="Seltos"/>
    <n v="2022"/>
    <x v="13"/>
    <n v="79000"/>
    <x v="1"/>
    <n v="1"/>
    <x v="1"/>
    <x v="0"/>
    <x v="0"/>
    <s v="Kia Seltos 2022 Diesel Well Maintained"/>
    <x v="324"/>
    <x v="324"/>
    <n v="3"/>
  </r>
  <r>
    <x v="1"/>
    <s v="Alto-800"/>
    <n v="2016"/>
    <x v="8"/>
    <n v="26000"/>
    <x v="0"/>
    <n v="0"/>
    <x v="1"/>
    <x v="1"/>
    <x v="0"/>
    <s v="Maruti Suzuki Alto 800 LXI Opt, 2016, Petrol"/>
    <x v="104"/>
    <x v="104"/>
    <n v="9"/>
  </r>
  <r>
    <x v="1"/>
    <s v="Alto-800"/>
    <n v="2008"/>
    <x v="18"/>
    <n v="88000"/>
    <x v="0"/>
    <n v="0"/>
    <x v="1"/>
    <x v="1"/>
    <x v="0"/>
    <s v="Maruti Suzuki Alto 800( 2008) Petrol"/>
    <x v="85"/>
    <x v="85"/>
    <n v="17"/>
  </r>
  <r>
    <x v="13"/>
    <s v="Tiago"/>
    <n v="2017"/>
    <x v="1"/>
    <n v="80000"/>
    <x v="0"/>
    <n v="0"/>
    <x v="1"/>
    <x v="1"/>
    <x v="0"/>
    <s v="Tata Tiago 1.2 Revotron XZ (O), 2017, Petrol"/>
    <x v="99"/>
    <x v="99"/>
    <n v="8"/>
  </r>
  <r>
    <x v="1"/>
    <s v="Swift"/>
    <n v="2020"/>
    <x v="4"/>
    <n v="46000"/>
    <x v="0"/>
    <n v="0"/>
    <x v="0"/>
    <x v="1"/>
    <x v="0"/>
    <s v="Maruti Suzuki Swift VXI ABS BSIV, 2020, Petrol"/>
    <x v="178"/>
    <x v="178"/>
    <n v="5"/>
  </r>
  <r>
    <x v="9"/>
    <s v="Duster"/>
    <n v="2019"/>
    <x v="2"/>
    <n v="58000"/>
    <x v="0"/>
    <n v="0"/>
    <x v="0"/>
    <x v="0"/>
    <x v="1"/>
    <s v="Renault Duster 2019 Diesel Good Condition"/>
    <x v="53"/>
    <x v="53"/>
    <n v="6"/>
  </r>
  <r>
    <x v="1"/>
    <s v="Wagon-R"/>
    <n v="2014"/>
    <x v="3"/>
    <n v="62000"/>
    <x v="0"/>
    <n v="0"/>
    <x v="1"/>
    <x v="0"/>
    <x v="0"/>
    <s v="Maruti Suzuki Wagon R 2014"/>
    <x v="211"/>
    <x v="211"/>
    <n v="11"/>
  </r>
  <r>
    <x v="7"/>
    <s v="WRV"/>
    <n v="2019"/>
    <x v="2"/>
    <n v="120000"/>
    <x v="0"/>
    <n v="0"/>
    <x v="1"/>
    <x v="0"/>
    <x v="0"/>
    <s v="Honda WR-V 2019 Diesel Well Maintained"/>
    <x v="100"/>
    <x v="100"/>
    <n v="6"/>
  </r>
  <r>
    <x v="0"/>
    <s v="Jetta"/>
    <n v="2012"/>
    <x v="6"/>
    <n v="88049"/>
    <x v="0"/>
    <n v="0"/>
    <x v="1"/>
    <x v="0"/>
    <x v="0"/>
    <s v="Volkswagen Jetta 2012 Diesel Well Maintained"/>
    <x v="349"/>
    <x v="349"/>
    <n v="13"/>
  </r>
  <r>
    <x v="9"/>
    <s v="KWID"/>
    <n v="2015"/>
    <x v="9"/>
    <n v="63000"/>
    <x v="0"/>
    <n v="0"/>
    <x v="1"/>
    <x v="1"/>
    <x v="0"/>
    <s v="Renault KWID 2015 Petrol 63000 Km Driven"/>
    <x v="350"/>
    <x v="350"/>
    <n v="10"/>
  </r>
  <r>
    <x v="11"/>
    <s v="XUV500"/>
    <n v="2016"/>
    <x v="8"/>
    <n v="96000"/>
    <x v="0"/>
    <n v="0"/>
    <x v="0"/>
    <x v="0"/>
    <x v="0"/>
    <s v="Mahindra XUV500 2.2 W10, 2016, Diesel"/>
    <x v="81"/>
    <x v="81"/>
    <n v="9"/>
  </r>
  <r>
    <x v="13"/>
    <s v="Nano"/>
    <n v="2010"/>
    <x v="0"/>
    <n v="50000"/>
    <x v="0"/>
    <n v="0"/>
    <x v="1"/>
    <x v="1"/>
    <x v="0"/>
    <s v="TATA NANO  LX 2010  petrol  well maintained"/>
    <x v="351"/>
    <x v="351"/>
    <n v="15"/>
  </r>
  <r>
    <x v="23"/>
    <s v="Pajero Sport"/>
    <n v="2012"/>
    <x v="6"/>
    <n v="90000"/>
    <x v="0"/>
    <n v="0"/>
    <x v="1"/>
    <x v="0"/>
    <x v="0"/>
    <s v="Mitsubishi Pajero Sport 2012"/>
    <x v="352"/>
    <x v="352"/>
    <n v="13"/>
  </r>
  <r>
    <x v="0"/>
    <s v="Polo"/>
    <n v="2015"/>
    <x v="9"/>
    <n v="75000"/>
    <x v="0"/>
    <n v="0"/>
    <x v="1"/>
    <x v="0"/>
    <x v="0"/>
    <s v="Volkswagen Polo 1.5 TDI Highline, 2015, Diesel"/>
    <x v="26"/>
    <x v="26"/>
    <n v="10"/>
  </r>
  <r>
    <x v="11"/>
    <s v="Thar"/>
    <n v="2021"/>
    <x v="11"/>
    <n v="20000"/>
    <x v="0"/>
    <n v="0"/>
    <x v="0"/>
    <x v="0"/>
    <x v="0"/>
    <s v="Mahindra Thar LX Hard Top Diesel MT 4WD, 2021, Diesel"/>
    <x v="70"/>
    <x v="70"/>
    <n v="4"/>
  </r>
  <r>
    <x v="1"/>
    <s v="A-Star"/>
    <n v="2011"/>
    <x v="10"/>
    <n v="50600"/>
    <x v="1"/>
    <n v="1"/>
    <x v="1"/>
    <x v="1"/>
    <x v="0"/>
    <s v="Maruti Suzuki A-Star Oct 2011Petrol 50600 Km Driven with co. record"/>
    <x v="34"/>
    <x v="34"/>
    <n v="14"/>
  </r>
  <r>
    <x v="2"/>
    <s v="X1"/>
    <n v="2017"/>
    <x v="1"/>
    <n v="65000"/>
    <x v="1"/>
    <n v="1"/>
    <x v="1"/>
    <x v="0"/>
    <x v="1"/>
    <s v="BMW X1 2.0 sDrive20i xLine, 2017, Diesel"/>
    <x v="44"/>
    <x v="44"/>
    <n v="8"/>
  </r>
  <r>
    <x v="11"/>
    <s v="XUV500"/>
    <n v="2012"/>
    <x v="6"/>
    <n v="75000"/>
    <x v="0"/>
    <n v="0"/>
    <x v="1"/>
    <x v="0"/>
    <x v="0"/>
    <s v="Mahindra XUV500 W8, 2012, Diesel"/>
    <x v="64"/>
    <x v="64"/>
    <n v="13"/>
  </r>
  <r>
    <x v="9"/>
    <s v="KWID"/>
    <n v="2017"/>
    <x v="1"/>
    <n v="42193"/>
    <x v="1"/>
    <n v="1"/>
    <x v="1"/>
    <x v="1"/>
    <x v="0"/>
    <s v="Renault KWID 2015-2019 1.0 RXT AMT, 2017, Petrol"/>
    <x v="72"/>
    <x v="72"/>
    <n v="8"/>
  </r>
  <r>
    <x v="0"/>
    <s v="Polo"/>
    <n v="2016"/>
    <x v="8"/>
    <n v="68500"/>
    <x v="1"/>
    <n v="1"/>
    <x v="1"/>
    <x v="1"/>
    <x v="0"/>
    <s v="Volkswagen Polo 1.2 GT TSI, 2016, Petrol"/>
    <x v="258"/>
    <x v="258"/>
    <n v="9"/>
  </r>
  <r>
    <x v="5"/>
    <s v="Xcent"/>
    <n v="2019"/>
    <x v="2"/>
    <n v="57000"/>
    <x v="0"/>
    <n v="0"/>
    <x v="0"/>
    <x v="1"/>
    <x v="0"/>
    <s v="Hyundai Xcent 1.2 S ABS Petrol, 2019, Petrol"/>
    <x v="22"/>
    <x v="22"/>
    <n v="6"/>
  </r>
  <r>
    <x v="11"/>
    <s v="Scorpio N"/>
    <n v="2016"/>
    <x v="8"/>
    <n v="55000"/>
    <x v="1"/>
    <n v="1"/>
    <x v="0"/>
    <x v="0"/>
    <x v="0"/>
    <s v="Mahindra Scorpio N 2016 Diesel 55000 Km Driven"/>
    <x v="112"/>
    <x v="112"/>
    <n v="9"/>
  </r>
  <r>
    <x v="11"/>
    <s v="Bolero"/>
    <n v="2009"/>
    <x v="16"/>
    <n v="83000"/>
    <x v="0"/>
    <n v="0"/>
    <x v="1"/>
    <x v="0"/>
    <x v="0"/>
    <s v="Mahindra Bolero 2009 Diesel 96000 Km Drivenn onlyy 4 tyres new"/>
    <x v="17"/>
    <x v="17"/>
    <n v="16"/>
  </r>
  <r>
    <x v="24"/>
    <s v="Freelander 2"/>
    <n v="2015"/>
    <x v="9"/>
    <n v="110000"/>
    <x v="1"/>
    <n v="1"/>
    <x v="1"/>
    <x v="0"/>
    <x v="1"/>
    <s v="Land Rover Freelander 2 SE, 2015, Diesel"/>
    <x v="159"/>
    <x v="159"/>
    <n v="10"/>
  </r>
  <r>
    <x v="11"/>
    <s v="XUV500"/>
    <n v="2012"/>
    <x v="6"/>
    <n v="85800"/>
    <x v="0"/>
    <n v="0"/>
    <x v="0"/>
    <x v="0"/>
    <x v="0"/>
    <s v="Mahindra XUV500 W8 Dual Tone, 2012, Diesel"/>
    <x v="93"/>
    <x v="93"/>
    <n v="13"/>
  </r>
  <r>
    <x v="5"/>
    <s v="i10"/>
    <n v="2013"/>
    <x v="14"/>
    <n v="60000"/>
    <x v="1"/>
    <n v="1"/>
    <x v="0"/>
    <x v="1"/>
    <x v="1"/>
    <s v="Hyundai i10 2013 Petrol Well Maintained"/>
    <x v="84"/>
    <x v="84"/>
    <n v="12"/>
  </r>
  <r>
    <x v="13"/>
    <s v="Hexa"/>
    <n v="2019"/>
    <x v="2"/>
    <n v="136927"/>
    <x v="1"/>
    <n v="1"/>
    <x v="1"/>
    <x v="0"/>
    <x v="0"/>
    <s v="Tata Hexa XTA, 2019, Diesel"/>
    <x v="294"/>
    <x v="294"/>
    <n v="6"/>
  </r>
  <r>
    <x v="7"/>
    <s v="Jazz"/>
    <n v="2016"/>
    <x v="8"/>
    <n v="61000"/>
    <x v="1"/>
    <n v="1"/>
    <x v="1"/>
    <x v="1"/>
    <x v="3"/>
    <s v="Honda Jazz V AT i-VTEC, 2016, Petrol"/>
    <x v="64"/>
    <x v="64"/>
    <n v="9"/>
  </r>
  <r>
    <x v="1"/>
    <s v="Ignis"/>
    <n v="2018"/>
    <x v="5"/>
    <n v="52000"/>
    <x v="1"/>
    <n v="1"/>
    <x v="0"/>
    <x v="1"/>
    <x v="0"/>
    <s v="Maruti Suzuki Ignis 1.2 AMT Alpha, 2018, Petrol"/>
    <x v="177"/>
    <x v="177"/>
    <n v="7"/>
  </r>
  <r>
    <x v="20"/>
    <s v="Compass"/>
    <n v="2018"/>
    <x v="5"/>
    <n v="70000"/>
    <x v="1"/>
    <n v="1"/>
    <x v="1"/>
    <x v="1"/>
    <x v="2"/>
    <s v="Jeep Compass 1.4 Limited, 2018, Petrol"/>
    <x v="162"/>
    <x v="162"/>
    <n v="7"/>
  </r>
  <r>
    <x v="11"/>
    <s v="XUV500"/>
    <n v="2014"/>
    <x v="3"/>
    <n v="86000"/>
    <x v="0"/>
    <n v="0"/>
    <x v="0"/>
    <x v="0"/>
    <x v="0"/>
    <s v="Mahindra XUV500 W8, 2014, Diesel"/>
    <x v="234"/>
    <x v="234"/>
    <n v="11"/>
  </r>
  <r>
    <x v="1"/>
    <s v="XL6"/>
    <n v="2022"/>
    <x v="13"/>
    <n v="26000"/>
    <x v="0"/>
    <n v="0"/>
    <x v="0"/>
    <x v="1"/>
    <x v="0"/>
    <s v="Maruti Suzuki XL6 1.5 Zeta MT, 2022, Petrol"/>
    <x v="54"/>
    <x v="54"/>
    <n v="3"/>
  </r>
  <r>
    <x v="1"/>
    <s v="Swift-Dzire"/>
    <n v="2015"/>
    <x v="9"/>
    <n v="54000"/>
    <x v="0"/>
    <n v="0"/>
    <x v="1"/>
    <x v="1"/>
    <x v="0"/>
    <s v="Maruti Suzuki Swift Dzire 1.3 VXI, 2015, Petrol"/>
    <x v="353"/>
    <x v="353"/>
    <n v="10"/>
  </r>
  <r>
    <x v="6"/>
    <s v="Sonet"/>
    <n v="2020"/>
    <x v="4"/>
    <n v="62000"/>
    <x v="1"/>
    <n v="1"/>
    <x v="0"/>
    <x v="0"/>
    <x v="0"/>
    <s v="Kia Sonet 1.5 HTK Plus Diesel AT, 2020, Diesel"/>
    <x v="234"/>
    <x v="234"/>
    <n v="5"/>
  </r>
  <r>
    <x v="11"/>
    <s v="TUV"/>
    <n v="2015"/>
    <x v="9"/>
    <n v="65000"/>
    <x v="1"/>
    <n v="1"/>
    <x v="0"/>
    <x v="0"/>
    <x v="0"/>
    <s v="Mahindra TUV 300 T8 AMT (Automatic), 2015, Diesel"/>
    <x v="349"/>
    <x v="349"/>
    <n v="10"/>
  </r>
  <r>
    <x v="1"/>
    <s v="Swift-Dzire"/>
    <n v="2017"/>
    <x v="1"/>
    <n v="29000"/>
    <x v="1"/>
    <n v="1"/>
    <x v="0"/>
    <x v="1"/>
    <x v="0"/>
    <s v="Maruti Suzuki Swift Dzire AMT ZXI, 2017, Petrol"/>
    <x v="150"/>
    <x v="150"/>
    <n v="8"/>
  </r>
  <r>
    <x v="5"/>
    <s v="Creta"/>
    <n v="2016"/>
    <x v="8"/>
    <n v="80000"/>
    <x v="0"/>
    <n v="0"/>
    <x v="0"/>
    <x v="0"/>
    <x v="0"/>
    <s v="Hyundai Creta 2016 Diesel Well Maintained"/>
    <x v="90"/>
    <x v="90"/>
    <n v="9"/>
  </r>
  <r>
    <x v="1"/>
    <s v="Ciaz"/>
    <n v="2016"/>
    <x v="8"/>
    <n v="81000"/>
    <x v="1"/>
    <n v="1"/>
    <x v="1"/>
    <x v="1"/>
    <x v="0"/>
    <s v="Maruti Suzuki Ciaz 1.5 Alpha SHVS AMT, 2016, Petrol"/>
    <x v="354"/>
    <x v="354"/>
    <n v="9"/>
  </r>
  <r>
    <x v="1"/>
    <s v="Sx4"/>
    <n v="2012"/>
    <x v="6"/>
    <n v="155000"/>
    <x v="0"/>
    <n v="0"/>
    <x v="1"/>
    <x v="0"/>
    <x v="1"/>
    <s v="Maruti Suzuki SX4 2007-2012 Celebration Diesel, 2012, Diesel"/>
    <x v="37"/>
    <x v="37"/>
    <n v="13"/>
  </r>
  <r>
    <x v="5"/>
    <s v="i10"/>
    <n v="2011"/>
    <x v="10"/>
    <n v="60000"/>
    <x v="0"/>
    <n v="0"/>
    <x v="1"/>
    <x v="1"/>
    <x v="0"/>
    <s v="Hyundai i10 2011"/>
    <x v="110"/>
    <x v="110"/>
    <n v="14"/>
  </r>
  <r>
    <x v="14"/>
    <s v="Superb"/>
    <n v="2015"/>
    <x v="9"/>
    <n v="68000"/>
    <x v="0"/>
    <n v="0"/>
    <x v="1"/>
    <x v="1"/>
    <x v="0"/>
    <s v="Skoda Superb 2013-2015 Elegance 1.8 TSI MT, 2015, Petrol"/>
    <x v="305"/>
    <x v="305"/>
    <n v="10"/>
  </r>
  <r>
    <x v="16"/>
    <s v="XF"/>
    <n v="2013"/>
    <x v="14"/>
    <n v="85000"/>
    <x v="1"/>
    <n v="1"/>
    <x v="1"/>
    <x v="0"/>
    <x v="0"/>
    <s v="Jaguar XF 3.0 L Premium Luxury, 2013, Diesel"/>
    <x v="355"/>
    <x v="355"/>
    <n v="12"/>
  </r>
  <r>
    <x v="3"/>
    <s v="Ecosport"/>
    <n v="2015"/>
    <x v="9"/>
    <n v="100000"/>
    <x v="1"/>
    <n v="1"/>
    <x v="0"/>
    <x v="1"/>
    <x v="0"/>
    <s v="Ford Ecosport 1.5 Ti VCT AT Titanium BE, 2015, Petrol"/>
    <x v="122"/>
    <x v="122"/>
    <n v="10"/>
  </r>
  <r>
    <x v="20"/>
    <s v="Compass"/>
    <n v="2020"/>
    <x v="4"/>
    <n v="25000"/>
    <x v="0"/>
    <n v="0"/>
    <x v="0"/>
    <x v="0"/>
    <x v="0"/>
    <s v="Jeep Compass 2.0 Longitude Option, 2020, Diesel"/>
    <x v="356"/>
    <x v="356"/>
    <n v="5"/>
  </r>
  <r>
    <x v="14"/>
    <s v="Octavia"/>
    <n v="2016"/>
    <x v="8"/>
    <n v="120000"/>
    <x v="1"/>
    <n v="1"/>
    <x v="1"/>
    <x v="0"/>
    <x v="0"/>
    <s v="Skoda Octavia 2.0 TDI AT Style Plus, 2016, Diesel"/>
    <x v="234"/>
    <x v="234"/>
    <n v="9"/>
  </r>
  <r>
    <x v="1"/>
    <s v="Wagon-R"/>
    <n v="2010"/>
    <x v="0"/>
    <n v="84000"/>
    <x v="0"/>
    <n v="0"/>
    <x v="1"/>
    <x v="1"/>
    <x v="0"/>
    <s v="Maruti Suzuki Wagon R LXI Opt, 2010, Petrol"/>
    <x v="116"/>
    <x v="116"/>
    <n v="15"/>
  </r>
  <r>
    <x v="20"/>
    <s v="Compass"/>
    <n v="2017"/>
    <x v="1"/>
    <n v="115000"/>
    <x v="0"/>
    <n v="0"/>
    <x v="1"/>
    <x v="0"/>
    <x v="0"/>
    <s v="Jeep Compass 2.0 Longitude Option, 2017, Diesel"/>
    <x v="309"/>
    <x v="309"/>
    <n v="8"/>
  </r>
  <r>
    <x v="5"/>
    <s v="Santro Xing"/>
    <n v="2009"/>
    <x v="16"/>
    <n v="100000"/>
    <x v="0"/>
    <n v="0"/>
    <x v="1"/>
    <x v="1"/>
    <x v="0"/>
    <s v="Hyundai Santro Xing GLS, 2009, Petrol"/>
    <x v="197"/>
    <x v="197"/>
    <n v="16"/>
  </r>
  <r>
    <x v="4"/>
    <s v="Etios"/>
    <n v="2016"/>
    <x v="8"/>
    <n v="145000"/>
    <x v="0"/>
    <n v="0"/>
    <x v="0"/>
    <x v="0"/>
    <x v="0"/>
    <s v="Toyota Etios 2016 Diesel Good Condition"/>
    <x v="177"/>
    <x v="177"/>
    <n v="9"/>
  </r>
  <r>
    <x v="7"/>
    <s v="City"/>
    <n v="2015"/>
    <x v="9"/>
    <n v="104000"/>
    <x v="0"/>
    <n v="0"/>
    <x v="0"/>
    <x v="0"/>
    <x v="0"/>
    <s v="Honda City 2014-2015 i DTEC SV, 2015, Diesel"/>
    <x v="78"/>
    <x v="78"/>
    <n v="10"/>
  </r>
  <r>
    <x v="5"/>
    <s v="Creta"/>
    <n v="2015"/>
    <x v="9"/>
    <n v="73000"/>
    <x v="1"/>
    <n v="1"/>
    <x v="1"/>
    <x v="0"/>
    <x v="0"/>
    <s v="Hyundai Creta 1.6 CRDi AT SX Plus, 2015, Diesel"/>
    <x v="289"/>
    <x v="289"/>
    <n v="10"/>
  </r>
  <r>
    <x v="1"/>
    <s v="maruti-suzuki-dzire"/>
    <n v="2018"/>
    <x v="5"/>
    <n v="34000"/>
    <x v="0"/>
    <n v="0"/>
    <x v="0"/>
    <x v="1"/>
    <x v="0"/>
    <s v="Maruti Suzuki Dzire 1.2 LXI, 2018, Petrol"/>
    <x v="51"/>
    <x v="51"/>
    <n v="7"/>
  </r>
  <r>
    <x v="7"/>
    <s v="Jazz"/>
    <n v="2017"/>
    <x v="1"/>
    <n v="139000"/>
    <x v="0"/>
    <n v="0"/>
    <x v="1"/>
    <x v="0"/>
    <x v="0"/>
    <s v="Honda Jazz Good Condition sale and exchange with eco sport"/>
    <x v="174"/>
    <x v="174"/>
    <n v="8"/>
  </r>
  <r>
    <x v="5"/>
    <s v="Creta"/>
    <n v="2017"/>
    <x v="1"/>
    <n v="50000"/>
    <x v="0"/>
    <n v="0"/>
    <x v="0"/>
    <x v="1"/>
    <x v="0"/>
    <s v="Hyundai Creta 2017 Petrol Good Condition"/>
    <x v="352"/>
    <x v="352"/>
    <n v="8"/>
  </r>
  <r>
    <x v="5"/>
    <s v="Verna"/>
    <n v="2023"/>
    <x v="12"/>
    <n v="23000"/>
    <x v="1"/>
    <n v="1"/>
    <x v="0"/>
    <x v="1"/>
    <x v="0"/>
    <s v="Hyundai Verna SX (O) 1.5 Turbo Petrol DCT, 2023, Petrol"/>
    <x v="357"/>
    <x v="357"/>
    <n v="2"/>
  </r>
  <r>
    <x v="1"/>
    <s v="Grand Vitara"/>
    <n v="2022"/>
    <x v="13"/>
    <n v="27000"/>
    <x v="0"/>
    <n v="0"/>
    <x v="0"/>
    <x v="1"/>
    <x v="0"/>
    <s v="Maruti Suzuki Grand Vitara 1.5 Alpha Smart Hybrid, 2022, Petrol"/>
    <x v="224"/>
    <x v="224"/>
    <n v="3"/>
  </r>
  <r>
    <x v="5"/>
    <s v="Fluidic Verna"/>
    <n v="2011"/>
    <x v="10"/>
    <n v="72000"/>
    <x v="0"/>
    <n v="0"/>
    <x v="1"/>
    <x v="1"/>
    <x v="0"/>
    <s v="Hyundai Fluidic Verna 1.6 VTVT SX, 2011, Petrol"/>
    <x v="243"/>
    <x v="243"/>
    <n v="14"/>
  </r>
  <r>
    <x v="1"/>
    <s v="Alto"/>
    <n v="2011"/>
    <x v="10"/>
    <n v="72000"/>
    <x v="0"/>
    <n v="0"/>
    <x v="1"/>
    <x v="1"/>
    <x v="0"/>
    <s v="Maruti Suzuki Alto STD (O), 2011, Petrol"/>
    <x v="358"/>
    <x v="358"/>
    <n v="14"/>
  </r>
  <r>
    <x v="12"/>
    <s v="C Class"/>
    <n v="2010"/>
    <x v="0"/>
    <n v="117000"/>
    <x v="1"/>
    <n v="1"/>
    <x v="0"/>
    <x v="0"/>
    <x v="0"/>
    <s v="Mercedes-Benz C Class Prime 200, 2010, Diesel"/>
    <x v="304"/>
    <x v="304"/>
    <n v="15"/>
  </r>
  <r>
    <x v="5"/>
    <s v="Creta"/>
    <n v="2018"/>
    <x v="5"/>
    <n v="68500"/>
    <x v="0"/>
    <n v="0"/>
    <x v="1"/>
    <x v="0"/>
    <x v="0"/>
    <s v="Hyundai Creta 1.4 CRDi S Plus, 2018, Diesel"/>
    <x v="359"/>
    <x v="359"/>
    <n v="7"/>
  </r>
  <r>
    <x v="21"/>
    <s v="Micra"/>
    <n v="2017"/>
    <x v="1"/>
    <n v="76000"/>
    <x v="1"/>
    <n v="1"/>
    <x v="1"/>
    <x v="1"/>
    <x v="0"/>
    <s v="Nissan Micra XL CVT, 2017, Petrol"/>
    <x v="215"/>
    <x v="215"/>
    <n v="8"/>
  </r>
  <r>
    <x v="1"/>
    <s v="Ertiga"/>
    <n v="2020"/>
    <x v="4"/>
    <n v="40000"/>
    <x v="1"/>
    <n v="1"/>
    <x v="0"/>
    <x v="1"/>
    <x v="0"/>
    <s v="Suzuki ertiga"/>
    <x v="167"/>
    <x v="167"/>
    <n v="5"/>
  </r>
  <r>
    <x v="1"/>
    <s v="Vitara-Brezza"/>
    <n v="2017"/>
    <x v="1"/>
    <n v="77500"/>
    <x v="0"/>
    <n v="0"/>
    <x v="1"/>
    <x v="0"/>
    <x v="0"/>
    <s v="Maruti Suzuki Vitara Brezza ZDi, 2017, Diesel"/>
    <x v="90"/>
    <x v="90"/>
    <n v="8"/>
  </r>
  <r>
    <x v="7"/>
    <s v="Jazz"/>
    <n v="2017"/>
    <x v="1"/>
    <n v="78000"/>
    <x v="1"/>
    <n v="1"/>
    <x v="1"/>
    <x v="1"/>
    <x v="0"/>
    <s v="Honda Jazz 1.2 VX i VTEC, 2017, Petrol"/>
    <x v="38"/>
    <x v="38"/>
    <n v="8"/>
  </r>
  <r>
    <x v="1"/>
    <s v="Dzire"/>
    <n v="2008"/>
    <x v="18"/>
    <n v="96000"/>
    <x v="0"/>
    <n v="0"/>
    <x v="1"/>
    <x v="1"/>
    <x v="0"/>
    <s v="Maruti Suzuki Dzire 1.2 ZXI, 2008, Petrol"/>
    <x v="185"/>
    <x v="185"/>
    <n v="17"/>
  </r>
  <r>
    <x v="9"/>
    <s v="Kiger"/>
    <n v="2021"/>
    <x v="11"/>
    <n v="12300"/>
    <x v="0"/>
    <n v="0"/>
    <x v="1"/>
    <x v="1"/>
    <x v="0"/>
    <s v="Renault Kiger 2021 Petrol 12300 Km"/>
    <x v="360"/>
    <x v="360"/>
    <n v="4"/>
  </r>
  <r>
    <x v="27"/>
    <s v="Ambassador"/>
    <n v="2015"/>
    <x v="9"/>
    <n v="18"/>
    <x v="0"/>
    <n v="0"/>
    <x v="1"/>
    <x v="1"/>
    <x v="0"/>
    <s v="Ambassador"/>
    <x v="361"/>
    <x v="361"/>
    <n v="10"/>
  </r>
  <r>
    <x v="7"/>
    <s v="City"/>
    <n v="2014"/>
    <x v="3"/>
    <n v="91000"/>
    <x v="0"/>
    <n v="0"/>
    <x v="1"/>
    <x v="0"/>
    <x v="0"/>
    <s v="Honda City 2014-2015 i DTEC VX, 2014, Diesel"/>
    <x v="38"/>
    <x v="38"/>
    <n v="11"/>
  </r>
  <r>
    <x v="1"/>
    <s v="Swift-Dzire"/>
    <n v="2014"/>
    <x v="3"/>
    <n v="91000"/>
    <x v="0"/>
    <n v="0"/>
    <x v="1"/>
    <x v="0"/>
    <x v="0"/>
    <s v="Maruti Suzuki Swift Dzire 2014 Diesel 84000 Km Driven"/>
    <x v="78"/>
    <x v="78"/>
    <n v="11"/>
  </r>
  <r>
    <x v="0"/>
    <s v="VentoTest"/>
    <n v="2012"/>
    <x v="6"/>
    <n v="42000"/>
    <x v="0"/>
    <n v="0"/>
    <x v="0"/>
    <x v="1"/>
    <x v="0"/>
    <s v="Volkswagen Vento 2010-2013 Petrol Comfortline, 2012, Petrol"/>
    <x v="39"/>
    <x v="39"/>
    <n v="13"/>
  </r>
  <r>
    <x v="11"/>
    <s v="Scorpio"/>
    <n v="2022"/>
    <x v="13"/>
    <n v="44000"/>
    <x v="0"/>
    <n v="0"/>
    <x v="0"/>
    <x v="0"/>
    <x v="0"/>
    <s v="Mahindra Scorpio [2020-2022] 2.2 S5, 2022, Diesel"/>
    <x v="362"/>
    <x v="362"/>
    <n v="3"/>
  </r>
  <r>
    <x v="9"/>
    <s v="Kiger"/>
    <n v="2022"/>
    <x v="13"/>
    <n v="11425"/>
    <x v="1"/>
    <n v="1"/>
    <x v="0"/>
    <x v="1"/>
    <x v="1"/>
    <s v="Renault Kiger RXZ AMT, 2022, Petrol"/>
    <x v="23"/>
    <x v="23"/>
    <n v="3"/>
  </r>
  <r>
    <x v="9"/>
    <s v="Duster"/>
    <n v="2013"/>
    <x v="14"/>
    <n v="65000"/>
    <x v="0"/>
    <n v="0"/>
    <x v="1"/>
    <x v="0"/>
    <x v="0"/>
    <s v="Renault Duster 2015-2016 110PS Diesel RXZ Option, 2013, Diesel"/>
    <x v="340"/>
    <x v="340"/>
    <n v="12"/>
  </r>
  <r>
    <x v="7"/>
    <s v="City"/>
    <n v="2017"/>
    <x v="1"/>
    <n v="55000"/>
    <x v="0"/>
    <n v="0"/>
    <x v="1"/>
    <x v="1"/>
    <x v="1"/>
    <s v="Honda City 2017 V MT Petrol Facelift Excellent Condition"/>
    <x v="289"/>
    <x v="289"/>
    <n v="8"/>
  </r>
  <r>
    <x v="14"/>
    <s v="Rapid"/>
    <n v="2017"/>
    <x v="1"/>
    <n v="77000"/>
    <x v="0"/>
    <n v="0"/>
    <x v="1"/>
    <x v="0"/>
    <x v="0"/>
    <s v="Skoda Rapid [2016-2020] 1.5 Ambition TDI, 2017, Diesel"/>
    <x v="83"/>
    <x v="83"/>
    <n v="8"/>
  </r>
  <r>
    <x v="5"/>
    <s v="Elite i20"/>
    <n v="2015"/>
    <x v="9"/>
    <n v="54000"/>
    <x v="0"/>
    <n v="0"/>
    <x v="0"/>
    <x v="1"/>
    <x v="0"/>
    <s v="Hyundai Elite i20 Magna 1.2, 2015, Petrol"/>
    <x v="363"/>
    <x v="363"/>
    <n v="10"/>
  </r>
  <r>
    <x v="11"/>
    <s v="Marazzo"/>
    <n v="2019"/>
    <x v="2"/>
    <n v="80000"/>
    <x v="0"/>
    <n v="0"/>
    <x v="0"/>
    <x v="0"/>
    <x v="0"/>
    <s v="Mahindra Marazzo M2 8Str, 2019, Diesel"/>
    <x v="98"/>
    <x v="98"/>
    <n v="6"/>
  </r>
  <r>
    <x v="5"/>
    <s v="Creta"/>
    <n v="2019"/>
    <x v="2"/>
    <n v="86000"/>
    <x v="0"/>
    <n v="0"/>
    <x v="0"/>
    <x v="0"/>
    <x v="0"/>
    <s v="Hyundai Creta 1.6 SX, 2019, Diesel"/>
    <x v="62"/>
    <x v="62"/>
    <n v="6"/>
  </r>
  <r>
    <x v="5"/>
    <s v="Creta"/>
    <n v="2022"/>
    <x v="13"/>
    <n v="25000"/>
    <x v="1"/>
    <n v="1"/>
    <x v="0"/>
    <x v="1"/>
    <x v="0"/>
    <s v="Hyundai Creta 1.5 SX (O) Knight IVT Petrol, 2022, Petrol"/>
    <x v="324"/>
    <x v="324"/>
    <n v="3"/>
  </r>
  <r>
    <x v="11"/>
    <s v="Scorpio"/>
    <n v="2019"/>
    <x v="2"/>
    <n v="16"/>
    <x v="1"/>
    <n v="1"/>
    <x v="1"/>
    <x v="0"/>
    <x v="0"/>
    <s v="Scorpio  s3"/>
    <x v="364"/>
    <x v="364"/>
    <n v="6"/>
  </r>
  <r>
    <x v="0"/>
    <s v="VentoTest"/>
    <n v="2013"/>
    <x v="14"/>
    <n v="61000"/>
    <x v="0"/>
    <n v="0"/>
    <x v="0"/>
    <x v="1"/>
    <x v="0"/>
    <s v="Volkswagen Vento 2010-2013 Petrol Highline, 2013, Petrol"/>
    <x v="365"/>
    <x v="365"/>
    <n v="12"/>
  </r>
  <r>
    <x v="7"/>
    <s v="Jazz"/>
    <n v="2017"/>
    <x v="1"/>
    <n v="55000"/>
    <x v="0"/>
    <n v="0"/>
    <x v="1"/>
    <x v="1"/>
    <x v="0"/>
    <s v="Honda Jazz VX, 2017, Petrol"/>
    <x v="183"/>
    <x v="183"/>
    <n v="8"/>
  </r>
  <r>
    <x v="11"/>
    <s v="TUV"/>
    <n v="2016"/>
    <x v="8"/>
    <n v="71111"/>
    <x v="0"/>
    <n v="0"/>
    <x v="0"/>
    <x v="0"/>
    <x v="0"/>
    <s v="Mahindra TUV 300 T6 PLUS, 2016, Diesel"/>
    <x v="217"/>
    <x v="217"/>
    <n v="9"/>
  </r>
  <r>
    <x v="5"/>
    <s v="Creta"/>
    <n v="2019"/>
    <x v="2"/>
    <n v="52000"/>
    <x v="1"/>
    <n v="1"/>
    <x v="0"/>
    <x v="1"/>
    <x v="0"/>
    <s v="Hyundai Creta 1.6 VTVT AT SX Plus, 2019, Petrol"/>
    <x v="79"/>
    <x v="79"/>
    <n v="6"/>
  </r>
  <r>
    <x v="1"/>
    <s v="Swift"/>
    <n v="2011"/>
    <x v="10"/>
    <n v="72119"/>
    <x v="0"/>
    <n v="0"/>
    <x v="1"/>
    <x v="1"/>
    <x v="0"/>
    <s v="Maruti Suzuki Swift 2004-2010 LXi BSIV, 2011, Petrol"/>
    <x v="366"/>
    <x v="366"/>
    <n v="14"/>
  </r>
  <r>
    <x v="5"/>
    <s v="Venue"/>
    <n v="2020"/>
    <x v="4"/>
    <n v="74000"/>
    <x v="0"/>
    <n v="0"/>
    <x v="0"/>
    <x v="0"/>
    <x v="0"/>
    <s v="Hyundai Venue, 2020, Diesel"/>
    <x v="54"/>
    <x v="54"/>
    <n v="5"/>
  </r>
  <r>
    <x v="5"/>
    <s v="i20 Active"/>
    <n v="2015"/>
    <x v="9"/>
    <n v="20"/>
    <x v="0"/>
    <n v="0"/>
    <x v="1"/>
    <x v="1"/>
    <x v="0"/>
    <s v="GADI OK HE"/>
    <x v="84"/>
    <x v="84"/>
    <n v="10"/>
  </r>
  <r>
    <x v="15"/>
    <s v="Cruze"/>
    <n v="2010"/>
    <x v="0"/>
    <n v="80000"/>
    <x v="1"/>
    <n v="1"/>
    <x v="1"/>
    <x v="0"/>
    <x v="0"/>
    <s v="Chevrolet Cruze LTZ, 2010, Diesel"/>
    <x v="37"/>
    <x v="37"/>
    <n v="15"/>
  </r>
  <r>
    <x v="1"/>
    <s v="Baleno"/>
    <n v="2019"/>
    <x v="2"/>
    <n v="50000"/>
    <x v="0"/>
    <n v="0"/>
    <x v="0"/>
    <x v="1"/>
    <x v="6"/>
    <s v="Maruti Suzuki Baleno 1.2 Zeta, 2019, Petrol"/>
    <x v="52"/>
    <x v="52"/>
    <n v="6"/>
  </r>
  <r>
    <x v="1"/>
    <s v="Wagon R"/>
    <n v="2016"/>
    <x v="8"/>
    <n v="55000"/>
    <x v="0"/>
    <n v="0"/>
    <x v="1"/>
    <x v="1"/>
    <x v="2"/>
    <s v="Maruti Suzuki Wagon R VXI, 2016, Petrol"/>
    <x v="19"/>
    <x v="19"/>
    <n v="9"/>
  </r>
  <r>
    <x v="1"/>
    <s v="S-Cross1"/>
    <n v="2018"/>
    <x v="5"/>
    <n v="87000"/>
    <x v="0"/>
    <n v="0"/>
    <x v="1"/>
    <x v="0"/>
    <x v="0"/>
    <s v="Maruti Suzuki S Cross Sigma SHVS, 2018, Diesel"/>
    <x v="217"/>
    <x v="217"/>
    <n v="7"/>
  </r>
  <r>
    <x v="7"/>
    <s v="WRV"/>
    <n v="2019"/>
    <x v="2"/>
    <n v="51000"/>
    <x v="0"/>
    <n v="0"/>
    <x v="0"/>
    <x v="1"/>
    <x v="0"/>
    <s v="Honda WR-V i-VTEC VX, 2019, Petrol"/>
    <x v="239"/>
    <x v="239"/>
    <n v="6"/>
  </r>
  <r>
    <x v="5"/>
    <s v="Creta"/>
    <n v="2019"/>
    <x v="2"/>
    <n v="78000"/>
    <x v="1"/>
    <n v="1"/>
    <x v="0"/>
    <x v="1"/>
    <x v="1"/>
    <s v="Hyundai Creta 1.6 VTVT AT SX Plus, 2019, Petrol"/>
    <x v="10"/>
    <x v="10"/>
    <n v="6"/>
  </r>
  <r>
    <x v="1"/>
    <s v="Swift"/>
    <n v="2012"/>
    <x v="6"/>
    <n v="98000"/>
    <x v="0"/>
    <n v="0"/>
    <x v="1"/>
    <x v="1"/>
    <x v="0"/>
    <s v="Maruti Suzuki Swift VVT ZXI, 2012, Petrol"/>
    <x v="367"/>
    <x v="367"/>
    <n v="13"/>
  </r>
  <r>
    <x v="2"/>
    <s v="5 Series"/>
    <n v="2011"/>
    <x v="10"/>
    <n v="115000"/>
    <x v="1"/>
    <n v="1"/>
    <x v="1"/>
    <x v="0"/>
    <x v="0"/>
    <s v="BMW 525D showroom condition FIX PRICE"/>
    <x v="147"/>
    <x v="147"/>
    <n v="14"/>
  </r>
  <r>
    <x v="11"/>
    <s v="XUV500"/>
    <n v="2019"/>
    <x v="2"/>
    <n v="19000"/>
    <x v="0"/>
    <n v="0"/>
    <x v="1"/>
    <x v="0"/>
    <x v="1"/>
    <s v="Mahindra XUV500 W7, 2019, Diesel"/>
    <x v="89"/>
    <x v="89"/>
    <n v="6"/>
  </r>
  <r>
    <x v="8"/>
    <s v="A3"/>
    <n v="2014"/>
    <x v="3"/>
    <n v="44000"/>
    <x v="1"/>
    <n v="1"/>
    <x v="0"/>
    <x v="0"/>
    <x v="0"/>
    <s v="Audi A3 2.0 35 TDI Premium + Sunroof, 2014, Diesel"/>
    <x v="368"/>
    <x v="368"/>
    <n v="11"/>
  </r>
  <r>
    <x v="11"/>
    <s v="XUV500"/>
    <n v="2014"/>
    <x v="3"/>
    <n v="67000"/>
    <x v="0"/>
    <n v="0"/>
    <x v="0"/>
    <x v="0"/>
    <x v="0"/>
    <s v="Mahindra XUV500 W8, 2014, Diesel"/>
    <x v="64"/>
    <x v="64"/>
    <n v="11"/>
  </r>
  <r>
    <x v="3"/>
    <s v="Ecosport"/>
    <n v="2015"/>
    <x v="9"/>
    <n v="93000"/>
    <x v="0"/>
    <n v="0"/>
    <x v="0"/>
    <x v="0"/>
    <x v="0"/>
    <s v="Ford Ecosport Titanium 1.5 TDCi (Opt), 2015, Diesel"/>
    <x v="27"/>
    <x v="27"/>
    <n v="10"/>
  </r>
  <r>
    <x v="1"/>
    <s v="Baleno"/>
    <n v="2017"/>
    <x v="1"/>
    <n v="46000"/>
    <x v="0"/>
    <n v="0"/>
    <x v="0"/>
    <x v="1"/>
    <x v="0"/>
    <s v="Maruti Suzuki Baleno 1.2 Delta, 2017, Petrol"/>
    <x v="213"/>
    <x v="213"/>
    <n v="8"/>
  </r>
  <r>
    <x v="1"/>
    <s v="Swift"/>
    <n v="2019"/>
    <x v="2"/>
    <n v="98000"/>
    <x v="1"/>
    <n v="1"/>
    <x v="0"/>
    <x v="1"/>
    <x v="0"/>
    <s v="Maruti Suzuki Swift 2018 ZXI Plus, 2019, Petrol"/>
    <x v="317"/>
    <x v="317"/>
    <n v="6"/>
  </r>
  <r>
    <x v="5"/>
    <s v="Verna"/>
    <n v="2012"/>
    <x v="6"/>
    <n v="62000"/>
    <x v="0"/>
    <n v="0"/>
    <x v="0"/>
    <x v="1"/>
    <x v="0"/>
    <s v="Hyundai Verna VTVT 1.6 SX, 2012, Petrol"/>
    <x v="369"/>
    <x v="369"/>
    <n v="13"/>
  </r>
  <r>
    <x v="1"/>
    <s v="Baleno"/>
    <n v="2019"/>
    <x v="2"/>
    <n v="35000"/>
    <x v="1"/>
    <n v="1"/>
    <x v="0"/>
    <x v="1"/>
    <x v="0"/>
    <s v="Maruti Suzuki Baleno 2015-2019 1.2 Delta AT, 2019, Petrol"/>
    <x v="370"/>
    <x v="370"/>
    <n v="6"/>
  </r>
  <r>
    <x v="5"/>
    <s v="Santro Xing"/>
    <n v="2007"/>
    <x v="7"/>
    <n v="100000"/>
    <x v="0"/>
    <n v="0"/>
    <x v="1"/>
    <x v="1"/>
    <x v="3"/>
    <s v="Hyundai Santro Xing GL, 2007, Petrol"/>
    <x v="268"/>
    <x v="268"/>
    <n v="18"/>
  </r>
  <r>
    <x v="5"/>
    <s v="Grand i10"/>
    <n v="2015"/>
    <x v="9"/>
    <n v="52000"/>
    <x v="1"/>
    <n v="1"/>
    <x v="0"/>
    <x v="1"/>
    <x v="0"/>
    <s v="Hyundai Grand i10 Asta Automatic 1.2 Kappa VTVT, 2015, Petrol"/>
    <x v="84"/>
    <x v="84"/>
    <n v="10"/>
  </r>
  <r>
    <x v="1"/>
    <s v="Vitara-Brezza"/>
    <n v="2021"/>
    <x v="11"/>
    <n v="63000"/>
    <x v="0"/>
    <n v="0"/>
    <x v="0"/>
    <x v="1"/>
    <x v="0"/>
    <s v="Maruti Suzuki Vitara Brezza 2021 Petrol"/>
    <x v="274"/>
    <x v="274"/>
    <n v="4"/>
  </r>
  <r>
    <x v="5"/>
    <s v="Venue"/>
    <n v="2021"/>
    <x v="11"/>
    <n v="68000"/>
    <x v="1"/>
    <n v="1"/>
    <x v="1"/>
    <x v="1"/>
    <x v="0"/>
    <s v="Hyundai Venue 2021 Petrol 68000 Km Driven"/>
    <x v="338"/>
    <x v="338"/>
    <n v="4"/>
  </r>
  <r>
    <x v="13"/>
    <s v="Indigo Ecs"/>
    <n v="2015"/>
    <x v="9"/>
    <n v="132000"/>
    <x v="0"/>
    <n v="0"/>
    <x v="1"/>
    <x v="0"/>
    <x v="0"/>
    <s v="Tata Indigo Ecs 2015"/>
    <x v="74"/>
    <x v="74"/>
    <n v="10"/>
  </r>
  <r>
    <x v="7"/>
    <s v="Amaze"/>
    <n v="2018"/>
    <x v="5"/>
    <n v="65000"/>
    <x v="1"/>
    <n v="1"/>
    <x v="0"/>
    <x v="0"/>
    <x v="1"/>
    <s v="Honda Amaze 1.5 V CVT ( I-DTEC) Automatic, 2018, Diesel"/>
    <x v="108"/>
    <x v="108"/>
    <n v="7"/>
  </r>
  <r>
    <x v="13"/>
    <s v="Nexon"/>
    <n v="2020"/>
    <x v="4"/>
    <n v="18231"/>
    <x v="0"/>
    <n v="0"/>
    <x v="0"/>
    <x v="1"/>
    <x v="0"/>
    <s v="Tata Nexon 1.2 Revotron XM, 2020, Petrol"/>
    <x v="371"/>
    <x v="371"/>
    <n v="5"/>
  </r>
  <r>
    <x v="12"/>
    <s v="E-Class"/>
    <n v="2012"/>
    <x v="6"/>
    <n v="73800"/>
    <x v="1"/>
    <n v="1"/>
    <x v="1"/>
    <x v="0"/>
    <x v="0"/>
    <s v="Mercedes-Benz E-Class Elegance 220 CDI, 2012, Diesel"/>
    <x v="304"/>
    <x v="304"/>
    <n v="13"/>
  </r>
  <r>
    <x v="1"/>
    <s v="Alto-800"/>
    <n v="2018"/>
    <x v="5"/>
    <n v="72531"/>
    <x v="0"/>
    <n v="0"/>
    <x v="0"/>
    <x v="1"/>
    <x v="0"/>
    <s v="Maruti Suzuki Alto 800 2012-2016 LXI, 2018, Petrol"/>
    <x v="61"/>
    <x v="61"/>
    <n v="7"/>
  </r>
  <r>
    <x v="8"/>
    <s v="A3"/>
    <n v="2015"/>
    <x v="9"/>
    <n v="65000"/>
    <x v="1"/>
    <n v="1"/>
    <x v="1"/>
    <x v="0"/>
    <x v="0"/>
    <s v="Audi A3 35 TDI S Line, 2015, Diesel"/>
    <x v="372"/>
    <x v="372"/>
    <n v="10"/>
  </r>
  <r>
    <x v="4"/>
    <s v="Innova Crysta"/>
    <n v="2018"/>
    <x v="5"/>
    <n v="116000"/>
    <x v="1"/>
    <n v="1"/>
    <x v="0"/>
    <x v="0"/>
    <x v="0"/>
    <s v="Toyota Innova Crysta Touring Sport, 2018, Diesel"/>
    <x v="324"/>
    <x v="324"/>
    <n v="7"/>
  </r>
  <r>
    <x v="1"/>
    <s v="Baleno"/>
    <n v="2017"/>
    <x v="1"/>
    <n v="81000"/>
    <x v="0"/>
    <n v="0"/>
    <x v="1"/>
    <x v="1"/>
    <x v="0"/>
    <s v="Maruti Suzuki Baleno Zeta, 2017, Petrol"/>
    <x v="52"/>
    <x v="52"/>
    <n v="8"/>
  </r>
  <r>
    <x v="5"/>
    <s v="Verna"/>
    <n v="2013"/>
    <x v="14"/>
    <n v="120000"/>
    <x v="0"/>
    <n v="0"/>
    <x v="1"/>
    <x v="0"/>
    <x v="0"/>
    <s v="Verna 1.6 CRDI EX,"/>
    <x v="137"/>
    <x v="137"/>
    <n v="12"/>
  </r>
  <r>
    <x v="11"/>
    <s v="Thar"/>
    <n v="2015"/>
    <x v="9"/>
    <n v="71291"/>
    <x v="0"/>
    <n v="0"/>
    <x v="1"/>
    <x v="0"/>
    <x v="0"/>
    <s v="Mahindra Thar 2015 Diesel Good Condition"/>
    <x v="147"/>
    <x v="147"/>
    <n v="10"/>
  </r>
  <r>
    <x v="1"/>
    <s v="Vitara-Brezza"/>
    <n v="2019"/>
    <x v="2"/>
    <n v="54900"/>
    <x v="1"/>
    <n v="1"/>
    <x v="1"/>
    <x v="0"/>
    <x v="1"/>
    <s v="Maruti Suzuki Vitara Brezza ZDi Plus AMT, 2019, Diesel"/>
    <x v="90"/>
    <x v="90"/>
    <n v="6"/>
  </r>
  <r>
    <x v="1"/>
    <s v="Baleno"/>
    <n v="2018"/>
    <x v="5"/>
    <n v="55000"/>
    <x v="0"/>
    <n v="0"/>
    <x v="0"/>
    <x v="0"/>
    <x v="3"/>
    <s v="Maruti Suzuki Baleno Alpha, 2018, Diesel"/>
    <x v="83"/>
    <x v="83"/>
    <n v="7"/>
  </r>
  <r>
    <x v="5"/>
    <s v="Creta Facelift"/>
    <n v="2018"/>
    <x v="5"/>
    <n v="40000"/>
    <x v="1"/>
    <n v="1"/>
    <x v="0"/>
    <x v="0"/>
    <x v="0"/>
    <s v="Hyundai Creta Facelift 1.5 Diesel AT, 2018, Diesel"/>
    <x v="373"/>
    <x v="373"/>
    <n v="7"/>
  </r>
  <r>
    <x v="2"/>
    <s v="5 Series"/>
    <n v="2014"/>
    <x v="3"/>
    <n v="90000"/>
    <x v="1"/>
    <n v="1"/>
    <x v="1"/>
    <x v="0"/>
    <x v="0"/>
    <s v="BMW 5 Series 2.0 520D, 2014, Diesel"/>
    <x v="374"/>
    <x v="374"/>
    <n v="11"/>
  </r>
  <r>
    <x v="13"/>
    <s v="Indica Ev2"/>
    <n v="2016"/>
    <x v="8"/>
    <n v="123000"/>
    <x v="0"/>
    <n v="0"/>
    <x v="1"/>
    <x v="0"/>
    <x v="0"/>
    <s v="Tata Indica Ev2 2016 Diesel Good Condition"/>
    <x v="375"/>
    <x v="375"/>
    <n v="9"/>
  </r>
  <r>
    <x v="5"/>
    <s v="Creta"/>
    <n v="2019"/>
    <x v="2"/>
    <n v="7687"/>
    <x v="1"/>
    <n v="1"/>
    <x v="0"/>
    <x v="0"/>
    <x v="0"/>
    <s v="Hyundai Creta 1.6 S Automatic, 2019, Diesel"/>
    <x v="370"/>
    <x v="370"/>
    <n v="6"/>
  </r>
  <r>
    <x v="1"/>
    <s v="Swift-Dzire"/>
    <n v="2020"/>
    <x v="4"/>
    <n v="82000"/>
    <x v="0"/>
    <n v="0"/>
    <x v="0"/>
    <x v="1"/>
    <x v="0"/>
    <s v="Maruti Suzuki Swift Dzire VXI Optional, 2020, Petrol"/>
    <x v="122"/>
    <x v="122"/>
    <n v="5"/>
  </r>
  <r>
    <x v="4"/>
    <s v="Corolla Altis"/>
    <n v="2017"/>
    <x v="1"/>
    <n v="123000"/>
    <x v="0"/>
    <n v="0"/>
    <x v="1"/>
    <x v="0"/>
    <x v="0"/>
    <s v="Toyota Corolla Altis 2017 Diesel Well Maintained"/>
    <x v="203"/>
    <x v="203"/>
    <n v="8"/>
  </r>
  <r>
    <x v="4"/>
    <s v="Innova Crysta"/>
    <n v="2017"/>
    <x v="1"/>
    <n v="90000"/>
    <x v="0"/>
    <n v="0"/>
    <x v="1"/>
    <x v="0"/>
    <x v="0"/>
    <s v="Toyota Innova Crysta 2.4 V 7 STR, 2017, Diesel"/>
    <x v="18"/>
    <x v="18"/>
    <n v="8"/>
  </r>
  <r>
    <x v="1"/>
    <s v="Alto-800"/>
    <n v="2014"/>
    <x v="3"/>
    <n v="88600"/>
    <x v="1"/>
    <n v="1"/>
    <x v="1"/>
    <x v="1"/>
    <x v="0"/>
    <s v="Maruti Suzuki Alto 800 2014"/>
    <x v="116"/>
    <x v="116"/>
    <n v="11"/>
  </r>
  <r>
    <x v="5"/>
    <s v="Eon"/>
    <n v="2017"/>
    <x v="1"/>
    <n v="33000"/>
    <x v="0"/>
    <n v="0"/>
    <x v="0"/>
    <x v="1"/>
    <x v="0"/>
    <s v="Hyundai EON 2017 Petrol Well Maintained"/>
    <x v="50"/>
    <x v="50"/>
    <n v="8"/>
  </r>
  <r>
    <x v="14"/>
    <s v="Octavia"/>
    <n v="2014"/>
    <x v="3"/>
    <n v="105904"/>
    <x v="1"/>
    <n v="1"/>
    <x v="1"/>
    <x v="0"/>
    <x v="0"/>
    <s v="Skoda Octavia 1.9 Elegance TDI, 2014, Diesel"/>
    <x v="192"/>
    <x v="192"/>
    <n v="11"/>
  </r>
  <r>
    <x v="13"/>
    <s v="Altroz"/>
    <n v="2020"/>
    <x v="4"/>
    <n v="12600"/>
    <x v="0"/>
    <n v="0"/>
    <x v="0"/>
    <x v="1"/>
    <x v="0"/>
    <s v="Tata Altroz 1.2 XM, 2020, Petrol"/>
    <x v="52"/>
    <x v="52"/>
    <n v="5"/>
  </r>
  <r>
    <x v="26"/>
    <s v="Redi Go"/>
    <n v="2018"/>
    <x v="5"/>
    <n v="76000"/>
    <x v="0"/>
    <n v="0"/>
    <x v="1"/>
    <x v="1"/>
    <x v="4"/>
    <s v="Datsun Redi Go Limited Edition 2018, 2018, Petrol"/>
    <x v="376"/>
    <x v="376"/>
    <n v="7"/>
  </r>
  <r>
    <x v="11"/>
    <s v="XUV500"/>
    <n v="2012"/>
    <x v="6"/>
    <n v="125000"/>
    <x v="0"/>
    <n v="0"/>
    <x v="1"/>
    <x v="0"/>
    <x v="1"/>
    <s v="Mahindra XUV500 2011-2015 W8 2WD, 2012, Diesel"/>
    <x v="64"/>
    <x v="64"/>
    <n v="13"/>
  </r>
  <r>
    <x v="12"/>
    <s v="C-Class"/>
    <n v="2011"/>
    <x v="10"/>
    <n v="46000"/>
    <x v="1"/>
    <n v="1"/>
    <x v="1"/>
    <x v="0"/>
    <x v="0"/>
    <s v="Mercedes-Benz C-Class 2.1 C250 CDI BlueEfficiency, 2011, Diesel"/>
    <x v="75"/>
    <x v="75"/>
    <n v="14"/>
  </r>
  <r>
    <x v="12"/>
    <s v="E-Class"/>
    <n v="2014"/>
    <x v="3"/>
    <n v="73000"/>
    <x v="1"/>
    <n v="1"/>
    <x v="1"/>
    <x v="0"/>
    <x v="0"/>
    <s v="Mercedes-Benz E-Class E250 CDI Classic, 2014, Diesel"/>
    <x v="377"/>
    <x v="377"/>
    <n v="11"/>
  </r>
  <r>
    <x v="11"/>
    <s v="Thar"/>
    <n v="2020"/>
    <x v="4"/>
    <n v="40000"/>
    <x v="1"/>
    <n v="1"/>
    <x v="0"/>
    <x v="0"/>
    <x v="0"/>
    <s v="Mahindra Thar LX 4X4 Hardtop, 2020, Diesel"/>
    <x v="3"/>
    <x v="3"/>
    <n v="5"/>
  </r>
  <r>
    <x v="5"/>
    <s v="Grand i10"/>
    <n v="2013"/>
    <x v="14"/>
    <n v="61000"/>
    <x v="0"/>
    <n v="0"/>
    <x v="0"/>
    <x v="1"/>
    <x v="0"/>
    <s v="Hyundai Grand i10 Sportz 1.2 Kappa VTVT, 2013, Petrol"/>
    <x v="50"/>
    <x v="50"/>
    <n v="12"/>
  </r>
  <r>
    <x v="12"/>
    <s v="E-Class"/>
    <n v="2014"/>
    <x v="3"/>
    <n v="83000"/>
    <x v="1"/>
    <n v="1"/>
    <x v="1"/>
    <x v="0"/>
    <x v="0"/>
    <s v="Mercedes-Benz E-Class E 250 CDI Avantgarde, 2014, Diesel"/>
    <x v="172"/>
    <x v="172"/>
    <n v="11"/>
  </r>
  <r>
    <x v="1"/>
    <s v="S-Presso"/>
    <n v="2019"/>
    <x v="2"/>
    <n v="17000"/>
    <x v="1"/>
    <n v="1"/>
    <x v="1"/>
    <x v="1"/>
    <x v="3"/>
    <s v="Maruti Suzuki S-Presso VXI Plus AMT, 2019, Petrol"/>
    <x v="72"/>
    <x v="72"/>
    <n v="6"/>
  </r>
  <r>
    <x v="1"/>
    <s v="Wagon-R"/>
    <n v="2013"/>
    <x v="14"/>
    <n v="56000"/>
    <x v="0"/>
    <n v="0"/>
    <x v="0"/>
    <x v="1"/>
    <x v="0"/>
    <s v="Maruti Suzuki Wagon R LXI Optional, 2013, Petrol"/>
    <x v="378"/>
    <x v="378"/>
    <n v="12"/>
  </r>
  <r>
    <x v="8"/>
    <s v="A6"/>
    <n v="2014"/>
    <x v="3"/>
    <n v="11000"/>
    <x v="1"/>
    <n v="1"/>
    <x v="0"/>
    <x v="0"/>
    <x v="0"/>
    <s v="Audi A6 2.0 TDI Premium, 2014, Diesel"/>
    <x v="3"/>
    <x v="3"/>
    <n v="11"/>
  </r>
  <r>
    <x v="6"/>
    <s v="Seltos"/>
    <n v="2020"/>
    <x v="4"/>
    <n v="49900"/>
    <x v="0"/>
    <n v="0"/>
    <x v="0"/>
    <x v="1"/>
    <x v="0"/>
    <s v="Kia Seltos HTX 1.5 Petrol MT, 2020, Petrol"/>
    <x v="379"/>
    <x v="379"/>
    <n v="5"/>
  </r>
  <r>
    <x v="12"/>
    <s v="C-Class"/>
    <n v="2013"/>
    <x v="14"/>
    <n v="65000"/>
    <x v="1"/>
    <n v="1"/>
    <x v="1"/>
    <x v="1"/>
    <x v="0"/>
    <s v="Mercedes-Benz C-Class 200 CGI Classic, 2013, Petrol"/>
    <x v="181"/>
    <x v="181"/>
    <n v="12"/>
  </r>
  <r>
    <x v="1"/>
    <s v="Alto"/>
    <n v="2006"/>
    <x v="19"/>
    <n v="79000"/>
    <x v="0"/>
    <n v="0"/>
    <x v="1"/>
    <x v="1"/>
    <x v="0"/>
    <s v="Maruti Suzuki Alto 2006"/>
    <x v="380"/>
    <x v="380"/>
    <n v="19"/>
  </r>
  <r>
    <x v="6"/>
    <s v="Seltos"/>
    <n v="2021"/>
    <x v="11"/>
    <n v="58000"/>
    <x v="1"/>
    <n v="1"/>
    <x v="0"/>
    <x v="1"/>
    <x v="0"/>
    <s v="Kia Seltos 2021 Petrol 58000 Km Driven"/>
    <x v="102"/>
    <x v="102"/>
    <n v="4"/>
  </r>
  <r>
    <x v="8"/>
    <s v="A6"/>
    <n v="2016"/>
    <x v="8"/>
    <n v="52000"/>
    <x v="1"/>
    <n v="1"/>
    <x v="1"/>
    <x v="0"/>
    <x v="0"/>
    <s v="Audi A6 2.0 TDI Technology Pack, 2016, Diesel"/>
    <x v="324"/>
    <x v="324"/>
    <n v="9"/>
  </r>
  <r>
    <x v="1"/>
    <s v="Ciaz"/>
    <n v="2020"/>
    <x v="4"/>
    <n v="55000"/>
    <x v="0"/>
    <n v="0"/>
    <x v="0"/>
    <x v="1"/>
    <x v="0"/>
    <s v="Maruti Suzuki Ciaz Alpha 1.5 AT, 2020, Petrol"/>
    <x v="223"/>
    <x v="223"/>
    <n v="5"/>
  </r>
  <r>
    <x v="7"/>
    <s v="City"/>
    <n v="2014"/>
    <x v="3"/>
    <n v="85000"/>
    <x v="0"/>
    <n v="0"/>
    <x v="0"/>
    <x v="0"/>
    <x v="0"/>
    <s v="Honda City 2014 Diesel Good Condition"/>
    <x v="6"/>
    <x v="6"/>
    <n v="11"/>
  </r>
  <r>
    <x v="5"/>
    <s v="Creta"/>
    <n v="2016"/>
    <x v="8"/>
    <n v="62000"/>
    <x v="0"/>
    <n v="0"/>
    <x v="0"/>
    <x v="1"/>
    <x v="0"/>
    <s v="Hyundai Creta, 2016, Petrol"/>
    <x v="227"/>
    <x v="227"/>
    <n v="9"/>
  </r>
  <r>
    <x v="7"/>
    <s v="City"/>
    <n v="2016"/>
    <x v="8"/>
    <n v="67000"/>
    <x v="0"/>
    <n v="0"/>
    <x v="1"/>
    <x v="0"/>
    <x v="0"/>
    <s v="Honda City 2016 Diesel Good Condition"/>
    <x v="33"/>
    <x v="33"/>
    <n v="9"/>
  </r>
  <r>
    <x v="2"/>
    <s v="5 Series"/>
    <n v="2012"/>
    <x v="6"/>
    <n v="50800"/>
    <x v="1"/>
    <n v="1"/>
    <x v="0"/>
    <x v="0"/>
    <x v="0"/>
    <s v="Bmw 520d excellent condition"/>
    <x v="42"/>
    <x v="42"/>
    <n v="13"/>
  </r>
  <r>
    <x v="17"/>
    <s v="XC60"/>
    <n v="2015"/>
    <x v="9"/>
    <n v="62000"/>
    <x v="1"/>
    <n v="1"/>
    <x v="1"/>
    <x v="0"/>
    <x v="0"/>
    <s v="Volvo XC60 Inscription D5, 2015, Diesel"/>
    <x v="44"/>
    <x v="44"/>
    <n v="10"/>
  </r>
  <r>
    <x v="5"/>
    <s v="i20"/>
    <n v="2023"/>
    <x v="12"/>
    <n v="11300"/>
    <x v="1"/>
    <n v="1"/>
    <x v="0"/>
    <x v="1"/>
    <x v="0"/>
    <s v="Hyundai i20 Sportz 1.2 IVT, 2023, Petrol"/>
    <x v="149"/>
    <x v="149"/>
    <n v="2"/>
  </r>
  <r>
    <x v="1"/>
    <s v="Swift"/>
    <n v="2018"/>
    <x v="5"/>
    <n v="105000"/>
    <x v="1"/>
    <n v="1"/>
    <x v="0"/>
    <x v="0"/>
    <x v="0"/>
    <s v="Maruti Suzuki Swift 2018 Diesel 105000 Km Driven"/>
    <x v="28"/>
    <x v="28"/>
    <n v="7"/>
  </r>
  <r>
    <x v="13"/>
    <s v="Hexa"/>
    <n v="2017"/>
    <x v="1"/>
    <n v="98623"/>
    <x v="1"/>
    <n v="1"/>
    <x v="0"/>
    <x v="0"/>
    <x v="0"/>
    <s v="Tata Hexa XTA, 2017, Diesel"/>
    <x v="228"/>
    <x v="228"/>
    <n v="8"/>
  </r>
  <r>
    <x v="5"/>
    <s v="i20"/>
    <n v="2014"/>
    <x v="3"/>
    <n v="56000"/>
    <x v="0"/>
    <n v="0"/>
    <x v="0"/>
    <x v="1"/>
    <x v="0"/>
    <s v="Hyundai i20 2012-2014 Magna Optional 1.2, 2014, Petrol"/>
    <x v="29"/>
    <x v="29"/>
    <n v="11"/>
  </r>
  <r>
    <x v="5"/>
    <s v="Eon"/>
    <n v="2017"/>
    <x v="1"/>
    <n v="68000"/>
    <x v="0"/>
    <n v="0"/>
    <x v="1"/>
    <x v="1"/>
    <x v="0"/>
    <s v="Hyundai EON Era +, 2017, Petrol"/>
    <x v="114"/>
    <x v="114"/>
    <n v="8"/>
  </r>
  <r>
    <x v="1"/>
    <s v="Swift"/>
    <n v="2018"/>
    <x v="5"/>
    <n v="85000"/>
    <x v="0"/>
    <n v="0"/>
    <x v="1"/>
    <x v="0"/>
    <x v="0"/>
    <s v="Maruti Suzuki Swift 2018 ZDI, 2018, Diesel"/>
    <x v="54"/>
    <x v="54"/>
    <n v="7"/>
  </r>
  <r>
    <x v="10"/>
    <s v="Hector"/>
    <n v="2020"/>
    <x v="4"/>
    <n v="27000"/>
    <x v="1"/>
    <n v="1"/>
    <x v="1"/>
    <x v="1"/>
    <x v="0"/>
    <s v="MG Hector 1.5 DCT Sharp, 2020, Petrol"/>
    <x v="113"/>
    <x v="113"/>
    <n v="5"/>
  </r>
  <r>
    <x v="13"/>
    <s v="Tiago"/>
    <n v="2017"/>
    <x v="1"/>
    <n v="39065"/>
    <x v="0"/>
    <n v="0"/>
    <x v="0"/>
    <x v="1"/>
    <x v="1"/>
    <s v="Tata Tiago 1.2 Revotron XT, 2017, Petrol"/>
    <x v="381"/>
    <x v="381"/>
    <n v="8"/>
  </r>
  <r>
    <x v="1"/>
    <s v="Ertiga"/>
    <n v="2017"/>
    <x v="1"/>
    <n v="44000"/>
    <x v="1"/>
    <n v="1"/>
    <x v="0"/>
    <x v="1"/>
    <x v="0"/>
    <s v="Maruti Suzuki Ertiga VXI AT, 2017, Petrol"/>
    <x v="11"/>
    <x v="11"/>
    <n v="8"/>
  </r>
  <r>
    <x v="7"/>
    <s v="Amaze"/>
    <n v="2015"/>
    <x v="9"/>
    <n v="89000"/>
    <x v="0"/>
    <n v="0"/>
    <x v="1"/>
    <x v="1"/>
    <x v="0"/>
    <s v="Honda Amaze 2013-2016 S i-Vtech, 2015, Petrol"/>
    <x v="144"/>
    <x v="144"/>
    <n v="10"/>
  </r>
  <r>
    <x v="7"/>
    <s v="City"/>
    <n v="2015"/>
    <x v="9"/>
    <n v="120000"/>
    <x v="0"/>
    <n v="0"/>
    <x v="1"/>
    <x v="1"/>
    <x v="0"/>
    <s v="Honda City 2015 Petrol Well Maintained"/>
    <x v="75"/>
    <x v="75"/>
    <n v="10"/>
  </r>
  <r>
    <x v="5"/>
    <s v="Venue"/>
    <n v="2021"/>
    <x v="11"/>
    <n v="33000"/>
    <x v="0"/>
    <n v="0"/>
    <x v="0"/>
    <x v="1"/>
    <x v="0"/>
    <s v="Hyundai Venue SX Turbo, 2021, Petrol"/>
    <x v="274"/>
    <x v="274"/>
    <n v="4"/>
  </r>
  <r>
    <x v="7"/>
    <s v="Amaze"/>
    <n v="2018"/>
    <x v="5"/>
    <n v="124000"/>
    <x v="0"/>
    <n v="0"/>
    <x v="0"/>
    <x v="0"/>
    <x v="0"/>
    <s v="Honda Amaze VX Diesel, 2018, Diesel"/>
    <x v="112"/>
    <x v="112"/>
    <n v="7"/>
  </r>
  <r>
    <x v="7"/>
    <s v="City"/>
    <n v="2014"/>
    <x v="3"/>
    <n v="78000"/>
    <x v="0"/>
    <n v="0"/>
    <x v="1"/>
    <x v="0"/>
    <x v="0"/>
    <s v="Honda City 2015-2017 i DTec VX Option, 2014, Diesel"/>
    <x v="382"/>
    <x v="382"/>
    <n v="11"/>
  </r>
  <r>
    <x v="7"/>
    <s v="City"/>
    <n v="2014"/>
    <x v="3"/>
    <n v="65374"/>
    <x v="1"/>
    <n v="1"/>
    <x v="1"/>
    <x v="1"/>
    <x v="0"/>
    <s v="Honda City 2015-2017 i VTEC CVT VX, 2014, Petrol"/>
    <x v="92"/>
    <x v="92"/>
    <n v="11"/>
  </r>
  <r>
    <x v="1"/>
    <s v="Celerio"/>
    <n v="2017"/>
    <x v="1"/>
    <n v="57000"/>
    <x v="1"/>
    <n v="1"/>
    <x v="1"/>
    <x v="1"/>
    <x v="0"/>
    <s v="Maruti Suzuki Celerio 1.0 VXI AMT, 2017, Petrol"/>
    <x v="383"/>
    <x v="383"/>
    <n v="8"/>
  </r>
  <r>
    <x v="19"/>
    <s v="Linea"/>
    <n v="2009"/>
    <x v="16"/>
    <n v="80000"/>
    <x v="0"/>
    <n v="0"/>
    <x v="0"/>
    <x v="1"/>
    <x v="0"/>
    <s v="Fiat Linea 2009 Petrol Well Maintained"/>
    <x v="43"/>
    <x v="43"/>
    <n v="16"/>
  </r>
  <r>
    <x v="4"/>
    <s v="Fortuner"/>
    <n v="2015"/>
    <x v="9"/>
    <n v="95000"/>
    <x v="0"/>
    <n v="0"/>
    <x v="0"/>
    <x v="0"/>
    <x v="0"/>
    <s v="Toyota Fortuner 4X2 AT 2.8 Diesel, 2015, Diesel"/>
    <x v="120"/>
    <x v="120"/>
    <n v="10"/>
  </r>
  <r>
    <x v="4"/>
    <s v="Etios Liva"/>
    <n v="2012"/>
    <x v="6"/>
    <n v="117000"/>
    <x v="0"/>
    <n v="0"/>
    <x v="1"/>
    <x v="1"/>
    <x v="0"/>
    <s v="Toyota Etios Liva 2011-2012 G, 2012, Petrol"/>
    <x v="384"/>
    <x v="384"/>
    <n v="13"/>
  </r>
  <r>
    <x v="11"/>
    <s v="Thar"/>
    <n v="2015"/>
    <x v="9"/>
    <n v="35000"/>
    <x v="0"/>
    <n v="0"/>
    <x v="1"/>
    <x v="0"/>
    <x v="1"/>
    <s v="Mahindra Thar 4*4 less driven"/>
    <x v="53"/>
    <x v="53"/>
    <n v="10"/>
  </r>
  <r>
    <x v="1"/>
    <s v="Ertiga"/>
    <n v="2019"/>
    <x v="2"/>
    <n v="105000"/>
    <x v="0"/>
    <n v="0"/>
    <x v="1"/>
    <x v="0"/>
    <x v="0"/>
    <s v="Maruti Suzuki Ertiga VDI SHVS, 2019, Diesel"/>
    <x v="276"/>
    <x v="276"/>
    <n v="6"/>
  </r>
  <r>
    <x v="11"/>
    <s v="Thar"/>
    <n v="2021"/>
    <x v="11"/>
    <n v="55000"/>
    <x v="1"/>
    <n v="1"/>
    <x v="0"/>
    <x v="1"/>
    <x v="0"/>
    <s v="Mahindra Thar LX P At 4WD 4S ht, 2021, Petrol"/>
    <x v="203"/>
    <x v="203"/>
    <n v="4"/>
  </r>
  <r>
    <x v="5"/>
    <s v="Venue"/>
    <n v="2022"/>
    <x v="13"/>
    <n v="53000"/>
    <x v="0"/>
    <n v="0"/>
    <x v="1"/>
    <x v="1"/>
    <x v="0"/>
    <s v="Hyundai Venue 2022 Petrol Well Maintained"/>
    <x v="385"/>
    <x v="385"/>
    <n v="3"/>
  </r>
  <r>
    <x v="6"/>
    <s v="Seltos"/>
    <n v="2020"/>
    <x v="4"/>
    <n v="86000"/>
    <x v="1"/>
    <n v="1"/>
    <x v="0"/>
    <x v="0"/>
    <x v="0"/>
    <s v="Kia Seltos GTX Plus AT D, 2020, Diesel"/>
    <x v="347"/>
    <x v="347"/>
    <n v="5"/>
  </r>
  <r>
    <x v="5"/>
    <s v="i10"/>
    <n v="2010"/>
    <x v="0"/>
    <n v="100000"/>
    <x v="0"/>
    <n v="0"/>
    <x v="1"/>
    <x v="1"/>
    <x v="0"/>
    <s v="Hyundai i10 2010 Petrol Good Condition"/>
    <x v="74"/>
    <x v="74"/>
    <n v="15"/>
  </r>
  <r>
    <x v="1"/>
    <s v="Vitara-Brezza"/>
    <n v="2016"/>
    <x v="8"/>
    <n v="55000"/>
    <x v="0"/>
    <n v="0"/>
    <x v="0"/>
    <x v="0"/>
    <x v="0"/>
    <s v="Maruti Suzuki Vitara Brezza ZDI+ MT, 2016, Diesel"/>
    <x v="239"/>
    <x v="239"/>
    <n v="9"/>
  </r>
  <r>
    <x v="11"/>
    <s v="Scorpio Classic"/>
    <n v="2020"/>
    <x v="4"/>
    <n v="47000"/>
    <x v="0"/>
    <n v="0"/>
    <x v="1"/>
    <x v="0"/>
    <x v="0"/>
    <s v="Mahindra Scorpio Classic 2020 Diesel 47000 Km Driven"/>
    <x v="138"/>
    <x v="138"/>
    <n v="5"/>
  </r>
  <r>
    <x v="15"/>
    <s v="Beat"/>
    <n v="2016"/>
    <x v="8"/>
    <n v="44000"/>
    <x v="0"/>
    <n v="0"/>
    <x v="1"/>
    <x v="1"/>
    <x v="0"/>
    <s v="Chevrolet Beat LS, 2016, Petrol"/>
    <x v="386"/>
    <x v="386"/>
    <n v="9"/>
  </r>
  <r>
    <x v="1"/>
    <s v="Swift-Dzire"/>
    <n v="2022"/>
    <x v="13"/>
    <n v="9850"/>
    <x v="0"/>
    <n v="0"/>
    <x v="0"/>
    <x v="1"/>
    <x v="0"/>
    <s v="Maruti Suzuki Swift Dzire 2022 Petrol 9850 Km Driven"/>
    <x v="112"/>
    <x v="112"/>
    <n v="3"/>
  </r>
  <r>
    <x v="7"/>
    <s v="Brio"/>
    <n v="2012"/>
    <x v="6"/>
    <n v="50000"/>
    <x v="0"/>
    <n v="0"/>
    <x v="1"/>
    <x v="1"/>
    <x v="1"/>
    <s v="Honda Brio 2011-2013 S MT, 2012, Petrol"/>
    <x v="387"/>
    <x v="387"/>
    <n v="13"/>
  </r>
  <r>
    <x v="3"/>
    <s v="Ecosport"/>
    <n v="2015"/>
    <x v="9"/>
    <n v="125000"/>
    <x v="0"/>
    <n v="0"/>
    <x v="0"/>
    <x v="1"/>
    <x v="0"/>
    <s v="A well maintained and single handed driven since begining"/>
    <x v="215"/>
    <x v="215"/>
    <n v="10"/>
  </r>
  <r>
    <x v="7"/>
    <s v="Amaze"/>
    <n v="2014"/>
    <x v="3"/>
    <n v="52000"/>
    <x v="1"/>
    <n v="1"/>
    <x v="1"/>
    <x v="1"/>
    <x v="1"/>
    <s v="Honda Amaze 1.2 S i-VTEC AT, 2014, Petrol"/>
    <x v="51"/>
    <x v="51"/>
    <n v="11"/>
  </r>
  <r>
    <x v="1"/>
    <s v="Wagon-R"/>
    <n v="2007"/>
    <x v="7"/>
    <n v="85000"/>
    <x v="0"/>
    <n v="0"/>
    <x v="1"/>
    <x v="1"/>
    <x v="0"/>
    <s v="Maruti Suzuki Wagon R LX Minor, 2007, Petrol"/>
    <x v="197"/>
    <x v="197"/>
    <n v="18"/>
  </r>
  <r>
    <x v="1"/>
    <s v="Esteem"/>
    <n v="2005"/>
    <x v="15"/>
    <n v="55000"/>
    <x v="0"/>
    <n v="0"/>
    <x v="0"/>
    <x v="1"/>
    <x v="0"/>
    <s v="Genuine engine 1st woner"/>
    <x v="293"/>
    <x v="293"/>
    <n v="20"/>
  </r>
  <r>
    <x v="8"/>
    <s v="A4"/>
    <n v="2016"/>
    <x v="8"/>
    <n v="44000"/>
    <x v="1"/>
    <n v="1"/>
    <x v="1"/>
    <x v="0"/>
    <x v="0"/>
    <s v="Audi A4 2016-2020 2.0 35 TDI Premium Plus, 2016, Diesel"/>
    <x v="140"/>
    <x v="140"/>
    <n v="9"/>
  </r>
  <r>
    <x v="8"/>
    <s v="Q3"/>
    <n v="2015"/>
    <x v="9"/>
    <n v="100000"/>
    <x v="1"/>
    <n v="1"/>
    <x v="1"/>
    <x v="0"/>
    <x v="0"/>
    <s v="Audi Q3 2.0 35 TDI Quattro Premium Plus, 2015, Diesel"/>
    <x v="128"/>
    <x v="128"/>
    <n v="10"/>
  </r>
  <r>
    <x v="1"/>
    <n v="800"/>
    <n v="2014"/>
    <x v="3"/>
    <n v="34500"/>
    <x v="0"/>
    <n v="0"/>
    <x v="1"/>
    <x v="1"/>
    <x v="0"/>
    <s v="Very good condistion"/>
    <x v="7"/>
    <x v="7"/>
    <n v="11"/>
  </r>
  <r>
    <x v="5"/>
    <s v="Verna"/>
    <n v="2019"/>
    <x v="2"/>
    <n v="37000"/>
    <x v="0"/>
    <n v="0"/>
    <x v="1"/>
    <x v="1"/>
    <x v="3"/>
    <s v="Hyundai Verna 1.6 VTVT SX, 2019, Petrol"/>
    <x v="234"/>
    <x v="234"/>
    <n v="6"/>
  </r>
  <r>
    <x v="12"/>
    <s v="M-Class"/>
    <n v="2011"/>
    <x v="10"/>
    <n v="10010"/>
    <x v="1"/>
    <n v="1"/>
    <x v="1"/>
    <x v="0"/>
    <x v="0"/>
    <s v="Mercedes-Benz M-Class ML 350 4Matic, 2011, Diesel"/>
    <x v="202"/>
    <x v="202"/>
    <n v="14"/>
  </r>
  <r>
    <x v="5"/>
    <s v="i20"/>
    <n v="2018"/>
    <x v="5"/>
    <n v="75000"/>
    <x v="0"/>
    <n v="0"/>
    <x v="1"/>
    <x v="0"/>
    <x v="0"/>
    <s v="Hyundai i20 Diesel Asta Option, 2018, Diesel"/>
    <x v="370"/>
    <x v="370"/>
    <n v="7"/>
  </r>
  <r>
    <x v="1"/>
    <s v="Wagon R"/>
    <n v="2012"/>
    <x v="6"/>
    <n v="60000"/>
    <x v="0"/>
    <n v="0"/>
    <x v="0"/>
    <x v="1"/>
    <x v="0"/>
    <s v="Maruti Suzuki Wagon R VXI 1.2, 2012, Petrol"/>
    <x v="15"/>
    <x v="15"/>
    <n v="13"/>
  </r>
  <r>
    <x v="11"/>
    <s v="Alturas G4"/>
    <n v="2019"/>
    <x v="2"/>
    <n v="71150"/>
    <x v="1"/>
    <n v="1"/>
    <x v="1"/>
    <x v="0"/>
    <x v="1"/>
    <s v="Mahindra Alturas G4 2019"/>
    <x v="13"/>
    <x v="13"/>
    <n v="6"/>
  </r>
  <r>
    <x v="7"/>
    <s v="City"/>
    <n v="2022"/>
    <x v="13"/>
    <n v="16000"/>
    <x v="1"/>
    <n v="1"/>
    <x v="0"/>
    <x v="1"/>
    <x v="0"/>
    <s v="Honda City ZX Petrol CVT, 2022, Petrol"/>
    <x v="334"/>
    <x v="334"/>
    <n v="3"/>
  </r>
  <r>
    <x v="11"/>
    <s v="XUV500"/>
    <n v="2017"/>
    <x v="1"/>
    <n v="95999"/>
    <x v="1"/>
    <n v="1"/>
    <x v="0"/>
    <x v="0"/>
    <x v="0"/>
    <s v="Mahindra XUV500 W10 AT, 2017, Diesel"/>
    <x v="161"/>
    <x v="161"/>
    <n v="8"/>
  </r>
  <r>
    <x v="5"/>
    <s v="Verna"/>
    <n v="2022"/>
    <x v="13"/>
    <n v="40000"/>
    <x v="1"/>
    <n v="1"/>
    <x v="0"/>
    <x v="0"/>
    <x v="0"/>
    <s v="Hyundai Verna 1.5 SX (O) Diesel AT, 2022, Diesel"/>
    <x v="187"/>
    <x v="187"/>
    <n v="3"/>
  </r>
  <r>
    <x v="4"/>
    <s v="Etios"/>
    <n v="2012"/>
    <x v="6"/>
    <n v="92000"/>
    <x v="0"/>
    <n v="0"/>
    <x v="1"/>
    <x v="0"/>
    <x v="0"/>
    <s v="Toyota Etios 2010-2012 VD, 2012, Diesel"/>
    <x v="388"/>
    <x v="388"/>
    <n v="13"/>
  </r>
  <r>
    <x v="8"/>
    <s v="A4"/>
    <n v="2011"/>
    <x v="10"/>
    <n v="29300"/>
    <x v="1"/>
    <n v="1"/>
    <x v="1"/>
    <x v="1"/>
    <x v="0"/>
    <s v="Audi A4 1.8 TFSI Multitronic Premium, 2011, Petrol"/>
    <x v="352"/>
    <x v="352"/>
    <n v="14"/>
  </r>
  <r>
    <x v="23"/>
    <s v="Outlander"/>
    <n v="2010"/>
    <x v="0"/>
    <n v="98000"/>
    <x v="1"/>
    <n v="1"/>
    <x v="0"/>
    <x v="1"/>
    <x v="0"/>
    <s v="Mitsubishi Outlander 2010 Petrol 98000 Km Driven"/>
    <x v="22"/>
    <x v="22"/>
    <n v="15"/>
  </r>
  <r>
    <x v="1"/>
    <s v="Celerio"/>
    <n v="2022"/>
    <x v="13"/>
    <n v="39270"/>
    <x v="1"/>
    <n v="1"/>
    <x v="0"/>
    <x v="1"/>
    <x v="0"/>
    <s v="Maruti Suzuki Celerio 1.0 ZXI Plus AGS, 2022, Petrol"/>
    <x v="26"/>
    <x v="26"/>
    <n v="3"/>
  </r>
  <r>
    <x v="4"/>
    <s v="Etios"/>
    <n v="2011"/>
    <x v="10"/>
    <n v="78000"/>
    <x v="0"/>
    <n v="0"/>
    <x v="1"/>
    <x v="1"/>
    <x v="0"/>
    <s v="Toyota Etios 2010-2012 G, 2011, Petrol"/>
    <x v="327"/>
    <x v="327"/>
    <n v="14"/>
  </r>
  <r>
    <x v="1"/>
    <s v="XL6"/>
    <n v="2020"/>
    <x v="4"/>
    <n v="38000"/>
    <x v="0"/>
    <n v="0"/>
    <x v="0"/>
    <x v="1"/>
    <x v="0"/>
    <s v="Very good condition top end model"/>
    <x v="162"/>
    <x v="162"/>
    <n v="5"/>
  </r>
  <r>
    <x v="1"/>
    <s v="XL6"/>
    <n v="2019"/>
    <x v="2"/>
    <n v="61231"/>
    <x v="1"/>
    <n v="1"/>
    <x v="0"/>
    <x v="1"/>
    <x v="0"/>
    <s v="Maruti Suzuki XL6 1.5 Alpha AT, 2019, Petrol"/>
    <x v="389"/>
    <x v="389"/>
    <n v="6"/>
  </r>
  <r>
    <x v="9"/>
    <s v="Duster"/>
    <n v="2014"/>
    <x v="3"/>
    <n v="105000"/>
    <x v="0"/>
    <n v="0"/>
    <x v="1"/>
    <x v="0"/>
    <x v="0"/>
    <s v="Renault Duster RXE, 2014, Diesel"/>
    <x v="386"/>
    <x v="386"/>
    <n v="11"/>
  </r>
  <r>
    <x v="3"/>
    <s v="Ecosport"/>
    <n v="2014"/>
    <x v="3"/>
    <n v="75000"/>
    <x v="0"/>
    <n v="0"/>
    <x v="0"/>
    <x v="0"/>
    <x v="1"/>
    <s v="Ford Ecosport 1.5 Diesel Titanium, 2014, Diesel"/>
    <x v="51"/>
    <x v="51"/>
    <n v="11"/>
  </r>
  <r>
    <x v="1"/>
    <s v="S-Presso"/>
    <n v="2021"/>
    <x v="11"/>
    <n v="14000"/>
    <x v="1"/>
    <n v="1"/>
    <x v="0"/>
    <x v="1"/>
    <x v="0"/>
    <s v="2021 Sept S Presso Vxi Automatic"/>
    <x v="183"/>
    <x v="183"/>
    <n v="4"/>
  </r>
  <r>
    <x v="11"/>
    <s v="Scorpio"/>
    <n v="2016"/>
    <x v="8"/>
    <n v="70013"/>
    <x v="1"/>
    <n v="1"/>
    <x v="0"/>
    <x v="0"/>
    <x v="1"/>
    <s v="Mahindra Scorpio S10 AT 2WD, 2016, Diesel"/>
    <x v="272"/>
    <x v="272"/>
    <n v="9"/>
  </r>
  <r>
    <x v="11"/>
    <s v="Marazzo"/>
    <n v="2020"/>
    <x v="4"/>
    <n v="75000"/>
    <x v="0"/>
    <n v="0"/>
    <x v="1"/>
    <x v="0"/>
    <x v="0"/>
    <s v="Mahindra Marazzo M8, 2020, Diesel"/>
    <x v="156"/>
    <x v="156"/>
    <n v="5"/>
  </r>
  <r>
    <x v="13"/>
    <s v="Tiago"/>
    <n v="2017"/>
    <x v="1"/>
    <n v="71352"/>
    <x v="0"/>
    <n v="0"/>
    <x v="1"/>
    <x v="1"/>
    <x v="1"/>
    <s v="Tata Tiago 1.05 Revotorq XT Option, 2017, Petrol"/>
    <x v="99"/>
    <x v="99"/>
    <n v="8"/>
  </r>
  <r>
    <x v="5"/>
    <s v="Elantra"/>
    <n v="2014"/>
    <x v="3"/>
    <n v="53000"/>
    <x v="1"/>
    <n v="1"/>
    <x v="0"/>
    <x v="1"/>
    <x v="0"/>
    <s v="Hyundai Elantra 2.0 SX Option AT, 2014, Petrol"/>
    <x v="52"/>
    <x v="52"/>
    <n v="11"/>
  </r>
  <r>
    <x v="5"/>
    <s v="Verna"/>
    <n v="2013"/>
    <x v="14"/>
    <n v="78000"/>
    <x v="0"/>
    <n v="0"/>
    <x v="1"/>
    <x v="1"/>
    <x v="0"/>
    <s v="Hyundai Verna Fluidic 1.6 VTVT SX, 2013, Petrol"/>
    <x v="390"/>
    <x v="390"/>
    <n v="12"/>
  </r>
  <r>
    <x v="11"/>
    <s v="XUV500"/>
    <n v="2013"/>
    <x v="14"/>
    <n v="95000"/>
    <x v="0"/>
    <n v="0"/>
    <x v="1"/>
    <x v="0"/>
    <x v="1"/>
    <s v="Mahindra XUV500 2011-2015 W8 2WD, 2013, Diesel"/>
    <x v="139"/>
    <x v="139"/>
    <n v="12"/>
  </r>
  <r>
    <x v="5"/>
    <s v="i20"/>
    <n v="2019"/>
    <x v="2"/>
    <n v="21000"/>
    <x v="0"/>
    <n v="0"/>
    <x v="0"/>
    <x v="1"/>
    <x v="0"/>
    <s v="Hyundai i20 Sportz Plus, 2019, Petrol"/>
    <x v="26"/>
    <x v="26"/>
    <n v="6"/>
  </r>
  <r>
    <x v="7"/>
    <s v="City"/>
    <n v="2018"/>
    <x v="5"/>
    <n v="15000"/>
    <x v="0"/>
    <n v="0"/>
    <x v="0"/>
    <x v="1"/>
    <x v="0"/>
    <s v="Honda City V MT Exclusive, 2018, Petrol"/>
    <x v="391"/>
    <x v="391"/>
    <n v="7"/>
  </r>
  <r>
    <x v="5"/>
    <s v="Creta"/>
    <n v="2015"/>
    <x v="9"/>
    <n v="142000"/>
    <x v="0"/>
    <n v="0"/>
    <x v="0"/>
    <x v="0"/>
    <x v="0"/>
    <s v="Hyundai Creta 2015 Diesel 142000 Km Driven"/>
    <x v="129"/>
    <x v="129"/>
    <n v="10"/>
  </r>
  <r>
    <x v="0"/>
    <s v="VentoTest"/>
    <n v="2011"/>
    <x v="10"/>
    <n v="60000"/>
    <x v="0"/>
    <n v="0"/>
    <x v="0"/>
    <x v="1"/>
    <x v="0"/>
    <s v="Volkswagen Vento 1.6 Highline Plus 16 Alloy, 2011, Petrol"/>
    <x v="277"/>
    <x v="277"/>
    <n v="14"/>
  </r>
  <r>
    <x v="1"/>
    <s v="maruti-suzuki-dzire"/>
    <n v="2018"/>
    <x v="5"/>
    <n v="21000"/>
    <x v="1"/>
    <n v="1"/>
    <x v="1"/>
    <x v="1"/>
    <x v="0"/>
    <s v="Maruti Suzuki Dzire 2017-2020 1.2 ZXI AMT, 2018, Petrol"/>
    <x v="12"/>
    <x v="12"/>
    <n v="7"/>
  </r>
  <r>
    <x v="1"/>
    <s v="Ciaz"/>
    <n v="2017"/>
    <x v="1"/>
    <n v="54000"/>
    <x v="0"/>
    <n v="0"/>
    <x v="0"/>
    <x v="1"/>
    <x v="0"/>
    <s v="Maruti Suzuki Ciaz VXI(O), 2017, Petrol"/>
    <x v="317"/>
    <x v="317"/>
    <n v="8"/>
  </r>
  <r>
    <x v="5"/>
    <s v="Verna"/>
    <n v="2021"/>
    <x v="11"/>
    <n v="65000"/>
    <x v="0"/>
    <n v="0"/>
    <x v="1"/>
    <x v="1"/>
    <x v="1"/>
    <s v="Want to sell verna 2021 good condition"/>
    <x v="223"/>
    <x v="223"/>
    <n v="4"/>
  </r>
  <r>
    <x v="2"/>
    <s v="3 Series"/>
    <n v="2012"/>
    <x v="6"/>
    <n v="51000"/>
    <x v="1"/>
    <n v="1"/>
    <x v="1"/>
    <x v="0"/>
    <x v="0"/>
    <s v="BMW 3 Series 2.0 320D Sport Edition, 2012, Diesel"/>
    <x v="188"/>
    <x v="188"/>
    <n v="13"/>
  </r>
  <r>
    <x v="13"/>
    <s v="Altroz"/>
    <n v="2023"/>
    <x v="12"/>
    <n v="59500"/>
    <x v="0"/>
    <n v="0"/>
    <x v="0"/>
    <x v="0"/>
    <x v="0"/>
    <s v="Tata Altroz 2023 Diesel Well Maintained"/>
    <x v="175"/>
    <x v="175"/>
    <n v="2"/>
  </r>
  <r>
    <x v="7"/>
    <s v="City"/>
    <n v="2019"/>
    <x v="2"/>
    <n v="49000"/>
    <x v="1"/>
    <n v="1"/>
    <x v="0"/>
    <x v="1"/>
    <x v="0"/>
    <s v="Honda City i-VTEC CVT ZX, 2019, Petrol"/>
    <x v="40"/>
    <x v="40"/>
    <n v="6"/>
  </r>
  <r>
    <x v="5"/>
    <s v="Creta"/>
    <n v="2015"/>
    <x v="9"/>
    <n v="72000"/>
    <x v="1"/>
    <n v="1"/>
    <x v="0"/>
    <x v="0"/>
    <x v="0"/>
    <s v="Hyundai Creta 1.6 SX Plus Auto, 2015, Diesel"/>
    <x v="234"/>
    <x v="234"/>
    <n v="10"/>
  </r>
  <r>
    <x v="9"/>
    <s v="KWID"/>
    <n v="2018"/>
    <x v="5"/>
    <n v="38000"/>
    <x v="1"/>
    <n v="1"/>
    <x v="1"/>
    <x v="1"/>
    <x v="0"/>
    <s v="Renault KWID RxT Easy-R, 2018, Petrol"/>
    <x v="198"/>
    <x v="198"/>
    <n v="7"/>
  </r>
  <r>
    <x v="4"/>
    <s v="Innova"/>
    <n v="2012"/>
    <x v="6"/>
    <n v="0"/>
    <x v="0"/>
    <n v="0"/>
    <x v="1"/>
    <x v="0"/>
    <x v="2"/>
    <s v="Toyota Innova 2.5 G (Diesel) 7 Seater, 2012, Diesel"/>
    <x v="150"/>
    <x v="150"/>
    <n v="13"/>
  </r>
  <r>
    <x v="1"/>
    <s v="Ertiga"/>
    <n v="2016"/>
    <x v="8"/>
    <n v="65000"/>
    <x v="0"/>
    <n v="0"/>
    <x v="1"/>
    <x v="0"/>
    <x v="0"/>
    <s v="Maruti Suzuki Ertiga 2012-2015 VDI, 2016, Diesel"/>
    <x v="96"/>
    <x v="96"/>
    <n v="9"/>
  </r>
  <r>
    <x v="1"/>
    <s v="Alto"/>
    <n v="2008"/>
    <x v="18"/>
    <n v="100000"/>
    <x v="0"/>
    <n v="0"/>
    <x v="1"/>
    <x v="1"/>
    <x v="2"/>
    <s v="Maruti Suzuki Alto 2005-2010 LXi BSIII, 2008, Petrol"/>
    <x v="392"/>
    <x v="392"/>
    <n v="17"/>
  </r>
  <r>
    <x v="1"/>
    <s v="Swift Dzire"/>
    <n v="2019"/>
    <x v="2"/>
    <n v="16000"/>
    <x v="1"/>
    <n v="1"/>
    <x v="0"/>
    <x v="0"/>
    <x v="0"/>
    <s v="Maruti Suzuki Swift Dzire VDI Optional, 2019, Diesel"/>
    <x v="62"/>
    <x v="62"/>
    <n v="6"/>
  </r>
  <r>
    <x v="4"/>
    <s v="Etios Cross"/>
    <n v="2016"/>
    <x v="8"/>
    <n v="45250"/>
    <x v="0"/>
    <n v="0"/>
    <x v="1"/>
    <x v="1"/>
    <x v="0"/>
    <s v="Toyota Etios Cross 1.5L V, 2016, Petrol"/>
    <x v="393"/>
    <x v="393"/>
    <n v="9"/>
  </r>
  <r>
    <x v="1"/>
    <s v="Ertiga"/>
    <n v="2012"/>
    <x v="6"/>
    <n v="73100"/>
    <x v="0"/>
    <n v="0"/>
    <x v="1"/>
    <x v="1"/>
    <x v="0"/>
    <s v="Maruti Suzuki Ertiga 2012-2015 VXI ABS, 2012, Petrol"/>
    <x v="122"/>
    <x v="122"/>
    <n v="13"/>
  </r>
  <r>
    <x v="0"/>
    <s v="Polo"/>
    <n v="2019"/>
    <x v="2"/>
    <n v="47000"/>
    <x v="0"/>
    <n v="0"/>
    <x v="1"/>
    <x v="0"/>
    <x v="0"/>
    <s v="Volkswagen Polo 1.5 TDI Highline Plus, 2019, Diesel"/>
    <x v="223"/>
    <x v="223"/>
    <n v="6"/>
  </r>
  <r>
    <x v="8"/>
    <s v="A6"/>
    <n v="2010"/>
    <x v="0"/>
    <n v="57000"/>
    <x v="1"/>
    <n v="1"/>
    <x v="1"/>
    <x v="1"/>
    <x v="0"/>
    <s v="Audi A6 3.0 TFSI quattro, 2010, Petrol"/>
    <x v="29"/>
    <x v="29"/>
    <n v="15"/>
  </r>
  <r>
    <x v="9"/>
    <s v="KWID"/>
    <n v="2021"/>
    <x v="11"/>
    <n v="7000"/>
    <x v="0"/>
    <n v="0"/>
    <x v="0"/>
    <x v="1"/>
    <x v="0"/>
    <s v="Renault KWID RXL, 2021, Petrol"/>
    <x v="59"/>
    <x v="59"/>
    <n v="4"/>
  </r>
  <r>
    <x v="13"/>
    <s v="Nexon"/>
    <n v="2022"/>
    <x v="13"/>
    <n v="5000"/>
    <x v="1"/>
    <n v="1"/>
    <x v="0"/>
    <x v="1"/>
    <x v="0"/>
    <s v="Tata Nexon 1.2 Revotron XZA Plus (O) AMT, 2022, Petrol"/>
    <x v="42"/>
    <x v="42"/>
    <n v="3"/>
  </r>
  <r>
    <x v="1"/>
    <s v="Wagon-R"/>
    <n v="2017"/>
    <x v="1"/>
    <n v="36000"/>
    <x v="0"/>
    <n v="0"/>
    <x v="0"/>
    <x v="1"/>
    <x v="0"/>
    <s v="Maruti Suzuki Wagon R VXI Optional, 2017, Petrol"/>
    <x v="394"/>
    <x v="394"/>
    <n v="8"/>
  </r>
  <r>
    <x v="7"/>
    <s v="City"/>
    <n v="2021"/>
    <x v="11"/>
    <n v="38000"/>
    <x v="1"/>
    <n v="1"/>
    <x v="0"/>
    <x v="1"/>
    <x v="0"/>
    <s v="Honda City ZX Petrol CVT, 2021, Petrol"/>
    <x v="140"/>
    <x v="140"/>
    <n v="4"/>
  </r>
  <r>
    <x v="9"/>
    <s v="Triber"/>
    <n v="2020"/>
    <x v="4"/>
    <n v="27500"/>
    <x v="0"/>
    <n v="0"/>
    <x v="0"/>
    <x v="1"/>
    <x v="0"/>
    <s v="Renault Triber RXL, 2020, Petrol"/>
    <x v="147"/>
    <x v="147"/>
    <n v="5"/>
  </r>
  <r>
    <x v="11"/>
    <s v="Marazzo"/>
    <n v="2018"/>
    <x v="5"/>
    <n v="87000"/>
    <x v="0"/>
    <n v="0"/>
    <x v="0"/>
    <x v="0"/>
    <x v="0"/>
    <s v="Marazzo 8 Seater Immediate Sale"/>
    <x v="370"/>
    <x v="370"/>
    <n v="7"/>
  </r>
  <r>
    <x v="1"/>
    <s v="Celerio"/>
    <n v="2015"/>
    <x v="9"/>
    <n v="63000"/>
    <x v="1"/>
    <n v="1"/>
    <x v="0"/>
    <x v="1"/>
    <x v="0"/>
    <s v="Maruti Suzuki Celerio VXI AMT, 2015, Petrol"/>
    <x v="59"/>
    <x v="59"/>
    <n v="10"/>
  </r>
  <r>
    <x v="11"/>
    <s v="Scorpio"/>
    <n v="2010"/>
    <x v="0"/>
    <n v="102000"/>
    <x v="0"/>
    <n v="0"/>
    <x v="0"/>
    <x v="0"/>
    <x v="0"/>
    <s v="Mahindra Scorpio, 2010, Diesel"/>
    <x v="395"/>
    <x v="395"/>
    <n v="15"/>
  </r>
  <r>
    <x v="7"/>
    <s v="City"/>
    <n v="2013"/>
    <x v="14"/>
    <n v="87000"/>
    <x v="0"/>
    <n v="0"/>
    <x v="1"/>
    <x v="1"/>
    <x v="0"/>
    <s v="Honda City 2013 Petrol Well Maintained with Outside fitted CNG"/>
    <x v="52"/>
    <x v="52"/>
    <n v="12"/>
  </r>
  <r>
    <x v="20"/>
    <s v="Compass"/>
    <n v="2018"/>
    <x v="5"/>
    <n v="92000"/>
    <x v="0"/>
    <n v="0"/>
    <x v="1"/>
    <x v="0"/>
    <x v="1"/>
    <s v="Jeep Compass 2.0 Longitude, 2018, Diesel"/>
    <x v="167"/>
    <x v="167"/>
    <n v="7"/>
  </r>
  <r>
    <x v="3"/>
    <s v="Figo"/>
    <n v="2013"/>
    <x v="14"/>
    <n v="82008"/>
    <x v="0"/>
    <n v="0"/>
    <x v="1"/>
    <x v="0"/>
    <x v="0"/>
    <s v="Ford Figo 1.5D Titanium Opt MT, 2013, Diesel"/>
    <x v="396"/>
    <x v="396"/>
    <n v="12"/>
  </r>
  <r>
    <x v="7"/>
    <s v="City"/>
    <n v="2018"/>
    <x v="5"/>
    <n v="38000"/>
    <x v="1"/>
    <n v="1"/>
    <x v="1"/>
    <x v="1"/>
    <x v="0"/>
    <s v="Honda City i-VTEC CVT V, 2018, Petrol"/>
    <x v="282"/>
    <x v="282"/>
    <n v="7"/>
  </r>
  <r>
    <x v="7"/>
    <s v="City"/>
    <n v="2013"/>
    <x v="14"/>
    <n v="79000"/>
    <x v="1"/>
    <n v="1"/>
    <x v="1"/>
    <x v="1"/>
    <x v="0"/>
    <s v="Honda City 2013 Petrol 79000 Km Driven well maintained"/>
    <x v="217"/>
    <x v="217"/>
    <n v="12"/>
  </r>
  <r>
    <x v="1"/>
    <s v="S-Presso"/>
    <n v="2020"/>
    <x v="4"/>
    <n v="55000"/>
    <x v="0"/>
    <n v="0"/>
    <x v="1"/>
    <x v="1"/>
    <x v="0"/>
    <s v="Maruti Suzuki S-Presso 2020 Petrol Well Maintained"/>
    <x v="76"/>
    <x v="76"/>
    <n v="5"/>
  </r>
  <r>
    <x v="11"/>
    <s v="Bolero"/>
    <n v="2012"/>
    <x v="6"/>
    <n v="138500"/>
    <x v="0"/>
    <n v="0"/>
    <x v="1"/>
    <x v="0"/>
    <x v="1"/>
    <s v="Mahindra Bolero SLX, 2012, Diesel"/>
    <x v="397"/>
    <x v="397"/>
    <n v="13"/>
  </r>
  <r>
    <x v="0"/>
    <s v="Polo"/>
    <n v="2016"/>
    <x v="8"/>
    <n v="102000"/>
    <x v="0"/>
    <n v="0"/>
    <x v="1"/>
    <x v="1"/>
    <x v="0"/>
    <s v="Volkswagen Polo 2016"/>
    <x v="38"/>
    <x v="38"/>
    <n v="9"/>
  </r>
  <r>
    <x v="14"/>
    <s v="Superb"/>
    <n v="2018"/>
    <x v="5"/>
    <n v="0"/>
    <x v="1"/>
    <n v="1"/>
    <x v="0"/>
    <x v="1"/>
    <x v="0"/>
    <s v="Skoda Superb LK 1.8 TSI AT, 2018, Petrol"/>
    <x v="94"/>
    <x v="94"/>
    <n v="7"/>
  </r>
  <r>
    <x v="14"/>
    <s v="Rapid"/>
    <n v="2016"/>
    <x v="8"/>
    <n v="78000"/>
    <x v="0"/>
    <n v="0"/>
    <x v="0"/>
    <x v="0"/>
    <x v="0"/>
    <s v="SKODA RAPID DEISEL"/>
    <x v="398"/>
    <x v="398"/>
    <n v="9"/>
  </r>
  <r>
    <x v="6"/>
    <s v="Sonet"/>
    <n v="2022"/>
    <x v="13"/>
    <n v="29000"/>
    <x v="1"/>
    <n v="1"/>
    <x v="0"/>
    <x v="0"/>
    <x v="0"/>
    <s v="Urgent Kia sonet automatic diesel car 2022"/>
    <x v="299"/>
    <x v="299"/>
    <n v="3"/>
  </r>
  <r>
    <x v="15"/>
    <s v="Beat"/>
    <n v="2014"/>
    <x v="3"/>
    <n v="85000"/>
    <x v="1"/>
    <n v="1"/>
    <x v="1"/>
    <x v="0"/>
    <x v="0"/>
    <s v="Chevrolet Beat 2014 Diesel Well Maintained"/>
    <x v="399"/>
    <x v="399"/>
    <n v="11"/>
  </r>
  <r>
    <x v="1"/>
    <s v="Grand Vitara"/>
    <n v="2024"/>
    <x v="17"/>
    <n v="2480"/>
    <x v="0"/>
    <n v="0"/>
    <x v="0"/>
    <x v="1"/>
    <x v="0"/>
    <s v="Maruti Suzuki Grand Vitara 2024 Petrol 2480 Km Driven"/>
    <x v="3"/>
    <x v="3"/>
    <n v="1"/>
  </r>
  <r>
    <x v="4"/>
    <s v="Innova"/>
    <n v="2014"/>
    <x v="3"/>
    <n v="155000"/>
    <x v="0"/>
    <n v="0"/>
    <x v="0"/>
    <x v="0"/>
    <x v="0"/>
    <s v="Toyota Innova 2.5 G (Diesel) 8 Seater, 2014, Diesel"/>
    <x v="234"/>
    <x v="234"/>
    <n v="11"/>
  </r>
  <r>
    <x v="9"/>
    <s v="Duster"/>
    <n v="2014"/>
    <x v="3"/>
    <n v="95000"/>
    <x v="0"/>
    <n v="0"/>
    <x v="0"/>
    <x v="0"/>
    <x v="0"/>
    <s v="Renault Duster 2012-2015 85PS Diesel RxL, 2014, Diesel"/>
    <x v="240"/>
    <x v="240"/>
    <n v="11"/>
  </r>
  <r>
    <x v="5"/>
    <s v="Accent"/>
    <n v="2009"/>
    <x v="16"/>
    <n v="54000"/>
    <x v="0"/>
    <n v="0"/>
    <x v="1"/>
    <x v="1"/>
    <x v="0"/>
    <s v="Hyundai Accent 1.5 GLE, 2009, Petrol"/>
    <x v="254"/>
    <x v="254"/>
    <n v="16"/>
  </r>
  <r>
    <x v="1"/>
    <s v="Brezza"/>
    <n v="2017"/>
    <x v="1"/>
    <n v="68000"/>
    <x v="0"/>
    <n v="0"/>
    <x v="1"/>
    <x v="0"/>
    <x v="3"/>
    <s v="Maruti Suzuki Brezza, 2017, Diesel"/>
    <x v="305"/>
    <x v="305"/>
    <n v="8"/>
  </r>
  <r>
    <x v="8"/>
    <s v="A4"/>
    <n v="2009"/>
    <x v="16"/>
    <n v="85120"/>
    <x v="1"/>
    <n v="1"/>
    <x v="1"/>
    <x v="1"/>
    <x v="0"/>
    <s v="Audi A4 1.8 TFSI, 2009, Petrol"/>
    <x v="161"/>
    <x v="161"/>
    <n v="16"/>
  </r>
  <r>
    <x v="7"/>
    <s v="City"/>
    <n v="2012"/>
    <x v="6"/>
    <n v="66147"/>
    <x v="1"/>
    <n v="1"/>
    <x v="1"/>
    <x v="1"/>
    <x v="0"/>
    <s v="Honda City 2011-2013 V AT Exclusive, 2012, Petrol"/>
    <x v="365"/>
    <x v="365"/>
    <n v="13"/>
  </r>
  <r>
    <x v="1"/>
    <s v="Wagon-R"/>
    <n v="2017"/>
    <x v="1"/>
    <n v="82000"/>
    <x v="0"/>
    <n v="0"/>
    <x v="1"/>
    <x v="1"/>
    <x v="0"/>
    <s v="Maruti Suzuki Wagon R VXI, 2017, Petrol"/>
    <x v="6"/>
    <x v="6"/>
    <n v="8"/>
  </r>
  <r>
    <x v="1"/>
    <s v="Celerio"/>
    <n v="2017"/>
    <x v="1"/>
    <n v="80000"/>
    <x v="0"/>
    <n v="0"/>
    <x v="1"/>
    <x v="1"/>
    <x v="0"/>
    <s v="Maruti Suzuki Celerio VXI MT, 2017, Petrol"/>
    <x v="7"/>
    <x v="7"/>
    <n v="8"/>
  </r>
  <r>
    <x v="1"/>
    <s v="Ritz"/>
    <n v="2011"/>
    <x v="10"/>
    <n v="78000"/>
    <x v="0"/>
    <n v="0"/>
    <x v="1"/>
    <x v="1"/>
    <x v="0"/>
    <s v="Maruti Suzuki Ritz 2009-2011 LXI, 2011, Petrol"/>
    <x v="164"/>
    <x v="164"/>
    <n v="14"/>
  </r>
  <r>
    <x v="0"/>
    <s v="Vento"/>
    <n v="2012"/>
    <x v="6"/>
    <n v="65000"/>
    <x v="0"/>
    <n v="0"/>
    <x v="0"/>
    <x v="0"/>
    <x v="3"/>
    <s v="Volkswagen Vento 2010-2013 Diesel Highline, 2012, Diesel"/>
    <x v="198"/>
    <x v="198"/>
    <n v="13"/>
  </r>
  <r>
    <x v="13"/>
    <s v="Tiago"/>
    <n v="2017"/>
    <x v="1"/>
    <n v="120000"/>
    <x v="0"/>
    <n v="0"/>
    <x v="0"/>
    <x v="0"/>
    <x v="0"/>
    <s v="Tata Tiago XM Diesel, 2017, Diesel"/>
    <x v="51"/>
    <x v="51"/>
    <n v="8"/>
  </r>
  <r>
    <x v="1"/>
    <s v="Swift"/>
    <n v="2018"/>
    <x v="5"/>
    <n v="75000"/>
    <x v="1"/>
    <n v="1"/>
    <x v="1"/>
    <x v="0"/>
    <x v="0"/>
    <s v="Maruti Suzuki Swift 2018 Diesel Good Condition"/>
    <x v="129"/>
    <x v="129"/>
    <n v="7"/>
  </r>
  <r>
    <x v="1"/>
    <s v="Swift-Dzire-Tour"/>
    <n v="2018"/>
    <x v="5"/>
    <n v="121331"/>
    <x v="1"/>
    <n v="1"/>
    <x v="0"/>
    <x v="0"/>
    <x v="0"/>
    <s v="Maruti Suzuki Swift Dzire Tour 2018"/>
    <x v="129"/>
    <x v="129"/>
    <n v="7"/>
  </r>
  <r>
    <x v="6"/>
    <s v="Seltos"/>
    <n v="2022"/>
    <x v="13"/>
    <n v="85000"/>
    <x v="0"/>
    <n v="0"/>
    <x v="0"/>
    <x v="0"/>
    <x v="0"/>
    <s v="Kia Seltos HTK D, 2022, Diesel"/>
    <x v="400"/>
    <x v="400"/>
    <n v="3"/>
  </r>
  <r>
    <x v="0"/>
    <s v="VentoTest"/>
    <n v="2018"/>
    <x v="5"/>
    <n v="68000"/>
    <x v="1"/>
    <n v="1"/>
    <x v="1"/>
    <x v="0"/>
    <x v="0"/>
    <s v="Volkswagen Vento 1.5 Highline Plus AT 16 Alloy, 2018, Diesel"/>
    <x v="352"/>
    <x v="352"/>
    <n v="7"/>
  </r>
  <r>
    <x v="2"/>
    <s v="7 Series"/>
    <n v="2010"/>
    <x v="0"/>
    <n v="91000"/>
    <x v="1"/>
    <n v="1"/>
    <x v="0"/>
    <x v="0"/>
    <x v="0"/>
    <s v="BMW 7 Series 730Ld, 2010, Diesel"/>
    <x v="379"/>
    <x v="379"/>
    <n v="15"/>
  </r>
  <r>
    <x v="5"/>
    <s v="Creta"/>
    <n v="2022"/>
    <x v="13"/>
    <n v="48000"/>
    <x v="0"/>
    <n v="0"/>
    <x v="0"/>
    <x v="0"/>
    <x v="0"/>
    <s v="Hyundai Creta 1.5 S Plus Knight Diesel, 2022, Diesel"/>
    <x v="270"/>
    <x v="270"/>
    <n v="3"/>
  </r>
  <r>
    <x v="1"/>
    <s v="Ertiga"/>
    <n v="2019"/>
    <x v="2"/>
    <n v="38500"/>
    <x v="0"/>
    <n v="0"/>
    <x v="1"/>
    <x v="1"/>
    <x v="0"/>
    <s v="Maruti Suzuki Ertiga 2018-2022 1.4 ZXI Plus SHVS, 2019, Petrol"/>
    <x v="108"/>
    <x v="108"/>
    <n v="6"/>
  </r>
  <r>
    <x v="7"/>
    <s v="City"/>
    <n v="2020"/>
    <x v="4"/>
    <n v="60766"/>
    <x v="1"/>
    <n v="1"/>
    <x v="0"/>
    <x v="1"/>
    <x v="0"/>
    <s v="Honda City ZX Petrol CVT, 2020, Petrol"/>
    <x v="162"/>
    <x v="162"/>
    <n v="5"/>
  </r>
  <r>
    <x v="5"/>
    <s v="Eon"/>
    <n v="2018"/>
    <x v="5"/>
    <n v="43000"/>
    <x v="0"/>
    <n v="0"/>
    <x v="1"/>
    <x v="1"/>
    <x v="0"/>
    <s v="Hyundai EON 2018 Petrol Well Maintained"/>
    <x v="50"/>
    <x v="50"/>
    <n v="7"/>
  </r>
  <r>
    <x v="14"/>
    <s v="Fabia"/>
    <n v="2008"/>
    <x v="18"/>
    <n v="80000"/>
    <x v="0"/>
    <n v="0"/>
    <x v="1"/>
    <x v="1"/>
    <x v="0"/>
    <s v="Skoda Fabia 2008-2010 1.4 MPI Elegance, 2008, Petrol"/>
    <x v="73"/>
    <x v="73"/>
    <n v="17"/>
  </r>
  <r>
    <x v="13"/>
    <s v="Indigo Ecs"/>
    <n v="2014"/>
    <x v="3"/>
    <n v="95000"/>
    <x v="0"/>
    <n v="0"/>
    <x v="1"/>
    <x v="0"/>
    <x v="0"/>
    <s v="Tata Indigo ECS 2014 Diesel Well Maintained"/>
    <x v="211"/>
    <x v="211"/>
    <n v="11"/>
  </r>
  <r>
    <x v="1"/>
    <s v="XL6"/>
    <n v="2019"/>
    <x v="2"/>
    <n v="52500"/>
    <x v="0"/>
    <n v="0"/>
    <x v="1"/>
    <x v="1"/>
    <x v="0"/>
    <s v="Maruti Suzuki XL6 1.5 Zeta MT, 2019, Petrol"/>
    <x v="111"/>
    <x v="111"/>
    <n v="6"/>
  </r>
  <r>
    <x v="8"/>
    <s v="A5"/>
    <n v="2011"/>
    <x v="10"/>
    <n v="90000"/>
    <x v="1"/>
    <n v="1"/>
    <x v="1"/>
    <x v="0"/>
    <x v="0"/>
    <s v="Audi A5 2.0 35 TDI Sportback, 2011, Diesel"/>
    <x v="127"/>
    <x v="127"/>
    <n v="14"/>
  </r>
  <r>
    <x v="9"/>
    <s v="Duster"/>
    <n v="2013"/>
    <x v="14"/>
    <n v="96000"/>
    <x v="0"/>
    <n v="0"/>
    <x v="1"/>
    <x v="0"/>
    <x v="0"/>
    <s v="Renault Duster 2012-2015 85PS Diesel RxL, 2013, Diesel"/>
    <x v="179"/>
    <x v="179"/>
    <n v="12"/>
  </r>
  <r>
    <x v="5"/>
    <s v="Eon"/>
    <n v="2014"/>
    <x v="3"/>
    <n v="62000"/>
    <x v="0"/>
    <n v="0"/>
    <x v="0"/>
    <x v="1"/>
    <x v="0"/>
    <s v="Hyundai EON Era +, 2014, Petrol"/>
    <x v="116"/>
    <x v="116"/>
    <n v="11"/>
  </r>
  <r>
    <x v="0"/>
    <s v="Polo"/>
    <n v="2013"/>
    <x v="14"/>
    <n v="75000"/>
    <x v="0"/>
    <n v="0"/>
    <x v="1"/>
    <x v="0"/>
    <x v="0"/>
    <s v="Volkswagen Polo 2009-2013 Diesel Highline 1.2L, 2013, Diesel"/>
    <x v="15"/>
    <x v="15"/>
    <n v="12"/>
  </r>
  <r>
    <x v="1"/>
    <s v="XL6"/>
    <n v="2021"/>
    <x v="11"/>
    <n v="45000"/>
    <x v="0"/>
    <n v="0"/>
    <x v="1"/>
    <x v="1"/>
    <x v="0"/>
    <s v="Maruti Suzuki XL6 1.5 Zeta MT, 2021, Petrol"/>
    <x v="283"/>
    <x v="283"/>
    <n v="4"/>
  </r>
  <r>
    <x v="5"/>
    <s v="Verna"/>
    <n v="2011"/>
    <x v="10"/>
    <n v="132000"/>
    <x v="1"/>
    <n v="1"/>
    <x v="1"/>
    <x v="1"/>
    <x v="0"/>
    <s v="Hyundai Verna 2006-2009 1.6 Xi ABS, 2011, Petrol"/>
    <x v="164"/>
    <x v="164"/>
    <n v="14"/>
  </r>
  <r>
    <x v="1"/>
    <s v="Sx4"/>
    <n v="2009"/>
    <x v="16"/>
    <n v="69000"/>
    <x v="0"/>
    <n v="0"/>
    <x v="1"/>
    <x v="1"/>
    <x v="0"/>
    <s v="Maruti SX4, Sep 2009 Top model Zxi 1.6L Petrol, Officer Owned."/>
    <x v="401"/>
    <x v="401"/>
    <n v="16"/>
  </r>
  <r>
    <x v="1"/>
    <s v="Swift-Dzire"/>
    <n v="2014"/>
    <x v="3"/>
    <n v="58000"/>
    <x v="0"/>
    <n v="0"/>
    <x v="1"/>
    <x v="1"/>
    <x v="0"/>
    <s v="Maruti Suzuki Swift Dzire 2014 Petrol 58000 Km Driven"/>
    <x v="51"/>
    <x v="51"/>
    <n v="11"/>
  </r>
  <r>
    <x v="7"/>
    <s v="City"/>
    <n v="2020"/>
    <x v="4"/>
    <n v="69000"/>
    <x v="0"/>
    <n v="0"/>
    <x v="0"/>
    <x v="1"/>
    <x v="1"/>
    <s v="Honda City 2014-2015 V MT, 2020, Petrol"/>
    <x v="30"/>
    <x v="30"/>
    <n v="5"/>
  </r>
  <r>
    <x v="1"/>
    <s v="Jimny"/>
    <n v="2023"/>
    <x v="12"/>
    <n v="1800"/>
    <x v="1"/>
    <n v="1"/>
    <x v="0"/>
    <x v="1"/>
    <x v="0"/>
    <s v="Maruti Suzuki Jimny Alpha AT, 2023, Petrol"/>
    <x v="44"/>
    <x v="44"/>
    <n v="2"/>
  </r>
  <r>
    <x v="11"/>
    <s v="XUV500"/>
    <n v="2016"/>
    <x v="8"/>
    <n v="100000"/>
    <x v="0"/>
    <n v="0"/>
    <x v="0"/>
    <x v="0"/>
    <x v="0"/>
    <s v="Mahindra XUV500 W8 1.99 mHawk, 2016, Diesel"/>
    <x v="53"/>
    <x v="53"/>
    <n v="9"/>
  </r>
  <r>
    <x v="15"/>
    <s v="Tavera"/>
    <n v="2008"/>
    <x v="18"/>
    <n v="95000"/>
    <x v="1"/>
    <n v="1"/>
    <x v="1"/>
    <x v="0"/>
    <x v="0"/>
    <s v="Chevrolet Tavera 2008 Diesel 95000 Km Driven"/>
    <x v="402"/>
    <x v="402"/>
    <n v="17"/>
  </r>
  <r>
    <x v="5"/>
    <s v="Grand i10 Nios"/>
    <n v="2020"/>
    <x v="4"/>
    <n v="40000"/>
    <x v="0"/>
    <n v="0"/>
    <x v="0"/>
    <x v="1"/>
    <x v="0"/>
    <s v="Hyundai Grand i10 Nios Magna, 2020, Petrol"/>
    <x v="1"/>
    <x v="1"/>
    <n v="5"/>
  </r>
  <r>
    <x v="5"/>
    <s v="Verna"/>
    <n v="2018"/>
    <x v="5"/>
    <n v="110000"/>
    <x v="1"/>
    <n v="1"/>
    <x v="0"/>
    <x v="0"/>
    <x v="0"/>
    <s v="Hyundai Verna 1.6 SX (O) CRDi AT, 2018, Diesel"/>
    <x v="304"/>
    <x v="304"/>
    <n v="7"/>
  </r>
  <r>
    <x v="3"/>
    <s v="Ecosport"/>
    <n v="2017"/>
    <x v="1"/>
    <n v="82000"/>
    <x v="1"/>
    <n v="1"/>
    <x v="0"/>
    <x v="1"/>
    <x v="0"/>
    <s v="Ford Ecosport 1.5 Petrol Titanium Plus AT, 2017, Petrol"/>
    <x v="52"/>
    <x v="52"/>
    <n v="8"/>
  </r>
  <r>
    <x v="1"/>
    <s v="Wagon-R"/>
    <n v="2016"/>
    <x v="8"/>
    <n v="14352"/>
    <x v="1"/>
    <n v="1"/>
    <x v="1"/>
    <x v="1"/>
    <x v="0"/>
    <s v="Maruti Suzuki Wagon R VXI AMT, 2016, Petrol"/>
    <x v="403"/>
    <x v="403"/>
    <n v="9"/>
  </r>
  <r>
    <x v="0"/>
    <s v="CrossPolo"/>
    <n v="2015"/>
    <x v="9"/>
    <n v="61000"/>
    <x v="0"/>
    <n v="0"/>
    <x v="1"/>
    <x v="1"/>
    <x v="0"/>
    <s v="Volkswagen CrossPolo 2013-2015 1.2 MPI, 2015, Petrol"/>
    <x v="84"/>
    <x v="84"/>
    <n v="10"/>
  </r>
  <r>
    <x v="5"/>
    <s v="Grand i10"/>
    <n v="2017"/>
    <x v="1"/>
    <n v="42000"/>
    <x v="0"/>
    <n v="0"/>
    <x v="0"/>
    <x v="1"/>
    <x v="0"/>
    <s v="Hyundai Grand i10 1.2 CRDi Magna, 2017, Petrol"/>
    <x v="215"/>
    <x v="215"/>
    <n v="8"/>
  </r>
  <r>
    <x v="4"/>
    <s v="Innova"/>
    <n v="2013"/>
    <x v="14"/>
    <n v="146000"/>
    <x v="0"/>
    <n v="0"/>
    <x v="1"/>
    <x v="0"/>
    <x v="0"/>
    <s v="Toyota Innova 2.5 G (Diesel) 8 Seater, 2013, Diesel"/>
    <x v="5"/>
    <x v="5"/>
    <n v="12"/>
  </r>
  <r>
    <x v="1"/>
    <s v="Ciaz"/>
    <n v="2015"/>
    <x v="9"/>
    <n v="82000"/>
    <x v="0"/>
    <n v="0"/>
    <x v="1"/>
    <x v="0"/>
    <x v="0"/>
    <s v="Maruti Suzuki Ciaz 2014-2017 VDi Plus SHVS, 2015, Diesel"/>
    <x v="84"/>
    <x v="84"/>
    <n v="10"/>
  </r>
  <r>
    <x v="1"/>
    <s v="Ritz"/>
    <n v="2011"/>
    <x v="10"/>
    <n v="120000"/>
    <x v="0"/>
    <n v="0"/>
    <x v="1"/>
    <x v="0"/>
    <x v="0"/>
    <s v="Maruti Suzuki Ritz Vdi BS-IV, 2011, Diesel"/>
    <x v="91"/>
    <x v="91"/>
    <n v="14"/>
  </r>
  <r>
    <x v="7"/>
    <s v="Jazz"/>
    <n v="2018"/>
    <x v="5"/>
    <n v="21500"/>
    <x v="1"/>
    <n v="1"/>
    <x v="0"/>
    <x v="1"/>
    <x v="0"/>
    <s v="Honda Jazz V CVT, 2018, Petrol"/>
    <x v="404"/>
    <x v="404"/>
    <n v="7"/>
  </r>
  <r>
    <x v="1"/>
    <s v="Vitara-Brezza"/>
    <n v="2017"/>
    <x v="1"/>
    <n v="72000"/>
    <x v="0"/>
    <n v="0"/>
    <x v="0"/>
    <x v="0"/>
    <x v="1"/>
    <s v="Maruti Suzuki Vitara Brezza VDi, 2017, Diesel"/>
    <x v="150"/>
    <x v="150"/>
    <n v="8"/>
  </r>
  <r>
    <x v="1"/>
    <s v="Swift"/>
    <n v="2015"/>
    <x v="9"/>
    <n v="100000"/>
    <x v="0"/>
    <n v="0"/>
    <x v="1"/>
    <x v="0"/>
    <x v="0"/>
    <s v="Maruti Suzuki Swift 2015 Diesel 100000 Km Driven"/>
    <x v="129"/>
    <x v="129"/>
    <n v="10"/>
  </r>
  <r>
    <x v="1"/>
    <s v="Swift"/>
    <n v="2018"/>
    <x v="5"/>
    <n v="65000"/>
    <x v="1"/>
    <n v="1"/>
    <x v="0"/>
    <x v="0"/>
    <x v="0"/>
    <s v="Maruti Suzuki Swift 2018 AMT VDI, 2018, Diesel"/>
    <x v="77"/>
    <x v="77"/>
    <n v="7"/>
  </r>
  <r>
    <x v="7"/>
    <s v="City"/>
    <n v="2016"/>
    <x v="8"/>
    <n v="59000"/>
    <x v="1"/>
    <n v="1"/>
    <x v="1"/>
    <x v="1"/>
    <x v="1"/>
    <s v="Honda City VX Petrol CVT, 2016, Petrol"/>
    <x v="100"/>
    <x v="100"/>
    <n v="9"/>
  </r>
  <r>
    <x v="11"/>
    <s v="Scorpio"/>
    <n v="2018"/>
    <x v="5"/>
    <n v="84000"/>
    <x v="0"/>
    <n v="0"/>
    <x v="0"/>
    <x v="0"/>
    <x v="0"/>
    <s v="Mahindra Scorpio S11 MT 7S, 2018, Diesel"/>
    <x v="69"/>
    <x v="69"/>
    <n v="7"/>
  </r>
  <r>
    <x v="7"/>
    <s v="Amaze"/>
    <n v="2014"/>
    <x v="3"/>
    <n v="110000"/>
    <x v="0"/>
    <n v="0"/>
    <x v="0"/>
    <x v="1"/>
    <x v="0"/>
    <s v="Honda Amaze 1.2 EMT I VTEC, 2014, Petrol"/>
    <x v="117"/>
    <x v="117"/>
    <n v="11"/>
  </r>
  <r>
    <x v="21"/>
    <s v="Terrano"/>
    <n v="2015"/>
    <x v="9"/>
    <n v="74000"/>
    <x v="0"/>
    <n v="0"/>
    <x v="1"/>
    <x v="0"/>
    <x v="0"/>
    <s v="2016 Diesel 70400 Km Driven Swift urgent sell"/>
    <x v="19"/>
    <x v="19"/>
    <n v="10"/>
  </r>
  <r>
    <x v="12"/>
    <s v="E-Class"/>
    <n v="2009"/>
    <x v="16"/>
    <n v="60000"/>
    <x v="1"/>
    <n v="1"/>
    <x v="1"/>
    <x v="1"/>
    <x v="0"/>
    <s v="Mercedes-Benz E-Class 3.5 E 350 Avantgarde Petrol, 2009, Petrol"/>
    <x v="38"/>
    <x v="38"/>
    <n v="16"/>
  </r>
  <r>
    <x v="9"/>
    <s v="KWID"/>
    <n v="2019"/>
    <x v="2"/>
    <n v="34000"/>
    <x v="1"/>
    <n v="1"/>
    <x v="0"/>
    <x v="1"/>
    <x v="0"/>
    <s v="Renault KWID AMT, 2019, Petrol"/>
    <x v="117"/>
    <x v="117"/>
    <n v="6"/>
  </r>
  <r>
    <x v="4"/>
    <s v="Innova"/>
    <n v="2012"/>
    <x v="6"/>
    <n v="12000"/>
    <x v="0"/>
    <n v="0"/>
    <x v="1"/>
    <x v="0"/>
    <x v="0"/>
    <s v="Toyota Innova 2.5 V 7 STR, 2012, Diesel"/>
    <x v="175"/>
    <x v="175"/>
    <n v="13"/>
  </r>
  <r>
    <x v="11"/>
    <s v="Marazzo"/>
    <n v="2018"/>
    <x v="5"/>
    <n v="75000"/>
    <x v="0"/>
    <n v="0"/>
    <x v="1"/>
    <x v="0"/>
    <x v="0"/>
    <s v="Mahindra Marazzo M8, 2018, Diesel"/>
    <x v="100"/>
    <x v="100"/>
    <n v="7"/>
  </r>
  <r>
    <x v="5"/>
    <s v="i20"/>
    <n v="2016"/>
    <x v="8"/>
    <n v="80000"/>
    <x v="0"/>
    <n v="0"/>
    <x v="0"/>
    <x v="1"/>
    <x v="0"/>
    <s v="Hyundai i20 2015-2017 Magna 1.2, 2016, Petrol"/>
    <x v="256"/>
    <x v="256"/>
    <n v="9"/>
  </r>
  <r>
    <x v="11"/>
    <s v="XUV500"/>
    <n v="2018"/>
    <x v="5"/>
    <n v="15000"/>
    <x v="0"/>
    <n v="0"/>
    <x v="0"/>
    <x v="0"/>
    <x v="0"/>
    <s v="Mahindra XUV500 W9, 2018, Diesel"/>
    <x v="172"/>
    <x v="172"/>
    <n v="7"/>
  </r>
  <r>
    <x v="17"/>
    <s v="S60"/>
    <n v="2015"/>
    <x v="9"/>
    <n v="62000"/>
    <x v="1"/>
    <n v="1"/>
    <x v="0"/>
    <x v="0"/>
    <x v="0"/>
    <s v="Volvo S60, 2015, Diesel"/>
    <x v="100"/>
    <x v="100"/>
    <n v="10"/>
  </r>
  <r>
    <x v="1"/>
    <s v="Ertiga"/>
    <n v="2013"/>
    <x v="14"/>
    <n v="99000"/>
    <x v="0"/>
    <n v="0"/>
    <x v="0"/>
    <x v="0"/>
    <x v="0"/>
    <s v="Maruti Suzuki Ertiga 2012-2015 ZDI Plus, 2013, Diesel"/>
    <x v="83"/>
    <x v="83"/>
    <n v="12"/>
  </r>
  <r>
    <x v="7"/>
    <s v="City"/>
    <n v="2021"/>
    <x v="11"/>
    <n v="38000"/>
    <x v="1"/>
    <n v="1"/>
    <x v="0"/>
    <x v="1"/>
    <x v="0"/>
    <s v="Honda City ZX Petrol CVT, 2021, Petrol"/>
    <x v="405"/>
    <x v="405"/>
    <n v="4"/>
  </r>
  <r>
    <x v="4"/>
    <s v="Innova"/>
    <n v="2009"/>
    <x v="16"/>
    <n v="141000"/>
    <x v="0"/>
    <n v="0"/>
    <x v="1"/>
    <x v="0"/>
    <x v="0"/>
    <s v="Toyota Innova 2.5 V 7 STR, 2009, Diesel"/>
    <x v="51"/>
    <x v="51"/>
    <n v="16"/>
  </r>
  <r>
    <x v="5"/>
    <s v="i10"/>
    <n v="2009"/>
    <x v="16"/>
    <n v="38600"/>
    <x v="0"/>
    <n v="0"/>
    <x v="0"/>
    <x v="1"/>
    <x v="0"/>
    <s v="Hyundai i10 ERA 1.1 IRDE, 2009, Petrol"/>
    <x v="386"/>
    <x v="386"/>
    <n v="16"/>
  </r>
  <r>
    <x v="4"/>
    <s v="Corolla Altis"/>
    <n v="2017"/>
    <x v="1"/>
    <n v="101500"/>
    <x v="0"/>
    <n v="0"/>
    <x v="1"/>
    <x v="1"/>
    <x v="0"/>
    <s v="Toyota Corolla Altis 2017 GL PETROL"/>
    <x v="81"/>
    <x v="81"/>
    <n v="8"/>
  </r>
  <r>
    <x v="5"/>
    <s v="Grand i10"/>
    <n v="2016"/>
    <x v="8"/>
    <n v="64000"/>
    <x v="0"/>
    <n v="0"/>
    <x v="0"/>
    <x v="1"/>
    <x v="0"/>
    <s v="Hyundai Grand i10 Asta 1.2 (O) VTVT, 2016, Petrol"/>
    <x v="119"/>
    <x v="119"/>
    <n v="9"/>
  </r>
  <r>
    <x v="4"/>
    <s v="Glanza"/>
    <n v="2021"/>
    <x v="11"/>
    <n v="22000"/>
    <x v="0"/>
    <n v="0"/>
    <x v="1"/>
    <x v="1"/>
    <x v="0"/>
    <s v="Toyota Glanza, 2021, Petrol"/>
    <x v="265"/>
    <x v="265"/>
    <n v="4"/>
  </r>
  <r>
    <x v="5"/>
    <s v="Venue"/>
    <n v="2019"/>
    <x v="2"/>
    <n v="50000"/>
    <x v="0"/>
    <n v="0"/>
    <x v="0"/>
    <x v="0"/>
    <x v="0"/>
    <s v="Hyundai Venue SX Diesel, 2019, Diesel"/>
    <x v="385"/>
    <x v="385"/>
    <n v="6"/>
  </r>
  <r>
    <x v="13"/>
    <s v="Tiago"/>
    <n v="2017"/>
    <x v="1"/>
    <n v="29000"/>
    <x v="0"/>
    <n v="0"/>
    <x v="0"/>
    <x v="1"/>
    <x v="0"/>
    <s v="Tata Tiago 1.2 Revotron XT (O), 2017, Petrol"/>
    <x v="119"/>
    <x v="119"/>
    <n v="8"/>
  </r>
  <r>
    <x v="6"/>
    <s v="Seltos"/>
    <n v="2020"/>
    <x v="4"/>
    <n v="50000"/>
    <x v="1"/>
    <n v="1"/>
    <x v="1"/>
    <x v="0"/>
    <x v="0"/>
    <s v="Kia Seltos 2020 Diesel Well Maintained"/>
    <x v="195"/>
    <x v="195"/>
    <n v="5"/>
  </r>
  <r>
    <x v="5"/>
    <s v="Creta"/>
    <n v="2021"/>
    <x v="11"/>
    <n v="33000"/>
    <x v="1"/>
    <n v="1"/>
    <x v="0"/>
    <x v="1"/>
    <x v="0"/>
    <s v="Hyundai Creta 1.4 DCT Turbo SX, 2021, Petrol"/>
    <x v="124"/>
    <x v="124"/>
    <n v="4"/>
  </r>
  <r>
    <x v="5"/>
    <s v="i20"/>
    <n v="2014"/>
    <x v="3"/>
    <n v="62500"/>
    <x v="0"/>
    <n v="0"/>
    <x v="1"/>
    <x v="1"/>
    <x v="0"/>
    <s v="Hyundai i20 Sportz 1.2 BS-IV, 2014, Petrol"/>
    <x v="369"/>
    <x v="369"/>
    <n v="11"/>
  </r>
  <r>
    <x v="5"/>
    <s v="Santro Xing"/>
    <n v="2011"/>
    <x v="10"/>
    <n v="130000"/>
    <x v="0"/>
    <n v="0"/>
    <x v="0"/>
    <x v="1"/>
    <x v="0"/>
    <s v="Hyundai Santro Xing 2011 single hand with showroom track"/>
    <x v="116"/>
    <x v="116"/>
    <n v="14"/>
  </r>
  <r>
    <x v="9"/>
    <s v="Duster"/>
    <n v="2018"/>
    <x v="5"/>
    <n v="83000"/>
    <x v="1"/>
    <n v="1"/>
    <x v="1"/>
    <x v="0"/>
    <x v="0"/>
    <s v="Renault Duster 110PS Diesel RxZ AMT, 2018, Diesel"/>
    <x v="149"/>
    <x v="149"/>
    <n v="7"/>
  </r>
  <r>
    <x v="1"/>
    <s v="S-Cross1"/>
    <n v="2018"/>
    <x v="5"/>
    <n v="82758"/>
    <x v="0"/>
    <n v="0"/>
    <x v="1"/>
    <x v="0"/>
    <x v="0"/>
    <s v="Maruti Suzuki S Cross 2015-2017 DDiS 320 Zeta, 2018, Diesel"/>
    <x v="47"/>
    <x v="47"/>
    <n v="7"/>
  </r>
  <r>
    <x v="7"/>
    <s v="City"/>
    <n v="2016"/>
    <x v="8"/>
    <n v="109000"/>
    <x v="0"/>
    <n v="0"/>
    <x v="1"/>
    <x v="0"/>
    <x v="0"/>
    <s v="Honda City 1.5 VX i-DTEC MT, 2016, Diesel"/>
    <x v="317"/>
    <x v="317"/>
    <n v="9"/>
  </r>
  <r>
    <x v="3"/>
    <s v="Ecosport"/>
    <n v="2017"/>
    <x v="1"/>
    <n v="65000"/>
    <x v="0"/>
    <n v="0"/>
    <x v="0"/>
    <x v="0"/>
    <x v="0"/>
    <s v="Ford Ecosport 1.5 Diesel Titanium, 2017, Diesel"/>
    <x v="129"/>
    <x v="129"/>
    <n v="8"/>
  </r>
  <r>
    <x v="9"/>
    <s v="KWID"/>
    <n v="2019"/>
    <x v="2"/>
    <n v="5800"/>
    <x v="1"/>
    <n v="1"/>
    <x v="0"/>
    <x v="1"/>
    <x v="0"/>
    <s v="Renault KWID 1.0 RXT AMT Opt, 2019, Petrol"/>
    <x v="158"/>
    <x v="158"/>
    <n v="6"/>
  </r>
  <r>
    <x v="3"/>
    <s v="Ecosport"/>
    <n v="2020"/>
    <x v="4"/>
    <n v="92000"/>
    <x v="0"/>
    <n v="0"/>
    <x v="1"/>
    <x v="0"/>
    <x v="0"/>
    <s v="Ford Ecosport 2019 Titanium Diesel showroom Maintained"/>
    <x v="406"/>
    <x v="406"/>
    <n v="5"/>
  </r>
  <r>
    <x v="7"/>
    <s v="WRV"/>
    <n v="2018"/>
    <x v="5"/>
    <n v="59000"/>
    <x v="0"/>
    <n v="0"/>
    <x v="1"/>
    <x v="0"/>
    <x v="0"/>
    <s v="Honda WR-V 1.5 VX i-DTEC, 2018, Diesel"/>
    <x v="21"/>
    <x v="21"/>
    <n v="7"/>
  </r>
  <r>
    <x v="12"/>
    <s v="E-Class"/>
    <n v="2014"/>
    <x v="3"/>
    <n v="84000"/>
    <x v="1"/>
    <n v="1"/>
    <x v="1"/>
    <x v="0"/>
    <x v="0"/>
    <s v="Mercedes-Benz E-Class 2013-2015 E250 CDI Avantgrade, 2014, Diesel"/>
    <x v="172"/>
    <x v="172"/>
    <n v="11"/>
  </r>
  <r>
    <x v="3"/>
    <s v="Ecosport"/>
    <n v="2014"/>
    <x v="3"/>
    <n v="70000"/>
    <x v="0"/>
    <n v="0"/>
    <x v="1"/>
    <x v="0"/>
    <x v="0"/>
    <s v="Ford Ecosport 2014"/>
    <x v="407"/>
    <x v="407"/>
    <n v="11"/>
  </r>
  <r>
    <x v="1"/>
    <s v="Swift"/>
    <n v="2018"/>
    <x v="5"/>
    <n v="45000"/>
    <x v="0"/>
    <n v="0"/>
    <x v="0"/>
    <x v="1"/>
    <x v="0"/>
    <s v="Maruti Suzuki Swift VXI ABS BSIV, 2018, Petrol"/>
    <x v="92"/>
    <x v="92"/>
    <n v="7"/>
  </r>
  <r>
    <x v="1"/>
    <s v="Wagon-R"/>
    <n v="2016"/>
    <x v="8"/>
    <n v="48231"/>
    <x v="0"/>
    <n v="0"/>
    <x v="0"/>
    <x v="1"/>
    <x v="0"/>
    <s v="Maruti Suzuki Wagon R VXI Optional, 2016, Petrol"/>
    <x v="408"/>
    <x v="408"/>
    <n v="9"/>
  </r>
  <r>
    <x v="11"/>
    <s v="XUV500"/>
    <n v="2021"/>
    <x v="11"/>
    <n v="78000"/>
    <x v="1"/>
    <n v="1"/>
    <x v="0"/>
    <x v="0"/>
    <x v="0"/>
    <s v="2021 Mahindra XUV500 BS6 AUTOMATIC, New Tyers, Battery Changed"/>
    <x v="13"/>
    <x v="13"/>
    <n v="4"/>
  </r>
  <r>
    <x v="1"/>
    <s v="Celerio"/>
    <n v="2019"/>
    <x v="2"/>
    <n v="65000"/>
    <x v="0"/>
    <n v="0"/>
    <x v="0"/>
    <x v="1"/>
    <x v="1"/>
    <s v="Maruti Suzuki Celerio ZXI, 2019, Petrol"/>
    <x v="177"/>
    <x v="177"/>
    <n v="6"/>
  </r>
  <r>
    <x v="5"/>
    <s v="i20"/>
    <n v="2023"/>
    <x v="12"/>
    <n v="58000"/>
    <x v="0"/>
    <n v="0"/>
    <x v="0"/>
    <x v="0"/>
    <x v="0"/>
    <s v="Hyundai i20 Asta Option Diesel, 2023, Diesel"/>
    <x v="149"/>
    <x v="149"/>
    <n v="2"/>
  </r>
  <r>
    <x v="21"/>
    <s v="Terrano"/>
    <n v="2016"/>
    <x v="8"/>
    <n v="98000"/>
    <x v="0"/>
    <n v="0"/>
    <x v="0"/>
    <x v="0"/>
    <x v="0"/>
    <s v="Nissan Terrano XL 85 PS DEISEL, 2016, Diesel"/>
    <x v="169"/>
    <x v="169"/>
    <n v="9"/>
  </r>
  <r>
    <x v="3"/>
    <s v="Ecosport"/>
    <n v="2014"/>
    <x v="3"/>
    <n v="31000"/>
    <x v="1"/>
    <n v="1"/>
    <x v="1"/>
    <x v="1"/>
    <x v="1"/>
    <s v="Ford Ecosport 2013-2015 1.5 Ti VCT AT Titanium, 2014, Petrol"/>
    <x v="409"/>
    <x v="409"/>
    <n v="11"/>
  </r>
  <r>
    <x v="9"/>
    <s v="Duster"/>
    <n v="2017"/>
    <x v="1"/>
    <n v="89000"/>
    <x v="0"/>
    <n v="0"/>
    <x v="0"/>
    <x v="0"/>
    <x v="0"/>
    <s v="Renault Duster 85PS Diesel RxS, 2017, Diesel"/>
    <x v="156"/>
    <x v="156"/>
    <n v="8"/>
  </r>
  <r>
    <x v="7"/>
    <s v="Jazz"/>
    <n v="2017"/>
    <x v="1"/>
    <n v="91000"/>
    <x v="1"/>
    <n v="1"/>
    <x v="0"/>
    <x v="1"/>
    <x v="0"/>
    <s v="Honda Jazz V CVT, 2017, Petrol"/>
    <x v="410"/>
    <x v="410"/>
    <n v="8"/>
  </r>
  <r>
    <x v="0"/>
    <s v="Polo"/>
    <n v="2018"/>
    <x v="5"/>
    <n v="70000"/>
    <x v="0"/>
    <n v="0"/>
    <x v="1"/>
    <x v="1"/>
    <x v="0"/>
    <s v="Volkswagen Polo 1.0 MPI Highline Plus, 2018, Petrol"/>
    <x v="101"/>
    <x v="101"/>
    <n v="7"/>
  </r>
  <r>
    <x v="7"/>
    <s v="City"/>
    <n v="2015"/>
    <x v="9"/>
    <n v="75000"/>
    <x v="1"/>
    <n v="1"/>
    <x v="1"/>
    <x v="1"/>
    <x v="0"/>
    <s v="Honda City 2015-2017 i VTEC CVT VX, 2015, Petrol"/>
    <x v="26"/>
    <x v="26"/>
    <n v="10"/>
  </r>
  <r>
    <x v="1"/>
    <s v="Swift"/>
    <n v="2022"/>
    <x v="13"/>
    <n v="33000"/>
    <x v="1"/>
    <n v="1"/>
    <x v="0"/>
    <x v="1"/>
    <x v="0"/>
    <s v="Maruti Suzuki Swift 2018 AMT VXI, 2022, Petrol"/>
    <x v="411"/>
    <x v="411"/>
    <n v="3"/>
  </r>
  <r>
    <x v="18"/>
    <s v="Countryman"/>
    <n v="2012"/>
    <x v="6"/>
    <n v="7400"/>
    <x v="1"/>
    <n v="1"/>
    <x v="1"/>
    <x v="1"/>
    <x v="0"/>
    <s v="Mini Countryman Shadow Edition, 2012, Petrol"/>
    <x v="18"/>
    <x v="18"/>
    <n v="13"/>
  </r>
  <r>
    <x v="9"/>
    <s v="KWID"/>
    <n v="2016"/>
    <x v="8"/>
    <n v="13340"/>
    <x v="1"/>
    <n v="1"/>
    <x v="0"/>
    <x v="1"/>
    <x v="0"/>
    <s v="Renault KWID 2015-2019 1.0 RXT AMT, 2016, Petrol"/>
    <x v="412"/>
    <x v="412"/>
    <n v="9"/>
  </r>
  <r>
    <x v="5"/>
    <s v="Creta"/>
    <n v="2023"/>
    <x v="12"/>
    <n v="21000"/>
    <x v="0"/>
    <n v="0"/>
    <x v="0"/>
    <x v="0"/>
    <x v="0"/>
    <s v="Hyundai Creta 1.5 S Plus Knight Diesel, 2023, Diesel"/>
    <x v="180"/>
    <x v="180"/>
    <n v="2"/>
  </r>
  <r>
    <x v="3"/>
    <s v="Ecosport"/>
    <n v="2017"/>
    <x v="1"/>
    <n v="57000"/>
    <x v="0"/>
    <n v="0"/>
    <x v="0"/>
    <x v="0"/>
    <x v="0"/>
    <s v="Ford Ecosport 1.0 Ecoboost Titanium Plus, 2017, Diesel"/>
    <x v="77"/>
    <x v="77"/>
    <n v="8"/>
  </r>
  <r>
    <x v="5"/>
    <s v="i10"/>
    <n v="2008"/>
    <x v="18"/>
    <n v="77000"/>
    <x v="0"/>
    <n v="0"/>
    <x v="1"/>
    <x v="1"/>
    <x v="0"/>
    <s v="Hyundai i10 2008"/>
    <x v="166"/>
    <x v="166"/>
    <n v="17"/>
  </r>
  <r>
    <x v="13"/>
    <s v="Harrier"/>
    <n v="2020"/>
    <x v="4"/>
    <n v="102000"/>
    <x v="1"/>
    <n v="1"/>
    <x v="0"/>
    <x v="0"/>
    <x v="0"/>
    <s v="Tata Harrier XZA Plus Dark Edition, 2020, Diesel"/>
    <x v="138"/>
    <x v="138"/>
    <n v="5"/>
  </r>
  <r>
    <x v="8"/>
    <s v="A6"/>
    <n v="2011"/>
    <x v="10"/>
    <n v="51000"/>
    <x v="1"/>
    <n v="1"/>
    <x v="1"/>
    <x v="1"/>
    <x v="0"/>
    <s v="Audi A6 2011-2015 2.8 FSI, 2011, Petrol"/>
    <x v="3"/>
    <x v="3"/>
    <n v="14"/>
  </r>
  <r>
    <x v="11"/>
    <s v="Bolero"/>
    <n v="2015"/>
    <x v="9"/>
    <n v="130222"/>
    <x v="0"/>
    <n v="0"/>
    <x v="0"/>
    <x v="0"/>
    <x v="0"/>
    <s v="Mahindra Bolero ZLX, 2015, Diesel"/>
    <x v="93"/>
    <x v="93"/>
    <n v="10"/>
  </r>
  <r>
    <x v="1"/>
    <s v="Alto-K10"/>
    <n v="2015"/>
    <x v="9"/>
    <n v="59552"/>
    <x v="1"/>
    <n v="1"/>
    <x v="1"/>
    <x v="1"/>
    <x v="3"/>
    <s v="Maruti Suzuki Alto K10 VXI AMT, 2015, Petrol"/>
    <x v="76"/>
    <x v="76"/>
    <n v="10"/>
  </r>
  <r>
    <x v="13"/>
    <s v="Nano"/>
    <n v="2011"/>
    <x v="10"/>
    <n v="40000"/>
    <x v="0"/>
    <n v="0"/>
    <x v="1"/>
    <x v="1"/>
    <x v="0"/>
    <s v="Tata Nano 2011 Petrol 40000 Km Driven"/>
    <x v="413"/>
    <x v="413"/>
    <n v="14"/>
  </r>
  <r>
    <x v="5"/>
    <s v="Grand i10"/>
    <n v="2015"/>
    <x v="9"/>
    <n v="114000"/>
    <x v="1"/>
    <n v="1"/>
    <x v="1"/>
    <x v="1"/>
    <x v="0"/>
    <s v="Hyundai Grand i10 1.2 Kappa VTVT Asta (O) AT, 2015, Petrol"/>
    <x v="84"/>
    <x v="84"/>
    <n v="10"/>
  </r>
  <r>
    <x v="8"/>
    <s v="A6"/>
    <n v="2015"/>
    <x v="9"/>
    <n v="82000"/>
    <x v="1"/>
    <n v="1"/>
    <x v="0"/>
    <x v="0"/>
    <x v="0"/>
    <s v="Audi A6 2.0 35 TDI Premium Matrix, 2015, Diesel"/>
    <x v="368"/>
    <x v="368"/>
    <n v="10"/>
  </r>
  <r>
    <x v="15"/>
    <s v="Sail U-VA"/>
    <n v="2013"/>
    <x v="14"/>
    <n v="73500"/>
    <x v="0"/>
    <n v="0"/>
    <x v="1"/>
    <x v="0"/>
    <x v="0"/>
    <s v="Chevrolet Sail U-VA 1.3 LS ABS, 2013, Diesel"/>
    <x v="414"/>
    <x v="414"/>
    <n v="12"/>
  </r>
  <r>
    <x v="5"/>
    <s v="Grand i10"/>
    <n v="2019"/>
    <x v="2"/>
    <n v="68000"/>
    <x v="0"/>
    <n v="0"/>
    <x v="1"/>
    <x v="1"/>
    <x v="0"/>
    <s v="Hyundai Grand i10 2019 Petrol 68000 Km Driven"/>
    <x v="183"/>
    <x v="183"/>
    <n v="6"/>
  </r>
  <r>
    <x v="1"/>
    <s v="Baleno"/>
    <n v="2018"/>
    <x v="5"/>
    <n v="31000"/>
    <x v="1"/>
    <n v="1"/>
    <x v="0"/>
    <x v="1"/>
    <x v="0"/>
    <s v="Maruti Suzuki Baleno 1.2 Alpha AT, 2018, Petrol"/>
    <x v="2"/>
    <x v="2"/>
    <n v="7"/>
  </r>
  <r>
    <x v="1"/>
    <s v="Ertiga"/>
    <n v="2019"/>
    <x v="2"/>
    <n v="73110"/>
    <x v="0"/>
    <n v="0"/>
    <x v="0"/>
    <x v="0"/>
    <x v="0"/>
    <s v="Maruti Suzuki Ertiga, 2019, Diesel"/>
    <x v="194"/>
    <x v="194"/>
    <n v="6"/>
  </r>
  <r>
    <x v="11"/>
    <s v="Scorpio"/>
    <n v="2016"/>
    <x v="8"/>
    <n v="58580"/>
    <x v="0"/>
    <n v="0"/>
    <x v="1"/>
    <x v="0"/>
    <x v="0"/>
    <s v="Mahindra Scorpio 2016 Diesel 58580 Km Driven"/>
    <x v="355"/>
    <x v="355"/>
    <n v="9"/>
  </r>
  <r>
    <x v="5"/>
    <s v="i20"/>
    <n v="2022"/>
    <x v="13"/>
    <n v="13262"/>
    <x v="1"/>
    <n v="1"/>
    <x v="0"/>
    <x v="1"/>
    <x v="0"/>
    <s v="Hyundai i20 1.4 Asta (O) AT With Sunroof, 2022, Petrol"/>
    <x v="355"/>
    <x v="355"/>
    <n v="3"/>
  </r>
  <r>
    <x v="13"/>
    <s v="Nano"/>
    <n v="2015"/>
    <x v="9"/>
    <n v="47000"/>
    <x v="1"/>
    <n v="1"/>
    <x v="1"/>
    <x v="1"/>
    <x v="0"/>
    <s v="Tata Nano XTA, 2015, Petrol"/>
    <x v="277"/>
    <x v="277"/>
    <n v="10"/>
  </r>
  <r>
    <x v="4"/>
    <s v="Innova"/>
    <n v="2008"/>
    <x v="18"/>
    <n v="100000"/>
    <x v="0"/>
    <n v="0"/>
    <x v="1"/>
    <x v="0"/>
    <x v="0"/>
    <s v="Toyota Innova 2.5 G (Diesel) 8 Seater, 2008, Diesel"/>
    <x v="412"/>
    <x v="412"/>
    <n v="17"/>
  </r>
  <r>
    <x v="15"/>
    <s v="Enjoy"/>
    <n v="2014"/>
    <x v="3"/>
    <n v="150000"/>
    <x v="0"/>
    <n v="0"/>
    <x v="1"/>
    <x v="0"/>
    <x v="0"/>
    <s v="Chevrolet Enjoy 2014 Diesel Well Maintained"/>
    <x v="179"/>
    <x v="179"/>
    <n v="11"/>
  </r>
  <r>
    <x v="4"/>
    <s v="Innova"/>
    <n v="2013"/>
    <x v="14"/>
    <n v="130000"/>
    <x v="0"/>
    <n v="0"/>
    <x v="1"/>
    <x v="0"/>
    <x v="0"/>
    <s v="Toyota Innova 2013 Diesel 130000 Km Driven"/>
    <x v="355"/>
    <x v="355"/>
    <n v="12"/>
  </r>
  <r>
    <x v="7"/>
    <s v="Mobilio"/>
    <n v="2015"/>
    <x v="9"/>
    <n v="133000"/>
    <x v="0"/>
    <n v="0"/>
    <x v="1"/>
    <x v="0"/>
    <x v="0"/>
    <s v="Honda Mobilio 2015 Diesel 133000 Km Driven"/>
    <x v="175"/>
    <x v="175"/>
    <n v="10"/>
  </r>
  <r>
    <x v="9"/>
    <s v="Duster"/>
    <n v="2017"/>
    <x v="1"/>
    <n v="105000"/>
    <x v="0"/>
    <n v="0"/>
    <x v="0"/>
    <x v="0"/>
    <x v="0"/>
    <s v="Renault Duster 85PS Diesel RxS, 2017, Diesel"/>
    <x v="227"/>
    <x v="227"/>
    <n v="8"/>
  </r>
  <r>
    <x v="0"/>
    <s v="Polo"/>
    <n v="2011"/>
    <x v="10"/>
    <n v="85000"/>
    <x v="0"/>
    <n v="0"/>
    <x v="1"/>
    <x v="0"/>
    <x v="0"/>
    <s v="Volkswagen Polo 2009-2013 Diesel Highline 1.2L, 2011, Diesel"/>
    <x v="37"/>
    <x v="37"/>
    <n v="14"/>
  </r>
  <r>
    <x v="5"/>
    <s v="Grand i10"/>
    <n v="2017"/>
    <x v="1"/>
    <n v="31000"/>
    <x v="0"/>
    <n v="0"/>
    <x v="1"/>
    <x v="1"/>
    <x v="0"/>
    <s v="Hyundai Grand i10 1.2 Kappa Sportz, 2017, Petrol"/>
    <x v="183"/>
    <x v="183"/>
    <n v="8"/>
  </r>
  <r>
    <x v="11"/>
    <s v="TUV"/>
    <n v="2015"/>
    <x v="9"/>
    <n v="53000"/>
    <x v="0"/>
    <n v="0"/>
    <x v="1"/>
    <x v="0"/>
    <x v="0"/>
    <s v="Mahindra TUV 300 mHAWK100 T8, 2015, Diesel"/>
    <x v="6"/>
    <x v="6"/>
    <n v="10"/>
  </r>
  <r>
    <x v="9"/>
    <s v="Fluence"/>
    <n v="2012"/>
    <x v="6"/>
    <n v="102506"/>
    <x v="1"/>
    <n v="1"/>
    <x v="1"/>
    <x v="1"/>
    <x v="0"/>
    <s v="Renault Fluence 2009-2013 2.0, 2012, Petrol"/>
    <x v="19"/>
    <x v="19"/>
    <n v="13"/>
  </r>
  <r>
    <x v="7"/>
    <s v="City ZX"/>
    <n v="2020"/>
    <x v="4"/>
    <n v="70000"/>
    <x v="1"/>
    <n v="1"/>
    <x v="1"/>
    <x v="1"/>
    <x v="0"/>
    <s v="Honda City ZX 2020 Petrol Well Maintained"/>
    <x v="232"/>
    <x v="232"/>
    <n v="5"/>
  </r>
  <r>
    <x v="1"/>
    <s v="Ciaz"/>
    <n v="2015"/>
    <x v="9"/>
    <n v="148000"/>
    <x v="0"/>
    <n v="0"/>
    <x v="1"/>
    <x v="0"/>
    <x v="0"/>
    <s v="Maruti Suzuki Ciaz 2015 Diesel 148000 Km Driven"/>
    <x v="58"/>
    <x v="58"/>
    <n v="10"/>
  </r>
  <r>
    <x v="6"/>
    <s v="Seltos"/>
    <n v="2021"/>
    <x v="11"/>
    <n v="46000"/>
    <x v="0"/>
    <n v="0"/>
    <x v="0"/>
    <x v="0"/>
    <x v="0"/>
    <s v="Kia Seltos HTK Plus D, 2021, Diesel"/>
    <x v="415"/>
    <x v="415"/>
    <n v="4"/>
  </r>
  <r>
    <x v="15"/>
    <s v="Beat"/>
    <n v="2012"/>
    <x v="6"/>
    <n v="105000"/>
    <x v="0"/>
    <n v="0"/>
    <x v="1"/>
    <x v="0"/>
    <x v="0"/>
    <s v="Cheverlet beat 2012"/>
    <x v="115"/>
    <x v="115"/>
    <n v="13"/>
  </r>
  <r>
    <x v="21"/>
    <s v="Micra"/>
    <n v="2016"/>
    <x v="8"/>
    <n v="54000"/>
    <x v="1"/>
    <n v="1"/>
    <x v="0"/>
    <x v="1"/>
    <x v="0"/>
    <s v="Nissan Micra XL CVT, 2016, Petrol"/>
    <x v="292"/>
    <x v="292"/>
    <n v="9"/>
  </r>
  <r>
    <x v="1"/>
    <s v="Alto"/>
    <n v="2012"/>
    <x v="6"/>
    <n v="20"/>
    <x v="0"/>
    <n v="0"/>
    <x v="1"/>
    <x v="1"/>
    <x v="0"/>
    <s v="Urgent sale new car parches"/>
    <x v="220"/>
    <x v="220"/>
    <n v="13"/>
  </r>
  <r>
    <x v="1"/>
    <s v="Swift"/>
    <n v="2021"/>
    <x v="11"/>
    <n v="15505"/>
    <x v="0"/>
    <n v="0"/>
    <x v="1"/>
    <x v="1"/>
    <x v="1"/>
    <s v="Maruti Suzuki Swift, 2021, Petrol"/>
    <x v="83"/>
    <x v="83"/>
    <n v="4"/>
  </r>
  <r>
    <x v="3"/>
    <s v="Fiesta"/>
    <n v="2011"/>
    <x v="10"/>
    <n v="96000"/>
    <x v="0"/>
    <n v="0"/>
    <x v="1"/>
    <x v="0"/>
    <x v="0"/>
    <s v="Ford Fiesta 2011 Diesel Good Condition"/>
    <x v="67"/>
    <x v="67"/>
    <n v="14"/>
  </r>
  <r>
    <x v="11"/>
    <s v="Bolero"/>
    <n v="2017"/>
    <x v="1"/>
    <n v="3"/>
    <x v="0"/>
    <n v="0"/>
    <x v="0"/>
    <x v="0"/>
    <x v="0"/>
    <s v="Mahindra Bolero 2017 Diesel 3 Km Driven"/>
    <x v="179"/>
    <x v="179"/>
    <n v="8"/>
  </r>
  <r>
    <x v="9"/>
    <s v="Pulse"/>
    <n v="2014"/>
    <x v="3"/>
    <n v="64000"/>
    <x v="0"/>
    <n v="0"/>
    <x v="1"/>
    <x v="1"/>
    <x v="0"/>
    <s v="Renault Pulse 2014 Petrol 64000 Km Driven"/>
    <x v="220"/>
    <x v="220"/>
    <n v="11"/>
  </r>
  <r>
    <x v="1"/>
    <n v="800"/>
    <n v="2006"/>
    <x v="19"/>
    <n v="65328"/>
    <x v="0"/>
    <n v="0"/>
    <x v="1"/>
    <x v="1"/>
    <x v="0"/>
    <s v="Maruti Suzuki 800 2006"/>
    <x v="413"/>
    <x v="413"/>
    <n v="19"/>
  </r>
  <r>
    <x v="1"/>
    <s v="Ciaz"/>
    <n v="2015"/>
    <x v="9"/>
    <n v="84000"/>
    <x v="0"/>
    <n v="0"/>
    <x v="1"/>
    <x v="0"/>
    <x v="0"/>
    <s v="Maruti Suzuki Ciaz 2015 Diesel 84000 Km Driven"/>
    <x v="93"/>
    <x v="93"/>
    <n v="10"/>
  </r>
  <r>
    <x v="13"/>
    <s v="Zest"/>
    <n v="2014"/>
    <x v="3"/>
    <n v="86000"/>
    <x v="0"/>
    <n v="0"/>
    <x v="1"/>
    <x v="0"/>
    <x v="0"/>
    <s v="Tata Zest  1.3 Quadrajet XE 75PS, 2014, Diesel"/>
    <x v="252"/>
    <x v="252"/>
    <n v="11"/>
  </r>
  <r>
    <x v="1"/>
    <s v="Alto"/>
    <n v="2012"/>
    <x v="6"/>
    <n v="85000"/>
    <x v="0"/>
    <n v="0"/>
    <x v="1"/>
    <x v="1"/>
    <x v="0"/>
    <s v="Maruti Suzuki Alto 0.8 LXI (O), 2012, Petrol"/>
    <x v="166"/>
    <x v="166"/>
    <n v="13"/>
  </r>
  <r>
    <x v="5"/>
    <s v="Elite i20"/>
    <n v="2018"/>
    <x v="5"/>
    <n v="64000"/>
    <x v="0"/>
    <n v="0"/>
    <x v="0"/>
    <x v="1"/>
    <x v="0"/>
    <s v="Hyundai Elite i20 2018 Petrol Well Maintained"/>
    <x v="22"/>
    <x v="22"/>
    <n v="7"/>
  </r>
  <r>
    <x v="1"/>
    <s v="Alto-800"/>
    <n v="2010"/>
    <x v="0"/>
    <n v="75200"/>
    <x v="0"/>
    <n v="0"/>
    <x v="1"/>
    <x v="1"/>
    <x v="0"/>
    <s v="Maruti Suzuki Alto 800 2010 Petrol Well Maintained"/>
    <x v="416"/>
    <x v="416"/>
    <n v="15"/>
  </r>
  <r>
    <x v="1"/>
    <s v="S-Presso"/>
    <n v="2022"/>
    <x v="13"/>
    <n v="25000"/>
    <x v="1"/>
    <n v="1"/>
    <x v="0"/>
    <x v="1"/>
    <x v="0"/>
    <s v="Maruti Suzuki S-Presso VXI Plus AMT, 2022, Petrol"/>
    <x v="129"/>
    <x v="129"/>
    <n v="3"/>
  </r>
  <r>
    <x v="5"/>
    <s v="i20 Active"/>
    <n v="2015"/>
    <x v="9"/>
    <n v="79864"/>
    <x v="0"/>
    <n v="0"/>
    <x v="1"/>
    <x v="0"/>
    <x v="0"/>
    <s v="Hyundai i20 Active 1.4 S, 2015, Diesel"/>
    <x v="122"/>
    <x v="122"/>
    <n v="10"/>
  </r>
  <r>
    <x v="5"/>
    <s v="Santro"/>
    <n v="2019"/>
    <x v="2"/>
    <n v="29000"/>
    <x v="1"/>
    <n v="1"/>
    <x v="1"/>
    <x v="1"/>
    <x v="0"/>
    <s v="Hyundai Santro Sportz AMT, 2019, Petrol"/>
    <x v="51"/>
    <x v="51"/>
    <n v="6"/>
  </r>
  <r>
    <x v="14"/>
    <s v="Rapid"/>
    <n v="2012"/>
    <x v="6"/>
    <n v="87000"/>
    <x v="0"/>
    <n v="0"/>
    <x v="0"/>
    <x v="0"/>
    <x v="0"/>
    <s v="Skoda Rapid 1.5 TDI Active, 2012, Diesel"/>
    <x v="174"/>
    <x v="174"/>
    <n v="13"/>
  </r>
  <r>
    <x v="1"/>
    <s v="Eeco"/>
    <n v="2013"/>
    <x v="14"/>
    <n v="90000"/>
    <x v="0"/>
    <n v="0"/>
    <x v="1"/>
    <x v="1"/>
    <x v="0"/>
    <s v="Maruti Suzuki Eeco 2013 Petrol 90000 Km Driven"/>
    <x v="114"/>
    <x v="114"/>
    <n v="12"/>
  </r>
  <r>
    <x v="5"/>
    <s v="Verna"/>
    <n v="2018"/>
    <x v="5"/>
    <n v="63000"/>
    <x v="1"/>
    <n v="1"/>
    <x v="0"/>
    <x v="0"/>
    <x v="0"/>
    <s v="Hyundai Verna 2018 Diesel 70000 Km Driven"/>
    <x v="232"/>
    <x v="232"/>
    <n v="7"/>
  </r>
  <r>
    <x v="1"/>
    <s v="Brezza"/>
    <n v="2019"/>
    <x v="2"/>
    <n v="84000"/>
    <x v="1"/>
    <n v="1"/>
    <x v="1"/>
    <x v="0"/>
    <x v="0"/>
    <s v="Maruti Suzuki Brezza 2019 Diesel automatic"/>
    <x v="253"/>
    <x v="253"/>
    <n v="6"/>
  </r>
  <r>
    <x v="1"/>
    <s v="Eeco"/>
    <n v="2020"/>
    <x v="4"/>
    <n v="32000"/>
    <x v="0"/>
    <n v="0"/>
    <x v="0"/>
    <x v="1"/>
    <x v="0"/>
    <s v="Maruti Suzuki Eeco 2020 Petrol Well Maintained"/>
    <x v="93"/>
    <x v="93"/>
    <n v="5"/>
  </r>
  <r>
    <x v="7"/>
    <s v="City"/>
    <n v="2015"/>
    <x v="9"/>
    <n v="41000"/>
    <x v="1"/>
    <n v="1"/>
    <x v="1"/>
    <x v="1"/>
    <x v="0"/>
    <s v="Honda City 2014-2015 i VTEC CVT VX, 2015, Petrol"/>
    <x v="227"/>
    <x v="227"/>
    <n v="10"/>
  </r>
  <r>
    <x v="9"/>
    <s v="KWID"/>
    <n v="2017"/>
    <x v="1"/>
    <n v="60000"/>
    <x v="1"/>
    <n v="1"/>
    <x v="0"/>
    <x v="1"/>
    <x v="0"/>
    <s v="Renault KWID 1.0 RxT Easy-R, 2017, Petrol"/>
    <x v="164"/>
    <x v="164"/>
    <n v="8"/>
  </r>
  <r>
    <x v="5"/>
    <s v="Verna"/>
    <n v="2016"/>
    <x v="8"/>
    <n v="57000"/>
    <x v="0"/>
    <n v="0"/>
    <x v="0"/>
    <x v="1"/>
    <x v="0"/>
    <s v="Hyundai Verna VTVT 1.6 SX Option, 2016, Petrol"/>
    <x v="83"/>
    <x v="83"/>
    <n v="9"/>
  </r>
  <r>
    <x v="5"/>
    <s v="Elantra"/>
    <n v="2014"/>
    <x v="3"/>
    <n v="68000"/>
    <x v="0"/>
    <n v="0"/>
    <x v="0"/>
    <x v="0"/>
    <x v="0"/>
    <s v="Hyundai Elantra 1.6 SX, 2014, Diesel"/>
    <x v="200"/>
    <x v="200"/>
    <n v="11"/>
  </r>
  <r>
    <x v="4"/>
    <s v="Corolla Altis"/>
    <n v="2015"/>
    <x v="9"/>
    <n v="68000"/>
    <x v="1"/>
    <n v="1"/>
    <x v="1"/>
    <x v="1"/>
    <x v="0"/>
    <s v="Toyota Corolla Altis, 2015, Petrol"/>
    <x v="75"/>
    <x v="75"/>
    <n v="10"/>
  </r>
  <r>
    <x v="11"/>
    <s v="Scorpio"/>
    <n v="2019"/>
    <x v="2"/>
    <n v="87000"/>
    <x v="0"/>
    <n v="0"/>
    <x v="0"/>
    <x v="0"/>
    <x v="1"/>
    <s v="Mahindra Scorpio S11 MT 7S, 2019, Diesel"/>
    <x v="44"/>
    <x v="44"/>
    <n v="6"/>
  </r>
  <r>
    <x v="17"/>
    <s v="XC60"/>
    <n v="2015"/>
    <x v="9"/>
    <n v="155600"/>
    <x v="1"/>
    <n v="1"/>
    <x v="1"/>
    <x v="0"/>
    <x v="1"/>
    <s v="Volvo XC60 D5 Inscription, 2015, Diesel"/>
    <x v="97"/>
    <x v="97"/>
    <n v="10"/>
  </r>
  <r>
    <x v="5"/>
    <s v="Sonata"/>
    <n v="2014"/>
    <x v="3"/>
    <n v="78000"/>
    <x v="1"/>
    <n v="1"/>
    <x v="1"/>
    <x v="1"/>
    <x v="0"/>
    <s v="Hyundai Sonata 2.4 GDi AT, 2014, Petrol"/>
    <x v="183"/>
    <x v="183"/>
    <n v="11"/>
  </r>
  <r>
    <x v="1"/>
    <s v="Celerio"/>
    <n v="2020"/>
    <x v="4"/>
    <n v="28000"/>
    <x v="0"/>
    <n v="0"/>
    <x v="0"/>
    <x v="1"/>
    <x v="1"/>
    <s v="Maruti Suzuki Celerio 1.0 ZXI MT, 2020, Petrol"/>
    <x v="33"/>
    <x v="33"/>
    <n v="5"/>
  </r>
  <r>
    <x v="1"/>
    <s v="Eeco"/>
    <n v="2012"/>
    <x v="6"/>
    <n v="68000"/>
    <x v="0"/>
    <n v="0"/>
    <x v="0"/>
    <x v="1"/>
    <x v="0"/>
    <s v="Maruti Suzuki Eeco Smiles 7 Seater Standard, 2012, Petrol"/>
    <x v="61"/>
    <x v="61"/>
    <n v="13"/>
  </r>
  <r>
    <x v="1"/>
    <s v="Swift-Dzire"/>
    <n v="2014"/>
    <x v="3"/>
    <n v="60000"/>
    <x v="0"/>
    <n v="0"/>
    <x v="0"/>
    <x v="0"/>
    <x v="0"/>
    <s v="Maruti Suzuki Swift Dzire 2014"/>
    <x v="174"/>
    <x v="174"/>
    <n v="11"/>
  </r>
  <r>
    <x v="5"/>
    <s v="Grand i10"/>
    <n v="2015"/>
    <x v="9"/>
    <n v="63000"/>
    <x v="1"/>
    <n v="1"/>
    <x v="1"/>
    <x v="1"/>
    <x v="0"/>
    <s v="Hyundai Grand i10 Asta 1.2 AT VTVT, 2015, Petrol"/>
    <x v="84"/>
    <x v="84"/>
    <n v="10"/>
  </r>
  <r>
    <x v="0"/>
    <s v="Polo"/>
    <n v="2021"/>
    <x v="11"/>
    <n v="57300"/>
    <x v="1"/>
    <n v="1"/>
    <x v="1"/>
    <x v="1"/>
    <x v="0"/>
    <s v="Volkswagen Polo GT TSI, 2021, Petrol"/>
    <x v="232"/>
    <x v="232"/>
    <n v="4"/>
  </r>
  <r>
    <x v="7"/>
    <s v="City"/>
    <n v="2017"/>
    <x v="1"/>
    <n v="55000"/>
    <x v="1"/>
    <n v="1"/>
    <x v="1"/>
    <x v="1"/>
    <x v="0"/>
    <s v="Honda City V AT Sunroof, 2017, Petrol"/>
    <x v="417"/>
    <x v="417"/>
    <n v="8"/>
  </r>
  <r>
    <x v="9"/>
    <s v="Duster"/>
    <n v="2019"/>
    <x v="2"/>
    <n v="106000"/>
    <x v="0"/>
    <n v="0"/>
    <x v="0"/>
    <x v="0"/>
    <x v="0"/>
    <s v="Renault Duster 85PS Diesel RxS, 2019, Diesel"/>
    <x v="370"/>
    <x v="370"/>
    <n v="6"/>
  </r>
  <r>
    <x v="5"/>
    <s v="i10"/>
    <n v="2011"/>
    <x v="10"/>
    <n v="58000"/>
    <x v="0"/>
    <n v="0"/>
    <x v="0"/>
    <x v="1"/>
    <x v="0"/>
    <s v="Hyundai i10 2011 Petrol Well Maintained"/>
    <x v="34"/>
    <x v="34"/>
    <n v="14"/>
  </r>
  <r>
    <x v="5"/>
    <s v="Creta"/>
    <n v="2022"/>
    <x v="13"/>
    <n v="112000"/>
    <x v="0"/>
    <n v="0"/>
    <x v="0"/>
    <x v="0"/>
    <x v="1"/>
    <s v="Hyundai Creta 1.5 CRDI SX, 2022, Diesel"/>
    <x v="133"/>
    <x v="133"/>
    <n v="3"/>
  </r>
  <r>
    <x v="20"/>
    <s v="Compass"/>
    <n v="2019"/>
    <x v="2"/>
    <n v="67000"/>
    <x v="1"/>
    <n v="1"/>
    <x v="0"/>
    <x v="1"/>
    <x v="0"/>
    <s v="Jeep Compass 1.4 Limited Plus, 2019, Petrol"/>
    <x v="172"/>
    <x v="172"/>
    <n v="6"/>
  </r>
  <r>
    <x v="4"/>
    <s v="Innova"/>
    <n v="2015"/>
    <x v="9"/>
    <n v="125000"/>
    <x v="0"/>
    <n v="0"/>
    <x v="1"/>
    <x v="0"/>
    <x v="1"/>
    <s v="Toyota Innova 2.5 VX 7 Seater BS IV, 2015, Diesel"/>
    <x v="98"/>
    <x v="98"/>
    <n v="10"/>
  </r>
  <r>
    <x v="4"/>
    <s v="Corolla Altis"/>
    <n v="2011"/>
    <x v="10"/>
    <n v="128000"/>
    <x v="0"/>
    <n v="0"/>
    <x v="0"/>
    <x v="0"/>
    <x v="0"/>
    <s v="Toyota Corolla Altis [2008-2011] 1.4 D-4D G, 2011, Diesel"/>
    <x v="418"/>
    <x v="418"/>
    <n v="14"/>
  </r>
  <r>
    <x v="1"/>
    <s v="Swift-Dzire"/>
    <n v="2018"/>
    <x v="5"/>
    <n v="27000"/>
    <x v="1"/>
    <n v="1"/>
    <x v="1"/>
    <x v="1"/>
    <x v="0"/>
    <s v="Maruti Suzuki Swift Dzire VXI(O) AMT, 2018, Petrol"/>
    <x v="354"/>
    <x v="354"/>
    <n v="7"/>
  </r>
  <r>
    <x v="0"/>
    <s v="Polo"/>
    <n v="2019"/>
    <x v="2"/>
    <n v="18000"/>
    <x v="1"/>
    <n v="1"/>
    <x v="0"/>
    <x v="1"/>
    <x v="0"/>
    <s v="Volkswagen Polo 1.2 GT TSI, 2019, Petrol"/>
    <x v="352"/>
    <x v="352"/>
    <n v="6"/>
  </r>
  <r>
    <x v="1"/>
    <s v="Wagon-R-1-0"/>
    <n v="2018"/>
    <x v="5"/>
    <n v="64344"/>
    <x v="1"/>
    <n v="1"/>
    <x v="0"/>
    <x v="1"/>
    <x v="1"/>
    <s v="Maruti Suzuki Wagon R 1.0 VXI AMT, 2018, Petrol"/>
    <x v="55"/>
    <x v="55"/>
    <n v="7"/>
  </r>
  <r>
    <x v="7"/>
    <s v="Civic"/>
    <n v="2008"/>
    <x v="18"/>
    <n v="12"/>
    <x v="0"/>
    <n v="0"/>
    <x v="1"/>
    <x v="1"/>
    <x v="0"/>
    <s v="Arjent vikane ahe"/>
    <x v="233"/>
    <x v="233"/>
    <n v="17"/>
  </r>
  <r>
    <x v="14"/>
    <s v="Rapid"/>
    <n v="2012"/>
    <x v="6"/>
    <n v="76000"/>
    <x v="0"/>
    <n v="0"/>
    <x v="1"/>
    <x v="0"/>
    <x v="0"/>
    <s v="Skoda Rapid 1.5 Elegance TDI MT, 2012, Diesel"/>
    <x v="56"/>
    <x v="56"/>
    <n v="13"/>
  </r>
  <r>
    <x v="1"/>
    <s v="Ignis"/>
    <n v="2018"/>
    <x v="5"/>
    <n v="44000"/>
    <x v="0"/>
    <n v="0"/>
    <x v="0"/>
    <x v="1"/>
    <x v="0"/>
    <s v="Maruti Suzuki Ignis 1.2 Zeta, 2018, Petrol"/>
    <x v="93"/>
    <x v="93"/>
    <n v="7"/>
  </r>
  <r>
    <x v="1"/>
    <s v="Swift"/>
    <n v="2017"/>
    <x v="1"/>
    <n v="25000"/>
    <x v="0"/>
    <n v="0"/>
    <x v="1"/>
    <x v="1"/>
    <x v="0"/>
    <s v="Maruti Suzuki Swift LXI Option, 2017, Petrol"/>
    <x v="135"/>
    <x v="135"/>
    <n v="8"/>
  </r>
  <r>
    <x v="5"/>
    <s v="Creta"/>
    <n v="2020"/>
    <x v="4"/>
    <n v="67000"/>
    <x v="1"/>
    <n v="1"/>
    <x v="0"/>
    <x v="1"/>
    <x v="0"/>
    <s v="Hyundai Creta SX (O) 1.5 Petrol CVT Adventure Edition Dual Tone, 202.."/>
    <x v="419"/>
    <x v="419"/>
    <n v="5"/>
  </r>
  <r>
    <x v="7"/>
    <s v="Amaze"/>
    <n v="2015"/>
    <x v="9"/>
    <n v="85000"/>
    <x v="0"/>
    <n v="0"/>
    <x v="1"/>
    <x v="0"/>
    <x v="1"/>
    <s v="Honda Amaze 2013-2016 E i-Dtech, 2015, Diesel"/>
    <x v="72"/>
    <x v="72"/>
    <n v="10"/>
  </r>
  <r>
    <x v="4"/>
    <s v="Innova"/>
    <n v="2015"/>
    <x v="9"/>
    <n v="125000"/>
    <x v="0"/>
    <n v="0"/>
    <x v="0"/>
    <x v="0"/>
    <x v="0"/>
    <s v="Toyota Innova 2.5 EV PS 8 STR BS-III, 2015, Diesel"/>
    <x v="5"/>
    <x v="5"/>
    <n v="10"/>
  </r>
  <r>
    <x v="5"/>
    <s v="Verna"/>
    <n v="2019"/>
    <x v="2"/>
    <n v="56000"/>
    <x v="1"/>
    <n v="1"/>
    <x v="0"/>
    <x v="1"/>
    <x v="0"/>
    <s v="Hyundai Verna VTVT 1.6 AT SX Option, 2019, Petrol"/>
    <x v="98"/>
    <x v="98"/>
    <n v="6"/>
  </r>
  <r>
    <x v="0"/>
    <s v="Polo"/>
    <n v="2017"/>
    <x v="1"/>
    <n v="77142"/>
    <x v="0"/>
    <n v="0"/>
    <x v="1"/>
    <x v="1"/>
    <x v="0"/>
    <s v="Polo 2017 model for sale"/>
    <x v="93"/>
    <x v="93"/>
    <n v="8"/>
  </r>
  <r>
    <x v="7"/>
    <s v="City"/>
    <n v="2011"/>
    <x v="10"/>
    <n v="55000"/>
    <x v="1"/>
    <n v="1"/>
    <x v="1"/>
    <x v="1"/>
    <x v="1"/>
    <s v="Honda City V AT, 2011, Petrol"/>
    <x v="158"/>
    <x v="158"/>
    <n v="14"/>
  </r>
  <r>
    <x v="21"/>
    <s v="Micra"/>
    <n v="2012"/>
    <x v="6"/>
    <n v="75000"/>
    <x v="0"/>
    <n v="0"/>
    <x v="1"/>
    <x v="1"/>
    <x v="0"/>
    <s v="Nissan Micra 2010-2012 XV, 2012, Petrol"/>
    <x v="63"/>
    <x v="63"/>
    <n v="13"/>
  </r>
  <r>
    <x v="5"/>
    <s v="Verna"/>
    <n v="2012"/>
    <x v="6"/>
    <n v="128000"/>
    <x v="0"/>
    <n v="0"/>
    <x v="1"/>
    <x v="0"/>
    <x v="0"/>
    <s v="Hyundai Verna  Diesel Well Maintained,good condition and no accidents."/>
    <x v="179"/>
    <x v="179"/>
    <n v="13"/>
  </r>
  <r>
    <x v="7"/>
    <s v="City"/>
    <n v="2017"/>
    <x v="1"/>
    <n v="49000"/>
    <x v="1"/>
    <n v="1"/>
    <x v="0"/>
    <x v="1"/>
    <x v="0"/>
    <s v="Honda City ZX Petrol CVT, 2017, Petrol"/>
    <x v="298"/>
    <x v="298"/>
    <n v="8"/>
  </r>
  <r>
    <x v="11"/>
    <s v="XUV500"/>
    <n v="2013"/>
    <x v="14"/>
    <n v="61000"/>
    <x v="0"/>
    <n v="0"/>
    <x v="0"/>
    <x v="0"/>
    <x v="1"/>
    <s v="Mahindra XUV500 W8, 2013, Diesel"/>
    <x v="409"/>
    <x v="409"/>
    <n v="12"/>
  </r>
  <r>
    <x v="1"/>
    <s v="Swift"/>
    <n v="2007"/>
    <x v="7"/>
    <n v="111702"/>
    <x v="0"/>
    <n v="0"/>
    <x v="1"/>
    <x v="1"/>
    <x v="0"/>
    <s v="Maruti Suzuki Swift 2007"/>
    <x v="327"/>
    <x v="327"/>
    <n v="18"/>
  </r>
  <r>
    <x v="1"/>
    <s v="Omni"/>
    <n v="2018"/>
    <x v="5"/>
    <n v="46000"/>
    <x v="0"/>
    <n v="0"/>
    <x v="0"/>
    <x v="1"/>
    <x v="3"/>
    <s v="Maruti Suzuki Omni 8 Seater, 2018, Petrol"/>
    <x v="420"/>
    <x v="420"/>
    <n v="7"/>
  </r>
  <r>
    <x v="11"/>
    <s v="Scorpio"/>
    <n v="2015"/>
    <x v="9"/>
    <n v="141000"/>
    <x v="0"/>
    <n v="0"/>
    <x v="1"/>
    <x v="0"/>
    <x v="0"/>
    <s v="Mahindra Scorpio 1.99 S10, 2015, Diesel"/>
    <x v="98"/>
    <x v="98"/>
    <n v="10"/>
  </r>
  <r>
    <x v="0"/>
    <s v="Vento"/>
    <n v="2011"/>
    <x v="10"/>
    <n v="114000"/>
    <x v="0"/>
    <n v="0"/>
    <x v="1"/>
    <x v="0"/>
    <x v="0"/>
    <s v="Volkswagen Vento 2010-2013 Diesel Comfortline, 2011, Diesel"/>
    <x v="84"/>
    <x v="84"/>
    <n v="14"/>
  </r>
  <r>
    <x v="9"/>
    <s v="KWID"/>
    <n v="2017"/>
    <x v="1"/>
    <n v="63663"/>
    <x v="1"/>
    <n v="1"/>
    <x v="1"/>
    <x v="1"/>
    <x v="0"/>
    <s v="Renault KWID AMT, 2017, Petrol"/>
    <x v="99"/>
    <x v="99"/>
    <n v="8"/>
  </r>
  <r>
    <x v="2"/>
    <s v="1 Series"/>
    <n v="2013"/>
    <x v="14"/>
    <n v="120000"/>
    <x v="1"/>
    <n v="1"/>
    <x v="1"/>
    <x v="0"/>
    <x v="0"/>
    <s v="BMW 1 Series 2.0 118D Sport Line, 2013, Diesel"/>
    <x v="161"/>
    <x v="161"/>
    <n v="12"/>
  </r>
  <r>
    <x v="5"/>
    <s v="i20"/>
    <n v="2011"/>
    <x v="10"/>
    <n v="36300"/>
    <x v="0"/>
    <n v="0"/>
    <x v="1"/>
    <x v="1"/>
    <x v="0"/>
    <s v="Hyundai i20 magna"/>
    <x v="219"/>
    <x v="219"/>
    <n v="14"/>
  </r>
  <r>
    <x v="8"/>
    <s v="Q3"/>
    <n v="2017"/>
    <x v="1"/>
    <n v="86000"/>
    <x v="1"/>
    <n v="1"/>
    <x v="1"/>
    <x v="0"/>
    <x v="0"/>
    <s v="Audi Q3 2017 Diesel Well Maintained"/>
    <x v="160"/>
    <x v="160"/>
    <n v="8"/>
  </r>
  <r>
    <x v="5"/>
    <s v="Eon"/>
    <n v="2018"/>
    <x v="5"/>
    <n v="35000"/>
    <x v="0"/>
    <n v="0"/>
    <x v="0"/>
    <x v="1"/>
    <x v="0"/>
    <s v="Hyundai EON Magna Plus, 2018, Petrol"/>
    <x v="164"/>
    <x v="164"/>
    <n v="7"/>
  </r>
  <r>
    <x v="1"/>
    <s v="Swift"/>
    <n v="2015"/>
    <x v="9"/>
    <n v="80000"/>
    <x v="0"/>
    <n v="0"/>
    <x v="1"/>
    <x v="0"/>
    <x v="0"/>
    <s v="Maruti Suzuki Swift DDiS VDI, 2015, Diesel"/>
    <x v="137"/>
    <x v="137"/>
    <n v="10"/>
  </r>
  <r>
    <x v="1"/>
    <s v="Swift"/>
    <n v="2018"/>
    <x v="5"/>
    <n v="62000"/>
    <x v="0"/>
    <n v="0"/>
    <x v="0"/>
    <x v="1"/>
    <x v="0"/>
    <s v="Maruti Suzuki Swift VXI Optional, 2018, Petrol"/>
    <x v="139"/>
    <x v="139"/>
    <n v="7"/>
  </r>
  <r>
    <x v="9"/>
    <s v="Pulse"/>
    <n v="2013"/>
    <x v="14"/>
    <n v="88000"/>
    <x v="0"/>
    <n v="0"/>
    <x v="1"/>
    <x v="0"/>
    <x v="0"/>
    <s v="Renault Pulse RxZ Optional, 2013, Diesel"/>
    <x v="50"/>
    <x v="50"/>
    <n v="12"/>
  </r>
  <r>
    <x v="9"/>
    <s v="Duster"/>
    <n v="2014"/>
    <x v="3"/>
    <n v="90200"/>
    <x v="0"/>
    <n v="0"/>
    <x v="0"/>
    <x v="0"/>
    <x v="0"/>
    <s v="Renault Duster 110 PS RxL ADVENTURE, 2014, Diesel"/>
    <x v="177"/>
    <x v="177"/>
    <n v="11"/>
  </r>
  <r>
    <x v="1"/>
    <s v="Wagon-R"/>
    <n v="2017"/>
    <x v="1"/>
    <n v="43000"/>
    <x v="1"/>
    <n v="1"/>
    <x v="1"/>
    <x v="1"/>
    <x v="1"/>
    <s v="Maruti Suzuki Wagon R VXI 1.2, 2017, Petrol"/>
    <x v="51"/>
    <x v="51"/>
    <n v="8"/>
  </r>
  <r>
    <x v="0"/>
    <s v="VentoTest"/>
    <n v="2011"/>
    <x v="10"/>
    <n v="88000"/>
    <x v="0"/>
    <n v="0"/>
    <x v="1"/>
    <x v="1"/>
    <x v="0"/>
    <s v="Volkswagen Vento 2010-2013 Petrol Trendline, 2011, Petrol"/>
    <x v="185"/>
    <x v="185"/>
    <n v="14"/>
  </r>
  <r>
    <x v="7"/>
    <s v="Amaze"/>
    <n v="2015"/>
    <x v="9"/>
    <n v="35000"/>
    <x v="0"/>
    <n v="0"/>
    <x v="0"/>
    <x v="1"/>
    <x v="0"/>
    <s v="Honda Amaze V CVT Petrol, 2015, Petrol"/>
    <x v="22"/>
    <x v="22"/>
    <n v="10"/>
  </r>
  <r>
    <x v="1"/>
    <s v="Swift-Dzire"/>
    <n v="2020"/>
    <x v="4"/>
    <n v="39800"/>
    <x v="0"/>
    <n v="0"/>
    <x v="0"/>
    <x v="1"/>
    <x v="0"/>
    <s v="Dzire 2020"/>
    <x v="217"/>
    <x v="217"/>
    <n v="5"/>
  </r>
  <r>
    <x v="7"/>
    <s v="Amaze"/>
    <n v="2015"/>
    <x v="9"/>
    <n v="65000"/>
    <x v="0"/>
    <n v="0"/>
    <x v="0"/>
    <x v="1"/>
    <x v="0"/>
    <s v="Honda Amaze 1.2 SMT I VTEC, 2015, Petrol"/>
    <x v="64"/>
    <x v="64"/>
    <n v="10"/>
  </r>
  <r>
    <x v="1"/>
    <s v="Alto-800"/>
    <n v="2020"/>
    <x v="4"/>
    <n v="59000"/>
    <x v="0"/>
    <n v="0"/>
    <x v="1"/>
    <x v="1"/>
    <x v="0"/>
    <s v="Maruti Suzuki Alto 800 2020 Petrol 59000 Km Driven"/>
    <x v="412"/>
    <x v="412"/>
    <n v="5"/>
  </r>
  <r>
    <x v="14"/>
    <s v="Rapid"/>
    <n v="2017"/>
    <x v="1"/>
    <n v="67000"/>
    <x v="1"/>
    <n v="1"/>
    <x v="0"/>
    <x v="0"/>
    <x v="1"/>
    <s v="Skoda Rapid 1.5 TDI AT Style, 2017, Diesel"/>
    <x v="156"/>
    <x v="156"/>
    <n v="8"/>
  </r>
  <r>
    <x v="8"/>
    <s v="A4"/>
    <n v="2015"/>
    <x v="9"/>
    <n v="135000"/>
    <x v="1"/>
    <n v="1"/>
    <x v="1"/>
    <x v="0"/>
    <x v="0"/>
    <s v="Audi A4 2014-2016 2.0 TDI Multitronic, 2015, Diesel"/>
    <x v="324"/>
    <x v="324"/>
    <n v="10"/>
  </r>
  <r>
    <x v="13"/>
    <s v="Nexon"/>
    <n v="2020"/>
    <x v="4"/>
    <n v="69000"/>
    <x v="1"/>
    <n v="1"/>
    <x v="0"/>
    <x v="1"/>
    <x v="0"/>
    <s v="Tata Nexon 1.2 Revotron XMA AMT, 2020, Petrol"/>
    <x v="421"/>
    <x v="421"/>
    <n v="5"/>
  </r>
  <r>
    <x v="7"/>
    <s v="City"/>
    <n v="2016"/>
    <x v="8"/>
    <n v="67000"/>
    <x v="1"/>
    <n v="1"/>
    <x v="1"/>
    <x v="1"/>
    <x v="0"/>
    <s v="Honda City SV CVT, 2016, Petrol"/>
    <x v="27"/>
    <x v="27"/>
    <n v="9"/>
  </r>
  <r>
    <x v="1"/>
    <s v="Swift"/>
    <n v="2024"/>
    <x v="17"/>
    <n v="2600"/>
    <x v="1"/>
    <n v="1"/>
    <x v="0"/>
    <x v="1"/>
    <x v="0"/>
    <s v="Maruti Suzuki Swift 1.2 VXI (O), 2024, Petrol"/>
    <x v="253"/>
    <x v="253"/>
    <n v="1"/>
  </r>
  <r>
    <x v="13"/>
    <s v="Altroz"/>
    <n v="2022"/>
    <x v="13"/>
    <n v="11400"/>
    <x v="0"/>
    <n v="0"/>
    <x v="0"/>
    <x v="1"/>
    <x v="0"/>
    <s v="Tata Altroz 1.2 XE, 2022, Petrol"/>
    <x v="188"/>
    <x v="188"/>
    <n v="3"/>
  </r>
  <r>
    <x v="1"/>
    <s v="Swift-Dzire"/>
    <n v="2012"/>
    <x v="6"/>
    <n v="64000"/>
    <x v="0"/>
    <n v="0"/>
    <x v="0"/>
    <x v="1"/>
    <x v="3"/>
    <s v="Maruti Suzuki Swift Dzire VXI 1.2, 2012, Petrol"/>
    <x v="72"/>
    <x v="72"/>
    <n v="13"/>
  </r>
  <r>
    <x v="8"/>
    <s v="A4"/>
    <n v="2016"/>
    <x v="8"/>
    <n v="98000"/>
    <x v="1"/>
    <n v="1"/>
    <x v="1"/>
    <x v="0"/>
    <x v="0"/>
    <s v="Audi A4 2016-2020 2.0 35 TDI Premium Plus, 2016, Diesel"/>
    <x v="133"/>
    <x v="133"/>
    <n v="9"/>
  </r>
  <r>
    <x v="13"/>
    <s v="Hexa"/>
    <n v="2017"/>
    <x v="1"/>
    <n v="90000"/>
    <x v="0"/>
    <n v="0"/>
    <x v="1"/>
    <x v="0"/>
    <x v="0"/>
    <s v="Tata Hexa XM, 2017, Diesel"/>
    <x v="370"/>
    <x v="370"/>
    <n v="8"/>
  </r>
  <r>
    <x v="5"/>
    <s v="Creta"/>
    <n v="2017"/>
    <x v="1"/>
    <n v="82000"/>
    <x v="1"/>
    <n v="1"/>
    <x v="0"/>
    <x v="0"/>
    <x v="0"/>
    <s v="Hyundai Creta 1.6 SX Automatic, 2017, Diesel"/>
    <x v="422"/>
    <x v="422"/>
    <n v="8"/>
  </r>
  <r>
    <x v="5"/>
    <s v="Grand i10"/>
    <n v="2018"/>
    <x v="5"/>
    <n v="55000"/>
    <x v="0"/>
    <n v="0"/>
    <x v="1"/>
    <x v="1"/>
    <x v="0"/>
    <s v="Hyundai Grand i10 Sportz Edition, 2018, Petrol"/>
    <x v="56"/>
    <x v="56"/>
    <n v="7"/>
  </r>
  <r>
    <x v="12"/>
    <s v="E-Class"/>
    <n v="2012"/>
    <x v="6"/>
    <n v="101000"/>
    <x v="1"/>
    <n v="1"/>
    <x v="1"/>
    <x v="0"/>
    <x v="0"/>
    <s v="Mercedes-Benz E-Class E350 Diesel, 2012, Diesel"/>
    <x v="234"/>
    <x v="234"/>
    <n v="13"/>
  </r>
  <r>
    <x v="12"/>
    <s v="M-Class"/>
    <n v="2014"/>
    <x v="3"/>
    <n v="86000"/>
    <x v="1"/>
    <n v="1"/>
    <x v="0"/>
    <x v="0"/>
    <x v="0"/>
    <s v="Mercedes-Benz M-Class ML 350 4Matic, 2014, Diesel"/>
    <x v="196"/>
    <x v="196"/>
    <n v="11"/>
  </r>
  <r>
    <x v="1"/>
    <s v="Ertiga"/>
    <n v="2014"/>
    <x v="3"/>
    <n v="141000"/>
    <x v="0"/>
    <n v="0"/>
    <x v="0"/>
    <x v="0"/>
    <x v="0"/>
    <s v="Maruti Suzuki Ertiga 2012-2015 VDI, 2014, Diesel"/>
    <x v="5"/>
    <x v="5"/>
    <n v="11"/>
  </r>
  <r>
    <x v="0"/>
    <s v="VentoTest"/>
    <n v="2016"/>
    <x v="8"/>
    <n v="56000"/>
    <x v="1"/>
    <n v="1"/>
    <x v="1"/>
    <x v="1"/>
    <x v="0"/>
    <s v="Volkswagen Vento 2010-2013 Petrol Highline AT, 2016, Petrol"/>
    <x v="240"/>
    <x v="240"/>
    <n v="9"/>
  </r>
  <r>
    <x v="7"/>
    <s v="Jazz"/>
    <n v="2016"/>
    <x v="8"/>
    <n v="69000"/>
    <x v="1"/>
    <n v="1"/>
    <x v="1"/>
    <x v="1"/>
    <x v="0"/>
    <s v="Honda Jazz 2016 Petrol 67000 Km Driven Automatic"/>
    <x v="226"/>
    <x v="226"/>
    <n v="9"/>
  </r>
  <r>
    <x v="0"/>
    <s v="VentoTest"/>
    <n v="2016"/>
    <x v="8"/>
    <n v="65000"/>
    <x v="1"/>
    <n v="1"/>
    <x v="1"/>
    <x v="1"/>
    <x v="0"/>
    <s v="Volkswagen Vento, 2016, Petrol"/>
    <x v="107"/>
    <x v="107"/>
    <n v="9"/>
  </r>
  <r>
    <x v="1"/>
    <s v="Wagon-R"/>
    <n v="2014"/>
    <x v="3"/>
    <n v="70000"/>
    <x v="0"/>
    <n v="0"/>
    <x v="0"/>
    <x v="1"/>
    <x v="0"/>
    <s v="Maruti Suzuki Wagon R VXI, 2014, Petrol"/>
    <x v="412"/>
    <x v="412"/>
    <n v="11"/>
  </r>
  <r>
    <x v="7"/>
    <s v="Jazz"/>
    <n v="2015"/>
    <x v="9"/>
    <n v="36500"/>
    <x v="1"/>
    <n v="1"/>
    <x v="0"/>
    <x v="1"/>
    <x v="0"/>
    <s v="honda jazz"/>
    <x v="64"/>
    <x v="64"/>
    <n v="10"/>
  </r>
  <r>
    <x v="17"/>
    <s v="S 80"/>
    <n v="2012"/>
    <x v="6"/>
    <n v="138000"/>
    <x v="1"/>
    <n v="1"/>
    <x v="0"/>
    <x v="0"/>
    <x v="0"/>
    <s v="Volvo S 80 running with excellent performance and 23kms mileage"/>
    <x v="178"/>
    <x v="178"/>
    <n v="13"/>
  </r>
  <r>
    <x v="1"/>
    <s v="Alto-K10"/>
    <n v="2017"/>
    <x v="1"/>
    <n v="84000"/>
    <x v="0"/>
    <n v="0"/>
    <x v="1"/>
    <x v="1"/>
    <x v="0"/>
    <s v="Maruti Suzuki Alto K10 2017 Petrol 84000 Km Driven"/>
    <x v="39"/>
    <x v="39"/>
    <n v="8"/>
  </r>
  <r>
    <x v="1"/>
    <s v="Swift-Dzire"/>
    <n v="2009"/>
    <x v="16"/>
    <n v="160000"/>
    <x v="0"/>
    <n v="0"/>
    <x v="1"/>
    <x v="0"/>
    <x v="0"/>
    <s v="Swift Dzire Diesel"/>
    <x v="39"/>
    <x v="39"/>
    <n v="16"/>
  </r>
  <r>
    <x v="5"/>
    <s v="Elite i20"/>
    <n v="2015"/>
    <x v="9"/>
    <n v="46000"/>
    <x v="0"/>
    <n v="0"/>
    <x v="1"/>
    <x v="1"/>
    <x v="0"/>
    <s v="Hyundai Elite i20 Asta Option CVT, 2015, Petrol"/>
    <x v="52"/>
    <x v="52"/>
    <n v="10"/>
  </r>
  <r>
    <x v="14"/>
    <s v="Octavia"/>
    <n v="2017"/>
    <x v="1"/>
    <n v="51000"/>
    <x v="1"/>
    <n v="1"/>
    <x v="0"/>
    <x v="1"/>
    <x v="0"/>
    <s v="Skoda Octavia, 2017, Petrol"/>
    <x v="223"/>
    <x v="223"/>
    <n v="8"/>
  </r>
  <r>
    <x v="0"/>
    <s v="Polo"/>
    <n v="2021"/>
    <x v="11"/>
    <n v="30000"/>
    <x v="1"/>
    <n v="1"/>
    <x v="0"/>
    <x v="1"/>
    <x v="0"/>
    <s v="Volkswagen Polo 1.2 GT TSI, 2021, Petrol"/>
    <x v="377"/>
    <x v="377"/>
    <n v="4"/>
  </r>
  <r>
    <x v="7"/>
    <s v="CRV"/>
    <n v="2017"/>
    <x v="1"/>
    <n v="113000"/>
    <x v="1"/>
    <n v="1"/>
    <x v="1"/>
    <x v="1"/>
    <x v="0"/>
    <s v="Honda CR-V 2.4L 2WD, 2017, Petrol"/>
    <x v="44"/>
    <x v="44"/>
    <n v="8"/>
  </r>
  <r>
    <x v="20"/>
    <s v="Compass"/>
    <n v="2017"/>
    <x v="1"/>
    <n v="65000"/>
    <x v="0"/>
    <n v="0"/>
    <x v="1"/>
    <x v="0"/>
    <x v="0"/>
    <s v="Jeep Compass 2.0 Longitude, 2017, Diesel"/>
    <x v="111"/>
    <x v="111"/>
    <n v="8"/>
  </r>
  <r>
    <x v="3"/>
    <s v="Endeavour"/>
    <n v="2012"/>
    <x v="6"/>
    <n v="116574"/>
    <x v="1"/>
    <n v="1"/>
    <x v="1"/>
    <x v="0"/>
    <x v="0"/>
    <s v="Ford Endeavour 2003-2013 4X4 XLT AT, 2012, Diesel"/>
    <x v="62"/>
    <x v="62"/>
    <n v="13"/>
  </r>
  <r>
    <x v="1"/>
    <s v="Dzire"/>
    <n v="2021"/>
    <x v="11"/>
    <n v="15000"/>
    <x v="1"/>
    <n v="1"/>
    <x v="0"/>
    <x v="1"/>
    <x v="0"/>
    <s v="Maruti Suzuki Dzire 1.2 ZXI AMT, 2021, Petrol"/>
    <x v="274"/>
    <x v="274"/>
    <n v="4"/>
  </r>
  <r>
    <x v="1"/>
    <s v="Swift-Dzire"/>
    <n v="2021"/>
    <x v="11"/>
    <n v="64000"/>
    <x v="1"/>
    <n v="1"/>
    <x v="0"/>
    <x v="1"/>
    <x v="0"/>
    <s v="Maruti Suzuki Swift Dzire 2021 Automatic Petrol Well Maintained"/>
    <x v="53"/>
    <x v="53"/>
    <n v="4"/>
  </r>
  <r>
    <x v="7"/>
    <s v="Jazz"/>
    <n v="2018"/>
    <x v="5"/>
    <n v="81000"/>
    <x v="1"/>
    <n v="1"/>
    <x v="0"/>
    <x v="1"/>
    <x v="0"/>
    <s v="Honda Jazz VX CVT, 2018, Petrol"/>
    <x v="289"/>
    <x v="289"/>
    <n v="7"/>
  </r>
  <r>
    <x v="5"/>
    <s v="Aura"/>
    <n v="2021"/>
    <x v="11"/>
    <n v="20000"/>
    <x v="0"/>
    <n v="0"/>
    <x v="1"/>
    <x v="1"/>
    <x v="0"/>
    <s v="Hyundai Aura S Manual, 2021, Petrol"/>
    <x v="1"/>
    <x v="1"/>
    <n v="4"/>
  </r>
  <r>
    <x v="1"/>
    <s v="Swift"/>
    <n v="2023"/>
    <x v="12"/>
    <n v="16000"/>
    <x v="1"/>
    <n v="1"/>
    <x v="0"/>
    <x v="1"/>
    <x v="0"/>
    <s v="Maruti Suzuki Swift ZXi Plus AMT Dual Tone, 2023, Petrol"/>
    <x v="21"/>
    <x v="21"/>
    <n v="2"/>
  </r>
  <r>
    <x v="5"/>
    <s v="i20"/>
    <n v="2022"/>
    <x v="13"/>
    <n v="7700"/>
    <x v="0"/>
    <n v="0"/>
    <x v="0"/>
    <x v="1"/>
    <x v="0"/>
    <s v="Hyundai i20 Sportz 1.0 Turbo IMT, 2022, Petrol"/>
    <x v="86"/>
    <x v="86"/>
    <n v="3"/>
  </r>
  <r>
    <x v="1"/>
    <s v="Swift"/>
    <n v="2023"/>
    <x v="12"/>
    <n v="11000"/>
    <x v="1"/>
    <n v="1"/>
    <x v="0"/>
    <x v="1"/>
    <x v="0"/>
    <s v="Maruti Suzuki Swift AMT ZXI Plus, 2023, Petrol"/>
    <x v="100"/>
    <x v="100"/>
    <n v="2"/>
  </r>
  <r>
    <x v="1"/>
    <s v="Ertiga"/>
    <n v="2020"/>
    <x v="4"/>
    <n v="18000"/>
    <x v="0"/>
    <n v="0"/>
    <x v="0"/>
    <x v="1"/>
    <x v="0"/>
    <s v="Maruti Suzuki Ertiga ZXI Plus SHVS, 2020, Petrol"/>
    <x v="30"/>
    <x v="30"/>
    <n v="5"/>
  </r>
  <r>
    <x v="1"/>
    <s v="Eeco"/>
    <n v="2020"/>
    <x v="4"/>
    <n v="30000"/>
    <x v="1"/>
    <n v="1"/>
    <x v="0"/>
    <x v="1"/>
    <x v="0"/>
    <s v="Maruti Suzuki Eeco 2020"/>
    <x v="179"/>
    <x v="179"/>
    <n v="5"/>
  </r>
  <r>
    <x v="4"/>
    <s v="Innova Crysta"/>
    <n v="2018"/>
    <x v="5"/>
    <n v="53000"/>
    <x v="1"/>
    <n v="1"/>
    <x v="1"/>
    <x v="0"/>
    <x v="0"/>
    <s v="Toyota Innova Crysta 2.8 GX AT 7 STR, 2018, Diesel"/>
    <x v="94"/>
    <x v="94"/>
    <n v="7"/>
  </r>
  <r>
    <x v="13"/>
    <s v="Indigo Ecs"/>
    <n v="2016"/>
    <x v="8"/>
    <n v="43500"/>
    <x v="0"/>
    <n v="0"/>
    <x v="1"/>
    <x v="0"/>
    <x v="0"/>
    <s v="Tata Indigo Ecs 2016 Diesel 43500 Km Driven"/>
    <x v="105"/>
    <x v="105"/>
    <n v="9"/>
  </r>
  <r>
    <x v="5"/>
    <s v="Eon"/>
    <n v="2016"/>
    <x v="8"/>
    <n v="50000"/>
    <x v="0"/>
    <n v="0"/>
    <x v="0"/>
    <x v="1"/>
    <x v="0"/>
    <s v="Hyundai EON Era +, 2016, Petrol"/>
    <x v="412"/>
    <x v="412"/>
    <n v="9"/>
  </r>
  <r>
    <x v="7"/>
    <s v="WRV"/>
    <n v="2017"/>
    <x v="1"/>
    <n v="84000"/>
    <x v="0"/>
    <n v="0"/>
    <x v="0"/>
    <x v="0"/>
    <x v="0"/>
    <s v="Honda WR-V i-VTEC VX, 2017, Diesel"/>
    <x v="129"/>
    <x v="129"/>
    <n v="8"/>
  </r>
  <r>
    <x v="9"/>
    <s v="Duster"/>
    <n v="2019"/>
    <x v="2"/>
    <n v="79200"/>
    <x v="1"/>
    <n v="1"/>
    <x v="0"/>
    <x v="0"/>
    <x v="0"/>
    <s v="Renault Duster RXS, 2019, Diesel"/>
    <x v="423"/>
    <x v="423"/>
    <n v="6"/>
  </r>
  <r>
    <x v="14"/>
    <s v="Rapid"/>
    <n v="2019"/>
    <x v="2"/>
    <n v="60110"/>
    <x v="1"/>
    <n v="1"/>
    <x v="1"/>
    <x v="1"/>
    <x v="0"/>
    <s v="Skoda Rapid, 2019, Petrol"/>
    <x v="92"/>
    <x v="92"/>
    <n v="6"/>
  </r>
  <r>
    <x v="1"/>
    <s v="Swift-Dzire"/>
    <n v="2015"/>
    <x v="9"/>
    <n v="58200"/>
    <x v="0"/>
    <n v="0"/>
    <x v="1"/>
    <x v="1"/>
    <x v="1"/>
    <s v="Maruti Suzuki Swift Dzire 1.2 Vxi BSIV, 2015, Petrol"/>
    <x v="215"/>
    <x v="215"/>
    <n v="10"/>
  </r>
  <r>
    <x v="1"/>
    <s v="Alto-800"/>
    <n v="2013"/>
    <x v="14"/>
    <n v="16231"/>
    <x v="0"/>
    <n v="0"/>
    <x v="0"/>
    <x v="1"/>
    <x v="0"/>
    <s v="Maruti Suzuki Alto 800 STD Optional, 2013, Petrol"/>
    <x v="424"/>
    <x v="424"/>
    <n v="12"/>
  </r>
  <r>
    <x v="1"/>
    <s v="Swift-Dzire"/>
    <n v="2019"/>
    <x v="2"/>
    <n v="65000"/>
    <x v="1"/>
    <n v="1"/>
    <x v="0"/>
    <x v="0"/>
    <x v="0"/>
    <s v="Maruti Suzuki Swift Dzire AMT VDI, 2019, Diesel"/>
    <x v="354"/>
    <x v="354"/>
    <n v="6"/>
  </r>
  <r>
    <x v="5"/>
    <s v="i10"/>
    <n v="2009"/>
    <x v="16"/>
    <n v="16000"/>
    <x v="1"/>
    <n v="1"/>
    <x v="0"/>
    <x v="1"/>
    <x v="1"/>
    <s v="Hyundai i10 Sportz AT, 2009, Petrol"/>
    <x v="99"/>
    <x v="99"/>
    <n v="16"/>
  </r>
  <r>
    <x v="5"/>
    <s v="Santro Xing"/>
    <n v="2006"/>
    <x v="19"/>
    <n v="32950"/>
    <x v="0"/>
    <n v="0"/>
    <x v="1"/>
    <x v="1"/>
    <x v="0"/>
    <s v="Hyundai Santro Xing 2006"/>
    <x v="425"/>
    <x v="425"/>
    <n v="19"/>
  </r>
  <r>
    <x v="1"/>
    <s v="Ertiga"/>
    <n v="2017"/>
    <x v="1"/>
    <n v="68000"/>
    <x v="0"/>
    <n v="0"/>
    <x v="0"/>
    <x v="0"/>
    <x v="0"/>
    <s v="Maruti Suzuki Ertiga SHVS ZDI Plus, 2017, Diesel"/>
    <x v="27"/>
    <x v="27"/>
    <n v="8"/>
  </r>
  <r>
    <x v="4"/>
    <s v="Innova Crysta"/>
    <n v="2016"/>
    <x v="8"/>
    <n v="125000"/>
    <x v="1"/>
    <n v="1"/>
    <x v="0"/>
    <x v="0"/>
    <x v="0"/>
    <s v="Toyota Innova Crysta 2.8 GX AT, 2016, Diesel"/>
    <x v="426"/>
    <x v="426"/>
    <n v="9"/>
  </r>
  <r>
    <x v="5"/>
    <s v="Alcazar"/>
    <n v="2021"/>
    <x v="11"/>
    <n v="40500"/>
    <x v="1"/>
    <n v="1"/>
    <x v="0"/>
    <x v="1"/>
    <x v="0"/>
    <s v="Hyundai Alcazar 2021 Petrol Good Condition"/>
    <x v="427"/>
    <x v="427"/>
    <n v="4"/>
  </r>
  <r>
    <x v="10"/>
    <s v="Hector"/>
    <n v="2020"/>
    <x v="4"/>
    <n v="45000"/>
    <x v="1"/>
    <n v="1"/>
    <x v="1"/>
    <x v="1"/>
    <x v="0"/>
    <s v="MG Hector 2020 Petrol 45000 Km Driven"/>
    <x v="45"/>
    <x v="45"/>
    <n v="5"/>
  </r>
  <r>
    <x v="7"/>
    <s v="Jazz"/>
    <n v="2012"/>
    <x v="6"/>
    <n v="59600"/>
    <x v="0"/>
    <n v="0"/>
    <x v="1"/>
    <x v="1"/>
    <x v="0"/>
    <s v="Honda Jazz 2012 Petrol Good Condition"/>
    <x v="211"/>
    <x v="211"/>
    <n v="13"/>
  </r>
  <r>
    <x v="5"/>
    <s v="Elantra"/>
    <n v="2015"/>
    <x v="9"/>
    <n v="80000"/>
    <x v="0"/>
    <n v="0"/>
    <x v="0"/>
    <x v="1"/>
    <x v="0"/>
    <s v="Hyundai Elantra 2012-2015 SX, 2015, Petrol"/>
    <x v="26"/>
    <x v="26"/>
    <n v="10"/>
  </r>
  <r>
    <x v="1"/>
    <s v="Swift-Dzire-Tour"/>
    <n v="2016"/>
    <x v="8"/>
    <n v="107000"/>
    <x v="0"/>
    <n v="0"/>
    <x v="1"/>
    <x v="0"/>
    <x v="0"/>
    <s v="Swift dzire tour 2016 model non accidental"/>
    <x v="59"/>
    <x v="59"/>
    <n v="9"/>
  </r>
  <r>
    <x v="1"/>
    <s v="Alto-K10"/>
    <n v="2013"/>
    <x v="14"/>
    <n v="65321"/>
    <x v="0"/>
    <n v="0"/>
    <x v="0"/>
    <x v="1"/>
    <x v="0"/>
    <s v="Maruti Suzuki Alto K10 1.0 VXI, 2013, Petrol"/>
    <x v="428"/>
    <x v="428"/>
    <n v="12"/>
  </r>
  <r>
    <x v="12"/>
    <s v="C-Class"/>
    <n v="2010"/>
    <x v="0"/>
    <n v="130000"/>
    <x v="1"/>
    <n v="1"/>
    <x v="1"/>
    <x v="0"/>
    <x v="0"/>
    <s v="Mercedes-Benz C-Class 2.1 C220 CDI Elegance, 2010, Diesel"/>
    <x v="81"/>
    <x v="81"/>
    <n v="15"/>
  </r>
  <r>
    <x v="1"/>
    <s v="Swift-Dzire"/>
    <n v="2017"/>
    <x v="1"/>
    <n v="32000"/>
    <x v="1"/>
    <n v="1"/>
    <x v="1"/>
    <x v="1"/>
    <x v="0"/>
    <s v="Maruti Suzuki Swift Dzire 2017 Petrol 32000 Km Driven"/>
    <x v="262"/>
    <x v="262"/>
    <n v="8"/>
  </r>
  <r>
    <x v="0"/>
    <s v="VentoTest"/>
    <n v="2017"/>
    <x v="1"/>
    <n v="56300"/>
    <x v="0"/>
    <n v="0"/>
    <x v="1"/>
    <x v="1"/>
    <x v="1"/>
    <s v="Volkswagen Vento [2015-2017] 1.6 Highline Plus, 2017, Petrol"/>
    <x v="349"/>
    <x v="349"/>
    <n v="8"/>
  </r>
  <r>
    <x v="26"/>
    <s v="Redi Go"/>
    <n v="2019"/>
    <x v="2"/>
    <n v="15698"/>
    <x v="1"/>
    <n v="1"/>
    <x v="1"/>
    <x v="1"/>
    <x v="0"/>
    <s v="Datsun Redi Go 1.0 Limited Edition 2018, 2019, Petrol"/>
    <x v="50"/>
    <x v="50"/>
    <n v="6"/>
  </r>
  <r>
    <x v="1"/>
    <s v="Swift"/>
    <n v="2010"/>
    <x v="0"/>
    <n v="120000"/>
    <x v="1"/>
    <n v="1"/>
    <x v="1"/>
    <x v="0"/>
    <x v="0"/>
    <s v="Maruti Suzuki Swift 2010"/>
    <x v="402"/>
    <x v="402"/>
    <n v="15"/>
  </r>
  <r>
    <x v="1"/>
    <s v="Alto"/>
    <n v="2005"/>
    <x v="15"/>
    <n v="60000"/>
    <x v="0"/>
    <n v="0"/>
    <x v="1"/>
    <x v="1"/>
    <x v="0"/>
    <s v="Maruti Suzuki Alto 2005 Petrol Well Maintained"/>
    <x v="339"/>
    <x v="339"/>
    <n v="20"/>
  </r>
  <r>
    <x v="9"/>
    <s v="Duster"/>
    <n v="2013"/>
    <x v="14"/>
    <n v="98325"/>
    <x v="0"/>
    <n v="0"/>
    <x v="1"/>
    <x v="0"/>
    <x v="0"/>
    <s v="Renault Duster 85PS Diesel RxL, 2013, Diesel"/>
    <x v="61"/>
    <x v="61"/>
    <n v="12"/>
  </r>
  <r>
    <x v="1"/>
    <s v="Alto-K10"/>
    <n v="2016"/>
    <x v="8"/>
    <n v="75000"/>
    <x v="0"/>
    <n v="0"/>
    <x v="1"/>
    <x v="1"/>
    <x v="0"/>
    <s v="Alto k10 mint condition"/>
    <x v="429"/>
    <x v="429"/>
    <n v="9"/>
  </r>
  <r>
    <x v="0"/>
    <s v="Polo"/>
    <n v="2021"/>
    <x v="11"/>
    <n v="14500"/>
    <x v="0"/>
    <n v="0"/>
    <x v="1"/>
    <x v="1"/>
    <x v="1"/>
    <s v="Showroom condition Volkswagan polo"/>
    <x v="52"/>
    <x v="52"/>
    <n v="4"/>
  </r>
  <r>
    <x v="22"/>
    <s v="Motors FM Gurkha"/>
    <n v="2022"/>
    <x v="13"/>
    <n v="21000"/>
    <x v="0"/>
    <n v="0"/>
    <x v="0"/>
    <x v="0"/>
    <x v="0"/>
    <s v="Force Motors Gurkha 4X4, 2022, Diesel"/>
    <x v="283"/>
    <x v="283"/>
    <n v="3"/>
  </r>
  <r>
    <x v="5"/>
    <s v="Santa Fe"/>
    <n v="2014"/>
    <x v="3"/>
    <n v="62394"/>
    <x v="1"/>
    <n v="1"/>
    <x v="1"/>
    <x v="0"/>
    <x v="0"/>
    <s v="Hyundai Santa Fe 4WD AT, 2014, Diesel"/>
    <x v="352"/>
    <x v="352"/>
    <n v="11"/>
  </r>
  <r>
    <x v="11"/>
    <s v="XUV500"/>
    <n v="2016"/>
    <x v="8"/>
    <n v="95000"/>
    <x v="0"/>
    <n v="0"/>
    <x v="0"/>
    <x v="0"/>
    <x v="1"/>
    <s v="Mahindra XUV500 2.2 W10, 2016, Diesel"/>
    <x v="156"/>
    <x v="156"/>
    <n v="9"/>
  </r>
  <r>
    <x v="21"/>
    <s v="Kicks"/>
    <n v="2019"/>
    <x v="2"/>
    <n v="125000"/>
    <x v="0"/>
    <n v="0"/>
    <x v="0"/>
    <x v="0"/>
    <x v="0"/>
    <s v="Nissan Kicks XV Premium D, 2019, Diesel"/>
    <x v="98"/>
    <x v="98"/>
    <n v="6"/>
  </r>
  <r>
    <x v="7"/>
    <s v="City"/>
    <n v="2014"/>
    <x v="3"/>
    <n v="61000"/>
    <x v="0"/>
    <n v="0"/>
    <x v="1"/>
    <x v="1"/>
    <x v="0"/>
    <s v="Honda City V Petrol CVT, 2014, Petrol"/>
    <x v="183"/>
    <x v="183"/>
    <n v="11"/>
  </r>
  <r>
    <x v="5"/>
    <s v="i10"/>
    <n v="2016"/>
    <x v="8"/>
    <n v="41258"/>
    <x v="0"/>
    <n v="0"/>
    <x v="0"/>
    <x v="1"/>
    <x v="0"/>
    <s v="Hyundai i10 1.2 Kappa SPORTZ, 2016, Petrol"/>
    <x v="412"/>
    <x v="412"/>
    <n v="9"/>
  </r>
  <r>
    <x v="1"/>
    <s v="Alto-K10"/>
    <n v="2018"/>
    <x v="5"/>
    <n v="46000"/>
    <x v="1"/>
    <n v="1"/>
    <x v="0"/>
    <x v="1"/>
    <x v="0"/>
    <s v="Maruti Suzuki Alto K10 AT 2018 Petrol 46000 Km Driven"/>
    <x v="20"/>
    <x v="20"/>
    <n v="7"/>
  </r>
  <r>
    <x v="5"/>
    <s v="Verna"/>
    <n v="2013"/>
    <x v="14"/>
    <n v="82000"/>
    <x v="0"/>
    <n v="0"/>
    <x v="1"/>
    <x v="0"/>
    <x v="0"/>
    <s v="Hyundai Verna 2013 Diesel 82000 Km Driven"/>
    <x v="430"/>
    <x v="430"/>
    <n v="12"/>
  </r>
  <r>
    <x v="1"/>
    <s v="Wagon-R"/>
    <n v="2006"/>
    <x v="19"/>
    <n v="59700"/>
    <x v="0"/>
    <n v="0"/>
    <x v="1"/>
    <x v="1"/>
    <x v="0"/>
    <s v="Maruti Suzuki Wagon R 2006 Petrol 59700 Km Driven"/>
    <x v="166"/>
    <x v="166"/>
    <n v="19"/>
  </r>
  <r>
    <x v="9"/>
    <s v="KWID"/>
    <n v="2019"/>
    <x v="2"/>
    <n v="60000"/>
    <x v="1"/>
    <n v="1"/>
    <x v="1"/>
    <x v="1"/>
    <x v="0"/>
    <s v="Renault KWID Well Maintained"/>
    <x v="174"/>
    <x v="174"/>
    <n v="6"/>
  </r>
  <r>
    <x v="5"/>
    <s v="Creta"/>
    <n v="2015"/>
    <x v="9"/>
    <n v="76000"/>
    <x v="0"/>
    <n v="0"/>
    <x v="1"/>
    <x v="0"/>
    <x v="0"/>
    <s v="Hyundai Creta 1.6 SX, 2015, Diesel"/>
    <x v="253"/>
    <x v="253"/>
    <n v="10"/>
  </r>
  <r>
    <x v="4"/>
    <s v="Fortuner"/>
    <n v="2015"/>
    <x v="9"/>
    <n v="130000"/>
    <x v="0"/>
    <n v="0"/>
    <x v="1"/>
    <x v="0"/>
    <x v="1"/>
    <s v="Toyota Fortuner 3.0 4X2 MT, 2015, Diesel"/>
    <x v="18"/>
    <x v="18"/>
    <n v="10"/>
  </r>
  <r>
    <x v="1"/>
    <s v="Wagon R"/>
    <n v="2009"/>
    <x v="16"/>
    <n v="61000"/>
    <x v="0"/>
    <n v="0"/>
    <x v="1"/>
    <x v="1"/>
    <x v="0"/>
    <s v="Maruti Suzuki Wagon R VXI, 2009, Petrol"/>
    <x v="431"/>
    <x v="431"/>
    <n v="16"/>
  </r>
  <r>
    <x v="1"/>
    <s v="Swift"/>
    <n v="2012"/>
    <x v="6"/>
    <n v="72000"/>
    <x v="0"/>
    <n v="0"/>
    <x v="1"/>
    <x v="1"/>
    <x v="0"/>
    <s v="Maruti Suzuki Swift 1.2 VXI (O), 2012, Petrol"/>
    <x v="412"/>
    <x v="412"/>
    <n v="13"/>
  </r>
  <r>
    <x v="8"/>
    <s v="A3"/>
    <n v="2016"/>
    <x v="8"/>
    <n v="94000"/>
    <x v="1"/>
    <n v="1"/>
    <x v="0"/>
    <x v="0"/>
    <x v="0"/>
    <s v="Audi A3 2.0 35 TDI Premium + Sunroof, 2016, Diesel"/>
    <x v="187"/>
    <x v="187"/>
    <n v="9"/>
  </r>
  <r>
    <x v="1"/>
    <s v="Swift"/>
    <n v="2012"/>
    <x v="6"/>
    <n v="125000"/>
    <x v="1"/>
    <n v="1"/>
    <x v="0"/>
    <x v="0"/>
    <x v="0"/>
    <s v="Maruti Suzuki Swift 2012 Diesel 125000 Km Driven"/>
    <x v="76"/>
    <x v="76"/>
    <n v="13"/>
  </r>
  <r>
    <x v="5"/>
    <s v="Verna"/>
    <n v="2016"/>
    <x v="8"/>
    <n v="64000"/>
    <x v="0"/>
    <n v="0"/>
    <x v="0"/>
    <x v="0"/>
    <x v="0"/>
    <s v="Hyundai Verna CRDi 1.6 SX, 2016, Diesel"/>
    <x v="83"/>
    <x v="83"/>
    <n v="9"/>
  </r>
  <r>
    <x v="5"/>
    <s v="Fluidic Verna"/>
    <n v="2013"/>
    <x v="14"/>
    <n v="64000"/>
    <x v="1"/>
    <n v="1"/>
    <x v="1"/>
    <x v="0"/>
    <x v="0"/>
    <s v="Hyundai Fluidic Verna 1.6 CRDi S(O), 2013, Diesel"/>
    <x v="29"/>
    <x v="29"/>
    <n v="12"/>
  </r>
  <r>
    <x v="1"/>
    <s v="Swift"/>
    <n v="2014"/>
    <x v="3"/>
    <n v="106000"/>
    <x v="0"/>
    <n v="0"/>
    <x v="1"/>
    <x v="0"/>
    <x v="1"/>
    <s v="Maruti Suzuki Swift 2011-2014 VDI, 2014, Diesel"/>
    <x v="88"/>
    <x v="88"/>
    <n v="11"/>
  </r>
  <r>
    <x v="13"/>
    <s v="Nano"/>
    <n v="2016"/>
    <x v="8"/>
    <n v="39000"/>
    <x v="1"/>
    <n v="1"/>
    <x v="0"/>
    <x v="1"/>
    <x v="0"/>
    <s v="Tata Nano 2012-2015 Twist XT, 2016, Petrol"/>
    <x v="387"/>
    <x v="387"/>
    <n v="9"/>
  </r>
  <r>
    <x v="1"/>
    <s v="Swift"/>
    <n v="2015"/>
    <x v="9"/>
    <n v="102000"/>
    <x v="0"/>
    <n v="0"/>
    <x v="1"/>
    <x v="0"/>
    <x v="0"/>
    <s v="Maruti Suzuki Swift VDI Optional, 2015, Diesel"/>
    <x v="119"/>
    <x v="119"/>
    <n v="10"/>
  </r>
  <r>
    <x v="5"/>
    <s v="Grand i10"/>
    <n v="2016"/>
    <x v="8"/>
    <n v="25000"/>
    <x v="1"/>
    <n v="1"/>
    <x v="0"/>
    <x v="1"/>
    <x v="1"/>
    <s v="Hyundai Grand i10 1.2 Kappa VTVT Asta (O) AT, 2016, Petrol"/>
    <x v="266"/>
    <x v="266"/>
    <n v="9"/>
  </r>
  <r>
    <x v="5"/>
    <s v="Elantra"/>
    <n v="2015"/>
    <x v="9"/>
    <n v="53500"/>
    <x v="0"/>
    <n v="0"/>
    <x v="0"/>
    <x v="0"/>
    <x v="2"/>
    <s v="Hyundai Elantra 1.6 SX, 2015, Diesel"/>
    <x v="370"/>
    <x v="370"/>
    <n v="10"/>
  </r>
  <r>
    <x v="1"/>
    <s v="Ertiga"/>
    <n v="2019"/>
    <x v="2"/>
    <n v="73000"/>
    <x v="0"/>
    <n v="0"/>
    <x v="0"/>
    <x v="0"/>
    <x v="0"/>
    <s v="Maruti Suzuki Ertiga ZDI+ SHVS, 2019, Diesel"/>
    <x v="294"/>
    <x v="294"/>
    <n v="6"/>
  </r>
  <r>
    <x v="23"/>
    <s v="Outlander"/>
    <n v="2009"/>
    <x v="16"/>
    <n v="64800"/>
    <x v="1"/>
    <n v="1"/>
    <x v="1"/>
    <x v="1"/>
    <x v="0"/>
    <s v="Mitsubishi Outlander 2.4 CVT, 2009, Petrol"/>
    <x v="432"/>
    <x v="432"/>
    <n v="16"/>
  </r>
  <r>
    <x v="2"/>
    <s v="3 Series"/>
    <n v="2013"/>
    <x v="14"/>
    <n v="75000"/>
    <x v="1"/>
    <n v="1"/>
    <x v="1"/>
    <x v="0"/>
    <x v="0"/>
    <s v="BMW 3 Series 320d Sport, 2013, Diesel"/>
    <x v="108"/>
    <x v="108"/>
    <n v="12"/>
  </r>
  <r>
    <x v="10"/>
    <s v="Hector"/>
    <n v="2021"/>
    <x v="11"/>
    <n v="36000"/>
    <x v="1"/>
    <n v="1"/>
    <x v="0"/>
    <x v="1"/>
    <x v="4"/>
    <s v="MG Hector 1.5 DCT Sharp, 2021, Petrol"/>
    <x v="24"/>
    <x v="24"/>
    <n v="4"/>
  </r>
  <r>
    <x v="1"/>
    <s v="Ciaz"/>
    <n v="2015"/>
    <x v="9"/>
    <n v="74000"/>
    <x v="0"/>
    <n v="0"/>
    <x v="0"/>
    <x v="0"/>
    <x v="0"/>
    <s v="Maruti Suzuki Ciaz ZDI BS IV, 2015, Diesel"/>
    <x v="266"/>
    <x v="266"/>
    <n v="10"/>
  </r>
  <r>
    <x v="1"/>
    <s v="Wagon-R-1-0"/>
    <n v="2016"/>
    <x v="8"/>
    <n v="44000"/>
    <x v="1"/>
    <n v="1"/>
    <x v="1"/>
    <x v="1"/>
    <x v="0"/>
    <s v="Maruti Suzuki Wagon R 1.0 2015-2019 VXI (O) AMT, 2016, Petrol"/>
    <x v="84"/>
    <x v="84"/>
    <n v="9"/>
  </r>
  <r>
    <x v="1"/>
    <s v="Ertiga"/>
    <n v="2016"/>
    <x v="8"/>
    <n v="50000"/>
    <x v="0"/>
    <n v="0"/>
    <x v="0"/>
    <x v="0"/>
    <x v="0"/>
    <s v="Maruti Suzuki Ertiga 2016"/>
    <x v="370"/>
    <x v="370"/>
    <n v="9"/>
  </r>
  <r>
    <x v="3"/>
    <s v="Ecosport"/>
    <n v="2017"/>
    <x v="1"/>
    <n v="48082"/>
    <x v="1"/>
    <n v="1"/>
    <x v="0"/>
    <x v="1"/>
    <x v="0"/>
    <s v="Ford Ecosport 1.5 Ti VCT AT Titanium, 2017, Petrol"/>
    <x v="309"/>
    <x v="309"/>
    <n v="8"/>
  </r>
  <r>
    <x v="1"/>
    <s v="Swift-Dzire"/>
    <n v="2018"/>
    <x v="5"/>
    <n v="43000"/>
    <x v="1"/>
    <n v="1"/>
    <x v="0"/>
    <x v="1"/>
    <x v="1"/>
    <s v="Maruti Suzuki Swift Dzire VXI(O) AMT, 2018, Petrol"/>
    <x v="147"/>
    <x v="147"/>
    <n v="7"/>
  </r>
  <r>
    <x v="5"/>
    <s v="Grand i10 Nios"/>
    <n v="2022"/>
    <x v="13"/>
    <n v="18400"/>
    <x v="1"/>
    <n v="1"/>
    <x v="0"/>
    <x v="1"/>
    <x v="0"/>
    <s v="Hyundai Grand i10 Nios Asta 1.2 Kappa AMT, 2022, Petrol"/>
    <x v="62"/>
    <x v="62"/>
    <n v="3"/>
  </r>
  <r>
    <x v="13"/>
    <s v="Tigor"/>
    <n v="2022"/>
    <x v="13"/>
    <n v="4600"/>
    <x v="1"/>
    <n v="1"/>
    <x v="1"/>
    <x v="1"/>
    <x v="0"/>
    <s v="Tata Tigor 1.2 Revotron XZA Plus AMT, 2022, Petrol"/>
    <x v="27"/>
    <x v="27"/>
    <n v="3"/>
  </r>
  <r>
    <x v="1"/>
    <s v="Vitara Brezza"/>
    <n v="2018"/>
    <x v="5"/>
    <n v="72000"/>
    <x v="1"/>
    <n v="1"/>
    <x v="0"/>
    <x v="0"/>
    <x v="0"/>
    <s v="Maruti Suzuki Vitara Brezza VDI(O) AMT, 2018, Diesel"/>
    <x v="36"/>
    <x v="36"/>
    <n v="7"/>
  </r>
  <r>
    <x v="7"/>
    <s v="Civic"/>
    <n v="2019"/>
    <x v="2"/>
    <n v="45000"/>
    <x v="1"/>
    <n v="1"/>
    <x v="0"/>
    <x v="1"/>
    <x v="0"/>
    <s v="Honda Civic ZX CVT i-vtec, 2019, Petrol"/>
    <x v="138"/>
    <x v="138"/>
    <n v="6"/>
  </r>
  <r>
    <x v="11"/>
    <s v="XUV500"/>
    <n v="2017"/>
    <x v="1"/>
    <n v="90000"/>
    <x v="0"/>
    <n v="0"/>
    <x v="0"/>
    <x v="0"/>
    <x v="0"/>
    <s v="Mahindra XUV500 AT W10 AWD, 2017, Diesel"/>
    <x v="89"/>
    <x v="89"/>
    <n v="8"/>
  </r>
  <r>
    <x v="1"/>
    <s v="Vitara-Brezza"/>
    <n v="2018"/>
    <x v="5"/>
    <n v="117000"/>
    <x v="1"/>
    <n v="1"/>
    <x v="1"/>
    <x v="0"/>
    <x v="0"/>
    <s v="Maruti Suzuki Vitara Brezza ZDi, 2018, Diesel"/>
    <x v="11"/>
    <x v="11"/>
    <n v="7"/>
  </r>
  <r>
    <x v="2"/>
    <s v="3 Series Gran Limousine"/>
    <n v="2012"/>
    <x v="6"/>
    <n v="51000"/>
    <x v="1"/>
    <n v="1"/>
    <x v="1"/>
    <x v="0"/>
    <x v="0"/>
    <s v="BMW 3 Series Gran Limousine 2.0 320Ld Luxury Line, 2012, Diesel"/>
    <x v="5"/>
    <x v="5"/>
    <n v="13"/>
  </r>
  <r>
    <x v="1"/>
    <s v="Swift"/>
    <n v="2018"/>
    <x v="5"/>
    <n v="66000"/>
    <x v="1"/>
    <n v="1"/>
    <x v="1"/>
    <x v="1"/>
    <x v="0"/>
    <s v="Maruti Suzuki Swift AMT ZXI Plus, 2018, Petrol"/>
    <x v="52"/>
    <x v="52"/>
    <n v="7"/>
  </r>
  <r>
    <x v="0"/>
    <s v="Jetta"/>
    <n v="2014"/>
    <x v="3"/>
    <n v="89000"/>
    <x v="1"/>
    <n v="1"/>
    <x v="0"/>
    <x v="0"/>
    <x v="0"/>
    <s v="Volkswagen Jetta 2.0L TDI Highline AT, 2014, Diesel"/>
    <x v="81"/>
    <x v="81"/>
    <n v="11"/>
  </r>
  <r>
    <x v="15"/>
    <s v="Beat"/>
    <n v="2014"/>
    <x v="3"/>
    <n v="67000"/>
    <x v="0"/>
    <n v="0"/>
    <x v="1"/>
    <x v="0"/>
    <x v="0"/>
    <s v="Chevrolet Beat Diesel LTZ, 2014, Diesel"/>
    <x v="166"/>
    <x v="166"/>
    <n v="11"/>
  </r>
  <r>
    <x v="4"/>
    <s v="Innova"/>
    <n v="2010"/>
    <x v="0"/>
    <n v="101412"/>
    <x v="0"/>
    <n v="0"/>
    <x v="1"/>
    <x v="0"/>
    <x v="0"/>
    <s v="Toyota Innova 2010 Diesel"/>
    <x v="6"/>
    <x v="6"/>
    <n v="15"/>
  </r>
  <r>
    <x v="7"/>
    <s v="City"/>
    <n v="2015"/>
    <x v="9"/>
    <n v="68530"/>
    <x v="0"/>
    <n v="0"/>
    <x v="0"/>
    <x v="1"/>
    <x v="2"/>
    <s v="Honda City 2015-2017 i VTEC SV, 2015, Petrol"/>
    <x v="183"/>
    <x v="183"/>
    <n v="10"/>
  </r>
  <r>
    <x v="13"/>
    <s v="Harrier"/>
    <n v="2019"/>
    <x v="2"/>
    <n v="73000"/>
    <x v="0"/>
    <n v="0"/>
    <x v="0"/>
    <x v="0"/>
    <x v="0"/>
    <s v="Tata Harrier XZ, 2019, Diesel"/>
    <x v="141"/>
    <x v="141"/>
    <n v="6"/>
  </r>
  <r>
    <x v="1"/>
    <s v="Wagon-R"/>
    <n v="2018"/>
    <x v="5"/>
    <n v="62000"/>
    <x v="0"/>
    <n v="0"/>
    <x v="1"/>
    <x v="1"/>
    <x v="1"/>
    <s v="Maruti Suzuki Wagon R 2018 petrol/cng 62000 km Driven,"/>
    <x v="433"/>
    <x v="433"/>
    <n v="7"/>
  </r>
  <r>
    <x v="7"/>
    <s v="Amaze"/>
    <n v="2015"/>
    <x v="9"/>
    <n v="40500"/>
    <x v="0"/>
    <n v="0"/>
    <x v="1"/>
    <x v="1"/>
    <x v="0"/>
    <s v="Honda Amaze 2015 Petrol Well Maintained"/>
    <x v="135"/>
    <x v="135"/>
    <n v="10"/>
  </r>
  <r>
    <x v="1"/>
    <n v="800"/>
    <n v="2014"/>
    <x v="3"/>
    <n v="48000"/>
    <x v="1"/>
    <n v="1"/>
    <x v="1"/>
    <x v="1"/>
    <x v="0"/>
    <s v="Maruti Suzuki 800 2014 Petrol Well Maintained"/>
    <x v="63"/>
    <x v="63"/>
    <n v="11"/>
  </r>
  <r>
    <x v="5"/>
    <s v="Verna"/>
    <n v="2018"/>
    <x v="5"/>
    <n v="70111"/>
    <x v="0"/>
    <n v="0"/>
    <x v="0"/>
    <x v="0"/>
    <x v="0"/>
    <s v="Hyundai Verna hyundai-verna-crdi-1.6-sx-option, 2018, Diesel"/>
    <x v="283"/>
    <x v="283"/>
    <n v="7"/>
  </r>
  <r>
    <x v="5"/>
    <s v="Eon"/>
    <n v="2017"/>
    <x v="1"/>
    <n v="68000"/>
    <x v="0"/>
    <n v="0"/>
    <x v="1"/>
    <x v="1"/>
    <x v="0"/>
    <s v="Hyundai EON Era +, 2017, Petrol"/>
    <x v="61"/>
    <x v="61"/>
    <n v="8"/>
  </r>
  <r>
    <x v="2"/>
    <s v="3 Series"/>
    <n v="2013"/>
    <x v="14"/>
    <n v="57000"/>
    <x v="1"/>
    <n v="1"/>
    <x v="0"/>
    <x v="0"/>
    <x v="0"/>
    <s v="BMW 3 Series 2.0 320D Sport Line, 2013, Diesel"/>
    <x v="128"/>
    <x v="128"/>
    <n v="12"/>
  </r>
  <r>
    <x v="13"/>
    <s v="Nano"/>
    <n v="2015"/>
    <x v="9"/>
    <n v="34000"/>
    <x v="0"/>
    <n v="0"/>
    <x v="0"/>
    <x v="1"/>
    <x v="0"/>
    <s v="Tata Nano 2015 Petrol Good Condition"/>
    <x v="434"/>
    <x v="434"/>
    <n v="10"/>
  </r>
  <r>
    <x v="0"/>
    <s v="VentoTest"/>
    <n v="2012"/>
    <x v="6"/>
    <n v="47000"/>
    <x v="0"/>
    <n v="0"/>
    <x v="0"/>
    <x v="0"/>
    <x v="0"/>
    <s v="Volkswagen Vento 1.5 TDI Highline Plus 16 Alloy, 2012, Diesel"/>
    <x v="435"/>
    <x v="435"/>
    <n v="13"/>
  </r>
  <r>
    <x v="15"/>
    <s v="Cruze"/>
    <n v="2016"/>
    <x v="8"/>
    <n v="65000"/>
    <x v="1"/>
    <n v="1"/>
    <x v="1"/>
    <x v="0"/>
    <x v="0"/>
    <s v="Chevrolet Cruze 2014-2016 LTZ AT, 2016, Diesel"/>
    <x v="129"/>
    <x v="129"/>
    <n v="9"/>
  </r>
  <r>
    <x v="5"/>
    <s v="Grand i10"/>
    <n v="2014"/>
    <x v="3"/>
    <n v="51000"/>
    <x v="0"/>
    <n v="0"/>
    <x v="1"/>
    <x v="1"/>
    <x v="1"/>
    <s v="Hyundai Grand i10 2013-2016 Magna, 2014, Petrol"/>
    <x v="84"/>
    <x v="84"/>
    <n v="11"/>
  </r>
  <r>
    <x v="5"/>
    <s v="Venue"/>
    <n v="2022"/>
    <x v="13"/>
    <n v="3000"/>
    <x v="0"/>
    <n v="0"/>
    <x v="0"/>
    <x v="1"/>
    <x v="0"/>
    <s v="Hyundai Venue 2022"/>
    <x v="400"/>
    <x v="400"/>
    <n v="3"/>
  </r>
  <r>
    <x v="5"/>
    <s v="Creta"/>
    <n v="2020"/>
    <x v="4"/>
    <n v="70000"/>
    <x v="1"/>
    <n v="1"/>
    <x v="1"/>
    <x v="1"/>
    <x v="0"/>
    <s v="Hyundai Creta 2020 AUTO SX PETROL"/>
    <x v="186"/>
    <x v="186"/>
    <n v="5"/>
  </r>
  <r>
    <x v="7"/>
    <s v="Brio"/>
    <n v="2013"/>
    <x v="14"/>
    <n v="76000"/>
    <x v="0"/>
    <n v="0"/>
    <x v="1"/>
    <x v="1"/>
    <x v="0"/>
    <s v="Honda Brio 2013-2016 S MT, 2013, Petrol"/>
    <x v="116"/>
    <x v="116"/>
    <n v="12"/>
  </r>
  <r>
    <x v="1"/>
    <s v="Baleno"/>
    <n v="2020"/>
    <x v="4"/>
    <n v="52450"/>
    <x v="0"/>
    <n v="0"/>
    <x v="0"/>
    <x v="1"/>
    <x v="0"/>
    <s v="Maruti Suzuki Baleno 2020 Petrol 52400 Km Driven"/>
    <x v="47"/>
    <x v="47"/>
    <n v="5"/>
  </r>
  <r>
    <x v="11"/>
    <s v="XUV500"/>
    <n v="2014"/>
    <x v="3"/>
    <n v="100000"/>
    <x v="0"/>
    <n v="0"/>
    <x v="1"/>
    <x v="0"/>
    <x v="0"/>
    <s v="Mahindra XUV500 2014 Diesel Well maintained w8"/>
    <x v="88"/>
    <x v="88"/>
    <n v="11"/>
  </r>
  <r>
    <x v="1"/>
    <s v="Ciaz"/>
    <n v="2015"/>
    <x v="9"/>
    <n v="83000"/>
    <x v="0"/>
    <n v="0"/>
    <x v="1"/>
    <x v="0"/>
    <x v="0"/>
    <s v="Maruti Suzuki Ciaz ZDI Plus SHVS, 2015, Diesel"/>
    <x v="51"/>
    <x v="51"/>
    <n v="10"/>
  </r>
  <r>
    <x v="5"/>
    <s v="i10"/>
    <n v="2010"/>
    <x v="0"/>
    <n v="64000"/>
    <x v="0"/>
    <n v="0"/>
    <x v="0"/>
    <x v="1"/>
    <x v="0"/>
    <s v="Hyundai i10 2010 Petrol Well Maintained"/>
    <x v="388"/>
    <x v="388"/>
    <n v="15"/>
  </r>
  <r>
    <x v="1"/>
    <s v="Wagon-R"/>
    <n v="2017"/>
    <x v="1"/>
    <n v="95000"/>
    <x v="0"/>
    <n v="0"/>
    <x v="1"/>
    <x v="1"/>
    <x v="0"/>
    <s v="Maruti Suzuki Wagon R 2017 Petrol 95000 Km Driven"/>
    <x v="50"/>
    <x v="50"/>
    <n v="8"/>
  </r>
  <r>
    <x v="1"/>
    <s v="Swift"/>
    <n v="2015"/>
    <x v="9"/>
    <n v="52000"/>
    <x v="0"/>
    <n v="0"/>
    <x v="0"/>
    <x v="1"/>
    <x v="0"/>
    <s v="Maruti Suzuki Swift VXI Optional, 2015, Petrol"/>
    <x v="20"/>
    <x v="20"/>
    <n v="10"/>
  </r>
  <r>
    <x v="3"/>
    <s v="Figo"/>
    <n v="2011"/>
    <x v="10"/>
    <n v="68000"/>
    <x v="0"/>
    <n v="0"/>
    <x v="0"/>
    <x v="1"/>
    <x v="0"/>
    <s v="Ford Figo 2010-2012 Petrol ZXI, 2011, Petrol"/>
    <x v="191"/>
    <x v="191"/>
    <n v="14"/>
  </r>
  <r>
    <x v="7"/>
    <s v="Jazz"/>
    <n v="2016"/>
    <x v="8"/>
    <n v="90500"/>
    <x v="0"/>
    <n v="0"/>
    <x v="1"/>
    <x v="0"/>
    <x v="0"/>
    <s v="Honda Jazz 2016 Diesel Good Condition. Re Registred KL 53"/>
    <x v="255"/>
    <x v="255"/>
    <n v="9"/>
  </r>
  <r>
    <x v="20"/>
    <s v="Compass"/>
    <n v="2018"/>
    <x v="5"/>
    <n v="86000"/>
    <x v="0"/>
    <n v="0"/>
    <x v="1"/>
    <x v="0"/>
    <x v="0"/>
    <s v="Jeep Compass 2.0 Limited, 2018, Diesel"/>
    <x v="331"/>
    <x v="331"/>
    <n v="7"/>
  </r>
  <r>
    <x v="4"/>
    <s v="Etios"/>
    <n v="2013"/>
    <x v="14"/>
    <n v="85000"/>
    <x v="0"/>
    <n v="0"/>
    <x v="0"/>
    <x v="0"/>
    <x v="0"/>
    <s v="Toyota Etios 2013 Diesel Good Condition"/>
    <x v="104"/>
    <x v="104"/>
    <n v="12"/>
  </r>
  <r>
    <x v="1"/>
    <s v="Swift"/>
    <n v="2021"/>
    <x v="11"/>
    <n v="38000"/>
    <x v="0"/>
    <n v="0"/>
    <x v="0"/>
    <x v="1"/>
    <x v="1"/>
    <s v="Maruti Suzuki Swift ZXI 2018, 2021, Petrol"/>
    <x v="282"/>
    <x v="282"/>
    <n v="4"/>
  </r>
  <r>
    <x v="9"/>
    <s v="Triber"/>
    <n v="2022"/>
    <x v="13"/>
    <n v="35000"/>
    <x v="1"/>
    <n v="1"/>
    <x v="0"/>
    <x v="1"/>
    <x v="0"/>
    <s v="Renault Triber RXT, 2022, Petrol"/>
    <x v="296"/>
    <x v="296"/>
    <n v="3"/>
  </r>
  <r>
    <x v="1"/>
    <s v="Vitara-Brezza"/>
    <n v="2017"/>
    <x v="1"/>
    <n v="72000"/>
    <x v="0"/>
    <n v="0"/>
    <x v="0"/>
    <x v="0"/>
    <x v="0"/>
    <s v="Maruti Suzuki Vitara Brezza ZDi Plus, 2017, Diesel"/>
    <x v="83"/>
    <x v="83"/>
    <n v="8"/>
  </r>
  <r>
    <x v="11"/>
    <s v="XUV500"/>
    <n v="2014"/>
    <x v="3"/>
    <n v="78000"/>
    <x v="0"/>
    <n v="0"/>
    <x v="1"/>
    <x v="0"/>
    <x v="0"/>
    <s v="Mahindra XUV500 2011-2015 W8 2WD, 2014, Diesel"/>
    <x v="282"/>
    <x v="282"/>
    <n v="11"/>
  </r>
  <r>
    <x v="1"/>
    <s v="Alto-K10"/>
    <n v="2016"/>
    <x v="8"/>
    <n v="41000"/>
    <x v="1"/>
    <n v="1"/>
    <x v="1"/>
    <x v="1"/>
    <x v="0"/>
    <s v="Maruti Suzuki Alto K10 2016"/>
    <x v="114"/>
    <x v="114"/>
    <n v="9"/>
  </r>
  <r>
    <x v="19"/>
    <s v="Punto"/>
    <n v="2012"/>
    <x v="6"/>
    <n v="69500"/>
    <x v="0"/>
    <n v="0"/>
    <x v="0"/>
    <x v="0"/>
    <x v="0"/>
    <s v="Fiat Punto 2012 Diesel 69500 Km Driven"/>
    <x v="350"/>
    <x v="350"/>
    <n v="13"/>
  </r>
  <r>
    <x v="5"/>
    <s v="Fluidic Verna"/>
    <n v="2020"/>
    <x v="4"/>
    <n v="50400"/>
    <x v="0"/>
    <n v="0"/>
    <x v="1"/>
    <x v="1"/>
    <x v="0"/>
    <s v="Hyundai Fluidic Verna, 2020, Petrol"/>
    <x v="222"/>
    <x v="222"/>
    <n v="5"/>
  </r>
  <r>
    <x v="7"/>
    <s v="City"/>
    <n v="2014"/>
    <x v="3"/>
    <n v="9876"/>
    <x v="0"/>
    <n v="0"/>
    <x v="0"/>
    <x v="0"/>
    <x v="0"/>
    <s v="Honda City 2014-2015 i VTEC CVT SV, 2014, Diesel"/>
    <x v="55"/>
    <x v="55"/>
    <n v="11"/>
  </r>
  <r>
    <x v="1"/>
    <s v="Swift Dzire"/>
    <n v="2012"/>
    <x v="6"/>
    <n v="58000"/>
    <x v="1"/>
    <n v="1"/>
    <x v="1"/>
    <x v="1"/>
    <x v="1"/>
    <s v="Maruti Suzuki Swift Dzire 1.2 VXI Regal Limited Edition AT, 2012, Pe.."/>
    <x v="55"/>
    <x v="55"/>
    <n v="13"/>
  </r>
  <r>
    <x v="9"/>
    <s v="Triber"/>
    <n v="2020"/>
    <x v="4"/>
    <n v="26700"/>
    <x v="1"/>
    <n v="1"/>
    <x v="0"/>
    <x v="1"/>
    <x v="0"/>
    <s v="Renault Triber RXZ EASY-R AMT, 2020, Petrol"/>
    <x v="436"/>
    <x v="436"/>
    <n v="5"/>
  </r>
  <r>
    <x v="8"/>
    <s v="A4"/>
    <n v="2015"/>
    <x v="9"/>
    <n v="41000"/>
    <x v="1"/>
    <n v="1"/>
    <x v="1"/>
    <x v="0"/>
    <x v="0"/>
    <s v="Audi A4 2.0 TDI (177bhp) Premium Plus, 2015, Diesel"/>
    <x v="123"/>
    <x v="123"/>
    <n v="10"/>
  </r>
  <r>
    <x v="6"/>
    <s v="Seltos"/>
    <n v="2022"/>
    <x v="13"/>
    <n v="20890"/>
    <x v="1"/>
    <n v="1"/>
    <x v="1"/>
    <x v="1"/>
    <x v="0"/>
    <s v="Kia Seltos 1.4 X-Line DCT, 2022, Petrol"/>
    <x v="437"/>
    <x v="437"/>
    <n v="3"/>
  </r>
  <r>
    <x v="5"/>
    <s v="i20"/>
    <n v="2015"/>
    <x v="9"/>
    <n v="54000"/>
    <x v="0"/>
    <n v="0"/>
    <x v="0"/>
    <x v="1"/>
    <x v="0"/>
    <s v="Hyundai i20 e 2014-2015 Magna 1.2, 2015, Petrol"/>
    <x v="84"/>
    <x v="84"/>
    <n v="10"/>
  </r>
  <r>
    <x v="12"/>
    <s v="E-Class"/>
    <n v="2015"/>
    <x v="9"/>
    <n v="34000"/>
    <x v="1"/>
    <n v="1"/>
    <x v="0"/>
    <x v="0"/>
    <x v="0"/>
    <s v="Mercedes-Benz E-Class E250 CDI Blue Efficiency, 2015, Diesel"/>
    <x v="419"/>
    <x v="419"/>
    <n v="10"/>
  </r>
  <r>
    <x v="11"/>
    <s v="Thar"/>
    <n v="2021"/>
    <x v="11"/>
    <n v="26000"/>
    <x v="1"/>
    <n v="1"/>
    <x v="1"/>
    <x v="1"/>
    <x v="0"/>
    <s v="Mahindra Thar 2.0 LX Hard Top Petrol AT 4 RWD, 2021, Petrol"/>
    <x v="438"/>
    <x v="438"/>
    <n v="4"/>
  </r>
  <r>
    <x v="11"/>
    <s v="Thar"/>
    <n v="2013"/>
    <x v="14"/>
    <n v="16872"/>
    <x v="0"/>
    <n v="0"/>
    <x v="1"/>
    <x v="0"/>
    <x v="3"/>
    <s v="Mahindra Thar DI 2WD, 2013, Diesel"/>
    <x v="175"/>
    <x v="175"/>
    <n v="12"/>
  </r>
  <r>
    <x v="5"/>
    <s v="i10"/>
    <n v="2017"/>
    <x v="1"/>
    <n v="70000"/>
    <x v="1"/>
    <n v="1"/>
    <x v="1"/>
    <x v="0"/>
    <x v="0"/>
    <s v="Hyundai i10 2017"/>
    <x v="64"/>
    <x v="64"/>
    <n v="8"/>
  </r>
  <r>
    <x v="1"/>
    <s v="Ignis"/>
    <n v="2022"/>
    <x v="13"/>
    <n v="33506"/>
    <x v="0"/>
    <n v="0"/>
    <x v="0"/>
    <x v="1"/>
    <x v="0"/>
    <s v="Maruti Suzuki Ignis 1.2 Sigma, 2022, Petrol"/>
    <x v="439"/>
    <x v="439"/>
    <n v="3"/>
  </r>
  <r>
    <x v="5"/>
    <s v="Eon"/>
    <n v="2018"/>
    <x v="5"/>
    <n v="48000"/>
    <x v="0"/>
    <n v="0"/>
    <x v="1"/>
    <x v="1"/>
    <x v="0"/>
    <s v="Hyundai EON 2018 Petrol Good Condition"/>
    <x v="61"/>
    <x v="61"/>
    <n v="7"/>
  </r>
  <r>
    <x v="1"/>
    <s v="Ertiga"/>
    <n v="2013"/>
    <x v="14"/>
    <n v="83000"/>
    <x v="0"/>
    <n v="0"/>
    <x v="1"/>
    <x v="0"/>
    <x v="0"/>
    <s v="Maruti Suzuki Ertiga 2012-2015 VDI, 2013, Diesel"/>
    <x v="440"/>
    <x v="440"/>
    <n v="12"/>
  </r>
  <r>
    <x v="5"/>
    <s v="Venue"/>
    <n v="2020"/>
    <x v="4"/>
    <n v="30000"/>
    <x v="1"/>
    <n v="1"/>
    <x v="0"/>
    <x v="1"/>
    <x v="0"/>
    <s v="Hyundai Venue S Turbo DCT, 2020, Petrol"/>
    <x v="223"/>
    <x v="223"/>
    <n v="5"/>
  </r>
  <r>
    <x v="14"/>
    <s v="Rapid"/>
    <n v="2019"/>
    <x v="2"/>
    <n v="72000"/>
    <x v="1"/>
    <n v="1"/>
    <x v="1"/>
    <x v="0"/>
    <x v="0"/>
    <s v="Skoda Rapid 1.6 Elegance TDI AT, 2019, Diesel"/>
    <x v="184"/>
    <x v="184"/>
    <n v="6"/>
  </r>
  <r>
    <x v="7"/>
    <s v="City ZX"/>
    <n v="2006"/>
    <x v="19"/>
    <n v="92000"/>
    <x v="0"/>
    <n v="0"/>
    <x v="1"/>
    <x v="1"/>
    <x v="0"/>
    <s v="Honda City ZX EXi, 2006, Petrol"/>
    <x v="402"/>
    <x v="402"/>
    <n v="19"/>
  </r>
  <r>
    <x v="1"/>
    <s v="Vitara Brezza"/>
    <n v="2019"/>
    <x v="2"/>
    <n v="35000"/>
    <x v="1"/>
    <n v="1"/>
    <x v="1"/>
    <x v="0"/>
    <x v="0"/>
    <s v="Maruti Suzuki Vitara Brezza VDI(O) AMT, 2019, Diesel"/>
    <x v="27"/>
    <x v="27"/>
    <n v="6"/>
  </r>
  <r>
    <x v="5"/>
    <s v="i10"/>
    <n v="2009"/>
    <x v="16"/>
    <n v="58496"/>
    <x v="0"/>
    <n v="0"/>
    <x v="1"/>
    <x v="1"/>
    <x v="0"/>
    <s v="Hyundai i10 2009 Petrol 58496 Km Driven"/>
    <x v="293"/>
    <x v="293"/>
    <n v="16"/>
  </r>
  <r>
    <x v="9"/>
    <s v="Triber"/>
    <n v="2020"/>
    <x v="4"/>
    <n v="26000"/>
    <x v="1"/>
    <n v="1"/>
    <x v="0"/>
    <x v="1"/>
    <x v="0"/>
    <s v="Renault Triber RXZ EASY-R AMT, 2020, Petrol"/>
    <x v="289"/>
    <x v="289"/>
    <n v="5"/>
  </r>
  <r>
    <x v="5"/>
    <s v="i10"/>
    <n v="2014"/>
    <x v="3"/>
    <n v="29000"/>
    <x v="0"/>
    <n v="0"/>
    <x v="1"/>
    <x v="1"/>
    <x v="0"/>
    <s v="Hyundai i10 2014 Petrol Well Maintained"/>
    <x v="105"/>
    <x v="105"/>
    <n v="11"/>
  </r>
  <r>
    <x v="5"/>
    <s v="i10"/>
    <n v="2010"/>
    <x v="0"/>
    <n v="74000"/>
    <x v="0"/>
    <n v="0"/>
    <x v="1"/>
    <x v="1"/>
    <x v="0"/>
    <s v="Hyundai i10 2010 Petrol 72000 Km Driven"/>
    <x v="399"/>
    <x v="399"/>
    <n v="15"/>
  </r>
  <r>
    <x v="8"/>
    <s v="A6"/>
    <n v="2014"/>
    <x v="3"/>
    <n v="113000"/>
    <x v="1"/>
    <n v="1"/>
    <x v="0"/>
    <x v="0"/>
    <x v="0"/>
    <s v="Audi A6 2.0 TDI Premium, 2014, Diesel"/>
    <x v="45"/>
    <x v="45"/>
    <n v="11"/>
  </r>
  <r>
    <x v="8"/>
    <s v="A6"/>
    <n v="2014"/>
    <x v="3"/>
    <n v="68000"/>
    <x v="1"/>
    <n v="1"/>
    <x v="1"/>
    <x v="0"/>
    <x v="2"/>
    <s v="Audi A6 2.0 TDI Premium with Sunroof, 2014, Diesel"/>
    <x v="441"/>
    <x v="441"/>
    <n v="11"/>
  </r>
  <r>
    <x v="5"/>
    <s v="Eon"/>
    <n v="2014"/>
    <x v="3"/>
    <n v="63000"/>
    <x v="0"/>
    <n v="0"/>
    <x v="0"/>
    <x v="1"/>
    <x v="0"/>
    <s v="Hyundai EON Magna +, 2014, Petrol"/>
    <x v="442"/>
    <x v="442"/>
    <n v="11"/>
  </r>
  <r>
    <x v="4"/>
    <s v="Innova Crysta"/>
    <n v="2018"/>
    <x v="5"/>
    <n v="77000"/>
    <x v="1"/>
    <n v="1"/>
    <x v="0"/>
    <x v="0"/>
    <x v="1"/>
    <s v="Toyota Innova Crysta 2.8 GX AT, 2018, Diesel"/>
    <x v="324"/>
    <x v="324"/>
    <n v="7"/>
  </r>
  <r>
    <x v="1"/>
    <s v="Swift-Dzire"/>
    <n v="2018"/>
    <x v="5"/>
    <n v="73000"/>
    <x v="0"/>
    <n v="0"/>
    <x v="0"/>
    <x v="1"/>
    <x v="0"/>
    <s v="Maruti Suzuki Swift Dzire 2018"/>
    <x v="443"/>
    <x v="443"/>
    <n v="7"/>
  </r>
  <r>
    <x v="11"/>
    <s v="Thar"/>
    <n v="2021"/>
    <x v="11"/>
    <n v="34000"/>
    <x v="1"/>
    <n v="1"/>
    <x v="0"/>
    <x v="1"/>
    <x v="0"/>
    <s v="Mahindra Thar LX 4-STR Hard Top AT, 2021, Petrol"/>
    <x v="14"/>
    <x v="14"/>
    <n v="4"/>
  </r>
  <r>
    <x v="5"/>
    <s v="i10"/>
    <n v="2009"/>
    <x v="16"/>
    <n v="69000"/>
    <x v="1"/>
    <n v="1"/>
    <x v="1"/>
    <x v="1"/>
    <x v="0"/>
    <s v="Hyundai i10 Magna Automatic, 2009, Petrol"/>
    <x v="444"/>
    <x v="444"/>
    <n v="16"/>
  </r>
  <r>
    <x v="1"/>
    <s v="Eeco"/>
    <n v="2014"/>
    <x v="3"/>
    <n v="81388"/>
    <x v="0"/>
    <n v="0"/>
    <x v="0"/>
    <x v="1"/>
    <x v="0"/>
    <s v="Maruti Suzuki Eeco 5 Seater AC, 2014, Petrol"/>
    <x v="104"/>
    <x v="104"/>
    <n v="11"/>
  </r>
  <r>
    <x v="5"/>
    <s v="Eon"/>
    <n v="2014"/>
    <x v="3"/>
    <n v="41500"/>
    <x v="0"/>
    <n v="0"/>
    <x v="0"/>
    <x v="1"/>
    <x v="0"/>
    <s v="Hyundai EON Era +, 2014, Petrol"/>
    <x v="378"/>
    <x v="378"/>
    <n v="11"/>
  </r>
  <r>
    <x v="7"/>
    <s v="City"/>
    <n v="2022"/>
    <x v="13"/>
    <n v="27000"/>
    <x v="0"/>
    <n v="0"/>
    <x v="0"/>
    <x v="1"/>
    <x v="0"/>
    <s v="Honda City 1.5 V 5TH GEN i-VTEC MT, 2022, Petrol"/>
    <x v="445"/>
    <x v="445"/>
    <n v="3"/>
  </r>
  <r>
    <x v="7"/>
    <s v="Jazz"/>
    <n v="2015"/>
    <x v="9"/>
    <n v="53000"/>
    <x v="1"/>
    <n v="1"/>
    <x v="1"/>
    <x v="1"/>
    <x v="0"/>
    <s v="Honda Jazz VX CVT, 2015, Petrol"/>
    <x v="148"/>
    <x v="148"/>
    <n v="10"/>
  </r>
  <r>
    <x v="5"/>
    <s v="Verna"/>
    <n v="2012"/>
    <x v="6"/>
    <n v="53750"/>
    <x v="1"/>
    <n v="1"/>
    <x v="1"/>
    <x v="1"/>
    <x v="0"/>
    <s v="Hyundai Verna 2011-2014 1.6 SX VTVT (O) AT, 2012, Petrol"/>
    <x v="99"/>
    <x v="99"/>
    <n v="13"/>
  </r>
  <r>
    <x v="5"/>
    <s v="Grand i10 Nios"/>
    <n v="2020"/>
    <x v="4"/>
    <n v="100000"/>
    <x v="0"/>
    <n v="0"/>
    <x v="0"/>
    <x v="1"/>
    <x v="0"/>
    <s v="Hyundai Grand i10 Nios Sportz, 2020, Petrol"/>
    <x v="101"/>
    <x v="101"/>
    <n v="5"/>
  </r>
  <r>
    <x v="1"/>
    <s v="Wagon-R"/>
    <n v="2017"/>
    <x v="1"/>
    <n v="79000"/>
    <x v="1"/>
    <n v="1"/>
    <x v="0"/>
    <x v="1"/>
    <x v="0"/>
    <s v="Maruti Suzuki Wagon R ZXI Automatic, 2017, Petrol"/>
    <x v="125"/>
    <x v="125"/>
    <n v="8"/>
  </r>
  <r>
    <x v="1"/>
    <s v="S-Cross"/>
    <n v="2018"/>
    <x v="5"/>
    <n v="106000"/>
    <x v="0"/>
    <n v="0"/>
    <x v="1"/>
    <x v="0"/>
    <x v="3"/>
    <s v="Maruti Suzuki S-Cross 2017-2020 1.3 Zeta, 2018, Diesel"/>
    <x v="234"/>
    <x v="234"/>
    <n v="7"/>
  </r>
  <r>
    <x v="5"/>
    <s v="i10"/>
    <n v="2012"/>
    <x v="6"/>
    <n v="67000"/>
    <x v="1"/>
    <n v="1"/>
    <x v="1"/>
    <x v="1"/>
    <x v="0"/>
    <s v="Hyundai i10 Sportz AT, 2012, Petrol"/>
    <x v="435"/>
    <x v="435"/>
    <n v="13"/>
  </r>
  <r>
    <x v="4"/>
    <s v="Glanza"/>
    <n v="2019"/>
    <x v="2"/>
    <n v="64000"/>
    <x v="0"/>
    <n v="0"/>
    <x v="0"/>
    <x v="1"/>
    <x v="0"/>
    <s v="Toyota Glanza V, 2019, Petrol"/>
    <x v="251"/>
    <x v="251"/>
    <n v="6"/>
  </r>
  <r>
    <x v="1"/>
    <s v="Vitara Brezza"/>
    <n v="2016"/>
    <x v="8"/>
    <n v="8788"/>
    <x v="1"/>
    <n v="1"/>
    <x v="0"/>
    <x v="0"/>
    <x v="0"/>
    <s v="Maruti Suzuki Vitara Brezza VDI(O) AMT, 2016, Diesel"/>
    <x v="33"/>
    <x v="33"/>
    <n v="9"/>
  </r>
  <r>
    <x v="5"/>
    <s v="Creta"/>
    <n v="2016"/>
    <x v="8"/>
    <n v="108000"/>
    <x v="0"/>
    <n v="0"/>
    <x v="0"/>
    <x v="0"/>
    <x v="5"/>
    <s v="Hyundai Creta 1.6 SX, 2016, Diesel"/>
    <x v="149"/>
    <x v="149"/>
    <n v="9"/>
  </r>
  <r>
    <x v="1"/>
    <n v="800"/>
    <n v="2012"/>
    <x v="6"/>
    <n v="110000"/>
    <x v="0"/>
    <n v="0"/>
    <x v="1"/>
    <x v="1"/>
    <x v="0"/>
    <s v="Maruti Suzuki 800 2012"/>
    <x v="233"/>
    <x v="233"/>
    <n v="13"/>
  </r>
  <r>
    <x v="11"/>
    <s v="Thar"/>
    <n v="2022"/>
    <x v="13"/>
    <n v="27000"/>
    <x v="1"/>
    <n v="1"/>
    <x v="1"/>
    <x v="1"/>
    <x v="0"/>
    <s v="Mahindra Thar LX Hard Top Petrol MT 4WD, 2022, Petrol"/>
    <x v="152"/>
    <x v="152"/>
    <n v="3"/>
  </r>
  <r>
    <x v="9"/>
    <s v="KWID"/>
    <n v="2016"/>
    <x v="8"/>
    <n v="23"/>
    <x v="0"/>
    <n v="0"/>
    <x v="1"/>
    <x v="1"/>
    <x v="0"/>
    <s v="Best Car kwid renault condition is nice"/>
    <x v="115"/>
    <x v="115"/>
    <n v="9"/>
  </r>
  <r>
    <x v="7"/>
    <s v="City"/>
    <n v="2016"/>
    <x v="8"/>
    <n v="33950"/>
    <x v="1"/>
    <n v="1"/>
    <x v="0"/>
    <x v="1"/>
    <x v="1"/>
    <s v="Honda City V Petrol CVT, 2016, Petrol"/>
    <x v="53"/>
    <x v="53"/>
    <n v="9"/>
  </r>
  <r>
    <x v="13"/>
    <s v="Nexon"/>
    <n v="2019"/>
    <x v="2"/>
    <n v="67231"/>
    <x v="0"/>
    <n v="0"/>
    <x v="0"/>
    <x v="0"/>
    <x v="0"/>
    <s v="Tata Nexon 1.5 Revotorq XM (S), 2019, Diesel"/>
    <x v="371"/>
    <x v="371"/>
    <n v="6"/>
  </r>
  <r>
    <x v="7"/>
    <s v="WR-V"/>
    <n v="2018"/>
    <x v="5"/>
    <n v="55000"/>
    <x v="0"/>
    <n v="0"/>
    <x v="0"/>
    <x v="1"/>
    <x v="0"/>
    <s v="Honda WR-V i-VTEC VX, 2018, Petrol"/>
    <x v="53"/>
    <x v="53"/>
    <n v="7"/>
  </r>
  <r>
    <x v="13"/>
    <s v="Altroz"/>
    <n v="2020"/>
    <x v="4"/>
    <n v="74000"/>
    <x v="0"/>
    <n v="0"/>
    <x v="0"/>
    <x v="1"/>
    <x v="0"/>
    <s v="Tata Altroz 1.2 XZ Plus Petrol, 2020, Petrol"/>
    <x v="360"/>
    <x v="360"/>
    <n v="5"/>
  </r>
  <r>
    <x v="1"/>
    <s v="Wagon R"/>
    <n v="2011"/>
    <x v="10"/>
    <n v="110858"/>
    <x v="0"/>
    <n v="0"/>
    <x v="0"/>
    <x v="1"/>
    <x v="4"/>
    <s v="Maruti Suzuki Wagon R VXI, 2011, Petrol"/>
    <x v="115"/>
    <x v="115"/>
    <n v="14"/>
  </r>
  <r>
    <x v="21"/>
    <s v="PATROL"/>
    <n v="2019"/>
    <x v="2"/>
    <n v="35000"/>
    <x v="0"/>
    <n v="0"/>
    <x v="0"/>
    <x v="1"/>
    <x v="0"/>
    <s v="Nissan PATROL 2019 Petrol 35000 Km Driven"/>
    <x v="91"/>
    <x v="91"/>
    <n v="6"/>
  </r>
  <r>
    <x v="12"/>
    <s v="B Class"/>
    <n v="2014"/>
    <x v="3"/>
    <n v="41000"/>
    <x v="1"/>
    <n v="1"/>
    <x v="1"/>
    <x v="1"/>
    <x v="0"/>
    <s v="Mercedes-Benz B Class 2012-2015 B180 Sports, 2014, Petrol"/>
    <x v="192"/>
    <x v="192"/>
    <n v="11"/>
  </r>
  <r>
    <x v="10"/>
    <s v="ASTOR"/>
    <n v="2022"/>
    <x v="13"/>
    <n v="47200"/>
    <x v="1"/>
    <n v="1"/>
    <x v="0"/>
    <x v="1"/>
    <x v="0"/>
    <s v="MG ASTOR 2022 Petrol 47000 Km Driven"/>
    <x v="446"/>
    <x v="446"/>
    <n v="3"/>
  </r>
  <r>
    <x v="1"/>
    <s v="Vitara-Brezza"/>
    <n v="2019"/>
    <x v="2"/>
    <n v="75000"/>
    <x v="1"/>
    <n v="1"/>
    <x v="0"/>
    <x v="0"/>
    <x v="0"/>
    <s v="Maruti Suzuki Vitara Brezza Automatic 2019 Diesel Well Maintained"/>
    <x v="100"/>
    <x v="100"/>
    <n v="6"/>
  </r>
  <r>
    <x v="1"/>
    <s v="Celerio"/>
    <n v="2018"/>
    <x v="5"/>
    <n v="82000"/>
    <x v="1"/>
    <n v="1"/>
    <x v="0"/>
    <x v="1"/>
    <x v="1"/>
    <s v="Maruti Suzuki Celerio ZXI AMT, 2018, Petrol"/>
    <x v="51"/>
    <x v="51"/>
    <n v="7"/>
  </r>
  <r>
    <x v="11"/>
    <s v="TUV 300"/>
    <n v="2015"/>
    <x v="9"/>
    <n v="53000"/>
    <x v="0"/>
    <n v="0"/>
    <x v="1"/>
    <x v="0"/>
    <x v="0"/>
    <s v="Mahindra TUV 300 mHAWK100 T8, 2015, Diesel"/>
    <x v="51"/>
    <x v="51"/>
    <n v="10"/>
  </r>
  <r>
    <x v="4"/>
    <s v="Corolla Altis"/>
    <n v="2015"/>
    <x v="9"/>
    <n v="74000"/>
    <x v="1"/>
    <n v="1"/>
    <x v="1"/>
    <x v="1"/>
    <x v="0"/>
    <s v="Toyota Corolla Altis VL, 2015, Petrol"/>
    <x v="5"/>
    <x v="5"/>
    <n v="10"/>
  </r>
  <r>
    <x v="1"/>
    <s v="Swift"/>
    <n v="2012"/>
    <x v="6"/>
    <n v="158000"/>
    <x v="0"/>
    <n v="0"/>
    <x v="1"/>
    <x v="0"/>
    <x v="0"/>
    <s v="Swift 2012 Vdi"/>
    <x v="19"/>
    <x v="19"/>
    <n v="13"/>
  </r>
  <r>
    <x v="14"/>
    <s v="Rapid"/>
    <n v="2013"/>
    <x v="14"/>
    <n v="150000"/>
    <x v="0"/>
    <n v="0"/>
    <x v="1"/>
    <x v="0"/>
    <x v="0"/>
    <s v="Skoda Rapid 2013-2016 1.5 TDI Elegance, 2013, Diesel"/>
    <x v="51"/>
    <x v="51"/>
    <n v="12"/>
  </r>
  <r>
    <x v="1"/>
    <s v="Ciaz"/>
    <n v="2020"/>
    <x v="4"/>
    <n v="19000"/>
    <x v="1"/>
    <n v="1"/>
    <x v="1"/>
    <x v="1"/>
    <x v="0"/>
    <s v="Maruti Suzuki Ciaz Smart Hybrid AlphaÂ , 2020, Petrol"/>
    <x v="149"/>
    <x v="149"/>
    <n v="5"/>
  </r>
  <r>
    <x v="1"/>
    <s v="maruti-suzuki-brezza"/>
    <n v="2021"/>
    <x v="11"/>
    <n v="18000"/>
    <x v="0"/>
    <n v="0"/>
    <x v="0"/>
    <x v="1"/>
    <x v="0"/>
    <s v="Maruti Suzuki Brezza 1.5 LXI SMART HYBRID, 2021, Petrol"/>
    <x v="239"/>
    <x v="239"/>
    <n v="4"/>
  </r>
  <r>
    <x v="3"/>
    <s v="Ecosport"/>
    <n v="2015"/>
    <x v="9"/>
    <n v="72000"/>
    <x v="1"/>
    <n v="1"/>
    <x v="1"/>
    <x v="0"/>
    <x v="0"/>
    <s v="Ford Ecosport 2015 Diesel 72000 Km Driven"/>
    <x v="64"/>
    <x v="64"/>
    <n v="10"/>
  </r>
  <r>
    <x v="1"/>
    <s v="Ritz"/>
    <n v="2011"/>
    <x v="10"/>
    <n v="65500"/>
    <x v="0"/>
    <n v="0"/>
    <x v="1"/>
    <x v="1"/>
    <x v="0"/>
    <s v="Maruti Suzuki Ritz 2011 Petrol 65500 Km Driven"/>
    <x v="327"/>
    <x v="327"/>
    <n v="14"/>
  </r>
  <r>
    <x v="4"/>
    <s v="Glanza"/>
    <n v="2022"/>
    <x v="13"/>
    <n v="9000"/>
    <x v="0"/>
    <n v="0"/>
    <x v="0"/>
    <x v="1"/>
    <x v="0"/>
    <s v="Toyota Glanza 9000 Km Driven"/>
    <x v="98"/>
    <x v="98"/>
    <n v="3"/>
  </r>
  <r>
    <x v="15"/>
    <s v="Sail"/>
    <n v="2013"/>
    <x v="14"/>
    <n v="27000"/>
    <x v="0"/>
    <n v="0"/>
    <x v="0"/>
    <x v="1"/>
    <x v="0"/>
    <s v="Chevrolet Sail 1.2 LT ABS, 2013, Petrol"/>
    <x v="220"/>
    <x v="220"/>
    <n v="12"/>
  </r>
  <r>
    <x v="1"/>
    <s v="Swift-Dzire-Tour"/>
    <n v="2018"/>
    <x v="5"/>
    <n v="120000"/>
    <x v="0"/>
    <n v="0"/>
    <x v="1"/>
    <x v="0"/>
    <x v="0"/>
    <s v="Swift Dzire Tour 2018 Diesel 120000 Km 4.99L, Cal:99bb3oo9oo"/>
    <x v="297"/>
    <x v="297"/>
    <n v="7"/>
  </r>
  <r>
    <x v="5"/>
    <s v="Grand i10"/>
    <n v="2015"/>
    <x v="9"/>
    <n v="68500"/>
    <x v="0"/>
    <n v="0"/>
    <x v="0"/>
    <x v="0"/>
    <x v="0"/>
    <s v="Hyundai Grand i10 2015 Diesel 68500 Km Driven"/>
    <x v="20"/>
    <x v="20"/>
    <n v="10"/>
  </r>
  <r>
    <x v="3"/>
    <s v="Figo Aspire"/>
    <n v="2016"/>
    <x v="8"/>
    <n v="37000"/>
    <x v="1"/>
    <n v="1"/>
    <x v="0"/>
    <x v="1"/>
    <x v="0"/>
    <s v="Ford Figo Aspire, 2016, Petrol"/>
    <x v="56"/>
    <x v="56"/>
    <n v="9"/>
  </r>
  <r>
    <x v="5"/>
    <s v="i10"/>
    <n v="2011"/>
    <x v="10"/>
    <n v="51000"/>
    <x v="1"/>
    <n v="1"/>
    <x v="1"/>
    <x v="1"/>
    <x v="0"/>
    <s v="Hyundai i10 2011 Petrol automatic"/>
    <x v="49"/>
    <x v="49"/>
    <n v="14"/>
  </r>
  <r>
    <x v="2"/>
    <s v="3 Series"/>
    <n v="2012"/>
    <x v="6"/>
    <n v="53000"/>
    <x v="1"/>
    <n v="1"/>
    <x v="1"/>
    <x v="0"/>
    <x v="0"/>
    <s v="BMW 3 Series 2012 Diesel Well Maintained"/>
    <x v="296"/>
    <x v="296"/>
    <n v="13"/>
  </r>
  <r>
    <x v="6"/>
    <s v="Seltos"/>
    <n v="2022"/>
    <x v="13"/>
    <n v="25000"/>
    <x v="1"/>
    <n v="1"/>
    <x v="0"/>
    <x v="1"/>
    <x v="0"/>
    <s v="Kia Seltos 1.5 HTX AT Petrol, 2022, Petrol"/>
    <x v="357"/>
    <x v="357"/>
    <n v="3"/>
  </r>
  <r>
    <x v="4"/>
    <s v="Innova Crysta"/>
    <n v="2017"/>
    <x v="1"/>
    <n v="97000"/>
    <x v="0"/>
    <n v="0"/>
    <x v="1"/>
    <x v="0"/>
    <x v="0"/>
    <s v="Toyota Innova Crysta 2017DieselWell Maintained"/>
    <x v="232"/>
    <x v="232"/>
    <n v="8"/>
  </r>
  <r>
    <x v="11"/>
    <s v="XUV500"/>
    <n v="2017"/>
    <x v="1"/>
    <n v="59000"/>
    <x v="0"/>
    <n v="0"/>
    <x v="0"/>
    <x v="0"/>
    <x v="0"/>
    <s v="Mahindra XUV500 2017 Diesel Well Maintained"/>
    <x v="13"/>
    <x v="13"/>
    <n v="8"/>
  </r>
  <r>
    <x v="5"/>
    <s v="Grand i10"/>
    <n v="2015"/>
    <x v="9"/>
    <n v="57000"/>
    <x v="0"/>
    <n v="0"/>
    <x v="1"/>
    <x v="1"/>
    <x v="0"/>
    <s v="Hyundai Grand i10 1.2 Kappa Magna, 2015, Petrol"/>
    <x v="198"/>
    <x v="198"/>
    <n v="10"/>
  </r>
  <r>
    <x v="5"/>
    <s v="Creta"/>
    <n v="2019"/>
    <x v="2"/>
    <n v="64000"/>
    <x v="1"/>
    <n v="1"/>
    <x v="0"/>
    <x v="1"/>
    <x v="3"/>
    <s v="Hyundai Creta 1.6 SX Plus Auto, 2019, Petrol"/>
    <x v="192"/>
    <x v="192"/>
    <n v="6"/>
  </r>
  <r>
    <x v="1"/>
    <s v="A-Star"/>
    <n v="2009"/>
    <x v="16"/>
    <n v="82000"/>
    <x v="0"/>
    <n v="0"/>
    <x v="1"/>
    <x v="1"/>
    <x v="0"/>
    <s v="Maruti Suzuki A-Star 2009 Petrol Good Condition"/>
    <x v="402"/>
    <x v="402"/>
    <n v="16"/>
  </r>
  <r>
    <x v="9"/>
    <s v="KWID"/>
    <n v="2017"/>
    <x v="1"/>
    <n v="65000"/>
    <x v="1"/>
    <n v="1"/>
    <x v="1"/>
    <x v="1"/>
    <x v="0"/>
    <s v="Renault KWID 1.0 RXT Optional, 2017, Petrol"/>
    <x v="174"/>
    <x v="174"/>
    <n v="8"/>
  </r>
  <r>
    <x v="14"/>
    <s v="Superb"/>
    <n v="2011"/>
    <x v="10"/>
    <n v="90000"/>
    <x v="1"/>
    <n v="1"/>
    <x v="1"/>
    <x v="1"/>
    <x v="0"/>
    <s v="Skoda Superb 1.8 Ambiente TSI AT, 2011, Petrol"/>
    <x v="55"/>
    <x v="55"/>
    <n v="14"/>
  </r>
  <r>
    <x v="1"/>
    <s v="Swift"/>
    <n v="2019"/>
    <x v="2"/>
    <n v="58900"/>
    <x v="1"/>
    <n v="1"/>
    <x v="0"/>
    <x v="1"/>
    <x v="0"/>
    <s v="Maruti Suzuki Swift AMT VXI, 2019, Petrol"/>
    <x v="266"/>
    <x v="266"/>
    <n v="6"/>
  </r>
  <r>
    <x v="1"/>
    <s v="Swift"/>
    <n v="2022"/>
    <x v="13"/>
    <n v="52000"/>
    <x v="1"/>
    <n v="1"/>
    <x v="0"/>
    <x v="1"/>
    <x v="0"/>
    <s v="Maruti Suzuki Swift 1.2 VXI (O), 2022, Petrol"/>
    <x v="227"/>
    <x v="227"/>
    <n v="3"/>
  </r>
  <r>
    <x v="12"/>
    <s v="C-Class"/>
    <n v="2014"/>
    <x v="3"/>
    <n v="86000"/>
    <x v="1"/>
    <n v="1"/>
    <x v="1"/>
    <x v="0"/>
    <x v="0"/>
    <s v="Mercedes-Benz C-Class, 2014, Diesel"/>
    <x v="307"/>
    <x v="307"/>
    <n v="11"/>
  </r>
  <r>
    <x v="7"/>
    <s v="City"/>
    <n v="2021"/>
    <x v="11"/>
    <n v="43000"/>
    <x v="1"/>
    <n v="1"/>
    <x v="0"/>
    <x v="1"/>
    <x v="0"/>
    <s v="Honda City VX Petrol CVT, 2021, Petrol"/>
    <x v="192"/>
    <x v="192"/>
    <n v="4"/>
  </r>
  <r>
    <x v="14"/>
    <s v="Rapid"/>
    <n v="2021"/>
    <x v="11"/>
    <n v="34000"/>
    <x v="1"/>
    <n v="1"/>
    <x v="0"/>
    <x v="1"/>
    <x v="0"/>
    <s v="Skoda Rapid 1.0 TSI AUTOMATIC, 2021, Petrol"/>
    <x v="265"/>
    <x v="265"/>
    <n v="4"/>
  </r>
  <r>
    <x v="11"/>
    <s v="Scorpio"/>
    <n v="2020"/>
    <x v="4"/>
    <n v="15"/>
    <x v="1"/>
    <n v="1"/>
    <x v="0"/>
    <x v="0"/>
    <x v="0"/>
    <s v="Sell my Scorpio"/>
    <x v="3"/>
    <x v="3"/>
    <n v="5"/>
  </r>
  <r>
    <x v="5"/>
    <s v="i20"/>
    <n v="2015"/>
    <x v="9"/>
    <n v="87000"/>
    <x v="0"/>
    <n v="0"/>
    <x v="0"/>
    <x v="0"/>
    <x v="0"/>
    <s v="Hyundai i20 1.4 Asta, 2015, Diesel"/>
    <x v="64"/>
    <x v="64"/>
    <n v="10"/>
  </r>
  <r>
    <x v="1"/>
    <s v="Baleno"/>
    <n v="2015"/>
    <x v="9"/>
    <n v="81000"/>
    <x v="0"/>
    <n v="0"/>
    <x v="1"/>
    <x v="0"/>
    <x v="0"/>
    <s v="Maruti Suzuki Baleno maruti-suzuki-baleno-zeta-diesel, 2015, Diesel"/>
    <x v="305"/>
    <x v="305"/>
    <n v="10"/>
  </r>
  <r>
    <x v="7"/>
    <s v="WRV"/>
    <n v="2017"/>
    <x v="1"/>
    <n v="47000"/>
    <x v="1"/>
    <n v="1"/>
    <x v="1"/>
    <x v="1"/>
    <x v="0"/>
    <s v="Honda WR-V i-VTEC S, 2017, Petrol"/>
    <x v="447"/>
    <x v="447"/>
    <n v="8"/>
  </r>
  <r>
    <x v="10"/>
    <s v="Hector Plus"/>
    <n v="2023"/>
    <x v="12"/>
    <n v="15744"/>
    <x v="1"/>
    <n v="1"/>
    <x v="0"/>
    <x v="1"/>
    <x v="0"/>
    <s v="MG Hector Plus 1.5 Sharp Turbo CVT 6 STR, 2023, Petrol"/>
    <x v="448"/>
    <x v="448"/>
    <n v="2"/>
  </r>
  <r>
    <x v="7"/>
    <s v="City"/>
    <n v="2014"/>
    <x v="3"/>
    <n v="78000"/>
    <x v="0"/>
    <n v="0"/>
    <x v="0"/>
    <x v="0"/>
    <x v="0"/>
    <s v="Honda City 2014-2015 i DTEC S, 2014, Diesel"/>
    <x v="150"/>
    <x v="150"/>
    <n v="11"/>
  </r>
  <r>
    <x v="1"/>
    <s v="Wagon-R"/>
    <n v="2019"/>
    <x v="2"/>
    <n v="25000"/>
    <x v="1"/>
    <n v="1"/>
    <x v="1"/>
    <x v="1"/>
    <x v="0"/>
    <s v="Maruti Suzuki Wagon R AMT VXI, 2019, Petrol"/>
    <x v="129"/>
    <x v="129"/>
    <n v="6"/>
  </r>
  <r>
    <x v="5"/>
    <s v="Verna"/>
    <n v="2018"/>
    <x v="5"/>
    <n v="74000"/>
    <x v="1"/>
    <n v="1"/>
    <x v="0"/>
    <x v="1"/>
    <x v="0"/>
    <s v="Red Verna Top Model"/>
    <x v="87"/>
    <x v="87"/>
    <n v="7"/>
  </r>
  <r>
    <x v="5"/>
    <s v="Santro"/>
    <n v="2007"/>
    <x v="7"/>
    <n v="75000"/>
    <x v="0"/>
    <n v="0"/>
    <x v="1"/>
    <x v="1"/>
    <x v="0"/>
    <s v="Hyundai Santro 2007 Petrol 75000 Km Driven"/>
    <x v="110"/>
    <x v="110"/>
    <n v="18"/>
  </r>
  <r>
    <x v="4"/>
    <s v="Yaris"/>
    <n v="2018"/>
    <x v="5"/>
    <n v="61000"/>
    <x v="1"/>
    <n v="1"/>
    <x v="1"/>
    <x v="1"/>
    <x v="0"/>
    <s v="Toyota Yaris G CVT, 2018, Petrol"/>
    <x v="360"/>
    <x v="360"/>
    <n v="7"/>
  </r>
  <r>
    <x v="7"/>
    <s v="Amaze"/>
    <n v="2014"/>
    <x v="3"/>
    <n v="62000"/>
    <x v="1"/>
    <n v="1"/>
    <x v="0"/>
    <x v="1"/>
    <x v="4"/>
    <s v="Honda Amaze S Option CVT i-VTEC, 2014, Petrol"/>
    <x v="179"/>
    <x v="179"/>
    <n v="11"/>
  </r>
  <r>
    <x v="9"/>
    <s v="Duster"/>
    <n v="2017"/>
    <x v="1"/>
    <n v="130000"/>
    <x v="0"/>
    <n v="0"/>
    <x v="0"/>
    <x v="0"/>
    <x v="0"/>
    <s v="Renault Duster 85PS Explore, 2017, Diesel"/>
    <x v="83"/>
    <x v="83"/>
    <n v="8"/>
  </r>
  <r>
    <x v="11"/>
    <s v="XUV500"/>
    <n v="2018"/>
    <x v="5"/>
    <n v="95000"/>
    <x v="0"/>
    <n v="0"/>
    <x v="1"/>
    <x v="0"/>
    <x v="3"/>
    <s v="Mahindra XUV500 W11, 2018, Diesel"/>
    <x v="449"/>
    <x v="449"/>
    <n v="7"/>
  </r>
  <r>
    <x v="8"/>
    <s v="Q5"/>
    <n v="2011"/>
    <x v="10"/>
    <n v="103000"/>
    <x v="1"/>
    <n v="1"/>
    <x v="1"/>
    <x v="0"/>
    <x v="3"/>
    <s v="Audi Q5 3.0 TDI Quattro, 2011, Diesel"/>
    <x v="151"/>
    <x v="151"/>
    <n v="14"/>
  </r>
  <r>
    <x v="5"/>
    <s v="i20"/>
    <n v="2012"/>
    <x v="6"/>
    <n v="149175"/>
    <x v="0"/>
    <n v="0"/>
    <x v="1"/>
    <x v="0"/>
    <x v="0"/>
    <s v="Hyundai i20 2012 Diesel Good Condition"/>
    <x v="19"/>
    <x v="19"/>
    <n v="13"/>
  </r>
  <r>
    <x v="4"/>
    <s v="Corolla Altis"/>
    <n v="2011"/>
    <x v="10"/>
    <n v="52000"/>
    <x v="0"/>
    <n v="0"/>
    <x v="1"/>
    <x v="1"/>
    <x v="0"/>
    <s v="Toyota Corolla Altis 2011"/>
    <x v="450"/>
    <x v="450"/>
    <n v="14"/>
  </r>
  <r>
    <x v="5"/>
    <s v="Creta"/>
    <n v="2020"/>
    <x v="4"/>
    <n v="70000"/>
    <x v="0"/>
    <n v="0"/>
    <x v="0"/>
    <x v="0"/>
    <x v="0"/>
    <s v="Hyundai Creta 2020"/>
    <x v="451"/>
    <x v="451"/>
    <n v="5"/>
  </r>
  <r>
    <x v="12"/>
    <s v="E-Class"/>
    <n v="2009"/>
    <x v="16"/>
    <n v="21000"/>
    <x v="1"/>
    <n v="1"/>
    <x v="1"/>
    <x v="0"/>
    <x v="0"/>
    <s v="Mercedes-Benz E-Class E 220 CDI Elegance, 2009, Diesel"/>
    <x v="183"/>
    <x v="183"/>
    <n v="16"/>
  </r>
  <r>
    <x v="9"/>
    <s v="Lodgy"/>
    <n v="2016"/>
    <x v="8"/>
    <n v="119000"/>
    <x v="0"/>
    <n v="0"/>
    <x v="0"/>
    <x v="0"/>
    <x v="0"/>
    <s v="Renault Lodgy 110PS RxZ 7 Seater, 2016, Diesel"/>
    <x v="96"/>
    <x v="96"/>
    <n v="9"/>
  </r>
  <r>
    <x v="12"/>
    <s v="M-Class"/>
    <n v="2014"/>
    <x v="3"/>
    <n v="135000"/>
    <x v="1"/>
    <n v="1"/>
    <x v="0"/>
    <x v="0"/>
    <x v="0"/>
    <s v="Mercedes-Benz M-Class ML 250 CDI, 2014, Diesel"/>
    <x v="452"/>
    <x v="452"/>
    <n v="11"/>
  </r>
  <r>
    <x v="13"/>
    <s v="Nexon"/>
    <n v="2018"/>
    <x v="5"/>
    <n v="52000"/>
    <x v="1"/>
    <n v="1"/>
    <x v="0"/>
    <x v="1"/>
    <x v="0"/>
    <s v="Tata Nexon 1.2 Revotron XMA AMT (S), 2018, Petrol"/>
    <x v="227"/>
    <x v="227"/>
    <n v="7"/>
  </r>
  <r>
    <x v="1"/>
    <s v="Swift"/>
    <n v="2015"/>
    <x v="9"/>
    <n v="74566"/>
    <x v="0"/>
    <n v="0"/>
    <x v="1"/>
    <x v="0"/>
    <x v="0"/>
    <s v="Maruti Suzuki Swift VDI Optional, 2015, Diesel"/>
    <x v="20"/>
    <x v="20"/>
    <n v="10"/>
  </r>
  <r>
    <x v="1"/>
    <s v="Swift"/>
    <n v="2022"/>
    <x v="13"/>
    <n v="60000"/>
    <x v="0"/>
    <n v="0"/>
    <x v="1"/>
    <x v="1"/>
    <x v="0"/>
    <s v="very nice condition"/>
    <x v="38"/>
    <x v="38"/>
    <n v="3"/>
  </r>
  <r>
    <x v="13"/>
    <s v="Harrier"/>
    <n v="2020"/>
    <x v="4"/>
    <n v="29000"/>
    <x v="0"/>
    <n v="0"/>
    <x v="0"/>
    <x v="0"/>
    <x v="0"/>
    <s v="Tata Harrier XM, 2020, Diesel"/>
    <x v="79"/>
    <x v="79"/>
    <n v="5"/>
  </r>
  <r>
    <x v="1"/>
    <s v="XL6"/>
    <n v="2021"/>
    <x v="11"/>
    <n v="25524"/>
    <x v="1"/>
    <n v="1"/>
    <x v="0"/>
    <x v="1"/>
    <x v="0"/>
    <s v="Maruti Suzuki XL6 Zeta AT, 2021, Petrol"/>
    <x v="141"/>
    <x v="141"/>
    <n v="4"/>
  </r>
  <r>
    <x v="7"/>
    <s v="City"/>
    <n v="2016"/>
    <x v="8"/>
    <n v="91000"/>
    <x v="0"/>
    <n v="0"/>
    <x v="0"/>
    <x v="0"/>
    <x v="1"/>
    <s v="Honda City 2015-2017 i DTec SV, 2016, Diesel"/>
    <x v="38"/>
    <x v="38"/>
    <n v="9"/>
  </r>
  <r>
    <x v="1"/>
    <s v="maruti-suzuki-dzire"/>
    <n v="2013"/>
    <x v="14"/>
    <n v="70000"/>
    <x v="0"/>
    <n v="0"/>
    <x v="1"/>
    <x v="1"/>
    <x v="0"/>
    <s v="Maruti Suzuki Dzire 1.2 VXI, 2013, Petrol"/>
    <x v="15"/>
    <x v="15"/>
    <n v="12"/>
  </r>
  <r>
    <x v="9"/>
    <s v="Duster"/>
    <n v="2014"/>
    <x v="3"/>
    <n v="85000"/>
    <x v="0"/>
    <n v="0"/>
    <x v="0"/>
    <x v="0"/>
    <x v="0"/>
    <s v="Renault Duster 2014 Diesel Well Maintained"/>
    <x v="225"/>
    <x v="225"/>
    <n v="11"/>
  </r>
  <r>
    <x v="1"/>
    <n v="800"/>
    <n v="2008"/>
    <x v="18"/>
    <n v="56000"/>
    <x v="0"/>
    <n v="0"/>
    <x v="1"/>
    <x v="1"/>
    <x v="0"/>
    <s v="Maruti Suzuki 800 AC, 2008, Petrol"/>
    <x v="74"/>
    <x v="74"/>
    <n v="17"/>
  </r>
  <r>
    <x v="1"/>
    <s v="Alto-800"/>
    <n v="2022"/>
    <x v="13"/>
    <n v="25000"/>
    <x v="0"/>
    <n v="0"/>
    <x v="1"/>
    <x v="1"/>
    <x v="0"/>
    <s v="Maruti Suzuki Alto 800 VXI Plus Option, 2022, Petrol"/>
    <x v="20"/>
    <x v="20"/>
    <n v="3"/>
  </r>
  <r>
    <x v="1"/>
    <s v="Wagon-R"/>
    <n v="2007"/>
    <x v="7"/>
    <n v="118000"/>
    <x v="0"/>
    <n v="0"/>
    <x v="1"/>
    <x v="1"/>
    <x v="0"/>
    <s v="Maruti Suzuki Wagon R 2007"/>
    <x v="74"/>
    <x v="74"/>
    <n v="18"/>
  </r>
  <r>
    <x v="11"/>
    <s v="Scorpio"/>
    <n v="2016"/>
    <x v="8"/>
    <n v="82000"/>
    <x v="0"/>
    <n v="0"/>
    <x v="0"/>
    <x v="0"/>
    <x v="0"/>
    <s v="Mahindra Scorpio S6 Plus, 2016, Diesel"/>
    <x v="98"/>
    <x v="98"/>
    <n v="9"/>
  </r>
  <r>
    <x v="14"/>
    <s v="Superb"/>
    <n v="2016"/>
    <x v="8"/>
    <n v="60000"/>
    <x v="1"/>
    <n v="1"/>
    <x v="1"/>
    <x v="1"/>
    <x v="0"/>
    <s v="Skoda Superb LK 1.8 TSI AT, 2016, Petrol"/>
    <x v="324"/>
    <x v="324"/>
    <n v="9"/>
  </r>
  <r>
    <x v="7"/>
    <s v="CRV"/>
    <n v="2013"/>
    <x v="14"/>
    <n v="57000"/>
    <x v="1"/>
    <n v="1"/>
    <x v="1"/>
    <x v="1"/>
    <x v="0"/>
    <s v="Honda CR-V [2013-2018] 2.4 AT, 2013, Petrol"/>
    <x v="282"/>
    <x v="282"/>
    <n v="12"/>
  </r>
  <r>
    <x v="7"/>
    <s v="Amaze"/>
    <n v="2013"/>
    <x v="14"/>
    <n v="45000"/>
    <x v="0"/>
    <n v="0"/>
    <x v="0"/>
    <x v="1"/>
    <x v="0"/>
    <s v="Honda Amaze V Petrol, 2013, Petrol"/>
    <x v="6"/>
    <x v="6"/>
    <n v="12"/>
  </r>
  <r>
    <x v="7"/>
    <s v="Amaze"/>
    <n v="2022"/>
    <x v="13"/>
    <n v="16000"/>
    <x v="0"/>
    <n v="0"/>
    <x v="0"/>
    <x v="1"/>
    <x v="0"/>
    <s v="Honda Amaze 2022 Petrol 16000 Km Driven 6.65"/>
    <x v="309"/>
    <x v="309"/>
    <n v="3"/>
  </r>
  <r>
    <x v="1"/>
    <s v="Celerio"/>
    <n v="2018"/>
    <x v="5"/>
    <n v="55000"/>
    <x v="1"/>
    <n v="1"/>
    <x v="0"/>
    <x v="1"/>
    <x v="0"/>
    <s v="Maruti Suzuki Celerio ZXI AMT, 2018, Petrol"/>
    <x v="430"/>
    <x v="430"/>
    <n v="7"/>
  </r>
  <r>
    <x v="3"/>
    <s v="Figo Aspire"/>
    <n v="2019"/>
    <x v="2"/>
    <n v="60000"/>
    <x v="0"/>
    <n v="0"/>
    <x v="0"/>
    <x v="0"/>
    <x v="0"/>
    <s v="Ford Figo Aspire Trend Plus Diesel, 2019, Diesel"/>
    <x v="453"/>
    <x v="453"/>
    <n v="6"/>
  </r>
  <r>
    <x v="13"/>
    <s v="Sumo Grande MK II"/>
    <n v="2013"/>
    <x v="14"/>
    <n v="42000"/>
    <x v="0"/>
    <n v="0"/>
    <x v="1"/>
    <x v="0"/>
    <x v="0"/>
    <s v="Tata Sumo Grande MK II MKII EX BS IV, 2013, Diesel"/>
    <x v="104"/>
    <x v="104"/>
    <n v="12"/>
  </r>
  <r>
    <x v="5"/>
    <s v="Grand i10"/>
    <n v="2018"/>
    <x v="5"/>
    <n v="28000"/>
    <x v="1"/>
    <n v="1"/>
    <x v="1"/>
    <x v="1"/>
    <x v="0"/>
    <s v="Hyundai Grand i10 1.2 Kappa Sportz Option AT, 2018, Petrol"/>
    <x v="129"/>
    <x v="129"/>
    <n v="7"/>
  </r>
  <r>
    <x v="1"/>
    <s v="Alto-800"/>
    <n v="2021"/>
    <x v="11"/>
    <n v="13000"/>
    <x v="0"/>
    <n v="0"/>
    <x v="1"/>
    <x v="1"/>
    <x v="0"/>
    <s v="Maruti Suzuki Alto 800 2021 Petrol 13000 Km Driven"/>
    <x v="125"/>
    <x v="125"/>
    <n v="4"/>
  </r>
  <r>
    <x v="9"/>
    <s v="KWID"/>
    <n v="2016"/>
    <x v="8"/>
    <n v="77000"/>
    <x v="0"/>
    <n v="0"/>
    <x v="0"/>
    <x v="1"/>
    <x v="0"/>
    <s v="Renault KWID RXT 1.0, 2016, Petrol"/>
    <x v="114"/>
    <x v="114"/>
    <n v="9"/>
  </r>
  <r>
    <x v="5"/>
    <s v="Creta"/>
    <n v="2021"/>
    <x v="11"/>
    <n v="45000"/>
    <x v="1"/>
    <n v="1"/>
    <x v="0"/>
    <x v="0"/>
    <x v="0"/>
    <s v="Hyundai Creta SX(O) AT, 2021, Diesel"/>
    <x v="245"/>
    <x v="245"/>
    <n v="4"/>
  </r>
  <r>
    <x v="20"/>
    <s v="Compass"/>
    <n v="2018"/>
    <x v="5"/>
    <n v="53213"/>
    <x v="0"/>
    <n v="0"/>
    <x v="1"/>
    <x v="0"/>
    <x v="0"/>
    <s v="Jeep Compass 2.0 Longitude Option, 2018, Diesel"/>
    <x v="176"/>
    <x v="176"/>
    <n v="7"/>
  </r>
  <r>
    <x v="5"/>
    <s v="i20"/>
    <n v="2011"/>
    <x v="10"/>
    <n v="53000"/>
    <x v="0"/>
    <n v="0"/>
    <x v="1"/>
    <x v="1"/>
    <x v="0"/>
    <s v="Hyundai i20 2011 Petrol"/>
    <x v="201"/>
    <x v="201"/>
    <n v="14"/>
  </r>
  <r>
    <x v="1"/>
    <s v="Wagon R"/>
    <n v="2018"/>
    <x v="5"/>
    <n v="64000"/>
    <x v="1"/>
    <n v="1"/>
    <x v="0"/>
    <x v="1"/>
    <x v="0"/>
    <s v="Maruti Suzuki Wagon R VXI AMT Opt 1.2, 2018, Petrol"/>
    <x v="454"/>
    <x v="454"/>
    <n v="7"/>
  </r>
  <r>
    <x v="7"/>
    <s v="City"/>
    <n v="2016"/>
    <x v="8"/>
    <n v="80000"/>
    <x v="0"/>
    <n v="0"/>
    <x v="0"/>
    <x v="0"/>
    <x v="1"/>
    <s v="Honda City S MT, 2016, Diesel"/>
    <x v="360"/>
    <x v="360"/>
    <n v="9"/>
  </r>
  <r>
    <x v="1"/>
    <s v="Celerio"/>
    <n v="2017"/>
    <x v="1"/>
    <n v="61000"/>
    <x v="1"/>
    <n v="1"/>
    <x v="1"/>
    <x v="1"/>
    <x v="1"/>
    <s v="Maruti Suzuki Celerio 1.0 VXI AMT, 2017, Petrol"/>
    <x v="71"/>
    <x v="71"/>
    <n v="8"/>
  </r>
  <r>
    <x v="17"/>
    <s v="S80"/>
    <n v="2015"/>
    <x v="9"/>
    <n v="75000"/>
    <x v="1"/>
    <n v="1"/>
    <x v="0"/>
    <x v="0"/>
    <x v="0"/>
    <s v="Volvo S80 Inscription, 2015, Diesel"/>
    <x v="3"/>
    <x v="3"/>
    <n v="10"/>
  </r>
  <r>
    <x v="1"/>
    <s v="Swift-Dzire"/>
    <n v="2018"/>
    <x v="5"/>
    <n v="33251"/>
    <x v="1"/>
    <n v="1"/>
    <x v="1"/>
    <x v="1"/>
    <x v="0"/>
    <s v="Maruti Suzuki Swift Dzire AMT ZXI, 2018, Petrol"/>
    <x v="38"/>
    <x v="38"/>
    <n v="7"/>
  </r>
  <r>
    <x v="1"/>
    <s v="Alto-800"/>
    <n v="2014"/>
    <x v="3"/>
    <n v="86000"/>
    <x v="0"/>
    <n v="0"/>
    <x v="0"/>
    <x v="1"/>
    <x v="0"/>
    <s v="Maruti Suzuki Alto 800 2012-2016 LXI, 2014, Petrol"/>
    <x v="39"/>
    <x v="39"/>
    <n v="11"/>
  </r>
  <r>
    <x v="7"/>
    <s v="Brio"/>
    <n v="2013"/>
    <x v="14"/>
    <n v="54000"/>
    <x v="0"/>
    <n v="0"/>
    <x v="0"/>
    <x v="1"/>
    <x v="1"/>
    <s v="Honda Brio 2011-2013 E MT, 2013, Petrol"/>
    <x v="412"/>
    <x v="412"/>
    <n v="12"/>
  </r>
  <r>
    <x v="1"/>
    <s v="Swift"/>
    <n v="2016"/>
    <x v="8"/>
    <n v="158000"/>
    <x v="0"/>
    <n v="0"/>
    <x v="1"/>
    <x v="0"/>
    <x v="0"/>
    <s v="Maruti Suzuki Swift DDiS VDI, 2016, Diesel"/>
    <x v="64"/>
    <x v="64"/>
    <n v="9"/>
  </r>
  <r>
    <x v="1"/>
    <s v="Ertiga"/>
    <n v="2013"/>
    <x v="14"/>
    <n v="70000"/>
    <x v="0"/>
    <n v="0"/>
    <x v="1"/>
    <x v="0"/>
    <x v="0"/>
    <s v="Maruti Suzuki Ertiga 1.3 ZDI Plus, 2013, Diesel"/>
    <x v="360"/>
    <x v="360"/>
    <n v="12"/>
  </r>
  <r>
    <x v="7"/>
    <s v="Amaze"/>
    <n v="2021"/>
    <x v="11"/>
    <n v="78000"/>
    <x v="1"/>
    <n v="1"/>
    <x v="1"/>
    <x v="0"/>
    <x v="0"/>
    <s v="Honda Amaze V CVT i-DTEC, 2021, Diesel"/>
    <x v="79"/>
    <x v="79"/>
    <n v="4"/>
  </r>
  <r>
    <x v="11"/>
    <s v="Verito"/>
    <n v="2013"/>
    <x v="14"/>
    <n v="112000"/>
    <x v="0"/>
    <n v="0"/>
    <x v="1"/>
    <x v="0"/>
    <x v="0"/>
    <s v="Mahindra Verito 1.5 D6, 2013, Diesel"/>
    <x v="137"/>
    <x v="137"/>
    <n v="12"/>
  </r>
  <r>
    <x v="5"/>
    <s v="Creta"/>
    <n v="2019"/>
    <x v="2"/>
    <n v="29569"/>
    <x v="1"/>
    <n v="1"/>
    <x v="0"/>
    <x v="1"/>
    <x v="0"/>
    <s v="Hyundai Creta, 2019, Petrol"/>
    <x v="232"/>
    <x v="232"/>
    <n v="6"/>
  </r>
  <r>
    <x v="7"/>
    <s v="Brio"/>
    <n v="2012"/>
    <x v="6"/>
    <n v="92500"/>
    <x v="1"/>
    <n v="1"/>
    <x v="0"/>
    <x v="1"/>
    <x v="0"/>
    <s v="Honda Brio 2012"/>
    <x v="197"/>
    <x v="197"/>
    <n v="13"/>
  </r>
  <r>
    <x v="5"/>
    <s v="i10"/>
    <n v="2008"/>
    <x v="18"/>
    <n v="90000"/>
    <x v="0"/>
    <n v="0"/>
    <x v="0"/>
    <x v="1"/>
    <x v="0"/>
    <s v="Hyundai i10 2008 Petrol 64500 Km Driven"/>
    <x v="350"/>
    <x v="350"/>
    <n v="17"/>
  </r>
  <r>
    <x v="11"/>
    <s v="Thar"/>
    <n v="2024"/>
    <x v="17"/>
    <n v="8000"/>
    <x v="0"/>
    <n v="0"/>
    <x v="0"/>
    <x v="0"/>
    <x v="0"/>
    <s v="Mahindra Thar LX Hard Top Diesel MT 4WD, 2024, Diesel"/>
    <x v="138"/>
    <x v="138"/>
    <n v="1"/>
  </r>
  <r>
    <x v="21"/>
    <s v="Terrano"/>
    <n v="2017"/>
    <x v="1"/>
    <n v="80000"/>
    <x v="1"/>
    <n v="1"/>
    <x v="1"/>
    <x v="0"/>
    <x v="0"/>
    <s v="Nissan Terrano XV D Pre AMT, 2017, Diesel"/>
    <x v="156"/>
    <x v="156"/>
    <n v="8"/>
  </r>
  <r>
    <x v="1"/>
    <s v="Grand Vitara"/>
    <n v="2023"/>
    <x v="12"/>
    <n v="8400"/>
    <x v="0"/>
    <n v="0"/>
    <x v="0"/>
    <x v="1"/>
    <x v="0"/>
    <s v="Maruti Suzuki Grand Vitara 1.5 Zeta Smart Hybrid, 2023, Petrol"/>
    <x v="44"/>
    <x v="44"/>
    <n v="2"/>
  </r>
  <r>
    <x v="7"/>
    <s v="City ZX"/>
    <n v="2008"/>
    <x v="18"/>
    <n v="145000"/>
    <x v="0"/>
    <n v="0"/>
    <x v="1"/>
    <x v="1"/>
    <x v="1"/>
    <s v="Honda City ZX GXi, 2008, Petrol"/>
    <x v="85"/>
    <x v="85"/>
    <n v="17"/>
  </r>
  <r>
    <x v="0"/>
    <s v="Polo"/>
    <n v="2020"/>
    <x v="4"/>
    <n v="87244"/>
    <x v="0"/>
    <n v="0"/>
    <x v="0"/>
    <x v="1"/>
    <x v="0"/>
    <s v="Volkswagen Polo 1.0 MPI Comfortline, 2020, Petrol"/>
    <x v="100"/>
    <x v="100"/>
    <n v="5"/>
  </r>
  <r>
    <x v="9"/>
    <s v="KWID"/>
    <n v="2016"/>
    <x v="8"/>
    <n v="88000"/>
    <x v="1"/>
    <n v="1"/>
    <x v="1"/>
    <x v="1"/>
    <x v="0"/>
    <s v="Renault KWID 2016 Petrol 80000Km Driven"/>
    <x v="63"/>
    <x v="63"/>
    <n v="9"/>
  </r>
  <r>
    <x v="17"/>
    <s v="XC 90"/>
    <n v="2009"/>
    <x v="16"/>
    <n v="94000"/>
    <x v="1"/>
    <n v="1"/>
    <x v="1"/>
    <x v="0"/>
    <x v="0"/>
    <s v="Volvo XC 90 D5 AT AWD, 2009, Diesel"/>
    <x v="18"/>
    <x v="18"/>
    <n v="16"/>
  </r>
  <r>
    <x v="1"/>
    <s v="Celerio X"/>
    <n v="2018"/>
    <x v="5"/>
    <n v="38000"/>
    <x v="1"/>
    <n v="1"/>
    <x v="1"/>
    <x v="1"/>
    <x v="0"/>
    <s v="Maruti Suzuki Celerio X 1.0 ZXI (O) AMT, 2018, Petrol"/>
    <x v="55"/>
    <x v="55"/>
    <n v="7"/>
  </r>
  <r>
    <x v="1"/>
    <s v="Vitara-Brezza"/>
    <n v="2017"/>
    <x v="1"/>
    <n v="69500"/>
    <x v="0"/>
    <n v="0"/>
    <x v="1"/>
    <x v="0"/>
    <x v="0"/>
    <s v="Maruti Suzuki Vitara Brezza ZDI+ Dual Tone MT, 2017, Diesel"/>
    <x v="455"/>
    <x v="455"/>
    <n v="8"/>
  </r>
  <r>
    <x v="11"/>
    <s v="XUV500"/>
    <n v="2016"/>
    <x v="8"/>
    <n v="24000"/>
    <x v="0"/>
    <n v="0"/>
    <x v="1"/>
    <x v="0"/>
    <x v="0"/>
    <s v="Mahindra XUV500 W4, 2016, Diesel"/>
    <x v="289"/>
    <x v="289"/>
    <n v="9"/>
  </r>
  <r>
    <x v="7"/>
    <s v="City"/>
    <n v="2022"/>
    <x v="13"/>
    <n v="10000"/>
    <x v="1"/>
    <n v="1"/>
    <x v="0"/>
    <x v="1"/>
    <x v="1"/>
    <s v="Honda City VX Petrol CVT, 2022, Petrol"/>
    <x v="157"/>
    <x v="157"/>
    <n v="3"/>
  </r>
  <r>
    <x v="13"/>
    <s v="Nexon"/>
    <n v="2020"/>
    <x v="4"/>
    <n v="55000"/>
    <x v="1"/>
    <n v="1"/>
    <x v="0"/>
    <x v="1"/>
    <x v="0"/>
    <s v="Tata Nexon 1.2 Revotron XMA AMT (S), 2020, Petrol"/>
    <x v="112"/>
    <x v="112"/>
    <n v="5"/>
  </r>
  <r>
    <x v="4"/>
    <s v="Innova"/>
    <n v="2012"/>
    <x v="6"/>
    <n v="151000"/>
    <x v="0"/>
    <n v="0"/>
    <x v="0"/>
    <x v="0"/>
    <x v="0"/>
    <s v="Toyota Innova 2.5 G (Diesel) 8 Seater, 2012, Diesel"/>
    <x v="307"/>
    <x v="307"/>
    <n v="13"/>
  </r>
  <r>
    <x v="4"/>
    <s v="Fortuner"/>
    <n v="2015"/>
    <x v="9"/>
    <n v="73500"/>
    <x v="0"/>
    <n v="0"/>
    <x v="1"/>
    <x v="0"/>
    <x v="0"/>
    <s v="Toyota Fortuner 3.0 4x4 Manual, 2015, Diesel"/>
    <x v="106"/>
    <x v="106"/>
    <n v="10"/>
  </r>
  <r>
    <x v="6"/>
    <s v="Sonet"/>
    <n v="2020"/>
    <x v="4"/>
    <n v="20200"/>
    <x v="1"/>
    <n v="1"/>
    <x v="0"/>
    <x v="1"/>
    <x v="0"/>
    <s v="Sunroof android auto"/>
    <x v="184"/>
    <x v="184"/>
    <n v="5"/>
  </r>
  <r>
    <x v="0"/>
    <s v="Polo"/>
    <n v="2021"/>
    <x v="11"/>
    <n v="73000"/>
    <x v="1"/>
    <n v="1"/>
    <x v="0"/>
    <x v="1"/>
    <x v="0"/>
    <s v="Volkswagen Polo GT TSI, 2021, Petrol"/>
    <x v="456"/>
    <x v="456"/>
    <n v="4"/>
  </r>
  <r>
    <x v="5"/>
    <s v="EON"/>
    <n v="2017"/>
    <x v="1"/>
    <n v="56000"/>
    <x v="0"/>
    <n v="0"/>
    <x v="0"/>
    <x v="1"/>
    <x v="0"/>
    <s v="Hyundai EON Magna +, 2017, Petrol"/>
    <x v="457"/>
    <x v="457"/>
    <n v="8"/>
  </r>
  <r>
    <x v="1"/>
    <s v="Eeco"/>
    <n v="2023"/>
    <x v="12"/>
    <n v="35000"/>
    <x v="0"/>
    <n v="0"/>
    <x v="1"/>
    <x v="1"/>
    <x v="0"/>
    <s v="Eeco cng\n\n2023 cng"/>
    <x v="75"/>
    <x v="75"/>
    <n v="2"/>
  </r>
  <r>
    <x v="3"/>
    <s v="Figo Aspire"/>
    <n v="2016"/>
    <x v="8"/>
    <n v="113546"/>
    <x v="1"/>
    <n v="1"/>
    <x v="1"/>
    <x v="1"/>
    <x v="0"/>
    <s v="Ford Figo Aspire 1.5 Titanium TI-VCT AT, 2016, Petrol"/>
    <x v="458"/>
    <x v="458"/>
    <n v="9"/>
  </r>
  <r>
    <x v="6"/>
    <s v="Seltos"/>
    <n v="2021"/>
    <x v="11"/>
    <n v="9020"/>
    <x v="0"/>
    <n v="0"/>
    <x v="0"/>
    <x v="1"/>
    <x v="0"/>
    <s v="Kia Seltos 2021 Petrol 9020 Km Driven"/>
    <x v="113"/>
    <x v="113"/>
    <n v="4"/>
  </r>
  <r>
    <x v="1"/>
    <s v="Celerio"/>
    <n v="2015"/>
    <x v="9"/>
    <n v="20460"/>
    <x v="1"/>
    <n v="1"/>
    <x v="1"/>
    <x v="1"/>
    <x v="6"/>
    <s v="Maruti Suzuki Celerio ZXI(O) AMT, 2015, Petrol"/>
    <x v="183"/>
    <x v="183"/>
    <n v="10"/>
  </r>
  <r>
    <x v="0"/>
    <s v="Polo"/>
    <n v="2011"/>
    <x v="10"/>
    <n v="130000"/>
    <x v="0"/>
    <n v="0"/>
    <x v="1"/>
    <x v="0"/>
    <x v="0"/>
    <s v="Volkswagen Polo 2011 Diesel Good Condition"/>
    <x v="211"/>
    <x v="211"/>
    <n v="14"/>
  </r>
  <r>
    <x v="11"/>
    <s v="XUV500"/>
    <n v="2015"/>
    <x v="9"/>
    <n v="67000"/>
    <x v="0"/>
    <n v="0"/>
    <x v="0"/>
    <x v="0"/>
    <x v="0"/>
    <s v="Mahindra XUV500 W10 1.99 mHawk, 2015, Diesel"/>
    <x v="53"/>
    <x v="53"/>
    <n v="10"/>
  </r>
  <r>
    <x v="5"/>
    <s v="Verna"/>
    <n v="2018"/>
    <x v="5"/>
    <n v="51000"/>
    <x v="0"/>
    <n v="0"/>
    <x v="1"/>
    <x v="1"/>
    <x v="0"/>
    <s v="Hyundai Verna 1.6 SX VTVT, 2018, Petrol"/>
    <x v="112"/>
    <x v="112"/>
    <n v="7"/>
  </r>
  <r>
    <x v="7"/>
    <s v="City"/>
    <n v="2014"/>
    <x v="3"/>
    <n v="99920"/>
    <x v="1"/>
    <n v="1"/>
    <x v="1"/>
    <x v="1"/>
    <x v="0"/>
    <s v="Honda city automatic"/>
    <x v="93"/>
    <x v="93"/>
    <n v="11"/>
  </r>
  <r>
    <x v="12"/>
    <s v="CLA"/>
    <n v="2015"/>
    <x v="9"/>
    <n v="69000"/>
    <x v="1"/>
    <n v="1"/>
    <x v="1"/>
    <x v="1"/>
    <x v="0"/>
    <s v="Mercedes-Benz CLA 200 CGI Sport, 2015, Petrol"/>
    <x v="451"/>
    <x v="451"/>
    <n v="10"/>
  </r>
  <r>
    <x v="1"/>
    <s v="Vitara-Brezza"/>
    <n v="2020"/>
    <x v="4"/>
    <n v="62302"/>
    <x v="0"/>
    <n v="0"/>
    <x v="0"/>
    <x v="1"/>
    <x v="0"/>
    <s v="Top Model Maruti Brezza ZXI+ dec.2020 Push Button Start 1st Owner"/>
    <x v="459"/>
    <x v="459"/>
    <n v="5"/>
  </r>
  <r>
    <x v="7"/>
    <s v="Jazz"/>
    <n v="2015"/>
    <x v="9"/>
    <n v="62000"/>
    <x v="1"/>
    <n v="1"/>
    <x v="1"/>
    <x v="1"/>
    <x v="0"/>
    <s v="Honda Jazz 2015 Petrol Well Maintained"/>
    <x v="22"/>
    <x v="22"/>
    <n v="10"/>
  </r>
  <r>
    <x v="8"/>
    <s v="A4"/>
    <n v="2012"/>
    <x v="6"/>
    <n v="77000"/>
    <x v="1"/>
    <n v="1"/>
    <x v="0"/>
    <x v="1"/>
    <x v="0"/>
    <s v="Audi A4 2012 Petrol Well Maintained"/>
    <x v="460"/>
    <x v="460"/>
    <n v="13"/>
  </r>
  <r>
    <x v="20"/>
    <s v="Compass"/>
    <n v="2018"/>
    <x v="5"/>
    <n v="68000"/>
    <x v="1"/>
    <n v="1"/>
    <x v="0"/>
    <x v="1"/>
    <x v="0"/>
    <s v="Jeep Compass 1.4 Limited Option Black, 2018, Petrol"/>
    <x v="461"/>
    <x v="461"/>
    <n v="7"/>
  </r>
  <r>
    <x v="6"/>
    <s v="Sonet"/>
    <n v="2021"/>
    <x v="11"/>
    <n v="84000"/>
    <x v="1"/>
    <n v="1"/>
    <x v="0"/>
    <x v="1"/>
    <x v="0"/>
    <s v="Kia Sonet HTK Plus G, 2021, Petrol"/>
    <x v="111"/>
    <x v="111"/>
    <n v="4"/>
  </r>
  <r>
    <x v="0"/>
    <s v="Polo GTI"/>
    <n v="2015"/>
    <x v="9"/>
    <n v="56000"/>
    <x v="1"/>
    <n v="1"/>
    <x v="0"/>
    <x v="1"/>
    <x v="0"/>
    <s v="Volkswagen Polo GTI, 2015, Petrol"/>
    <x v="147"/>
    <x v="147"/>
    <n v="10"/>
  </r>
  <r>
    <x v="11"/>
    <s v="Thar"/>
    <n v="2018"/>
    <x v="5"/>
    <n v="106000"/>
    <x v="0"/>
    <n v="0"/>
    <x v="0"/>
    <x v="0"/>
    <x v="0"/>
    <s v="Mahindra Thar 2010-2015 CRDe AC, 2018, Diesel"/>
    <x v="90"/>
    <x v="90"/>
    <n v="7"/>
  </r>
  <r>
    <x v="13"/>
    <s v="Tigor"/>
    <n v="2019"/>
    <x v="2"/>
    <n v="67321"/>
    <x v="0"/>
    <n v="0"/>
    <x v="0"/>
    <x v="1"/>
    <x v="0"/>
    <s v="Tata Tigor Buzz Petrol, 2019, Petrol"/>
    <x v="462"/>
    <x v="462"/>
    <n v="6"/>
  </r>
  <r>
    <x v="9"/>
    <s v="KWID"/>
    <n v="2021"/>
    <x v="11"/>
    <n v="73146"/>
    <x v="0"/>
    <n v="0"/>
    <x v="0"/>
    <x v="1"/>
    <x v="1"/>
    <s v="Renault KWID RXL, 2021, Petrol"/>
    <x v="39"/>
    <x v="39"/>
    <n v="4"/>
  </r>
  <r>
    <x v="1"/>
    <s v="Swift-Dzire"/>
    <n v="2010"/>
    <x v="0"/>
    <n v="92000"/>
    <x v="0"/>
    <n v="0"/>
    <x v="0"/>
    <x v="0"/>
    <x v="1"/>
    <s v="Maruti Suzuki Swift Dzire Vdi BSIV, 2010, Diesel"/>
    <x v="174"/>
    <x v="174"/>
    <n v="15"/>
  </r>
  <r>
    <x v="2"/>
    <s v="5 Series"/>
    <n v="2011"/>
    <x v="10"/>
    <n v="100000"/>
    <x v="1"/>
    <n v="1"/>
    <x v="0"/>
    <x v="0"/>
    <x v="0"/>
    <s v="BMW 5 Series 2.0 520D Luxury Line, 2011, Diesel"/>
    <x v="3"/>
    <x v="3"/>
    <n v="14"/>
  </r>
  <r>
    <x v="5"/>
    <s v="Verna"/>
    <n v="2021"/>
    <x v="11"/>
    <n v="55000"/>
    <x v="0"/>
    <n v="0"/>
    <x v="0"/>
    <x v="1"/>
    <x v="0"/>
    <s v="Hyundai Verna 1.5 SX Petrol MT, 2021, Petrol"/>
    <x v="10"/>
    <x v="10"/>
    <n v="4"/>
  </r>
  <r>
    <x v="6"/>
    <s v="Seltos"/>
    <n v="2021"/>
    <x v="11"/>
    <n v="47000"/>
    <x v="1"/>
    <n v="1"/>
    <x v="0"/>
    <x v="1"/>
    <x v="0"/>
    <s v="Kia Seltos 1.5 HTX IVT Petrol Anniversary Edition, 2021, Petrol"/>
    <x v="196"/>
    <x v="196"/>
    <n v="4"/>
  </r>
  <r>
    <x v="9"/>
    <s v="Kiger"/>
    <n v="2022"/>
    <x v="13"/>
    <n v="10000"/>
    <x v="1"/>
    <n v="1"/>
    <x v="0"/>
    <x v="1"/>
    <x v="3"/>
    <s v="Renault Kiger RXT AMT Opt, 2022, Petrol"/>
    <x v="112"/>
    <x v="112"/>
    <n v="3"/>
  </r>
  <r>
    <x v="1"/>
    <s v="Swift-Dzire"/>
    <n v="2012"/>
    <x v="6"/>
    <n v="69000"/>
    <x v="0"/>
    <n v="0"/>
    <x v="1"/>
    <x v="1"/>
    <x v="0"/>
    <s v="Maruti Suzuki Swift Dzire zxi 2012 Petrol Good Condition"/>
    <x v="117"/>
    <x v="117"/>
    <n v="13"/>
  </r>
  <r>
    <x v="1"/>
    <s v="Swift"/>
    <n v="2016"/>
    <x v="8"/>
    <n v="102000"/>
    <x v="0"/>
    <n v="0"/>
    <x v="1"/>
    <x v="1"/>
    <x v="0"/>
    <s v="Maruti Suzuki Swift 2016 Petrol Well Maintained"/>
    <x v="59"/>
    <x v="59"/>
    <n v="9"/>
  </r>
  <r>
    <x v="1"/>
    <s v="Ertiga"/>
    <n v="2018"/>
    <x v="5"/>
    <n v="65000"/>
    <x v="1"/>
    <n v="1"/>
    <x v="1"/>
    <x v="1"/>
    <x v="0"/>
    <s v="Maruti Suzuki Ertiga VXI AT, 2018, Petrol"/>
    <x v="27"/>
    <x v="27"/>
    <n v="7"/>
  </r>
  <r>
    <x v="3"/>
    <s v="Fiesta"/>
    <n v="2009"/>
    <x v="16"/>
    <n v="68000"/>
    <x v="0"/>
    <n v="0"/>
    <x v="1"/>
    <x v="0"/>
    <x v="0"/>
    <s v="Ford Fiesta 2009 Diesel Well Maintained with company history &amp; low km"/>
    <x v="37"/>
    <x v="37"/>
    <n v="16"/>
  </r>
  <r>
    <x v="14"/>
    <s v="Slavia"/>
    <n v="2022"/>
    <x v="13"/>
    <n v="4950"/>
    <x v="1"/>
    <n v="1"/>
    <x v="0"/>
    <x v="1"/>
    <x v="0"/>
    <s v="Skoda Slavia 1.5 TSI Style AT, 2022, Petrol"/>
    <x v="368"/>
    <x v="368"/>
    <n v="3"/>
  </r>
  <r>
    <x v="7"/>
    <s v="City ZX"/>
    <n v="2007"/>
    <x v="7"/>
    <n v="56000"/>
    <x v="0"/>
    <n v="0"/>
    <x v="1"/>
    <x v="1"/>
    <x v="0"/>
    <s v="Honda City ZX 2007 Petrol Well Maintained"/>
    <x v="463"/>
    <x v="463"/>
    <n v="18"/>
  </r>
  <r>
    <x v="11"/>
    <s v="Scorpio Classic"/>
    <n v="2020"/>
    <x v="4"/>
    <n v="80000"/>
    <x v="0"/>
    <n v="0"/>
    <x v="1"/>
    <x v="0"/>
    <x v="0"/>
    <s v="Mahindra Scorpio Classic 2020 Diesel Well Maintained with company rerd"/>
    <x v="14"/>
    <x v="14"/>
    <n v="5"/>
  </r>
  <r>
    <x v="9"/>
    <s v="Triber"/>
    <n v="2020"/>
    <x v="4"/>
    <n v="17000"/>
    <x v="0"/>
    <n v="0"/>
    <x v="0"/>
    <x v="1"/>
    <x v="1"/>
    <s v="Renault Triber 1.0 RXE, 2020, Petrol"/>
    <x v="92"/>
    <x v="92"/>
    <n v="5"/>
  </r>
  <r>
    <x v="4"/>
    <s v="Camry"/>
    <n v="2013"/>
    <x v="14"/>
    <n v="95000"/>
    <x v="1"/>
    <n v="1"/>
    <x v="0"/>
    <x v="1"/>
    <x v="0"/>
    <s v="Toyota Camry 2.5L Automatic, 2013, Petrol"/>
    <x v="81"/>
    <x v="81"/>
    <n v="12"/>
  </r>
  <r>
    <x v="5"/>
    <s v="Creta"/>
    <n v="2019"/>
    <x v="2"/>
    <n v="68000"/>
    <x v="1"/>
    <n v="1"/>
    <x v="1"/>
    <x v="1"/>
    <x v="0"/>
    <s v="Hyundai Creta 1.6 SX VTVT, 2019, Petrol"/>
    <x v="203"/>
    <x v="203"/>
    <n v="6"/>
  </r>
  <r>
    <x v="6"/>
    <s v="Sonet"/>
    <n v="2020"/>
    <x v="4"/>
    <n v="35000"/>
    <x v="0"/>
    <n v="0"/>
    <x v="0"/>
    <x v="1"/>
    <x v="0"/>
    <s v="Kia Sonet HTX Plus Turbo iMT, 2020, Petrol"/>
    <x v="175"/>
    <x v="175"/>
    <n v="5"/>
  </r>
  <r>
    <x v="1"/>
    <s v="Swift-Dzire"/>
    <n v="2021"/>
    <x v="11"/>
    <n v="81000"/>
    <x v="0"/>
    <n v="0"/>
    <x v="0"/>
    <x v="1"/>
    <x v="0"/>
    <s v="Maruti Suzuki Swift Dzire VXI Optional, 2021, Petrol"/>
    <x v="354"/>
    <x v="354"/>
    <n v="4"/>
  </r>
  <r>
    <x v="1"/>
    <s v="Vitara Brezza"/>
    <n v="2020"/>
    <x v="4"/>
    <n v="48000"/>
    <x v="0"/>
    <n v="0"/>
    <x v="0"/>
    <x v="1"/>
    <x v="3"/>
    <s v="Maruti Suzuki Vitara Brezza 1.5 VXI, 2020, Petrol"/>
    <x v="298"/>
    <x v="298"/>
    <n v="5"/>
  </r>
  <r>
    <x v="4"/>
    <s v="Etios"/>
    <n v="2017"/>
    <x v="1"/>
    <n v="150000"/>
    <x v="0"/>
    <n v="0"/>
    <x v="1"/>
    <x v="0"/>
    <x v="0"/>
    <s v="Toyota Etios 2017"/>
    <x v="370"/>
    <x v="370"/>
    <n v="8"/>
  </r>
  <r>
    <x v="1"/>
    <s v="Alto-800"/>
    <n v="2022"/>
    <x v="13"/>
    <n v="21000"/>
    <x v="0"/>
    <n v="0"/>
    <x v="0"/>
    <x v="1"/>
    <x v="0"/>
    <s v="Maruti Suzuki Alto 800 2019-2023 0.8 LXI (O), 2022, Petrol"/>
    <x v="6"/>
    <x v="6"/>
    <n v="3"/>
  </r>
  <r>
    <x v="0"/>
    <s v="Polo"/>
    <n v="2017"/>
    <x v="1"/>
    <n v="19000"/>
    <x v="0"/>
    <n v="0"/>
    <x v="0"/>
    <x v="1"/>
    <x v="0"/>
    <s v="Volkswagen Polo GT TSI, 2017, Petrol"/>
    <x v="122"/>
    <x v="122"/>
    <n v="8"/>
  </r>
  <r>
    <x v="7"/>
    <s v="City"/>
    <n v="2016"/>
    <x v="8"/>
    <n v="74000"/>
    <x v="1"/>
    <n v="1"/>
    <x v="1"/>
    <x v="1"/>
    <x v="0"/>
    <s v="Honda City 2015-2017 i VTEC VX Option BL, 2016, Petrol"/>
    <x v="83"/>
    <x v="83"/>
    <n v="9"/>
  </r>
  <r>
    <x v="5"/>
    <s v="Verna"/>
    <n v="2008"/>
    <x v="18"/>
    <n v="125000"/>
    <x v="0"/>
    <n v="0"/>
    <x v="0"/>
    <x v="0"/>
    <x v="0"/>
    <s v="Hyundai Verna CRDI VGT SX 1.5, 2008, Diesel"/>
    <x v="110"/>
    <x v="110"/>
    <n v="17"/>
  </r>
  <r>
    <x v="5"/>
    <s v="Creta"/>
    <n v="2017"/>
    <x v="1"/>
    <n v="60000"/>
    <x v="1"/>
    <n v="1"/>
    <x v="0"/>
    <x v="1"/>
    <x v="3"/>
    <s v="Hyundai Creta 1.6 SX VTVT, 2017, Petrol"/>
    <x v="62"/>
    <x v="62"/>
    <n v="8"/>
  </r>
  <r>
    <x v="1"/>
    <s v="Swift-Dzire"/>
    <n v="2015"/>
    <x v="9"/>
    <n v="68000"/>
    <x v="0"/>
    <n v="0"/>
    <x v="0"/>
    <x v="0"/>
    <x v="0"/>
    <s v="Maruti Suzuki Swift Dzire, 2015, Diesel"/>
    <x v="38"/>
    <x v="38"/>
    <n v="10"/>
  </r>
  <r>
    <x v="22"/>
    <s v="Motors FM Trax Cruiser"/>
    <n v="2024"/>
    <x v="17"/>
    <n v="18000"/>
    <x v="0"/>
    <n v="0"/>
    <x v="0"/>
    <x v="0"/>
    <x v="0"/>
    <s v="Company condition"/>
    <x v="329"/>
    <x v="329"/>
    <n v="1"/>
  </r>
  <r>
    <x v="1"/>
    <s v="Baleno"/>
    <n v="2021"/>
    <x v="11"/>
    <n v="50000"/>
    <x v="0"/>
    <n v="0"/>
    <x v="0"/>
    <x v="1"/>
    <x v="0"/>
    <s v="Maruti Suzuki Baleno Zeta, 2021, Petrol"/>
    <x v="411"/>
    <x v="411"/>
    <n v="4"/>
  </r>
  <r>
    <x v="5"/>
    <s v="Creta"/>
    <n v="2017"/>
    <x v="1"/>
    <n v="82000"/>
    <x v="1"/>
    <n v="1"/>
    <x v="0"/>
    <x v="1"/>
    <x v="1"/>
    <s v="Hyundai Creta 1.6 SX Plus Auto, 2017, Petrol"/>
    <x v="406"/>
    <x v="406"/>
    <n v="8"/>
  </r>
  <r>
    <x v="1"/>
    <s v="Alto 800"/>
    <n v="2015"/>
    <x v="9"/>
    <n v="65000"/>
    <x v="0"/>
    <n v="0"/>
    <x v="1"/>
    <x v="1"/>
    <x v="0"/>
    <s v="Maruti Suzuki Alto 800 VXI Airbag, 2015, Petrol"/>
    <x v="37"/>
    <x v="37"/>
    <n v="10"/>
  </r>
  <r>
    <x v="6"/>
    <s v="Seltos"/>
    <n v="2021"/>
    <x v="11"/>
    <n v="39000"/>
    <x v="1"/>
    <n v="1"/>
    <x v="0"/>
    <x v="1"/>
    <x v="4"/>
    <s v="Kia Seltos 1.5 HTX IVT Petrol Anniversary Edition, 2021, Petrol"/>
    <x v="195"/>
    <x v="195"/>
    <n v="4"/>
  </r>
  <r>
    <x v="1"/>
    <s v="Ertiga"/>
    <n v="2018"/>
    <x v="5"/>
    <n v="130000"/>
    <x v="0"/>
    <n v="0"/>
    <x v="0"/>
    <x v="0"/>
    <x v="0"/>
    <s v="Maruti Suzuki Ertiga VDI SHVS, 2018, Diesel"/>
    <x v="62"/>
    <x v="62"/>
    <n v="7"/>
  </r>
  <r>
    <x v="7"/>
    <s v="Civic"/>
    <n v="2019"/>
    <x v="2"/>
    <n v="35000"/>
    <x v="1"/>
    <n v="1"/>
    <x v="1"/>
    <x v="1"/>
    <x v="0"/>
    <s v="Honda Civic 1.8 V AT, 2019, Petrol"/>
    <x v="70"/>
    <x v="70"/>
    <n v="6"/>
  </r>
  <r>
    <x v="13"/>
    <s v="Nexon"/>
    <n v="2019"/>
    <x v="2"/>
    <n v="89000"/>
    <x v="1"/>
    <n v="1"/>
    <x v="0"/>
    <x v="0"/>
    <x v="0"/>
    <s v="Tata Nexon 1.2 Revotron XMA AMT (S), 2019, Diesel"/>
    <x v="88"/>
    <x v="88"/>
    <n v="6"/>
  </r>
  <r>
    <x v="12"/>
    <s v="E-Class"/>
    <n v="2013"/>
    <x v="14"/>
    <n v="78000"/>
    <x v="1"/>
    <n v="1"/>
    <x v="0"/>
    <x v="1"/>
    <x v="0"/>
    <s v="Mercedes-Benz E-Class E 200 CGI Elegance, 2013, Petrol"/>
    <x v="10"/>
    <x v="10"/>
    <n v="12"/>
  </r>
  <r>
    <x v="1"/>
    <s v="Estilo"/>
    <n v="2007"/>
    <x v="7"/>
    <n v="74900"/>
    <x v="0"/>
    <n v="0"/>
    <x v="0"/>
    <x v="1"/>
    <x v="0"/>
    <s v="Maruti Suzuki Estilo 2007 Petrol 74900 Km Driven"/>
    <x v="206"/>
    <x v="206"/>
    <n v="18"/>
  </r>
  <r>
    <x v="11"/>
    <s v="XUV300"/>
    <n v="2019"/>
    <x v="2"/>
    <n v="21000"/>
    <x v="0"/>
    <n v="0"/>
    <x v="1"/>
    <x v="0"/>
    <x v="0"/>
    <s v="Mahindra XUV300 W8 Diesel, 2019, Diesel"/>
    <x v="307"/>
    <x v="307"/>
    <n v="6"/>
  </r>
  <r>
    <x v="5"/>
    <s v="Xcent"/>
    <n v="2020"/>
    <x v="4"/>
    <n v="15000"/>
    <x v="0"/>
    <n v="0"/>
    <x v="0"/>
    <x v="1"/>
    <x v="0"/>
    <s v="Hyundai Xcent 2020 Petrol Well Maintained"/>
    <x v="464"/>
    <x v="464"/>
    <n v="5"/>
  </r>
  <r>
    <x v="11"/>
    <s v="Scorpio"/>
    <n v="2017"/>
    <x v="1"/>
    <n v="86000"/>
    <x v="0"/>
    <n v="0"/>
    <x v="1"/>
    <x v="0"/>
    <x v="0"/>
    <s v="Mahindra Scorpio S4 Plus, 2017, Diesel"/>
    <x v="370"/>
    <x v="370"/>
    <n v="8"/>
  </r>
  <r>
    <x v="13"/>
    <s v="Indigo Cs"/>
    <n v="2009"/>
    <x v="16"/>
    <n v="0"/>
    <x v="0"/>
    <n v="0"/>
    <x v="1"/>
    <x v="0"/>
    <x v="0"/>
    <s v="Immediate selling"/>
    <x v="85"/>
    <x v="85"/>
    <n v="16"/>
  </r>
  <r>
    <x v="1"/>
    <s v="Swift-Dzire"/>
    <n v="2015"/>
    <x v="9"/>
    <n v="86000"/>
    <x v="0"/>
    <n v="0"/>
    <x v="0"/>
    <x v="0"/>
    <x v="0"/>
    <s v="Maruti Suzuki Swift Dzire 2015"/>
    <x v="412"/>
    <x v="412"/>
    <n v="10"/>
  </r>
  <r>
    <x v="7"/>
    <s v="City"/>
    <n v="2013"/>
    <x v="14"/>
    <n v="130000"/>
    <x v="0"/>
    <n v="0"/>
    <x v="1"/>
    <x v="1"/>
    <x v="0"/>
    <s v="Honda City 2014-2015 i VTEC SV, 2013, Petrol"/>
    <x v="465"/>
    <x v="465"/>
    <n v="12"/>
  </r>
  <r>
    <x v="7"/>
    <s v="Amaze"/>
    <n v="2021"/>
    <x v="11"/>
    <n v="78000"/>
    <x v="1"/>
    <n v="1"/>
    <x v="1"/>
    <x v="0"/>
    <x v="0"/>
    <s v="Honda Amaze 1.5 V CVT ( I-DTEC) Automatic, 2021, Diesel"/>
    <x v="79"/>
    <x v="79"/>
    <n v="4"/>
  </r>
  <r>
    <x v="9"/>
    <s v="KWID"/>
    <n v="2016"/>
    <x v="8"/>
    <n v="50588"/>
    <x v="0"/>
    <n v="0"/>
    <x v="1"/>
    <x v="1"/>
    <x v="1"/>
    <s v="Renault KWID RXT, 2016, Petrol"/>
    <x v="99"/>
    <x v="99"/>
    <n v="9"/>
  </r>
  <r>
    <x v="7"/>
    <s v="City"/>
    <n v="2016"/>
    <x v="8"/>
    <n v="79000"/>
    <x v="1"/>
    <n v="1"/>
    <x v="1"/>
    <x v="1"/>
    <x v="0"/>
    <s v="Honda City VX Petrol CVT, 2016, Petrol"/>
    <x v="27"/>
    <x v="27"/>
    <n v="9"/>
  </r>
  <r>
    <x v="1"/>
    <s v="Swift"/>
    <n v="2015"/>
    <x v="9"/>
    <n v="94200"/>
    <x v="0"/>
    <n v="0"/>
    <x v="1"/>
    <x v="0"/>
    <x v="0"/>
    <s v="Maruti Suzuki Swift 2015 Diesel Well Maintained"/>
    <x v="266"/>
    <x v="266"/>
    <n v="10"/>
  </r>
  <r>
    <x v="4"/>
    <s v="Innova Crysta"/>
    <n v="2016"/>
    <x v="8"/>
    <n v="160000"/>
    <x v="1"/>
    <n v="1"/>
    <x v="0"/>
    <x v="0"/>
    <x v="0"/>
    <s v="Toyota Innova Crysta 2.4 G Plus MT, 2016, Diesel"/>
    <x v="133"/>
    <x v="133"/>
    <n v="9"/>
  </r>
  <r>
    <x v="1"/>
    <s v="XL6"/>
    <n v="2019"/>
    <x v="2"/>
    <n v="40000"/>
    <x v="1"/>
    <n v="1"/>
    <x v="0"/>
    <x v="1"/>
    <x v="0"/>
    <s v="Maruti Suzuki XL6 1.5 Alpha AT, 2019, Petrol"/>
    <x v="42"/>
    <x v="42"/>
    <n v="6"/>
  </r>
  <r>
    <x v="13"/>
    <s v="Nexon"/>
    <n v="2023"/>
    <x v="12"/>
    <n v="7800"/>
    <x v="1"/>
    <n v="1"/>
    <x v="0"/>
    <x v="1"/>
    <x v="0"/>
    <s v="Tata Nexon 1.2 Revotron XMA AMT, 2023, Petrol"/>
    <x v="307"/>
    <x v="307"/>
    <n v="2"/>
  </r>
  <r>
    <x v="1"/>
    <s v="Celerio"/>
    <n v="2015"/>
    <x v="9"/>
    <n v="114000"/>
    <x v="1"/>
    <n v="1"/>
    <x v="1"/>
    <x v="1"/>
    <x v="0"/>
    <s v="Maruti Suzuki Celerio 2014-2017 VXI AT, 2015, Petrol"/>
    <x v="6"/>
    <x v="6"/>
    <n v="10"/>
  </r>
  <r>
    <x v="5"/>
    <s v="Santro Xing"/>
    <n v="2010"/>
    <x v="0"/>
    <n v="100000"/>
    <x v="0"/>
    <n v="0"/>
    <x v="1"/>
    <x v="1"/>
    <x v="0"/>
    <s v="Good condition"/>
    <x v="431"/>
    <x v="431"/>
    <n v="15"/>
  </r>
  <r>
    <x v="13"/>
    <s v="Indigo Ecs"/>
    <n v="2014"/>
    <x v="3"/>
    <n v="114109"/>
    <x v="0"/>
    <n v="0"/>
    <x v="1"/>
    <x v="0"/>
    <x v="0"/>
    <s v="Tata Indigo Ecs 2014 Diesel Well Maintained"/>
    <x v="63"/>
    <x v="63"/>
    <n v="11"/>
  </r>
  <r>
    <x v="7"/>
    <s v="Amaze"/>
    <n v="2016"/>
    <x v="8"/>
    <n v="64000"/>
    <x v="0"/>
    <n v="0"/>
    <x v="1"/>
    <x v="1"/>
    <x v="0"/>
    <s v="Honda Amaze 2013-2016 S i-Dtech, 2016, Petrol"/>
    <x v="135"/>
    <x v="135"/>
    <n v="9"/>
  </r>
  <r>
    <x v="5"/>
    <s v="Creta"/>
    <n v="2017"/>
    <x v="1"/>
    <n v="66000"/>
    <x v="0"/>
    <n v="0"/>
    <x v="1"/>
    <x v="1"/>
    <x v="0"/>
    <s v="Hyundai Creta 1.6 E+ VTVT Anniversary Edition, 2017, Petrol"/>
    <x v="27"/>
    <x v="27"/>
    <n v="8"/>
  </r>
  <r>
    <x v="4"/>
    <s v="Innova"/>
    <n v="2011"/>
    <x v="10"/>
    <n v="150000"/>
    <x v="0"/>
    <n v="0"/>
    <x v="1"/>
    <x v="0"/>
    <x v="0"/>
    <s v="Toyota Innova 2.5 G (Diesel) 8 Seater, 2011, Diesel"/>
    <x v="55"/>
    <x v="55"/>
    <n v="14"/>
  </r>
  <r>
    <x v="1"/>
    <s v="Ritz"/>
    <n v="2014"/>
    <x v="3"/>
    <n v="54000"/>
    <x v="0"/>
    <n v="0"/>
    <x v="1"/>
    <x v="1"/>
    <x v="0"/>
    <s v="Maruti Suzuki Ritz VXi, 2014, Petrol"/>
    <x v="59"/>
    <x v="59"/>
    <n v="11"/>
  </r>
  <r>
    <x v="1"/>
    <s v="Vitara-Brezza"/>
    <n v="2020"/>
    <x v="4"/>
    <n v="64000"/>
    <x v="0"/>
    <n v="0"/>
    <x v="0"/>
    <x v="0"/>
    <x v="0"/>
    <s v="Maruti Suzuki Vitara Brezza VDI (O), 2020, Diesel"/>
    <x v="111"/>
    <x v="111"/>
    <n v="5"/>
  </r>
  <r>
    <x v="1"/>
    <s v="Swift"/>
    <n v="2012"/>
    <x v="6"/>
    <n v="82000"/>
    <x v="0"/>
    <n v="0"/>
    <x v="1"/>
    <x v="0"/>
    <x v="0"/>
    <s v="Maruti Suzuki Swift 2012 Diesel 82000 Km Driven"/>
    <x v="37"/>
    <x v="37"/>
    <n v="13"/>
  </r>
  <r>
    <x v="6"/>
    <s v="Sonet"/>
    <n v="2024"/>
    <x v="17"/>
    <n v="800"/>
    <x v="0"/>
    <n v="0"/>
    <x v="0"/>
    <x v="1"/>
    <x v="0"/>
    <s v="Brand new ,one month old"/>
    <x v="281"/>
    <x v="281"/>
    <n v="1"/>
  </r>
  <r>
    <x v="9"/>
    <s v="KWID"/>
    <n v="2017"/>
    <x v="1"/>
    <n v="62000"/>
    <x v="1"/>
    <n v="1"/>
    <x v="0"/>
    <x v="1"/>
    <x v="0"/>
    <s v="Renault KWID RXT Optional, 2017, Petrol"/>
    <x v="200"/>
    <x v="200"/>
    <n v="8"/>
  </r>
  <r>
    <x v="1"/>
    <s v="Swift-Dzire"/>
    <n v="2014"/>
    <x v="3"/>
    <n v="70000"/>
    <x v="0"/>
    <n v="0"/>
    <x v="1"/>
    <x v="0"/>
    <x v="0"/>
    <s v="Maruti Suzuki Swift Dzire Vdi BSIV, 2014, Diesel"/>
    <x v="64"/>
    <x v="64"/>
    <n v="11"/>
  </r>
  <r>
    <x v="24"/>
    <s v="Range Rover Evoque"/>
    <n v="2013"/>
    <x v="14"/>
    <n v="80500"/>
    <x v="1"/>
    <n v="1"/>
    <x v="1"/>
    <x v="0"/>
    <x v="1"/>
    <s v="Land Rover Range Evoque Dynamic SD4, 2013, Diesel"/>
    <x v="325"/>
    <x v="325"/>
    <n v="12"/>
  </r>
  <r>
    <x v="5"/>
    <s v="i20 Active"/>
    <n v="2016"/>
    <x v="8"/>
    <n v="50000"/>
    <x v="0"/>
    <n v="0"/>
    <x v="0"/>
    <x v="1"/>
    <x v="0"/>
    <s v="Hyundai i20 Active 1.2 SX, 2016, Petrol"/>
    <x v="77"/>
    <x v="77"/>
    <n v="9"/>
  </r>
  <r>
    <x v="5"/>
    <s v="i20"/>
    <n v="2017"/>
    <x v="1"/>
    <n v="30000"/>
    <x v="0"/>
    <n v="0"/>
    <x v="1"/>
    <x v="1"/>
    <x v="0"/>
    <s v="Hyundai i20 2017 Petrol Well Maintained"/>
    <x v="33"/>
    <x v="33"/>
    <n v="8"/>
  </r>
  <r>
    <x v="4"/>
    <s v="Innova Crysta"/>
    <n v="2017"/>
    <x v="1"/>
    <n v="161000"/>
    <x v="1"/>
    <n v="1"/>
    <x v="0"/>
    <x v="0"/>
    <x v="0"/>
    <s v="Toyota Innova Crysta 2017 Diesel 160000 Km Driven"/>
    <x v="324"/>
    <x v="324"/>
    <n v="8"/>
  </r>
  <r>
    <x v="1"/>
    <s v="Alto-K10"/>
    <n v="2018"/>
    <x v="5"/>
    <n v="72000"/>
    <x v="1"/>
    <n v="1"/>
    <x v="0"/>
    <x v="1"/>
    <x v="0"/>
    <s v="Maruti Suzuki Alto K10 VXI Airbag, 2018, Petrol"/>
    <x v="78"/>
    <x v="78"/>
    <n v="7"/>
  </r>
  <r>
    <x v="1"/>
    <s v="Swift-Dzire"/>
    <n v="2015"/>
    <x v="9"/>
    <n v="72000"/>
    <x v="0"/>
    <n v="0"/>
    <x v="1"/>
    <x v="0"/>
    <x v="0"/>
    <s v="Maruti Suzuki Swift Dzire ZDI PlusÂ , 2015, Diesel"/>
    <x v="227"/>
    <x v="227"/>
    <n v="10"/>
  </r>
  <r>
    <x v="12"/>
    <s v="E-Class"/>
    <n v="2009"/>
    <x v="16"/>
    <n v="100000"/>
    <x v="1"/>
    <n v="1"/>
    <x v="1"/>
    <x v="0"/>
    <x v="0"/>
    <s v="Mercedes-Benz E-Class 1993-2009 280 CDI, 2009, Diesel"/>
    <x v="289"/>
    <x v="289"/>
    <n v="16"/>
  </r>
  <r>
    <x v="5"/>
    <s v="Fluidic Verna"/>
    <n v="2013"/>
    <x v="14"/>
    <n v="90000"/>
    <x v="0"/>
    <n v="0"/>
    <x v="1"/>
    <x v="1"/>
    <x v="0"/>
    <s v="Hyundai Fluidic Verna 1.6 CRDi SX, 2013, Petrol"/>
    <x v="88"/>
    <x v="88"/>
    <n v="12"/>
  </r>
  <r>
    <x v="5"/>
    <s v="Xcent"/>
    <n v="2015"/>
    <x v="9"/>
    <n v="56000"/>
    <x v="0"/>
    <n v="0"/>
    <x v="0"/>
    <x v="1"/>
    <x v="0"/>
    <s v="Hyundai Xcent S 1.2 (O), 2015, Petrol"/>
    <x v="117"/>
    <x v="117"/>
    <n v="10"/>
  </r>
  <r>
    <x v="5"/>
    <s v="i10"/>
    <n v="2012"/>
    <x v="6"/>
    <n v="51000"/>
    <x v="0"/>
    <n v="0"/>
    <x v="1"/>
    <x v="1"/>
    <x v="0"/>
    <s v="Hyundai i10 1.1 Magna(O), 2012, Petrol"/>
    <x v="110"/>
    <x v="110"/>
    <n v="13"/>
  </r>
  <r>
    <x v="11"/>
    <s v="XUV500"/>
    <n v="2015"/>
    <x v="9"/>
    <n v="55000"/>
    <x v="0"/>
    <n v="0"/>
    <x v="0"/>
    <x v="0"/>
    <x v="0"/>
    <s v="Mahindra XUV500 W10 2WD, 2015, Diesel"/>
    <x v="90"/>
    <x v="90"/>
    <n v="10"/>
  </r>
  <r>
    <x v="1"/>
    <s v="Brezza"/>
    <n v="2017"/>
    <x v="1"/>
    <n v="67000"/>
    <x v="0"/>
    <n v="0"/>
    <x v="1"/>
    <x v="0"/>
    <x v="0"/>
    <s v="Maruti Suzuki 2017 model"/>
    <x v="370"/>
    <x v="370"/>
    <n v="8"/>
  </r>
  <r>
    <x v="4"/>
    <s v="Etios"/>
    <n v="2013"/>
    <x v="14"/>
    <n v="70000"/>
    <x v="0"/>
    <n v="0"/>
    <x v="1"/>
    <x v="1"/>
    <x v="0"/>
    <s v="Toyota Etios G SP*, 2013, Petrol"/>
    <x v="105"/>
    <x v="105"/>
    <n v="12"/>
  </r>
  <r>
    <x v="1"/>
    <s v="Wagon-R-1-0"/>
    <n v="2009"/>
    <x v="16"/>
    <n v="80000"/>
    <x v="0"/>
    <n v="0"/>
    <x v="1"/>
    <x v="1"/>
    <x v="0"/>
    <s v="Maruti Suzuki Wagon R 1.0 2009 Petrol Good Condition"/>
    <x v="67"/>
    <x v="67"/>
    <n v="16"/>
  </r>
  <r>
    <x v="1"/>
    <s v="Swift"/>
    <n v="2011"/>
    <x v="10"/>
    <n v="28082"/>
    <x v="0"/>
    <n v="0"/>
    <x v="0"/>
    <x v="1"/>
    <x v="0"/>
    <s v="Maruti Suzuki Swift LXI Option, 2011, Petrol"/>
    <x v="114"/>
    <x v="114"/>
    <n v="14"/>
  </r>
  <r>
    <x v="13"/>
    <s v="Hexa"/>
    <n v="2018"/>
    <x v="5"/>
    <n v="88000"/>
    <x v="0"/>
    <n v="0"/>
    <x v="0"/>
    <x v="0"/>
    <x v="0"/>
    <s v="Tata Hexa 2.2 XE 4X2 7 STR, 2018, Diesel"/>
    <x v="352"/>
    <x v="352"/>
    <n v="7"/>
  </r>
  <r>
    <x v="1"/>
    <s v="Eeco"/>
    <n v="2018"/>
    <x v="5"/>
    <n v="68321"/>
    <x v="0"/>
    <n v="0"/>
    <x v="0"/>
    <x v="1"/>
    <x v="0"/>
    <s v="Maruti Suzuki Eeco 1.2 7 STR, 2018, Petrol"/>
    <x v="408"/>
    <x v="408"/>
    <n v="7"/>
  </r>
  <r>
    <x v="3"/>
    <s v="Ecosport"/>
    <n v="2017"/>
    <x v="1"/>
    <n v="55000"/>
    <x v="0"/>
    <n v="0"/>
    <x v="1"/>
    <x v="1"/>
    <x v="0"/>
    <s v="Ford Ecosport Signature Edition Petrol, 2017, Petrol"/>
    <x v="53"/>
    <x v="53"/>
    <n v="8"/>
  </r>
  <r>
    <x v="5"/>
    <s v="Creta"/>
    <n v="2019"/>
    <x v="2"/>
    <n v="51000"/>
    <x v="0"/>
    <n v="0"/>
    <x v="0"/>
    <x v="0"/>
    <x v="0"/>
    <s v="Hyundai Creta 1.4 E Plus CRDi, 2019, Diesel"/>
    <x v="30"/>
    <x v="30"/>
    <n v="6"/>
  </r>
  <r>
    <x v="1"/>
    <s v="Swift-Dzire"/>
    <n v="2015"/>
    <x v="9"/>
    <n v="84000"/>
    <x v="0"/>
    <n v="0"/>
    <x v="1"/>
    <x v="1"/>
    <x v="0"/>
    <s v="Maruti Suzuki Swift Dzire 1.2 ZXi BSIV, 2015, Petrol"/>
    <x v="51"/>
    <x v="51"/>
    <n v="10"/>
  </r>
  <r>
    <x v="21"/>
    <s v="Sunny"/>
    <n v="2011"/>
    <x v="10"/>
    <n v="70000"/>
    <x v="0"/>
    <n v="0"/>
    <x v="1"/>
    <x v="1"/>
    <x v="0"/>
    <s v="Nissan Sunny XL Petrol, 2011, Petrol"/>
    <x v="220"/>
    <x v="220"/>
    <n v="14"/>
  </r>
  <r>
    <x v="1"/>
    <s v="Swift"/>
    <n v="2016"/>
    <x v="8"/>
    <n v="61000"/>
    <x v="0"/>
    <n v="0"/>
    <x v="0"/>
    <x v="1"/>
    <x v="0"/>
    <s v="Maruti Suzuki Swift LXI Option, 2016, Petrol"/>
    <x v="340"/>
    <x v="340"/>
    <n v="9"/>
  </r>
  <r>
    <x v="1"/>
    <s v="Baleno"/>
    <n v="2017"/>
    <x v="1"/>
    <n v="80160"/>
    <x v="0"/>
    <n v="0"/>
    <x v="1"/>
    <x v="0"/>
    <x v="0"/>
    <s v="Maruti Suzuki Baleno 2017 Diesel 80140 Km Driven"/>
    <x v="453"/>
    <x v="453"/>
    <n v="8"/>
  </r>
  <r>
    <x v="3"/>
    <s v="Ecosport"/>
    <n v="2018"/>
    <x v="5"/>
    <n v="75000"/>
    <x v="0"/>
    <n v="0"/>
    <x v="0"/>
    <x v="0"/>
    <x v="2"/>
    <s v="Ford Ecosport 1.5 Diesel Titanium, 2018, Diesel"/>
    <x v="354"/>
    <x v="354"/>
    <n v="7"/>
  </r>
  <r>
    <x v="1"/>
    <s v="maruti-suzuki-dzire"/>
    <n v="2020"/>
    <x v="4"/>
    <n v="78000"/>
    <x v="0"/>
    <n v="0"/>
    <x v="0"/>
    <x v="1"/>
    <x v="0"/>
    <s v="Maruti Suzuki Dzire 2017-2020 1.2 VXI, 2020, Petrol"/>
    <x v="47"/>
    <x v="47"/>
    <n v="5"/>
  </r>
  <r>
    <x v="13"/>
    <s v="Sumo Gold"/>
    <n v="2013"/>
    <x v="14"/>
    <n v="100000"/>
    <x v="1"/>
    <n v="1"/>
    <x v="1"/>
    <x v="0"/>
    <x v="0"/>
    <s v="Very looking good"/>
    <x v="78"/>
    <x v="78"/>
    <n v="12"/>
  </r>
  <r>
    <x v="5"/>
    <s v="Eon"/>
    <n v="2017"/>
    <x v="1"/>
    <n v="32500"/>
    <x v="0"/>
    <n v="0"/>
    <x v="1"/>
    <x v="1"/>
    <x v="0"/>
    <s v="Hyundai EON 2017 Petrol Well Maintained"/>
    <x v="73"/>
    <x v="73"/>
    <n v="8"/>
  </r>
  <r>
    <x v="1"/>
    <s v="Vitara-Brezza"/>
    <n v="2018"/>
    <x v="5"/>
    <n v="92000"/>
    <x v="0"/>
    <n v="0"/>
    <x v="0"/>
    <x v="0"/>
    <x v="0"/>
    <s v="Maruti Suzuki Vitara Brezza ZDi Plus AMT Dual Tone, 2018, Diesel"/>
    <x v="466"/>
    <x v="466"/>
    <n v="7"/>
  </r>
  <r>
    <x v="7"/>
    <s v="Amaze"/>
    <n v="2014"/>
    <x v="3"/>
    <n v="80000"/>
    <x v="0"/>
    <n v="0"/>
    <x v="0"/>
    <x v="0"/>
    <x v="0"/>
    <s v="Honda Amaze 2013-2016 S i-Dtech, 2014, Diesel"/>
    <x v="72"/>
    <x v="72"/>
    <n v="11"/>
  </r>
  <r>
    <x v="5"/>
    <s v="Creta"/>
    <n v="2016"/>
    <x v="8"/>
    <n v="78800"/>
    <x v="1"/>
    <n v="1"/>
    <x v="1"/>
    <x v="0"/>
    <x v="1"/>
    <s v="Hyundai Creta 1.6 CRDi AT SX Plus, 2016, Diesel"/>
    <x v="352"/>
    <x v="352"/>
    <n v="9"/>
  </r>
  <r>
    <x v="4"/>
    <s v="Etios Liva"/>
    <n v="2012"/>
    <x v="6"/>
    <n v="93000"/>
    <x v="0"/>
    <n v="0"/>
    <x v="1"/>
    <x v="0"/>
    <x v="0"/>
    <s v="Toyota Etios Liva TRD Sportivo Diesel, 2012, Diesel"/>
    <x v="125"/>
    <x v="125"/>
    <n v="13"/>
  </r>
  <r>
    <x v="1"/>
    <s v="Wagon R"/>
    <n v="2017"/>
    <x v="1"/>
    <n v="74000"/>
    <x v="1"/>
    <n v="1"/>
    <x v="0"/>
    <x v="1"/>
    <x v="0"/>
    <s v="Maruti Suzuki Wagon R AMT VXI, 2017, Petrol"/>
    <x v="240"/>
    <x v="240"/>
    <n v="8"/>
  </r>
  <r>
    <x v="0"/>
    <s v="VentoTest"/>
    <n v="2012"/>
    <x v="6"/>
    <n v="70000"/>
    <x v="0"/>
    <n v="0"/>
    <x v="1"/>
    <x v="1"/>
    <x v="0"/>
    <s v="Volkswagen Vento 2012 Petrol Well Maintained"/>
    <x v="211"/>
    <x v="211"/>
    <n v="13"/>
  </r>
  <r>
    <x v="1"/>
    <s v="Dzire"/>
    <n v="2018"/>
    <x v="5"/>
    <n v="25000"/>
    <x v="1"/>
    <n v="1"/>
    <x v="1"/>
    <x v="1"/>
    <x v="0"/>
    <s v="Maruti Suzuki Dzire 2017-2020 1.2 VXI AMT, 2018, Petrol"/>
    <x v="28"/>
    <x v="28"/>
    <n v="7"/>
  </r>
  <r>
    <x v="9"/>
    <s v="Pulse"/>
    <n v="2012"/>
    <x v="6"/>
    <n v="88300"/>
    <x v="0"/>
    <n v="0"/>
    <x v="0"/>
    <x v="0"/>
    <x v="3"/>
    <s v="Renault Pulse RxZ Diesel, 2012, Diesel"/>
    <x v="84"/>
    <x v="84"/>
    <n v="13"/>
  </r>
  <r>
    <x v="1"/>
    <s v="Ritz"/>
    <n v="2015"/>
    <x v="9"/>
    <n v="82000"/>
    <x v="0"/>
    <n v="0"/>
    <x v="1"/>
    <x v="1"/>
    <x v="0"/>
    <s v="Maruti Suzuki Ritz 2015 Petrol 82000 Km Driven."/>
    <x v="99"/>
    <x v="99"/>
    <n v="10"/>
  </r>
  <r>
    <x v="1"/>
    <s v="Ciaz"/>
    <n v="2016"/>
    <x v="8"/>
    <n v="230"/>
    <x v="0"/>
    <n v="0"/>
    <x v="0"/>
    <x v="0"/>
    <x v="0"/>
    <s v="Maruti Suzuki Ciaz, 2016, Diesel"/>
    <x v="93"/>
    <x v="93"/>
    <n v="9"/>
  </r>
  <r>
    <x v="15"/>
    <s v="OptraSRV"/>
    <n v="2006"/>
    <x v="19"/>
    <n v="117000"/>
    <x v="1"/>
    <n v="1"/>
    <x v="1"/>
    <x v="1"/>
    <x v="0"/>
    <s v="Chevrolet OptraSRV 2006 Petrol 117000 Km Driven"/>
    <x v="166"/>
    <x v="166"/>
    <n v="19"/>
  </r>
  <r>
    <x v="14"/>
    <s v="Rapid"/>
    <n v="2012"/>
    <x v="6"/>
    <n v="96000"/>
    <x v="0"/>
    <n v="0"/>
    <x v="0"/>
    <x v="0"/>
    <x v="0"/>
    <s v="Skoda Rapid Ambition 1.6 TDI CR Manual Plus, 2012, Diesel"/>
    <x v="76"/>
    <x v="76"/>
    <n v="13"/>
  </r>
  <r>
    <x v="13"/>
    <s v="Indica V2"/>
    <n v="2007"/>
    <x v="7"/>
    <n v="54000"/>
    <x v="0"/>
    <n v="0"/>
    <x v="1"/>
    <x v="1"/>
    <x v="0"/>
    <s v="Tata Indica V2 2007 Petrol 54000 Km Driven"/>
    <x v="467"/>
    <x v="467"/>
    <n v="18"/>
  </r>
  <r>
    <x v="6"/>
    <s v="Seltos"/>
    <n v="2020"/>
    <x v="4"/>
    <n v="50000"/>
    <x v="0"/>
    <n v="0"/>
    <x v="0"/>
    <x v="0"/>
    <x v="0"/>
    <s v="Kia Seltos 1.5 HTX Diesel Anniversary Edition, 2020, Diesel"/>
    <x v="140"/>
    <x v="140"/>
    <n v="5"/>
  </r>
  <r>
    <x v="5"/>
    <s v="Venue"/>
    <n v="2021"/>
    <x v="11"/>
    <n v="40000"/>
    <x v="0"/>
    <n v="0"/>
    <x v="0"/>
    <x v="1"/>
    <x v="0"/>
    <s v="Hyundai Venue SX 1.2 MT Knight Edition, 2021, Petrol"/>
    <x v="36"/>
    <x v="36"/>
    <n v="4"/>
  </r>
  <r>
    <x v="14"/>
    <s v="Rapid"/>
    <n v="2018"/>
    <x v="5"/>
    <n v="135000"/>
    <x v="0"/>
    <n v="0"/>
    <x v="0"/>
    <x v="0"/>
    <x v="0"/>
    <s v="Fully showroom condition with service history."/>
    <x v="53"/>
    <x v="53"/>
    <n v="7"/>
  </r>
  <r>
    <x v="1"/>
    <s v="Swift"/>
    <n v="2014"/>
    <x v="3"/>
    <n v="96000"/>
    <x v="0"/>
    <n v="0"/>
    <x v="1"/>
    <x v="1"/>
    <x v="0"/>
    <s v="Maruti Suzuki Swift 2014 Petrol Good Condition"/>
    <x v="198"/>
    <x v="198"/>
    <n v="11"/>
  </r>
  <r>
    <x v="1"/>
    <s v="Swift"/>
    <n v="2020"/>
    <x v="4"/>
    <n v="20000"/>
    <x v="0"/>
    <n v="0"/>
    <x v="0"/>
    <x v="1"/>
    <x v="0"/>
    <s v="Maruti Suzuki Swift 2018 VXI, 2020, Petrol"/>
    <x v="101"/>
    <x v="101"/>
    <n v="5"/>
  </r>
  <r>
    <x v="1"/>
    <s v="Celerio"/>
    <n v="2015"/>
    <x v="9"/>
    <n v="83000"/>
    <x v="1"/>
    <n v="1"/>
    <x v="1"/>
    <x v="1"/>
    <x v="0"/>
    <s v="Maruti Suzuki Celerio 1.0 VXI AMT, 2015, Petrol"/>
    <x v="99"/>
    <x v="99"/>
    <n v="10"/>
  </r>
  <r>
    <x v="7"/>
    <s v="City"/>
    <n v="2011"/>
    <x v="10"/>
    <n v="77000"/>
    <x v="1"/>
    <n v="1"/>
    <x v="1"/>
    <x v="1"/>
    <x v="0"/>
    <s v="Honda City V AT, 2011, Petrol"/>
    <x v="468"/>
    <x v="468"/>
    <n v="14"/>
  </r>
  <r>
    <x v="5"/>
    <s v="Elite i20"/>
    <n v="2017"/>
    <x v="1"/>
    <n v="98000"/>
    <x v="0"/>
    <n v="0"/>
    <x v="0"/>
    <x v="0"/>
    <x v="3"/>
    <s v="Hyundai Elite i20 Magna + CRDi, 2017, Diesel"/>
    <x v="83"/>
    <x v="83"/>
    <n v="8"/>
  </r>
  <r>
    <x v="0"/>
    <s v="Vento"/>
    <n v="2016"/>
    <x v="8"/>
    <n v="80000"/>
    <x v="1"/>
    <n v="1"/>
    <x v="0"/>
    <x v="0"/>
    <x v="0"/>
    <s v="Volkswagen Vento 1.5 TDI Comfortline AT, 2016, Diesel"/>
    <x v="469"/>
    <x v="469"/>
    <n v="9"/>
  </r>
  <r>
    <x v="5"/>
    <s v="Venue"/>
    <n v="2022"/>
    <x v="13"/>
    <n v="32000"/>
    <x v="0"/>
    <n v="0"/>
    <x v="0"/>
    <x v="1"/>
    <x v="0"/>
    <s v="Hyundai Venue SX MT, 2022, Petrol"/>
    <x v="161"/>
    <x v="161"/>
    <n v="3"/>
  </r>
  <r>
    <x v="5"/>
    <s v="Santa Fe"/>
    <n v="2015"/>
    <x v="9"/>
    <n v="90000"/>
    <x v="1"/>
    <n v="1"/>
    <x v="1"/>
    <x v="0"/>
    <x v="0"/>
    <s v="Hyundai Santa Fe 2WD AT, 2015, Diesel"/>
    <x v="289"/>
    <x v="289"/>
    <n v="10"/>
  </r>
  <r>
    <x v="1"/>
    <s v="Ertiga"/>
    <n v="2016"/>
    <x v="8"/>
    <n v="100000"/>
    <x v="0"/>
    <n v="0"/>
    <x v="1"/>
    <x v="0"/>
    <x v="0"/>
    <s v="Maruti Suzuki Ertiga VDI SHVS, 2016, Diesel"/>
    <x v="274"/>
    <x v="274"/>
    <n v="9"/>
  </r>
  <r>
    <x v="11"/>
    <s v="XUV500"/>
    <n v="2012"/>
    <x v="6"/>
    <n v="100000"/>
    <x v="0"/>
    <n v="0"/>
    <x v="1"/>
    <x v="0"/>
    <x v="0"/>
    <s v="Mahindra XUV500 2011-2015 W8 2WD, 2012, Diesel"/>
    <x v="51"/>
    <x v="51"/>
    <n v="13"/>
  </r>
  <r>
    <x v="7"/>
    <s v="Jazz"/>
    <n v="2017"/>
    <x v="1"/>
    <n v="64100"/>
    <x v="1"/>
    <n v="1"/>
    <x v="0"/>
    <x v="1"/>
    <x v="0"/>
    <s v="Honda Jazz V Automatic, 2017, Petrol"/>
    <x v="409"/>
    <x v="409"/>
    <n v="8"/>
  </r>
  <r>
    <x v="1"/>
    <s v="Wagon-R"/>
    <n v="2015"/>
    <x v="9"/>
    <n v="105000"/>
    <x v="0"/>
    <n v="0"/>
    <x v="0"/>
    <x v="1"/>
    <x v="0"/>
    <s v="Maruti Suzuki Wagon R, 2015, Petrol"/>
    <x v="15"/>
    <x v="15"/>
    <n v="10"/>
  </r>
  <r>
    <x v="2"/>
    <s v="3 Series"/>
    <n v="2013"/>
    <x v="14"/>
    <n v="57000"/>
    <x v="1"/>
    <n v="1"/>
    <x v="0"/>
    <x v="0"/>
    <x v="0"/>
    <s v="BMW 3 Series 2.0 320D M Sport, 2013, Diesel"/>
    <x v="128"/>
    <x v="128"/>
    <n v="12"/>
  </r>
  <r>
    <x v="18"/>
    <s v="Cooper 5 DOOR"/>
    <n v="2014"/>
    <x v="3"/>
    <n v="24000"/>
    <x v="1"/>
    <n v="1"/>
    <x v="0"/>
    <x v="0"/>
    <x v="0"/>
    <s v="Mini Cooper 5 DOOR D, 2014, Diesel"/>
    <x v="25"/>
    <x v="25"/>
    <n v="11"/>
  </r>
  <r>
    <x v="8"/>
    <s v="A4"/>
    <n v="2013"/>
    <x v="14"/>
    <n v="42000"/>
    <x v="1"/>
    <n v="1"/>
    <x v="0"/>
    <x v="0"/>
    <x v="1"/>
    <s v="Audi A4 2.0 35 TDI Premium Plus Sunroof, 2013, Diesel"/>
    <x v="90"/>
    <x v="90"/>
    <n v="12"/>
  </r>
  <r>
    <x v="1"/>
    <s v="Omni"/>
    <n v="2019"/>
    <x v="2"/>
    <n v="27000"/>
    <x v="0"/>
    <n v="0"/>
    <x v="1"/>
    <x v="1"/>
    <x v="0"/>
    <s v="Maruti Suzuki Omni 2019 Petrol 27000 Km Driven"/>
    <x v="198"/>
    <x v="198"/>
    <n v="6"/>
  </r>
  <r>
    <x v="1"/>
    <s v="Ciaz"/>
    <n v="2016"/>
    <x v="8"/>
    <n v="49000"/>
    <x v="1"/>
    <n v="1"/>
    <x v="0"/>
    <x v="1"/>
    <x v="0"/>
    <s v="Maruti Suzuki Ciaz AT ZXi, 2016, Petrol"/>
    <x v="289"/>
    <x v="289"/>
    <n v="9"/>
  </r>
  <r>
    <x v="9"/>
    <s v="Duster"/>
    <n v="2015"/>
    <x v="9"/>
    <n v="52000"/>
    <x v="0"/>
    <n v="0"/>
    <x v="0"/>
    <x v="0"/>
    <x v="0"/>
    <s v="Renault Duster 2015 Diesel 52000 Km Driven"/>
    <x v="51"/>
    <x v="51"/>
    <n v="10"/>
  </r>
  <r>
    <x v="1"/>
    <s v="Ertiga"/>
    <n v="2017"/>
    <x v="1"/>
    <n v="133000"/>
    <x v="0"/>
    <n v="0"/>
    <x v="1"/>
    <x v="0"/>
    <x v="0"/>
    <s v="Maruti Suzuki Ertiga 2017 Diesel Well Maintained"/>
    <x v="316"/>
    <x v="316"/>
    <n v="8"/>
  </r>
  <r>
    <x v="1"/>
    <s v="Ertiga"/>
    <n v="2016"/>
    <x v="8"/>
    <n v="65000"/>
    <x v="0"/>
    <n v="0"/>
    <x v="0"/>
    <x v="0"/>
    <x v="0"/>
    <s v="Maruti Suzuki Ertiga VDI SHVS, 2016, Diesel"/>
    <x v="404"/>
    <x v="404"/>
    <n v="9"/>
  </r>
  <r>
    <x v="21"/>
    <s v="Magnite"/>
    <n v="2021"/>
    <x v="11"/>
    <n v="62000"/>
    <x v="0"/>
    <n v="0"/>
    <x v="0"/>
    <x v="1"/>
    <x v="0"/>
    <s v="Nissan Magnite 1.0 XL, 2021, Petrol"/>
    <x v="77"/>
    <x v="77"/>
    <n v="4"/>
  </r>
  <r>
    <x v="5"/>
    <s v="Creta"/>
    <n v="2018"/>
    <x v="5"/>
    <n v="80000"/>
    <x v="0"/>
    <n v="0"/>
    <x v="0"/>
    <x v="0"/>
    <x v="0"/>
    <s v="Hyundai Creta 1.4 E Plus CRDi, 2018, Diesel"/>
    <x v="167"/>
    <x v="167"/>
    <n v="7"/>
  </r>
  <r>
    <x v="7"/>
    <s v="WRV"/>
    <n v="2023"/>
    <x v="12"/>
    <n v="10000"/>
    <x v="0"/>
    <n v="0"/>
    <x v="0"/>
    <x v="1"/>
    <x v="0"/>
    <s v="Honda WR-V 2023 Petrol 10000 Km Driven"/>
    <x v="470"/>
    <x v="470"/>
    <n v="2"/>
  </r>
  <r>
    <x v="5"/>
    <s v="Elite i20"/>
    <n v="2019"/>
    <x v="2"/>
    <n v="61000"/>
    <x v="0"/>
    <n v="0"/>
    <x v="0"/>
    <x v="1"/>
    <x v="0"/>
    <s v="Hyundai Elite i20 Sportz Plus, 2019, Petrol"/>
    <x v="100"/>
    <x v="100"/>
    <n v="6"/>
  </r>
  <r>
    <x v="1"/>
    <s v="Baleno"/>
    <n v="2022"/>
    <x v="13"/>
    <n v="27000"/>
    <x v="0"/>
    <n v="0"/>
    <x v="0"/>
    <x v="1"/>
    <x v="0"/>
    <s v="Maruti Suzuki Baleno 2022 Petrol 18000 Km Driven"/>
    <x v="276"/>
    <x v="276"/>
    <n v="3"/>
  </r>
  <r>
    <x v="14"/>
    <s v="Superb"/>
    <n v="2016"/>
    <x v="8"/>
    <n v="80000"/>
    <x v="1"/>
    <n v="1"/>
    <x v="0"/>
    <x v="0"/>
    <x v="0"/>
    <s v="Skoda superb 2.0 tdi diesel"/>
    <x v="341"/>
    <x v="341"/>
    <n v="9"/>
  </r>
  <r>
    <x v="3"/>
    <s v="Figo"/>
    <n v="2012"/>
    <x v="6"/>
    <n v="108000"/>
    <x v="0"/>
    <n v="0"/>
    <x v="1"/>
    <x v="0"/>
    <x v="0"/>
    <s v="Ford Figo 2012 Diesel Well Maintained"/>
    <x v="281"/>
    <x v="281"/>
    <n v="13"/>
  </r>
  <r>
    <x v="5"/>
    <s v="Venue"/>
    <n v="2019"/>
    <x v="2"/>
    <n v="65000"/>
    <x v="0"/>
    <n v="0"/>
    <x v="0"/>
    <x v="0"/>
    <x v="0"/>
    <s v="Hyundai Venue 1.4 CRDi SX, 2019, Diesel"/>
    <x v="62"/>
    <x v="62"/>
    <n v="6"/>
  </r>
  <r>
    <x v="13"/>
    <s v="Indigo Ecs"/>
    <n v="2015"/>
    <x v="9"/>
    <n v="80000"/>
    <x v="0"/>
    <n v="0"/>
    <x v="1"/>
    <x v="0"/>
    <x v="0"/>
    <s v="Tata Indigo Ecs 2015 Diesel 80000 Km Driven"/>
    <x v="233"/>
    <x v="233"/>
    <n v="10"/>
  </r>
  <r>
    <x v="1"/>
    <s v="Wagon-R"/>
    <n v="2014"/>
    <x v="3"/>
    <n v="77000"/>
    <x v="0"/>
    <n v="0"/>
    <x v="1"/>
    <x v="1"/>
    <x v="0"/>
    <s v="Wagonr 2013 ending model withgood condition"/>
    <x v="388"/>
    <x v="388"/>
    <n v="11"/>
  </r>
  <r>
    <x v="11"/>
    <s v="KUV 100"/>
    <n v="2017"/>
    <x v="1"/>
    <n v="66000"/>
    <x v="0"/>
    <n v="0"/>
    <x v="0"/>
    <x v="1"/>
    <x v="0"/>
    <s v="Mahindra KUV 100 2017"/>
    <x v="20"/>
    <x v="20"/>
    <n v="8"/>
  </r>
  <r>
    <x v="1"/>
    <s v="Wagon-R"/>
    <n v="2006"/>
    <x v="19"/>
    <n v="90000"/>
    <x v="0"/>
    <n v="0"/>
    <x v="1"/>
    <x v="1"/>
    <x v="0"/>
    <s v="Maruti Suzuki Wagon R 2006"/>
    <x v="268"/>
    <x v="268"/>
    <n v="19"/>
  </r>
  <r>
    <x v="5"/>
    <s v="i20"/>
    <n v="2016"/>
    <x v="8"/>
    <n v="73000"/>
    <x v="0"/>
    <n v="0"/>
    <x v="0"/>
    <x v="1"/>
    <x v="0"/>
    <s v="Hyundai i20 2016 Petrol Well Maintained"/>
    <x v="309"/>
    <x v="309"/>
    <n v="9"/>
  </r>
  <r>
    <x v="7"/>
    <s v="Amaze"/>
    <n v="2022"/>
    <x v="13"/>
    <n v="25000"/>
    <x v="0"/>
    <n v="0"/>
    <x v="0"/>
    <x v="1"/>
    <x v="0"/>
    <s v="Honda Amaze VX (O) i-VTEC, 2022, Petrol"/>
    <x v="36"/>
    <x v="36"/>
    <n v="3"/>
  </r>
  <r>
    <x v="1"/>
    <s v="Baleno"/>
    <n v="2020"/>
    <x v="4"/>
    <n v="31000"/>
    <x v="0"/>
    <n v="0"/>
    <x v="0"/>
    <x v="1"/>
    <x v="0"/>
    <s v="Maruti Suzuki Baleno Alpha, 2020, Petrol"/>
    <x v="32"/>
    <x v="32"/>
    <n v="5"/>
  </r>
  <r>
    <x v="1"/>
    <s v="Wagon-R"/>
    <n v="2018"/>
    <x v="5"/>
    <n v="48231"/>
    <x v="1"/>
    <n v="1"/>
    <x v="0"/>
    <x v="1"/>
    <x v="0"/>
    <s v="Maruti Suzuki Wagon R AMT VXI Plus Option, 2018, Petrol"/>
    <x v="471"/>
    <x v="471"/>
    <n v="7"/>
  </r>
  <r>
    <x v="1"/>
    <s v="Alto-K10"/>
    <n v="2015"/>
    <x v="9"/>
    <n v="76000"/>
    <x v="1"/>
    <n v="1"/>
    <x v="0"/>
    <x v="1"/>
    <x v="0"/>
    <s v="Maruti Suzuki Alto K10 VXI AMT Optional, 2015, Petrol"/>
    <x v="50"/>
    <x v="50"/>
    <n v="10"/>
  </r>
  <r>
    <x v="7"/>
    <s v="City"/>
    <n v="2011"/>
    <x v="10"/>
    <n v="75464"/>
    <x v="1"/>
    <n v="1"/>
    <x v="1"/>
    <x v="1"/>
    <x v="0"/>
    <s v="Honda City V AT, 2011, Petrol"/>
    <x v="84"/>
    <x v="84"/>
    <n v="14"/>
  </r>
  <r>
    <x v="2"/>
    <s v="3 Series"/>
    <n v="2016"/>
    <x v="8"/>
    <n v="85000"/>
    <x v="1"/>
    <n v="1"/>
    <x v="1"/>
    <x v="0"/>
    <x v="0"/>
    <s v="bmw 3 series"/>
    <x v="324"/>
    <x v="324"/>
    <n v="9"/>
  </r>
  <r>
    <x v="15"/>
    <s v="Beat"/>
    <n v="2010"/>
    <x v="0"/>
    <n v="85000"/>
    <x v="0"/>
    <n v="0"/>
    <x v="1"/>
    <x v="1"/>
    <x v="0"/>
    <s v="Chevrolet Beat 2010 Petrol Well Maintained"/>
    <x v="63"/>
    <x v="63"/>
    <n v="15"/>
  </r>
  <r>
    <x v="12"/>
    <s v="GL-Class"/>
    <n v="2011"/>
    <x v="10"/>
    <n v="94990"/>
    <x v="1"/>
    <n v="1"/>
    <x v="1"/>
    <x v="0"/>
    <x v="0"/>
    <s v="Mercedes-Benz GL-Class Grand Edition Luxury, 2011, Diesel"/>
    <x v="438"/>
    <x v="438"/>
    <n v="14"/>
  </r>
  <r>
    <x v="1"/>
    <s v="Baleno"/>
    <n v="2018"/>
    <x v="5"/>
    <n v="54000"/>
    <x v="0"/>
    <n v="0"/>
    <x v="0"/>
    <x v="0"/>
    <x v="0"/>
    <s v="Maruti Suzuki Baleno Alpha Diesel, 2018, Diesel"/>
    <x v="86"/>
    <x v="86"/>
    <n v="7"/>
  </r>
  <r>
    <x v="0"/>
    <s v="Polo"/>
    <n v="2013"/>
    <x v="14"/>
    <n v="85000"/>
    <x v="0"/>
    <n v="0"/>
    <x v="1"/>
    <x v="0"/>
    <x v="0"/>
    <s v="Volkswagen Polo 2009-2013 Diesel Highline 1.2L, 2013, Diesel"/>
    <x v="135"/>
    <x v="135"/>
    <n v="12"/>
  </r>
  <r>
    <x v="5"/>
    <s v="Alcazar"/>
    <n v="2021"/>
    <x v="11"/>
    <n v="23000"/>
    <x v="1"/>
    <n v="1"/>
    <x v="1"/>
    <x v="1"/>
    <x v="0"/>
    <s v="Hyundai Alcazar 2.0 Signature (O) Petrol AT 6 STR, 2021, Petrol"/>
    <x v="448"/>
    <x v="448"/>
    <n v="4"/>
  </r>
  <r>
    <x v="5"/>
    <s v="Creta"/>
    <n v="2022"/>
    <x v="13"/>
    <n v="16000"/>
    <x v="0"/>
    <n v="0"/>
    <x v="0"/>
    <x v="1"/>
    <x v="0"/>
    <s v="Hyundai Creta 1.5 E Petrol, 2022, Petrol"/>
    <x v="445"/>
    <x v="445"/>
    <n v="3"/>
  </r>
  <r>
    <x v="0"/>
    <s v="Polo"/>
    <n v="2018"/>
    <x v="5"/>
    <n v="88000"/>
    <x v="0"/>
    <n v="0"/>
    <x v="1"/>
    <x v="1"/>
    <x v="0"/>
    <s v="Volkswagen Polo 2009-2013 Petrol Comfortline 1.2L, 2018, Petrol"/>
    <x v="53"/>
    <x v="53"/>
    <n v="7"/>
  </r>
  <r>
    <x v="4"/>
    <s v="Etios Liva"/>
    <n v="2019"/>
    <x v="2"/>
    <n v="130000"/>
    <x v="0"/>
    <n v="0"/>
    <x v="0"/>
    <x v="0"/>
    <x v="0"/>
    <s v="Toyota Etios Liva VD Dual Tone, 2019, Diesel"/>
    <x v="36"/>
    <x v="36"/>
    <n v="6"/>
  </r>
  <r>
    <x v="11"/>
    <s v="KUV100 NXT"/>
    <n v="2017"/>
    <x v="1"/>
    <n v="48000"/>
    <x v="1"/>
    <n v="1"/>
    <x v="1"/>
    <x v="1"/>
    <x v="0"/>
    <s v="Good condition &amp; not be any problem"/>
    <x v="39"/>
    <x v="39"/>
    <n v="8"/>
  </r>
  <r>
    <x v="1"/>
    <s v="Swift-Dzire"/>
    <n v="2020"/>
    <x v="4"/>
    <n v="34000"/>
    <x v="0"/>
    <n v="0"/>
    <x v="1"/>
    <x v="1"/>
    <x v="0"/>
    <s v="Maruti Suzuki Swift Dzire 2020 Petrol Well Maintained"/>
    <x v="217"/>
    <x v="217"/>
    <n v="5"/>
  </r>
  <r>
    <x v="5"/>
    <s v="i20"/>
    <n v="2011"/>
    <x v="10"/>
    <n v="78000"/>
    <x v="0"/>
    <n v="0"/>
    <x v="1"/>
    <x v="1"/>
    <x v="1"/>
    <s v="Hyundai i20 Petrol Asta, 2011, Petrol"/>
    <x v="164"/>
    <x v="164"/>
    <n v="14"/>
  </r>
  <r>
    <x v="7"/>
    <s v="City"/>
    <n v="2014"/>
    <x v="3"/>
    <n v="133000"/>
    <x v="0"/>
    <n v="0"/>
    <x v="1"/>
    <x v="0"/>
    <x v="0"/>
    <s v="Honda City 1.5 VX i-DTEC MT, 2014, Diesel"/>
    <x v="2"/>
    <x v="2"/>
    <n v="11"/>
  </r>
  <r>
    <x v="1"/>
    <s v="Wagon-R"/>
    <n v="2011"/>
    <x v="10"/>
    <n v="140000"/>
    <x v="0"/>
    <n v="0"/>
    <x v="1"/>
    <x v="1"/>
    <x v="0"/>
    <s v="WagonR 2010 model 2011 registered lxi variant"/>
    <x v="211"/>
    <x v="211"/>
    <n v="14"/>
  </r>
  <r>
    <x v="5"/>
    <s v="i20"/>
    <n v="2010"/>
    <x v="0"/>
    <n v="92000"/>
    <x v="0"/>
    <n v="0"/>
    <x v="1"/>
    <x v="0"/>
    <x v="1"/>
    <s v="Hyundai i20 2010 Diesel 92000 Km Driven"/>
    <x v="401"/>
    <x v="401"/>
    <n v="15"/>
  </r>
  <r>
    <x v="0"/>
    <s v="Polo"/>
    <n v="2019"/>
    <x v="2"/>
    <n v="63000"/>
    <x v="1"/>
    <n v="1"/>
    <x v="0"/>
    <x v="1"/>
    <x v="0"/>
    <s v="Volkswagen Polo 2013-2015 GT TSI, 2019, Petrol"/>
    <x v="307"/>
    <x v="307"/>
    <n v="6"/>
  </r>
  <r>
    <x v="21"/>
    <s v="Terrano"/>
    <n v="2017"/>
    <x v="1"/>
    <n v="84000"/>
    <x v="1"/>
    <n v="1"/>
    <x v="1"/>
    <x v="0"/>
    <x v="0"/>
    <s v="Nissan Terrano XV D Pre AMT, 2017, Diesel"/>
    <x v="411"/>
    <x v="411"/>
    <n v="8"/>
  </r>
  <r>
    <x v="18"/>
    <s v="Cooper Countryman"/>
    <n v="2015"/>
    <x v="9"/>
    <n v="72000"/>
    <x v="1"/>
    <n v="1"/>
    <x v="1"/>
    <x v="1"/>
    <x v="0"/>
    <s v="Mini Cooper Countryman 2013-2015 One, 2015, Petrol"/>
    <x v="196"/>
    <x v="196"/>
    <n v="10"/>
  </r>
  <r>
    <x v="12"/>
    <s v="C-Class"/>
    <n v="2011"/>
    <x v="10"/>
    <n v="75000"/>
    <x v="1"/>
    <n v="1"/>
    <x v="1"/>
    <x v="0"/>
    <x v="0"/>
    <s v="Mercedes-Benz C-Class 2.5 250 Avantgarde, 2011, Diesel"/>
    <x v="274"/>
    <x v="274"/>
    <n v="14"/>
  </r>
  <r>
    <x v="3"/>
    <s v="Figo"/>
    <n v="2011"/>
    <x v="10"/>
    <n v="115000"/>
    <x v="0"/>
    <n v="0"/>
    <x v="1"/>
    <x v="0"/>
    <x v="0"/>
    <s v="Ford Figo 2011 Diesel Well Maintained good condition 2 tyre new"/>
    <x v="37"/>
    <x v="37"/>
    <n v="14"/>
  </r>
  <r>
    <x v="7"/>
    <s v="Amaze"/>
    <n v="2019"/>
    <x v="2"/>
    <n v="44000"/>
    <x v="0"/>
    <n v="0"/>
    <x v="0"/>
    <x v="1"/>
    <x v="0"/>
    <s v="Honda Amaze S MT i-VTEC, 2019, Petrol"/>
    <x v="38"/>
    <x v="38"/>
    <n v="6"/>
  </r>
  <r>
    <x v="10"/>
    <s v="Hector"/>
    <n v="2019"/>
    <x v="2"/>
    <n v="72000"/>
    <x v="1"/>
    <n v="1"/>
    <x v="0"/>
    <x v="1"/>
    <x v="0"/>
    <s v="MG Hector 1.5 DCT Sharp, 2019, Petrol"/>
    <x v="283"/>
    <x v="283"/>
    <n v="6"/>
  </r>
  <r>
    <x v="1"/>
    <s v="Swift-Dzire"/>
    <n v="2011"/>
    <x v="10"/>
    <n v="70000"/>
    <x v="0"/>
    <n v="0"/>
    <x v="1"/>
    <x v="1"/>
    <x v="0"/>
    <s v="Maruti Suzuki Swift Dzire 1.2 Vxi BSIV, 2011, Petrol"/>
    <x v="472"/>
    <x v="472"/>
    <n v="14"/>
  </r>
  <r>
    <x v="5"/>
    <s v="Creta"/>
    <n v="2018"/>
    <x v="5"/>
    <n v="23000"/>
    <x v="1"/>
    <n v="1"/>
    <x v="0"/>
    <x v="1"/>
    <x v="0"/>
    <s v="Hyundai Creta 1.6 SX Automatic, 2018, Petrol"/>
    <x v="473"/>
    <x v="473"/>
    <n v="7"/>
  </r>
  <r>
    <x v="5"/>
    <s v="Verna"/>
    <n v="2013"/>
    <x v="14"/>
    <n v="103000"/>
    <x v="0"/>
    <n v="0"/>
    <x v="1"/>
    <x v="1"/>
    <x v="0"/>
    <s v="Hyundai Verna 2013"/>
    <x v="174"/>
    <x v="174"/>
    <n v="12"/>
  </r>
  <r>
    <x v="1"/>
    <s v="Swift"/>
    <n v="2013"/>
    <x v="14"/>
    <n v="135600"/>
    <x v="0"/>
    <n v="0"/>
    <x v="1"/>
    <x v="0"/>
    <x v="1"/>
    <s v="Maruti Suzuki Swift VDI (O), 2013, Diesel"/>
    <x v="51"/>
    <x v="51"/>
    <n v="12"/>
  </r>
  <r>
    <x v="13"/>
    <s v="Nexon"/>
    <n v="2019"/>
    <x v="2"/>
    <n v="49000"/>
    <x v="0"/>
    <n v="0"/>
    <x v="0"/>
    <x v="1"/>
    <x v="0"/>
    <s v="Tata Nexon 1.2 Revotron XM, 2019, Petrol"/>
    <x v="53"/>
    <x v="53"/>
    <n v="6"/>
  </r>
  <r>
    <x v="14"/>
    <s v="Superb"/>
    <n v="2015"/>
    <x v="9"/>
    <n v="48500"/>
    <x v="1"/>
    <n v="1"/>
    <x v="1"/>
    <x v="1"/>
    <x v="0"/>
    <s v="Skoda Superb 1.8 Elegance TSI AT, 2015, Petrol"/>
    <x v="279"/>
    <x v="279"/>
    <n v="10"/>
  </r>
  <r>
    <x v="5"/>
    <s v="i10"/>
    <n v="2012"/>
    <x v="6"/>
    <n v="54699"/>
    <x v="0"/>
    <n v="0"/>
    <x v="1"/>
    <x v="1"/>
    <x v="0"/>
    <s v="Hyundai i10 1.1 Magna(O), 2012, Petrol"/>
    <x v="185"/>
    <x v="185"/>
    <n v="13"/>
  </r>
  <r>
    <x v="0"/>
    <s v="Polo"/>
    <n v="2015"/>
    <x v="9"/>
    <n v="46000"/>
    <x v="0"/>
    <n v="0"/>
    <x v="0"/>
    <x v="1"/>
    <x v="0"/>
    <s v="Volkswagen Polo 1.2 MPI Comfortline, 2015, Petrol"/>
    <x v="183"/>
    <x v="183"/>
    <n v="10"/>
  </r>
  <r>
    <x v="11"/>
    <s v="Scorpio"/>
    <n v="2019"/>
    <x v="2"/>
    <n v="85000"/>
    <x v="0"/>
    <n v="0"/>
    <x v="1"/>
    <x v="0"/>
    <x v="1"/>
    <s v="Mahindra Scorpio [2020-2022] 2.2 S9, 2019, Diesel"/>
    <x v="426"/>
    <x v="426"/>
    <n v="6"/>
  </r>
  <r>
    <x v="3"/>
    <s v="Ecosport"/>
    <n v="2021"/>
    <x v="11"/>
    <n v="75000"/>
    <x v="0"/>
    <n v="0"/>
    <x v="0"/>
    <x v="0"/>
    <x v="0"/>
    <s v="Ford Ecosport 1.5 Titanium Plus Sports, 2021, Diesel"/>
    <x v="253"/>
    <x v="253"/>
    <n v="4"/>
  </r>
  <r>
    <x v="4"/>
    <s v="Innova Crysta"/>
    <n v="2019"/>
    <x v="2"/>
    <n v="70000"/>
    <x v="1"/>
    <n v="1"/>
    <x v="0"/>
    <x v="0"/>
    <x v="0"/>
    <s v="Toyota Innova Crysta 2.8 GX AT, 2019, Diesel"/>
    <x v="25"/>
    <x v="25"/>
    <n v="6"/>
  </r>
  <r>
    <x v="5"/>
    <s v="Eon"/>
    <n v="2012"/>
    <x v="6"/>
    <n v="42000"/>
    <x v="0"/>
    <n v="0"/>
    <x v="1"/>
    <x v="1"/>
    <x v="0"/>
    <s v="Hyundai EON 2012 Petrol Well Maintained"/>
    <x v="386"/>
    <x v="386"/>
    <n v="13"/>
  </r>
  <r>
    <x v="11"/>
    <s v="Marazzo"/>
    <n v="2019"/>
    <x v="2"/>
    <n v="110000"/>
    <x v="0"/>
    <n v="0"/>
    <x v="0"/>
    <x v="0"/>
    <x v="0"/>
    <s v="Mahindra Marazzo M2 8Str, 2019, Diesel"/>
    <x v="88"/>
    <x v="88"/>
    <n v="6"/>
  </r>
  <r>
    <x v="1"/>
    <s v="Omni"/>
    <n v="2015"/>
    <x v="9"/>
    <n v="80000"/>
    <x v="0"/>
    <n v="0"/>
    <x v="1"/>
    <x v="1"/>
    <x v="0"/>
    <s v="Maruti Suzuki Omni 2015 Petrol 80000 Km Driven"/>
    <x v="114"/>
    <x v="114"/>
    <n v="10"/>
  </r>
  <r>
    <x v="14"/>
    <s v="Laura"/>
    <n v="2009"/>
    <x v="16"/>
    <n v="108000"/>
    <x v="0"/>
    <n v="0"/>
    <x v="1"/>
    <x v="0"/>
    <x v="0"/>
    <s v="Skoda Laura elegsnce type2 2009 Diesel Well Maintained."/>
    <x v="248"/>
    <x v="248"/>
    <n v="16"/>
  </r>
  <r>
    <x v="0"/>
    <s v="VentoTest"/>
    <n v="2012"/>
    <x v="6"/>
    <n v="73000"/>
    <x v="1"/>
    <n v="1"/>
    <x v="1"/>
    <x v="1"/>
    <x v="0"/>
    <s v="Volkswagen Vento 1.2 TSI Highline AT, 2012, Petrol"/>
    <x v="64"/>
    <x v="64"/>
    <n v="13"/>
  </r>
  <r>
    <x v="12"/>
    <s v="E-Class"/>
    <n v="2013"/>
    <x v="14"/>
    <n v="80500"/>
    <x v="1"/>
    <n v="1"/>
    <x v="1"/>
    <x v="0"/>
    <x v="0"/>
    <s v="Mercedes-Benz Good Condition"/>
    <x v="113"/>
    <x v="113"/>
    <n v="12"/>
  </r>
  <r>
    <x v="11"/>
    <s v="Bolero"/>
    <n v="2017"/>
    <x v="1"/>
    <n v="69000"/>
    <x v="1"/>
    <n v="1"/>
    <x v="1"/>
    <x v="0"/>
    <x v="0"/>
    <s v="Mahindra Bolero 2017"/>
    <x v="126"/>
    <x v="126"/>
    <n v="8"/>
  </r>
  <r>
    <x v="11"/>
    <s v="XUV500"/>
    <n v="2019"/>
    <x v="2"/>
    <n v="25000"/>
    <x v="0"/>
    <n v="0"/>
    <x v="0"/>
    <x v="0"/>
    <x v="1"/>
    <s v="Mahindra XUV500 W11, 2019, Diesel"/>
    <x v="68"/>
    <x v="68"/>
    <n v="6"/>
  </r>
  <r>
    <x v="5"/>
    <s v="Creta"/>
    <n v="2022"/>
    <x v="13"/>
    <n v="42000"/>
    <x v="0"/>
    <n v="0"/>
    <x v="0"/>
    <x v="0"/>
    <x v="0"/>
    <s v="Hyundai Creta 1.5 CRDi E Diesel MT, 2022, Diesel"/>
    <x v="106"/>
    <x v="106"/>
    <n v="3"/>
  </r>
  <r>
    <x v="5"/>
    <s v="Creta"/>
    <n v="2019"/>
    <x v="2"/>
    <n v="47000"/>
    <x v="1"/>
    <n v="1"/>
    <x v="1"/>
    <x v="0"/>
    <x v="0"/>
    <s v="Hyundai Creta 1.6 SX Automatic Diesel, 2019, Diesel"/>
    <x v="124"/>
    <x v="124"/>
    <n v="6"/>
  </r>
  <r>
    <x v="5"/>
    <s v="Aura"/>
    <n v="2021"/>
    <x v="11"/>
    <n v="25000"/>
    <x v="0"/>
    <n v="0"/>
    <x v="1"/>
    <x v="1"/>
    <x v="0"/>
    <s v="Hyundai Aura S Manual, 2021, Petrol"/>
    <x v="52"/>
    <x v="52"/>
    <n v="4"/>
  </r>
  <r>
    <x v="5"/>
    <s v="i20"/>
    <n v="2018"/>
    <x v="5"/>
    <n v="38900"/>
    <x v="0"/>
    <n v="0"/>
    <x v="0"/>
    <x v="1"/>
    <x v="0"/>
    <s v="Hyundai i20 1.2 Magna Executive, 2018, Petrol"/>
    <x v="266"/>
    <x v="266"/>
    <n v="7"/>
  </r>
  <r>
    <x v="0"/>
    <s v="Polo"/>
    <n v="2015"/>
    <x v="9"/>
    <n v="125000"/>
    <x v="0"/>
    <n v="0"/>
    <x v="0"/>
    <x v="0"/>
    <x v="0"/>
    <s v="Volkswagen Polo GT TDI Sport Edition, 2015, Diesel"/>
    <x v="53"/>
    <x v="53"/>
    <n v="10"/>
  </r>
  <r>
    <x v="5"/>
    <s v="Verna"/>
    <n v="2014"/>
    <x v="3"/>
    <n v="86123"/>
    <x v="0"/>
    <n v="0"/>
    <x v="1"/>
    <x v="0"/>
    <x v="0"/>
    <s v="Hyundai Verna 2014 Diesel Well Maintained"/>
    <x v="6"/>
    <x v="6"/>
    <n v="11"/>
  </r>
  <r>
    <x v="0"/>
    <s v="Polo"/>
    <n v="2013"/>
    <x v="14"/>
    <n v="61000"/>
    <x v="1"/>
    <n v="1"/>
    <x v="0"/>
    <x v="1"/>
    <x v="0"/>
    <s v="Volkswagen Polo GT TSI, 2013, Petrol"/>
    <x v="390"/>
    <x v="390"/>
    <n v="12"/>
  </r>
  <r>
    <x v="1"/>
    <s v="maruti-suzuki-brezza"/>
    <n v="2017"/>
    <x v="1"/>
    <n v="78000"/>
    <x v="0"/>
    <n v="0"/>
    <x v="1"/>
    <x v="0"/>
    <x v="0"/>
    <s v="Maruti Suzuki Brezza, 2017, Diesel"/>
    <x v="90"/>
    <x v="90"/>
    <n v="8"/>
  </r>
  <r>
    <x v="5"/>
    <s v="i20"/>
    <n v="2011"/>
    <x v="10"/>
    <n v="85000"/>
    <x v="0"/>
    <n v="0"/>
    <x v="1"/>
    <x v="1"/>
    <x v="0"/>
    <s v="Hyundai i20 Sportz 1.2 BS-IV, 2011, Petrol"/>
    <x v="327"/>
    <x v="327"/>
    <n v="14"/>
  </r>
  <r>
    <x v="7"/>
    <s v="City ZX"/>
    <n v="2020"/>
    <x v="4"/>
    <n v="27000"/>
    <x v="0"/>
    <n v="0"/>
    <x v="0"/>
    <x v="1"/>
    <x v="0"/>
    <s v="Honda City ZX CVT, 2020, Petrol"/>
    <x v="162"/>
    <x v="162"/>
    <n v="5"/>
  </r>
  <r>
    <x v="1"/>
    <s v="Ertiga"/>
    <n v="2022"/>
    <x v="13"/>
    <n v="22000"/>
    <x v="0"/>
    <n v="0"/>
    <x v="1"/>
    <x v="1"/>
    <x v="0"/>
    <s v="Maruti Suzuki Ertiga 2022 Petrol Good Condition"/>
    <x v="276"/>
    <x v="276"/>
    <n v="3"/>
  </r>
  <r>
    <x v="5"/>
    <s v="i20 Active"/>
    <n v="2015"/>
    <x v="9"/>
    <n v="62000"/>
    <x v="0"/>
    <n v="0"/>
    <x v="1"/>
    <x v="0"/>
    <x v="0"/>
    <s v="Hyundai i20 Active S Diesel, 2015, Diesel"/>
    <x v="179"/>
    <x v="179"/>
    <n v="10"/>
  </r>
  <r>
    <x v="4"/>
    <s v="Innova"/>
    <n v="2012"/>
    <x v="6"/>
    <n v="150000"/>
    <x v="0"/>
    <n v="0"/>
    <x v="1"/>
    <x v="0"/>
    <x v="0"/>
    <s v="Toyota Innova 2.5 G (Diesel) 7 Seater, 2012, Diesel"/>
    <x v="226"/>
    <x v="226"/>
    <n v="13"/>
  </r>
  <r>
    <x v="1"/>
    <s v="Celerio"/>
    <n v="2022"/>
    <x v="13"/>
    <n v="20000"/>
    <x v="1"/>
    <n v="1"/>
    <x v="0"/>
    <x v="0"/>
    <x v="0"/>
    <s v="Maruti Suzuki Celerio 1.0 ZXI Plus AGS, 2022, Diesel"/>
    <x v="289"/>
    <x v="289"/>
    <n v="3"/>
  </r>
  <r>
    <x v="7"/>
    <s v="Jazz"/>
    <n v="2015"/>
    <x v="9"/>
    <n v="114000"/>
    <x v="0"/>
    <n v="0"/>
    <x v="1"/>
    <x v="0"/>
    <x v="0"/>
    <s v="Honda Jazz S Diesel, 2015, Diesel"/>
    <x v="147"/>
    <x v="147"/>
    <n v="10"/>
  </r>
  <r>
    <x v="5"/>
    <s v="Xcent"/>
    <n v="2015"/>
    <x v="9"/>
    <n v="114000"/>
    <x v="0"/>
    <n v="0"/>
    <x v="0"/>
    <x v="0"/>
    <x v="0"/>
    <s v="Hyundai Xcent 1.2 S CRDi, 2015, Diesel"/>
    <x v="55"/>
    <x v="55"/>
    <n v="10"/>
  </r>
  <r>
    <x v="9"/>
    <s v="Duster"/>
    <n v="2017"/>
    <x v="1"/>
    <n v="80000"/>
    <x v="0"/>
    <n v="0"/>
    <x v="1"/>
    <x v="0"/>
    <x v="0"/>
    <s v="Renault Duster RXE, 2017, Diesel"/>
    <x v="289"/>
    <x v="289"/>
    <n v="8"/>
  </r>
  <r>
    <x v="7"/>
    <s v="Civic"/>
    <n v="2007"/>
    <x v="7"/>
    <n v="103000"/>
    <x v="1"/>
    <n v="1"/>
    <x v="1"/>
    <x v="1"/>
    <x v="0"/>
    <s v="Honda Civic 2007 Petrol Well Maintained"/>
    <x v="34"/>
    <x v="34"/>
    <n v="18"/>
  </r>
  <r>
    <x v="13"/>
    <s v="Tiago"/>
    <n v="2018"/>
    <x v="5"/>
    <n v="52000"/>
    <x v="1"/>
    <n v="1"/>
    <x v="0"/>
    <x v="1"/>
    <x v="0"/>
    <s v="Tata Tiago 1.2 Revotron XZA Plus AMT, 2018, Petrol"/>
    <x v="266"/>
    <x v="266"/>
    <n v="7"/>
  </r>
  <r>
    <x v="1"/>
    <s v="Eeco"/>
    <n v="2021"/>
    <x v="11"/>
    <n v="19000"/>
    <x v="1"/>
    <n v="1"/>
    <x v="1"/>
    <x v="1"/>
    <x v="0"/>
    <s v="Maruti Suzuki Eeco 2021 Petrol 19000 Km Driven"/>
    <x v="55"/>
    <x v="55"/>
    <n v="4"/>
  </r>
  <r>
    <x v="5"/>
    <s v="Verna"/>
    <n v="2020"/>
    <x v="4"/>
    <n v="95000"/>
    <x v="0"/>
    <n v="0"/>
    <x v="0"/>
    <x v="0"/>
    <x v="0"/>
    <s v="Arjent sell My Car Verna SX Option"/>
    <x v="184"/>
    <x v="184"/>
    <n v="5"/>
  </r>
  <r>
    <x v="4"/>
    <s v="Innova"/>
    <n v="2014"/>
    <x v="3"/>
    <n v="111000"/>
    <x v="0"/>
    <n v="0"/>
    <x v="1"/>
    <x v="0"/>
    <x v="0"/>
    <s v="Toyota Innova 2.5 VX 7 STR, 2014, Diesel"/>
    <x v="89"/>
    <x v="89"/>
    <n v="11"/>
  </r>
  <r>
    <x v="1"/>
    <s v="Wagon-R-1-0"/>
    <n v="2016"/>
    <x v="8"/>
    <n v="59000"/>
    <x v="1"/>
    <n v="1"/>
    <x v="0"/>
    <x v="1"/>
    <x v="1"/>
    <s v="Maruti Suzuki Wagon R 1.0 VXI AMT, 2016, Petrol"/>
    <x v="135"/>
    <x v="135"/>
    <n v="9"/>
  </r>
  <r>
    <x v="8"/>
    <s v="Q3"/>
    <n v="2015"/>
    <x v="9"/>
    <n v="110000"/>
    <x v="1"/>
    <n v="1"/>
    <x v="0"/>
    <x v="0"/>
    <x v="0"/>
    <s v="Audi Q3 35 TDI Quattro Premium, 2015, Diesel"/>
    <x v="324"/>
    <x v="324"/>
    <n v="10"/>
  </r>
  <r>
    <x v="6"/>
    <s v="Sonet"/>
    <n v="2020"/>
    <x v="4"/>
    <n v="47000"/>
    <x v="1"/>
    <n v="1"/>
    <x v="0"/>
    <x v="1"/>
    <x v="0"/>
    <s v="Kia Sonet GTX DCT, 2020, Petrol"/>
    <x v="474"/>
    <x v="474"/>
    <n v="5"/>
  </r>
  <r>
    <x v="20"/>
    <s v="Compass"/>
    <n v="2019"/>
    <x v="2"/>
    <n v="52000"/>
    <x v="1"/>
    <n v="1"/>
    <x v="1"/>
    <x v="1"/>
    <x v="0"/>
    <s v="Jeep Compass 1.4 Limited, 2019, Petrol"/>
    <x v="113"/>
    <x v="113"/>
    <n v="6"/>
  </r>
  <r>
    <x v="0"/>
    <s v="Ameo"/>
    <n v="2018"/>
    <x v="5"/>
    <n v="52000"/>
    <x v="0"/>
    <n v="0"/>
    <x v="1"/>
    <x v="1"/>
    <x v="5"/>
    <s v="Volkswagen Ameo 1.0 MPI Highline Plus, 2018, Petrol"/>
    <x v="75"/>
    <x v="75"/>
    <n v="7"/>
  </r>
  <r>
    <x v="1"/>
    <s v="Baleno"/>
    <n v="2016"/>
    <x v="8"/>
    <n v="45000"/>
    <x v="0"/>
    <n v="0"/>
    <x v="1"/>
    <x v="1"/>
    <x v="0"/>
    <s v="Maruti Suzuki Baleno 1.2 Zeta, 2016, Petrol"/>
    <x v="92"/>
    <x v="92"/>
    <n v="9"/>
  </r>
  <r>
    <x v="13"/>
    <s v="Harrier"/>
    <n v="2019"/>
    <x v="2"/>
    <n v="48000"/>
    <x v="0"/>
    <n v="0"/>
    <x v="0"/>
    <x v="0"/>
    <x v="1"/>
    <s v="Tata Harrier XZ+, 2019, Diesel"/>
    <x v="10"/>
    <x v="10"/>
    <n v="6"/>
  </r>
  <r>
    <x v="15"/>
    <s v="Spark"/>
    <n v="2009"/>
    <x v="16"/>
    <n v="99999"/>
    <x v="1"/>
    <n v="1"/>
    <x v="1"/>
    <x v="1"/>
    <x v="0"/>
    <s v="Very good condition"/>
    <x v="434"/>
    <x v="434"/>
    <n v="16"/>
  </r>
  <r>
    <x v="11"/>
    <s v="Bolero"/>
    <n v="2015"/>
    <x v="9"/>
    <n v="92000"/>
    <x v="0"/>
    <n v="0"/>
    <x v="1"/>
    <x v="0"/>
    <x v="0"/>
    <s v="Mahindra Bolero 1.5 Power Plus ZLX, 2015, Diesel"/>
    <x v="135"/>
    <x v="135"/>
    <n v="10"/>
  </r>
  <r>
    <x v="1"/>
    <s v="Vitara-Brezza"/>
    <n v="2019"/>
    <x v="2"/>
    <n v="78000"/>
    <x v="0"/>
    <n v="0"/>
    <x v="0"/>
    <x v="0"/>
    <x v="0"/>
    <s v="Maruti Suzuki Vitara Brezza ZDi, 2019, Diesel"/>
    <x v="54"/>
    <x v="54"/>
    <n v="6"/>
  </r>
  <r>
    <x v="13"/>
    <s v="Nano"/>
    <n v="2009"/>
    <x v="16"/>
    <n v="23000"/>
    <x v="0"/>
    <n v="0"/>
    <x v="1"/>
    <x v="1"/>
    <x v="0"/>
    <s v="Tata nano 2009 model"/>
    <x v="259"/>
    <x v="259"/>
    <n v="16"/>
  </r>
  <r>
    <x v="5"/>
    <s v="Creta"/>
    <n v="2019"/>
    <x v="2"/>
    <n v="21000"/>
    <x v="0"/>
    <n v="0"/>
    <x v="0"/>
    <x v="1"/>
    <x v="0"/>
    <s v="Hyundai Creta 1.6 EX Petrol, 2019, Petrol"/>
    <x v="475"/>
    <x v="475"/>
    <n v="6"/>
  </r>
  <r>
    <x v="10"/>
    <s v="Hector"/>
    <n v="2021"/>
    <x v="11"/>
    <n v="39652"/>
    <x v="0"/>
    <n v="0"/>
    <x v="0"/>
    <x v="0"/>
    <x v="0"/>
    <s v="2021 diesal limited edision 1st owner MG Hector  39652 Km dealer excus"/>
    <x v="476"/>
    <x v="476"/>
    <n v="4"/>
  </r>
  <r>
    <x v="13"/>
    <s v="Nexon"/>
    <n v="2022"/>
    <x v="13"/>
    <n v="13000"/>
    <x v="0"/>
    <n v="0"/>
    <x v="0"/>
    <x v="1"/>
    <x v="3"/>
    <s v="Tata Nexon 1.2 Revotron XM (S), 2022, Petrol"/>
    <x v="30"/>
    <x v="30"/>
    <n v="3"/>
  </r>
  <r>
    <x v="1"/>
    <s v="Alto-800"/>
    <n v="2023"/>
    <x v="12"/>
    <n v="6200"/>
    <x v="0"/>
    <n v="0"/>
    <x v="0"/>
    <x v="1"/>
    <x v="0"/>
    <s v="Maruti suzuki Alto800 VXI 2023 model"/>
    <x v="55"/>
    <x v="55"/>
    <n v="2"/>
  </r>
  <r>
    <x v="11"/>
    <s v="XUV 300"/>
    <n v="2019"/>
    <x v="2"/>
    <n v="40000"/>
    <x v="0"/>
    <n v="0"/>
    <x v="0"/>
    <x v="0"/>
    <x v="1"/>
    <s v="Mahindra XUV300 W8 Option Diesel, 2019, Diesel"/>
    <x v="283"/>
    <x v="283"/>
    <n v="6"/>
  </r>
  <r>
    <x v="13"/>
    <s v="Indigo Ecs"/>
    <n v="2014"/>
    <x v="3"/>
    <n v="112000"/>
    <x v="1"/>
    <n v="1"/>
    <x v="1"/>
    <x v="0"/>
    <x v="0"/>
    <s v="Tata Indigo Ecs 2014 Diesel 112000 Km Driven"/>
    <x v="268"/>
    <x v="268"/>
    <n v="11"/>
  </r>
  <r>
    <x v="1"/>
    <s v="Baleno"/>
    <n v="2018"/>
    <x v="5"/>
    <n v="65000"/>
    <x v="0"/>
    <n v="0"/>
    <x v="1"/>
    <x v="1"/>
    <x v="0"/>
    <s v="Maruti Suzuki Baleno Delta, 2018, Petrol"/>
    <x v="129"/>
    <x v="129"/>
    <n v="7"/>
  </r>
  <r>
    <x v="1"/>
    <s v="Swift-Dzire"/>
    <n v="2018"/>
    <x v="5"/>
    <n v="45617"/>
    <x v="1"/>
    <n v="1"/>
    <x v="0"/>
    <x v="1"/>
    <x v="0"/>
    <s v="Maruti Suzuki Swift dzire zxi+ AT\nSingle owner"/>
    <x v="100"/>
    <x v="100"/>
    <n v="7"/>
  </r>
  <r>
    <x v="12"/>
    <s v="E-Class"/>
    <n v="2014"/>
    <x v="3"/>
    <n v="75000"/>
    <x v="1"/>
    <n v="1"/>
    <x v="1"/>
    <x v="0"/>
    <x v="0"/>
    <s v="Mercedes-Benz E-Class 2.1 E 250 CDI Edition, 2014, Diesel"/>
    <x v="477"/>
    <x v="477"/>
    <n v="11"/>
  </r>
  <r>
    <x v="21"/>
    <s v="Terrano"/>
    <n v="2014"/>
    <x v="3"/>
    <n v="95000"/>
    <x v="0"/>
    <n v="0"/>
    <x v="1"/>
    <x v="0"/>
    <x v="0"/>
    <s v="Nissan Terrano XV D THP Premium 110 PS, 2014, Diesel"/>
    <x v="64"/>
    <x v="64"/>
    <n v="11"/>
  </r>
  <r>
    <x v="1"/>
    <s v="Celerio"/>
    <n v="2014"/>
    <x v="3"/>
    <n v="37000"/>
    <x v="1"/>
    <n v="1"/>
    <x v="1"/>
    <x v="1"/>
    <x v="4"/>
    <s v="Maruti Suzuki Celerio 2014-2017 LXI AT, 2014, Petrol"/>
    <x v="478"/>
    <x v="478"/>
    <n v="11"/>
  </r>
  <r>
    <x v="7"/>
    <s v="CRV"/>
    <n v="2015"/>
    <x v="9"/>
    <n v="90000"/>
    <x v="1"/>
    <n v="1"/>
    <x v="1"/>
    <x v="1"/>
    <x v="0"/>
    <s v="Honda CR-V 2.0 2WD AT, 2015, Petrol"/>
    <x v="274"/>
    <x v="274"/>
    <n v="10"/>
  </r>
  <r>
    <x v="9"/>
    <s v="Triber"/>
    <n v="2019"/>
    <x v="2"/>
    <n v="43000"/>
    <x v="0"/>
    <n v="0"/>
    <x v="0"/>
    <x v="1"/>
    <x v="0"/>
    <s v="Renault Triber RXT, 2019, Petrol"/>
    <x v="1"/>
    <x v="1"/>
    <n v="6"/>
  </r>
  <r>
    <x v="1"/>
    <s v="Eeco"/>
    <n v="2013"/>
    <x v="14"/>
    <n v="27000"/>
    <x v="0"/>
    <n v="0"/>
    <x v="1"/>
    <x v="1"/>
    <x v="0"/>
    <s v="Maruti Suzuki Eeco 7 Seater AC, 2013, Petrol"/>
    <x v="158"/>
    <x v="158"/>
    <n v="12"/>
  </r>
  <r>
    <x v="1"/>
    <s v="Ertiga"/>
    <n v="2015"/>
    <x v="9"/>
    <n v="110000"/>
    <x v="0"/>
    <n v="0"/>
    <x v="0"/>
    <x v="0"/>
    <x v="0"/>
    <s v="Maruti Suzuki Ertiga 1.5 ZDI, 2015, Diesel"/>
    <x v="309"/>
    <x v="309"/>
    <n v="10"/>
  </r>
  <r>
    <x v="7"/>
    <s v="Brio"/>
    <n v="2015"/>
    <x v="9"/>
    <n v="36000"/>
    <x v="1"/>
    <n v="1"/>
    <x v="1"/>
    <x v="1"/>
    <x v="0"/>
    <s v="Honda Brio VX AT, 2015, Petrol"/>
    <x v="84"/>
    <x v="84"/>
    <n v="10"/>
  </r>
  <r>
    <x v="2"/>
    <s v="3 Series"/>
    <n v="2011"/>
    <x v="10"/>
    <n v="39000"/>
    <x v="1"/>
    <n v="1"/>
    <x v="1"/>
    <x v="0"/>
    <x v="0"/>
    <s v="BMW 3 Series [2005-2011] 2.0 320d Corporate Edition, 2011, Diesel"/>
    <x v="113"/>
    <x v="113"/>
    <n v="14"/>
  </r>
  <r>
    <x v="0"/>
    <s v="Polo"/>
    <n v="2019"/>
    <x v="2"/>
    <n v="15000"/>
    <x v="0"/>
    <n v="0"/>
    <x v="0"/>
    <x v="1"/>
    <x v="0"/>
    <s v="Volkswagen Polo 1.0 MPI Comfortline, 2019, Petrol"/>
    <x v="52"/>
    <x v="52"/>
    <n v="6"/>
  </r>
  <r>
    <x v="5"/>
    <s v="Venue"/>
    <n v="2021"/>
    <x v="11"/>
    <n v="28000"/>
    <x v="0"/>
    <n v="0"/>
    <x v="0"/>
    <x v="0"/>
    <x v="0"/>
    <s v="Hyundai Venue 1.4 CRDi SX (O), 2021, Diesel"/>
    <x v="16"/>
    <x v="16"/>
    <n v="4"/>
  </r>
  <r>
    <x v="4"/>
    <s v="Fortuner"/>
    <n v="2011"/>
    <x v="10"/>
    <n v="125000"/>
    <x v="0"/>
    <n v="0"/>
    <x v="1"/>
    <x v="0"/>
    <x v="0"/>
    <s v="Toyota Fortuner 2011 Diesel Well Maintained"/>
    <x v="53"/>
    <x v="53"/>
    <n v="14"/>
  </r>
  <r>
    <x v="1"/>
    <s v="Jimny"/>
    <n v="2024"/>
    <x v="17"/>
    <n v="11000"/>
    <x v="1"/>
    <n v="1"/>
    <x v="0"/>
    <x v="1"/>
    <x v="0"/>
    <s v="Maruti Suzuki Jimny Zeta AT, 2024, Petrol"/>
    <x v="446"/>
    <x v="446"/>
    <n v="1"/>
  </r>
  <r>
    <x v="5"/>
    <s v="Creta"/>
    <n v="2019"/>
    <x v="2"/>
    <n v="68000"/>
    <x v="1"/>
    <n v="1"/>
    <x v="1"/>
    <x v="1"/>
    <x v="0"/>
    <s v="Hyundai Creta 1.6 VTVT SX AT, 2019, Petrol"/>
    <x v="203"/>
    <x v="203"/>
    <n v="6"/>
  </r>
  <r>
    <x v="15"/>
    <s v="Trailblazer"/>
    <n v="2015"/>
    <x v="9"/>
    <n v="116000"/>
    <x v="1"/>
    <n v="1"/>
    <x v="1"/>
    <x v="0"/>
    <x v="1"/>
    <s v="Chevrolet Trailblazer LTZ 4X2 AT, 2015, Diesel"/>
    <x v="58"/>
    <x v="58"/>
    <n v="10"/>
  </r>
  <r>
    <x v="11"/>
    <s v="Quanto"/>
    <n v="2013"/>
    <x v="14"/>
    <n v="75000"/>
    <x v="0"/>
    <n v="0"/>
    <x v="0"/>
    <x v="0"/>
    <x v="0"/>
    <s v="Mahindra Quanto C8, 2013, Diesel"/>
    <x v="114"/>
    <x v="114"/>
    <n v="12"/>
  </r>
  <r>
    <x v="7"/>
    <s v="Amaze"/>
    <n v="2013"/>
    <x v="14"/>
    <n v="110000"/>
    <x v="0"/>
    <n v="0"/>
    <x v="0"/>
    <x v="1"/>
    <x v="0"/>
    <s v="Honda Amaze 1.2 S i-VTEC, 2013, Petrol"/>
    <x v="479"/>
    <x v="479"/>
    <n v="12"/>
  </r>
  <r>
    <x v="5"/>
    <s v="EON"/>
    <n v="2014"/>
    <x v="3"/>
    <n v="60000"/>
    <x v="0"/>
    <n v="0"/>
    <x v="1"/>
    <x v="1"/>
    <x v="0"/>
    <s v="Hyundai EON Era +, 2014, Petrol"/>
    <x v="104"/>
    <x v="104"/>
    <n v="11"/>
  </r>
  <r>
    <x v="11"/>
    <s v="Scorpio"/>
    <n v="2015"/>
    <x v="9"/>
    <n v="90000"/>
    <x v="0"/>
    <n v="0"/>
    <x v="1"/>
    <x v="0"/>
    <x v="0"/>
    <s v="Mahindra Scorpio 2015 Diesel 90000 Km Driven"/>
    <x v="62"/>
    <x v="62"/>
    <n v="10"/>
  </r>
  <r>
    <x v="5"/>
    <s v="New i20"/>
    <n v="2023"/>
    <x v="12"/>
    <n v="7200"/>
    <x v="0"/>
    <n v="0"/>
    <x v="0"/>
    <x v="1"/>
    <x v="1"/>
    <s v="Hyundai New i20 1.5 Asta (O) MT Dual Tone, 2023, Petrol"/>
    <x v="167"/>
    <x v="167"/>
    <n v="2"/>
  </r>
  <r>
    <x v="1"/>
    <s v="Alto K10"/>
    <n v="2017"/>
    <x v="1"/>
    <n v="27000"/>
    <x v="1"/>
    <n v="1"/>
    <x v="1"/>
    <x v="1"/>
    <x v="0"/>
    <s v="Maruti Suzuki Alto K10 VXI AMT, 2017, Petrol"/>
    <x v="198"/>
    <x v="198"/>
    <n v="8"/>
  </r>
  <r>
    <x v="1"/>
    <s v="Baleno"/>
    <n v="2018"/>
    <x v="5"/>
    <n v="30000"/>
    <x v="0"/>
    <n v="0"/>
    <x v="1"/>
    <x v="1"/>
    <x v="0"/>
    <s v="Maruti Suzuki Baleno 2018 Petrol Well Maintained"/>
    <x v="188"/>
    <x v="188"/>
    <n v="7"/>
  </r>
  <r>
    <x v="7"/>
    <s v="WRV"/>
    <n v="2017"/>
    <x v="1"/>
    <n v="79000"/>
    <x v="0"/>
    <n v="0"/>
    <x v="0"/>
    <x v="0"/>
    <x v="0"/>
    <s v="Honda WR-V 1.5 VX i-DTEC, 2017, Diesel"/>
    <x v="21"/>
    <x v="21"/>
    <n v="8"/>
  </r>
  <r>
    <x v="11"/>
    <s v="Thar"/>
    <n v="2021"/>
    <x v="11"/>
    <n v="41000"/>
    <x v="1"/>
    <n v="1"/>
    <x v="0"/>
    <x v="0"/>
    <x v="0"/>
    <s v="Mahindra Thar LX Hard Top AT D 4x4"/>
    <x v="480"/>
    <x v="480"/>
    <n v="4"/>
  </r>
  <r>
    <x v="0"/>
    <s v="Polo"/>
    <n v="2010"/>
    <x v="0"/>
    <n v="90000"/>
    <x v="0"/>
    <n v="0"/>
    <x v="0"/>
    <x v="1"/>
    <x v="0"/>
    <s v="Volkswagen Polo, 2010, Petrol"/>
    <x v="211"/>
    <x v="211"/>
    <n v="15"/>
  </r>
  <r>
    <x v="5"/>
    <s v="Eon"/>
    <n v="2013"/>
    <x v="14"/>
    <n v="78000"/>
    <x v="0"/>
    <n v="0"/>
    <x v="1"/>
    <x v="1"/>
    <x v="0"/>
    <s v="Hyundai EON D-Lite +, 2013, Petrol"/>
    <x v="481"/>
    <x v="481"/>
    <n v="12"/>
  </r>
  <r>
    <x v="1"/>
    <s v="Vitara-Brezza"/>
    <n v="2020"/>
    <x v="4"/>
    <n v="50000"/>
    <x v="0"/>
    <n v="0"/>
    <x v="0"/>
    <x v="0"/>
    <x v="0"/>
    <s v="Maruti Suzuki Vitara Brezza ZDi Plus, 2020, Diesel"/>
    <x v="16"/>
    <x v="16"/>
    <n v="5"/>
  </r>
  <r>
    <x v="1"/>
    <s v="Swift"/>
    <n v="2014"/>
    <x v="3"/>
    <n v="80000"/>
    <x v="0"/>
    <n v="0"/>
    <x v="1"/>
    <x v="0"/>
    <x v="0"/>
    <s v="Maruti Suzuki Swift 2014 Diesel 80000 Km Driven"/>
    <x v="482"/>
    <x v="482"/>
    <n v="11"/>
  </r>
  <r>
    <x v="3"/>
    <s v="Figo Aspire"/>
    <n v="2017"/>
    <x v="1"/>
    <n v="61101"/>
    <x v="0"/>
    <n v="0"/>
    <x v="1"/>
    <x v="1"/>
    <x v="0"/>
    <s v="Ford Figo Aspire 1.2 Ti-VCT Titanium Opt, 2017, Petrol"/>
    <x v="6"/>
    <x v="6"/>
    <n v="8"/>
  </r>
  <r>
    <x v="11"/>
    <s v="XUV500"/>
    <n v="2015"/>
    <x v="9"/>
    <n v="74000"/>
    <x v="0"/>
    <n v="0"/>
    <x v="0"/>
    <x v="0"/>
    <x v="0"/>
    <s v="Mahindra XUV500 W10 2WD, 2015, Diesel"/>
    <x v="156"/>
    <x v="156"/>
    <n v="10"/>
  </r>
  <r>
    <x v="11"/>
    <s v="XUV500"/>
    <n v="2015"/>
    <x v="9"/>
    <n v="83000"/>
    <x v="0"/>
    <n v="0"/>
    <x v="0"/>
    <x v="0"/>
    <x v="0"/>
    <s v="Mahindra XUV500 2011-2015 Xclusive Edition, 2015, Diesel"/>
    <x v="161"/>
    <x v="161"/>
    <n v="10"/>
  </r>
  <r>
    <x v="1"/>
    <s v="Alto-800"/>
    <n v="2016"/>
    <x v="8"/>
    <n v="45000"/>
    <x v="0"/>
    <n v="0"/>
    <x v="0"/>
    <x v="1"/>
    <x v="0"/>
    <s v="Maruti Suzuki Alto 800 VXI, 2016, Petrol"/>
    <x v="340"/>
    <x v="340"/>
    <n v="9"/>
  </r>
  <r>
    <x v="17"/>
    <s v="XC60"/>
    <n v="2018"/>
    <x v="5"/>
    <n v="110000"/>
    <x v="1"/>
    <n v="1"/>
    <x v="0"/>
    <x v="0"/>
    <x v="0"/>
    <s v="Volvo XC60, 2018, Diesel"/>
    <x v="111"/>
    <x v="111"/>
    <n v="7"/>
  </r>
  <r>
    <x v="1"/>
    <s v="Vitara-Brezza"/>
    <n v="2017"/>
    <x v="1"/>
    <n v="71000"/>
    <x v="0"/>
    <n v="0"/>
    <x v="0"/>
    <x v="0"/>
    <x v="0"/>
    <s v="Maruti Suzuki Vitara Brezza VDi Option, 2017, Diesel"/>
    <x v="28"/>
    <x v="28"/>
    <n v="8"/>
  </r>
  <r>
    <x v="1"/>
    <s v="Alto-K10"/>
    <n v="2017"/>
    <x v="1"/>
    <n v="43400"/>
    <x v="1"/>
    <n v="1"/>
    <x v="0"/>
    <x v="1"/>
    <x v="0"/>
    <s v="Maruti Suzuki Alto K10 2017 Petrol 43400 Km Driven"/>
    <x v="104"/>
    <x v="104"/>
    <n v="8"/>
  </r>
  <r>
    <x v="7"/>
    <s v="City"/>
    <n v="2017"/>
    <x v="1"/>
    <n v="66000"/>
    <x v="0"/>
    <n v="0"/>
    <x v="0"/>
    <x v="0"/>
    <x v="0"/>
    <s v="Honda City 2014-2015 i DTEC V, 2017, Diesel"/>
    <x v="32"/>
    <x v="32"/>
    <n v="8"/>
  </r>
  <r>
    <x v="5"/>
    <s v="Elite i20"/>
    <n v="2019"/>
    <x v="2"/>
    <n v="51000"/>
    <x v="1"/>
    <n v="1"/>
    <x v="0"/>
    <x v="1"/>
    <x v="0"/>
    <s v="Hyundai Elite i20 Sportz Plus CVT, 2019, Petrol"/>
    <x v="32"/>
    <x v="32"/>
    <n v="6"/>
  </r>
  <r>
    <x v="14"/>
    <s v="Superb"/>
    <n v="2015"/>
    <x v="9"/>
    <n v="142000"/>
    <x v="1"/>
    <n v="1"/>
    <x v="0"/>
    <x v="0"/>
    <x v="0"/>
    <s v="Skoda Superb Elegance TDI 2.0 AT, 2015, Diesel"/>
    <x v="62"/>
    <x v="62"/>
    <n v="10"/>
  </r>
  <r>
    <x v="5"/>
    <s v="Santro Xing"/>
    <n v="2006"/>
    <x v="19"/>
    <n v="58645"/>
    <x v="0"/>
    <n v="0"/>
    <x v="1"/>
    <x v="1"/>
    <x v="0"/>
    <s v="Hyundai Santro Xing GL Plus, 2006, Petrol"/>
    <x v="392"/>
    <x v="392"/>
    <n v="19"/>
  </r>
  <r>
    <x v="5"/>
    <s v="Verna"/>
    <n v="2017"/>
    <x v="1"/>
    <n v="80000"/>
    <x v="0"/>
    <n v="0"/>
    <x v="0"/>
    <x v="0"/>
    <x v="0"/>
    <s v="Hyundai Verna 2016-2017 1.6 CRDI SX Option, 2017, Diesel"/>
    <x v="12"/>
    <x v="12"/>
    <n v="8"/>
  </r>
  <r>
    <x v="11"/>
    <s v="Bolero"/>
    <n v="2012"/>
    <x v="6"/>
    <n v="79000"/>
    <x v="0"/>
    <n v="0"/>
    <x v="1"/>
    <x v="0"/>
    <x v="1"/>
    <s v="Mahindra Bolero SLX, 2012, Diesel"/>
    <x v="228"/>
    <x v="228"/>
    <n v="13"/>
  </r>
  <r>
    <x v="1"/>
    <s v="Swift"/>
    <n v="2019"/>
    <x v="2"/>
    <n v="49805"/>
    <x v="0"/>
    <n v="0"/>
    <x v="0"/>
    <x v="1"/>
    <x v="0"/>
    <s v="Maruti Suzuki Swift VXi + Manual, 2019, Petrol"/>
    <x v="92"/>
    <x v="92"/>
    <n v="6"/>
  </r>
  <r>
    <x v="14"/>
    <s v="Octavia"/>
    <n v="2016"/>
    <x v="8"/>
    <n v="80000"/>
    <x v="1"/>
    <n v="1"/>
    <x v="0"/>
    <x v="0"/>
    <x v="0"/>
    <s v="Skoda Octavia 2.0 TDI AT Style Plus, 2016, Diesel"/>
    <x v="149"/>
    <x v="149"/>
    <n v="9"/>
  </r>
  <r>
    <x v="19"/>
    <s v="Punto"/>
    <n v="2012"/>
    <x v="6"/>
    <n v="123600"/>
    <x v="0"/>
    <n v="0"/>
    <x v="1"/>
    <x v="0"/>
    <x v="0"/>
    <s v="Exchange or sale my fiat punto"/>
    <x v="85"/>
    <x v="85"/>
    <n v="13"/>
  </r>
  <r>
    <x v="13"/>
    <s v="Indica Vista"/>
    <n v="2012"/>
    <x v="6"/>
    <n v="125000"/>
    <x v="0"/>
    <n v="0"/>
    <x v="0"/>
    <x v="0"/>
    <x v="0"/>
    <s v="Gaadi me koi kaam ni he"/>
    <x v="483"/>
    <x v="483"/>
    <n v="13"/>
  </r>
  <r>
    <x v="7"/>
    <s v="Amaze"/>
    <n v="2013"/>
    <x v="14"/>
    <n v="55513"/>
    <x v="0"/>
    <n v="0"/>
    <x v="0"/>
    <x v="1"/>
    <x v="0"/>
    <s v="Honda Amaze 2013-2016 VX i-Vtech, 2013, Petrol"/>
    <x v="9"/>
    <x v="9"/>
    <n v="12"/>
  </r>
  <r>
    <x v="1"/>
    <s v="Swift"/>
    <n v="2014"/>
    <x v="3"/>
    <n v="104000"/>
    <x v="0"/>
    <n v="0"/>
    <x v="1"/>
    <x v="0"/>
    <x v="0"/>
    <s v="Maruti Suzuki Swift DDiS VDI, 2014, Diesel"/>
    <x v="29"/>
    <x v="29"/>
    <n v="11"/>
  </r>
  <r>
    <x v="0"/>
    <s v="VentoTest"/>
    <n v="2012"/>
    <x v="6"/>
    <n v="73000"/>
    <x v="1"/>
    <n v="1"/>
    <x v="1"/>
    <x v="1"/>
    <x v="1"/>
    <s v="Volkswagen Vento 2012 Automatic"/>
    <x v="15"/>
    <x v="15"/>
    <n v="13"/>
  </r>
  <r>
    <x v="5"/>
    <s v="i20 N Line"/>
    <n v="2023"/>
    <x v="12"/>
    <n v="14800"/>
    <x v="1"/>
    <n v="1"/>
    <x v="0"/>
    <x v="1"/>
    <x v="0"/>
    <s v="Hyundai i20 N Line 1.0 N8 Turbo DCT, 2023, Petrol"/>
    <x v="16"/>
    <x v="16"/>
    <n v="2"/>
  </r>
  <r>
    <x v="10"/>
    <s v="ASTOR"/>
    <n v="2022"/>
    <x v="13"/>
    <n v="16000"/>
    <x v="1"/>
    <n v="1"/>
    <x v="0"/>
    <x v="1"/>
    <x v="0"/>
    <s v="MG ASTOR 1.5 Super CVT, 2022, Petrol"/>
    <x v="42"/>
    <x v="42"/>
    <n v="3"/>
  </r>
  <r>
    <x v="2"/>
    <s v="3 Series GT"/>
    <n v="2015"/>
    <x v="9"/>
    <n v="61000"/>
    <x v="1"/>
    <n v="1"/>
    <x v="1"/>
    <x v="0"/>
    <x v="0"/>
    <s v="BMW 3 Series GT 320d Luxury Line, 2015, Diesel"/>
    <x v="128"/>
    <x v="128"/>
    <n v="10"/>
  </r>
  <r>
    <x v="4"/>
    <s v="Fortuner"/>
    <n v="2016"/>
    <x v="8"/>
    <n v="75000"/>
    <x v="0"/>
    <n v="0"/>
    <x v="0"/>
    <x v="0"/>
    <x v="1"/>
    <s v="Toyota Fortuner 3.0 4x4 Manual, 2016, Diesel"/>
    <x v="195"/>
    <x v="195"/>
    <n v="9"/>
  </r>
  <r>
    <x v="1"/>
    <s v="Swift-Dzire"/>
    <n v="2020"/>
    <x v="4"/>
    <n v="53000"/>
    <x v="1"/>
    <n v="1"/>
    <x v="0"/>
    <x v="1"/>
    <x v="0"/>
    <s v="Maruti Suzuki Swift Dzire VXI(O) AMT, 2020, Petrol"/>
    <x v="178"/>
    <x v="178"/>
    <n v="5"/>
  </r>
  <r>
    <x v="14"/>
    <s v="Superb"/>
    <n v="2015"/>
    <x v="9"/>
    <n v="68000"/>
    <x v="0"/>
    <n v="0"/>
    <x v="1"/>
    <x v="1"/>
    <x v="0"/>
    <s v="Skoda Superb 2013-2015 Elegance 1.8 TSI MT, 2015, Petrol"/>
    <x v="1"/>
    <x v="1"/>
    <n v="10"/>
  </r>
  <r>
    <x v="1"/>
    <s v="Vitara-Brezza"/>
    <n v="2017"/>
    <x v="1"/>
    <n v="84000"/>
    <x v="0"/>
    <n v="0"/>
    <x v="0"/>
    <x v="0"/>
    <x v="0"/>
    <s v="Maruti Suzuki Vitara Brezza ZDi Plus, 2017, Diesel"/>
    <x v="475"/>
    <x v="475"/>
    <n v="8"/>
  </r>
  <r>
    <x v="1"/>
    <s v="Swift"/>
    <n v="2021"/>
    <x v="11"/>
    <n v="34000"/>
    <x v="0"/>
    <n v="0"/>
    <x v="1"/>
    <x v="1"/>
    <x v="0"/>
    <s v="Maruti Suzuki Swift VXI Optional, 2021, Petrol"/>
    <x v="311"/>
    <x v="311"/>
    <n v="4"/>
  </r>
  <r>
    <x v="17"/>
    <s v="S60 Cross Country"/>
    <n v="2018"/>
    <x v="5"/>
    <n v="100000"/>
    <x v="1"/>
    <n v="1"/>
    <x v="0"/>
    <x v="0"/>
    <x v="0"/>
    <s v="Volvo S60 Cross Country D4 AWD, 2018, Diesel"/>
    <x v="24"/>
    <x v="24"/>
    <n v="7"/>
  </r>
  <r>
    <x v="1"/>
    <s v="Baleno"/>
    <n v="2020"/>
    <x v="4"/>
    <n v="40000"/>
    <x v="0"/>
    <n v="0"/>
    <x v="0"/>
    <x v="1"/>
    <x v="0"/>
    <s v="Maruti Suzuki Baleno Zeta, 2020, Petrol"/>
    <x v="112"/>
    <x v="112"/>
    <n v="5"/>
  </r>
  <r>
    <x v="5"/>
    <s v="i10"/>
    <n v="2010"/>
    <x v="0"/>
    <n v="75000"/>
    <x v="0"/>
    <n v="0"/>
    <x v="1"/>
    <x v="1"/>
    <x v="0"/>
    <s v="Hyundai i10 Magna O, 2010, Petrol"/>
    <x v="233"/>
    <x v="233"/>
    <n v="15"/>
  </r>
  <r>
    <x v="2"/>
    <s v="5 Series"/>
    <n v="2013"/>
    <x v="14"/>
    <n v="82000"/>
    <x v="1"/>
    <n v="1"/>
    <x v="1"/>
    <x v="0"/>
    <x v="0"/>
    <s v="BMW 5 Series 2.0 520D, 2013, Diesel"/>
    <x v="97"/>
    <x v="97"/>
    <n v="12"/>
  </r>
  <r>
    <x v="2"/>
    <s v="5 Series"/>
    <n v="2015"/>
    <x v="9"/>
    <n v="68000"/>
    <x v="1"/>
    <n v="1"/>
    <x v="1"/>
    <x v="0"/>
    <x v="0"/>
    <s v="BMW 5 Series [2013-2017] 2.0 520D Luxury Line, 2015, Diesel"/>
    <x v="170"/>
    <x v="170"/>
    <n v="10"/>
  </r>
  <r>
    <x v="11"/>
    <s v="Marazzo"/>
    <n v="2018"/>
    <x v="5"/>
    <n v="39000"/>
    <x v="0"/>
    <n v="0"/>
    <x v="1"/>
    <x v="0"/>
    <x v="0"/>
    <s v="Urgent sale.. exchange/cash... exchange small car..5 set car"/>
    <x v="81"/>
    <x v="81"/>
    <n v="7"/>
  </r>
  <r>
    <x v="10"/>
    <s v="Hector"/>
    <n v="2019"/>
    <x v="2"/>
    <n v="49067"/>
    <x v="1"/>
    <n v="1"/>
    <x v="0"/>
    <x v="1"/>
    <x v="0"/>
    <s v="MG Hector Sharp AT, 2019, Petrol"/>
    <x v="196"/>
    <x v="196"/>
    <n v="6"/>
  </r>
  <r>
    <x v="1"/>
    <s v="Ertiga"/>
    <n v="2013"/>
    <x v="14"/>
    <n v="57899"/>
    <x v="0"/>
    <n v="0"/>
    <x v="1"/>
    <x v="1"/>
    <x v="0"/>
    <s v="Maruti Suzuki Ertiga ZXI Plus Petrol, 2013, Petrol"/>
    <x v="484"/>
    <x v="484"/>
    <n v="12"/>
  </r>
  <r>
    <x v="12"/>
    <s v="E-Class"/>
    <n v="2012"/>
    <x v="6"/>
    <n v="73000"/>
    <x v="1"/>
    <n v="1"/>
    <x v="1"/>
    <x v="0"/>
    <x v="0"/>
    <s v="Mercedes-Benz E-Class 220 CDI, 2012, Diesel"/>
    <x v="304"/>
    <x v="304"/>
    <n v="13"/>
  </r>
  <r>
    <x v="1"/>
    <s v="Vitara-Brezza"/>
    <n v="2018"/>
    <x v="5"/>
    <n v="25000"/>
    <x v="1"/>
    <n v="1"/>
    <x v="0"/>
    <x v="0"/>
    <x v="3"/>
    <s v="Maruti Suzuki Vitara Brezza VDI(O) AMT, 2018, Diesel"/>
    <x v="296"/>
    <x v="296"/>
    <n v="7"/>
  </r>
  <r>
    <x v="13"/>
    <s v="Nexon"/>
    <n v="2021"/>
    <x v="11"/>
    <n v="25945"/>
    <x v="1"/>
    <n v="1"/>
    <x v="0"/>
    <x v="1"/>
    <x v="0"/>
    <s v="Tata Nexon 1.2 Revotron XZA Plus, 2021, Petrol"/>
    <x v="10"/>
    <x v="10"/>
    <n v="4"/>
  </r>
  <r>
    <x v="5"/>
    <s v="i10"/>
    <n v="2010"/>
    <x v="0"/>
    <n v="38278"/>
    <x v="1"/>
    <n v="1"/>
    <x v="0"/>
    <x v="1"/>
    <x v="0"/>
    <s v="Hyundai i10 Magna Automatic, 2010, Petrol"/>
    <x v="7"/>
    <x v="7"/>
    <n v="15"/>
  </r>
  <r>
    <x v="1"/>
    <s v="Swift"/>
    <n v="2017"/>
    <x v="1"/>
    <n v="91000"/>
    <x v="0"/>
    <n v="0"/>
    <x v="0"/>
    <x v="0"/>
    <x v="0"/>
    <s v="Maruti Suzuki Swift 2017 Diesel Well Maintained"/>
    <x v="1"/>
    <x v="1"/>
    <n v="8"/>
  </r>
  <r>
    <x v="15"/>
    <s v="Cruze"/>
    <n v="2012"/>
    <x v="6"/>
    <n v="45000"/>
    <x v="1"/>
    <n v="1"/>
    <x v="1"/>
    <x v="0"/>
    <x v="0"/>
    <s v="Chevrolet Cruze 2012 LTZ AT, 2012, Diesel"/>
    <x v="485"/>
    <x v="485"/>
    <n v="13"/>
  </r>
  <r>
    <x v="1"/>
    <s v="Baleno"/>
    <n v="2022"/>
    <x v="13"/>
    <n v="54000"/>
    <x v="0"/>
    <n v="0"/>
    <x v="0"/>
    <x v="1"/>
    <x v="0"/>
    <s v="Maruti Suzuki Baleno Delta, 2022, Petrol"/>
    <x v="100"/>
    <x v="100"/>
    <n v="3"/>
  </r>
  <r>
    <x v="4"/>
    <s v="Glanza"/>
    <n v="2022"/>
    <x v="13"/>
    <n v="51321"/>
    <x v="0"/>
    <n v="0"/>
    <x v="0"/>
    <x v="1"/>
    <x v="0"/>
    <s v="Toyota Glanza 1.2 S, 2022, Petrol"/>
    <x v="486"/>
    <x v="486"/>
    <n v="3"/>
  </r>
  <r>
    <x v="13"/>
    <s v="Xenon XT"/>
    <n v="2017"/>
    <x v="1"/>
    <n v="45000"/>
    <x v="0"/>
    <n v="0"/>
    <x v="1"/>
    <x v="0"/>
    <x v="0"/>
    <s v="Tata Xenon XT EX 4X4, 2017, Diesel"/>
    <x v="226"/>
    <x v="226"/>
    <n v="8"/>
  </r>
  <r>
    <x v="1"/>
    <s v="Celerio"/>
    <n v="2018"/>
    <x v="5"/>
    <n v="45000"/>
    <x v="1"/>
    <n v="1"/>
    <x v="1"/>
    <x v="1"/>
    <x v="0"/>
    <s v="Maruti Suzuki Celerio 1.0 VXI AMT, 2018, Petrol"/>
    <x v="183"/>
    <x v="183"/>
    <n v="7"/>
  </r>
  <r>
    <x v="1"/>
    <s v="Ciaz"/>
    <n v="2014"/>
    <x v="3"/>
    <n v="51957"/>
    <x v="0"/>
    <n v="0"/>
    <x v="1"/>
    <x v="1"/>
    <x v="0"/>
    <s v="Maruti Suzuki Ciaz, 2014, Petrol"/>
    <x v="33"/>
    <x v="33"/>
    <n v="11"/>
  </r>
  <r>
    <x v="3"/>
    <s v="Ecosport"/>
    <n v="2014"/>
    <x v="3"/>
    <n v="75000"/>
    <x v="0"/>
    <n v="0"/>
    <x v="0"/>
    <x v="0"/>
    <x v="0"/>
    <s v="Ford Ecosport 1.5 TDCi Titanium, 2014, Diesel"/>
    <x v="215"/>
    <x v="215"/>
    <n v="11"/>
  </r>
  <r>
    <x v="1"/>
    <s v="Swift"/>
    <n v="2020"/>
    <x v="4"/>
    <n v="37540"/>
    <x v="1"/>
    <n v="1"/>
    <x v="0"/>
    <x v="1"/>
    <x v="0"/>
    <s v="Maruti Suzuki Swift AMT ZXI, 2020, Petrol"/>
    <x v="317"/>
    <x v="317"/>
    <n v="5"/>
  </r>
  <r>
    <x v="4"/>
    <s v="Fortuner"/>
    <n v="2016"/>
    <x v="8"/>
    <n v="160000"/>
    <x v="0"/>
    <n v="0"/>
    <x v="1"/>
    <x v="0"/>
    <x v="0"/>
    <s v="Toyota Fortuner 3.0 4x2 Automatic, 2016, Diesel"/>
    <x v="224"/>
    <x v="224"/>
    <n v="9"/>
  </r>
  <r>
    <x v="2"/>
    <s v="5 Series"/>
    <n v="2011"/>
    <x v="10"/>
    <n v="85000"/>
    <x v="1"/>
    <n v="1"/>
    <x v="1"/>
    <x v="0"/>
    <x v="0"/>
    <s v="BMW 5 Series 2.0 520D, 2011, Diesel"/>
    <x v="53"/>
    <x v="53"/>
    <n v="14"/>
  </r>
  <r>
    <x v="9"/>
    <s v="KWID"/>
    <n v="2018"/>
    <x v="5"/>
    <n v="42000"/>
    <x v="0"/>
    <n v="0"/>
    <x v="0"/>
    <x v="1"/>
    <x v="0"/>
    <s v="Renault KWID, 2018, Petrol"/>
    <x v="137"/>
    <x v="137"/>
    <n v="7"/>
  </r>
  <r>
    <x v="13"/>
    <s v="Nano"/>
    <n v="2013"/>
    <x v="14"/>
    <n v="20000"/>
    <x v="0"/>
    <n v="0"/>
    <x v="0"/>
    <x v="1"/>
    <x v="5"/>
    <s v="Tata Nano XE, 2013, Petrol"/>
    <x v="358"/>
    <x v="358"/>
    <n v="12"/>
  </r>
  <r>
    <x v="3"/>
    <s v="Ecosport"/>
    <n v="2015"/>
    <x v="9"/>
    <n v="52000"/>
    <x v="0"/>
    <n v="0"/>
    <x v="0"/>
    <x v="1"/>
    <x v="0"/>
    <s v="Ford Ecosport 1.5 Ti VCT MT Titanium, 2015, Petrol"/>
    <x v="129"/>
    <x v="129"/>
    <n v="10"/>
  </r>
  <r>
    <x v="1"/>
    <s v="Celerio"/>
    <n v="2015"/>
    <x v="9"/>
    <n v="113000"/>
    <x v="1"/>
    <n v="1"/>
    <x v="1"/>
    <x v="1"/>
    <x v="0"/>
    <s v="Maruti Suzuki Celerio 2014-2017 VXI AT Optional, 2015, Petrol"/>
    <x v="76"/>
    <x v="76"/>
    <n v="10"/>
  </r>
  <r>
    <x v="1"/>
    <s v="Alto"/>
    <n v="2011"/>
    <x v="10"/>
    <n v="42000"/>
    <x v="0"/>
    <n v="0"/>
    <x v="1"/>
    <x v="1"/>
    <x v="0"/>
    <s v="Maruti Suzuki Alto 800 2011 Petrol Well Maintained.."/>
    <x v="74"/>
    <x v="74"/>
    <n v="14"/>
  </r>
  <r>
    <x v="5"/>
    <s v="Verna"/>
    <n v="2014"/>
    <x v="3"/>
    <n v="71000"/>
    <x v="0"/>
    <n v="0"/>
    <x v="1"/>
    <x v="0"/>
    <x v="0"/>
    <s v="Hyundai Verna 2016-2017 1.4 CRDi, 2014, Diesel"/>
    <x v="179"/>
    <x v="179"/>
    <n v="11"/>
  </r>
  <r>
    <x v="12"/>
    <s v="E-Class"/>
    <n v="2012"/>
    <x v="6"/>
    <n v="74000"/>
    <x v="1"/>
    <n v="1"/>
    <x v="0"/>
    <x v="0"/>
    <x v="0"/>
    <s v="Mercedes-Benz E-Class 220 CDI, 2012, Diesel"/>
    <x v="373"/>
    <x v="373"/>
    <n v="13"/>
  </r>
  <r>
    <x v="1"/>
    <s v="Swift"/>
    <n v="2018"/>
    <x v="5"/>
    <n v="22000"/>
    <x v="0"/>
    <n v="0"/>
    <x v="1"/>
    <x v="1"/>
    <x v="7"/>
    <s v="Maruti Suzuki Swift ZXI Plus, 2018, Petrol"/>
    <x v="83"/>
    <x v="83"/>
    <n v="7"/>
  </r>
  <r>
    <x v="12"/>
    <s v="GLA"/>
    <n v="2016"/>
    <x v="8"/>
    <n v="121000"/>
    <x v="1"/>
    <n v="1"/>
    <x v="1"/>
    <x v="0"/>
    <x v="8"/>
    <s v="Mercedes-Benz GLA 200, 2016, Diesel"/>
    <x v="487"/>
    <x v="487"/>
    <n v="9"/>
  </r>
  <r>
    <x v="14"/>
    <s v="Slavia"/>
    <n v="2024"/>
    <x v="17"/>
    <n v="3000"/>
    <x v="1"/>
    <n v="1"/>
    <x v="0"/>
    <x v="1"/>
    <x v="0"/>
    <s v="Skoda Slavia 1.0 TSI Style, 2024, Petrol"/>
    <x v="324"/>
    <x v="324"/>
    <n v="1"/>
  </r>
  <r>
    <x v="2"/>
    <s v="X1"/>
    <n v="2012"/>
    <x v="6"/>
    <n v="62000"/>
    <x v="1"/>
    <n v="1"/>
    <x v="1"/>
    <x v="1"/>
    <x v="0"/>
    <s v="BMW X1 2010-2012 sDrive 18i, 2012, Petrol"/>
    <x v="154"/>
    <x v="154"/>
    <n v="13"/>
  </r>
  <r>
    <x v="10"/>
    <s v="Hector"/>
    <n v="2020"/>
    <x v="4"/>
    <n v="80000"/>
    <x v="1"/>
    <n v="1"/>
    <x v="0"/>
    <x v="1"/>
    <x v="3"/>
    <s v="MG Hector Sharp DCT Automatic, 2020, Petrol"/>
    <x v="18"/>
    <x v="18"/>
    <n v="5"/>
  </r>
  <r>
    <x v="5"/>
    <s v="i10"/>
    <n v="2013"/>
    <x v="14"/>
    <n v="56000"/>
    <x v="0"/>
    <n v="0"/>
    <x v="1"/>
    <x v="1"/>
    <x v="1"/>
    <s v="Hyundai i10, 2013, Petrol"/>
    <x v="34"/>
    <x v="34"/>
    <n v="12"/>
  </r>
  <r>
    <x v="2"/>
    <s v="5 Series"/>
    <n v="2011"/>
    <x v="10"/>
    <n v="65000"/>
    <x v="1"/>
    <n v="1"/>
    <x v="1"/>
    <x v="0"/>
    <x v="1"/>
    <s v="BMW 5 Series 2.0 520D, 2011, Diesel"/>
    <x v="129"/>
    <x v="129"/>
    <n v="14"/>
  </r>
  <r>
    <x v="1"/>
    <s v="Swift"/>
    <n v="2011"/>
    <x v="10"/>
    <n v="60000"/>
    <x v="0"/>
    <n v="0"/>
    <x v="1"/>
    <x v="1"/>
    <x v="0"/>
    <s v="Maruti Suzuki Swift VXI Optional, 2011, Petrol"/>
    <x v="327"/>
    <x v="327"/>
    <n v="14"/>
  </r>
  <r>
    <x v="14"/>
    <s v="Laura"/>
    <n v="2011"/>
    <x v="10"/>
    <n v="71225"/>
    <x v="0"/>
    <n v="0"/>
    <x v="1"/>
    <x v="1"/>
    <x v="0"/>
    <s v="Skoda Laura 2011 well maintained"/>
    <x v="488"/>
    <x v="488"/>
    <n v="14"/>
  </r>
  <r>
    <x v="5"/>
    <s v="Verna"/>
    <n v="2012"/>
    <x v="6"/>
    <n v="68000"/>
    <x v="0"/>
    <n v="0"/>
    <x v="1"/>
    <x v="1"/>
    <x v="0"/>
    <s v="Hyundai Verna VTVT 1.6 SX Option, 2012, Petrol"/>
    <x v="20"/>
    <x v="20"/>
    <n v="13"/>
  </r>
  <r>
    <x v="20"/>
    <s v="Compass"/>
    <n v="2017"/>
    <x v="1"/>
    <n v="78600"/>
    <x v="0"/>
    <n v="0"/>
    <x v="0"/>
    <x v="0"/>
    <x v="0"/>
    <s v="Jeep Compass 2.0 Longitude (O) Diesel, 2017, Diesel"/>
    <x v="162"/>
    <x v="162"/>
    <n v="8"/>
  </r>
  <r>
    <x v="5"/>
    <s v="Aura"/>
    <n v="2020"/>
    <x v="4"/>
    <n v="53000"/>
    <x v="0"/>
    <n v="0"/>
    <x v="0"/>
    <x v="1"/>
    <x v="0"/>
    <s v="Hyundai Aura SX (O) MT, 2020, Petrol"/>
    <x v="53"/>
    <x v="53"/>
    <n v="5"/>
  </r>
  <r>
    <x v="1"/>
    <s v="Alto-800"/>
    <n v="2021"/>
    <x v="11"/>
    <n v="18000"/>
    <x v="0"/>
    <n v="0"/>
    <x v="0"/>
    <x v="1"/>
    <x v="0"/>
    <s v="Maruti Suzuki Alto 800 2019-2023 0.8 LXI (O), 2021, Petrol"/>
    <x v="489"/>
    <x v="489"/>
    <n v="4"/>
  </r>
  <r>
    <x v="1"/>
    <s v="Swift-Dzire"/>
    <n v="2019"/>
    <x v="2"/>
    <n v="25"/>
    <x v="0"/>
    <n v="0"/>
    <x v="1"/>
    <x v="0"/>
    <x v="0"/>
    <s v="Ertiga lena h"/>
    <x v="144"/>
    <x v="144"/>
    <n v="6"/>
  </r>
  <r>
    <x v="13"/>
    <s v="Bolt"/>
    <n v="2017"/>
    <x v="1"/>
    <n v="48000"/>
    <x v="1"/>
    <n v="1"/>
    <x v="1"/>
    <x v="1"/>
    <x v="0"/>
    <s v="Tata Bolt 2017 Petrol 48000 Km Driven Urgent Selling"/>
    <x v="91"/>
    <x v="91"/>
    <n v="8"/>
  </r>
  <r>
    <x v="7"/>
    <s v="City"/>
    <n v="2018"/>
    <x v="5"/>
    <n v="70000"/>
    <x v="0"/>
    <n v="0"/>
    <x v="1"/>
    <x v="1"/>
    <x v="0"/>
    <s v="Honda City 2018 Petrol Well Maintained"/>
    <x v="150"/>
    <x v="150"/>
    <n v="7"/>
  </r>
  <r>
    <x v="3"/>
    <s v="Figo"/>
    <n v="2014"/>
    <x v="3"/>
    <n v="89500"/>
    <x v="0"/>
    <n v="0"/>
    <x v="1"/>
    <x v="0"/>
    <x v="0"/>
    <s v="Ford Figo 1.4 Duratorq Diesel ZXI, 2014, Diesel"/>
    <x v="490"/>
    <x v="490"/>
    <n v="11"/>
  </r>
  <r>
    <x v="7"/>
    <s v="City"/>
    <n v="2011"/>
    <x v="10"/>
    <n v="53000"/>
    <x v="1"/>
    <n v="1"/>
    <x v="0"/>
    <x v="1"/>
    <x v="0"/>
    <s v="Honda City V AT, 2011, Petrol"/>
    <x v="71"/>
    <x v="71"/>
    <n v="14"/>
  </r>
  <r>
    <x v="5"/>
    <s v="Grand i10"/>
    <n v="2017"/>
    <x v="1"/>
    <n v="39000"/>
    <x v="1"/>
    <n v="1"/>
    <x v="1"/>
    <x v="1"/>
    <x v="0"/>
    <s v="Hyundai Grand i10 2016-2017 Sportz Celebration Edition, 2017, Petrol"/>
    <x v="93"/>
    <x v="93"/>
    <n v="8"/>
  </r>
  <r>
    <x v="5"/>
    <s v="i20"/>
    <n v="2024"/>
    <x v="17"/>
    <n v="1500"/>
    <x v="0"/>
    <n v="0"/>
    <x v="0"/>
    <x v="1"/>
    <x v="0"/>
    <s v="Hyundai i20 1.4 Asta, 2024, Petrol"/>
    <x v="149"/>
    <x v="149"/>
    <n v="1"/>
  </r>
  <r>
    <x v="7"/>
    <s v="City"/>
    <n v="2018"/>
    <x v="5"/>
    <n v="76000"/>
    <x v="1"/>
    <n v="1"/>
    <x v="1"/>
    <x v="1"/>
    <x v="0"/>
    <s v="Honda City V Petrol CVT, 2018, Petrol"/>
    <x v="62"/>
    <x v="62"/>
    <n v="7"/>
  </r>
  <r>
    <x v="7"/>
    <s v="WRV"/>
    <n v="2017"/>
    <x v="1"/>
    <n v="70000"/>
    <x v="0"/>
    <n v="0"/>
    <x v="0"/>
    <x v="0"/>
    <x v="0"/>
    <s v="Honda WR-V, 2017, Diesel"/>
    <x v="53"/>
    <x v="53"/>
    <n v="8"/>
  </r>
  <r>
    <x v="1"/>
    <s v="Alto-K10"/>
    <n v="2012"/>
    <x v="6"/>
    <n v="32000"/>
    <x v="0"/>
    <n v="0"/>
    <x v="1"/>
    <x v="1"/>
    <x v="0"/>
    <s v="Maruti Suzuki Alto K10 2012 Petrol 32000 Km Driven"/>
    <x v="37"/>
    <x v="37"/>
    <n v="13"/>
  </r>
  <r>
    <x v="4"/>
    <s v="Etios"/>
    <n v="2018"/>
    <x v="5"/>
    <n v="146000"/>
    <x v="0"/>
    <n v="0"/>
    <x v="1"/>
    <x v="0"/>
    <x v="0"/>
    <s v="Toyota Etios 2018 Diesel Well Maintained"/>
    <x v="150"/>
    <x v="150"/>
    <n v="7"/>
  </r>
  <r>
    <x v="5"/>
    <s v="i10"/>
    <n v="2013"/>
    <x v="14"/>
    <n v="90000"/>
    <x v="0"/>
    <n v="0"/>
    <x v="0"/>
    <x v="1"/>
    <x v="0"/>
    <s v="Hyundai i10 2008"/>
    <x v="185"/>
    <x v="185"/>
    <n v="12"/>
  </r>
  <r>
    <x v="0"/>
    <s v="Polo"/>
    <n v="2018"/>
    <x v="5"/>
    <n v="50000"/>
    <x v="0"/>
    <n v="0"/>
    <x v="0"/>
    <x v="1"/>
    <x v="0"/>
    <s v="Volkswagen Polo 1.2 MPI Highline Plus, 2018, Petrol"/>
    <x v="6"/>
    <x v="6"/>
    <n v="7"/>
  </r>
  <r>
    <x v="5"/>
    <s v="Elantra"/>
    <n v="2016"/>
    <x v="8"/>
    <n v="85000"/>
    <x v="1"/>
    <n v="1"/>
    <x v="0"/>
    <x v="1"/>
    <x v="0"/>
    <s v="Hyundai Elantra 2.0 SX Option, 2016, Petrol"/>
    <x v="276"/>
    <x v="276"/>
    <n v="9"/>
  </r>
  <r>
    <x v="13"/>
    <s v="Nexon"/>
    <n v="2019"/>
    <x v="2"/>
    <n v="36788"/>
    <x v="1"/>
    <n v="1"/>
    <x v="1"/>
    <x v="1"/>
    <x v="0"/>
    <s v="Tata Nexon 1.2 Revotron XZA Plus DualTone, 2019, Petrol"/>
    <x v="126"/>
    <x v="126"/>
    <n v="6"/>
  </r>
  <r>
    <x v="5"/>
    <s v="Grand i10"/>
    <n v="2017"/>
    <x v="1"/>
    <n v="79000"/>
    <x v="0"/>
    <n v="0"/>
    <x v="1"/>
    <x v="0"/>
    <x v="0"/>
    <s v="Hyundai Grand i10 1.2 CRDi Sportz, 2017, Diesel"/>
    <x v="50"/>
    <x v="50"/>
    <n v="8"/>
  </r>
  <r>
    <x v="1"/>
    <s v="Ciaz"/>
    <n v="2015"/>
    <x v="9"/>
    <n v="79000"/>
    <x v="0"/>
    <n v="0"/>
    <x v="0"/>
    <x v="0"/>
    <x v="0"/>
    <s v="Maruti Suzuki Ciaz VDI Plus, 2015, Diesel"/>
    <x v="75"/>
    <x v="75"/>
    <n v="10"/>
  </r>
  <r>
    <x v="1"/>
    <s v="Swift"/>
    <n v="2019"/>
    <x v="2"/>
    <n v="53000"/>
    <x v="0"/>
    <n v="0"/>
    <x v="0"/>
    <x v="1"/>
    <x v="0"/>
    <s v="Maruti Suzuki Swift LXI Optional-O, 2019, Petrol"/>
    <x v="33"/>
    <x v="33"/>
    <n v="6"/>
  </r>
  <r>
    <x v="7"/>
    <s v="City ZX"/>
    <n v="2020"/>
    <x v="4"/>
    <n v="49000"/>
    <x v="1"/>
    <n v="1"/>
    <x v="1"/>
    <x v="1"/>
    <x v="0"/>
    <s v="Honda City ZXI CVT Automatic Petrol, 2020 model, top end model loaded"/>
    <x v="491"/>
    <x v="491"/>
    <n v="5"/>
  </r>
  <r>
    <x v="6"/>
    <s v="Seltos"/>
    <n v="2020"/>
    <x v="4"/>
    <n v="52000"/>
    <x v="1"/>
    <n v="1"/>
    <x v="0"/>
    <x v="1"/>
    <x v="0"/>
    <s v="Kia Seltos HTX IVT G, 2020, Petrol"/>
    <x v="45"/>
    <x v="45"/>
    <n v="5"/>
  </r>
  <r>
    <x v="11"/>
    <s v="XUV 300"/>
    <n v="2022"/>
    <x v="13"/>
    <n v="44000"/>
    <x v="0"/>
    <n v="0"/>
    <x v="0"/>
    <x v="0"/>
    <x v="0"/>
    <s v="Mahindra XUV300 2022 Diesel Excellent Condition"/>
    <x v="202"/>
    <x v="202"/>
    <n v="3"/>
  </r>
  <r>
    <x v="1"/>
    <n v="800"/>
    <n v="2006"/>
    <x v="19"/>
    <n v="26500"/>
    <x v="0"/>
    <n v="0"/>
    <x v="1"/>
    <x v="1"/>
    <x v="1"/>
    <s v="Maruti Suzuki 800 AC, 2006, Petrol"/>
    <x v="254"/>
    <x v="254"/>
    <n v="19"/>
  </r>
  <r>
    <x v="11"/>
    <s v="Scorpio"/>
    <n v="2018"/>
    <x v="5"/>
    <n v="67000"/>
    <x v="0"/>
    <n v="0"/>
    <x v="0"/>
    <x v="0"/>
    <x v="0"/>
    <s v="Mahindra Scorpio 2018 Diesel 67000 Km Driven"/>
    <x v="377"/>
    <x v="377"/>
    <n v="7"/>
  </r>
  <r>
    <x v="5"/>
    <s v="i20"/>
    <n v="2015"/>
    <x v="9"/>
    <n v="54500"/>
    <x v="0"/>
    <n v="0"/>
    <x v="1"/>
    <x v="0"/>
    <x v="0"/>
    <s v="Hyundai i20 2015"/>
    <x v="22"/>
    <x v="22"/>
    <n v="10"/>
  </r>
  <r>
    <x v="1"/>
    <s v="Swift-Dzire"/>
    <n v="2010"/>
    <x v="0"/>
    <n v="121000"/>
    <x v="0"/>
    <n v="0"/>
    <x v="0"/>
    <x v="0"/>
    <x v="0"/>
    <s v="Maruti Suzuki Swift Dzire Ldi BSIV, 2010, Diesel"/>
    <x v="59"/>
    <x v="59"/>
    <n v="15"/>
  </r>
  <r>
    <x v="5"/>
    <s v="Venue"/>
    <n v="2019"/>
    <x v="2"/>
    <n v="68216"/>
    <x v="0"/>
    <n v="0"/>
    <x v="1"/>
    <x v="1"/>
    <x v="0"/>
    <s v="Hyundai Venue SX Dual Tone Turbo, 2019, Petrol"/>
    <x v="53"/>
    <x v="53"/>
    <n v="6"/>
  </r>
  <r>
    <x v="21"/>
    <s v="Terrano"/>
    <n v="2015"/>
    <x v="9"/>
    <n v="78000"/>
    <x v="0"/>
    <n v="0"/>
    <x v="0"/>
    <x v="0"/>
    <x v="0"/>
    <s v="Nissan Terrano XL Plus 85 PS DEISEL, 2015, Diesel"/>
    <x v="104"/>
    <x v="104"/>
    <n v="10"/>
  </r>
  <r>
    <x v="1"/>
    <s v="Swift"/>
    <n v="2014"/>
    <x v="3"/>
    <n v="72000"/>
    <x v="0"/>
    <n v="0"/>
    <x v="1"/>
    <x v="1"/>
    <x v="0"/>
    <s v="Maruti Suzuki Swift 2014 Petrol 72000 Km Driven"/>
    <x v="72"/>
    <x v="72"/>
    <n v="11"/>
  </r>
  <r>
    <x v="3"/>
    <s v="Figo"/>
    <n v="2010"/>
    <x v="0"/>
    <n v="48000"/>
    <x v="0"/>
    <n v="0"/>
    <x v="1"/>
    <x v="1"/>
    <x v="0"/>
    <s v="Ford Figo 2010 Petrol Well Maintained"/>
    <x v="49"/>
    <x v="49"/>
    <n v="15"/>
  </r>
  <r>
    <x v="9"/>
    <s v="KWID"/>
    <n v="2016"/>
    <x v="8"/>
    <n v="77000"/>
    <x v="1"/>
    <n v="1"/>
    <x v="1"/>
    <x v="1"/>
    <x v="0"/>
    <s v="Bodyline à¤¸à¤¾à¤«-à¤¸à¥à¤¥à¤°à¥€"/>
    <x v="219"/>
    <x v="219"/>
    <n v="9"/>
  </r>
  <r>
    <x v="5"/>
    <s v="i10"/>
    <n v="2010"/>
    <x v="0"/>
    <n v="78000"/>
    <x v="0"/>
    <n v="0"/>
    <x v="1"/>
    <x v="1"/>
    <x v="0"/>
    <s v="Hyundai i10 Sportz 1.2 KAPPA VTVT, 2010, Petrol"/>
    <x v="61"/>
    <x v="61"/>
    <n v="15"/>
  </r>
  <r>
    <x v="0"/>
    <s v="Ameo"/>
    <n v="2018"/>
    <x v="5"/>
    <n v="68533"/>
    <x v="0"/>
    <n v="0"/>
    <x v="0"/>
    <x v="1"/>
    <x v="0"/>
    <s v="Volkswagen Ameo 1.0 MPI Highline Plus, 2018, Petrol"/>
    <x v="492"/>
    <x v="492"/>
    <n v="7"/>
  </r>
  <r>
    <x v="9"/>
    <s v="Duster"/>
    <n v="2018"/>
    <x v="5"/>
    <n v="83000"/>
    <x v="1"/>
    <n v="1"/>
    <x v="1"/>
    <x v="0"/>
    <x v="0"/>
    <s v="Renault Duster 110PS Diesel RxZ AMT, 2018, Diesel"/>
    <x v="175"/>
    <x v="175"/>
    <n v="7"/>
  </r>
  <r>
    <x v="13"/>
    <s v="Zest"/>
    <n v="2018"/>
    <x v="5"/>
    <n v="150000"/>
    <x v="0"/>
    <n v="0"/>
    <x v="1"/>
    <x v="0"/>
    <x v="1"/>
    <s v="Tata Zest  Quadrajet 1.3 75PS XMS, 2018, Diesel"/>
    <x v="119"/>
    <x v="119"/>
    <n v="7"/>
  </r>
  <r>
    <x v="1"/>
    <s v="Swift-Dzire"/>
    <n v="2015"/>
    <x v="9"/>
    <n v="59200"/>
    <x v="0"/>
    <n v="0"/>
    <x v="1"/>
    <x v="1"/>
    <x v="1"/>
    <s v="Maruti Suzuki Swift Dzire 1.2 Vxi BSIV, 2015, Petrol"/>
    <x v="215"/>
    <x v="215"/>
    <n v="10"/>
  </r>
  <r>
    <x v="0"/>
    <s v="Taigun"/>
    <n v="2022"/>
    <x v="13"/>
    <n v="55000"/>
    <x v="1"/>
    <n v="1"/>
    <x v="1"/>
    <x v="1"/>
    <x v="0"/>
    <s v="Volkswagen Taigun 1.0 TSI Highline AT, 2022, Petrol"/>
    <x v="170"/>
    <x v="170"/>
    <n v="3"/>
  </r>
  <r>
    <x v="7"/>
    <s v="City"/>
    <n v="2015"/>
    <x v="9"/>
    <n v="53370"/>
    <x v="1"/>
    <n v="1"/>
    <x v="0"/>
    <x v="1"/>
    <x v="0"/>
    <s v="Honda City 2015-2017 i VTEC VX Option BL, 2015, Petrol"/>
    <x v="493"/>
    <x v="493"/>
    <n v="10"/>
  </r>
  <r>
    <x v="14"/>
    <s v="Octavia"/>
    <n v="2016"/>
    <x v="8"/>
    <n v="92000"/>
    <x v="1"/>
    <n v="1"/>
    <x v="1"/>
    <x v="1"/>
    <x v="0"/>
    <s v="Skoda Octavia Ambition 1.8 TSI AT, 2016, Petrol"/>
    <x v="171"/>
    <x v="171"/>
    <n v="9"/>
  </r>
  <r>
    <x v="6"/>
    <s v="Sonet"/>
    <n v="2021"/>
    <x v="11"/>
    <n v="61000"/>
    <x v="1"/>
    <n v="1"/>
    <x v="1"/>
    <x v="1"/>
    <x v="0"/>
    <s v="Kia Sonet 2021 Petrol imt Semiautomatic"/>
    <x v="274"/>
    <x v="274"/>
    <n v="4"/>
  </r>
  <r>
    <x v="13"/>
    <s v="Nano"/>
    <n v="2015"/>
    <x v="9"/>
    <n v="23000"/>
    <x v="1"/>
    <n v="1"/>
    <x v="1"/>
    <x v="1"/>
    <x v="0"/>
    <s v="Tata Nano XTA, 2015, Petrol"/>
    <x v="104"/>
    <x v="104"/>
    <n v="10"/>
  </r>
  <r>
    <x v="1"/>
    <s v="Wagon-R"/>
    <n v="2009"/>
    <x v="16"/>
    <n v="150000"/>
    <x v="0"/>
    <n v="0"/>
    <x v="1"/>
    <x v="1"/>
    <x v="0"/>
    <s v="Maruti Suzuki Wagon R 2006-2010 VXI Minor, 2009, Petrol"/>
    <x v="74"/>
    <x v="74"/>
    <n v="16"/>
  </r>
  <r>
    <x v="1"/>
    <s v="Wagon-R-1-0"/>
    <n v="2016"/>
    <x v="8"/>
    <n v="77000"/>
    <x v="1"/>
    <n v="1"/>
    <x v="1"/>
    <x v="1"/>
    <x v="0"/>
    <s v="Maruti Suzuki Wagon R 1.0 VXI AMT, 2016, Petrol"/>
    <x v="179"/>
    <x v="179"/>
    <n v="9"/>
  </r>
  <r>
    <x v="1"/>
    <s v="Swift-Dzire"/>
    <n v="2010"/>
    <x v="0"/>
    <n v="100000"/>
    <x v="0"/>
    <n v="0"/>
    <x v="1"/>
    <x v="0"/>
    <x v="0"/>
    <s v="Maruti Suzuki Swift Dzire Well Maintained"/>
    <x v="85"/>
    <x v="85"/>
    <n v="15"/>
  </r>
  <r>
    <x v="1"/>
    <s v="Swift"/>
    <n v="2018"/>
    <x v="5"/>
    <n v="80000"/>
    <x v="1"/>
    <n v="1"/>
    <x v="1"/>
    <x v="0"/>
    <x v="0"/>
    <s v="Maruti Suzuki Swift 2018 AMT VDI, 2018, Diesel"/>
    <x v="53"/>
    <x v="53"/>
    <n v="7"/>
  </r>
  <r>
    <x v="3"/>
    <s v="Ecosport"/>
    <n v="2018"/>
    <x v="5"/>
    <n v="72000"/>
    <x v="0"/>
    <n v="0"/>
    <x v="0"/>
    <x v="0"/>
    <x v="0"/>
    <s v="Ford Ecosport 1.5 TDCi Titanium Plus BE, 2018, Diesel"/>
    <x v="111"/>
    <x v="111"/>
    <n v="7"/>
  </r>
  <r>
    <x v="1"/>
    <s v="Ciaz"/>
    <n v="2014"/>
    <x v="3"/>
    <n v="86265"/>
    <x v="0"/>
    <n v="0"/>
    <x v="1"/>
    <x v="0"/>
    <x v="0"/>
    <s v="Maruti Suzuki Ciaz 2014-2017 VDi, 2014, Diesel"/>
    <x v="72"/>
    <x v="72"/>
    <n v="11"/>
  </r>
  <r>
    <x v="1"/>
    <s v="Celerio"/>
    <n v="2016"/>
    <x v="8"/>
    <n v="42114"/>
    <x v="1"/>
    <n v="1"/>
    <x v="0"/>
    <x v="1"/>
    <x v="0"/>
    <s v="Maruti Suzuki Celerio 1.0 VXI AMT, 2016, Petrol"/>
    <x v="6"/>
    <x v="6"/>
    <n v="9"/>
  </r>
  <r>
    <x v="5"/>
    <s v="Grand i10 Nios"/>
    <n v="2021"/>
    <x v="11"/>
    <n v="51000"/>
    <x v="0"/>
    <n v="0"/>
    <x v="0"/>
    <x v="1"/>
    <x v="1"/>
    <s v="Hyundai Grand i10 Nios Sportz 1.2 Kappa VTVT, 2021, Petrol"/>
    <x v="53"/>
    <x v="53"/>
    <n v="4"/>
  </r>
  <r>
    <x v="10"/>
    <s v="Hector"/>
    <n v="2021"/>
    <x v="11"/>
    <n v="48000"/>
    <x v="1"/>
    <n v="1"/>
    <x v="1"/>
    <x v="1"/>
    <x v="0"/>
    <s v="MG Hector SHARP DCT PETROL, 2021, Petrol"/>
    <x v="133"/>
    <x v="133"/>
    <n v="4"/>
  </r>
  <r>
    <x v="5"/>
    <s v="i20"/>
    <n v="2023"/>
    <x v="12"/>
    <n v="13000"/>
    <x v="1"/>
    <n v="1"/>
    <x v="0"/>
    <x v="1"/>
    <x v="0"/>
    <s v="Hyundai i20 Petrol Asta, 2023, Petrol"/>
    <x v="161"/>
    <x v="161"/>
    <n v="2"/>
  </r>
  <r>
    <x v="1"/>
    <s v="Swift"/>
    <n v="2017"/>
    <x v="1"/>
    <n v="57000"/>
    <x v="0"/>
    <n v="0"/>
    <x v="1"/>
    <x v="1"/>
    <x v="0"/>
    <s v="Maruti Suzuki Swift VXi + Manual, 2017, Petrol"/>
    <x v="494"/>
    <x v="494"/>
    <n v="8"/>
  </r>
  <r>
    <x v="1"/>
    <s v="Alto-K10"/>
    <n v="2011"/>
    <x v="10"/>
    <n v="67000"/>
    <x v="0"/>
    <n v="0"/>
    <x v="1"/>
    <x v="1"/>
    <x v="0"/>
    <s v="Maruti Suzuki Alto K10 1.0 VXI, 2011, Petrol"/>
    <x v="205"/>
    <x v="205"/>
    <n v="14"/>
  </r>
  <r>
    <x v="3"/>
    <s v="Ecosport"/>
    <n v="2017"/>
    <x v="1"/>
    <n v="123000"/>
    <x v="0"/>
    <n v="0"/>
    <x v="0"/>
    <x v="0"/>
    <x v="0"/>
    <s v="Ford Ecosport Titanium 1.5 TDCi (Opt), 2017, Diesel"/>
    <x v="27"/>
    <x v="27"/>
    <n v="8"/>
  </r>
  <r>
    <x v="1"/>
    <s v="Eeco"/>
    <n v="2022"/>
    <x v="13"/>
    <n v="40000"/>
    <x v="0"/>
    <n v="0"/>
    <x v="1"/>
    <x v="1"/>
    <x v="1"/>
    <s v="Maruti Suzuki Eeco 5 STR AC (O), 2022, Petrol"/>
    <x v="129"/>
    <x v="129"/>
    <n v="3"/>
  </r>
  <r>
    <x v="11"/>
    <s v="Bolero"/>
    <n v="2010"/>
    <x v="0"/>
    <n v="90000"/>
    <x v="0"/>
    <n v="0"/>
    <x v="1"/>
    <x v="0"/>
    <x v="0"/>
    <s v="Mahindra Bolero 2010."/>
    <x v="85"/>
    <x v="85"/>
    <n v="15"/>
  </r>
  <r>
    <x v="14"/>
    <s v="Slavia"/>
    <n v="2022"/>
    <x v="13"/>
    <n v="72000"/>
    <x v="0"/>
    <n v="0"/>
    <x v="0"/>
    <x v="1"/>
    <x v="0"/>
    <s v="Skoda Slavia 1.0 Ambition TSI, 2022, Petrol"/>
    <x v="495"/>
    <x v="495"/>
    <n v="3"/>
  </r>
  <r>
    <x v="11"/>
    <s v="Scorpio"/>
    <n v="2020"/>
    <x v="4"/>
    <n v="72586"/>
    <x v="0"/>
    <n v="0"/>
    <x v="0"/>
    <x v="0"/>
    <x v="1"/>
    <s v="Mahindra Scorpio [2020-2022] 2.2 S11 2WD, 2020, Diesel"/>
    <x v="496"/>
    <x v="496"/>
    <n v="5"/>
  </r>
  <r>
    <x v="1"/>
    <s v="Baleno"/>
    <n v="2019"/>
    <x v="2"/>
    <n v="46000"/>
    <x v="1"/>
    <n v="1"/>
    <x v="0"/>
    <x v="1"/>
    <x v="0"/>
    <s v="Maruti Suzuki Baleno 1.2 Delta AT, 2019, Petrol"/>
    <x v="5"/>
    <x v="5"/>
    <n v="6"/>
  </r>
  <r>
    <x v="14"/>
    <s v="Superb"/>
    <n v="2014"/>
    <x v="3"/>
    <n v="92000"/>
    <x v="1"/>
    <n v="1"/>
    <x v="1"/>
    <x v="1"/>
    <x v="0"/>
    <s v="Skoda Superb 2013-2015 Elegance 1.8 TSI MT, 2014, Petrol"/>
    <x v="93"/>
    <x v="93"/>
    <n v="11"/>
  </r>
  <r>
    <x v="5"/>
    <s v="New i20"/>
    <n v="2015"/>
    <x v="9"/>
    <n v="62000"/>
    <x v="0"/>
    <n v="0"/>
    <x v="1"/>
    <x v="1"/>
    <x v="0"/>
    <s v="Hyundai New i20 2015 Petrol 62000 Km Driven"/>
    <x v="137"/>
    <x v="137"/>
    <n v="10"/>
  </r>
  <r>
    <x v="11"/>
    <s v="XUV500"/>
    <n v="2017"/>
    <x v="1"/>
    <n v="114000"/>
    <x v="0"/>
    <n v="0"/>
    <x v="1"/>
    <x v="0"/>
    <x v="0"/>
    <s v="Mahindra XUV500 2.2 W10, 2017, Diesel"/>
    <x v="497"/>
    <x v="497"/>
    <n v="8"/>
  </r>
  <r>
    <x v="1"/>
    <s v="Wagon-R"/>
    <n v="2021"/>
    <x v="11"/>
    <n v="21000"/>
    <x v="0"/>
    <n v="0"/>
    <x v="0"/>
    <x v="1"/>
    <x v="0"/>
    <s v="Maruti Suzuki Wagon R VXI Opt 1.2, 2021, Petrol"/>
    <x v="1"/>
    <x v="1"/>
    <n v="4"/>
  </r>
  <r>
    <x v="1"/>
    <s v="Swift"/>
    <n v="2020"/>
    <x v="4"/>
    <n v="63110"/>
    <x v="1"/>
    <n v="1"/>
    <x v="0"/>
    <x v="1"/>
    <x v="0"/>
    <s v="Maruti Suzuki Swift, 2020, Petrol"/>
    <x v="150"/>
    <x v="150"/>
    <n v="5"/>
  </r>
  <r>
    <x v="1"/>
    <s v="Wagon R"/>
    <n v="2011"/>
    <x v="10"/>
    <n v="88000"/>
    <x v="0"/>
    <n v="0"/>
    <x v="0"/>
    <x v="1"/>
    <x v="5"/>
    <s v="Maruti Suzuki Wagon R LXI, 2011, Petrol"/>
    <x v="401"/>
    <x v="401"/>
    <n v="14"/>
  </r>
  <r>
    <x v="1"/>
    <s v="Swift"/>
    <n v="2018"/>
    <x v="5"/>
    <n v="60000"/>
    <x v="1"/>
    <n v="1"/>
    <x v="1"/>
    <x v="1"/>
    <x v="0"/>
    <s v="Maruti Suzuki Swift AMT VXI, 2018, Petrol"/>
    <x v="498"/>
    <x v="498"/>
    <n v="7"/>
  </r>
  <r>
    <x v="1"/>
    <s v="Swift"/>
    <n v="2017"/>
    <x v="1"/>
    <n v="120000"/>
    <x v="0"/>
    <n v="0"/>
    <x v="0"/>
    <x v="1"/>
    <x v="0"/>
    <s v="Maruti Suzuki Swift LXI Option, 2017, Petrol"/>
    <x v="22"/>
    <x v="22"/>
    <n v="8"/>
  </r>
  <r>
    <x v="7"/>
    <s v="Amaze"/>
    <n v="2017"/>
    <x v="1"/>
    <n v="75600"/>
    <x v="0"/>
    <n v="0"/>
    <x v="0"/>
    <x v="1"/>
    <x v="0"/>
    <s v="Honda Amaze 2017 Petrol 75600 Km Driven"/>
    <x v="22"/>
    <x v="22"/>
    <n v="8"/>
  </r>
  <r>
    <x v="1"/>
    <s v="S-Cross"/>
    <n v="2017"/>
    <x v="1"/>
    <n v="75000"/>
    <x v="0"/>
    <n v="0"/>
    <x v="0"/>
    <x v="0"/>
    <x v="0"/>
    <s v="Maruti Suzuki S-Cross Alpha 1.3, 2017, Diesel"/>
    <x v="150"/>
    <x v="150"/>
    <n v="8"/>
  </r>
  <r>
    <x v="1"/>
    <s v="Ertiga"/>
    <n v="2016"/>
    <x v="8"/>
    <n v="92000"/>
    <x v="0"/>
    <n v="0"/>
    <x v="0"/>
    <x v="1"/>
    <x v="1"/>
    <s v="Maruti Suzuki Ertiga 2015-2018 1.4 VXI CNG Limited Edition, 2016, Pe.."/>
    <x v="112"/>
    <x v="112"/>
    <n v="9"/>
  </r>
  <r>
    <x v="1"/>
    <s v="Baleno"/>
    <n v="2018"/>
    <x v="5"/>
    <n v="34184"/>
    <x v="1"/>
    <n v="1"/>
    <x v="1"/>
    <x v="1"/>
    <x v="3"/>
    <s v="Maruti Suzuki Baleno Alpha, 2018, Petrol"/>
    <x v="100"/>
    <x v="100"/>
    <n v="7"/>
  </r>
  <r>
    <x v="13"/>
    <s v="Nexon"/>
    <n v="2019"/>
    <x v="2"/>
    <n v="66800"/>
    <x v="0"/>
    <n v="0"/>
    <x v="1"/>
    <x v="1"/>
    <x v="0"/>
    <s v="Tata nexon"/>
    <x v="53"/>
    <x v="53"/>
    <n v="6"/>
  </r>
  <r>
    <x v="1"/>
    <n v="800"/>
    <n v="2005"/>
    <x v="15"/>
    <n v="7"/>
    <x v="0"/>
    <n v="0"/>
    <x v="1"/>
    <x v="1"/>
    <x v="0"/>
    <s v="Maruti Suzuki 800 2005 Petrol Well Maintained"/>
    <x v="499"/>
    <x v="499"/>
    <n v="20"/>
  </r>
  <r>
    <x v="9"/>
    <s v="Duster"/>
    <n v="2016"/>
    <x v="8"/>
    <n v="80000"/>
    <x v="1"/>
    <n v="1"/>
    <x v="1"/>
    <x v="0"/>
    <x v="0"/>
    <s v="All original with PPF cotting"/>
    <x v="51"/>
    <x v="51"/>
    <n v="9"/>
  </r>
  <r>
    <x v="5"/>
    <s v="Creta"/>
    <n v="2019"/>
    <x v="2"/>
    <n v="78000"/>
    <x v="0"/>
    <n v="0"/>
    <x v="1"/>
    <x v="0"/>
    <x v="1"/>
    <s v="Hyundai Creta 1.4 E Plus CRDi, 2019, Diesel"/>
    <x v="328"/>
    <x v="328"/>
    <n v="6"/>
  </r>
  <r>
    <x v="15"/>
    <s v="Beat"/>
    <n v="2010"/>
    <x v="0"/>
    <n v="77000"/>
    <x v="0"/>
    <n v="0"/>
    <x v="1"/>
    <x v="1"/>
    <x v="0"/>
    <s v="Chevrolet Beat LS, 2010, Petrol"/>
    <x v="185"/>
    <x v="185"/>
    <n v="15"/>
  </r>
  <r>
    <x v="11"/>
    <s v="XUV500"/>
    <n v="2014"/>
    <x v="3"/>
    <n v="74000"/>
    <x v="0"/>
    <n v="0"/>
    <x v="1"/>
    <x v="0"/>
    <x v="0"/>
    <s v="Mahindra XUV500 W8, 2014, Diesel"/>
    <x v="96"/>
    <x v="96"/>
    <n v="11"/>
  </r>
  <r>
    <x v="5"/>
    <s v="Verna"/>
    <n v="2017"/>
    <x v="1"/>
    <n v="47000"/>
    <x v="1"/>
    <n v="1"/>
    <x v="0"/>
    <x v="0"/>
    <x v="0"/>
    <s v="Hyundai Verna 1.6 SX CRDi AT, 2017, Diesel"/>
    <x v="307"/>
    <x v="307"/>
    <n v="8"/>
  </r>
  <r>
    <x v="11"/>
    <s v="XUV500"/>
    <n v="2013"/>
    <x v="14"/>
    <n v="75000"/>
    <x v="0"/>
    <n v="0"/>
    <x v="0"/>
    <x v="0"/>
    <x v="0"/>
    <s v="Mahindra XUV500 2011-2015 W8 4WD, 2013, Diesel"/>
    <x v="119"/>
    <x v="119"/>
    <n v="12"/>
  </r>
  <r>
    <x v="21"/>
    <s v="Magnite"/>
    <n v="2023"/>
    <x v="12"/>
    <n v="30000"/>
    <x v="0"/>
    <n v="0"/>
    <x v="0"/>
    <x v="1"/>
    <x v="0"/>
    <s v="Nissan Magnite 1.0 XV, 2023, Petrol"/>
    <x v="96"/>
    <x v="96"/>
    <n v="2"/>
  </r>
  <r>
    <x v="1"/>
    <s v="Wagon-R"/>
    <n v="2018"/>
    <x v="5"/>
    <n v="19300"/>
    <x v="0"/>
    <n v="0"/>
    <x v="0"/>
    <x v="1"/>
    <x v="0"/>
    <s v="Maruti Suzuki Wagon R 2018"/>
    <x v="500"/>
    <x v="500"/>
    <n v="7"/>
  </r>
  <r>
    <x v="11"/>
    <s v="Thar"/>
    <n v="2020"/>
    <x v="4"/>
    <n v="65000"/>
    <x v="1"/>
    <n v="1"/>
    <x v="0"/>
    <x v="1"/>
    <x v="0"/>
    <s v="Mahindra Thar LX Convertible Top Petrol AT 4WD, 2020, Petrol"/>
    <x v="501"/>
    <x v="501"/>
    <n v="5"/>
  </r>
  <r>
    <x v="13"/>
    <s v="Altroz"/>
    <n v="2021"/>
    <x v="11"/>
    <n v="62000"/>
    <x v="0"/>
    <n v="0"/>
    <x v="0"/>
    <x v="1"/>
    <x v="1"/>
    <s v="Tata Altroz XE Petrol, 2021, Petrol"/>
    <x v="502"/>
    <x v="502"/>
    <n v="4"/>
  </r>
  <r>
    <x v="1"/>
    <s v="Baleno"/>
    <n v="2023"/>
    <x v="12"/>
    <n v="13000"/>
    <x v="1"/>
    <n v="1"/>
    <x v="0"/>
    <x v="1"/>
    <x v="0"/>
    <s v="Maruti Suzuki Baleno 2023 Petrol Well Maintained"/>
    <x v="149"/>
    <x v="149"/>
    <n v="2"/>
  </r>
  <r>
    <x v="12"/>
    <s v="CLA"/>
    <n v="2017"/>
    <x v="1"/>
    <n v="36250"/>
    <x v="1"/>
    <n v="1"/>
    <x v="1"/>
    <x v="1"/>
    <x v="0"/>
    <s v="Mercedes-Benz CLA 2017 Petrol 36250 Km Driven"/>
    <x v="324"/>
    <x v="324"/>
    <n v="8"/>
  </r>
  <r>
    <x v="1"/>
    <s v="Ertiga"/>
    <n v="2017"/>
    <x v="1"/>
    <n v="100000"/>
    <x v="0"/>
    <n v="0"/>
    <x v="1"/>
    <x v="0"/>
    <x v="0"/>
    <s v="Maruti Suzuki Ertiga SHVS VDI, 2017, Diesel"/>
    <x v="100"/>
    <x v="100"/>
    <n v="8"/>
  </r>
  <r>
    <x v="1"/>
    <s v="Wagon-R"/>
    <n v="2013"/>
    <x v="14"/>
    <n v="66000"/>
    <x v="0"/>
    <n v="0"/>
    <x v="0"/>
    <x v="1"/>
    <x v="1"/>
    <s v="Maruti Suzuki Wagon R LXI Optional, 2013, Petrol"/>
    <x v="164"/>
    <x v="164"/>
    <n v="12"/>
  </r>
  <r>
    <x v="9"/>
    <s v="Duster"/>
    <n v="2016"/>
    <x v="8"/>
    <n v="61500"/>
    <x v="1"/>
    <n v="1"/>
    <x v="0"/>
    <x v="0"/>
    <x v="0"/>
    <s v="Renault Duster 110PS Diesel RxZ AMT, 2016, Diesel"/>
    <x v="2"/>
    <x v="2"/>
    <n v="9"/>
  </r>
  <r>
    <x v="20"/>
    <s v="Compass"/>
    <n v="2018"/>
    <x v="5"/>
    <n v="38000"/>
    <x v="1"/>
    <n v="1"/>
    <x v="0"/>
    <x v="1"/>
    <x v="0"/>
    <s v="Jeep Compass 1.4 Limited Plus, 2018, Petrol"/>
    <x v="65"/>
    <x v="65"/>
    <n v="7"/>
  </r>
  <r>
    <x v="9"/>
    <s v="KWID"/>
    <n v="2017"/>
    <x v="1"/>
    <n v="65563"/>
    <x v="1"/>
    <n v="1"/>
    <x v="1"/>
    <x v="1"/>
    <x v="0"/>
    <s v="Renault KWID AMT, 2017, Petrol"/>
    <x v="99"/>
    <x v="99"/>
    <n v="8"/>
  </r>
  <r>
    <x v="5"/>
    <s v="Creta"/>
    <n v="2018"/>
    <x v="5"/>
    <n v="82500"/>
    <x v="1"/>
    <n v="1"/>
    <x v="0"/>
    <x v="0"/>
    <x v="0"/>
    <s v="Hyundai Creta 1.6 SX Automatic Diesel, 2018, Diesel"/>
    <x v="274"/>
    <x v="274"/>
    <n v="7"/>
  </r>
  <r>
    <x v="5"/>
    <s v="i10"/>
    <n v="2012"/>
    <x v="6"/>
    <n v="56874"/>
    <x v="1"/>
    <n v="1"/>
    <x v="1"/>
    <x v="1"/>
    <x v="0"/>
    <s v="Hyundai i10 Sportz AT, 2012, Petrol"/>
    <x v="401"/>
    <x v="401"/>
    <n v="13"/>
  </r>
  <r>
    <x v="5"/>
    <s v="Xcent"/>
    <n v="2015"/>
    <x v="9"/>
    <n v="27"/>
    <x v="0"/>
    <n v="0"/>
    <x v="1"/>
    <x v="0"/>
    <x v="0"/>
    <s v="Hyundai xcent"/>
    <x v="350"/>
    <x v="350"/>
    <n v="10"/>
  </r>
  <r>
    <x v="21"/>
    <s v="Terrano"/>
    <n v="2014"/>
    <x v="3"/>
    <n v="50000"/>
    <x v="0"/>
    <n v="0"/>
    <x v="0"/>
    <x v="0"/>
    <x v="0"/>
    <s v="Nissan Terrano 2013-2017 XL Plus 85 PS, 2014, Diesel"/>
    <x v="52"/>
    <x v="52"/>
    <n v="11"/>
  </r>
  <r>
    <x v="5"/>
    <s v="i10"/>
    <n v="2017"/>
    <x v="1"/>
    <n v="78000"/>
    <x v="0"/>
    <n v="0"/>
    <x v="1"/>
    <x v="0"/>
    <x v="0"/>
    <s v="Hyundai i10 2017 Diesel Good Condition"/>
    <x v="179"/>
    <x v="179"/>
    <n v="8"/>
  </r>
  <r>
    <x v="3"/>
    <s v="Ecosport"/>
    <n v="2015"/>
    <x v="9"/>
    <n v="80000"/>
    <x v="0"/>
    <n v="0"/>
    <x v="1"/>
    <x v="0"/>
    <x v="1"/>
    <s v="Ford Ecosport 1.5 Diesel Titanium, 2015, Diesel"/>
    <x v="77"/>
    <x v="77"/>
    <n v="10"/>
  </r>
  <r>
    <x v="5"/>
    <s v="Grand i10"/>
    <n v="2016"/>
    <x v="8"/>
    <n v="114399"/>
    <x v="0"/>
    <n v="0"/>
    <x v="1"/>
    <x v="0"/>
    <x v="2"/>
    <s v="Hyundai Grand i10 1.2 CRDi Magna, 2016, Diesel"/>
    <x v="255"/>
    <x v="255"/>
    <n v="9"/>
  </r>
  <r>
    <x v="1"/>
    <s v="A-Star"/>
    <n v="2013"/>
    <x v="14"/>
    <n v="78000"/>
    <x v="1"/>
    <n v="1"/>
    <x v="1"/>
    <x v="1"/>
    <x v="0"/>
    <s v="Maruti Suzuki A-Star AT VXI, 2013, Petrol"/>
    <x v="15"/>
    <x v="15"/>
    <n v="12"/>
  </r>
  <r>
    <x v="6"/>
    <s v="Seltos"/>
    <n v="2020"/>
    <x v="4"/>
    <n v="30000"/>
    <x v="1"/>
    <n v="1"/>
    <x v="0"/>
    <x v="0"/>
    <x v="0"/>
    <s v="Kia Seltos GTX Plus, 2020, Diesel"/>
    <x v="451"/>
    <x v="451"/>
    <n v="5"/>
  </r>
  <r>
    <x v="7"/>
    <s v="City"/>
    <n v="2017"/>
    <x v="1"/>
    <n v="18110"/>
    <x v="1"/>
    <n v="1"/>
    <x v="1"/>
    <x v="1"/>
    <x v="0"/>
    <s v="Honda City, 2017, Petrol"/>
    <x v="52"/>
    <x v="52"/>
    <n v="8"/>
  </r>
  <r>
    <x v="21"/>
    <s v="Micra"/>
    <n v="2017"/>
    <x v="1"/>
    <n v="86000"/>
    <x v="1"/>
    <n v="1"/>
    <x v="1"/>
    <x v="1"/>
    <x v="0"/>
    <s v="Opportunity for Micra owne Upgrade/Replace your defective parts."/>
    <x v="281"/>
    <x v="281"/>
    <n v="8"/>
  </r>
  <r>
    <x v="9"/>
    <s v="KWID"/>
    <n v="2017"/>
    <x v="1"/>
    <n v="70000"/>
    <x v="1"/>
    <n v="1"/>
    <x v="0"/>
    <x v="1"/>
    <x v="0"/>
    <s v="Renault KWID Climber 1.0 MT, 2017, Petrol"/>
    <x v="179"/>
    <x v="179"/>
    <n v="8"/>
  </r>
  <r>
    <x v="7"/>
    <s v="City"/>
    <n v="2015"/>
    <x v="9"/>
    <n v="81000"/>
    <x v="0"/>
    <n v="0"/>
    <x v="0"/>
    <x v="0"/>
    <x v="1"/>
    <s v="Honda City diesel showroom track"/>
    <x v="77"/>
    <x v="77"/>
    <n v="10"/>
  </r>
  <r>
    <x v="13"/>
    <s v="Tiago"/>
    <n v="2020"/>
    <x v="4"/>
    <n v="44118"/>
    <x v="0"/>
    <n v="0"/>
    <x v="0"/>
    <x v="1"/>
    <x v="0"/>
    <s v="Tata Tiago 1.05 Revotorq XT, 2020, Petrol"/>
    <x v="88"/>
    <x v="88"/>
    <n v="5"/>
  </r>
  <r>
    <x v="1"/>
    <s v="Celerio"/>
    <n v="2016"/>
    <x v="8"/>
    <n v="45000"/>
    <x v="1"/>
    <n v="1"/>
    <x v="1"/>
    <x v="1"/>
    <x v="0"/>
    <s v="Maruti Suzuki Celerio ZXI(O) AMT, 2016, Petrol"/>
    <x v="174"/>
    <x v="174"/>
    <n v="9"/>
  </r>
  <r>
    <x v="1"/>
    <s v="Baleno"/>
    <n v="2017"/>
    <x v="1"/>
    <n v="51000"/>
    <x v="0"/>
    <n v="0"/>
    <x v="0"/>
    <x v="1"/>
    <x v="0"/>
    <s v="Maruti Suzuki Baleno 1.2 Zeta, 2017, Petrol"/>
    <x v="255"/>
    <x v="255"/>
    <n v="8"/>
  </r>
  <r>
    <x v="0"/>
    <s v="Polo"/>
    <n v="2018"/>
    <x v="5"/>
    <n v="131000"/>
    <x v="1"/>
    <n v="1"/>
    <x v="1"/>
    <x v="1"/>
    <x v="3"/>
    <s v="Volkswagen Polo GT TSI, 2018, Petrol"/>
    <x v="2"/>
    <x v="2"/>
    <n v="7"/>
  </r>
  <r>
    <x v="13"/>
    <s v="Tiago"/>
    <n v="2017"/>
    <x v="1"/>
    <n v="73555"/>
    <x v="0"/>
    <n v="0"/>
    <x v="1"/>
    <x v="1"/>
    <x v="0"/>
    <s v="Tata Tiago 1.05 Revotorq XT, 2017, Petrol"/>
    <x v="503"/>
    <x v="503"/>
    <n v="8"/>
  </r>
  <r>
    <x v="5"/>
    <s v="Creta"/>
    <n v="2021"/>
    <x v="11"/>
    <n v="60000"/>
    <x v="0"/>
    <n v="0"/>
    <x v="1"/>
    <x v="0"/>
    <x v="0"/>
    <s v="Hyundai Creta 1.6 E Plus, 2021, Diesel"/>
    <x v="504"/>
    <x v="504"/>
    <n v="4"/>
  </r>
  <r>
    <x v="7"/>
    <s v="City"/>
    <n v="2009"/>
    <x v="16"/>
    <n v="88000"/>
    <x v="0"/>
    <n v="0"/>
    <x v="1"/>
    <x v="1"/>
    <x v="0"/>
    <s v="Honda city ivtec S/mt Petrol  2008-09"/>
    <x v="505"/>
    <x v="505"/>
    <n v="16"/>
  </r>
  <r>
    <x v="4"/>
    <s v="Innova"/>
    <n v="2010"/>
    <x v="0"/>
    <n v="71000"/>
    <x v="0"/>
    <n v="0"/>
    <x v="1"/>
    <x v="0"/>
    <x v="0"/>
    <s v="Toyota Innova 2010 Diesel Well Maintained"/>
    <x v="98"/>
    <x v="98"/>
    <n v="15"/>
  </r>
  <r>
    <x v="1"/>
    <s v="Alto-K10"/>
    <n v="2013"/>
    <x v="14"/>
    <n v="70000"/>
    <x v="1"/>
    <n v="1"/>
    <x v="0"/>
    <x v="1"/>
    <x v="0"/>
    <s v="Maruti Suzuki Alto K10 2013 Petrol 70000 Km Driven"/>
    <x v="63"/>
    <x v="63"/>
    <n v="12"/>
  </r>
  <r>
    <x v="1"/>
    <s v="Ritz"/>
    <n v="2012"/>
    <x v="6"/>
    <n v="86239"/>
    <x v="0"/>
    <n v="0"/>
    <x v="1"/>
    <x v="1"/>
    <x v="1"/>
    <s v="Maruti Suzuki Ritz Genus VXi, 2012, Petrol"/>
    <x v="7"/>
    <x v="7"/>
    <n v="13"/>
  </r>
  <r>
    <x v="7"/>
    <s v="Amaze"/>
    <n v="2019"/>
    <x v="2"/>
    <n v="52000"/>
    <x v="0"/>
    <n v="0"/>
    <x v="0"/>
    <x v="1"/>
    <x v="0"/>
    <s v="Honda Amaze 1.2 SMT I VTEC, 2019, Petrol"/>
    <x v="227"/>
    <x v="227"/>
    <n v="6"/>
  </r>
  <r>
    <x v="1"/>
    <s v="Zen Estilo"/>
    <n v="2013"/>
    <x v="14"/>
    <n v="70000"/>
    <x v="0"/>
    <n v="0"/>
    <x v="0"/>
    <x v="1"/>
    <x v="0"/>
    <s v="Maruti Suzuki Zen Estilo LXI BS IV, 2013, Petrol"/>
    <x v="220"/>
    <x v="220"/>
    <n v="12"/>
  </r>
  <r>
    <x v="1"/>
    <s v="Wagon-R"/>
    <n v="2019"/>
    <x v="2"/>
    <n v="65000"/>
    <x v="1"/>
    <n v="1"/>
    <x v="0"/>
    <x v="1"/>
    <x v="0"/>
    <s v="Maruti Suzuki Wagon R AMT VXI, 2019, Petrol"/>
    <x v="64"/>
    <x v="64"/>
    <n v="6"/>
  </r>
  <r>
    <x v="5"/>
    <s v="Verna"/>
    <n v="2020"/>
    <x v="4"/>
    <n v="55000"/>
    <x v="1"/>
    <n v="1"/>
    <x v="1"/>
    <x v="1"/>
    <x v="0"/>
    <s v="Hyundai Verna SX (O) Turbo GDI AT, 2020, Petrol"/>
    <x v="223"/>
    <x v="223"/>
    <n v="5"/>
  </r>
  <r>
    <x v="5"/>
    <s v="Santro Xing"/>
    <n v="2011"/>
    <x v="10"/>
    <n v="75000"/>
    <x v="0"/>
    <n v="0"/>
    <x v="0"/>
    <x v="1"/>
    <x v="0"/>
    <s v="Hyundai Santro Xing GLS, 2011, Petrol"/>
    <x v="402"/>
    <x v="402"/>
    <n v="14"/>
  </r>
  <r>
    <x v="1"/>
    <s v="Swift-Dzire"/>
    <n v="2019"/>
    <x v="2"/>
    <n v="50000"/>
    <x v="0"/>
    <n v="0"/>
    <x v="0"/>
    <x v="1"/>
    <x v="0"/>
    <s v="Swift dzire"/>
    <x v="29"/>
    <x v="29"/>
    <n v="6"/>
  </r>
  <r>
    <x v="1"/>
    <s v="Omni"/>
    <n v="2011"/>
    <x v="10"/>
    <n v="106000"/>
    <x v="0"/>
    <n v="0"/>
    <x v="1"/>
    <x v="1"/>
    <x v="0"/>
    <s v="Maruti Suzuki Omni 5 Seater STD, 2011, Petrol"/>
    <x v="463"/>
    <x v="463"/>
    <n v="14"/>
  </r>
  <r>
    <x v="7"/>
    <s v="Brio"/>
    <n v="2012"/>
    <x v="6"/>
    <n v="80000"/>
    <x v="0"/>
    <n v="0"/>
    <x v="0"/>
    <x v="1"/>
    <x v="0"/>
    <s v="Honda Brio 2011-2013 V MT, 2012, Petrol"/>
    <x v="99"/>
    <x v="99"/>
    <n v="13"/>
  </r>
  <r>
    <x v="8"/>
    <s v="Q3"/>
    <n v="2016"/>
    <x v="8"/>
    <n v="47000"/>
    <x v="1"/>
    <n v="1"/>
    <x v="1"/>
    <x v="0"/>
    <x v="0"/>
    <s v="Audi Q3 2.0 35 TDI Quattro Technology, 2016, Diesel"/>
    <x v="451"/>
    <x v="451"/>
    <n v="9"/>
  </r>
  <r>
    <x v="1"/>
    <s v="Ertiga"/>
    <n v="2023"/>
    <x v="12"/>
    <n v="52895"/>
    <x v="0"/>
    <n v="0"/>
    <x v="0"/>
    <x v="1"/>
    <x v="1"/>
    <s v="Maruti Suzuki Ertiga 2022-2023 VXI CNG, 2023, Petrol"/>
    <x v="506"/>
    <x v="506"/>
    <n v="2"/>
  </r>
  <r>
    <x v="14"/>
    <s v="Kushaq"/>
    <n v="2022"/>
    <x v="13"/>
    <n v="30000"/>
    <x v="1"/>
    <n v="1"/>
    <x v="0"/>
    <x v="1"/>
    <x v="0"/>
    <s v="Skoda Kushaq 2022 Petrol Well Maintained"/>
    <x v="44"/>
    <x v="44"/>
    <n v="3"/>
  </r>
  <r>
    <x v="1"/>
    <s v="S-Cross"/>
    <n v="2018"/>
    <x v="5"/>
    <n v="70013"/>
    <x v="0"/>
    <n v="0"/>
    <x v="0"/>
    <x v="0"/>
    <x v="1"/>
    <s v="Maruti Suzuki S-Cross 1.5 Zeta, 2018, Diesel"/>
    <x v="27"/>
    <x v="27"/>
    <n v="7"/>
  </r>
  <r>
    <x v="1"/>
    <s v="Baleno"/>
    <n v="2024"/>
    <x v="17"/>
    <n v="9000"/>
    <x v="0"/>
    <n v="0"/>
    <x v="0"/>
    <x v="1"/>
    <x v="0"/>
    <s v="Panasound brand Daimond 2k androd stereo"/>
    <x v="507"/>
    <x v="507"/>
    <n v="1"/>
  </r>
  <r>
    <x v="0"/>
    <s v="Beetle"/>
    <n v="2010"/>
    <x v="0"/>
    <n v="34000"/>
    <x v="1"/>
    <n v="1"/>
    <x v="1"/>
    <x v="1"/>
    <x v="0"/>
    <s v="Volkswagen Beetle 1.4 TSI, 2010, Petrol"/>
    <x v="315"/>
    <x v="315"/>
    <n v="15"/>
  </r>
  <r>
    <x v="6"/>
    <s v="Seltos"/>
    <n v="2020"/>
    <x v="4"/>
    <n v="46000"/>
    <x v="0"/>
    <n v="0"/>
    <x v="0"/>
    <x v="1"/>
    <x v="0"/>
    <s v="Kia Seltos HTX G, 2020, Petrol"/>
    <x v="508"/>
    <x v="508"/>
    <n v="5"/>
  </r>
  <r>
    <x v="1"/>
    <s v="Alto"/>
    <n v="2006"/>
    <x v="19"/>
    <n v="65789"/>
    <x v="0"/>
    <n v="0"/>
    <x v="0"/>
    <x v="1"/>
    <x v="0"/>
    <s v="Maruti Suzuki Alto 2006 Petrol 65789 Km Driven"/>
    <x v="509"/>
    <x v="509"/>
    <n v="19"/>
  </r>
  <r>
    <x v="11"/>
    <s v="Thar"/>
    <n v="2015"/>
    <x v="9"/>
    <n v="29000"/>
    <x v="0"/>
    <n v="0"/>
    <x v="1"/>
    <x v="0"/>
    <x v="0"/>
    <s v="Mahindra Thar 2010-2015 CRDe AC, 2015, Diesel"/>
    <x v="311"/>
    <x v="311"/>
    <n v="10"/>
  </r>
  <r>
    <x v="4"/>
    <s v="Fortuner"/>
    <n v="2013"/>
    <x v="14"/>
    <n v="105000"/>
    <x v="1"/>
    <n v="1"/>
    <x v="1"/>
    <x v="0"/>
    <x v="0"/>
    <s v="Toyota Fortuner 2.7 EXR 4X4 AT, 2013, Diesel"/>
    <x v="31"/>
    <x v="31"/>
    <n v="12"/>
  </r>
  <r>
    <x v="0"/>
    <s v="Polo"/>
    <n v="2020"/>
    <x v="4"/>
    <n v="45000"/>
    <x v="0"/>
    <n v="0"/>
    <x v="0"/>
    <x v="1"/>
    <x v="1"/>
    <s v="Volkswagen Polo 1.0 Highline Plus TSI, 2020, Petrol"/>
    <x v="2"/>
    <x v="2"/>
    <n v="5"/>
  </r>
  <r>
    <x v="12"/>
    <s v="E-Class"/>
    <n v="2015"/>
    <x v="9"/>
    <n v="69000"/>
    <x v="1"/>
    <n v="1"/>
    <x v="1"/>
    <x v="0"/>
    <x v="0"/>
    <s v="Mercedes-Benz E-Class 2013-2015 E250 CDI Avantgrade, 2015, Diesel"/>
    <x v="224"/>
    <x v="224"/>
    <n v="10"/>
  </r>
  <r>
    <x v="13"/>
    <s v="Nexon"/>
    <n v="2022"/>
    <x v="13"/>
    <n v="44000"/>
    <x v="1"/>
    <n v="1"/>
    <x v="0"/>
    <x v="1"/>
    <x v="0"/>
    <s v="Tata Nexon AMT XZA PLUS, 2022, Petrol"/>
    <x v="202"/>
    <x v="202"/>
    <n v="3"/>
  </r>
  <r>
    <x v="5"/>
    <s v="Grand i10"/>
    <n v="2017"/>
    <x v="1"/>
    <n v="31000"/>
    <x v="0"/>
    <n v="0"/>
    <x v="1"/>
    <x v="1"/>
    <x v="0"/>
    <s v="Hyundai Grand i10 2016-2017 Sportz, 2017, Petrol"/>
    <x v="183"/>
    <x v="183"/>
    <n v="8"/>
  </r>
  <r>
    <x v="13"/>
    <s v="Nexon"/>
    <n v="2018"/>
    <x v="5"/>
    <n v="14000"/>
    <x v="0"/>
    <n v="0"/>
    <x v="1"/>
    <x v="1"/>
    <x v="0"/>
    <s v="Tata Nexon 2018 Petrol 14000 Km Driven Well Maintained"/>
    <x v="81"/>
    <x v="81"/>
    <n v="7"/>
  </r>
  <r>
    <x v="12"/>
    <s v="E-Class"/>
    <n v="2011"/>
    <x v="10"/>
    <n v="133000"/>
    <x v="1"/>
    <n v="1"/>
    <x v="1"/>
    <x v="0"/>
    <x v="0"/>
    <s v="Mercedes-Benz E-Class 2011 Diesel 133000 Km Driven"/>
    <x v="13"/>
    <x v="13"/>
    <n v="14"/>
  </r>
  <r>
    <x v="1"/>
    <s v="Swift-Dzire"/>
    <n v="2011"/>
    <x v="10"/>
    <n v="68000"/>
    <x v="0"/>
    <n v="0"/>
    <x v="0"/>
    <x v="1"/>
    <x v="0"/>
    <s v="Maruti Suzuki Swift Dzire 1.2 Lxi BSIV, 2011, Petrol"/>
    <x v="510"/>
    <x v="510"/>
    <n v="14"/>
  </r>
  <r>
    <x v="2"/>
    <s v="3 Series Gran Limousine"/>
    <n v="2015"/>
    <x v="9"/>
    <n v="61000"/>
    <x v="1"/>
    <n v="1"/>
    <x v="1"/>
    <x v="0"/>
    <x v="0"/>
    <s v="BMW 3 Series Gran Limousine 2.0 320Ld Luxury Line, 2015, Diesel"/>
    <x v="13"/>
    <x v="13"/>
    <n v="10"/>
  </r>
  <r>
    <x v="7"/>
    <s v="City"/>
    <n v="2015"/>
    <x v="9"/>
    <n v="72500"/>
    <x v="1"/>
    <n v="1"/>
    <x v="1"/>
    <x v="1"/>
    <x v="0"/>
    <s v="Honda City S AT I-VTEC, 2015, Petrol"/>
    <x v="64"/>
    <x v="64"/>
    <n v="10"/>
  </r>
  <r>
    <x v="6"/>
    <s v="Seltos"/>
    <n v="2021"/>
    <x v="11"/>
    <n v="97000"/>
    <x v="0"/>
    <n v="0"/>
    <x v="0"/>
    <x v="1"/>
    <x v="0"/>
    <s v="Kia Seltos HTK+ IMT PETROL BRAND NEW CONDITION"/>
    <x v="18"/>
    <x v="18"/>
    <n v="4"/>
  </r>
  <r>
    <x v="9"/>
    <s v="KWID"/>
    <n v="2017"/>
    <x v="1"/>
    <n v="65858"/>
    <x v="0"/>
    <n v="0"/>
    <x v="1"/>
    <x v="1"/>
    <x v="0"/>
    <s v="Renault KWID 1.0 RXT Optional, 2017, Petrol"/>
    <x v="74"/>
    <x v="74"/>
    <n v="8"/>
  </r>
  <r>
    <x v="4"/>
    <s v="Fortuner"/>
    <n v="2013"/>
    <x v="14"/>
    <n v="119000"/>
    <x v="1"/>
    <n v="1"/>
    <x v="0"/>
    <x v="0"/>
    <x v="0"/>
    <s v="Toyota Fortuner 3.0 4x2 Automatic, 2013, Diesel"/>
    <x v="315"/>
    <x v="315"/>
    <n v="12"/>
  </r>
  <r>
    <x v="1"/>
    <s v="Eeco"/>
    <n v="2014"/>
    <x v="3"/>
    <n v="98000"/>
    <x v="0"/>
    <n v="0"/>
    <x v="1"/>
    <x v="1"/>
    <x v="0"/>
    <s v="Maruti Suzuki Eeco 2014 Modl"/>
    <x v="105"/>
    <x v="105"/>
    <n v="11"/>
  </r>
  <r>
    <x v="7"/>
    <s v="City"/>
    <n v="2014"/>
    <x v="3"/>
    <n v="65000"/>
    <x v="0"/>
    <n v="0"/>
    <x v="0"/>
    <x v="1"/>
    <x v="0"/>
    <s v="Honda City V MT Exclusive, 2014, Petrol"/>
    <x v="107"/>
    <x v="107"/>
    <n v="11"/>
  </r>
  <r>
    <x v="1"/>
    <s v="Vitara-Brezza"/>
    <n v="2017"/>
    <x v="1"/>
    <n v="120000"/>
    <x v="0"/>
    <n v="0"/>
    <x v="0"/>
    <x v="0"/>
    <x v="0"/>
    <s v="Maruti Suzuki Vitara Brezza 2017"/>
    <x v="28"/>
    <x v="28"/>
    <n v="8"/>
  </r>
  <r>
    <x v="1"/>
    <s v="Wagon-R"/>
    <n v="2016"/>
    <x v="8"/>
    <n v="65000"/>
    <x v="0"/>
    <n v="0"/>
    <x v="1"/>
    <x v="1"/>
    <x v="0"/>
    <s v="Wagon r car"/>
    <x v="164"/>
    <x v="164"/>
    <n v="9"/>
  </r>
  <r>
    <x v="5"/>
    <s v="Verna"/>
    <n v="2019"/>
    <x v="2"/>
    <n v="145000"/>
    <x v="0"/>
    <n v="0"/>
    <x v="0"/>
    <x v="0"/>
    <x v="0"/>
    <s v="Hyundai Verna 2011-2014 1.6 SX CRDi (O), 2019, Diesel"/>
    <x v="21"/>
    <x v="21"/>
    <n v="6"/>
  </r>
  <r>
    <x v="1"/>
    <s v="Swift"/>
    <n v="2019"/>
    <x v="2"/>
    <n v="50000"/>
    <x v="1"/>
    <n v="1"/>
    <x v="1"/>
    <x v="1"/>
    <x v="0"/>
    <s v="Maruti Suzuki Swift 2019 Petrol Well Maintained"/>
    <x v="511"/>
    <x v="511"/>
    <n v="6"/>
  </r>
  <r>
    <x v="13"/>
    <s v="Hexa"/>
    <n v="2017"/>
    <x v="1"/>
    <n v="89000"/>
    <x v="1"/>
    <n v="1"/>
    <x v="1"/>
    <x v="0"/>
    <x v="0"/>
    <s v="Tata Hexa 2.2 XTA 4X2 7 STR, 2017, Diesel"/>
    <x v="230"/>
    <x v="230"/>
    <n v="8"/>
  </r>
  <r>
    <x v="1"/>
    <s v="Brezza"/>
    <n v="2018"/>
    <x v="5"/>
    <n v="59000"/>
    <x v="0"/>
    <n v="0"/>
    <x v="1"/>
    <x v="0"/>
    <x v="0"/>
    <s v="Maruti Suzuki Brezza 2018 Diesel 59000 Km Driven"/>
    <x v="234"/>
    <x v="234"/>
    <n v="7"/>
  </r>
  <r>
    <x v="1"/>
    <s v="Swift-Dzire"/>
    <n v="2012"/>
    <x v="6"/>
    <n v="97000"/>
    <x v="0"/>
    <n v="0"/>
    <x v="1"/>
    <x v="0"/>
    <x v="0"/>
    <s v="Maruti Suzuki Swift Dzire Vdi BSIV, 2012, Diesel"/>
    <x v="6"/>
    <x v="6"/>
    <n v="13"/>
  </r>
  <r>
    <x v="8"/>
    <s v="A6"/>
    <n v="2015"/>
    <x v="9"/>
    <n v="108000"/>
    <x v="1"/>
    <n v="1"/>
    <x v="1"/>
    <x v="0"/>
    <x v="0"/>
    <s v="Audi A6, 2015, Diesel"/>
    <x v="347"/>
    <x v="347"/>
    <n v="10"/>
  </r>
  <r>
    <x v="11"/>
    <s v="XUV500"/>
    <n v="2018"/>
    <x v="5"/>
    <n v="89000"/>
    <x v="1"/>
    <n v="1"/>
    <x v="1"/>
    <x v="0"/>
    <x v="0"/>
    <s v="Mahindra XUV500 W9 AT 1.99, 2018, Diesel"/>
    <x v="512"/>
    <x v="512"/>
    <n v="7"/>
  </r>
  <r>
    <x v="5"/>
    <s v="Creta"/>
    <n v="2021"/>
    <x v="11"/>
    <n v="62000"/>
    <x v="0"/>
    <n v="0"/>
    <x v="1"/>
    <x v="0"/>
    <x v="0"/>
    <s v="Hyundai Creta 2021 Diesel 62000 Km Driven"/>
    <x v="106"/>
    <x v="106"/>
    <n v="4"/>
  </r>
  <r>
    <x v="0"/>
    <s v="Vento"/>
    <n v="2015"/>
    <x v="9"/>
    <n v="60000"/>
    <x v="1"/>
    <n v="1"/>
    <x v="0"/>
    <x v="1"/>
    <x v="0"/>
    <s v="Volkswagen Vento 2013-2015 1.2 TSI Highline AT, 2015, Petrol"/>
    <x v="513"/>
    <x v="513"/>
    <n v="10"/>
  </r>
  <r>
    <x v="4"/>
    <s v="Etios Cross"/>
    <n v="2015"/>
    <x v="9"/>
    <n v="60000"/>
    <x v="0"/>
    <n v="0"/>
    <x v="0"/>
    <x v="1"/>
    <x v="0"/>
    <s v="Toyota Etios Cross 1.2L G, 2015, Petrol"/>
    <x v="226"/>
    <x v="226"/>
    <n v="10"/>
  </r>
  <r>
    <x v="1"/>
    <s v="Swift"/>
    <n v="2006"/>
    <x v="19"/>
    <n v="72000"/>
    <x v="0"/>
    <n v="0"/>
    <x v="1"/>
    <x v="1"/>
    <x v="0"/>
    <s v="Maruti Suzuki Swift 2004-2010 1.3 VXi, 2006, Petrol"/>
    <x v="211"/>
    <x v="211"/>
    <n v="19"/>
  </r>
  <r>
    <x v="7"/>
    <s v="Amaze"/>
    <n v="2014"/>
    <x v="3"/>
    <n v="53000"/>
    <x v="1"/>
    <n v="1"/>
    <x v="0"/>
    <x v="1"/>
    <x v="0"/>
    <s v="Honda Amaze 2013-2016 S AT i-Vtech, 2014, Petrol"/>
    <x v="84"/>
    <x v="84"/>
    <n v="11"/>
  </r>
  <r>
    <x v="5"/>
    <s v="Santro"/>
    <n v="2009"/>
    <x v="16"/>
    <n v="70000"/>
    <x v="0"/>
    <n v="0"/>
    <x v="1"/>
    <x v="1"/>
    <x v="0"/>
    <s v="good condition"/>
    <x v="399"/>
    <x v="399"/>
    <n v="16"/>
  </r>
  <r>
    <x v="10"/>
    <s v="ASTOR"/>
    <n v="2024"/>
    <x v="17"/>
    <n v="36000"/>
    <x v="1"/>
    <n v="1"/>
    <x v="0"/>
    <x v="1"/>
    <x v="0"/>
    <s v="MG ASTOR 1.5 Savvy CVT, 2024, Petrol"/>
    <x v="138"/>
    <x v="138"/>
    <n v="1"/>
  </r>
  <r>
    <x v="21"/>
    <s v="Sunny"/>
    <n v="2012"/>
    <x v="6"/>
    <n v="77695"/>
    <x v="0"/>
    <n v="0"/>
    <x v="1"/>
    <x v="0"/>
    <x v="0"/>
    <s v="Nissan Sunny Diesel XL, 2012, Diesel"/>
    <x v="61"/>
    <x v="61"/>
    <n v="13"/>
  </r>
  <r>
    <x v="5"/>
    <s v="Grand i10"/>
    <n v="2017"/>
    <x v="1"/>
    <n v="47827"/>
    <x v="1"/>
    <n v="1"/>
    <x v="1"/>
    <x v="1"/>
    <x v="1"/>
    <s v="Hyundai Grand i10 1.2 Kappa Magna AT, 2017, Petrol"/>
    <x v="183"/>
    <x v="183"/>
    <n v="8"/>
  </r>
  <r>
    <x v="1"/>
    <s v="Ertiga"/>
    <n v="2015"/>
    <x v="9"/>
    <n v="63000"/>
    <x v="0"/>
    <n v="0"/>
    <x v="1"/>
    <x v="1"/>
    <x v="0"/>
    <s v="Maruti Suzuki Ertiga VXI, 2015, Petrol"/>
    <x v="297"/>
    <x v="297"/>
    <n v="10"/>
  </r>
  <r>
    <x v="6"/>
    <s v="Seltos"/>
    <n v="2019"/>
    <x v="2"/>
    <n v="61000"/>
    <x v="1"/>
    <n v="1"/>
    <x v="0"/>
    <x v="1"/>
    <x v="0"/>
    <s v="Kia Seltos 1.5 HTX AT Petrol, 2019, Petrol"/>
    <x v="314"/>
    <x v="314"/>
    <n v="6"/>
  </r>
  <r>
    <x v="1"/>
    <s v="Swift"/>
    <n v="2017"/>
    <x v="1"/>
    <n v="65000"/>
    <x v="0"/>
    <n v="0"/>
    <x v="0"/>
    <x v="1"/>
    <x v="0"/>
    <s v="Maruti Suzuki Swift VXi + Manual, 2017, Petrol"/>
    <x v="213"/>
    <x v="213"/>
    <n v="8"/>
  </r>
  <r>
    <x v="1"/>
    <s v="Baleno"/>
    <n v="2017"/>
    <x v="1"/>
    <n v="45000"/>
    <x v="0"/>
    <n v="0"/>
    <x v="0"/>
    <x v="1"/>
    <x v="0"/>
    <s v="Maruti Suzuki Baleno 1.3 Delta, 2017, Petrol"/>
    <x v="514"/>
    <x v="514"/>
    <n v="8"/>
  </r>
  <r>
    <x v="11"/>
    <s v="Bolero Neo"/>
    <n v="2022"/>
    <x v="13"/>
    <n v="45000"/>
    <x v="0"/>
    <n v="0"/>
    <x v="0"/>
    <x v="0"/>
    <x v="0"/>
    <s v="Mahindra Bolero Neo 1.5 N 10, 2022, Diesel"/>
    <x v="304"/>
    <x v="304"/>
    <n v="3"/>
  </r>
  <r>
    <x v="8"/>
    <s v="A4"/>
    <n v="2011"/>
    <x v="10"/>
    <n v="86000"/>
    <x v="1"/>
    <n v="1"/>
    <x v="1"/>
    <x v="0"/>
    <x v="0"/>
    <s v="Audi A4 2.0 TDI (177bhp) Premium Plus, 2011, Diesel"/>
    <x v="52"/>
    <x v="52"/>
    <n v="14"/>
  </r>
  <r>
    <x v="1"/>
    <s v="Wagon R"/>
    <n v="2020"/>
    <x v="4"/>
    <n v="91000"/>
    <x v="0"/>
    <n v="0"/>
    <x v="1"/>
    <x v="1"/>
    <x v="2"/>
    <s v="Maruti Suzuki Wagon R VXI 1.2, 2020, Petrol"/>
    <x v="515"/>
    <x v="515"/>
    <n v="5"/>
  </r>
  <r>
    <x v="15"/>
    <s v="Beat"/>
    <n v="2017"/>
    <x v="1"/>
    <n v="70000"/>
    <x v="0"/>
    <n v="0"/>
    <x v="1"/>
    <x v="1"/>
    <x v="0"/>
    <s v="Chevrolet Beat 2017 Petrol 70000 Km Driven"/>
    <x v="63"/>
    <x v="63"/>
    <n v="8"/>
  </r>
  <r>
    <x v="3"/>
    <s v="Ecosport"/>
    <n v="2013"/>
    <x v="14"/>
    <n v="75000"/>
    <x v="0"/>
    <n v="0"/>
    <x v="0"/>
    <x v="0"/>
    <x v="0"/>
    <s v="Ford Ecosport 2013-2015 1.5 Ti VCT AT Titanium, 2013, Diesel"/>
    <x v="174"/>
    <x v="174"/>
    <n v="12"/>
  </r>
  <r>
    <x v="5"/>
    <s v="i10"/>
    <n v="2010"/>
    <x v="0"/>
    <n v="32308"/>
    <x v="0"/>
    <n v="0"/>
    <x v="0"/>
    <x v="1"/>
    <x v="0"/>
    <s v="Hyundai i10 2010 Petrol Well Maintained"/>
    <x v="115"/>
    <x v="115"/>
    <n v="15"/>
  </r>
  <r>
    <x v="7"/>
    <s v="City ZX"/>
    <n v="2008"/>
    <x v="18"/>
    <n v="71500"/>
    <x v="0"/>
    <n v="0"/>
    <x v="1"/>
    <x v="1"/>
    <x v="0"/>
    <s v="Honda City ZX 2008 Petrol Well Maintained"/>
    <x v="516"/>
    <x v="516"/>
    <n v="17"/>
  </r>
  <r>
    <x v="1"/>
    <s v="Ciaz"/>
    <n v="2015"/>
    <x v="9"/>
    <n v="72000"/>
    <x v="1"/>
    <n v="1"/>
    <x v="0"/>
    <x v="1"/>
    <x v="0"/>
    <s v="Maruti Suzuki Ciaz 2014-2017 AT ZXi Plus, 2015, Petrol"/>
    <x v="517"/>
    <x v="517"/>
    <n v="10"/>
  </r>
  <r>
    <x v="5"/>
    <s v="Eon"/>
    <n v="2012"/>
    <x v="6"/>
    <n v="94000"/>
    <x v="0"/>
    <n v="0"/>
    <x v="1"/>
    <x v="1"/>
    <x v="0"/>
    <s v="Hyundai EON Magna Plus Sports Edition, 2012, Petrol"/>
    <x v="74"/>
    <x v="74"/>
    <n v="13"/>
  </r>
  <r>
    <x v="6"/>
    <s v="Seltos"/>
    <n v="2021"/>
    <x v="11"/>
    <n v="54000"/>
    <x v="0"/>
    <n v="0"/>
    <x v="0"/>
    <x v="1"/>
    <x v="0"/>
    <s v="Kia Seltos HTX G, 2021, Petrol"/>
    <x v="446"/>
    <x v="446"/>
    <n v="4"/>
  </r>
  <r>
    <x v="4"/>
    <s v="Innova Crysta"/>
    <n v="2016"/>
    <x v="8"/>
    <n v="142500"/>
    <x v="1"/>
    <n v="1"/>
    <x v="1"/>
    <x v="0"/>
    <x v="0"/>
    <s v="Toyota Innova Crysta 2.8 ZX AT, 2016, Diesel"/>
    <x v="518"/>
    <x v="518"/>
    <n v="9"/>
  </r>
  <r>
    <x v="20"/>
    <s v="Compass"/>
    <n v="2017"/>
    <x v="1"/>
    <n v="57000"/>
    <x v="0"/>
    <n v="0"/>
    <x v="0"/>
    <x v="0"/>
    <x v="0"/>
    <s v="Jeep Compass 2.0 Longitude Option, 2017, Diesel"/>
    <x v="223"/>
    <x v="223"/>
    <n v="8"/>
  </r>
  <r>
    <x v="5"/>
    <s v="Verna"/>
    <n v="2012"/>
    <x v="6"/>
    <n v="95000"/>
    <x v="0"/>
    <n v="0"/>
    <x v="0"/>
    <x v="0"/>
    <x v="0"/>
    <s v="Hyundai Verna 2012 Diesel Well Maintained"/>
    <x v="37"/>
    <x v="37"/>
    <n v="13"/>
  </r>
  <r>
    <x v="13"/>
    <s v="Harrier"/>
    <n v="2020"/>
    <x v="4"/>
    <n v="116000"/>
    <x v="1"/>
    <n v="1"/>
    <x v="0"/>
    <x v="0"/>
    <x v="0"/>
    <s v="Tata Harrier XZA+, 2020, Diesel"/>
    <x v="133"/>
    <x v="133"/>
    <n v="5"/>
  </r>
  <r>
    <x v="5"/>
    <s v="Grand i10"/>
    <n v="2017"/>
    <x v="1"/>
    <n v="55000"/>
    <x v="1"/>
    <n v="1"/>
    <x v="1"/>
    <x v="1"/>
    <x v="0"/>
    <s v="Hyundai Grand i10 Magna O AT Petrol, 2017, Petrol"/>
    <x v="6"/>
    <x v="6"/>
    <n v="8"/>
  </r>
  <r>
    <x v="1"/>
    <s v="Swift-Dzire"/>
    <n v="2018"/>
    <x v="5"/>
    <n v="65000"/>
    <x v="0"/>
    <n v="0"/>
    <x v="0"/>
    <x v="0"/>
    <x v="0"/>
    <s v="Maruti Suzuki Swift Dzire ZDI PlusÂ , 2018, Diesel"/>
    <x v="370"/>
    <x v="370"/>
    <n v="7"/>
  </r>
  <r>
    <x v="3"/>
    <s v="Fiesta"/>
    <n v="2011"/>
    <x v="10"/>
    <n v="120000"/>
    <x v="0"/>
    <n v="0"/>
    <x v="1"/>
    <x v="0"/>
    <x v="0"/>
    <s v="Ford Fiesta 2008-2011 1.6 Duratec EXI Ltd, 2011, Diesel"/>
    <x v="37"/>
    <x v="37"/>
    <n v="14"/>
  </r>
  <r>
    <x v="24"/>
    <s v="Range Rover Evoque"/>
    <n v="2011"/>
    <x v="10"/>
    <n v="120000"/>
    <x v="1"/>
    <n v="1"/>
    <x v="1"/>
    <x v="0"/>
    <x v="0"/>
    <s v="Land Rover Range Evoque HSE Dynamic, 2011, Diesel"/>
    <x v="224"/>
    <x v="224"/>
    <n v="14"/>
  </r>
  <r>
    <x v="1"/>
    <s v="Celerio"/>
    <n v="2014"/>
    <x v="3"/>
    <n v="62000"/>
    <x v="1"/>
    <n v="1"/>
    <x v="1"/>
    <x v="1"/>
    <x v="0"/>
    <s v="Maruti Suzuki Celerio 2014-2017 VXI AT, 2014, Petrol"/>
    <x v="9"/>
    <x v="9"/>
    <n v="11"/>
  </r>
  <r>
    <x v="5"/>
    <s v="i20"/>
    <n v="2015"/>
    <x v="9"/>
    <n v="58000"/>
    <x v="0"/>
    <n v="0"/>
    <x v="0"/>
    <x v="1"/>
    <x v="0"/>
    <s v="Hyundai i20 1.2 Spotz, 2015, Petrol"/>
    <x v="519"/>
    <x v="519"/>
    <n v="10"/>
  </r>
  <r>
    <x v="11"/>
    <s v="Thar"/>
    <n v="2021"/>
    <x v="11"/>
    <n v="10000"/>
    <x v="1"/>
    <n v="1"/>
    <x v="1"/>
    <x v="1"/>
    <x v="0"/>
    <s v="Mahindra Thar LX 4-STR Convertible AT, 2021, Petrol"/>
    <x v="520"/>
    <x v="520"/>
    <n v="4"/>
  </r>
  <r>
    <x v="1"/>
    <s v="Baleno"/>
    <n v="2016"/>
    <x v="8"/>
    <n v="63100"/>
    <x v="1"/>
    <n v="1"/>
    <x v="1"/>
    <x v="1"/>
    <x v="0"/>
    <s v="Maruti Suzuki Baleno 1.2 CVT Zeta, 2016, Petrol"/>
    <x v="26"/>
    <x v="26"/>
    <n v="9"/>
  </r>
  <r>
    <x v="11"/>
    <s v="XUV500"/>
    <n v="2016"/>
    <x v="8"/>
    <n v="85800"/>
    <x v="1"/>
    <n v="1"/>
    <x v="1"/>
    <x v="0"/>
    <x v="0"/>
    <s v="Mahindra XUV500 2016 Diesel Good Condition"/>
    <x v="203"/>
    <x v="203"/>
    <n v="9"/>
  </r>
  <r>
    <x v="0"/>
    <s v="VentoTest"/>
    <n v="2018"/>
    <x v="5"/>
    <n v="74000"/>
    <x v="1"/>
    <n v="1"/>
    <x v="1"/>
    <x v="1"/>
    <x v="0"/>
    <s v="Volkswagen Vento 1.2 TSI Highline Plus AT, 2018, Petrol"/>
    <x v="398"/>
    <x v="398"/>
    <n v="7"/>
  </r>
  <r>
    <x v="5"/>
    <s v="Santa Fe"/>
    <n v="2014"/>
    <x v="3"/>
    <n v="72000"/>
    <x v="1"/>
    <n v="1"/>
    <x v="1"/>
    <x v="0"/>
    <x v="0"/>
    <s v="Hyundai Santa Fe 2WD AT, 2014, Diesel"/>
    <x v="282"/>
    <x v="282"/>
    <n v="11"/>
  </r>
  <r>
    <x v="7"/>
    <s v="Amaze"/>
    <n v="2016"/>
    <x v="8"/>
    <n v="7500"/>
    <x v="0"/>
    <n v="0"/>
    <x v="0"/>
    <x v="1"/>
    <x v="0"/>
    <s v="Honda Amaze 2016 Petrol 7500 Km Driven"/>
    <x v="521"/>
    <x v="521"/>
    <n v="9"/>
  </r>
  <r>
    <x v="9"/>
    <s v="Triber"/>
    <n v="2021"/>
    <x v="11"/>
    <n v="39000"/>
    <x v="1"/>
    <n v="1"/>
    <x v="0"/>
    <x v="1"/>
    <x v="0"/>
    <s v="Renault Triber RXT EASY-R AMT, 2021, Petrol"/>
    <x v="53"/>
    <x v="53"/>
    <n v="4"/>
  </r>
  <r>
    <x v="11"/>
    <s v="Thar"/>
    <n v="2021"/>
    <x v="11"/>
    <n v="48700"/>
    <x v="0"/>
    <n v="0"/>
    <x v="0"/>
    <x v="1"/>
    <x v="0"/>
    <s v="Mahindra Thar LX Hard Top Petrol MT 4WD, 2021, Petrol"/>
    <x v="152"/>
    <x v="152"/>
    <n v="4"/>
  </r>
  <r>
    <x v="6"/>
    <s v="Seltos"/>
    <n v="2019"/>
    <x v="2"/>
    <n v="103000"/>
    <x v="1"/>
    <n v="1"/>
    <x v="0"/>
    <x v="0"/>
    <x v="0"/>
    <s v="Kia Seltos HTX+ AT 1.5 Diesel, 2019, Diesel"/>
    <x v="45"/>
    <x v="45"/>
    <n v="6"/>
  </r>
  <r>
    <x v="1"/>
    <s v="S-Cross"/>
    <n v="2018"/>
    <x v="5"/>
    <n v="117000"/>
    <x v="0"/>
    <n v="0"/>
    <x v="0"/>
    <x v="0"/>
    <x v="0"/>
    <s v="Maruti Suzuki S-Cross 1.5 Zeta, 2018, Diesel"/>
    <x v="108"/>
    <x v="108"/>
    <n v="7"/>
  </r>
  <r>
    <x v="11"/>
    <s v="Bolero"/>
    <n v="2015"/>
    <x v="9"/>
    <n v="119860"/>
    <x v="0"/>
    <n v="0"/>
    <x v="1"/>
    <x v="0"/>
    <x v="0"/>
    <s v="Mahindra Bolero ZLX, 2015, Diesel"/>
    <x v="86"/>
    <x v="86"/>
    <n v="10"/>
  </r>
  <r>
    <x v="13"/>
    <s v="Indica Vista"/>
    <n v="2013"/>
    <x v="14"/>
    <n v="64000"/>
    <x v="0"/>
    <n v="0"/>
    <x v="1"/>
    <x v="0"/>
    <x v="0"/>
    <s v="0 chalaan \n Indica Vista   Well Maintained"/>
    <x v="236"/>
    <x v="236"/>
    <n v="12"/>
  </r>
  <r>
    <x v="0"/>
    <s v="VentoTest"/>
    <n v="2015"/>
    <x v="9"/>
    <n v="96000"/>
    <x v="1"/>
    <n v="1"/>
    <x v="0"/>
    <x v="0"/>
    <x v="0"/>
    <s v="Volkswagen Vento 2013-2015 1.5 TDI Highline AT, 2015, Diesel"/>
    <x v="215"/>
    <x v="215"/>
    <n v="10"/>
  </r>
  <r>
    <x v="13"/>
    <s v="Tiago"/>
    <n v="2020"/>
    <x v="4"/>
    <n v="33000"/>
    <x v="1"/>
    <n v="1"/>
    <x v="1"/>
    <x v="1"/>
    <x v="3"/>
    <s v="Tata Tiago 1.2 Revotron XT (O), 2020, Petrol"/>
    <x v="266"/>
    <x v="266"/>
    <n v="5"/>
  </r>
  <r>
    <x v="1"/>
    <s v="Wagon-R"/>
    <n v="2016"/>
    <x v="8"/>
    <n v="34000"/>
    <x v="1"/>
    <n v="1"/>
    <x v="0"/>
    <x v="1"/>
    <x v="0"/>
    <s v="Maruti Suzuki Wagon R VXI AMT Opt, 2016, Petrol"/>
    <x v="51"/>
    <x v="51"/>
    <n v="9"/>
  </r>
  <r>
    <x v="7"/>
    <s v="City"/>
    <n v="2017"/>
    <x v="1"/>
    <n v="59000"/>
    <x v="1"/>
    <n v="1"/>
    <x v="0"/>
    <x v="1"/>
    <x v="0"/>
    <s v="Honda City i-VTEC CVT VX, 2017, Petrol"/>
    <x v="111"/>
    <x v="111"/>
    <n v="8"/>
  </r>
  <r>
    <x v="5"/>
    <s v="i20 Active"/>
    <n v="2015"/>
    <x v="9"/>
    <n v="80000"/>
    <x v="0"/>
    <n v="0"/>
    <x v="1"/>
    <x v="1"/>
    <x v="0"/>
    <s v="Hyundai i20 Active 2015 Petrol Well Maintained"/>
    <x v="522"/>
    <x v="522"/>
    <n v="10"/>
  </r>
  <r>
    <x v="5"/>
    <s v="Venue N Line"/>
    <n v="2023"/>
    <x v="12"/>
    <n v="9000"/>
    <x v="1"/>
    <n v="1"/>
    <x v="0"/>
    <x v="1"/>
    <x v="1"/>
    <s v="Hyundai Venue N Line 1.0 N8 Turbo DCT, 2023, Petrol"/>
    <x v="152"/>
    <x v="152"/>
    <n v="2"/>
  </r>
  <r>
    <x v="10"/>
    <s v="Hector"/>
    <n v="2019"/>
    <x v="2"/>
    <n v="23000"/>
    <x v="1"/>
    <n v="1"/>
    <x v="0"/>
    <x v="1"/>
    <x v="0"/>
    <s v="MG Hector SHARP DCT PETROL, 2019, Petrol"/>
    <x v="140"/>
    <x v="140"/>
    <n v="6"/>
  </r>
  <r>
    <x v="5"/>
    <s v="Verna"/>
    <n v="2011"/>
    <x v="10"/>
    <n v="60000"/>
    <x v="1"/>
    <n v="1"/>
    <x v="1"/>
    <x v="1"/>
    <x v="0"/>
    <s v="Hyundai Verna Fluidic 1.6 VTVT SX Automatic, 2011, Petrol"/>
    <x v="225"/>
    <x v="225"/>
    <n v="14"/>
  </r>
  <r>
    <x v="1"/>
    <s v="S-Cross1"/>
    <n v="2018"/>
    <x v="5"/>
    <n v="140000"/>
    <x v="0"/>
    <n v="0"/>
    <x v="1"/>
    <x v="0"/>
    <x v="0"/>
    <s v="Maruti Suzuki S Cross 2018\nExcellent condition \nPerfect maintainance"/>
    <x v="53"/>
    <x v="53"/>
    <n v="7"/>
  </r>
  <r>
    <x v="5"/>
    <s v="i20"/>
    <n v="2013"/>
    <x v="14"/>
    <n v="59000"/>
    <x v="0"/>
    <n v="0"/>
    <x v="1"/>
    <x v="1"/>
    <x v="0"/>
    <s v="I20 Magna 2013"/>
    <x v="523"/>
    <x v="523"/>
    <n v="12"/>
  </r>
  <r>
    <x v="13"/>
    <s v="Tiago"/>
    <n v="2018"/>
    <x v="5"/>
    <n v="64000"/>
    <x v="1"/>
    <n v="1"/>
    <x v="0"/>
    <x v="1"/>
    <x v="0"/>
    <s v="Tata Tiago XZA, 2018, Petrol"/>
    <x v="22"/>
    <x v="22"/>
    <n v="7"/>
  </r>
  <r>
    <x v="5"/>
    <s v="Creta"/>
    <n v="2020"/>
    <x v="4"/>
    <n v="38000"/>
    <x v="0"/>
    <n v="0"/>
    <x v="0"/>
    <x v="0"/>
    <x v="0"/>
    <s v="Hyundai Creta 2020 Diesel Good Condition"/>
    <x v="506"/>
    <x v="506"/>
    <n v="5"/>
  </r>
  <r>
    <x v="5"/>
    <s v="Grand i10"/>
    <n v="2014"/>
    <x v="3"/>
    <n v="94000"/>
    <x v="1"/>
    <n v="1"/>
    <x v="1"/>
    <x v="1"/>
    <x v="0"/>
    <s v="Hyundai Grand i10 2013-2016 AT Asta, 2014, Petrol"/>
    <x v="29"/>
    <x v="29"/>
    <n v="11"/>
  </r>
  <r>
    <x v="5"/>
    <s v="i10"/>
    <n v="2011"/>
    <x v="10"/>
    <n v="69000"/>
    <x v="0"/>
    <n v="0"/>
    <x v="1"/>
    <x v="1"/>
    <x v="0"/>
    <s v="Hyundai i10 2011 Petrol Good Condition"/>
    <x v="115"/>
    <x v="115"/>
    <n v="14"/>
  </r>
  <r>
    <x v="5"/>
    <s v="i20"/>
    <n v="2020"/>
    <x v="4"/>
    <n v="43000"/>
    <x v="0"/>
    <n v="0"/>
    <x v="0"/>
    <x v="1"/>
    <x v="0"/>
    <s v="Hyundai i20 1.4 Sportz, 2020, Petrol"/>
    <x v="27"/>
    <x v="27"/>
    <n v="5"/>
  </r>
  <r>
    <x v="9"/>
    <s v="Kiger"/>
    <n v="2021"/>
    <x v="11"/>
    <n v="12000"/>
    <x v="1"/>
    <n v="1"/>
    <x v="0"/>
    <x v="1"/>
    <x v="0"/>
    <s v="Renault Kiger RXZ Turbo CVT, 2021, Petrol"/>
    <x v="111"/>
    <x v="111"/>
    <n v="4"/>
  </r>
  <r>
    <x v="1"/>
    <s v="Ciaz"/>
    <n v="2017"/>
    <x v="1"/>
    <n v="58234"/>
    <x v="0"/>
    <n v="0"/>
    <x v="0"/>
    <x v="0"/>
    <x v="0"/>
    <s v="Maruti Suzuki Ciaz 2014-2017 ZDi Plus SHVS, 2017, Diesel"/>
    <x v="524"/>
    <x v="524"/>
    <n v="8"/>
  </r>
  <r>
    <x v="9"/>
    <s v="KWID"/>
    <n v="2018"/>
    <x v="5"/>
    <n v="110000"/>
    <x v="0"/>
    <n v="0"/>
    <x v="1"/>
    <x v="1"/>
    <x v="0"/>
    <s v="Renault KWID 1, 2018, Petrol"/>
    <x v="225"/>
    <x v="225"/>
    <n v="7"/>
  </r>
  <r>
    <x v="7"/>
    <s v="CR-V"/>
    <n v="2007"/>
    <x v="7"/>
    <n v="45000"/>
    <x v="1"/>
    <n v="1"/>
    <x v="0"/>
    <x v="1"/>
    <x v="0"/>
    <s v="Honda CR-V 2007-2012 2.4L 4WD AT, 2007, Petrol"/>
    <x v="297"/>
    <x v="297"/>
    <n v="18"/>
  </r>
  <r>
    <x v="5"/>
    <s v="i20"/>
    <n v="2021"/>
    <x v="11"/>
    <n v="62000"/>
    <x v="0"/>
    <n v="0"/>
    <x v="0"/>
    <x v="0"/>
    <x v="0"/>
    <s v="Hyundai i20 Magna Plus, 2021, Diesel"/>
    <x v="98"/>
    <x v="98"/>
    <n v="4"/>
  </r>
  <r>
    <x v="5"/>
    <s v="Grand i10"/>
    <n v="2014"/>
    <x v="3"/>
    <n v="55000"/>
    <x v="0"/>
    <n v="0"/>
    <x v="1"/>
    <x v="1"/>
    <x v="0"/>
    <s v="Hyundai Grand i10 2014 Asta Petrol 55000 Km Driven"/>
    <x v="19"/>
    <x v="19"/>
    <n v="11"/>
  </r>
  <r>
    <x v="5"/>
    <s v="Elite i20"/>
    <n v="2016"/>
    <x v="8"/>
    <n v="42000"/>
    <x v="0"/>
    <n v="0"/>
    <x v="0"/>
    <x v="0"/>
    <x v="0"/>
    <s v="Hyundai Elite i20 Sportz Plus Diesel, 2016, Diesel"/>
    <x v="100"/>
    <x v="100"/>
    <n v="9"/>
  </r>
  <r>
    <x v="1"/>
    <s v="Ertiga"/>
    <n v="2012"/>
    <x v="6"/>
    <n v="100000"/>
    <x v="0"/>
    <n v="0"/>
    <x v="0"/>
    <x v="0"/>
    <x v="0"/>
    <s v="Maruti Suzuki Ertiga 1.5 ZDI, 2012, Diesel"/>
    <x v="122"/>
    <x v="122"/>
    <n v="13"/>
  </r>
  <r>
    <x v="1"/>
    <s v="Ciaz"/>
    <n v="2019"/>
    <x v="2"/>
    <n v="81000"/>
    <x v="1"/>
    <n v="1"/>
    <x v="0"/>
    <x v="1"/>
    <x v="0"/>
    <s v="Maruti Suzuki Ciaz Alpha 1.5 AT, 2019, Petrol"/>
    <x v="32"/>
    <x v="32"/>
    <n v="6"/>
  </r>
  <r>
    <x v="1"/>
    <s v="maruti-suzuki-brezza"/>
    <n v="2019"/>
    <x v="2"/>
    <n v="100000"/>
    <x v="0"/>
    <n v="0"/>
    <x v="1"/>
    <x v="0"/>
    <x v="0"/>
    <s v="Maruti Suzuki Brezza, 2019, Diesel"/>
    <x v="234"/>
    <x v="234"/>
    <n v="6"/>
  </r>
  <r>
    <x v="0"/>
    <s v="Taigun"/>
    <n v="2021"/>
    <x v="11"/>
    <n v="20000"/>
    <x v="1"/>
    <n v="1"/>
    <x v="0"/>
    <x v="1"/>
    <x v="0"/>
    <s v="Volkswagen Taigun GT Plus 1.5 TSI DSG, 2021, Petrol"/>
    <x v="270"/>
    <x v="270"/>
    <n v="4"/>
  </r>
  <r>
    <x v="5"/>
    <s v="Creta"/>
    <n v="2020"/>
    <x v="4"/>
    <n v="40000"/>
    <x v="0"/>
    <n v="0"/>
    <x v="0"/>
    <x v="1"/>
    <x v="0"/>
    <s v="Hyundai Creta 1.6 SX (O), 2020, Petrol"/>
    <x v="474"/>
    <x v="474"/>
    <n v="5"/>
  </r>
  <r>
    <x v="5"/>
    <s v="Creta"/>
    <n v="2017"/>
    <x v="1"/>
    <n v="83000"/>
    <x v="0"/>
    <n v="0"/>
    <x v="0"/>
    <x v="0"/>
    <x v="0"/>
    <s v="Hyundai Creta 2017 Diesel 83000 Km Driven"/>
    <x v="86"/>
    <x v="86"/>
    <n v="8"/>
  </r>
  <r>
    <x v="11"/>
    <s v="XUV500"/>
    <n v="2017"/>
    <x v="1"/>
    <n v="118000"/>
    <x v="1"/>
    <n v="1"/>
    <x v="1"/>
    <x v="0"/>
    <x v="1"/>
    <s v="Mahindra XUV500 W10 2WD, 2017, Diesel"/>
    <x v="23"/>
    <x v="23"/>
    <n v="8"/>
  </r>
  <r>
    <x v="1"/>
    <s v="Swift"/>
    <n v="2017"/>
    <x v="1"/>
    <n v="69300"/>
    <x v="0"/>
    <n v="0"/>
    <x v="0"/>
    <x v="1"/>
    <x v="0"/>
    <s v="Maruti Suzuki Swift 2017 Petrol Well Maintained"/>
    <x v="217"/>
    <x v="217"/>
    <n v="8"/>
  </r>
  <r>
    <x v="6"/>
    <s v="Sonet"/>
    <n v="2022"/>
    <x v="13"/>
    <n v="13000"/>
    <x v="0"/>
    <n v="0"/>
    <x v="0"/>
    <x v="0"/>
    <x v="0"/>
    <s v="Kia Sonet HTX 1.5 DIESEL, 2022, Diesel"/>
    <x v="294"/>
    <x v="294"/>
    <n v="3"/>
  </r>
  <r>
    <x v="10"/>
    <s v="ASTOR"/>
    <n v="2023"/>
    <x v="12"/>
    <n v="8900"/>
    <x v="1"/>
    <n v="1"/>
    <x v="0"/>
    <x v="1"/>
    <x v="0"/>
    <s v="MG ASTOR Savvy Turbo, 2023, Petrol"/>
    <x v="14"/>
    <x v="14"/>
    <n v="2"/>
  </r>
  <r>
    <x v="3"/>
    <s v="Figo"/>
    <n v="2011"/>
    <x v="10"/>
    <n v="140000"/>
    <x v="0"/>
    <n v="0"/>
    <x v="0"/>
    <x v="0"/>
    <x v="0"/>
    <s v="Ford Figo 2011 Diesel Good Condition"/>
    <x v="525"/>
    <x v="525"/>
    <n v="14"/>
  </r>
  <r>
    <x v="4"/>
    <s v="Corolla Altis"/>
    <n v="2016"/>
    <x v="8"/>
    <n v="115000"/>
    <x v="1"/>
    <n v="1"/>
    <x v="1"/>
    <x v="1"/>
    <x v="1"/>
    <s v="Toyota Corolla Altis 2016 Petrol Well Maintained"/>
    <x v="100"/>
    <x v="100"/>
    <n v="9"/>
  </r>
  <r>
    <x v="13"/>
    <s v="tata-punch"/>
    <n v="2023"/>
    <x v="12"/>
    <n v="5800"/>
    <x v="1"/>
    <n v="1"/>
    <x v="0"/>
    <x v="1"/>
    <x v="0"/>
    <s v="Tata Punch 1.2 Revotron Adventure Camo Rhythm AMT, 2023, Petrol"/>
    <x v="526"/>
    <x v="526"/>
    <n v="2"/>
  </r>
  <r>
    <x v="4"/>
    <s v="Camry"/>
    <n v="2016"/>
    <x v="8"/>
    <n v="130000"/>
    <x v="1"/>
    <n v="1"/>
    <x v="1"/>
    <x v="1"/>
    <x v="0"/>
    <s v="Toyota Camry Hybrid 2.5, 2016, Petrol"/>
    <x v="127"/>
    <x v="127"/>
    <n v="9"/>
  </r>
  <r>
    <x v="11"/>
    <s v="XUV 300"/>
    <n v="2020"/>
    <x v="4"/>
    <n v="79000"/>
    <x v="0"/>
    <n v="0"/>
    <x v="1"/>
    <x v="0"/>
    <x v="2"/>
    <s v="Mahindra XUV300 W8 Option Diesel, 2020, Diesel"/>
    <x v="527"/>
    <x v="527"/>
    <n v="5"/>
  </r>
  <r>
    <x v="5"/>
    <s v="Xcent"/>
    <n v="2015"/>
    <x v="9"/>
    <n v="63300"/>
    <x v="0"/>
    <n v="0"/>
    <x v="1"/>
    <x v="0"/>
    <x v="0"/>
    <s v="Hyundai Xcent 2015"/>
    <x v="313"/>
    <x v="313"/>
    <n v="10"/>
  </r>
  <r>
    <x v="5"/>
    <s v="i20"/>
    <n v="2019"/>
    <x v="2"/>
    <n v="83300"/>
    <x v="0"/>
    <n v="0"/>
    <x v="0"/>
    <x v="0"/>
    <x v="0"/>
    <s v="Hyundai i20 2019 Diesel Well Maintained"/>
    <x v="309"/>
    <x v="309"/>
    <n v="6"/>
  </r>
  <r>
    <x v="1"/>
    <s v="Ritz"/>
    <n v="2014"/>
    <x v="3"/>
    <n v="100000"/>
    <x v="0"/>
    <n v="0"/>
    <x v="1"/>
    <x v="0"/>
    <x v="0"/>
    <s v="Maruti Suzuki Ritz 1.3 VDI ABS, 2014, Diesel"/>
    <x v="117"/>
    <x v="117"/>
    <n v="11"/>
  </r>
  <r>
    <x v="1"/>
    <s v="Wagon-R-1-0"/>
    <n v="2018"/>
    <x v="5"/>
    <n v="32000"/>
    <x v="1"/>
    <n v="1"/>
    <x v="1"/>
    <x v="1"/>
    <x v="3"/>
    <s v="Maruti Suzuki Wagon R 1.0 VXI (O) AMT FELICITY EDITION, 2018, Petrol"/>
    <x v="22"/>
    <x v="22"/>
    <n v="7"/>
  </r>
  <r>
    <x v="1"/>
    <s v="Celerio"/>
    <n v="2017"/>
    <x v="1"/>
    <n v="62000"/>
    <x v="1"/>
    <n v="1"/>
    <x v="0"/>
    <x v="1"/>
    <x v="0"/>
    <s v="Maruti Suzuki Celerio ZXI AT, 2017, Petrol"/>
    <x v="78"/>
    <x v="78"/>
    <n v="8"/>
  </r>
  <r>
    <x v="11"/>
    <s v="XUV500"/>
    <n v="2017"/>
    <x v="1"/>
    <n v="59000"/>
    <x v="1"/>
    <n v="1"/>
    <x v="0"/>
    <x v="0"/>
    <x v="0"/>
    <s v="Mahindra XUV500 AT W10 AWD, 2017, Diesel"/>
    <x v="127"/>
    <x v="127"/>
    <n v="8"/>
  </r>
  <r>
    <x v="4"/>
    <s v="Innova Crysta"/>
    <n v="2016"/>
    <x v="8"/>
    <n v="120000"/>
    <x v="1"/>
    <n v="1"/>
    <x v="1"/>
    <x v="0"/>
    <x v="1"/>
    <s v="Toyota Innova Crysta 2.8Z Automatic, 2016, Diesel"/>
    <x v="24"/>
    <x v="24"/>
    <n v="9"/>
  </r>
  <r>
    <x v="21"/>
    <s v="Magnite"/>
    <n v="2023"/>
    <x v="12"/>
    <n v="15000"/>
    <x v="0"/>
    <n v="0"/>
    <x v="0"/>
    <x v="1"/>
    <x v="0"/>
    <s v="Nissan Magnite 2023 Petrol Well Maintained"/>
    <x v="53"/>
    <x v="53"/>
    <n v="2"/>
  </r>
  <r>
    <x v="1"/>
    <s v="Swift-Dzire"/>
    <n v="2019"/>
    <x v="2"/>
    <n v="25000"/>
    <x v="1"/>
    <n v="1"/>
    <x v="0"/>
    <x v="1"/>
    <x v="1"/>
    <s v="Maruti Suzuki Swift Dzire VXI AT Optional, 2019, Petrol"/>
    <x v="32"/>
    <x v="32"/>
    <n v="6"/>
  </r>
  <r>
    <x v="5"/>
    <s v="EON"/>
    <n v="2018"/>
    <x v="5"/>
    <n v="33000"/>
    <x v="0"/>
    <n v="0"/>
    <x v="0"/>
    <x v="1"/>
    <x v="0"/>
    <s v="Hyundai EON Era +, 2018, Petrol"/>
    <x v="50"/>
    <x v="50"/>
    <n v="7"/>
  </r>
  <r>
    <x v="6"/>
    <s v="Seltos"/>
    <n v="2019"/>
    <x v="2"/>
    <n v="78000"/>
    <x v="1"/>
    <n v="1"/>
    <x v="0"/>
    <x v="0"/>
    <x v="0"/>
    <s v="Kia Seltos HTX Plus D, 2019, Diesel"/>
    <x v="124"/>
    <x v="124"/>
    <n v="6"/>
  </r>
  <r>
    <x v="1"/>
    <s v="Swift"/>
    <n v="2013"/>
    <x v="14"/>
    <n v="68554"/>
    <x v="0"/>
    <n v="0"/>
    <x v="1"/>
    <x v="0"/>
    <x v="1"/>
    <s v="Maruti Suzuki Swift 2018 ZDI Plus, 2013, Diesel"/>
    <x v="528"/>
    <x v="528"/>
    <n v="12"/>
  </r>
  <r>
    <x v="4"/>
    <s v="Innova Crysta"/>
    <n v="2016"/>
    <x v="8"/>
    <n v="56000"/>
    <x v="1"/>
    <n v="1"/>
    <x v="0"/>
    <x v="0"/>
    <x v="0"/>
    <s v="Toyota Innova Crysta 2.8Z Automatic, 2016, Diesel"/>
    <x v="138"/>
    <x v="138"/>
    <n v="9"/>
  </r>
  <r>
    <x v="1"/>
    <s v="Wagon-R-1-0"/>
    <n v="2019"/>
    <x v="2"/>
    <n v="42500"/>
    <x v="0"/>
    <n v="0"/>
    <x v="1"/>
    <x v="1"/>
    <x v="0"/>
    <s v="Fixed price yes ya no 3,60,000/- selling price if your buget"/>
    <x v="137"/>
    <x v="137"/>
    <n v="6"/>
  </r>
  <r>
    <x v="0"/>
    <s v="Polo"/>
    <n v="2017"/>
    <x v="1"/>
    <n v="20000"/>
    <x v="0"/>
    <n v="0"/>
    <x v="0"/>
    <x v="1"/>
    <x v="0"/>
    <s v="Volkswagen Polo 1.0 Comfortline Plus, 2017, Petrol"/>
    <x v="305"/>
    <x v="305"/>
    <n v="8"/>
  </r>
  <r>
    <x v="5"/>
    <s v="Venue"/>
    <n v="2019"/>
    <x v="2"/>
    <n v="41973"/>
    <x v="1"/>
    <n v="1"/>
    <x v="1"/>
    <x v="1"/>
    <x v="1"/>
    <s v="Hyundai Venue SX Plus Turbo DCT, 2019, Petrol"/>
    <x v="529"/>
    <x v="529"/>
    <n v="6"/>
  </r>
  <r>
    <x v="11"/>
    <s v="Bolero"/>
    <n v="2018"/>
    <x v="5"/>
    <n v="82000"/>
    <x v="0"/>
    <n v="0"/>
    <x v="0"/>
    <x v="0"/>
    <x v="0"/>
    <s v="Mahindra Bolero SLX, 2018, Diesel"/>
    <x v="258"/>
    <x v="258"/>
    <n v="7"/>
  </r>
  <r>
    <x v="1"/>
    <s v="Wagon-R"/>
    <n v="2010"/>
    <x v="0"/>
    <n v="140849"/>
    <x v="0"/>
    <n v="0"/>
    <x v="0"/>
    <x v="1"/>
    <x v="1"/>
    <s v="Maruti Suzuki Wagon R LXI, 2010, Petrol"/>
    <x v="220"/>
    <x v="220"/>
    <n v="15"/>
  </r>
  <r>
    <x v="1"/>
    <s v="Ertiga"/>
    <n v="2014"/>
    <x v="3"/>
    <n v="141500"/>
    <x v="0"/>
    <n v="0"/>
    <x v="0"/>
    <x v="0"/>
    <x v="0"/>
    <s v="Maruti Suzuki Ertiga 2012-2015 VDI, 2014, Diesel"/>
    <x v="309"/>
    <x v="309"/>
    <n v="11"/>
  </r>
  <r>
    <x v="11"/>
    <s v="XUV500"/>
    <n v="2014"/>
    <x v="3"/>
    <n v="80879"/>
    <x v="0"/>
    <n v="0"/>
    <x v="1"/>
    <x v="0"/>
    <x v="0"/>
    <s v="Mahindra XUV500, 2014, Diesel"/>
    <x v="33"/>
    <x v="33"/>
    <n v="11"/>
  </r>
  <r>
    <x v="9"/>
    <s v="Duster"/>
    <n v="2013"/>
    <x v="14"/>
    <n v="104000"/>
    <x v="0"/>
    <n v="0"/>
    <x v="0"/>
    <x v="0"/>
    <x v="0"/>
    <s v="Renault Duster 2012-2015 85PS Diesel RxL, 2013, Diesel"/>
    <x v="34"/>
    <x v="34"/>
    <n v="12"/>
  </r>
  <r>
    <x v="5"/>
    <s v="Venue"/>
    <n v="2023"/>
    <x v="12"/>
    <n v="6000"/>
    <x v="0"/>
    <n v="0"/>
    <x v="0"/>
    <x v="1"/>
    <x v="0"/>
    <s v="Hyundai Venue S Plus MT 1.2 Kappa, 2023, Petrol"/>
    <x v="223"/>
    <x v="223"/>
    <n v="2"/>
  </r>
  <r>
    <x v="0"/>
    <s v="Passat"/>
    <n v="2010"/>
    <x v="0"/>
    <n v="78000"/>
    <x v="0"/>
    <n v="0"/>
    <x v="1"/>
    <x v="1"/>
    <x v="0"/>
    <s v="Volkswagen Passat 2007-2010 1.8 TSI MT, 2010, Petrol"/>
    <x v="190"/>
    <x v="190"/>
    <n v="15"/>
  </r>
  <r>
    <x v="7"/>
    <s v="City"/>
    <n v="2013"/>
    <x v="14"/>
    <n v="115000"/>
    <x v="0"/>
    <n v="0"/>
    <x v="1"/>
    <x v="1"/>
    <x v="0"/>
    <s v="Honda City 2013"/>
    <x v="64"/>
    <x v="64"/>
    <n v="12"/>
  </r>
  <r>
    <x v="5"/>
    <s v="Grand i10"/>
    <n v="2014"/>
    <x v="3"/>
    <n v="47000"/>
    <x v="1"/>
    <n v="1"/>
    <x v="1"/>
    <x v="1"/>
    <x v="0"/>
    <s v="Hyundai Grand i10 2016-2017 Asta Option AT, 2014, Petrol"/>
    <x v="71"/>
    <x v="71"/>
    <n v="11"/>
  </r>
  <r>
    <x v="1"/>
    <s v="Celerio"/>
    <n v="2019"/>
    <x v="2"/>
    <n v="45000"/>
    <x v="1"/>
    <n v="1"/>
    <x v="1"/>
    <x v="1"/>
    <x v="0"/>
    <s v="Maruti Suzuki Celerio ZXI AMT, 2019, Petrol"/>
    <x v="64"/>
    <x v="64"/>
    <n v="6"/>
  </r>
  <r>
    <x v="1"/>
    <s v="maruti-suzuki-brezza"/>
    <n v="2017"/>
    <x v="1"/>
    <n v="116000"/>
    <x v="0"/>
    <n v="0"/>
    <x v="0"/>
    <x v="0"/>
    <x v="1"/>
    <s v="Maruti Suzuki Brezza, 2017, Diesel"/>
    <x v="81"/>
    <x v="81"/>
    <n v="8"/>
  </r>
  <r>
    <x v="4"/>
    <s v="Innova Crysta"/>
    <n v="2018"/>
    <x v="5"/>
    <n v="85000"/>
    <x v="0"/>
    <n v="0"/>
    <x v="1"/>
    <x v="0"/>
    <x v="0"/>
    <s v="Toyota Innova Crysta 2.4 GX MT, 2018, Diesel"/>
    <x v="530"/>
    <x v="530"/>
    <n v="7"/>
  </r>
  <r>
    <x v="5"/>
    <s v="Fluidic Verna"/>
    <n v="2018"/>
    <x v="5"/>
    <n v="76000"/>
    <x v="1"/>
    <n v="1"/>
    <x v="0"/>
    <x v="0"/>
    <x v="0"/>
    <s v="Hyundai Fluidic Verna 1.6 CRDi SX Automatic, 2018, Diesel"/>
    <x v="111"/>
    <x v="111"/>
    <n v="7"/>
  </r>
  <r>
    <x v="1"/>
    <s v="Ertiga"/>
    <n v="2019"/>
    <x v="2"/>
    <n v="92000"/>
    <x v="0"/>
    <n v="0"/>
    <x v="0"/>
    <x v="0"/>
    <x v="0"/>
    <s v="Maruti Suzuki Ertiga maruti-suzuki-ertiga-zdi-plus, 2019, Diesel"/>
    <x v="531"/>
    <x v="531"/>
    <n v="6"/>
  </r>
  <r>
    <x v="7"/>
    <s v="City"/>
    <n v="2013"/>
    <x v="14"/>
    <n v="43000"/>
    <x v="0"/>
    <n v="0"/>
    <x v="0"/>
    <x v="1"/>
    <x v="0"/>
    <s v="Honda City 2011-2013 VTEC, 2013, Petrol"/>
    <x v="104"/>
    <x v="104"/>
    <n v="12"/>
  </r>
  <r>
    <x v="7"/>
    <s v="Amaze"/>
    <n v="2015"/>
    <x v="9"/>
    <n v="66000"/>
    <x v="0"/>
    <n v="0"/>
    <x v="1"/>
    <x v="0"/>
    <x v="0"/>
    <s v="Honda Amaze S Option i-DTEC, 2015, Diesel"/>
    <x v="76"/>
    <x v="76"/>
    <n v="10"/>
  </r>
  <r>
    <x v="25"/>
    <s v="D-Max V-Cross"/>
    <n v="2018"/>
    <x v="5"/>
    <n v="95000"/>
    <x v="0"/>
    <n v="0"/>
    <x v="0"/>
    <x v="0"/>
    <x v="0"/>
    <s v="Isuzu D-Max V-Cross 2018 Diesel Well Maintained"/>
    <x v="127"/>
    <x v="127"/>
    <n v="7"/>
  </r>
  <r>
    <x v="4"/>
    <s v="Fortuner"/>
    <n v="2015"/>
    <x v="9"/>
    <n v="85000"/>
    <x v="1"/>
    <n v="1"/>
    <x v="0"/>
    <x v="0"/>
    <x v="0"/>
    <s v="Toyota Fortuner 3.0 4x2 Automatic, 2015, Diesel"/>
    <x v="438"/>
    <x v="438"/>
    <n v="10"/>
  </r>
  <r>
    <x v="11"/>
    <s v="Bolero"/>
    <n v="2022"/>
    <x v="13"/>
    <n v="13500"/>
    <x v="0"/>
    <n v="0"/>
    <x v="0"/>
    <x v="0"/>
    <x v="0"/>
    <s v="Mahindra Bolero, 2022, Diesel"/>
    <x v="253"/>
    <x v="253"/>
    <n v="3"/>
  </r>
  <r>
    <x v="5"/>
    <s v="Creta"/>
    <n v="2015"/>
    <x v="9"/>
    <n v="140000"/>
    <x v="1"/>
    <n v="1"/>
    <x v="0"/>
    <x v="0"/>
    <x v="0"/>
    <s v="Hyundai Creta 1.6 SX Automatic, 2015, Diesel"/>
    <x v="21"/>
    <x v="21"/>
    <n v="10"/>
  </r>
  <r>
    <x v="6"/>
    <s v="Carens"/>
    <n v="2022"/>
    <x v="13"/>
    <n v="11000"/>
    <x v="0"/>
    <n v="0"/>
    <x v="0"/>
    <x v="1"/>
    <x v="0"/>
    <s v="Kia Carens 1.4 Prestige 7 STR, 2022, Petrol"/>
    <x v="42"/>
    <x v="42"/>
    <n v="3"/>
  </r>
  <r>
    <x v="6"/>
    <s v="Seltos"/>
    <n v="2021"/>
    <x v="11"/>
    <n v="26000"/>
    <x v="1"/>
    <n v="1"/>
    <x v="1"/>
    <x v="1"/>
    <x v="0"/>
    <s v="Kia Seltos HTX IVT G, 2021, Petrol"/>
    <x v="127"/>
    <x v="127"/>
    <n v="4"/>
  </r>
  <r>
    <x v="11"/>
    <s v="Xylo"/>
    <n v="2018"/>
    <x v="5"/>
    <n v="69863"/>
    <x v="0"/>
    <n v="0"/>
    <x v="0"/>
    <x v="0"/>
    <x v="3"/>
    <s v="Mahindra Xylo D4, 2018, Diesel"/>
    <x v="2"/>
    <x v="2"/>
    <n v="7"/>
  </r>
  <r>
    <x v="5"/>
    <s v="Elite i20"/>
    <n v="2014"/>
    <x v="3"/>
    <n v="39000"/>
    <x v="0"/>
    <n v="0"/>
    <x v="0"/>
    <x v="1"/>
    <x v="0"/>
    <s v="Hyundai Elite i20 Magna 1.2, 2014, Petrol"/>
    <x v="532"/>
    <x v="532"/>
    <n v="11"/>
  </r>
  <r>
    <x v="1"/>
    <s v="Vitara-Brezza"/>
    <n v="2017"/>
    <x v="1"/>
    <n v="50000"/>
    <x v="0"/>
    <n v="0"/>
    <x v="0"/>
    <x v="0"/>
    <x v="0"/>
    <s v="Maruti Suzuki Vitara Brezza VDI (O), 2017, Diesel"/>
    <x v="411"/>
    <x v="411"/>
    <n v="8"/>
  </r>
  <r>
    <x v="14"/>
    <s v="Rapid"/>
    <n v="2016"/>
    <x v="8"/>
    <n v="40000"/>
    <x v="0"/>
    <n v="0"/>
    <x v="0"/>
    <x v="1"/>
    <x v="0"/>
    <s v="Skoda Rapid, 2016, Petrol"/>
    <x v="453"/>
    <x v="453"/>
    <n v="9"/>
  </r>
  <r>
    <x v="5"/>
    <s v="i20"/>
    <n v="2015"/>
    <x v="9"/>
    <n v="25"/>
    <x v="1"/>
    <n v="1"/>
    <x v="1"/>
    <x v="0"/>
    <x v="0"/>
    <s v="I20 sportz"/>
    <x v="64"/>
    <x v="64"/>
    <n v="10"/>
  </r>
  <r>
    <x v="5"/>
    <s v="Elite i20"/>
    <n v="2015"/>
    <x v="9"/>
    <n v="140000"/>
    <x v="0"/>
    <n v="0"/>
    <x v="0"/>
    <x v="0"/>
    <x v="1"/>
    <s v="Hyundai Elite i20 [2018-2020] 1.4 Asta CRDI, 2015, Diesel"/>
    <x v="26"/>
    <x v="26"/>
    <n v="10"/>
  </r>
  <r>
    <x v="15"/>
    <s v="Beat"/>
    <n v="2011"/>
    <x v="10"/>
    <n v="57400"/>
    <x v="0"/>
    <n v="0"/>
    <x v="1"/>
    <x v="1"/>
    <x v="0"/>
    <s v="Chevrolet Beat 2011 Petrol Well Maintained"/>
    <x v="399"/>
    <x v="399"/>
    <n v="14"/>
  </r>
  <r>
    <x v="7"/>
    <s v="City"/>
    <n v="2011"/>
    <x v="10"/>
    <n v="76000"/>
    <x v="1"/>
    <n v="1"/>
    <x v="1"/>
    <x v="1"/>
    <x v="0"/>
    <s v="Honda City 2011-2013 V AT, 2011, Petrol"/>
    <x v="15"/>
    <x v="15"/>
    <n v="14"/>
  </r>
  <r>
    <x v="0"/>
    <s v="Polo"/>
    <n v="2014"/>
    <x v="3"/>
    <n v="75000"/>
    <x v="0"/>
    <n v="0"/>
    <x v="1"/>
    <x v="0"/>
    <x v="0"/>
    <s v="Volkswagen Polo 2013-2015 1.5 TDI Comfortline, 2014, Diesel"/>
    <x v="20"/>
    <x v="20"/>
    <n v="11"/>
  </r>
  <r>
    <x v="13"/>
    <s v="Safari"/>
    <n v="2023"/>
    <x v="12"/>
    <n v="41000"/>
    <x v="0"/>
    <n v="0"/>
    <x v="0"/>
    <x v="0"/>
    <x v="0"/>
    <s v="Tata Safari 2.0 Kryotec XZA Plus gold 7 STR, 2023, Diesel"/>
    <x v="25"/>
    <x v="25"/>
    <n v="2"/>
  </r>
  <r>
    <x v="1"/>
    <n v="800"/>
    <n v="2005"/>
    <x v="15"/>
    <n v="65000"/>
    <x v="0"/>
    <n v="0"/>
    <x v="1"/>
    <x v="1"/>
    <x v="0"/>
    <s v="No Ac full kit ond"/>
    <x v="533"/>
    <x v="533"/>
    <n v="20"/>
  </r>
  <r>
    <x v="21"/>
    <s v="Terrano"/>
    <n v="2014"/>
    <x v="3"/>
    <n v="90000"/>
    <x v="0"/>
    <n v="0"/>
    <x v="0"/>
    <x v="0"/>
    <x v="0"/>
    <s v="Nissan Terrano XV D Pre, 2014, Diesel"/>
    <x v="144"/>
    <x v="144"/>
    <n v="11"/>
  </r>
  <r>
    <x v="13"/>
    <s v="Indigo Ecs"/>
    <n v="2013"/>
    <x v="14"/>
    <n v="90000"/>
    <x v="1"/>
    <n v="1"/>
    <x v="1"/>
    <x v="0"/>
    <x v="0"/>
    <s v="Tata Indigo Ecs 2013"/>
    <x v="375"/>
    <x v="375"/>
    <n v="12"/>
  </r>
  <r>
    <x v="1"/>
    <s v="Eeco"/>
    <n v="2022"/>
    <x v="13"/>
    <n v="8500"/>
    <x v="0"/>
    <n v="0"/>
    <x v="1"/>
    <x v="1"/>
    <x v="0"/>
    <s v="Maruti Suzuki Eeco 2022 Petrol 8500 Km Driven"/>
    <x v="38"/>
    <x v="38"/>
    <n v="3"/>
  </r>
  <r>
    <x v="1"/>
    <s v="Swift"/>
    <n v="2010"/>
    <x v="0"/>
    <n v="95000"/>
    <x v="0"/>
    <n v="0"/>
    <x v="1"/>
    <x v="0"/>
    <x v="1"/>
    <s v="Maruti Suzuki Swift DDiS VDI, 2010, Diesel"/>
    <x v="534"/>
    <x v="534"/>
    <n v="15"/>
  </r>
  <r>
    <x v="3"/>
    <s v="Fiesta"/>
    <n v="2008"/>
    <x v="18"/>
    <n v="122000"/>
    <x v="0"/>
    <n v="0"/>
    <x v="1"/>
    <x v="1"/>
    <x v="0"/>
    <s v="Ford Fiesta 2008-2011 1.6 ZXi Leather, 2008, Petrol"/>
    <x v="74"/>
    <x v="74"/>
    <n v="17"/>
  </r>
  <r>
    <x v="5"/>
    <s v="Santro Xing"/>
    <n v="2011"/>
    <x v="10"/>
    <n v="114032"/>
    <x v="0"/>
    <n v="0"/>
    <x v="1"/>
    <x v="1"/>
    <x v="0"/>
    <s v="Hyundai santro GL ECO BS 4"/>
    <x v="254"/>
    <x v="254"/>
    <n v="14"/>
  </r>
  <r>
    <x v="5"/>
    <s v="Verna"/>
    <n v="2016"/>
    <x v="8"/>
    <n v="65426"/>
    <x v="1"/>
    <n v="1"/>
    <x v="1"/>
    <x v="1"/>
    <x v="0"/>
    <s v="Hyundai Verna 2016-2017 1.6 VTVT AT SX, 2016, Petrol"/>
    <x v="305"/>
    <x v="305"/>
    <n v="9"/>
  </r>
  <r>
    <x v="7"/>
    <s v="City ZX"/>
    <n v="2022"/>
    <x v="13"/>
    <n v="38000"/>
    <x v="1"/>
    <n v="1"/>
    <x v="1"/>
    <x v="1"/>
    <x v="0"/>
    <s v="Honda City ZX 2022 Petrol Good Condition"/>
    <x v="44"/>
    <x v="44"/>
    <n v="3"/>
  </r>
  <r>
    <x v="5"/>
    <s v="Creta"/>
    <n v="2019"/>
    <x v="2"/>
    <n v="24000"/>
    <x v="1"/>
    <n v="1"/>
    <x v="1"/>
    <x v="1"/>
    <x v="0"/>
    <s v="Hyundai Creta 1.6 SX AUTOMATIC 2019 December Driven 24000km negotiable"/>
    <x v="203"/>
    <x v="203"/>
    <n v="6"/>
  </r>
  <r>
    <x v="11"/>
    <s v="Thar"/>
    <n v="2023"/>
    <x v="12"/>
    <n v="26000"/>
    <x v="0"/>
    <n v="0"/>
    <x v="0"/>
    <x v="0"/>
    <x v="0"/>
    <s v="Mahindra Thar LX Hard Top Diesel MT 4WD, 2023, Diesel"/>
    <x v="438"/>
    <x v="438"/>
    <n v="2"/>
  </r>
  <r>
    <x v="5"/>
    <s v="Creta"/>
    <n v="2017"/>
    <x v="1"/>
    <n v="54000"/>
    <x v="1"/>
    <n v="1"/>
    <x v="0"/>
    <x v="1"/>
    <x v="0"/>
    <s v="Hyundai Creta 1.6 SX Automatic, 2017, Petrol"/>
    <x v="302"/>
    <x v="302"/>
    <n v="8"/>
  </r>
  <r>
    <x v="5"/>
    <s v="Fluidic Verna"/>
    <n v="2018"/>
    <x v="5"/>
    <n v="25000"/>
    <x v="0"/>
    <n v="0"/>
    <x v="0"/>
    <x v="1"/>
    <x v="0"/>
    <s v="Hyundai Fluidic Verna 1.6 VTVT SX, 2018, Petrol"/>
    <x v="265"/>
    <x v="265"/>
    <n v="7"/>
  </r>
  <r>
    <x v="1"/>
    <s v="Wagon-R"/>
    <n v="2023"/>
    <x v="12"/>
    <n v="10000"/>
    <x v="0"/>
    <n v="0"/>
    <x v="0"/>
    <x v="1"/>
    <x v="0"/>
    <s v="Maruti Suzuki Wagon R VXI, 2023, Petrol"/>
    <x v="129"/>
    <x v="129"/>
    <n v="2"/>
  </r>
  <r>
    <x v="5"/>
    <s v="EON"/>
    <n v="2017"/>
    <x v="1"/>
    <n v="56000"/>
    <x v="0"/>
    <n v="0"/>
    <x v="0"/>
    <x v="1"/>
    <x v="0"/>
    <s v="Hyundai EON Magna +, 2017, Petrol"/>
    <x v="535"/>
    <x v="535"/>
    <n v="8"/>
  </r>
  <r>
    <x v="1"/>
    <s v="XL6"/>
    <n v="2019"/>
    <x v="2"/>
    <n v="57000"/>
    <x v="1"/>
    <n v="1"/>
    <x v="1"/>
    <x v="1"/>
    <x v="3"/>
    <s v="Maruti Suzuki XL6 1.5 Alpha Plus AT Dual Tone, 2019, Petrol"/>
    <x v="162"/>
    <x v="162"/>
    <n v="6"/>
  </r>
  <r>
    <x v="1"/>
    <s v="Ciaz"/>
    <n v="2019"/>
    <x v="2"/>
    <n v="24000"/>
    <x v="1"/>
    <n v="1"/>
    <x v="1"/>
    <x v="1"/>
    <x v="0"/>
    <s v="Maruti Suzuki Ciaz 1.4 AT Alpha, 2019, Petrol"/>
    <x v="536"/>
    <x v="536"/>
    <n v="6"/>
  </r>
  <r>
    <x v="9"/>
    <s v="KWID"/>
    <n v="2017"/>
    <x v="1"/>
    <n v="59000"/>
    <x v="0"/>
    <n v="0"/>
    <x v="1"/>
    <x v="1"/>
    <x v="0"/>
    <s v="Renault KWID 2017 Petrol 59000 Km Driven"/>
    <x v="179"/>
    <x v="179"/>
    <n v="8"/>
  </r>
  <r>
    <x v="12"/>
    <s v="E-Class"/>
    <n v="2013"/>
    <x v="14"/>
    <n v="50000"/>
    <x v="1"/>
    <n v="1"/>
    <x v="1"/>
    <x v="0"/>
    <x v="0"/>
    <s v="Mercedes-Benz E-Class E 220 Elegance, 2013, Diesel"/>
    <x v="294"/>
    <x v="294"/>
    <n v="12"/>
  </r>
  <r>
    <x v="5"/>
    <s v="Venue"/>
    <n v="2019"/>
    <x v="2"/>
    <n v="82000"/>
    <x v="0"/>
    <n v="0"/>
    <x v="0"/>
    <x v="0"/>
    <x v="3"/>
    <s v="Hyundai Venue 1.4 CRDi SX (O), 2019, Diesel"/>
    <x v="283"/>
    <x v="283"/>
    <n v="6"/>
  </r>
  <r>
    <x v="5"/>
    <s v="Verna"/>
    <n v="2017"/>
    <x v="1"/>
    <n v="70000"/>
    <x v="1"/>
    <n v="1"/>
    <x v="0"/>
    <x v="0"/>
    <x v="0"/>
    <s v="Hyundai Verna 2016-2017 1.6 CRDI AT SX Option, 2017, Diesel"/>
    <x v="53"/>
    <x v="53"/>
    <n v="8"/>
  </r>
  <r>
    <x v="4"/>
    <s v="Etios"/>
    <n v="2011"/>
    <x v="10"/>
    <n v="39000"/>
    <x v="0"/>
    <n v="0"/>
    <x v="0"/>
    <x v="1"/>
    <x v="0"/>
    <s v="Toyota Etios 2010-2012 VX, 2011, Petrol"/>
    <x v="51"/>
    <x v="51"/>
    <n v="14"/>
  </r>
  <r>
    <x v="6"/>
    <s v="Seltos"/>
    <n v="2020"/>
    <x v="4"/>
    <n v="16800"/>
    <x v="1"/>
    <n v="1"/>
    <x v="0"/>
    <x v="1"/>
    <x v="0"/>
    <s v="Kia Seltos 1.4 GTX+ Turbo GDI Petrol AT, 2020, Petrol"/>
    <x v="182"/>
    <x v="182"/>
    <n v="5"/>
  </r>
  <r>
    <x v="5"/>
    <s v="i10"/>
    <n v="2010"/>
    <x v="0"/>
    <n v="91000"/>
    <x v="1"/>
    <n v="1"/>
    <x v="0"/>
    <x v="1"/>
    <x v="0"/>
    <s v="Hyundai i10 2007-2010 Asta 1.2 AT with Sunroof, 2010, Petrol"/>
    <x v="76"/>
    <x v="76"/>
    <n v="15"/>
  </r>
  <r>
    <x v="5"/>
    <s v="Creta"/>
    <n v="2017"/>
    <x v="1"/>
    <n v="85000"/>
    <x v="1"/>
    <n v="1"/>
    <x v="0"/>
    <x v="1"/>
    <x v="0"/>
    <s v="Hyundai Creta Sx petrol AUTOMATIC TRANSMISSION PUSH BUTTON START STOP"/>
    <x v="537"/>
    <x v="537"/>
    <n v="8"/>
  </r>
  <r>
    <x v="13"/>
    <s v="Tiago"/>
    <n v="2017"/>
    <x v="1"/>
    <n v="39629"/>
    <x v="1"/>
    <n v="1"/>
    <x v="0"/>
    <x v="1"/>
    <x v="0"/>
    <s v="Tata Tiago, 2017, Petrol"/>
    <x v="64"/>
    <x v="64"/>
    <n v="8"/>
  </r>
  <r>
    <x v="1"/>
    <s v="Wagon-R"/>
    <n v="2011"/>
    <x v="10"/>
    <n v="90000"/>
    <x v="0"/>
    <n v="0"/>
    <x v="1"/>
    <x v="1"/>
    <x v="0"/>
    <s v="Maruti Suzuki Wagon R 2011"/>
    <x v="74"/>
    <x v="74"/>
    <n v="14"/>
  </r>
  <r>
    <x v="1"/>
    <s v="Vitara-Brezza"/>
    <n v="2016"/>
    <x v="8"/>
    <n v="70000"/>
    <x v="0"/>
    <n v="0"/>
    <x v="1"/>
    <x v="0"/>
    <x v="0"/>
    <s v="Maruti Suzuki Vitara Brezza 2016 Diesel 70000 Km Driven"/>
    <x v="93"/>
    <x v="93"/>
    <n v="9"/>
  </r>
  <r>
    <x v="11"/>
    <s v="Bolero Neo"/>
    <n v="2023"/>
    <x v="12"/>
    <n v="5500"/>
    <x v="0"/>
    <n v="0"/>
    <x v="0"/>
    <x v="0"/>
    <x v="0"/>
    <s v="Mahindra Bolero Neo 2023"/>
    <x v="16"/>
    <x v="16"/>
    <n v="2"/>
  </r>
  <r>
    <x v="1"/>
    <s v="maruti-suzuki-dzire"/>
    <n v="2018"/>
    <x v="5"/>
    <n v="58000"/>
    <x v="0"/>
    <n v="0"/>
    <x v="1"/>
    <x v="1"/>
    <x v="3"/>
    <s v="Maruti Suzuki Dzire 1.2 VXI, 2018, Petrol"/>
    <x v="52"/>
    <x v="52"/>
    <n v="7"/>
  </r>
  <r>
    <x v="1"/>
    <s v="Baleno"/>
    <n v="2023"/>
    <x v="12"/>
    <n v="40600"/>
    <x v="0"/>
    <n v="0"/>
    <x v="0"/>
    <x v="1"/>
    <x v="0"/>
    <s v="Maruti Suzuki Baleno Delta, 2023, Petrol"/>
    <x v="411"/>
    <x v="411"/>
    <n v="2"/>
  </r>
  <r>
    <x v="5"/>
    <s v="Verna"/>
    <n v="2012"/>
    <x v="6"/>
    <n v="198"/>
    <x v="0"/>
    <n v="0"/>
    <x v="1"/>
    <x v="1"/>
    <x v="0"/>
    <s v="Hyundai Verna 2012 Petrol 198 Km Driven"/>
    <x v="327"/>
    <x v="327"/>
    <n v="13"/>
  </r>
  <r>
    <x v="4"/>
    <s v="Corolla Altis"/>
    <n v="2014"/>
    <x v="3"/>
    <n v="70000"/>
    <x v="1"/>
    <n v="1"/>
    <x v="1"/>
    <x v="1"/>
    <x v="1"/>
    <s v="Toyota Corolla Altis 2013-2017 VL AT, 2014, Petrol"/>
    <x v="83"/>
    <x v="83"/>
    <n v="11"/>
  </r>
  <r>
    <x v="7"/>
    <s v="City"/>
    <n v="2012"/>
    <x v="6"/>
    <n v="52000"/>
    <x v="0"/>
    <n v="0"/>
    <x v="1"/>
    <x v="1"/>
    <x v="0"/>
    <s v="Honda City 2014-2015 i VTEC V, 2012, Petrol"/>
    <x v="225"/>
    <x v="225"/>
    <n v="13"/>
  </r>
  <r>
    <x v="13"/>
    <s v="Sumo Victa"/>
    <n v="2013"/>
    <x v="14"/>
    <n v="85000"/>
    <x v="0"/>
    <n v="0"/>
    <x v="1"/>
    <x v="0"/>
    <x v="0"/>
    <s v="Sumo victa DI CX"/>
    <x v="221"/>
    <x v="221"/>
    <n v="12"/>
  </r>
  <r>
    <x v="4"/>
    <s v="Innova"/>
    <n v="2013"/>
    <x v="14"/>
    <n v="120000"/>
    <x v="0"/>
    <n v="0"/>
    <x v="0"/>
    <x v="0"/>
    <x v="0"/>
    <s v="Toyota Innova 2.5 G (Diesel) 8 Seater, 2013, Diesel"/>
    <x v="16"/>
    <x v="16"/>
    <n v="12"/>
  </r>
  <r>
    <x v="7"/>
    <s v="City"/>
    <n v="2018"/>
    <x v="5"/>
    <n v="38000"/>
    <x v="0"/>
    <n v="0"/>
    <x v="0"/>
    <x v="1"/>
    <x v="0"/>
    <s v="Honda City 2018 Petrol Well Maintained"/>
    <x v="422"/>
    <x v="422"/>
    <n v="7"/>
  </r>
  <r>
    <x v="12"/>
    <s v="C-Class"/>
    <n v="2015"/>
    <x v="9"/>
    <n v="90000"/>
    <x v="1"/>
    <n v="1"/>
    <x v="1"/>
    <x v="0"/>
    <x v="0"/>
    <s v="Mercedes-Benz C-Class 2015 Diesel Well Maintained"/>
    <x v="438"/>
    <x v="438"/>
    <n v="10"/>
  </r>
  <r>
    <x v="9"/>
    <s v="Triber"/>
    <n v="2020"/>
    <x v="4"/>
    <n v="42000"/>
    <x v="0"/>
    <n v="0"/>
    <x v="0"/>
    <x v="1"/>
    <x v="1"/>
    <s v="Renault Triber RXZ, 2020, Petrol"/>
    <x v="129"/>
    <x v="129"/>
    <n v="5"/>
  </r>
  <r>
    <x v="13"/>
    <s v="Indica Ev2"/>
    <n v="2015"/>
    <x v="9"/>
    <n v="13527"/>
    <x v="0"/>
    <n v="0"/>
    <x v="1"/>
    <x v="0"/>
    <x v="0"/>
    <s v="Tata Indica Ev2 2015 Diesel 13527 Km Driven"/>
    <x v="268"/>
    <x v="268"/>
    <n v="10"/>
  </r>
  <r>
    <x v="3"/>
    <s v="Figo"/>
    <n v="2012"/>
    <x v="6"/>
    <n v="149500"/>
    <x v="0"/>
    <n v="0"/>
    <x v="1"/>
    <x v="0"/>
    <x v="0"/>
    <s v="Ford Figo sept 2012"/>
    <x v="281"/>
    <x v="281"/>
    <n v="13"/>
  </r>
  <r>
    <x v="5"/>
    <s v="Xcent"/>
    <n v="2014"/>
    <x v="3"/>
    <n v="90000"/>
    <x v="0"/>
    <n v="0"/>
    <x v="1"/>
    <x v="0"/>
    <x v="0"/>
    <s v="Hyundai Xcent 2014-2016 1.1 CRDi SX Option, 2014, Diesel"/>
    <x v="215"/>
    <x v="215"/>
    <n v="11"/>
  </r>
  <r>
    <x v="2"/>
    <s v="X1"/>
    <n v="2012"/>
    <x v="6"/>
    <n v="33000"/>
    <x v="1"/>
    <n v="1"/>
    <x v="0"/>
    <x v="0"/>
    <x v="0"/>
    <s v="BMW X1 2012 Diesel 33000 Km Driven"/>
    <x v="64"/>
    <x v="64"/>
    <n v="13"/>
  </r>
  <r>
    <x v="19"/>
    <s v="Grand Punto"/>
    <n v="2010"/>
    <x v="0"/>
    <n v="65000"/>
    <x v="0"/>
    <n v="0"/>
    <x v="0"/>
    <x v="0"/>
    <x v="0"/>
    <s v="Fiate punto emotion 2010"/>
    <x v="220"/>
    <x v="220"/>
    <n v="15"/>
  </r>
  <r>
    <x v="5"/>
    <s v="i20"/>
    <n v="2009"/>
    <x v="16"/>
    <n v="68000"/>
    <x v="0"/>
    <n v="0"/>
    <x v="1"/>
    <x v="1"/>
    <x v="0"/>
    <s v="Hyundai i20 2009-2011 Magna, 2009, Petrol"/>
    <x v="407"/>
    <x v="407"/>
    <n v="16"/>
  </r>
  <r>
    <x v="8"/>
    <s v="A6"/>
    <n v="2012"/>
    <x v="6"/>
    <n v="48000"/>
    <x v="1"/>
    <n v="1"/>
    <x v="0"/>
    <x v="0"/>
    <x v="0"/>
    <s v="Audi A6 2.0 TDI, 2012, Diesel"/>
    <x v="538"/>
    <x v="538"/>
    <n v="13"/>
  </r>
  <r>
    <x v="1"/>
    <s v="Swift"/>
    <n v="2019"/>
    <x v="2"/>
    <n v="70000"/>
    <x v="1"/>
    <n v="1"/>
    <x v="0"/>
    <x v="1"/>
    <x v="0"/>
    <s v="Maruti Suzuki Swift 2018 ZXI, 2019, Petrol"/>
    <x v="27"/>
    <x v="27"/>
    <n v="6"/>
  </r>
  <r>
    <x v="5"/>
    <s v="Verna"/>
    <n v="2020"/>
    <x v="4"/>
    <n v="50400"/>
    <x v="0"/>
    <n v="0"/>
    <x v="1"/>
    <x v="1"/>
    <x v="0"/>
    <s v="Hyundai Verna, 2020, Petrol"/>
    <x v="222"/>
    <x v="222"/>
    <n v="5"/>
  </r>
  <r>
    <x v="4"/>
    <s v="Innova"/>
    <n v="2015"/>
    <x v="9"/>
    <n v="93200"/>
    <x v="0"/>
    <n v="0"/>
    <x v="0"/>
    <x v="0"/>
    <x v="0"/>
    <s v="Toyota Innova 2.5 V 7 STR, 2015, Diesel"/>
    <x v="539"/>
    <x v="539"/>
    <n v="10"/>
  </r>
  <r>
    <x v="7"/>
    <s v="Jazz"/>
    <n v="2016"/>
    <x v="8"/>
    <n v="44000"/>
    <x v="0"/>
    <n v="0"/>
    <x v="1"/>
    <x v="1"/>
    <x v="0"/>
    <s v="Honda Jazz 1.2 SV i VTEC, 2016, Petrol"/>
    <x v="22"/>
    <x v="22"/>
    <n v="9"/>
  </r>
  <r>
    <x v="12"/>
    <s v="S-Class"/>
    <n v="2007"/>
    <x v="7"/>
    <n v="77000"/>
    <x v="1"/>
    <n v="1"/>
    <x v="1"/>
    <x v="1"/>
    <x v="0"/>
    <s v="2nd owner well maintained Mercedes-Benz S-Class 2007 for sale"/>
    <x v="264"/>
    <x v="264"/>
    <n v="18"/>
  </r>
  <r>
    <x v="1"/>
    <s v="Baleno"/>
    <n v="2018"/>
    <x v="5"/>
    <n v="68000"/>
    <x v="0"/>
    <n v="0"/>
    <x v="0"/>
    <x v="0"/>
    <x v="0"/>
    <s v="Maruti Suzuki Baleno Delta, 2018, Diesel"/>
    <x v="22"/>
    <x v="22"/>
    <n v="7"/>
  </r>
  <r>
    <x v="0"/>
    <s v="Polo"/>
    <n v="2016"/>
    <x v="8"/>
    <n v="115000"/>
    <x v="0"/>
    <n v="0"/>
    <x v="0"/>
    <x v="0"/>
    <x v="0"/>
    <s v="Volkswagen Polo 2016 Diesel Well Maintained"/>
    <x v="317"/>
    <x v="317"/>
    <n v="9"/>
  </r>
  <r>
    <x v="1"/>
    <s v="Ritz"/>
    <n v="2010"/>
    <x v="0"/>
    <n v="152000"/>
    <x v="0"/>
    <n v="0"/>
    <x v="0"/>
    <x v="1"/>
    <x v="0"/>
    <s v="Fixed price no mol bhao faaltu message na Kane ekdam fixed price hai"/>
    <x v="85"/>
    <x v="85"/>
    <n v="15"/>
  </r>
  <r>
    <x v="5"/>
    <s v="Eon"/>
    <n v="2012"/>
    <x v="6"/>
    <n v="50400"/>
    <x v="0"/>
    <n v="0"/>
    <x v="0"/>
    <x v="1"/>
    <x v="0"/>
    <s v="Hyundai EON Magna +, 2012, Petrol"/>
    <x v="110"/>
    <x v="110"/>
    <n v="13"/>
  </r>
  <r>
    <x v="2"/>
    <s v="5 Series"/>
    <n v="2013"/>
    <x v="14"/>
    <n v="60000"/>
    <x v="1"/>
    <n v="1"/>
    <x v="1"/>
    <x v="0"/>
    <x v="0"/>
    <s v="BMW 5 Series 2.0 520D Luxury Line, 2013, Diesel"/>
    <x v="172"/>
    <x v="172"/>
    <n v="12"/>
  </r>
  <r>
    <x v="9"/>
    <s v="Lodgy"/>
    <n v="2015"/>
    <x v="9"/>
    <n v="70000"/>
    <x v="0"/>
    <n v="0"/>
    <x v="0"/>
    <x v="0"/>
    <x v="0"/>
    <s v="Renault Lodgy 110 PS RXZ, 2015, Diesel"/>
    <x v="129"/>
    <x v="129"/>
    <n v="10"/>
  </r>
  <r>
    <x v="7"/>
    <s v="Jazz"/>
    <n v="2016"/>
    <x v="8"/>
    <n v="34000"/>
    <x v="0"/>
    <n v="0"/>
    <x v="0"/>
    <x v="1"/>
    <x v="0"/>
    <s v="Honda Jazz 1.2 S i-VTEC AT, 2016, Petrol"/>
    <x v="51"/>
    <x v="51"/>
    <n v="9"/>
  </r>
  <r>
    <x v="8"/>
    <s v="A6"/>
    <n v="2014"/>
    <x v="3"/>
    <n v="99000"/>
    <x v="1"/>
    <n v="1"/>
    <x v="0"/>
    <x v="0"/>
    <x v="0"/>
    <s v="Audi A6 2.0 TDI Premium Plus, 2014, Diesel"/>
    <x v="331"/>
    <x v="331"/>
    <n v="11"/>
  </r>
  <r>
    <x v="2"/>
    <s v="5 Series"/>
    <n v="2014"/>
    <x v="3"/>
    <n v="70000"/>
    <x v="1"/>
    <n v="1"/>
    <x v="1"/>
    <x v="0"/>
    <x v="0"/>
    <s v="BMW 5 Series 2.0 520D Luxury Line, 2014, Diesel"/>
    <x v="138"/>
    <x v="138"/>
    <n v="11"/>
  </r>
  <r>
    <x v="1"/>
    <s v="Alto-K10"/>
    <n v="2011"/>
    <x v="10"/>
    <n v="71500"/>
    <x v="1"/>
    <n v="1"/>
    <x v="1"/>
    <x v="1"/>
    <x v="0"/>
    <s v="All tyre ok"/>
    <x v="220"/>
    <x v="220"/>
    <n v="14"/>
  </r>
  <r>
    <x v="5"/>
    <s v="Aura"/>
    <n v="2021"/>
    <x v="11"/>
    <n v="38000"/>
    <x v="0"/>
    <n v="0"/>
    <x v="1"/>
    <x v="1"/>
    <x v="0"/>
    <s v="Hyundai Aura 2021 Petrol 38000 Km Driven"/>
    <x v="255"/>
    <x v="255"/>
    <n v="4"/>
  </r>
  <r>
    <x v="26"/>
    <s v="GO"/>
    <n v="2019"/>
    <x v="2"/>
    <n v="34000"/>
    <x v="0"/>
    <n v="0"/>
    <x v="0"/>
    <x v="1"/>
    <x v="0"/>
    <s v="Datsun GO 2019 Petrol 34000 Km Driven"/>
    <x v="39"/>
    <x v="39"/>
    <n v="6"/>
  </r>
  <r>
    <x v="2"/>
    <s v="X1"/>
    <n v="2016"/>
    <x v="8"/>
    <n v="69000"/>
    <x v="1"/>
    <n v="1"/>
    <x v="1"/>
    <x v="0"/>
    <x v="0"/>
    <s v="BMW X1 2.0 sDrive20d xLine, 2016, Diesel"/>
    <x v="540"/>
    <x v="540"/>
    <n v="9"/>
  </r>
  <r>
    <x v="7"/>
    <s v="WRV"/>
    <n v="2018"/>
    <x v="5"/>
    <n v="85000"/>
    <x v="0"/>
    <n v="0"/>
    <x v="1"/>
    <x v="0"/>
    <x v="0"/>
    <s v="Honda WR-V 2018 Diesel Well Maintained"/>
    <x v="75"/>
    <x v="75"/>
    <n v="7"/>
  </r>
  <r>
    <x v="7"/>
    <s v="Civic"/>
    <n v="2007"/>
    <x v="7"/>
    <n v="10645"/>
    <x v="0"/>
    <n v="0"/>
    <x v="1"/>
    <x v="1"/>
    <x v="0"/>
    <s v="Honda Civic 2007 Petrol Well Maintained"/>
    <x v="63"/>
    <x v="63"/>
    <n v="18"/>
  </r>
  <r>
    <x v="11"/>
    <s v="XUV700"/>
    <n v="2022"/>
    <x v="13"/>
    <n v="31000"/>
    <x v="1"/>
    <n v="1"/>
    <x v="0"/>
    <x v="1"/>
    <x v="0"/>
    <s v="Mahindra XUV700 2.0 AX 3 Petrol AT 5 Str, 2022, Petrol"/>
    <x v="25"/>
    <x v="25"/>
    <n v="3"/>
  </r>
  <r>
    <x v="3"/>
    <s v="Figo"/>
    <n v="2015"/>
    <x v="9"/>
    <n v="120000"/>
    <x v="0"/>
    <n v="0"/>
    <x v="1"/>
    <x v="0"/>
    <x v="0"/>
    <s v="Ford Figo 2012-2015 Diesel Titanium, 2015, Diesel"/>
    <x v="174"/>
    <x v="174"/>
    <n v="10"/>
  </r>
  <r>
    <x v="1"/>
    <s v="Swift"/>
    <n v="2020"/>
    <x v="4"/>
    <n v="33000"/>
    <x v="0"/>
    <n v="0"/>
    <x v="0"/>
    <x v="1"/>
    <x v="0"/>
    <s v="Maruti Suzuki Swift VXi + Manual, 2020, Petrol"/>
    <x v="289"/>
    <x v="289"/>
    <n v="5"/>
  </r>
  <r>
    <x v="11"/>
    <s v="Thar"/>
    <n v="2020"/>
    <x v="4"/>
    <n v="45000"/>
    <x v="1"/>
    <n v="1"/>
    <x v="1"/>
    <x v="0"/>
    <x v="0"/>
    <s v="Mahindra Thar LX Convertible Top Diesel AT 4WD, 2020, Diesel"/>
    <x v="541"/>
    <x v="541"/>
    <n v="5"/>
  </r>
  <r>
    <x v="19"/>
    <s v="Punto"/>
    <n v="2010"/>
    <x v="0"/>
    <n v="117500"/>
    <x v="0"/>
    <n v="0"/>
    <x v="1"/>
    <x v="0"/>
    <x v="0"/>
    <s v="Fiat Punto 2010 Diesel Good Condition"/>
    <x v="542"/>
    <x v="542"/>
    <n v="15"/>
  </r>
  <r>
    <x v="11"/>
    <s v="XUV500"/>
    <n v="2015"/>
    <x v="9"/>
    <n v="17000"/>
    <x v="0"/>
    <n v="0"/>
    <x v="1"/>
    <x v="0"/>
    <x v="0"/>
    <s v="Mahindra XUV500 2015 Diesel 17000 Km Driven"/>
    <x v="81"/>
    <x v="81"/>
    <n v="10"/>
  </r>
  <r>
    <x v="7"/>
    <s v="City"/>
    <n v="2016"/>
    <x v="8"/>
    <n v="37000"/>
    <x v="1"/>
    <n v="1"/>
    <x v="0"/>
    <x v="1"/>
    <x v="0"/>
    <s v="Honda City VX Petrol CVT, 2016, Petrol"/>
    <x v="32"/>
    <x v="32"/>
    <n v="9"/>
  </r>
  <r>
    <x v="4"/>
    <s v="Etios"/>
    <n v="2017"/>
    <x v="1"/>
    <n v="115"/>
    <x v="0"/>
    <n v="0"/>
    <x v="1"/>
    <x v="0"/>
    <x v="0"/>
    <s v="Toyota Etios 2017 Diesel Good Condition"/>
    <x v="51"/>
    <x v="51"/>
    <n v="8"/>
  </r>
  <r>
    <x v="1"/>
    <s v="Wagon R"/>
    <n v="2022"/>
    <x v="13"/>
    <n v="12000"/>
    <x v="0"/>
    <n v="0"/>
    <x v="0"/>
    <x v="1"/>
    <x v="0"/>
    <s v="Maruti Suzuki Wagon R VXI 1.2, 2022, Petrol"/>
    <x v="38"/>
    <x v="38"/>
    <n v="3"/>
  </r>
  <r>
    <x v="12"/>
    <s v="C-Class"/>
    <n v="2011"/>
    <x v="10"/>
    <n v="64321"/>
    <x v="1"/>
    <n v="1"/>
    <x v="1"/>
    <x v="0"/>
    <x v="0"/>
    <s v="Mercedes-Benz New C-Class C220 CDI, 2011, Diesel"/>
    <x v="161"/>
    <x v="161"/>
    <n v="14"/>
  </r>
  <r>
    <x v="6"/>
    <s v="Seltos"/>
    <n v="2022"/>
    <x v="13"/>
    <n v="30000"/>
    <x v="1"/>
    <n v="1"/>
    <x v="0"/>
    <x v="1"/>
    <x v="0"/>
    <s v="Kia Seltos 1.5 HTK+, 2022, Petrol"/>
    <x v="14"/>
    <x v="14"/>
    <n v="3"/>
  </r>
  <r>
    <x v="5"/>
    <s v="i20"/>
    <n v="2012"/>
    <x v="6"/>
    <n v="78695"/>
    <x v="0"/>
    <n v="0"/>
    <x v="1"/>
    <x v="0"/>
    <x v="0"/>
    <s v="Hyundai i20 2012-2014 Magna Optional 1.2, 2012, Diesel"/>
    <x v="225"/>
    <x v="225"/>
    <n v="13"/>
  </r>
  <r>
    <x v="5"/>
    <s v="i20"/>
    <n v="2013"/>
    <x v="14"/>
    <n v="85000"/>
    <x v="0"/>
    <n v="0"/>
    <x v="1"/>
    <x v="0"/>
    <x v="0"/>
    <s v="Hyundai i20 Diesel Asta, 2013, Diesel"/>
    <x v="9"/>
    <x v="9"/>
    <n v="12"/>
  </r>
  <r>
    <x v="6"/>
    <s v="Seltos"/>
    <n v="2020"/>
    <x v="4"/>
    <n v="35231"/>
    <x v="0"/>
    <n v="0"/>
    <x v="0"/>
    <x v="1"/>
    <x v="0"/>
    <s v="Kia Seltos HTK Plus G, 2020, Petrol"/>
    <x v="543"/>
    <x v="543"/>
    <n v="5"/>
  </r>
  <r>
    <x v="2"/>
    <s v="5 Series"/>
    <n v="2013"/>
    <x v="14"/>
    <n v="68000"/>
    <x v="1"/>
    <n v="1"/>
    <x v="1"/>
    <x v="0"/>
    <x v="0"/>
    <s v="BMW 5 Series 2.0 520D Modern Line, 2013, Diesel"/>
    <x v="540"/>
    <x v="540"/>
    <n v="12"/>
  </r>
  <r>
    <x v="7"/>
    <s v="Jazz"/>
    <n v="2018"/>
    <x v="5"/>
    <n v="59000"/>
    <x v="1"/>
    <n v="1"/>
    <x v="1"/>
    <x v="1"/>
    <x v="0"/>
    <s v="Honda Jazz VX CVT, 2018, Petrol"/>
    <x v="169"/>
    <x v="169"/>
    <n v="7"/>
  </r>
  <r>
    <x v="8"/>
    <s v="A6"/>
    <n v="2012"/>
    <x v="6"/>
    <n v="72000"/>
    <x v="1"/>
    <n v="1"/>
    <x v="0"/>
    <x v="0"/>
    <x v="0"/>
    <s v="Audi A6 2.0 TDI Premium Plus, 2012, Diesel"/>
    <x v="161"/>
    <x v="161"/>
    <n v="13"/>
  </r>
  <r>
    <x v="5"/>
    <s v="Verna"/>
    <n v="2018"/>
    <x v="5"/>
    <n v="57000"/>
    <x v="1"/>
    <n v="1"/>
    <x v="0"/>
    <x v="1"/>
    <x v="0"/>
    <s v="Hyundai Verna 1.6 SX (O) VTVT AT, 2018, Petrol"/>
    <x v="151"/>
    <x v="151"/>
    <n v="7"/>
  </r>
  <r>
    <x v="0"/>
    <s v="Polo"/>
    <n v="2022"/>
    <x v="13"/>
    <n v="27000"/>
    <x v="0"/>
    <n v="0"/>
    <x v="1"/>
    <x v="1"/>
    <x v="0"/>
    <s v="Volkswagen Polo TSI 2022 Petrol 27000Km Driven"/>
    <x v="331"/>
    <x v="331"/>
    <n v="3"/>
  </r>
  <r>
    <x v="7"/>
    <s v="City"/>
    <n v="2014"/>
    <x v="3"/>
    <n v="70000"/>
    <x v="1"/>
    <n v="1"/>
    <x v="1"/>
    <x v="1"/>
    <x v="0"/>
    <s v="Honda City i-VTEC SV, 2014, Petrol"/>
    <x v="129"/>
    <x v="129"/>
    <n v="11"/>
  </r>
  <r>
    <x v="5"/>
    <s v="Creta"/>
    <n v="2017"/>
    <x v="1"/>
    <n v="67000"/>
    <x v="1"/>
    <n v="1"/>
    <x v="0"/>
    <x v="0"/>
    <x v="0"/>
    <s v="Hyundai Creta 1.6 CRDi AT SX Plus, 2017, Diesel"/>
    <x v="372"/>
    <x v="372"/>
    <n v="8"/>
  </r>
  <r>
    <x v="5"/>
    <s v="i20"/>
    <n v="2017"/>
    <x v="1"/>
    <n v="125000"/>
    <x v="0"/>
    <n v="0"/>
    <x v="1"/>
    <x v="0"/>
    <x v="0"/>
    <s v="Hyundai i20 1.4 Sportz, 2017, Diesel"/>
    <x v="397"/>
    <x v="397"/>
    <n v="8"/>
  </r>
  <r>
    <x v="13"/>
    <s v="Safari Storme"/>
    <n v="2017"/>
    <x v="1"/>
    <n v="77000"/>
    <x v="0"/>
    <n v="0"/>
    <x v="0"/>
    <x v="0"/>
    <x v="0"/>
    <s v="Tata Safari Storme [2015-2019] 2.2 EX 4X2, 2017, Diesel"/>
    <x v="100"/>
    <x v="100"/>
    <n v="8"/>
  </r>
  <r>
    <x v="14"/>
    <s v="Fabia"/>
    <n v="2011"/>
    <x v="10"/>
    <n v="95000"/>
    <x v="0"/>
    <n v="0"/>
    <x v="0"/>
    <x v="1"/>
    <x v="0"/>
    <s v="Skoda Fabia 2010-2015 1.2 MPI Elegance, 2011, Petrol"/>
    <x v="220"/>
    <x v="220"/>
    <n v="14"/>
  </r>
  <r>
    <x v="4"/>
    <s v="Innova"/>
    <n v="2012"/>
    <x v="6"/>
    <n v="70000"/>
    <x v="0"/>
    <n v="0"/>
    <x v="0"/>
    <x v="0"/>
    <x v="0"/>
    <s v="Toyota Innova 2012-2013 2.5 G (Diesel) 8 Seater BS IV, 2012, Diesel"/>
    <x v="81"/>
    <x v="81"/>
    <n v="13"/>
  </r>
  <r>
    <x v="11"/>
    <s v="Xylo"/>
    <n v="2018"/>
    <x v="5"/>
    <n v="42000"/>
    <x v="0"/>
    <n v="0"/>
    <x v="1"/>
    <x v="0"/>
    <x v="0"/>
    <s v="Mahindra Xylo H4 ABS, 2018, Diesel"/>
    <x v="475"/>
    <x v="475"/>
    <n v="7"/>
  </r>
  <r>
    <x v="9"/>
    <s v="Duster"/>
    <n v="2019"/>
    <x v="2"/>
    <n v="51000"/>
    <x v="1"/>
    <n v="1"/>
    <x v="1"/>
    <x v="1"/>
    <x v="0"/>
    <s v="Renault Duster 2019 RXS petrol automatic CVT 110 PS Petrol"/>
    <x v="38"/>
    <x v="38"/>
    <n v="6"/>
  </r>
  <r>
    <x v="6"/>
    <s v="Seltos"/>
    <n v="2019"/>
    <x v="2"/>
    <n v="19000"/>
    <x v="0"/>
    <n v="0"/>
    <x v="0"/>
    <x v="1"/>
    <x v="0"/>
    <s v="Kia Seltos HTK Plus G, 2019, Petrol"/>
    <x v="212"/>
    <x v="212"/>
    <n v="6"/>
  </r>
  <r>
    <x v="9"/>
    <s v="KWID"/>
    <n v="2019"/>
    <x v="2"/>
    <n v="89000"/>
    <x v="0"/>
    <n v="0"/>
    <x v="0"/>
    <x v="1"/>
    <x v="0"/>
    <s v="Renault KWID RXL, 2019, Petrol"/>
    <x v="61"/>
    <x v="61"/>
    <n v="6"/>
  </r>
  <r>
    <x v="19"/>
    <s v="Linea"/>
    <n v="2014"/>
    <x v="3"/>
    <n v="154000"/>
    <x v="0"/>
    <n v="0"/>
    <x v="1"/>
    <x v="1"/>
    <x v="0"/>
    <s v="Fiat Linea 2014 Petrol 154000 Km Driven"/>
    <x v="61"/>
    <x v="61"/>
    <n v="11"/>
  </r>
  <r>
    <x v="11"/>
    <s v="XUV500"/>
    <n v="2017"/>
    <x v="1"/>
    <n v="125000"/>
    <x v="1"/>
    <n v="1"/>
    <x v="0"/>
    <x v="0"/>
    <x v="0"/>
    <s v="Mahindra XUV500 W10 AT, 2017, Diesel"/>
    <x v="232"/>
    <x v="232"/>
    <n v="8"/>
  </r>
  <r>
    <x v="1"/>
    <s v="A-Star"/>
    <n v="2010"/>
    <x v="0"/>
    <n v="78000"/>
    <x v="0"/>
    <n v="0"/>
    <x v="1"/>
    <x v="1"/>
    <x v="1"/>
    <s v="Maruti Suzuki A-Star Zxi Optional, 2010, Petrol"/>
    <x v="544"/>
    <x v="544"/>
    <n v="15"/>
  </r>
  <r>
    <x v="5"/>
    <s v="i20"/>
    <n v="2010"/>
    <x v="0"/>
    <n v="72000"/>
    <x v="1"/>
    <n v="1"/>
    <x v="1"/>
    <x v="1"/>
    <x v="0"/>
    <s v="Hyundai i20 Asta 1.4 AT VTVT, 2010, Petrol"/>
    <x v="104"/>
    <x v="104"/>
    <n v="15"/>
  </r>
  <r>
    <x v="5"/>
    <s v="Santro"/>
    <n v="2020"/>
    <x v="4"/>
    <n v="32000"/>
    <x v="1"/>
    <n v="1"/>
    <x v="1"/>
    <x v="1"/>
    <x v="0"/>
    <s v="Hyundai Santro Sportz AMT, 2020, Petrol"/>
    <x v="93"/>
    <x v="93"/>
    <n v="5"/>
  </r>
  <r>
    <x v="1"/>
    <s v="Alto-800"/>
    <n v="2013"/>
    <x v="14"/>
    <n v="80000"/>
    <x v="0"/>
    <n v="0"/>
    <x v="1"/>
    <x v="1"/>
    <x v="0"/>
    <s v="Maruti Suzuki Alto 800 2013 Petrol 80000 Km Driven"/>
    <x v="236"/>
    <x v="236"/>
    <n v="12"/>
  </r>
  <r>
    <x v="11"/>
    <s v="Scorpio Classic"/>
    <n v="2019"/>
    <x v="2"/>
    <n v="97000"/>
    <x v="0"/>
    <n v="0"/>
    <x v="0"/>
    <x v="0"/>
    <x v="0"/>
    <s v="Mahindra Scorpio Classic 2019 Diesel 97000 Km Driven"/>
    <x v="113"/>
    <x v="113"/>
    <n v="6"/>
  </r>
  <r>
    <x v="7"/>
    <s v="Jazz"/>
    <n v="2018"/>
    <x v="5"/>
    <n v="32000"/>
    <x v="0"/>
    <n v="0"/>
    <x v="0"/>
    <x v="1"/>
    <x v="0"/>
    <s v="Honda Jazz V MT Privilege, 2018, Petrol"/>
    <x v="29"/>
    <x v="29"/>
    <n v="7"/>
  </r>
  <r>
    <x v="1"/>
    <s v="Vitara-Brezza"/>
    <n v="2019"/>
    <x v="2"/>
    <n v="105919"/>
    <x v="0"/>
    <n v="0"/>
    <x v="0"/>
    <x v="0"/>
    <x v="0"/>
    <s v="Maruti Suzuki Vitara Brezza ZDi Plus, 2019, Diesel"/>
    <x v="223"/>
    <x v="223"/>
    <n v="6"/>
  </r>
  <r>
    <x v="1"/>
    <s v="Ritz"/>
    <n v="2015"/>
    <x v="9"/>
    <n v="64000"/>
    <x v="0"/>
    <n v="0"/>
    <x v="1"/>
    <x v="1"/>
    <x v="1"/>
    <s v="Maruti Suzuki Ritz LXi, 2015, Petrol"/>
    <x v="15"/>
    <x v="15"/>
    <n v="10"/>
  </r>
  <r>
    <x v="1"/>
    <s v="Celerio"/>
    <n v="2019"/>
    <x v="2"/>
    <n v="82000"/>
    <x v="1"/>
    <n v="1"/>
    <x v="0"/>
    <x v="1"/>
    <x v="0"/>
    <s v="Maruti Suzuki Celerio ZXI AT, 2019, Petrol"/>
    <x v="22"/>
    <x v="22"/>
    <n v="6"/>
  </r>
  <r>
    <x v="14"/>
    <s v="Rapid"/>
    <n v="2021"/>
    <x v="11"/>
    <n v="40000"/>
    <x v="1"/>
    <n v="1"/>
    <x v="1"/>
    <x v="1"/>
    <x v="0"/>
    <s v="Skoda Rapid 1.0 Monte Carlo AT, 2021, Petrol"/>
    <x v="167"/>
    <x v="167"/>
    <n v="4"/>
  </r>
  <r>
    <x v="1"/>
    <s v="Wagon-R"/>
    <n v="2016"/>
    <x v="8"/>
    <n v="39000"/>
    <x v="1"/>
    <n v="1"/>
    <x v="1"/>
    <x v="1"/>
    <x v="0"/>
    <s v="Automatic Maruti Suzuki WagonR VXI AMT 2016 Good Condition"/>
    <x v="215"/>
    <x v="215"/>
    <n v="9"/>
  </r>
  <r>
    <x v="5"/>
    <s v="Verna"/>
    <n v="2018"/>
    <x v="5"/>
    <n v="90000"/>
    <x v="0"/>
    <n v="0"/>
    <x v="0"/>
    <x v="0"/>
    <x v="0"/>
    <s v="Hyundai Verna 1.6 SX (O) CRDi, 2018, Diesel"/>
    <x v="379"/>
    <x v="379"/>
    <n v="7"/>
  </r>
  <r>
    <x v="1"/>
    <s v="Fronx"/>
    <n v="2024"/>
    <x v="17"/>
    <n v="4500"/>
    <x v="1"/>
    <n v="1"/>
    <x v="0"/>
    <x v="1"/>
    <x v="0"/>
    <s v="Maruti Suzuki Fronx  2024 Petrol 4500 Km Driven"/>
    <x v="62"/>
    <x v="62"/>
    <n v="1"/>
  </r>
  <r>
    <x v="21"/>
    <s v="Sunny"/>
    <n v="2012"/>
    <x v="6"/>
    <n v="114000"/>
    <x v="0"/>
    <n v="0"/>
    <x v="1"/>
    <x v="0"/>
    <x v="0"/>
    <s v="Nissan Sunny XV Special Edition, 2012, Diesel"/>
    <x v="412"/>
    <x v="412"/>
    <n v="13"/>
  </r>
  <r>
    <x v="13"/>
    <s v="Nexon"/>
    <n v="2020"/>
    <x v="4"/>
    <n v="30500"/>
    <x v="1"/>
    <n v="1"/>
    <x v="1"/>
    <x v="1"/>
    <x v="0"/>
    <s v="Tata Nexon 2020 Petrol Well Maintained"/>
    <x v="167"/>
    <x v="167"/>
    <n v="5"/>
  </r>
  <r>
    <x v="1"/>
    <s v="Swift"/>
    <n v="2016"/>
    <x v="8"/>
    <n v="63653"/>
    <x v="0"/>
    <n v="0"/>
    <x v="1"/>
    <x v="0"/>
    <x v="1"/>
    <s v="Maruti Suzuki Swift, 2016, Diesel"/>
    <x v="354"/>
    <x v="354"/>
    <n v="9"/>
  </r>
  <r>
    <x v="0"/>
    <s v="Polo"/>
    <n v="2016"/>
    <x v="8"/>
    <n v="67500"/>
    <x v="1"/>
    <n v="1"/>
    <x v="1"/>
    <x v="1"/>
    <x v="0"/>
    <s v="Volkswagen Polo 1.2 GT TSI, 2016, Petrol"/>
    <x v="545"/>
    <x v="545"/>
    <n v="9"/>
  </r>
  <r>
    <x v="5"/>
    <s v="i20"/>
    <n v="2021"/>
    <x v="11"/>
    <n v="14000"/>
    <x v="1"/>
    <n v="1"/>
    <x v="0"/>
    <x v="1"/>
    <x v="0"/>
    <s v="Hyundai i20 Sportz 1.2 IVT, 2021, Petrol"/>
    <x v="274"/>
    <x v="274"/>
    <n v="4"/>
  </r>
  <r>
    <x v="5"/>
    <s v="i20"/>
    <n v="2018"/>
    <x v="5"/>
    <n v="63000"/>
    <x v="0"/>
    <n v="0"/>
    <x v="0"/>
    <x v="1"/>
    <x v="0"/>
    <s v="Hyundai i20 Asta (O) 1.2 MT, 2018, Petrol"/>
    <x v="150"/>
    <x v="150"/>
    <n v="7"/>
  </r>
  <r>
    <x v="11"/>
    <s v="TUV"/>
    <n v="2015"/>
    <x v="9"/>
    <n v="58000"/>
    <x v="0"/>
    <n v="0"/>
    <x v="0"/>
    <x v="0"/>
    <x v="1"/>
    <s v="Mahindra TUV 300 mHAWK100 T8, 2015, Diesel"/>
    <x v="93"/>
    <x v="93"/>
    <n v="10"/>
  </r>
  <r>
    <x v="8"/>
    <s v="Q3"/>
    <n v="2014"/>
    <x v="3"/>
    <n v="92000"/>
    <x v="1"/>
    <n v="1"/>
    <x v="1"/>
    <x v="0"/>
    <x v="0"/>
    <s v="Audi Q3 2.0 35 TDI Premium Plus, 2014, Diesel"/>
    <x v="274"/>
    <x v="274"/>
    <n v="11"/>
  </r>
  <r>
    <x v="1"/>
    <s v="Baleno"/>
    <n v="2016"/>
    <x v="8"/>
    <n v="55000"/>
    <x v="1"/>
    <n v="1"/>
    <x v="1"/>
    <x v="1"/>
    <x v="1"/>
    <s v="Maruti Suzuki Baleno 1.2 Delta AT, 2016, Petrol"/>
    <x v="215"/>
    <x v="215"/>
    <n v="9"/>
  </r>
  <r>
    <x v="5"/>
    <s v="i10"/>
    <n v="2008"/>
    <x v="18"/>
    <n v="70000"/>
    <x v="1"/>
    <n v="1"/>
    <x v="1"/>
    <x v="1"/>
    <x v="0"/>
    <s v="à¨—à©±à¨¡à©€ à¨¬à¨¿à¨²à¨•à©à¨² à¨¸à¨¾à¨« à¨¹à©ˆ à¨¸à¨°à¨µà¨¿à¨¸ à¨¹à©‹à¨ˆ à¨¹à©ˆ"/>
    <x v="67"/>
    <x v="67"/>
    <n v="17"/>
  </r>
  <r>
    <x v="5"/>
    <s v="Creta"/>
    <n v="2019"/>
    <x v="2"/>
    <n v="94000"/>
    <x v="1"/>
    <n v="1"/>
    <x v="0"/>
    <x v="0"/>
    <x v="1"/>
    <s v="Hyundai Creta 1.5 SX (O) Diesel AT, 2019, Diesel"/>
    <x v="321"/>
    <x v="321"/>
    <n v="6"/>
  </r>
  <r>
    <x v="7"/>
    <s v="City"/>
    <n v="2017"/>
    <x v="1"/>
    <n v="70000"/>
    <x v="1"/>
    <n v="1"/>
    <x v="0"/>
    <x v="1"/>
    <x v="0"/>
    <s v="HONDA CITY VX CVT(Petrol)2017"/>
    <x v="234"/>
    <x v="234"/>
    <n v="8"/>
  </r>
  <r>
    <x v="5"/>
    <s v="Venue"/>
    <n v="2021"/>
    <x v="11"/>
    <n v="50000"/>
    <x v="0"/>
    <n v="0"/>
    <x v="0"/>
    <x v="0"/>
    <x v="0"/>
    <s v="Hyundai Venue SX Diesel, 2021, Diesel"/>
    <x v="111"/>
    <x v="111"/>
    <n v="4"/>
  </r>
  <r>
    <x v="26"/>
    <s v="GO"/>
    <n v="2019"/>
    <x v="2"/>
    <n v="70000"/>
    <x v="1"/>
    <n v="1"/>
    <x v="1"/>
    <x v="1"/>
    <x v="0"/>
    <s v="Datsun Go ML 05 S 2019 Model"/>
    <x v="327"/>
    <x v="327"/>
    <n v="6"/>
  </r>
  <r>
    <x v="5"/>
    <s v="Creta"/>
    <n v="2021"/>
    <x v="11"/>
    <n v="85000"/>
    <x v="0"/>
    <n v="0"/>
    <x v="0"/>
    <x v="0"/>
    <x v="1"/>
    <s v="Hyundai Creta 1.5 S Diesel, 2021, Diesel"/>
    <x v="374"/>
    <x v="374"/>
    <n v="4"/>
  </r>
  <r>
    <x v="5"/>
    <s v="Grand i10 Nios"/>
    <n v="2020"/>
    <x v="4"/>
    <n v="27500"/>
    <x v="0"/>
    <n v="0"/>
    <x v="1"/>
    <x v="1"/>
    <x v="0"/>
    <s v="Hyundai Grand i10 Nios Magna 1.2 Kappa VTVT, 2020, Petrol"/>
    <x v="77"/>
    <x v="77"/>
    <n v="5"/>
  </r>
  <r>
    <x v="13"/>
    <s v="Harrier"/>
    <n v="2020"/>
    <x v="4"/>
    <n v="85000"/>
    <x v="1"/>
    <n v="1"/>
    <x v="1"/>
    <x v="0"/>
    <x v="0"/>
    <s v="Tata Harrier XZA Plus AT, 2020, Diesel"/>
    <x v="180"/>
    <x v="180"/>
    <n v="5"/>
  </r>
  <r>
    <x v="7"/>
    <s v="Accord"/>
    <n v="2012"/>
    <x v="6"/>
    <n v="45000"/>
    <x v="0"/>
    <n v="0"/>
    <x v="0"/>
    <x v="1"/>
    <x v="0"/>
    <s v="Honda Accord 2.4 Elegance Manual, 2012, Petrol"/>
    <x v="51"/>
    <x v="51"/>
    <n v="13"/>
  </r>
  <r>
    <x v="1"/>
    <s v="Ciaz"/>
    <n v="2015"/>
    <x v="9"/>
    <n v="76222"/>
    <x v="0"/>
    <n v="0"/>
    <x v="0"/>
    <x v="0"/>
    <x v="0"/>
    <s v="Maruti Suzuki Ciaz VDI(O) SHVS, 2015, Diesel"/>
    <x v="305"/>
    <x v="305"/>
    <n v="10"/>
  </r>
  <r>
    <x v="7"/>
    <s v="City"/>
    <n v="2016"/>
    <x v="8"/>
    <n v="85000"/>
    <x v="1"/>
    <n v="1"/>
    <x v="1"/>
    <x v="1"/>
    <x v="0"/>
    <s v="Honda City 2015-2017 i VTEC VX Option BL, 2016, Petrol"/>
    <x v="142"/>
    <x v="142"/>
    <n v="9"/>
  </r>
  <r>
    <x v="7"/>
    <s v="Civic"/>
    <n v="2010"/>
    <x v="0"/>
    <n v="86000"/>
    <x v="1"/>
    <n v="1"/>
    <x v="1"/>
    <x v="1"/>
    <x v="0"/>
    <s v="Honda Civic 1.8 V AT, 2010, Petrol"/>
    <x v="429"/>
    <x v="429"/>
    <n v="15"/>
  </r>
  <r>
    <x v="1"/>
    <s v="Alto-K10"/>
    <n v="2018"/>
    <x v="5"/>
    <n v="64000"/>
    <x v="1"/>
    <n v="1"/>
    <x v="0"/>
    <x v="1"/>
    <x v="0"/>
    <s v="Maruti Suzuki Alto K10 VXi (O), 2018, Petrol"/>
    <x v="9"/>
    <x v="9"/>
    <n v="7"/>
  </r>
  <r>
    <x v="1"/>
    <s v="Ritz"/>
    <n v="2011"/>
    <x v="10"/>
    <n v="110067"/>
    <x v="0"/>
    <n v="0"/>
    <x v="0"/>
    <x v="0"/>
    <x v="1"/>
    <s v="Maruti Suzuki Ritz VDi, 2011, Diesel"/>
    <x v="327"/>
    <x v="327"/>
    <n v="14"/>
  </r>
  <r>
    <x v="5"/>
    <s v="Verna"/>
    <n v="2014"/>
    <x v="3"/>
    <n v="73000"/>
    <x v="0"/>
    <n v="0"/>
    <x v="1"/>
    <x v="1"/>
    <x v="1"/>
    <s v="Hyundai Verna 2011-2014 1.4 VTVT, 2014, Petrol"/>
    <x v="29"/>
    <x v="29"/>
    <n v="11"/>
  </r>
  <r>
    <x v="11"/>
    <s v="Bolero"/>
    <n v="2016"/>
    <x v="8"/>
    <n v="113000"/>
    <x v="0"/>
    <n v="0"/>
    <x v="1"/>
    <x v="0"/>
    <x v="3"/>
    <s v="Mahindra Bolero ZLX, 2016, Diesel"/>
    <x v="546"/>
    <x v="546"/>
    <n v="9"/>
  </r>
  <r>
    <x v="5"/>
    <s v="Creta"/>
    <n v="2021"/>
    <x v="11"/>
    <n v="29997"/>
    <x v="0"/>
    <n v="0"/>
    <x v="0"/>
    <x v="1"/>
    <x v="0"/>
    <s v="2021 Hyundai Creta SX (O) - Immaculate Condition"/>
    <x v="113"/>
    <x v="113"/>
    <n v="4"/>
  </r>
  <r>
    <x v="1"/>
    <s v="Swift-Dzire"/>
    <n v="2014"/>
    <x v="3"/>
    <n v="43000"/>
    <x v="1"/>
    <n v="1"/>
    <x v="1"/>
    <x v="1"/>
    <x v="0"/>
    <s v="Maruti Suzuki Swift Dzire VXI(O) AMT, 2014, Petrol"/>
    <x v="6"/>
    <x v="6"/>
    <n v="11"/>
  </r>
  <r>
    <x v="1"/>
    <s v="Ciaz"/>
    <n v="2019"/>
    <x v="2"/>
    <n v="51000"/>
    <x v="1"/>
    <n v="1"/>
    <x v="1"/>
    <x v="1"/>
    <x v="0"/>
    <s v="Maruti Suzuki Ciaz Delta 1.5, 2019, Petrol"/>
    <x v="100"/>
    <x v="100"/>
    <n v="6"/>
  </r>
  <r>
    <x v="1"/>
    <s v="Swift"/>
    <n v="2018"/>
    <x v="5"/>
    <n v="32321"/>
    <x v="0"/>
    <n v="0"/>
    <x v="0"/>
    <x v="1"/>
    <x v="0"/>
    <s v="Maruti Suzuki Swift VXI 2018, 2018, Petrol"/>
    <x v="547"/>
    <x v="547"/>
    <n v="7"/>
  </r>
  <r>
    <x v="1"/>
    <s v="Baleno"/>
    <n v="2022"/>
    <x v="13"/>
    <n v="30000"/>
    <x v="0"/>
    <n v="0"/>
    <x v="0"/>
    <x v="1"/>
    <x v="0"/>
    <s v="Maruti Suzuki Baleno Alpha, 2022, Petrol"/>
    <x v="234"/>
    <x v="234"/>
    <n v="3"/>
  </r>
  <r>
    <x v="1"/>
    <s v="Wagon-R"/>
    <n v="2007"/>
    <x v="7"/>
    <n v="75000"/>
    <x v="0"/>
    <n v="0"/>
    <x v="1"/>
    <x v="1"/>
    <x v="0"/>
    <s v="Maruti Suzuki Wagon R LXI, 2007, Petrol"/>
    <x v="236"/>
    <x v="236"/>
    <n v="18"/>
  </r>
  <r>
    <x v="4"/>
    <s v="Fortuner"/>
    <n v="2014"/>
    <x v="3"/>
    <n v="159000"/>
    <x v="1"/>
    <n v="1"/>
    <x v="1"/>
    <x v="0"/>
    <x v="0"/>
    <s v="Toyota Fortuner 2011-2016 4x2 AT TRD Sportivo, 2014, Diesel"/>
    <x v="3"/>
    <x v="3"/>
    <n v="11"/>
  </r>
  <r>
    <x v="7"/>
    <s v="City"/>
    <n v="2009"/>
    <x v="16"/>
    <n v="110000"/>
    <x v="1"/>
    <n v="1"/>
    <x v="1"/>
    <x v="1"/>
    <x v="0"/>
    <s v="Honda City V AT, 2009, Petrol"/>
    <x v="84"/>
    <x v="84"/>
    <n v="16"/>
  </r>
  <r>
    <x v="0"/>
    <s v="Polo"/>
    <n v="2014"/>
    <x v="3"/>
    <n v="92100"/>
    <x v="1"/>
    <n v="1"/>
    <x v="0"/>
    <x v="1"/>
    <x v="0"/>
    <s v="Volkswagen Polo 2013-2015 GT TSI, 2014, Petrol"/>
    <x v="129"/>
    <x v="129"/>
    <n v="11"/>
  </r>
  <r>
    <x v="5"/>
    <s v="Venue"/>
    <n v="2023"/>
    <x v="12"/>
    <n v="12000"/>
    <x v="1"/>
    <n v="1"/>
    <x v="0"/>
    <x v="1"/>
    <x v="1"/>
    <s v="Hyundai Venue 1.0 S (O) Turbo DCT, 2023, Petrol"/>
    <x v="140"/>
    <x v="140"/>
    <n v="2"/>
  </r>
  <r>
    <x v="11"/>
    <s v="Bolero"/>
    <n v="2011"/>
    <x v="10"/>
    <n v="127000"/>
    <x v="0"/>
    <n v="0"/>
    <x v="1"/>
    <x v="0"/>
    <x v="0"/>
    <s v="Mahindra Bolero SLX, 2011, Diesel"/>
    <x v="129"/>
    <x v="129"/>
    <n v="14"/>
  </r>
  <r>
    <x v="1"/>
    <s v="maruti-suzuki-dzire"/>
    <n v="2016"/>
    <x v="8"/>
    <n v="54615"/>
    <x v="0"/>
    <n v="0"/>
    <x v="0"/>
    <x v="1"/>
    <x v="0"/>
    <s v="Maruti Suzuki Dzire 1.2 VXI, 2016, Petrol"/>
    <x v="183"/>
    <x v="183"/>
    <n v="9"/>
  </r>
  <r>
    <x v="1"/>
    <s v="Wagon-R"/>
    <n v="2009"/>
    <x v="16"/>
    <n v="62000"/>
    <x v="0"/>
    <n v="0"/>
    <x v="1"/>
    <x v="1"/>
    <x v="0"/>
    <s v="Maruti Suzuki Wagon R VXI, 2009, Petrol"/>
    <x v="254"/>
    <x v="254"/>
    <n v="16"/>
  </r>
  <r>
    <x v="7"/>
    <s v="City"/>
    <n v="2017"/>
    <x v="1"/>
    <n v="67555"/>
    <x v="1"/>
    <n v="1"/>
    <x v="0"/>
    <x v="1"/>
    <x v="0"/>
    <s v="Honda City i-VTEC VX, 2017, Petrol"/>
    <x v="112"/>
    <x v="112"/>
    <n v="8"/>
  </r>
  <r>
    <x v="5"/>
    <s v="Creta"/>
    <n v="2019"/>
    <x v="2"/>
    <n v="47000"/>
    <x v="1"/>
    <n v="1"/>
    <x v="0"/>
    <x v="0"/>
    <x v="0"/>
    <s v="Hyundai Creta 1.6 SX Automatic, 2019, Diesel"/>
    <x v="66"/>
    <x v="66"/>
    <n v="6"/>
  </r>
  <r>
    <x v="1"/>
    <s v="Swift"/>
    <n v="2015"/>
    <x v="9"/>
    <n v="48000"/>
    <x v="0"/>
    <n v="0"/>
    <x v="0"/>
    <x v="0"/>
    <x v="0"/>
    <s v="Maruti Suzuki Swift DDiS VDI, 2015, Diesel"/>
    <x v="179"/>
    <x v="179"/>
    <n v="10"/>
  </r>
  <r>
    <x v="5"/>
    <s v="Creta"/>
    <n v="2016"/>
    <x v="8"/>
    <n v="65000"/>
    <x v="0"/>
    <n v="0"/>
    <x v="1"/>
    <x v="1"/>
    <x v="0"/>
    <s v="Hyundai Creta 2016 Petrol Well Maintained"/>
    <x v="111"/>
    <x v="111"/>
    <n v="9"/>
  </r>
  <r>
    <x v="2"/>
    <s v="5 Series Gt"/>
    <n v="2009"/>
    <x v="16"/>
    <n v="123000"/>
    <x v="1"/>
    <n v="1"/>
    <x v="0"/>
    <x v="0"/>
    <x v="0"/>
    <s v="BMW 5 Series Gt GT 530d LE, 2009, Diesel"/>
    <x v="65"/>
    <x v="65"/>
    <n v="16"/>
  </r>
  <r>
    <x v="3"/>
    <s v="Figo"/>
    <n v="2011"/>
    <x v="10"/>
    <n v="122361"/>
    <x v="0"/>
    <n v="0"/>
    <x v="1"/>
    <x v="0"/>
    <x v="0"/>
    <s v="Ford Figo 2011 Diesel Well Maintained"/>
    <x v="7"/>
    <x v="7"/>
    <n v="14"/>
  </r>
  <r>
    <x v="7"/>
    <s v="Jazz"/>
    <n v="2016"/>
    <x v="8"/>
    <n v="46000"/>
    <x v="1"/>
    <n v="1"/>
    <x v="1"/>
    <x v="1"/>
    <x v="0"/>
    <s v="Honda Jazz V CVT, 2016, Petrol"/>
    <x v="64"/>
    <x v="64"/>
    <n v="9"/>
  </r>
  <r>
    <x v="11"/>
    <s v="Scorpio"/>
    <n v="2020"/>
    <x v="4"/>
    <n v="74000"/>
    <x v="0"/>
    <n v="0"/>
    <x v="0"/>
    <x v="0"/>
    <x v="0"/>
    <s v="Mahindra Scorpio [2020-2022] 2.2 S9, 2020, Diesel"/>
    <x v="14"/>
    <x v="14"/>
    <n v="5"/>
  </r>
  <r>
    <x v="4"/>
    <s v="Innova Crysta"/>
    <n v="2017"/>
    <x v="1"/>
    <n v="86100"/>
    <x v="1"/>
    <n v="1"/>
    <x v="0"/>
    <x v="0"/>
    <x v="0"/>
    <s v="Toyota Innova Crysta 2017 Diesel 86100 Km Driven"/>
    <x v="24"/>
    <x v="24"/>
    <n v="8"/>
  </r>
  <r>
    <x v="14"/>
    <s v="Rapid"/>
    <n v="2018"/>
    <x v="5"/>
    <n v="104000"/>
    <x v="1"/>
    <n v="1"/>
    <x v="0"/>
    <x v="1"/>
    <x v="0"/>
    <s v="Skoda Rapid 2018 Petrol 104000 Km Driven"/>
    <x v="234"/>
    <x v="234"/>
    <n v="7"/>
  </r>
  <r>
    <x v="1"/>
    <s v="Alto-K10"/>
    <n v="2016"/>
    <x v="8"/>
    <n v="38000"/>
    <x v="1"/>
    <n v="1"/>
    <x v="1"/>
    <x v="1"/>
    <x v="0"/>
    <s v="Maruti Suzuki Alto K10, 2016, Petrol"/>
    <x v="412"/>
    <x v="412"/>
    <n v="9"/>
  </r>
  <r>
    <x v="5"/>
    <s v="Grand i10"/>
    <n v="2016"/>
    <x v="8"/>
    <n v="26000"/>
    <x v="1"/>
    <n v="1"/>
    <x v="1"/>
    <x v="1"/>
    <x v="0"/>
    <s v="Hyundai Grand i10 2016 Petrol Good Condition"/>
    <x v="55"/>
    <x v="55"/>
    <n v="9"/>
  </r>
  <r>
    <x v="5"/>
    <s v="Elantra"/>
    <n v="2015"/>
    <x v="9"/>
    <n v="65000"/>
    <x v="1"/>
    <n v="1"/>
    <x v="0"/>
    <x v="0"/>
    <x v="0"/>
    <s v="Hyundai Elantra 2.0 SX AT, 2015, Diesel"/>
    <x v="38"/>
    <x v="38"/>
    <n v="10"/>
  </r>
  <r>
    <x v="4"/>
    <s v="Corolla Altis"/>
    <n v="2011"/>
    <x v="10"/>
    <n v="52000"/>
    <x v="0"/>
    <n v="0"/>
    <x v="1"/>
    <x v="1"/>
    <x v="0"/>
    <s v="Toyota Corolla Altis 2010-2013 G, 2011, Petrol"/>
    <x v="104"/>
    <x v="104"/>
    <n v="14"/>
  </r>
  <r>
    <x v="1"/>
    <s v="Eeco"/>
    <n v="2022"/>
    <x v="13"/>
    <n v="26080"/>
    <x v="0"/>
    <n v="0"/>
    <x v="0"/>
    <x v="1"/>
    <x v="0"/>
    <s v="Maruti Suzuki Eeco 5 STR AC (O), 2022, Petrol"/>
    <x v="305"/>
    <x v="305"/>
    <n v="3"/>
  </r>
  <r>
    <x v="5"/>
    <s v="Grand i10 Nios"/>
    <n v="2020"/>
    <x v="4"/>
    <n v="35000"/>
    <x v="1"/>
    <n v="1"/>
    <x v="1"/>
    <x v="1"/>
    <x v="0"/>
    <s v="Hyundai Grand i10 Nios AMT Sportz, 2020, Petrol"/>
    <x v="289"/>
    <x v="289"/>
    <n v="5"/>
  </r>
  <r>
    <x v="20"/>
    <s v="Compass"/>
    <n v="2017"/>
    <x v="1"/>
    <n v="59000"/>
    <x v="0"/>
    <n v="0"/>
    <x v="1"/>
    <x v="0"/>
    <x v="0"/>
    <s v="Jeep Compass, 2017, Diesel"/>
    <x v="16"/>
    <x v="16"/>
    <n v="8"/>
  </r>
  <r>
    <x v="4"/>
    <s v="Etios"/>
    <n v="2018"/>
    <x v="5"/>
    <n v="80000"/>
    <x v="0"/>
    <n v="0"/>
    <x v="0"/>
    <x v="0"/>
    <x v="1"/>
    <s v="Toyota Etios 2013-2014 GD SP, 2018, Diesel"/>
    <x v="52"/>
    <x v="52"/>
    <n v="7"/>
  </r>
  <r>
    <x v="20"/>
    <s v="Compass"/>
    <n v="2019"/>
    <x v="2"/>
    <n v="65000"/>
    <x v="0"/>
    <n v="0"/>
    <x v="0"/>
    <x v="0"/>
    <x v="0"/>
    <s v="Jeep Compass 2.0 Limited, 2019, Diesel"/>
    <x v="315"/>
    <x v="315"/>
    <n v="6"/>
  </r>
  <r>
    <x v="1"/>
    <s v="Ertiga"/>
    <n v="2017"/>
    <x v="1"/>
    <n v="92000"/>
    <x v="0"/>
    <n v="0"/>
    <x v="0"/>
    <x v="0"/>
    <x v="0"/>
    <s v="Maruti Suzuki Ertiga SHVS VDI, 2017, Diesel"/>
    <x v="54"/>
    <x v="54"/>
    <n v="8"/>
  </r>
  <r>
    <x v="13"/>
    <s v="Venture"/>
    <n v="2013"/>
    <x v="14"/>
    <n v="100000"/>
    <x v="0"/>
    <n v="0"/>
    <x v="1"/>
    <x v="0"/>
    <x v="0"/>
    <s v="Tata Venture 2013 Diesel Well Maintained"/>
    <x v="63"/>
    <x v="63"/>
    <n v="12"/>
  </r>
  <r>
    <x v="3"/>
    <s v="Aspire"/>
    <n v="2018"/>
    <x v="5"/>
    <n v="47000"/>
    <x v="0"/>
    <n v="0"/>
    <x v="0"/>
    <x v="0"/>
    <x v="0"/>
    <s v="Ford Aspire Trend Plus TDCi, 2018, Diesel"/>
    <x v="93"/>
    <x v="93"/>
    <n v="7"/>
  </r>
  <r>
    <x v="11"/>
    <s v="XUV500"/>
    <n v="2016"/>
    <x v="8"/>
    <n v="100000"/>
    <x v="0"/>
    <n v="0"/>
    <x v="0"/>
    <x v="0"/>
    <x v="0"/>
    <s v="Good condition XUV 500"/>
    <x v="167"/>
    <x v="167"/>
    <n v="9"/>
  </r>
  <r>
    <x v="5"/>
    <s v="Verna"/>
    <n v="2012"/>
    <x v="6"/>
    <n v="83000"/>
    <x v="0"/>
    <n v="0"/>
    <x v="1"/>
    <x v="1"/>
    <x v="0"/>
    <s v="Hyundai Verna Fluidic 1.6 VTVT SX, 2012, Petrol"/>
    <x v="225"/>
    <x v="225"/>
    <n v="13"/>
  </r>
  <r>
    <x v="7"/>
    <s v="City"/>
    <n v="2022"/>
    <x v="13"/>
    <n v="13000"/>
    <x v="1"/>
    <n v="1"/>
    <x v="0"/>
    <x v="1"/>
    <x v="0"/>
    <s v="Honda City V AT, 2022, Petrol"/>
    <x v="203"/>
    <x v="203"/>
    <n v="3"/>
  </r>
  <r>
    <x v="5"/>
    <s v="Grand i10"/>
    <n v="2019"/>
    <x v="2"/>
    <n v="69000"/>
    <x v="0"/>
    <n v="0"/>
    <x v="0"/>
    <x v="0"/>
    <x v="0"/>
    <s v="Hyundai Grand i10 Magna 1.2 CRDi, 2019, Diesel"/>
    <x v="266"/>
    <x v="266"/>
    <n v="6"/>
  </r>
  <r>
    <x v="12"/>
    <s v="C-Class"/>
    <n v="2012"/>
    <x v="6"/>
    <n v="76000"/>
    <x v="1"/>
    <n v="1"/>
    <x v="0"/>
    <x v="1"/>
    <x v="0"/>
    <s v="Mercedes-Benz C-Class C 200, 2012, Petrol"/>
    <x v="42"/>
    <x v="42"/>
    <n v="13"/>
  </r>
  <r>
    <x v="1"/>
    <s v="Baleno"/>
    <n v="2019"/>
    <x v="2"/>
    <n v="65000"/>
    <x v="0"/>
    <n v="0"/>
    <x v="0"/>
    <x v="1"/>
    <x v="0"/>
    <s v="Maruti Suzuki Baleno 1.2 Alpha, 2019, Petrol"/>
    <x v="52"/>
    <x v="52"/>
    <n v="6"/>
  </r>
  <r>
    <x v="9"/>
    <s v="Triber"/>
    <n v="2021"/>
    <x v="11"/>
    <n v="25152"/>
    <x v="0"/>
    <n v="0"/>
    <x v="0"/>
    <x v="1"/>
    <x v="1"/>
    <s v="Renault Triber RXZ, 2021, Petrol"/>
    <x v="354"/>
    <x v="354"/>
    <n v="4"/>
  </r>
  <r>
    <x v="1"/>
    <s v="Swift-Dzire"/>
    <n v="2017"/>
    <x v="1"/>
    <n v="110000"/>
    <x v="0"/>
    <n v="0"/>
    <x v="0"/>
    <x v="0"/>
    <x v="0"/>
    <s v="Maruti Suzuki Swift Dzire, 2017, Diesel"/>
    <x v="440"/>
    <x v="440"/>
    <n v="8"/>
  </r>
  <r>
    <x v="1"/>
    <s v="Zen-Estilo"/>
    <n v="2010"/>
    <x v="0"/>
    <n v="25370"/>
    <x v="0"/>
    <n v="0"/>
    <x v="0"/>
    <x v="1"/>
    <x v="0"/>
    <s v="Maruti Suzuki Zen Estilo 2010 Petrol Good Condition"/>
    <x v="166"/>
    <x v="166"/>
    <n v="15"/>
  </r>
  <r>
    <x v="9"/>
    <s v="KWID"/>
    <n v="2017"/>
    <x v="1"/>
    <n v="100000"/>
    <x v="0"/>
    <n v="0"/>
    <x v="1"/>
    <x v="1"/>
    <x v="0"/>
    <s v="Renault KWID 2017"/>
    <x v="327"/>
    <x v="327"/>
    <n v="8"/>
  </r>
  <r>
    <x v="11"/>
    <s v="Scorpio"/>
    <n v="2023"/>
    <x v="12"/>
    <n v="79000"/>
    <x v="0"/>
    <n v="0"/>
    <x v="0"/>
    <x v="0"/>
    <x v="0"/>
    <s v="Mahindra Scorpio S11 MT 7S CC, 2023, Diesel"/>
    <x v="31"/>
    <x v="31"/>
    <n v="2"/>
  </r>
  <r>
    <x v="1"/>
    <s v="Swift-Dzire"/>
    <n v="2009"/>
    <x v="16"/>
    <n v="125000"/>
    <x v="0"/>
    <n v="0"/>
    <x v="0"/>
    <x v="0"/>
    <x v="0"/>
    <s v="Maruti Suzuki Swift Dzire 2009 Diesel 125000 Km Driven"/>
    <x v="115"/>
    <x v="115"/>
    <n v="16"/>
  </r>
  <r>
    <x v="5"/>
    <s v="Creta"/>
    <n v="2016"/>
    <x v="8"/>
    <n v="71000"/>
    <x v="0"/>
    <n v="0"/>
    <x v="0"/>
    <x v="0"/>
    <x v="0"/>
    <s v="Hyundai Creta 1.4 E Plus CRDi, 2016, Diesel"/>
    <x v="548"/>
    <x v="548"/>
    <n v="9"/>
  </r>
  <r>
    <x v="11"/>
    <s v="XUV500"/>
    <n v="2016"/>
    <x v="8"/>
    <n v="115000"/>
    <x v="0"/>
    <n v="0"/>
    <x v="1"/>
    <x v="0"/>
    <x v="1"/>
    <s v="XUV 500 in good condition and well maintained"/>
    <x v="27"/>
    <x v="27"/>
    <n v="9"/>
  </r>
  <r>
    <x v="2"/>
    <s v="5 Series"/>
    <n v="2013"/>
    <x v="14"/>
    <n v="67000"/>
    <x v="1"/>
    <n v="1"/>
    <x v="1"/>
    <x v="0"/>
    <x v="0"/>
    <s v="BMW 5 Series 2.0 520D, 2013, Diesel"/>
    <x v="152"/>
    <x v="152"/>
    <n v="12"/>
  </r>
  <r>
    <x v="6"/>
    <s v="Seltos"/>
    <n v="2021"/>
    <x v="11"/>
    <n v="70000"/>
    <x v="0"/>
    <n v="0"/>
    <x v="0"/>
    <x v="0"/>
    <x v="0"/>
    <s v="Kia Seltos 1.5 HTE Diesel IMT, 2021, Diesel"/>
    <x v="162"/>
    <x v="162"/>
    <n v="4"/>
  </r>
  <r>
    <x v="12"/>
    <s v="CLA"/>
    <n v="2016"/>
    <x v="8"/>
    <n v="58400"/>
    <x v="1"/>
    <n v="1"/>
    <x v="1"/>
    <x v="0"/>
    <x v="1"/>
    <s v="Mercedes-Benz CLA 2016 Diesel Good Condition"/>
    <x v="549"/>
    <x v="549"/>
    <n v="9"/>
  </r>
  <r>
    <x v="4"/>
    <s v="Urban Cruiser"/>
    <n v="2022"/>
    <x v="13"/>
    <n v="11000"/>
    <x v="1"/>
    <n v="1"/>
    <x v="0"/>
    <x v="1"/>
    <x v="0"/>
    <s v="Toyota Urban Cruiser 1.5 Mid Grade AT, 2022, Petrol"/>
    <x v="175"/>
    <x v="175"/>
    <n v="3"/>
  </r>
  <r>
    <x v="11"/>
    <s v="Scorpio"/>
    <n v="2016"/>
    <x v="8"/>
    <n v="90000"/>
    <x v="0"/>
    <n v="0"/>
    <x v="0"/>
    <x v="0"/>
    <x v="0"/>
    <s v="Mahindra Scorpio 2016 Diesel 90000 Km Driven"/>
    <x v="16"/>
    <x v="16"/>
    <n v="9"/>
  </r>
  <r>
    <x v="11"/>
    <s v="Xylo"/>
    <n v="2015"/>
    <x v="9"/>
    <n v="78000"/>
    <x v="0"/>
    <n v="0"/>
    <x v="1"/>
    <x v="0"/>
    <x v="0"/>
    <s v="Mahindra Xylo D2 BS IV, 2015, Diesel"/>
    <x v="61"/>
    <x v="61"/>
    <n v="10"/>
  </r>
  <r>
    <x v="11"/>
    <s v="Scorpio"/>
    <n v="2013"/>
    <x v="14"/>
    <n v="108000"/>
    <x v="0"/>
    <n v="0"/>
    <x v="0"/>
    <x v="0"/>
    <x v="0"/>
    <s v="Mahindra Scorpio 2002-2013 2.6 LX, 2013, Diesel"/>
    <x v="53"/>
    <x v="53"/>
    <n v="12"/>
  </r>
  <r>
    <x v="15"/>
    <s v="Cruze"/>
    <n v="2015"/>
    <x v="9"/>
    <n v="57000"/>
    <x v="1"/>
    <n v="1"/>
    <x v="0"/>
    <x v="0"/>
    <x v="0"/>
    <s v="Chevrolet Cruze 2014-2016 LTZ AT, 2015, Diesel"/>
    <x v="129"/>
    <x v="129"/>
    <n v="10"/>
  </r>
  <r>
    <x v="11"/>
    <s v="XUV500"/>
    <n v="2017"/>
    <x v="1"/>
    <n v="85000"/>
    <x v="1"/>
    <n v="1"/>
    <x v="1"/>
    <x v="0"/>
    <x v="0"/>
    <s v="Mahindra XUV500 W6 AT, 2017, Diesel"/>
    <x v="316"/>
    <x v="316"/>
    <n v="8"/>
  </r>
  <r>
    <x v="1"/>
    <s v="Vitara-Brezza"/>
    <n v="2018"/>
    <x v="5"/>
    <n v="90000"/>
    <x v="0"/>
    <n v="0"/>
    <x v="1"/>
    <x v="0"/>
    <x v="0"/>
    <s v="Brezza 2018 model with good condition"/>
    <x v="183"/>
    <x v="183"/>
    <n v="7"/>
  </r>
  <r>
    <x v="7"/>
    <s v="Brio"/>
    <n v="2017"/>
    <x v="1"/>
    <n v="42000"/>
    <x v="1"/>
    <n v="1"/>
    <x v="1"/>
    <x v="1"/>
    <x v="0"/>
    <s v="Honda Brio 1.2 VX AT, 2017, Petrol"/>
    <x v="56"/>
    <x v="56"/>
    <n v="8"/>
  </r>
  <r>
    <x v="14"/>
    <s v="Kushaq"/>
    <n v="2023"/>
    <x v="12"/>
    <n v="16000"/>
    <x v="0"/>
    <n v="0"/>
    <x v="1"/>
    <x v="1"/>
    <x v="0"/>
    <s v="Skoda Kushaq 1.0 Ambition Classic TSI, 2023, Petrol"/>
    <x v="18"/>
    <x v="18"/>
    <n v="2"/>
  </r>
  <r>
    <x v="5"/>
    <s v="Creta"/>
    <n v="2022"/>
    <x v="13"/>
    <n v="27000"/>
    <x v="1"/>
    <n v="1"/>
    <x v="1"/>
    <x v="1"/>
    <x v="0"/>
    <s v="Hyundai Creta 1.4 SX (O) Turbo Petrol DCT Dual Tone, 2022, Petrol"/>
    <x v="170"/>
    <x v="170"/>
    <n v="3"/>
  </r>
  <r>
    <x v="7"/>
    <s v="City"/>
    <n v="2012"/>
    <x v="6"/>
    <n v="80000"/>
    <x v="0"/>
    <n v="0"/>
    <x v="1"/>
    <x v="1"/>
    <x v="0"/>
    <s v="Honda City 1.5 Corporate Edition MT, 2012, Petrol"/>
    <x v="132"/>
    <x v="132"/>
    <n v="13"/>
  </r>
  <r>
    <x v="1"/>
    <s v="Swift-Dzire"/>
    <n v="2015"/>
    <x v="9"/>
    <n v="51700"/>
    <x v="0"/>
    <n v="0"/>
    <x v="1"/>
    <x v="1"/>
    <x v="1"/>
    <s v="Maruti Suzuki Swift Dzire 1.2 Vxi BSIV, 2015, Petrol"/>
    <x v="215"/>
    <x v="215"/>
    <n v="10"/>
  </r>
  <r>
    <x v="1"/>
    <s v="maruti-suzuki-dzire"/>
    <n v="2014"/>
    <x v="3"/>
    <n v="90000"/>
    <x v="0"/>
    <n v="0"/>
    <x v="0"/>
    <x v="0"/>
    <x v="0"/>
    <s v="Maruti Suzuki Dzire 2017-2020 ZDI, 2014, Diesel"/>
    <x v="83"/>
    <x v="83"/>
    <n v="11"/>
  </r>
  <r>
    <x v="3"/>
    <s v="Figo"/>
    <n v="2011"/>
    <x v="10"/>
    <n v="78000"/>
    <x v="0"/>
    <n v="0"/>
    <x v="1"/>
    <x v="0"/>
    <x v="1"/>
    <s v="Ford Figo 2012-2015 Diesel Titanium, 2011, Diesel"/>
    <x v="205"/>
    <x v="205"/>
    <n v="14"/>
  </r>
  <r>
    <x v="11"/>
    <s v="TUV"/>
    <n v="2018"/>
    <x v="5"/>
    <n v="80000"/>
    <x v="0"/>
    <n v="0"/>
    <x v="0"/>
    <x v="0"/>
    <x v="0"/>
    <s v="Mahindra TUV300 T10 Single Owner"/>
    <x v="28"/>
    <x v="28"/>
    <n v="7"/>
  </r>
  <r>
    <x v="1"/>
    <s v="Swift"/>
    <n v="2019"/>
    <x v="2"/>
    <n v="26000"/>
    <x v="1"/>
    <n v="1"/>
    <x v="0"/>
    <x v="1"/>
    <x v="0"/>
    <s v="Maruti Suzuki Swift 2018 AMT VXI, 2019, Petrol"/>
    <x v="58"/>
    <x v="58"/>
    <n v="6"/>
  </r>
  <r>
    <x v="1"/>
    <s v="Vitara-Brezza"/>
    <n v="2018"/>
    <x v="5"/>
    <n v="61000"/>
    <x v="0"/>
    <n v="0"/>
    <x v="1"/>
    <x v="0"/>
    <x v="1"/>
    <s v="Maruti Suzuki Vitara Brezza VDi, 2018, Diesel"/>
    <x v="227"/>
    <x v="227"/>
    <n v="7"/>
  </r>
  <r>
    <x v="4"/>
    <s v="Fortuner"/>
    <n v="2014"/>
    <x v="3"/>
    <n v="75000"/>
    <x v="1"/>
    <n v="1"/>
    <x v="1"/>
    <x v="0"/>
    <x v="0"/>
    <s v="Toyota Fortuner 2011-2016 4x2 AT, 2014, Diesel"/>
    <x v="232"/>
    <x v="232"/>
    <n v="11"/>
  </r>
  <r>
    <x v="9"/>
    <s v="Duster"/>
    <n v="2020"/>
    <x v="4"/>
    <n v="72000"/>
    <x v="1"/>
    <n v="1"/>
    <x v="0"/>
    <x v="1"/>
    <x v="1"/>
    <s v="Renault Duster 1.3 RxZ Turbo XTRONIC, 2020, Petrol"/>
    <x v="202"/>
    <x v="202"/>
    <n v="5"/>
  </r>
  <r>
    <x v="6"/>
    <s v="Seltos"/>
    <n v="2020"/>
    <x v="4"/>
    <n v="50693"/>
    <x v="1"/>
    <n v="1"/>
    <x v="0"/>
    <x v="1"/>
    <x v="1"/>
    <s v="Kia Seltos, 2020, Petrol"/>
    <x v="172"/>
    <x v="172"/>
    <n v="5"/>
  </r>
  <r>
    <x v="6"/>
    <s v="Sonet"/>
    <n v="2020"/>
    <x v="4"/>
    <n v="72000"/>
    <x v="0"/>
    <n v="0"/>
    <x v="0"/>
    <x v="0"/>
    <x v="0"/>
    <s v="Kia Sonet 1.5 HTX Plus Diesel DT, 2020, Diesel"/>
    <x v="62"/>
    <x v="62"/>
    <n v="5"/>
  </r>
  <r>
    <x v="1"/>
    <s v="Swift-Dzire"/>
    <n v="2018"/>
    <x v="5"/>
    <n v="52000"/>
    <x v="0"/>
    <n v="0"/>
    <x v="0"/>
    <x v="1"/>
    <x v="0"/>
    <s v="Maruti Suzuki Swift Dzire LXI Option, 2018, Petrol"/>
    <x v="183"/>
    <x v="183"/>
    <n v="7"/>
  </r>
  <r>
    <x v="1"/>
    <s v="Vitara-Brezza"/>
    <n v="2017"/>
    <x v="1"/>
    <n v="94000"/>
    <x v="0"/>
    <n v="0"/>
    <x v="1"/>
    <x v="0"/>
    <x v="0"/>
    <s v="Maruti Suzuki Vitara Brezza 2017 Diesel 91000 Km Driven"/>
    <x v="550"/>
    <x v="550"/>
    <n v="8"/>
  </r>
  <r>
    <x v="11"/>
    <s v="Scorpio"/>
    <n v="2018"/>
    <x v="5"/>
    <n v="80000"/>
    <x v="0"/>
    <n v="0"/>
    <x v="0"/>
    <x v="0"/>
    <x v="0"/>
    <s v="Mahindra Scorpio S11 4WD, 2018, Diesel"/>
    <x v="180"/>
    <x v="180"/>
    <n v="7"/>
  </r>
  <r>
    <x v="5"/>
    <s v="Creta"/>
    <n v="2020"/>
    <x v="4"/>
    <n v="44000"/>
    <x v="1"/>
    <n v="1"/>
    <x v="0"/>
    <x v="1"/>
    <x v="0"/>
    <s v="Hyundai Creta 1.4 SX (O) Turbo Petrol DCT, 2020, Petrol"/>
    <x v="551"/>
    <x v="551"/>
    <n v="5"/>
  </r>
  <r>
    <x v="14"/>
    <s v="Rapid"/>
    <n v="2015"/>
    <x v="9"/>
    <n v="151000"/>
    <x v="1"/>
    <n v="1"/>
    <x v="1"/>
    <x v="0"/>
    <x v="0"/>
    <s v="Skoda Rapid 2015 Diesel Good Condition"/>
    <x v="33"/>
    <x v="33"/>
    <n v="10"/>
  </r>
  <r>
    <x v="13"/>
    <s v="Hexa"/>
    <n v="2018"/>
    <x v="5"/>
    <n v="85000"/>
    <x v="1"/>
    <n v="1"/>
    <x v="1"/>
    <x v="0"/>
    <x v="0"/>
    <s v="Tata Hexa XMA, 2018, Diesel"/>
    <x v="98"/>
    <x v="98"/>
    <n v="7"/>
  </r>
  <r>
    <x v="9"/>
    <s v="Kiger"/>
    <n v="2022"/>
    <x v="13"/>
    <n v="49000"/>
    <x v="1"/>
    <n v="1"/>
    <x v="0"/>
    <x v="1"/>
    <x v="0"/>
    <s v="Renault Kiger RXT AMT, 2022, Petrol"/>
    <x v="317"/>
    <x v="317"/>
    <n v="3"/>
  </r>
  <r>
    <x v="5"/>
    <s v="i20"/>
    <n v="2013"/>
    <x v="14"/>
    <n v="35000"/>
    <x v="0"/>
    <n v="0"/>
    <x v="1"/>
    <x v="1"/>
    <x v="1"/>
    <s v="Hyundai i20 2012-2014 Magna Optional 1.2, 2013, Petrol"/>
    <x v="73"/>
    <x v="73"/>
    <n v="12"/>
  </r>
  <r>
    <x v="19"/>
    <s v="Punto"/>
    <n v="2018"/>
    <x v="5"/>
    <n v="80000"/>
    <x v="0"/>
    <n v="0"/>
    <x v="0"/>
    <x v="0"/>
    <x v="0"/>
    <s v="Fiat Punto EVO 1.3 Active, 2018, Diesel"/>
    <x v="226"/>
    <x v="226"/>
    <n v="7"/>
  </r>
  <r>
    <x v="6"/>
    <s v="Seltos"/>
    <n v="2022"/>
    <x v="13"/>
    <n v="62000"/>
    <x v="0"/>
    <n v="0"/>
    <x v="0"/>
    <x v="1"/>
    <x v="1"/>
    <s v="Kia Seltos GTX Plus, 2022, Petrol"/>
    <x v="44"/>
    <x v="44"/>
    <n v="3"/>
  </r>
  <r>
    <x v="10"/>
    <s v="Hector"/>
    <n v="2021"/>
    <x v="11"/>
    <n v="20530"/>
    <x v="1"/>
    <n v="1"/>
    <x v="0"/>
    <x v="1"/>
    <x v="0"/>
    <s v="MG Hector Sharp AT, 2021, Petrol"/>
    <x v="552"/>
    <x v="552"/>
    <n v="4"/>
  </r>
  <r>
    <x v="7"/>
    <s v="Jazz"/>
    <n v="2017"/>
    <x v="1"/>
    <n v="65000"/>
    <x v="0"/>
    <n v="0"/>
    <x v="1"/>
    <x v="0"/>
    <x v="1"/>
    <s v="Honda Jazz 1.5 S i DTEC, 2017, Diesel"/>
    <x v="179"/>
    <x v="179"/>
    <n v="8"/>
  </r>
  <r>
    <x v="5"/>
    <s v="Grand i10 Nios"/>
    <n v="2021"/>
    <x v="11"/>
    <n v="7200"/>
    <x v="1"/>
    <n v="1"/>
    <x v="1"/>
    <x v="1"/>
    <x v="0"/>
    <s v="Hyundai Grand i10 Nios AMT Sportz, 2021, Petrol"/>
    <x v="100"/>
    <x v="100"/>
    <n v="4"/>
  </r>
  <r>
    <x v="5"/>
    <s v="Creta Facelift"/>
    <n v="2021"/>
    <x v="11"/>
    <n v="119267"/>
    <x v="0"/>
    <n v="0"/>
    <x v="0"/>
    <x v="0"/>
    <x v="0"/>
    <s v="Hyundai Creta Facelift 2021 Diesel Good Condition"/>
    <x v="16"/>
    <x v="16"/>
    <n v="4"/>
  </r>
  <r>
    <x v="1"/>
    <s v="Sx4"/>
    <n v="2009"/>
    <x v="16"/>
    <n v="92000"/>
    <x v="1"/>
    <n v="1"/>
    <x v="1"/>
    <x v="1"/>
    <x v="0"/>
    <s v="Petrol +aprowed compny fit cng kit"/>
    <x v="553"/>
    <x v="553"/>
    <n v="16"/>
  </r>
  <r>
    <x v="7"/>
    <s v="Civic"/>
    <n v="2006"/>
    <x v="19"/>
    <n v="43519"/>
    <x v="1"/>
    <n v="1"/>
    <x v="0"/>
    <x v="1"/>
    <x v="0"/>
    <s v="Honda Civic RS Petrol AT, 2006, Petrol"/>
    <x v="73"/>
    <x v="73"/>
    <n v="19"/>
  </r>
  <r>
    <x v="0"/>
    <s v="Polo"/>
    <n v="2014"/>
    <x v="3"/>
    <n v="78000"/>
    <x v="0"/>
    <n v="0"/>
    <x v="0"/>
    <x v="1"/>
    <x v="0"/>
    <s v="Volkswagen Polo 2009-2013 Petrol Highline 1.2L, 2014, Petrol"/>
    <x v="554"/>
    <x v="554"/>
    <n v="11"/>
  </r>
  <r>
    <x v="5"/>
    <s v="Fluidic Verna"/>
    <n v="2019"/>
    <x v="2"/>
    <n v="54000"/>
    <x v="0"/>
    <n v="0"/>
    <x v="1"/>
    <x v="1"/>
    <x v="0"/>
    <s v="Hyundai Fluidic Verna 2019 Petrol 54000 Km Driven"/>
    <x v="317"/>
    <x v="317"/>
    <n v="6"/>
  </r>
  <r>
    <x v="5"/>
    <s v="i10"/>
    <n v="2012"/>
    <x v="6"/>
    <n v="80444"/>
    <x v="1"/>
    <n v="1"/>
    <x v="0"/>
    <x v="1"/>
    <x v="0"/>
    <s v="Hyundai i10 Sportz 1.2 Automatic Kappa2, 2012, Petrol"/>
    <x v="99"/>
    <x v="99"/>
    <n v="13"/>
  </r>
  <r>
    <x v="1"/>
    <s v="Swift"/>
    <n v="2017"/>
    <x v="1"/>
    <n v="55000"/>
    <x v="0"/>
    <n v="0"/>
    <x v="0"/>
    <x v="1"/>
    <x v="0"/>
    <s v="Maruti Suzuki Swift VXi + Manual, 2017, Petrol"/>
    <x v="305"/>
    <x v="305"/>
    <n v="8"/>
  </r>
  <r>
    <x v="11"/>
    <s v="XUV300"/>
    <n v="2019"/>
    <x v="2"/>
    <n v="41000"/>
    <x v="0"/>
    <n v="0"/>
    <x v="0"/>
    <x v="1"/>
    <x v="0"/>
    <s v="Mahindra XUV300 W8 Option, 2019, Petrol"/>
    <x v="234"/>
    <x v="234"/>
    <n v="6"/>
  </r>
  <r>
    <x v="1"/>
    <s v="Celerio"/>
    <n v="2015"/>
    <x v="9"/>
    <n v="28120"/>
    <x v="0"/>
    <n v="0"/>
    <x v="0"/>
    <x v="1"/>
    <x v="0"/>
    <s v="Maruti Suzuki Celerio 2015 Petrol Manual"/>
    <x v="55"/>
    <x v="55"/>
    <n v="10"/>
  </r>
  <r>
    <x v="13"/>
    <s v="Nexon"/>
    <n v="2022"/>
    <x v="13"/>
    <n v="13000"/>
    <x v="0"/>
    <n v="0"/>
    <x v="0"/>
    <x v="1"/>
    <x v="1"/>
    <s v="Tata Nexon XZ+ (P) 2022 Model (High-End, Dark Edition)"/>
    <x v="18"/>
    <x v="18"/>
    <n v="3"/>
  </r>
  <r>
    <x v="1"/>
    <s v="Swift-Dzire"/>
    <n v="2014"/>
    <x v="3"/>
    <n v="70000"/>
    <x v="0"/>
    <n v="0"/>
    <x v="1"/>
    <x v="1"/>
    <x v="0"/>
    <s v="Maruti Suzuki Swift Dzire 1.2 Vxi BSIV, 2014, Petrol"/>
    <x v="99"/>
    <x v="99"/>
    <n v="11"/>
  </r>
  <r>
    <x v="8"/>
    <s v="Q3"/>
    <n v="2017"/>
    <x v="1"/>
    <n v="65000"/>
    <x v="1"/>
    <n v="1"/>
    <x v="0"/>
    <x v="0"/>
    <x v="0"/>
    <s v="Audi Q3 35 TDI Premium Plus + Sunroof, 2017, Diesel"/>
    <x v="224"/>
    <x v="224"/>
    <n v="8"/>
  </r>
  <r>
    <x v="21"/>
    <s v="Terrano"/>
    <n v="2015"/>
    <x v="9"/>
    <n v="95000"/>
    <x v="0"/>
    <n v="0"/>
    <x v="0"/>
    <x v="0"/>
    <x v="1"/>
    <s v="Nissan Terrano 2013-2017 XL 85 PS, 2015, Diesel"/>
    <x v="33"/>
    <x v="33"/>
    <n v="10"/>
  </r>
  <r>
    <x v="4"/>
    <s v="Innova Crysta"/>
    <n v="2017"/>
    <x v="1"/>
    <n v="125888"/>
    <x v="0"/>
    <n v="0"/>
    <x v="0"/>
    <x v="0"/>
    <x v="0"/>
    <s v="Toyota Innova Crysta 2.4 V 7 STR, 2017, Diesel"/>
    <x v="127"/>
    <x v="127"/>
    <n v="8"/>
  </r>
  <r>
    <x v="12"/>
    <s v="CLA"/>
    <n v="2015"/>
    <x v="9"/>
    <n v="55000"/>
    <x v="1"/>
    <n v="1"/>
    <x v="0"/>
    <x v="0"/>
    <x v="0"/>
    <s v="Mercedes-Benz CLA 200 D Sport, 2015, Diesel"/>
    <x v="555"/>
    <x v="555"/>
    <n v="10"/>
  </r>
  <r>
    <x v="11"/>
    <s v="XUV500"/>
    <n v="2012"/>
    <x v="6"/>
    <n v="115000"/>
    <x v="0"/>
    <n v="0"/>
    <x v="1"/>
    <x v="0"/>
    <x v="0"/>
    <s v="Mahindra XUV500 W8, 2012, Diesel"/>
    <x v="51"/>
    <x v="51"/>
    <n v="13"/>
  </r>
  <r>
    <x v="1"/>
    <s v="Swift"/>
    <n v="2010"/>
    <x v="0"/>
    <n v="99860"/>
    <x v="0"/>
    <n v="0"/>
    <x v="1"/>
    <x v="0"/>
    <x v="0"/>
    <s v="Maruti Suzuki Swift DDiS VDI, 2010, Diesel"/>
    <x v="57"/>
    <x v="57"/>
    <n v="15"/>
  </r>
  <r>
    <x v="5"/>
    <s v="Elantra"/>
    <n v="2015"/>
    <x v="9"/>
    <n v="78000"/>
    <x v="1"/>
    <n v="1"/>
    <x v="0"/>
    <x v="0"/>
    <x v="0"/>
    <s v="Hyundai Elantra 1.6 SX Option AT, 2015, Diesel"/>
    <x v="27"/>
    <x v="27"/>
    <n v="10"/>
  </r>
  <r>
    <x v="11"/>
    <s v="XUV500"/>
    <n v="2019"/>
    <x v="2"/>
    <n v="44000"/>
    <x v="0"/>
    <n v="0"/>
    <x v="0"/>
    <x v="0"/>
    <x v="0"/>
    <s v="Mahindra XUV500 W9 1.99, 2019, Diesel"/>
    <x v="42"/>
    <x v="42"/>
    <n v="6"/>
  </r>
  <r>
    <x v="1"/>
    <s v="Ertiga"/>
    <n v="2022"/>
    <x v="13"/>
    <n v="27000"/>
    <x v="0"/>
    <n v="0"/>
    <x v="1"/>
    <x v="1"/>
    <x v="0"/>
    <s v="Maruti Suzuki Ertiga 1.5 ZXI SHVS, 2022, Petrol"/>
    <x v="508"/>
    <x v="508"/>
    <n v="3"/>
  </r>
  <r>
    <x v="1"/>
    <s v="Vitara-Brezza"/>
    <n v="2019"/>
    <x v="2"/>
    <n v="71000"/>
    <x v="1"/>
    <n v="1"/>
    <x v="0"/>
    <x v="0"/>
    <x v="1"/>
    <s v="Maruti Suzuki Vitara Brezza ZXI + AMT Dual Tone, 2019, Diesel"/>
    <x v="89"/>
    <x v="89"/>
    <n v="6"/>
  </r>
  <r>
    <x v="11"/>
    <s v="Thar"/>
    <n v="2022"/>
    <x v="13"/>
    <n v="27000"/>
    <x v="1"/>
    <n v="1"/>
    <x v="0"/>
    <x v="0"/>
    <x v="1"/>
    <s v="Mahindra Thar LX 4X4 Hardtop, 2022, Diesel"/>
    <x v="138"/>
    <x v="138"/>
    <n v="3"/>
  </r>
  <r>
    <x v="13"/>
    <s v="Safari Storme"/>
    <n v="2015"/>
    <x v="9"/>
    <n v="93000"/>
    <x v="0"/>
    <n v="0"/>
    <x v="1"/>
    <x v="0"/>
    <x v="0"/>
    <s v="Tata Safari Storme 2015 Diesel 93000 Km Driven"/>
    <x v="35"/>
    <x v="35"/>
    <n v="10"/>
  </r>
  <r>
    <x v="1"/>
    <s v="Wagon-R"/>
    <n v="2008"/>
    <x v="18"/>
    <n v="42000"/>
    <x v="0"/>
    <n v="0"/>
    <x v="1"/>
    <x v="1"/>
    <x v="0"/>
    <s v="Maruti Suzuki Wagon R 2008 Petrol Good Condition"/>
    <x v="268"/>
    <x v="268"/>
    <n v="17"/>
  </r>
  <r>
    <x v="11"/>
    <s v="Xylo"/>
    <n v="2013"/>
    <x v="14"/>
    <n v="55000"/>
    <x v="1"/>
    <n v="1"/>
    <x v="1"/>
    <x v="0"/>
    <x v="0"/>
    <s v="Mahindra Xylo 2013 Diesel Well Maintained/with good condition"/>
    <x v="225"/>
    <x v="225"/>
    <n v="12"/>
  </r>
  <r>
    <x v="15"/>
    <s v="Spark"/>
    <n v="2009"/>
    <x v="16"/>
    <n v="89566"/>
    <x v="0"/>
    <n v="0"/>
    <x v="0"/>
    <x v="1"/>
    <x v="0"/>
    <s v="Chevrolet Spark 1.0 LT, 2009, Petrol"/>
    <x v="399"/>
    <x v="399"/>
    <n v="16"/>
  </r>
  <r>
    <x v="1"/>
    <s v="Celerio"/>
    <n v="2019"/>
    <x v="2"/>
    <n v="37710"/>
    <x v="1"/>
    <n v="1"/>
    <x v="0"/>
    <x v="1"/>
    <x v="0"/>
    <s v="Maruti Suzuki Celerio ZXI(O) AMT, 2019, Petrol"/>
    <x v="77"/>
    <x v="77"/>
    <n v="6"/>
  </r>
  <r>
    <x v="13"/>
    <s v="Nano"/>
    <n v="2014"/>
    <x v="3"/>
    <n v="35000"/>
    <x v="0"/>
    <n v="0"/>
    <x v="1"/>
    <x v="1"/>
    <x v="0"/>
    <s v="Tata Nano 2014 Petrol Good Condition"/>
    <x v="67"/>
    <x v="67"/>
    <n v="11"/>
  </r>
  <r>
    <x v="9"/>
    <s v="Duster"/>
    <n v="2013"/>
    <x v="14"/>
    <n v="95000"/>
    <x v="0"/>
    <n v="0"/>
    <x v="0"/>
    <x v="0"/>
    <x v="0"/>
    <s v="Renault Duster 2013 Diesel Well Maintained"/>
    <x v="34"/>
    <x v="34"/>
    <n v="12"/>
  </r>
  <r>
    <x v="11"/>
    <s v="Thar"/>
    <n v="2021"/>
    <x v="11"/>
    <n v="20000"/>
    <x v="1"/>
    <n v="1"/>
    <x v="1"/>
    <x v="1"/>
    <x v="0"/>
    <s v="Mahindra Thar 4x4 Petrol Automatic Delhi VIP Number Modified Tastefuly"/>
    <x v="170"/>
    <x v="170"/>
    <n v="4"/>
  </r>
  <r>
    <x v="9"/>
    <s v="KWID"/>
    <n v="2017"/>
    <x v="1"/>
    <n v="55000"/>
    <x v="1"/>
    <n v="1"/>
    <x v="1"/>
    <x v="1"/>
    <x v="0"/>
    <s v="Renault KWID 1.0 RXT AMT Opt, 2017, Petrol"/>
    <x v="117"/>
    <x v="117"/>
    <n v="8"/>
  </r>
  <r>
    <x v="9"/>
    <s v="KWID"/>
    <n v="2019"/>
    <x v="2"/>
    <n v="94000"/>
    <x v="1"/>
    <n v="1"/>
    <x v="0"/>
    <x v="1"/>
    <x v="0"/>
    <s v="Renault KWID, 2019, Petrol"/>
    <x v="72"/>
    <x v="72"/>
    <n v="6"/>
  </r>
  <r>
    <x v="5"/>
    <s v="Venue"/>
    <n v="2023"/>
    <x v="12"/>
    <n v="7500"/>
    <x v="1"/>
    <n v="1"/>
    <x v="0"/>
    <x v="1"/>
    <x v="0"/>
    <s v="Hyundai Venue, 2023, Petrol"/>
    <x v="3"/>
    <x v="3"/>
    <n v="2"/>
  </r>
  <r>
    <x v="10"/>
    <s v="Hector"/>
    <n v="2021"/>
    <x v="11"/>
    <n v="61000"/>
    <x v="1"/>
    <n v="1"/>
    <x v="0"/>
    <x v="1"/>
    <x v="0"/>
    <s v="MG Hector 2021 Petrol 61000 Km Driven"/>
    <x v="304"/>
    <x v="304"/>
    <n v="4"/>
  </r>
  <r>
    <x v="5"/>
    <s v="i20"/>
    <n v="2012"/>
    <x v="6"/>
    <n v="82000"/>
    <x v="0"/>
    <n v="0"/>
    <x v="1"/>
    <x v="0"/>
    <x v="0"/>
    <s v="Hyundai i20 Diesel Sportz, 2012, Diesel"/>
    <x v="219"/>
    <x v="219"/>
    <n v="13"/>
  </r>
  <r>
    <x v="9"/>
    <s v="Triber"/>
    <n v="2021"/>
    <x v="11"/>
    <n v="80000"/>
    <x v="0"/>
    <n v="0"/>
    <x v="0"/>
    <x v="1"/>
    <x v="0"/>
    <s v="Renault Triber RXT, 2021, Petrol"/>
    <x v="12"/>
    <x v="12"/>
    <n v="4"/>
  </r>
  <r>
    <x v="15"/>
    <s v="Cruze"/>
    <n v="2013"/>
    <x v="14"/>
    <n v="75000"/>
    <x v="1"/>
    <n v="1"/>
    <x v="1"/>
    <x v="0"/>
    <x v="0"/>
    <s v="Chevrolet Cruze 2013 Diesel Well Maintained"/>
    <x v="227"/>
    <x v="227"/>
    <n v="12"/>
  </r>
  <r>
    <x v="0"/>
    <s v="Polo"/>
    <n v="2016"/>
    <x v="8"/>
    <n v="78000"/>
    <x v="1"/>
    <n v="1"/>
    <x v="0"/>
    <x v="1"/>
    <x v="0"/>
    <s v="Volkswagen Polo GT TSI Sport Edition, 2016, Petrol"/>
    <x v="92"/>
    <x v="92"/>
    <n v="9"/>
  </r>
  <r>
    <x v="11"/>
    <s v="Bolero"/>
    <n v="2022"/>
    <x v="13"/>
    <n v="30800"/>
    <x v="0"/>
    <n v="0"/>
    <x v="0"/>
    <x v="0"/>
    <x v="0"/>
    <s v="Mahindra Bolero, 2022, Diesel"/>
    <x v="62"/>
    <x v="62"/>
    <n v="3"/>
  </r>
  <r>
    <x v="5"/>
    <s v="i20"/>
    <n v="2022"/>
    <x v="13"/>
    <n v="63110"/>
    <x v="0"/>
    <n v="0"/>
    <x v="0"/>
    <x v="0"/>
    <x v="0"/>
    <s v="Hyundai i20, 2022, Diesel"/>
    <x v="274"/>
    <x v="274"/>
    <n v="3"/>
  </r>
  <r>
    <x v="1"/>
    <s v="Vitara-Brezza"/>
    <n v="2017"/>
    <x v="1"/>
    <n v="93000"/>
    <x v="0"/>
    <n v="0"/>
    <x v="0"/>
    <x v="0"/>
    <x v="0"/>
    <s v="Maruti Suzuki Vitara Brezza 2017 Good condition"/>
    <x v="64"/>
    <x v="64"/>
    <n v="8"/>
  </r>
  <r>
    <x v="7"/>
    <s v="City"/>
    <n v="2021"/>
    <x v="11"/>
    <n v="38000"/>
    <x v="1"/>
    <n v="1"/>
    <x v="0"/>
    <x v="1"/>
    <x v="0"/>
    <s v="Honda City ZX Petrol CVT, 2021, Petrol"/>
    <x v="70"/>
    <x v="70"/>
    <n v="4"/>
  </r>
  <r>
    <x v="21"/>
    <s v="Micra"/>
    <n v="2017"/>
    <x v="1"/>
    <n v="18000"/>
    <x v="0"/>
    <n v="0"/>
    <x v="0"/>
    <x v="1"/>
    <x v="0"/>
    <s v="Nissan Micra 2012-2017 XL Optional, 2017, Petrol"/>
    <x v="7"/>
    <x v="7"/>
    <n v="8"/>
  </r>
  <r>
    <x v="13"/>
    <s v="Tiago"/>
    <n v="2019"/>
    <x v="2"/>
    <n v="49000"/>
    <x v="1"/>
    <n v="1"/>
    <x v="0"/>
    <x v="1"/>
    <x v="0"/>
    <s v="Tata Tiago 1.2 Revotron XTA, 2019, Petrol"/>
    <x v="266"/>
    <x v="266"/>
    <n v="6"/>
  </r>
  <r>
    <x v="7"/>
    <s v="City"/>
    <n v="2015"/>
    <x v="9"/>
    <n v="78000"/>
    <x v="0"/>
    <n v="0"/>
    <x v="0"/>
    <x v="1"/>
    <x v="0"/>
    <s v="Honda City VX (O) MT I-VTEC, 2015, Petrol"/>
    <x v="93"/>
    <x v="93"/>
    <n v="10"/>
  </r>
  <r>
    <x v="4"/>
    <s v="Innova Crysta"/>
    <n v="2018"/>
    <x v="5"/>
    <n v="68500"/>
    <x v="1"/>
    <n v="1"/>
    <x v="0"/>
    <x v="0"/>
    <x v="0"/>
    <s v="Toyota Innova Crysta 2.8 GX AT 8S, 2018, Diesel"/>
    <x v="357"/>
    <x v="357"/>
    <n v="7"/>
  </r>
  <r>
    <x v="0"/>
    <s v="Polo"/>
    <n v="2014"/>
    <x v="3"/>
    <n v="96000"/>
    <x v="0"/>
    <n v="0"/>
    <x v="1"/>
    <x v="0"/>
    <x v="0"/>
    <s v="Volkswagen Polo Diesel Well Maintained"/>
    <x v="119"/>
    <x v="119"/>
    <n v="11"/>
  </r>
  <r>
    <x v="4"/>
    <s v="Innova Crysta"/>
    <n v="2017"/>
    <x v="1"/>
    <n v="115000"/>
    <x v="0"/>
    <n v="0"/>
    <x v="0"/>
    <x v="0"/>
    <x v="0"/>
    <s v="Toyota Innova Crysta 2.4 V, 2017, Diesel"/>
    <x v="329"/>
    <x v="329"/>
    <n v="8"/>
  </r>
  <r>
    <x v="1"/>
    <s v="Swift-Dzire"/>
    <n v="2014"/>
    <x v="3"/>
    <n v="93000"/>
    <x v="0"/>
    <n v="0"/>
    <x v="1"/>
    <x v="0"/>
    <x v="0"/>
    <s v="Maruti Suzuki Swift Dzire"/>
    <x v="308"/>
    <x v="308"/>
    <n v="11"/>
  </r>
  <r>
    <x v="4"/>
    <s v="Camry"/>
    <n v="2015"/>
    <x v="9"/>
    <n v="96000"/>
    <x v="1"/>
    <n v="1"/>
    <x v="1"/>
    <x v="1"/>
    <x v="1"/>
    <s v="Toyota Camry Hybrid, 2015, Petrol"/>
    <x v="3"/>
    <x v="3"/>
    <n v="10"/>
  </r>
  <r>
    <x v="23"/>
    <s v="Pajero Sport"/>
    <n v="2017"/>
    <x v="1"/>
    <n v="125000"/>
    <x v="1"/>
    <n v="1"/>
    <x v="1"/>
    <x v="0"/>
    <x v="0"/>
    <s v="Mitsubishi Pajero Sport 4X2 Automatic, 2017, Diesel"/>
    <x v="556"/>
    <x v="556"/>
    <n v="8"/>
  </r>
  <r>
    <x v="7"/>
    <s v="City"/>
    <n v="2017"/>
    <x v="1"/>
    <n v="81000"/>
    <x v="1"/>
    <n v="1"/>
    <x v="1"/>
    <x v="1"/>
    <x v="0"/>
    <s v="Honda City 2015-2017 i VTEC CVT VX, 2017, Petrol"/>
    <x v="316"/>
    <x v="316"/>
    <n v="8"/>
  </r>
  <r>
    <x v="1"/>
    <s v="Vitara-Brezza"/>
    <n v="2020"/>
    <x v="4"/>
    <n v="56000"/>
    <x v="0"/>
    <n v="0"/>
    <x v="1"/>
    <x v="1"/>
    <x v="0"/>
    <s v="Maruti Suzuki Vitara Brezza 1.5 VXI, 2020, Petrol"/>
    <x v="100"/>
    <x v="100"/>
    <n v="5"/>
  </r>
  <r>
    <x v="7"/>
    <s v="City"/>
    <n v="2015"/>
    <x v="9"/>
    <n v="90000"/>
    <x v="0"/>
    <n v="0"/>
    <x v="0"/>
    <x v="0"/>
    <x v="0"/>
    <s v="Honda City 2015 Diesel Well Mained"/>
    <x v="177"/>
    <x v="177"/>
    <n v="10"/>
  </r>
  <r>
    <x v="1"/>
    <s v="Wagon-R"/>
    <n v="2018"/>
    <x v="5"/>
    <n v="35000"/>
    <x v="0"/>
    <n v="0"/>
    <x v="0"/>
    <x v="1"/>
    <x v="0"/>
    <s v="Maruti Suzuki Wagon R VXI, 2018, Petrol"/>
    <x v="84"/>
    <x v="84"/>
    <n v="7"/>
  </r>
  <r>
    <x v="5"/>
    <s v="Venue"/>
    <n v="2020"/>
    <x v="4"/>
    <n v="52000"/>
    <x v="1"/>
    <n v="1"/>
    <x v="0"/>
    <x v="1"/>
    <x v="0"/>
    <s v="Hyundai Venue 1.0 SX (O) Turbo DCT, 2020, Petrol"/>
    <x v="81"/>
    <x v="81"/>
    <n v="5"/>
  </r>
  <r>
    <x v="4"/>
    <s v="Etios"/>
    <n v="2012"/>
    <x v="6"/>
    <n v="67000"/>
    <x v="0"/>
    <n v="0"/>
    <x v="0"/>
    <x v="1"/>
    <x v="0"/>
    <s v="Toyota Etios G EXCLUSIVE, 2012, Petrol"/>
    <x v="61"/>
    <x v="61"/>
    <n v="13"/>
  </r>
  <r>
    <x v="5"/>
    <s v="Grand i10"/>
    <n v="2017"/>
    <x v="1"/>
    <n v="18000"/>
    <x v="1"/>
    <n v="1"/>
    <x v="0"/>
    <x v="1"/>
    <x v="0"/>
    <s v="Hyundai Grand i10 2013-2016 AT Sportz, 2017, Petrol"/>
    <x v="52"/>
    <x v="52"/>
    <n v="8"/>
  </r>
  <r>
    <x v="11"/>
    <s v="Xylo"/>
    <n v="2012"/>
    <x v="6"/>
    <n v="76269"/>
    <x v="0"/>
    <n v="0"/>
    <x v="1"/>
    <x v="0"/>
    <x v="0"/>
    <s v="Mahindra Xylo E9 BS-IV, 2012, Diesel"/>
    <x v="51"/>
    <x v="51"/>
    <n v="13"/>
  </r>
  <r>
    <x v="3"/>
    <s v="Figo"/>
    <n v="2011"/>
    <x v="10"/>
    <n v="88000"/>
    <x v="0"/>
    <n v="0"/>
    <x v="1"/>
    <x v="0"/>
    <x v="0"/>
    <s v="Ford Figo 1.5D Titanium MT, 2011, Diesel"/>
    <x v="114"/>
    <x v="114"/>
    <n v="14"/>
  </r>
  <r>
    <x v="1"/>
    <s v="Brezza"/>
    <n v="2017"/>
    <x v="1"/>
    <n v="89000"/>
    <x v="0"/>
    <n v="0"/>
    <x v="1"/>
    <x v="0"/>
    <x v="0"/>
    <s v="Maruti Suzuki Brezza 2017 Diesel 89000 Km Driven"/>
    <x v="309"/>
    <x v="309"/>
    <n v="8"/>
  </r>
  <r>
    <x v="3"/>
    <s v="Ecosport"/>
    <n v="2014"/>
    <x v="3"/>
    <n v="51000"/>
    <x v="1"/>
    <n v="1"/>
    <x v="1"/>
    <x v="1"/>
    <x v="0"/>
    <s v="Ford Ecosport Titanium 1.5 AT"/>
    <x v="129"/>
    <x v="129"/>
    <n v="11"/>
  </r>
  <r>
    <x v="11"/>
    <s v="XUV500"/>
    <n v="2014"/>
    <x v="3"/>
    <n v="97122"/>
    <x v="0"/>
    <n v="0"/>
    <x v="1"/>
    <x v="0"/>
    <x v="0"/>
    <s v="Mahindra XUV500 2011-2015 W8 4WD, 2014, Diesel"/>
    <x v="26"/>
    <x v="26"/>
    <n v="11"/>
  </r>
  <r>
    <x v="3"/>
    <s v="Free Style"/>
    <n v="2019"/>
    <x v="2"/>
    <n v="138000"/>
    <x v="0"/>
    <n v="0"/>
    <x v="0"/>
    <x v="0"/>
    <x v="0"/>
    <s v="Ford Freestyle Titanium Plus Diesel, 2019, Diesel"/>
    <x v="557"/>
    <x v="557"/>
    <n v="6"/>
  </r>
  <r>
    <x v="11"/>
    <s v="XUV500"/>
    <n v="2021"/>
    <x v="11"/>
    <n v="116000"/>
    <x v="0"/>
    <n v="0"/>
    <x v="0"/>
    <x v="0"/>
    <x v="0"/>
    <s v="Mahindra XUV500 2021"/>
    <x v="558"/>
    <x v="558"/>
    <n v="4"/>
  </r>
  <r>
    <x v="1"/>
    <s v="Ertiga"/>
    <n v="2017"/>
    <x v="1"/>
    <n v="81000"/>
    <x v="0"/>
    <n v="0"/>
    <x v="0"/>
    <x v="0"/>
    <x v="0"/>
    <s v="Maruti Suzuki Ertiga ZDI+ SHVS, 2017, Diesel"/>
    <x v="111"/>
    <x v="111"/>
    <n v="8"/>
  </r>
  <r>
    <x v="11"/>
    <s v="Bolero"/>
    <n v="2022"/>
    <x v="13"/>
    <n v="55800"/>
    <x v="1"/>
    <n v="1"/>
    <x v="1"/>
    <x v="0"/>
    <x v="0"/>
    <s v="Mahindra Bolero 2022 Diesel Good Condition"/>
    <x v="83"/>
    <x v="83"/>
    <n v="3"/>
  </r>
  <r>
    <x v="5"/>
    <s v="Grand i10"/>
    <n v="2017"/>
    <x v="1"/>
    <n v="73157"/>
    <x v="1"/>
    <n v="1"/>
    <x v="1"/>
    <x v="1"/>
    <x v="0"/>
    <s v="Hyundai Grand i10 Magna 1.1 CRDi, 2017, Petrol"/>
    <x v="64"/>
    <x v="64"/>
    <n v="8"/>
  </r>
  <r>
    <x v="5"/>
    <s v="Santro Xing"/>
    <n v="2008"/>
    <x v="18"/>
    <n v="82000"/>
    <x v="0"/>
    <n v="0"/>
    <x v="0"/>
    <x v="1"/>
    <x v="0"/>
    <s v="Hyundai Santro Xing GLS, 2008, Petrol"/>
    <x v="559"/>
    <x v="559"/>
    <n v="17"/>
  </r>
  <r>
    <x v="10"/>
    <s v="Hector"/>
    <n v="2020"/>
    <x v="4"/>
    <n v="70000"/>
    <x v="0"/>
    <n v="0"/>
    <x v="0"/>
    <x v="0"/>
    <x v="1"/>
    <s v="MG Hector Sharp Diesel MT, 2020, Diesel"/>
    <x v="106"/>
    <x v="106"/>
    <n v="5"/>
  </r>
  <r>
    <x v="4"/>
    <s v="Corolla Altis"/>
    <n v="2014"/>
    <x v="3"/>
    <n v="99000"/>
    <x v="0"/>
    <n v="0"/>
    <x v="0"/>
    <x v="0"/>
    <x v="0"/>
    <s v="Toyota Corolla Altis D 4D GL, 2014, Diesel"/>
    <x v="311"/>
    <x v="311"/>
    <n v="11"/>
  </r>
  <r>
    <x v="7"/>
    <s v="Amaze"/>
    <n v="2023"/>
    <x v="12"/>
    <n v="16173"/>
    <x v="1"/>
    <n v="1"/>
    <x v="0"/>
    <x v="1"/>
    <x v="1"/>
    <s v="Honda Amaze VX CVT Petrol, 2023, Petrol"/>
    <x v="560"/>
    <x v="560"/>
    <n v="2"/>
  </r>
  <r>
    <x v="1"/>
    <s v="Wagon-R"/>
    <n v="2023"/>
    <x v="12"/>
    <n v="17000"/>
    <x v="1"/>
    <n v="1"/>
    <x v="0"/>
    <x v="1"/>
    <x v="0"/>
    <s v="Maruti Suzuki Wagon R 1.2 ZXI Plus AMT, 2023, Petrol"/>
    <x v="188"/>
    <x v="188"/>
    <n v="2"/>
  </r>
  <r>
    <x v="12"/>
    <s v="E-Class"/>
    <n v="2012"/>
    <x v="6"/>
    <n v="59693"/>
    <x v="1"/>
    <n v="1"/>
    <x v="1"/>
    <x v="0"/>
    <x v="3"/>
    <s v="Mercedes-Benz E-Class E 220 d, 2012, Diesel"/>
    <x v="199"/>
    <x v="199"/>
    <n v="13"/>
  </r>
  <r>
    <x v="0"/>
    <s v="Polo"/>
    <n v="2014"/>
    <x v="3"/>
    <n v="82864"/>
    <x v="0"/>
    <n v="0"/>
    <x v="1"/>
    <x v="0"/>
    <x v="0"/>
    <s v="Volkswagen Polo, 2014, Diesel"/>
    <x v="29"/>
    <x v="29"/>
    <n v="11"/>
  </r>
  <r>
    <x v="11"/>
    <s v="Scorpio"/>
    <n v="2012"/>
    <x v="6"/>
    <n v="80000"/>
    <x v="0"/>
    <n v="0"/>
    <x v="1"/>
    <x v="0"/>
    <x v="0"/>
    <s v="Mahindra Scorpio 2009-2014 VLX 2WD AIRBAG SE BSIV, 2012, Diesel"/>
    <x v="104"/>
    <x v="104"/>
    <n v="13"/>
  </r>
  <r>
    <x v="13"/>
    <s v="Tiago"/>
    <n v="2016"/>
    <x v="8"/>
    <n v="110818"/>
    <x v="0"/>
    <n v="0"/>
    <x v="1"/>
    <x v="1"/>
    <x v="4"/>
    <s v="Tata Tiago XZ, 2016, Petrol"/>
    <x v="99"/>
    <x v="99"/>
    <n v="9"/>
  </r>
  <r>
    <x v="1"/>
    <s v="Alto"/>
    <n v="2012"/>
    <x v="6"/>
    <n v="39000"/>
    <x v="0"/>
    <n v="0"/>
    <x v="0"/>
    <x v="1"/>
    <x v="0"/>
    <s v="AIRFORCE OFFICER DRIVEN SHOWROOM CONDITION ALTO IN INDIA"/>
    <x v="481"/>
    <x v="481"/>
    <n v="13"/>
  </r>
  <r>
    <x v="0"/>
    <s v="Polo"/>
    <n v="2013"/>
    <x v="14"/>
    <n v="51000"/>
    <x v="1"/>
    <n v="1"/>
    <x v="1"/>
    <x v="1"/>
    <x v="0"/>
    <s v="Volkswagen Polo 1.2 GT TSI, 2013, Petrol"/>
    <x v="129"/>
    <x v="129"/>
    <n v="12"/>
  </r>
  <r>
    <x v="1"/>
    <s v="Alto"/>
    <n v="2009"/>
    <x v="16"/>
    <n v="150"/>
    <x v="0"/>
    <n v="0"/>
    <x v="1"/>
    <x v="1"/>
    <x v="0"/>
    <s v="Maruti Suzuki Alto 2009 Petrol 150 Km Driven"/>
    <x v="67"/>
    <x v="67"/>
    <n v="16"/>
  </r>
  <r>
    <x v="5"/>
    <s v="Fluidic Verna"/>
    <n v="2014"/>
    <x v="3"/>
    <n v="68000"/>
    <x v="0"/>
    <n v="0"/>
    <x v="1"/>
    <x v="1"/>
    <x v="1"/>
    <s v="Hyundai Fluidic Verna 1.6 VTVT SX, 2014, Petrol"/>
    <x v="51"/>
    <x v="51"/>
    <n v="11"/>
  </r>
  <r>
    <x v="7"/>
    <s v="Accord"/>
    <n v="2013"/>
    <x v="14"/>
    <n v="42000"/>
    <x v="1"/>
    <n v="1"/>
    <x v="1"/>
    <x v="1"/>
    <x v="0"/>
    <s v="Honda Accord 2.4 Automatic, 2013, Petrol"/>
    <x v="22"/>
    <x v="22"/>
    <n v="12"/>
  </r>
  <r>
    <x v="5"/>
    <s v="i10"/>
    <n v="2010"/>
    <x v="0"/>
    <n v="100000"/>
    <x v="0"/>
    <n v="0"/>
    <x v="1"/>
    <x v="1"/>
    <x v="0"/>
    <s v="Hyundai i10 2010 Petrol Well Maintained"/>
    <x v="74"/>
    <x v="74"/>
    <n v="15"/>
  </r>
  <r>
    <x v="20"/>
    <s v="Compass"/>
    <n v="2017"/>
    <x v="1"/>
    <n v="60000"/>
    <x v="0"/>
    <n v="0"/>
    <x v="0"/>
    <x v="0"/>
    <x v="0"/>
    <s v="Jeep Compass 2.0 Limited Option, 2017, Diesel"/>
    <x v="62"/>
    <x v="62"/>
    <n v="8"/>
  </r>
  <r>
    <x v="5"/>
    <s v="Venue"/>
    <n v="2020"/>
    <x v="4"/>
    <n v="51055"/>
    <x v="1"/>
    <n v="1"/>
    <x v="0"/>
    <x v="1"/>
    <x v="0"/>
    <s v="Hyundai Venue 1.0 SX (O) Turbo DCT Dual Tone, 2020, Petrol"/>
    <x v="372"/>
    <x v="372"/>
    <n v="5"/>
  </r>
  <r>
    <x v="13"/>
    <s v="Hexa"/>
    <n v="2018"/>
    <x v="5"/>
    <n v="115000"/>
    <x v="0"/>
    <n v="0"/>
    <x v="1"/>
    <x v="0"/>
    <x v="0"/>
    <s v="Tata Hexa 2018 Diesel Well Maintained"/>
    <x v="53"/>
    <x v="53"/>
    <n v="7"/>
  </r>
  <r>
    <x v="19"/>
    <s v="Punto"/>
    <n v="2009"/>
    <x v="16"/>
    <n v="76000"/>
    <x v="0"/>
    <n v="0"/>
    <x v="0"/>
    <x v="1"/>
    <x v="0"/>
    <s v="Fiat Punto Active 1.2, 2009, Petrol"/>
    <x v="327"/>
    <x v="327"/>
    <n v="16"/>
  </r>
  <r>
    <x v="11"/>
    <s v="Thar"/>
    <n v="2020"/>
    <x v="4"/>
    <n v="16000"/>
    <x v="0"/>
    <n v="0"/>
    <x v="0"/>
    <x v="0"/>
    <x v="0"/>
    <s v="Mahindra Thar"/>
    <x v="561"/>
    <x v="561"/>
    <n v="5"/>
  </r>
  <r>
    <x v="13"/>
    <s v="Safari Storme"/>
    <n v="2017"/>
    <x v="1"/>
    <n v="75000"/>
    <x v="0"/>
    <n v="0"/>
    <x v="0"/>
    <x v="0"/>
    <x v="0"/>
    <s v="Tata Safari Storme [2015-2019] 2.2 EX 4X2, 2017, Diesel"/>
    <x v="32"/>
    <x v="32"/>
    <n v="8"/>
  </r>
  <r>
    <x v="5"/>
    <s v="Creta"/>
    <n v="2018"/>
    <x v="5"/>
    <n v="50000"/>
    <x v="0"/>
    <n v="0"/>
    <x v="1"/>
    <x v="1"/>
    <x v="0"/>
    <s v="Hyundai Creta 1.6 E+ VTVT Anniversary Edition, 2018, Petrol"/>
    <x v="81"/>
    <x v="81"/>
    <n v="7"/>
  </r>
  <r>
    <x v="5"/>
    <s v="Tucson"/>
    <n v="2017"/>
    <x v="1"/>
    <n v="72400"/>
    <x v="1"/>
    <n v="1"/>
    <x v="1"/>
    <x v="0"/>
    <x v="0"/>
    <s v="Hyundai Tucson 2.0 e-VGT 4WD AT GLS, 2017, Diesel"/>
    <x v="16"/>
    <x v="16"/>
    <n v="8"/>
  </r>
  <r>
    <x v="11"/>
    <s v="TUV"/>
    <n v="2019"/>
    <x v="2"/>
    <n v="57000"/>
    <x v="1"/>
    <n v="1"/>
    <x v="1"/>
    <x v="0"/>
    <x v="0"/>
    <s v="Mahindra TUV 300 T10 AMT, 2019, Diesel"/>
    <x v="234"/>
    <x v="234"/>
    <n v="6"/>
  </r>
  <r>
    <x v="14"/>
    <s v="Superb"/>
    <n v="2013"/>
    <x v="14"/>
    <n v="65000"/>
    <x v="0"/>
    <n v="0"/>
    <x v="1"/>
    <x v="1"/>
    <x v="0"/>
    <s v="Skoda Superb [2012-2014] 1.8 TSI Elegance MT, 2013, Petrol"/>
    <x v="51"/>
    <x v="51"/>
    <n v="12"/>
  </r>
  <r>
    <x v="4"/>
    <s v="Corolla Altis"/>
    <n v="2017"/>
    <x v="1"/>
    <n v="60043"/>
    <x v="1"/>
    <n v="1"/>
    <x v="1"/>
    <x v="1"/>
    <x v="0"/>
    <s v="Toyota Corolla Altis 2013-2017 VL AT, 2017, Petrol"/>
    <x v="111"/>
    <x v="111"/>
    <n v="8"/>
  </r>
  <r>
    <x v="3"/>
    <s v="Ecosport"/>
    <n v="2017"/>
    <x v="1"/>
    <n v="70300"/>
    <x v="0"/>
    <n v="0"/>
    <x v="0"/>
    <x v="0"/>
    <x v="0"/>
    <s v="Ford Ecosport Titanium 1.5 TDCi (Opt), 2017, Diesel"/>
    <x v="53"/>
    <x v="53"/>
    <n v="8"/>
  </r>
  <r>
    <x v="13"/>
    <s v="Nexon"/>
    <n v="2020"/>
    <x v="4"/>
    <n v="48000"/>
    <x v="0"/>
    <n v="0"/>
    <x v="0"/>
    <x v="0"/>
    <x v="0"/>
    <s v="Tata Nexon 1.5 Revotorq XT, 2020, Diesel"/>
    <x v="21"/>
    <x v="21"/>
    <n v="5"/>
  </r>
  <r>
    <x v="13"/>
    <s v="Harrier"/>
    <n v="2019"/>
    <x v="2"/>
    <n v="68000"/>
    <x v="0"/>
    <n v="0"/>
    <x v="0"/>
    <x v="0"/>
    <x v="1"/>
    <s v="Tata Harrier XZ Dark Edition, 2019, Diesel"/>
    <x v="446"/>
    <x v="446"/>
    <n v="6"/>
  </r>
  <r>
    <x v="7"/>
    <s v="City"/>
    <n v="2018"/>
    <x v="5"/>
    <n v="75000"/>
    <x v="0"/>
    <n v="0"/>
    <x v="1"/>
    <x v="1"/>
    <x v="0"/>
    <s v="Honda City 2018 Petrol Well Maintained"/>
    <x v="253"/>
    <x v="253"/>
    <n v="7"/>
  </r>
  <r>
    <x v="1"/>
    <s v="Ignis"/>
    <n v="2018"/>
    <x v="5"/>
    <n v="28200"/>
    <x v="0"/>
    <n v="0"/>
    <x v="0"/>
    <x v="1"/>
    <x v="0"/>
    <s v="Maruti Suzuki Ignis 1.2 Delta MT, 2018, Petrol"/>
    <x v="56"/>
    <x v="56"/>
    <n v="7"/>
  </r>
  <r>
    <x v="11"/>
    <s v="Scorpio Classic"/>
    <n v="2023"/>
    <x v="12"/>
    <n v="20500"/>
    <x v="0"/>
    <n v="0"/>
    <x v="1"/>
    <x v="0"/>
    <x v="0"/>
    <s v="Mahindra Scorpio Classic 2023 Diesel 20500 Km Driven"/>
    <x v="257"/>
    <x v="257"/>
    <n v="2"/>
  </r>
  <r>
    <x v="1"/>
    <s v="Ciaz"/>
    <n v="2016"/>
    <x v="8"/>
    <n v="99000"/>
    <x v="1"/>
    <n v="1"/>
    <x v="1"/>
    <x v="1"/>
    <x v="1"/>
    <s v="Maruti Suzuki Ciaz 2014-2017 AT VXi Plus, 2016, Petrol"/>
    <x v="64"/>
    <x v="64"/>
    <n v="9"/>
  </r>
  <r>
    <x v="9"/>
    <s v="KWID"/>
    <n v="2018"/>
    <x v="5"/>
    <n v="57000"/>
    <x v="0"/>
    <n v="0"/>
    <x v="0"/>
    <x v="1"/>
    <x v="0"/>
    <s v="Renault KWID 1.0 RXT Optional, 2018, Petrol"/>
    <x v="15"/>
    <x v="15"/>
    <n v="7"/>
  </r>
  <r>
    <x v="5"/>
    <s v="Venue"/>
    <n v="2019"/>
    <x v="2"/>
    <n v="53000"/>
    <x v="0"/>
    <n v="0"/>
    <x v="1"/>
    <x v="1"/>
    <x v="0"/>
    <s v="Hyundai Venue 2019 Petrol Well Maintained"/>
    <x v="562"/>
    <x v="562"/>
    <n v="6"/>
  </r>
  <r>
    <x v="1"/>
    <s v="Celerio-X"/>
    <n v="2020"/>
    <x v="4"/>
    <n v="60000"/>
    <x v="0"/>
    <n v="0"/>
    <x v="1"/>
    <x v="1"/>
    <x v="0"/>
    <s v="Maruti Suzuki Celerio X 2020"/>
    <x v="144"/>
    <x v="144"/>
    <n v="5"/>
  </r>
  <r>
    <x v="15"/>
    <s v="Beat"/>
    <n v="2013"/>
    <x v="14"/>
    <n v="45000"/>
    <x v="0"/>
    <n v="0"/>
    <x v="1"/>
    <x v="0"/>
    <x v="0"/>
    <s v="Chevrolet Beat Diesel LT, 2013, Diesel"/>
    <x v="99"/>
    <x v="99"/>
    <n v="12"/>
  </r>
  <r>
    <x v="1"/>
    <s v="Ignis"/>
    <n v="2018"/>
    <x v="5"/>
    <n v="36000"/>
    <x v="1"/>
    <n v="1"/>
    <x v="1"/>
    <x v="1"/>
    <x v="0"/>
    <s v="Maruti Suzuki Ignis 1.2 Zeta AMT, 2018, Petrol"/>
    <x v="305"/>
    <x v="305"/>
    <n v="7"/>
  </r>
  <r>
    <x v="0"/>
    <s v="Polo"/>
    <n v="2017"/>
    <x v="1"/>
    <n v="76000"/>
    <x v="0"/>
    <n v="0"/>
    <x v="0"/>
    <x v="1"/>
    <x v="0"/>
    <s v="Volkswagen Polo, 2017, Petrol"/>
    <x v="38"/>
    <x v="38"/>
    <n v="8"/>
  </r>
  <r>
    <x v="1"/>
    <s v="Wagon-R"/>
    <n v="2009"/>
    <x v="16"/>
    <n v="70326"/>
    <x v="1"/>
    <n v="1"/>
    <x v="0"/>
    <x v="1"/>
    <x v="0"/>
    <s v="Maruti Suzuki Wagon R 2009"/>
    <x v="50"/>
    <x v="50"/>
    <n v="16"/>
  </r>
  <r>
    <x v="4"/>
    <s v="Glanza"/>
    <n v="2023"/>
    <x v="12"/>
    <n v="42000"/>
    <x v="0"/>
    <n v="0"/>
    <x v="0"/>
    <x v="1"/>
    <x v="0"/>
    <s v="Toyota Glanza 1.2 S, 2023, Petrol"/>
    <x v="234"/>
    <x v="234"/>
    <n v="2"/>
  </r>
  <r>
    <x v="1"/>
    <s v="Alto K10"/>
    <n v="2016"/>
    <x v="8"/>
    <n v="63000"/>
    <x v="1"/>
    <n v="1"/>
    <x v="1"/>
    <x v="1"/>
    <x v="0"/>
    <s v="Maruti Suzuki Alto K10 VXI AMT, 2016, Petrol"/>
    <x v="84"/>
    <x v="84"/>
    <n v="9"/>
  </r>
  <r>
    <x v="13"/>
    <s v="H5x"/>
    <n v="2019"/>
    <x v="2"/>
    <n v="29250"/>
    <x v="0"/>
    <n v="0"/>
    <x v="0"/>
    <x v="0"/>
    <x v="2"/>
    <s v="Tata H5X, 2019, Diesel"/>
    <x v="563"/>
    <x v="563"/>
    <n v="6"/>
  </r>
  <r>
    <x v="2"/>
    <s v="5 Series"/>
    <n v="2017"/>
    <x v="1"/>
    <n v="42000"/>
    <x v="1"/>
    <n v="1"/>
    <x v="1"/>
    <x v="0"/>
    <x v="0"/>
    <s v="BMW 5 Series 2.0 520D, 2017, Diesel"/>
    <x v="25"/>
    <x v="25"/>
    <n v="8"/>
  </r>
  <r>
    <x v="1"/>
    <s v="Alto-800"/>
    <n v="2019"/>
    <x v="2"/>
    <n v="42312"/>
    <x v="0"/>
    <n v="0"/>
    <x v="0"/>
    <x v="1"/>
    <x v="0"/>
    <s v="Maruti Suzuki Alto 800 LXI, 2019, Petrol"/>
    <x v="164"/>
    <x v="164"/>
    <n v="6"/>
  </r>
  <r>
    <x v="1"/>
    <s v="XL6"/>
    <n v="2021"/>
    <x v="11"/>
    <n v="20858"/>
    <x v="0"/>
    <n v="0"/>
    <x v="0"/>
    <x v="1"/>
    <x v="0"/>
    <s v="Maruti Suzuki XL6 1.5 Alpha MT, 2021, Petrol"/>
    <x v="321"/>
    <x v="321"/>
    <n v="4"/>
  </r>
  <r>
    <x v="3"/>
    <s v="Ecosport"/>
    <n v="2019"/>
    <x v="2"/>
    <n v="45000"/>
    <x v="0"/>
    <n v="0"/>
    <x v="1"/>
    <x v="1"/>
    <x v="1"/>
    <s v="Ford Ecosport 1.5 Ti VCT MT Titanium BE, 2019, Petrol"/>
    <x v="81"/>
    <x v="81"/>
    <n v="6"/>
  </r>
  <r>
    <x v="5"/>
    <s v="Creta"/>
    <n v="2018"/>
    <x v="5"/>
    <n v="79200"/>
    <x v="0"/>
    <n v="0"/>
    <x v="0"/>
    <x v="0"/>
    <x v="0"/>
    <s v="Hyundai Creta 1.4 E Plus CRDi, 2018, Diesel"/>
    <x v="100"/>
    <x v="100"/>
    <n v="7"/>
  </r>
  <r>
    <x v="1"/>
    <s v="Brezza"/>
    <n v="2020"/>
    <x v="4"/>
    <n v="37000"/>
    <x v="1"/>
    <n v="1"/>
    <x v="0"/>
    <x v="1"/>
    <x v="0"/>
    <s v="Maruti Suzuki Brezza 1.5 VXI AT SMART HYBRID, 2020, Petrol"/>
    <x v="175"/>
    <x v="175"/>
    <n v="5"/>
  </r>
  <r>
    <x v="7"/>
    <s v="City"/>
    <n v="2015"/>
    <x v="9"/>
    <n v="80000"/>
    <x v="0"/>
    <n v="0"/>
    <x v="1"/>
    <x v="0"/>
    <x v="0"/>
    <s v="Honda City 2015 Diesel Well Maintained"/>
    <x v="354"/>
    <x v="354"/>
    <n v="10"/>
  </r>
  <r>
    <x v="13"/>
    <s v="Safari"/>
    <n v="2012"/>
    <x v="6"/>
    <n v="64000"/>
    <x v="0"/>
    <n v="0"/>
    <x v="1"/>
    <x v="0"/>
    <x v="0"/>
    <s v="Tata Safari DICOR  7 seater"/>
    <x v="564"/>
    <x v="564"/>
    <n v="13"/>
  </r>
  <r>
    <x v="13"/>
    <s v="Nexon"/>
    <n v="2020"/>
    <x v="4"/>
    <n v="90000"/>
    <x v="0"/>
    <n v="0"/>
    <x v="0"/>
    <x v="1"/>
    <x v="0"/>
    <s v="Tata Nexon 2020 Petrol Well Maintained single used"/>
    <x v="28"/>
    <x v="28"/>
    <n v="5"/>
  </r>
  <r>
    <x v="1"/>
    <s v="Estilo"/>
    <n v="2010"/>
    <x v="0"/>
    <n v="39231"/>
    <x v="0"/>
    <n v="0"/>
    <x v="0"/>
    <x v="1"/>
    <x v="0"/>
    <s v="Maruti Suzuki Estilo LXI, 2010, Petrol"/>
    <x v="565"/>
    <x v="565"/>
    <n v="15"/>
  </r>
  <r>
    <x v="5"/>
    <s v="Verna"/>
    <n v="2018"/>
    <x v="5"/>
    <n v="74000"/>
    <x v="0"/>
    <n v="0"/>
    <x v="1"/>
    <x v="0"/>
    <x v="0"/>
    <s v="Hyundai Verna hyundai-verna-crdi-1.6-sx-option, 2018, Diesel"/>
    <x v="62"/>
    <x v="62"/>
    <n v="7"/>
  </r>
  <r>
    <x v="6"/>
    <s v="Seltos"/>
    <n v="2020"/>
    <x v="4"/>
    <n v="46000"/>
    <x v="1"/>
    <n v="1"/>
    <x v="0"/>
    <x v="0"/>
    <x v="0"/>
    <s v="Kia Seltos GTX DCT, 2020, Diesel"/>
    <x v="566"/>
    <x v="566"/>
    <n v="5"/>
  </r>
  <r>
    <x v="7"/>
    <s v="Amaze"/>
    <n v="2023"/>
    <x v="12"/>
    <n v="28756"/>
    <x v="1"/>
    <n v="1"/>
    <x v="0"/>
    <x v="1"/>
    <x v="0"/>
    <s v="Honda Amaze V CVT Petrol, 2023, Petrol"/>
    <x v="406"/>
    <x v="406"/>
    <n v="2"/>
  </r>
  <r>
    <x v="1"/>
    <s v="Baleno"/>
    <n v="2020"/>
    <x v="4"/>
    <n v="72000"/>
    <x v="0"/>
    <n v="0"/>
    <x v="0"/>
    <x v="1"/>
    <x v="0"/>
    <s v="Maruti Suzuki Baleno Alpha, 2020, Petrol"/>
    <x v="169"/>
    <x v="169"/>
    <n v="5"/>
  </r>
  <r>
    <x v="14"/>
    <s v="Rapid"/>
    <n v="2012"/>
    <x v="6"/>
    <n v="148600"/>
    <x v="0"/>
    <n v="0"/>
    <x v="1"/>
    <x v="0"/>
    <x v="0"/>
    <s v="Skoda Rapid 2012 Diesel 148600 Km Driven"/>
    <x v="383"/>
    <x v="383"/>
    <n v="13"/>
  </r>
  <r>
    <x v="9"/>
    <s v="Duster"/>
    <n v="2015"/>
    <x v="9"/>
    <n v="127215"/>
    <x v="0"/>
    <n v="0"/>
    <x v="1"/>
    <x v="0"/>
    <x v="0"/>
    <s v="Renault Duster 2015 Diesel Well Maintained"/>
    <x v="215"/>
    <x v="215"/>
    <n v="10"/>
  </r>
  <r>
    <x v="5"/>
    <s v="Verna"/>
    <n v="2013"/>
    <x v="14"/>
    <n v="83000"/>
    <x v="0"/>
    <n v="0"/>
    <x v="1"/>
    <x v="0"/>
    <x v="0"/>
    <s v="HYUNDAI VERNA FLUDIC SX DIESEL 2013 MODEL"/>
    <x v="20"/>
    <x v="20"/>
    <n v="12"/>
  </r>
  <r>
    <x v="11"/>
    <s v="Quanto"/>
    <n v="2013"/>
    <x v="14"/>
    <n v="101000"/>
    <x v="0"/>
    <n v="0"/>
    <x v="1"/>
    <x v="0"/>
    <x v="0"/>
    <s v="Mahindra Quanto C8, 2013, Diesel"/>
    <x v="73"/>
    <x v="73"/>
    <n v="12"/>
  </r>
  <r>
    <x v="0"/>
    <s v="Polo"/>
    <n v="2020"/>
    <x v="4"/>
    <n v="30000"/>
    <x v="1"/>
    <n v="1"/>
    <x v="1"/>
    <x v="1"/>
    <x v="0"/>
    <s v="Volkswagen Polo GT TSI, 2020, Petrol"/>
    <x v="232"/>
    <x v="232"/>
    <n v="5"/>
  </r>
  <r>
    <x v="10"/>
    <s v="ASTOR"/>
    <n v="2023"/>
    <x v="12"/>
    <n v="40000"/>
    <x v="0"/>
    <n v="0"/>
    <x v="0"/>
    <x v="1"/>
    <x v="0"/>
    <s v="MG ASTOR 1.5 Sharp, 2023, Petrol"/>
    <x v="172"/>
    <x v="172"/>
    <n v="2"/>
  </r>
  <r>
    <x v="0"/>
    <s v="Polo"/>
    <n v="2010"/>
    <x v="0"/>
    <n v="111300"/>
    <x v="0"/>
    <n v="0"/>
    <x v="1"/>
    <x v="0"/>
    <x v="0"/>
    <s v="Volkwegen polo highline diesel"/>
    <x v="57"/>
    <x v="57"/>
    <n v="15"/>
  </r>
  <r>
    <x v="4"/>
    <s v="Innova Crysta"/>
    <n v="2016"/>
    <x v="8"/>
    <n v="95000"/>
    <x v="0"/>
    <n v="0"/>
    <x v="0"/>
    <x v="0"/>
    <x v="3"/>
    <s v="Toyota Innova Crysta 2.4 GX MT, 2016, Diesel"/>
    <x v="106"/>
    <x v="106"/>
    <n v="9"/>
  </r>
  <r>
    <x v="5"/>
    <s v="i20"/>
    <n v="2016"/>
    <x v="8"/>
    <n v="85000"/>
    <x v="0"/>
    <n v="0"/>
    <x v="1"/>
    <x v="1"/>
    <x v="0"/>
    <s v="Hyundai i20 Asta Option, 2016, Petrol"/>
    <x v="354"/>
    <x v="354"/>
    <n v="9"/>
  </r>
  <r>
    <x v="2"/>
    <s v="X1"/>
    <n v="2016"/>
    <x v="8"/>
    <n v="71000"/>
    <x v="1"/>
    <n v="1"/>
    <x v="1"/>
    <x v="0"/>
    <x v="0"/>
    <s v="BMW X1 2.0 SDRIVE 20D, 2016, Diesel"/>
    <x v="25"/>
    <x v="25"/>
    <n v="9"/>
  </r>
  <r>
    <x v="13"/>
    <s v="Tiago"/>
    <n v="2022"/>
    <x v="13"/>
    <n v="11000"/>
    <x v="1"/>
    <n v="1"/>
    <x v="0"/>
    <x v="1"/>
    <x v="0"/>
    <s v="Tata Tiago 2022 automatic xza plus"/>
    <x v="2"/>
    <x v="2"/>
    <n v="3"/>
  </r>
  <r>
    <x v="1"/>
    <s v="Swift"/>
    <n v="2020"/>
    <x v="4"/>
    <n v="44566"/>
    <x v="0"/>
    <n v="0"/>
    <x v="0"/>
    <x v="1"/>
    <x v="0"/>
    <s v="Maruti Suzuki Swift LXI Option, 2020, Petrol"/>
    <x v="1"/>
    <x v="1"/>
    <n v="5"/>
  </r>
  <r>
    <x v="1"/>
    <s v="Wagon-R-1-0"/>
    <n v="2009"/>
    <x v="16"/>
    <n v="78686"/>
    <x v="0"/>
    <n v="0"/>
    <x v="1"/>
    <x v="1"/>
    <x v="0"/>
    <s v="Maruti Suzuki Wagon R 1.0 2009 Petrol 78686 Km Driven"/>
    <x v="567"/>
    <x v="567"/>
    <n v="16"/>
  </r>
  <r>
    <x v="1"/>
    <s v="Vitara-Brezza"/>
    <n v="2018"/>
    <x v="5"/>
    <n v="56000"/>
    <x v="0"/>
    <n v="0"/>
    <x v="1"/>
    <x v="0"/>
    <x v="0"/>
    <s v="Maruti Suzuki Vitara Brezza VDi, 2018, Diesel"/>
    <x v="90"/>
    <x v="90"/>
    <n v="7"/>
  </r>
  <r>
    <x v="14"/>
    <s v="Rapid"/>
    <n v="2015"/>
    <x v="9"/>
    <n v="11000"/>
    <x v="0"/>
    <n v="0"/>
    <x v="0"/>
    <x v="0"/>
    <x v="0"/>
    <s v="Skoda Rapid 1.5 TDI Style, 2015, Diesel"/>
    <x v="92"/>
    <x v="92"/>
    <n v="10"/>
  </r>
  <r>
    <x v="1"/>
    <s v="Ciaz"/>
    <n v="2016"/>
    <x v="8"/>
    <n v="48000"/>
    <x v="1"/>
    <n v="1"/>
    <x v="0"/>
    <x v="1"/>
    <x v="0"/>
    <s v="Maruti Suzuki Ciaz AT ZXi, 2016, Petrol"/>
    <x v="228"/>
    <x v="228"/>
    <n v="9"/>
  </r>
  <r>
    <x v="1"/>
    <s v="Vitara-Brezza"/>
    <n v="2020"/>
    <x v="4"/>
    <n v="76000"/>
    <x v="0"/>
    <n v="0"/>
    <x v="1"/>
    <x v="0"/>
    <x v="0"/>
    <s v="Maruti Suzuki Vitara Brezza VDi, 2020, Diesel"/>
    <x v="108"/>
    <x v="108"/>
    <n v="5"/>
  </r>
  <r>
    <x v="9"/>
    <s v="KWID"/>
    <n v="2017"/>
    <x v="1"/>
    <n v="51000"/>
    <x v="1"/>
    <n v="1"/>
    <x v="0"/>
    <x v="1"/>
    <x v="1"/>
    <s v="Renault KWID 2015-2019 1.0 RXT AMT, 2017, Petrol"/>
    <x v="117"/>
    <x v="117"/>
    <n v="8"/>
  </r>
  <r>
    <x v="0"/>
    <s v="Jetta"/>
    <n v="2010"/>
    <x v="0"/>
    <n v="136000"/>
    <x v="0"/>
    <n v="0"/>
    <x v="1"/>
    <x v="0"/>
    <x v="0"/>
    <s v="Volkswagen Jetta Highline TDI, 2010, Diesel"/>
    <x v="388"/>
    <x v="388"/>
    <n v="15"/>
  </r>
  <r>
    <x v="10"/>
    <s v="Hector"/>
    <n v="2019"/>
    <x v="2"/>
    <n v="45000"/>
    <x v="1"/>
    <n v="1"/>
    <x v="1"/>
    <x v="1"/>
    <x v="2"/>
    <s v="MG Hector 1.5 DCT Sharp, 2019, Petrol"/>
    <x v="152"/>
    <x v="152"/>
    <n v="6"/>
  </r>
  <r>
    <x v="1"/>
    <s v="Alto-800"/>
    <n v="2016"/>
    <x v="8"/>
    <n v="56000"/>
    <x v="0"/>
    <n v="0"/>
    <x v="1"/>
    <x v="1"/>
    <x v="0"/>
    <s v="Maruti Suzuki Alto 800 LXI, 2016, Petrol"/>
    <x v="277"/>
    <x v="277"/>
    <n v="9"/>
  </r>
  <r>
    <x v="5"/>
    <s v="Grand i10"/>
    <n v="2018"/>
    <x v="5"/>
    <n v="50000"/>
    <x v="0"/>
    <n v="0"/>
    <x v="1"/>
    <x v="1"/>
    <x v="0"/>
    <s v="Hyundai Grand i10, 2018, Petrol"/>
    <x v="56"/>
    <x v="56"/>
    <n v="7"/>
  </r>
  <r>
    <x v="4"/>
    <s v="Innova"/>
    <n v="2010"/>
    <x v="0"/>
    <n v="140000"/>
    <x v="0"/>
    <n v="0"/>
    <x v="1"/>
    <x v="0"/>
    <x v="0"/>
    <s v="Toyota Innova 2.5 G (Diesel) 8 Seater, 2010, Diesel"/>
    <x v="84"/>
    <x v="84"/>
    <n v="15"/>
  </r>
  <r>
    <x v="5"/>
    <s v="i20"/>
    <n v="2017"/>
    <x v="1"/>
    <n v="70000"/>
    <x v="0"/>
    <n v="0"/>
    <x v="1"/>
    <x v="1"/>
    <x v="4"/>
    <s v="Hyundai i20 1.2 Asta, 2017, Petrol"/>
    <x v="38"/>
    <x v="38"/>
    <n v="8"/>
  </r>
  <r>
    <x v="7"/>
    <s v="Brio"/>
    <n v="2017"/>
    <x v="1"/>
    <n v="34000"/>
    <x v="0"/>
    <n v="0"/>
    <x v="0"/>
    <x v="1"/>
    <x v="1"/>
    <s v="Honda Brio S MT, 2017, Petrol"/>
    <x v="256"/>
    <x v="256"/>
    <n v="8"/>
  </r>
  <r>
    <x v="1"/>
    <s v="Swift-Dzire"/>
    <n v="2018"/>
    <x v="5"/>
    <n v="62000"/>
    <x v="1"/>
    <n v="1"/>
    <x v="1"/>
    <x v="1"/>
    <x v="1"/>
    <s v="Maruti Suzuki Swift Dzire VXI(O) AMT, 2018, Petrol"/>
    <x v="53"/>
    <x v="53"/>
    <n v="7"/>
  </r>
  <r>
    <x v="1"/>
    <s v="Swift"/>
    <n v="2022"/>
    <x v="13"/>
    <n v="9000"/>
    <x v="0"/>
    <n v="0"/>
    <x v="1"/>
    <x v="1"/>
    <x v="3"/>
    <s v="Maruti Suzuki Swift VXi + Manual, 2022, Petrol"/>
    <x v="311"/>
    <x v="311"/>
    <n v="3"/>
  </r>
  <r>
    <x v="1"/>
    <s v="Vitara-Brezza"/>
    <n v="2017"/>
    <x v="1"/>
    <n v="85100"/>
    <x v="0"/>
    <n v="0"/>
    <x v="0"/>
    <x v="0"/>
    <x v="0"/>
    <s v="Maruti Suzuki Vitara Brezza LDi, 2017, Diesel"/>
    <x v="297"/>
    <x v="297"/>
    <n v="8"/>
  </r>
  <r>
    <x v="14"/>
    <s v="Superb"/>
    <n v="2014"/>
    <x v="3"/>
    <n v="50000"/>
    <x v="1"/>
    <n v="1"/>
    <x v="1"/>
    <x v="1"/>
    <x v="0"/>
    <s v="Skoda Superb {2014-2016}2.0 Elegance TDI AT, 2014, Petrol"/>
    <x v="184"/>
    <x v="184"/>
    <n v="11"/>
  </r>
  <r>
    <x v="5"/>
    <s v="Santro Xing"/>
    <n v="2005"/>
    <x v="15"/>
    <n v="90000"/>
    <x v="0"/>
    <n v="0"/>
    <x v="1"/>
    <x v="1"/>
    <x v="0"/>
    <s v="Hyundai Santro Xing 2005 Petrol 90000 Km Driven"/>
    <x v="295"/>
    <x v="295"/>
    <n v="20"/>
  </r>
  <r>
    <x v="1"/>
    <s v="Swift"/>
    <n v="2013"/>
    <x v="14"/>
    <n v="74000"/>
    <x v="0"/>
    <n v="0"/>
    <x v="1"/>
    <x v="0"/>
    <x v="0"/>
    <s v="Maruti Suzuki Swift 2013 VDI"/>
    <x v="56"/>
    <x v="56"/>
    <n v="12"/>
  </r>
  <r>
    <x v="11"/>
    <s v="XUV 300"/>
    <n v="2019"/>
    <x v="2"/>
    <n v="65000"/>
    <x v="0"/>
    <n v="0"/>
    <x v="0"/>
    <x v="0"/>
    <x v="0"/>
    <s v="Mahindra XUV300 W6 Diesel, 2019, Diesel"/>
    <x v="53"/>
    <x v="53"/>
    <n v="6"/>
  </r>
  <r>
    <x v="1"/>
    <s v="Swift"/>
    <n v="2005"/>
    <x v="15"/>
    <n v="90000"/>
    <x v="0"/>
    <n v="0"/>
    <x v="1"/>
    <x v="1"/>
    <x v="0"/>
    <s v="Maruti Suzuki Swift 2005 Petrol 90000 Km Driven"/>
    <x v="350"/>
    <x v="350"/>
    <n v="20"/>
  </r>
  <r>
    <x v="11"/>
    <s v="TUV"/>
    <n v="2017"/>
    <x v="1"/>
    <n v="103000"/>
    <x v="1"/>
    <n v="1"/>
    <x v="1"/>
    <x v="0"/>
    <x v="0"/>
    <s v="Mahindra TUV 300 2017"/>
    <x v="28"/>
    <x v="28"/>
    <n v="8"/>
  </r>
  <r>
    <x v="1"/>
    <s v="Swift-Dzire"/>
    <n v="2010"/>
    <x v="0"/>
    <n v="102500"/>
    <x v="0"/>
    <n v="0"/>
    <x v="0"/>
    <x v="1"/>
    <x v="1"/>
    <s v="Single driven by Air Force Officer"/>
    <x v="74"/>
    <x v="74"/>
    <n v="15"/>
  </r>
  <r>
    <x v="1"/>
    <s v="Swift"/>
    <n v="2012"/>
    <x v="6"/>
    <n v="70000"/>
    <x v="0"/>
    <n v="0"/>
    <x v="1"/>
    <x v="1"/>
    <x v="0"/>
    <s v="Maruti Suzuki Swift 1.2 VXI (O), 2012, Petrol"/>
    <x v="137"/>
    <x v="137"/>
    <n v="13"/>
  </r>
  <r>
    <x v="3"/>
    <s v="Fiesta"/>
    <n v="2007"/>
    <x v="7"/>
    <n v="125000"/>
    <x v="0"/>
    <n v="0"/>
    <x v="1"/>
    <x v="1"/>
    <x v="0"/>
    <s v="Ford Fiesta 2007 Petrol Well Maintained"/>
    <x v="327"/>
    <x v="327"/>
    <n v="18"/>
  </r>
  <r>
    <x v="5"/>
    <s v="Verna"/>
    <n v="2021"/>
    <x v="11"/>
    <n v="30000"/>
    <x v="0"/>
    <n v="0"/>
    <x v="0"/>
    <x v="0"/>
    <x v="0"/>
    <s v="Hyundai Verna 2021 Diesel 30000 Km Driven"/>
    <x v="175"/>
    <x v="175"/>
    <n v="4"/>
  </r>
  <r>
    <x v="1"/>
    <s v="A-Star"/>
    <n v="2012"/>
    <x v="6"/>
    <n v="69321"/>
    <x v="1"/>
    <n v="1"/>
    <x v="1"/>
    <x v="1"/>
    <x v="0"/>
    <s v="Maruti Suzuki A-Star AT VXI, 2012, Petrol"/>
    <x v="105"/>
    <x v="105"/>
    <n v="13"/>
  </r>
  <r>
    <x v="11"/>
    <s v="Scorpio Classic"/>
    <n v="2015"/>
    <x v="9"/>
    <n v="140000"/>
    <x v="0"/>
    <n v="0"/>
    <x v="1"/>
    <x v="0"/>
    <x v="0"/>
    <s v="Mahindra Scorpio Classic 2.2 S MT 9 Str, 2015, Diesel"/>
    <x v="568"/>
    <x v="568"/>
    <n v="10"/>
  </r>
  <r>
    <x v="5"/>
    <s v="Grand i10"/>
    <n v="2014"/>
    <x v="3"/>
    <n v="71000"/>
    <x v="0"/>
    <n v="0"/>
    <x v="0"/>
    <x v="1"/>
    <x v="0"/>
    <s v="Hyundai Grand i10 Sportz O 1.2, 2014, Petrol"/>
    <x v="20"/>
    <x v="20"/>
    <n v="11"/>
  </r>
  <r>
    <x v="10"/>
    <s v="ASTOR"/>
    <n v="2023"/>
    <x v="12"/>
    <n v="27000"/>
    <x v="1"/>
    <n v="1"/>
    <x v="0"/>
    <x v="1"/>
    <x v="0"/>
    <s v="MG ASTOR 1.5 Sharp CVT, 2023, Petrol"/>
    <x v="127"/>
    <x v="127"/>
    <n v="2"/>
  </r>
  <r>
    <x v="5"/>
    <s v="Creta"/>
    <n v="2018"/>
    <x v="5"/>
    <n v="68000"/>
    <x v="1"/>
    <n v="1"/>
    <x v="0"/>
    <x v="1"/>
    <x v="0"/>
    <s v="Hyundai Creta 1.6 VTVT AT SX Plus, 2018, Petrol"/>
    <x v="62"/>
    <x v="62"/>
    <n v="7"/>
  </r>
  <r>
    <x v="4"/>
    <s v="Innova Crysta"/>
    <n v="2019"/>
    <x v="2"/>
    <n v="53000"/>
    <x v="0"/>
    <n v="0"/>
    <x v="0"/>
    <x v="0"/>
    <x v="0"/>
    <s v="Toyota Innova Crysta 2019 Diesel 53000 Km Driven"/>
    <x v="24"/>
    <x v="24"/>
    <n v="6"/>
  </r>
  <r>
    <x v="5"/>
    <s v="Elantra"/>
    <n v="2012"/>
    <x v="6"/>
    <n v="71380"/>
    <x v="1"/>
    <n v="1"/>
    <x v="1"/>
    <x v="1"/>
    <x v="0"/>
    <s v="Hyundai Elantra VTVT SX AT, 2012, Petrol"/>
    <x v="64"/>
    <x v="64"/>
    <n v="13"/>
  </r>
  <r>
    <x v="4"/>
    <s v="Corolla Altis"/>
    <n v="2009"/>
    <x v="16"/>
    <n v="95000"/>
    <x v="1"/>
    <n v="1"/>
    <x v="1"/>
    <x v="1"/>
    <x v="0"/>
    <s v="Toyota Corolla Altis VL, 2009, Petrol"/>
    <x v="185"/>
    <x v="185"/>
    <n v="16"/>
  </r>
  <r>
    <x v="1"/>
    <s v="Swift"/>
    <n v="2015"/>
    <x v="9"/>
    <n v="94000"/>
    <x v="0"/>
    <n v="0"/>
    <x v="0"/>
    <x v="0"/>
    <x v="0"/>
    <s v="Maruti Suzuki Swift VDI (O), 2015, Diesel"/>
    <x v="33"/>
    <x v="33"/>
    <n v="10"/>
  </r>
  <r>
    <x v="5"/>
    <s v="i20 Active"/>
    <n v="2015"/>
    <x v="9"/>
    <n v="96000"/>
    <x v="0"/>
    <n v="0"/>
    <x v="1"/>
    <x v="0"/>
    <x v="0"/>
    <s v="Hyundai i20 Active 2015 Diesel"/>
    <x v="240"/>
    <x v="240"/>
    <n v="10"/>
  </r>
  <r>
    <x v="5"/>
    <s v="i20"/>
    <n v="2013"/>
    <x v="14"/>
    <n v="118000"/>
    <x v="0"/>
    <n v="0"/>
    <x v="1"/>
    <x v="0"/>
    <x v="0"/>
    <s v="Hyundai i20 2013 Diesel 118000 Km Driven"/>
    <x v="179"/>
    <x v="179"/>
    <n v="12"/>
  </r>
  <r>
    <x v="4"/>
    <s v="Corolla Altis"/>
    <n v="2016"/>
    <x v="8"/>
    <n v="102200"/>
    <x v="1"/>
    <n v="1"/>
    <x v="1"/>
    <x v="1"/>
    <x v="0"/>
    <s v="Toyota Corolla Altis 2013-2017 VL MT, 2016, Petrol"/>
    <x v="81"/>
    <x v="81"/>
    <n v="9"/>
  </r>
  <r>
    <x v="1"/>
    <s v="Vitara Brezza"/>
    <n v="2019"/>
    <x v="2"/>
    <n v="69000"/>
    <x v="1"/>
    <n v="1"/>
    <x v="1"/>
    <x v="0"/>
    <x v="0"/>
    <s v="Maruti Suzuki Vitara Brezza ZDi Plus AMT Dual Tone, 2019, Diesel"/>
    <x v="89"/>
    <x v="89"/>
    <n v="6"/>
  </r>
  <r>
    <x v="11"/>
    <s v="Thar"/>
    <n v="2023"/>
    <x v="12"/>
    <n v="25000"/>
    <x v="0"/>
    <n v="0"/>
    <x v="0"/>
    <x v="1"/>
    <x v="0"/>
    <s v="I want to sell my car January 2023 purchase"/>
    <x v="128"/>
    <x v="128"/>
    <n v="2"/>
  </r>
  <r>
    <x v="7"/>
    <s v="Amaze"/>
    <n v="2017"/>
    <x v="1"/>
    <n v="41000"/>
    <x v="0"/>
    <n v="0"/>
    <x v="1"/>
    <x v="1"/>
    <x v="0"/>
    <s v="Honda Amaze SX i VTEC, 2017, Petrol"/>
    <x v="51"/>
    <x v="51"/>
    <n v="8"/>
  </r>
  <r>
    <x v="5"/>
    <s v="Fluidic Verna"/>
    <n v="2021"/>
    <x v="11"/>
    <n v="36000"/>
    <x v="0"/>
    <n v="0"/>
    <x v="0"/>
    <x v="1"/>
    <x v="0"/>
    <s v="Hyundai Fluidic Verna 1.6 VTVT SX, 2021, Petrol"/>
    <x v="79"/>
    <x v="79"/>
    <n v="4"/>
  </r>
  <r>
    <x v="8"/>
    <s v="A4"/>
    <n v="2016"/>
    <x v="8"/>
    <n v="36000"/>
    <x v="1"/>
    <n v="1"/>
    <x v="0"/>
    <x v="0"/>
    <x v="9"/>
    <s v="Audi A4 2.0 35 TDI Premium Plus Sunroof, 2016, Diesel"/>
    <x v="569"/>
    <x v="569"/>
    <n v="9"/>
  </r>
  <r>
    <x v="5"/>
    <s v="Eon"/>
    <n v="2014"/>
    <x v="3"/>
    <n v="48000"/>
    <x v="0"/>
    <n v="0"/>
    <x v="1"/>
    <x v="1"/>
    <x v="0"/>
    <s v="Hyundai EON D-Lite +, 2014, Petrol"/>
    <x v="110"/>
    <x v="110"/>
    <n v="11"/>
  </r>
  <r>
    <x v="0"/>
    <s v="Polo"/>
    <n v="2018"/>
    <x v="5"/>
    <n v="44000"/>
    <x v="1"/>
    <n v="1"/>
    <x v="1"/>
    <x v="1"/>
    <x v="0"/>
    <s v="Looking for an owner who can take care of this tastefully done Polo GT"/>
    <x v="175"/>
    <x v="175"/>
    <n v="7"/>
  </r>
  <r>
    <x v="11"/>
    <s v="Bolero"/>
    <n v="2011"/>
    <x v="10"/>
    <n v="110000"/>
    <x v="0"/>
    <n v="0"/>
    <x v="1"/>
    <x v="0"/>
    <x v="0"/>
    <s v="Mahindra Bolero 2001-2010 DI AC BSIII, 2011, Diesel"/>
    <x v="92"/>
    <x v="92"/>
    <n v="14"/>
  </r>
  <r>
    <x v="7"/>
    <s v="Jazz"/>
    <n v="2017"/>
    <x v="1"/>
    <n v="81000"/>
    <x v="1"/>
    <n v="1"/>
    <x v="1"/>
    <x v="1"/>
    <x v="0"/>
    <s v="Automatic transmission Honda Jazz 2017 Petrol Well Maintained"/>
    <x v="83"/>
    <x v="83"/>
    <n v="8"/>
  </r>
  <r>
    <x v="5"/>
    <s v="Santro Xing"/>
    <n v="2009"/>
    <x v="16"/>
    <n v="68000"/>
    <x v="0"/>
    <n v="0"/>
    <x v="0"/>
    <x v="1"/>
    <x v="0"/>
    <s v="Hyundai Santro Xing GLS, 2009, Petrol"/>
    <x v="219"/>
    <x v="219"/>
    <n v="16"/>
  </r>
  <r>
    <x v="1"/>
    <s v="Vitara-Brezza"/>
    <n v="2017"/>
    <x v="1"/>
    <n v="110000"/>
    <x v="0"/>
    <n v="0"/>
    <x v="1"/>
    <x v="0"/>
    <x v="0"/>
    <s v="Maruti Suzuki Vitara Brezza ZDi Plus, 2017, Diesel"/>
    <x v="53"/>
    <x v="53"/>
    <n v="8"/>
  </r>
  <r>
    <x v="1"/>
    <s v="Wagon-R"/>
    <n v="2023"/>
    <x v="12"/>
    <n v="15000"/>
    <x v="0"/>
    <n v="0"/>
    <x v="0"/>
    <x v="1"/>
    <x v="0"/>
    <s v="Maruti Suzuki Wagon R 2023 Petrol 15000 Km Driven.."/>
    <x v="171"/>
    <x v="171"/>
    <n v="2"/>
  </r>
  <r>
    <x v="5"/>
    <s v="i20 Active"/>
    <n v="2015"/>
    <x v="9"/>
    <n v="42000"/>
    <x v="0"/>
    <n v="0"/>
    <x v="1"/>
    <x v="1"/>
    <x v="0"/>
    <s v="Hyundai i20 Active 2015 Petrol 42000 Km Driven"/>
    <x v="119"/>
    <x v="119"/>
    <n v="10"/>
  </r>
  <r>
    <x v="1"/>
    <s v="Wagon R"/>
    <n v="2009"/>
    <x v="16"/>
    <n v="43058"/>
    <x v="0"/>
    <n v="0"/>
    <x v="0"/>
    <x v="1"/>
    <x v="0"/>
    <s v="Maruti Suzuki Wagon R 1.0 VXI LIMITED EDITION, 2009, Petrol"/>
    <x v="570"/>
    <x v="570"/>
    <n v="16"/>
  </r>
  <r>
    <x v="5"/>
    <s v="i20"/>
    <n v="2012"/>
    <x v="6"/>
    <n v="130000"/>
    <x v="0"/>
    <n v="0"/>
    <x v="1"/>
    <x v="0"/>
    <x v="0"/>
    <s v="Hyundai i20 2012 Diesel 130000 Km Driven"/>
    <x v="9"/>
    <x v="9"/>
    <n v="13"/>
  </r>
  <r>
    <x v="1"/>
    <s v="Dzire"/>
    <n v="2016"/>
    <x v="8"/>
    <n v="71000"/>
    <x v="1"/>
    <n v="1"/>
    <x v="1"/>
    <x v="0"/>
    <x v="0"/>
    <s v="Maruti Suzuki Dzire 2017-2020 ZDI AMT, 2016, Diesel"/>
    <x v="96"/>
    <x v="96"/>
    <n v="9"/>
  </r>
  <r>
    <x v="2"/>
    <s v="5 Series"/>
    <n v="2010"/>
    <x v="0"/>
    <n v="58400"/>
    <x v="1"/>
    <n v="1"/>
    <x v="0"/>
    <x v="0"/>
    <x v="0"/>
    <s v="BMW 5 Series 2.0 520D Highline, 2010, Diesel"/>
    <x v="571"/>
    <x v="571"/>
    <n v="15"/>
  </r>
  <r>
    <x v="1"/>
    <s v="Baleno"/>
    <n v="2018"/>
    <x v="5"/>
    <n v="110000"/>
    <x v="0"/>
    <n v="0"/>
    <x v="1"/>
    <x v="0"/>
    <x v="0"/>
    <s v="Maruti Suzuki Baleno 2018"/>
    <x v="38"/>
    <x v="38"/>
    <n v="7"/>
  </r>
  <r>
    <x v="9"/>
    <s v="Pulse"/>
    <n v="2015"/>
    <x v="9"/>
    <n v="48000"/>
    <x v="0"/>
    <n v="0"/>
    <x v="1"/>
    <x v="0"/>
    <x v="0"/>
    <s v="Renault Pulse RxZ Diesel, 2015, Diesel"/>
    <x v="6"/>
    <x v="6"/>
    <n v="10"/>
  </r>
  <r>
    <x v="1"/>
    <s v="Swift-Dzire"/>
    <n v="2015"/>
    <x v="9"/>
    <n v="72000"/>
    <x v="0"/>
    <n v="0"/>
    <x v="0"/>
    <x v="0"/>
    <x v="0"/>
    <s v="Maruti Suzuki Swift Dzire Ldi BSIV, 2015, Diesel"/>
    <x v="99"/>
    <x v="99"/>
    <n v="10"/>
  </r>
  <r>
    <x v="14"/>
    <s v="Rapid"/>
    <n v="2013"/>
    <x v="14"/>
    <n v="54000"/>
    <x v="1"/>
    <n v="1"/>
    <x v="1"/>
    <x v="1"/>
    <x v="0"/>
    <s v="Skoda Rapid 2013-2016 1.6 MPI AT Elegance, 2013, Petrol"/>
    <x v="51"/>
    <x v="51"/>
    <n v="12"/>
  </r>
  <r>
    <x v="1"/>
    <s v="Swift"/>
    <n v="2009"/>
    <x v="16"/>
    <n v="65000"/>
    <x v="0"/>
    <n v="0"/>
    <x v="0"/>
    <x v="1"/>
    <x v="0"/>
    <s v="Maruti Suzuki Swift LXI Optional-O, 2009, Petrol"/>
    <x v="327"/>
    <x v="327"/>
    <n v="16"/>
  </r>
  <r>
    <x v="5"/>
    <s v="Tucson"/>
    <n v="2017"/>
    <x v="1"/>
    <n v="98000"/>
    <x v="1"/>
    <n v="1"/>
    <x v="0"/>
    <x v="0"/>
    <x v="0"/>
    <s v="Hyundai Tucson [2016-2020] 2.0 GL (O) 2WD AT Diesel, 2017, Diesel"/>
    <x v="79"/>
    <x v="79"/>
    <n v="8"/>
  </r>
  <r>
    <x v="20"/>
    <s v="Compass"/>
    <n v="2017"/>
    <x v="1"/>
    <n v="82000"/>
    <x v="0"/>
    <n v="0"/>
    <x v="1"/>
    <x v="0"/>
    <x v="1"/>
    <s v="Jeep Compass 2.0 Sport, 2017, Diesel"/>
    <x v="62"/>
    <x v="62"/>
    <n v="8"/>
  </r>
  <r>
    <x v="13"/>
    <s v="Nano Genx"/>
    <n v="2012"/>
    <x v="6"/>
    <n v="28000"/>
    <x v="0"/>
    <n v="0"/>
    <x v="0"/>
    <x v="1"/>
    <x v="0"/>
    <s v="Tata Nano GenX XE, 2012, Petrol"/>
    <x v="67"/>
    <x v="67"/>
    <n v="13"/>
  </r>
  <r>
    <x v="1"/>
    <s v="Swift"/>
    <n v="2021"/>
    <x v="11"/>
    <n v="54000"/>
    <x v="0"/>
    <n v="0"/>
    <x v="0"/>
    <x v="1"/>
    <x v="0"/>
    <s v="Maruti Suzuki Swift 2021 Button start only 54000 Km Driven singleowner"/>
    <x v="60"/>
    <x v="60"/>
    <n v="4"/>
  </r>
  <r>
    <x v="5"/>
    <s v="Creta"/>
    <n v="2017"/>
    <x v="1"/>
    <n v="160000"/>
    <x v="1"/>
    <n v="1"/>
    <x v="1"/>
    <x v="1"/>
    <x v="0"/>
    <s v="Hyundai Creta 1.6 VTVT AT SX Plus, 2017, Petrol"/>
    <x v="21"/>
    <x v="21"/>
    <n v="8"/>
  </r>
  <r>
    <x v="11"/>
    <s v="Thar"/>
    <n v="2021"/>
    <x v="11"/>
    <n v="18000"/>
    <x v="1"/>
    <n v="1"/>
    <x v="0"/>
    <x v="0"/>
    <x v="1"/>
    <s v="Mahindra Thar LX Convertible Top Diesel AT 4WD, 2021, Diesel"/>
    <x v="180"/>
    <x v="180"/>
    <n v="4"/>
  </r>
  <r>
    <x v="7"/>
    <s v="City ZX"/>
    <n v="2008"/>
    <x v="18"/>
    <n v="65000"/>
    <x v="1"/>
    <n v="1"/>
    <x v="1"/>
    <x v="1"/>
    <x v="0"/>
    <s v="Honda City ZX GXi, 2008, Petrol"/>
    <x v="220"/>
    <x v="220"/>
    <n v="17"/>
  </r>
  <r>
    <x v="10"/>
    <s v="Hector"/>
    <n v="2019"/>
    <x v="2"/>
    <n v="52000"/>
    <x v="1"/>
    <n v="1"/>
    <x v="0"/>
    <x v="1"/>
    <x v="0"/>
    <s v="MG Hector 1.5 DCT Sharp, 2019, Petrol"/>
    <x v="3"/>
    <x v="3"/>
    <n v="6"/>
  </r>
  <r>
    <x v="5"/>
    <s v="i10"/>
    <n v="2013"/>
    <x v="14"/>
    <n v="26000"/>
    <x v="1"/>
    <n v="1"/>
    <x v="0"/>
    <x v="1"/>
    <x v="0"/>
    <s v="Hyundai i10 Era, 2013, Petrol"/>
    <x v="572"/>
    <x v="572"/>
    <n v="12"/>
  </r>
  <r>
    <x v="5"/>
    <s v="Verna"/>
    <n v="2019"/>
    <x v="2"/>
    <n v="68580"/>
    <x v="1"/>
    <n v="1"/>
    <x v="1"/>
    <x v="1"/>
    <x v="0"/>
    <s v="Hyundai Verna 1.6 SX (O) VTVT AT, 2019, Petrol"/>
    <x v="62"/>
    <x v="62"/>
    <n v="6"/>
  </r>
  <r>
    <x v="1"/>
    <s v="Alto-K10"/>
    <n v="2015"/>
    <x v="9"/>
    <n v="71051"/>
    <x v="0"/>
    <n v="0"/>
    <x v="0"/>
    <x v="1"/>
    <x v="0"/>
    <s v="Maruti Suzuki Alto K10 VXi (O), 2015, Petrol"/>
    <x v="573"/>
    <x v="573"/>
    <n v="10"/>
  </r>
  <r>
    <x v="13"/>
    <s v="Nexon"/>
    <n v="2019"/>
    <x v="2"/>
    <n v="29000"/>
    <x v="0"/>
    <n v="0"/>
    <x v="1"/>
    <x v="1"/>
    <x v="0"/>
    <s v="Tata Nexon 1.2 Revotron XM (S), 2019, Petrol"/>
    <x v="574"/>
    <x v="574"/>
    <n v="6"/>
  </r>
  <r>
    <x v="7"/>
    <s v="Amaze"/>
    <n v="2019"/>
    <x v="2"/>
    <n v="50000"/>
    <x v="0"/>
    <n v="0"/>
    <x v="1"/>
    <x v="1"/>
    <x v="0"/>
    <s v="Honda Amaze 2019 Petrol Well Maintained"/>
    <x v="129"/>
    <x v="129"/>
    <n v="6"/>
  </r>
  <r>
    <x v="26"/>
    <s v="RediGO"/>
    <n v="2020"/>
    <x v="4"/>
    <n v="50600"/>
    <x v="0"/>
    <n v="0"/>
    <x v="1"/>
    <x v="1"/>
    <x v="0"/>
    <s v="Datsun RediGO 2020 Petrol Well Maintained"/>
    <x v="37"/>
    <x v="37"/>
    <n v="5"/>
  </r>
  <r>
    <x v="5"/>
    <s v="i20 Active"/>
    <n v="2016"/>
    <x v="8"/>
    <n v="68000"/>
    <x v="0"/>
    <n v="0"/>
    <x v="0"/>
    <x v="1"/>
    <x v="0"/>
    <s v="Hyundai i20 Active 1.4 S, 2016, Petrol"/>
    <x v="29"/>
    <x v="29"/>
    <n v="9"/>
  </r>
  <r>
    <x v="5"/>
    <s v="Aura"/>
    <n v="2020"/>
    <x v="4"/>
    <n v="29000"/>
    <x v="0"/>
    <n v="0"/>
    <x v="0"/>
    <x v="2"/>
    <x v="0"/>
    <s v="Hyundai Aura 1.2 S CNG, 2020, CNG &amp; Hybrids"/>
    <x v="53"/>
    <x v="53"/>
    <n v="5"/>
  </r>
  <r>
    <x v="1"/>
    <s v="Ciaz"/>
    <n v="2016"/>
    <x v="8"/>
    <n v="82000"/>
    <x v="1"/>
    <n v="1"/>
    <x v="0"/>
    <x v="1"/>
    <x v="0"/>
    <s v="Maruti Suzuki Ciaz AT ZXi, 2016, Petrol"/>
    <x v="150"/>
    <x v="150"/>
    <n v="9"/>
  </r>
  <r>
    <x v="1"/>
    <s v="Swift-Dzire"/>
    <n v="2020"/>
    <x v="4"/>
    <n v="98000"/>
    <x v="0"/>
    <n v="0"/>
    <x v="1"/>
    <x v="2"/>
    <x v="0"/>
    <s v="urgent foreign ja rahe hai is karke sale karni hai"/>
    <x v="83"/>
    <x v="83"/>
    <n v="5"/>
  </r>
  <r>
    <x v="0"/>
    <s v="VentoTest"/>
    <n v="2017"/>
    <x v="1"/>
    <n v="74528"/>
    <x v="1"/>
    <n v="1"/>
    <x v="0"/>
    <x v="1"/>
    <x v="0"/>
    <s v="Volkswagen Vento, 2017, Petrol"/>
    <x v="98"/>
    <x v="98"/>
    <n v="8"/>
  </r>
  <r>
    <x v="1"/>
    <s v="Alto-K10"/>
    <n v="2015"/>
    <x v="9"/>
    <n v="72000"/>
    <x v="0"/>
    <n v="0"/>
    <x v="0"/>
    <x v="2"/>
    <x v="0"/>
    <s v="Maruti Suzuki Alto K10 1.0 VXI S-CNG, 2015, CNG &amp; Hybrids"/>
    <x v="575"/>
    <x v="575"/>
    <n v="10"/>
  </r>
  <r>
    <x v="5"/>
    <s v="Grand i10"/>
    <n v="2018"/>
    <x v="5"/>
    <n v="25818"/>
    <x v="1"/>
    <n v="1"/>
    <x v="0"/>
    <x v="1"/>
    <x v="0"/>
    <s v="Hyundai Grand i10 [2017-2020] 1.2 Kappa VTVT Sportz AT, 2018, Petrol"/>
    <x v="319"/>
    <x v="319"/>
    <n v="7"/>
  </r>
  <r>
    <x v="5"/>
    <s v="Grand i10"/>
    <n v="2017"/>
    <x v="1"/>
    <n v="54000"/>
    <x v="1"/>
    <n v="1"/>
    <x v="1"/>
    <x v="1"/>
    <x v="1"/>
    <s v="Hyundai Grand i10 1.2 Kappa Sportz Option AT, 2017, Petrol"/>
    <x v="183"/>
    <x v="183"/>
    <n v="8"/>
  </r>
  <r>
    <x v="1"/>
    <s v="Wagon-R"/>
    <n v="2013"/>
    <x v="14"/>
    <n v="80000"/>
    <x v="0"/>
    <n v="0"/>
    <x v="0"/>
    <x v="2"/>
    <x v="0"/>
    <s v="Maruti Suzuki Wagon R 2010-2012 LXI CNG, 2013, CNG &amp; Hybrids"/>
    <x v="99"/>
    <x v="99"/>
    <n v="12"/>
  </r>
  <r>
    <x v="11"/>
    <s v="TUV 300-plus"/>
    <n v="2018"/>
    <x v="5"/>
    <n v="80787"/>
    <x v="0"/>
    <n v="0"/>
    <x v="0"/>
    <x v="0"/>
    <x v="0"/>
    <s v="Mahindra TUV 300 Plus P6, 2018, Diesel"/>
    <x v="289"/>
    <x v="289"/>
    <n v="7"/>
  </r>
  <r>
    <x v="5"/>
    <s v="New Santro"/>
    <n v="2008"/>
    <x v="18"/>
    <n v="110705"/>
    <x v="1"/>
    <n v="1"/>
    <x v="1"/>
    <x v="1"/>
    <x v="0"/>
    <s v="Hyundai New Santro 20008 Petrol 110705 Km Driven"/>
    <x v="576"/>
    <x v="576"/>
    <n v="17"/>
  </r>
  <r>
    <x v="5"/>
    <s v="i20 Active"/>
    <n v="2016"/>
    <x v="8"/>
    <n v="64000"/>
    <x v="0"/>
    <n v="0"/>
    <x v="1"/>
    <x v="2"/>
    <x v="0"/>
    <s v="Hyundai i20 Active, 2016, CNG &amp; Hybrids"/>
    <x v="51"/>
    <x v="51"/>
    <n v="9"/>
  </r>
  <r>
    <x v="12"/>
    <s v="CLA"/>
    <n v="2015"/>
    <x v="9"/>
    <n v="95000"/>
    <x v="1"/>
    <n v="1"/>
    <x v="0"/>
    <x v="0"/>
    <x v="0"/>
    <s v="Mercedes-Benz CLA, 2015, Diesel"/>
    <x v="577"/>
    <x v="577"/>
    <n v="10"/>
  </r>
  <r>
    <x v="7"/>
    <s v="City ZX"/>
    <n v="2022"/>
    <x v="13"/>
    <n v="45000"/>
    <x v="0"/>
    <n v="0"/>
    <x v="0"/>
    <x v="1"/>
    <x v="0"/>
    <s v="Honda City ZX VTEC, 2022, Petrol"/>
    <x v="337"/>
    <x v="337"/>
    <n v="3"/>
  </r>
  <r>
    <x v="1"/>
    <s v="Ciaz"/>
    <n v="2017"/>
    <x v="1"/>
    <n v="34358"/>
    <x v="0"/>
    <n v="0"/>
    <x v="0"/>
    <x v="1"/>
    <x v="0"/>
    <s v="Maruti Suzuki Ciaz VXI(O), 2017, Petrol"/>
    <x v="578"/>
    <x v="578"/>
    <n v="8"/>
  </r>
  <r>
    <x v="1"/>
    <s v="Alto"/>
    <n v="2011"/>
    <x v="10"/>
    <n v="100000"/>
    <x v="0"/>
    <n v="0"/>
    <x v="1"/>
    <x v="2"/>
    <x v="3"/>
    <s v="Maruti Suzuki Alto, 2011, CNG &amp; Hybrids"/>
    <x v="110"/>
    <x v="110"/>
    <n v="14"/>
  </r>
  <r>
    <x v="1"/>
    <s v="Alto"/>
    <n v="2011"/>
    <x v="10"/>
    <n v="61000"/>
    <x v="1"/>
    <n v="1"/>
    <x v="1"/>
    <x v="2"/>
    <x v="0"/>
    <s v="Maruti Suzuki Alto 2011 CNG &amp; Hybrids Well Maintained"/>
    <x v="579"/>
    <x v="579"/>
    <n v="14"/>
  </r>
  <r>
    <x v="7"/>
    <s v="Brio"/>
    <n v="2012"/>
    <x v="6"/>
    <n v="90000"/>
    <x v="0"/>
    <n v="0"/>
    <x v="1"/>
    <x v="2"/>
    <x v="0"/>
    <s v="Honda Brio S (O) MT, 2012, CNG &amp; Hybrids"/>
    <x v="219"/>
    <x v="219"/>
    <n v="13"/>
  </r>
  <r>
    <x v="5"/>
    <s v="Verna"/>
    <n v="2011"/>
    <x v="10"/>
    <n v="108000"/>
    <x v="1"/>
    <n v="1"/>
    <x v="1"/>
    <x v="2"/>
    <x v="0"/>
    <s v="Hyundai Verna 2011 CNG &amp; Hybrids Well Maintained"/>
    <x v="580"/>
    <x v="580"/>
    <n v="14"/>
  </r>
  <r>
    <x v="1"/>
    <s v="Baleno"/>
    <n v="2019"/>
    <x v="2"/>
    <n v="38923"/>
    <x v="1"/>
    <n v="1"/>
    <x v="0"/>
    <x v="1"/>
    <x v="0"/>
    <s v="Maruti Suzuki Baleno 1.2 Alpha AT, 2019, Petrol"/>
    <x v="112"/>
    <x v="112"/>
    <n v="6"/>
  </r>
  <r>
    <x v="11"/>
    <s v="Bolero"/>
    <n v="2016"/>
    <x v="8"/>
    <n v="7688"/>
    <x v="0"/>
    <n v="0"/>
    <x v="0"/>
    <x v="0"/>
    <x v="0"/>
    <s v="Mahindra Bolero SLX BS IV, 2016, Diesel"/>
    <x v="33"/>
    <x v="33"/>
    <n v="9"/>
  </r>
  <r>
    <x v="5"/>
    <s v="Creta"/>
    <n v="2020"/>
    <x v="4"/>
    <n v="42000"/>
    <x v="0"/>
    <n v="0"/>
    <x v="0"/>
    <x v="0"/>
    <x v="1"/>
    <s v="Hyundai Creta 1.5 EX Diesel, 2020, Diesel"/>
    <x v="581"/>
    <x v="581"/>
    <n v="5"/>
  </r>
  <r>
    <x v="4"/>
    <s v="Innova Crysta"/>
    <n v="2019"/>
    <x v="2"/>
    <n v="116250"/>
    <x v="1"/>
    <n v="1"/>
    <x v="1"/>
    <x v="0"/>
    <x v="0"/>
    <s v="Toyota Innova Crysta 2019 Diesel Well Maintained"/>
    <x v="341"/>
    <x v="341"/>
    <n v="6"/>
  </r>
  <r>
    <x v="2"/>
    <s v="3 Series"/>
    <n v="2012"/>
    <x v="6"/>
    <n v="78000"/>
    <x v="1"/>
    <n v="1"/>
    <x v="1"/>
    <x v="0"/>
    <x v="0"/>
    <s v="BMW 3 Series 320D, 2012, Diesel"/>
    <x v="284"/>
    <x v="284"/>
    <n v="13"/>
  </r>
  <r>
    <x v="4"/>
    <s v="Innova"/>
    <n v="2011"/>
    <x v="10"/>
    <n v="103008"/>
    <x v="0"/>
    <n v="0"/>
    <x v="1"/>
    <x v="0"/>
    <x v="0"/>
    <s v="Toyota Innova 2.5 G (Diesel) 8 Seater, 2011, Diesel"/>
    <x v="305"/>
    <x v="305"/>
    <n v="14"/>
  </r>
  <r>
    <x v="12"/>
    <s v="GLA Class"/>
    <n v="2015"/>
    <x v="9"/>
    <n v="65000"/>
    <x v="1"/>
    <n v="1"/>
    <x v="0"/>
    <x v="1"/>
    <x v="0"/>
    <s v="Mercedes-Benz GLA Class 2014-2017 200 Sport Edition, 2015, Petrol"/>
    <x v="31"/>
    <x v="31"/>
    <n v="10"/>
  </r>
  <r>
    <x v="1"/>
    <s v="Ertiga"/>
    <n v="2017"/>
    <x v="1"/>
    <n v="68350"/>
    <x v="0"/>
    <n v="0"/>
    <x v="1"/>
    <x v="2"/>
    <x v="0"/>
    <s v="Maruti Suzuki Ertiga VXI CNG, 2017, CNG &amp; Hybrids"/>
    <x v="27"/>
    <x v="27"/>
    <n v="8"/>
  </r>
  <r>
    <x v="14"/>
    <s v="Superb"/>
    <n v="2017"/>
    <x v="1"/>
    <n v="65000"/>
    <x v="1"/>
    <n v="1"/>
    <x v="0"/>
    <x v="1"/>
    <x v="0"/>
    <s v="Skoda Superb LK 1.8 TSI AT, 2017, Petrol"/>
    <x v="16"/>
    <x v="16"/>
    <n v="8"/>
  </r>
  <r>
    <x v="10"/>
    <s v="ASTOR"/>
    <n v="2022"/>
    <x v="13"/>
    <n v="63000"/>
    <x v="1"/>
    <n v="1"/>
    <x v="0"/>
    <x v="1"/>
    <x v="0"/>
    <s v="MG ASTOR 1.5 Savvy CVT S Red, 2022, Petrol"/>
    <x v="124"/>
    <x v="124"/>
    <n v="3"/>
  </r>
  <r>
    <x v="1"/>
    <s v="Swift-Dzire"/>
    <n v="2018"/>
    <x v="5"/>
    <n v="104000"/>
    <x v="0"/>
    <n v="0"/>
    <x v="0"/>
    <x v="2"/>
    <x v="0"/>
    <s v="Dezier in very good condition"/>
    <x v="75"/>
    <x v="75"/>
    <n v="7"/>
  </r>
  <r>
    <x v="5"/>
    <s v="Santro Xing"/>
    <n v="2014"/>
    <x v="3"/>
    <n v="70000"/>
    <x v="0"/>
    <n v="0"/>
    <x v="1"/>
    <x v="1"/>
    <x v="0"/>
    <s v="Santro Xing"/>
    <x v="327"/>
    <x v="327"/>
    <n v="11"/>
  </r>
  <r>
    <x v="4"/>
    <s v="Corolla Altis"/>
    <n v="2014"/>
    <x v="3"/>
    <n v="80000"/>
    <x v="1"/>
    <n v="1"/>
    <x v="0"/>
    <x v="1"/>
    <x v="0"/>
    <s v="Toyota Corolla Altis 2013-2017 VL MT, 2014, Petrol"/>
    <x v="582"/>
    <x v="582"/>
    <n v="11"/>
  </r>
  <r>
    <x v="1"/>
    <s v="Alto"/>
    <n v="2009"/>
    <x v="16"/>
    <n v="85000"/>
    <x v="0"/>
    <n v="0"/>
    <x v="1"/>
    <x v="2"/>
    <x v="0"/>
    <s v="Maruti Suzuki Alto Green LXi (CNG), 2009, CNG &amp; Hybrids"/>
    <x v="259"/>
    <x v="259"/>
    <n v="16"/>
  </r>
  <r>
    <x v="1"/>
    <s v="Wagon-R-1-0"/>
    <n v="2015"/>
    <x v="9"/>
    <n v="72000"/>
    <x v="0"/>
    <n v="0"/>
    <x v="1"/>
    <x v="2"/>
    <x v="0"/>
    <s v="Maruti Suzuki Wagon R 1.0 LXi CNG, 2015, CNG &amp; Hybrids"/>
    <x v="114"/>
    <x v="114"/>
    <n v="10"/>
  </r>
  <r>
    <x v="7"/>
    <s v="Jazz"/>
    <n v="2015"/>
    <x v="9"/>
    <n v="95000"/>
    <x v="1"/>
    <n v="1"/>
    <x v="0"/>
    <x v="2"/>
    <x v="0"/>
    <s v="Honda Jazz V CVT, 2015, CNG &amp; Hybrids"/>
    <x v="64"/>
    <x v="64"/>
    <n v="10"/>
  </r>
  <r>
    <x v="4"/>
    <s v="Etios"/>
    <n v="2013"/>
    <x v="14"/>
    <n v="150000"/>
    <x v="0"/>
    <n v="0"/>
    <x v="1"/>
    <x v="0"/>
    <x v="0"/>
    <s v="Toyota Etios 2013"/>
    <x v="50"/>
    <x v="50"/>
    <n v="12"/>
  </r>
  <r>
    <x v="26"/>
    <s v="Redi Go"/>
    <n v="2019"/>
    <x v="2"/>
    <n v="42849"/>
    <x v="0"/>
    <n v="0"/>
    <x v="0"/>
    <x v="1"/>
    <x v="0"/>
    <s v="Datsun Redi Go 1.0 Limited Edition 2018, 2019, Petrol"/>
    <x v="20"/>
    <x v="20"/>
    <n v="6"/>
  </r>
  <r>
    <x v="1"/>
    <s v="Wagon-R"/>
    <n v="2014"/>
    <x v="3"/>
    <n v="59530"/>
    <x v="0"/>
    <n v="0"/>
    <x v="0"/>
    <x v="1"/>
    <x v="0"/>
    <s v="Maruti Suzuki Wagon R VXI 1.0, 2014, Petrol"/>
    <x v="20"/>
    <x v="20"/>
    <n v="11"/>
  </r>
  <r>
    <x v="8"/>
    <s v="Q3"/>
    <n v="2015"/>
    <x v="9"/>
    <n v="55406"/>
    <x v="1"/>
    <n v="1"/>
    <x v="0"/>
    <x v="0"/>
    <x v="0"/>
    <s v="Audi Q3 2.0 TDI Quattro Premium Plus, 2015, Diesel"/>
    <x v="152"/>
    <x v="152"/>
    <n v="10"/>
  </r>
  <r>
    <x v="7"/>
    <s v="Amaze"/>
    <n v="2015"/>
    <x v="9"/>
    <n v="96000"/>
    <x v="0"/>
    <n v="0"/>
    <x v="1"/>
    <x v="1"/>
    <x v="0"/>
    <s v="Honda Amaze 2015 Petrol"/>
    <x v="137"/>
    <x v="137"/>
    <n v="10"/>
  </r>
  <r>
    <x v="1"/>
    <s v="Ciaz"/>
    <n v="2019"/>
    <x v="2"/>
    <n v="52380"/>
    <x v="0"/>
    <n v="0"/>
    <x v="1"/>
    <x v="1"/>
    <x v="0"/>
    <s v="Maruti Suzuki Ciaz Smart Hybrid DeltaÂ , 2019, Petrol"/>
    <x v="227"/>
    <x v="227"/>
    <n v="6"/>
  </r>
  <r>
    <x v="4"/>
    <s v="Yaris"/>
    <n v="2019"/>
    <x v="2"/>
    <n v="59000"/>
    <x v="1"/>
    <n v="1"/>
    <x v="0"/>
    <x v="1"/>
    <x v="0"/>
    <s v="Toyota Yaris J Optional CVT, 2019, Petrol"/>
    <x v="156"/>
    <x v="156"/>
    <n v="6"/>
  </r>
  <r>
    <x v="1"/>
    <s v="Wagon-R"/>
    <n v="2021"/>
    <x v="11"/>
    <n v="44000"/>
    <x v="1"/>
    <n v="1"/>
    <x v="0"/>
    <x v="2"/>
    <x v="1"/>
    <s v="Maruti Suzuki Wagon R 2021 CNG &amp; Hybrids 44000 Km Driven"/>
    <x v="26"/>
    <x v="26"/>
    <n v="4"/>
  </r>
  <r>
    <x v="1"/>
    <s v="Ertiga"/>
    <n v="2014"/>
    <x v="3"/>
    <n v="77000"/>
    <x v="0"/>
    <n v="0"/>
    <x v="1"/>
    <x v="0"/>
    <x v="0"/>
    <s v="Maruti Suzuki Ertiga SHVS VDI, 2014, Diesel"/>
    <x v="583"/>
    <x v="583"/>
    <n v="11"/>
  </r>
  <r>
    <x v="1"/>
    <s v="Wagon R 1.0"/>
    <n v="2018"/>
    <x v="5"/>
    <n v="47000"/>
    <x v="0"/>
    <n v="0"/>
    <x v="0"/>
    <x v="2"/>
    <x v="0"/>
    <s v="Maruti Suzuki Wagon R 1.0 LXi CNG, 2018, CNG &amp; Hybrids"/>
    <x v="51"/>
    <x v="51"/>
    <n v="7"/>
  </r>
  <r>
    <x v="7"/>
    <s v="City"/>
    <n v="2015"/>
    <x v="9"/>
    <n v="108000"/>
    <x v="0"/>
    <n v="0"/>
    <x v="1"/>
    <x v="2"/>
    <x v="0"/>
    <s v="Honda City 2014-2015 V MT, 2015, CNG &amp; Hybrids"/>
    <x v="183"/>
    <x v="183"/>
    <n v="10"/>
  </r>
  <r>
    <x v="1"/>
    <s v="Celerio"/>
    <n v="2014"/>
    <x v="3"/>
    <n v="56000"/>
    <x v="0"/>
    <n v="0"/>
    <x v="1"/>
    <x v="1"/>
    <x v="0"/>
    <s v="Maruti Suzuki Celerio ZXI(O) MT, 2014, Petrol"/>
    <x v="17"/>
    <x v="17"/>
    <n v="11"/>
  </r>
  <r>
    <x v="1"/>
    <s v="Ertiga"/>
    <n v="2012"/>
    <x v="6"/>
    <n v="92500"/>
    <x v="0"/>
    <n v="0"/>
    <x v="1"/>
    <x v="2"/>
    <x v="0"/>
    <s v="Maruti Suzuki Ertiga 2012 vxi campiny record"/>
    <x v="226"/>
    <x v="226"/>
    <n v="13"/>
  </r>
  <r>
    <x v="5"/>
    <s v="Grand i10 Nios"/>
    <n v="2022"/>
    <x v="13"/>
    <n v="80000"/>
    <x v="1"/>
    <n v="1"/>
    <x v="0"/>
    <x v="2"/>
    <x v="1"/>
    <s v="Hyundai Grand i10 Nios 2022"/>
    <x v="75"/>
    <x v="75"/>
    <n v="3"/>
  </r>
  <r>
    <x v="7"/>
    <s v="Mobilio"/>
    <n v="2015"/>
    <x v="9"/>
    <n v="61000"/>
    <x v="0"/>
    <n v="0"/>
    <x v="0"/>
    <x v="0"/>
    <x v="0"/>
    <s v="Honda Mobilio 2015 SMT Diesel Well Maintained"/>
    <x v="57"/>
    <x v="57"/>
    <n v="10"/>
  </r>
  <r>
    <x v="1"/>
    <s v="Ertiga"/>
    <n v="2022"/>
    <x v="13"/>
    <n v="56000"/>
    <x v="0"/>
    <n v="0"/>
    <x v="0"/>
    <x v="2"/>
    <x v="0"/>
    <s v="Maruti Suzuki Ertiga 2022-2023 VXI CNG, 2022, CNG &amp; Hybrids"/>
    <x v="212"/>
    <x v="212"/>
    <n v="3"/>
  </r>
  <r>
    <x v="3"/>
    <s v="Ecosport"/>
    <n v="2018"/>
    <x v="5"/>
    <n v="69000"/>
    <x v="1"/>
    <n v="1"/>
    <x v="1"/>
    <x v="1"/>
    <x v="1"/>
    <s v="Ford Ecosport 2018 Petrol Good Condition"/>
    <x v="200"/>
    <x v="200"/>
    <n v="7"/>
  </r>
  <r>
    <x v="1"/>
    <s v="Ertiga"/>
    <n v="2019"/>
    <x v="2"/>
    <n v="112000"/>
    <x v="0"/>
    <n v="0"/>
    <x v="0"/>
    <x v="0"/>
    <x v="0"/>
    <s v="Maruti Suzuki Ertiga VDI SHVS, 2019, Diesel"/>
    <x v="167"/>
    <x v="167"/>
    <n v="6"/>
  </r>
  <r>
    <x v="1"/>
    <s v="Alto"/>
    <n v="2005"/>
    <x v="15"/>
    <n v="135000"/>
    <x v="1"/>
    <n v="1"/>
    <x v="1"/>
    <x v="1"/>
    <x v="0"/>
    <s v="Maruti Suzuki Alto 2005"/>
    <x v="358"/>
    <x v="358"/>
    <n v="20"/>
  </r>
  <r>
    <x v="8"/>
    <s v="Q3"/>
    <n v="2013"/>
    <x v="14"/>
    <n v="95000"/>
    <x v="1"/>
    <n v="1"/>
    <x v="1"/>
    <x v="0"/>
    <x v="0"/>
    <s v="Audi Q3 2.0 TDI Quattro Premium Plus, 2013, Diesel"/>
    <x v="102"/>
    <x v="102"/>
    <n v="12"/>
  </r>
  <r>
    <x v="7"/>
    <s v="City"/>
    <n v="2018"/>
    <x v="5"/>
    <n v="57700"/>
    <x v="0"/>
    <n v="0"/>
    <x v="0"/>
    <x v="2"/>
    <x v="0"/>
    <s v="Honda City, 2018, CNG &amp; Hybrids"/>
    <x v="223"/>
    <x v="223"/>
    <n v="7"/>
  </r>
  <r>
    <x v="7"/>
    <s v="Amaze"/>
    <n v="2020"/>
    <x v="4"/>
    <n v="68000"/>
    <x v="1"/>
    <n v="1"/>
    <x v="0"/>
    <x v="1"/>
    <x v="0"/>
    <s v="Honda Amaze S (O) AT i-DTEC, 2020, Petrol"/>
    <x v="150"/>
    <x v="150"/>
    <n v="5"/>
  </r>
  <r>
    <x v="4"/>
    <s v="Corolla Altis"/>
    <n v="2012"/>
    <x v="6"/>
    <n v="116000"/>
    <x v="0"/>
    <n v="0"/>
    <x v="1"/>
    <x v="1"/>
    <x v="10"/>
    <s v="Toyota Corolla Altis 1.8 J Plus, 2012, Petrol"/>
    <x v="129"/>
    <x v="129"/>
    <n v="13"/>
  </r>
  <r>
    <x v="1"/>
    <s v="Ertiga"/>
    <n v="2022"/>
    <x v="13"/>
    <n v="50000"/>
    <x v="0"/>
    <n v="0"/>
    <x v="0"/>
    <x v="2"/>
    <x v="0"/>
    <s v="Maruti Suzuki Ertiga 2022 CNG &amp; Hybrids 50000 Km Driven"/>
    <x v="16"/>
    <x v="16"/>
    <n v="3"/>
  </r>
  <r>
    <x v="20"/>
    <s v="Compass"/>
    <n v="2018"/>
    <x v="5"/>
    <n v="59000"/>
    <x v="1"/>
    <n v="1"/>
    <x v="1"/>
    <x v="1"/>
    <x v="1"/>
    <s v="Jeep Compass 1.4 Limited (O) Petrol DCT, 2018, Petrol"/>
    <x v="584"/>
    <x v="584"/>
    <n v="7"/>
  </r>
  <r>
    <x v="7"/>
    <s v="City"/>
    <n v="2013"/>
    <x v="14"/>
    <n v="109000"/>
    <x v="1"/>
    <n v="1"/>
    <x v="1"/>
    <x v="2"/>
    <x v="0"/>
    <s v="Honda City Automatic with CNG &amp; Well Maintained"/>
    <x v="119"/>
    <x v="119"/>
    <n v="12"/>
  </r>
  <r>
    <x v="11"/>
    <s v="Bolero"/>
    <n v="2020"/>
    <x v="4"/>
    <n v="120000"/>
    <x v="0"/>
    <n v="0"/>
    <x v="0"/>
    <x v="0"/>
    <x v="0"/>
    <s v="Mahindra Bolero 1.5 B6, 2020, Diesel"/>
    <x v="11"/>
    <x v="11"/>
    <n v="5"/>
  </r>
  <r>
    <x v="5"/>
    <s v="Eon"/>
    <n v="2013"/>
    <x v="14"/>
    <n v="72000"/>
    <x v="0"/>
    <n v="0"/>
    <x v="1"/>
    <x v="1"/>
    <x v="0"/>
    <s v="Hyundai EON 2013 Petrol Well Maintained"/>
    <x v="205"/>
    <x v="205"/>
    <n v="12"/>
  </r>
  <r>
    <x v="1"/>
    <s v="Baleno"/>
    <n v="2015"/>
    <x v="9"/>
    <n v="60000"/>
    <x v="1"/>
    <n v="1"/>
    <x v="0"/>
    <x v="2"/>
    <x v="0"/>
    <s v="Maruti Suzuki Baleno 1.2 Delta AT, 2015, CNG &amp; Hybrids"/>
    <x v="38"/>
    <x v="38"/>
    <n v="10"/>
  </r>
  <r>
    <x v="12"/>
    <s v="GLS"/>
    <n v="2021"/>
    <x v="11"/>
    <n v="100000"/>
    <x v="1"/>
    <n v="1"/>
    <x v="0"/>
    <x v="0"/>
    <x v="0"/>
    <s v="Mercedes-Benz GLS 2021"/>
    <x v="291"/>
    <x v="291"/>
    <n v="4"/>
  </r>
  <r>
    <x v="1"/>
    <s v="Ciaz"/>
    <n v="2016"/>
    <x v="8"/>
    <n v="96000"/>
    <x v="0"/>
    <n v="0"/>
    <x v="1"/>
    <x v="0"/>
    <x v="0"/>
    <s v="Maruti Suzuki Ciaz VDI(O), 2016, Diesel"/>
    <x v="354"/>
    <x v="354"/>
    <n v="9"/>
  </r>
  <r>
    <x v="5"/>
    <s v="Xcent"/>
    <n v="2015"/>
    <x v="9"/>
    <n v="65000"/>
    <x v="0"/>
    <n v="0"/>
    <x v="0"/>
    <x v="2"/>
    <x v="0"/>
    <s v="Hyundai Xcent SX 1.2, 2015, CNG &amp; Hybrids"/>
    <x v="76"/>
    <x v="76"/>
    <n v="10"/>
  </r>
  <r>
    <x v="5"/>
    <s v="Santro Xing"/>
    <n v="2009"/>
    <x v="16"/>
    <n v="110000"/>
    <x v="0"/>
    <n v="0"/>
    <x v="1"/>
    <x v="1"/>
    <x v="0"/>
    <s v="Hyundai Santro Xing 2009 Petrol 110000 Km Driven"/>
    <x v="585"/>
    <x v="585"/>
    <n v="16"/>
  </r>
  <r>
    <x v="14"/>
    <s v="Rapid"/>
    <n v="2017"/>
    <x v="1"/>
    <n v="55000"/>
    <x v="1"/>
    <n v="1"/>
    <x v="1"/>
    <x v="2"/>
    <x v="0"/>
    <s v="Skoda Rapid 1.6 Ambition Plus MPI, 2017, CNG &amp; Hybrids"/>
    <x v="52"/>
    <x v="52"/>
    <n v="8"/>
  </r>
  <r>
    <x v="0"/>
    <s v="VentoTest"/>
    <n v="2011"/>
    <x v="10"/>
    <n v="98000"/>
    <x v="0"/>
    <n v="0"/>
    <x v="0"/>
    <x v="0"/>
    <x v="0"/>
    <s v="Volkswagen Vento 2010-2013 Diesel Highline, 2011, Diesel"/>
    <x v="125"/>
    <x v="125"/>
    <n v="14"/>
  </r>
  <r>
    <x v="13"/>
    <s v="Nexon"/>
    <n v="2019"/>
    <x v="2"/>
    <n v="52000"/>
    <x v="1"/>
    <n v="1"/>
    <x v="0"/>
    <x v="2"/>
    <x v="0"/>
    <s v="Tata Nexon 1.2 Revotron XTA, 2019, CNG &amp; Hybrids"/>
    <x v="226"/>
    <x v="226"/>
    <n v="6"/>
  </r>
  <r>
    <x v="1"/>
    <s v="Ritz"/>
    <n v="2014"/>
    <x v="3"/>
    <n v="91440"/>
    <x v="0"/>
    <n v="0"/>
    <x v="1"/>
    <x v="2"/>
    <x v="0"/>
    <s v="Maruti Suzuki Ritz Zxi BS-IV, 2014, CNG &amp; Hybrids"/>
    <x v="412"/>
    <x v="412"/>
    <n v="11"/>
  </r>
  <r>
    <x v="1"/>
    <s v="maruti-suzuki-brezza"/>
    <n v="2024"/>
    <x v="17"/>
    <n v="2000"/>
    <x v="0"/>
    <n v="0"/>
    <x v="0"/>
    <x v="2"/>
    <x v="0"/>
    <s v="Maruti Suzuki Brezza 1.5 ZXI CNG, 2024, CNG &amp; Hybrids"/>
    <x v="172"/>
    <x v="172"/>
    <n v="1"/>
  </r>
  <r>
    <x v="5"/>
    <s v="Santro"/>
    <n v="2018"/>
    <x v="5"/>
    <n v="35000"/>
    <x v="1"/>
    <n v="1"/>
    <x v="0"/>
    <x v="2"/>
    <x v="0"/>
    <s v="Hyundai Santro Sportz, 2018, CNG &amp; Hybrids"/>
    <x v="64"/>
    <x v="64"/>
    <n v="7"/>
  </r>
  <r>
    <x v="1"/>
    <s v="Celerio"/>
    <n v="2017"/>
    <x v="1"/>
    <n v="57000"/>
    <x v="1"/>
    <n v="1"/>
    <x v="0"/>
    <x v="2"/>
    <x v="0"/>
    <s v="Maruti Suzuki Celerio ZXI AMT, 2017, CNG &amp; Hybrids"/>
    <x v="292"/>
    <x v="292"/>
    <n v="8"/>
  </r>
  <r>
    <x v="5"/>
    <s v="i20"/>
    <n v="2014"/>
    <x v="3"/>
    <n v="38000"/>
    <x v="1"/>
    <n v="1"/>
    <x v="0"/>
    <x v="1"/>
    <x v="0"/>
    <s v="Hyundai i20 Sportz 1.4 AT VTVT, 2014, Petrol"/>
    <x v="135"/>
    <x v="135"/>
    <n v="11"/>
  </r>
  <r>
    <x v="7"/>
    <s v="BRV"/>
    <n v="2018"/>
    <x v="5"/>
    <n v="66000"/>
    <x v="1"/>
    <n v="1"/>
    <x v="1"/>
    <x v="2"/>
    <x v="0"/>
    <s v="Honda BR-V i-VTEC V CVT, 2018, CNG &amp; Hybrids"/>
    <x v="58"/>
    <x v="58"/>
    <n v="7"/>
  </r>
  <r>
    <x v="1"/>
    <s v="Estilo"/>
    <n v="2009"/>
    <x v="16"/>
    <n v="99000"/>
    <x v="0"/>
    <n v="0"/>
    <x v="1"/>
    <x v="2"/>
    <x v="0"/>
    <s v="Maruti Suzuki Estilo LXI CNG, 2009, CNG &amp; Hybrids"/>
    <x v="402"/>
    <x v="402"/>
    <n v="16"/>
  </r>
  <r>
    <x v="15"/>
    <s v="Trailblazer"/>
    <n v="2015"/>
    <x v="9"/>
    <n v="116000"/>
    <x v="0"/>
    <n v="0"/>
    <x v="1"/>
    <x v="0"/>
    <x v="0"/>
    <s v="Chevrolet Trailblazer LTZ 4X2 AT, 2015, Diesel"/>
    <x v="2"/>
    <x v="2"/>
    <n v="10"/>
  </r>
  <r>
    <x v="7"/>
    <s v="BRV"/>
    <n v="2018"/>
    <x v="5"/>
    <n v="81001"/>
    <x v="0"/>
    <n v="0"/>
    <x v="0"/>
    <x v="0"/>
    <x v="0"/>
    <s v="Honda BR-V i-DTEC VX MT, 2018, Diesel"/>
    <x v="303"/>
    <x v="303"/>
    <n v="7"/>
  </r>
  <r>
    <x v="5"/>
    <s v="Creta"/>
    <n v="2023"/>
    <x v="12"/>
    <n v="27500"/>
    <x v="0"/>
    <n v="0"/>
    <x v="0"/>
    <x v="1"/>
    <x v="0"/>
    <s v="Hyundai Creta, 2023, Petrol"/>
    <x v="128"/>
    <x v="128"/>
    <n v="2"/>
  </r>
  <r>
    <x v="4"/>
    <s v="Corolla"/>
    <n v="2008"/>
    <x v="18"/>
    <n v="52000"/>
    <x v="1"/>
    <n v="1"/>
    <x v="1"/>
    <x v="1"/>
    <x v="1"/>
    <s v="Toyota Corolla H4 1.8G, 2008, Petrol"/>
    <x v="15"/>
    <x v="15"/>
    <n v="17"/>
  </r>
  <r>
    <x v="5"/>
    <s v="Grand i10"/>
    <n v="2013"/>
    <x v="14"/>
    <n v="67000"/>
    <x v="0"/>
    <n v="0"/>
    <x v="1"/>
    <x v="1"/>
    <x v="0"/>
    <s v="Hyundai Grand i10 2013-2016 Magna, 2013, Petrol"/>
    <x v="15"/>
    <x v="15"/>
    <n v="12"/>
  </r>
  <r>
    <x v="7"/>
    <s v="Civic"/>
    <n v="2011"/>
    <x v="10"/>
    <n v="77000"/>
    <x v="1"/>
    <n v="1"/>
    <x v="1"/>
    <x v="2"/>
    <x v="0"/>
    <s v="Honda Civic 2011 CNG &amp; Petrol 74000 Km Driven"/>
    <x v="327"/>
    <x v="327"/>
    <n v="14"/>
  </r>
  <r>
    <x v="5"/>
    <s v="Verna"/>
    <n v="2019"/>
    <x v="2"/>
    <n v="39500"/>
    <x v="1"/>
    <n v="1"/>
    <x v="1"/>
    <x v="2"/>
    <x v="0"/>
    <s v="Hyundai Verna VTVT 1.6 AT SX Plus, 2019, CNG &amp; Hybrids"/>
    <x v="234"/>
    <x v="234"/>
    <n v="6"/>
  </r>
  <r>
    <x v="7"/>
    <s v="Jazz"/>
    <n v="2015"/>
    <x v="9"/>
    <n v="95000"/>
    <x v="1"/>
    <n v="1"/>
    <x v="0"/>
    <x v="2"/>
    <x v="0"/>
    <s v="Honda Jazz 1.2 VX  i-VTEC AT, 2015, CNG &amp; Hybrids"/>
    <x v="64"/>
    <x v="64"/>
    <n v="10"/>
  </r>
  <r>
    <x v="5"/>
    <s v="Santro Xing"/>
    <n v="2005"/>
    <x v="15"/>
    <n v="130000"/>
    <x v="0"/>
    <n v="0"/>
    <x v="1"/>
    <x v="1"/>
    <x v="0"/>
    <s v="Santro Xing Petrol"/>
    <x v="586"/>
    <x v="586"/>
    <n v="20"/>
  </r>
  <r>
    <x v="1"/>
    <s v="Swift"/>
    <n v="2018"/>
    <x v="5"/>
    <n v="82500"/>
    <x v="1"/>
    <n v="1"/>
    <x v="0"/>
    <x v="0"/>
    <x v="0"/>
    <s v="Maruti Suzuki Swift 2018 Diesel Well Maintained"/>
    <x v="53"/>
    <x v="53"/>
    <n v="7"/>
  </r>
  <r>
    <x v="1"/>
    <s v="Celerio"/>
    <n v="2018"/>
    <x v="5"/>
    <n v="85000"/>
    <x v="0"/>
    <n v="0"/>
    <x v="0"/>
    <x v="2"/>
    <x v="0"/>
    <s v="Maruti Suzuki Celerio VXI(O), 2018, CNG &amp; Hybrids"/>
    <x v="213"/>
    <x v="213"/>
    <n v="7"/>
  </r>
  <r>
    <x v="5"/>
    <s v="Grand i10"/>
    <n v="2017"/>
    <x v="1"/>
    <n v="48000"/>
    <x v="0"/>
    <n v="0"/>
    <x v="0"/>
    <x v="2"/>
    <x v="0"/>
    <s v="Hyundai Grand i10 Magna BLUE DRIVE, 2017, CNG &amp; Hybrids"/>
    <x v="179"/>
    <x v="179"/>
    <n v="8"/>
  </r>
  <r>
    <x v="5"/>
    <s v="Accent"/>
    <n v="2011"/>
    <x v="10"/>
    <n v="71000"/>
    <x v="0"/>
    <n v="0"/>
    <x v="1"/>
    <x v="2"/>
    <x v="0"/>
    <s v="Hyundai Accent, 2011, CNG &amp; Hybrids"/>
    <x v="7"/>
    <x v="7"/>
    <n v="14"/>
  </r>
  <r>
    <x v="13"/>
    <s v="Hexa"/>
    <n v="2017"/>
    <x v="1"/>
    <n v="97000"/>
    <x v="1"/>
    <n v="1"/>
    <x v="0"/>
    <x v="0"/>
    <x v="0"/>
    <s v="Tata Hexa 2.2 XTA 4X2 7 STR, 2017, Diesel"/>
    <x v="113"/>
    <x v="113"/>
    <n v="8"/>
  </r>
  <r>
    <x v="1"/>
    <s v="Grand Vitara"/>
    <n v="2023"/>
    <x v="12"/>
    <n v="17000"/>
    <x v="0"/>
    <n v="0"/>
    <x v="0"/>
    <x v="1"/>
    <x v="0"/>
    <s v="Maruti Suzuki Grand Vitara 1.5 Delta Smart Hybrid, 2023, Petrol"/>
    <x v="113"/>
    <x v="113"/>
    <n v="2"/>
  </r>
  <r>
    <x v="7"/>
    <s v="City"/>
    <n v="2017"/>
    <x v="1"/>
    <n v="76000"/>
    <x v="0"/>
    <n v="0"/>
    <x v="0"/>
    <x v="2"/>
    <x v="0"/>
    <s v="Honda City S MT, 2017, CNG &amp; Hybrids"/>
    <x v="101"/>
    <x v="101"/>
    <n v="8"/>
  </r>
  <r>
    <x v="14"/>
    <s v="Superb"/>
    <n v="2015"/>
    <x v="9"/>
    <n v="99000"/>
    <x v="1"/>
    <n v="1"/>
    <x v="1"/>
    <x v="1"/>
    <x v="0"/>
    <s v="Skoda Superb 2013-2015 Elegance 1.8 TSI AT, 2015, Petrol"/>
    <x v="587"/>
    <x v="587"/>
    <n v="10"/>
  </r>
  <r>
    <x v="7"/>
    <s v="Civic"/>
    <n v="2007"/>
    <x v="7"/>
    <n v="85000"/>
    <x v="1"/>
    <n v="1"/>
    <x v="1"/>
    <x v="2"/>
    <x v="0"/>
    <s v="Honda Civic 2007"/>
    <x v="74"/>
    <x v="74"/>
    <n v="18"/>
  </r>
  <r>
    <x v="7"/>
    <s v="City"/>
    <n v="2010"/>
    <x v="0"/>
    <n v="70000"/>
    <x v="0"/>
    <n v="0"/>
    <x v="0"/>
    <x v="2"/>
    <x v="0"/>
    <s v="Honda City 1.5 2010 CNG"/>
    <x v="34"/>
    <x v="34"/>
    <n v="15"/>
  </r>
  <r>
    <x v="7"/>
    <s v="City"/>
    <n v="2012"/>
    <x v="6"/>
    <n v="56320"/>
    <x v="1"/>
    <n v="1"/>
    <x v="1"/>
    <x v="2"/>
    <x v="0"/>
    <s v="Honda City 2012 CNG &amp; Hybrids 56320 Km Driven"/>
    <x v="412"/>
    <x v="412"/>
    <n v="13"/>
  </r>
  <r>
    <x v="7"/>
    <s v="City"/>
    <n v="2017"/>
    <x v="1"/>
    <n v="61000"/>
    <x v="0"/>
    <n v="0"/>
    <x v="1"/>
    <x v="2"/>
    <x v="0"/>
    <s v="Honda City 2015-2017 i VTEC SV, 2017, CNG &amp; Hybrids"/>
    <x v="83"/>
    <x v="83"/>
    <n v="8"/>
  </r>
  <r>
    <x v="21"/>
    <s v="Micra"/>
    <n v="2018"/>
    <x v="5"/>
    <n v="49900"/>
    <x v="0"/>
    <n v="0"/>
    <x v="1"/>
    <x v="0"/>
    <x v="0"/>
    <s v="Nissan Micra XL Option D, 2018, Diesel"/>
    <x v="256"/>
    <x v="256"/>
    <n v="7"/>
  </r>
  <r>
    <x v="1"/>
    <s v="Swift"/>
    <n v="2023"/>
    <x v="12"/>
    <n v="16700"/>
    <x v="0"/>
    <n v="0"/>
    <x v="1"/>
    <x v="1"/>
    <x v="0"/>
    <s v="Maruti Suzuki Swift 2023 Petrol Well Maintained and less driving"/>
    <x v="53"/>
    <x v="53"/>
    <n v="2"/>
  </r>
  <r>
    <x v="7"/>
    <s v="Civic"/>
    <n v="2009"/>
    <x v="16"/>
    <n v="76000"/>
    <x v="1"/>
    <n v="1"/>
    <x v="1"/>
    <x v="1"/>
    <x v="0"/>
    <s v="Honda Civic 1.8 V AT, 2009, Petrol"/>
    <x v="7"/>
    <x v="7"/>
    <n v="16"/>
  </r>
  <r>
    <x v="1"/>
    <s v="Celerio"/>
    <n v="2017"/>
    <x v="1"/>
    <n v="75000"/>
    <x v="1"/>
    <n v="1"/>
    <x v="1"/>
    <x v="2"/>
    <x v="0"/>
    <s v="Maruti Suzuki Celerio 2017 CNG &amp; Hybrids Well Maintained"/>
    <x v="39"/>
    <x v="39"/>
    <n v="8"/>
  </r>
  <r>
    <x v="11"/>
    <s v="Thar"/>
    <n v="2022"/>
    <x v="13"/>
    <n v="25000"/>
    <x v="1"/>
    <n v="1"/>
    <x v="0"/>
    <x v="0"/>
    <x v="0"/>
    <s v="Mahindra Thar, 2022, Diesel"/>
    <x v="588"/>
    <x v="588"/>
    <n v="3"/>
  </r>
  <r>
    <x v="9"/>
    <s v="KWID"/>
    <n v="2019"/>
    <x v="2"/>
    <n v="25000"/>
    <x v="1"/>
    <n v="1"/>
    <x v="0"/>
    <x v="2"/>
    <x v="0"/>
    <s v="Renault KWID Reloaded AMT 1.0, 2019, CNG &amp; Hybrids"/>
    <x v="84"/>
    <x v="84"/>
    <n v="6"/>
  </r>
  <r>
    <x v="1"/>
    <s v="Ciaz"/>
    <n v="2017"/>
    <x v="1"/>
    <n v="72000"/>
    <x v="0"/>
    <n v="0"/>
    <x v="0"/>
    <x v="0"/>
    <x v="0"/>
    <s v="Maruti Suzuki Ciaz Delta Diesel, 2017, Diesel"/>
    <x v="53"/>
    <x v="53"/>
    <n v="8"/>
  </r>
  <r>
    <x v="7"/>
    <s v="City ZX"/>
    <n v="2008"/>
    <x v="18"/>
    <n v="119000"/>
    <x v="1"/>
    <n v="1"/>
    <x v="1"/>
    <x v="2"/>
    <x v="0"/>
    <s v="Honda City ZX CVT, 2008, CNG &amp; Hybrids"/>
    <x v="166"/>
    <x v="166"/>
    <n v="17"/>
  </r>
  <r>
    <x v="1"/>
    <s v="Alto-K10"/>
    <n v="2017"/>
    <x v="1"/>
    <n v="52385"/>
    <x v="1"/>
    <n v="1"/>
    <x v="0"/>
    <x v="2"/>
    <x v="0"/>
    <s v="Maruti Suzuki Alto K10 VXI AMT Optional, 2017, CNG &amp; Hybrids"/>
    <x v="158"/>
    <x v="158"/>
    <n v="8"/>
  </r>
  <r>
    <x v="7"/>
    <s v="City"/>
    <n v="2022"/>
    <x v="13"/>
    <n v="21000"/>
    <x v="0"/>
    <n v="0"/>
    <x v="1"/>
    <x v="1"/>
    <x v="3"/>
    <s v="Honda City 1.5 V 5TH GEN i-VTEC MT, 2022, Petrol"/>
    <x v="446"/>
    <x v="446"/>
    <n v="3"/>
  </r>
  <r>
    <x v="1"/>
    <s v="Swift Dzire"/>
    <n v="2018"/>
    <x v="5"/>
    <n v="68955"/>
    <x v="1"/>
    <n v="1"/>
    <x v="0"/>
    <x v="1"/>
    <x v="0"/>
    <s v="Maruti Suzuki Swift Dzire VXI Regal Limited Edition AMT, 2018, Petro.."/>
    <x v="47"/>
    <x v="47"/>
    <n v="7"/>
  </r>
  <r>
    <x v="1"/>
    <s v="Ertiga"/>
    <n v="2022"/>
    <x v="13"/>
    <n v="68000"/>
    <x v="0"/>
    <n v="0"/>
    <x v="1"/>
    <x v="2"/>
    <x v="0"/>
    <s v="Maruti Suzuki Ertiga 2022-2023 VXI CNG, 2022, CNG &amp; Hybrids"/>
    <x v="175"/>
    <x v="175"/>
    <n v="3"/>
  </r>
  <r>
    <x v="1"/>
    <s v="Wagon-R"/>
    <n v="2014"/>
    <x v="3"/>
    <n v="75000"/>
    <x v="0"/>
    <n v="0"/>
    <x v="0"/>
    <x v="2"/>
    <x v="0"/>
    <s v="Maruti Suzuki Wagon R 2014 CNG &amp; Hybrids 75000 Km Driven"/>
    <x v="219"/>
    <x v="219"/>
    <n v="11"/>
  </r>
  <r>
    <x v="9"/>
    <s v="KWID"/>
    <n v="2023"/>
    <x v="12"/>
    <n v="14543"/>
    <x v="1"/>
    <n v="1"/>
    <x v="0"/>
    <x v="1"/>
    <x v="0"/>
    <s v="Renault KWID 2023 Petrol Well Maintained"/>
    <x v="311"/>
    <x v="311"/>
    <n v="2"/>
  </r>
  <r>
    <x v="7"/>
    <s v="CRV"/>
    <n v="2013"/>
    <x v="14"/>
    <n v="106000"/>
    <x v="1"/>
    <n v="1"/>
    <x v="1"/>
    <x v="2"/>
    <x v="0"/>
    <s v="Honda CR-V 2013 CNG &amp; Hybrids Well Maintained"/>
    <x v="77"/>
    <x v="77"/>
    <n v="12"/>
  </r>
  <r>
    <x v="1"/>
    <s v="Swift"/>
    <n v="2008"/>
    <x v="18"/>
    <n v="130000"/>
    <x v="0"/>
    <n v="0"/>
    <x v="1"/>
    <x v="2"/>
    <x v="0"/>
    <s v="Swift petrol plus CNG"/>
    <x v="281"/>
    <x v="281"/>
    <n v="17"/>
  </r>
  <r>
    <x v="0"/>
    <s v="VentoTest"/>
    <n v="2014"/>
    <x v="3"/>
    <n v="72900"/>
    <x v="1"/>
    <n v="1"/>
    <x v="1"/>
    <x v="0"/>
    <x v="0"/>
    <s v="Vento Diesel Automatic 2014"/>
    <x v="502"/>
    <x v="502"/>
    <n v="11"/>
  </r>
  <r>
    <x v="0"/>
    <s v="VentoTest"/>
    <n v="2015"/>
    <x v="9"/>
    <n v="92000"/>
    <x v="0"/>
    <n v="0"/>
    <x v="1"/>
    <x v="0"/>
    <x v="0"/>
    <s v="Volkswagen Vento 2010-2013 Diesel Highline, 2015, Diesel"/>
    <x v="64"/>
    <x v="64"/>
    <n v="10"/>
  </r>
  <r>
    <x v="11"/>
    <s v="Xylo"/>
    <n v="2016"/>
    <x v="8"/>
    <n v="130000"/>
    <x v="0"/>
    <n v="0"/>
    <x v="1"/>
    <x v="0"/>
    <x v="0"/>
    <s v="Mahindra Xylo H4 ABS BS IV, 2016, Diesel"/>
    <x v="183"/>
    <x v="183"/>
    <n v="9"/>
  </r>
  <r>
    <x v="5"/>
    <s v="i20"/>
    <n v="2011"/>
    <x v="10"/>
    <n v="68000"/>
    <x v="0"/>
    <n v="0"/>
    <x v="0"/>
    <x v="0"/>
    <x v="0"/>
    <s v="Hyundai i20, 2011, Diesel"/>
    <x v="164"/>
    <x v="164"/>
    <n v="14"/>
  </r>
  <r>
    <x v="5"/>
    <s v="Elantra"/>
    <n v="2014"/>
    <x v="3"/>
    <n v="91000"/>
    <x v="1"/>
    <n v="1"/>
    <x v="1"/>
    <x v="0"/>
    <x v="0"/>
    <s v="Hyundai Elantra 2012-2015 CRDi SX AT, 2014, Diesel"/>
    <x v="38"/>
    <x v="38"/>
    <n v="11"/>
  </r>
  <r>
    <x v="0"/>
    <s v="Polo"/>
    <n v="2011"/>
    <x v="10"/>
    <n v="53000"/>
    <x v="0"/>
    <n v="0"/>
    <x v="1"/>
    <x v="0"/>
    <x v="1"/>
    <s v="Volkswagen Polo 2009-2013 Diesel Comfortline 1.2L, 2011, Diesel"/>
    <x v="589"/>
    <x v="589"/>
    <n v="14"/>
  </r>
  <r>
    <x v="3"/>
    <s v="Figo"/>
    <n v="2012"/>
    <x v="6"/>
    <n v="118000"/>
    <x v="0"/>
    <n v="0"/>
    <x v="1"/>
    <x v="0"/>
    <x v="0"/>
    <s v="Ford Figo 2012 Diesel Well Maintained"/>
    <x v="73"/>
    <x v="73"/>
    <n v="13"/>
  </r>
  <r>
    <x v="1"/>
    <s v="Wagon-R"/>
    <n v="2017"/>
    <x v="1"/>
    <n v="96000"/>
    <x v="1"/>
    <n v="1"/>
    <x v="0"/>
    <x v="2"/>
    <x v="0"/>
    <s v="Maruti Suzuki Wagon R 2017 CNG &amp; Hybrids 9600 Km Driven"/>
    <x v="179"/>
    <x v="179"/>
    <n v="8"/>
  </r>
  <r>
    <x v="11"/>
    <s v="Scorpio"/>
    <n v="2017"/>
    <x v="1"/>
    <n v="81000"/>
    <x v="0"/>
    <n v="0"/>
    <x v="1"/>
    <x v="0"/>
    <x v="0"/>
    <s v="Mahindra Scorpio 2017 Diesel 81000 Km Driven"/>
    <x v="111"/>
    <x v="111"/>
    <n v="8"/>
  </r>
  <r>
    <x v="10"/>
    <s v="Hector Plus"/>
    <n v="2021"/>
    <x v="11"/>
    <n v="32000"/>
    <x v="1"/>
    <n v="1"/>
    <x v="1"/>
    <x v="1"/>
    <x v="0"/>
    <s v="MG Hector Plus 2020 (November registration almost 2021 ) Negotiable.."/>
    <x v="138"/>
    <x v="138"/>
    <n v="4"/>
  </r>
  <r>
    <x v="11"/>
    <s v="Scorpio N"/>
    <n v="2008"/>
    <x v="18"/>
    <n v="142200"/>
    <x v="0"/>
    <n v="0"/>
    <x v="1"/>
    <x v="0"/>
    <x v="0"/>
    <s v="Sqorpio2008 mhwak"/>
    <x v="590"/>
    <x v="590"/>
    <n v="17"/>
  </r>
  <r>
    <x v="24"/>
    <s v="Freelander 2"/>
    <n v="2012"/>
    <x v="6"/>
    <n v="145000"/>
    <x v="1"/>
    <n v="1"/>
    <x v="1"/>
    <x v="0"/>
    <x v="0"/>
    <s v="Land Rover Freelander 2 2012"/>
    <x v="27"/>
    <x v="27"/>
    <n v="13"/>
  </r>
  <r>
    <x v="5"/>
    <s v="Creta"/>
    <n v="2019"/>
    <x v="2"/>
    <n v="50000"/>
    <x v="0"/>
    <n v="0"/>
    <x v="0"/>
    <x v="0"/>
    <x v="0"/>
    <s v="Hyundai Creta 1.6 EX Diesel, 2019, Diesel"/>
    <x v="16"/>
    <x v="16"/>
    <n v="6"/>
  </r>
  <r>
    <x v="4"/>
    <s v="Glanza"/>
    <n v="2020"/>
    <x v="4"/>
    <n v="15000"/>
    <x v="1"/>
    <n v="1"/>
    <x v="0"/>
    <x v="1"/>
    <x v="0"/>
    <s v="Toyota Glanza V CVT, 2020, Petrol"/>
    <x v="21"/>
    <x v="21"/>
    <n v="5"/>
  </r>
  <r>
    <x v="1"/>
    <s v="Wagon-R-1-0"/>
    <n v="2016"/>
    <x v="8"/>
    <n v="62000"/>
    <x v="1"/>
    <n v="1"/>
    <x v="1"/>
    <x v="1"/>
    <x v="0"/>
    <s v="Maruti Suzuki Wagon R 1.0 2015-2019 VXI AMT, 2016, Petrol"/>
    <x v="215"/>
    <x v="215"/>
    <n v="9"/>
  </r>
  <r>
    <x v="5"/>
    <s v="Grand i10"/>
    <n v="2015"/>
    <x v="9"/>
    <n v="75000"/>
    <x v="1"/>
    <n v="1"/>
    <x v="1"/>
    <x v="2"/>
    <x v="0"/>
    <s v="Hyundai i10 2015 CNG &amp; Hybrids 75000 Km Driven all tyre new condition"/>
    <x v="105"/>
    <x v="105"/>
    <n v="10"/>
  </r>
  <r>
    <x v="1"/>
    <s v="XL6"/>
    <n v="2019"/>
    <x v="2"/>
    <n v="53110"/>
    <x v="1"/>
    <n v="1"/>
    <x v="1"/>
    <x v="1"/>
    <x v="0"/>
    <s v="Maruti Suzuki XL6, 2019, Petrol"/>
    <x v="307"/>
    <x v="307"/>
    <n v="6"/>
  </r>
  <r>
    <x v="1"/>
    <s v="Celerio"/>
    <n v="2020"/>
    <x v="4"/>
    <n v="50000"/>
    <x v="1"/>
    <n v="1"/>
    <x v="0"/>
    <x v="1"/>
    <x v="0"/>
    <s v="Maruti Suzuki Celerio 1.0 ZXI AGS, 2020, Petrol"/>
    <x v="9"/>
    <x v="9"/>
    <n v="5"/>
  </r>
  <r>
    <x v="2"/>
    <s v="5 Series"/>
    <n v="2014"/>
    <x v="3"/>
    <n v="90000"/>
    <x v="1"/>
    <n v="1"/>
    <x v="1"/>
    <x v="0"/>
    <x v="0"/>
    <s v="BMW 5 Series 2.0 520D, 2014, Diesel"/>
    <x v="591"/>
    <x v="591"/>
    <n v="11"/>
  </r>
  <r>
    <x v="1"/>
    <s v="Sx4"/>
    <n v="2011"/>
    <x v="10"/>
    <n v="89926"/>
    <x v="1"/>
    <n v="1"/>
    <x v="1"/>
    <x v="2"/>
    <x v="0"/>
    <s v="Maruti Suzuki SX4 2011 CNG &amp; Hybrids 89926 Km Driven"/>
    <x v="211"/>
    <x v="211"/>
    <n v="14"/>
  </r>
  <r>
    <x v="13"/>
    <s v="Altroz"/>
    <n v="2020"/>
    <x v="4"/>
    <n v="39000"/>
    <x v="0"/>
    <n v="0"/>
    <x v="0"/>
    <x v="1"/>
    <x v="0"/>
    <s v="Tata Altroz 2020"/>
    <x v="183"/>
    <x v="183"/>
    <n v="5"/>
  </r>
  <r>
    <x v="1"/>
    <s v="S-Presso"/>
    <n v="2022"/>
    <x v="13"/>
    <n v="49530"/>
    <x v="0"/>
    <n v="0"/>
    <x v="0"/>
    <x v="1"/>
    <x v="0"/>
    <s v="Maruti Suzuki S-Presso VXI, 2022, Petrol"/>
    <x v="125"/>
    <x v="125"/>
    <n v="3"/>
  </r>
  <r>
    <x v="1"/>
    <s v="Celerio"/>
    <n v="2019"/>
    <x v="2"/>
    <n v="74000"/>
    <x v="0"/>
    <n v="0"/>
    <x v="1"/>
    <x v="1"/>
    <x v="0"/>
    <s v="Maruti Suzuki Celerio ZXI MT, 2019, Petrol"/>
    <x v="88"/>
    <x v="88"/>
    <n v="6"/>
  </r>
  <r>
    <x v="1"/>
    <s v="Sx4"/>
    <n v="2010"/>
    <x v="0"/>
    <n v="90000"/>
    <x v="1"/>
    <n v="1"/>
    <x v="0"/>
    <x v="2"/>
    <x v="0"/>
    <s v="Maruti Suzuki SX4 ZXI Automatic LEATHER BS-IV, 2010, CNG &amp; Hybrids"/>
    <x v="116"/>
    <x v="116"/>
    <n v="15"/>
  </r>
  <r>
    <x v="11"/>
    <s v="Scorpio"/>
    <n v="2017"/>
    <x v="1"/>
    <n v="67000"/>
    <x v="0"/>
    <n v="0"/>
    <x v="0"/>
    <x v="0"/>
    <x v="0"/>
    <s v="Mahindra Scorpio S10, 2017, Diesel"/>
    <x v="54"/>
    <x v="54"/>
    <n v="8"/>
  </r>
  <r>
    <x v="7"/>
    <s v="Civic"/>
    <n v="2019"/>
    <x v="2"/>
    <n v="77000"/>
    <x v="1"/>
    <n v="1"/>
    <x v="0"/>
    <x v="1"/>
    <x v="0"/>
    <s v="Honda Civic ZX, 2019, Petrol"/>
    <x v="133"/>
    <x v="133"/>
    <n v="6"/>
  </r>
  <r>
    <x v="1"/>
    <s v="Celerio"/>
    <n v="2018"/>
    <x v="5"/>
    <n v="42000"/>
    <x v="1"/>
    <n v="1"/>
    <x v="0"/>
    <x v="1"/>
    <x v="0"/>
    <s v="Maruti Suzuki Celerio 2014-2017 ZXI AT Optional, 2018, Petrol"/>
    <x v="51"/>
    <x v="51"/>
    <n v="7"/>
  </r>
  <r>
    <x v="24"/>
    <s v="Range Rover Evoque"/>
    <n v="2015"/>
    <x v="9"/>
    <n v="65000"/>
    <x v="1"/>
    <n v="1"/>
    <x v="0"/>
    <x v="0"/>
    <x v="0"/>
    <s v="Land Rover Range Evoque Dynamic SD4, 2015, Diesel"/>
    <x v="245"/>
    <x v="245"/>
    <n v="10"/>
  </r>
  <r>
    <x v="11"/>
    <s v="Xylo"/>
    <n v="2011"/>
    <x v="10"/>
    <n v="105000"/>
    <x v="0"/>
    <n v="0"/>
    <x v="1"/>
    <x v="0"/>
    <x v="0"/>
    <s v="Mahindra Xylo 2009-2011 E8 ABS BS IV, 2011, Diesel"/>
    <x v="38"/>
    <x v="38"/>
    <n v="14"/>
  </r>
  <r>
    <x v="14"/>
    <s v="Superb"/>
    <n v="2016"/>
    <x v="8"/>
    <n v="55000"/>
    <x v="1"/>
    <n v="1"/>
    <x v="0"/>
    <x v="1"/>
    <x v="0"/>
    <s v="Skoda Superb LK 1.8 TSI AT, 2016, Petrol"/>
    <x v="3"/>
    <x v="3"/>
    <n v="9"/>
  </r>
  <r>
    <x v="4"/>
    <s v="Corolla Altis"/>
    <n v="2017"/>
    <x v="1"/>
    <n v="95000"/>
    <x v="1"/>
    <n v="1"/>
    <x v="1"/>
    <x v="1"/>
    <x v="0"/>
    <s v="Toyota Corolla Altis 1.8 VL CVT, 2017, Petrol"/>
    <x v="111"/>
    <x v="111"/>
    <n v="8"/>
  </r>
  <r>
    <x v="1"/>
    <s v="Celerio"/>
    <n v="2014"/>
    <x v="3"/>
    <n v="65000"/>
    <x v="0"/>
    <n v="0"/>
    <x v="0"/>
    <x v="2"/>
    <x v="0"/>
    <s v="Maruti Suzuki Celerio 2014-2017 Green VXI Optional, 2014, CNG &amp; Hybr.."/>
    <x v="179"/>
    <x v="179"/>
    <n v="11"/>
  </r>
  <r>
    <x v="14"/>
    <s v="Rapid"/>
    <n v="2017"/>
    <x v="1"/>
    <n v="100000"/>
    <x v="1"/>
    <n v="1"/>
    <x v="1"/>
    <x v="0"/>
    <x v="0"/>
    <s v="Skoda Rapid [2016-2020] 1.5 Style Plus TDI AT, 2017, Diesel"/>
    <x v="228"/>
    <x v="228"/>
    <n v="8"/>
  </r>
  <r>
    <x v="1"/>
    <s v="Celerio"/>
    <n v="2016"/>
    <x v="8"/>
    <n v="60000"/>
    <x v="0"/>
    <n v="0"/>
    <x v="1"/>
    <x v="2"/>
    <x v="0"/>
    <s v="A1 condition new"/>
    <x v="179"/>
    <x v="179"/>
    <n v="9"/>
  </r>
  <r>
    <x v="1"/>
    <s v="Wagon R"/>
    <n v="2018"/>
    <x v="5"/>
    <n v="39000"/>
    <x v="0"/>
    <n v="0"/>
    <x v="0"/>
    <x v="1"/>
    <x v="0"/>
    <s v="Maruti Suzuki Wagon R VXI Plus, 2018, Petrol"/>
    <x v="76"/>
    <x v="76"/>
    <n v="7"/>
  </r>
  <r>
    <x v="4"/>
    <s v="Etios"/>
    <n v="2012"/>
    <x v="6"/>
    <n v="30000"/>
    <x v="1"/>
    <n v="1"/>
    <x v="1"/>
    <x v="0"/>
    <x v="0"/>
    <s v="Very good condition Dr use"/>
    <x v="179"/>
    <x v="179"/>
    <n v="13"/>
  </r>
  <r>
    <x v="1"/>
    <s v="Wagon-R"/>
    <n v="2012"/>
    <x v="6"/>
    <n v="58000"/>
    <x v="1"/>
    <n v="1"/>
    <x v="0"/>
    <x v="2"/>
    <x v="1"/>
    <s v="Maruti Suzuki Wagon R 2012 CNG &amp; Hybrids Well Maintained"/>
    <x v="57"/>
    <x v="57"/>
    <n v="13"/>
  </r>
  <r>
    <x v="1"/>
    <s v="Wagon-R"/>
    <n v="2015"/>
    <x v="9"/>
    <n v="104300"/>
    <x v="0"/>
    <n v="0"/>
    <x v="1"/>
    <x v="1"/>
    <x v="0"/>
    <s v="Maruti Suzuki Wagon R, 2015, Petrol"/>
    <x v="34"/>
    <x v="34"/>
    <n v="10"/>
  </r>
  <r>
    <x v="1"/>
    <s v="Swift-Dzire"/>
    <n v="2012"/>
    <x v="6"/>
    <n v="105000"/>
    <x v="0"/>
    <n v="0"/>
    <x v="1"/>
    <x v="2"/>
    <x v="0"/>
    <s v="Maruti Suzuki Swift Dzire 2012 CNG &amp; Hybrids Well Maintained"/>
    <x v="201"/>
    <x v="201"/>
    <n v="13"/>
  </r>
  <r>
    <x v="9"/>
    <s v="Scala"/>
    <n v="2013"/>
    <x v="14"/>
    <n v="61000"/>
    <x v="0"/>
    <n v="0"/>
    <x v="0"/>
    <x v="1"/>
    <x v="0"/>
    <s v="Renault Scala RxL Petrol, 2013, Petrol"/>
    <x v="104"/>
    <x v="104"/>
    <n v="12"/>
  </r>
  <r>
    <x v="5"/>
    <s v="Santro Xing"/>
    <n v="2011"/>
    <x v="10"/>
    <n v="82000"/>
    <x v="0"/>
    <n v="0"/>
    <x v="1"/>
    <x v="2"/>
    <x v="0"/>
    <s v="Hyundai Santro Xing GL, 2011, CNG &amp; Hybrids"/>
    <x v="425"/>
    <x v="425"/>
    <n v="14"/>
  </r>
  <r>
    <x v="1"/>
    <s v="Baleno"/>
    <n v="2020"/>
    <x v="4"/>
    <n v="30211"/>
    <x v="0"/>
    <n v="0"/>
    <x v="0"/>
    <x v="1"/>
    <x v="0"/>
    <s v="Maruti Suzuki Baleno Delta, 2020, Petrol"/>
    <x v="53"/>
    <x v="53"/>
    <n v="5"/>
  </r>
  <r>
    <x v="5"/>
    <s v="i20"/>
    <n v="2017"/>
    <x v="1"/>
    <n v="42000"/>
    <x v="0"/>
    <n v="0"/>
    <x v="0"/>
    <x v="2"/>
    <x v="0"/>
    <s v="Hyundai i20 Sportz 1.2 VTVT, 2017, CNG &amp; Hybrids"/>
    <x v="96"/>
    <x v="96"/>
    <n v="8"/>
  </r>
  <r>
    <x v="1"/>
    <s v="Alto K10"/>
    <n v="2012"/>
    <x v="6"/>
    <n v="113000"/>
    <x v="0"/>
    <n v="0"/>
    <x v="1"/>
    <x v="2"/>
    <x v="9"/>
    <s v="Maruti Suzuki Alto K10 LXI Optional, 2012, CNG &amp; Hybrids"/>
    <x v="37"/>
    <x v="37"/>
    <n v="13"/>
  </r>
  <r>
    <x v="7"/>
    <s v="Jazz"/>
    <n v="2019"/>
    <x v="2"/>
    <n v="65000"/>
    <x v="1"/>
    <n v="1"/>
    <x v="0"/>
    <x v="1"/>
    <x v="0"/>
    <s v="Honda Jazz 2019 Petrol 65000 Km Driven"/>
    <x v="311"/>
    <x v="311"/>
    <n v="6"/>
  </r>
  <r>
    <x v="4"/>
    <s v="Glanza"/>
    <n v="2020"/>
    <x v="4"/>
    <n v="60000"/>
    <x v="0"/>
    <n v="0"/>
    <x v="1"/>
    <x v="1"/>
    <x v="0"/>
    <s v="Toyota Glanza G(MT) SG, 2020, Petrol"/>
    <x v="188"/>
    <x v="188"/>
    <n v="5"/>
  </r>
  <r>
    <x v="11"/>
    <s v="TUV"/>
    <n v="2015"/>
    <x v="9"/>
    <n v="65000"/>
    <x v="1"/>
    <n v="1"/>
    <x v="1"/>
    <x v="0"/>
    <x v="0"/>
    <s v="Mahindra TUV 300 T8 AMT (Automatic), 2015, Diesel"/>
    <x v="349"/>
    <x v="349"/>
    <n v="10"/>
  </r>
  <r>
    <x v="4"/>
    <s v="Etios Liva"/>
    <n v="2011"/>
    <x v="10"/>
    <n v="160000"/>
    <x v="0"/>
    <n v="0"/>
    <x v="1"/>
    <x v="1"/>
    <x v="0"/>
    <s v="Etios Liva 2011 Petrol showroom track"/>
    <x v="15"/>
    <x v="15"/>
    <n v="14"/>
  </r>
  <r>
    <x v="1"/>
    <s v="Eeco"/>
    <n v="2017"/>
    <x v="1"/>
    <n v="66000"/>
    <x v="0"/>
    <n v="0"/>
    <x v="1"/>
    <x v="1"/>
    <x v="0"/>
    <s v="Maruti Suzuki Eeco 2017 Petrol 66000 Km Driven"/>
    <x v="198"/>
    <x v="198"/>
    <n v="8"/>
  </r>
  <r>
    <x v="11"/>
    <s v="KUV100 NXT"/>
    <n v="2019"/>
    <x v="2"/>
    <n v="23600"/>
    <x v="0"/>
    <n v="0"/>
    <x v="1"/>
    <x v="1"/>
    <x v="0"/>
    <s v="Mahindra KUV100 NXT 2019 Petrol 23600 Km Driven"/>
    <x v="99"/>
    <x v="99"/>
    <n v="6"/>
  </r>
  <r>
    <x v="5"/>
    <s v="Grand i10"/>
    <n v="2015"/>
    <x v="9"/>
    <n v="53000"/>
    <x v="1"/>
    <n v="1"/>
    <x v="0"/>
    <x v="2"/>
    <x v="0"/>
    <s v="Hyundai Grand i10 Asta Automatic 1.2 Kappa VTVT, 2015, CNG &amp; Hybrids"/>
    <x v="216"/>
    <x v="216"/>
    <n v="10"/>
  </r>
  <r>
    <x v="20"/>
    <s v="Meridian"/>
    <n v="2006"/>
    <x v="19"/>
    <n v="86000"/>
    <x v="1"/>
    <n v="1"/>
    <x v="1"/>
    <x v="0"/>
    <x v="0"/>
    <s v="Jeep Meridian Limited, 2006, Diesel"/>
    <x v="144"/>
    <x v="144"/>
    <n v="19"/>
  </r>
  <r>
    <x v="1"/>
    <s v="Swift"/>
    <n v="2022"/>
    <x v="13"/>
    <n v="34000"/>
    <x v="0"/>
    <n v="0"/>
    <x v="0"/>
    <x v="2"/>
    <x v="0"/>
    <s v="Maruti Suzuki Swift 1.2 LXI (O), 2022, CNG &amp; Hybrids"/>
    <x v="154"/>
    <x v="154"/>
    <n v="3"/>
  </r>
  <r>
    <x v="5"/>
    <s v="i20 Active"/>
    <n v="2016"/>
    <x v="8"/>
    <n v="95000"/>
    <x v="0"/>
    <n v="0"/>
    <x v="1"/>
    <x v="0"/>
    <x v="0"/>
    <s v="Hyundai i20 Active SX Diesel, 2016, Diesel"/>
    <x v="592"/>
    <x v="592"/>
    <n v="9"/>
  </r>
  <r>
    <x v="14"/>
    <s v="Octavia"/>
    <n v="2020"/>
    <x v="4"/>
    <n v="31008"/>
    <x v="1"/>
    <n v="1"/>
    <x v="1"/>
    <x v="1"/>
    <x v="0"/>
    <s v="Skoda Octavia 1.8 TSI AT L K, 2020, Petrol"/>
    <x v="593"/>
    <x v="593"/>
    <n v="5"/>
  </r>
  <r>
    <x v="21"/>
    <s v="Sunny"/>
    <n v="2013"/>
    <x v="14"/>
    <n v="56850"/>
    <x v="1"/>
    <n v="1"/>
    <x v="1"/>
    <x v="2"/>
    <x v="0"/>
    <s v="Nissan Sunny AT, 2013, CNG &amp; Hybrids"/>
    <x v="116"/>
    <x v="116"/>
    <n v="12"/>
  </r>
  <r>
    <x v="11"/>
    <s v="Thar"/>
    <n v="2023"/>
    <x v="12"/>
    <n v="32000"/>
    <x v="1"/>
    <n v="1"/>
    <x v="0"/>
    <x v="0"/>
    <x v="0"/>
    <s v="Mahindra Thar LX 4X4 Hardtop, 2023, Diesel"/>
    <x v="13"/>
    <x v="13"/>
    <n v="2"/>
  </r>
  <r>
    <x v="1"/>
    <s v="Eeco"/>
    <n v="2021"/>
    <x v="11"/>
    <n v="41000"/>
    <x v="1"/>
    <n v="1"/>
    <x v="0"/>
    <x v="2"/>
    <x v="0"/>
    <s v="Argent sel"/>
    <x v="51"/>
    <x v="51"/>
    <n v="4"/>
  </r>
  <r>
    <x v="1"/>
    <s v="Wagon-R"/>
    <n v="2008"/>
    <x v="18"/>
    <n v="43000"/>
    <x v="0"/>
    <n v="0"/>
    <x v="1"/>
    <x v="2"/>
    <x v="0"/>
    <s v="Maruti Suzuki Wagon R LXI, 2008, CNG &amp; Hybrids"/>
    <x v="191"/>
    <x v="191"/>
    <n v="17"/>
  </r>
  <r>
    <x v="5"/>
    <s v="Grand i10"/>
    <n v="2017"/>
    <x v="1"/>
    <n v="57000"/>
    <x v="1"/>
    <n v="1"/>
    <x v="0"/>
    <x v="2"/>
    <x v="0"/>
    <s v="Hyundai Grand i10 Sportz (O) 1.2 AT VTVT, 2017, CNG &amp; Hybrids"/>
    <x v="139"/>
    <x v="139"/>
    <n v="8"/>
  </r>
  <r>
    <x v="5"/>
    <s v="i20"/>
    <n v="2019"/>
    <x v="2"/>
    <n v="81000"/>
    <x v="0"/>
    <n v="0"/>
    <x v="1"/>
    <x v="2"/>
    <x v="0"/>
    <s v="Hyundai i20 1.2 Era, 2019, CNG &amp; Hybrids"/>
    <x v="29"/>
    <x v="29"/>
    <n v="6"/>
  </r>
  <r>
    <x v="13"/>
    <s v="Tiago"/>
    <n v="2022"/>
    <x v="13"/>
    <n v="35000"/>
    <x v="0"/>
    <n v="0"/>
    <x v="0"/>
    <x v="2"/>
    <x v="0"/>
    <s v="Tata Tiago 1.2 Revotron XM CNG, 2022, CNG &amp; Hybrids"/>
    <x v="75"/>
    <x v="75"/>
    <n v="3"/>
  </r>
  <r>
    <x v="1"/>
    <s v="Estilo"/>
    <n v="2013"/>
    <x v="14"/>
    <n v="55000"/>
    <x v="1"/>
    <n v="1"/>
    <x v="0"/>
    <x v="2"/>
    <x v="0"/>
    <s v="Maruti Suzuki Estilo 2013 CNG &amp; Hybrids Good Condition"/>
    <x v="105"/>
    <x v="105"/>
    <n v="12"/>
  </r>
  <r>
    <x v="1"/>
    <s v="Ertiga"/>
    <n v="2020"/>
    <x v="4"/>
    <n v="55000"/>
    <x v="1"/>
    <n v="1"/>
    <x v="0"/>
    <x v="1"/>
    <x v="0"/>
    <s v="Maruti Suzuki Ertiga ZXI AT Petrol, 2020, Petrol"/>
    <x v="304"/>
    <x v="304"/>
    <n v="5"/>
  </r>
  <r>
    <x v="0"/>
    <s v="Polo"/>
    <n v="2012"/>
    <x v="6"/>
    <n v="123000"/>
    <x v="0"/>
    <n v="0"/>
    <x v="1"/>
    <x v="0"/>
    <x v="0"/>
    <s v="Volkswagen Polo 2009-2013 Diesel Highline 1.2L, 2012, Diesel"/>
    <x v="292"/>
    <x v="292"/>
    <n v="13"/>
  </r>
  <r>
    <x v="1"/>
    <s v="Baleno"/>
    <n v="2018"/>
    <x v="5"/>
    <n v="128000"/>
    <x v="0"/>
    <n v="0"/>
    <x v="0"/>
    <x v="0"/>
    <x v="0"/>
    <s v="Maruti Suzuki Baleno 1.3 Alpha, 2018, Diesel"/>
    <x v="311"/>
    <x v="311"/>
    <n v="7"/>
  </r>
  <r>
    <x v="21"/>
    <s v="Terrano"/>
    <n v="2014"/>
    <x v="3"/>
    <n v="132228"/>
    <x v="0"/>
    <n v="0"/>
    <x v="1"/>
    <x v="0"/>
    <x v="0"/>
    <s v="Nissan Terrano XL 85 PS DEISEL, 2014, Diesel"/>
    <x v="64"/>
    <x v="64"/>
    <n v="11"/>
  </r>
  <r>
    <x v="1"/>
    <s v="Wagon-R"/>
    <n v="2017"/>
    <x v="1"/>
    <n v="50000"/>
    <x v="1"/>
    <n v="1"/>
    <x v="0"/>
    <x v="2"/>
    <x v="0"/>
    <s v="Maruti Suzuki Wagon R VXI AMT, 2017, CNG &amp; Hybrids"/>
    <x v="56"/>
    <x v="56"/>
    <n v="8"/>
  </r>
  <r>
    <x v="1"/>
    <s v="Zen-Estilo"/>
    <n v="2010"/>
    <x v="0"/>
    <n v="80000"/>
    <x v="0"/>
    <n v="0"/>
    <x v="1"/>
    <x v="1"/>
    <x v="0"/>
    <s v="Maruti Suzuki Zen Estilo LXI BS IV, 2010, Petrol"/>
    <x v="281"/>
    <x v="281"/>
    <n v="15"/>
  </r>
  <r>
    <x v="1"/>
    <s v="Swift-Dzire"/>
    <n v="2014"/>
    <x v="3"/>
    <n v="70927"/>
    <x v="0"/>
    <n v="0"/>
    <x v="1"/>
    <x v="1"/>
    <x v="0"/>
    <s v="Maruti Suzuki Swift Dzire VXI Optional, 2014, Petrol"/>
    <x v="99"/>
    <x v="99"/>
    <n v="11"/>
  </r>
  <r>
    <x v="13"/>
    <s v="Tiago"/>
    <n v="2018"/>
    <x v="5"/>
    <n v="32000"/>
    <x v="0"/>
    <n v="0"/>
    <x v="0"/>
    <x v="0"/>
    <x v="0"/>
    <s v="Tata Tiago xz  ,alloy wheels,aug 2018 ,self use"/>
    <x v="92"/>
    <x v="92"/>
    <n v="7"/>
  </r>
  <r>
    <x v="7"/>
    <s v="CR-V"/>
    <n v="2012"/>
    <x v="6"/>
    <n v="92000"/>
    <x v="1"/>
    <n v="1"/>
    <x v="0"/>
    <x v="2"/>
    <x v="0"/>
    <s v="Honda CR-V 2.4 Automatic, 2012, CNG &amp; Hybrids"/>
    <x v="55"/>
    <x v="55"/>
    <n v="13"/>
  </r>
  <r>
    <x v="1"/>
    <s v="Ertiga"/>
    <n v="2017"/>
    <x v="1"/>
    <n v="80000"/>
    <x v="0"/>
    <n v="0"/>
    <x v="0"/>
    <x v="0"/>
    <x v="0"/>
    <s v="Maruti Suzuki Ertiga VDI SHVS, 2017, Diesel"/>
    <x v="81"/>
    <x v="81"/>
    <n v="8"/>
  </r>
  <r>
    <x v="5"/>
    <s v="New Elantra"/>
    <n v="2015"/>
    <x v="9"/>
    <n v="73000"/>
    <x v="1"/>
    <n v="1"/>
    <x v="0"/>
    <x v="0"/>
    <x v="3"/>
    <s v="Hyundai New Elantra [2012-2015] 1.6 CRDi SX (O) AT, 2015, Diesel"/>
    <x v="98"/>
    <x v="98"/>
    <n v="10"/>
  </r>
  <r>
    <x v="3"/>
    <s v="Ecosport"/>
    <n v="2019"/>
    <x v="2"/>
    <n v="41868"/>
    <x v="1"/>
    <n v="1"/>
    <x v="0"/>
    <x v="2"/>
    <x v="0"/>
    <s v="Ford Ecosport 1.5 Titanium Plus Sports, 2019, CNG &amp; Hybrids"/>
    <x v="98"/>
    <x v="98"/>
    <n v="6"/>
  </r>
  <r>
    <x v="7"/>
    <s v="WRV"/>
    <n v="2020"/>
    <x v="4"/>
    <n v="55000"/>
    <x v="0"/>
    <n v="0"/>
    <x v="0"/>
    <x v="1"/>
    <x v="0"/>
    <s v="Honda WR-V i-VTEC S, 2020, Petrol"/>
    <x v="27"/>
    <x v="27"/>
    <n v="5"/>
  </r>
  <r>
    <x v="8"/>
    <s v="Q3"/>
    <n v="2016"/>
    <x v="8"/>
    <n v="120000"/>
    <x v="1"/>
    <n v="1"/>
    <x v="1"/>
    <x v="0"/>
    <x v="0"/>
    <s v="Audi Q3 2.0 35 TDI Quattro Dynamic, 2016, Diesel"/>
    <x v="196"/>
    <x v="196"/>
    <n v="9"/>
  </r>
  <r>
    <x v="1"/>
    <s v="Eeco"/>
    <n v="2011"/>
    <x v="10"/>
    <n v="96369"/>
    <x v="0"/>
    <n v="0"/>
    <x v="1"/>
    <x v="2"/>
    <x v="0"/>
    <s v="Maruti Suzuki Eeco 2011"/>
    <x v="233"/>
    <x v="233"/>
    <n v="14"/>
  </r>
  <r>
    <x v="5"/>
    <s v="i10"/>
    <n v="2011"/>
    <x v="10"/>
    <n v="62000"/>
    <x v="1"/>
    <n v="1"/>
    <x v="0"/>
    <x v="1"/>
    <x v="0"/>
    <s v="Hyundai i10 Sportz 1.2 Automatic Kappa2, 2011, Petrol"/>
    <x v="104"/>
    <x v="104"/>
    <n v="14"/>
  </r>
  <r>
    <x v="5"/>
    <s v="Verna"/>
    <n v="2014"/>
    <x v="3"/>
    <n v="93000"/>
    <x v="0"/>
    <n v="0"/>
    <x v="1"/>
    <x v="0"/>
    <x v="6"/>
    <s v="Hyundai Verna Fluidic 1.6 CRDi SX, 2014, Diesel"/>
    <x v="147"/>
    <x v="147"/>
    <n v="11"/>
  </r>
  <r>
    <x v="5"/>
    <s v="Elite i20"/>
    <n v="2019"/>
    <x v="2"/>
    <n v="79000"/>
    <x v="0"/>
    <n v="0"/>
    <x v="1"/>
    <x v="2"/>
    <x v="0"/>
    <s v="Hyundai Elite i20 [2018-2020] 1.2 Era, 2019, CNG &amp; Hybrids"/>
    <x v="29"/>
    <x v="29"/>
    <n v="6"/>
  </r>
  <r>
    <x v="10"/>
    <s v="Hector"/>
    <n v="2021"/>
    <x v="11"/>
    <n v="23000"/>
    <x v="1"/>
    <n v="1"/>
    <x v="0"/>
    <x v="1"/>
    <x v="0"/>
    <s v="MG Hector Sharp AT, 2021, Petrol"/>
    <x v="196"/>
    <x v="196"/>
    <n v="4"/>
  </r>
  <r>
    <x v="1"/>
    <s v="Wagon-R"/>
    <n v="2015"/>
    <x v="9"/>
    <n v="62000"/>
    <x v="1"/>
    <n v="1"/>
    <x v="1"/>
    <x v="2"/>
    <x v="0"/>
    <s v="Mujhe apni gadi sell karni hai 2015 model"/>
    <x v="233"/>
    <x v="233"/>
    <n v="10"/>
  </r>
  <r>
    <x v="4"/>
    <s v="Innova Crysta"/>
    <n v="2019"/>
    <x v="2"/>
    <n v="97000"/>
    <x v="0"/>
    <n v="0"/>
    <x v="0"/>
    <x v="0"/>
    <x v="0"/>
    <s v="Toyota Innova Crysta 2.4 V 7 STR, 2019, Diesel"/>
    <x v="594"/>
    <x v="594"/>
    <n v="6"/>
  </r>
  <r>
    <x v="7"/>
    <s v="City ZX"/>
    <n v="2008"/>
    <x v="18"/>
    <n v="82700"/>
    <x v="0"/>
    <n v="0"/>
    <x v="1"/>
    <x v="1"/>
    <x v="0"/>
    <s v="Honda City ZX GXi, 2008, Petrol"/>
    <x v="225"/>
    <x v="225"/>
    <n v="17"/>
  </r>
  <r>
    <x v="1"/>
    <s v="Alto K10"/>
    <n v="2019"/>
    <x v="2"/>
    <n v="78000"/>
    <x v="1"/>
    <n v="1"/>
    <x v="0"/>
    <x v="1"/>
    <x v="0"/>
    <s v="Maruti Suzuki Alto K10 VXI Airbag, 2019, Petrol"/>
    <x v="183"/>
    <x v="183"/>
    <n v="6"/>
  </r>
  <r>
    <x v="11"/>
    <s v="Thar"/>
    <n v="2019"/>
    <x v="2"/>
    <n v="10000"/>
    <x v="0"/>
    <n v="0"/>
    <x v="0"/>
    <x v="0"/>
    <x v="0"/>
    <s v="Mahindra Thar LX Hard Top Diesel MT 4WD, 2019, Diesel"/>
    <x v="274"/>
    <x v="274"/>
    <n v="6"/>
  </r>
  <r>
    <x v="7"/>
    <s v="Amaze"/>
    <n v="2014"/>
    <x v="3"/>
    <n v="62000"/>
    <x v="0"/>
    <n v="0"/>
    <x v="0"/>
    <x v="2"/>
    <x v="0"/>
    <s v="Honda Amaze 2013-2016 S i-Vtech, 2014, CNG &amp; Hybrids"/>
    <x v="59"/>
    <x v="59"/>
    <n v="11"/>
  </r>
  <r>
    <x v="1"/>
    <s v="Alto-800"/>
    <n v="2020"/>
    <x v="4"/>
    <n v="25000"/>
    <x v="0"/>
    <n v="0"/>
    <x v="0"/>
    <x v="2"/>
    <x v="0"/>
    <s v="Maruti Suzuki Alto 800 2019-2023 0.8 LXI (O), 2020, CNG &amp; Hybrids"/>
    <x v="99"/>
    <x v="99"/>
    <n v="5"/>
  </r>
  <r>
    <x v="1"/>
    <s v="maruti-suzuki-dzire"/>
    <n v="2021"/>
    <x v="11"/>
    <n v="62000"/>
    <x v="0"/>
    <n v="0"/>
    <x v="1"/>
    <x v="2"/>
    <x v="0"/>
    <s v="Maruti Suzuki Dzire 1.2 VXI CNG, 2021, CNG &amp; Hybrids"/>
    <x v="58"/>
    <x v="58"/>
    <n v="4"/>
  </r>
  <r>
    <x v="1"/>
    <s v="Wagon-R"/>
    <n v="2015"/>
    <x v="9"/>
    <n v="90000"/>
    <x v="0"/>
    <n v="0"/>
    <x v="1"/>
    <x v="2"/>
    <x v="0"/>
    <s v="WAGON R GREEN LXI 2015"/>
    <x v="34"/>
    <x v="34"/>
    <n v="10"/>
  </r>
  <r>
    <x v="9"/>
    <s v="Duster"/>
    <n v="2016"/>
    <x v="8"/>
    <n v="83409"/>
    <x v="1"/>
    <n v="1"/>
    <x v="1"/>
    <x v="0"/>
    <x v="0"/>
    <s v="Renault Duster 110PS Diesel RxL AMT, 2016, Diesel"/>
    <x v="289"/>
    <x v="289"/>
    <n v="9"/>
  </r>
  <r>
    <x v="1"/>
    <s v="Zen-Estilo"/>
    <n v="2013"/>
    <x v="14"/>
    <n v="78000"/>
    <x v="0"/>
    <n v="0"/>
    <x v="1"/>
    <x v="1"/>
    <x v="0"/>
    <s v="Maruti Suzuki Zen Estilo 2013 Petrol 78000 Km Driven"/>
    <x v="74"/>
    <x v="74"/>
    <n v="12"/>
  </r>
  <r>
    <x v="1"/>
    <s v="Swift-Dzire"/>
    <n v="2017"/>
    <x v="1"/>
    <n v="79000"/>
    <x v="1"/>
    <n v="1"/>
    <x v="0"/>
    <x v="1"/>
    <x v="0"/>
    <s v="Maruti Suzuki Swift Dzire 2017 Petrol 79000 Km Driven"/>
    <x v="595"/>
    <x v="595"/>
    <n v="8"/>
  </r>
  <r>
    <x v="1"/>
    <s v="Wagon-R"/>
    <n v="2019"/>
    <x v="2"/>
    <n v="72500"/>
    <x v="0"/>
    <n v="0"/>
    <x v="0"/>
    <x v="2"/>
    <x v="0"/>
    <s v="Maruti Suzuki Wagon R 2019 CNG &amp; Hybrids Good Condition"/>
    <x v="51"/>
    <x v="51"/>
    <n v="6"/>
  </r>
  <r>
    <x v="1"/>
    <s v="Wagon-R"/>
    <n v="2011"/>
    <x v="10"/>
    <n v="95000"/>
    <x v="0"/>
    <n v="0"/>
    <x v="1"/>
    <x v="2"/>
    <x v="0"/>
    <s v="Maruti Suzuki Wagon R 2010-2012 LXI CNG, 2011, CNG &amp; Hybrids"/>
    <x v="91"/>
    <x v="91"/>
    <n v="14"/>
  </r>
  <r>
    <x v="4"/>
    <s v="Corolla Altis"/>
    <n v="2013"/>
    <x v="14"/>
    <n v="77000"/>
    <x v="1"/>
    <n v="1"/>
    <x v="1"/>
    <x v="2"/>
    <x v="0"/>
    <s v="Toyota Corolla Altis 2013-2017 G AT, 2013, CNG &amp; Hybrids"/>
    <x v="117"/>
    <x v="117"/>
    <n v="12"/>
  </r>
  <r>
    <x v="1"/>
    <s v="Ciaz"/>
    <n v="2019"/>
    <x v="2"/>
    <n v="73500"/>
    <x v="1"/>
    <n v="1"/>
    <x v="0"/>
    <x v="1"/>
    <x v="0"/>
    <s v="Maruti Suzuki Ciaz 2019 Alpha AT"/>
    <x v="81"/>
    <x v="81"/>
    <n v="6"/>
  </r>
  <r>
    <x v="5"/>
    <s v="Santro Xing"/>
    <n v="2011"/>
    <x v="10"/>
    <n v="70000"/>
    <x v="1"/>
    <n v="1"/>
    <x v="0"/>
    <x v="2"/>
    <x v="1"/>
    <s v="Hyundai Santro Xing 2011 CNG &amp; Hybrids Well Maintained"/>
    <x v="233"/>
    <x v="233"/>
    <n v="14"/>
  </r>
  <r>
    <x v="1"/>
    <s v="Celerio"/>
    <n v="2019"/>
    <x v="2"/>
    <n v="120000"/>
    <x v="1"/>
    <n v="1"/>
    <x v="1"/>
    <x v="2"/>
    <x v="0"/>
    <s v="Maruti Suzuki Celerio 2019 CNG &amp; Hybrids Well Maintained"/>
    <x v="39"/>
    <x v="39"/>
    <n v="6"/>
  </r>
  <r>
    <x v="1"/>
    <s v="Baleno"/>
    <n v="2017"/>
    <x v="1"/>
    <n v="50000"/>
    <x v="1"/>
    <n v="1"/>
    <x v="0"/>
    <x v="1"/>
    <x v="0"/>
    <s v="Maruti Suzuki Baleno 1.2 Delta, 2017, Petrol"/>
    <x v="51"/>
    <x v="51"/>
    <n v="8"/>
  </r>
  <r>
    <x v="5"/>
    <s v="Grand i10"/>
    <n v="2020"/>
    <x v="4"/>
    <n v="44681"/>
    <x v="0"/>
    <n v="0"/>
    <x v="0"/>
    <x v="1"/>
    <x v="0"/>
    <s v="Hyundai Grand i10 Sportz 1.2 Kappa VTVT, 2020, Petrol"/>
    <x v="596"/>
    <x v="596"/>
    <n v="5"/>
  </r>
  <r>
    <x v="22"/>
    <s v="Motors FM Force One Test"/>
    <n v="2016"/>
    <x v="8"/>
    <n v="70000"/>
    <x v="1"/>
    <n v="1"/>
    <x v="0"/>
    <x v="2"/>
    <x v="0"/>
    <s v="Force Motors Force One 2016"/>
    <x v="96"/>
    <x v="96"/>
    <n v="9"/>
  </r>
  <r>
    <x v="11"/>
    <s v="Thar"/>
    <n v="2022"/>
    <x v="13"/>
    <n v="19000"/>
    <x v="0"/>
    <n v="0"/>
    <x v="0"/>
    <x v="0"/>
    <x v="0"/>
    <s v="Mahindra Thar 2022 Diesel Good Condition"/>
    <x v="159"/>
    <x v="159"/>
    <n v="3"/>
  </r>
  <r>
    <x v="4"/>
    <s v="Innova"/>
    <n v="2008"/>
    <x v="18"/>
    <n v="122000"/>
    <x v="0"/>
    <n v="0"/>
    <x v="0"/>
    <x v="0"/>
    <x v="0"/>
    <s v="Toyota Innova 2004-2011 2.5 V Diesel 8-seater, 2008, Diesel"/>
    <x v="72"/>
    <x v="72"/>
    <n v="17"/>
  </r>
  <r>
    <x v="23"/>
    <s v="Pajero Sport"/>
    <n v="2017"/>
    <x v="1"/>
    <n v="79000"/>
    <x v="1"/>
    <n v="1"/>
    <x v="1"/>
    <x v="0"/>
    <x v="0"/>
    <s v="Mitsubishi Pajero Sport 2.5 Automatic, 2017, Diesel"/>
    <x v="79"/>
    <x v="79"/>
    <n v="8"/>
  </r>
  <r>
    <x v="1"/>
    <s v="Swift-Dzire"/>
    <n v="2015"/>
    <x v="9"/>
    <n v="52000"/>
    <x v="0"/>
    <n v="0"/>
    <x v="0"/>
    <x v="1"/>
    <x v="0"/>
    <s v="Maruti Suzuki Swift Dzire 2015-2017 1.2 VXI, 2015, Petrol"/>
    <x v="64"/>
    <x v="64"/>
    <n v="10"/>
  </r>
  <r>
    <x v="5"/>
    <s v="Creta"/>
    <n v="2023"/>
    <x v="12"/>
    <n v="15000"/>
    <x v="1"/>
    <n v="1"/>
    <x v="0"/>
    <x v="1"/>
    <x v="0"/>
    <s v="Hyundai Creta 1.6 SX Plus Auto, 2023, Petrol"/>
    <x v="31"/>
    <x v="31"/>
    <n v="2"/>
  </r>
  <r>
    <x v="20"/>
    <s v="Compass"/>
    <n v="2018"/>
    <x v="5"/>
    <n v="75000"/>
    <x v="0"/>
    <n v="0"/>
    <x v="1"/>
    <x v="0"/>
    <x v="0"/>
    <s v="Bahut badiya kadisan"/>
    <x v="13"/>
    <x v="13"/>
    <n v="7"/>
  </r>
  <r>
    <x v="1"/>
    <s v="maruti-suzuki-dzire"/>
    <n v="2020"/>
    <x v="4"/>
    <n v="28000"/>
    <x v="1"/>
    <n v="1"/>
    <x v="0"/>
    <x v="2"/>
    <x v="3"/>
    <s v="Maruti Suzuki Dzire 1.2 VXI CNG, 2020, CNG &amp; Hybrids"/>
    <x v="100"/>
    <x v="100"/>
    <n v="5"/>
  </r>
  <r>
    <x v="7"/>
    <s v="Amaze"/>
    <n v="2015"/>
    <x v="9"/>
    <n v="104000"/>
    <x v="1"/>
    <n v="1"/>
    <x v="0"/>
    <x v="2"/>
    <x v="0"/>
    <s v="Honda Amaze, 2015, CNG &amp; Hybrids"/>
    <x v="55"/>
    <x v="55"/>
    <n v="10"/>
  </r>
  <r>
    <x v="1"/>
    <s v="Ertiga"/>
    <n v="2015"/>
    <x v="9"/>
    <n v="52000"/>
    <x v="0"/>
    <n v="0"/>
    <x v="0"/>
    <x v="2"/>
    <x v="0"/>
    <s v="Maruti Suzuki Ertiga VXI CNG, 2015, CNG &amp; Hybrids"/>
    <x v="2"/>
    <x v="2"/>
    <n v="10"/>
  </r>
  <r>
    <x v="3"/>
    <s v="Ecosport"/>
    <n v="2019"/>
    <x v="2"/>
    <n v="70000"/>
    <x v="0"/>
    <n v="0"/>
    <x v="0"/>
    <x v="0"/>
    <x v="0"/>
    <s v="Ford Ecosport 1.5 Diesel Titanium, 2019, Diesel"/>
    <x v="83"/>
    <x v="83"/>
    <n v="6"/>
  </r>
  <r>
    <x v="1"/>
    <s v="Swift"/>
    <n v="2016"/>
    <x v="8"/>
    <n v="47500"/>
    <x v="0"/>
    <n v="0"/>
    <x v="0"/>
    <x v="1"/>
    <x v="0"/>
    <s v="Maruti Suzuki Swift VXi 1.2 ABS BS-IV, 2016, Petrol"/>
    <x v="217"/>
    <x v="217"/>
    <n v="9"/>
  </r>
  <r>
    <x v="7"/>
    <s v="Jazz"/>
    <n v="2016"/>
    <x v="8"/>
    <n v="93000"/>
    <x v="1"/>
    <n v="1"/>
    <x v="1"/>
    <x v="2"/>
    <x v="3"/>
    <s v="Honda Jazz V Automatic, 2016, CNG &amp; Hybrids"/>
    <x v="51"/>
    <x v="51"/>
    <n v="9"/>
  </r>
  <r>
    <x v="0"/>
    <s v="Polo"/>
    <n v="2014"/>
    <x v="3"/>
    <n v="149000"/>
    <x v="1"/>
    <n v="1"/>
    <x v="1"/>
    <x v="1"/>
    <x v="0"/>
    <s v="Volkswagen Polo GT TSI, 2014, Petrol"/>
    <x v="217"/>
    <x v="217"/>
    <n v="11"/>
  </r>
  <r>
    <x v="1"/>
    <s v="Ertiga"/>
    <n v="2014"/>
    <x v="3"/>
    <n v="70000"/>
    <x v="0"/>
    <n v="0"/>
    <x v="1"/>
    <x v="2"/>
    <x v="0"/>
    <s v="Maruti Suzuki Ertiga 2012-2015 VXI CNG, 2014, CNG &amp; Hybrids"/>
    <x v="71"/>
    <x v="71"/>
    <n v="11"/>
  </r>
  <r>
    <x v="5"/>
    <s v="Elantra"/>
    <n v="2013"/>
    <x v="14"/>
    <n v="100000"/>
    <x v="0"/>
    <n v="0"/>
    <x v="1"/>
    <x v="0"/>
    <x v="2"/>
    <s v="Hyundai Elantra 1.6 SX, 2013, Diesel"/>
    <x v="29"/>
    <x v="29"/>
    <n v="12"/>
  </r>
  <r>
    <x v="1"/>
    <s v="Wagon-R-1-0"/>
    <n v="2019"/>
    <x v="2"/>
    <n v="81000"/>
    <x v="0"/>
    <n v="0"/>
    <x v="0"/>
    <x v="2"/>
    <x v="1"/>
    <s v="Maruti Suzuki Wagon R 1.0 LXi CNG, 2019, CNG &amp; Hybrids"/>
    <x v="22"/>
    <x v="22"/>
    <n v="6"/>
  </r>
  <r>
    <x v="5"/>
    <s v="i10"/>
    <n v="2013"/>
    <x v="14"/>
    <n v="56000"/>
    <x v="0"/>
    <n v="0"/>
    <x v="1"/>
    <x v="1"/>
    <x v="0"/>
    <s v="Hyundai i10, 2013, Petrol"/>
    <x v="34"/>
    <x v="34"/>
    <n v="12"/>
  </r>
  <r>
    <x v="8"/>
    <s v="Q3"/>
    <n v="2012"/>
    <x v="6"/>
    <n v="90000"/>
    <x v="1"/>
    <n v="1"/>
    <x v="1"/>
    <x v="0"/>
    <x v="1"/>
    <s v="Audi Q3 35 TDI Quattro Premium, 2012, Diesel"/>
    <x v="223"/>
    <x v="223"/>
    <n v="13"/>
  </r>
  <r>
    <x v="0"/>
    <s v="Polo"/>
    <n v="2018"/>
    <x v="5"/>
    <n v="23000"/>
    <x v="0"/>
    <n v="0"/>
    <x v="1"/>
    <x v="0"/>
    <x v="0"/>
    <s v="Volkswagen Polo ALLSTAR 1.5 TDI, 2018, Diesel"/>
    <x v="92"/>
    <x v="92"/>
    <n v="7"/>
  </r>
  <r>
    <x v="11"/>
    <s v="KUV 100"/>
    <n v="2017"/>
    <x v="1"/>
    <n v="90000"/>
    <x v="1"/>
    <n v="1"/>
    <x v="1"/>
    <x v="2"/>
    <x v="0"/>
    <s v="KUV100 (K4) CNG &amp; Petrol for Sale"/>
    <x v="91"/>
    <x v="91"/>
    <n v="8"/>
  </r>
  <r>
    <x v="1"/>
    <s v="Swift-Dzire"/>
    <n v="2024"/>
    <x v="17"/>
    <n v="5500"/>
    <x v="1"/>
    <n v="1"/>
    <x v="0"/>
    <x v="2"/>
    <x v="0"/>
    <s v="2 month old dzire comrical"/>
    <x v="482"/>
    <x v="482"/>
    <n v="1"/>
  </r>
  <r>
    <x v="5"/>
    <s v="Grand i10"/>
    <n v="2016"/>
    <x v="8"/>
    <n v="62000"/>
    <x v="1"/>
    <n v="1"/>
    <x v="1"/>
    <x v="2"/>
    <x v="0"/>
    <s v="Hyundai Grand i10 2013-2016 Asta AT CNG, 2016, CNG &amp; Hybrids"/>
    <x v="125"/>
    <x v="125"/>
    <n v="9"/>
  </r>
  <r>
    <x v="1"/>
    <s v="New-gen Swift"/>
    <n v="2023"/>
    <x v="12"/>
    <n v="15000"/>
    <x v="1"/>
    <n v="1"/>
    <x v="1"/>
    <x v="2"/>
    <x v="0"/>
    <s v="Maruti Suzuki New-gen Swift 2023 CNG &amp; Hybrids Well Maintained"/>
    <x v="171"/>
    <x v="171"/>
    <n v="2"/>
  </r>
  <r>
    <x v="5"/>
    <s v="Creta"/>
    <n v="2022"/>
    <x v="13"/>
    <n v="44000"/>
    <x v="0"/>
    <n v="0"/>
    <x v="0"/>
    <x v="1"/>
    <x v="0"/>
    <s v="Hyundai Creta 1.6 SX VTVT, 2022, Petrol"/>
    <x v="3"/>
    <x v="3"/>
    <n v="3"/>
  </r>
  <r>
    <x v="1"/>
    <s v="XL6"/>
    <n v="2020"/>
    <x v="4"/>
    <n v="78000"/>
    <x v="1"/>
    <n v="1"/>
    <x v="0"/>
    <x v="1"/>
    <x v="0"/>
    <s v="Maruti Suzuki XL6 2020 Petrol 78000 Km (Lady Driven) Golden Insurance"/>
    <x v="16"/>
    <x v="16"/>
    <n v="5"/>
  </r>
  <r>
    <x v="1"/>
    <s v="Ciaz"/>
    <n v="2020"/>
    <x v="4"/>
    <n v="75000"/>
    <x v="1"/>
    <n v="1"/>
    <x v="1"/>
    <x v="2"/>
    <x v="0"/>
    <s v="Maruti Suzuki Ciaz 2014-2017 AT ZXi Plus, 2020, CNG &amp; Hybrids"/>
    <x v="38"/>
    <x v="38"/>
    <n v="5"/>
  </r>
  <r>
    <x v="5"/>
    <s v="Verna"/>
    <n v="2011"/>
    <x v="10"/>
    <n v="86000"/>
    <x v="0"/>
    <n v="0"/>
    <x v="1"/>
    <x v="0"/>
    <x v="6"/>
    <s v="Hyundai Verna 2011-2014 1.6 SX, 2011, Diesel"/>
    <x v="412"/>
    <x v="412"/>
    <n v="14"/>
  </r>
  <r>
    <x v="11"/>
    <s v="Thar"/>
    <n v="2021"/>
    <x v="11"/>
    <n v="28500"/>
    <x v="1"/>
    <n v="1"/>
    <x v="1"/>
    <x v="1"/>
    <x v="0"/>
    <s v="Mahindra Thar 2021 Petrol 28500 Km Driven"/>
    <x v="113"/>
    <x v="113"/>
    <n v="4"/>
  </r>
  <r>
    <x v="15"/>
    <s v="Spark"/>
    <n v="2013"/>
    <x v="14"/>
    <n v="50000"/>
    <x v="0"/>
    <n v="0"/>
    <x v="1"/>
    <x v="1"/>
    <x v="0"/>
    <s v="Chevrolet Spark 2013 Petrol 50000 Km DrivenChevrolet Spark 2013 Petrol"/>
    <x v="191"/>
    <x v="191"/>
    <n v="12"/>
  </r>
  <r>
    <x v="5"/>
    <s v="i20"/>
    <n v="2019"/>
    <x v="2"/>
    <n v="80000"/>
    <x v="0"/>
    <n v="0"/>
    <x v="0"/>
    <x v="1"/>
    <x v="0"/>
    <s v="Hyundai i20 Magna Plus, 2019, Petrol"/>
    <x v="289"/>
    <x v="289"/>
    <n v="6"/>
  </r>
  <r>
    <x v="1"/>
    <s v="Swift"/>
    <n v="2022"/>
    <x v="13"/>
    <n v="75000"/>
    <x v="0"/>
    <n v="0"/>
    <x v="0"/>
    <x v="1"/>
    <x v="0"/>
    <s v="Maruti Suzuki Swift, 2022, Petrol"/>
    <x v="52"/>
    <x v="52"/>
    <n v="3"/>
  </r>
  <r>
    <x v="0"/>
    <s v="VentoTest"/>
    <n v="2014"/>
    <x v="3"/>
    <n v="72000"/>
    <x v="1"/>
    <n v="1"/>
    <x v="1"/>
    <x v="1"/>
    <x v="0"/>
    <s v="Volkswagen Vento, 2014, Petrol"/>
    <x v="64"/>
    <x v="64"/>
    <n v="11"/>
  </r>
  <r>
    <x v="5"/>
    <s v="Santro Xing"/>
    <n v="2009"/>
    <x v="16"/>
    <n v="130000"/>
    <x v="1"/>
    <n v="1"/>
    <x v="1"/>
    <x v="2"/>
    <x v="0"/>
    <s v="Hyundai Santro Xing 2009 CNG &amp; Hybrids Well Maintained"/>
    <x v="434"/>
    <x v="434"/>
    <n v="16"/>
  </r>
  <r>
    <x v="5"/>
    <s v="i10"/>
    <n v="2012"/>
    <x v="6"/>
    <n v="68000"/>
    <x v="1"/>
    <n v="1"/>
    <x v="1"/>
    <x v="1"/>
    <x v="0"/>
    <s v="Hyundai i10 Sportz AT, 2012, Petrol"/>
    <x v="597"/>
    <x v="597"/>
    <n v="13"/>
  </r>
  <r>
    <x v="1"/>
    <s v="Swift"/>
    <n v="2024"/>
    <x v="17"/>
    <n v="18950"/>
    <x v="1"/>
    <n v="1"/>
    <x v="0"/>
    <x v="1"/>
    <x v="0"/>
    <s v="Maruti Suzuki Swift, 2024, Petrol"/>
    <x v="175"/>
    <x v="175"/>
    <n v="1"/>
  </r>
  <r>
    <x v="5"/>
    <s v="Creta"/>
    <n v="2021"/>
    <x v="11"/>
    <n v="90000"/>
    <x v="1"/>
    <n v="1"/>
    <x v="0"/>
    <x v="0"/>
    <x v="0"/>
    <s v="Hyundai Creta 1.5 SX (O) Diesel AT, 2021, Diesel"/>
    <x v="324"/>
    <x v="324"/>
    <n v="4"/>
  </r>
  <r>
    <x v="1"/>
    <s v="Eeco"/>
    <n v="2023"/>
    <x v="12"/>
    <n v="53000"/>
    <x v="1"/>
    <n v="1"/>
    <x v="0"/>
    <x v="2"/>
    <x v="0"/>
    <s v="Maruti Suzuki Eeco 2023 CNG &amp; Hybrids 53000 Km Driven"/>
    <x v="360"/>
    <x v="360"/>
    <n v="2"/>
  </r>
  <r>
    <x v="0"/>
    <s v="Jetta"/>
    <n v="2016"/>
    <x v="8"/>
    <n v="120000"/>
    <x v="0"/>
    <n v="0"/>
    <x v="0"/>
    <x v="0"/>
    <x v="0"/>
    <s v="Volkswagen Jetta [2013-2017] 2.0 Highline TDI, 2016, Diesel"/>
    <x v="234"/>
    <x v="234"/>
    <n v="9"/>
  </r>
  <r>
    <x v="1"/>
    <s v="Eeco"/>
    <n v="2020"/>
    <x v="4"/>
    <n v="63000"/>
    <x v="1"/>
    <n v="1"/>
    <x v="0"/>
    <x v="2"/>
    <x v="0"/>
    <s v="Maruti Suzuki Eeco CNG fitting  very good condition"/>
    <x v="369"/>
    <x v="369"/>
    <n v="5"/>
  </r>
  <r>
    <x v="13"/>
    <s v="Safari Storme"/>
    <n v="2017"/>
    <x v="1"/>
    <n v="72400"/>
    <x v="0"/>
    <n v="0"/>
    <x v="0"/>
    <x v="0"/>
    <x v="0"/>
    <s v="Tata Safari Storme VX Varicor 400, 2017, Diesel"/>
    <x v="156"/>
    <x v="156"/>
    <n v="8"/>
  </r>
  <r>
    <x v="5"/>
    <s v="Elite i20"/>
    <n v="2015"/>
    <x v="9"/>
    <n v="46000"/>
    <x v="0"/>
    <n v="0"/>
    <x v="1"/>
    <x v="1"/>
    <x v="1"/>
    <s v="Hyundai Elite i20 Asta Option CVT, 2015, Petrol"/>
    <x v="52"/>
    <x v="52"/>
    <n v="10"/>
  </r>
  <r>
    <x v="5"/>
    <s v="Elite i20"/>
    <n v="2021"/>
    <x v="11"/>
    <n v="57555"/>
    <x v="0"/>
    <n v="0"/>
    <x v="0"/>
    <x v="1"/>
    <x v="0"/>
    <s v="Hyundai Elite i20 Sportz (O) 1.4, 2021, Petrol"/>
    <x v="286"/>
    <x v="286"/>
    <n v="4"/>
  </r>
  <r>
    <x v="5"/>
    <s v="Grand i10"/>
    <n v="2016"/>
    <x v="8"/>
    <n v="42000"/>
    <x v="0"/>
    <n v="0"/>
    <x v="0"/>
    <x v="1"/>
    <x v="0"/>
    <s v="Hyundai Grand i10 2016 Petrol Well Maintained"/>
    <x v="174"/>
    <x v="174"/>
    <n v="9"/>
  </r>
  <r>
    <x v="1"/>
    <s v="Celerio-X"/>
    <n v="2018"/>
    <x v="5"/>
    <n v="40000"/>
    <x v="0"/>
    <n v="0"/>
    <x v="0"/>
    <x v="1"/>
    <x v="0"/>
    <s v="Maruti Suzuki Celerio X 2018 Petrol 40000 Km Driven"/>
    <x v="33"/>
    <x v="33"/>
    <n v="7"/>
  </r>
  <r>
    <x v="1"/>
    <s v="Omni"/>
    <n v="2019"/>
    <x v="2"/>
    <n v="55846"/>
    <x v="0"/>
    <n v="0"/>
    <x v="1"/>
    <x v="1"/>
    <x v="0"/>
    <s v="Maruti Suzuki Omni 8 Seater, 2019, Petrol"/>
    <x v="225"/>
    <x v="225"/>
    <n v="6"/>
  </r>
  <r>
    <x v="5"/>
    <s v="Grand i10 Nios"/>
    <n v="2023"/>
    <x v="12"/>
    <n v="10000"/>
    <x v="0"/>
    <n v="0"/>
    <x v="1"/>
    <x v="1"/>
    <x v="0"/>
    <s v="Hyundai Grand i10 Nios 2023 Petrol 10000 Km Driven"/>
    <x v="228"/>
    <x v="228"/>
    <n v="2"/>
  </r>
  <r>
    <x v="7"/>
    <s v="Amaze"/>
    <n v="2016"/>
    <x v="8"/>
    <n v="86000"/>
    <x v="0"/>
    <n v="0"/>
    <x v="1"/>
    <x v="2"/>
    <x v="0"/>
    <s v="Honda Amaze 1.2 SMT I VTEC, 2016, CNG &amp; Hybrids"/>
    <x v="51"/>
    <x v="51"/>
    <n v="9"/>
  </r>
  <r>
    <x v="1"/>
    <n v="800"/>
    <n v="2008"/>
    <x v="18"/>
    <n v="70000"/>
    <x v="0"/>
    <n v="0"/>
    <x v="1"/>
    <x v="1"/>
    <x v="0"/>
    <s v="Maruti Suzuki 800 2008 Petrol Well Maintained"/>
    <x v="293"/>
    <x v="293"/>
    <n v="17"/>
  </r>
  <r>
    <x v="5"/>
    <s v="i20"/>
    <n v="2022"/>
    <x v="13"/>
    <n v="31851"/>
    <x v="0"/>
    <n v="0"/>
    <x v="0"/>
    <x v="1"/>
    <x v="2"/>
    <s v="Hyundai i20 Magna Plus, 2022, Petrol"/>
    <x v="598"/>
    <x v="598"/>
    <n v="3"/>
  </r>
  <r>
    <x v="7"/>
    <s v="CRV"/>
    <n v="2015"/>
    <x v="9"/>
    <n v="103000"/>
    <x v="1"/>
    <n v="1"/>
    <x v="1"/>
    <x v="2"/>
    <x v="0"/>
    <s v="Honda CR-V, 2015, CNG &amp; Hybrids"/>
    <x v="98"/>
    <x v="98"/>
    <n v="10"/>
  </r>
  <r>
    <x v="1"/>
    <s v="Swift"/>
    <n v="2011"/>
    <x v="10"/>
    <n v="130000"/>
    <x v="0"/>
    <n v="0"/>
    <x v="1"/>
    <x v="1"/>
    <x v="0"/>
    <s v="Maruti Suzuki Swift 2011"/>
    <x v="164"/>
    <x v="164"/>
    <n v="14"/>
  </r>
  <r>
    <x v="13"/>
    <s v="Tiago"/>
    <n v="2020"/>
    <x v="4"/>
    <n v="52252"/>
    <x v="0"/>
    <n v="0"/>
    <x v="0"/>
    <x v="2"/>
    <x v="0"/>
    <s v="Tata Tiago 1.2 Revotron XE Option, 2020, CNG &amp; Hybrids"/>
    <x v="76"/>
    <x v="76"/>
    <n v="5"/>
  </r>
  <r>
    <x v="7"/>
    <s v="Civic"/>
    <n v="2013"/>
    <x v="14"/>
    <n v="84000"/>
    <x v="1"/>
    <n v="1"/>
    <x v="1"/>
    <x v="1"/>
    <x v="0"/>
    <s v="Honda Civic VX, 2013, Petrol"/>
    <x v="55"/>
    <x v="55"/>
    <n v="12"/>
  </r>
  <r>
    <x v="4"/>
    <s v="Etios"/>
    <n v="2013"/>
    <x v="14"/>
    <n v="81530"/>
    <x v="0"/>
    <n v="0"/>
    <x v="1"/>
    <x v="0"/>
    <x v="0"/>
    <s v="Toyota Etios 2014-2016 GD, 2013, Diesel"/>
    <x v="51"/>
    <x v="51"/>
    <n v="12"/>
  </r>
  <r>
    <x v="1"/>
    <s v="Omni"/>
    <n v="2017"/>
    <x v="1"/>
    <n v="57215"/>
    <x v="1"/>
    <n v="1"/>
    <x v="0"/>
    <x v="2"/>
    <x v="0"/>
    <s v="Maruti Suzuki Omni 2017 CNG &amp; Hybrids Good Condition"/>
    <x v="57"/>
    <x v="57"/>
    <n v="8"/>
  </r>
  <r>
    <x v="5"/>
    <s v="Eon"/>
    <n v="2012"/>
    <x v="6"/>
    <n v="10000"/>
    <x v="1"/>
    <n v="1"/>
    <x v="1"/>
    <x v="1"/>
    <x v="0"/>
    <s v="Hyundai EON 2012 Petrol 10000 Km Driven"/>
    <x v="49"/>
    <x v="49"/>
    <n v="13"/>
  </r>
  <r>
    <x v="6"/>
    <s v="Sonet"/>
    <n v="2021"/>
    <x v="11"/>
    <n v="34000"/>
    <x v="1"/>
    <n v="1"/>
    <x v="0"/>
    <x v="2"/>
    <x v="2"/>
    <s v="Kia Sonet HTK Plus Turbo DCT, 2021, CNG &amp; Hybrids"/>
    <x v="30"/>
    <x v="30"/>
    <n v="4"/>
  </r>
  <r>
    <x v="3"/>
    <s v="Ecosport"/>
    <n v="2013"/>
    <x v="14"/>
    <n v="78300"/>
    <x v="0"/>
    <n v="0"/>
    <x v="0"/>
    <x v="0"/>
    <x v="0"/>
    <s v="Ford Ecosport 1.5 Diesel Titanium, 2013, Diesel"/>
    <x v="164"/>
    <x v="164"/>
    <n v="12"/>
  </r>
  <r>
    <x v="0"/>
    <s v="Polo"/>
    <n v="2017"/>
    <x v="1"/>
    <n v="94000"/>
    <x v="1"/>
    <n v="1"/>
    <x v="1"/>
    <x v="1"/>
    <x v="0"/>
    <s v="Volkswagen Polo 2017 GT TSI"/>
    <x v="90"/>
    <x v="90"/>
    <n v="8"/>
  </r>
  <r>
    <x v="7"/>
    <s v="CRV"/>
    <n v="2019"/>
    <x v="2"/>
    <n v="124000"/>
    <x v="1"/>
    <n v="1"/>
    <x v="0"/>
    <x v="1"/>
    <x v="0"/>
    <s v="Honda CR-V 2.0 2WD AT, 2019, Petrol"/>
    <x v="451"/>
    <x v="451"/>
    <n v="6"/>
  </r>
  <r>
    <x v="5"/>
    <s v="Eon"/>
    <n v="2015"/>
    <x v="9"/>
    <n v="55000"/>
    <x v="0"/>
    <n v="0"/>
    <x v="1"/>
    <x v="1"/>
    <x v="0"/>
    <s v="Hyundai EON Era +, 2015, Petrol"/>
    <x v="61"/>
    <x v="61"/>
    <n v="10"/>
  </r>
  <r>
    <x v="1"/>
    <s v="Baleno"/>
    <n v="2017"/>
    <x v="1"/>
    <n v="20300"/>
    <x v="1"/>
    <n v="1"/>
    <x v="0"/>
    <x v="1"/>
    <x v="0"/>
    <s v="Maruti Suzuki Baleno 1.2 Zeta AT, 2017, Petrol"/>
    <x v="129"/>
    <x v="129"/>
    <n v="8"/>
  </r>
  <r>
    <x v="7"/>
    <s v="City"/>
    <n v="2013"/>
    <x v="14"/>
    <n v="55000"/>
    <x v="0"/>
    <n v="0"/>
    <x v="1"/>
    <x v="2"/>
    <x v="0"/>
    <s v="Honda City 1.5 V CVT i-VTEC MT, 2013, CNG &amp; Hybrids"/>
    <x v="164"/>
    <x v="164"/>
    <n v="12"/>
  </r>
  <r>
    <x v="1"/>
    <s v="Swift-Dzire"/>
    <n v="2015"/>
    <x v="9"/>
    <n v="60000"/>
    <x v="0"/>
    <n v="0"/>
    <x v="0"/>
    <x v="0"/>
    <x v="0"/>
    <s v="Maruti Suzuki Swift Dzire VDI (O), 2015, Diesel"/>
    <x v="144"/>
    <x v="144"/>
    <n v="10"/>
  </r>
  <r>
    <x v="1"/>
    <s v="Swift-Dzire"/>
    <n v="2016"/>
    <x v="8"/>
    <n v="68000"/>
    <x v="0"/>
    <n v="0"/>
    <x v="0"/>
    <x v="2"/>
    <x v="0"/>
    <s v="Maruti Suzuki Swift Dzire VXI Optional, 2016, CNG &amp; Hybrids"/>
    <x v="117"/>
    <x v="117"/>
    <n v="9"/>
  </r>
  <r>
    <x v="1"/>
    <s v="S-Presso"/>
    <n v="2020"/>
    <x v="4"/>
    <n v="35000"/>
    <x v="0"/>
    <n v="0"/>
    <x v="0"/>
    <x v="1"/>
    <x v="0"/>
    <s v="Maruti Suzuki S-Presso 2020 Petrol 35000 Km Driven"/>
    <x v="144"/>
    <x v="144"/>
    <n v="5"/>
  </r>
  <r>
    <x v="1"/>
    <s v="Ciaz"/>
    <n v="2016"/>
    <x v="8"/>
    <n v="59000"/>
    <x v="0"/>
    <n v="0"/>
    <x v="0"/>
    <x v="1"/>
    <x v="0"/>
    <s v="Maruti Suzuki Ciaz 2014-2017 ZXi, 2016, Petrol"/>
    <x v="92"/>
    <x v="92"/>
    <n v="9"/>
  </r>
  <r>
    <x v="14"/>
    <s v="Slavia"/>
    <n v="2022"/>
    <x v="13"/>
    <n v="22940"/>
    <x v="0"/>
    <n v="0"/>
    <x v="0"/>
    <x v="1"/>
    <x v="1"/>
    <s v="Skoda Slavia, 2022, Petrol"/>
    <x v="140"/>
    <x v="140"/>
    <n v="3"/>
  </r>
  <r>
    <x v="19"/>
    <s v="Punto Pure"/>
    <n v="2016"/>
    <x v="8"/>
    <n v="94000"/>
    <x v="0"/>
    <n v="0"/>
    <x v="1"/>
    <x v="2"/>
    <x v="0"/>
    <s v="Fiat Punto Pure 2016 CNG &amp; Hybrids Good Condition"/>
    <x v="407"/>
    <x v="407"/>
    <n v="9"/>
  </r>
  <r>
    <x v="0"/>
    <s v="VentoTest"/>
    <n v="2011"/>
    <x v="10"/>
    <n v="70000"/>
    <x v="1"/>
    <n v="1"/>
    <x v="1"/>
    <x v="2"/>
    <x v="0"/>
    <s v="Volkswagen Vento 2010-2013 Petrol Highline, 2011, CNG &amp; Hybrids"/>
    <x v="34"/>
    <x v="34"/>
    <n v="14"/>
  </r>
  <r>
    <x v="5"/>
    <s v="Eon"/>
    <n v="2013"/>
    <x v="14"/>
    <n v="56000"/>
    <x v="0"/>
    <n v="0"/>
    <x v="1"/>
    <x v="1"/>
    <x v="0"/>
    <s v="Hyundai EON Magna +, 2013, Petrol"/>
    <x v="219"/>
    <x v="219"/>
    <n v="12"/>
  </r>
  <r>
    <x v="5"/>
    <s v="Aura"/>
    <n v="2021"/>
    <x v="11"/>
    <n v="49000"/>
    <x v="0"/>
    <n v="0"/>
    <x v="0"/>
    <x v="0"/>
    <x v="0"/>
    <s v="Hyundai Aura S CRDi Manual, 2021, Diesel"/>
    <x v="90"/>
    <x v="90"/>
    <n v="4"/>
  </r>
  <r>
    <x v="1"/>
    <s v="Celerio"/>
    <n v="2014"/>
    <x v="3"/>
    <n v="65000"/>
    <x v="0"/>
    <n v="0"/>
    <x v="0"/>
    <x v="1"/>
    <x v="0"/>
    <s v="Maruti Suzuki Celerio 2014-2017 VXI, 2014, Petrol"/>
    <x v="401"/>
    <x v="401"/>
    <n v="11"/>
  </r>
  <r>
    <x v="0"/>
    <s v="Polo"/>
    <n v="2011"/>
    <x v="10"/>
    <n v="152000"/>
    <x v="0"/>
    <n v="0"/>
    <x v="1"/>
    <x v="0"/>
    <x v="0"/>
    <s v="Volkswagen Polo 2013-2015 1.5 TDI Comfortline, 2011, Diesel"/>
    <x v="78"/>
    <x v="78"/>
    <n v="14"/>
  </r>
  <r>
    <x v="9"/>
    <s v="Duster"/>
    <n v="2014"/>
    <x v="3"/>
    <n v="98000"/>
    <x v="0"/>
    <n v="0"/>
    <x v="1"/>
    <x v="0"/>
    <x v="0"/>
    <s v="Renault Duster 2012-2015 110PS Diesel RxL, 2014, Diesel"/>
    <x v="64"/>
    <x v="64"/>
    <n v="11"/>
  </r>
  <r>
    <x v="5"/>
    <s v="Grand i10 Nios"/>
    <n v="2021"/>
    <x v="11"/>
    <n v="55000"/>
    <x v="0"/>
    <n v="0"/>
    <x v="0"/>
    <x v="2"/>
    <x v="0"/>
    <s v="Hyundai Grand i10 Nios 1.2 Kappa VTVT Sportz CNG, 2021, CNG &amp; Hybrid.."/>
    <x v="289"/>
    <x v="289"/>
    <n v="4"/>
  </r>
  <r>
    <x v="1"/>
    <s v="Swift-Dzire"/>
    <n v="2022"/>
    <x v="13"/>
    <n v="45000"/>
    <x v="1"/>
    <n v="1"/>
    <x v="0"/>
    <x v="2"/>
    <x v="0"/>
    <s v="Maruti Suzuki Swift Dzire 1.3 ZXI, 2022, CNG &amp; Hybrids"/>
    <x v="265"/>
    <x v="265"/>
    <n v="3"/>
  </r>
  <r>
    <x v="7"/>
    <s v="Jazz"/>
    <n v="2015"/>
    <x v="9"/>
    <n v="68000"/>
    <x v="0"/>
    <n v="0"/>
    <x v="1"/>
    <x v="0"/>
    <x v="0"/>
    <s v="Honda Jazz 1.5 SV i DTEC, 2015, Diesel"/>
    <x v="292"/>
    <x v="292"/>
    <n v="10"/>
  </r>
  <r>
    <x v="1"/>
    <s v="Celerio"/>
    <n v="2017"/>
    <x v="1"/>
    <n v="62000"/>
    <x v="1"/>
    <n v="1"/>
    <x v="0"/>
    <x v="2"/>
    <x v="0"/>
    <s v="Maruti Suzuki Celerio VXI Optional AMT, 2017, CNG &amp; Hybrids"/>
    <x v="482"/>
    <x v="482"/>
    <n v="8"/>
  </r>
  <r>
    <x v="5"/>
    <s v="i10"/>
    <n v="2011"/>
    <x v="10"/>
    <n v="45000"/>
    <x v="0"/>
    <n v="0"/>
    <x v="1"/>
    <x v="1"/>
    <x v="0"/>
    <s v="Hyundai i10 1.2 Kappa Magna, 2011, Petrol"/>
    <x v="19"/>
    <x v="19"/>
    <n v="14"/>
  </r>
  <r>
    <x v="11"/>
    <s v="Thar"/>
    <n v="2021"/>
    <x v="11"/>
    <n v="51000"/>
    <x v="1"/>
    <n v="1"/>
    <x v="1"/>
    <x v="0"/>
    <x v="0"/>
    <s v="Mahindra Thar LX 4-STR Hard Top AT, 2021, Diesel"/>
    <x v="325"/>
    <x v="325"/>
    <n v="4"/>
  </r>
  <r>
    <x v="9"/>
    <s v="Duster"/>
    <n v="2015"/>
    <x v="9"/>
    <n v="75000"/>
    <x v="0"/>
    <n v="0"/>
    <x v="1"/>
    <x v="0"/>
    <x v="1"/>
    <s v="Renault Duster 2012-2015 110PS Diesel RxL, 2015, Diesel"/>
    <x v="96"/>
    <x v="96"/>
    <n v="10"/>
  </r>
  <r>
    <x v="13"/>
    <s v="Tigor"/>
    <n v="2023"/>
    <x v="12"/>
    <n v="20000"/>
    <x v="0"/>
    <n v="0"/>
    <x v="1"/>
    <x v="2"/>
    <x v="0"/>
    <s v="Tata Tigor CNG &amp; Hybrids Good Condition"/>
    <x v="422"/>
    <x v="422"/>
    <n v="2"/>
  </r>
  <r>
    <x v="1"/>
    <s v="Wagon-R"/>
    <n v="2019"/>
    <x v="2"/>
    <n v="45640"/>
    <x v="0"/>
    <n v="0"/>
    <x v="1"/>
    <x v="1"/>
    <x v="0"/>
    <s v="Maruti Suzuki Wagon R VXI, 2019, Petrol"/>
    <x v="93"/>
    <x v="93"/>
    <n v="6"/>
  </r>
  <r>
    <x v="5"/>
    <s v="i10"/>
    <n v="2011"/>
    <x v="10"/>
    <n v="71303"/>
    <x v="1"/>
    <n v="1"/>
    <x v="1"/>
    <x v="1"/>
    <x v="2"/>
    <s v="Hyundai i10 [2010-2017] 1.2 Sportz AT, 2011, Petrol"/>
    <x v="99"/>
    <x v="99"/>
    <n v="14"/>
  </r>
  <r>
    <x v="1"/>
    <s v="Zen-Estilo"/>
    <n v="2011"/>
    <x v="10"/>
    <n v="73500"/>
    <x v="0"/>
    <n v="0"/>
    <x v="0"/>
    <x v="2"/>
    <x v="0"/>
    <s v="Maruti Suzuki Zen Estilo 2011 CNG &amp; Hybrids 73500 Km Driven"/>
    <x v="434"/>
    <x v="434"/>
    <n v="14"/>
  </r>
  <r>
    <x v="5"/>
    <s v="Grand i10"/>
    <n v="2017"/>
    <x v="1"/>
    <n v="90001"/>
    <x v="0"/>
    <n v="0"/>
    <x v="0"/>
    <x v="0"/>
    <x v="0"/>
    <s v="Hyundai Grand i10 2017 Diesel"/>
    <x v="256"/>
    <x v="256"/>
    <n v="8"/>
  </r>
  <r>
    <x v="1"/>
    <s v="Wagon-R"/>
    <n v="2012"/>
    <x v="6"/>
    <n v="56000"/>
    <x v="0"/>
    <n v="0"/>
    <x v="0"/>
    <x v="2"/>
    <x v="0"/>
    <s v="Maruti Suzuki Wagon R LXI, 2012, CNG &amp; Hybrids"/>
    <x v="219"/>
    <x v="219"/>
    <n v="13"/>
  </r>
  <r>
    <x v="5"/>
    <s v="Creta"/>
    <n v="2020"/>
    <x v="4"/>
    <n v="123000"/>
    <x v="1"/>
    <n v="1"/>
    <x v="0"/>
    <x v="1"/>
    <x v="0"/>
    <s v="Hyundai Creta SX 1.5 Petrol Adventure Edition, 2020, Petrol"/>
    <x v="162"/>
    <x v="162"/>
    <n v="5"/>
  </r>
  <r>
    <x v="7"/>
    <s v="City"/>
    <n v="2014"/>
    <x v="3"/>
    <n v="87000"/>
    <x v="0"/>
    <n v="0"/>
    <x v="0"/>
    <x v="0"/>
    <x v="0"/>
    <s v="Honda City 2015-2017 i DTec VX Option, 2014, Diesel"/>
    <x v="266"/>
    <x v="266"/>
    <n v="11"/>
  </r>
  <r>
    <x v="5"/>
    <s v="Creta"/>
    <n v="2017"/>
    <x v="1"/>
    <n v="67879"/>
    <x v="0"/>
    <n v="0"/>
    <x v="0"/>
    <x v="0"/>
    <x v="0"/>
    <s v="Hyundai Creta 1.4 CRDi S Plus, 2017, Diesel"/>
    <x v="422"/>
    <x v="422"/>
    <n v="8"/>
  </r>
  <r>
    <x v="1"/>
    <s v="Alto-800"/>
    <n v="2020"/>
    <x v="4"/>
    <n v="72000"/>
    <x v="1"/>
    <n v="1"/>
    <x v="1"/>
    <x v="2"/>
    <x v="0"/>
    <s v="Maruti Suzuki Alto 800 2020"/>
    <x v="84"/>
    <x v="84"/>
    <n v="5"/>
  </r>
  <r>
    <x v="0"/>
    <s v="Polo"/>
    <n v="2021"/>
    <x v="11"/>
    <n v="59000"/>
    <x v="1"/>
    <n v="1"/>
    <x v="1"/>
    <x v="1"/>
    <x v="0"/>
    <s v="Volkswagen Polo GT TSI, 2021, Petrol"/>
    <x v="232"/>
    <x v="232"/>
    <n v="4"/>
  </r>
  <r>
    <x v="7"/>
    <s v="CRV"/>
    <n v="2015"/>
    <x v="9"/>
    <n v="104000"/>
    <x v="1"/>
    <n v="1"/>
    <x v="1"/>
    <x v="2"/>
    <x v="0"/>
    <s v="Honda CR-V 2.4 Automatic, 2015, CNG &amp; Hybrids"/>
    <x v="98"/>
    <x v="98"/>
    <n v="10"/>
  </r>
  <r>
    <x v="12"/>
    <s v="C-Class"/>
    <n v="2011"/>
    <x v="10"/>
    <n v="65000"/>
    <x v="1"/>
    <n v="1"/>
    <x v="0"/>
    <x v="0"/>
    <x v="5"/>
    <s v="Mercedes-Benz C-Class C 220d, 2011, Diesel"/>
    <x v="162"/>
    <x v="162"/>
    <n v="14"/>
  </r>
  <r>
    <x v="20"/>
    <s v="Compass"/>
    <n v="2017"/>
    <x v="1"/>
    <n v="80000"/>
    <x v="0"/>
    <n v="0"/>
    <x v="0"/>
    <x v="0"/>
    <x v="0"/>
    <s v="Jeep Compass 2.0 Sport, 2017, Diesel"/>
    <x v="62"/>
    <x v="62"/>
    <n v="8"/>
  </r>
  <r>
    <x v="7"/>
    <s v="City"/>
    <n v="2015"/>
    <x v="9"/>
    <n v="78300"/>
    <x v="1"/>
    <n v="1"/>
    <x v="0"/>
    <x v="2"/>
    <x v="0"/>
    <s v="Honda City 2015-2017 i VTEC CVT VX, 2015, CNG &amp; Hybrids"/>
    <x v="599"/>
    <x v="599"/>
    <n v="10"/>
  </r>
  <r>
    <x v="0"/>
    <s v="Polo"/>
    <n v="2010"/>
    <x v="0"/>
    <n v="140000"/>
    <x v="0"/>
    <n v="0"/>
    <x v="1"/>
    <x v="0"/>
    <x v="0"/>
    <s v="Volkswagen Polo 2009-2013 Petrol Highline 1.6L, 2010, Diesel"/>
    <x v="179"/>
    <x v="179"/>
    <n v="15"/>
  </r>
  <r>
    <x v="0"/>
    <s v="Polo"/>
    <n v="2016"/>
    <x v="8"/>
    <n v="75000"/>
    <x v="1"/>
    <n v="1"/>
    <x v="1"/>
    <x v="1"/>
    <x v="0"/>
    <s v="Volkswagen Polo 1.2 GT TSI, 2016, Petrol"/>
    <x v="217"/>
    <x v="217"/>
    <n v="9"/>
  </r>
  <r>
    <x v="1"/>
    <s v="Swift-Dzire"/>
    <n v="2017"/>
    <x v="1"/>
    <n v="63000"/>
    <x v="1"/>
    <n v="1"/>
    <x v="1"/>
    <x v="2"/>
    <x v="0"/>
    <s v="Maruti Suzuki Swift Dzire ZDI + AMT, 2017, CNG &amp; Hybrids"/>
    <x v="38"/>
    <x v="38"/>
    <n v="8"/>
  </r>
  <r>
    <x v="13"/>
    <s v="Tiago"/>
    <n v="2018"/>
    <x v="5"/>
    <n v="42000"/>
    <x v="1"/>
    <n v="1"/>
    <x v="0"/>
    <x v="2"/>
    <x v="0"/>
    <s v="Tata Tiago XZA, 2018, CNG &amp; Hybrids"/>
    <x v="122"/>
    <x v="122"/>
    <n v="7"/>
  </r>
  <r>
    <x v="19"/>
    <s v="Punto"/>
    <n v="2014"/>
    <x v="3"/>
    <n v="80000"/>
    <x v="1"/>
    <n v="1"/>
    <x v="1"/>
    <x v="1"/>
    <x v="0"/>
    <s v="Good condition"/>
    <x v="600"/>
    <x v="600"/>
    <n v="11"/>
  </r>
  <r>
    <x v="11"/>
    <s v="XUV500"/>
    <n v="2013"/>
    <x v="14"/>
    <n v="81000"/>
    <x v="0"/>
    <n v="0"/>
    <x v="0"/>
    <x v="0"/>
    <x v="0"/>
    <s v="Mahindra XUV500 2011-2015 W8 2WD, 2013, Diesel"/>
    <x v="284"/>
    <x v="284"/>
    <n v="12"/>
  </r>
  <r>
    <x v="1"/>
    <s v="Swift-Dzire"/>
    <n v="2017"/>
    <x v="1"/>
    <n v="65500"/>
    <x v="1"/>
    <n v="1"/>
    <x v="0"/>
    <x v="2"/>
    <x v="0"/>
    <s v="Maruti Suzuki Swift Dzire CNG &amp; Hybrids Well Maintained"/>
    <x v="38"/>
    <x v="38"/>
    <n v="8"/>
  </r>
  <r>
    <x v="11"/>
    <s v="Scorpio"/>
    <n v="2016"/>
    <x v="8"/>
    <n v="67000"/>
    <x v="0"/>
    <n v="0"/>
    <x v="1"/>
    <x v="0"/>
    <x v="0"/>
    <s v="Mahindra Scorpio S4 Plus, 2016, Diesel"/>
    <x v="27"/>
    <x v="27"/>
    <n v="9"/>
  </r>
  <r>
    <x v="1"/>
    <s v="Wagon-R"/>
    <n v="2021"/>
    <x v="11"/>
    <n v="60000"/>
    <x v="0"/>
    <n v="0"/>
    <x v="0"/>
    <x v="2"/>
    <x v="0"/>
    <s v="Maruti Suzuki Wagon R LXI CNG Optional, 2021, CNG &amp; Hybrids"/>
    <x v="226"/>
    <x v="226"/>
    <n v="4"/>
  </r>
  <r>
    <x v="4"/>
    <s v="Camry"/>
    <n v="2013"/>
    <x v="14"/>
    <n v="90000"/>
    <x v="1"/>
    <n v="1"/>
    <x v="0"/>
    <x v="1"/>
    <x v="0"/>
    <s v="Toyota Camry 2.5L Automatic, 2013, Petrol"/>
    <x v="98"/>
    <x v="98"/>
    <n v="12"/>
  </r>
  <r>
    <x v="17"/>
    <s v="S60"/>
    <n v="2013"/>
    <x v="14"/>
    <n v="56000"/>
    <x v="1"/>
    <n v="1"/>
    <x v="1"/>
    <x v="0"/>
    <x v="0"/>
    <s v="Volvo S60 2013-2015 D4 SUMMUM, 2013, Diesel"/>
    <x v="18"/>
    <x v="18"/>
    <n v="12"/>
  </r>
  <r>
    <x v="1"/>
    <s v="Wagon R 1.0"/>
    <n v="2021"/>
    <x v="11"/>
    <n v="89000"/>
    <x v="0"/>
    <n v="0"/>
    <x v="0"/>
    <x v="2"/>
    <x v="4"/>
    <s v="Maruti Suzuki Wagon R 1.0 2010-2019 LXI (O), 2021, CNG &amp; Hybrids"/>
    <x v="96"/>
    <x v="96"/>
    <n v="4"/>
  </r>
  <r>
    <x v="7"/>
    <s v="New Accord"/>
    <n v="2010"/>
    <x v="0"/>
    <n v="75000"/>
    <x v="1"/>
    <n v="1"/>
    <x v="1"/>
    <x v="2"/>
    <x v="0"/>
    <s v="Honda New Accord 2010 CNG &amp; Hybrids 75000 Km Driven"/>
    <x v="37"/>
    <x v="37"/>
    <n v="15"/>
  </r>
  <r>
    <x v="1"/>
    <s v="Ertiga"/>
    <n v="2020"/>
    <x v="4"/>
    <n v="51000"/>
    <x v="1"/>
    <n v="1"/>
    <x v="1"/>
    <x v="2"/>
    <x v="1"/>
    <s v="Maruti Suzuki Ertiga ZXI AT Petrol, 2020, CNG &amp; Hybrids"/>
    <x v="175"/>
    <x v="175"/>
    <n v="5"/>
  </r>
  <r>
    <x v="1"/>
    <s v="Alto-800"/>
    <n v="2009"/>
    <x v="16"/>
    <n v="70000"/>
    <x v="0"/>
    <n v="0"/>
    <x v="1"/>
    <x v="1"/>
    <x v="0"/>
    <s v="Maruti Suzuki Alto 800"/>
    <x v="402"/>
    <x v="402"/>
    <n v="16"/>
  </r>
  <r>
    <x v="5"/>
    <s v="Verna"/>
    <n v="2014"/>
    <x v="3"/>
    <n v="71900"/>
    <x v="1"/>
    <n v="1"/>
    <x v="1"/>
    <x v="2"/>
    <x v="0"/>
    <s v="Hyundai Verna 2014 CNG &amp; Hybrids 71900 Km Driven"/>
    <x v="64"/>
    <x v="64"/>
    <n v="11"/>
  </r>
  <r>
    <x v="9"/>
    <s v="KWID"/>
    <n v="2017"/>
    <x v="1"/>
    <n v="22000"/>
    <x v="0"/>
    <n v="0"/>
    <x v="1"/>
    <x v="1"/>
    <x v="0"/>
    <s v="Renault KWID RXL 02 Anniversary Edition, 2017, Petrol"/>
    <x v="225"/>
    <x v="225"/>
    <n v="8"/>
  </r>
  <r>
    <x v="1"/>
    <s v="Eeco"/>
    <n v="2020"/>
    <x v="4"/>
    <n v="70000"/>
    <x v="0"/>
    <n v="0"/>
    <x v="1"/>
    <x v="1"/>
    <x v="0"/>
    <s v="new condition cng lagwaye 1 year huaa hai new tyaar hai"/>
    <x v="64"/>
    <x v="64"/>
    <n v="5"/>
  </r>
  <r>
    <x v="1"/>
    <s v="Swift-Dzire"/>
    <n v="2014"/>
    <x v="3"/>
    <n v="25500"/>
    <x v="0"/>
    <n v="0"/>
    <x v="0"/>
    <x v="0"/>
    <x v="0"/>
    <s v="Maruti Suzuki Swift Dzire Vdi BSIV, 2014, Diesel"/>
    <x v="208"/>
    <x v="208"/>
    <n v="11"/>
  </r>
  <r>
    <x v="0"/>
    <s v="Polo"/>
    <n v="2018"/>
    <x v="5"/>
    <n v="78000"/>
    <x v="1"/>
    <n v="1"/>
    <x v="1"/>
    <x v="1"/>
    <x v="0"/>
    <s v="Volkswagen Polo 1.2 GT TSI, 2018, Petrol"/>
    <x v="98"/>
    <x v="98"/>
    <n v="7"/>
  </r>
  <r>
    <x v="1"/>
    <s v="Baleno"/>
    <n v="2021"/>
    <x v="11"/>
    <n v="17532"/>
    <x v="0"/>
    <n v="0"/>
    <x v="0"/>
    <x v="1"/>
    <x v="0"/>
    <s v="Maruti Suzuki Baleno Zeta, 2021, Petrol"/>
    <x v="601"/>
    <x v="601"/>
    <n v="4"/>
  </r>
  <r>
    <x v="3"/>
    <s v="Figo"/>
    <n v="2011"/>
    <x v="10"/>
    <n v="97000"/>
    <x v="0"/>
    <n v="0"/>
    <x v="1"/>
    <x v="1"/>
    <x v="0"/>
    <s v="Ford Figo 2011 Petrol 97000 Km Driven fix price"/>
    <x v="402"/>
    <x v="402"/>
    <n v="14"/>
  </r>
  <r>
    <x v="7"/>
    <s v="City"/>
    <n v="2012"/>
    <x v="6"/>
    <n v="66000"/>
    <x v="1"/>
    <n v="1"/>
    <x v="0"/>
    <x v="2"/>
    <x v="0"/>
    <s v="Honda City V AT Sunroof, 2012, CNG &amp; Hybrids"/>
    <x v="179"/>
    <x v="179"/>
    <n v="13"/>
  </r>
  <r>
    <x v="1"/>
    <s v="Eeco"/>
    <n v="2012"/>
    <x v="6"/>
    <n v="50000"/>
    <x v="0"/>
    <n v="0"/>
    <x v="1"/>
    <x v="2"/>
    <x v="0"/>
    <s v="Maruti Suzuki Eeco 2012 CNG &amp; Hybrids Well Maintained"/>
    <x v="104"/>
    <x v="104"/>
    <n v="13"/>
  </r>
  <r>
    <x v="1"/>
    <s v="S-Cross1"/>
    <n v="2017"/>
    <x v="1"/>
    <n v="69000"/>
    <x v="0"/>
    <n v="0"/>
    <x v="0"/>
    <x v="0"/>
    <x v="0"/>
    <s v="Maruti Suzuki S Cross Sigma SHVS, 2017, Diesel"/>
    <x v="107"/>
    <x v="107"/>
    <n v="8"/>
  </r>
  <r>
    <x v="14"/>
    <s v="Kushaq"/>
    <n v="2021"/>
    <x v="11"/>
    <n v="34000"/>
    <x v="0"/>
    <n v="0"/>
    <x v="0"/>
    <x v="1"/>
    <x v="0"/>
    <s v="Skoda Kushaq 1.0 TSI Style, 2021, Petrol"/>
    <x v="18"/>
    <x v="18"/>
    <n v="4"/>
  </r>
  <r>
    <x v="20"/>
    <s v="Compass"/>
    <n v="2017"/>
    <x v="1"/>
    <n v="78000"/>
    <x v="1"/>
    <n v="1"/>
    <x v="0"/>
    <x v="1"/>
    <x v="0"/>
    <s v="Jeep Compass 2.0 Limited, 2017, Petrol"/>
    <x v="161"/>
    <x v="161"/>
    <n v="8"/>
  </r>
  <r>
    <x v="8"/>
    <s v="Q7"/>
    <n v="2014"/>
    <x v="3"/>
    <n v="92000"/>
    <x v="1"/>
    <n v="1"/>
    <x v="1"/>
    <x v="0"/>
    <x v="0"/>
    <s v="Audi Q7 3.0 35 TDI Quattro Technology, 2014, Diesel"/>
    <x v="283"/>
    <x v="283"/>
    <n v="11"/>
  </r>
  <r>
    <x v="0"/>
    <s v="Polo"/>
    <n v="2017"/>
    <x v="1"/>
    <n v="130000"/>
    <x v="1"/>
    <n v="1"/>
    <x v="1"/>
    <x v="1"/>
    <x v="0"/>
    <s v="Volkswagen Polo 1.2 GT TSI, 2017, Petrol"/>
    <x v="62"/>
    <x v="62"/>
    <n v="8"/>
  </r>
  <r>
    <x v="5"/>
    <s v="Santro"/>
    <n v="2020"/>
    <x v="4"/>
    <n v="65000"/>
    <x v="1"/>
    <n v="1"/>
    <x v="1"/>
    <x v="2"/>
    <x v="0"/>
    <s v="Hyundai Santro Magna CNG, 2020, CNG &amp; Hybrids"/>
    <x v="56"/>
    <x v="56"/>
    <n v="5"/>
  </r>
  <r>
    <x v="1"/>
    <s v="Baleno"/>
    <n v="2018"/>
    <x v="5"/>
    <n v="19000"/>
    <x v="0"/>
    <n v="0"/>
    <x v="0"/>
    <x v="1"/>
    <x v="0"/>
    <s v="Maruti Suzuki Baleno 1.2 Delta, 2018, Petrol"/>
    <x v="129"/>
    <x v="129"/>
    <n v="7"/>
  </r>
  <r>
    <x v="5"/>
    <s v="Grand i10 Nios"/>
    <n v="2021"/>
    <x v="11"/>
    <n v="65900"/>
    <x v="1"/>
    <n v="1"/>
    <x v="0"/>
    <x v="2"/>
    <x v="0"/>
    <s v="Hyundai Grand i10 Nios 2021 CNG &amp; Hybrids Good Condition"/>
    <x v="258"/>
    <x v="258"/>
    <n v="4"/>
  </r>
  <r>
    <x v="1"/>
    <s v="Wagon-R-1-0"/>
    <n v="2012"/>
    <x v="6"/>
    <n v="65000"/>
    <x v="0"/>
    <n v="0"/>
    <x v="0"/>
    <x v="1"/>
    <x v="0"/>
    <s v="Maruti Suzuki Wagon R 1.0 2012 Petrol 65000 Km Driven"/>
    <x v="219"/>
    <x v="219"/>
    <n v="13"/>
  </r>
  <r>
    <x v="1"/>
    <s v="maruti-suzuki-dzire"/>
    <n v="2017"/>
    <x v="1"/>
    <n v="84500"/>
    <x v="0"/>
    <n v="0"/>
    <x v="1"/>
    <x v="0"/>
    <x v="0"/>
    <s v="Maruti Suzuki Dzire 2017-2020 VDI, 2017, Diesel"/>
    <x v="22"/>
    <x v="22"/>
    <n v="8"/>
  </r>
  <r>
    <x v="1"/>
    <s v="Wagon-R"/>
    <n v="2011"/>
    <x v="10"/>
    <n v="109500"/>
    <x v="1"/>
    <n v="1"/>
    <x v="0"/>
    <x v="2"/>
    <x v="0"/>
    <s v="good codition car"/>
    <x v="57"/>
    <x v="57"/>
    <n v="14"/>
  </r>
  <r>
    <x v="2"/>
    <s v="3 Series"/>
    <n v="2016"/>
    <x v="8"/>
    <n v="59000"/>
    <x v="1"/>
    <n v="1"/>
    <x v="0"/>
    <x v="0"/>
    <x v="0"/>
    <s v="BMW 3 Series 2.0 320i Luxury Line, 2016, Diesel"/>
    <x v="324"/>
    <x v="324"/>
    <n v="9"/>
  </r>
  <r>
    <x v="1"/>
    <s v="Wagon-R"/>
    <n v="2016"/>
    <x v="8"/>
    <n v="89700"/>
    <x v="0"/>
    <n v="0"/>
    <x v="1"/>
    <x v="1"/>
    <x v="0"/>
    <s v="Maruti Suzuki Wagon R VXI Opt 1.2, 2016, Petrol"/>
    <x v="310"/>
    <x v="310"/>
    <n v="9"/>
  </r>
  <r>
    <x v="1"/>
    <s v="Wagon-R"/>
    <n v="2023"/>
    <x v="12"/>
    <n v="35000"/>
    <x v="1"/>
    <n v="1"/>
    <x v="0"/>
    <x v="2"/>
    <x v="0"/>
    <s v="Maruti Suzuki Wagon R 2023"/>
    <x v="81"/>
    <x v="81"/>
    <n v="2"/>
  </r>
  <r>
    <x v="7"/>
    <s v="City"/>
    <n v="2015"/>
    <x v="9"/>
    <n v="93000"/>
    <x v="0"/>
    <n v="0"/>
    <x v="0"/>
    <x v="0"/>
    <x v="0"/>
    <s v="Honda City SV MT I-DTEC, 2015, Diesel"/>
    <x v="215"/>
    <x v="215"/>
    <n v="10"/>
  </r>
  <r>
    <x v="1"/>
    <s v="Swift"/>
    <n v="2007"/>
    <x v="7"/>
    <n v="25"/>
    <x v="1"/>
    <n v="1"/>
    <x v="0"/>
    <x v="2"/>
    <x v="0"/>
    <s v="Brand new condition"/>
    <x v="434"/>
    <x v="434"/>
    <n v="18"/>
  </r>
  <r>
    <x v="1"/>
    <s v="Ciaz"/>
    <n v="2017"/>
    <x v="1"/>
    <n v="51000"/>
    <x v="1"/>
    <n v="1"/>
    <x v="0"/>
    <x v="1"/>
    <x v="0"/>
    <s v="Maruti Suzuki Ciaz Zeta Automatic, 2017, Petrol"/>
    <x v="12"/>
    <x v="12"/>
    <n v="8"/>
  </r>
  <r>
    <x v="1"/>
    <s v="Eeco"/>
    <n v="2016"/>
    <x v="8"/>
    <n v="51000"/>
    <x v="0"/>
    <n v="0"/>
    <x v="1"/>
    <x v="1"/>
    <x v="0"/>
    <s v="Maruti Suzuki Eeco, 2016, Petrol"/>
    <x v="55"/>
    <x v="55"/>
    <n v="9"/>
  </r>
  <r>
    <x v="3"/>
    <s v="Ecosport"/>
    <n v="2013"/>
    <x v="14"/>
    <n v="73000"/>
    <x v="0"/>
    <n v="0"/>
    <x v="1"/>
    <x v="0"/>
    <x v="0"/>
    <s v="Ford Ecosport Trend Plus BE, 2013, Diesel"/>
    <x v="6"/>
    <x v="6"/>
    <n v="12"/>
  </r>
  <r>
    <x v="15"/>
    <s v="Beat"/>
    <n v="2012"/>
    <x v="6"/>
    <n v="99000"/>
    <x v="0"/>
    <n v="0"/>
    <x v="1"/>
    <x v="0"/>
    <x v="0"/>
    <s v="Chevrolet Beat 2012 with good condition"/>
    <x v="402"/>
    <x v="402"/>
    <n v="13"/>
  </r>
  <r>
    <x v="1"/>
    <s v="Wagon-R-1-0"/>
    <n v="2016"/>
    <x v="8"/>
    <n v="95000"/>
    <x v="0"/>
    <n v="0"/>
    <x v="1"/>
    <x v="2"/>
    <x v="0"/>
    <s v="Maruti Suzuki Wagon R 1.0 LXi CNG, 2016, CNG &amp; Hybrids"/>
    <x v="84"/>
    <x v="84"/>
    <n v="9"/>
  </r>
  <r>
    <x v="21"/>
    <s v="PATROL"/>
    <n v="2012"/>
    <x v="6"/>
    <n v="32000"/>
    <x v="1"/>
    <n v="1"/>
    <x v="1"/>
    <x v="2"/>
    <x v="0"/>
    <s v="Nissan PATROL 2012"/>
    <x v="401"/>
    <x v="401"/>
    <n v="13"/>
  </r>
  <r>
    <x v="1"/>
    <s v="Wagon-R"/>
    <n v="2019"/>
    <x v="2"/>
    <n v="76000"/>
    <x v="0"/>
    <n v="0"/>
    <x v="0"/>
    <x v="2"/>
    <x v="0"/>
    <s v="Maruti Suzuki Wagon R CNG LXI, 2019, CNG &amp; Hybrids"/>
    <x v="64"/>
    <x v="64"/>
    <n v="6"/>
  </r>
  <r>
    <x v="1"/>
    <s v="Ertiga"/>
    <n v="2020"/>
    <x v="4"/>
    <n v="64185"/>
    <x v="0"/>
    <n v="0"/>
    <x v="0"/>
    <x v="2"/>
    <x v="0"/>
    <s v="Maruti Suzuki Ertiga VXI CNG, 2020, CNG &amp; Hybrids"/>
    <x v="355"/>
    <x v="355"/>
    <n v="5"/>
  </r>
  <r>
    <x v="5"/>
    <s v="Elite i20"/>
    <n v="2015"/>
    <x v="9"/>
    <n v="38000"/>
    <x v="0"/>
    <n v="0"/>
    <x v="1"/>
    <x v="1"/>
    <x v="0"/>
    <s v="Hyundai Elite i20 Sportz (O) 1.4, 2015, Petrol"/>
    <x v="22"/>
    <x v="22"/>
    <n v="10"/>
  </r>
  <r>
    <x v="1"/>
    <s v="Swift-Dzire"/>
    <n v="2018"/>
    <x v="5"/>
    <n v="150000"/>
    <x v="0"/>
    <n v="0"/>
    <x v="0"/>
    <x v="0"/>
    <x v="0"/>
    <s v="Maruti Suzuki Swift Dzire 2018"/>
    <x v="602"/>
    <x v="602"/>
    <n v="7"/>
  </r>
  <r>
    <x v="1"/>
    <s v="Alto-800"/>
    <n v="2019"/>
    <x v="2"/>
    <n v="75000"/>
    <x v="0"/>
    <n v="0"/>
    <x v="0"/>
    <x v="2"/>
    <x v="0"/>
    <s v="Maruti Suzuki Alto 800 2019 CNG &amp; Hybrids 75000 Km Driven"/>
    <x v="174"/>
    <x v="174"/>
    <n v="6"/>
  </r>
  <r>
    <x v="11"/>
    <s v="XUV500"/>
    <n v="2012"/>
    <x v="6"/>
    <n v="133000"/>
    <x v="0"/>
    <n v="0"/>
    <x v="1"/>
    <x v="0"/>
    <x v="0"/>
    <s v="Mahindra XUV 500 for sale at balanagar"/>
    <x v="33"/>
    <x v="33"/>
    <n v="13"/>
  </r>
  <r>
    <x v="23"/>
    <s v="Pajero Sport"/>
    <n v="2014"/>
    <x v="3"/>
    <n v="150000"/>
    <x v="0"/>
    <n v="0"/>
    <x v="1"/>
    <x v="0"/>
    <x v="0"/>
    <s v="Mitsubishi Pajero Sport 2.5 Manual, 2014, Diesel"/>
    <x v="161"/>
    <x v="161"/>
    <n v="11"/>
  </r>
  <r>
    <x v="3"/>
    <s v="Ecosport"/>
    <n v="2014"/>
    <x v="3"/>
    <n v="53000"/>
    <x v="0"/>
    <n v="0"/>
    <x v="0"/>
    <x v="0"/>
    <x v="0"/>
    <s v="Ford Ecosport 1.5 TDCi Trend Plus BE, 2014, Diesel"/>
    <x v="117"/>
    <x v="117"/>
    <n v="11"/>
  </r>
  <r>
    <x v="1"/>
    <s v="Alto"/>
    <n v="2010"/>
    <x v="0"/>
    <n v="92000"/>
    <x v="0"/>
    <n v="0"/>
    <x v="1"/>
    <x v="2"/>
    <x v="0"/>
    <s v="Alto CNG Very Good Condition"/>
    <x v="425"/>
    <x v="425"/>
    <n v="15"/>
  </r>
  <r>
    <x v="9"/>
    <s v="KWID"/>
    <n v="2020"/>
    <x v="4"/>
    <n v="45011"/>
    <x v="0"/>
    <n v="0"/>
    <x v="0"/>
    <x v="1"/>
    <x v="0"/>
    <s v="Renault KWID 0.8 Neotech RXL, 2020, Petrol"/>
    <x v="84"/>
    <x v="84"/>
    <n v="5"/>
  </r>
  <r>
    <x v="5"/>
    <s v="i10"/>
    <n v="2009"/>
    <x v="16"/>
    <n v="13570"/>
    <x v="1"/>
    <n v="1"/>
    <x v="0"/>
    <x v="2"/>
    <x v="0"/>
    <s v="Hyundai i10 2009"/>
    <x v="205"/>
    <x v="205"/>
    <n v="16"/>
  </r>
  <r>
    <x v="1"/>
    <s v="Ertiga"/>
    <n v="2022"/>
    <x v="13"/>
    <n v="5000"/>
    <x v="0"/>
    <n v="0"/>
    <x v="0"/>
    <x v="1"/>
    <x v="0"/>
    <s v="Maruti Suzuki Ertiga 2022-2023 VXI CNG, 2022, Petrol"/>
    <x v="603"/>
    <x v="603"/>
    <n v="3"/>
  </r>
  <r>
    <x v="7"/>
    <s v="Accord"/>
    <n v="2011"/>
    <x v="10"/>
    <n v="64000"/>
    <x v="1"/>
    <n v="1"/>
    <x v="1"/>
    <x v="2"/>
    <x v="0"/>
    <s v="Honda Accord 2.4 Automatic, 2011, CNG &amp; Hybrids"/>
    <x v="604"/>
    <x v="604"/>
    <n v="14"/>
  </r>
  <r>
    <x v="14"/>
    <s v="Rapid"/>
    <n v="2013"/>
    <x v="14"/>
    <n v="75000"/>
    <x v="1"/>
    <n v="1"/>
    <x v="0"/>
    <x v="2"/>
    <x v="0"/>
    <s v="Skoda Rapid 2013-2016 1.6 MPI AT Elegance Plus, 2013, CNG &amp; Hybrids"/>
    <x v="15"/>
    <x v="15"/>
    <n v="12"/>
  </r>
  <r>
    <x v="1"/>
    <s v="Baleno"/>
    <n v="2016"/>
    <x v="8"/>
    <n v="120000"/>
    <x v="0"/>
    <n v="0"/>
    <x v="0"/>
    <x v="2"/>
    <x v="0"/>
    <s v="Maruti Suzuki Baleno 1.2 Zeta CNG, 2016, CNG &amp; Hybrids"/>
    <x v="83"/>
    <x v="83"/>
    <n v="9"/>
  </r>
  <r>
    <x v="5"/>
    <s v="Eon"/>
    <n v="2013"/>
    <x v="14"/>
    <n v="66500"/>
    <x v="0"/>
    <n v="0"/>
    <x v="0"/>
    <x v="1"/>
    <x v="0"/>
    <s v="Hyundai EON Era +, 2013, Petrol"/>
    <x v="57"/>
    <x v="57"/>
    <n v="12"/>
  </r>
  <r>
    <x v="1"/>
    <s v="Eeco"/>
    <n v="2023"/>
    <x v="12"/>
    <n v="20000"/>
    <x v="0"/>
    <n v="0"/>
    <x v="1"/>
    <x v="2"/>
    <x v="0"/>
    <s v="Maruti Suzuki Eeco 2023 CNG &amp; Hybrids 20000 Km Driven"/>
    <x v="75"/>
    <x v="75"/>
    <n v="2"/>
  </r>
  <r>
    <x v="1"/>
    <s v="Wagon-R"/>
    <n v="2019"/>
    <x v="2"/>
    <n v="65000"/>
    <x v="1"/>
    <n v="1"/>
    <x v="0"/>
    <x v="1"/>
    <x v="0"/>
    <s v="Maruti Suzuki Wagon R ZXI AGS 1.2, 2019, Petrol"/>
    <x v="75"/>
    <x v="75"/>
    <n v="6"/>
  </r>
  <r>
    <x v="11"/>
    <s v="Scorpio"/>
    <n v="2009"/>
    <x v="16"/>
    <n v="145000"/>
    <x v="0"/>
    <n v="0"/>
    <x v="0"/>
    <x v="0"/>
    <x v="0"/>
    <s v="Mahindra Scorpio 2009-2014 VLX 2WD AT BSIV, 2009, Diesel"/>
    <x v="19"/>
    <x v="19"/>
    <n v="16"/>
  </r>
  <r>
    <x v="15"/>
    <s v="Sail"/>
    <n v="2013"/>
    <x v="14"/>
    <n v="77000"/>
    <x v="0"/>
    <n v="0"/>
    <x v="1"/>
    <x v="2"/>
    <x v="0"/>
    <s v="Chevrolet Sail 2013 CNG &amp; Hybrids 77000 Km Driven"/>
    <x v="211"/>
    <x v="211"/>
    <n v="12"/>
  </r>
  <r>
    <x v="5"/>
    <s v="Eon"/>
    <n v="2018"/>
    <x v="5"/>
    <n v="50000"/>
    <x v="0"/>
    <n v="0"/>
    <x v="0"/>
    <x v="1"/>
    <x v="1"/>
    <s v="Hyundai EON Magna, 2018, Petrol"/>
    <x v="605"/>
    <x v="605"/>
    <n v="7"/>
  </r>
  <r>
    <x v="5"/>
    <s v="Creta"/>
    <n v="2018"/>
    <x v="5"/>
    <n v="88652"/>
    <x v="0"/>
    <n v="0"/>
    <x v="1"/>
    <x v="0"/>
    <x v="0"/>
    <s v="Hyundai Creta 2018 Diesel 88652 Km Driven"/>
    <x v="11"/>
    <x v="11"/>
    <n v="7"/>
  </r>
  <r>
    <x v="5"/>
    <s v="i20"/>
    <n v="2017"/>
    <x v="1"/>
    <n v="37638"/>
    <x v="0"/>
    <n v="0"/>
    <x v="0"/>
    <x v="0"/>
    <x v="0"/>
    <s v="Hyundai i20 2015-2017 Magna 1.4 CRDi, 2017, Diesel"/>
    <x v="360"/>
    <x v="360"/>
    <n v="8"/>
  </r>
  <r>
    <x v="1"/>
    <s v="Ertiga"/>
    <n v="2024"/>
    <x v="17"/>
    <n v="3000"/>
    <x v="0"/>
    <n v="0"/>
    <x v="0"/>
    <x v="2"/>
    <x v="0"/>
    <s v="Maruti Suzuki Ertiga 2022-2023 VXI CNG, 2024, CNG &amp; Hybrids"/>
    <x v="70"/>
    <x v="70"/>
    <n v="1"/>
  </r>
  <r>
    <x v="8"/>
    <s v="Q3"/>
    <n v="2017"/>
    <x v="1"/>
    <n v="65000"/>
    <x v="1"/>
    <n v="1"/>
    <x v="1"/>
    <x v="0"/>
    <x v="0"/>
    <s v="Audi Q3 2015-2017 2.0 35 TDI Quattro Premium, 2017, Diesel"/>
    <x v="31"/>
    <x v="31"/>
    <n v="8"/>
  </r>
  <r>
    <x v="1"/>
    <s v="Celerio"/>
    <n v="2018"/>
    <x v="5"/>
    <n v="42000"/>
    <x v="1"/>
    <n v="1"/>
    <x v="1"/>
    <x v="2"/>
    <x v="0"/>
    <s v="Maruti Suzuki Celerio 2014-2017 ZXI AT Optional, 2018, CNG &amp; Hybrids"/>
    <x v="38"/>
    <x v="38"/>
    <n v="7"/>
  </r>
  <r>
    <x v="1"/>
    <s v="Baleno"/>
    <n v="2018"/>
    <x v="5"/>
    <n v="66000"/>
    <x v="1"/>
    <n v="1"/>
    <x v="1"/>
    <x v="2"/>
    <x v="0"/>
    <s v="Maruti Suzuki Baleno 1.2 Delta AT, 2018, CNG &amp; Hybrids"/>
    <x v="122"/>
    <x v="122"/>
    <n v="7"/>
  </r>
  <r>
    <x v="8"/>
    <s v="A6"/>
    <n v="2012"/>
    <x v="6"/>
    <n v="119812"/>
    <x v="1"/>
    <n v="1"/>
    <x v="1"/>
    <x v="0"/>
    <x v="0"/>
    <s v="Audi A6 2.0 TDI, 2012, Diesel"/>
    <x v="126"/>
    <x v="126"/>
    <n v="13"/>
  </r>
  <r>
    <x v="9"/>
    <s v="Duster"/>
    <n v="2016"/>
    <x v="8"/>
    <n v="64000"/>
    <x v="0"/>
    <n v="0"/>
    <x v="1"/>
    <x v="0"/>
    <x v="0"/>
    <s v="Renault Duster RXE, 2016, Diesel"/>
    <x v="99"/>
    <x v="99"/>
    <n v="9"/>
  </r>
  <r>
    <x v="1"/>
    <s v="Grand Vitara"/>
    <n v="2023"/>
    <x v="12"/>
    <n v="9000"/>
    <x v="0"/>
    <n v="0"/>
    <x v="0"/>
    <x v="1"/>
    <x v="0"/>
    <s v="Maruti Suzuki Grand Vitara SMART HYBRID ALPHA, 2023, Petrol"/>
    <x v="44"/>
    <x v="44"/>
    <n v="2"/>
  </r>
  <r>
    <x v="11"/>
    <s v="Scorpio"/>
    <n v="2014"/>
    <x v="3"/>
    <n v="110000"/>
    <x v="0"/>
    <n v="0"/>
    <x v="1"/>
    <x v="0"/>
    <x v="0"/>
    <s v="Mahindra Scorpio VLX BS III, 2014, Diesel"/>
    <x v="289"/>
    <x v="289"/>
    <n v="11"/>
  </r>
  <r>
    <x v="1"/>
    <s v="Wagon R 1.0"/>
    <n v="2015"/>
    <x v="9"/>
    <n v="68000"/>
    <x v="0"/>
    <n v="0"/>
    <x v="0"/>
    <x v="2"/>
    <x v="0"/>
    <s v="Maruti Suzuki Wagon R 1.0 VXi CNG, 2015, CNG &amp; Hybrids"/>
    <x v="198"/>
    <x v="198"/>
    <n v="10"/>
  </r>
  <r>
    <x v="5"/>
    <s v="Creta"/>
    <n v="2018"/>
    <x v="5"/>
    <n v="23000"/>
    <x v="1"/>
    <n v="1"/>
    <x v="0"/>
    <x v="1"/>
    <x v="3"/>
    <s v="Hyundai Creta 1.6 SX (O), 2018, Petrol"/>
    <x v="606"/>
    <x v="606"/>
    <n v="7"/>
  </r>
  <r>
    <x v="5"/>
    <s v="Xcent Prime"/>
    <n v="2018"/>
    <x v="5"/>
    <n v="94000"/>
    <x v="0"/>
    <n v="0"/>
    <x v="1"/>
    <x v="0"/>
    <x v="0"/>
    <s v="Hyundai Xcent Prime 2018"/>
    <x v="179"/>
    <x v="179"/>
    <n v="7"/>
  </r>
  <r>
    <x v="5"/>
    <s v="Elite i20"/>
    <n v="2019"/>
    <x v="2"/>
    <n v="91571"/>
    <x v="0"/>
    <n v="0"/>
    <x v="0"/>
    <x v="1"/>
    <x v="0"/>
    <s v="Hyundai Elite i20 Asta Option, 2019, Petrol"/>
    <x v="280"/>
    <x v="280"/>
    <n v="6"/>
  </r>
  <r>
    <x v="7"/>
    <s v="BRV"/>
    <n v="2018"/>
    <x v="5"/>
    <n v="32000"/>
    <x v="0"/>
    <n v="0"/>
    <x v="1"/>
    <x v="2"/>
    <x v="0"/>
    <s v="Honda BR-V 2018 CNG 32000 Km Driven"/>
    <x v="370"/>
    <x v="370"/>
    <n v="7"/>
  </r>
  <r>
    <x v="1"/>
    <s v="Wagon-R-1-0"/>
    <n v="2015"/>
    <x v="9"/>
    <n v="75000"/>
    <x v="0"/>
    <n v="0"/>
    <x v="0"/>
    <x v="2"/>
    <x v="0"/>
    <s v="Maruti Suzuki Wagon R 1.0 LXi CNG, 2015, CNG &amp; Hybrids"/>
    <x v="479"/>
    <x v="479"/>
    <n v="10"/>
  </r>
  <r>
    <x v="1"/>
    <s v="Swift"/>
    <n v="2011"/>
    <x v="10"/>
    <n v="68000"/>
    <x v="1"/>
    <n v="1"/>
    <x v="1"/>
    <x v="2"/>
    <x v="0"/>
    <s v="Maruti Suzuki Swift 2011 CNG &amp; Hybrids Well Maintained"/>
    <x v="110"/>
    <x v="110"/>
    <n v="14"/>
  </r>
  <r>
    <x v="1"/>
    <s v="Ertiga"/>
    <n v="2016"/>
    <x v="8"/>
    <n v="114000"/>
    <x v="0"/>
    <n v="0"/>
    <x v="1"/>
    <x v="2"/>
    <x v="0"/>
    <s v="Maruti Suzuki Ertiga 1.5 LXI, 2016, CNG &amp; Hybrids"/>
    <x v="607"/>
    <x v="607"/>
    <n v="9"/>
  </r>
  <r>
    <x v="11"/>
    <s v="Scorpio"/>
    <n v="2018"/>
    <x v="5"/>
    <n v="85000"/>
    <x v="0"/>
    <n v="0"/>
    <x v="1"/>
    <x v="0"/>
    <x v="0"/>
    <s v="Mahindra Scorpio S11 MT 7S, 2018, Diesel"/>
    <x v="334"/>
    <x v="334"/>
    <n v="7"/>
  </r>
  <r>
    <x v="1"/>
    <s v="Vitara-Brezza"/>
    <n v="2021"/>
    <x v="11"/>
    <n v="72375"/>
    <x v="0"/>
    <n v="0"/>
    <x v="0"/>
    <x v="2"/>
    <x v="3"/>
    <s v="Maruti Suzuki Vitara Brezza 1.5 VXI, 2021, CNG &amp; Hybrids"/>
    <x v="32"/>
    <x v="32"/>
    <n v="4"/>
  </r>
  <r>
    <x v="6"/>
    <s v="Seltos"/>
    <n v="2019"/>
    <x v="2"/>
    <n v="79000"/>
    <x v="0"/>
    <n v="0"/>
    <x v="1"/>
    <x v="1"/>
    <x v="0"/>
    <s v="Kia Seltos 1.4 GTX+ MT, 2019, Petrol"/>
    <x v="65"/>
    <x v="65"/>
    <n v="6"/>
  </r>
  <r>
    <x v="1"/>
    <s v="Eeco"/>
    <n v="2016"/>
    <x v="8"/>
    <n v="152000"/>
    <x v="1"/>
    <n v="1"/>
    <x v="1"/>
    <x v="2"/>
    <x v="0"/>
    <s v="Maruti Suzuki Eeco 2016 CNG &amp; Hybrids 152000 Km Driven"/>
    <x v="608"/>
    <x v="608"/>
    <n v="9"/>
  </r>
  <r>
    <x v="1"/>
    <s v="Jimny"/>
    <n v="2023"/>
    <x v="12"/>
    <n v="5500"/>
    <x v="0"/>
    <n v="0"/>
    <x v="0"/>
    <x v="1"/>
    <x v="0"/>
    <s v="Maruti Suzuki Jimny Alpha MT, 2023, Petrol"/>
    <x v="385"/>
    <x v="385"/>
    <n v="2"/>
  </r>
  <r>
    <x v="5"/>
    <s v="Verna"/>
    <n v="2013"/>
    <x v="14"/>
    <n v="60000"/>
    <x v="0"/>
    <n v="0"/>
    <x v="1"/>
    <x v="1"/>
    <x v="0"/>
    <s v="Hyundai Verna 1.6 SX VTVT, 2013, Petrol"/>
    <x v="179"/>
    <x v="179"/>
    <n v="12"/>
  </r>
  <r>
    <x v="1"/>
    <s v="Wagon-R-1-0"/>
    <n v="2023"/>
    <x v="12"/>
    <n v="56000"/>
    <x v="1"/>
    <n v="1"/>
    <x v="0"/>
    <x v="2"/>
    <x v="0"/>
    <s v="Maruti Suzuki Wagon R 1.0 2023 CNG &amp; Hybrids Good Condition"/>
    <x v="96"/>
    <x v="96"/>
    <n v="2"/>
  </r>
  <r>
    <x v="1"/>
    <s v="Baleno"/>
    <n v="2017"/>
    <x v="1"/>
    <n v="65000"/>
    <x v="1"/>
    <n v="1"/>
    <x v="1"/>
    <x v="2"/>
    <x v="0"/>
    <s v="Maruti Suzuki Baleno 2015-2019 1.2 Zeta AT, 2017, CNG &amp; Hybrids"/>
    <x v="305"/>
    <x v="305"/>
    <n v="8"/>
  </r>
  <r>
    <x v="1"/>
    <s v="Eeco"/>
    <n v="2012"/>
    <x v="6"/>
    <n v="105000"/>
    <x v="1"/>
    <n v="1"/>
    <x v="1"/>
    <x v="2"/>
    <x v="0"/>
    <s v="Maruti Suzuki Eeco 2012 CNG &amp; Hybrids Good Condition"/>
    <x v="91"/>
    <x v="91"/>
    <n v="13"/>
  </r>
  <r>
    <x v="0"/>
    <s v="Polo"/>
    <n v="2016"/>
    <x v="8"/>
    <n v="37000"/>
    <x v="1"/>
    <n v="1"/>
    <x v="1"/>
    <x v="1"/>
    <x v="0"/>
    <s v="Volkswagen Polo 1.2 GT TSI, 2016, Petrol"/>
    <x v="5"/>
    <x v="5"/>
    <n v="9"/>
  </r>
  <r>
    <x v="1"/>
    <s v="Alto-K10"/>
    <n v="2015"/>
    <x v="9"/>
    <n v="52000"/>
    <x v="1"/>
    <n v="1"/>
    <x v="1"/>
    <x v="2"/>
    <x v="0"/>
    <s v="Maruti Suzuki Alto K10 VXI AMT, 2015, CNG &amp; Hybrids"/>
    <x v="369"/>
    <x v="369"/>
    <n v="10"/>
  </r>
  <r>
    <x v="4"/>
    <s v="Corolla Altis"/>
    <n v="2015"/>
    <x v="9"/>
    <n v="54419"/>
    <x v="0"/>
    <n v="0"/>
    <x v="1"/>
    <x v="2"/>
    <x v="0"/>
    <s v="Toyota Corolla Altis 1.8 G, 2015, CNG &amp; Hybrids"/>
    <x v="188"/>
    <x v="188"/>
    <n v="10"/>
  </r>
  <r>
    <x v="11"/>
    <s v="Scorpio"/>
    <n v="2016"/>
    <x v="8"/>
    <n v="90000"/>
    <x v="0"/>
    <n v="0"/>
    <x v="1"/>
    <x v="0"/>
    <x v="0"/>
    <s v="Mahindra Scorpio S10, 2016, Diesel"/>
    <x v="192"/>
    <x v="192"/>
    <n v="9"/>
  </r>
  <r>
    <x v="1"/>
    <s v="Ertiga"/>
    <n v="2019"/>
    <x v="2"/>
    <n v="64000"/>
    <x v="1"/>
    <n v="1"/>
    <x v="1"/>
    <x v="2"/>
    <x v="0"/>
    <s v="Maruti Suzuki Ertiga VXI AT Petrol, 2019, CNG &amp; Hybrids"/>
    <x v="338"/>
    <x v="338"/>
    <n v="6"/>
  </r>
  <r>
    <x v="11"/>
    <s v="XUV 300"/>
    <n v="2019"/>
    <x v="2"/>
    <n v="85000"/>
    <x v="1"/>
    <n v="1"/>
    <x v="0"/>
    <x v="0"/>
    <x v="0"/>
    <s v="Mahindra XUV300 W8 AMT Diesel, 2019, Diesel"/>
    <x v="111"/>
    <x v="111"/>
    <n v="6"/>
  </r>
  <r>
    <x v="5"/>
    <s v="Creta"/>
    <n v="2015"/>
    <x v="9"/>
    <n v="66698"/>
    <x v="0"/>
    <n v="0"/>
    <x v="1"/>
    <x v="0"/>
    <x v="0"/>
    <s v="Hyundai Creta 1.6 CRDi SX Plus, 2015, Diesel"/>
    <x v="156"/>
    <x v="156"/>
    <n v="10"/>
  </r>
  <r>
    <x v="5"/>
    <s v="New i20"/>
    <n v="2020"/>
    <x v="4"/>
    <n v="47000"/>
    <x v="0"/>
    <n v="0"/>
    <x v="1"/>
    <x v="0"/>
    <x v="0"/>
    <s v="Hyundai New i20 2020 Diesel 47000 Km Driven"/>
    <x v="81"/>
    <x v="81"/>
    <n v="5"/>
  </r>
  <r>
    <x v="4"/>
    <s v="Innova Crysta"/>
    <n v="2018"/>
    <x v="5"/>
    <n v="150000"/>
    <x v="0"/>
    <n v="0"/>
    <x v="0"/>
    <x v="0"/>
    <x v="0"/>
    <s v="Toyota Innova Crysta 2.4 G MT, 2018, Diesel"/>
    <x v="609"/>
    <x v="609"/>
    <n v="7"/>
  </r>
  <r>
    <x v="1"/>
    <s v="Baleno"/>
    <n v="2016"/>
    <x v="8"/>
    <n v="25000"/>
    <x v="0"/>
    <n v="0"/>
    <x v="0"/>
    <x v="1"/>
    <x v="1"/>
    <s v="Maruti Suzuki Baleno 1.2 Delta, 2016, Petrol"/>
    <x v="139"/>
    <x v="139"/>
    <n v="9"/>
  </r>
  <r>
    <x v="7"/>
    <s v="WRV"/>
    <n v="2017"/>
    <x v="1"/>
    <n v="56000"/>
    <x v="0"/>
    <n v="0"/>
    <x v="0"/>
    <x v="0"/>
    <x v="0"/>
    <s v="SUNROOF TOP MODEL Honda WR-V VX 2017 Diesel Good Condition"/>
    <x v="177"/>
    <x v="177"/>
    <n v="8"/>
  </r>
  <r>
    <x v="1"/>
    <s v="Alto-800"/>
    <n v="2017"/>
    <x v="1"/>
    <n v="54000"/>
    <x v="0"/>
    <n v="0"/>
    <x v="1"/>
    <x v="2"/>
    <x v="0"/>
    <s v="Maruti Suzuki Alto 800 2017 CNG &amp; Hybrids 54000 Km Driven"/>
    <x v="386"/>
    <x v="386"/>
    <n v="8"/>
  </r>
  <r>
    <x v="5"/>
    <s v="Verna"/>
    <n v="2024"/>
    <x v="17"/>
    <n v="8499"/>
    <x v="1"/>
    <n v="1"/>
    <x v="0"/>
    <x v="1"/>
    <x v="1"/>
    <s v="Hyundai Verna 1.5 SX (O) IVT, 2024, Petrol"/>
    <x v="610"/>
    <x v="610"/>
    <n v="1"/>
  </r>
  <r>
    <x v="5"/>
    <s v="Elite i20"/>
    <n v="2018"/>
    <x v="5"/>
    <n v="63512"/>
    <x v="0"/>
    <n v="0"/>
    <x v="0"/>
    <x v="1"/>
    <x v="0"/>
    <s v="Hyundai Elite i20 Asta 1.2 (O), 2018, Petrol"/>
    <x v="12"/>
    <x v="12"/>
    <n v="7"/>
  </r>
  <r>
    <x v="1"/>
    <s v="Wagon-R"/>
    <n v="2016"/>
    <x v="8"/>
    <n v="57000"/>
    <x v="1"/>
    <n v="1"/>
    <x v="0"/>
    <x v="1"/>
    <x v="0"/>
    <s v="Maruti Suzuki Wagon R vxi auto 2016 ."/>
    <x v="292"/>
    <x v="292"/>
    <n v="9"/>
  </r>
  <r>
    <x v="14"/>
    <s v="Fabia"/>
    <n v="2010"/>
    <x v="0"/>
    <n v="88000"/>
    <x v="1"/>
    <n v="1"/>
    <x v="1"/>
    <x v="1"/>
    <x v="0"/>
    <s v="Skoda Fabia 2010 Petrol Well Maintained"/>
    <x v="281"/>
    <x v="281"/>
    <n v="15"/>
  </r>
  <r>
    <x v="5"/>
    <s v="i10"/>
    <n v="2013"/>
    <x v="14"/>
    <n v="62000"/>
    <x v="0"/>
    <n v="0"/>
    <x v="1"/>
    <x v="2"/>
    <x v="0"/>
    <s v="Hyundai i10 Sportz Option, 2013, CNG &amp; Hybrids"/>
    <x v="99"/>
    <x v="99"/>
    <n v="12"/>
  </r>
  <r>
    <x v="5"/>
    <s v="Grand i10"/>
    <n v="2015"/>
    <x v="9"/>
    <n v="53000"/>
    <x v="1"/>
    <n v="1"/>
    <x v="0"/>
    <x v="2"/>
    <x v="0"/>
    <s v="Hyundai Grand i10 2013-2016 Asta AT CNG, 2015, CNG &amp; Hybrids"/>
    <x v="216"/>
    <x v="216"/>
    <n v="10"/>
  </r>
  <r>
    <x v="14"/>
    <s v="Octavia"/>
    <n v="2015"/>
    <x v="9"/>
    <n v="150000"/>
    <x v="1"/>
    <n v="1"/>
    <x v="0"/>
    <x v="0"/>
    <x v="0"/>
    <s v="Skoda Octavia 2.0 TDI Style Plus AT, 2015, Diesel"/>
    <x v="30"/>
    <x v="30"/>
    <n v="10"/>
  </r>
  <r>
    <x v="1"/>
    <s v="Alto"/>
    <n v="2008"/>
    <x v="18"/>
    <n v="82000"/>
    <x v="0"/>
    <n v="0"/>
    <x v="1"/>
    <x v="1"/>
    <x v="0"/>
    <s v="Maruti Suzuki Alto 2005-2010 LXi BSIII, 2008, Petrol"/>
    <x v="611"/>
    <x v="611"/>
    <n v="17"/>
  </r>
  <r>
    <x v="7"/>
    <s v="Amaze"/>
    <n v="2016"/>
    <x v="8"/>
    <n v="39000"/>
    <x v="0"/>
    <n v="0"/>
    <x v="1"/>
    <x v="1"/>
    <x v="0"/>
    <s v="Honda Amaze 2016 Petrol 39000 good condition"/>
    <x v="225"/>
    <x v="225"/>
    <n v="9"/>
  </r>
  <r>
    <x v="1"/>
    <s v="Baleno"/>
    <n v="2019"/>
    <x v="2"/>
    <n v="110000"/>
    <x v="1"/>
    <n v="1"/>
    <x v="0"/>
    <x v="1"/>
    <x v="0"/>
    <s v="Maruti Suzuki Baleno 2019 Delta Automatic"/>
    <x v="183"/>
    <x v="183"/>
    <n v="6"/>
  </r>
  <r>
    <x v="1"/>
    <s v="Omni"/>
    <n v="2018"/>
    <x v="5"/>
    <n v="80000"/>
    <x v="1"/>
    <n v="1"/>
    <x v="0"/>
    <x v="2"/>
    <x v="0"/>
    <s v="Maruti Suzuki Omni 2018"/>
    <x v="91"/>
    <x v="91"/>
    <n v="7"/>
  </r>
  <r>
    <x v="1"/>
    <s v="Ertiga"/>
    <n v="2014"/>
    <x v="3"/>
    <n v="75871"/>
    <x v="0"/>
    <n v="0"/>
    <x v="1"/>
    <x v="2"/>
    <x v="0"/>
    <s v="Maruti Suzuki Ertiga, 2014, CNG &amp; Hybrids"/>
    <x v="52"/>
    <x v="52"/>
    <n v="11"/>
  </r>
  <r>
    <x v="5"/>
    <s v="Creta"/>
    <n v="2016"/>
    <x v="8"/>
    <n v="106000"/>
    <x v="1"/>
    <n v="1"/>
    <x v="1"/>
    <x v="0"/>
    <x v="0"/>
    <s v="Hyundai Creta 1.6 CRDi AT SX Plus, 2016, Diesel"/>
    <x v="355"/>
    <x v="355"/>
    <n v="9"/>
  </r>
  <r>
    <x v="5"/>
    <s v="i20"/>
    <n v="2016"/>
    <x v="8"/>
    <n v="62000"/>
    <x v="0"/>
    <n v="0"/>
    <x v="1"/>
    <x v="1"/>
    <x v="0"/>
    <s v="Hyundai i20 Sportz 1.2 MT, 2016, Petrol"/>
    <x v="29"/>
    <x v="29"/>
    <n v="9"/>
  </r>
  <r>
    <x v="1"/>
    <s v="Wagon-R-1-0"/>
    <n v="2014"/>
    <x v="3"/>
    <n v="97000"/>
    <x v="0"/>
    <n v="0"/>
    <x v="1"/>
    <x v="2"/>
    <x v="0"/>
    <s v="Maruti Suzuki Wagon R 1.0 2013-2019 LXi CNG, 2014, CNG &amp; Hybrids"/>
    <x v="39"/>
    <x v="39"/>
    <n v="11"/>
  </r>
  <r>
    <x v="1"/>
    <s v="Wagon-R"/>
    <n v="2012"/>
    <x v="6"/>
    <n v="146000"/>
    <x v="0"/>
    <n v="0"/>
    <x v="1"/>
    <x v="2"/>
    <x v="0"/>
    <s v="Wagon R MEERUT RTO UP 15  NUMBER"/>
    <x v="115"/>
    <x v="115"/>
    <n v="13"/>
  </r>
  <r>
    <x v="20"/>
    <s v="Compass"/>
    <n v="2018"/>
    <x v="5"/>
    <n v="69000"/>
    <x v="0"/>
    <n v="0"/>
    <x v="0"/>
    <x v="0"/>
    <x v="0"/>
    <s v="Jeep Compass 2.0 Limited, 2018, Diesel"/>
    <x v="612"/>
    <x v="612"/>
    <n v="7"/>
  </r>
  <r>
    <x v="7"/>
    <s v="City"/>
    <n v="2015"/>
    <x v="9"/>
    <n v="67000"/>
    <x v="1"/>
    <n v="1"/>
    <x v="1"/>
    <x v="2"/>
    <x v="0"/>
    <s v="Honda City, 2015, CNG &amp; Hybrids"/>
    <x v="1"/>
    <x v="1"/>
    <n v="10"/>
  </r>
  <r>
    <x v="1"/>
    <s v="S-Cross"/>
    <n v="2019"/>
    <x v="2"/>
    <n v="53000"/>
    <x v="0"/>
    <n v="0"/>
    <x v="0"/>
    <x v="0"/>
    <x v="0"/>
    <s v="Maruti Suzuki S-Cross 2019 Diesel Well Maintained"/>
    <x v="370"/>
    <x v="370"/>
    <n v="6"/>
  </r>
  <r>
    <x v="1"/>
    <s v="Alto-800"/>
    <n v="2015"/>
    <x v="9"/>
    <n v="81000"/>
    <x v="1"/>
    <n v="1"/>
    <x v="1"/>
    <x v="2"/>
    <x v="0"/>
    <s v="Maruti Suzuki Alto 800 2012-2016 CNG LXI, 2015, CNG &amp; Hybrids"/>
    <x v="114"/>
    <x v="114"/>
    <n v="10"/>
  </r>
  <r>
    <x v="7"/>
    <s v="City Hybrid eHEV"/>
    <n v="2018"/>
    <x v="5"/>
    <n v="55000"/>
    <x v="1"/>
    <n v="1"/>
    <x v="1"/>
    <x v="1"/>
    <x v="0"/>
    <s v="V good condition service all service center insurance 0 dep 03/02/2025"/>
    <x v="32"/>
    <x v="32"/>
    <n v="7"/>
  </r>
  <r>
    <x v="1"/>
    <s v="Swift"/>
    <n v="2011"/>
    <x v="10"/>
    <n v="111000"/>
    <x v="0"/>
    <n v="0"/>
    <x v="1"/>
    <x v="0"/>
    <x v="0"/>
    <s v="Maruti Suzuki Swift 2011-2014 VDI, 2011, Diesel"/>
    <x v="9"/>
    <x v="9"/>
    <n v="14"/>
  </r>
  <r>
    <x v="7"/>
    <s v="City"/>
    <n v="2012"/>
    <x v="6"/>
    <n v="96266"/>
    <x v="0"/>
    <n v="0"/>
    <x v="0"/>
    <x v="1"/>
    <x v="0"/>
    <s v="Honda City 2011-2013 V MT AVN, 2012, Petrol"/>
    <x v="6"/>
    <x v="6"/>
    <n v="13"/>
  </r>
  <r>
    <x v="1"/>
    <s v="Swift"/>
    <n v="2018"/>
    <x v="5"/>
    <n v="78000"/>
    <x v="0"/>
    <n v="0"/>
    <x v="0"/>
    <x v="0"/>
    <x v="0"/>
    <s v="Maruti Suzuki Swift VDI Optional, 2018, Diesel"/>
    <x v="107"/>
    <x v="107"/>
    <n v="7"/>
  </r>
  <r>
    <x v="5"/>
    <s v="Eon"/>
    <n v="2012"/>
    <x v="6"/>
    <n v="49000"/>
    <x v="0"/>
    <n v="0"/>
    <x v="0"/>
    <x v="1"/>
    <x v="0"/>
    <s v="Hyundai EON Magna +, 2012, Petrol"/>
    <x v="116"/>
    <x v="116"/>
    <n v="13"/>
  </r>
  <r>
    <x v="5"/>
    <s v="i10"/>
    <n v="2010"/>
    <x v="0"/>
    <n v="76000"/>
    <x v="0"/>
    <n v="0"/>
    <x v="0"/>
    <x v="1"/>
    <x v="0"/>
    <s v="Hyundai i10 2007-2010 Sportz 1.2, 2010, Petrol"/>
    <x v="225"/>
    <x v="225"/>
    <n v="15"/>
  </r>
  <r>
    <x v="1"/>
    <s v="Ciaz"/>
    <n v="2019"/>
    <x v="2"/>
    <n v="52000"/>
    <x v="0"/>
    <n v="0"/>
    <x v="1"/>
    <x v="1"/>
    <x v="0"/>
    <s v="Maruti Suzuki Ciaz Smart Hybrid Zeta, 2019, Petrol"/>
    <x v="27"/>
    <x v="27"/>
    <n v="6"/>
  </r>
  <r>
    <x v="5"/>
    <s v="Grand i10"/>
    <n v="2015"/>
    <x v="9"/>
    <n v="53000"/>
    <x v="1"/>
    <n v="1"/>
    <x v="0"/>
    <x v="2"/>
    <x v="0"/>
    <s v="Hyundai Grand i10 2013-2016 Asta CNG, 2015, CNG &amp; Hybrids"/>
    <x v="216"/>
    <x v="216"/>
    <n v="10"/>
  </r>
  <r>
    <x v="7"/>
    <s v="Amaze"/>
    <n v="2017"/>
    <x v="1"/>
    <n v="55000"/>
    <x v="0"/>
    <n v="0"/>
    <x v="0"/>
    <x v="1"/>
    <x v="0"/>
    <s v="Honda Amaze 1.2 SMT I VTEC, 2017, Petrol"/>
    <x v="6"/>
    <x v="6"/>
    <n v="8"/>
  </r>
  <r>
    <x v="4"/>
    <s v="Etios"/>
    <n v="2016"/>
    <x v="8"/>
    <n v="50000"/>
    <x v="0"/>
    <n v="0"/>
    <x v="0"/>
    <x v="2"/>
    <x v="0"/>
    <s v="Toyota Etios 2014-2016 VX, 2016, CNG &amp; Hybrids"/>
    <x v="17"/>
    <x v="17"/>
    <n v="9"/>
  </r>
  <r>
    <x v="1"/>
    <s v="Vitara Brezza"/>
    <n v="2018"/>
    <x v="5"/>
    <n v="67000"/>
    <x v="1"/>
    <n v="1"/>
    <x v="0"/>
    <x v="0"/>
    <x v="0"/>
    <s v="Maruti Suzuki Vitara Brezza ZDi Plus AMT Dual Tone, 2018, Diesel"/>
    <x v="112"/>
    <x v="112"/>
    <n v="7"/>
  </r>
  <r>
    <x v="9"/>
    <s v="KWID"/>
    <n v="2016"/>
    <x v="8"/>
    <n v="85000"/>
    <x v="0"/>
    <n v="0"/>
    <x v="0"/>
    <x v="2"/>
    <x v="0"/>
    <s v="Renault KWID RXT Optional, 2016, CNG &amp; Hybrids"/>
    <x v="613"/>
    <x v="613"/>
    <n v="9"/>
  </r>
  <r>
    <x v="1"/>
    <s v="S-Presso"/>
    <n v="2022"/>
    <x v="13"/>
    <n v="7253"/>
    <x v="0"/>
    <n v="0"/>
    <x v="0"/>
    <x v="1"/>
    <x v="0"/>
    <s v="Maruti Suzuki S-Presso VXI Plus, 2022, Petrol"/>
    <x v="266"/>
    <x v="266"/>
    <n v="3"/>
  </r>
  <r>
    <x v="5"/>
    <s v="i20"/>
    <n v="2015"/>
    <x v="9"/>
    <n v="35000"/>
    <x v="0"/>
    <n v="0"/>
    <x v="0"/>
    <x v="0"/>
    <x v="0"/>
    <s v="Hyundai i20 e 2014-2015 Sportz 1.4 CRDi, 2015, Diesel"/>
    <x v="305"/>
    <x v="305"/>
    <n v="10"/>
  </r>
  <r>
    <x v="1"/>
    <s v="Ertiga"/>
    <n v="2013"/>
    <x v="14"/>
    <n v="56000"/>
    <x v="0"/>
    <n v="0"/>
    <x v="1"/>
    <x v="2"/>
    <x v="0"/>
    <s v="Maruti Suzuki Ertiga 2012-2015 VXI CNG, 2013, CNG &amp; Hybrids"/>
    <x v="183"/>
    <x v="183"/>
    <n v="12"/>
  </r>
  <r>
    <x v="11"/>
    <s v="XUV500"/>
    <n v="2013"/>
    <x v="14"/>
    <n v="81453"/>
    <x v="0"/>
    <n v="0"/>
    <x v="0"/>
    <x v="0"/>
    <x v="0"/>
    <s v="Mahindra XUV500 W8, 2013, Diesel"/>
    <x v="93"/>
    <x v="93"/>
    <n v="12"/>
  </r>
  <r>
    <x v="1"/>
    <s v="Swift-Dzire"/>
    <n v="2019"/>
    <x v="2"/>
    <n v="82000"/>
    <x v="0"/>
    <n v="0"/>
    <x v="0"/>
    <x v="0"/>
    <x v="0"/>
    <s v="Maruti Suzuki Swift Dzire ZDI PlusÂ , 2019, Diesel"/>
    <x v="274"/>
    <x v="274"/>
    <n v="6"/>
  </r>
  <r>
    <x v="7"/>
    <s v="CR-V"/>
    <n v="2015"/>
    <x v="9"/>
    <n v="70000"/>
    <x v="1"/>
    <n v="1"/>
    <x v="0"/>
    <x v="2"/>
    <x v="0"/>
    <s v="Honda CR-V 2.4 4WD AT, 2015, CNG &amp; Hybrids"/>
    <x v="41"/>
    <x v="41"/>
    <n v="10"/>
  </r>
  <r>
    <x v="1"/>
    <s v="Ertiga"/>
    <n v="2019"/>
    <x v="2"/>
    <n v="63000"/>
    <x v="1"/>
    <n v="1"/>
    <x v="1"/>
    <x v="2"/>
    <x v="0"/>
    <s v="Maruti Suzuki Ertiga 2022-2023 VXI CNG, 2019, CNG &amp; Hybrids"/>
    <x v="338"/>
    <x v="338"/>
    <n v="6"/>
  </r>
  <r>
    <x v="1"/>
    <s v="Wagon-R"/>
    <n v="2022"/>
    <x v="13"/>
    <n v="65000"/>
    <x v="1"/>
    <n v="1"/>
    <x v="1"/>
    <x v="2"/>
    <x v="0"/>
    <s v="Maruti Suzuki Wagon R 2022 CNG &amp; Hybrids 65000 Km Driven"/>
    <x v="150"/>
    <x v="150"/>
    <n v="3"/>
  </r>
  <r>
    <x v="1"/>
    <s v="Alto-800"/>
    <n v="2015"/>
    <x v="9"/>
    <n v="73000"/>
    <x v="0"/>
    <n v="0"/>
    <x v="1"/>
    <x v="1"/>
    <x v="0"/>
    <s v="Maruti Suzuki Alto 800 2015 Petrol 72000 Km Driven"/>
    <x v="201"/>
    <x v="201"/>
    <n v="10"/>
  </r>
  <r>
    <x v="7"/>
    <s v="City"/>
    <n v="2014"/>
    <x v="3"/>
    <n v="153000"/>
    <x v="0"/>
    <n v="0"/>
    <x v="0"/>
    <x v="1"/>
    <x v="0"/>
    <s v="Honda City 2014-2015 i VTEC SV, 2014, Petrol"/>
    <x v="93"/>
    <x v="93"/>
    <n v="11"/>
  </r>
  <r>
    <x v="1"/>
    <s v="Celerio"/>
    <n v="2015"/>
    <x v="9"/>
    <n v="55000"/>
    <x v="0"/>
    <n v="0"/>
    <x v="1"/>
    <x v="2"/>
    <x v="0"/>
    <s v="Maruti Suzuki Celerio 2014-2017 Green VXI, 2015, CNG &amp; Hybrids"/>
    <x v="369"/>
    <x v="369"/>
    <n v="10"/>
  </r>
  <r>
    <x v="5"/>
    <s v="Xcent"/>
    <n v="2015"/>
    <x v="9"/>
    <n v="85000"/>
    <x v="0"/>
    <n v="0"/>
    <x v="0"/>
    <x v="1"/>
    <x v="0"/>
    <s v="Hyundai Xcent 1.2 VTVT S, 2015, Petrol"/>
    <x v="15"/>
    <x v="15"/>
    <n v="10"/>
  </r>
  <r>
    <x v="7"/>
    <s v="City"/>
    <n v="2010"/>
    <x v="0"/>
    <n v="86000"/>
    <x v="0"/>
    <n v="0"/>
    <x v="1"/>
    <x v="2"/>
    <x v="0"/>
    <s v="Honda City S MT, 2010, CNG &amp; Hybrids"/>
    <x v="115"/>
    <x v="115"/>
    <n v="15"/>
  </r>
  <r>
    <x v="5"/>
    <s v="Creta"/>
    <n v="2017"/>
    <x v="1"/>
    <n v="58789"/>
    <x v="0"/>
    <n v="0"/>
    <x v="0"/>
    <x v="0"/>
    <x v="0"/>
    <s v="Hyundai Creta 1.4 E Plus CRDi, 2017, Diesel"/>
    <x v="87"/>
    <x v="87"/>
    <n v="8"/>
  </r>
  <r>
    <x v="1"/>
    <s v="Estilo"/>
    <n v="2011"/>
    <x v="10"/>
    <n v="88000"/>
    <x v="0"/>
    <n v="0"/>
    <x v="0"/>
    <x v="1"/>
    <x v="0"/>
    <s v="New tyres and new battery vehicle was on good condition"/>
    <x v="85"/>
    <x v="85"/>
    <n v="14"/>
  </r>
  <r>
    <x v="1"/>
    <s v="Celerio"/>
    <n v="2019"/>
    <x v="2"/>
    <n v="78000"/>
    <x v="0"/>
    <n v="0"/>
    <x v="0"/>
    <x v="2"/>
    <x v="0"/>
    <s v="Maruti Suzuki Celerio VXI(O), 2019, CNG &amp; Hybrids"/>
    <x v="217"/>
    <x v="217"/>
    <n v="6"/>
  </r>
  <r>
    <x v="1"/>
    <s v="Alto-K10"/>
    <n v="2011"/>
    <x v="10"/>
    <n v="78000"/>
    <x v="1"/>
    <n v="1"/>
    <x v="0"/>
    <x v="2"/>
    <x v="0"/>
    <s v="Maruti Suzuki Alto K10  Nov 2011 with CNG Fitted"/>
    <x v="74"/>
    <x v="74"/>
    <n v="14"/>
  </r>
  <r>
    <x v="1"/>
    <s v="Baleno"/>
    <n v="2018"/>
    <x v="5"/>
    <n v="66000"/>
    <x v="1"/>
    <n v="1"/>
    <x v="1"/>
    <x v="2"/>
    <x v="0"/>
    <s v="Maruti Suzuki Baleno 1.2 Delta AT, 2018, CNG &amp; Hybrids"/>
    <x v="139"/>
    <x v="139"/>
    <n v="7"/>
  </r>
  <r>
    <x v="1"/>
    <s v="Alto-800"/>
    <n v="2016"/>
    <x v="8"/>
    <n v="57000"/>
    <x v="0"/>
    <n v="0"/>
    <x v="0"/>
    <x v="1"/>
    <x v="0"/>
    <s v="Maruti Suzuki Alto 800 2016"/>
    <x v="39"/>
    <x v="39"/>
    <n v="9"/>
  </r>
  <r>
    <x v="21"/>
    <s v="Terrano"/>
    <n v="2018"/>
    <x v="5"/>
    <n v="121000"/>
    <x v="0"/>
    <n v="0"/>
    <x v="0"/>
    <x v="0"/>
    <x v="0"/>
    <s v="Nissan Terrano XE D, 2018, Diesel"/>
    <x v="154"/>
    <x v="154"/>
    <n v="7"/>
  </r>
  <r>
    <x v="13"/>
    <s v="Zest"/>
    <n v="2015"/>
    <x v="9"/>
    <n v="76000"/>
    <x v="0"/>
    <n v="0"/>
    <x v="0"/>
    <x v="0"/>
    <x v="0"/>
    <s v="Tata Zest  Quadrajet 1.3 XM, 2015, Diesel"/>
    <x v="158"/>
    <x v="158"/>
    <n v="10"/>
  </r>
  <r>
    <x v="0"/>
    <s v="Polo"/>
    <n v="2013"/>
    <x v="14"/>
    <n v="100000"/>
    <x v="0"/>
    <n v="0"/>
    <x v="1"/>
    <x v="0"/>
    <x v="0"/>
    <s v="à¤ªà¥ˆà¤¸à¥‡ à¤•à¥€  à¤‡à¤®à¤°à¤œà¥‡à¤‚à¤¸à¥€ à¤¹à¥ˆ Volkswagen Polo 2013 Diesel 100000 Km Driven"/>
    <x v="201"/>
    <x v="201"/>
    <n v="12"/>
  </r>
  <r>
    <x v="9"/>
    <s v="KWID"/>
    <n v="2019"/>
    <x v="2"/>
    <n v="42000"/>
    <x v="1"/>
    <n v="1"/>
    <x v="1"/>
    <x v="2"/>
    <x v="0"/>
    <s v="Renault KWID 2019 CNG &amp; Hybrids 42000 Km Driven"/>
    <x v="198"/>
    <x v="198"/>
    <n v="6"/>
  </r>
  <r>
    <x v="5"/>
    <s v="Verna"/>
    <n v="2019"/>
    <x v="2"/>
    <n v="39000"/>
    <x v="1"/>
    <n v="1"/>
    <x v="0"/>
    <x v="2"/>
    <x v="1"/>
    <s v="Hyundai Verna VTVT 1.6 AT SX Option, 2019, CNG &amp; Hybrids"/>
    <x v="234"/>
    <x v="234"/>
    <n v="6"/>
  </r>
  <r>
    <x v="12"/>
    <s v="GL-Class"/>
    <n v="2010"/>
    <x v="0"/>
    <n v="143000"/>
    <x v="1"/>
    <n v="1"/>
    <x v="1"/>
    <x v="0"/>
    <x v="0"/>
    <s v="Mercedes-Benz GL-Class 350 CDI Blue Efficiency, 2010, Diesel"/>
    <x v="172"/>
    <x v="172"/>
    <n v="15"/>
  </r>
  <r>
    <x v="1"/>
    <s v="Alto-K10"/>
    <n v="2018"/>
    <x v="5"/>
    <n v="58296"/>
    <x v="1"/>
    <n v="1"/>
    <x v="0"/>
    <x v="1"/>
    <x v="0"/>
    <s v="Maruti Suzuki Alto K10 VXI Airbag, 2018, Petrol"/>
    <x v="144"/>
    <x v="144"/>
    <n v="7"/>
  </r>
  <r>
    <x v="1"/>
    <s v="Swift-Dzire"/>
    <n v="2018"/>
    <x v="5"/>
    <n v="118000"/>
    <x v="0"/>
    <n v="0"/>
    <x v="1"/>
    <x v="0"/>
    <x v="0"/>
    <s v="Maruti Suzuki Swift Dzire Vdi BSIV, 2018, Diesel"/>
    <x v="53"/>
    <x v="53"/>
    <n v="7"/>
  </r>
  <r>
    <x v="13"/>
    <s v="Tigor"/>
    <n v="2018"/>
    <x v="5"/>
    <n v="54750"/>
    <x v="1"/>
    <n v="1"/>
    <x v="0"/>
    <x v="2"/>
    <x v="0"/>
    <s v="Tata Tigor 1.2 Revotron XZA AMT, 2018, CNG &amp; Hybrids"/>
    <x v="64"/>
    <x v="64"/>
    <n v="7"/>
  </r>
  <r>
    <x v="0"/>
    <s v="VentoTest"/>
    <n v="2012"/>
    <x v="6"/>
    <n v="116000"/>
    <x v="0"/>
    <n v="0"/>
    <x v="0"/>
    <x v="0"/>
    <x v="0"/>
    <s v="Volkswagen Vento 2010-2013 Diesel Highline, 2012, Diesel"/>
    <x v="614"/>
    <x v="614"/>
    <n v="13"/>
  </r>
  <r>
    <x v="5"/>
    <s v="Creta"/>
    <n v="2022"/>
    <x v="13"/>
    <n v="16000"/>
    <x v="0"/>
    <n v="0"/>
    <x v="0"/>
    <x v="1"/>
    <x v="0"/>
    <s v="Hyundai Creta 1.5 SX, 2022, Petrol"/>
    <x v="113"/>
    <x v="113"/>
    <n v="3"/>
  </r>
  <r>
    <x v="4"/>
    <s v="Fortuner"/>
    <n v="2015"/>
    <x v="9"/>
    <n v="98000"/>
    <x v="0"/>
    <n v="0"/>
    <x v="1"/>
    <x v="0"/>
    <x v="4"/>
    <s v="Toyota Fortuner 3.0 4x4 Manual, 2015, Diesel"/>
    <x v="199"/>
    <x v="199"/>
    <n v="10"/>
  </r>
  <r>
    <x v="5"/>
    <s v="i20"/>
    <n v="2013"/>
    <x v="14"/>
    <n v="71000"/>
    <x v="0"/>
    <n v="0"/>
    <x v="1"/>
    <x v="2"/>
    <x v="0"/>
    <s v="Hyundai i20 1.2 Asta, 2013, CNG &amp; Hybrids"/>
    <x v="51"/>
    <x v="51"/>
    <n v="12"/>
  </r>
  <r>
    <x v="1"/>
    <s v="Sx4"/>
    <n v="2009"/>
    <x v="16"/>
    <n v="99000"/>
    <x v="0"/>
    <n v="0"/>
    <x v="1"/>
    <x v="2"/>
    <x v="0"/>
    <s v="Maruti Suzuki SX4 2009 CNG &amp; Hybrids 99000 Km Driven"/>
    <x v="15"/>
    <x v="15"/>
    <n v="16"/>
  </r>
  <r>
    <x v="11"/>
    <s v="E-20"/>
    <n v="2017"/>
    <x v="1"/>
    <n v="46550"/>
    <x v="1"/>
    <n v="1"/>
    <x v="0"/>
    <x v="1"/>
    <x v="0"/>
    <s v="Mahindra e2o Premium, 2017, Petrol"/>
    <x v="615"/>
    <x v="615"/>
    <n v="8"/>
  </r>
  <r>
    <x v="1"/>
    <s v="Alto-800"/>
    <n v="2016"/>
    <x v="8"/>
    <n v="72000"/>
    <x v="0"/>
    <n v="0"/>
    <x v="1"/>
    <x v="2"/>
    <x v="0"/>
    <s v="Maruti Suzuki Alto 800 2012-2016 CNG LXI, 2016, CNG &amp; Hybrids"/>
    <x v="57"/>
    <x v="57"/>
    <n v="9"/>
  </r>
  <r>
    <x v="7"/>
    <s v="City"/>
    <n v="2017"/>
    <x v="1"/>
    <n v="70000"/>
    <x v="1"/>
    <n v="1"/>
    <x v="1"/>
    <x v="2"/>
    <x v="0"/>
    <s v="Honda City 1.5 ZX CVT i-VTEC, 2017, CNG &amp; Hybrids"/>
    <x v="98"/>
    <x v="98"/>
    <n v="8"/>
  </r>
  <r>
    <x v="1"/>
    <s v="Swift"/>
    <n v="2015"/>
    <x v="9"/>
    <n v="32000"/>
    <x v="0"/>
    <n v="0"/>
    <x v="0"/>
    <x v="1"/>
    <x v="0"/>
    <s v="Maruti Suzuki Swift VXI ABS BSIV, 2015, Petrol"/>
    <x v="266"/>
    <x v="266"/>
    <n v="10"/>
  </r>
  <r>
    <x v="7"/>
    <s v="City"/>
    <n v="2019"/>
    <x v="2"/>
    <n v="78000"/>
    <x v="1"/>
    <n v="1"/>
    <x v="1"/>
    <x v="2"/>
    <x v="0"/>
    <s v="Honda City 2019 CNG &amp; Hybrids 78000 Km Driven"/>
    <x v="202"/>
    <x v="202"/>
    <n v="6"/>
  </r>
  <r>
    <x v="28"/>
    <s v="RE60"/>
    <n v="2007"/>
    <x v="7"/>
    <n v="1500"/>
    <x v="1"/>
    <n v="1"/>
    <x v="0"/>
    <x v="2"/>
    <x v="0"/>
    <s v="Nagerjola to Ashwini market.. model:- c"/>
    <x v="78"/>
    <x v="78"/>
    <n v="18"/>
  </r>
  <r>
    <x v="5"/>
    <s v="i20"/>
    <n v="2016"/>
    <x v="8"/>
    <n v="57000"/>
    <x v="0"/>
    <n v="0"/>
    <x v="1"/>
    <x v="1"/>
    <x v="0"/>
    <s v="Hyundai i20, 2016, Petrol"/>
    <x v="52"/>
    <x v="52"/>
    <n v="9"/>
  </r>
  <r>
    <x v="7"/>
    <s v="City"/>
    <n v="2011"/>
    <x v="10"/>
    <n v="70000"/>
    <x v="1"/>
    <n v="1"/>
    <x v="1"/>
    <x v="2"/>
    <x v="0"/>
    <s v="Honda City 2008-2011 1.5 V AT, 2011, CNG &amp; Hybrids"/>
    <x v="616"/>
    <x v="616"/>
    <n v="14"/>
  </r>
  <r>
    <x v="6"/>
    <s v="Seltos"/>
    <n v="2022"/>
    <x v="13"/>
    <n v="8690"/>
    <x v="0"/>
    <n v="0"/>
    <x v="0"/>
    <x v="1"/>
    <x v="0"/>
    <s v="Kia Seltos 2022 Petrol HTK PLUS IMT 8690 Km Driven"/>
    <x v="180"/>
    <x v="180"/>
    <n v="3"/>
  </r>
  <r>
    <x v="1"/>
    <s v="Wagon-R-1-0"/>
    <n v="2022"/>
    <x v="13"/>
    <n v="21878"/>
    <x v="0"/>
    <n v="0"/>
    <x v="0"/>
    <x v="2"/>
    <x v="0"/>
    <s v="Maruti Suzuki Wagon R 1.0 2019-2022 LXI (O), 2022, CNG &amp; Hybrids"/>
    <x v="317"/>
    <x v="317"/>
    <n v="3"/>
  </r>
  <r>
    <x v="1"/>
    <s v="Ertiga"/>
    <n v="2019"/>
    <x v="2"/>
    <n v="65000"/>
    <x v="1"/>
    <n v="1"/>
    <x v="1"/>
    <x v="2"/>
    <x v="0"/>
    <s v="Maruti Suzuki Ertiga VXI AT, 2019, CNG &amp; Hybrids"/>
    <x v="338"/>
    <x v="338"/>
    <n v="6"/>
  </r>
  <r>
    <x v="1"/>
    <s v="Omni"/>
    <n v="2009"/>
    <x v="16"/>
    <n v="46000"/>
    <x v="1"/>
    <n v="1"/>
    <x v="1"/>
    <x v="2"/>
    <x v="0"/>
    <s v="Maruti omni good condition"/>
    <x v="110"/>
    <x v="110"/>
    <n v="16"/>
  </r>
  <r>
    <x v="3"/>
    <s v="Figo"/>
    <n v="2017"/>
    <x v="1"/>
    <n v="102500"/>
    <x v="0"/>
    <n v="0"/>
    <x v="0"/>
    <x v="0"/>
    <x v="0"/>
    <s v="Ford Figo 2017 Diesel Well Maintained"/>
    <x v="55"/>
    <x v="55"/>
    <n v="8"/>
  </r>
  <r>
    <x v="3"/>
    <s v="Ecosport"/>
    <n v="2018"/>
    <x v="5"/>
    <n v="77000"/>
    <x v="0"/>
    <n v="0"/>
    <x v="0"/>
    <x v="1"/>
    <x v="0"/>
    <s v="Ford Ecosport [2017-2020] 1.0 Ecoboost Titanium, 2018, Petrol"/>
    <x v="262"/>
    <x v="262"/>
    <n v="7"/>
  </r>
  <r>
    <x v="5"/>
    <s v="Grand i10"/>
    <n v="2017"/>
    <x v="1"/>
    <n v="76000"/>
    <x v="0"/>
    <n v="0"/>
    <x v="0"/>
    <x v="1"/>
    <x v="0"/>
    <s v="Hyundai Grand i10 2016-2017 Sportz Celebration Edition, 2017, Petrol"/>
    <x v="93"/>
    <x v="93"/>
    <n v="8"/>
  </r>
  <r>
    <x v="6"/>
    <s v="Sonet"/>
    <n v="2023"/>
    <x v="12"/>
    <n v="8100"/>
    <x v="1"/>
    <n v="1"/>
    <x v="0"/>
    <x v="1"/>
    <x v="0"/>
    <s v="Kia Sonet HTX D, 2023, Petrol"/>
    <x v="203"/>
    <x v="203"/>
    <n v="2"/>
  </r>
  <r>
    <x v="13"/>
    <s v="Tiago"/>
    <n v="2021"/>
    <x v="11"/>
    <n v="19000"/>
    <x v="1"/>
    <n v="1"/>
    <x v="0"/>
    <x v="1"/>
    <x v="0"/>
    <s v="Tata Tiago XZA Plus Dual Tone, 2021, Petrol"/>
    <x v="309"/>
    <x v="309"/>
    <n v="4"/>
  </r>
  <r>
    <x v="11"/>
    <s v="XUV500"/>
    <n v="2014"/>
    <x v="3"/>
    <n v="80000"/>
    <x v="0"/>
    <n v="0"/>
    <x v="1"/>
    <x v="0"/>
    <x v="0"/>
    <s v="Mahindra XUV500 W8, 2014, Diesel"/>
    <x v="183"/>
    <x v="183"/>
    <n v="11"/>
  </r>
  <r>
    <x v="11"/>
    <s v="XUV500"/>
    <n v="2015"/>
    <x v="9"/>
    <n v="90000"/>
    <x v="0"/>
    <n v="0"/>
    <x v="0"/>
    <x v="0"/>
    <x v="0"/>
    <s v="Mahindra XUV500 W6 1.99 mHawk, 2015, Diesel"/>
    <x v="183"/>
    <x v="183"/>
    <n v="10"/>
  </r>
  <r>
    <x v="0"/>
    <s v="Polo"/>
    <n v="2019"/>
    <x v="2"/>
    <n v="72000"/>
    <x v="0"/>
    <n v="0"/>
    <x v="0"/>
    <x v="1"/>
    <x v="0"/>
    <s v="Volkswagen Polo 1.0 MPI Highline Plus, 2019, Petrol"/>
    <x v="32"/>
    <x v="32"/>
    <n v="6"/>
  </r>
  <r>
    <x v="5"/>
    <s v="Aura"/>
    <n v="2023"/>
    <x v="12"/>
    <n v="1234"/>
    <x v="1"/>
    <n v="1"/>
    <x v="0"/>
    <x v="2"/>
    <x v="0"/>
    <s v="Hyundai Aura 1.2 SX CNG, 2023, CNG &amp; Hybrids"/>
    <x v="211"/>
    <x v="211"/>
    <n v="2"/>
  </r>
  <r>
    <x v="4"/>
    <s v="Corolla Altis"/>
    <n v="2011"/>
    <x v="10"/>
    <n v="71000"/>
    <x v="1"/>
    <n v="1"/>
    <x v="1"/>
    <x v="1"/>
    <x v="0"/>
    <s v="Toyota Corolla Altis [2011-2014] 1.8 VL AT, 2011, Petrol"/>
    <x v="20"/>
    <x v="20"/>
    <n v="14"/>
  </r>
  <r>
    <x v="9"/>
    <s v="New Duster"/>
    <n v="2013"/>
    <x v="14"/>
    <n v="85000"/>
    <x v="0"/>
    <n v="0"/>
    <x v="1"/>
    <x v="0"/>
    <x v="0"/>
    <s v="Renault New Duster 2013 Diesel 85000 Km Driven"/>
    <x v="617"/>
    <x v="617"/>
    <n v="12"/>
  </r>
  <r>
    <x v="1"/>
    <s v="Ignis"/>
    <n v="2021"/>
    <x v="11"/>
    <n v="42000"/>
    <x v="1"/>
    <n v="1"/>
    <x v="0"/>
    <x v="2"/>
    <x v="1"/>
    <s v="Maruti Suzuki Ignis 2021 CNG &amp; Hybrids 42000 Km Driven"/>
    <x v="77"/>
    <x v="77"/>
    <n v="4"/>
  </r>
  <r>
    <x v="14"/>
    <s v="Rapid"/>
    <n v="2012"/>
    <x v="6"/>
    <n v="70000"/>
    <x v="0"/>
    <n v="0"/>
    <x v="1"/>
    <x v="0"/>
    <x v="0"/>
    <s v="Skoda Rapid 1.5 TDI CR Elegance Plus, 2012, Diesel"/>
    <x v="158"/>
    <x v="158"/>
    <n v="13"/>
  </r>
  <r>
    <x v="13"/>
    <s v="Tiago"/>
    <n v="2018"/>
    <x v="5"/>
    <n v="68000"/>
    <x v="1"/>
    <n v="1"/>
    <x v="0"/>
    <x v="1"/>
    <x v="0"/>
    <s v="Tata Tiago XZA Plus, 2018, Petrol"/>
    <x v="292"/>
    <x v="292"/>
    <n v="7"/>
  </r>
  <r>
    <x v="1"/>
    <s v="Wagon-R"/>
    <n v="2020"/>
    <x v="4"/>
    <n v="72500"/>
    <x v="0"/>
    <n v="0"/>
    <x v="0"/>
    <x v="2"/>
    <x v="0"/>
    <s v="Maruti Suzuki Wagon R LXI 1.0, 2020, CNG &amp; Hybrids"/>
    <x v="51"/>
    <x v="51"/>
    <n v="5"/>
  </r>
  <r>
    <x v="5"/>
    <s v="Grand i10"/>
    <n v="2016"/>
    <x v="8"/>
    <n v="70000"/>
    <x v="0"/>
    <n v="0"/>
    <x v="0"/>
    <x v="2"/>
    <x v="0"/>
    <s v="Hyundai Grand i10 2013-2016 SportZ Edition, 2016, CNG &amp; Hybrids"/>
    <x v="51"/>
    <x v="51"/>
    <n v="9"/>
  </r>
  <r>
    <x v="11"/>
    <s v="XUV500"/>
    <n v="2012"/>
    <x v="6"/>
    <n v="110000"/>
    <x v="0"/>
    <n v="0"/>
    <x v="1"/>
    <x v="0"/>
    <x v="0"/>
    <s v="Mahindra XUV500 W8, 2012, Diesel"/>
    <x v="239"/>
    <x v="239"/>
    <n v="13"/>
  </r>
  <r>
    <x v="1"/>
    <s v="Celerio"/>
    <n v="2017"/>
    <x v="1"/>
    <n v="80000"/>
    <x v="1"/>
    <n v="1"/>
    <x v="1"/>
    <x v="2"/>
    <x v="1"/>
    <s v="Maruti Suzuki Celerio VXI AMT, 2017, CNG &amp; Hybrids"/>
    <x v="64"/>
    <x v="64"/>
    <n v="8"/>
  </r>
  <r>
    <x v="5"/>
    <s v="Grand i10"/>
    <n v="2018"/>
    <x v="5"/>
    <n v="65000"/>
    <x v="0"/>
    <n v="0"/>
    <x v="1"/>
    <x v="1"/>
    <x v="0"/>
    <s v="Hyundai Grand i10 1.2 Kappa Magna, 2018, Petrol"/>
    <x v="29"/>
    <x v="29"/>
    <n v="7"/>
  </r>
  <r>
    <x v="7"/>
    <s v="Jazz"/>
    <n v="2017"/>
    <x v="1"/>
    <n v="57000"/>
    <x v="1"/>
    <n v="1"/>
    <x v="1"/>
    <x v="2"/>
    <x v="0"/>
    <s v="Honda Jazz V MT Privilege, 2017, CNG &amp; Hybrids"/>
    <x v="122"/>
    <x v="122"/>
    <n v="8"/>
  </r>
  <r>
    <x v="1"/>
    <s v="Baleno"/>
    <n v="2016"/>
    <x v="8"/>
    <n v="77000"/>
    <x v="1"/>
    <n v="1"/>
    <x v="1"/>
    <x v="2"/>
    <x v="0"/>
    <s v="Maruti Suzuki Baleno 1.2 Zeta CNG, 2016, CNG &amp; Hybrids"/>
    <x v="618"/>
    <x v="618"/>
    <n v="9"/>
  </r>
  <r>
    <x v="5"/>
    <s v="i10"/>
    <n v="2012"/>
    <x v="6"/>
    <n v="20000"/>
    <x v="1"/>
    <n v="1"/>
    <x v="1"/>
    <x v="1"/>
    <x v="0"/>
    <s v="Hyundai i10 2012 Petrol 21000 Km Driven"/>
    <x v="115"/>
    <x v="115"/>
    <n v="13"/>
  </r>
  <r>
    <x v="1"/>
    <s v="Celerio"/>
    <n v="2018"/>
    <x v="5"/>
    <n v="92000"/>
    <x v="1"/>
    <n v="1"/>
    <x v="1"/>
    <x v="1"/>
    <x v="0"/>
    <s v="Maruti Suzuki Celerio VXI AMT, 2018, Petrol"/>
    <x v="51"/>
    <x v="51"/>
    <n v="7"/>
  </r>
  <r>
    <x v="7"/>
    <s v="WRV"/>
    <n v="2022"/>
    <x v="13"/>
    <n v="29000"/>
    <x v="0"/>
    <n v="0"/>
    <x v="0"/>
    <x v="1"/>
    <x v="0"/>
    <s v="Honda WR-V 1.2 VX i-VTEC, 2022, Petrol"/>
    <x v="175"/>
    <x v="175"/>
    <n v="3"/>
  </r>
  <r>
    <x v="5"/>
    <s v="Xcent"/>
    <n v="2014"/>
    <x v="3"/>
    <n v="65000"/>
    <x v="0"/>
    <n v="0"/>
    <x v="1"/>
    <x v="2"/>
    <x v="0"/>
    <s v="Hyundai Xcent 2014 CNG &amp; Hybrids 65000 Km Driven"/>
    <x v="119"/>
    <x v="119"/>
    <n v="11"/>
  </r>
  <r>
    <x v="11"/>
    <s v="Ssangyong-Rexton"/>
    <n v="2013"/>
    <x v="14"/>
    <n v="115000"/>
    <x v="1"/>
    <n v="1"/>
    <x v="0"/>
    <x v="0"/>
    <x v="0"/>
    <s v="Mahindra Ssangyong Rexton RX7, 2013, Diesel"/>
    <x v="619"/>
    <x v="619"/>
    <n v="12"/>
  </r>
  <r>
    <x v="5"/>
    <s v="i20"/>
    <n v="2018"/>
    <x v="5"/>
    <n v="65000"/>
    <x v="0"/>
    <n v="0"/>
    <x v="0"/>
    <x v="1"/>
    <x v="0"/>
    <s v="Hyundai i20 Magna 1.2 MT, 2018, Petrol"/>
    <x v="183"/>
    <x v="183"/>
    <n v="7"/>
  </r>
  <r>
    <x v="1"/>
    <s v="Celerio"/>
    <n v="2016"/>
    <x v="8"/>
    <n v="45000"/>
    <x v="1"/>
    <n v="1"/>
    <x v="1"/>
    <x v="1"/>
    <x v="0"/>
    <s v="Maruti Suzuki Celerio ZXI(O) AMT, 2016, Petrol"/>
    <x v="99"/>
    <x v="99"/>
    <n v="9"/>
  </r>
  <r>
    <x v="13"/>
    <s v="Tiago"/>
    <n v="2020"/>
    <x v="4"/>
    <n v="37000"/>
    <x v="1"/>
    <n v="1"/>
    <x v="1"/>
    <x v="1"/>
    <x v="0"/>
    <s v="Tata Tiago 2020 Petrol Good Condition"/>
    <x v="56"/>
    <x v="56"/>
    <n v="5"/>
  </r>
  <r>
    <x v="5"/>
    <s v="Venue"/>
    <n v="2020"/>
    <x v="4"/>
    <n v="92000"/>
    <x v="0"/>
    <n v="0"/>
    <x v="0"/>
    <x v="0"/>
    <x v="0"/>
    <s v="Hyundai Venue SX Diesel, 2020, Diesel"/>
    <x v="276"/>
    <x v="276"/>
    <n v="5"/>
  </r>
  <r>
    <x v="0"/>
    <s v="Tiguan"/>
    <n v="2018"/>
    <x v="5"/>
    <n v="141000"/>
    <x v="1"/>
    <n v="1"/>
    <x v="1"/>
    <x v="0"/>
    <x v="0"/>
    <s v="Volkswagen Tiguan 2.0 TDI Highline, 2018, Diesel"/>
    <x v="620"/>
    <x v="620"/>
    <n v="7"/>
  </r>
  <r>
    <x v="1"/>
    <s v="Vitara-Brezza"/>
    <n v="2020"/>
    <x v="4"/>
    <n v="78000"/>
    <x v="1"/>
    <n v="1"/>
    <x v="0"/>
    <x v="0"/>
    <x v="0"/>
    <s v="Maruti Suzuki Vitara Brezza VDI(O) AMT, 2020, Diesel"/>
    <x v="66"/>
    <x v="66"/>
    <n v="5"/>
  </r>
  <r>
    <x v="1"/>
    <s v="Ertiga"/>
    <n v="2017"/>
    <x v="1"/>
    <n v="92000"/>
    <x v="0"/>
    <n v="0"/>
    <x v="0"/>
    <x v="0"/>
    <x v="0"/>
    <s v="Maruti Suzuki Ertiga SHVS VDI, 2017, Diesel"/>
    <x v="154"/>
    <x v="154"/>
    <n v="8"/>
  </r>
  <r>
    <x v="1"/>
    <s v="Celerio"/>
    <n v="2019"/>
    <x v="2"/>
    <n v="86000"/>
    <x v="0"/>
    <n v="0"/>
    <x v="0"/>
    <x v="2"/>
    <x v="0"/>
    <s v="Maruti Suzuki Celerio 2019"/>
    <x v="72"/>
    <x v="72"/>
    <n v="6"/>
  </r>
  <r>
    <x v="1"/>
    <s v="S-Cross"/>
    <n v="2015"/>
    <x v="9"/>
    <n v="135000"/>
    <x v="0"/>
    <n v="0"/>
    <x v="0"/>
    <x v="0"/>
    <x v="1"/>
    <s v="Maruti Suzuki S-Cross Alpha 1.3, 2015, Diesel"/>
    <x v="317"/>
    <x v="317"/>
    <n v="10"/>
  </r>
  <r>
    <x v="3"/>
    <s v="Ecosport"/>
    <n v="2014"/>
    <x v="3"/>
    <n v="82000"/>
    <x v="0"/>
    <n v="0"/>
    <x v="0"/>
    <x v="0"/>
    <x v="0"/>
    <s v="Ford Ecosport 1.5 Diesel Titanium, 2014, Diesel"/>
    <x v="64"/>
    <x v="64"/>
    <n v="11"/>
  </r>
  <r>
    <x v="12"/>
    <s v="M-Class"/>
    <n v="2013"/>
    <x v="14"/>
    <n v="81000"/>
    <x v="1"/>
    <n v="1"/>
    <x v="1"/>
    <x v="0"/>
    <x v="0"/>
    <s v="Mercedes-Benz M-Class ML 250 CDI, 2013, Diesel"/>
    <x v="159"/>
    <x v="159"/>
    <n v="12"/>
  </r>
  <r>
    <x v="1"/>
    <s v="Alto-K10"/>
    <n v="2014"/>
    <x v="3"/>
    <n v="89000"/>
    <x v="0"/>
    <n v="0"/>
    <x v="0"/>
    <x v="1"/>
    <x v="0"/>
    <s v="Maruti Suzuki Alto K10 2014 Petrol 89000 Km Driven"/>
    <x v="211"/>
    <x v="211"/>
    <n v="11"/>
  </r>
  <r>
    <x v="4"/>
    <s v="Glanza"/>
    <n v="2019"/>
    <x v="2"/>
    <n v="28000"/>
    <x v="1"/>
    <n v="1"/>
    <x v="0"/>
    <x v="1"/>
    <x v="0"/>
    <s v="Toyota Glanza G CVT, 2019, Petrol"/>
    <x v="289"/>
    <x v="289"/>
    <n v="6"/>
  </r>
  <r>
    <x v="1"/>
    <s v="Swift"/>
    <n v="2015"/>
    <x v="9"/>
    <n v="59000"/>
    <x v="0"/>
    <n v="0"/>
    <x v="1"/>
    <x v="1"/>
    <x v="0"/>
    <s v="Maruti Suzuki Swift 2011-2014 VXI, 2015, Petrol"/>
    <x v="454"/>
    <x v="454"/>
    <n v="10"/>
  </r>
  <r>
    <x v="1"/>
    <s v="Swift"/>
    <n v="2012"/>
    <x v="6"/>
    <n v="60000"/>
    <x v="0"/>
    <n v="0"/>
    <x v="1"/>
    <x v="0"/>
    <x v="0"/>
    <s v="Good condition"/>
    <x v="211"/>
    <x v="211"/>
    <n v="13"/>
  </r>
  <r>
    <x v="4"/>
    <s v="Corolla Altis"/>
    <n v="2013"/>
    <x v="14"/>
    <n v="65000"/>
    <x v="0"/>
    <n v="0"/>
    <x v="0"/>
    <x v="1"/>
    <x v="0"/>
    <s v="Toyota Corolla Altis Facelift, 2013, Petrol"/>
    <x v="621"/>
    <x v="621"/>
    <n v="12"/>
  </r>
  <r>
    <x v="5"/>
    <s v="Grand i10 Prime"/>
    <n v="2015"/>
    <x v="9"/>
    <n v="30"/>
    <x v="1"/>
    <n v="1"/>
    <x v="1"/>
    <x v="2"/>
    <x v="0"/>
    <s v="Best condition"/>
    <x v="50"/>
    <x v="50"/>
    <n v="10"/>
  </r>
  <r>
    <x v="13"/>
    <s v="Altroz"/>
    <n v="2022"/>
    <x v="13"/>
    <n v="23000"/>
    <x v="0"/>
    <n v="0"/>
    <x v="0"/>
    <x v="0"/>
    <x v="0"/>
    <s v="Tata Altroz 1.5 XZ Plus Diesel, 2022, Diesel"/>
    <x v="175"/>
    <x v="175"/>
    <n v="3"/>
  </r>
  <r>
    <x v="24"/>
    <s v="Freelander 2"/>
    <n v="2013"/>
    <x v="14"/>
    <n v="99000"/>
    <x v="1"/>
    <n v="1"/>
    <x v="1"/>
    <x v="0"/>
    <x v="0"/>
    <s v="Land Rover Freelander 2, 2013, Diesel"/>
    <x v="111"/>
    <x v="111"/>
    <n v="12"/>
  </r>
  <r>
    <x v="1"/>
    <s v="Wagon-R-1-0"/>
    <n v="2017"/>
    <x v="1"/>
    <n v="85000"/>
    <x v="1"/>
    <n v="1"/>
    <x v="1"/>
    <x v="2"/>
    <x v="0"/>
    <s v="Maruti Suzuki Wagon R 1.0 2017 jisko kharidna ho wahi coll kre"/>
    <x v="61"/>
    <x v="61"/>
    <n v="8"/>
  </r>
  <r>
    <x v="1"/>
    <s v="Ertiga"/>
    <n v="2019"/>
    <x v="2"/>
    <n v="67999"/>
    <x v="0"/>
    <n v="0"/>
    <x v="0"/>
    <x v="2"/>
    <x v="0"/>
    <s v="Maruti Suzuki Ertiga 1.5 VXI, 2019, CNG &amp; Hybrids"/>
    <x v="622"/>
    <x v="622"/>
    <n v="6"/>
  </r>
  <r>
    <x v="1"/>
    <s v="Swift"/>
    <n v="2009"/>
    <x v="16"/>
    <n v="78500"/>
    <x v="0"/>
    <n v="0"/>
    <x v="1"/>
    <x v="1"/>
    <x v="0"/>
    <s v="Maruti Suzuki Alto 2009 petrol"/>
    <x v="525"/>
    <x v="525"/>
    <n v="16"/>
  </r>
  <r>
    <x v="9"/>
    <s v="Triber"/>
    <n v="2020"/>
    <x v="4"/>
    <n v="28000"/>
    <x v="0"/>
    <n v="0"/>
    <x v="0"/>
    <x v="1"/>
    <x v="0"/>
    <s v="Renault Triber RXZ, 2020, Petrol"/>
    <x v="60"/>
    <x v="60"/>
    <n v="5"/>
  </r>
  <r>
    <x v="1"/>
    <s v="Celerio"/>
    <n v="2017"/>
    <x v="1"/>
    <n v="64000"/>
    <x v="1"/>
    <n v="1"/>
    <x v="1"/>
    <x v="2"/>
    <x v="0"/>
    <s v="Maruti Suzuki Celerio 2017 CNG  Well Maintained"/>
    <x v="174"/>
    <x v="174"/>
    <n v="8"/>
  </r>
  <r>
    <x v="5"/>
    <s v="New Elantra"/>
    <n v="2014"/>
    <x v="3"/>
    <n v="64000"/>
    <x v="0"/>
    <n v="0"/>
    <x v="1"/>
    <x v="1"/>
    <x v="0"/>
    <s v="Hyundai New Elantra 1.8 SX MT VTVT, 2014, Petrol"/>
    <x v="393"/>
    <x v="393"/>
    <n v="11"/>
  </r>
  <r>
    <x v="1"/>
    <s v="Alto-K10"/>
    <n v="2016"/>
    <x v="8"/>
    <n v="75000"/>
    <x v="1"/>
    <n v="1"/>
    <x v="1"/>
    <x v="2"/>
    <x v="0"/>
    <s v="Maruti Suzuki Alto K10 2016 CNG &amp; Hybrids 75000 Km Driven"/>
    <x v="105"/>
    <x v="105"/>
    <n v="9"/>
  </r>
  <r>
    <x v="12"/>
    <s v="E-Class"/>
    <n v="2012"/>
    <x v="6"/>
    <n v="54000"/>
    <x v="1"/>
    <n v="1"/>
    <x v="1"/>
    <x v="1"/>
    <x v="0"/>
    <s v="Mercedes-Benz E-Class 2012 Petrol 54000 Km Driven"/>
    <x v="111"/>
    <x v="111"/>
    <n v="13"/>
  </r>
  <r>
    <x v="1"/>
    <s v="Alto-800"/>
    <n v="2013"/>
    <x v="14"/>
    <n v="75000"/>
    <x v="0"/>
    <n v="0"/>
    <x v="0"/>
    <x v="2"/>
    <x v="0"/>
    <s v="Maruti Suzuki Alto 800 2012-2016 CNG LXI, 2013, CNG &amp; Hybrids"/>
    <x v="73"/>
    <x v="73"/>
    <n v="12"/>
  </r>
  <r>
    <x v="1"/>
    <s v="Wagon-R"/>
    <n v="2018"/>
    <x v="5"/>
    <n v="85000"/>
    <x v="0"/>
    <n v="0"/>
    <x v="1"/>
    <x v="1"/>
    <x v="0"/>
    <s v="Maruti Suzuki Wagon R VXI Plus MT, 2018, Petrol"/>
    <x v="72"/>
    <x v="72"/>
    <n v="7"/>
  </r>
  <r>
    <x v="1"/>
    <s v="Ertiga"/>
    <n v="2022"/>
    <x v="13"/>
    <n v="25000"/>
    <x v="0"/>
    <n v="0"/>
    <x v="0"/>
    <x v="2"/>
    <x v="0"/>
    <s v="Maruti Suzuki Ertiga 2022-2023 VXI CNG, 2022, CNG &amp; Hybrids"/>
    <x v="623"/>
    <x v="623"/>
    <n v="3"/>
  </r>
  <r>
    <x v="1"/>
    <s v="Dzire"/>
    <n v="2023"/>
    <x v="12"/>
    <n v="1234"/>
    <x v="0"/>
    <n v="0"/>
    <x v="0"/>
    <x v="2"/>
    <x v="0"/>
    <s v="Maruti Suzuki Dzire 1.2 Tour S CNG, 2023, CNG &amp; Hybrids"/>
    <x v="211"/>
    <x v="211"/>
    <n v="2"/>
  </r>
  <r>
    <x v="11"/>
    <s v="Bolero"/>
    <n v="2021"/>
    <x v="11"/>
    <n v="48000"/>
    <x v="0"/>
    <n v="0"/>
    <x v="0"/>
    <x v="0"/>
    <x v="0"/>
    <s v="Mahindra Bolero 1.5 B6 (O), 2021, Diesel"/>
    <x v="175"/>
    <x v="175"/>
    <n v="4"/>
  </r>
  <r>
    <x v="7"/>
    <s v="City"/>
    <n v="2014"/>
    <x v="3"/>
    <n v="58000"/>
    <x v="1"/>
    <n v="1"/>
    <x v="0"/>
    <x v="2"/>
    <x v="0"/>
    <s v="Honda City 2014-2015 i VTEC CVT SV, 2014, CNG &amp; Hybrids"/>
    <x v="93"/>
    <x v="93"/>
    <n v="11"/>
  </r>
  <r>
    <x v="1"/>
    <s v="Omni"/>
    <n v="2019"/>
    <x v="2"/>
    <n v="31000"/>
    <x v="0"/>
    <n v="0"/>
    <x v="0"/>
    <x v="1"/>
    <x v="0"/>
    <s v="Maruti Suzuki Omni 8 Seater, 2019, Petrol"/>
    <x v="99"/>
    <x v="99"/>
    <n v="6"/>
  </r>
  <r>
    <x v="4"/>
    <s v="Fortuner"/>
    <n v="2014"/>
    <x v="3"/>
    <n v="144000"/>
    <x v="0"/>
    <n v="0"/>
    <x v="0"/>
    <x v="0"/>
    <x v="0"/>
    <s v="Toyota Fortuner 3.0 Sportivo 4X2 MT, 2014, Diesel"/>
    <x v="13"/>
    <x v="13"/>
    <n v="11"/>
  </r>
  <r>
    <x v="5"/>
    <s v="Creta"/>
    <n v="2017"/>
    <x v="1"/>
    <n v="118000"/>
    <x v="1"/>
    <n v="1"/>
    <x v="1"/>
    <x v="0"/>
    <x v="0"/>
    <s v="Hyundai Creta 1.6 CRDi AT SX Plus, 2017, Diesel"/>
    <x v="30"/>
    <x v="30"/>
    <n v="8"/>
  </r>
  <r>
    <x v="5"/>
    <s v="Grand i10"/>
    <n v="2019"/>
    <x v="2"/>
    <n v="65473"/>
    <x v="0"/>
    <n v="0"/>
    <x v="0"/>
    <x v="2"/>
    <x v="0"/>
    <s v="Hyundai Grand i10 1.2 Kappa Sportz Option AT, 2019, CNG &amp; Hybrids"/>
    <x v="129"/>
    <x v="129"/>
    <n v="6"/>
  </r>
  <r>
    <x v="5"/>
    <s v="Grand i10"/>
    <n v="2015"/>
    <x v="9"/>
    <n v="59000"/>
    <x v="1"/>
    <n v="1"/>
    <x v="1"/>
    <x v="2"/>
    <x v="0"/>
    <s v="Hyundai Grand i10 Asta Automatic 1.2 Kappa VTVT, 2015, CNG &amp; Hybrids"/>
    <x v="177"/>
    <x v="177"/>
    <n v="10"/>
  </r>
  <r>
    <x v="5"/>
    <s v="Verna"/>
    <n v="2013"/>
    <x v="14"/>
    <n v="99000"/>
    <x v="0"/>
    <n v="0"/>
    <x v="0"/>
    <x v="0"/>
    <x v="0"/>
    <s v="Hyundai Verna 2011-2014 1.6 SX CRDi (O), 2013, Diesel"/>
    <x v="64"/>
    <x v="64"/>
    <n v="12"/>
  </r>
  <r>
    <x v="1"/>
    <s v="Ertiga"/>
    <n v="2013"/>
    <x v="14"/>
    <n v="85000"/>
    <x v="0"/>
    <n v="0"/>
    <x v="0"/>
    <x v="0"/>
    <x v="0"/>
    <s v="Maruti Suzuki Ertiga 2013 Diesel 85000 Km Driven"/>
    <x v="88"/>
    <x v="88"/>
    <n v="12"/>
  </r>
  <r>
    <x v="1"/>
    <s v="Alto-K10"/>
    <n v="2023"/>
    <x v="12"/>
    <n v="51000"/>
    <x v="0"/>
    <n v="0"/>
    <x v="0"/>
    <x v="2"/>
    <x v="0"/>
    <s v="Maruti Suzuki Alto K10 2023"/>
    <x v="38"/>
    <x v="38"/>
    <n v="2"/>
  </r>
  <r>
    <x v="11"/>
    <s v="XUV500"/>
    <n v="2018"/>
    <x v="5"/>
    <n v="83000"/>
    <x v="0"/>
    <n v="0"/>
    <x v="0"/>
    <x v="0"/>
    <x v="0"/>
    <s v="Mahindra XUV500 2.2 W10, 2018, Diesel"/>
    <x v="203"/>
    <x v="203"/>
    <n v="7"/>
  </r>
  <r>
    <x v="5"/>
    <s v="i10"/>
    <n v="2009"/>
    <x v="16"/>
    <n v="73000"/>
    <x v="1"/>
    <n v="1"/>
    <x v="1"/>
    <x v="2"/>
    <x v="0"/>
    <s v="Hyundai i10 Asta 1.2 Automatic Kappa2 with Sunroof, 2009, CNG &amp; Hybr.."/>
    <x v="105"/>
    <x v="105"/>
    <n v="16"/>
  </r>
  <r>
    <x v="1"/>
    <s v="Wagon-R"/>
    <n v="2021"/>
    <x v="11"/>
    <n v="35312"/>
    <x v="0"/>
    <n v="0"/>
    <x v="0"/>
    <x v="2"/>
    <x v="0"/>
    <s v="Maruti Suzuki Wagon R LXI CNG, 2021, CNG &amp; Hybrids"/>
    <x v="150"/>
    <x v="150"/>
    <n v="4"/>
  </r>
  <r>
    <x v="1"/>
    <s v="XL6"/>
    <n v="2021"/>
    <x v="11"/>
    <n v="26716"/>
    <x v="0"/>
    <n v="0"/>
    <x v="0"/>
    <x v="1"/>
    <x v="1"/>
    <s v="Maruti Suzuki XL6 1.5 Zeta MT, 2021, Petrol"/>
    <x v="95"/>
    <x v="95"/>
    <n v="4"/>
  </r>
  <r>
    <x v="7"/>
    <s v="WRV"/>
    <n v="2017"/>
    <x v="1"/>
    <n v="36000"/>
    <x v="0"/>
    <n v="0"/>
    <x v="0"/>
    <x v="1"/>
    <x v="0"/>
    <s v="Honda WR-V 1.2 VX Exclusive Edition i-VTEC MT, 2017, Petrol"/>
    <x v="58"/>
    <x v="58"/>
    <n v="8"/>
  </r>
  <r>
    <x v="1"/>
    <s v="Swift"/>
    <n v="2021"/>
    <x v="11"/>
    <n v="52000"/>
    <x v="1"/>
    <n v="1"/>
    <x v="0"/>
    <x v="2"/>
    <x v="0"/>
    <s v="Maruti Suzuki Swift VXI ABS BSIV, 2021, CNG &amp; Hybrids"/>
    <x v="5"/>
    <x v="5"/>
    <n v="4"/>
  </r>
  <r>
    <x v="7"/>
    <s v="City"/>
    <n v="2009"/>
    <x v="16"/>
    <n v="91000"/>
    <x v="1"/>
    <n v="1"/>
    <x v="1"/>
    <x v="2"/>
    <x v="0"/>
    <s v="Honda City 2009 CNG &amp; Hybrids 91000 Km Driven"/>
    <x v="533"/>
    <x v="533"/>
    <n v="16"/>
  </r>
  <r>
    <x v="1"/>
    <s v="Swift"/>
    <n v="2014"/>
    <x v="3"/>
    <n v="90000"/>
    <x v="0"/>
    <n v="0"/>
    <x v="1"/>
    <x v="0"/>
    <x v="0"/>
    <s v="Maruti Suzuki Swift 2014"/>
    <x v="144"/>
    <x v="144"/>
    <n v="11"/>
  </r>
  <r>
    <x v="5"/>
    <s v="Grand i10"/>
    <n v="2019"/>
    <x v="2"/>
    <n v="65000"/>
    <x v="0"/>
    <n v="0"/>
    <x v="1"/>
    <x v="1"/>
    <x v="0"/>
    <s v="Hyundai Grand i10 Sportz 1.2 Kappa VTVT, 2019, Petrol"/>
    <x v="624"/>
    <x v="624"/>
    <n v="6"/>
  </r>
  <r>
    <x v="9"/>
    <s v="Duster"/>
    <n v="2017"/>
    <x v="1"/>
    <n v="43000"/>
    <x v="0"/>
    <n v="0"/>
    <x v="1"/>
    <x v="0"/>
    <x v="0"/>
    <s v="Renault Duster 2017 Diesel 39000 Km Driven"/>
    <x v="625"/>
    <x v="625"/>
    <n v="8"/>
  </r>
  <r>
    <x v="23"/>
    <s v="Pajero Sport"/>
    <n v="2015"/>
    <x v="9"/>
    <n v="135000"/>
    <x v="1"/>
    <n v="1"/>
    <x v="1"/>
    <x v="0"/>
    <x v="1"/>
    <s v="Mitsubishi Pajero Sport 2015 Diesel Well Maintained"/>
    <x v="175"/>
    <x v="175"/>
    <n v="10"/>
  </r>
  <r>
    <x v="15"/>
    <s v="Beat"/>
    <n v="2012"/>
    <x v="6"/>
    <n v="76000"/>
    <x v="0"/>
    <n v="0"/>
    <x v="1"/>
    <x v="0"/>
    <x v="0"/>
    <s v="Chevrolet Beat 2012 Diesel 76000 Km Driven,top model."/>
    <x v="626"/>
    <x v="626"/>
    <n v="13"/>
  </r>
  <r>
    <x v="1"/>
    <s v="Eeco"/>
    <n v="2012"/>
    <x v="6"/>
    <n v="100212"/>
    <x v="1"/>
    <n v="1"/>
    <x v="1"/>
    <x v="2"/>
    <x v="0"/>
    <s v="Maruti Suzuki Eeco 2012.Tip Top Conditions No Accident."/>
    <x v="627"/>
    <x v="627"/>
    <n v="13"/>
  </r>
  <r>
    <x v="1"/>
    <s v="Alto-K10"/>
    <n v="2015"/>
    <x v="9"/>
    <n v="52000"/>
    <x v="1"/>
    <n v="1"/>
    <x v="1"/>
    <x v="2"/>
    <x v="0"/>
    <s v="Maruti Suzuki Alto K10 VXI AMT, 2015, CNG &amp; Hybrids"/>
    <x v="179"/>
    <x v="179"/>
    <n v="10"/>
  </r>
  <r>
    <x v="1"/>
    <s v="Alto-K10"/>
    <n v="2015"/>
    <x v="9"/>
    <n v="23000"/>
    <x v="0"/>
    <n v="0"/>
    <x v="1"/>
    <x v="1"/>
    <x v="0"/>
    <s v="Maruti Suzuki Alto K10 VXI, 2015, Petrol"/>
    <x v="388"/>
    <x v="388"/>
    <n v="10"/>
  </r>
  <r>
    <x v="4"/>
    <s v="Fortuner"/>
    <n v="2013"/>
    <x v="14"/>
    <n v="143000"/>
    <x v="1"/>
    <n v="1"/>
    <x v="0"/>
    <x v="0"/>
    <x v="0"/>
    <s v="Toyota Fortuner 2011-2016 4x4 AT, 2013, Diesel"/>
    <x v="170"/>
    <x v="170"/>
    <n v="12"/>
  </r>
  <r>
    <x v="4"/>
    <s v="Innova Crysta"/>
    <n v="2016"/>
    <x v="8"/>
    <n v="147000"/>
    <x v="0"/>
    <n v="0"/>
    <x v="1"/>
    <x v="0"/>
    <x v="0"/>
    <s v="Toyota Innova Crysta 2.4 G MT, 2016, Diesel"/>
    <x v="451"/>
    <x v="451"/>
    <n v="9"/>
  </r>
  <r>
    <x v="7"/>
    <s v="Civic"/>
    <n v="2007"/>
    <x v="7"/>
    <n v="96000"/>
    <x v="1"/>
    <n v="1"/>
    <x v="1"/>
    <x v="2"/>
    <x v="0"/>
    <s v="Honda Civic 2007 CNG &amp; Hybrids 96000 Km Driven"/>
    <x v="628"/>
    <x v="628"/>
    <n v="18"/>
  </r>
  <r>
    <x v="5"/>
    <s v="Santro"/>
    <n v="2007"/>
    <x v="7"/>
    <n v="42000"/>
    <x v="0"/>
    <n v="0"/>
    <x v="1"/>
    <x v="1"/>
    <x v="0"/>
    <s v="Hyundai Santro Era Executive, 2007, Petrol"/>
    <x v="236"/>
    <x v="236"/>
    <n v="18"/>
  </r>
  <r>
    <x v="13"/>
    <s v="Nexon"/>
    <n v="2019"/>
    <x v="2"/>
    <n v="90000"/>
    <x v="1"/>
    <n v="1"/>
    <x v="1"/>
    <x v="2"/>
    <x v="0"/>
    <s v="Automatic,Tata Nexon 2019 CNG &amp; Hybrids 90000 Km Driven,"/>
    <x v="53"/>
    <x v="53"/>
    <n v="6"/>
  </r>
  <r>
    <x v="1"/>
    <n v="800"/>
    <n v="2005"/>
    <x v="15"/>
    <n v="97000"/>
    <x v="0"/>
    <n v="0"/>
    <x v="1"/>
    <x v="1"/>
    <x v="0"/>
    <s v="Maruti Suzuki 800 AC BSIII, 2005, Petrol"/>
    <x v="67"/>
    <x v="67"/>
    <n v="20"/>
  </r>
  <r>
    <x v="21"/>
    <s v="Micra"/>
    <n v="2017"/>
    <x v="1"/>
    <n v="70805"/>
    <x v="1"/>
    <n v="1"/>
    <x v="1"/>
    <x v="1"/>
    <x v="0"/>
    <s v="Nissan Micra XV CVT, 2017, Petrol"/>
    <x v="629"/>
    <x v="629"/>
    <n v="8"/>
  </r>
  <r>
    <x v="7"/>
    <s v="Amaze"/>
    <n v="2018"/>
    <x v="5"/>
    <n v="61000"/>
    <x v="0"/>
    <n v="0"/>
    <x v="0"/>
    <x v="0"/>
    <x v="0"/>
    <s v="Honda Amaze 1.5 SMT I DTEC, 2018, Diesel"/>
    <x v="101"/>
    <x v="101"/>
    <n v="7"/>
  </r>
  <r>
    <x v="1"/>
    <s v="Celerio"/>
    <n v="2019"/>
    <x v="2"/>
    <n v="41000"/>
    <x v="1"/>
    <n v="1"/>
    <x v="0"/>
    <x v="2"/>
    <x v="0"/>
    <s v="Maruti Suzuki Celerio ZXI Optional AMT, 2019, CNG &amp; Hybrids"/>
    <x v="502"/>
    <x v="502"/>
    <n v="6"/>
  </r>
  <r>
    <x v="1"/>
    <s v="Alto-K10"/>
    <n v="2016"/>
    <x v="8"/>
    <n v="41000"/>
    <x v="0"/>
    <n v="0"/>
    <x v="0"/>
    <x v="1"/>
    <x v="0"/>
    <s v="Maruti Suzuki Alto K10 1.0 VXI (O) Urbano Limited Edition, 2016, Pet.."/>
    <x v="99"/>
    <x v="99"/>
    <n v="9"/>
  </r>
  <r>
    <x v="5"/>
    <s v="EON"/>
    <n v="2013"/>
    <x v="14"/>
    <n v="32000"/>
    <x v="0"/>
    <n v="0"/>
    <x v="0"/>
    <x v="1"/>
    <x v="0"/>
    <s v="Hyundai EON D-Lite +, 2013, Petrol"/>
    <x v="7"/>
    <x v="7"/>
    <n v="12"/>
  </r>
  <r>
    <x v="5"/>
    <s v="Elite i20"/>
    <n v="2019"/>
    <x v="2"/>
    <n v="35000"/>
    <x v="0"/>
    <n v="0"/>
    <x v="0"/>
    <x v="1"/>
    <x v="0"/>
    <s v="Hyundai Elite i20 2019 Petrol Good Condition need money"/>
    <x v="29"/>
    <x v="29"/>
    <n v="6"/>
  </r>
  <r>
    <x v="0"/>
    <s v="Vento"/>
    <n v="2014"/>
    <x v="3"/>
    <n v="40000"/>
    <x v="1"/>
    <n v="1"/>
    <x v="0"/>
    <x v="1"/>
    <x v="3"/>
    <s v="Volkswagen Vento 2010-2013 IPL II Petrol Highline AT, 2014, Petrol"/>
    <x v="183"/>
    <x v="183"/>
    <n v="11"/>
  </r>
  <r>
    <x v="1"/>
    <s v="Alto-800"/>
    <n v="2014"/>
    <x v="3"/>
    <n v="36000"/>
    <x v="1"/>
    <n v="1"/>
    <x v="0"/>
    <x v="2"/>
    <x v="0"/>
    <s v="Maruti Suzuki Alto 800 2014 CNG &amp; Hybrids 36000 Km Driven"/>
    <x v="105"/>
    <x v="105"/>
    <n v="11"/>
  </r>
  <r>
    <x v="5"/>
    <s v="Elite i20"/>
    <n v="2016"/>
    <x v="8"/>
    <n v="50000"/>
    <x v="0"/>
    <n v="0"/>
    <x v="0"/>
    <x v="1"/>
    <x v="0"/>
    <s v="Hyundai Elite i20 Sportz 1.2, 2016, Petrol"/>
    <x v="77"/>
    <x v="77"/>
    <n v="9"/>
  </r>
  <r>
    <x v="1"/>
    <s v="Eeco"/>
    <n v="2021"/>
    <x v="11"/>
    <n v="40000"/>
    <x v="1"/>
    <n v="1"/>
    <x v="0"/>
    <x v="2"/>
    <x v="0"/>
    <s v="Maruti Suzuki Eeco 2021"/>
    <x v="125"/>
    <x v="125"/>
    <n v="4"/>
  </r>
  <r>
    <x v="1"/>
    <s v="Baleno"/>
    <n v="2022"/>
    <x v="13"/>
    <n v="51000"/>
    <x v="0"/>
    <n v="0"/>
    <x v="0"/>
    <x v="2"/>
    <x v="0"/>
    <s v="Maruti Suzuki Baleno 2022 CNG &amp; Hybrids Well Maintained"/>
    <x v="171"/>
    <x v="171"/>
    <n v="3"/>
  </r>
  <r>
    <x v="1"/>
    <s v="Swift-Dzire"/>
    <n v="2014"/>
    <x v="3"/>
    <n v="120000"/>
    <x v="0"/>
    <n v="0"/>
    <x v="0"/>
    <x v="0"/>
    <x v="0"/>
    <s v="Maruti Suzuki Swift Dzire 2012-2015 ZDI, 2014, Diesel"/>
    <x v="183"/>
    <x v="183"/>
    <n v="11"/>
  </r>
  <r>
    <x v="11"/>
    <s v="Thar"/>
    <n v="2021"/>
    <x v="11"/>
    <n v="50922"/>
    <x v="1"/>
    <n v="1"/>
    <x v="1"/>
    <x v="0"/>
    <x v="0"/>
    <s v="Mahindra Thar 2021 Diesel Well Maintained"/>
    <x v="452"/>
    <x v="452"/>
    <n v="4"/>
  </r>
  <r>
    <x v="1"/>
    <s v="Baleno"/>
    <n v="2018"/>
    <x v="5"/>
    <n v="65000"/>
    <x v="1"/>
    <n v="1"/>
    <x v="1"/>
    <x v="2"/>
    <x v="0"/>
    <s v="Maruti Suzuki Baleno 1.2 Delta AT, 2018, CNG &amp; Hybrids"/>
    <x v="1"/>
    <x v="1"/>
    <n v="7"/>
  </r>
  <r>
    <x v="7"/>
    <s v="City"/>
    <n v="2017"/>
    <x v="1"/>
    <n v="70000"/>
    <x v="1"/>
    <n v="1"/>
    <x v="0"/>
    <x v="1"/>
    <x v="0"/>
    <s v="Honda City ZX Petrol CVT, 2017, Petrol"/>
    <x v="202"/>
    <x v="202"/>
    <n v="8"/>
  </r>
  <r>
    <x v="1"/>
    <s v="Wagon-R"/>
    <n v="2015"/>
    <x v="9"/>
    <n v="46545"/>
    <x v="0"/>
    <n v="0"/>
    <x v="0"/>
    <x v="1"/>
    <x v="0"/>
    <s v="Maruti Suzuki Wagon R LXI Opt, 2015, Petrol"/>
    <x v="51"/>
    <x v="51"/>
    <n v="10"/>
  </r>
  <r>
    <x v="1"/>
    <s v="Celerio"/>
    <n v="2017"/>
    <x v="1"/>
    <n v="45000"/>
    <x v="1"/>
    <n v="1"/>
    <x v="1"/>
    <x v="2"/>
    <x v="0"/>
    <s v="Maruti Suzuki Celerio 2017 CNG &amp; Hybrids 45000 Km Driven"/>
    <x v="179"/>
    <x v="179"/>
    <n v="8"/>
  </r>
  <r>
    <x v="5"/>
    <s v="Venue"/>
    <n v="2019"/>
    <x v="2"/>
    <n v="90208"/>
    <x v="0"/>
    <n v="0"/>
    <x v="0"/>
    <x v="0"/>
    <x v="0"/>
    <s v="Hyundai Venue 1.4 CRDi SX, 2019, Diesel"/>
    <x v="171"/>
    <x v="171"/>
    <n v="6"/>
  </r>
  <r>
    <x v="1"/>
    <s v="Swift-Dzire"/>
    <n v="2016"/>
    <x v="8"/>
    <n v="50470"/>
    <x v="0"/>
    <n v="0"/>
    <x v="0"/>
    <x v="1"/>
    <x v="0"/>
    <s v="Maruti Suzuki Swift Dzire VXI Optional, 2016, Petrol"/>
    <x v="33"/>
    <x v="33"/>
    <n v="9"/>
  </r>
  <r>
    <x v="1"/>
    <s v="Swift-Dzire"/>
    <n v="2011"/>
    <x v="10"/>
    <n v="77500"/>
    <x v="0"/>
    <n v="0"/>
    <x v="1"/>
    <x v="1"/>
    <x v="0"/>
    <s v="Maruti Suzuki Swift Dzire VXI AT Optional, 2011, Petrol"/>
    <x v="73"/>
    <x v="73"/>
    <n v="14"/>
  </r>
  <r>
    <x v="5"/>
    <s v="Grand i10"/>
    <n v="2019"/>
    <x v="2"/>
    <n v="40000"/>
    <x v="1"/>
    <n v="1"/>
    <x v="1"/>
    <x v="2"/>
    <x v="0"/>
    <s v="Hyundai Grand i10 1.2 Kappa Magna AT, 2019, CNG &amp; Hybrids"/>
    <x v="129"/>
    <x v="129"/>
    <n v="6"/>
  </r>
  <r>
    <x v="1"/>
    <s v="Baleno"/>
    <n v="2019"/>
    <x v="2"/>
    <n v="66510"/>
    <x v="1"/>
    <n v="1"/>
    <x v="0"/>
    <x v="1"/>
    <x v="0"/>
    <s v="Maruti Suzuki Baleno Alpha CVT, 2019, Petrol"/>
    <x v="32"/>
    <x v="32"/>
    <n v="6"/>
  </r>
  <r>
    <x v="0"/>
    <s v="Polo"/>
    <n v="2012"/>
    <x v="6"/>
    <n v="61000"/>
    <x v="0"/>
    <n v="0"/>
    <x v="1"/>
    <x v="1"/>
    <x v="0"/>
    <s v="Volkswagen Polo 2009-2013 Petrol Highline 1.6L, 2012, Petrol"/>
    <x v="105"/>
    <x v="105"/>
    <n v="13"/>
  </r>
  <r>
    <x v="7"/>
    <s v="Jazz"/>
    <n v="2017"/>
    <x v="1"/>
    <n v="65900"/>
    <x v="0"/>
    <n v="0"/>
    <x v="1"/>
    <x v="1"/>
    <x v="0"/>
    <s v="Honda Jazz 1.2 V i VTEC, 2017, Petrol"/>
    <x v="26"/>
    <x v="26"/>
    <n v="8"/>
  </r>
  <r>
    <x v="1"/>
    <s v="Swift Dzire"/>
    <n v="2017"/>
    <x v="1"/>
    <n v="77000"/>
    <x v="0"/>
    <n v="0"/>
    <x v="1"/>
    <x v="0"/>
    <x v="10"/>
    <s v="Maruti Suzuki Swift Dzire VDI (O), 2017, Diesel"/>
    <x v="75"/>
    <x v="75"/>
    <n v="8"/>
  </r>
  <r>
    <x v="1"/>
    <s v="Alto"/>
    <n v="2006"/>
    <x v="19"/>
    <n v="90000"/>
    <x v="0"/>
    <n v="0"/>
    <x v="1"/>
    <x v="1"/>
    <x v="0"/>
    <s v="Maruti Suzuki Alto 2006"/>
    <x v="434"/>
    <x v="434"/>
    <n v="19"/>
  </r>
  <r>
    <x v="5"/>
    <s v="i10"/>
    <n v="2014"/>
    <x v="3"/>
    <n v="79609"/>
    <x v="0"/>
    <n v="0"/>
    <x v="0"/>
    <x v="1"/>
    <x v="2"/>
    <s v="Hyundai i10 Magna O, 2014, Petrol"/>
    <x v="55"/>
    <x v="55"/>
    <n v="11"/>
  </r>
  <r>
    <x v="5"/>
    <s v="Xcent Prime"/>
    <n v="2019"/>
    <x v="2"/>
    <n v="60000"/>
    <x v="0"/>
    <n v="0"/>
    <x v="0"/>
    <x v="2"/>
    <x v="0"/>
    <s v="Hyundai Xcent Prime T, 2019, CNG &amp; Hybrids"/>
    <x v="51"/>
    <x v="51"/>
    <n v="6"/>
  </r>
  <r>
    <x v="1"/>
    <s v="Celerio"/>
    <n v="2016"/>
    <x v="8"/>
    <n v="62477"/>
    <x v="0"/>
    <n v="0"/>
    <x v="1"/>
    <x v="2"/>
    <x v="0"/>
    <s v="Maruti Suzuki Celerio 2014-2017 Green VXI, 2016, CNG &amp; Hybrids"/>
    <x v="15"/>
    <x v="15"/>
    <n v="9"/>
  </r>
  <r>
    <x v="5"/>
    <s v="New i20"/>
    <n v="2021"/>
    <x v="11"/>
    <n v="34500"/>
    <x v="1"/>
    <n v="1"/>
    <x v="0"/>
    <x v="1"/>
    <x v="0"/>
    <s v="Hyundai New i20 1.2 Sportz IVT, 2021, Petrol"/>
    <x v="274"/>
    <x v="274"/>
    <n v="4"/>
  </r>
  <r>
    <x v="7"/>
    <s v="Brio"/>
    <n v="2012"/>
    <x v="6"/>
    <n v="75000"/>
    <x v="0"/>
    <n v="0"/>
    <x v="0"/>
    <x v="1"/>
    <x v="0"/>
    <s v="Honda Brio, 2012, Petrol"/>
    <x v="105"/>
    <x v="105"/>
    <n v="13"/>
  </r>
  <r>
    <x v="1"/>
    <s v="Wagon-R"/>
    <n v="2008"/>
    <x v="18"/>
    <n v="1"/>
    <x v="0"/>
    <n v="0"/>
    <x v="1"/>
    <x v="2"/>
    <x v="0"/>
    <s v="Maruti Suzuki Wagon R LXI, 2008, CNG &amp; Hybrids"/>
    <x v="236"/>
    <x v="236"/>
    <n v="17"/>
  </r>
  <r>
    <x v="1"/>
    <s v="maruti-suzuki-dzire"/>
    <n v="2019"/>
    <x v="2"/>
    <n v="49000"/>
    <x v="1"/>
    <n v="1"/>
    <x v="0"/>
    <x v="1"/>
    <x v="0"/>
    <s v="Maruti Suzuki Dzire 1.2 VXI AMT, 2019, Petrol"/>
    <x v="404"/>
    <x v="404"/>
    <n v="6"/>
  </r>
  <r>
    <x v="1"/>
    <s v="Wagon-R"/>
    <n v="2016"/>
    <x v="8"/>
    <n v="95000"/>
    <x v="1"/>
    <n v="1"/>
    <x v="1"/>
    <x v="2"/>
    <x v="0"/>
    <s v="Maruti Suzuki Wagon R 2016 CNG &amp; Hybrids 95000 Km Drive cng green"/>
    <x v="630"/>
    <x v="630"/>
    <n v="9"/>
  </r>
  <r>
    <x v="1"/>
    <s v="Eeco"/>
    <n v="2022"/>
    <x v="13"/>
    <n v="49000"/>
    <x v="0"/>
    <n v="0"/>
    <x v="0"/>
    <x v="2"/>
    <x v="0"/>
    <s v="Maruti Suzuki Eeco CNG 5 Seater AC, 2022, CNG &amp; Hybrids"/>
    <x v="1"/>
    <x v="1"/>
    <n v="3"/>
  </r>
  <r>
    <x v="6"/>
    <s v="Seltos"/>
    <n v="2020"/>
    <x v="4"/>
    <n v="65000"/>
    <x v="0"/>
    <n v="0"/>
    <x v="0"/>
    <x v="0"/>
    <x v="0"/>
    <s v="Kia Seltos HTK D, 2020, Diesel"/>
    <x v="355"/>
    <x v="355"/>
    <n v="5"/>
  </r>
  <r>
    <x v="5"/>
    <s v="Elantra"/>
    <n v="2017"/>
    <x v="1"/>
    <n v="37000"/>
    <x v="1"/>
    <n v="1"/>
    <x v="0"/>
    <x v="1"/>
    <x v="0"/>
    <s v="Hyundai Elantra 2.0 SX Option AT, 2017, Petrol"/>
    <x v="504"/>
    <x v="504"/>
    <n v="8"/>
  </r>
  <r>
    <x v="5"/>
    <s v="Grand i10 Nios"/>
    <n v="2020"/>
    <x v="4"/>
    <n v="54000"/>
    <x v="1"/>
    <n v="1"/>
    <x v="0"/>
    <x v="2"/>
    <x v="0"/>
    <s v="Hyundai Grand i10 Nios AMT Sportz, 2020, CNG &amp; Hybrids"/>
    <x v="289"/>
    <x v="289"/>
    <n v="5"/>
  </r>
  <r>
    <x v="4"/>
    <s v="Urban Cruiser"/>
    <n v="2022"/>
    <x v="13"/>
    <n v="30000"/>
    <x v="1"/>
    <n v="1"/>
    <x v="0"/>
    <x v="1"/>
    <x v="0"/>
    <s v="Toyota Urban Cruiser cruiser High, 2022, Petrol"/>
    <x v="294"/>
    <x v="294"/>
    <n v="3"/>
  </r>
  <r>
    <x v="11"/>
    <s v="Thar"/>
    <n v="2015"/>
    <x v="9"/>
    <n v="46000"/>
    <x v="0"/>
    <n v="0"/>
    <x v="1"/>
    <x v="0"/>
    <x v="0"/>
    <s v="Mahindra Thar 2015 Diesel with AC,46000 Km Driven"/>
    <x v="100"/>
    <x v="100"/>
    <n v="10"/>
  </r>
  <r>
    <x v="4"/>
    <s v="Glanza"/>
    <n v="2019"/>
    <x v="2"/>
    <n v="28146"/>
    <x v="0"/>
    <n v="0"/>
    <x v="0"/>
    <x v="1"/>
    <x v="0"/>
    <s v="Toyota Glanza G, 2019, Petrol"/>
    <x v="53"/>
    <x v="53"/>
    <n v="6"/>
  </r>
  <r>
    <x v="13"/>
    <s v="Harrier"/>
    <n v="2021"/>
    <x v="11"/>
    <n v="129000"/>
    <x v="1"/>
    <n v="1"/>
    <x v="0"/>
    <x v="0"/>
    <x v="0"/>
    <s v="Tata Harrier XZA Plus Dual tone, 2021, Diesel"/>
    <x v="324"/>
    <x v="324"/>
    <n v="4"/>
  </r>
  <r>
    <x v="1"/>
    <s v="Swift-Dzire"/>
    <n v="2018"/>
    <x v="5"/>
    <n v="70000"/>
    <x v="1"/>
    <n v="1"/>
    <x v="0"/>
    <x v="1"/>
    <x v="0"/>
    <s v="Maruti Suzuki Swift Dzire AMT ZXI Plus, 2018, Petrol"/>
    <x v="96"/>
    <x v="96"/>
    <n v="7"/>
  </r>
  <r>
    <x v="1"/>
    <s v="Alto-800"/>
    <n v="2013"/>
    <x v="14"/>
    <n v="24500"/>
    <x v="0"/>
    <n v="0"/>
    <x v="0"/>
    <x v="1"/>
    <x v="0"/>
    <s v="Maruti Suzuki Alto 800 LXI Anniversary Edition, 2013, Petrol"/>
    <x v="185"/>
    <x v="185"/>
    <n v="12"/>
  </r>
  <r>
    <x v="11"/>
    <s v="XUV 300"/>
    <n v="2019"/>
    <x v="2"/>
    <n v="65000"/>
    <x v="0"/>
    <n v="0"/>
    <x v="0"/>
    <x v="0"/>
    <x v="0"/>
    <s v="Mahindra XUV300 W8 Option Diesel, 2019, Diesel"/>
    <x v="161"/>
    <x v="161"/>
    <n v="6"/>
  </r>
  <r>
    <x v="1"/>
    <s v="Ertiga"/>
    <n v="2023"/>
    <x v="12"/>
    <n v="30000"/>
    <x v="1"/>
    <n v="1"/>
    <x v="0"/>
    <x v="2"/>
    <x v="0"/>
    <s v="Maruti Suzuki Ertiga 2023 CNG &amp; Hybrids 30000 Km Driven"/>
    <x v="446"/>
    <x v="446"/>
    <n v="2"/>
  </r>
  <r>
    <x v="1"/>
    <s v="Eeco"/>
    <n v="2022"/>
    <x v="13"/>
    <n v="55000"/>
    <x v="1"/>
    <n v="1"/>
    <x v="1"/>
    <x v="2"/>
    <x v="0"/>
    <s v="Maruti Suzuki Eeco 2022 CNG &amp; Hybrids 55000 Km Driven"/>
    <x v="38"/>
    <x v="38"/>
    <n v="3"/>
  </r>
  <r>
    <x v="5"/>
    <s v="Creta"/>
    <n v="2020"/>
    <x v="4"/>
    <n v="35000"/>
    <x v="1"/>
    <n v="1"/>
    <x v="0"/>
    <x v="1"/>
    <x v="0"/>
    <s v="Hyundai Creta 1.6 VTVT SX AT, 2020, Petrol"/>
    <x v="446"/>
    <x v="446"/>
    <n v="5"/>
  </r>
  <r>
    <x v="5"/>
    <s v="Venue"/>
    <n v="2023"/>
    <x v="12"/>
    <n v="27000"/>
    <x v="1"/>
    <n v="1"/>
    <x v="0"/>
    <x v="1"/>
    <x v="0"/>
    <s v="Hyundai Venue 1.0 Turbo GDI SX+ AT, 2023, Petrol"/>
    <x v="18"/>
    <x v="18"/>
    <n v="2"/>
  </r>
  <r>
    <x v="5"/>
    <s v="Creta"/>
    <n v="2016"/>
    <x v="8"/>
    <n v="55000"/>
    <x v="0"/>
    <n v="0"/>
    <x v="1"/>
    <x v="1"/>
    <x v="0"/>
    <s v="Hyundai Creta 2016 urgent sale"/>
    <x v="27"/>
    <x v="27"/>
    <n v="9"/>
  </r>
  <r>
    <x v="1"/>
    <s v="Swift"/>
    <n v="2014"/>
    <x v="3"/>
    <n v="76000"/>
    <x v="0"/>
    <n v="0"/>
    <x v="0"/>
    <x v="0"/>
    <x v="0"/>
    <s v="Maruti Suzuki Swift VDI BS IV, 2014, Diesel"/>
    <x v="88"/>
    <x v="88"/>
    <n v="11"/>
  </r>
  <r>
    <x v="1"/>
    <s v="Omni"/>
    <n v="2013"/>
    <x v="14"/>
    <n v="107968"/>
    <x v="0"/>
    <n v="0"/>
    <x v="1"/>
    <x v="2"/>
    <x v="0"/>
    <s v="Maruti Suzuki Omni 2013"/>
    <x v="63"/>
    <x v="63"/>
    <n v="12"/>
  </r>
  <r>
    <x v="5"/>
    <s v="i10"/>
    <n v="2012"/>
    <x v="6"/>
    <n v="79810"/>
    <x v="0"/>
    <n v="0"/>
    <x v="1"/>
    <x v="2"/>
    <x v="0"/>
    <s v="Hyundai i10 Magna O, 2012, CNG &amp; Hybrids"/>
    <x v="197"/>
    <x v="197"/>
    <n v="13"/>
  </r>
  <r>
    <x v="1"/>
    <s v="Eeco"/>
    <n v="2022"/>
    <x v="13"/>
    <n v="20000"/>
    <x v="0"/>
    <n v="0"/>
    <x v="0"/>
    <x v="1"/>
    <x v="0"/>
    <s v="Maruti Suzuki Eeco 5 Seater AC, 2022, Petrol"/>
    <x v="255"/>
    <x v="255"/>
    <n v="3"/>
  </r>
  <r>
    <x v="6"/>
    <s v="Sonet"/>
    <n v="2020"/>
    <x v="4"/>
    <n v="32000"/>
    <x v="1"/>
    <n v="1"/>
    <x v="1"/>
    <x v="0"/>
    <x v="0"/>
    <s v="Kia Sonet 1.5 X Line DIESEL AT, 2020, Diesel"/>
    <x v="42"/>
    <x v="42"/>
    <n v="5"/>
  </r>
  <r>
    <x v="5"/>
    <s v="Verna"/>
    <n v="2013"/>
    <x v="14"/>
    <n v="96000"/>
    <x v="0"/>
    <n v="0"/>
    <x v="0"/>
    <x v="0"/>
    <x v="0"/>
    <s v="Hyundai Verna 2015-2016 1.6 CRDi SX, 2013, Diesel"/>
    <x v="51"/>
    <x v="51"/>
    <n v="12"/>
  </r>
  <r>
    <x v="5"/>
    <s v="Xcent Prime"/>
    <n v="2018"/>
    <x v="5"/>
    <n v="156000"/>
    <x v="0"/>
    <n v="0"/>
    <x v="0"/>
    <x v="2"/>
    <x v="0"/>
    <s v="Hyundai Xcent Prime 2018 CNG &amp; Hybrids 156000 Km Driven"/>
    <x v="179"/>
    <x v="179"/>
    <n v="7"/>
  </r>
  <r>
    <x v="1"/>
    <s v="Alto-800"/>
    <n v="2017"/>
    <x v="1"/>
    <n v="55125"/>
    <x v="0"/>
    <n v="0"/>
    <x v="0"/>
    <x v="1"/>
    <x v="1"/>
    <s v="Maruti Suzuki Alto 800 VXI, 2017, Petrol"/>
    <x v="61"/>
    <x v="61"/>
    <n v="8"/>
  </r>
  <r>
    <x v="10"/>
    <s v="ASTOR"/>
    <n v="2022"/>
    <x v="13"/>
    <n v="67000"/>
    <x v="1"/>
    <n v="1"/>
    <x v="1"/>
    <x v="2"/>
    <x v="0"/>
    <s v="MG ASTOR 2022 CNG &amp; Hybrids Well Maintained"/>
    <x v="162"/>
    <x v="162"/>
    <n v="3"/>
  </r>
  <r>
    <x v="7"/>
    <s v="City"/>
    <n v="2016"/>
    <x v="8"/>
    <n v="74381"/>
    <x v="1"/>
    <n v="1"/>
    <x v="0"/>
    <x v="2"/>
    <x v="0"/>
    <s v="Honda City 2015-2017 i VTEC CVT VX, 2016, CNG &amp; Hybrids"/>
    <x v="349"/>
    <x v="349"/>
    <n v="9"/>
  </r>
  <r>
    <x v="13"/>
    <s v="Nexon"/>
    <n v="2021"/>
    <x v="11"/>
    <n v="33000"/>
    <x v="0"/>
    <n v="0"/>
    <x v="0"/>
    <x v="0"/>
    <x v="0"/>
    <s v="Tata Nexon 2021 Diesel Well Maintained"/>
    <x v="21"/>
    <x v="21"/>
    <n v="4"/>
  </r>
  <r>
    <x v="1"/>
    <s v="Celerio"/>
    <n v="2019"/>
    <x v="2"/>
    <n v="60000"/>
    <x v="1"/>
    <n v="1"/>
    <x v="0"/>
    <x v="2"/>
    <x v="0"/>
    <s v="Maruti Suzuki Celerio 2019"/>
    <x v="59"/>
    <x v="59"/>
    <n v="6"/>
  </r>
  <r>
    <x v="5"/>
    <s v="Grand i10"/>
    <n v="2018"/>
    <x v="5"/>
    <n v="56000"/>
    <x v="0"/>
    <n v="0"/>
    <x v="0"/>
    <x v="2"/>
    <x v="0"/>
    <s v="Hyundai Grand i10, 2018, CNG &amp; Hybrids"/>
    <x v="183"/>
    <x v="183"/>
    <n v="7"/>
  </r>
  <r>
    <x v="1"/>
    <s v="Wagon-R-1-0"/>
    <n v="2016"/>
    <x v="8"/>
    <n v="41258"/>
    <x v="0"/>
    <n v="0"/>
    <x v="1"/>
    <x v="2"/>
    <x v="0"/>
    <s v="Maruti Suzuki Wagon R 1.0 2013-2019 LXi CNG, 2016, CNG &amp; Hybrids"/>
    <x v="117"/>
    <x v="117"/>
    <n v="9"/>
  </r>
  <r>
    <x v="11"/>
    <s v="Scorpio"/>
    <n v="2011"/>
    <x v="10"/>
    <n v="110000"/>
    <x v="0"/>
    <n v="0"/>
    <x v="0"/>
    <x v="0"/>
    <x v="0"/>
    <s v="Mahindra Scorpio 2009-2014 VLX 2WD AT BSIII, 2011, Diesel"/>
    <x v="631"/>
    <x v="631"/>
    <n v="14"/>
  </r>
  <r>
    <x v="5"/>
    <s v="Xcent"/>
    <n v="2016"/>
    <x v="8"/>
    <n v="54200"/>
    <x v="1"/>
    <n v="1"/>
    <x v="0"/>
    <x v="1"/>
    <x v="0"/>
    <s v="Hyundai Xcent 2016-2017 1.2 Kappa S AT, 2016, Petrol"/>
    <x v="292"/>
    <x v="292"/>
    <n v="9"/>
  </r>
  <r>
    <x v="14"/>
    <s v="Rapid"/>
    <n v="2015"/>
    <x v="9"/>
    <n v="99000"/>
    <x v="1"/>
    <n v="1"/>
    <x v="1"/>
    <x v="0"/>
    <x v="0"/>
    <s v="Skoda Rapid 2015 Diesel, Automatic Well Maintained. (Owner Listing)"/>
    <x v="255"/>
    <x v="255"/>
    <n v="10"/>
  </r>
  <r>
    <x v="1"/>
    <s v="Swift"/>
    <n v="2013"/>
    <x v="14"/>
    <n v="73000"/>
    <x v="0"/>
    <n v="0"/>
    <x v="1"/>
    <x v="1"/>
    <x v="0"/>
    <s v="Maruti Suzuki Swift 2013 Petrol 73000 Km Driven"/>
    <x v="39"/>
    <x v="39"/>
    <n v="12"/>
  </r>
  <r>
    <x v="9"/>
    <s v="KWID"/>
    <n v="2015"/>
    <x v="9"/>
    <n v="53000"/>
    <x v="0"/>
    <n v="0"/>
    <x v="0"/>
    <x v="1"/>
    <x v="0"/>
    <s v="Renault KWID RXT Optional, 2015, Petrol"/>
    <x v="57"/>
    <x v="57"/>
    <n v="10"/>
  </r>
  <r>
    <x v="5"/>
    <s v="Verna"/>
    <n v="2012"/>
    <x v="6"/>
    <n v="80000"/>
    <x v="1"/>
    <n v="1"/>
    <x v="1"/>
    <x v="2"/>
    <x v="0"/>
    <s v="Hyundai Verna 2012 CNG &amp; Hybrids 80000 Km Driven"/>
    <x v="39"/>
    <x v="39"/>
    <n v="13"/>
  </r>
  <r>
    <x v="1"/>
    <s v="Eeco"/>
    <n v="2022"/>
    <x v="13"/>
    <n v="19000"/>
    <x v="0"/>
    <n v="0"/>
    <x v="0"/>
    <x v="1"/>
    <x v="0"/>
    <s v="Maruti Suzuki Eeco 5 STR AC(O) CNG, 2022, Petrol"/>
    <x v="47"/>
    <x v="47"/>
    <n v="3"/>
  </r>
  <r>
    <x v="14"/>
    <s v="Fabia"/>
    <n v="2012"/>
    <x v="6"/>
    <n v="25000"/>
    <x v="0"/>
    <n v="0"/>
    <x v="1"/>
    <x v="1"/>
    <x v="0"/>
    <s v="Skoda Fabia New, 2012, Petrol"/>
    <x v="613"/>
    <x v="613"/>
    <n v="13"/>
  </r>
  <r>
    <x v="1"/>
    <s v="Baleno"/>
    <n v="2018"/>
    <x v="5"/>
    <n v="54000"/>
    <x v="0"/>
    <n v="0"/>
    <x v="0"/>
    <x v="1"/>
    <x v="3"/>
    <s v="Maruti Suzuki Baleno Delta, 2018, Petrol"/>
    <x v="632"/>
    <x v="632"/>
    <n v="7"/>
  </r>
  <r>
    <x v="14"/>
    <s v="Octavia"/>
    <n v="2020"/>
    <x v="4"/>
    <n v="31010"/>
    <x v="1"/>
    <n v="1"/>
    <x v="1"/>
    <x v="1"/>
    <x v="0"/>
    <s v="Skoda Octavia 1.8 TSI AT L K, 2020, Petrol"/>
    <x v="593"/>
    <x v="593"/>
    <n v="5"/>
  </r>
  <r>
    <x v="14"/>
    <s v="Rapid"/>
    <n v="2018"/>
    <x v="5"/>
    <n v="54000"/>
    <x v="1"/>
    <n v="1"/>
    <x v="0"/>
    <x v="0"/>
    <x v="0"/>
    <s v="Skoda Rapid 1.5 TDI AT Style, 2018, Diesel"/>
    <x v="181"/>
    <x v="181"/>
    <n v="7"/>
  </r>
  <r>
    <x v="4"/>
    <s v="Corolla Altis"/>
    <n v="2015"/>
    <x v="9"/>
    <n v="104000"/>
    <x v="1"/>
    <n v="1"/>
    <x v="1"/>
    <x v="2"/>
    <x v="0"/>
    <s v="Toyota Corolla Altis VL Automatic petrol+CNG button start 2015 model"/>
    <x v="289"/>
    <x v="289"/>
    <n v="10"/>
  </r>
  <r>
    <x v="1"/>
    <s v="Omni"/>
    <n v="2018"/>
    <x v="5"/>
    <n v="52500"/>
    <x v="0"/>
    <n v="0"/>
    <x v="1"/>
    <x v="1"/>
    <x v="0"/>
    <s v="Maruti Suzuki Omni 2018 Petrol 52500 Km Driven"/>
    <x v="7"/>
    <x v="7"/>
    <n v="7"/>
  </r>
  <r>
    <x v="13"/>
    <s v="Indica"/>
    <n v="2011"/>
    <x v="10"/>
    <n v="100413"/>
    <x v="0"/>
    <n v="0"/>
    <x v="0"/>
    <x v="0"/>
    <x v="1"/>
    <s v="Tata Indica LXI, 2011, Diesel"/>
    <x v="358"/>
    <x v="358"/>
    <n v="14"/>
  </r>
  <r>
    <x v="1"/>
    <s v="Alto-800"/>
    <n v="2012"/>
    <x v="6"/>
    <n v="66000"/>
    <x v="0"/>
    <n v="0"/>
    <x v="1"/>
    <x v="1"/>
    <x v="0"/>
    <s v="Maruti Suzuki Alto 800 2012-2016 LXI, 2012, Petrol"/>
    <x v="220"/>
    <x v="220"/>
    <n v="13"/>
  </r>
  <r>
    <x v="1"/>
    <s v="S-Cross"/>
    <n v="2017"/>
    <x v="1"/>
    <n v="72000"/>
    <x v="0"/>
    <n v="0"/>
    <x v="0"/>
    <x v="0"/>
    <x v="0"/>
    <s v="Maruti Suzuki S-Cross Zeta 1.3, 2017, Diesel"/>
    <x v="112"/>
    <x v="112"/>
    <n v="8"/>
  </r>
  <r>
    <x v="1"/>
    <s v="Celerio"/>
    <n v="2016"/>
    <x v="8"/>
    <n v="39000"/>
    <x v="1"/>
    <n v="1"/>
    <x v="1"/>
    <x v="1"/>
    <x v="0"/>
    <s v="Maruti Suzuki Celerio 1.0 ZXI AMT, 2016, Petrol"/>
    <x v="99"/>
    <x v="99"/>
    <n v="9"/>
  </r>
  <r>
    <x v="1"/>
    <s v="Baleno"/>
    <n v="2016"/>
    <x v="8"/>
    <n v="60000"/>
    <x v="0"/>
    <n v="0"/>
    <x v="1"/>
    <x v="2"/>
    <x v="0"/>
    <s v="Maruti Suzuki Baleno 2016 CNG &amp; Hybrids Good Condition"/>
    <x v="255"/>
    <x v="255"/>
    <n v="9"/>
  </r>
  <r>
    <x v="11"/>
    <s v="Bolero Neo"/>
    <n v="2022"/>
    <x v="13"/>
    <n v="90000"/>
    <x v="0"/>
    <n v="0"/>
    <x v="0"/>
    <x v="0"/>
    <x v="0"/>
    <s v="Mahindra Bolero Neo 3 Diesel 90000 Km Driven"/>
    <x v="171"/>
    <x v="171"/>
    <n v="3"/>
  </r>
  <r>
    <x v="1"/>
    <s v="Baleno"/>
    <n v="2023"/>
    <x v="12"/>
    <n v="10500"/>
    <x v="0"/>
    <n v="0"/>
    <x v="0"/>
    <x v="1"/>
    <x v="0"/>
    <s v="Maruti Suzuki Baleno Alpha Petrol"/>
    <x v="406"/>
    <x v="406"/>
    <n v="2"/>
  </r>
  <r>
    <x v="12"/>
    <s v="B Class"/>
    <n v="2014"/>
    <x v="3"/>
    <n v="79000"/>
    <x v="1"/>
    <n v="1"/>
    <x v="1"/>
    <x v="0"/>
    <x v="0"/>
    <s v="Mercedes-Benz B Class B180 CDI, 2014, Diesel"/>
    <x v="154"/>
    <x v="154"/>
    <n v="11"/>
  </r>
  <r>
    <x v="1"/>
    <s v="Eeco"/>
    <n v="2020"/>
    <x v="4"/>
    <n v="70000"/>
    <x v="0"/>
    <n v="0"/>
    <x v="1"/>
    <x v="2"/>
    <x v="0"/>
    <s v="Maruti Suzuki Eeco 7 Seater AC, 2020, CNG &amp; Hybrids"/>
    <x v="64"/>
    <x v="64"/>
    <n v="5"/>
  </r>
  <r>
    <x v="17"/>
    <s v="S60"/>
    <n v="2012"/>
    <x v="6"/>
    <n v="122000"/>
    <x v="1"/>
    <n v="1"/>
    <x v="1"/>
    <x v="0"/>
    <x v="0"/>
    <s v="Volvo S60 Kinetic D3, 2012, Diesel"/>
    <x v="298"/>
    <x v="298"/>
    <n v="13"/>
  </r>
  <r>
    <x v="1"/>
    <s v="Ignis"/>
    <n v="2018"/>
    <x v="5"/>
    <n v="65000"/>
    <x v="1"/>
    <n v="1"/>
    <x v="1"/>
    <x v="2"/>
    <x v="0"/>
    <s v="Maruti Suzuki Ignis 1.2 Zeta AMT, 2018, CNG &amp; Hybrids"/>
    <x v="183"/>
    <x v="183"/>
    <n v="7"/>
  </r>
  <r>
    <x v="1"/>
    <s v="Celerio"/>
    <n v="2016"/>
    <x v="8"/>
    <n v="72000"/>
    <x v="0"/>
    <n v="0"/>
    <x v="1"/>
    <x v="1"/>
    <x v="0"/>
    <s v="Maruti Suzuki Celerio 2016 Petrol Well Maintained"/>
    <x v="78"/>
    <x v="78"/>
    <n v="9"/>
  </r>
  <r>
    <x v="1"/>
    <s v="Wagon R 1.0"/>
    <n v="2017"/>
    <x v="1"/>
    <n v="66000"/>
    <x v="0"/>
    <n v="0"/>
    <x v="0"/>
    <x v="2"/>
    <x v="0"/>
    <s v="Maruti Suzuki Wagon R 1.0 2013-2019 LXi CNG, 2017, CNG &amp; Hybrids"/>
    <x v="78"/>
    <x v="78"/>
    <n v="8"/>
  </r>
  <r>
    <x v="9"/>
    <s v="Kiger"/>
    <n v="2023"/>
    <x v="12"/>
    <n v="19800"/>
    <x v="1"/>
    <n v="1"/>
    <x v="0"/>
    <x v="2"/>
    <x v="0"/>
    <s v="10months old car."/>
    <x v="62"/>
    <x v="62"/>
    <n v="2"/>
  </r>
  <r>
    <x v="5"/>
    <s v="i20"/>
    <n v="2017"/>
    <x v="1"/>
    <n v="80000"/>
    <x v="0"/>
    <n v="0"/>
    <x v="1"/>
    <x v="1"/>
    <x v="0"/>
    <s v="Hyundai i20 2010-2012 1.2 Sportz, 2017, Petrol"/>
    <x v="92"/>
    <x v="92"/>
    <n v="8"/>
  </r>
  <r>
    <x v="7"/>
    <s v="Accord"/>
    <n v="2010"/>
    <x v="0"/>
    <n v="93000"/>
    <x v="1"/>
    <n v="1"/>
    <x v="0"/>
    <x v="2"/>
    <x v="0"/>
    <s v="Honda Accord 2.4 Inspire Automatic, 2010, CNG &amp; Hybrids"/>
    <x v="73"/>
    <x v="73"/>
    <n v="15"/>
  </r>
  <r>
    <x v="1"/>
    <s v="Celerio"/>
    <n v="2022"/>
    <x v="13"/>
    <n v="29000"/>
    <x v="1"/>
    <n v="1"/>
    <x v="0"/>
    <x v="1"/>
    <x v="0"/>
    <s v="Maruti Suzuki Celerio 1.0 VXI AGS, 2022, Petrol"/>
    <x v="305"/>
    <x v="305"/>
    <n v="3"/>
  </r>
  <r>
    <x v="1"/>
    <s v="Ignis"/>
    <n v="2019"/>
    <x v="2"/>
    <n v="59000"/>
    <x v="1"/>
    <n v="1"/>
    <x v="0"/>
    <x v="1"/>
    <x v="0"/>
    <s v="Maruti Suzuki Ignis 1.3 AMT Alpha, 2019, Petrol"/>
    <x v="32"/>
    <x v="32"/>
    <n v="6"/>
  </r>
  <r>
    <x v="1"/>
    <s v="Alto-800"/>
    <n v="2020"/>
    <x v="4"/>
    <n v="80000"/>
    <x v="0"/>
    <n v="0"/>
    <x v="0"/>
    <x v="2"/>
    <x v="0"/>
    <s v="Maruti Suzuki Alto 800 2020"/>
    <x v="115"/>
    <x v="115"/>
    <n v="5"/>
  </r>
  <r>
    <x v="5"/>
    <s v="Grand i10"/>
    <n v="2017"/>
    <x v="1"/>
    <n v="62000"/>
    <x v="0"/>
    <n v="0"/>
    <x v="1"/>
    <x v="2"/>
    <x v="1"/>
    <s v="Hyundai Grand i10 Sportz 1.2 Kappa VTVT, 2017, CNG &amp; Hybrids"/>
    <x v="51"/>
    <x v="51"/>
    <n v="8"/>
  </r>
  <r>
    <x v="1"/>
    <s v="Alto-800"/>
    <n v="2015"/>
    <x v="9"/>
    <n v="76000"/>
    <x v="1"/>
    <n v="1"/>
    <x v="1"/>
    <x v="1"/>
    <x v="0"/>
    <s v="Maruti Suzuki Alto 800 2015 Petrol 76000 Km Driven"/>
    <x v="633"/>
    <x v="633"/>
    <n v="10"/>
  </r>
  <r>
    <x v="1"/>
    <s v="Ignis"/>
    <n v="2018"/>
    <x v="5"/>
    <n v="105000"/>
    <x v="1"/>
    <n v="1"/>
    <x v="1"/>
    <x v="2"/>
    <x v="0"/>
    <s v="Maruti Suzuki Ignis 2018 CNG &amp; Hybrids Good Condition"/>
    <x v="198"/>
    <x v="198"/>
    <n v="7"/>
  </r>
  <r>
    <x v="1"/>
    <s v="Baleno"/>
    <n v="2020"/>
    <x v="4"/>
    <n v="49000"/>
    <x v="0"/>
    <n v="0"/>
    <x v="0"/>
    <x v="1"/>
    <x v="0"/>
    <s v="Maruti Suzuki Baleno Delta, 2020, Petrol"/>
    <x v="77"/>
    <x v="77"/>
    <n v="5"/>
  </r>
  <r>
    <x v="7"/>
    <s v="Amaze"/>
    <n v="2016"/>
    <x v="8"/>
    <n v="60000"/>
    <x v="0"/>
    <n v="0"/>
    <x v="1"/>
    <x v="0"/>
    <x v="1"/>
    <s v="Honda Amaze 1.5 SMT I DTEC, 2016, Diesel"/>
    <x v="147"/>
    <x v="147"/>
    <n v="9"/>
  </r>
  <r>
    <x v="13"/>
    <s v="Tigor"/>
    <n v="2018"/>
    <x v="5"/>
    <n v="53550"/>
    <x v="1"/>
    <n v="1"/>
    <x v="0"/>
    <x v="2"/>
    <x v="0"/>
    <s v="Tata Tigor XZA Plus, 2018, CNG &amp; Hybrids"/>
    <x v="64"/>
    <x v="64"/>
    <n v="7"/>
  </r>
  <r>
    <x v="1"/>
    <s v="Brezza"/>
    <n v="2019"/>
    <x v="2"/>
    <n v="48000"/>
    <x v="0"/>
    <n v="0"/>
    <x v="0"/>
    <x v="0"/>
    <x v="0"/>
    <s v="Maruti Suzuki Brezza 2019 Diesel Well Maintained"/>
    <x v="475"/>
    <x v="475"/>
    <n v="6"/>
  </r>
  <r>
    <x v="1"/>
    <s v="Wagon-R"/>
    <n v="2020"/>
    <x v="4"/>
    <n v="40000"/>
    <x v="1"/>
    <n v="1"/>
    <x v="0"/>
    <x v="1"/>
    <x v="2"/>
    <s v="Maruti Suzuki Wagon R 1.2 ZXI AMT, 2020, Petrol"/>
    <x v="47"/>
    <x v="47"/>
    <n v="5"/>
  </r>
  <r>
    <x v="26"/>
    <s v="RediGO"/>
    <n v="2018"/>
    <x v="5"/>
    <n v="45213"/>
    <x v="0"/>
    <n v="0"/>
    <x v="0"/>
    <x v="1"/>
    <x v="0"/>
    <s v="Datsun RediGO 1.0 Limited Edition 2018, 2018, Petrol"/>
    <x v="634"/>
    <x v="634"/>
    <n v="7"/>
  </r>
  <r>
    <x v="5"/>
    <s v="i20"/>
    <n v="2013"/>
    <x v="14"/>
    <n v="50000"/>
    <x v="0"/>
    <n v="0"/>
    <x v="0"/>
    <x v="2"/>
    <x v="0"/>
    <s v="Hyundai i20 Magna Plus, 2013, CNG &amp; Hybrids"/>
    <x v="116"/>
    <x v="116"/>
    <n v="12"/>
  </r>
  <r>
    <x v="1"/>
    <s v="Alto"/>
    <n v="2019"/>
    <x v="2"/>
    <n v="81000"/>
    <x v="0"/>
    <n v="0"/>
    <x v="1"/>
    <x v="1"/>
    <x v="0"/>
    <s v="Maruti Suzuki Alto 2019"/>
    <x v="105"/>
    <x v="105"/>
    <n v="6"/>
  </r>
  <r>
    <x v="5"/>
    <s v="Elantra"/>
    <n v="2016"/>
    <x v="8"/>
    <n v="100000"/>
    <x v="1"/>
    <n v="1"/>
    <x v="1"/>
    <x v="2"/>
    <x v="0"/>
    <s v="Hyundai Elantra 2.0 SX Option AT, 2016, CNG &amp; Hybrids"/>
    <x v="98"/>
    <x v="98"/>
    <n v="9"/>
  </r>
  <r>
    <x v="1"/>
    <s v="Wagon-R"/>
    <n v="2012"/>
    <x v="6"/>
    <n v="100000"/>
    <x v="1"/>
    <n v="1"/>
    <x v="1"/>
    <x v="2"/>
    <x v="0"/>
    <s v="Maruti Suzuki Wagon R 2012 CNG &amp; Hybrids 100000 Km Driven"/>
    <x v="49"/>
    <x v="49"/>
    <n v="13"/>
  </r>
  <r>
    <x v="5"/>
    <s v="Grand i10"/>
    <n v="2015"/>
    <x v="9"/>
    <n v="68000"/>
    <x v="0"/>
    <n v="0"/>
    <x v="1"/>
    <x v="2"/>
    <x v="0"/>
    <s v="Hyundai Grand i10 Sportz 1.2 Kappa VTVT, 2015, CNG &amp; Hybrids"/>
    <x v="84"/>
    <x v="84"/>
    <n v="10"/>
  </r>
  <r>
    <x v="11"/>
    <s v="Marazzo"/>
    <n v="2020"/>
    <x v="4"/>
    <n v="72045"/>
    <x v="0"/>
    <n v="0"/>
    <x v="0"/>
    <x v="0"/>
    <x v="0"/>
    <s v="Mahindra Marazzo M2, 2020, Diesel"/>
    <x v="126"/>
    <x v="126"/>
    <n v="5"/>
  </r>
  <r>
    <x v="1"/>
    <s v="Baleno"/>
    <n v="2016"/>
    <x v="8"/>
    <n v="77000"/>
    <x v="1"/>
    <n v="1"/>
    <x v="1"/>
    <x v="2"/>
    <x v="0"/>
    <s v="Maruti Suzuki Baleno 1.2 Zeta AT, 2016, CNG &amp; Hybrids"/>
    <x v="618"/>
    <x v="618"/>
    <n v="9"/>
  </r>
  <r>
    <x v="7"/>
    <s v="Amaze"/>
    <n v="2017"/>
    <x v="1"/>
    <n v="40000"/>
    <x v="0"/>
    <n v="0"/>
    <x v="1"/>
    <x v="2"/>
    <x v="0"/>
    <s v="Honda Amaze 2017 CNG &amp; Hybrids Mint Condition"/>
    <x v="55"/>
    <x v="55"/>
    <n v="8"/>
  </r>
  <r>
    <x v="4"/>
    <s v="Innova Crysta"/>
    <n v="2019"/>
    <x v="2"/>
    <n v="28000"/>
    <x v="1"/>
    <n v="1"/>
    <x v="0"/>
    <x v="1"/>
    <x v="0"/>
    <s v="Toyota Innova Crysta 2.7 GX Limited Edition 7 STR, 2019, Petrol"/>
    <x v="451"/>
    <x v="451"/>
    <n v="6"/>
  </r>
  <r>
    <x v="4"/>
    <s v="Corolla Altis"/>
    <n v="2011"/>
    <x v="10"/>
    <n v="82000"/>
    <x v="0"/>
    <n v="0"/>
    <x v="1"/>
    <x v="2"/>
    <x v="0"/>
    <s v="Toyota Corolla Altis 2010-2013 1.8 G CNG, 2011, CNG &amp; Hybrids"/>
    <x v="104"/>
    <x v="104"/>
    <n v="14"/>
  </r>
  <r>
    <x v="3"/>
    <s v="Aspire"/>
    <n v="2017"/>
    <x v="1"/>
    <n v="61101"/>
    <x v="0"/>
    <n v="0"/>
    <x v="1"/>
    <x v="2"/>
    <x v="0"/>
    <s v="Ford Aspire, 2017, CNG &amp; Hybrids"/>
    <x v="84"/>
    <x v="84"/>
    <n v="8"/>
  </r>
  <r>
    <x v="8"/>
    <s v="A6"/>
    <n v="2013"/>
    <x v="14"/>
    <n v="70334"/>
    <x v="1"/>
    <n v="1"/>
    <x v="1"/>
    <x v="0"/>
    <x v="0"/>
    <s v="Audi A6 2.0 TDI, 2013, Diesel"/>
    <x v="175"/>
    <x v="175"/>
    <n v="12"/>
  </r>
  <r>
    <x v="5"/>
    <s v="Elite i20"/>
    <n v="2017"/>
    <x v="1"/>
    <n v="120000"/>
    <x v="0"/>
    <n v="0"/>
    <x v="1"/>
    <x v="0"/>
    <x v="0"/>
    <s v="well maintained i20 for sale"/>
    <x v="28"/>
    <x v="28"/>
    <n v="8"/>
  </r>
  <r>
    <x v="8"/>
    <s v="A3"/>
    <n v="2016"/>
    <x v="8"/>
    <n v="75000"/>
    <x v="1"/>
    <n v="1"/>
    <x v="1"/>
    <x v="0"/>
    <x v="0"/>
    <s v="Audi A3 35 TDI S Line, 2016, Diesel"/>
    <x v="635"/>
    <x v="635"/>
    <n v="9"/>
  </r>
  <r>
    <x v="5"/>
    <s v="Verna"/>
    <n v="2016"/>
    <x v="8"/>
    <n v="51200"/>
    <x v="1"/>
    <n v="1"/>
    <x v="1"/>
    <x v="1"/>
    <x v="0"/>
    <s v="Hyundai Verna 2016-2017 1.6 VTVT AT SX, 2016, Petrol"/>
    <x v="320"/>
    <x v="320"/>
    <n v="9"/>
  </r>
  <r>
    <x v="1"/>
    <s v="Sx4"/>
    <n v="2009"/>
    <x v="16"/>
    <n v="83000"/>
    <x v="0"/>
    <n v="0"/>
    <x v="1"/>
    <x v="2"/>
    <x v="0"/>
    <s v="Maruti Suzuki SX4 ZXI MT BSIV, 2009, CNG &amp; Hybrids"/>
    <x v="636"/>
    <x v="636"/>
    <n v="16"/>
  </r>
  <r>
    <x v="6"/>
    <s v="Seltos"/>
    <n v="2019"/>
    <x v="2"/>
    <n v="39000"/>
    <x v="0"/>
    <n v="0"/>
    <x v="0"/>
    <x v="1"/>
    <x v="0"/>
    <s v="Kia Seltos HTK G, 2019, Petrol"/>
    <x v="79"/>
    <x v="79"/>
    <n v="6"/>
  </r>
  <r>
    <x v="3"/>
    <s v="Ecosport"/>
    <n v="2014"/>
    <x v="3"/>
    <n v="71877"/>
    <x v="0"/>
    <n v="0"/>
    <x v="1"/>
    <x v="1"/>
    <x v="0"/>
    <s v="Ford Ecosport 2013-2015 1.5 Ti VCT MT Trend, 2014, Petrol"/>
    <x v="158"/>
    <x v="158"/>
    <n v="11"/>
  </r>
  <r>
    <x v="1"/>
    <s v="Ignis"/>
    <n v="2018"/>
    <x v="5"/>
    <n v="90000"/>
    <x v="1"/>
    <n v="1"/>
    <x v="0"/>
    <x v="0"/>
    <x v="0"/>
    <s v="Maruti Suzuki Ignis 1.2 AMT Zeta, 2018, Diesel"/>
    <x v="53"/>
    <x v="53"/>
    <n v="7"/>
  </r>
  <r>
    <x v="7"/>
    <s v="City"/>
    <n v="2015"/>
    <x v="9"/>
    <n v="121000"/>
    <x v="0"/>
    <n v="0"/>
    <x v="1"/>
    <x v="0"/>
    <x v="0"/>
    <s v="Honda City 2015-2017 i DTec VX Option, 2015, Diesel"/>
    <x v="309"/>
    <x v="309"/>
    <n v="10"/>
  </r>
  <r>
    <x v="4"/>
    <s v="Fortuner"/>
    <n v="2014"/>
    <x v="3"/>
    <n v="90000"/>
    <x v="1"/>
    <n v="1"/>
    <x v="1"/>
    <x v="0"/>
    <x v="0"/>
    <s v="Toyota Fortuner 3.0 4x2 Automatic, 2014, Diesel"/>
    <x v="487"/>
    <x v="487"/>
    <n v="11"/>
  </r>
  <r>
    <x v="1"/>
    <s v="Eeco"/>
    <n v="2019"/>
    <x v="2"/>
    <n v="94000"/>
    <x v="0"/>
    <n v="0"/>
    <x v="1"/>
    <x v="1"/>
    <x v="0"/>
    <s v="Maruti Suzuki Eeco 2019 Petrol Well Maintained"/>
    <x v="55"/>
    <x v="55"/>
    <n v="6"/>
  </r>
  <r>
    <x v="5"/>
    <s v="Xcent"/>
    <n v="2014"/>
    <x v="3"/>
    <n v="90000"/>
    <x v="0"/>
    <n v="0"/>
    <x v="0"/>
    <x v="1"/>
    <x v="0"/>
    <s v="Hyundai Xcent SX 1.2 (O), 2014, Petrol"/>
    <x v="256"/>
    <x v="256"/>
    <n v="11"/>
  </r>
  <r>
    <x v="5"/>
    <s v="Creta"/>
    <n v="2016"/>
    <x v="8"/>
    <n v="88883"/>
    <x v="1"/>
    <n v="1"/>
    <x v="0"/>
    <x v="1"/>
    <x v="0"/>
    <s v="Hyundai Creta 1.6 SX Plus Petrol AT, 2016, Petrol"/>
    <x v="328"/>
    <x v="328"/>
    <n v="9"/>
  </r>
  <r>
    <x v="1"/>
    <s v="Eeco"/>
    <n v="2019"/>
    <x v="2"/>
    <n v="99000"/>
    <x v="0"/>
    <n v="0"/>
    <x v="0"/>
    <x v="2"/>
    <x v="0"/>
    <s v="Maruti Suzuki Eeco 5 STR With AC Plus HTR CNG, 2019, CNG &amp; Hybrids"/>
    <x v="55"/>
    <x v="55"/>
    <n v="6"/>
  </r>
  <r>
    <x v="1"/>
    <s v="Ritz"/>
    <n v="2015"/>
    <x v="9"/>
    <n v="81000"/>
    <x v="0"/>
    <n v="0"/>
    <x v="0"/>
    <x v="0"/>
    <x v="0"/>
    <s v="Maruti Suzuki Ritz Zdi BS-IV, 2015, Diesel"/>
    <x v="637"/>
    <x v="637"/>
    <n v="10"/>
  </r>
  <r>
    <x v="5"/>
    <s v="Creta"/>
    <n v="2019"/>
    <x v="2"/>
    <n v="79000"/>
    <x v="0"/>
    <n v="0"/>
    <x v="1"/>
    <x v="0"/>
    <x v="11"/>
    <s v="Hyundai Creta 1.4 S, 2019, Diesel"/>
    <x v="638"/>
    <x v="638"/>
    <n v="6"/>
  </r>
  <r>
    <x v="11"/>
    <s v="XUV500"/>
    <n v="2015"/>
    <x v="9"/>
    <n v="92000"/>
    <x v="0"/>
    <n v="0"/>
    <x v="1"/>
    <x v="0"/>
    <x v="0"/>
    <s v="Mahindra XUV500 2.2 W10, 2015, Diesel"/>
    <x v="181"/>
    <x v="181"/>
    <n v="10"/>
  </r>
  <r>
    <x v="1"/>
    <s v="Swift"/>
    <n v="2019"/>
    <x v="2"/>
    <n v="48000"/>
    <x v="1"/>
    <n v="1"/>
    <x v="1"/>
    <x v="1"/>
    <x v="0"/>
    <s v="Maruti Suzuki Swift AMT VXI, 2019, Petrol"/>
    <x v="83"/>
    <x v="83"/>
    <n v="6"/>
  </r>
  <r>
    <x v="11"/>
    <s v="Xylo"/>
    <n v="2011"/>
    <x v="10"/>
    <n v="124000"/>
    <x v="0"/>
    <n v="0"/>
    <x v="0"/>
    <x v="0"/>
    <x v="0"/>
    <s v="Mahindra Xylo D2 BS III, 2011, Diesel"/>
    <x v="255"/>
    <x v="255"/>
    <n v="14"/>
  </r>
  <r>
    <x v="11"/>
    <s v="Alturas G4"/>
    <n v="2019"/>
    <x v="2"/>
    <n v="74520"/>
    <x v="1"/>
    <n v="1"/>
    <x v="0"/>
    <x v="0"/>
    <x v="0"/>
    <s v="Mahindra Alturas G4 4X4 AT, 2019, Diesel"/>
    <x v="160"/>
    <x v="160"/>
    <n v="6"/>
  </r>
  <r>
    <x v="0"/>
    <s v="VentoTest"/>
    <n v="2016"/>
    <x v="8"/>
    <n v="75475"/>
    <x v="1"/>
    <n v="1"/>
    <x v="0"/>
    <x v="1"/>
    <x v="0"/>
    <s v="Volkswagen Vento 1.2 TSI Highline Plus AT, 2016, Petrol"/>
    <x v="98"/>
    <x v="98"/>
    <n v="9"/>
  </r>
  <r>
    <x v="1"/>
    <s v="Wagon-R-1-0"/>
    <n v="2016"/>
    <x v="8"/>
    <n v="58000"/>
    <x v="0"/>
    <n v="0"/>
    <x v="0"/>
    <x v="2"/>
    <x v="0"/>
    <s v="Maruti Suzuki Wagon R 1.0 LXi CNG, 2016, CNG &amp; Hybrids"/>
    <x v="78"/>
    <x v="78"/>
    <n v="9"/>
  </r>
  <r>
    <x v="1"/>
    <s v="Vitara-Brezza"/>
    <n v="2019"/>
    <x v="2"/>
    <n v="35000"/>
    <x v="1"/>
    <n v="1"/>
    <x v="0"/>
    <x v="0"/>
    <x v="0"/>
    <s v="Maruti Suzuki Vitara Brezza ZDi AMT, 2019, Diesel"/>
    <x v="167"/>
    <x v="167"/>
    <n v="6"/>
  </r>
  <r>
    <x v="4"/>
    <s v="Etios"/>
    <n v="2013"/>
    <x v="14"/>
    <n v="82000"/>
    <x v="0"/>
    <n v="0"/>
    <x v="1"/>
    <x v="0"/>
    <x v="0"/>
    <s v="Toyota Etios GD SP*, 2013, Diesel"/>
    <x v="369"/>
    <x v="369"/>
    <n v="12"/>
  </r>
  <r>
    <x v="1"/>
    <s v="Alto-800"/>
    <n v="2009"/>
    <x v="16"/>
    <n v="95334"/>
    <x v="0"/>
    <n v="0"/>
    <x v="0"/>
    <x v="2"/>
    <x v="0"/>
    <s v="Maruti Suzuki Alto 800 CNG LXI Optional, 2009, CNG &amp; Hybrids"/>
    <x v="233"/>
    <x v="233"/>
    <n v="16"/>
  </r>
  <r>
    <x v="13"/>
    <s v="Zest"/>
    <n v="2015"/>
    <x v="9"/>
    <n v="90000"/>
    <x v="0"/>
    <n v="0"/>
    <x v="1"/>
    <x v="2"/>
    <x v="0"/>
    <s v="Tata Zest  2015 CNG &amp; Hybrids"/>
    <x v="197"/>
    <x v="197"/>
    <n v="10"/>
  </r>
  <r>
    <x v="15"/>
    <s v="Cruze"/>
    <n v="2013"/>
    <x v="14"/>
    <n v="95000"/>
    <x v="0"/>
    <n v="0"/>
    <x v="0"/>
    <x v="0"/>
    <x v="0"/>
    <s v="Chevrolet Cruze 2014-2016 LT, 2013, Diesel"/>
    <x v="129"/>
    <x v="129"/>
    <n v="12"/>
  </r>
  <r>
    <x v="8"/>
    <s v="A4"/>
    <n v="2013"/>
    <x v="14"/>
    <n v="31000"/>
    <x v="1"/>
    <n v="1"/>
    <x v="1"/>
    <x v="0"/>
    <x v="0"/>
    <s v="Audi A4 2.0 TDI (177bhp) Premium Plus, 2013, Diesel"/>
    <x v="138"/>
    <x v="138"/>
    <n v="12"/>
  </r>
  <r>
    <x v="1"/>
    <s v="Swift-Dzire"/>
    <n v="2018"/>
    <x v="5"/>
    <n v="44197"/>
    <x v="0"/>
    <n v="0"/>
    <x v="1"/>
    <x v="2"/>
    <x v="0"/>
    <s v="Maruti Suzuki Swift Dzire 2018 CNG &amp; Hybrids Well Maintained"/>
    <x v="129"/>
    <x v="129"/>
    <n v="7"/>
  </r>
  <r>
    <x v="5"/>
    <s v="Santro Xing"/>
    <n v="2013"/>
    <x v="14"/>
    <n v="80000"/>
    <x v="0"/>
    <n v="0"/>
    <x v="0"/>
    <x v="2"/>
    <x v="0"/>
    <s v="Hyundai Santro Xing 2013 CNG &amp; Hybrids 80000 Km Driven"/>
    <x v="219"/>
    <x v="219"/>
    <n v="12"/>
  </r>
  <r>
    <x v="4"/>
    <s v="Innova"/>
    <n v="2013"/>
    <x v="14"/>
    <n v="150000"/>
    <x v="0"/>
    <n v="0"/>
    <x v="1"/>
    <x v="0"/>
    <x v="0"/>
    <s v="Toyota Innova 2.5 G (Diesel) 7 Seater, 2013, Diesel"/>
    <x v="27"/>
    <x v="27"/>
    <n v="12"/>
  </r>
  <r>
    <x v="14"/>
    <s v="Octavia"/>
    <n v="2015"/>
    <x v="9"/>
    <n v="106000"/>
    <x v="1"/>
    <n v="1"/>
    <x v="1"/>
    <x v="1"/>
    <x v="0"/>
    <s v="Skoda Octavia Ambition 1.8 TSI AT, 2015, Petrol"/>
    <x v="283"/>
    <x v="283"/>
    <n v="10"/>
  </r>
  <r>
    <x v="5"/>
    <s v="i20"/>
    <n v="2018"/>
    <x v="5"/>
    <n v="40000"/>
    <x v="1"/>
    <n v="1"/>
    <x v="1"/>
    <x v="1"/>
    <x v="0"/>
    <s v="Hyundai i20 Petrol CVT Asta, 2018, Petrol"/>
    <x v="83"/>
    <x v="83"/>
    <n v="7"/>
  </r>
  <r>
    <x v="1"/>
    <s v="Omni"/>
    <n v="2015"/>
    <x v="9"/>
    <n v="60000"/>
    <x v="0"/>
    <n v="0"/>
    <x v="1"/>
    <x v="1"/>
    <x v="0"/>
    <s v="Maruti Suzuki Omni 2015 Petrol 60000 Km Driven"/>
    <x v="85"/>
    <x v="85"/>
    <n v="10"/>
  </r>
  <r>
    <x v="10"/>
    <s v="Hector"/>
    <n v="2019"/>
    <x v="2"/>
    <n v="57000"/>
    <x v="0"/>
    <n v="0"/>
    <x v="0"/>
    <x v="0"/>
    <x v="3"/>
    <s v="MG Hector 2.0 Sharp Diesel, 2019, Diesel"/>
    <x v="329"/>
    <x v="329"/>
    <n v="6"/>
  </r>
  <r>
    <x v="5"/>
    <s v="Creta"/>
    <n v="2018"/>
    <x v="5"/>
    <n v="66000"/>
    <x v="1"/>
    <n v="1"/>
    <x v="1"/>
    <x v="0"/>
    <x v="0"/>
    <s v="Negotiable on tabel"/>
    <x v="184"/>
    <x v="184"/>
    <n v="7"/>
  </r>
  <r>
    <x v="1"/>
    <s v="Swift"/>
    <n v="2022"/>
    <x v="13"/>
    <n v="40000"/>
    <x v="1"/>
    <n v="1"/>
    <x v="0"/>
    <x v="1"/>
    <x v="0"/>
    <s v="Maruti Suzuki Swift AMT VXI, 2022, Petrol"/>
    <x v="36"/>
    <x v="36"/>
    <n v="3"/>
  </r>
  <r>
    <x v="1"/>
    <s v="Celerio"/>
    <n v="2022"/>
    <x v="13"/>
    <n v="54600"/>
    <x v="1"/>
    <n v="1"/>
    <x v="0"/>
    <x v="1"/>
    <x v="0"/>
    <s v="Maruti Suzuki Celerio VXI, 2022, Petrol"/>
    <x v="53"/>
    <x v="53"/>
    <n v="3"/>
  </r>
  <r>
    <x v="1"/>
    <s v="Omni"/>
    <n v="2010"/>
    <x v="0"/>
    <n v="100000"/>
    <x v="1"/>
    <n v="1"/>
    <x v="0"/>
    <x v="2"/>
    <x v="0"/>
    <s v="Maruti Suzuki Omni 2010"/>
    <x v="268"/>
    <x v="268"/>
    <n v="15"/>
  </r>
  <r>
    <x v="5"/>
    <s v="Santro Xing"/>
    <n v="2010"/>
    <x v="0"/>
    <n v="85200"/>
    <x v="0"/>
    <n v="0"/>
    <x v="1"/>
    <x v="2"/>
    <x v="0"/>
    <s v="Hyundai Santro Xing GLS, 2010, CNG &amp; Hybrids"/>
    <x v="295"/>
    <x v="295"/>
    <n v="15"/>
  </r>
  <r>
    <x v="5"/>
    <s v="Creta"/>
    <n v="2016"/>
    <x v="8"/>
    <n v="40000"/>
    <x v="1"/>
    <n v="1"/>
    <x v="0"/>
    <x v="1"/>
    <x v="0"/>
    <s v="Hyundai Creta 2016 Petrol Well Maintained"/>
    <x v="282"/>
    <x v="282"/>
    <n v="9"/>
  </r>
  <r>
    <x v="5"/>
    <s v="Eon"/>
    <n v="2018"/>
    <x v="5"/>
    <n v="41000"/>
    <x v="0"/>
    <n v="0"/>
    <x v="1"/>
    <x v="1"/>
    <x v="0"/>
    <s v="Hyundai EON 2018 model"/>
    <x v="211"/>
    <x v="211"/>
    <n v="7"/>
  </r>
  <r>
    <x v="7"/>
    <s v="Amaze"/>
    <n v="2019"/>
    <x v="2"/>
    <n v="120000"/>
    <x v="0"/>
    <n v="0"/>
    <x v="1"/>
    <x v="1"/>
    <x v="0"/>
    <s v="Honda Amaze S MT i-VTEC, 2019, Petrol"/>
    <x v="292"/>
    <x v="292"/>
    <n v="6"/>
  </r>
  <r>
    <x v="7"/>
    <s v="City"/>
    <n v="2021"/>
    <x v="11"/>
    <n v="30000"/>
    <x v="0"/>
    <n v="0"/>
    <x v="0"/>
    <x v="1"/>
    <x v="0"/>
    <s v="Honda City 1.5 V 5TH GEN i-VTEC MT, 2021, Petrol"/>
    <x v="283"/>
    <x v="283"/>
    <n v="4"/>
  </r>
  <r>
    <x v="14"/>
    <s v="Superb"/>
    <n v="2017"/>
    <x v="1"/>
    <n v="87000"/>
    <x v="1"/>
    <n v="1"/>
    <x v="1"/>
    <x v="0"/>
    <x v="0"/>
    <s v="Skoda Superb Style 2.0 TDI AT, 2017, Diesel"/>
    <x v="18"/>
    <x v="18"/>
    <n v="8"/>
  </r>
  <r>
    <x v="1"/>
    <s v="Wagon-R"/>
    <n v="2013"/>
    <x v="14"/>
    <n v="85000"/>
    <x v="0"/>
    <n v="0"/>
    <x v="1"/>
    <x v="2"/>
    <x v="0"/>
    <s v="Maruti Suzuki Wagon R 2013 CNG &amp; Hybrids 85000 Km Driven"/>
    <x v="15"/>
    <x v="15"/>
    <n v="12"/>
  </r>
  <r>
    <x v="7"/>
    <s v="Civic"/>
    <n v="2013"/>
    <x v="14"/>
    <n v="78000"/>
    <x v="1"/>
    <n v="1"/>
    <x v="1"/>
    <x v="2"/>
    <x v="0"/>
    <s v="Honda Civic 1.8 V AT Sunroof, 2013, CNG &amp; Hybrids"/>
    <x v="51"/>
    <x v="51"/>
    <n v="12"/>
  </r>
  <r>
    <x v="13"/>
    <s v="Tigor"/>
    <n v="2019"/>
    <x v="2"/>
    <n v="52000"/>
    <x v="1"/>
    <n v="1"/>
    <x v="0"/>
    <x v="2"/>
    <x v="1"/>
    <s v="Tata Tigor XZA 2019 CNG &amp; Petrol Lady Driven Car Excellent Condition"/>
    <x v="2"/>
    <x v="2"/>
    <n v="6"/>
  </r>
  <r>
    <x v="7"/>
    <s v="City"/>
    <n v="2018"/>
    <x v="5"/>
    <n v="68500"/>
    <x v="0"/>
    <n v="0"/>
    <x v="0"/>
    <x v="1"/>
    <x v="0"/>
    <s v="Honda City V CVT(i-vtec)2018 Petrol Well Maintained"/>
    <x v="62"/>
    <x v="62"/>
    <n v="7"/>
  </r>
  <r>
    <x v="11"/>
    <s v="XUV500"/>
    <n v="2015"/>
    <x v="9"/>
    <n v="65200"/>
    <x v="0"/>
    <n v="0"/>
    <x v="1"/>
    <x v="0"/>
    <x v="0"/>
    <s v="Mahindra XUV500 2.2 W10, 2015, Diesel"/>
    <x v="5"/>
    <x v="5"/>
    <n v="10"/>
  </r>
  <r>
    <x v="7"/>
    <s v="City"/>
    <n v="2011"/>
    <x v="10"/>
    <n v="120000"/>
    <x v="0"/>
    <n v="0"/>
    <x v="0"/>
    <x v="1"/>
    <x v="0"/>
    <s v="Honda City 2011-2013 V MT, 2011, Petrol"/>
    <x v="64"/>
    <x v="64"/>
    <n v="14"/>
  </r>
  <r>
    <x v="7"/>
    <s v="Amaze"/>
    <n v="2019"/>
    <x v="2"/>
    <n v="70000"/>
    <x v="1"/>
    <n v="1"/>
    <x v="1"/>
    <x v="1"/>
    <x v="0"/>
    <s v="Honda Amaze 2019 Petrol Well Maintained"/>
    <x v="77"/>
    <x v="77"/>
    <n v="6"/>
  </r>
  <r>
    <x v="5"/>
    <s v="Aura"/>
    <n v="2023"/>
    <x v="12"/>
    <n v="76652"/>
    <x v="1"/>
    <n v="1"/>
    <x v="0"/>
    <x v="2"/>
    <x v="0"/>
    <s v="Hyundai Aura 2023 CNG &amp; Hybrids 76652 Km Driven"/>
    <x v="440"/>
    <x v="440"/>
    <n v="2"/>
  </r>
  <r>
    <x v="4"/>
    <s v="Corolla Altis"/>
    <n v="2015"/>
    <x v="9"/>
    <n v="65000"/>
    <x v="1"/>
    <n v="1"/>
    <x v="0"/>
    <x v="1"/>
    <x v="0"/>
    <s v="Toyota Corolla Altis 2013-2017 G AT, 2015, Petrol"/>
    <x v="53"/>
    <x v="53"/>
    <n v="10"/>
  </r>
  <r>
    <x v="7"/>
    <s v="City"/>
    <n v="2010"/>
    <x v="0"/>
    <n v="117000"/>
    <x v="0"/>
    <n v="0"/>
    <x v="0"/>
    <x v="2"/>
    <x v="0"/>
    <s v="Honda City 2008-2011 1.5 V MT, 2010, CNG &amp; Hybrids"/>
    <x v="37"/>
    <x v="37"/>
    <n v="15"/>
  </r>
  <r>
    <x v="1"/>
    <s v="Wagon-R-1-0"/>
    <n v="2021"/>
    <x v="11"/>
    <n v="76000"/>
    <x v="0"/>
    <n v="0"/>
    <x v="1"/>
    <x v="2"/>
    <x v="0"/>
    <s v="Maruti Suzuki Wagon R 1.0 LXi CNG, 2021, CNG &amp; Hybrids"/>
    <x v="255"/>
    <x v="255"/>
    <n v="4"/>
  </r>
  <r>
    <x v="4"/>
    <s v="Camry"/>
    <n v="2014"/>
    <x v="3"/>
    <n v="63000"/>
    <x v="1"/>
    <n v="1"/>
    <x v="1"/>
    <x v="2"/>
    <x v="1"/>
    <s v="Toyota Camry 2014 Hybrid 63000 Km Driven"/>
    <x v="167"/>
    <x v="167"/>
    <n v="11"/>
  </r>
  <r>
    <x v="1"/>
    <s v="Celerio"/>
    <n v="2017"/>
    <x v="1"/>
    <n v="50000"/>
    <x v="1"/>
    <n v="1"/>
    <x v="0"/>
    <x v="1"/>
    <x v="0"/>
    <s v="Maruti Suzuki Celerio, 2017, Petrol"/>
    <x v="51"/>
    <x v="51"/>
    <n v="8"/>
  </r>
  <r>
    <x v="1"/>
    <s v="Swift-Dzire-Tour"/>
    <n v="2016"/>
    <x v="8"/>
    <n v="160000"/>
    <x v="0"/>
    <n v="0"/>
    <x v="1"/>
    <x v="0"/>
    <x v="0"/>
    <s v="Maruti Suzuki Swift Dzire Tour 2016"/>
    <x v="256"/>
    <x v="256"/>
    <n v="9"/>
  </r>
  <r>
    <x v="7"/>
    <s v="City"/>
    <n v="2008"/>
    <x v="18"/>
    <n v="125000"/>
    <x v="0"/>
    <n v="0"/>
    <x v="1"/>
    <x v="2"/>
    <x v="0"/>
    <s v="Honda City 2008"/>
    <x v="254"/>
    <x v="254"/>
    <n v="17"/>
  </r>
  <r>
    <x v="5"/>
    <s v="Creta"/>
    <n v="2019"/>
    <x v="2"/>
    <n v="85599"/>
    <x v="0"/>
    <n v="0"/>
    <x v="0"/>
    <x v="1"/>
    <x v="0"/>
    <s v="Hyundai Creta 1.6 SX (O), 2019, Petrol"/>
    <x v="111"/>
    <x v="111"/>
    <n v="6"/>
  </r>
  <r>
    <x v="1"/>
    <s v="Alto 800"/>
    <n v="2019"/>
    <x v="2"/>
    <n v="75230"/>
    <x v="0"/>
    <n v="0"/>
    <x v="1"/>
    <x v="1"/>
    <x v="0"/>
    <s v="Maruti Suzuki Alto 800 VXI, 2019, Petrol"/>
    <x v="412"/>
    <x v="412"/>
    <n v="6"/>
  </r>
  <r>
    <x v="1"/>
    <s v="Alto-K10"/>
    <n v="2017"/>
    <x v="1"/>
    <n v="52685"/>
    <x v="1"/>
    <n v="1"/>
    <x v="0"/>
    <x v="2"/>
    <x v="0"/>
    <s v="Maruti Suzuki Alto K10 VXI Airbag, 2017, CNG &amp; Hybrids"/>
    <x v="158"/>
    <x v="158"/>
    <n v="8"/>
  </r>
  <r>
    <x v="5"/>
    <s v="Verna"/>
    <n v="2012"/>
    <x v="6"/>
    <n v="88000"/>
    <x v="1"/>
    <n v="1"/>
    <x v="0"/>
    <x v="2"/>
    <x v="0"/>
    <s v="Hyundai Verna 2011-2014 1.6 SX VTVT (O) AT, 2012, CNG &amp; Hybrids"/>
    <x v="125"/>
    <x v="125"/>
    <n v="13"/>
  </r>
  <r>
    <x v="4"/>
    <s v="Fortuner"/>
    <n v="2016"/>
    <x v="8"/>
    <n v="160000"/>
    <x v="0"/>
    <n v="0"/>
    <x v="0"/>
    <x v="0"/>
    <x v="0"/>
    <s v="Toyota Fortuner 3.0 Limited Edition, 2016, Diesel"/>
    <x v="44"/>
    <x v="44"/>
    <n v="9"/>
  </r>
  <r>
    <x v="1"/>
    <s v="Ertiga"/>
    <n v="2022"/>
    <x v="13"/>
    <n v="31000"/>
    <x v="0"/>
    <n v="0"/>
    <x v="0"/>
    <x v="2"/>
    <x v="0"/>
    <s v="Maruti Suzuki Ertiga 2022-2023 VXI CNG, 2022, CNG &amp; Hybrids"/>
    <x v="89"/>
    <x v="89"/>
    <n v="3"/>
  </r>
  <r>
    <x v="7"/>
    <s v="City ZX"/>
    <n v="2008"/>
    <x v="18"/>
    <n v="119000"/>
    <x v="1"/>
    <n v="1"/>
    <x v="1"/>
    <x v="2"/>
    <x v="0"/>
    <s v="Honda City ZX CVT, 2008, CNG &amp; Hybrids"/>
    <x v="639"/>
    <x v="639"/>
    <n v="17"/>
  </r>
  <r>
    <x v="19"/>
    <s v="Punto EVO"/>
    <n v="2015"/>
    <x v="9"/>
    <n v="60000"/>
    <x v="0"/>
    <n v="0"/>
    <x v="1"/>
    <x v="0"/>
    <x v="0"/>
    <s v="Fiat Punto EVO Dynamic Multijet 1.3, 2015, Diesel"/>
    <x v="310"/>
    <x v="310"/>
    <n v="10"/>
  </r>
  <r>
    <x v="1"/>
    <s v="Ertiga"/>
    <n v="2020"/>
    <x v="4"/>
    <n v="70000"/>
    <x v="0"/>
    <n v="0"/>
    <x v="0"/>
    <x v="2"/>
    <x v="0"/>
    <s v="Maruti Suzuki Ertiga 1.4 VXI CNG Anniversary Edition, 2020, CNG &amp; Hy.."/>
    <x v="188"/>
    <x v="188"/>
    <n v="5"/>
  </r>
  <r>
    <x v="1"/>
    <s v="SX4"/>
    <n v="2010"/>
    <x v="0"/>
    <n v="85600"/>
    <x v="1"/>
    <n v="1"/>
    <x v="1"/>
    <x v="2"/>
    <x v="0"/>
    <s v="Maruti Suzuki SX4 ZXI Automatic BS-IV, 2010, CNG &amp; Hybrids"/>
    <x v="220"/>
    <x v="220"/>
    <n v="15"/>
  </r>
  <r>
    <x v="13"/>
    <s v="Tigor"/>
    <n v="2017"/>
    <x v="1"/>
    <n v="49000"/>
    <x v="1"/>
    <n v="1"/>
    <x v="1"/>
    <x v="1"/>
    <x v="0"/>
    <s v="Tata Tigor 1.2 Revotron XTA, 2017, Petrol"/>
    <x v="55"/>
    <x v="55"/>
    <n v="8"/>
  </r>
  <r>
    <x v="5"/>
    <s v="Grand i10"/>
    <n v="2019"/>
    <x v="2"/>
    <n v="71001"/>
    <x v="0"/>
    <n v="0"/>
    <x v="0"/>
    <x v="0"/>
    <x v="0"/>
    <s v="Hyundai Grand i10 1.2 CRDi Sportz, 2019, Diesel"/>
    <x v="640"/>
    <x v="640"/>
    <n v="6"/>
  </r>
  <r>
    <x v="1"/>
    <s v="Ignis"/>
    <n v="2022"/>
    <x v="13"/>
    <n v="10000"/>
    <x v="0"/>
    <n v="0"/>
    <x v="0"/>
    <x v="1"/>
    <x v="0"/>
    <s v="Maruti Suzuki Ignis 1.2 Delta MT, 2022, Petrol"/>
    <x v="169"/>
    <x v="169"/>
    <n v="3"/>
  </r>
  <r>
    <x v="4"/>
    <s v="Innova"/>
    <n v="2011"/>
    <x v="10"/>
    <n v="120000"/>
    <x v="0"/>
    <n v="0"/>
    <x v="0"/>
    <x v="0"/>
    <x v="0"/>
    <s v="Toyota Innova, 2011, Diesel"/>
    <x v="641"/>
    <x v="641"/>
    <n v="14"/>
  </r>
  <r>
    <x v="1"/>
    <s v="Alto"/>
    <n v="2007"/>
    <x v="7"/>
    <n v="80000"/>
    <x v="0"/>
    <n v="0"/>
    <x v="1"/>
    <x v="2"/>
    <x v="0"/>
    <s v="Maruti Suzuki Alto 2005-2010 LX BSIII, 2007, CNG &amp; Hybrids"/>
    <x v="293"/>
    <x v="293"/>
    <n v="18"/>
  </r>
  <r>
    <x v="5"/>
    <s v="Grand i10 Nios"/>
    <n v="2024"/>
    <x v="17"/>
    <n v="2300"/>
    <x v="0"/>
    <n v="0"/>
    <x v="0"/>
    <x v="1"/>
    <x v="0"/>
    <s v="Hyundai Grand i10 Nios Asta Petrol, 2024, Petrol"/>
    <x v="100"/>
    <x v="100"/>
    <n v="1"/>
  </r>
  <r>
    <x v="7"/>
    <s v="CRV"/>
    <n v="2014"/>
    <x v="3"/>
    <n v="71000"/>
    <x v="0"/>
    <n v="0"/>
    <x v="1"/>
    <x v="1"/>
    <x v="0"/>
    <s v="Honda CR-V 2.0 2WD MT, 2014, Petrol"/>
    <x v="303"/>
    <x v="303"/>
    <n v="11"/>
  </r>
  <r>
    <x v="1"/>
    <s v="Celerio"/>
    <n v="2023"/>
    <x v="12"/>
    <n v="21000"/>
    <x v="0"/>
    <n v="0"/>
    <x v="0"/>
    <x v="1"/>
    <x v="1"/>
    <s v="Maruti Suzuki Celerio 1.0 ZXI MT, 2023, Petrol"/>
    <x v="12"/>
    <x v="12"/>
    <n v="2"/>
  </r>
  <r>
    <x v="5"/>
    <s v="Creta"/>
    <n v="2021"/>
    <x v="11"/>
    <n v="68500"/>
    <x v="0"/>
    <n v="0"/>
    <x v="0"/>
    <x v="0"/>
    <x v="0"/>
    <s v="Hyundai Creta, 2021, Diesel"/>
    <x v="65"/>
    <x v="65"/>
    <n v="4"/>
  </r>
  <r>
    <x v="1"/>
    <s v="Swift-Dzire"/>
    <n v="2018"/>
    <x v="5"/>
    <n v="63500"/>
    <x v="0"/>
    <n v="0"/>
    <x v="0"/>
    <x v="2"/>
    <x v="0"/>
    <s v="Maruti Suzuki Swift Dzire 2018 CNG &amp; Hybrids 63500 Km Driven"/>
    <x v="198"/>
    <x v="198"/>
    <n v="7"/>
  </r>
  <r>
    <x v="1"/>
    <s v="Swift-Dzire"/>
    <n v="2020"/>
    <x v="4"/>
    <n v="138000"/>
    <x v="1"/>
    <n v="1"/>
    <x v="0"/>
    <x v="2"/>
    <x v="0"/>
    <s v="Maruti Suzuki Swift Dzire 2020 CNG &amp; Hybrids 138000 Km Driven"/>
    <x v="47"/>
    <x v="47"/>
    <n v="5"/>
  </r>
  <r>
    <x v="1"/>
    <s v="Ertiga"/>
    <n v="2019"/>
    <x v="2"/>
    <n v="62000"/>
    <x v="1"/>
    <n v="1"/>
    <x v="1"/>
    <x v="2"/>
    <x v="0"/>
    <s v="Maruti Suzuki Ertiga VXI CNG, 2019, CNG &amp; Hybrids"/>
    <x v="338"/>
    <x v="338"/>
    <n v="6"/>
  </r>
  <r>
    <x v="1"/>
    <s v="Alto K10"/>
    <n v="2017"/>
    <x v="1"/>
    <n v="52000"/>
    <x v="1"/>
    <n v="1"/>
    <x v="0"/>
    <x v="2"/>
    <x v="0"/>
    <s v="Maruti Suzuki Alto K10 VXI AMT, 2017, CNG &amp; Hybrids"/>
    <x v="179"/>
    <x v="179"/>
    <n v="8"/>
  </r>
  <r>
    <x v="7"/>
    <s v="Jazz"/>
    <n v="2017"/>
    <x v="1"/>
    <n v="100000"/>
    <x v="1"/>
    <n v="1"/>
    <x v="1"/>
    <x v="2"/>
    <x v="0"/>
    <s v="Honda Jazz V CVT, 2017, CNG &amp; Hybrids"/>
    <x v="47"/>
    <x v="47"/>
    <n v="8"/>
  </r>
  <r>
    <x v="1"/>
    <s v="Baleno"/>
    <n v="2018"/>
    <x v="5"/>
    <n v="110000"/>
    <x v="1"/>
    <n v="1"/>
    <x v="0"/>
    <x v="1"/>
    <x v="0"/>
    <s v="Maruti Suzuki Baleno 2018 Petrol Good Condition"/>
    <x v="26"/>
    <x v="26"/>
    <n v="7"/>
  </r>
  <r>
    <x v="4"/>
    <s v="Etios"/>
    <n v="2019"/>
    <x v="2"/>
    <n v="114000"/>
    <x v="0"/>
    <n v="0"/>
    <x v="1"/>
    <x v="0"/>
    <x v="0"/>
    <s v="Toyota Etios (2019  Desember)Diesel 114000 Km Driven"/>
    <x v="274"/>
    <x v="274"/>
    <n v="6"/>
  </r>
  <r>
    <x v="11"/>
    <s v="Bolero"/>
    <n v="2021"/>
    <x v="11"/>
    <n v="8500"/>
    <x v="0"/>
    <n v="0"/>
    <x v="1"/>
    <x v="0"/>
    <x v="0"/>
    <s v="Mahindra Bolero 2021 Diesel Good Condition"/>
    <x v="65"/>
    <x v="65"/>
    <n v="4"/>
  </r>
  <r>
    <x v="5"/>
    <s v="Santro Xing"/>
    <n v="2013"/>
    <x v="14"/>
    <n v="80000"/>
    <x v="0"/>
    <n v="0"/>
    <x v="1"/>
    <x v="2"/>
    <x v="0"/>
    <s v="Hyundai Santro Xing GLS CNG, 2013, CNG &amp; Hybrids"/>
    <x v="350"/>
    <x v="350"/>
    <n v="12"/>
  </r>
  <r>
    <x v="1"/>
    <s v="Eeco"/>
    <n v="2018"/>
    <x v="5"/>
    <n v="55000"/>
    <x v="0"/>
    <n v="0"/>
    <x v="0"/>
    <x v="2"/>
    <x v="0"/>
    <s v="Maruti Suzuki Eeco 5 STR With AC Plus HTR CNG, 2018, CNG &amp; Hybrids"/>
    <x v="56"/>
    <x v="56"/>
    <n v="7"/>
  </r>
  <r>
    <x v="1"/>
    <s v="Baleno"/>
    <n v="2018"/>
    <x v="5"/>
    <n v="66000"/>
    <x v="1"/>
    <n v="1"/>
    <x v="1"/>
    <x v="2"/>
    <x v="0"/>
    <s v="Maruti Suzuki Baleno 1.2 Delta AT, 2018, CNG &amp; Hybrids"/>
    <x v="38"/>
    <x v="38"/>
    <n v="7"/>
  </r>
  <r>
    <x v="7"/>
    <s v="Amaze"/>
    <n v="2019"/>
    <x v="2"/>
    <n v="60000"/>
    <x v="0"/>
    <n v="0"/>
    <x v="0"/>
    <x v="2"/>
    <x v="0"/>
    <s v="Honda Amaze S 1.2 Petrol MT, 2019, CNG &amp; Hybrids"/>
    <x v="217"/>
    <x v="217"/>
    <n v="6"/>
  </r>
  <r>
    <x v="5"/>
    <s v="Grand i10"/>
    <n v="2015"/>
    <x v="9"/>
    <n v="61000"/>
    <x v="1"/>
    <n v="1"/>
    <x v="0"/>
    <x v="2"/>
    <x v="0"/>
    <s v="Hyundai Grand i10 1.2 CRDi Asta, 2015, CNG &amp; Hybrids"/>
    <x v="183"/>
    <x v="183"/>
    <n v="10"/>
  </r>
  <r>
    <x v="7"/>
    <s v="Accord"/>
    <n v="2013"/>
    <x v="14"/>
    <n v="85000"/>
    <x v="1"/>
    <n v="1"/>
    <x v="1"/>
    <x v="2"/>
    <x v="0"/>
    <s v="Honda Accord 2.4 VTi-L Automatic, 2013, CNG &amp; Hybrids"/>
    <x v="183"/>
    <x v="183"/>
    <n v="12"/>
  </r>
  <r>
    <x v="4"/>
    <s v="Innova Crysta"/>
    <n v="2018"/>
    <x v="5"/>
    <n v="99000"/>
    <x v="0"/>
    <n v="0"/>
    <x v="0"/>
    <x v="0"/>
    <x v="0"/>
    <s v="Toyota Innova Crysta 2.4 G MT 8S, 2018, Diesel"/>
    <x v="642"/>
    <x v="642"/>
    <n v="7"/>
  </r>
  <r>
    <x v="5"/>
    <s v="Verna"/>
    <n v="2012"/>
    <x v="6"/>
    <n v="80000"/>
    <x v="0"/>
    <n v="0"/>
    <x v="1"/>
    <x v="0"/>
    <x v="0"/>
    <s v="Hyundai Verna CRDi 1.6 SX, 2012, Diesel"/>
    <x v="17"/>
    <x v="17"/>
    <n v="13"/>
  </r>
  <r>
    <x v="7"/>
    <s v="Amaze"/>
    <n v="2015"/>
    <x v="9"/>
    <n v="47000"/>
    <x v="1"/>
    <n v="1"/>
    <x v="1"/>
    <x v="1"/>
    <x v="0"/>
    <s v="Honda Amaze 2013-2016 VX AT i-Vtech, 2015, Petrol"/>
    <x v="369"/>
    <x v="369"/>
    <n v="10"/>
  </r>
  <r>
    <x v="1"/>
    <s v="Wagon-R-1-0"/>
    <n v="2020"/>
    <x v="4"/>
    <n v="48000"/>
    <x v="0"/>
    <n v="0"/>
    <x v="0"/>
    <x v="2"/>
    <x v="0"/>
    <s v="Maruti Suzuki Wagon R 1.0 LXi CNG, 2020, CNG &amp; Hybrids"/>
    <x v="177"/>
    <x v="177"/>
    <n v="5"/>
  </r>
  <r>
    <x v="5"/>
    <s v="i10"/>
    <n v="2015"/>
    <x v="9"/>
    <n v="60000"/>
    <x v="0"/>
    <n v="0"/>
    <x v="1"/>
    <x v="2"/>
    <x v="0"/>
    <s v="Hyundai i10 Magna 1.1L, 2015, CNG &amp; Hybrids"/>
    <x v="34"/>
    <x v="34"/>
    <n v="10"/>
  </r>
  <r>
    <x v="1"/>
    <s v="Eeco"/>
    <n v="2021"/>
    <x v="11"/>
    <n v="28000"/>
    <x v="0"/>
    <n v="0"/>
    <x v="0"/>
    <x v="2"/>
    <x v="0"/>
    <s v="Maruti Suzuki Eeco 5 STR AC(O) CNG, 2021, CNG &amp; Hybrids"/>
    <x v="83"/>
    <x v="83"/>
    <n v="4"/>
  </r>
  <r>
    <x v="5"/>
    <s v="i10"/>
    <n v="2011"/>
    <x v="10"/>
    <n v="75000"/>
    <x v="1"/>
    <n v="1"/>
    <x v="0"/>
    <x v="1"/>
    <x v="0"/>
    <s v="Hyundai i10 Sportz 1.2 Automatic Kappa2, 2011, Petrol"/>
    <x v="327"/>
    <x v="327"/>
    <n v="14"/>
  </r>
  <r>
    <x v="11"/>
    <s v="XUV500"/>
    <n v="2013"/>
    <x v="14"/>
    <n v="81000"/>
    <x v="0"/>
    <n v="0"/>
    <x v="0"/>
    <x v="0"/>
    <x v="0"/>
    <s v="Mahindra XUV500 2011-2015 W8 2WD, 2013, Diesel"/>
    <x v="643"/>
    <x v="643"/>
    <n v="12"/>
  </r>
  <r>
    <x v="11"/>
    <s v="TUV"/>
    <n v="2018"/>
    <x v="5"/>
    <n v="46500"/>
    <x v="1"/>
    <n v="1"/>
    <x v="1"/>
    <x v="0"/>
    <x v="0"/>
    <s v="TuV 300 Automatic 2018 Black mint condition showroom condition"/>
    <x v="289"/>
    <x v="289"/>
    <n v="7"/>
  </r>
  <r>
    <x v="1"/>
    <s v="Swift-Dzire"/>
    <n v="2011"/>
    <x v="10"/>
    <n v="81785"/>
    <x v="0"/>
    <n v="0"/>
    <x v="1"/>
    <x v="1"/>
    <x v="0"/>
    <s v="Maruti Suzuki Swift Dzire VXI Optional, 2011, Petrol"/>
    <x v="61"/>
    <x v="61"/>
    <n v="14"/>
  </r>
  <r>
    <x v="5"/>
    <s v="i20"/>
    <n v="2011"/>
    <x v="10"/>
    <n v="82000"/>
    <x v="0"/>
    <n v="0"/>
    <x v="0"/>
    <x v="1"/>
    <x v="0"/>
    <s v="Hyundai i20 2009-2011 Magna, 2011, Petrol"/>
    <x v="174"/>
    <x v="174"/>
    <n v="14"/>
  </r>
  <r>
    <x v="5"/>
    <s v="Creta"/>
    <n v="2018"/>
    <x v="5"/>
    <n v="51000"/>
    <x v="0"/>
    <n v="0"/>
    <x v="0"/>
    <x v="0"/>
    <x v="0"/>
    <s v="Hyundai Creta 1.4 E Plus, 2018, Diesel"/>
    <x v="21"/>
    <x v="21"/>
    <n v="7"/>
  </r>
  <r>
    <x v="1"/>
    <s v="Wagon-R-1-0"/>
    <n v="2017"/>
    <x v="1"/>
    <n v="23110"/>
    <x v="1"/>
    <n v="1"/>
    <x v="0"/>
    <x v="2"/>
    <x v="0"/>
    <s v="Maruti Suzuki Wagon R 1.0 2015-2019 VXI AMT, 2017, CNG &amp; Hybrids"/>
    <x v="51"/>
    <x v="51"/>
    <n v="8"/>
  </r>
  <r>
    <x v="1"/>
    <s v="Brezza"/>
    <n v="2023"/>
    <x v="12"/>
    <n v="25000"/>
    <x v="0"/>
    <n v="0"/>
    <x v="0"/>
    <x v="2"/>
    <x v="0"/>
    <s v="Maruti Suzuki Brezza 1.5 ZXI CNG, 2023, CNG &amp; Hybrids"/>
    <x v="415"/>
    <x v="415"/>
    <n v="2"/>
  </r>
  <r>
    <x v="5"/>
    <s v="Grand i10"/>
    <n v="2016"/>
    <x v="8"/>
    <n v="45000"/>
    <x v="0"/>
    <n v="0"/>
    <x v="1"/>
    <x v="2"/>
    <x v="0"/>
    <s v="Hyundai Grand i10 2013-2016 Asta Option, 2016, CNG &amp; Hybrids"/>
    <x v="59"/>
    <x v="59"/>
    <n v="9"/>
  </r>
  <r>
    <x v="13"/>
    <s v="Nano"/>
    <n v="2012"/>
    <x v="6"/>
    <n v="70000"/>
    <x v="0"/>
    <n v="0"/>
    <x v="1"/>
    <x v="1"/>
    <x v="0"/>
    <s v="Tata Nano 2012 Petrol Well Maintained"/>
    <x v="434"/>
    <x v="434"/>
    <n v="13"/>
  </r>
  <r>
    <x v="8"/>
    <s v="Q3"/>
    <n v="2015"/>
    <x v="9"/>
    <n v="68000"/>
    <x v="1"/>
    <n v="1"/>
    <x v="0"/>
    <x v="0"/>
    <x v="0"/>
    <s v="Audi Q3 2.0 TDI Quattro Premium Plus, 2015, Diesel"/>
    <x v="223"/>
    <x v="223"/>
    <n v="10"/>
  </r>
  <r>
    <x v="24"/>
    <s v="Freelander 2"/>
    <n v="2013"/>
    <x v="14"/>
    <n v="104605"/>
    <x v="1"/>
    <n v="1"/>
    <x v="1"/>
    <x v="0"/>
    <x v="1"/>
    <s v="Land Rover Freelander 2 SD4 HSE, 2013, Diesel"/>
    <x v="138"/>
    <x v="138"/>
    <n v="12"/>
  </r>
  <r>
    <x v="1"/>
    <s v="Eeco"/>
    <n v="2016"/>
    <x v="8"/>
    <n v="49000"/>
    <x v="0"/>
    <n v="0"/>
    <x v="1"/>
    <x v="1"/>
    <x v="0"/>
    <s v="Maruti Suzuki Eeco 1.2 7 STR, 2016, Petrol"/>
    <x v="137"/>
    <x v="137"/>
    <n v="9"/>
  </r>
  <r>
    <x v="10"/>
    <s v="Hector"/>
    <n v="2019"/>
    <x v="2"/>
    <n v="87000"/>
    <x v="0"/>
    <n v="0"/>
    <x v="0"/>
    <x v="0"/>
    <x v="0"/>
    <s v="MG Hector Smart 2.0 Turbo Diesel MT, 2019, Diesel"/>
    <x v="70"/>
    <x v="70"/>
    <n v="6"/>
  </r>
  <r>
    <x v="13"/>
    <s v="Nexon"/>
    <n v="2019"/>
    <x v="2"/>
    <n v="52000"/>
    <x v="1"/>
    <n v="1"/>
    <x v="0"/>
    <x v="2"/>
    <x v="0"/>
    <s v="Tata Nexon 1.5 Revotorq XMA Plus (S) AMT, 2019, CNG &amp; Hybrids"/>
    <x v="129"/>
    <x v="129"/>
    <n v="6"/>
  </r>
  <r>
    <x v="20"/>
    <s v="Compass"/>
    <n v="2018"/>
    <x v="5"/>
    <n v="145000"/>
    <x v="0"/>
    <n v="0"/>
    <x v="0"/>
    <x v="0"/>
    <x v="0"/>
    <s v="Jeep Compass 2.0 Longitude, 2018, Diesel"/>
    <x v="304"/>
    <x v="304"/>
    <n v="7"/>
  </r>
  <r>
    <x v="1"/>
    <s v="Baleno"/>
    <n v="2022"/>
    <x v="13"/>
    <n v="32000"/>
    <x v="1"/>
    <n v="1"/>
    <x v="1"/>
    <x v="1"/>
    <x v="0"/>
    <s v="Maruti Suzuki Baleno 2022 Petrol Good Condition  \nP. date 12/10/2022"/>
    <x v="53"/>
    <x v="53"/>
    <n v="3"/>
  </r>
  <r>
    <x v="7"/>
    <s v="City"/>
    <n v="2013"/>
    <x v="14"/>
    <n v="75000"/>
    <x v="1"/>
    <n v="1"/>
    <x v="1"/>
    <x v="2"/>
    <x v="0"/>
    <s v="Honda city CNG Automatic"/>
    <x v="56"/>
    <x v="56"/>
    <n v="12"/>
  </r>
  <r>
    <x v="0"/>
    <s v="Ameo"/>
    <n v="2017"/>
    <x v="1"/>
    <n v="100000"/>
    <x v="0"/>
    <n v="0"/>
    <x v="0"/>
    <x v="1"/>
    <x v="0"/>
    <s v="Volkswagen Ameo 1.5 TDI Trendline, 2017, Petrol"/>
    <x v="64"/>
    <x v="64"/>
    <n v="8"/>
  </r>
  <r>
    <x v="1"/>
    <s v="Alto-K10"/>
    <n v="2011"/>
    <x v="10"/>
    <n v="71772"/>
    <x v="0"/>
    <n v="0"/>
    <x v="0"/>
    <x v="1"/>
    <x v="0"/>
    <s v="Maruti Suzuki Alto K10 1.0 VXI, 2011, Petrol"/>
    <x v="116"/>
    <x v="116"/>
    <n v="14"/>
  </r>
  <r>
    <x v="1"/>
    <s v="Ertiga"/>
    <n v="2017"/>
    <x v="1"/>
    <n v="40000"/>
    <x v="0"/>
    <n v="0"/>
    <x v="0"/>
    <x v="1"/>
    <x v="0"/>
    <s v="Maruti Suzuki Ertiga LXI, 2017, Petrol"/>
    <x v="36"/>
    <x v="36"/>
    <n v="8"/>
  </r>
  <r>
    <x v="1"/>
    <s v="Baleno"/>
    <n v="2018"/>
    <x v="5"/>
    <n v="47500"/>
    <x v="1"/>
    <n v="1"/>
    <x v="1"/>
    <x v="1"/>
    <x v="0"/>
    <s v="Maruthi suzuki baleno automatic"/>
    <x v="53"/>
    <x v="53"/>
    <n v="7"/>
  </r>
  <r>
    <x v="5"/>
    <s v="Verna"/>
    <n v="2016"/>
    <x v="8"/>
    <n v="147000"/>
    <x v="0"/>
    <n v="0"/>
    <x v="0"/>
    <x v="1"/>
    <x v="0"/>
    <s v="Hyundai Verna 1.6 VTVT, 2016, Petrol"/>
    <x v="139"/>
    <x v="139"/>
    <n v="9"/>
  </r>
  <r>
    <x v="5"/>
    <s v="Creta"/>
    <n v="2019"/>
    <x v="2"/>
    <n v="99250"/>
    <x v="0"/>
    <n v="0"/>
    <x v="1"/>
    <x v="0"/>
    <x v="1"/>
    <s v="Hyundai Creta 1.6 SX Option Diesel, 2019, Diesel"/>
    <x v="635"/>
    <x v="635"/>
    <n v="6"/>
  </r>
  <r>
    <x v="7"/>
    <s v="Brio"/>
    <n v="2016"/>
    <x v="8"/>
    <n v="65000"/>
    <x v="0"/>
    <n v="0"/>
    <x v="0"/>
    <x v="1"/>
    <x v="0"/>
    <s v="Honda Brio, 2016, Petrol"/>
    <x v="292"/>
    <x v="292"/>
    <n v="9"/>
  </r>
  <r>
    <x v="1"/>
    <s v="Wagon-R"/>
    <n v="2011"/>
    <x v="10"/>
    <n v="60000"/>
    <x v="0"/>
    <n v="0"/>
    <x v="1"/>
    <x v="1"/>
    <x v="0"/>
    <s v="WagonR VXI 2011 well maintained"/>
    <x v="236"/>
    <x v="236"/>
    <n v="14"/>
  </r>
  <r>
    <x v="7"/>
    <s v="City"/>
    <n v="2011"/>
    <x v="10"/>
    <n v="0"/>
    <x v="1"/>
    <n v="1"/>
    <x v="1"/>
    <x v="2"/>
    <x v="0"/>
    <s v="Honda City 2011 CNG &amp; Hybrids Well Maintained"/>
    <x v="197"/>
    <x v="197"/>
    <n v="14"/>
  </r>
  <r>
    <x v="5"/>
    <s v="Grand i10"/>
    <n v="2014"/>
    <x v="3"/>
    <n v="74000"/>
    <x v="0"/>
    <n v="0"/>
    <x v="1"/>
    <x v="1"/>
    <x v="0"/>
    <s v="Hyundai Grand i10, 2014, Petrol"/>
    <x v="72"/>
    <x v="72"/>
    <n v="11"/>
  </r>
  <r>
    <x v="20"/>
    <s v="Compass"/>
    <n v="2018"/>
    <x v="5"/>
    <n v="86000"/>
    <x v="0"/>
    <n v="0"/>
    <x v="1"/>
    <x v="0"/>
    <x v="1"/>
    <s v="Jeep Compass 2.0 Limited, 2018, Diesel"/>
    <x v="108"/>
    <x v="108"/>
    <n v="7"/>
  </r>
  <r>
    <x v="4"/>
    <s v="Glanza"/>
    <n v="2019"/>
    <x v="2"/>
    <n v="59000"/>
    <x v="0"/>
    <n v="0"/>
    <x v="0"/>
    <x v="1"/>
    <x v="0"/>
    <s v="Toyota Glanza 1.2 V, 2019, Petrol"/>
    <x v="52"/>
    <x v="52"/>
    <n v="6"/>
  </r>
  <r>
    <x v="1"/>
    <s v="Vitara-Brezza"/>
    <n v="2022"/>
    <x v="13"/>
    <n v="32000"/>
    <x v="0"/>
    <n v="0"/>
    <x v="0"/>
    <x v="2"/>
    <x v="0"/>
    <s v="Maruti Suzuki Vitara Brezza G smart hybrid alpha, 2022, CNG &amp; Hybrid.."/>
    <x v="138"/>
    <x v="138"/>
    <n v="3"/>
  </r>
  <r>
    <x v="5"/>
    <s v="Grand i10"/>
    <n v="2019"/>
    <x v="2"/>
    <n v="43285"/>
    <x v="0"/>
    <n v="0"/>
    <x v="0"/>
    <x v="2"/>
    <x v="5"/>
    <s v="Hyundai Grand i10 Asta 1.2 Kappa VTVT (O), 2019, CNG &amp; Hybrids"/>
    <x v="26"/>
    <x v="26"/>
    <n v="6"/>
  </r>
  <r>
    <x v="1"/>
    <s v="Ertiga"/>
    <n v="2014"/>
    <x v="3"/>
    <n v="78000"/>
    <x v="0"/>
    <n v="0"/>
    <x v="1"/>
    <x v="0"/>
    <x v="0"/>
    <s v="Maruti Suzuki Ertiga 2012-2015 VDI, 2014, Diesel"/>
    <x v="2"/>
    <x v="2"/>
    <n v="11"/>
  </r>
  <r>
    <x v="1"/>
    <s v="Alto-800"/>
    <n v="2019"/>
    <x v="2"/>
    <n v="22000"/>
    <x v="0"/>
    <n v="0"/>
    <x v="0"/>
    <x v="1"/>
    <x v="0"/>
    <s v="Maruti Suzuki Alto 800 LXI Anniversary Edition, 2019, Petrol"/>
    <x v="174"/>
    <x v="174"/>
    <n v="6"/>
  </r>
  <r>
    <x v="1"/>
    <s v="Ertiga"/>
    <n v="2018"/>
    <x v="5"/>
    <n v="45000"/>
    <x v="0"/>
    <n v="0"/>
    <x v="0"/>
    <x v="2"/>
    <x v="0"/>
    <s v="Maruti Suzuki Ertiga 1.4 VXI CNG Anniversary Edition, 2018, CNG &amp; Hy.."/>
    <x v="86"/>
    <x v="86"/>
    <n v="7"/>
  </r>
  <r>
    <x v="6"/>
    <s v="Seltos"/>
    <n v="2019"/>
    <x v="2"/>
    <n v="28832"/>
    <x v="0"/>
    <n v="0"/>
    <x v="0"/>
    <x v="1"/>
    <x v="0"/>
    <s v="Kia Seltos HTK 1.5 Petrol, 2019, Petrol"/>
    <x v="18"/>
    <x v="18"/>
    <n v="6"/>
  </r>
  <r>
    <x v="21"/>
    <s v="Terrano"/>
    <n v="2017"/>
    <x v="1"/>
    <n v="50000"/>
    <x v="0"/>
    <n v="0"/>
    <x v="1"/>
    <x v="2"/>
    <x v="0"/>
    <s v="Nissan Terrano 2013-2017 1.6 XL Plus Petrol, 2017, CNG &amp; Hybrids"/>
    <x v="297"/>
    <x v="297"/>
    <n v="8"/>
  </r>
  <r>
    <x v="3"/>
    <s v="Figo Aspire"/>
    <n v="2019"/>
    <x v="2"/>
    <n v="55000"/>
    <x v="0"/>
    <n v="0"/>
    <x v="0"/>
    <x v="0"/>
    <x v="0"/>
    <s v="Ford Figo Aspire 1.5 TDCi Titanium Opt, 2019, Diesel"/>
    <x v="22"/>
    <x v="22"/>
    <n v="6"/>
  </r>
  <r>
    <x v="5"/>
    <s v="i10"/>
    <n v="2012"/>
    <x v="6"/>
    <n v="46521"/>
    <x v="0"/>
    <n v="0"/>
    <x v="0"/>
    <x v="1"/>
    <x v="0"/>
    <s v="Hyundai i10 Sportz 1.2 KAPPA2 O, 2012, Petrol"/>
    <x v="7"/>
    <x v="7"/>
    <n v="13"/>
  </r>
  <r>
    <x v="5"/>
    <s v="Elite i20"/>
    <n v="2019"/>
    <x v="2"/>
    <n v="56000"/>
    <x v="1"/>
    <n v="1"/>
    <x v="0"/>
    <x v="2"/>
    <x v="0"/>
    <s v="Hyundai Elite i20 2019 CNG &amp; Hybrids(well maintained &amp; modified)"/>
    <x v="599"/>
    <x v="599"/>
    <n v="6"/>
  </r>
  <r>
    <x v="1"/>
    <s v="Wagon-R"/>
    <n v="2023"/>
    <x v="12"/>
    <n v="50000"/>
    <x v="0"/>
    <n v="0"/>
    <x v="1"/>
    <x v="2"/>
    <x v="0"/>
    <s v="Maruti Suzuki Wagon R 2023"/>
    <x v="75"/>
    <x v="75"/>
    <n v="2"/>
  </r>
  <r>
    <x v="1"/>
    <s v="Wagon-R"/>
    <n v="2017"/>
    <x v="1"/>
    <n v="62500"/>
    <x v="1"/>
    <n v="1"/>
    <x v="1"/>
    <x v="2"/>
    <x v="0"/>
    <s v="Maruti Suzuki Wagon R AMT VXI, 2017, CNG &amp; Hybrids"/>
    <x v="20"/>
    <x v="20"/>
    <n v="8"/>
  </r>
  <r>
    <x v="1"/>
    <s v="Ignis"/>
    <n v="2020"/>
    <x v="4"/>
    <n v="43000"/>
    <x v="1"/>
    <n v="1"/>
    <x v="1"/>
    <x v="1"/>
    <x v="0"/>
    <s v="Maruti Suzuki Ignis 2020 Petrol 43000 Kms Driven"/>
    <x v="75"/>
    <x v="75"/>
    <n v="5"/>
  </r>
  <r>
    <x v="5"/>
    <s v="Santro Xing"/>
    <n v="2010"/>
    <x v="0"/>
    <n v="134368"/>
    <x v="1"/>
    <n v="1"/>
    <x v="1"/>
    <x v="2"/>
    <x v="0"/>
    <s v="Hyundai Santro Xing 2010 CNG &amp; Hybrids 134368 Km Driven"/>
    <x v="425"/>
    <x v="425"/>
    <n v="15"/>
  </r>
  <r>
    <x v="1"/>
    <s v="Eeco"/>
    <n v="2018"/>
    <x v="5"/>
    <n v="76491"/>
    <x v="1"/>
    <n v="1"/>
    <x v="1"/>
    <x v="2"/>
    <x v="0"/>
    <s v="Maruti Suzuki Eeco 2018 CNG &amp; Hybrids 76491 Km Driven"/>
    <x v="125"/>
    <x v="125"/>
    <n v="7"/>
  </r>
  <r>
    <x v="2"/>
    <s v="3 Series"/>
    <n v="2014"/>
    <x v="3"/>
    <n v="64000"/>
    <x v="1"/>
    <n v="1"/>
    <x v="1"/>
    <x v="0"/>
    <x v="0"/>
    <s v="BMW 3 Series 2.0 320D Sport Line, 2014, Diesel"/>
    <x v="644"/>
    <x v="644"/>
    <n v="11"/>
  </r>
  <r>
    <x v="5"/>
    <s v="Grand i10"/>
    <n v="2017"/>
    <x v="1"/>
    <n v="63000"/>
    <x v="1"/>
    <n v="1"/>
    <x v="0"/>
    <x v="2"/>
    <x v="0"/>
    <s v="Hyundai Grand i10 2016-2017 Magna AT, 2017, CNG &amp; Hybrids"/>
    <x v="101"/>
    <x v="101"/>
    <n v="8"/>
  </r>
  <r>
    <x v="1"/>
    <s v="Wagon-R"/>
    <n v="2014"/>
    <x v="3"/>
    <n v="84000"/>
    <x v="0"/>
    <n v="0"/>
    <x v="1"/>
    <x v="1"/>
    <x v="0"/>
    <s v="Maruti Suzuki Wagon R LXI, 2014, Petrol"/>
    <x v="429"/>
    <x v="429"/>
    <n v="11"/>
  </r>
  <r>
    <x v="11"/>
    <s v="Scorpio"/>
    <n v="2012"/>
    <x v="6"/>
    <n v="80000"/>
    <x v="1"/>
    <n v="1"/>
    <x v="1"/>
    <x v="0"/>
    <x v="0"/>
    <s v="Mahindra Scorpio 2012 Diesel 80000 Km Driven"/>
    <x v="119"/>
    <x v="119"/>
    <n v="13"/>
  </r>
  <r>
    <x v="13"/>
    <s v="Safari Storme"/>
    <n v="2016"/>
    <x v="8"/>
    <n v="70000"/>
    <x v="0"/>
    <n v="0"/>
    <x v="1"/>
    <x v="0"/>
    <x v="0"/>
    <s v="Tata Safari Storme VX Varicor 400, 2016, Diesel"/>
    <x v="183"/>
    <x v="183"/>
    <n v="9"/>
  </r>
  <r>
    <x v="4"/>
    <s v="Glanza"/>
    <n v="2019"/>
    <x v="2"/>
    <n v="90000"/>
    <x v="1"/>
    <n v="1"/>
    <x v="0"/>
    <x v="1"/>
    <x v="0"/>
    <s v="Toyota Glanza G CVT, 2019, Petrol"/>
    <x v="169"/>
    <x v="169"/>
    <n v="6"/>
  </r>
  <r>
    <x v="4"/>
    <s v="Innova Crysta"/>
    <n v="2016"/>
    <x v="8"/>
    <n v="140000"/>
    <x v="0"/>
    <n v="0"/>
    <x v="0"/>
    <x v="0"/>
    <x v="0"/>
    <s v="Toyota Innova Crysta 2.4 V 7 STR, 2016, Diesel"/>
    <x v="14"/>
    <x v="14"/>
    <n v="9"/>
  </r>
  <r>
    <x v="1"/>
    <s v="Ciaz"/>
    <n v="2018"/>
    <x v="5"/>
    <n v="62000"/>
    <x v="0"/>
    <n v="0"/>
    <x v="1"/>
    <x v="2"/>
    <x v="0"/>
    <s v="Maruti Suzuki Ciaz 2014-2017 ZXi Plus, 2018, CNG &amp; Hybrids"/>
    <x v="305"/>
    <x v="305"/>
    <n v="7"/>
  </r>
  <r>
    <x v="5"/>
    <s v="Creta"/>
    <n v="2022"/>
    <x v="13"/>
    <n v="89000"/>
    <x v="1"/>
    <n v="1"/>
    <x v="0"/>
    <x v="0"/>
    <x v="0"/>
    <s v="Hyundai Creta SX (O) 1.5 Diesel Automatic, 2022, Diesel"/>
    <x v="238"/>
    <x v="238"/>
    <n v="3"/>
  </r>
  <r>
    <x v="6"/>
    <s v="Seltos"/>
    <n v="2019"/>
    <x v="2"/>
    <n v="79273"/>
    <x v="0"/>
    <n v="0"/>
    <x v="0"/>
    <x v="1"/>
    <x v="0"/>
    <s v="Kia Seltos HTK G, 2019, Petrol"/>
    <x v="175"/>
    <x v="175"/>
    <n v="6"/>
  </r>
  <r>
    <x v="1"/>
    <s v="Swift"/>
    <n v="2014"/>
    <x v="3"/>
    <n v="56000"/>
    <x v="0"/>
    <n v="0"/>
    <x v="1"/>
    <x v="1"/>
    <x v="0"/>
    <s v="Maruti Suzuki Swift 2004-2010 VXI with ABS, 2014, Petrol"/>
    <x v="20"/>
    <x v="20"/>
    <n v="11"/>
  </r>
  <r>
    <x v="5"/>
    <s v="Eon"/>
    <n v="2017"/>
    <x v="1"/>
    <n v="43000"/>
    <x v="0"/>
    <n v="0"/>
    <x v="1"/>
    <x v="1"/>
    <x v="0"/>
    <s v="Hyundai EON 2017"/>
    <x v="327"/>
    <x v="327"/>
    <n v="8"/>
  </r>
  <r>
    <x v="1"/>
    <s v="Wagon-R-1-0"/>
    <n v="2010"/>
    <x v="0"/>
    <n v="70000"/>
    <x v="0"/>
    <n v="0"/>
    <x v="1"/>
    <x v="1"/>
    <x v="0"/>
    <s v="Maruti Suzuki Wagon R 1.0, 2010, Petrol"/>
    <x v="114"/>
    <x v="114"/>
    <n v="15"/>
  </r>
  <r>
    <x v="1"/>
    <s v="Alto-800"/>
    <n v="2014"/>
    <x v="3"/>
    <n v="70000"/>
    <x v="0"/>
    <n v="0"/>
    <x v="1"/>
    <x v="1"/>
    <x v="0"/>
    <s v="Maruti Suzuki Alto 800 2012-2016 VXI, 2014, Petrol"/>
    <x v="73"/>
    <x v="73"/>
    <n v="11"/>
  </r>
  <r>
    <x v="15"/>
    <s v="Enjoy"/>
    <n v="2013"/>
    <x v="14"/>
    <n v="70000"/>
    <x v="0"/>
    <n v="0"/>
    <x v="1"/>
    <x v="2"/>
    <x v="0"/>
    <s v="Chevrolet Enjoy 1.4 LS 8, 2013, CNG &amp; Hybrids"/>
    <x v="277"/>
    <x v="277"/>
    <n v="12"/>
  </r>
  <r>
    <x v="1"/>
    <s v="Vitara-Brezza"/>
    <n v="2017"/>
    <x v="1"/>
    <n v="81000"/>
    <x v="1"/>
    <n v="1"/>
    <x v="1"/>
    <x v="0"/>
    <x v="0"/>
    <s v="Maruti Suzuki Vitara Brezza ZDI+ Dual Tone AMT, 2017, Diesel"/>
    <x v="171"/>
    <x v="171"/>
    <n v="8"/>
  </r>
  <r>
    <x v="8"/>
    <s v="A6"/>
    <n v="2015"/>
    <x v="9"/>
    <n v="73930"/>
    <x v="1"/>
    <n v="1"/>
    <x v="1"/>
    <x v="0"/>
    <x v="0"/>
    <s v="Audi A6 35 TDI S Line Matrix, 2015, Diesel"/>
    <x v="451"/>
    <x v="451"/>
    <n v="10"/>
  </r>
  <r>
    <x v="5"/>
    <s v="Eon"/>
    <n v="2013"/>
    <x v="14"/>
    <n v="59000"/>
    <x v="0"/>
    <n v="0"/>
    <x v="1"/>
    <x v="1"/>
    <x v="0"/>
    <s v="Hyundai EON 2013 Petrol 59000 Km Driven"/>
    <x v="392"/>
    <x v="392"/>
    <n v="12"/>
  </r>
  <r>
    <x v="15"/>
    <s v="Beat"/>
    <n v="2011"/>
    <x v="10"/>
    <n v="142000"/>
    <x v="1"/>
    <n v="1"/>
    <x v="0"/>
    <x v="2"/>
    <x v="0"/>
    <s v="Chevrolet Beat LS, 2011, CNG &amp; Hybrids"/>
    <x v="63"/>
    <x v="63"/>
    <n v="14"/>
  </r>
  <r>
    <x v="7"/>
    <s v="City"/>
    <n v="2012"/>
    <x v="6"/>
    <n v="72000"/>
    <x v="0"/>
    <n v="0"/>
    <x v="1"/>
    <x v="2"/>
    <x v="0"/>
    <s v="Honda City V MT Exclusive, 2012, CNG &amp; Hybrids"/>
    <x v="523"/>
    <x v="523"/>
    <n v="13"/>
  </r>
  <r>
    <x v="1"/>
    <s v="Wagon-R"/>
    <n v="2012"/>
    <x v="6"/>
    <n v="52000"/>
    <x v="0"/>
    <n v="0"/>
    <x v="1"/>
    <x v="2"/>
    <x v="0"/>
    <s v="Maruti Suzuki Wagon R 2012 CNG &amp; Hybrids 52000 Km Driven"/>
    <x v="105"/>
    <x v="105"/>
    <n v="13"/>
  </r>
  <r>
    <x v="3"/>
    <s v="Ecosport"/>
    <n v="2018"/>
    <x v="5"/>
    <n v="40230"/>
    <x v="1"/>
    <n v="1"/>
    <x v="0"/>
    <x v="2"/>
    <x v="1"/>
    <s v="Ford Ecosport 1.5 Titanium Plus Sports, 2018, CNG &amp; Hybrids"/>
    <x v="98"/>
    <x v="98"/>
    <n v="7"/>
  </r>
  <r>
    <x v="1"/>
    <s v="Vitara Brezza"/>
    <n v="2018"/>
    <x v="5"/>
    <n v="67000"/>
    <x v="1"/>
    <n v="1"/>
    <x v="0"/>
    <x v="0"/>
    <x v="0"/>
    <s v="Maruti Suzuki Vitara Brezza ZDi Plus AMT Dual Tone, 2018, Diesel"/>
    <x v="188"/>
    <x v="188"/>
    <n v="7"/>
  </r>
  <r>
    <x v="5"/>
    <s v="Eon"/>
    <n v="2018"/>
    <x v="5"/>
    <n v="81000"/>
    <x v="1"/>
    <n v="1"/>
    <x v="1"/>
    <x v="2"/>
    <x v="0"/>
    <s v="Hyundai EON 2018 CNG &amp; Hybrids 81000 Km Driven"/>
    <x v="17"/>
    <x v="17"/>
    <n v="7"/>
  </r>
  <r>
    <x v="5"/>
    <s v="Grand i10 Nios"/>
    <n v="2021"/>
    <x v="11"/>
    <n v="88000"/>
    <x v="0"/>
    <n v="0"/>
    <x v="0"/>
    <x v="2"/>
    <x v="0"/>
    <s v="Hyundai Grand i10 Nios Sportz 1.2 Kappa CNG, 2021, CNG &amp; Hybrids"/>
    <x v="52"/>
    <x v="52"/>
    <n v="4"/>
  </r>
  <r>
    <x v="5"/>
    <s v="Creta"/>
    <n v="2022"/>
    <x v="13"/>
    <n v="20012"/>
    <x v="1"/>
    <n v="1"/>
    <x v="0"/>
    <x v="1"/>
    <x v="0"/>
    <s v="Hyundai Creta 1.4 S Plus Turbo DCT, 2022, Petrol"/>
    <x v="452"/>
    <x v="452"/>
    <n v="3"/>
  </r>
  <r>
    <x v="5"/>
    <s v="i10"/>
    <n v="2011"/>
    <x v="10"/>
    <n v="72000"/>
    <x v="0"/>
    <n v="0"/>
    <x v="1"/>
    <x v="2"/>
    <x v="0"/>
    <s v="Hyundai i10, 2011, CNG &amp; Hybrids"/>
    <x v="205"/>
    <x v="205"/>
    <n v="14"/>
  </r>
  <r>
    <x v="1"/>
    <s v="Alto-K10"/>
    <n v="2018"/>
    <x v="5"/>
    <n v="80000"/>
    <x v="1"/>
    <n v="1"/>
    <x v="1"/>
    <x v="2"/>
    <x v="0"/>
    <s v="Maruti Suzuki Alto K10 2018 CNG &amp; Hybrids Well Maintained"/>
    <x v="179"/>
    <x v="179"/>
    <n v="7"/>
  </r>
  <r>
    <x v="7"/>
    <s v="City"/>
    <n v="2021"/>
    <x v="11"/>
    <n v="60180"/>
    <x v="1"/>
    <n v="1"/>
    <x v="0"/>
    <x v="1"/>
    <x v="0"/>
    <s v="Honda City VX Petrol CVT, 2021, Petrol"/>
    <x v="212"/>
    <x v="212"/>
    <n v="4"/>
  </r>
  <r>
    <x v="1"/>
    <s v="Ritz"/>
    <n v="2012"/>
    <x v="6"/>
    <n v="148000"/>
    <x v="0"/>
    <n v="0"/>
    <x v="1"/>
    <x v="0"/>
    <x v="0"/>
    <s v="Ritz vdi abs in good condition"/>
    <x v="7"/>
    <x v="7"/>
    <n v="13"/>
  </r>
  <r>
    <x v="1"/>
    <s v="Celerio"/>
    <n v="2019"/>
    <x v="2"/>
    <n v="59000"/>
    <x v="0"/>
    <n v="0"/>
    <x v="0"/>
    <x v="2"/>
    <x v="3"/>
    <s v="Maruti Suzuki Celerio CNG VXI Optional, 2019, CNG &amp; Hybrids"/>
    <x v="129"/>
    <x v="129"/>
    <n v="6"/>
  </r>
  <r>
    <x v="5"/>
    <s v="Santro Xing"/>
    <n v="2010"/>
    <x v="0"/>
    <n v="68000"/>
    <x v="0"/>
    <n v="0"/>
    <x v="0"/>
    <x v="2"/>
    <x v="0"/>
    <s v="Hyundai Santro Xing GLS CNG, 2010, CNG &amp; Hybrids"/>
    <x v="645"/>
    <x v="645"/>
    <n v="15"/>
  </r>
  <r>
    <x v="26"/>
    <s v="GO"/>
    <n v="2014"/>
    <x v="3"/>
    <n v="23000"/>
    <x v="0"/>
    <n v="0"/>
    <x v="1"/>
    <x v="1"/>
    <x v="0"/>
    <s v="Datsun GO, 2014, Petrol"/>
    <x v="388"/>
    <x v="388"/>
    <n v="11"/>
  </r>
  <r>
    <x v="1"/>
    <s v="Swift"/>
    <n v="2009"/>
    <x v="16"/>
    <n v="65000"/>
    <x v="1"/>
    <n v="1"/>
    <x v="1"/>
    <x v="2"/>
    <x v="0"/>
    <s v="Maruti Suzuki Swift 2009 CNG &amp; Hybrids 65000 Km Driven"/>
    <x v="646"/>
    <x v="646"/>
    <n v="16"/>
  </r>
  <r>
    <x v="28"/>
    <s v="RE60"/>
    <n v="2019"/>
    <x v="2"/>
    <n v="31000"/>
    <x v="0"/>
    <n v="0"/>
    <x v="1"/>
    <x v="2"/>
    <x v="0"/>
    <s v="Bajaj RE60 Qute CNG, 2019, CNG &amp; Hybrids"/>
    <x v="185"/>
    <x v="185"/>
    <n v="6"/>
  </r>
  <r>
    <x v="5"/>
    <s v="Santro"/>
    <n v="2021"/>
    <x v="11"/>
    <n v="64000"/>
    <x v="0"/>
    <n v="0"/>
    <x v="0"/>
    <x v="2"/>
    <x v="0"/>
    <s v="Hyundai Santro Sportz CNG, 2021, CNG &amp; Hybrids"/>
    <x v="29"/>
    <x v="29"/>
    <n v="4"/>
  </r>
  <r>
    <x v="1"/>
    <s v="Baleno"/>
    <n v="2017"/>
    <x v="1"/>
    <n v="32000"/>
    <x v="1"/>
    <n v="1"/>
    <x v="0"/>
    <x v="2"/>
    <x v="0"/>
    <s v="Maruti Suzuki Baleno 1.2 Delta AT, 2017, CNG &amp; Hybrids"/>
    <x v="129"/>
    <x v="129"/>
    <n v="8"/>
  </r>
  <r>
    <x v="13"/>
    <s v="Nexon"/>
    <n v="2018"/>
    <x v="5"/>
    <n v="61000"/>
    <x v="1"/>
    <n v="1"/>
    <x v="0"/>
    <x v="2"/>
    <x v="1"/>
    <s v="Tata Nexon 1.2 Revotron XMA AMT (S), 2018, CNG &amp; Hybrids"/>
    <x v="154"/>
    <x v="154"/>
    <n v="7"/>
  </r>
  <r>
    <x v="5"/>
    <s v="Santro Xing"/>
    <n v="2011"/>
    <x v="10"/>
    <n v="51000"/>
    <x v="0"/>
    <n v="0"/>
    <x v="0"/>
    <x v="1"/>
    <x v="0"/>
    <s v="Hyundai Santro Xing GLS, 2011, Petrol"/>
    <x v="281"/>
    <x v="281"/>
    <n v="14"/>
  </r>
  <r>
    <x v="5"/>
    <s v="Creta"/>
    <n v="2018"/>
    <x v="5"/>
    <n v="32000"/>
    <x v="1"/>
    <n v="1"/>
    <x v="0"/>
    <x v="1"/>
    <x v="0"/>
    <s v="Hyundai Creta 1.6 VTVT SX AT, 2018, Petrol"/>
    <x v="446"/>
    <x v="446"/>
    <n v="7"/>
  </r>
  <r>
    <x v="11"/>
    <s v="Marazzo"/>
    <n v="2019"/>
    <x v="2"/>
    <n v="24200"/>
    <x v="0"/>
    <n v="0"/>
    <x v="0"/>
    <x v="0"/>
    <x v="0"/>
    <s v="Mahindra Marazzo 2019 Diesel 24200 Km Driven"/>
    <x v="372"/>
    <x v="372"/>
    <n v="6"/>
  </r>
  <r>
    <x v="1"/>
    <s v="Ritz"/>
    <n v="2010"/>
    <x v="0"/>
    <n v="85000"/>
    <x v="0"/>
    <n v="0"/>
    <x v="0"/>
    <x v="2"/>
    <x v="0"/>
    <s v="Maruti Suzuki Ritz LXi, 2010, CNG &amp; Hybrids"/>
    <x v="67"/>
    <x v="67"/>
    <n v="15"/>
  </r>
  <r>
    <x v="11"/>
    <s v="XUV500"/>
    <n v="2015"/>
    <x v="9"/>
    <n v="75000"/>
    <x v="0"/>
    <n v="0"/>
    <x v="0"/>
    <x v="0"/>
    <x v="0"/>
    <s v="Mahindra XUV500 W10 2WD, 2015, Diesel"/>
    <x v="156"/>
    <x v="156"/>
    <n v="10"/>
  </r>
  <r>
    <x v="1"/>
    <s v="Swift-Dzire"/>
    <n v="2017"/>
    <x v="1"/>
    <n v="61300"/>
    <x v="1"/>
    <n v="1"/>
    <x v="1"/>
    <x v="2"/>
    <x v="0"/>
    <s v="Maruti Suzuki Swift Dzire ZXI+ AMT, 2017, CNG &amp; Hybrids"/>
    <x v="129"/>
    <x v="129"/>
    <n v="8"/>
  </r>
  <r>
    <x v="5"/>
    <s v="i20"/>
    <n v="2010"/>
    <x v="0"/>
    <n v="90000"/>
    <x v="0"/>
    <n v="0"/>
    <x v="1"/>
    <x v="0"/>
    <x v="0"/>
    <s v="Hyundai i20 Diesel Sportz, 2010, Diesel"/>
    <x v="197"/>
    <x v="197"/>
    <n v="15"/>
  </r>
  <r>
    <x v="20"/>
    <s v="Compass"/>
    <n v="2018"/>
    <x v="5"/>
    <n v="25300"/>
    <x v="0"/>
    <n v="0"/>
    <x v="1"/>
    <x v="1"/>
    <x v="0"/>
    <s v="Jeep Compass excellent condition sparingly used showroom track 2018"/>
    <x v="161"/>
    <x v="161"/>
    <n v="7"/>
  </r>
  <r>
    <x v="1"/>
    <s v="Ritz"/>
    <n v="2010"/>
    <x v="0"/>
    <n v="35000"/>
    <x v="0"/>
    <n v="0"/>
    <x v="0"/>
    <x v="2"/>
    <x v="0"/>
    <s v="Maruti Suzuki Ritz 2010 CNG &amp; Hybrids 35000 Km Driven"/>
    <x v="201"/>
    <x v="201"/>
    <n v="15"/>
  </r>
  <r>
    <x v="13"/>
    <s v="Tiago"/>
    <n v="2017"/>
    <x v="1"/>
    <n v="51000"/>
    <x v="1"/>
    <n v="1"/>
    <x v="1"/>
    <x v="2"/>
    <x v="0"/>
    <s v="Tata Tiago 2017 CNG &amp; Hybrids Good Condition"/>
    <x v="137"/>
    <x v="137"/>
    <n v="8"/>
  </r>
  <r>
    <x v="11"/>
    <s v="XUV500"/>
    <n v="2012"/>
    <x v="6"/>
    <n v="88441"/>
    <x v="0"/>
    <n v="0"/>
    <x v="1"/>
    <x v="0"/>
    <x v="0"/>
    <s v="Mahindra XUV500 2011-2015 W8 2WD, 2012, Diesel"/>
    <x v="255"/>
    <x v="255"/>
    <n v="13"/>
  </r>
  <r>
    <x v="13"/>
    <s v="Nexon"/>
    <n v="2022"/>
    <x v="13"/>
    <n v="53000"/>
    <x v="1"/>
    <n v="1"/>
    <x v="0"/>
    <x v="0"/>
    <x v="0"/>
    <s v="Tata Nexon, 2022, Diesel"/>
    <x v="175"/>
    <x v="175"/>
    <n v="3"/>
  </r>
  <r>
    <x v="1"/>
    <s v="Eeco"/>
    <n v="2022"/>
    <x v="13"/>
    <n v="26600"/>
    <x v="0"/>
    <n v="0"/>
    <x v="1"/>
    <x v="1"/>
    <x v="0"/>
    <s v="Maruti Suzuki Eeco 2022 Petrol Well Maintained"/>
    <x v="92"/>
    <x v="92"/>
    <n v="3"/>
  </r>
  <r>
    <x v="15"/>
    <s v="Spark"/>
    <n v="2011"/>
    <x v="10"/>
    <n v="140000"/>
    <x v="1"/>
    <n v="1"/>
    <x v="0"/>
    <x v="2"/>
    <x v="1"/>
    <s v="Chevrolet Spark 2011 CNG &amp; Hybrids 140000 Km Driven"/>
    <x v="380"/>
    <x v="380"/>
    <n v="14"/>
  </r>
  <r>
    <x v="5"/>
    <s v="Xcent"/>
    <n v="2018"/>
    <x v="5"/>
    <n v="30000"/>
    <x v="0"/>
    <n v="0"/>
    <x v="1"/>
    <x v="1"/>
    <x v="0"/>
    <s v="Hyundai Xcent 1.2 VTVT SX, 2018, Petrol"/>
    <x v="215"/>
    <x v="215"/>
    <n v="7"/>
  </r>
  <r>
    <x v="7"/>
    <s v="City"/>
    <n v="2016"/>
    <x v="8"/>
    <n v="60000"/>
    <x v="1"/>
    <n v="1"/>
    <x v="1"/>
    <x v="1"/>
    <x v="3"/>
    <s v="Honda City VX Petrol CVT, 2016, Petrol"/>
    <x v="274"/>
    <x v="274"/>
    <n v="9"/>
  </r>
  <r>
    <x v="11"/>
    <s v="XUV 300"/>
    <n v="2021"/>
    <x v="11"/>
    <n v="75000"/>
    <x v="1"/>
    <n v="1"/>
    <x v="1"/>
    <x v="0"/>
    <x v="0"/>
    <s v="Mahindra XUV300 W6 Diesel, 2021, Diesel"/>
    <x v="90"/>
    <x v="90"/>
    <n v="4"/>
  </r>
  <r>
    <x v="5"/>
    <s v="Grand i10 Nios"/>
    <n v="2022"/>
    <x v="13"/>
    <n v="24000"/>
    <x v="0"/>
    <n v="0"/>
    <x v="1"/>
    <x v="1"/>
    <x v="0"/>
    <s v="Hyundai Grand i10 NIOS arts2022 petrol"/>
    <x v="228"/>
    <x v="228"/>
    <n v="3"/>
  </r>
  <r>
    <x v="5"/>
    <s v="Creta"/>
    <n v="2022"/>
    <x v="13"/>
    <n v="16000"/>
    <x v="1"/>
    <n v="1"/>
    <x v="1"/>
    <x v="0"/>
    <x v="0"/>
    <s v="Hyundai Creta SX (O) 1.5 Diesel Automatic knight Dual Tone, 2022, Di.."/>
    <x v="324"/>
    <x v="324"/>
    <n v="3"/>
  </r>
  <r>
    <x v="1"/>
    <s v="Swift-Dzire"/>
    <n v="2012"/>
    <x v="6"/>
    <n v="97000"/>
    <x v="0"/>
    <n v="0"/>
    <x v="1"/>
    <x v="2"/>
    <x v="0"/>
    <s v="Swift dezire 2012  patrol cng rc Rajistor"/>
    <x v="114"/>
    <x v="114"/>
    <n v="13"/>
  </r>
  <r>
    <x v="5"/>
    <s v="Grand i10"/>
    <n v="2019"/>
    <x v="2"/>
    <n v="89576"/>
    <x v="0"/>
    <n v="0"/>
    <x v="0"/>
    <x v="1"/>
    <x v="0"/>
    <s v="Hyundai Grand i10 Magna BLUE DRIVE, 2019, Petrol"/>
    <x v="647"/>
    <x v="647"/>
    <n v="6"/>
  </r>
  <r>
    <x v="7"/>
    <s v="Jazz"/>
    <n v="2016"/>
    <x v="8"/>
    <n v="80000"/>
    <x v="0"/>
    <n v="0"/>
    <x v="0"/>
    <x v="0"/>
    <x v="0"/>
    <s v="Honda Jazz, 2016, Diesel"/>
    <x v="629"/>
    <x v="629"/>
    <n v="9"/>
  </r>
  <r>
    <x v="5"/>
    <s v="i10"/>
    <n v="2011"/>
    <x v="10"/>
    <n v="51000"/>
    <x v="0"/>
    <n v="0"/>
    <x v="1"/>
    <x v="1"/>
    <x v="0"/>
    <s v="Hyundai i10 Era, 2011, Petrol"/>
    <x v="327"/>
    <x v="327"/>
    <n v="14"/>
  </r>
  <r>
    <x v="1"/>
    <s v="Alto-K10"/>
    <n v="2017"/>
    <x v="1"/>
    <n v="78647"/>
    <x v="0"/>
    <n v="0"/>
    <x v="1"/>
    <x v="2"/>
    <x v="0"/>
    <s v="Good condition ..UP..85"/>
    <x v="648"/>
    <x v="648"/>
    <n v="8"/>
  </r>
  <r>
    <x v="1"/>
    <s v="maruti-suzuki-brezza"/>
    <n v="2019"/>
    <x v="2"/>
    <n v="35000"/>
    <x v="1"/>
    <n v="1"/>
    <x v="0"/>
    <x v="0"/>
    <x v="0"/>
    <s v="Maruti Suzuki Brezza, 2019, Diesel"/>
    <x v="10"/>
    <x v="10"/>
    <n v="6"/>
  </r>
  <r>
    <x v="1"/>
    <s v="Ignis"/>
    <n v="2021"/>
    <x v="11"/>
    <n v="80000"/>
    <x v="1"/>
    <n v="1"/>
    <x v="0"/>
    <x v="1"/>
    <x v="0"/>
    <s v="Maruti Suzuki Ignis 1.2 Alpha AMT, 2021, Petrol"/>
    <x v="2"/>
    <x v="2"/>
    <n v="4"/>
  </r>
  <r>
    <x v="11"/>
    <s v="KUV 100"/>
    <n v="2017"/>
    <x v="1"/>
    <n v="75000"/>
    <x v="0"/>
    <n v="0"/>
    <x v="0"/>
    <x v="0"/>
    <x v="0"/>
    <s v="Mahindra KUV 100 2016-2017 mFALCON G80 K4 Plus, 2017, Diesel"/>
    <x v="56"/>
    <x v="56"/>
    <n v="8"/>
  </r>
  <r>
    <x v="11"/>
    <s v="XUV500"/>
    <n v="2015"/>
    <x v="9"/>
    <n v="88000"/>
    <x v="0"/>
    <n v="0"/>
    <x v="1"/>
    <x v="0"/>
    <x v="0"/>
    <s v="Mahindra XUV500 2.2 W10 Sportz Edition MT, 2015, Diesel"/>
    <x v="62"/>
    <x v="62"/>
    <n v="10"/>
  </r>
  <r>
    <x v="1"/>
    <s v="Swift-Dzire"/>
    <n v="2023"/>
    <x v="12"/>
    <n v="62000"/>
    <x v="0"/>
    <n v="0"/>
    <x v="0"/>
    <x v="2"/>
    <x v="1"/>
    <s v="Maruti Suzuki Swift Dzire LXI Option, 2023, CNG &amp; Hybrids"/>
    <x v="338"/>
    <x v="338"/>
    <n v="2"/>
  </r>
  <r>
    <x v="5"/>
    <s v="i10"/>
    <n v="2011"/>
    <x v="10"/>
    <n v="34000"/>
    <x v="0"/>
    <n v="0"/>
    <x v="0"/>
    <x v="1"/>
    <x v="0"/>
    <s v="Hyundai i10 Sportz 1.2 KAPPA2 O, 2011, Petrol"/>
    <x v="211"/>
    <x v="211"/>
    <n v="14"/>
  </r>
  <r>
    <x v="1"/>
    <s v="Wagon-R"/>
    <n v="2017"/>
    <x v="1"/>
    <n v="62000"/>
    <x v="1"/>
    <n v="1"/>
    <x v="1"/>
    <x v="2"/>
    <x v="0"/>
    <s v="Maruti Suzuki Wagon R VXI AMT Opt, 2017, CNG &amp; Hybrids"/>
    <x v="340"/>
    <x v="340"/>
    <n v="8"/>
  </r>
  <r>
    <x v="1"/>
    <s v="Alto-K10"/>
    <n v="2011"/>
    <x v="10"/>
    <n v="132000"/>
    <x v="0"/>
    <n v="0"/>
    <x v="1"/>
    <x v="1"/>
    <x v="0"/>
    <s v="Alto K10 zen estilo"/>
    <x v="649"/>
    <x v="649"/>
    <n v="14"/>
  </r>
  <r>
    <x v="1"/>
    <s v="Ciaz"/>
    <n v="2018"/>
    <x v="5"/>
    <n v="66000"/>
    <x v="1"/>
    <n v="1"/>
    <x v="0"/>
    <x v="1"/>
    <x v="1"/>
    <s v="Maruti Suzuki Ciaz Smart Hybrid AlphaÂ , 2018, Petrol"/>
    <x v="370"/>
    <x v="370"/>
    <n v="7"/>
  </r>
  <r>
    <x v="1"/>
    <s v="Ignis"/>
    <n v="2019"/>
    <x v="2"/>
    <n v="51000"/>
    <x v="1"/>
    <n v="1"/>
    <x v="0"/>
    <x v="1"/>
    <x v="0"/>
    <s v="Maruti Suzuki Ignis 1.2 Delta AMT, 2019, Petrol"/>
    <x v="92"/>
    <x v="92"/>
    <n v="6"/>
  </r>
  <r>
    <x v="1"/>
    <s v="Alto-800"/>
    <n v="2011"/>
    <x v="10"/>
    <n v="95000"/>
    <x v="1"/>
    <n v="1"/>
    <x v="1"/>
    <x v="2"/>
    <x v="0"/>
    <s v="Maruti Suzuki Alto 800 2011 CNG &amp; Hybrids 95000 Km Driven"/>
    <x v="236"/>
    <x v="236"/>
    <n v="14"/>
  </r>
  <r>
    <x v="1"/>
    <s v="Swift"/>
    <n v="2018"/>
    <x v="5"/>
    <n v="44000"/>
    <x v="0"/>
    <n v="0"/>
    <x v="0"/>
    <x v="0"/>
    <x v="0"/>
    <s v="Maruti Suzuki Swift 2018 ZDI, 2018, Diesel"/>
    <x v="202"/>
    <x v="202"/>
    <n v="7"/>
  </r>
  <r>
    <x v="13"/>
    <s v="Altroz"/>
    <n v="2020"/>
    <x v="4"/>
    <n v="32000"/>
    <x v="0"/>
    <n v="0"/>
    <x v="0"/>
    <x v="2"/>
    <x v="0"/>
    <s v="Tata Altroz 2020 CNG &amp; Hybrids 28000 Km Driven"/>
    <x v="305"/>
    <x v="305"/>
    <n v="5"/>
  </r>
  <r>
    <x v="7"/>
    <s v="Amaze"/>
    <n v="2015"/>
    <x v="9"/>
    <n v="89000"/>
    <x v="0"/>
    <n v="0"/>
    <x v="1"/>
    <x v="2"/>
    <x v="0"/>
    <s v="Honda Amaze 2015 CNG &amp; Hybrids 89000 Km Driven"/>
    <x v="174"/>
    <x v="174"/>
    <n v="10"/>
  </r>
  <r>
    <x v="11"/>
    <s v="XUV500"/>
    <n v="2017"/>
    <x v="1"/>
    <n v="73000"/>
    <x v="0"/>
    <n v="0"/>
    <x v="0"/>
    <x v="0"/>
    <x v="0"/>
    <s v="Mahindra XUV500 2011-2015 W6 2WD, 2017, Diesel"/>
    <x v="32"/>
    <x v="32"/>
    <n v="8"/>
  </r>
  <r>
    <x v="0"/>
    <s v="Virtus"/>
    <n v="2021"/>
    <x v="11"/>
    <n v="61000"/>
    <x v="1"/>
    <n v="1"/>
    <x v="0"/>
    <x v="1"/>
    <x v="0"/>
    <s v="Volkswagen Virtus GT 1.5 TSI DSG, 2021, Petrol"/>
    <x v="224"/>
    <x v="224"/>
    <n v="4"/>
  </r>
  <r>
    <x v="11"/>
    <s v="KUV 100"/>
    <n v="2016"/>
    <x v="8"/>
    <n v="70000"/>
    <x v="0"/>
    <n v="0"/>
    <x v="1"/>
    <x v="1"/>
    <x v="0"/>
    <s v="KUV 100 FOR SALE"/>
    <x v="85"/>
    <x v="85"/>
    <n v="9"/>
  </r>
  <r>
    <x v="1"/>
    <s v="Wagon-R"/>
    <n v="2021"/>
    <x v="11"/>
    <n v="80000"/>
    <x v="0"/>
    <n v="0"/>
    <x v="0"/>
    <x v="2"/>
    <x v="0"/>
    <s v="Maruti Suzuki Wagon R 2021 CNG &amp; Hybrids 80000 Km Driven"/>
    <x v="266"/>
    <x v="266"/>
    <n v="4"/>
  </r>
  <r>
    <x v="7"/>
    <s v="City"/>
    <n v="2011"/>
    <x v="10"/>
    <n v="85000"/>
    <x v="1"/>
    <n v="1"/>
    <x v="1"/>
    <x v="2"/>
    <x v="0"/>
    <s v="Honda City 2008-2011 1.5 V AT, 2011, CNG &amp; Hybrids"/>
    <x v="132"/>
    <x v="132"/>
    <n v="14"/>
  </r>
  <r>
    <x v="1"/>
    <s v="Ertiga"/>
    <n v="2021"/>
    <x v="11"/>
    <n v="73000"/>
    <x v="0"/>
    <n v="0"/>
    <x v="0"/>
    <x v="2"/>
    <x v="0"/>
    <s v="Maruti Suzuki Ertiga 2022-2023 VXI CNG, 2021, CNG &amp; Hybrids"/>
    <x v="650"/>
    <x v="650"/>
    <n v="4"/>
  </r>
  <r>
    <x v="29"/>
    <s v="Phantom Drop HeadCoupe"/>
    <n v="2019"/>
    <x v="2"/>
    <n v="2"/>
    <x v="1"/>
    <n v="1"/>
    <x v="0"/>
    <x v="2"/>
    <x v="0"/>
    <s v="Lite use machine"/>
    <x v="73"/>
    <x v="73"/>
    <n v="6"/>
  </r>
  <r>
    <x v="1"/>
    <s v="Celerio"/>
    <n v="2020"/>
    <x v="4"/>
    <n v="72000"/>
    <x v="0"/>
    <n v="0"/>
    <x v="0"/>
    <x v="2"/>
    <x v="0"/>
    <s v="Maruti Suzuki Celerio ZXI MT, 2020, CNG &amp; Hybrids"/>
    <x v="71"/>
    <x v="71"/>
    <n v="5"/>
  </r>
  <r>
    <x v="7"/>
    <s v="Civic"/>
    <n v="2011"/>
    <x v="10"/>
    <n v="100000"/>
    <x v="1"/>
    <n v="1"/>
    <x v="1"/>
    <x v="1"/>
    <x v="0"/>
    <s v="Honda Civic 13"/>
    <x v="197"/>
    <x v="197"/>
    <n v="14"/>
  </r>
  <r>
    <x v="14"/>
    <s v="Rapid"/>
    <n v="2014"/>
    <x v="3"/>
    <n v="70000"/>
    <x v="0"/>
    <n v="0"/>
    <x v="1"/>
    <x v="0"/>
    <x v="0"/>
    <s v="Skoda Rapid 2011-2013 1.6 TDI Ambition, 2014, Diesel"/>
    <x v="651"/>
    <x v="651"/>
    <n v="11"/>
  </r>
  <r>
    <x v="11"/>
    <s v="Scorpio"/>
    <n v="2015"/>
    <x v="9"/>
    <n v="91252"/>
    <x v="0"/>
    <n v="0"/>
    <x v="1"/>
    <x v="0"/>
    <x v="0"/>
    <s v="Mahindra Scorpio S10, 2015, Diesel"/>
    <x v="336"/>
    <x v="336"/>
    <n v="10"/>
  </r>
  <r>
    <x v="4"/>
    <s v="Camry"/>
    <n v="2016"/>
    <x v="8"/>
    <n v="49500"/>
    <x v="1"/>
    <n v="1"/>
    <x v="0"/>
    <x v="2"/>
    <x v="1"/>
    <s v="Toyota Camry 2.5 Hybrid, 2016, CNG &amp; Hybrids"/>
    <x v="324"/>
    <x v="324"/>
    <n v="9"/>
  </r>
  <r>
    <x v="1"/>
    <s v="Ertiga"/>
    <n v="2021"/>
    <x v="11"/>
    <n v="81000"/>
    <x v="0"/>
    <n v="0"/>
    <x v="0"/>
    <x v="2"/>
    <x v="0"/>
    <s v="Maruti Suzuki Ertiga 2022-2023 VXI CNG, 2021, CNG &amp; Hybrids"/>
    <x v="161"/>
    <x v="161"/>
    <n v="4"/>
  </r>
  <r>
    <x v="13"/>
    <s v="Hexa"/>
    <n v="2017"/>
    <x v="1"/>
    <n v="98623"/>
    <x v="1"/>
    <n v="1"/>
    <x v="0"/>
    <x v="0"/>
    <x v="1"/>
    <s v="Tata Hexa XTA, 2017, Diesel"/>
    <x v="228"/>
    <x v="228"/>
    <n v="8"/>
  </r>
  <r>
    <x v="4"/>
    <s v="Innova"/>
    <n v="2011"/>
    <x v="10"/>
    <n v="159000"/>
    <x v="0"/>
    <n v="0"/>
    <x v="1"/>
    <x v="0"/>
    <x v="0"/>
    <s v="Toyota Innova 2.5 V 7 STR, 2011, Diesel"/>
    <x v="283"/>
    <x v="283"/>
    <n v="14"/>
  </r>
  <r>
    <x v="7"/>
    <s v="Mobilio"/>
    <n v="2014"/>
    <x v="3"/>
    <n v="68000"/>
    <x v="0"/>
    <n v="0"/>
    <x v="1"/>
    <x v="2"/>
    <x v="0"/>
    <s v="Honda Mobilio V i-VTEC, 2014, CNG &amp; Hybrids"/>
    <x v="51"/>
    <x v="51"/>
    <n v="11"/>
  </r>
  <r>
    <x v="9"/>
    <s v="KWID"/>
    <n v="2020"/>
    <x v="4"/>
    <n v="42000"/>
    <x v="0"/>
    <n v="0"/>
    <x v="1"/>
    <x v="1"/>
    <x v="0"/>
    <s v="Renault KWID 2020"/>
    <x v="412"/>
    <x v="412"/>
    <n v="5"/>
  </r>
  <r>
    <x v="1"/>
    <s v="Wagon-R"/>
    <n v="2014"/>
    <x v="3"/>
    <n v="100000"/>
    <x v="0"/>
    <n v="0"/>
    <x v="1"/>
    <x v="2"/>
    <x v="0"/>
    <s v="Maruti Suzuki Wagon R, 2014, CNG &amp; Hybrids"/>
    <x v="34"/>
    <x v="34"/>
    <n v="11"/>
  </r>
  <r>
    <x v="1"/>
    <s v="Alto-800"/>
    <n v="2022"/>
    <x v="13"/>
    <n v="72000"/>
    <x v="0"/>
    <n v="0"/>
    <x v="0"/>
    <x v="1"/>
    <x v="0"/>
    <s v="Maruti Suzuki Alto 800 2022 model car for sale at palluruthy"/>
    <x v="179"/>
    <x v="179"/>
    <n v="3"/>
  </r>
  <r>
    <x v="11"/>
    <s v="TUV"/>
    <n v="2017"/>
    <x v="1"/>
    <n v="69000"/>
    <x v="1"/>
    <n v="1"/>
    <x v="0"/>
    <x v="0"/>
    <x v="0"/>
    <s v="Mahindra TUV 300 T8 AMT (Automatic), 2017, Diesel"/>
    <x v="234"/>
    <x v="234"/>
    <n v="8"/>
  </r>
  <r>
    <x v="11"/>
    <s v="XUV 300"/>
    <n v="2023"/>
    <x v="12"/>
    <n v="31000"/>
    <x v="1"/>
    <n v="1"/>
    <x v="0"/>
    <x v="1"/>
    <x v="0"/>
    <s v="Mahindra XUV300 1.2 W8 (O) AMT Petrol, 2023, Petrol"/>
    <x v="449"/>
    <x v="449"/>
    <n v="2"/>
  </r>
  <r>
    <x v="13"/>
    <s v="Tiago"/>
    <n v="2017"/>
    <x v="1"/>
    <n v="87000"/>
    <x v="0"/>
    <n v="0"/>
    <x v="1"/>
    <x v="0"/>
    <x v="0"/>
    <s v="Tata Tiago 1.05 Revotorq XZ, 2017, Diesel"/>
    <x v="64"/>
    <x v="64"/>
    <n v="8"/>
  </r>
  <r>
    <x v="1"/>
    <s v="Alto-800"/>
    <n v="2014"/>
    <x v="3"/>
    <n v="110000"/>
    <x v="1"/>
    <n v="1"/>
    <x v="0"/>
    <x v="2"/>
    <x v="0"/>
    <s v="Maruti Suzuki Alto 800"/>
    <x v="164"/>
    <x v="164"/>
    <n v="11"/>
  </r>
  <r>
    <x v="7"/>
    <s v="City"/>
    <n v="2017"/>
    <x v="1"/>
    <n v="73000"/>
    <x v="0"/>
    <n v="0"/>
    <x v="1"/>
    <x v="2"/>
    <x v="0"/>
    <s v="Honda City 2015-2017 i VTEC VX, 2017, CNG &amp; Hybrids"/>
    <x v="309"/>
    <x v="309"/>
    <n v="8"/>
  </r>
  <r>
    <x v="1"/>
    <s v="Wagon-R-1-0"/>
    <n v="2021"/>
    <x v="11"/>
    <n v="65999"/>
    <x v="0"/>
    <n v="0"/>
    <x v="0"/>
    <x v="2"/>
    <x v="0"/>
    <s v="Maruti Suzuki Wagon R 1.0 LXi CNG, 2021, CNG &amp; Hybrids"/>
    <x v="641"/>
    <x v="641"/>
    <n v="4"/>
  </r>
  <r>
    <x v="14"/>
    <s v="Superb"/>
    <n v="2009"/>
    <x v="16"/>
    <n v="90241"/>
    <x v="1"/>
    <n v="1"/>
    <x v="1"/>
    <x v="1"/>
    <x v="0"/>
    <s v="Skoda Superb 2008-2013 1.8 TSI, 2009, Petrol"/>
    <x v="179"/>
    <x v="179"/>
    <n v="16"/>
  </r>
  <r>
    <x v="1"/>
    <s v="XL6"/>
    <n v="2021"/>
    <x v="11"/>
    <n v="86000"/>
    <x v="1"/>
    <n v="1"/>
    <x v="0"/>
    <x v="1"/>
    <x v="0"/>
    <s v="Maruti Suzuki XL6  AT 2021 Petrol 86000 Km Driven"/>
    <x v="167"/>
    <x v="167"/>
    <n v="4"/>
  </r>
  <r>
    <x v="1"/>
    <s v="Swift"/>
    <n v="2019"/>
    <x v="2"/>
    <n v="91000"/>
    <x v="0"/>
    <n v="0"/>
    <x v="1"/>
    <x v="2"/>
    <x v="0"/>
    <s v="Maruti Suzuki Swift LXI Option, 2019, CNG &amp; Hybrids"/>
    <x v="524"/>
    <x v="524"/>
    <n v="6"/>
  </r>
  <r>
    <x v="1"/>
    <s v="Swift-Dzire"/>
    <n v="2018"/>
    <x v="5"/>
    <n v="61585"/>
    <x v="1"/>
    <n v="1"/>
    <x v="0"/>
    <x v="1"/>
    <x v="0"/>
    <s v="Maruti Suzuki Swift Dzire VXI(O) AMT, 2018, Petrol"/>
    <x v="305"/>
    <x v="305"/>
    <n v="7"/>
  </r>
  <r>
    <x v="1"/>
    <s v="Wagon-R-1-0"/>
    <n v="2021"/>
    <x v="11"/>
    <n v="29000"/>
    <x v="0"/>
    <n v="0"/>
    <x v="0"/>
    <x v="2"/>
    <x v="0"/>
    <s v="Maruti Suzuki Wagon R 1.0 2019-2022 LXi CNG, 2021, CNG &amp; Hybrids"/>
    <x v="305"/>
    <x v="305"/>
    <n v="4"/>
  </r>
  <r>
    <x v="11"/>
    <s v="Thar"/>
    <n v="2021"/>
    <x v="11"/>
    <n v="5000"/>
    <x v="0"/>
    <n v="0"/>
    <x v="1"/>
    <x v="1"/>
    <x v="3"/>
    <s v="Mahindra Thar LX Hard Top Petrol MT 4WD, 2021, Petrol"/>
    <x v="652"/>
    <x v="652"/>
    <n v="4"/>
  </r>
  <r>
    <x v="7"/>
    <s v="WRV"/>
    <n v="2019"/>
    <x v="2"/>
    <n v="42000"/>
    <x v="0"/>
    <n v="0"/>
    <x v="0"/>
    <x v="1"/>
    <x v="0"/>
    <s v="Honda WR-V Exclusive Petrol, 2019, Petrol"/>
    <x v="26"/>
    <x v="26"/>
    <n v="6"/>
  </r>
  <r>
    <x v="1"/>
    <s v="Alto-K10"/>
    <n v="2017"/>
    <x v="1"/>
    <n v="52358"/>
    <x v="1"/>
    <n v="1"/>
    <x v="0"/>
    <x v="2"/>
    <x v="0"/>
    <s v="Maruti Suzuki Alto K10 1.0 VXI AMT, 2017, CNG &amp; Hybrids"/>
    <x v="158"/>
    <x v="158"/>
    <n v="8"/>
  </r>
  <r>
    <x v="13"/>
    <s v="Tiago"/>
    <n v="2024"/>
    <x v="17"/>
    <n v="3000"/>
    <x v="1"/>
    <n v="1"/>
    <x v="0"/>
    <x v="2"/>
    <x v="0"/>
    <s v="Tata Tiago XZ Plus CNG Dual Tone, 2024, CNG &amp; Hybrids"/>
    <x v="62"/>
    <x v="62"/>
    <n v="1"/>
  </r>
  <r>
    <x v="1"/>
    <s v="Ertiga"/>
    <n v="2017"/>
    <x v="1"/>
    <n v="50000"/>
    <x v="0"/>
    <n v="0"/>
    <x v="0"/>
    <x v="0"/>
    <x v="0"/>
    <s v="Maruti Suzuki Ertiga VDI SHVS, 2017, Diesel"/>
    <x v="150"/>
    <x v="150"/>
    <n v="8"/>
  </r>
  <r>
    <x v="1"/>
    <s v="Alto-800"/>
    <n v="2019"/>
    <x v="2"/>
    <n v="35492"/>
    <x v="1"/>
    <n v="1"/>
    <x v="0"/>
    <x v="2"/>
    <x v="0"/>
    <s v="Maruti Suzuki Alto 800 2019"/>
    <x v="78"/>
    <x v="78"/>
    <n v="6"/>
  </r>
  <r>
    <x v="1"/>
    <s v="Swift"/>
    <n v="2019"/>
    <x v="2"/>
    <n v="40000"/>
    <x v="0"/>
    <n v="0"/>
    <x v="1"/>
    <x v="1"/>
    <x v="0"/>
    <s v="Maruti Suzuki Swift 2018 VXI, 2019, Petrol"/>
    <x v="354"/>
    <x v="354"/>
    <n v="6"/>
  </r>
  <r>
    <x v="5"/>
    <s v="Grand i10 Nios"/>
    <n v="2020"/>
    <x v="4"/>
    <n v="60000"/>
    <x v="0"/>
    <n v="0"/>
    <x v="1"/>
    <x v="1"/>
    <x v="0"/>
    <s v="Hyundai Grand i10 Nios Sportz Petrol, 2020, Petrol"/>
    <x v="183"/>
    <x v="183"/>
    <n v="5"/>
  </r>
  <r>
    <x v="9"/>
    <s v="KWID"/>
    <n v="2016"/>
    <x v="8"/>
    <n v="30000"/>
    <x v="1"/>
    <n v="1"/>
    <x v="1"/>
    <x v="1"/>
    <x v="0"/>
    <s v="Renault KWID 2016 Petrol 30000 Km Driven"/>
    <x v="34"/>
    <x v="34"/>
    <n v="9"/>
  </r>
  <r>
    <x v="1"/>
    <s v="Alto-800"/>
    <n v="2023"/>
    <x v="12"/>
    <n v="25230"/>
    <x v="0"/>
    <n v="0"/>
    <x v="0"/>
    <x v="2"/>
    <x v="0"/>
    <s v="Alto800 Cng/Petrol Airbags"/>
    <x v="51"/>
    <x v="51"/>
    <n v="2"/>
  </r>
  <r>
    <x v="1"/>
    <s v="Wagon-R"/>
    <n v="2016"/>
    <x v="8"/>
    <n v="120000"/>
    <x v="1"/>
    <n v="1"/>
    <x v="0"/>
    <x v="2"/>
    <x v="0"/>
    <s v="Maruti Suzuki Wagon R 2016"/>
    <x v="211"/>
    <x v="211"/>
    <n v="9"/>
  </r>
  <r>
    <x v="4"/>
    <s v="Fortuner"/>
    <n v="2014"/>
    <x v="3"/>
    <n v="120000"/>
    <x v="1"/>
    <n v="1"/>
    <x v="1"/>
    <x v="0"/>
    <x v="0"/>
    <s v="Toyota Fortuner 3.0 4x2 Automatic, 2014, Diesel"/>
    <x v="653"/>
    <x v="653"/>
    <n v="11"/>
  </r>
  <r>
    <x v="1"/>
    <s v="Wagon-R"/>
    <n v="2022"/>
    <x v="13"/>
    <n v="15899"/>
    <x v="1"/>
    <n v="1"/>
    <x v="1"/>
    <x v="1"/>
    <x v="0"/>
    <s v="Maruti Suzuki Wagon R 1.2 ZXI AGS, 2022, Petrol"/>
    <x v="178"/>
    <x v="178"/>
    <n v="3"/>
  </r>
  <r>
    <x v="12"/>
    <s v="S-Class"/>
    <n v="2009"/>
    <x v="16"/>
    <n v="85000"/>
    <x v="1"/>
    <n v="1"/>
    <x v="1"/>
    <x v="0"/>
    <x v="0"/>
    <s v="Mercedes-Benz S-Class 320 CDI L, 2009, Diesel"/>
    <x v="203"/>
    <x v="203"/>
    <n v="16"/>
  </r>
  <r>
    <x v="5"/>
    <s v="Creta"/>
    <n v="2018"/>
    <x v="5"/>
    <n v="79879"/>
    <x v="1"/>
    <n v="1"/>
    <x v="1"/>
    <x v="0"/>
    <x v="0"/>
    <s v="Hyundai Creta 1.6 S Automatic, 2018, Diesel"/>
    <x v="536"/>
    <x v="536"/>
    <n v="7"/>
  </r>
  <r>
    <x v="5"/>
    <s v="Xcent"/>
    <n v="2019"/>
    <x v="2"/>
    <n v="78690"/>
    <x v="0"/>
    <n v="0"/>
    <x v="0"/>
    <x v="0"/>
    <x v="0"/>
    <s v="Hyundai Xcent Base 1.2, 2019, Diesel"/>
    <x v="217"/>
    <x v="217"/>
    <n v="6"/>
  </r>
  <r>
    <x v="21"/>
    <s v="Sunny"/>
    <n v="2014"/>
    <x v="3"/>
    <n v="70000"/>
    <x v="1"/>
    <n v="1"/>
    <x v="1"/>
    <x v="2"/>
    <x v="0"/>
    <s v="Nissan Sunny XV, 2014, CNG &amp; Hybrids"/>
    <x v="225"/>
    <x v="225"/>
    <n v="11"/>
  </r>
  <r>
    <x v="1"/>
    <s v="Ertiga"/>
    <n v="2023"/>
    <x v="12"/>
    <n v="22000"/>
    <x v="0"/>
    <n v="0"/>
    <x v="0"/>
    <x v="2"/>
    <x v="0"/>
    <s v="Maruti Suzuki Ertiga 2022-2023 VXI CNG, 2023, CNG &amp; Hybrids"/>
    <x v="212"/>
    <x v="212"/>
    <n v="2"/>
  </r>
  <r>
    <x v="5"/>
    <s v="i10"/>
    <n v="2011"/>
    <x v="10"/>
    <n v="39000"/>
    <x v="0"/>
    <n v="0"/>
    <x v="0"/>
    <x v="1"/>
    <x v="0"/>
    <s v="Hyundai i10 Era, 2011, Petrol"/>
    <x v="61"/>
    <x v="61"/>
    <n v="14"/>
  </r>
  <r>
    <x v="1"/>
    <s v="Ignis"/>
    <n v="2017"/>
    <x v="1"/>
    <n v="51000"/>
    <x v="1"/>
    <n v="1"/>
    <x v="1"/>
    <x v="2"/>
    <x v="0"/>
    <s v="Maruti Suzuki Ignis 1.2 Zeta AMT, 2017, CNG &amp; Hybrids"/>
    <x v="55"/>
    <x v="55"/>
    <n v="8"/>
  </r>
  <r>
    <x v="5"/>
    <s v="Xcent"/>
    <n v="2015"/>
    <x v="9"/>
    <n v="75000"/>
    <x v="0"/>
    <n v="0"/>
    <x v="1"/>
    <x v="2"/>
    <x v="0"/>
    <s v="Hyundai Xcent 2014-2016 1.2 Kappa SX, 2015, CNG &amp; Hybrids"/>
    <x v="84"/>
    <x v="84"/>
    <n v="10"/>
  </r>
  <r>
    <x v="1"/>
    <s v="Swift"/>
    <n v="2023"/>
    <x v="12"/>
    <n v="49000"/>
    <x v="0"/>
    <n v="0"/>
    <x v="0"/>
    <x v="2"/>
    <x v="0"/>
    <s v="Maruti Suzuki Swift VXi CNG, 2023, CNG &amp; Hybrids"/>
    <x v="262"/>
    <x v="262"/>
    <n v="2"/>
  </r>
  <r>
    <x v="12"/>
    <s v="E-Class"/>
    <n v="2010"/>
    <x v="0"/>
    <n v="96000"/>
    <x v="1"/>
    <n v="1"/>
    <x v="1"/>
    <x v="0"/>
    <x v="0"/>
    <s v="Mercedes-Benz E-Class E250 CDI EDITION E, 2010, Diesel"/>
    <x v="175"/>
    <x v="175"/>
    <n v="15"/>
  </r>
  <r>
    <x v="14"/>
    <s v="Rapid"/>
    <n v="2017"/>
    <x v="1"/>
    <n v="36000"/>
    <x v="1"/>
    <n v="1"/>
    <x v="0"/>
    <x v="1"/>
    <x v="0"/>
    <s v="Skoda Rapid 36000 Km Driven"/>
    <x v="154"/>
    <x v="154"/>
    <n v="8"/>
  </r>
  <r>
    <x v="1"/>
    <s v="Wagon-R-1-0"/>
    <n v="2014"/>
    <x v="3"/>
    <n v="65000"/>
    <x v="0"/>
    <n v="0"/>
    <x v="1"/>
    <x v="2"/>
    <x v="0"/>
    <s v="Maruti Suzuki Wagon R 1.0 VXi CNG, 2014, CNG &amp; Hybrids"/>
    <x v="114"/>
    <x v="114"/>
    <n v="11"/>
  </r>
  <r>
    <x v="1"/>
    <s v="Brezza"/>
    <n v="2020"/>
    <x v="4"/>
    <n v="70000"/>
    <x v="0"/>
    <n v="0"/>
    <x v="0"/>
    <x v="2"/>
    <x v="0"/>
    <s v="Maruti Suzuki Brezza 1.5 LXI CNG, 2020, CNG &amp; Hybrids"/>
    <x v="81"/>
    <x v="81"/>
    <n v="5"/>
  </r>
  <r>
    <x v="1"/>
    <s v="Ertiga"/>
    <n v="2016"/>
    <x v="8"/>
    <n v="54000"/>
    <x v="0"/>
    <n v="0"/>
    <x v="1"/>
    <x v="2"/>
    <x v="0"/>
    <s v="Maruti Suzuki Ertiga VXI CNG, 2016, CNG &amp; Hybrids"/>
    <x v="27"/>
    <x v="27"/>
    <n v="9"/>
  </r>
  <r>
    <x v="7"/>
    <s v="Accord"/>
    <n v="2013"/>
    <x v="14"/>
    <n v="95000"/>
    <x v="1"/>
    <n v="1"/>
    <x v="0"/>
    <x v="1"/>
    <x v="0"/>
    <s v="Honda Accord 2.4 Elegance Automatic, 2013, Petrol"/>
    <x v="292"/>
    <x v="292"/>
    <n v="12"/>
  </r>
  <r>
    <x v="2"/>
    <s v="X1"/>
    <n v="2017"/>
    <x v="1"/>
    <n v="59000"/>
    <x v="1"/>
    <n v="1"/>
    <x v="0"/>
    <x v="0"/>
    <x v="0"/>
    <s v="BMW X1 sDrive20d Expedition, 2017, Diesel"/>
    <x v="113"/>
    <x v="113"/>
    <n v="8"/>
  </r>
  <r>
    <x v="1"/>
    <s v="Celerio"/>
    <n v="2024"/>
    <x v="17"/>
    <n v="19000"/>
    <x v="1"/>
    <n v="1"/>
    <x v="0"/>
    <x v="1"/>
    <x v="0"/>
    <s v="Well maintained celerio full option automatic"/>
    <x v="100"/>
    <x v="100"/>
    <n v="1"/>
  </r>
  <r>
    <x v="0"/>
    <s v="Polo"/>
    <n v="2018"/>
    <x v="5"/>
    <n v="64400"/>
    <x v="1"/>
    <n v="1"/>
    <x v="0"/>
    <x v="1"/>
    <x v="0"/>
    <s v="Volkswagen Polo 2018 Petrol 64400 Km Driven"/>
    <x v="171"/>
    <x v="171"/>
    <n v="7"/>
  </r>
  <r>
    <x v="5"/>
    <s v="Xcent"/>
    <n v="2017"/>
    <x v="1"/>
    <n v="59623"/>
    <x v="0"/>
    <n v="0"/>
    <x v="0"/>
    <x v="0"/>
    <x v="0"/>
    <s v="Hyundai Xcent Base 1.2, 2017, Diesel"/>
    <x v="177"/>
    <x v="177"/>
    <n v="8"/>
  </r>
  <r>
    <x v="4"/>
    <s v="Camry"/>
    <n v="2015"/>
    <x v="9"/>
    <n v="97000"/>
    <x v="1"/>
    <n v="1"/>
    <x v="1"/>
    <x v="1"/>
    <x v="0"/>
    <s v="Toyota Camry 2.5L Automatic, 2015, Petrol"/>
    <x v="18"/>
    <x v="18"/>
    <n v="10"/>
  </r>
  <r>
    <x v="4"/>
    <s v="Camry"/>
    <n v="2017"/>
    <x v="1"/>
    <n v="119500"/>
    <x v="1"/>
    <n v="1"/>
    <x v="1"/>
    <x v="1"/>
    <x v="1"/>
    <s v="Toyota Camry 2.5 Hybrid, 2017, Petrol"/>
    <x v="13"/>
    <x v="13"/>
    <n v="8"/>
  </r>
  <r>
    <x v="1"/>
    <s v="Eeco"/>
    <n v="2024"/>
    <x v="17"/>
    <n v="35000"/>
    <x v="1"/>
    <n v="1"/>
    <x v="0"/>
    <x v="2"/>
    <x v="0"/>
    <s v="2024 Model, 52 EMI pending, 14200/month EMI"/>
    <x v="201"/>
    <x v="201"/>
    <n v="1"/>
  </r>
  <r>
    <x v="1"/>
    <s v="Wagon-R-1-0"/>
    <n v="2017"/>
    <x v="1"/>
    <n v="23111"/>
    <x v="1"/>
    <n v="1"/>
    <x v="0"/>
    <x v="2"/>
    <x v="0"/>
    <s v="Maruti Suzuki Wagon R 1.0 2015-2019 VXI AMT, 2017, CNG &amp; Hybrids"/>
    <x v="654"/>
    <x v="654"/>
    <n v="8"/>
  </r>
  <r>
    <x v="5"/>
    <s v="Verna"/>
    <n v="2011"/>
    <x v="10"/>
    <n v="132000"/>
    <x v="1"/>
    <n v="1"/>
    <x v="1"/>
    <x v="1"/>
    <x v="0"/>
    <s v="Hyundai Verna 2006-2009 1.6 Xi ABS, 2011, Petrol"/>
    <x v="39"/>
    <x v="39"/>
    <n v="14"/>
  </r>
  <r>
    <x v="1"/>
    <s v="Eeco"/>
    <n v="2021"/>
    <x v="11"/>
    <n v="63250"/>
    <x v="0"/>
    <n v="0"/>
    <x v="0"/>
    <x v="2"/>
    <x v="1"/>
    <s v="Maruti Suzuki Eeco CNG 5 Seater AC, 2021, CNG &amp; Hybrids"/>
    <x v="655"/>
    <x v="655"/>
    <n v="4"/>
  </r>
  <r>
    <x v="5"/>
    <s v="Verna"/>
    <n v="2015"/>
    <x v="9"/>
    <n v="79000"/>
    <x v="0"/>
    <n v="0"/>
    <x v="0"/>
    <x v="2"/>
    <x v="0"/>
    <s v="Hyundai Verna 2015-2016 1.4 VTVT, 2015, CNG &amp; Hybrids"/>
    <x v="29"/>
    <x v="29"/>
    <n v="10"/>
  </r>
  <r>
    <x v="11"/>
    <s v="Nuvosport"/>
    <n v="2016"/>
    <x v="8"/>
    <n v="73000"/>
    <x v="1"/>
    <n v="1"/>
    <x v="0"/>
    <x v="0"/>
    <x v="0"/>
    <s v="Mahindra NuvoSport N8 AMT, 2016, Diesel"/>
    <x v="72"/>
    <x v="72"/>
    <n v="9"/>
  </r>
  <r>
    <x v="11"/>
    <s v="XUV 300"/>
    <n v="2022"/>
    <x v="13"/>
    <n v="14555"/>
    <x v="1"/>
    <n v="1"/>
    <x v="0"/>
    <x v="0"/>
    <x v="0"/>
    <s v="XUV300 W6 Diesel Automatic 14555km"/>
    <x v="65"/>
    <x v="65"/>
    <n v="3"/>
  </r>
  <r>
    <x v="9"/>
    <s v="Duster"/>
    <n v="2015"/>
    <x v="9"/>
    <n v="75000"/>
    <x v="0"/>
    <n v="0"/>
    <x v="1"/>
    <x v="0"/>
    <x v="0"/>
    <s v="Renault Duster RXZ, 2015, Diesel"/>
    <x v="197"/>
    <x v="197"/>
    <n v="10"/>
  </r>
  <r>
    <x v="1"/>
    <s v="Ertiga"/>
    <n v="2020"/>
    <x v="4"/>
    <n v="45000"/>
    <x v="1"/>
    <n v="1"/>
    <x v="1"/>
    <x v="2"/>
    <x v="0"/>
    <s v="Maruti Suzuki Ertiga 2020 CNG &amp; Hybrids Good Condition"/>
    <x v="229"/>
    <x v="229"/>
    <n v="5"/>
  </r>
  <r>
    <x v="5"/>
    <s v="i10"/>
    <n v="2011"/>
    <x v="10"/>
    <n v="69298"/>
    <x v="0"/>
    <n v="0"/>
    <x v="1"/>
    <x v="1"/>
    <x v="0"/>
    <s v="Hyundai i10 2011 Petrol Good Condition"/>
    <x v="386"/>
    <x v="386"/>
    <n v="14"/>
  </r>
  <r>
    <x v="5"/>
    <s v="Santro Xing"/>
    <n v="2009"/>
    <x v="16"/>
    <n v="129000"/>
    <x v="0"/>
    <n v="0"/>
    <x v="1"/>
    <x v="1"/>
    <x v="0"/>
    <s v="Hyundai Santro Xing 2009 Petrol Well Maintained"/>
    <x v="233"/>
    <x v="233"/>
    <n v="16"/>
  </r>
  <r>
    <x v="4"/>
    <s v="Corolla Altis"/>
    <n v="2015"/>
    <x v="9"/>
    <n v="78000"/>
    <x v="1"/>
    <n v="1"/>
    <x v="0"/>
    <x v="2"/>
    <x v="0"/>
    <s v="Corolla Altis 2015 CNG &amp; Hybrids complete new engine n suspension"/>
    <x v="656"/>
    <x v="656"/>
    <n v="10"/>
  </r>
  <r>
    <x v="4"/>
    <s v="Innova Crysta"/>
    <n v="2018"/>
    <x v="5"/>
    <n v="148000"/>
    <x v="1"/>
    <n v="1"/>
    <x v="0"/>
    <x v="0"/>
    <x v="0"/>
    <s v="Toyota Innova Crysta 2.8 GX AT, 2018, Diesel"/>
    <x v="45"/>
    <x v="45"/>
    <n v="7"/>
  </r>
  <r>
    <x v="20"/>
    <s v="Compass"/>
    <n v="2020"/>
    <x v="4"/>
    <n v="12672"/>
    <x v="1"/>
    <n v="1"/>
    <x v="0"/>
    <x v="1"/>
    <x v="0"/>
    <s v="Jeep Compass 1.4 Longitude Plus Petrol AT, 2020, Petrol"/>
    <x v="452"/>
    <x v="452"/>
    <n v="5"/>
  </r>
  <r>
    <x v="12"/>
    <s v="C-Class"/>
    <n v="2015"/>
    <x v="9"/>
    <n v="59000"/>
    <x v="1"/>
    <n v="1"/>
    <x v="1"/>
    <x v="0"/>
    <x v="0"/>
    <s v="Mercedes-Benz C-Class Progressive C 220d, 2015, Diesel"/>
    <x v="138"/>
    <x v="138"/>
    <n v="10"/>
  </r>
  <r>
    <x v="5"/>
    <s v="i20 N Line"/>
    <n v="2021"/>
    <x v="11"/>
    <n v="26000"/>
    <x v="1"/>
    <n v="1"/>
    <x v="0"/>
    <x v="1"/>
    <x v="1"/>
    <s v="Hyundai i20 N Line 1.0 N8 Turbo DCT, 2021, Petrol"/>
    <x v="348"/>
    <x v="348"/>
    <n v="4"/>
  </r>
  <r>
    <x v="11"/>
    <s v="Thar"/>
    <n v="2022"/>
    <x v="13"/>
    <n v="18000"/>
    <x v="1"/>
    <n v="1"/>
    <x v="0"/>
    <x v="0"/>
    <x v="0"/>
    <s v="Mahindra Thar LX 4X4 Hardtop, 2022, Diesel"/>
    <x v="24"/>
    <x v="24"/>
    <n v="3"/>
  </r>
  <r>
    <x v="5"/>
    <s v="Xcent"/>
    <n v="2022"/>
    <x v="13"/>
    <n v="50000"/>
    <x v="1"/>
    <n v="1"/>
    <x v="1"/>
    <x v="2"/>
    <x v="0"/>
    <s v="Well condition"/>
    <x v="360"/>
    <x v="360"/>
    <n v="3"/>
  </r>
  <r>
    <x v="7"/>
    <s v="City"/>
    <n v="2017"/>
    <x v="1"/>
    <n v="51000"/>
    <x v="1"/>
    <n v="1"/>
    <x v="1"/>
    <x v="2"/>
    <x v="0"/>
    <s v="Honda City VX Petrol CVT, 2017, CNG &amp; Hybrids"/>
    <x v="81"/>
    <x v="81"/>
    <n v="8"/>
  </r>
  <r>
    <x v="1"/>
    <s v="Sx4"/>
    <n v="2010"/>
    <x v="0"/>
    <n v="71568"/>
    <x v="1"/>
    <n v="1"/>
    <x v="1"/>
    <x v="1"/>
    <x v="0"/>
    <s v="Gadi new condition mein hai"/>
    <x v="248"/>
    <x v="248"/>
    <n v="15"/>
  </r>
  <r>
    <x v="1"/>
    <s v="Vitara Brezza"/>
    <n v="2018"/>
    <x v="5"/>
    <n v="72523"/>
    <x v="1"/>
    <n v="1"/>
    <x v="0"/>
    <x v="0"/>
    <x v="0"/>
    <s v="Maruti Suzuki Vitara Brezza ZDI+ Dual Tone AMT, 2018, Diesel"/>
    <x v="142"/>
    <x v="142"/>
    <n v="7"/>
  </r>
  <r>
    <x v="5"/>
    <s v="Verna"/>
    <n v="2019"/>
    <x v="2"/>
    <n v="80000"/>
    <x v="1"/>
    <n v="1"/>
    <x v="0"/>
    <x v="2"/>
    <x v="0"/>
    <s v="Hyundai Verna, 2019, CNG &amp; Hybrids"/>
    <x v="100"/>
    <x v="100"/>
    <n v="6"/>
  </r>
  <r>
    <x v="3"/>
    <s v="Ecosport"/>
    <n v="2019"/>
    <x v="2"/>
    <n v="57000"/>
    <x v="0"/>
    <n v="0"/>
    <x v="0"/>
    <x v="0"/>
    <x v="0"/>
    <s v="Ford Ecosport 1.5 TDCi Titanium BE, 2019, Diesel"/>
    <x v="27"/>
    <x v="27"/>
    <n v="6"/>
  </r>
  <r>
    <x v="14"/>
    <s v="Superb"/>
    <n v="2018"/>
    <x v="5"/>
    <n v="22000"/>
    <x v="1"/>
    <n v="1"/>
    <x v="1"/>
    <x v="1"/>
    <x v="0"/>
    <s v="Skoda Superb Style 1.8, 2018, Petrol"/>
    <x v="324"/>
    <x v="324"/>
    <n v="7"/>
  </r>
  <r>
    <x v="5"/>
    <s v="Venue"/>
    <n v="2020"/>
    <x v="4"/>
    <n v="43772"/>
    <x v="1"/>
    <n v="1"/>
    <x v="0"/>
    <x v="1"/>
    <x v="3"/>
    <s v="Hyundai Venue SX+ AT, 2020, Petrol"/>
    <x v="556"/>
    <x v="556"/>
    <n v="5"/>
  </r>
  <r>
    <x v="5"/>
    <s v="Venue"/>
    <n v="2022"/>
    <x v="13"/>
    <n v="6000"/>
    <x v="0"/>
    <n v="0"/>
    <x v="0"/>
    <x v="1"/>
    <x v="0"/>
    <s v="Hyundai Venue 1.2 S (O), 2022, Petrol"/>
    <x v="111"/>
    <x v="111"/>
    <n v="3"/>
  </r>
  <r>
    <x v="5"/>
    <s v="i10"/>
    <n v="2013"/>
    <x v="14"/>
    <n v="65000"/>
    <x v="0"/>
    <n v="0"/>
    <x v="0"/>
    <x v="1"/>
    <x v="0"/>
    <s v="Hyundai i10 Sportz 1.2 KAPPA VTVT, 2013, Petrol"/>
    <x v="225"/>
    <x v="225"/>
    <n v="12"/>
  </r>
  <r>
    <x v="5"/>
    <s v="Creta"/>
    <n v="2016"/>
    <x v="8"/>
    <n v="61000"/>
    <x v="0"/>
    <n v="0"/>
    <x v="1"/>
    <x v="0"/>
    <x v="1"/>
    <s v="Hyundai Creta 1.6 SX Plus, 2016, Diesel"/>
    <x v="171"/>
    <x v="171"/>
    <n v="9"/>
  </r>
  <r>
    <x v="1"/>
    <s v="Wagon-R-1-0"/>
    <n v="2020"/>
    <x v="4"/>
    <n v="43000"/>
    <x v="0"/>
    <n v="0"/>
    <x v="0"/>
    <x v="2"/>
    <x v="0"/>
    <s v="Maruti Suzuki Wagon R 1.0 LXi CNG, 2020, CNG &amp; Hybrids"/>
    <x v="129"/>
    <x v="129"/>
    <n v="5"/>
  </r>
  <r>
    <x v="1"/>
    <s v="Wagon-R"/>
    <n v="2012"/>
    <x v="6"/>
    <n v="73523"/>
    <x v="1"/>
    <n v="1"/>
    <x v="1"/>
    <x v="2"/>
    <x v="0"/>
    <s v="Maruti Suzuki Wagon R 2012 CNG &amp; Hybrids 73523 Km Driven"/>
    <x v="85"/>
    <x v="85"/>
    <n v="13"/>
  </r>
  <r>
    <x v="7"/>
    <s v="City"/>
    <n v="2015"/>
    <x v="9"/>
    <n v="71000"/>
    <x v="1"/>
    <n v="1"/>
    <x v="0"/>
    <x v="2"/>
    <x v="0"/>
    <s v="Honda City SV CVT, 2015, CNG &amp; Hybrids"/>
    <x v="657"/>
    <x v="657"/>
    <n v="10"/>
  </r>
  <r>
    <x v="5"/>
    <s v="Verna"/>
    <n v="2019"/>
    <x v="2"/>
    <n v="70000"/>
    <x v="0"/>
    <n v="0"/>
    <x v="0"/>
    <x v="2"/>
    <x v="0"/>
    <s v="Hyundai Verna 1.6 SX VTVT, 2019, CNG &amp; Hybrids"/>
    <x v="331"/>
    <x v="331"/>
    <n v="6"/>
  </r>
  <r>
    <x v="1"/>
    <s v="Wagon-R"/>
    <n v="2020"/>
    <x v="4"/>
    <n v="62000"/>
    <x v="0"/>
    <n v="0"/>
    <x v="0"/>
    <x v="1"/>
    <x v="0"/>
    <s v="Maruti Suzuki Wagon R VXI 1.2, 2020, Petrol"/>
    <x v="33"/>
    <x v="33"/>
    <n v="5"/>
  </r>
  <r>
    <x v="5"/>
    <s v="Grand i10 Nios"/>
    <n v="2022"/>
    <x v="13"/>
    <n v="24000"/>
    <x v="0"/>
    <n v="0"/>
    <x v="0"/>
    <x v="2"/>
    <x v="0"/>
    <s v="Hyundai Grand i10 Nios Sportz 1.2 Kappa CNG, 2022, CNG &amp; Hybrids"/>
    <x v="32"/>
    <x v="32"/>
    <n v="3"/>
  </r>
  <r>
    <x v="7"/>
    <s v="Mobilio"/>
    <n v="2015"/>
    <x v="9"/>
    <n v="69000"/>
    <x v="0"/>
    <n v="0"/>
    <x v="0"/>
    <x v="0"/>
    <x v="0"/>
    <s v="Top Model Honda Mobilio 2015 VMT Diesel Well Maintained"/>
    <x v="15"/>
    <x v="15"/>
    <n v="10"/>
  </r>
  <r>
    <x v="1"/>
    <s v="Celerio"/>
    <n v="2016"/>
    <x v="8"/>
    <n v="68000"/>
    <x v="1"/>
    <n v="1"/>
    <x v="1"/>
    <x v="1"/>
    <x v="0"/>
    <s v="Maruti Suzuki Celerio 2014-2017 ZXI AT, 2016, Petrol"/>
    <x v="55"/>
    <x v="55"/>
    <n v="9"/>
  </r>
  <r>
    <x v="13"/>
    <s v="Indica V2"/>
    <n v="2017"/>
    <x v="1"/>
    <n v="80000"/>
    <x v="1"/>
    <n v="1"/>
    <x v="0"/>
    <x v="2"/>
    <x v="0"/>
    <s v="Tata Indica V2 2017"/>
    <x v="63"/>
    <x v="63"/>
    <n v="8"/>
  </r>
  <r>
    <x v="5"/>
    <s v="Santro"/>
    <n v="2021"/>
    <x v="11"/>
    <n v="24000"/>
    <x v="1"/>
    <n v="1"/>
    <x v="0"/>
    <x v="1"/>
    <x v="0"/>
    <s v="Hyundai Santro Sportz AMT, 2021, Petrol"/>
    <x v="266"/>
    <x v="266"/>
    <n v="4"/>
  </r>
  <r>
    <x v="1"/>
    <s v="Swift"/>
    <n v="2014"/>
    <x v="3"/>
    <n v="75000"/>
    <x v="0"/>
    <n v="0"/>
    <x v="0"/>
    <x v="1"/>
    <x v="0"/>
    <s v="Maruti Suzuki Swift VXi + Manual, 2014, Petrol"/>
    <x v="15"/>
    <x v="15"/>
    <n v="11"/>
  </r>
  <r>
    <x v="5"/>
    <s v="Xcent"/>
    <n v="2016"/>
    <x v="8"/>
    <n v="90020"/>
    <x v="0"/>
    <n v="0"/>
    <x v="0"/>
    <x v="1"/>
    <x v="0"/>
    <s v="Hyundai Xcent [2014-2017] 1.2 S, 2016, Petrol"/>
    <x v="55"/>
    <x v="55"/>
    <n v="9"/>
  </r>
  <r>
    <x v="3"/>
    <s v="Ecosport"/>
    <n v="2017"/>
    <x v="1"/>
    <n v="105000"/>
    <x v="0"/>
    <n v="0"/>
    <x v="1"/>
    <x v="1"/>
    <x v="0"/>
    <s v="Ford Ecosport 1.5 Diesel Titanium Plus, 2017, Petrol"/>
    <x v="658"/>
    <x v="658"/>
    <n v="8"/>
  </r>
  <r>
    <x v="9"/>
    <s v="KWID"/>
    <n v="2018"/>
    <x v="5"/>
    <n v="63000"/>
    <x v="1"/>
    <n v="1"/>
    <x v="0"/>
    <x v="1"/>
    <x v="0"/>
    <s v="Renault KWID 2015-2019 1.0 RXT AMT, 2018, Petrol"/>
    <x v="99"/>
    <x v="99"/>
    <n v="7"/>
  </r>
  <r>
    <x v="1"/>
    <s v="Swift"/>
    <n v="2013"/>
    <x v="14"/>
    <n v="58000"/>
    <x v="0"/>
    <n v="0"/>
    <x v="1"/>
    <x v="1"/>
    <x v="0"/>
    <s v="Maruti Suzuki Swift 2018 ZXI Plus, 2013, Petrol"/>
    <x v="225"/>
    <x v="225"/>
    <n v="12"/>
  </r>
  <r>
    <x v="4"/>
    <s v="Corolla Altis"/>
    <n v="2009"/>
    <x v="16"/>
    <n v="75000"/>
    <x v="0"/>
    <n v="0"/>
    <x v="1"/>
    <x v="2"/>
    <x v="0"/>
    <s v="Toyota Corolla Altis 1.8 j CNG, 2009, CNG &amp; Hybrids"/>
    <x v="73"/>
    <x v="73"/>
    <n v="16"/>
  </r>
  <r>
    <x v="7"/>
    <s v="Amaze"/>
    <n v="2016"/>
    <x v="8"/>
    <n v="68000"/>
    <x v="1"/>
    <n v="1"/>
    <x v="0"/>
    <x v="2"/>
    <x v="0"/>
    <s v="Honda Amaze VX CVT i-VTEC, 2016, CNG &amp; Hybrids"/>
    <x v="6"/>
    <x v="6"/>
    <n v="9"/>
  </r>
  <r>
    <x v="9"/>
    <s v="KWID"/>
    <n v="2016"/>
    <x v="8"/>
    <n v="48451"/>
    <x v="0"/>
    <n v="0"/>
    <x v="0"/>
    <x v="1"/>
    <x v="0"/>
    <s v="Renault KWID RXT, 2016, Petrol"/>
    <x v="57"/>
    <x v="57"/>
    <n v="9"/>
  </r>
  <r>
    <x v="0"/>
    <s v="Polo"/>
    <n v="2013"/>
    <x v="14"/>
    <n v="99000"/>
    <x v="0"/>
    <n v="0"/>
    <x v="1"/>
    <x v="0"/>
    <x v="0"/>
    <s v="Volkswagen Polo 2009-2013 Diesel Trendline 1.2L, 2013, Diesel"/>
    <x v="17"/>
    <x v="17"/>
    <n v="12"/>
  </r>
  <r>
    <x v="11"/>
    <s v="Bolero"/>
    <n v="2015"/>
    <x v="9"/>
    <n v="102000"/>
    <x v="1"/>
    <n v="1"/>
    <x v="1"/>
    <x v="0"/>
    <x v="0"/>
    <s v="Mahindra Bolero 2015 Diesel 102000 Km Driven i want to sell"/>
    <x v="198"/>
    <x v="198"/>
    <n v="10"/>
  </r>
  <r>
    <x v="6"/>
    <s v="Sonet"/>
    <n v="2022"/>
    <x v="13"/>
    <n v="68000"/>
    <x v="0"/>
    <n v="0"/>
    <x v="0"/>
    <x v="0"/>
    <x v="0"/>
    <s v="Kia Sonet HTX G, 2022, Diesel"/>
    <x v="446"/>
    <x v="446"/>
    <n v="3"/>
  </r>
  <r>
    <x v="13"/>
    <s v="Nexon"/>
    <n v="2019"/>
    <x v="2"/>
    <n v="86094"/>
    <x v="0"/>
    <n v="0"/>
    <x v="0"/>
    <x v="0"/>
    <x v="0"/>
    <s v="Tata Nexon 1.5 Revotorq XM, 2019, Diesel"/>
    <x v="443"/>
    <x v="443"/>
    <n v="6"/>
  </r>
  <r>
    <x v="5"/>
    <s v="i20"/>
    <n v="2017"/>
    <x v="1"/>
    <n v="100000"/>
    <x v="0"/>
    <n v="0"/>
    <x v="1"/>
    <x v="0"/>
    <x v="0"/>
    <s v="Hyundai i20 2017 Diesel 100000 Km Driven"/>
    <x v="38"/>
    <x v="38"/>
    <n v="8"/>
  </r>
  <r>
    <x v="1"/>
    <s v="Celerio"/>
    <n v="2020"/>
    <x v="4"/>
    <n v="78000"/>
    <x v="0"/>
    <n v="0"/>
    <x v="0"/>
    <x v="1"/>
    <x v="0"/>
    <s v="Maruti Suzuki Celerio, 2020, Petrol"/>
    <x v="22"/>
    <x v="22"/>
    <n v="5"/>
  </r>
  <r>
    <x v="1"/>
    <s v="Celerio"/>
    <n v="2018"/>
    <x v="5"/>
    <n v="65630"/>
    <x v="1"/>
    <n v="1"/>
    <x v="0"/>
    <x v="2"/>
    <x v="0"/>
    <s v="Maruti Suzuki Celerio ZXI(O) AMT, 2018, CNG &amp; Hybrids"/>
    <x v="64"/>
    <x v="64"/>
    <n v="7"/>
  </r>
  <r>
    <x v="1"/>
    <s v="Celerio"/>
    <n v="2014"/>
    <x v="3"/>
    <n v="78000"/>
    <x v="0"/>
    <n v="0"/>
    <x v="1"/>
    <x v="2"/>
    <x v="0"/>
    <s v="Maruti Suzuki Celerio 2014 CNG &amp; Hybrids 78000 Km Driven"/>
    <x v="197"/>
    <x v="197"/>
    <n v="11"/>
  </r>
  <r>
    <x v="1"/>
    <s v="Ertiga"/>
    <n v="2023"/>
    <x v="12"/>
    <n v="7706"/>
    <x v="0"/>
    <n v="0"/>
    <x v="0"/>
    <x v="2"/>
    <x v="0"/>
    <s v="Maruti Suzuki Ertiga 1.5 ZXI, 2023, CNG &amp; Hybrids"/>
    <x v="113"/>
    <x v="113"/>
    <n v="2"/>
  </r>
  <r>
    <x v="1"/>
    <s v="Swift"/>
    <n v="2013"/>
    <x v="14"/>
    <n v="56000"/>
    <x v="0"/>
    <n v="0"/>
    <x v="0"/>
    <x v="2"/>
    <x v="0"/>
    <s v="Maruti Suzuki Swift VXI ABS BSIV, 2013, CNG &amp; Hybrids"/>
    <x v="179"/>
    <x v="179"/>
    <n v="12"/>
  </r>
  <r>
    <x v="7"/>
    <s v="Mobilio"/>
    <n v="2014"/>
    <x v="3"/>
    <n v="90000"/>
    <x v="0"/>
    <n v="0"/>
    <x v="0"/>
    <x v="0"/>
    <x v="3"/>
    <s v="Honda Mobilio RS i-DTEC, 2014, Diesel"/>
    <x v="51"/>
    <x v="51"/>
    <n v="11"/>
  </r>
  <r>
    <x v="5"/>
    <s v="Grand i10 Nios"/>
    <n v="2020"/>
    <x v="4"/>
    <n v="61000"/>
    <x v="0"/>
    <n v="0"/>
    <x v="0"/>
    <x v="2"/>
    <x v="0"/>
    <s v="Hyundai Grand i10 Nios Sportz, 2020, CNG &amp; Hybrids"/>
    <x v="83"/>
    <x v="83"/>
    <n v="5"/>
  </r>
  <r>
    <x v="1"/>
    <s v="Swift-Dzire"/>
    <n v="2010"/>
    <x v="0"/>
    <n v="110000"/>
    <x v="1"/>
    <n v="1"/>
    <x v="1"/>
    <x v="1"/>
    <x v="0"/>
    <s v="One handed use car front tyre new"/>
    <x v="211"/>
    <x v="211"/>
    <n v="15"/>
  </r>
  <r>
    <x v="11"/>
    <s v="Bolero"/>
    <n v="2021"/>
    <x v="11"/>
    <n v="57548"/>
    <x v="0"/>
    <n v="0"/>
    <x v="0"/>
    <x v="0"/>
    <x v="0"/>
    <s v="Mahindra Bolero 1.5 B6, 2021, Diesel"/>
    <x v="234"/>
    <x v="234"/>
    <n v="4"/>
  </r>
  <r>
    <x v="1"/>
    <s v="Wagon-R-1-0"/>
    <n v="2018"/>
    <x v="5"/>
    <n v="60000"/>
    <x v="0"/>
    <n v="0"/>
    <x v="0"/>
    <x v="2"/>
    <x v="0"/>
    <s v="Maruti Suzuki Wagon R 1.0 LXi CNG, 2018, CNG &amp; Hybrids"/>
    <x v="6"/>
    <x v="6"/>
    <n v="7"/>
  </r>
  <r>
    <x v="5"/>
    <s v="Grand i10"/>
    <n v="2014"/>
    <x v="3"/>
    <n v="35000"/>
    <x v="1"/>
    <n v="1"/>
    <x v="1"/>
    <x v="1"/>
    <x v="0"/>
    <s v="Hyundai Grand i10 2014 Petrol Well Maintained"/>
    <x v="55"/>
    <x v="55"/>
    <n v="11"/>
  </r>
  <r>
    <x v="5"/>
    <s v="Creta"/>
    <n v="2020"/>
    <x v="4"/>
    <n v="86000"/>
    <x v="0"/>
    <n v="0"/>
    <x v="0"/>
    <x v="0"/>
    <x v="2"/>
    <s v="Hyundai Creta 1.6 SX, 2020, Diesel"/>
    <x v="44"/>
    <x v="44"/>
    <n v="5"/>
  </r>
  <r>
    <x v="5"/>
    <s v="Santro"/>
    <n v="2019"/>
    <x v="2"/>
    <n v="40100"/>
    <x v="1"/>
    <n v="1"/>
    <x v="1"/>
    <x v="1"/>
    <x v="0"/>
    <s v="Hyundai santro AUTOMATIC"/>
    <x v="84"/>
    <x v="84"/>
    <n v="6"/>
  </r>
  <r>
    <x v="1"/>
    <s v="Alto-800"/>
    <n v="2019"/>
    <x v="2"/>
    <n v="45238"/>
    <x v="0"/>
    <n v="0"/>
    <x v="1"/>
    <x v="1"/>
    <x v="0"/>
    <s v="Maruti Suzuki Alto 800 LXI, 2019, Petrol"/>
    <x v="158"/>
    <x v="158"/>
    <n v="6"/>
  </r>
  <r>
    <x v="5"/>
    <s v="Santro"/>
    <n v="2018"/>
    <x v="5"/>
    <n v="45000"/>
    <x v="1"/>
    <n v="1"/>
    <x v="0"/>
    <x v="2"/>
    <x v="0"/>
    <s v="Hyundai Santro Sportz, 2018, CNG &amp; Hybrids"/>
    <x v="64"/>
    <x v="64"/>
    <n v="7"/>
  </r>
  <r>
    <x v="13"/>
    <s v="Altroz"/>
    <n v="2022"/>
    <x v="13"/>
    <n v="30618"/>
    <x v="0"/>
    <n v="0"/>
    <x v="0"/>
    <x v="0"/>
    <x v="0"/>
    <s v="Tata Altroz 1.5 XZ Plus Diesel Dark Edition, 2022, Diesel"/>
    <x v="659"/>
    <x v="659"/>
    <n v="3"/>
  </r>
  <r>
    <x v="5"/>
    <s v="Creta"/>
    <n v="2016"/>
    <x v="8"/>
    <n v="131000"/>
    <x v="0"/>
    <n v="0"/>
    <x v="1"/>
    <x v="0"/>
    <x v="1"/>
    <s v="Hyundai Creta 1.6 SX, 2016, Diesel"/>
    <x v="422"/>
    <x v="422"/>
    <n v="9"/>
  </r>
  <r>
    <x v="7"/>
    <s v="City"/>
    <n v="2015"/>
    <x v="9"/>
    <n v="69000"/>
    <x v="1"/>
    <n v="1"/>
    <x v="0"/>
    <x v="2"/>
    <x v="0"/>
    <s v="Honda City 2015-2017 i VTEC CVT SV, 2015, CNG &amp; Hybrids"/>
    <x v="129"/>
    <x v="129"/>
    <n v="10"/>
  </r>
  <r>
    <x v="20"/>
    <s v="Compass"/>
    <n v="2018"/>
    <x v="5"/>
    <n v="36000"/>
    <x v="1"/>
    <n v="1"/>
    <x v="1"/>
    <x v="1"/>
    <x v="0"/>
    <s v="Jeep Compass 1.4 Limited Option, 2018, Petrol"/>
    <x v="30"/>
    <x v="30"/>
    <n v="7"/>
  </r>
  <r>
    <x v="3"/>
    <s v="Ecosport"/>
    <n v="2018"/>
    <x v="5"/>
    <n v="55000"/>
    <x v="0"/>
    <n v="0"/>
    <x v="0"/>
    <x v="0"/>
    <x v="0"/>
    <s v="Teacher driven car."/>
    <x v="178"/>
    <x v="178"/>
    <n v="7"/>
  </r>
  <r>
    <x v="7"/>
    <s v="Brio"/>
    <n v="2016"/>
    <x v="8"/>
    <n v="89000"/>
    <x v="0"/>
    <n v="0"/>
    <x v="1"/>
    <x v="1"/>
    <x v="0"/>
    <s v="Honda Brio, 2016, Petrol"/>
    <x v="137"/>
    <x v="137"/>
    <n v="9"/>
  </r>
  <r>
    <x v="13"/>
    <s v="tata-punch"/>
    <n v="2022"/>
    <x v="13"/>
    <n v="8000"/>
    <x v="1"/>
    <n v="1"/>
    <x v="0"/>
    <x v="1"/>
    <x v="0"/>
    <s v="Tata Punch 1.2 Revotron Adventure Camo Rhythm AMT, 2022, Petrol"/>
    <x v="53"/>
    <x v="53"/>
    <n v="3"/>
  </r>
  <r>
    <x v="7"/>
    <s v="City"/>
    <n v="2012"/>
    <x v="6"/>
    <n v="71000"/>
    <x v="0"/>
    <n v="0"/>
    <x v="0"/>
    <x v="2"/>
    <x v="0"/>
    <s v="Honda City V MT Sunroof, 2012, CNG &amp; Hybrids"/>
    <x v="174"/>
    <x v="174"/>
    <n v="13"/>
  </r>
  <r>
    <x v="7"/>
    <s v="City"/>
    <n v="2011"/>
    <x v="10"/>
    <n v="80000"/>
    <x v="1"/>
    <n v="1"/>
    <x v="1"/>
    <x v="2"/>
    <x v="0"/>
    <s v="Honda City V AT, 2011, CNG &amp; Hybrids"/>
    <x v="401"/>
    <x v="401"/>
    <n v="14"/>
  </r>
  <r>
    <x v="5"/>
    <s v="Xcent"/>
    <n v="2017"/>
    <x v="1"/>
    <n v="45000"/>
    <x v="0"/>
    <n v="0"/>
    <x v="0"/>
    <x v="1"/>
    <x v="0"/>
    <s v="Hyundai Xcent 1.2 VTVT S, 2017, Petrol"/>
    <x v="6"/>
    <x v="6"/>
    <n v="8"/>
  </r>
  <r>
    <x v="1"/>
    <s v="Wagon-R"/>
    <n v="2024"/>
    <x v="17"/>
    <n v="50000"/>
    <x v="1"/>
    <n v="1"/>
    <x v="0"/>
    <x v="2"/>
    <x v="0"/>
    <s v="Maruti Suzuki Wagon R 2024 CNG &amp; Hybrids Good Condition"/>
    <x v="81"/>
    <x v="81"/>
    <n v="1"/>
  </r>
  <r>
    <x v="5"/>
    <s v="Grand i10"/>
    <n v="2018"/>
    <x v="5"/>
    <n v="51000"/>
    <x v="0"/>
    <n v="0"/>
    <x v="0"/>
    <x v="2"/>
    <x v="0"/>
    <s v="Hyundai Grand i10 1.2 Sportz at, 2018, CNG &amp; Hybrids"/>
    <x v="215"/>
    <x v="215"/>
    <n v="7"/>
  </r>
  <r>
    <x v="5"/>
    <s v="Elite i20"/>
    <n v="2016"/>
    <x v="8"/>
    <n v="73000"/>
    <x v="0"/>
    <n v="0"/>
    <x v="1"/>
    <x v="2"/>
    <x v="0"/>
    <s v="Hyundai Elite i20 Sportz (O) 1.2, 2016, CNG &amp; Hybrids"/>
    <x v="96"/>
    <x v="96"/>
    <n v="9"/>
  </r>
  <r>
    <x v="1"/>
    <s v="Swift-Dzire"/>
    <n v="2017"/>
    <x v="1"/>
    <n v="109711"/>
    <x v="0"/>
    <n v="0"/>
    <x v="1"/>
    <x v="2"/>
    <x v="0"/>
    <s v="Maruti Suzuki Swift Dzire 2017 CNG &amp; Hybrids Good Condition"/>
    <x v="84"/>
    <x v="84"/>
    <n v="8"/>
  </r>
  <r>
    <x v="5"/>
    <s v="Accent"/>
    <n v="2012"/>
    <x v="6"/>
    <n v="72000"/>
    <x v="1"/>
    <n v="1"/>
    <x v="1"/>
    <x v="2"/>
    <x v="0"/>
    <s v="2011 November ki hai Key mene automatically all sisa automatically"/>
    <x v="268"/>
    <x v="268"/>
    <n v="13"/>
  </r>
  <r>
    <x v="7"/>
    <s v="City"/>
    <n v="2015"/>
    <x v="9"/>
    <n v="65000"/>
    <x v="0"/>
    <n v="0"/>
    <x v="1"/>
    <x v="2"/>
    <x v="1"/>
    <s v="Honda City 2014-2015 V MT, 2015, CNG &amp; Hybrids"/>
    <x v="266"/>
    <x v="266"/>
    <n v="10"/>
  </r>
  <r>
    <x v="1"/>
    <s v="Ciaz"/>
    <n v="2020"/>
    <x v="4"/>
    <n v="25000"/>
    <x v="0"/>
    <n v="0"/>
    <x v="0"/>
    <x v="1"/>
    <x v="0"/>
    <s v="Maruti Suzuki Ciaz 1.3 Delta SHVS MT, 2020, Petrol"/>
    <x v="81"/>
    <x v="81"/>
    <n v="5"/>
  </r>
  <r>
    <x v="1"/>
    <s v="Wagon-R"/>
    <n v="2017"/>
    <x v="1"/>
    <n v="80000"/>
    <x v="1"/>
    <n v="1"/>
    <x v="1"/>
    <x v="2"/>
    <x v="0"/>
    <s v="Maruti Suzuki Wagon R 2017 CNG+Petrol"/>
    <x v="144"/>
    <x v="144"/>
    <n v="8"/>
  </r>
  <r>
    <x v="1"/>
    <s v="Wagon-R"/>
    <n v="2010"/>
    <x v="0"/>
    <n v="70000"/>
    <x v="0"/>
    <n v="0"/>
    <x v="1"/>
    <x v="1"/>
    <x v="0"/>
    <s v="Maruti Suzuki Wagon R, 2010, Petrol"/>
    <x v="114"/>
    <x v="114"/>
    <n v="15"/>
  </r>
  <r>
    <x v="7"/>
    <s v="Mobilio"/>
    <n v="2014"/>
    <x v="3"/>
    <n v="78001"/>
    <x v="0"/>
    <n v="0"/>
    <x v="0"/>
    <x v="0"/>
    <x v="0"/>
    <s v="Honda Mobilio V i-DTEC, 2014, Diesel"/>
    <x v="454"/>
    <x v="454"/>
    <n v="11"/>
  </r>
  <r>
    <x v="7"/>
    <s v="Amaze"/>
    <n v="2019"/>
    <x v="2"/>
    <n v="54000"/>
    <x v="0"/>
    <n v="0"/>
    <x v="1"/>
    <x v="0"/>
    <x v="0"/>
    <s v="Honda Amaze V Diesel, 2019, Diesel"/>
    <x v="176"/>
    <x v="176"/>
    <n v="6"/>
  </r>
  <r>
    <x v="1"/>
    <s v="Celerio"/>
    <n v="2020"/>
    <x v="4"/>
    <n v="45000"/>
    <x v="0"/>
    <n v="0"/>
    <x v="0"/>
    <x v="2"/>
    <x v="0"/>
    <s v="Maruti Suzuki Celerio 1.0 VXI MT, 2020, CNG &amp; Hybrids"/>
    <x v="125"/>
    <x v="125"/>
    <n v="5"/>
  </r>
  <r>
    <x v="7"/>
    <s v="City"/>
    <n v="2021"/>
    <x v="11"/>
    <n v="80100"/>
    <x v="1"/>
    <n v="1"/>
    <x v="0"/>
    <x v="1"/>
    <x v="0"/>
    <s v="Honda City VX Petrol CVT, 2021, Petrol"/>
    <x v="42"/>
    <x v="42"/>
    <n v="4"/>
  </r>
  <r>
    <x v="3"/>
    <s v="Ecosport"/>
    <n v="2016"/>
    <x v="8"/>
    <n v="49000"/>
    <x v="0"/>
    <n v="0"/>
    <x v="1"/>
    <x v="1"/>
    <x v="0"/>
    <s v="Ford Ecosport, 2016, Petrol"/>
    <x v="71"/>
    <x v="71"/>
    <n v="9"/>
  </r>
  <r>
    <x v="5"/>
    <s v="i10"/>
    <n v="2013"/>
    <x v="14"/>
    <n v="56000"/>
    <x v="0"/>
    <n v="0"/>
    <x v="1"/>
    <x v="1"/>
    <x v="0"/>
    <s v="Hyundai i10 2013 SPORTS Petrol Good Condition"/>
    <x v="116"/>
    <x v="116"/>
    <n v="12"/>
  </r>
  <r>
    <x v="7"/>
    <s v="Jazz"/>
    <n v="2018"/>
    <x v="5"/>
    <n v="62000"/>
    <x v="1"/>
    <n v="1"/>
    <x v="0"/>
    <x v="1"/>
    <x v="0"/>
    <s v="Honda Jazz V CVT, 2018, Petrol"/>
    <x v="129"/>
    <x v="129"/>
    <n v="7"/>
  </r>
  <r>
    <x v="0"/>
    <s v="Polo"/>
    <n v="2014"/>
    <x v="3"/>
    <n v="81000"/>
    <x v="0"/>
    <n v="0"/>
    <x v="1"/>
    <x v="0"/>
    <x v="0"/>
    <s v="Volkswagen Polo Select 1.5 TDI Highline, 2014, Diesel"/>
    <x v="256"/>
    <x v="256"/>
    <n v="11"/>
  </r>
  <r>
    <x v="1"/>
    <s v="Eeco"/>
    <n v="2022"/>
    <x v="13"/>
    <n v="45000"/>
    <x v="0"/>
    <n v="0"/>
    <x v="0"/>
    <x v="2"/>
    <x v="2"/>
    <s v="Maruti Suzuki Eeco CNG 5 Seater AC, 2022, CNG &amp; Hybrids"/>
    <x v="227"/>
    <x v="227"/>
    <n v="3"/>
  </r>
  <r>
    <x v="1"/>
    <s v="Ritz"/>
    <n v="2016"/>
    <x v="8"/>
    <n v="110000"/>
    <x v="1"/>
    <n v="1"/>
    <x v="0"/>
    <x v="0"/>
    <x v="0"/>
    <s v="Maruti Suzuki Ritz 2016 Diesel First owner 81220. .,\n14655."/>
    <x v="225"/>
    <x v="225"/>
    <n v="9"/>
  </r>
  <r>
    <x v="0"/>
    <s v="Vento"/>
    <n v="2013"/>
    <x v="14"/>
    <n v="52000"/>
    <x v="1"/>
    <n v="1"/>
    <x v="0"/>
    <x v="1"/>
    <x v="0"/>
    <s v="Volkswagen Vento 2010-2013 IPL II Petrol Highline AT, 2013, Petrol"/>
    <x v="56"/>
    <x v="56"/>
    <n v="12"/>
  </r>
  <r>
    <x v="11"/>
    <s v="XUV500"/>
    <n v="2013"/>
    <x v="14"/>
    <n v="99000"/>
    <x v="0"/>
    <n v="0"/>
    <x v="1"/>
    <x v="0"/>
    <x v="0"/>
    <s v="Xuv500 2013 model driven 98000km Second owner showroom track record"/>
    <x v="28"/>
    <x v="28"/>
    <n v="12"/>
  </r>
  <r>
    <x v="5"/>
    <s v="EON"/>
    <n v="2017"/>
    <x v="1"/>
    <n v="80000"/>
    <x v="0"/>
    <n v="0"/>
    <x v="1"/>
    <x v="1"/>
    <x v="0"/>
    <s v="Hyundai EON, 2017, Petrol"/>
    <x v="158"/>
    <x v="158"/>
    <n v="8"/>
  </r>
  <r>
    <x v="7"/>
    <s v="Amaze"/>
    <n v="2013"/>
    <x v="14"/>
    <n v="99000"/>
    <x v="0"/>
    <n v="0"/>
    <x v="0"/>
    <x v="0"/>
    <x v="0"/>
    <s v="Honda Amaze, 2013, Diesel"/>
    <x v="6"/>
    <x v="6"/>
    <n v="12"/>
  </r>
  <r>
    <x v="5"/>
    <s v="Grand i10"/>
    <n v="2017"/>
    <x v="1"/>
    <n v="52000"/>
    <x v="0"/>
    <n v="0"/>
    <x v="0"/>
    <x v="2"/>
    <x v="0"/>
    <s v="Hyundai Grand i10 1.2 Kappa Magna, 2017, CNG &amp; Hybrids"/>
    <x v="84"/>
    <x v="84"/>
    <n v="8"/>
  </r>
  <r>
    <x v="1"/>
    <s v="maruti-suzuki-dzire"/>
    <n v="2018"/>
    <x v="5"/>
    <n v="83500"/>
    <x v="1"/>
    <n v="1"/>
    <x v="0"/>
    <x v="0"/>
    <x v="0"/>
    <s v="Maruti Suzuki Dzire 2017-2020 VDI AMT, 2018, Diesel"/>
    <x v="58"/>
    <x v="58"/>
    <n v="7"/>
  </r>
  <r>
    <x v="1"/>
    <s v="Swift-Dzire"/>
    <n v="2015"/>
    <x v="9"/>
    <n v="51700"/>
    <x v="0"/>
    <n v="0"/>
    <x v="1"/>
    <x v="1"/>
    <x v="0"/>
    <s v="Maruti Suzuki Swift Dzire 1.3 VXI, 2015, Petrol"/>
    <x v="51"/>
    <x v="51"/>
    <n v="10"/>
  </r>
  <r>
    <x v="9"/>
    <s v="Triber"/>
    <n v="2020"/>
    <x v="4"/>
    <n v="37000"/>
    <x v="0"/>
    <n v="0"/>
    <x v="0"/>
    <x v="1"/>
    <x v="0"/>
    <s v="Renault Triber RXL, 2020, Petrol"/>
    <x v="292"/>
    <x v="292"/>
    <n v="5"/>
  </r>
  <r>
    <x v="1"/>
    <s v="Wagon-R-1-0"/>
    <n v="2021"/>
    <x v="11"/>
    <n v="38500"/>
    <x v="0"/>
    <n v="0"/>
    <x v="0"/>
    <x v="2"/>
    <x v="1"/>
    <s v="Maruti Suzuki Wagon R 1.0 LXI CNG AVANCE LIMITED EDITION, 2021, CNG .."/>
    <x v="320"/>
    <x v="320"/>
    <n v="4"/>
  </r>
  <r>
    <x v="1"/>
    <s v="Eeco"/>
    <n v="2013"/>
    <x v="14"/>
    <n v="90000"/>
    <x v="1"/>
    <n v="1"/>
    <x v="1"/>
    <x v="2"/>
    <x v="0"/>
    <s v="Updated car with cng n petrol both can used"/>
    <x v="197"/>
    <x v="197"/>
    <n v="12"/>
  </r>
  <r>
    <x v="1"/>
    <s v="Swift-Dzire"/>
    <n v="2011"/>
    <x v="10"/>
    <n v="77211"/>
    <x v="0"/>
    <n v="0"/>
    <x v="1"/>
    <x v="1"/>
    <x v="0"/>
    <s v="Maruti Suzuki Swift Dzire LXI, 2011, Petrol"/>
    <x v="401"/>
    <x v="401"/>
    <n v="14"/>
  </r>
  <r>
    <x v="0"/>
    <s v="Polo"/>
    <n v="2020"/>
    <x v="4"/>
    <n v="35000"/>
    <x v="1"/>
    <n v="1"/>
    <x v="0"/>
    <x v="1"/>
    <x v="0"/>
    <s v="Volkswagen Polo 1.2 GT TSI, 2020, Petrol"/>
    <x v="69"/>
    <x v="69"/>
    <n v="5"/>
  </r>
  <r>
    <x v="7"/>
    <s v="Brio"/>
    <n v="2013"/>
    <x v="14"/>
    <n v="55000"/>
    <x v="0"/>
    <n v="0"/>
    <x v="1"/>
    <x v="1"/>
    <x v="0"/>
    <s v="Honda Brio 2013-2016 V MT, 2013, Petrol"/>
    <x v="660"/>
    <x v="660"/>
    <n v="12"/>
  </r>
  <r>
    <x v="1"/>
    <s v="Baleno"/>
    <n v="2022"/>
    <x v="13"/>
    <n v="17511"/>
    <x v="0"/>
    <n v="0"/>
    <x v="0"/>
    <x v="1"/>
    <x v="0"/>
    <s v="Maruti Suzuki Baleno Alpha, 2022, Petrol"/>
    <x v="253"/>
    <x v="253"/>
    <n v="3"/>
  </r>
  <r>
    <x v="4"/>
    <s v="Etios Liva"/>
    <n v="2015"/>
    <x v="9"/>
    <n v="145000"/>
    <x v="0"/>
    <n v="0"/>
    <x v="1"/>
    <x v="0"/>
    <x v="0"/>
    <s v="Toyota Etios Liva GD, 2015, Diesel"/>
    <x v="320"/>
    <x v="320"/>
    <n v="10"/>
  </r>
  <r>
    <x v="1"/>
    <s v="Baleno"/>
    <n v="2021"/>
    <x v="11"/>
    <n v="65000"/>
    <x v="0"/>
    <n v="0"/>
    <x v="0"/>
    <x v="1"/>
    <x v="0"/>
    <s v="Maruti Suzuki Baleno 2021 Petrol 65000 Km Driven"/>
    <x v="58"/>
    <x v="58"/>
    <n v="4"/>
  </r>
  <r>
    <x v="5"/>
    <s v="Creta"/>
    <n v="2017"/>
    <x v="1"/>
    <n v="76000"/>
    <x v="0"/>
    <n v="0"/>
    <x v="0"/>
    <x v="0"/>
    <x v="0"/>
    <s v="Hyundai Creta 1.4 CRDi Base, 2017, Diesel"/>
    <x v="87"/>
    <x v="87"/>
    <n v="8"/>
  </r>
  <r>
    <x v="1"/>
    <s v="Alto-K10"/>
    <n v="2014"/>
    <x v="3"/>
    <n v="34000"/>
    <x v="1"/>
    <n v="1"/>
    <x v="1"/>
    <x v="1"/>
    <x v="0"/>
    <s v="Maruti Suzuki Alto K10 VXI AMT Optional, 2014, Petrol"/>
    <x v="73"/>
    <x v="73"/>
    <n v="11"/>
  </r>
  <r>
    <x v="5"/>
    <s v="Tucson"/>
    <n v="2017"/>
    <x v="1"/>
    <n v="74310"/>
    <x v="1"/>
    <n v="1"/>
    <x v="1"/>
    <x v="0"/>
    <x v="0"/>
    <s v="Hyundai Tucson 2.0 e-VGT 4WD AT GLS, 2017, Diesel"/>
    <x v="283"/>
    <x v="283"/>
    <n v="8"/>
  </r>
  <r>
    <x v="1"/>
    <s v="Swift-Dzire"/>
    <n v="2016"/>
    <x v="8"/>
    <n v="78000"/>
    <x v="0"/>
    <n v="0"/>
    <x v="1"/>
    <x v="0"/>
    <x v="0"/>
    <s v="Maruti Suzuki Swift Dzire 2016"/>
    <x v="147"/>
    <x v="147"/>
    <n v="9"/>
  </r>
  <r>
    <x v="11"/>
    <s v="Scorpio Classic"/>
    <n v="2024"/>
    <x v="17"/>
    <n v="5000"/>
    <x v="1"/>
    <n v="1"/>
    <x v="0"/>
    <x v="2"/>
    <x v="0"/>
    <s v="Koi v gaddi pe loan mile ga"/>
    <x v="184"/>
    <x v="184"/>
    <n v="1"/>
  </r>
  <r>
    <x v="4"/>
    <s v="Corolla Altis"/>
    <n v="2016"/>
    <x v="8"/>
    <n v="118000"/>
    <x v="1"/>
    <n v="1"/>
    <x v="0"/>
    <x v="1"/>
    <x v="0"/>
    <s v="Toyota Corolla Altis 2013-2017 VL AT, 2016, Petrol"/>
    <x v="108"/>
    <x v="108"/>
    <n v="9"/>
  </r>
  <r>
    <x v="3"/>
    <s v="Figo Aspire"/>
    <n v="2016"/>
    <x v="8"/>
    <n v="50000"/>
    <x v="0"/>
    <n v="0"/>
    <x v="1"/>
    <x v="1"/>
    <x v="0"/>
    <s v="Ford Figo Aspire Trend AT Petrol, 2016, Petrol"/>
    <x v="9"/>
    <x v="9"/>
    <n v="9"/>
  </r>
  <r>
    <x v="11"/>
    <s v="Scorpio"/>
    <n v="2018"/>
    <x v="5"/>
    <n v="71000"/>
    <x v="0"/>
    <n v="0"/>
    <x v="0"/>
    <x v="0"/>
    <x v="0"/>
    <s v="Mahindra Scorpio S5, 2018, Diesel"/>
    <x v="307"/>
    <x v="307"/>
    <n v="7"/>
  </r>
  <r>
    <x v="13"/>
    <s v="Indigo Ecs"/>
    <n v="2016"/>
    <x v="8"/>
    <n v="50000"/>
    <x v="1"/>
    <n v="1"/>
    <x v="1"/>
    <x v="2"/>
    <x v="0"/>
    <s v="Tata Indigo Ecs 2016 CNG &amp; Hybrids 50000 Km Driven"/>
    <x v="295"/>
    <x v="295"/>
    <n v="9"/>
  </r>
  <r>
    <x v="1"/>
    <s v="Baleno"/>
    <n v="2019"/>
    <x v="2"/>
    <n v="61000"/>
    <x v="1"/>
    <n v="1"/>
    <x v="0"/>
    <x v="1"/>
    <x v="0"/>
    <s v="Maruti Suzuki Baleno 2019-2022 1.2 Delta AT, 2019, Petrol"/>
    <x v="75"/>
    <x v="75"/>
    <n v="6"/>
  </r>
  <r>
    <x v="1"/>
    <s v="Wagon-R"/>
    <n v="2022"/>
    <x v="13"/>
    <n v="80000"/>
    <x v="1"/>
    <n v="1"/>
    <x v="0"/>
    <x v="2"/>
    <x v="0"/>
    <s v="Maruti Suzuki Wagon R 2022"/>
    <x v="147"/>
    <x v="147"/>
    <n v="3"/>
  </r>
  <r>
    <x v="5"/>
    <s v="i20"/>
    <n v="2019"/>
    <x v="2"/>
    <n v="55000"/>
    <x v="0"/>
    <n v="0"/>
    <x v="0"/>
    <x v="2"/>
    <x v="0"/>
    <s v="Hyundai i20 Magna Plus, 2019, CNG &amp; Hybrids"/>
    <x v="266"/>
    <x v="266"/>
    <n v="6"/>
  </r>
  <r>
    <x v="1"/>
    <s v="Alto-K10"/>
    <n v="2017"/>
    <x v="1"/>
    <n v="45000"/>
    <x v="0"/>
    <n v="0"/>
    <x v="0"/>
    <x v="1"/>
    <x v="0"/>
    <s v="Maruti Suzuki Alto K10 VXI, 2017, Petrol"/>
    <x v="34"/>
    <x v="34"/>
    <n v="8"/>
  </r>
  <r>
    <x v="1"/>
    <s v="Swift"/>
    <n v="2015"/>
    <x v="9"/>
    <n v="10"/>
    <x v="0"/>
    <n v="0"/>
    <x v="1"/>
    <x v="2"/>
    <x v="0"/>
    <s v="Maruti Suzuki Swift 2015 CNG &amp; Hybrids Well Maintained"/>
    <x v="198"/>
    <x v="198"/>
    <n v="10"/>
  </r>
  <r>
    <x v="1"/>
    <s v="Wagon-R-Stingray"/>
    <n v="2014"/>
    <x v="3"/>
    <n v="59000"/>
    <x v="0"/>
    <n v="0"/>
    <x v="1"/>
    <x v="1"/>
    <x v="0"/>
    <s v="Maruti Suzuki Wagon R Stingray VXI, 2014, Petrol"/>
    <x v="661"/>
    <x v="661"/>
    <n v="11"/>
  </r>
  <r>
    <x v="7"/>
    <s v="City"/>
    <n v="2014"/>
    <x v="3"/>
    <n v="79000"/>
    <x v="0"/>
    <n v="0"/>
    <x v="1"/>
    <x v="2"/>
    <x v="0"/>
    <s v="Honda City 2014-2015 i VTEC V, 2014, CNG &amp; Hybrids"/>
    <x v="215"/>
    <x v="215"/>
    <n v="11"/>
  </r>
  <r>
    <x v="1"/>
    <s v="maruti-suzuki-dzire"/>
    <n v="2018"/>
    <x v="5"/>
    <n v="46000"/>
    <x v="1"/>
    <n v="1"/>
    <x v="1"/>
    <x v="1"/>
    <x v="0"/>
    <s v="Maruti Suzuki Dzire 1.2 VXI AMT, 2018, Petrol"/>
    <x v="311"/>
    <x v="311"/>
    <n v="7"/>
  </r>
  <r>
    <x v="1"/>
    <s v="Ignis"/>
    <n v="2022"/>
    <x v="13"/>
    <n v="9665"/>
    <x v="1"/>
    <n v="1"/>
    <x v="0"/>
    <x v="1"/>
    <x v="0"/>
    <s v="Maruti Suzuki Ignis 2022 Petrol 9665 Km Driven, Very well maintained"/>
    <x v="32"/>
    <x v="32"/>
    <n v="3"/>
  </r>
  <r>
    <x v="5"/>
    <s v="i10"/>
    <n v="2011"/>
    <x v="10"/>
    <n v="81851"/>
    <x v="0"/>
    <n v="0"/>
    <x v="0"/>
    <x v="1"/>
    <x v="0"/>
    <s v="Hyundai i10 1.2 Kappa Magna, 2011, Petrol"/>
    <x v="388"/>
    <x v="388"/>
    <n v="14"/>
  </r>
  <r>
    <x v="1"/>
    <s v="Ertiga"/>
    <n v="2020"/>
    <x v="4"/>
    <n v="30000"/>
    <x v="0"/>
    <n v="0"/>
    <x v="0"/>
    <x v="1"/>
    <x v="0"/>
    <s v="Maruti Suzuki Ertiga VXI SHVS, 2020, Petrol"/>
    <x v="111"/>
    <x v="111"/>
    <n v="5"/>
  </r>
  <r>
    <x v="6"/>
    <s v="Sonet"/>
    <n v="2021"/>
    <x v="11"/>
    <n v="29000"/>
    <x v="1"/>
    <n v="1"/>
    <x v="0"/>
    <x v="1"/>
    <x v="0"/>
    <s v="Kia Sonet 1.0 HTX DCT Anniversary Edition, 2021, Petrol"/>
    <x v="79"/>
    <x v="79"/>
    <n v="4"/>
  </r>
  <r>
    <x v="1"/>
    <s v="Swift"/>
    <n v="2022"/>
    <x v="13"/>
    <n v="40000"/>
    <x v="1"/>
    <n v="1"/>
    <x v="0"/>
    <x v="0"/>
    <x v="0"/>
    <s v="Maruti Suzuki Swift 2018 AMT VXI, 2022, Diesel"/>
    <x v="36"/>
    <x v="36"/>
    <n v="3"/>
  </r>
  <r>
    <x v="1"/>
    <s v="Swift"/>
    <n v="2016"/>
    <x v="8"/>
    <n v="117000"/>
    <x v="0"/>
    <n v="0"/>
    <x v="1"/>
    <x v="0"/>
    <x v="0"/>
    <s v="Maruti Suzuki Swift 2016 ZDI PLUS"/>
    <x v="305"/>
    <x v="305"/>
    <n v="9"/>
  </r>
  <r>
    <x v="1"/>
    <s v="Swift"/>
    <n v="2023"/>
    <x v="12"/>
    <n v="8235"/>
    <x v="0"/>
    <n v="0"/>
    <x v="0"/>
    <x v="1"/>
    <x v="0"/>
    <s v="Maruti Suzuki Swift VVT ZXI, 2023, Petrol"/>
    <x v="274"/>
    <x v="274"/>
    <n v="2"/>
  </r>
  <r>
    <x v="5"/>
    <s v="i10"/>
    <n v="2010"/>
    <x v="0"/>
    <n v="90000"/>
    <x v="1"/>
    <n v="1"/>
    <x v="1"/>
    <x v="1"/>
    <x v="0"/>
    <s v="Hyundai i10 2010 Diesel Good Condition"/>
    <x v="662"/>
    <x v="662"/>
    <n v="15"/>
  </r>
  <r>
    <x v="7"/>
    <s v="City"/>
    <n v="2017"/>
    <x v="1"/>
    <n v="45730"/>
    <x v="1"/>
    <n v="1"/>
    <x v="1"/>
    <x v="2"/>
    <x v="0"/>
    <s v="Honda City 1.5 ZX CVT i-VTEC, 2017, CNG &amp; Hybrids"/>
    <x v="440"/>
    <x v="440"/>
    <n v="8"/>
  </r>
  <r>
    <x v="3"/>
    <s v="Ecosport"/>
    <n v="2014"/>
    <x v="3"/>
    <n v="50000"/>
    <x v="1"/>
    <n v="1"/>
    <x v="1"/>
    <x v="1"/>
    <x v="0"/>
    <s v="Ford Ecosport 1.5 Ti VCT AT Titanium BE, 2014, Petrol"/>
    <x v="147"/>
    <x v="147"/>
    <n v="11"/>
  </r>
  <r>
    <x v="1"/>
    <s v="Eeco"/>
    <n v="2022"/>
    <x v="13"/>
    <n v="66000"/>
    <x v="0"/>
    <n v="0"/>
    <x v="1"/>
    <x v="2"/>
    <x v="0"/>
    <s v="Maruti Suzuki Eeco 2022 CNG &amp; Hybrids 66000 Km Driven"/>
    <x v="129"/>
    <x v="129"/>
    <n v="3"/>
  </r>
  <r>
    <x v="1"/>
    <s v="Celerio"/>
    <n v="2019"/>
    <x v="2"/>
    <n v="155000"/>
    <x v="0"/>
    <n v="0"/>
    <x v="1"/>
    <x v="2"/>
    <x v="0"/>
    <s v="Maruti Suzuki Celerio 1.0 Tour H2 CNG, 2019, CNG &amp; Hybrids"/>
    <x v="125"/>
    <x v="125"/>
    <n v="6"/>
  </r>
  <r>
    <x v="1"/>
    <s v="Swift-Dzire"/>
    <n v="2013"/>
    <x v="14"/>
    <n v="152000"/>
    <x v="0"/>
    <n v="0"/>
    <x v="0"/>
    <x v="0"/>
    <x v="0"/>
    <s v="Swift Dzire"/>
    <x v="55"/>
    <x v="55"/>
    <n v="12"/>
  </r>
  <r>
    <x v="1"/>
    <s v="Wagon-R-1-0"/>
    <n v="2018"/>
    <x v="5"/>
    <n v="80000"/>
    <x v="1"/>
    <n v="1"/>
    <x v="0"/>
    <x v="2"/>
    <x v="0"/>
    <s v="Maruti Suzuki Wagon R 1.0 2015-2019 VXI AMT, 2018, CNG &amp; Hybrids"/>
    <x v="71"/>
    <x v="71"/>
    <n v="7"/>
  </r>
  <r>
    <x v="15"/>
    <s v="Sail U-VA"/>
    <n v="2016"/>
    <x v="8"/>
    <n v="120000"/>
    <x v="0"/>
    <n v="0"/>
    <x v="1"/>
    <x v="0"/>
    <x v="0"/>
    <s v="Chevrolet Sail U-VA 1.2 LT ABS, 2016, Diesel"/>
    <x v="7"/>
    <x v="7"/>
    <n v="9"/>
  </r>
  <r>
    <x v="5"/>
    <s v="Grand i10"/>
    <n v="2017"/>
    <x v="1"/>
    <n v="65000"/>
    <x v="0"/>
    <n v="0"/>
    <x v="1"/>
    <x v="2"/>
    <x v="0"/>
    <s v="Hyundai Grand i10 2016-2017 Magna CNG, 2017, CNG &amp; Hybrids"/>
    <x v="363"/>
    <x v="363"/>
    <n v="8"/>
  </r>
  <r>
    <x v="1"/>
    <s v="Eeco"/>
    <n v="2011"/>
    <x v="10"/>
    <n v="38000"/>
    <x v="1"/>
    <n v="1"/>
    <x v="0"/>
    <x v="1"/>
    <x v="0"/>
    <s v="Maruti Suzuki Eeco 2011 Petrol 38000 Km Driven"/>
    <x v="61"/>
    <x v="61"/>
    <n v="14"/>
  </r>
  <r>
    <x v="1"/>
    <s v="Sx4"/>
    <n v="2011"/>
    <x v="10"/>
    <n v="90000"/>
    <x v="1"/>
    <n v="1"/>
    <x v="1"/>
    <x v="2"/>
    <x v="0"/>
    <s v="Maruti Suzuki SX4 2011 CNG &amp; Hybrids 90000 Km Driven"/>
    <x v="85"/>
    <x v="85"/>
    <n v="14"/>
  </r>
  <r>
    <x v="1"/>
    <s v="Wagon-R"/>
    <n v="2018"/>
    <x v="5"/>
    <n v="19000"/>
    <x v="1"/>
    <n v="1"/>
    <x v="0"/>
    <x v="1"/>
    <x v="0"/>
    <s v="Maruti Suzuki Wagon R AMT VXI Plus, 2018, Petrol"/>
    <x v="84"/>
    <x v="84"/>
    <n v="7"/>
  </r>
  <r>
    <x v="1"/>
    <s v="Ritz"/>
    <n v="2012"/>
    <x v="6"/>
    <n v="65500"/>
    <x v="0"/>
    <n v="0"/>
    <x v="0"/>
    <x v="0"/>
    <x v="0"/>
    <s v="Maruti Suzuki Ritz 2012 Diesel 65,500 Km Driven"/>
    <x v="9"/>
    <x v="9"/>
    <n v="13"/>
  </r>
  <r>
    <x v="3"/>
    <s v="Ecosport"/>
    <n v="2015"/>
    <x v="9"/>
    <n v="78000"/>
    <x v="0"/>
    <n v="0"/>
    <x v="1"/>
    <x v="0"/>
    <x v="0"/>
    <s v="Ford ecosports well maintained"/>
    <x v="76"/>
    <x v="76"/>
    <n v="10"/>
  </r>
  <r>
    <x v="3"/>
    <s v="Ecosport"/>
    <n v="2019"/>
    <x v="2"/>
    <n v="41538"/>
    <x v="1"/>
    <n v="1"/>
    <x v="0"/>
    <x v="2"/>
    <x v="0"/>
    <s v="Ford Ecosport 1.2 Titanium Plus Sports, 2019, CNG &amp; Hybrids"/>
    <x v="98"/>
    <x v="98"/>
    <n v="6"/>
  </r>
  <r>
    <x v="0"/>
    <s v="Passat"/>
    <n v="2013"/>
    <x v="14"/>
    <n v="90233"/>
    <x v="0"/>
    <n v="0"/>
    <x v="0"/>
    <x v="0"/>
    <x v="3"/>
    <s v="Volkswagen Passat 2010-2014 Diesel Highline 2.0 TDI, 2013, Diesel"/>
    <x v="264"/>
    <x v="264"/>
    <n v="12"/>
  </r>
  <r>
    <x v="1"/>
    <s v="Vitara-Brezza"/>
    <n v="2019"/>
    <x v="2"/>
    <n v="83000"/>
    <x v="1"/>
    <n v="1"/>
    <x v="0"/>
    <x v="0"/>
    <x v="3"/>
    <s v="Maruti Suzuki Vitara Brezza VDI(O) AMT, 2019, Diesel"/>
    <x v="98"/>
    <x v="98"/>
    <n v="6"/>
  </r>
  <r>
    <x v="5"/>
    <s v="Creta"/>
    <n v="2017"/>
    <x v="1"/>
    <n v="81000"/>
    <x v="1"/>
    <n v="1"/>
    <x v="0"/>
    <x v="1"/>
    <x v="0"/>
    <s v="Hyundai Creta 1.6 VTVT AT SX Plus, 2017, Petrol"/>
    <x v="100"/>
    <x v="100"/>
    <n v="8"/>
  </r>
  <r>
    <x v="5"/>
    <s v="Accent"/>
    <n v="2011"/>
    <x v="10"/>
    <n v="100000"/>
    <x v="1"/>
    <n v="1"/>
    <x v="1"/>
    <x v="2"/>
    <x v="0"/>
    <s v="Hyundai Accent 2011 CNG &amp; Hybrids 100000 Km Driven"/>
    <x v="206"/>
    <x v="206"/>
    <n v="14"/>
  </r>
  <r>
    <x v="0"/>
    <s v="Polo"/>
    <n v="2015"/>
    <x v="9"/>
    <n v="77200"/>
    <x v="1"/>
    <n v="1"/>
    <x v="1"/>
    <x v="1"/>
    <x v="0"/>
    <s v="Volkswagen Polo GT TSI, 2015, Petrol"/>
    <x v="148"/>
    <x v="148"/>
    <n v="10"/>
  </r>
  <r>
    <x v="5"/>
    <s v="Aura"/>
    <n v="2023"/>
    <x v="12"/>
    <n v="41000"/>
    <x v="1"/>
    <n v="1"/>
    <x v="0"/>
    <x v="2"/>
    <x v="0"/>
    <s v="Hyundai Aura 2023 CNG &amp; Hybrids 75000 Km Driven"/>
    <x v="197"/>
    <x v="197"/>
    <n v="2"/>
  </r>
  <r>
    <x v="5"/>
    <s v="i10"/>
    <n v="2009"/>
    <x v="16"/>
    <n v="88000"/>
    <x v="1"/>
    <n v="1"/>
    <x v="1"/>
    <x v="1"/>
    <x v="0"/>
    <s v="Hyundai i10 Magna Automatic, 2009, Petrol"/>
    <x v="34"/>
    <x v="34"/>
    <n v="16"/>
  </r>
  <r>
    <x v="15"/>
    <s v="Beat"/>
    <n v="2010"/>
    <x v="0"/>
    <n v="112329"/>
    <x v="0"/>
    <n v="0"/>
    <x v="1"/>
    <x v="2"/>
    <x v="0"/>
    <s v="Chevrolet Beat 2010 Petrol &amp; CNG 112329 Km Driven"/>
    <x v="43"/>
    <x v="43"/>
    <n v="15"/>
  </r>
  <r>
    <x v="5"/>
    <s v="i20"/>
    <n v="2009"/>
    <x v="16"/>
    <n v="119725"/>
    <x v="0"/>
    <n v="0"/>
    <x v="1"/>
    <x v="1"/>
    <x v="0"/>
    <s v="Hyundai i20 2009-2011 Asta, 2009, Petrol"/>
    <x v="327"/>
    <x v="327"/>
    <n v="16"/>
  </r>
  <r>
    <x v="1"/>
    <s v="Ciaz"/>
    <n v="2017"/>
    <x v="1"/>
    <n v="52145"/>
    <x v="0"/>
    <n v="0"/>
    <x v="0"/>
    <x v="0"/>
    <x v="0"/>
    <s v="Maruti Suzuki Ciaz 1.3 Delta SHVS MT, 2017, Diesel"/>
    <x v="360"/>
    <x v="360"/>
    <n v="8"/>
  </r>
  <r>
    <x v="1"/>
    <s v="Vitara-Brezza"/>
    <n v="2019"/>
    <x v="2"/>
    <n v="63000"/>
    <x v="0"/>
    <n v="0"/>
    <x v="0"/>
    <x v="0"/>
    <x v="0"/>
    <s v="Maruti Suzuki Vitara Brezza ZDI MT, 2019, Diesel"/>
    <x v="21"/>
    <x v="21"/>
    <n v="6"/>
  </r>
  <r>
    <x v="1"/>
    <s v="Grand Vitara"/>
    <n v="2023"/>
    <x v="12"/>
    <n v="27000"/>
    <x v="1"/>
    <n v="1"/>
    <x v="0"/>
    <x v="2"/>
    <x v="0"/>
    <s v="Maruti Suzuki Grand Vitara 1.5 Alpha Smart Hybrid AT, 2023, CNG &amp; Hy.."/>
    <x v="368"/>
    <x v="368"/>
    <n v="2"/>
  </r>
  <r>
    <x v="5"/>
    <s v="Santro"/>
    <n v="2011"/>
    <x v="10"/>
    <n v="75000"/>
    <x v="0"/>
    <n v="0"/>
    <x v="1"/>
    <x v="2"/>
    <x v="0"/>
    <s v="Hyundai Santro, 2011, CNG &amp; Hybrids"/>
    <x v="63"/>
    <x v="63"/>
    <n v="14"/>
  </r>
  <r>
    <x v="1"/>
    <s v="Wagon-R"/>
    <n v="2013"/>
    <x v="14"/>
    <n v="67980"/>
    <x v="0"/>
    <n v="0"/>
    <x v="0"/>
    <x v="1"/>
    <x v="0"/>
    <s v="Maruti Suzuki Wagon R VXI, 2013, Petrol"/>
    <x v="158"/>
    <x v="158"/>
    <n v="12"/>
  </r>
  <r>
    <x v="11"/>
    <s v="XUV500"/>
    <n v="2015"/>
    <x v="9"/>
    <n v="72000"/>
    <x v="0"/>
    <n v="0"/>
    <x v="1"/>
    <x v="0"/>
    <x v="1"/>
    <s v="Mahindra XUV500 W10 AWD, 2015, Diesel"/>
    <x v="32"/>
    <x v="32"/>
    <n v="10"/>
  </r>
  <r>
    <x v="4"/>
    <s v="Etios Liva"/>
    <n v="2012"/>
    <x v="6"/>
    <n v="86000"/>
    <x v="0"/>
    <n v="0"/>
    <x v="0"/>
    <x v="0"/>
    <x v="0"/>
    <s v="Toyota Etios Liva D 4D GD, 2012, Diesel"/>
    <x v="20"/>
    <x v="20"/>
    <n v="13"/>
  </r>
  <r>
    <x v="13"/>
    <s v="Nexon"/>
    <n v="2019"/>
    <x v="2"/>
    <n v="20000"/>
    <x v="1"/>
    <n v="1"/>
    <x v="1"/>
    <x v="1"/>
    <x v="0"/>
    <s v="Tata Nexon 1.2 Revotron XMA AMT (S), 2019, Petrol"/>
    <x v="663"/>
    <x v="663"/>
    <n v="6"/>
  </r>
  <r>
    <x v="7"/>
    <s v="City"/>
    <n v="2020"/>
    <x v="4"/>
    <n v="33000"/>
    <x v="1"/>
    <n v="1"/>
    <x v="0"/>
    <x v="1"/>
    <x v="0"/>
    <s v="Honda City ZX Petrol CVT, 2020, Petrol"/>
    <x v="69"/>
    <x v="69"/>
    <n v="5"/>
  </r>
  <r>
    <x v="5"/>
    <s v="Verna"/>
    <n v="2020"/>
    <x v="4"/>
    <n v="80899"/>
    <x v="0"/>
    <n v="0"/>
    <x v="0"/>
    <x v="0"/>
    <x v="0"/>
    <s v="Hyundai Verna 1.5 SX Diesel MT, 2020, Diesel"/>
    <x v="113"/>
    <x v="113"/>
    <n v="5"/>
  </r>
  <r>
    <x v="1"/>
    <s v="Alto-800"/>
    <n v="2014"/>
    <x v="3"/>
    <n v="70000"/>
    <x v="0"/>
    <n v="0"/>
    <x v="1"/>
    <x v="2"/>
    <x v="0"/>
    <s v="Maruti Suzuki Alto 800 2014 CNG &amp; Hybrids 70000 Km Driven"/>
    <x v="91"/>
    <x v="91"/>
    <n v="11"/>
  </r>
  <r>
    <x v="2"/>
    <s v="5 Series"/>
    <n v="2014"/>
    <x v="3"/>
    <n v="94000"/>
    <x v="1"/>
    <n v="1"/>
    <x v="1"/>
    <x v="0"/>
    <x v="0"/>
    <s v="BMW 5 Series 3.0 530D M Sport, 2014, Diesel"/>
    <x v="664"/>
    <x v="664"/>
    <n v="11"/>
  </r>
  <r>
    <x v="1"/>
    <s v="Wagon-R-Stingray"/>
    <n v="2017"/>
    <x v="1"/>
    <n v="22270"/>
    <x v="0"/>
    <n v="0"/>
    <x v="0"/>
    <x v="1"/>
    <x v="0"/>
    <s v="Maruti Suzuki Wagon R Stingray 1.0 VXI Plus, 2017, Petrol"/>
    <x v="51"/>
    <x v="51"/>
    <n v="8"/>
  </r>
  <r>
    <x v="7"/>
    <s v="Jazz"/>
    <n v="2016"/>
    <x v="8"/>
    <n v="86000"/>
    <x v="0"/>
    <n v="0"/>
    <x v="1"/>
    <x v="0"/>
    <x v="0"/>
    <s v="Honda Jazz 1.5 S i DTEC, 2016, Diesel"/>
    <x v="93"/>
    <x v="93"/>
    <n v="9"/>
  </r>
  <r>
    <x v="7"/>
    <s v="City"/>
    <n v="2011"/>
    <x v="10"/>
    <n v="86530"/>
    <x v="0"/>
    <n v="0"/>
    <x v="1"/>
    <x v="2"/>
    <x v="1"/>
    <s v="Honda City V MT Exclusive, 2011, CNG &amp; Hybrids"/>
    <x v="37"/>
    <x v="37"/>
    <n v="14"/>
  </r>
  <r>
    <x v="1"/>
    <s v="Celerio"/>
    <n v="2017"/>
    <x v="1"/>
    <n v="85000"/>
    <x v="1"/>
    <n v="1"/>
    <x v="1"/>
    <x v="2"/>
    <x v="0"/>
    <s v="Maruti Suzuki Celerio 2017 CNG &amp; Hybrids 85000 Km Driven"/>
    <x v="313"/>
    <x v="313"/>
    <n v="8"/>
  </r>
  <r>
    <x v="1"/>
    <s v="Sx4"/>
    <n v="2011"/>
    <x v="10"/>
    <n v="117000"/>
    <x v="0"/>
    <n v="0"/>
    <x v="0"/>
    <x v="0"/>
    <x v="0"/>
    <s v="Maruti Suzuki SX4 ZDI, 2011, Diesel"/>
    <x v="388"/>
    <x v="388"/>
    <n v="14"/>
  </r>
  <r>
    <x v="1"/>
    <s v="Alto"/>
    <n v="2011"/>
    <x v="10"/>
    <n v="80000"/>
    <x v="1"/>
    <n v="1"/>
    <x v="1"/>
    <x v="1"/>
    <x v="0"/>
    <s v="Maruti Suzuki Alto 2011"/>
    <x v="576"/>
    <x v="576"/>
    <n v="14"/>
  </r>
  <r>
    <x v="1"/>
    <s v="Wagon-R"/>
    <n v="2023"/>
    <x v="12"/>
    <n v="40000"/>
    <x v="0"/>
    <n v="0"/>
    <x v="1"/>
    <x v="2"/>
    <x v="0"/>
    <s v="Maruti Suzuki Wagon R 2023"/>
    <x v="38"/>
    <x v="38"/>
    <n v="2"/>
  </r>
  <r>
    <x v="5"/>
    <s v="i10"/>
    <n v="2011"/>
    <x v="10"/>
    <n v="47000"/>
    <x v="0"/>
    <n v="0"/>
    <x v="1"/>
    <x v="1"/>
    <x v="0"/>
    <s v="Hyundai i10 1.2 Kappa Magna, 2011, Petrol"/>
    <x v="61"/>
    <x v="61"/>
    <n v="14"/>
  </r>
  <r>
    <x v="4"/>
    <s v="Innova Crysta"/>
    <n v="2019"/>
    <x v="2"/>
    <n v="71000"/>
    <x v="0"/>
    <n v="0"/>
    <x v="0"/>
    <x v="0"/>
    <x v="0"/>
    <s v="Toyota Innova Crysta ZX 2.4 Diesel 7 Seater, 2019, Diesel"/>
    <x v="341"/>
    <x v="341"/>
    <n v="6"/>
  </r>
  <r>
    <x v="1"/>
    <s v="Ertiga"/>
    <n v="2021"/>
    <x v="11"/>
    <n v="49780"/>
    <x v="0"/>
    <n v="0"/>
    <x v="0"/>
    <x v="1"/>
    <x v="0"/>
    <s v="Maruti Suzuki Ertiga 2022-2023  VXI, 2021, Petrol"/>
    <x v="665"/>
    <x v="665"/>
    <n v="4"/>
  </r>
  <r>
    <x v="1"/>
    <s v="Wagon-R-1-0"/>
    <n v="2014"/>
    <x v="3"/>
    <n v="27000"/>
    <x v="0"/>
    <n v="0"/>
    <x v="0"/>
    <x v="1"/>
    <x v="0"/>
    <s v="Maruti Suzuki Wagon R 1.0 2010-2019 VXI (O), 2014, Petrol"/>
    <x v="56"/>
    <x v="56"/>
    <n v="11"/>
  </r>
  <r>
    <x v="7"/>
    <s v="Amaze"/>
    <n v="2015"/>
    <x v="9"/>
    <n v="71000"/>
    <x v="0"/>
    <n v="0"/>
    <x v="0"/>
    <x v="1"/>
    <x v="0"/>
    <s v="Honda Amaze 1.2 SMT I VTEC, 2015, Petrol"/>
    <x v="104"/>
    <x v="104"/>
    <n v="10"/>
  </r>
  <r>
    <x v="1"/>
    <s v="Swift-Dzire"/>
    <n v="2020"/>
    <x v="4"/>
    <n v="19150"/>
    <x v="1"/>
    <n v="1"/>
    <x v="0"/>
    <x v="1"/>
    <x v="0"/>
    <s v="Maruti Suzuki Swift Dzire 2020"/>
    <x v="370"/>
    <x v="370"/>
    <n v="5"/>
  </r>
  <r>
    <x v="8"/>
    <s v="A6"/>
    <n v="2014"/>
    <x v="3"/>
    <n v="65000"/>
    <x v="1"/>
    <n v="1"/>
    <x v="1"/>
    <x v="0"/>
    <x v="0"/>
    <s v="Audi A6 automatic with sunroof, Airmatic suspension for sale"/>
    <x v="304"/>
    <x v="304"/>
    <n v="11"/>
  </r>
  <r>
    <x v="20"/>
    <s v="Compass"/>
    <n v="2018"/>
    <x v="5"/>
    <n v="113000"/>
    <x v="0"/>
    <n v="0"/>
    <x v="1"/>
    <x v="0"/>
    <x v="0"/>
    <s v="Jeep Compass 2018 Diesel 113000 Km Driven"/>
    <x v="307"/>
    <x v="307"/>
    <n v="7"/>
  </r>
  <r>
    <x v="11"/>
    <s v="TUV"/>
    <n v="2015"/>
    <x v="9"/>
    <n v="78000"/>
    <x v="0"/>
    <n v="0"/>
    <x v="1"/>
    <x v="0"/>
    <x v="0"/>
    <s v="Mahindra TUV 300 T8, 2015, Diesel"/>
    <x v="292"/>
    <x v="292"/>
    <n v="10"/>
  </r>
  <r>
    <x v="0"/>
    <s v="Polo"/>
    <n v="2017"/>
    <x v="1"/>
    <n v="91000"/>
    <x v="1"/>
    <n v="1"/>
    <x v="1"/>
    <x v="1"/>
    <x v="0"/>
    <s v="Volkswagen Polo 1.2 GT TSI, 2017, Petrol"/>
    <x v="98"/>
    <x v="98"/>
    <n v="8"/>
  </r>
  <r>
    <x v="1"/>
    <s v="Wagon-R-1-0"/>
    <n v="2014"/>
    <x v="3"/>
    <n v="70000"/>
    <x v="0"/>
    <n v="0"/>
    <x v="0"/>
    <x v="2"/>
    <x v="0"/>
    <s v="Maruti Suzuki Wagon R 1.0 LXi CNG, 2014, CNG &amp; Hybrids"/>
    <x v="76"/>
    <x v="76"/>
    <n v="11"/>
  </r>
  <r>
    <x v="5"/>
    <s v="i20"/>
    <n v="2019"/>
    <x v="2"/>
    <n v="40000"/>
    <x v="0"/>
    <n v="0"/>
    <x v="0"/>
    <x v="2"/>
    <x v="0"/>
    <s v="Hyundai i20 Magna Plus, 2019, CNG &amp; Hybrids"/>
    <x v="92"/>
    <x v="92"/>
    <n v="6"/>
  </r>
  <r>
    <x v="11"/>
    <s v="XUV 300"/>
    <n v="2022"/>
    <x v="13"/>
    <n v="14555"/>
    <x v="1"/>
    <n v="1"/>
    <x v="0"/>
    <x v="0"/>
    <x v="0"/>
    <s v="Xuv300 Diesel Automatic 14555 km"/>
    <x v="65"/>
    <x v="65"/>
    <n v="3"/>
  </r>
  <r>
    <x v="1"/>
    <s v="Vitara-Brezza"/>
    <n v="2023"/>
    <x v="12"/>
    <n v="3000"/>
    <x v="0"/>
    <n v="0"/>
    <x v="0"/>
    <x v="1"/>
    <x v="0"/>
    <s v="Maruti Suzuki Vitara Brezza 2023 Petrol 3000 Km Driven"/>
    <x v="113"/>
    <x v="113"/>
    <n v="2"/>
  </r>
  <r>
    <x v="11"/>
    <s v="XUV500"/>
    <n v="2015"/>
    <x v="9"/>
    <n v="65000"/>
    <x v="0"/>
    <n v="0"/>
    <x v="0"/>
    <x v="0"/>
    <x v="0"/>
    <s v="Mahindra XUV500 2.2 W10, 2015, Diesel"/>
    <x v="65"/>
    <x v="65"/>
    <n v="10"/>
  </r>
  <r>
    <x v="11"/>
    <s v="XUV500"/>
    <n v="2013"/>
    <x v="14"/>
    <n v="81000"/>
    <x v="0"/>
    <n v="0"/>
    <x v="0"/>
    <x v="0"/>
    <x v="0"/>
    <s v="Mahindra XUV500 2011-2015 W8 2WD, 2013, Diesel"/>
    <x v="52"/>
    <x v="52"/>
    <n v="12"/>
  </r>
  <r>
    <x v="15"/>
    <s v="Beat"/>
    <n v="2010"/>
    <x v="0"/>
    <n v="25000"/>
    <x v="0"/>
    <n v="0"/>
    <x v="1"/>
    <x v="1"/>
    <x v="0"/>
    <s v="Chevrolet Beat 2010 Petrol 25000 Km Driven"/>
    <x v="402"/>
    <x v="402"/>
    <n v="15"/>
  </r>
  <r>
    <x v="1"/>
    <s v="Celerio"/>
    <n v="2019"/>
    <x v="2"/>
    <n v="60000"/>
    <x v="1"/>
    <n v="1"/>
    <x v="0"/>
    <x v="2"/>
    <x v="0"/>
    <s v="Maruti Suzuki Celerio 1.0 ZXI AGS, 2019, CNG &amp; Hybrids"/>
    <x v="502"/>
    <x v="502"/>
    <n v="6"/>
  </r>
  <r>
    <x v="13"/>
    <s v="Tiago"/>
    <n v="2020"/>
    <x v="4"/>
    <n v="58000"/>
    <x v="1"/>
    <n v="1"/>
    <x v="0"/>
    <x v="2"/>
    <x v="0"/>
    <s v="Tata Tiago 1.2 Revotron XZA, 2020, CNG &amp; Hybrids"/>
    <x v="52"/>
    <x v="52"/>
    <n v="5"/>
  </r>
  <r>
    <x v="1"/>
    <s v="Wagon-R"/>
    <n v="2016"/>
    <x v="8"/>
    <n v="56000"/>
    <x v="1"/>
    <n v="1"/>
    <x v="0"/>
    <x v="1"/>
    <x v="1"/>
    <s v="Maruti Suzuki Wagon R VXI, 2016, Petrol"/>
    <x v="129"/>
    <x v="129"/>
    <n v="9"/>
  </r>
  <r>
    <x v="1"/>
    <s v="Wagon-R"/>
    <n v="2020"/>
    <x v="4"/>
    <n v="70000"/>
    <x v="0"/>
    <n v="0"/>
    <x v="0"/>
    <x v="2"/>
    <x v="0"/>
    <s v="Maruti Suzuki Wagon R CNG LXI, 2020, CNG &amp; Hybrids"/>
    <x v="51"/>
    <x v="51"/>
    <n v="5"/>
  </r>
  <r>
    <x v="5"/>
    <s v="Alcazar"/>
    <n v="2022"/>
    <x v="13"/>
    <n v="72000"/>
    <x v="1"/>
    <n v="1"/>
    <x v="0"/>
    <x v="0"/>
    <x v="0"/>
    <s v="Hyundai Alcazar 1.5 Signature (O) Diesel AT 6 STR, 2022, Diesel"/>
    <x v="199"/>
    <x v="199"/>
    <n v="3"/>
  </r>
  <r>
    <x v="1"/>
    <s v="Eeco"/>
    <n v="2020"/>
    <x v="4"/>
    <n v="50000"/>
    <x v="0"/>
    <n v="0"/>
    <x v="1"/>
    <x v="1"/>
    <x v="0"/>
    <s v="Maruti Suzuki Eeco 5 Seater AC, 2020, Petrol"/>
    <x v="183"/>
    <x v="183"/>
    <n v="5"/>
  </r>
  <r>
    <x v="1"/>
    <s v="Swift"/>
    <n v="2010"/>
    <x v="0"/>
    <n v="50000"/>
    <x v="0"/>
    <n v="0"/>
    <x v="1"/>
    <x v="2"/>
    <x v="0"/>
    <s v="Maruti Suzuki Swift 2010 CNG &amp; Hybrids Good Condition"/>
    <x v="236"/>
    <x v="236"/>
    <n v="15"/>
  </r>
  <r>
    <x v="13"/>
    <s v="Nexon"/>
    <n v="2019"/>
    <x v="2"/>
    <n v="38096"/>
    <x v="0"/>
    <n v="0"/>
    <x v="0"/>
    <x v="0"/>
    <x v="0"/>
    <s v="Tata Nexon 1.5 Revotorq XM Plus (S), 2019, Diesel"/>
    <x v="53"/>
    <x v="53"/>
    <n v="6"/>
  </r>
  <r>
    <x v="11"/>
    <s v="Ssangyong-Rexton"/>
    <n v="2014"/>
    <x v="3"/>
    <n v="83000"/>
    <x v="1"/>
    <n v="1"/>
    <x v="1"/>
    <x v="0"/>
    <x v="0"/>
    <s v="Mahindra Ssangyong Rexton RX7, 2014, Diesel"/>
    <x v="129"/>
    <x v="129"/>
    <n v="11"/>
  </r>
  <r>
    <x v="1"/>
    <s v="Celerio"/>
    <n v="2021"/>
    <x v="11"/>
    <n v="62000"/>
    <x v="0"/>
    <n v="0"/>
    <x v="0"/>
    <x v="2"/>
    <x v="0"/>
    <s v="Maruti Suzuki Celerio VXI, 2021, CNG &amp; Hybrids"/>
    <x v="64"/>
    <x v="64"/>
    <n v="4"/>
  </r>
  <r>
    <x v="1"/>
    <s v="Swift-Dzire"/>
    <n v="2017"/>
    <x v="1"/>
    <n v="61000"/>
    <x v="1"/>
    <n v="1"/>
    <x v="1"/>
    <x v="2"/>
    <x v="0"/>
    <s v="Maruti Suzuki Swift Dzire AMT ZXI Plus, 2017, CNG &amp; Hybrids"/>
    <x v="29"/>
    <x v="29"/>
    <n v="8"/>
  </r>
  <r>
    <x v="15"/>
    <s v="Cruze"/>
    <n v="2012"/>
    <x v="6"/>
    <n v="78000"/>
    <x v="1"/>
    <n v="1"/>
    <x v="1"/>
    <x v="0"/>
    <x v="0"/>
    <s v="Chevrolet Cruze LTZ, 2012, Diesel"/>
    <x v="179"/>
    <x v="179"/>
    <n v="13"/>
  </r>
  <r>
    <x v="5"/>
    <s v="Verna"/>
    <n v="2014"/>
    <x v="3"/>
    <n v="88000"/>
    <x v="0"/>
    <n v="0"/>
    <x v="1"/>
    <x v="2"/>
    <x v="0"/>
    <s v="Hyundai Verna 2011-2014 1.4 CX, 2014, CNG &amp; Hybrids"/>
    <x v="292"/>
    <x v="292"/>
    <n v="11"/>
  </r>
  <r>
    <x v="1"/>
    <s v="Vitara-Brezza"/>
    <n v="2016"/>
    <x v="8"/>
    <n v="84500"/>
    <x v="0"/>
    <n v="0"/>
    <x v="0"/>
    <x v="0"/>
    <x v="0"/>
    <s v="Maruti Suzuki Vitara Brezza VDi, 2016, Diesel"/>
    <x v="666"/>
    <x v="666"/>
    <n v="9"/>
  </r>
  <r>
    <x v="1"/>
    <s v="Ciaz"/>
    <n v="2018"/>
    <x v="5"/>
    <n v="94000"/>
    <x v="1"/>
    <n v="1"/>
    <x v="0"/>
    <x v="2"/>
    <x v="0"/>
    <s v="Maruti Suzuki Ciaz 2018"/>
    <x v="226"/>
    <x v="226"/>
    <n v="7"/>
  </r>
  <r>
    <x v="5"/>
    <s v="Creta"/>
    <n v="2017"/>
    <x v="1"/>
    <n v="41000"/>
    <x v="1"/>
    <n v="1"/>
    <x v="0"/>
    <x v="2"/>
    <x v="0"/>
    <s v="Hyundai Creta 1.6 SX Automatic, 2017, CNG &amp; Hybrids"/>
    <x v="188"/>
    <x v="188"/>
    <n v="8"/>
  </r>
  <r>
    <x v="5"/>
    <s v="Verna"/>
    <n v="2018"/>
    <x v="5"/>
    <n v="78000"/>
    <x v="0"/>
    <n v="0"/>
    <x v="0"/>
    <x v="0"/>
    <x v="0"/>
    <s v="Hyundai Verna SX OPTION, 2018, Diesel"/>
    <x v="111"/>
    <x v="111"/>
    <n v="7"/>
  </r>
  <r>
    <x v="1"/>
    <s v="Alto-800"/>
    <n v="2016"/>
    <x v="8"/>
    <n v="85000"/>
    <x v="0"/>
    <n v="0"/>
    <x v="1"/>
    <x v="2"/>
    <x v="0"/>
    <s v="Maruti Suzuki Alto 800 2012-2016 CNG LXI, 2016, CNG &amp; Hybrids"/>
    <x v="20"/>
    <x v="20"/>
    <n v="9"/>
  </r>
  <r>
    <x v="7"/>
    <s v="Amaze"/>
    <n v="2015"/>
    <x v="9"/>
    <n v="117000"/>
    <x v="0"/>
    <n v="0"/>
    <x v="1"/>
    <x v="1"/>
    <x v="0"/>
    <s v="Petrol +cng"/>
    <x v="39"/>
    <x v="39"/>
    <n v="10"/>
  </r>
  <r>
    <x v="4"/>
    <s v="Corolla Altis"/>
    <n v="2011"/>
    <x v="10"/>
    <n v="89000"/>
    <x v="1"/>
    <n v="1"/>
    <x v="1"/>
    <x v="2"/>
    <x v="0"/>
    <s v="Toyota Corolla Altis 2010-2013 VL, 2011, CNG &amp; Hybrids"/>
    <x v="117"/>
    <x v="117"/>
    <n v="14"/>
  </r>
  <r>
    <x v="11"/>
    <s v="XUV500"/>
    <n v="2016"/>
    <x v="8"/>
    <n v="111821"/>
    <x v="0"/>
    <n v="0"/>
    <x v="0"/>
    <x v="0"/>
    <x v="0"/>
    <s v="Mahindra XUV500 W10 1.99 mHawk, 2016, Diesel"/>
    <x v="81"/>
    <x v="81"/>
    <n v="9"/>
  </r>
  <r>
    <x v="1"/>
    <s v="Ertiga"/>
    <n v="2012"/>
    <x v="6"/>
    <n v="148723"/>
    <x v="0"/>
    <n v="0"/>
    <x v="1"/>
    <x v="2"/>
    <x v="0"/>
    <s v="Good condition cng peper per nhi hai"/>
    <x v="137"/>
    <x v="137"/>
    <n v="13"/>
  </r>
  <r>
    <x v="5"/>
    <s v="i10"/>
    <n v="2012"/>
    <x v="6"/>
    <n v="77000"/>
    <x v="1"/>
    <n v="1"/>
    <x v="1"/>
    <x v="2"/>
    <x v="0"/>
    <s v="Hyundai i10 2012 CNG &amp; Hybrids 77000 Km Driven"/>
    <x v="110"/>
    <x v="110"/>
    <n v="13"/>
  </r>
  <r>
    <x v="7"/>
    <s v="City"/>
    <n v="2019"/>
    <x v="2"/>
    <n v="45000"/>
    <x v="1"/>
    <n v="1"/>
    <x v="1"/>
    <x v="1"/>
    <x v="0"/>
    <s v="Honda City i-VTEC VX, 2019, Petrol"/>
    <x v="21"/>
    <x v="21"/>
    <n v="6"/>
  </r>
  <r>
    <x v="1"/>
    <s v="Wagon-R"/>
    <n v="2011"/>
    <x v="10"/>
    <n v="84750"/>
    <x v="0"/>
    <n v="0"/>
    <x v="1"/>
    <x v="2"/>
    <x v="0"/>
    <s v="Maruti Suzuki Wagon R CNG LXI, 2011, CNG &amp; Hybrids"/>
    <x v="110"/>
    <x v="110"/>
    <n v="14"/>
  </r>
  <r>
    <x v="5"/>
    <s v="Grand i10 Nios"/>
    <n v="2021"/>
    <x v="11"/>
    <n v="8000"/>
    <x v="1"/>
    <n v="1"/>
    <x v="1"/>
    <x v="1"/>
    <x v="0"/>
    <s v="Hyundai Grand i10 Nios Sportz 1.2 Kappa AMT, 2021, Petrol"/>
    <x v="27"/>
    <x v="27"/>
    <n v="4"/>
  </r>
  <r>
    <x v="9"/>
    <s v="KWID"/>
    <n v="2019"/>
    <x v="2"/>
    <n v="16000"/>
    <x v="1"/>
    <n v="1"/>
    <x v="0"/>
    <x v="1"/>
    <x v="0"/>
    <s v="Renault KWID 1.0 RxL Easy-R, 2019, Petrol"/>
    <x v="144"/>
    <x v="144"/>
    <n v="6"/>
  </r>
  <r>
    <x v="1"/>
    <s v="Baleno"/>
    <n v="2017"/>
    <x v="1"/>
    <n v="60000"/>
    <x v="0"/>
    <n v="0"/>
    <x v="1"/>
    <x v="1"/>
    <x v="0"/>
    <s v="Maruti Suzuki Baleno 2017 Petrol Well Maintained"/>
    <x v="33"/>
    <x v="33"/>
    <n v="8"/>
  </r>
  <r>
    <x v="4"/>
    <s v="Etios"/>
    <n v="2015"/>
    <x v="9"/>
    <n v="81000"/>
    <x v="0"/>
    <n v="0"/>
    <x v="0"/>
    <x v="0"/>
    <x v="0"/>
    <s v="Toyota Etios 2013-2014 VD SP, 2015, Diesel"/>
    <x v="393"/>
    <x v="393"/>
    <n v="10"/>
  </r>
  <r>
    <x v="7"/>
    <s v="WRV"/>
    <n v="2019"/>
    <x v="2"/>
    <n v="38000"/>
    <x v="0"/>
    <n v="0"/>
    <x v="0"/>
    <x v="1"/>
    <x v="0"/>
    <s v="Honda WR-V i-VTEC VX, 2019, Petrol"/>
    <x v="317"/>
    <x v="317"/>
    <n v="6"/>
  </r>
  <r>
    <x v="11"/>
    <s v="XUV500"/>
    <n v="2018"/>
    <x v="5"/>
    <n v="51000"/>
    <x v="1"/>
    <n v="1"/>
    <x v="0"/>
    <x v="0"/>
    <x v="0"/>
    <s v="Mahindra XUV500 W9, 2018, Diesel"/>
    <x v="123"/>
    <x v="123"/>
    <n v="7"/>
  </r>
  <r>
    <x v="1"/>
    <s v="Swift-Dzire"/>
    <n v="2018"/>
    <x v="5"/>
    <n v="68000"/>
    <x v="0"/>
    <n v="0"/>
    <x v="0"/>
    <x v="0"/>
    <x v="0"/>
    <s v="Maruti Suzuki Swift Dzire LDI Optional, 2018, Diesel"/>
    <x v="256"/>
    <x v="256"/>
    <n v="7"/>
  </r>
  <r>
    <x v="21"/>
    <s v="Sunny"/>
    <n v="2012"/>
    <x v="6"/>
    <n v="108000"/>
    <x v="0"/>
    <n v="0"/>
    <x v="1"/>
    <x v="0"/>
    <x v="0"/>
    <s v="Nissan Sunny XV D, 2012, Diesel"/>
    <x v="39"/>
    <x v="39"/>
    <n v="13"/>
  </r>
  <r>
    <x v="5"/>
    <s v="i20"/>
    <n v="2013"/>
    <x v="14"/>
    <n v="68000"/>
    <x v="0"/>
    <n v="0"/>
    <x v="0"/>
    <x v="2"/>
    <x v="0"/>
    <s v="Hyundai i20 2013 CNG &amp; Hybrids 68000 Km Driven"/>
    <x v="435"/>
    <x v="435"/>
    <n v="12"/>
  </r>
  <r>
    <x v="1"/>
    <s v="Ertiga"/>
    <n v="2019"/>
    <x v="2"/>
    <n v="68000"/>
    <x v="0"/>
    <n v="0"/>
    <x v="0"/>
    <x v="2"/>
    <x v="0"/>
    <s v="Maruti Suzuki Ertiga 1.5 VXI, 2019, CNG &amp; Hybrids"/>
    <x v="667"/>
    <x v="667"/>
    <n v="6"/>
  </r>
  <r>
    <x v="4"/>
    <s v="Corolla Altis"/>
    <n v="2009"/>
    <x v="16"/>
    <n v="92000"/>
    <x v="1"/>
    <n v="1"/>
    <x v="1"/>
    <x v="2"/>
    <x v="0"/>
    <s v="Toyota Corolla Altis 2010-2013 VL, 2009, CNG &amp; Hybrids"/>
    <x v="78"/>
    <x v="78"/>
    <n v="16"/>
  </r>
  <r>
    <x v="5"/>
    <s v="Eon"/>
    <n v="2014"/>
    <x v="3"/>
    <n v="52000"/>
    <x v="0"/>
    <n v="0"/>
    <x v="0"/>
    <x v="1"/>
    <x v="1"/>
    <s v="Hyundai EON 1.0 Era Plus, 2014, Petrol"/>
    <x v="57"/>
    <x v="57"/>
    <n v="11"/>
  </r>
  <r>
    <x v="1"/>
    <s v="Swift-Dzire"/>
    <n v="2018"/>
    <x v="5"/>
    <n v="75000"/>
    <x v="0"/>
    <n v="0"/>
    <x v="1"/>
    <x v="0"/>
    <x v="0"/>
    <s v="Maruti Suzuki Swift Dzire VDI (O), 2018, Diesel"/>
    <x v="38"/>
    <x v="38"/>
    <n v="7"/>
  </r>
  <r>
    <x v="1"/>
    <s v="Swift-Dzire"/>
    <n v="2023"/>
    <x v="12"/>
    <n v="97000"/>
    <x v="1"/>
    <n v="1"/>
    <x v="0"/>
    <x v="2"/>
    <x v="0"/>
    <s v="Maruti Suzuki Swift Dzire 2023 CNG &amp; Hybrids 97000 Km Driven"/>
    <x v="239"/>
    <x v="239"/>
    <n v="2"/>
  </r>
  <r>
    <x v="13"/>
    <s v="Altroz"/>
    <n v="2023"/>
    <x v="12"/>
    <n v="29000"/>
    <x v="0"/>
    <n v="0"/>
    <x v="0"/>
    <x v="2"/>
    <x v="0"/>
    <s v="Tata Altroz XZ Plus (S) iCNG, 2023, CNG &amp; Hybrids"/>
    <x v="111"/>
    <x v="111"/>
    <n v="2"/>
  </r>
  <r>
    <x v="1"/>
    <s v="Eeco"/>
    <n v="2021"/>
    <x v="11"/>
    <n v="52000"/>
    <x v="1"/>
    <n v="1"/>
    <x v="0"/>
    <x v="2"/>
    <x v="1"/>
    <s v="Campni fiting cng With petrol"/>
    <x v="33"/>
    <x v="33"/>
    <n v="4"/>
  </r>
  <r>
    <x v="2"/>
    <s v="5 Series"/>
    <n v="2012"/>
    <x v="6"/>
    <n v="75000"/>
    <x v="1"/>
    <n v="1"/>
    <x v="1"/>
    <x v="0"/>
    <x v="0"/>
    <s v="BMW 5 Series 2.0 520D Luxury Line, 2012, Diesel"/>
    <x v="357"/>
    <x v="357"/>
    <n v="13"/>
  </r>
  <r>
    <x v="1"/>
    <s v="Ertiga"/>
    <n v="2015"/>
    <x v="9"/>
    <n v="48000"/>
    <x v="0"/>
    <n v="0"/>
    <x v="0"/>
    <x v="2"/>
    <x v="0"/>
    <s v="Maruti Suzuki Ertiga 2012-2015 VXI CNG, 2015, CNG &amp; Hybrids"/>
    <x v="668"/>
    <x v="668"/>
    <n v="10"/>
  </r>
  <r>
    <x v="1"/>
    <s v="Sx4"/>
    <n v="2010"/>
    <x v="0"/>
    <n v="87000"/>
    <x v="0"/>
    <n v="0"/>
    <x v="1"/>
    <x v="2"/>
    <x v="0"/>
    <s v="Maruti Suzuki SX4 2007-2012 Green Vxi (CNG), 2010, CNG &amp; Hybrids"/>
    <x v="74"/>
    <x v="74"/>
    <n v="15"/>
  </r>
  <r>
    <x v="1"/>
    <s v="Ritz"/>
    <n v="2016"/>
    <x v="8"/>
    <n v="103000"/>
    <x v="0"/>
    <n v="0"/>
    <x v="1"/>
    <x v="1"/>
    <x v="0"/>
    <s v="Ritz zxi 2016 Re-registered for sale"/>
    <x v="179"/>
    <x v="179"/>
    <n v="9"/>
  </r>
  <r>
    <x v="1"/>
    <s v="Alto"/>
    <n v="2007"/>
    <x v="7"/>
    <n v="75000"/>
    <x v="0"/>
    <n v="0"/>
    <x v="1"/>
    <x v="2"/>
    <x v="0"/>
    <s v="Maruti Suzuki Alto 2007 CNG &amp; Hybrids 75000 Km Driven"/>
    <x v="339"/>
    <x v="339"/>
    <n v="18"/>
  </r>
  <r>
    <x v="1"/>
    <s v="Swift"/>
    <n v="2016"/>
    <x v="8"/>
    <n v="65000"/>
    <x v="0"/>
    <n v="0"/>
    <x v="0"/>
    <x v="0"/>
    <x v="0"/>
    <s v="Maruti Suzuki Swift, 2016, Diesel"/>
    <x v="38"/>
    <x v="38"/>
    <n v="9"/>
  </r>
  <r>
    <x v="1"/>
    <s v="Ertiga"/>
    <n v="2023"/>
    <x v="12"/>
    <n v="21000"/>
    <x v="1"/>
    <n v="1"/>
    <x v="0"/>
    <x v="2"/>
    <x v="0"/>
    <s v="Maruti Suzuki Ertiga 2023 CNG &amp; Hybrids Well Maintained"/>
    <x v="299"/>
    <x v="299"/>
    <n v="2"/>
  </r>
  <r>
    <x v="7"/>
    <s v="City"/>
    <n v="2009"/>
    <x v="16"/>
    <n v="85000"/>
    <x v="1"/>
    <n v="1"/>
    <x v="1"/>
    <x v="2"/>
    <x v="0"/>
    <s v="Honda City, 2009, CNG &amp; Hybrids"/>
    <x v="365"/>
    <x v="365"/>
    <n v="16"/>
  </r>
  <r>
    <x v="1"/>
    <s v="S-Cross"/>
    <n v="2017"/>
    <x v="1"/>
    <n v="82000"/>
    <x v="0"/>
    <n v="0"/>
    <x v="0"/>
    <x v="0"/>
    <x v="0"/>
    <s v="Maruti Suzuki S-Cross 2017 Diesel Good Condition"/>
    <x v="262"/>
    <x v="262"/>
    <n v="8"/>
  </r>
  <r>
    <x v="21"/>
    <s v="Micra"/>
    <n v="2013"/>
    <x v="14"/>
    <n v="50000"/>
    <x v="0"/>
    <n v="0"/>
    <x v="1"/>
    <x v="1"/>
    <x v="3"/>
    <s v="Nissan Micra XL Petrol, 2013, Petrol"/>
    <x v="57"/>
    <x v="57"/>
    <n v="12"/>
  </r>
  <r>
    <x v="12"/>
    <s v="M-Class"/>
    <n v="2014"/>
    <x v="3"/>
    <n v="157000"/>
    <x v="1"/>
    <n v="1"/>
    <x v="1"/>
    <x v="0"/>
    <x v="0"/>
    <s v="Mercedes-Benz M-Class ML 250 CDI, 2014, Diesel"/>
    <x v="127"/>
    <x v="127"/>
    <n v="11"/>
  </r>
  <r>
    <x v="0"/>
    <s v="VentoTest"/>
    <n v="2013"/>
    <x v="14"/>
    <n v="113000"/>
    <x v="1"/>
    <n v="1"/>
    <x v="1"/>
    <x v="2"/>
    <x v="0"/>
    <s v="Volkswagen Vento 2013 CNG &amp; Hybrids 113000 Km Driven"/>
    <x v="179"/>
    <x v="179"/>
    <n v="12"/>
  </r>
  <r>
    <x v="4"/>
    <s v="Camry"/>
    <n v="2015"/>
    <x v="9"/>
    <n v="160"/>
    <x v="1"/>
    <n v="1"/>
    <x v="1"/>
    <x v="2"/>
    <x v="0"/>
    <s v="Toyota Camry 2015 CNG &amp; Hybrids 161 Km Driven"/>
    <x v="635"/>
    <x v="635"/>
    <n v="10"/>
  </r>
  <r>
    <x v="8"/>
    <s v="A6"/>
    <n v="2014"/>
    <x v="3"/>
    <n v="16500"/>
    <x v="1"/>
    <n v="1"/>
    <x v="0"/>
    <x v="0"/>
    <x v="0"/>
    <s v="Audi A6 2.0 TDI Premium Plus, 2014, Diesel"/>
    <x v="325"/>
    <x v="325"/>
    <n v="11"/>
  </r>
  <r>
    <x v="11"/>
    <s v="Thar"/>
    <n v="2022"/>
    <x v="13"/>
    <n v="52000"/>
    <x v="0"/>
    <n v="0"/>
    <x v="0"/>
    <x v="0"/>
    <x v="1"/>
    <s v="Mahindra Thar LX Hard Top Diesel MT 4WD, 2022, Diesel"/>
    <x v="133"/>
    <x v="133"/>
    <n v="3"/>
  </r>
  <r>
    <x v="5"/>
    <s v="Elantra"/>
    <n v="2014"/>
    <x v="3"/>
    <n v="102000"/>
    <x v="1"/>
    <n v="1"/>
    <x v="1"/>
    <x v="1"/>
    <x v="0"/>
    <s v="Hyundai Elantra 2012-2015 SX AT, 2014, Petrol"/>
    <x v="52"/>
    <x v="52"/>
    <n v="11"/>
  </r>
  <r>
    <x v="19"/>
    <s v="Linea"/>
    <n v="2012"/>
    <x v="6"/>
    <n v="65000"/>
    <x v="0"/>
    <n v="0"/>
    <x v="1"/>
    <x v="0"/>
    <x v="0"/>
    <s v="Fiat Linea 1.3 Multijet Dynamic, 2012, Diesel"/>
    <x v="185"/>
    <x v="185"/>
    <n v="13"/>
  </r>
  <r>
    <x v="1"/>
    <s v="Wagon-R"/>
    <n v="2015"/>
    <x v="9"/>
    <n v="123000"/>
    <x v="0"/>
    <n v="0"/>
    <x v="1"/>
    <x v="1"/>
    <x v="0"/>
    <s v="Maruti Suzuki Wagon R VXI, 2015, Petrol"/>
    <x v="179"/>
    <x v="179"/>
    <n v="10"/>
  </r>
  <r>
    <x v="8"/>
    <s v="A4"/>
    <n v="2014"/>
    <x v="3"/>
    <n v="80000"/>
    <x v="1"/>
    <n v="1"/>
    <x v="0"/>
    <x v="0"/>
    <x v="0"/>
    <s v="Audi A4 2.0 35 TDI S Line, 2014, Diesel"/>
    <x v="81"/>
    <x v="81"/>
    <n v="11"/>
  </r>
  <r>
    <x v="5"/>
    <s v="Creta"/>
    <n v="2019"/>
    <x v="2"/>
    <n v="75000"/>
    <x v="1"/>
    <n v="1"/>
    <x v="0"/>
    <x v="0"/>
    <x v="0"/>
    <s v="Hyundai Creta 1.6 CRDi AT SX Plus, 2019, Diesel"/>
    <x v="79"/>
    <x v="79"/>
    <n v="6"/>
  </r>
  <r>
    <x v="3"/>
    <s v="Ecosport"/>
    <n v="2017"/>
    <x v="1"/>
    <n v="99000"/>
    <x v="0"/>
    <n v="0"/>
    <x v="0"/>
    <x v="0"/>
    <x v="0"/>
    <s v="Ford Ecosport 1.5 Diesel Titanium Plus, 2017, Diesel"/>
    <x v="90"/>
    <x v="90"/>
    <n v="8"/>
  </r>
  <r>
    <x v="11"/>
    <s v="Bolero"/>
    <n v="2017"/>
    <x v="1"/>
    <n v="82000"/>
    <x v="0"/>
    <n v="0"/>
    <x v="0"/>
    <x v="0"/>
    <x v="1"/>
    <s v="Mahindra Bolero 1.5 Power Plus SLX, 2017, Diesel"/>
    <x v="58"/>
    <x v="58"/>
    <n v="8"/>
  </r>
  <r>
    <x v="5"/>
    <s v="Venue"/>
    <n v="2020"/>
    <x v="4"/>
    <n v="23000"/>
    <x v="0"/>
    <n v="0"/>
    <x v="0"/>
    <x v="1"/>
    <x v="0"/>
    <s v="Hyundai Venue, 2020, Petrol"/>
    <x v="154"/>
    <x v="154"/>
    <n v="5"/>
  </r>
  <r>
    <x v="8"/>
    <s v="A4"/>
    <n v="2013"/>
    <x v="14"/>
    <n v="78649"/>
    <x v="1"/>
    <n v="1"/>
    <x v="1"/>
    <x v="0"/>
    <x v="0"/>
    <s v="Audi A4 2013 Diesel Good Condition 78649 Low KM Running"/>
    <x v="161"/>
    <x v="161"/>
    <n v="12"/>
  </r>
  <r>
    <x v="1"/>
    <s v="Eeco"/>
    <n v="2024"/>
    <x v="17"/>
    <n v="25000"/>
    <x v="1"/>
    <n v="1"/>
    <x v="0"/>
    <x v="2"/>
    <x v="0"/>
    <s v="Maruti Suzuki Eeco 2024"/>
    <x v="62"/>
    <x v="62"/>
    <n v="1"/>
  </r>
  <r>
    <x v="4"/>
    <s v="Corolla Altis"/>
    <n v="2015"/>
    <x v="9"/>
    <n v="83652"/>
    <x v="0"/>
    <n v="0"/>
    <x v="1"/>
    <x v="2"/>
    <x v="0"/>
    <s v="Toyota Corolla Altis 1.8 G L CNG, 2015, CNG &amp; Hybrids"/>
    <x v="52"/>
    <x v="52"/>
    <n v="10"/>
  </r>
  <r>
    <x v="1"/>
    <s v="Baleno"/>
    <n v="2020"/>
    <x v="4"/>
    <n v="37800"/>
    <x v="0"/>
    <n v="0"/>
    <x v="0"/>
    <x v="1"/>
    <x v="0"/>
    <s v="Maruti Suzuki Baleno, 2020, Petrol"/>
    <x v="354"/>
    <x v="354"/>
    <n v="5"/>
  </r>
  <r>
    <x v="13"/>
    <s v="Tiago"/>
    <n v="2020"/>
    <x v="4"/>
    <n v="58000"/>
    <x v="1"/>
    <n v="1"/>
    <x v="0"/>
    <x v="2"/>
    <x v="0"/>
    <s v="Tata Tiago 1.2 Revotron XZA Plus AMT, 2020, CNG &amp; Hybrids"/>
    <x v="183"/>
    <x v="183"/>
    <n v="5"/>
  </r>
  <r>
    <x v="5"/>
    <s v="Grand i10"/>
    <n v="2015"/>
    <x v="9"/>
    <n v="54000"/>
    <x v="1"/>
    <n v="1"/>
    <x v="0"/>
    <x v="2"/>
    <x v="0"/>
    <s v="Hyundai Grand i10 2013-2016 Asta AT CNG, 2015, CNG &amp; Hybrids"/>
    <x v="216"/>
    <x v="216"/>
    <n v="10"/>
  </r>
  <r>
    <x v="4"/>
    <s v="Innova"/>
    <n v="2009"/>
    <x v="16"/>
    <n v="98000"/>
    <x v="0"/>
    <n v="0"/>
    <x v="1"/>
    <x v="0"/>
    <x v="0"/>
    <s v="Toyota Innova 2.5 V 7 STR, 2009, Diesel"/>
    <x v="354"/>
    <x v="354"/>
    <n v="16"/>
  </r>
  <r>
    <x v="1"/>
    <s v="Ciaz"/>
    <n v="2018"/>
    <x v="5"/>
    <n v="72386"/>
    <x v="1"/>
    <n v="1"/>
    <x v="0"/>
    <x v="2"/>
    <x v="2"/>
    <s v="Maruti Suzuki Ciaz Delta Automatic, 2018, CNG &amp; Hybrids"/>
    <x v="32"/>
    <x v="32"/>
    <n v="7"/>
  </r>
  <r>
    <x v="11"/>
    <s v="XUV500"/>
    <n v="2012"/>
    <x v="6"/>
    <n v="142000"/>
    <x v="0"/>
    <n v="0"/>
    <x v="1"/>
    <x v="0"/>
    <x v="0"/>
    <s v="Mahindra XUV500 W8, 2012, Diesel"/>
    <x v="370"/>
    <x v="370"/>
    <n v="13"/>
  </r>
  <r>
    <x v="4"/>
    <s v="Camry"/>
    <n v="2016"/>
    <x v="8"/>
    <n v="130000"/>
    <x v="1"/>
    <n v="1"/>
    <x v="1"/>
    <x v="2"/>
    <x v="0"/>
    <s v="Toyota Camry Hybrid 2.5, 2016, CNG &amp; Hybrids"/>
    <x v="127"/>
    <x v="127"/>
    <n v="9"/>
  </r>
  <r>
    <x v="12"/>
    <s v="M-Class"/>
    <n v="2014"/>
    <x v="3"/>
    <n v="105000"/>
    <x v="1"/>
    <n v="1"/>
    <x v="0"/>
    <x v="0"/>
    <x v="0"/>
    <s v="Mercedes-Benz M-Class ML 250 CDI, 2014, Diesel"/>
    <x v="195"/>
    <x v="195"/>
    <n v="11"/>
  </r>
  <r>
    <x v="7"/>
    <s v="WRV"/>
    <n v="2017"/>
    <x v="1"/>
    <n v="88000"/>
    <x v="0"/>
    <n v="0"/>
    <x v="1"/>
    <x v="0"/>
    <x v="0"/>
    <s v="Honda WR-V 1.5 VX i-DTEC, 2017, Diesel"/>
    <x v="129"/>
    <x v="129"/>
    <n v="8"/>
  </r>
  <r>
    <x v="11"/>
    <s v="Thar"/>
    <n v="2022"/>
    <x v="13"/>
    <n v="60000"/>
    <x v="1"/>
    <n v="1"/>
    <x v="0"/>
    <x v="0"/>
    <x v="0"/>
    <s v="Mahindra Thar, 2022, Diesel"/>
    <x v="669"/>
    <x v="669"/>
    <n v="3"/>
  </r>
  <r>
    <x v="1"/>
    <s v="Wagon-R"/>
    <n v="2011"/>
    <x v="10"/>
    <n v="65000"/>
    <x v="0"/>
    <n v="0"/>
    <x v="0"/>
    <x v="2"/>
    <x v="0"/>
    <s v="Maruti Suzuki Wagon R 2011 CNG &amp; Hybrids Good Condition"/>
    <x v="211"/>
    <x v="211"/>
    <n v="14"/>
  </r>
  <r>
    <x v="1"/>
    <s v="Ertiga"/>
    <n v="2021"/>
    <x v="11"/>
    <n v="53000"/>
    <x v="1"/>
    <n v="1"/>
    <x v="1"/>
    <x v="2"/>
    <x v="0"/>
    <s v="Maruti Suzuki Ertiga 2021 CNG &amp; petrol 53000 Km Driven"/>
    <x v="175"/>
    <x v="175"/>
    <n v="4"/>
  </r>
  <r>
    <x v="5"/>
    <s v="Verna"/>
    <n v="2019"/>
    <x v="2"/>
    <n v="47500"/>
    <x v="1"/>
    <n v="1"/>
    <x v="1"/>
    <x v="2"/>
    <x v="0"/>
    <s v="Hyundai Verna SX(O) Petrol AT, 2019, CNG &amp; Hybrids"/>
    <x v="11"/>
    <x v="11"/>
    <n v="6"/>
  </r>
  <r>
    <x v="5"/>
    <s v="Aura"/>
    <n v="2021"/>
    <x v="11"/>
    <n v="43000"/>
    <x v="1"/>
    <n v="1"/>
    <x v="0"/>
    <x v="2"/>
    <x v="0"/>
    <s v="Hyundai Aura 1.2 S CNG, 2021, CNG &amp; Hybrids"/>
    <x v="154"/>
    <x v="154"/>
    <n v="4"/>
  </r>
  <r>
    <x v="5"/>
    <s v="Creta"/>
    <n v="2017"/>
    <x v="1"/>
    <n v="63441"/>
    <x v="1"/>
    <n v="1"/>
    <x v="0"/>
    <x v="1"/>
    <x v="0"/>
    <s v="Hyundai Creta 1.6 VTVT AT SX Plus, 2017, Petrol"/>
    <x v="175"/>
    <x v="175"/>
    <n v="8"/>
  </r>
  <r>
    <x v="7"/>
    <s v="City"/>
    <n v="2019"/>
    <x v="2"/>
    <n v="55000"/>
    <x v="0"/>
    <n v="0"/>
    <x v="0"/>
    <x v="2"/>
    <x v="0"/>
    <s v="Honda City V MT Exclusive, 2019, CNG &amp; Hybrids"/>
    <x v="234"/>
    <x v="234"/>
    <n v="6"/>
  </r>
  <r>
    <x v="7"/>
    <s v="City"/>
    <n v="2014"/>
    <x v="3"/>
    <n v="93000"/>
    <x v="1"/>
    <n v="1"/>
    <x v="0"/>
    <x v="2"/>
    <x v="1"/>
    <s v="Honda City 2014 CNG &amp; Hybrids 93000 Km Driven well maintained."/>
    <x v="11"/>
    <x v="11"/>
    <n v="11"/>
  </r>
  <r>
    <x v="5"/>
    <s v="Grand i10"/>
    <n v="2017"/>
    <x v="1"/>
    <n v="66000"/>
    <x v="1"/>
    <n v="1"/>
    <x v="0"/>
    <x v="1"/>
    <x v="1"/>
    <s v="Hyundai Grand i10 1.2 Sportz at, 2017, Petrol"/>
    <x v="147"/>
    <x v="147"/>
    <n v="8"/>
  </r>
  <r>
    <x v="5"/>
    <s v="i20"/>
    <n v="2019"/>
    <x v="2"/>
    <n v="78000"/>
    <x v="1"/>
    <n v="1"/>
    <x v="0"/>
    <x v="2"/>
    <x v="0"/>
    <s v="Hyundai i20 2019 CNG &amp; Hybrids 84000 Km Driven full automatic"/>
    <x v="77"/>
    <x v="77"/>
    <n v="6"/>
  </r>
  <r>
    <x v="21"/>
    <s v="Magnite"/>
    <n v="2022"/>
    <x v="13"/>
    <n v="30000"/>
    <x v="1"/>
    <n v="1"/>
    <x v="1"/>
    <x v="1"/>
    <x v="0"/>
    <s v="Nissan Magnite 2022 Petrol Well Maintained."/>
    <x v="81"/>
    <x v="81"/>
    <n v="3"/>
  </r>
  <r>
    <x v="7"/>
    <s v="Amaze"/>
    <n v="2015"/>
    <x v="9"/>
    <n v="48000"/>
    <x v="0"/>
    <n v="0"/>
    <x v="1"/>
    <x v="1"/>
    <x v="0"/>
    <s v="Honda Amaze SX i VTEC, 2015, Petrol"/>
    <x v="51"/>
    <x v="51"/>
    <n v="10"/>
  </r>
  <r>
    <x v="1"/>
    <s v="maruti-suzuki-dzire"/>
    <n v="2021"/>
    <x v="11"/>
    <n v="50000"/>
    <x v="0"/>
    <n v="0"/>
    <x v="0"/>
    <x v="2"/>
    <x v="0"/>
    <s v="Maruti Suzuki Dzire 1.2 Tour S CNG, 2021, CNG &amp; Hybrids"/>
    <x v="360"/>
    <x v="360"/>
    <n v="4"/>
  </r>
  <r>
    <x v="5"/>
    <s v="i20"/>
    <n v="2010"/>
    <x v="0"/>
    <n v="64000"/>
    <x v="0"/>
    <n v="0"/>
    <x v="1"/>
    <x v="1"/>
    <x v="0"/>
    <s v="Hyundai i20 Magna Plus, 2010, Petrol"/>
    <x v="185"/>
    <x v="185"/>
    <n v="15"/>
  </r>
  <r>
    <x v="5"/>
    <s v="Verna"/>
    <n v="2014"/>
    <x v="3"/>
    <n v="80000"/>
    <x v="0"/>
    <n v="0"/>
    <x v="0"/>
    <x v="0"/>
    <x v="0"/>
    <s v="Hyundai Verna CRDi 1.6 SX, 2014, Diesel"/>
    <x v="53"/>
    <x v="53"/>
    <n v="11"/>
  </r>
  <r>
    <x v="1"/>
    <s v="Ertiga"/>
    <n v="2019"/>
    <x v="2"/>
    <n v="71000"/>
    <x v="0"/>
    <n v="0"/>
    <x v="1"/>
    <x v="0"/>
    <x v="0"/>
    <s v="Maruti Suzuki Ertiga ZDI+ SHVS, 2019, Diesel"/>
    <x v="304"/>
    <x v="304"/>
    <n v="6"/>
  </r>
  <r>
    <x v="5"/>
    <s v="Xcent Prime"/>
    <n v="2018"/>
    <x v="5"/>
    <n v="105000"/>
    <x v="1"/>
    <n v="1"/>
    <x v="1"/>
    <x v="2"/>
    <x v="0"/>
    <s v="Hyundai Xcent Prime 2018 CNG &amp; Hybrids 105000 Km Driven"/>
    <x v="99"/>
    <x v="99"/>
    <n v="7"/>
  </r>
  <r>
    <x v="11"/>
    <s v="XUV500"/>
    <n v="2011"/>
    <x v="10"/>
    <n v="95000"/>
    <x v="0"/>
    <n v="0"/>
    <x v="1"/>
    <x v="0"/>
    <x v="0"/>
    <s v="Mahindra XUV500 W8, 2011, Diesel"/>
    <x v="32"/>
    <x v="32"/>
    <n v="14"/>
  </r>
  <r>
    <x v="5"/>
    <s v="Grand i10"/>
    <n v="2018"/>
    <x v="5"/>
    <n v="50000"/>
    <x v="0"/>
    <n v="0"/>
    <x v="1"/>
    <x v="1"/>
    <x v="1"/>
    <s v="Hyundai Grand i10, 2018, Petrol"/>
    <x v="56"/>
    <x v="56"/>
    <n v="7"/>
  </r>
  <r>
    <x v="17"/>
    <s v="S60"/>
    <n v="2017"/>
    <x v="1"/>
    <n v="85000"/>
    <x v="1"/>
    <n v="1"/>
    <x v="1"/>
    <x v="0"/>
    <x v="0"/>
    <s v="Volvo S60 Cross Country, 2017, Diesel"/>
    <x v="238"/>
    <x v="238"/>
    <n v="8"/>
  </r>
  <r>
    <x v="1"/>
    <s v="Swift"/>
    <n v="2015"/>
    <x v="9"/>
    <n v="39000"/>
    <x v="0"/>
    <n v="0"/>
    <x v="0"/>
    <x v="1"/>
    <x v="0"/>
    <s v="Maruti Suzuki Swift VXI Glory Limited Edition, 2015, Petrol"/>
    <x v="215"/>
    <x v="215"/>
    <n v="10"/>
  </r>
  <r>
    <x v="6"/>
    <s v="Seltos"/>
    <n v="2020"/>
    <x v="4"/>
    <n v="45759"/>
    <x v="1"/>
    <n v="1"/>
    <x v="0"/>
    <x v="1"/>
    <x v="0"/>
    <s v="Kia Seltos 1.4 GTX+ MT, 2020, Petrol"/>
    <x v="670"/>
    <x v="670"/>
    <n v="5"/>
  </r>
  <r>
    <x v="5"/>
    <s v="EON"/>
    <n v="2013"/>
    <x v="14"/>
    <n v="41258"/>
    <x v="0"/>
    <n v="0"/>
    <x v="1"/>
    <x v="1"/>
    <x v="0"/>
    <s v="Hyundai EON Era +, 2013, Petrol"/>
    <x v="219"/>
    <x v="219"/>
    <n v="12"/>
  </r>
  <r>
    <x v="1"/>
    <s v="Ertiga"/>
    <n v="2013"/>
    <x v="14"/>
    <n v="120000"/>
    <x v="0"/>
    <n v="0"/>
    <x v="1"/>
    <x v="2"/>
    <x v="0"/>
    <s v="Maruti Suzuki Ertiga CNG &amp; Hybrids 120000 Km Driven"/>
    <x v="179"/>
    <x v="179"/>
    <n v="12"/>
  </r>
  <r>
    <x v="1"/>
    <s v="Wagon-R"/>
    <n v="2014"/>
    <x v="3"/>
    <n v="95000"/>
    <x v="0"/>
    <n v="0"/>
    <x v="1"/>
    <x v="2"/>
    <x v="0"/>
    <s v="Maruti Suzuki Wagon R LXI 1.0, 2014, CNG &amp; Hybrids"/>
    <x v="190"/>
    <x v="190"/>
    <n v="11"/>
  </r>
  <r>
    <x v="21"/>
    <s v="Micra Active"/>
    <n v="2013"/>
    <x v="14"/>
    <n v="98530"/>
    <x v="0"/>
    <n v="0"/>
    <x v="0"/>
    <x v="1"/>
    <x v="0"/>
    <s v="Nissan Micra Active, 2013, Petrol"/>
    <x v="57"/>
    <x v="57"/>
    <n v="12"/>
  </r>
  <r>
    <x v="7"/>
    <s v="City"/>
    <n v="2017"/>
    <x v="1"/>
    <n v="75000"/>
    <x v="1"/>
    <n v="1"/>
    <x v="1"/>
    <x v="1"/>
    <x v="0"/>
    <s v="Honda City i-VTEC CVT V, 2017, Petrol"/>
    <x v="36"/>
    <x v="36"/>
    <n v="8"/>
  </r>
  <r>
    <x v="13"/>
    <s v="Altroz"/>
    <n v="2022"/>
    <x v="13"/>
    <n v="12000"/>
    <x v="0"/>
    <n v="0"/>
    <x v="0"/>
    <x v="1"/>
    <x v="0"/>
    <s v="Tata Altroz 1.2 XM Plus, 2022, Petrol"/>
    <x v="404"/>
    <x v="404"/>
    <n v="3"/>
  </r>
  <r>
    <x v="4"/>
    <s v="Corolla Altis"/>
    <n v="2011"/>
    <x v="10"/>
    <n v="81000"/>
    <x v="1"/>
    <n v="1"/>
    <x v="1"/>
    <x v="2"/>
    <x v="0"/>
    <s v="Toyota Corolla Altis VL AT, 2011, CNG &amp; Hybrids"/>
    <x v="51"/>
    <x v="51"/>
    <n v="14"/>
  </r>
  <r>
    <x v="1"/>
    <s v="Wagon-R"/>
    <n v="2018"/>
    <x v="5"/>
    <n v="114000"/>
    <x v="0"/>
    <n v="0"/>
    <x v="1"/>
    <x v="2"/>
    <x v="0"/>
    <s v="Maruti Suzuki Wagon R 2018"/>
    <x v="34"/>
    <x v="34"/>
    <n v="7"/>
  </r>
  <r>
    <x v="1"/>
    <s v="Omni"/>
    <n v="2007"/>
    <x v="7"/>
    <n v="75000"/>
    <x v="1"/>
    <n v="1"/>
    <x v="0"/>
    <x v="2"/>
    <x v="0"/>
    <s v="Maruti Suzuki Omni 2007 CNG &amp; Hybrids 75000 Km Driven"/>
    <x v="671"/>
    <x v="671"/>
    <n v="18"/>
  </r>
  <r>
    <x v="4"/>
    <s v="Fortuner"/>
    <n v="2011"/>
    <x v="10"/>
    <n v="89000"/>
    <x v="0"/>
    <n v="0"/>
    <x v="1"/>
    <x v="0"/>
    <x v="0"/>
    <s v="Toyota Fortuner 2011 Diesel 89000 Km Driven"/>
    <x v="16"/>
    <x v="16"/>
    <n v="14"/>
  </r>
  <r>
    <x v="0"/>
    <s v="Ameo"/>
    <n v="2017"/>
    <x v="1"/>
    <n v="51000"/>
    <x v="0"/>
    <n v="0"/>
    <x v="1"/>
    <x v="1"/>
    <x v="0"/>
    <s v="Volkswagen Ameo 1.2 MPI Comfortline, 2017, Petrol"/>
    <x v="76"/>
    <x v="76"/>
    <n v="8"/>
  </r>
  <r>
    <x v="21"/>
    <s v="Micra"/>
    <n v="2017"/>
    <x v="1"/>
    <n v="75000"/>
    <x v="1"/>
    <n v="1"/>
    <x v="1"/>
    <x v="2"/>
    <x v="0"/>
    <s v="Nissan Micra 2017 CNG &amp; Hybrids 48000 Km Driven"/>
    <x v="34"/>
    <x v="34"/>
    <n v="8"/>
  </r>
  <r>
    <x v="1"/>
    <s v="Swift"/>
    <n v="2015"/>
    <x v="9"/>
    <n v="65000"/>
    <x v="0"/>
    <n v="0"/>
    <x v="0"/>
    <x v="2"/>
    <x v="2"/>
    <s v="Maruti Suzuki Swift LXI, 2015, CNG &amp; Hybrids"/>
    <x v="93"/>
    <x v="93"/>
    <n v="10"/>
  </r>
  <r>
    <x v="14"/>
    <s v="Rapid"/>
    <n v="2015"/>
    <x v="9"/>
    <n v="77000"/>
    <x v="1"/>
    <n v="1"/>
    <x v="1"/>
    <x v="0"/>
    <x v="0"/>
    <s v="Skoda Rapid 2013-2016 1.5 TDI AT Ambition Plus, 2015, Diesel"/>
    <x v="6"/>
    <x v="6"/>
    <n v="10"/>
  </r>
  <r>
    <x v="1"/>
    <s v="Wagon-R"/>
    <n v="2016"/>
    <x v="8"/>
    <n v="75000"/>
    <x v="0"/>
    <n v="0"/>
    <x v="0"/>
    <x v="2"/>
    <x v="0"/>
    <s v="Maruti Suzuki Wagon R CNG LXI, 2016, CNG &amp; Hybrids"/>
    <x v="19"/>
    <x v="19"/>
    <n v="9"/>
  </r>
  <r>
    <x v="9"/>
    <s v="Triber"/>
    <n v="2021"/>
    <x v="11"/>
    <n v="36250"/>
    <x v="0"/>
    <n v="0"/>
    <x v="0"/>
    <x v="1"/>
    <x v="0"/>
    <s v="Renault Triber RXZ, 2021, Petrol"/>
    <x v="52"/>
    <x v="52"/>
    <n v="4"/>
  </r>
  <r>
    <x v="5"/>
    <s v="i10"/>
    <n v="2010"/>
    <x v="0"/>
    <n v="105000"/>
    <x v="0"/>
    <n v="0"/>
    <x v="1"/>
    <x v="1"/>
    <x v="0"/>
    <s v="i10 in mint condition for sale."/>
    <x v="402"/>
    <x v="402"/>
    <n v="15"/>
  </r>
  <r>
    <x v="1"/>
    <s v="Swift-Dzire"/>
    <n v="2017"/>
    <x v="1"/>
    <n v="124000"/>
    <x v="0"/>
    <n v="0"/>
    <x v="1"/>
    <x v="0"/>
    <x v="0"/>
    <s v="Maruti Suzuki Swift Dzire 2017 Diesel 124000 Km Driven"/>
    <x v="139"/>
    <x v="139"/>
    <n v="8"/>
  </r>
  <r>
    <x v="11"/>
    <s v="Thar"/>
    <n v="2022"/>
    <x v="13"/>
    <n v="40000"/>
    <x v="0"/>
    <n v="0"/>
    <x v="0"/>
    <x v="0"/>
    <x v="0"/>
    <s v="Mahindra Thar LX Hard Top Diesel MT 4WD, 2022, Diesel"/>
    <x v="530"/>
    <x v="530"/>
    <n v="3"/>
  </r>
  <r>
    <x v="4"/>
    <s v="Etios Liva"/>
    <n v="2016"/>
    <x v="8"/>
    <n v="110000"/>
    <x v="0"/>
    <n v="0"/>
    <x v="1"/>
    <x v="1"/>
    <x v="0"/>
    <s v="Toyota Etios Liva 2016"/>
    <x v="256"/>
    <x v="256"/>
    <n v="9"/>
  </r>
  <r>
    <x v="5"/>
    <s v="Xcent Prime"/>
    <n v="2018"/>
    <x v="5"/>
    <n v="66200"/>
    <x v="0"/>
    <n v="0"/>
    <x v="1"/>
    <x v="2"/>
    <x v="0"/>
    <s v="Hyundai Xcent Prime 2018 CNG  Only Running \n66200 Km Driven"/>
    <x v="174"/>
    <x v="174"/>
    <n v="7"/>
  </r>
  <r>
    <x v="1"/>
    <s v="Wagon-R"/>
    <n v="2017"/>
    <x v="1"/>
    <n v="53000"/>
    <x v="1"/>
    <n v="1"/>
    <x v="0"/>
    <x v="2"/>
    <x v="0"/>
    <s v="Maruti Suzuki Wagon R AMT VXI, 2017, CNG &amp; Hybrids"/>
    <x v="29"/>
    <x v="29"/>
    <n v="8"/>
  </r>
  <r>
    <x v="21"/>
    <s v="Sunny"/>
    <n v="2013"/>
    <x v="14"/>
    <n v="70000"/>
    <x v="0"/>
    <n v="0"/>
    <x v="0"/>
    <x v="0"/>
    <x v="0"/>
    <s v="Nissan Sunny Diesel XL, 2013, Diesel"/>
    <x v="174"/>
    <x v="174"/>
    <n v="12"/>
  </r>
  <r>
    <x v="1"/>
    <s v="Ertiga"/>
    <n v="2022"/>
    <x v="13"/>
    <n v="54000"/>
    <x v="0"/>
    <n v="0"/>
    <x v="0"/>
    <x v="2"/>
    <x v="0"/>
    <s v="Maruti Suzuki Ertiga 2022-2023 VXI CNG, 2022, CNG &amp; Hybrids"/>
    <x v="42"/>
    <x v="42"/>
    <n v="3"/>
  </r>
  <r>
    <x v="5"/>
    <s v="Santro Xing"/>
    <n v="2014"/>
    <x v="3"/>
    <n v="81000"/>
    <x v="0"/>
    <n v="0"/>
    <x v="1"/>
    <x v="2"/>
    <x v="0"/>
    <s v="Hyundai Santro Xing 2014 CNG &amp; Hybrids 81000 Km Driven"/>
    <x v="327"/>
    <x v="327"/>
    <n v="11"/>
  </r>
  <r>
    <x v="1"/>
    <n v="800"/>
    <n v="2009"/>
    <x v="16"/>
    <n v="71000"/>
    <x v="0"/>
    <n v="0"/>
    <x v="1"/>
    <x v="1"/>
    <x v="0"/>
    <s v="Maruti Suzuki 800 AC, 2009, Petrol"/>
    <x v="166"/>
    <x v="166"/>
    <n v="16"/>
  </r>
  <r>
    <x v="5"/>
    <s v="Accent"/>
    <n v="2011"/>
    <x v="10"/>
    <n v="149000"/>
    <x v="1"/>
    <n v="1"/>
    <x v="1"/>
    <x v="2"/>
    <x v="0"/>
    <s v="Hyundai Accent 2011 CNG &amp; Hybrids 149000 Km Driven"/>
    <x v="67"/>
    <x v="67"/>
    <n v="14"/>
  </r>
  <r>
    <x v="9"/>
    <s v="KWID"/>
    <n v="2020"/>
    <x v="4"/>
    <n v="65000"/>
    <x v="0"/>
    <n v="0"/>
    <x v="0"/>
    <x v="1"/>
    <x v="1"/>
    <s v="RENAULT KWID RXT MT OPTIONAL FOR SALE 2020 MODEL"/>
    <x v="313"/>
    <x v="313"/>
    <n v="5"/>
  </r>
  <r>
    <x v="5"/>
    <s v="New i20"/>
    <n v="2010"/>
    <x v="0"/>
    <n v="55000"/>
    <x v="1"/>
    <n v="1"/>
    <x v="1"/>
    <x v="2"/>
    <x v="0"/>
    <s v="Hyundai New i20 2010 CNG &amp; Hybrids 55000 Km Driven"/>
    <x v="91"/>
    <x v="91"/>
    <n v="15"/>
  </r>
  <r>
    <x v="1"/>
    <s v="Ertiga"/>
    <n v="2015"/>
    <x v="9"/>
    <n v="125000"/>
    <x v="1"/>
    <n v="1"/>
    <x v="1"/>
    <x v="2"/>
    <x v="0"/>
    <s v="Maruti Suzuki Ertiga 2015 CNG &amp; Hybrids  125,000 Km Driven"/>
    <x v="75"/>
    <x v="75"/>
    <n v="10"/>
  </r>
  <r>
    <x v="11"/>
    <s v="KUV 100"/>
    <n v="2016"/>
    <x v="8"/>
    <n v="76000"/>
    <x v="0"/>
    <n v="0"/>
    <x v="0"/>
    <x v="0"/>
    <x v="0"/>
    <s v="Mahindra KUV 100 2016-2017 mFALCON D75 K4 Plus, 2016, Diesel"/>
    <x v="99"/>
    <x v="99"/>
    <n v="9"/>
  </r>
  <r>
    <x v="1"/>
    <s v="A-Star"/>
    <n v="2011"/>
    <x v="10"/>
    <n v="57327"/>
    <x v="1"/>
    <n v="1"/>
    <x v="1"/>
    <x v="2"/>
    <x v="0"/>
    <s v="Maruti Suzuki A-Star AT Vxi Aktiv, 2011, CNG &amp; Hybrids"/>
    <x v="236"/>
    <x v="236"/>
    <n v="14"/>
  </r>
  <r>
    <x v="5"/>
    <s v="New Santro"/>
    <n v="2019"/>
    <x v="2"/>
    <n v="41000"/>
    <x v="0"/>
    <n v="0"/>
    <x v="0"/>
    <x v="1"/>
    <x v="2"/>
    <s v="Hyundai New Santro  1.1 Sportz MT, 2019, Petrol"/>
    <x v="51"/>
    <x v="51"/>
    <n v="6"/>
  </r>
  <r>
    <x v="8"/>
    <s v="Q3"/>
    <n v="2015"/>
    <x v="9"/>
    <n v="50000"/>
    <x v="1"/>
    <n v="1"/>
    <x v="1"/>
    <x v="0"/>
    <x v="0"/>
    <s v="Audi Q3 2.0 TDI Quattro, 2015, Diesel"/>
    <x v="224"/>
    <x v="224"/>
    <n v="10"/>
  </r>
  <r>
    <x v="1"/>
    <s v="Ignis"/>
    <n v="2021"/>
    <x v="11"/>
    <n v="31000"/>
    <x v="0"/>
    <n v="0"/>
    <x v="0"/>
    <x v="1"/>
    <x v="0"/>
    <s v="Maruti Suzuki Ignis 1.3 AMT Alpha, 2021, Petrol"/>
    <x v="147"/>
    <x v="147"/>
    <n v="4"/>
  </r>
  <r>
    <x v="2"/>
    <s v="X1"/>
    <n v="2013"/>
    <x v="14"/>
    <n v="90000"/>
    <x v="1"/>
    <n v="1"/>
    <x v="1"/>
    <x v="0"/>
    <x v="0"/>
    <s v="BMW X1 2.0 SDRIVE 20D, 2013, Diesel"/>
    <x v="30"/>
    <x v="30"/>
    <n v="12"/>
  </r>
  <r>
    <x v="5"/>
    <s v="i10"/>
    <n v="2011"/>
    <x v="10"/>
    <n v="34799"/>
    <x v="0"/>
    <n v="0"/>
    <x v="0"/>
    <x v="1"/>
    <x v="0"/>
    <s v="Hyundai i10 Sportz 1.1L, 2011, Petrol"/>
    <x v="20"/>
    <x v="20"/>
    <n v="14"/>
  </r>
  <r>
    <x v="5"/>
    <s v="Grand i10"/>
    <n v="2016"/>
    <x v="8"/>
    <n v="65000"/>
    <x v="0"/>
    <n v="0"/>
    <x v="0"/>
    <x v="1"/>
    <x v="0"/>
    <s v="Hyundai Grand i10 Sportz 1.2 Kappa VTVT, 2016, Petrol"/>
    <x v="55"/>
    <x v="55"/>
    <n v="9"/>
  </r>
  <r>
    <x v="6"/>
    <s v="Seltos"/>
    <n v="2022"/>
    <x v="13"/>
    <n v="27300"/>
    <x v="1"/>
    <n v="1"/>
    <x v="1"/>
    <x v="1"/>
    <x v="0"/>
    <s v="Brand New - Kia Seltos 2022 Petrol 27000 Km Driven"/>
    <x v="97"/>
    <x v="97"/>
    <n v="3"/>
  </r>
  <r>
    <x v="1"/>
    <s v="Ertiga"/>
    <n v="2017"/>
    <x v="1"/>
    <n v="70000"/>
    <x v="1"/>
    <n v="1"/>
    <x v="0"/>
    <x v="1"/>
    <x v="0"/>
    <s v="Maruti Suzuki Ertiga VXI, 2017, Petrol"/>
    <x v="274"/>
    <x v="274"/>
    <n v="8"/>
  </r>
  <r>
    <x v="1"/>
    <s v="Wagon-R-1-0"/>
    <n v="2016"/>
    <x v="8"/>
    <n v="29750"/>
    <x v="0"/>
    <n v="0"/>
    <x v="1"/>
    <x v="2"/>
    <x v="0"/>
    <s v="Maruti Suzuki Wagon R 1.0 LXi CNG, 2016, CNG &amp; Hybrids"/>
    <x v="412"/>
    <x v="412"/>
    <n v="9"/>
  </r>
  <r>
    <x v="1"/>
    <s v="Swift-Dzire"/>
    <n v="2015"/>
    <x v="9"/>
    <n v="100000"/>
    <x v="1"/>
    <n v="1"/>
    <x v="1"/>
    <x v="2"/>
    <x v="0"/>
    <s v="Maruti Suzuki Swift Dzire 2015 CNG &amp; Hybrids 100000 Km Driven"/>
    <x v="39"/>
    <x v="39"/>
    <n v="10"/>
  </r>
  <r>
    <x v="0"/>
    <s v="Polo"/>
    <n v="2016"/>
    <x v="8"/>
    <n v="149000"/>
    <x v="0"/>
    <n v="0"/>
    <x v="1"/>
    <x v="0"/>
    <x v="0"/>
    <s v="Volkswagen Polo GT TDI Sport Edition, 2016, Diesel"/>
    <x v="27"/>
    <x v="27"/>
    <n v="9"/>
  </r>
  <r>
    <x v="5"/>
    <s v="Grand i10"/>
    <n v="2014"/>
    <x v="3"/>
    <n v="82310"/>
    <x v="0"/>
    <n v="0"/>
    <x v="1"/>
    <x v="1"/>
    <x v="0"/>
    <s v="Hyundai Grand i10 2014 Petrol Good Condition"/>
    <x v="137"/>
    <x v="137"/>
    <n v="11"/>
  </r>
  <r>
    <x v="21"/>
    <s v="Micra"/>
    <n v="2010"/>
    <x v="0"/>
    <n v="72900"/>
    <x v="0"/>
    <n v="0"/>
    <x v="0"/>
    <x v="2"/>
    <x v="0"/>
    <s v="Nissan Micra 2010-2012 XV Primo, 2010, CNG &amp; Hybrids"/>
    <x v="104"/>
    <x v="104"/>
    <n v="15"/>
  </r>
  <r>
    <x v="4"/>
    <s v="Corolla Altis"/>
    <n v="2013"/>
    <x v="14"/>
    <n v="120000"/>
    <x v="1"/>
    <n v="1"/>
    <x v="1"/>
    <x v="2"/>
    <x v="0"/>
    <s v="Absolutely well maintained car with excellent condition, petrol CNG"/>
    <x v="64"/>
    <x v="64"/>
    <n v="12"/>
  </r>
  <r>
    <x v="4"/>
    <s v="Corolla"/>
    <n v="2006"/>
    <x v="19"/>
    <n v="78374"/>
    <x v="0"/>
    <n v="0"/>
    <x v="1"/>
    <x v="2"/>
    <x v="1"/>
    <s v="Toyota Corolla LE XE, 2006, CNG &amp; Hybrids"/>
    <x v="166"/>
    <x v="166"/>
    <n v="19"/>
  </r>
  <r>
    <x v="1"/>
    <s v="Swift-Dzire"/>
    <n v="2018"/>
    <x v="5"/>
    <n v="128000"/>
    <x v="1"/>
    <n v="1"/>
    <x v="0"/>
    <x v="0"/>
    <x v="0"/>
    <s v="Maruti Suzuki Swift Dzire 2018"/>
    <x v="311"/>
    <x v="311"/>
    <n v="7"/>
  </r>
  <r>
    <x v="1"/>
    <s v="Alto-800"/>
    <n v="2016"/>
    <x v="8"/>
    <n v="80000"/>
    <x v="0"/>
    <n v="0"/>
    <x v="1"/>
    <x v="2"/>
    <x v="0"/>
    <s v="Maruti Suzuki Alto 800 2016 CNG &amp; Hybrids Good Condition"/>
    <x v="211"/>
    <x v="211"/>
    <n v="9"/>
  </r>
  <r>
    <x v="7"/>
    <s v="Brio"/>
    <n v="2013"/>
    <x v="14"/>
    <n v="46000"/>
    <x v="1"/>
    <n v="1"/>
    <x v="1"/>
    <x v="1"/>
    <x v="0"/>
    <s v="Honda Brio 2013-2016 VX AT, 2013, Petrol"/>
    <x v="158"/>
    <x v="158"/>
    <n v="12"/>
  </r>
  <r>
    <x v="4"/>
    <s v="Corolla Altis"/>
    <n v="2014"/>
    <x v="3"/>
    <n v="89000"/>
    <x v="0"/>
    <n v="0"/>
    <x v="0"/>
    <x v="0"/>
    <x v="0"/>
    <s v="Toyota Corolla Altis, 2014, Diesel"/>
    <x v="26"/>
    <x v="26"/>
    <n v="11"/>
  </r>
  <r>
    <x v="3"/>
    <s v="Ecosport"/>
    <n v="2016"/>
    <x v="8"/>
    <n v="81000"/>
    <x v="0"/>
    <n v="0"/>
    <x v="1"/>
    <x v="0"/>
    <x v="0"/>
    <s v="Ford Ecosport 1.5 TDCi Titanium Plus BE, 2016, Diesel"/>
    <x v="33"/>
    <x v="33"/>
    <n v="9"/>
  </r>
  <r>
    <x v="9"/>
    <s v="KWID"/>
    <n v="2017"/>
    <x v="1"/>
    <n v="61500"/>
    <x v="0"/>
    <n v="0"/>
    <x v="1"/>
    <x v="1"/>
    <x v="0"/>
    <s v="Renault KWID RXL 1.0, 2017, Petrol"/>
    <x v="174"/>
    <x v="174"/>
    <n v="8"/>
  </r>
  <r>
    <x v="1"/>
    <s v="Wagon R"/>
    <n v="2011"/>
    <x v="10"/>
    <n v="88000"/>
    <x v="0"/>
    <n v="0"/>
    <x v="1"/>
    <x v="2"/>
    <x v="0"/>
    <s v="Maruti Suzuki Wagon R 2010-2012 LXI CNG, 2011, CNG &amp; Hybrids"/>
    <x v="220"/>
    <x v="220"/>
    <n v="14"/>
  </r>
  <r>
    <x v="1"/>
    <s v="S-Presso"/>
    <n v="2019"/>
    <x v="2"/>
    <n v="59000"/>
    <x v="1"/>
    <n v="1"/>
    <x v="0"/>
    <x v="1"/>
    <x v="0"/>
    <s v="Maruti Suzuki S-Presso VXI Plus AMT, 2019, Petrol"/>
    <x v="183"/>
    <x v="183"/>
    <n v="6"/>
  </r>
  <r>
    <x v="1"/>
    <s v="Ertiga"/>
    <n v="2016"/>
    <x v="8"/>
    <n v="41000"/>
    <x v="0"/>
    <n v="0"/>
    <x v="1"/>
    <x v="1"/>
    <x v="0"/>
    <s v="Maruti Suzuki Ertiga 2016 Petrol 41000 Km Driven"/>
    <x v="81"/>
    <x v="81"/>
    <n v="9"/>
  </r>
  <r>
    <x v="21"/>
    <s v="Sunny"/>
    <n v="2014"/>
    <x v="3"/>
    <n v="98400"/>
    <x v="0"/>
    <n v="0"/>
    <x v="1"/>
    <x v="0"/>
    <x v="0"/>
    <s v="Nissan Sunny XL D, 2014, Diesel"/>
    <x v="20"/>
    <x v="20"/>
    <n v="11"/>
  </r>
  <r>
    <x v="1"/>
    <s v="Ciaz"/>
    <n v="2022"/>
    <x v="13"/>
    <n v="26000"/>
    <x v="1"/>
    <n v="1"/>
    <x v="1"/>
    <x v="1"/>
    <x v="0"/>
    <s v="Maruti Suzuki Ciaz automatic 2022 Petrol 26000 Km Driven  low klmtr"/>
    <x v="184"/>
    <x v="184"/>
    <n v="3"/>
  </r>
  <r>
    <x v="0"/>
    <s v="Polo"/>
    <n v="2011"/>
    <x v="10"/>
    <n v="65000"/>
    <x v="0"/>
    <n v="0"/>
    <x v="1"/>
    <x v="0"/>
    <x v="0"/>
    <s v="Volkswagen Polo COMFORTLINE 1.2L DIESEL, 2011, Diesel"/>
    <x v="7"/>
    <x v="7"/>
    <n v="14"/>
  </r>
  <r>
    <x v="5"/>
    <s v="New i20"/>
    <n v="2014"/>
    <x v="3"/>
    <n v="49000"/>
    <x v="0"/>
    <n v="0"/>
    <x v="1"/>
    <x v="2"/>
    <x v="0"/>
    <s v="Hyundai New i20 2015 CNG &amp; Hybrids 49000 Km Driven"/>
    <x v="64"/>
    <x v="64"/>
    <n v="11"/>
  </r>
  <r>
    <x v="13"/>
    <s v="Indigo Ecs"/>
    <n v="2016"/>
    <x v="8"/>
    <n v="15"/>
    <x v="1"/>
    <n v="1"/>
    <x v="0"/>
    <x v="2"/>
    <x v="0"/>
    <s v="Bechna hai"/>
    <x v="74"/>
    <x v="74"/>
    <n v="9"/>
  </r>
  <r>
    <x v="1"/>
    <s v="maruti-suzuki-dzire"/>
    <n v="2018"/>
    <x v="5"/>
    <n v="104000"/>
    <x v="1"/>
    <n v="1"/>
    <x v="0"/>
    <x v="0"/>
    <x v="1"/>
    <s v="Maruti Suzuki Dzire 2017-2020 ZDI AMT, 2018, Diesel"/>
    <x v="112"/>
    <x v="112"/>
    <n v="7"/>
  </r>
  <r>
    <x v="11"/>
    <s v="XUV500"/>
    <n v="2018"/>
    <x v="5"/>
    <n v="65000"/>
    <x v="0"/>
    <n v="0"/>
    <x v="0"/>
    <x v="0"/>
    <x v="1"/>
    <s v="Mahindra XUV500 W9 1.99, 2018, Diesel"/>
    <x v="672"/>
    <x v="672"/>
    <n v="7"/>
  </r>
  <r>
    <x v="7"/>
    <s v="City"/>
    <n v="2009"/>
    <x v="16"/>
    <n v="80000"/>
    <x v="1"/>
    <n v="1"/>
    <x v="1"/>
    <x v="2"/>
    <x v="0"/>
    <s v="Honda City V AT, 2009, CNG &amp; Hybrids"/>
    <x v="104"/>
    <x v="104"/>
    <n v="16"/>
  </r>
  <r>
    <x v="5"/>
    <s v="i20"/>
    <n v="2015"/>
    <x v="9"/>
    <n v="38000"/>
    <x v="0"/>
    <n v="0"/>
    <x v="0"/>
    <x v="1"/>
    <x v="0"/>
    <s v="Hyundai i20 2015-2017 Sportz 1.2, 2015, Petrol"/>
    <x v="33"/>
    <x v="33"/>
    <n v="10"/>
  </r>
  <r>
    <x v="4"/>
    <s v="Corolla Altis"/>
    <n v="2013"/>
    <x v="14"/>
    <n v="106000"/>
    <x v="1"/>
    <n v="1"/>
    <x v="1"/>
    <x v="2"/>
    <x v="0"/>
    <s v="Well Maintained Car"/>
    <x v="64"/>
    <x v="64"/>
    <n v="12"/>
  </r>
  <r>
    <x v="5"/>
    <s v="New Santro"/>
    <n v="2019"/>
    <x v="2"/>
    <n v="123000"/>
    <x v="1"/>
    <n v="1"/>
    <x v="0"/>
    <x v="2"/>
    <x v="0"/>
    <s v="Hyundai New Santro 2019 CNG &amp; Hybrids 123000 Km Driven"/>
    <x v="164"/>
    <x v="164"/>
    <n v="6"/>
  </r>
  <r>
    <x v="4"/>
    <s v="Innova"/>
    <n v="2015"/>
    <x v="9"/>
    <n v="160000"/>
    <x v="0"/>
    <n v="0"/>
    <x v="1"/>
    <x v="0"/>
    <x v="0"/>
    <s v="Toyota Innova 2015 Diesel Well Maintained"/>
    <x v="18"/>
    <x v="18"/>
    <n v="10"/>
  </r>
  <r>
    <x v="6"/>
    <s v="Sonet"/>
    <n v="2021"/>
    <x v="11"/>
    <n v="65000"/>
    <x v="1"/>
    <n v="1"/>
    <x v="0"/>
    <x v="0"/>
    <x v="0"/>
    <s v="Kia Sonet 1.5 HTK Plus Diesel AT, 2021, Diesel"/>
    <x v="161"/>
    <x v="161"/>
    <n v="4"/>
  </r>
  <r>
    <x v="1"/>
    <s v="Ertiga"/>
    <n v="2023"/>
    <x v="12"/>
    <n v="9990"/>
    <x v="1"/>
    <n v="1"/>
    <x v="0"/>
    <x v="2"/>
    <x v="0"/>
    <s v="Maruti Suzuki Ertiga 2023 CNG &amp; Hybrids"/>
    <x v="232"/>
    <x v="232"/>
    <n v="2"/>
  </r>
  <r>
    <x v="1"/>
    <s v="Swift-Dzire"/>
    <n v="2011"/>
    <x v="10"/>
    <n v="76000"/>
    <x v="0"/>
    <n v="0"/>
    <x v="0"/>
    <x v="2"/>
    <x v="0"/>
    <s v="Maruti Suzuki Swift Dzire LXI Option, 2011, CNG &amp; Hybrids"/>
    <x v="197"/>
    <x v="197"/>
    <n v="14"/>
  </r>
  <r>
    <x v="1"/>
    <s v="Baleno"/>
    <n v="2019"/>
    <x v="2"/>
    <n v="61000"/>
    <x v="1"/>
    <n v="1"/>
    <x v="0"/>
    <x v="1"/>
    <x v="0"/>
    <s v="Maruti Suzuki Baleno 1.2 CVT Alpha, 2019, Petrol"/>
    <x v="227"/>
    <x v="227"/>
    <n v="6"/>
  </r>
  <r>
    <x v="1"/>
    <s v="Ertiga"/>
    <n v="2017"/>
    <x v="1"/>
    <n v="50000"/>
    <x v="0"/>
    <n v="0"/>
    <x v="1"/>
    <x v="2"/>
    <x v="0"/>
    <s v="Maruti Suzuki Ertiga 2017,company fitted CNG 50000 Km Driven for sell"/>
    <x v="673"/>
    <x v="673"/>
    <n v="8"/>
  </r>
  <r>
    <x v="1"/>
    <s v="Wagon-R"/>
    <n v="2020"/>
    <x v="4"/>
    <n v="65874"/>
    <x v="0"/>
    <n v="0"/>
    <x v="1"/>
    <x v="2"/>
    <x v="0"/>
    <s v="Maruti Suzuki Wagon R LXI CNG, 2020, CNG &amp; Hybrids"/>
    <x v="22"/>
    <x v="22"/>
    <n v="5"/>
  </r>
  <r>
    <x v="1"/>
    <s v="Baleno"/>
    <n v="2018"/>
    <x v="5"/>
    <n v="72000"/>
    <x v="0"/>
    <n v="0"/>
    <x v="0"/>
    <x v="2"/>
    <x v="0"/>
    <s v="Maruti Suzuki Baleno Delta, 2018, CNG &amp; Hybrids"/>
    <x v="129"/>
    <x v="129"/>
    <n v="7"/>
  </r>
  <r>
    <x v="12"/>
    <s v="E-Class"/>
    <n v="2012"/>
    <x v="6"/>
    <n v="118000"/>
    <x v="1"/>
    <n v="1"/>
    <x v="1"/>
    <x v="0"/>
    <x v="0"/>
    <s v="Mercedes-Benz E-Class E 220 d, 2012, Diesel"/>
    <x v="11"/>
    <x v="11"/>
    <n v="13"/>
  </r>
  <r>
    <x v="1"/>
    <s v="Brezza"/>
    <n v="2020"/>
    <x v="4"/>
    <n v="95000"/>
    <x v="1"/>
    <n v="1"/>
    <x v="0"/>
    <x v="1"/>
    <x v="0"/>
    <s v="Maruti Suzuki Brezza 1.5 VXI AT SMART HYBRID, 2020, Petrol"/>
    <x v="303"/>
    <x v="303"/>
    <n v="5"/>
  </r>
  <r>
    <x v="4"/>
    <s v="Corolla Altis"/>
    <n v="2008"/>
    <x v="18"/>
    <n v="92000"/>
    <x v="1"/>
    <n v="1"/>
    <x v="1"/>
    <x v="2"/>
    <x v="0"/>
    <s v="Toyota Corolla Altis 2010-2013 VL, 2008, CNG &amp; Hybrids"/>
    <x v="401"/>
    <x v="401"/>
    <n v="17"/>
  </r>
  <r>
    <x v="1"/>
    <s v="Wagon-R"/>
    <n v="2012"/>
    <x v="6"/>
    <n v="110000"/>
    <x v="1"/>
    <n v="1"/>
    <x v="1"/>
    <x v="2"/>
    <x v="0"/>
    <s v="Maruti Suzuki Wagon R 2012 CNG &amp; Hybrids 110000 Km Driven"/>
    <x v="425"/>
    <x v="425"/>
    <n v="13"/>
  </r>
  <r>
    <x v="1"/>
    <s v="Wagon-R-1-0"/>
    <n v="2020"/>
    <x v="4"/>
    <n v="48963"/>
    <x v="0"/>
    <n v="0"/>
    <x v="0"/>
    <x v="2"/>
    <x v="0"/>
    <s v="Maruti Suzuki Wagon R 1.0 2019-2022 LXi CNG, 2020, CNG &amp; Hybrids"/>
    <x v="88"/>
    <x v="88"/>
    <n v="5"/>
  </r>
  <r>
    <x v="0"/>
    <s v="CrossPolo"/>
    <n v="2014"/>
    <x v="3"/>
    <n v="104600"/>
    <x v="0"/>
    <n v="0"/>
    <x v="1"/>
    <x v="0"/>
    <x v="0"/>
    <s v="Volkswagen CrossPolo 1.5 TDI, 2014, Diesel"/>
    <x v="183"/>
    <x v="183"/>
    <n v="11"/>
  </r>
  <r>
    <x v="5"/>
    <s v="i10"/>
    <n v="2010"/>
    <x v="0"/>
    <n v="80000"/>
    <x v="1"/>
    <n v="1"/>
    <x v="1"/>
    <x v="2"/>
    <x v="0"/>
    <s v="Hyundai i10 Sportz 1.2 Automatic Kappa2, 2010, CNG &amp; Hybrids"/>
    <x v="201"/>
    <x v="201"/>
    <n v="15"/>
  </r>
  <r>
    <x v="1"/>
    <s v="Vitara-Brezza"/>
    <n v="2019"/>
    <x v="2"/>
    <n v="65000"/>
    <x v="0"/>
    <n v="0"/>
    <x v="0"/>
    <x v="0"/>
    <x v="0"/>
    <s v="Maruti Suzuki Vitara Brezza 2017 Diesel 65000 Km Driven"/>
    <x v="200"/>
    <x v="200"/>
    <n v="6"/>
  </r>
  <r>
    <x v="1"/>
    <s v="Vitara Brezza"/>
    <n v="2017"/>
    <x v="1"/>
    <n v="94000"/>
    <x v="1"/>
    <n v="1"/>
    <x v="1"/>
    <x v="0"/>
    <x v="0"/>
    <s v="Maruti Suzuki Vitara Brezza VDi AMT, 2017, Diesel"/>
    <x v="108"/>
    <x v="108"/>
    <n v="8"/>
  </r>
  <r>
    <x v="14"/>
    <s v="Rapid"/>
    <n v="2017"/>
    <x v="1"/>
    <n v="83000"/>
    <x v="0"/>
    <n v="0"/>
    <x v="0"/>
    <x v="0"/>
    <x v="0"/>
    <s v="Skoda Rapid 1.5 TDI MT Style, 2017, Diesel"/>
    <x v="38"/>
    <x v="38"/>
    <n v="8"/>
  </r>
  <r>
    <x v="17"/>
    <s v="S60"/>
    <n v="2015"/>
    <x v="9"/>
    <n v="59000"/>
    <x v="1"/>
    <n v="1"/>
    <x v="0"/>
    <x v="0"/>
    <x v="0"/>
    <s v="Volvo S60 D5 Inscription, 2015, Diesel"/>
    <x v="16"/>
    <x v="16"/>
    <n v="10"/>
  </r>
  <r>
    <x v="7"/>
    <s v="Amaze"/>
    <n v="2015"/>
    <x v="9"/>
    <n v="102000"/>
    <x v="1"/>
    <n v="1"/>
    <x v="0"/>
    <x v="2"/>
    <x v="0"/>
    <s v="Honda Amaze 1.2 VX (O) AT i-VTEC, 2015, CNG &amp; Hybrids"/>
    <x v="55"/>
    <x v="55"/>
    <n v="10"/>
  </r>
  <r>
    <x v="1"/>
    <s v="Eeco"/>
    <n v="2017"/>
    <x v="1"/>
    <n v="142000"/>
    <x v="1"/>
    <n v="1"/>
    <x v="1"/>
    <x v="2"/>
    <x v="0"/>
    <s v="Maruti Suzuki Eeco CNG &amp; Hybrids Good Condition"/>
    <x v="76"/>
    <x v="76"/>
    <n v="8"/>
  </r>
  <r>
    <x v="5"/>
    <s v="Elantra"/>
    <n v="2017"/>
    <x v="1"/>
    <n v="84000"/>
    <x v="1"/>
    <n v="1"/>
    <x v="1"/>
    <x v="2"/>
    <x v="0"/>
    <s v="Hyundai Elantra 2.0 SX Option AT, 2017, CNG &amp; Hybrids"/>
    <x v="54"/>
    <x v="54"/>
    <n v="8"/>
  </r>
  <r>
    <x v="1"/>
    <s v="Ertiga"/>
    <n v="2015"/>
    <x v="9"/>
    <n v="5656"/>
    <x v="0"/>
    <n v="0"/>
    <x v="0"/>
    <x v="0"/>
    <x v="0"/>
    <s v="Maruti Suzuki Ertiga VDI, 2015, Diesel"/>
    <x v="39"/>
    <x v="39"/>
    <n v="10"/>
  </r>
  <r>
    <x v="7"/>
    <s v="Civic"/>
    <n v="2008"/>
    <x v="18"/>
    <n v="98000"/>
    <x v="1"/>
    <n v="1"/>
    <x v="1"/>
    <x v="1"/>
    <x v="0"/>
    <s v="Honda Civic 2008"/>
    <x v="179"/>
    <x v="179"/>
    <n v="17"/>
  </r>
  <r>
    <x v="3"/>
    <s v="Aspire"/>
    <n v="2018"/>
    <x v="5"/>
    <n v="32000"/>
    <x v="0"/>
    <n v="0"/>
    <x v="0"/>
    <x v="1"/>
    <x v="0"/>
    <s v="Ford Aspire 2018"/>
    <x v="33"/>
    <x v="33"/>
    <n v="7"/>
  </r>
  <r>
    <x v="7"/>
    <s v="Amaze"/>
    <n v="2019"/>
    <x v="2"/>
    <n v="30500"/>
    <x v="1"/>
    <n v="1"/>
    <x v="1"/>
    <x v="1"/>
    <x v="0"/>
    <s v="Honda Amaze V CVT Petrol, 2019, Petrol"/>
    <x v="674"/>
    <x v="674"/>
    <n v="6"/>
  </r>
  <r>
    <x v="5"/>
    <s v="Creta"/>
    <n v="2023"/>
    <x v="12"/>
    <n v="8394"/>
    <x v="0"/>
    <n v="0"/>
    <x v="0"/>
    <x v="1"/>
    <x v="4"/>
    <s v="Hyundai Creta 1.5 MPi SX Petrol IVT, 2023, Petrol"/>
    <x v="675"/>
    <x v="675"/>
    <n v="2"/>
  </r>
  <r>
    <x v="13"/>
    <s v="Safari"/>
    <n v="2010"/>
    <x v="0"/>
    <n v="60565"/>
    <x v="0"/>
    <n v="0"/>
    <x v="1"/>
    <x v="0"/>
    <x v="0"/>
    <s v="Tata Safari 2010 Diesel Good Condition"/>
    <x v="50"/>
    <x v="50"/>
    <n v="15"/>
  </r>
  <r>
    <x v="1"/>
    <s v="Celerio"/>
    <n v="2019"/>
    <x v="2"/>
    <n v="68000"/>
    <x v="0"/>
    <n v="0"/>
    <x v="1"/>
    <x v="2"/>
    <x v="1"/>
    <s v="Maruti Suzuki Celerio VXI, 2019, CNG &amp; Hybrids"/>
    <x v="119"/>
    <x v="119"/>
    <n v="6"/>
  </r>
  <r>
    <x v="5"/>
    <s v="Aura"/>
    <n v="2021"/>
    <x v="11"/>
    <n v="68000"/>
    <x v="0"/>
    <n v="0"/>
    <x v="0"/>
    <x v="2"/>
    <x v="0"/>
    <s v="Hyundai Aura 1.2 S CNG, 2021, CNG &amp; Hybrids"/>
    <x v="112"/>
    <x v="112"/>
    <n v="4"/>
  </r>
  <r>
    <x v="5"/>
    <s v="Grand i10"/>
    <n v="2019"/>
    <x v="2"/>
    <n v="49000"/>
    <x v="0"/>
    <n v="0"/>
    <x v="1"/>
    <x v="2"/>
    <x v="0"/>
    <s v="Hyundai Grand i10 1.2 Kappa Sportz, 2019, CNG &amp; Hybrids"/>
    <x v="122"/>
    <x v="122"/>
    <n v="6"/>
  </r>
  <r>
    <x v="8"/>
    <s v="Q3"/>
    <n v="2015"/>
    <x v="9"/>
    <n v="73000"/>
    <x v="1"/>
    <n v="1"/>
    <x v="0"/>
    <x v="0"/>
    <x v="0"/>
    <s v="Audi Q3 2015-2020 2.0 TDI, 2015, Diesel"/>
    <x v="379"/>
    <x v="379"/>
    <n v="10"/>
  </r>
  <r>
    <x v="4"/>
    <s v="Innova"/>
    <n v="2014"/>
    <x v="3"/>
    <n v="125000"/>
    <x v="0"/>
    <n v="0"/>
    <x v="1"/>
    <x v="0"/>
    <x v="0"/>
    <s v="Toyota Innova, 2014, Diesel"/>
    <x v="81"/>
    <x v="81"/>
    <n v="11"/>
  </r>
  <r>
    <x v="1"/>
    <s v="Eeco"/>
    <n v="2010"/>
    <x v="0"/>
    <n v="123300"/>
    <x v="1"/>
    <n v="1"/>
    <x v="1"/>
    <x v="2"/>
    <x v="0"/>
    <s v="Maruti Suzuki Eeco 2010 CNG &amp; Hybrids 123300 Km Driven"/>
    <x v="63"/>
    <x v="63"/>
    <n v="15"/>
  </r>
  <r>
    <x v="1"/>
    <s v="Swift"/>
    <n v="2018"/>
    <x v="5"/>
    <n v="79000"/>
    <x v="0"/>
    <n v="0"/>
    <x v="0"/>
    <x v="0"/>
    <x v="0"/>
    <s v="Maruti Suzuki Swift diesel 2018 nashik passing"/>
    <x v="311"/>
    <x v="311"/>
    <n v="7"/>
  </r>
  <r>
    <x v="1"/>
    <s v="Swift"/>
    <n v="2012"/>
    <x v="6"/>
    <n v="89000"/>
    <x v="0"/>
    <n v="0"/>
    <x v="0"/>
    <x v="0"/>
    <x v="0"/>
    <s v="Maruti Suzuki Swift 2012 Diesel 89000 Km Driven"/>
    <x v="676"/>
    <x v="676"/>
    <n v="13"/>
  </r>
  <r>
    <x v="1"/>
    <s v="Celerio"/>
    <n v="2019"/>
    <x v="2"/>
    <n v="78000"/>
    <x v="0"/>
    <n v="0"/>
    <x v="0"/>
    <x v="2"/>
    <x v="0"/>
    <s v="Maruti Suzuki Celerio LXI(O), 2019, CNG &amp; Hybrids"/>
    <x v="51"/>
    <x v="51"/>
    <n v="6"/>
  </r>
  <r>
    <x v="5"/>
    <s v="Grand i10"/>
    <n v="2014"/>
    <x v="3"/>
    <n v="62000"/>
    <x v="0"/>
    <n v="0"/>
    <x v="1"/>
    <x v="1"/>
    <x v="0"/>
    <s v="Hyundai Grand i10 Asta 1.2 Kappa VTVT (O), 2014, Petrol"/>
    <x v="6"/>
    <x v="6"/>
    <n v="11"/>
  </r>
  <r>
    <x v="11"/>
    <s v="Thar"/>
    <n v="2023"/>
    <x v="12"/>
    <n v="49000"/>
    <x v="0"/>
    <n v="0"/>
    <x v="0"/>
    <x v="0"/>
    <x v="0"/>
    <s v="Mahindra Thar LX Hard Top Diesel MT 4WD, 2023, Diesel"/>
    <x v="224"/>
    <x v="224"/>
    <n v="2"/>
  </r>
  <r>
    <x v="9"/>
    <s v="KWID"/>
    <n v="2020"/>
    <x v="4"/>
    <n v="68000"/>
    <x v="1"/>
    <n v="1"/>
    <x v="0"/>
    <x v="2"/>
    <x v="0"/>
    <s v="Renault KWID 2020 CNG &amp; Hybrids Well Maintained"/>
    <x v="99"/>
    <x v="99"/>
    <n v="5"/>
  </r>
  <r>
    <x v="7"/>
    <s v="WRV"/>
    <n v="2017"/>
    <x v="1"/>
    <n v="84000"/>
    <x v="0"/>
    <n v="0"/>
    <x v="1"/>
    <x v="1"/>
    <x v="0"/>
    <s v="Honda WR-V i-VTEC VX, 2017, Petrol"/>
    <x v="38"/>
    <x v="38"/>
    <n v="8"/>
  </r>
  <r>
    <x v="5"/>
    <s v="Grand i10"/>
    <n v="2016"/>
    <x v="8"/>
    <n v="82000"/>
    <x v="0"/>
    <n v="0"/>
    <x v="1"/>
    <x v="1"/>
    <x v="0"/>
    <s v="Hyundai Grand i10 2016 model 1.2 Magna Petrol  82,000 Km driven"/>
    <x v="39"/>
    <x v="39"/>
    <n v="9"/>
  </r>
  <r>
    <x v="2"/>
    <s v="3 Series"/>
    <n v="2012"/>
    <x v="6"/>
    <n v="85000"/>
    <x v="1"/>
    <n v="1"/>
    <x v="0"/>
    <x v="0"/>
    <x v="3"/>
    <s v="BMW 3 Series 320d Sport, 2012, Diesel"/>
    <x v="171"/>
    <x v="171"/>
    <n v="13"/>
  </r>
  <r>
    <x v="1"/>
    <s v="Ertiga"/>
    <n v="2012"/>
    <x v="6"/>
    <n v="105000"/>
    <x v="0"/>
    <n v="0"/>
    <x v="1"/>
    <x v="2"/>
    <x v="0"/>
    <s v="Maruti Suzuki Ertiga 2012 CNG &amp; Hybrids Well Maintained"/>
    <x v="64"/>
    <x v="64"/>
    <n v="13"/>
  </r>
  <r>
    <x v="1"/>
    <s v="Baleno"/>
    <n v="2017"/>
    <x v="1"/>
    <n v="50000"/>
    <x v="0"/>
    <n v="0"/>
    <x v="1"/>
    <x v="2"/>
    <x v="0"/>
    <s v="Maruti Suzuki Baleno 2017 PETROL &amp; CNG  50000 Km Driven"/>
    <x v="33"/>
    <x v="33"/>
    <n v="8"/>
  </r>
  <r>
    <x v="5"/>
    <s v="Xcent"/>
    <n v="2016"/>
    <x v="8"/>
    <n v="135000"/>
    <x v="0"/>
    <n v="0"/>
    <x v="0"/>
    <x v="0"/>
    <x v="1"/>
    <s v="Hyundai Xcent 2014-2016 1.1 CRDi Base, 2016, Diesel"/>
    <x v="15"/>
    <x v="15"/>
    <n v="9"/>
  </r>
  <r>
    <x v="1"/>
    <s v="Swift-Dzire"/>
    <n v="2022"/>
    <x v="13"/>
    <n v="69000"/>
    <x v="0"/>
    <n v="0"/>
    <x v="0"/>
    <x v="1"/>
    <x v="0"/>
    <s v="Maruti Suzuki Swift Dzire LXI Option, 2022, Petrol"/>
    <x v="309"/>
    <x v="309"/>
    <n v="3"/>
  </r>
  <r>
    <x v="0"/>
    <s v="VentoTest"/>
    <n v="2013"/>
    <x v="14"/>
    <n v="62000"/>
    <x v="1"/>
    <n v="1"/>
    <x v="1"/>
    <x v="1"/>
    <x v="0"/>
    <s v="Volkswagen Vento 1.2 Highline Plus AT 16 Alloy, 2013, Petrol"/>
    <x v="99"/>
    <x v="99"/>
    <n v="12"/>
  </r>
  <r>
    <x v="15"/>
    <s v="Optra Magnum"/>
    <n v="2011"/>
    <x v="10"/>
    <n v="70000"/>
    <x v="0"/>
    <n v="0"/>
    <x v="1"/>
    <x v="2"/>
    <x v="0"/>
    <s v="Chevrolet Optra Magnum 1.6 LT Petrol, 2011, CNG &amp; Hybrids"/>
    <x v="185"/>
    <x v="185"/>
    <n v="14"/>
  </r>
  <r>
    <x v="4"/>
    <s v="Corolla Altis"/>
    <n v="2014"/>
    <x v="3"/>
    <n v="110000"/>
    <x v="1"/>
    <n v="1"/>
    <x v="0"/>
    <x v="2"/>
    <x v="0"/>
    <s v="Toyota Corolla Altis VL Automatic Petrol button start cruise control"/>
    <x v="47"/>
    <x v="47"/>
    <n v="11"/>
  </r>
  <r>
    <x v="3"/>
    <s v="Ecosport"/>
    <n v="2015"/>
    <x v="9"/>
    <n v="68530"/>
    <x v="0"/>
    <n v="0"/>
    <x v="1"/>
    <x v="0"/>
    <x v="3"/>
    <s v="Ford Ecosport, 2015, Diesel"/>
    <x v="99"/>
    <x v="99"/>
    <n v="10"/>
  </r>
  <r>
    <x v="1"/>
    <s v="Wagon-R-1-0"/>
    <n v="2017"/>
    <x v="1"/>
    <n v="62000"/>
    <x v="1"/>
    <n v="1"/>
    <x v="1"/>
    <x v="2"/>
    <x v="0"/>
    <s v="Maruti Suzuki Wagon R 1.0 VXI Plus (O) AMT, 2017, CNG &amp; Hybrids"/>
    <x v="76"/>
    <x v="76"/>
    <n v="8"/>
  </r>
  <r>
    <x v="1"/>
    <s v="Baleno"/>
    <n v="2017"/>
    <x v="1"/>
    <n v="35866"/>
    <x v="1"/>
    <n v="1"/>
    <x v="0"/>
    <x v="2"/>
    <x v="1"/>
    <s v="Maruti Suzuki Baleno 1.2 Delta AT, 2017, CNG &amp; Hybrids"/>
    <x v="677"/>
    <x v="677"/>
    <n v="8"/>
  </r>
  <r>
    <x v="9"/>
    <s v="Fluence"/>
    <n v="2015"/>
    <x v="9"/>
    <n v="78000"/>
    <x v="0"/>
    <n v="0"/>
    <x v="0"/>
    <x v="0"/>
    <x v="0"/>
    <s v="Renault Fluence 1.5 E2, 2015, Diesel"/>
    <x v="64"/>
    <x v="64"/>
    <n v="10"/>
  </r>
  <r>
    <x v="1"/>
    <s v="Baleno"/>
    <n v="2024"/>
    <x v="17"/>
    <n v="16500"/>
    <x v="1"/>
    <n v="1"/>
    <x v="0"/>
    <x v="2"/>
    <x v="0"/>
    <s v="Maruti Suzuki Baleno 2024 CNG &amp; Hybrids 16500 Km Driven"/>
    <x v="167"/>
    <x v="167"/>
    <n v="1"/>
  </r>
  <r>
    <x v="1"/>
    <s v="Celerio"/>
    <n v="2015"/>
    <x v="9"/>
    <n v="65000"/>
    <x v="1"/>
    <n v="1"/>
    <x v="1"/>
    <x v="1"/>
    <x v="0"/>
    <s v="Maruti Suzuki Celerio 2014-2017 ZXI Optional, 2015, Petrol"/>
    <x v="292"/>
    <x v="292"/>
    <n v="10"/>
  </r>
  <r>
    <x v="1"/>
    <s v="Swift-Dzire"/>
    <n v="2011"/>
    <x v="10"/>
    <n v="80000"/>
    <x v="0"/>
    <n v="0"/>
    <x v="1"/>
    <x v="0"/>
    <x v="0"/>
    <s v="Maruti Suzuki Swift Dzire 2011"/>
    <x v="327"/>
    <x v="327"/>
    <n v="14"/>
  </r>
  <r>
    <x v="7"/>
    <s v="Amaze"/>
    <n v="2019"/>
    <x v="2"/>
    <n v="60000"/>
    <x v="0"/>
    <n v="0"/>
    <x v="1"/>
    <x v="2"/>
    <x v="0"/>
    <s v="Honda Amaze 1.2 SMT I VTEC, 2019, CNG &amp; Hybrids"/>
    <x v="122"/>
    <x v="122"/>
    <n v="6"/>
  </r>
  <r>
    <x v="14"/>
    <s v="Rapid"/>
    <n v="2015"/>
    <x v="9"/>
    <n v="71000"/>
    <x v="0"/>
    <n v="0"/>
    <x v="0"/>
    <x v="0"/>
    <x v="5"/>
    <s v="Skoda Rapid 1.5 Elegance TDI MT, 2015, Diesel"/>
    <x v="292"/>
    <x v="292"/>
    <n v="10"/>
  </r>
  <r>
    <x v="1"/>
    <s v="Ertiga"/>
    <n v="2022"/>
    <x v="13"/>
    <n v="46000"/>
    <x v="1"/>
    <n v="1"/>
    <x v="0"/>
    <x v="2"/>
    <x v="1"/>
    <s v="Maruti Suzuki Ertiga ZXI Plus Petrol, 2022, CNG &amp; Hybrids"/>
    <x v="203"/>
    <x v="203"/>
    <n v="3"/>
  </r>
  <r>
    <x v="1"/>
    <s v="Ertiga"/>
    <n v="2019"/>
    <x v="2"/>
    <n v="150000"/>
    <x v="1"/>
    <n v="1"/>
    <x v="1"/>
    <x v="2"/>
    <x v="0"/>
    <s v="Maruti Suzuki Ertiga 2019 CNG &amp; Hybrids 150000 Km Driven"/>
    <x v="53"/>
    <x v="53"/>
    <n v="6"/>
  </r>
  <r>
    <x v="5"/>
    <s v="Grand i10"/>
    <n v="2017"/>
    <x v="1"/>
    <n v="100500"/>
    <x v="0"/>
    <n v="0"/>
    <x v="1"/>
    <x v="0"/>
    <x v="0"/>
    <s v="Hyundai Grand i10 2017 Diesel 100500 Km Driven"/>
    <x v="20"/>
    <x v="20"/>
    <n v="8"/>
  </r>
  <r>
    <x v="1"/>
    <s v="Ertiga"/>
    <n v="2022"/>
    <x v="13"/>
    <n v="52000"/>
    <x v="0"/>
    <n v="0"/>
    <x v="0"/>
    <x v="1"/>
    <x v="0"/>
    <s v="Maruti Suzuki Ertiga, 2022, Petrol"/>
    <x v="203"/>
    <x v="203"/>
    <n v="3"/>
  </r>
  <r>
    <x v="5"/>
    <s v="i10"/>
    <n v="2017"/>
    <x v="1"/>
    <n v="57452"/>
    <x v="0"/>
    <n v="0"/>
    <x v="0"/>
    <x v="1"/>
    <x v="0"/>
    <s v="Hyundai i10 1.2 Kappa SPORTZ, 2017, Petrol"/>
    <x v="22"/>
    <x v="22"/>
    <n v="8"/>
  </r>
  <r>
    <x v="13"/>
    <s v="Nexon"/>
    <n v="2021"/>
    <x v="11"/>
    <n v="24000"/>
    <x v="1"/>
    <n v="1"/>
    <x v="0"/>
    <x v="1"/>
    <x v="0"/>
    <s v="Tata Nexon 1.2 Revotron XZ Plus, 2021, Petrol"/>
    <x v="149"/>
    <x v="149"/>
    <n v="4"/>
  </r>
  <r>
    <x v="1"/>
    <s v="Wagon-R"/>
    <n v="2013"/>
    <x v="14"/>
    <n v="126800"/>
    <x v="0"/>
    <n v="0"/>
    <x v="1"/>
    <x v="1"/>
    <x v="1"/>
    <s v="Maruti Suzuki Wagon R VXI, 2013, Petrol"/>
    <x v="137"/>
    <x v="137"/>
    <n v="12"/>
  </r>
  <r>
    <x v="11"/>
    <s v="XUV500"/>
    <n v="2016"/>
    <x v="8"/>
    <n v="81000"/>
    <x v="0"/>
    <n v="0"/>
    <x v="1"/>
    <x v="0"/>
    <x v="0"/>
    <s v="Mahindra XUV500 W10 1.99 mHawk, 2016, Diesel"/>
    <x v="188"/>
    <x v="188"/>
    <n v="9"/>
  </r>
  <r>
    <x v="13"/>
    <s v="Indica Vista"/>
    <n v="2009"/>
    <x v="16"/>
    <n v="120000"/>
    <x v="0"/>
    <n v="0"/>
    <x v="1"/>
    <x v="0"/>
    <x v="0"/>
    <s v="Tata Indica Vista 2009 Diesel 120000 Km Driven"/>
    <x v="402"/>
    <x v="402"/>
    <n v="16"/>
  </r>
  <r>
    <x v="5"/>
    <s v="i10"/>
    <n v="2011"/>
    <x v="10"/>
    <n v="75000"/>
    <x v="0"/>
    <n v="0"/>
    <x v="1"/>
    <x v="1"/>
    <x v="0"/>
    <s v="Hyundai i10 Sportz 1.2 Automatic Kappa2, 2011, Petrol"/>
    <x v="57"/>
    <x v="57"/>
    <n v="14"/>
  </r>
  <r>
    <x v="13"/>
    <s v="Safari"/>
    <n v="2010"/>
    <x v="0"/>
    <n v="160000"/>
    <x v="0"/>
    <n v="0"/>
    <x v="1"/>
    <x v="0"/>
    <x v="0"/>
    <s v="Tata Safari Ex 2010 Diesel 160000 Km with Alloy Amp woofer Excellent 1"/>
    <x v="50"/>
    <x v="50"/>
    <n v="15"/>
  </r>
  <r>
    <x v="7"/>
    <s v="CRV"/>
    <n v="2011"/>
    <x v="10"/>
    <n v="90000"/>
    <x v="1"/>
    <n v="1"/>
    <x v="1"/>
    <x v="1"/>
    <x v="0"/>
    <s v="Honda CR-V, 2.4L 4WD AT, 2011, Diesel, Automatic"/>
    <x v="200"/>
    <x v="200"/>
    <n v="14"/>
  </r>
  <r>
    <x v="1"/>
    <s v="Grand Vitara"/>
    <n v="2024"/>
    <x v="17"/>
    <n v="2000"/>
    <x v="0"/>
    <n v="0"/>
    <x v="0"/>
    <x v="2"/>
    <x v="0"/>
    <s v="Maruti Suzuki Grand Vitara 2024 CNG &amp; Hybrids Good Condition"/>
    <x v="44"/>
    <x v="44"/>
    <n v="1"/>
  </r>
  <r>
    <x v="1"/>
    <s v="Swift Dzire"/>
    <n v="2014"/>
    <x v="3"/>
    <n v="25300"/>
    <x v="0"/>
    <n v="0"/>
    <x v="0"/>
    <x v="0"/>
    <x v="0"/>
    <s v="Maruti Suzuki Swift Dzire Vdi BSIV, 2014, Diesel"/>
    <x v="208"/>
    <x v="208"/>
    <n v="11"/>
  </r>
  <r>
    <x v="4"/>
    <s v="Corolla Altis"/>
    <n v="2009"/>
    <x v="16"/>
    <n v="120000"/>
    <x v="0"/>
    <n v="0"/>
    <x v="1"/>
    <x v="2"/>
    <x v="0"/>
    <s v="Toyota Corolla Altis 1.8 J, 2009, CNG &amp; Hybrids"/>
    <x v="115"/>
    <x v="115"/>
    <n v="16"/>
  </r>
  <r>
    <x v="5"/>
    <s v="Grand i10 Nios"/>
    <n v="2021"/>
    <x v="11"/>
    <n v="62457"/>
    <x v="0"/>
    <n v="0"/>
    <x v="0"/>
    <x v="2"/>
    <x v="1"/>
    <s v="Hyundai Grand i10 Nios Magna 1.2 MT, 2021, CNG &amp; Hybrids"/>
    <x v="1"/>
    <x v="1"/>
    <n v="4"/>
  </r>
  <r>
    <x v="1"/>
    <s v="Swift"/>
    <n v="2006"/>
    <x v="19"/>
    <n v="100000"/>
    <x v="0"/>
    <n v="0"/>
    <x v="1"/>
    <x v="1"/>
    <x v="0"/>
    <s v="Maruti Suzuki Swift 2006"/>
    <x v="115"/>
    <x v="115"/>
    <n v="19"/>
  </r>
  <r>
    <x v="3"/>
    <s v="Figo"/>
    <n v="2013"/>
    <x v="14"/>
    <n v="99000"/>
    <x v="0"/>
    <n v="0"/>
    <x v="0"/>
    <x v="0"/>
    <x v="0"/>
    <s v="Ford Figo 2013 Diesel Well Maintained"/>
    <x v="63"/>
    <x v="63"/>
    <n v="12"/>
  </r>
  <r>
    <x v="1"/>
    <s v="Celerio"/>
    <n v="2018"/>
    <x v="5"/>
    <n v="58000"/>
    <x v="1"/>
    <n v="1"/>
    <x v="1"/>
    <x v="1"/>
    <x v="1"/>
    <s v="Maruti Suzuki Celerio ZXI AT, 2018, Petrol"/>
    <x v="217"/>
    <x v="217"/>
    <n v="7"/>
  </r>
  <r>
    <x v="5"/>
    <s v="Creta"/>
    <n v="2016"/>
    <x v="8"/>
    <n v="74000"/>
    <x v="1"/>
    <n v="1"/>
    <x v="1"/>
    <x v="2"/>
    <x v="0"/>
    <s v="Hyundai Creta, 2016, CNG &amp; Hybrids"/>
    <x v="62"/>
    <x v="62"/>
    <n v="9"/>
  </r>
  <r>
    <x v="1"/>
    <s v="Wagon-R"/>
    <n v="2015"/>
    <x v="9"/>
    <n v="51000"/>
    <x v="0"/>
    <n v="0"/>
    <x v="0"/>
    <x v="1"/>
    <x v="0"/>
    <s v="Maruti Suzuki Wagon R 2015 Petrol 51000 Km Driven"/>
    <x v="7"/>
    <x v="7"/>
    <n v="10"/>
  </r>
  <r>
    <x v="1"/>
    <s v="Swift"/>
    <n v="2012"/>
    <x v="6"/>
    <n v="62816"/>
    <x v="1"/>
    <n v="1"/>
    <x v="0"/>
    <x v="1"/>
    <x v="0"/>
    <s v="Maruti Suzuki Swift 2004-2010 VXI with ABS, 2012, Petrol"/>
    <x v="56"/>
    <x v="56"/>
    <n v="13"/>
  </r>
  <r>
    <x v="11"/>
    <s v="Thar"/>
    <n v="2023"/>
    <x v="12"/>
    <n v="40000"/>
    <x v="0"/>
    <n v="0"/>
    <x v="0"/>
    <x v="0"/>
    <x v="3"/>
    <s v="Mahindra Thar LX Hard Top Diesel MT 4WD, 2023, Diesel"/>
    <x v="541"/>
    <x v="541"/>
    <n v="2"/>
  </r>
  <r>
    <x v="1"/>
    <s v="Celerio"/>
    <n v="2017"/>
    <x v="1"/>
    <n v="49000"/>
    <x v="0"/>
    <n v="0"/>
    <x v="1"/>
    <x v="1"/>
    <x v="0"/>
    <s v="Maruti Suzuki Celerio 2017"/>
    <x v="137"/>
    <x v="137"/>
    <n v="8"/>
  </r>
  <r>
    <x v="1"/>
    <s v="maruti-suzuki-dzire"/>
    <n v="2018"/>
    <x v="5"/>
    <n v="34200"/>
    <x v="1"/>
    <n v="1"/>
    <x v="0"/>
    <x v="2"/>
    <x v="0"/>
    <s v="Maruti Suzuki Dzire 2017-2020 1.2 VXI AMT, 2018, CNG &amp; Hybrids"/>
    <x v="83"/>
    <x v="83"/>
    <n v="7"/>
  </r>
  <r>
    <x v="1"/>
    <s v="Celerio"/>
    <n v="2014"/>
    <x v="3"/>
    <n v="72000"/>
    <x v="1"/>
    <n v="1"/>
    <x v="0"/>
    <x v="1"/>
    <x v="0"/>
    <s v="Maruti Suzuki Celerio 2014-2017 VXI AT, 2014, Petrol"/>
    <x v="20"/>
    <x v="20"/>
    <n v="11"/>
  </r>
  <r>
    <x v="1"/>
    <s v="Swift-Dzire"/>
    <n v="2018"/>
    <x v="5"/>
    <n v="58000"/>
    <x v="1"/>
    <n v="1"/>
    <x v="0"/>
    <x v="2"/>
    <x v="0"/>
    <s v="Maruti Suzuki Swift Dzire VXI(O) AMT, 2018, CNG &amp; Hybrids"/>
    <x v="12"/>
    <x v="12"/>
    <n v="7"/>
  </r>
  <r>
    <x v="1"/>
    <s v="Swift-Dzire"/>
    <n v="2024"/>
    <x v="17"/>
    <n v="37500"/>
    <x v="1"/>
    <n v="1"/>
    <x v="0"/>
    <x v="2"/>
    <x v="1"/>
    <s v="Maruti Suzuki Swift Dzire CNG &amp;h Hybrids 37500 Km Driven"/>
    <x v="39"/>
    <x v="39"/>
    <n v="1"/>
  </r>
  <r>
    <x v="1"/>
    <s v="Swift-Dzire"/>
    <n v="2014"/>
    <x v="3"/>
    <n v="83000"/>
    <x v="0"/>
    <n v="0"/>
    <x v="0"/>
    <x v="2"/>
    <x v="0"/>
    <s v="Maruti Suzuki Swift Dzire 1.2 Vxi BSIV, 2014, CNG &amp; Hybrids"/>
    <x v="88"/>
    <x v="88"/>
    <n v="11"/>
  </r>
  <r>
    <x v="1"/>
    <s v="Celerio"/>
    <n v="2016"/>
    <x v="8"/>
    <n v="110000"/>
    <x v="1"/>
    <n v="1"/>
    <x v="1"/>
    <x v="2"/>
    <x v="0"/>
    <s v="Maruti Suzuki Celerio 2016 CNG &amp; Hybrids Well Maintained"/>
    <x v="158"/>
    <x v="158"/>
    <n v="9"/>
  </r>
  <r>
    <x v="11"/>
    <s v="XUV500"/>
    <n v="2017"/>
    <x v="1"/>
    <n v="58100"/>
    <x v="1"/>
    <n v="1"/>
    <x v="1"/>
    <x v="0"/>
    <x v="0"/>
    <s v="Mahindra XUV500 W10 AT, 2017, Diesel"/>
    <x v="299"/>
    <x v="299"/>
    <n v="8"/>
  </r>
  <r>
    <x v="21"/>
    <s v="Micra"/>
    <n v="2011"/>
    <x v="10"/>
    <n v="95000"/>
    <x v="0"/>
    <n v="0"/>
    <x v="1"/>
    <x v="1"/>
    <x v="0"/>
    <s v="Nissan Micra 2010-2012 XV Primo, 2011, Petrol"/>
    <x v="61"/>
    <x v="61"/>
    <n v="14"/>
  </r>
  <r>
    <x v="20"/>
    <s v="Compass"/>
    <n v="2018"/>
    <x v="5"/>
    <n v="80000"/>
    <x v="0"/>
    <n v="0"/>
    <x v="1"/>
    <x v="0"/>
    <x v="0"/>
    <s v="Jeep Compass 2.0 Limited, 2018, Diesel"/>
    <x v="81"/>
    <x v="81"/>
    <n v="7"/>
  </r>
  <r>
    <x v="1"/>
    <s v="Wagon-R"/>
    <n v="2012"/>
    <x v="6"/>
    <n v="77000"/>
    <x v="0"/>
    <n v="0"/>
    <x v="1"/>
    <x v="2"/>
    <x v="0"/>
    <s v="Maruti Suzuki Wagon R CNG LXI, 2012, CNG &amp; Hybrids"/>
    <x v="61"/>
    <x v="61"/>
    <n v="13"/>
  </r>
  <r>
    <x v="13"/>
    <s v="Tiago"/>
    <n v="2022"/>
    <x v="13"/>
    <n v="37000"/>
    <x v="0"/>
    <n v="0"/>
    <x v="0"/>
    <x v="2"/>
    <x v="0"/>
    <s v="Tata Tiago XM, 2022, CNG &amp; Hybrids"/>
    <x v="53"/>
    <x v="53"/>
    <n v="3"/>
  </r>
  <r>
    <x v="5"/>
    <s v="Xcent"/>
    <n v="2014"/>
    <x v="3"/>
    <n v="62500"/>
    <x v="0"/>
    <n v="0"/>
    <x v="0"/>
    <x v="1"/>
    <x v="0"/>
    <s v="Hyundai Xcent 1.2 VTVT S, 2014, Petrol"/>
    <x v="678"/>
    <x v="678"/>
    <n v="11"/>
  </r>
  <r>
    <x v="1"/>
    <s v="Swift"/>
    <n v="2020"/>
    <x v="4"/>
    <n v="65000"/>
    <x v="0"/>
    <n v="0"/>
    <x v="0"/>
    <x v="2"/>
    <x v="0"/>
    <s v="Maruti Suzuki Swift 2020 CNG &amp; Hybrids 65000 Km Driven"/>
    <x v="129"/>
    <x v="129"/>
    <n v="5"/>
  </r>
  <r>
    <x v="1"/>
    <s v="Swift-Dzire"/>
    <n v="2022"/>
    <x v="13"/>
    <n v="25000"/>
    <x v="1"/>
    <n v="1"/>
    <x v="0"/>
    <x v="2"/>
    <x v="0"/>
    <s v="Maruti Suzuki Swift Dzire ZXI + AMT, 2022, CNG &amp; Hybrids"/>
    <x v="234"/>
    <x v="234"/>
    <n v="3"/>
  </r>
  <r>
    <x v="3"/>
    <s v="Figo"/>
    <n v="2011"/>
    <x v="10"/>
    <n v="70000"/>
    <x v="0"/>
    <n v="0"/>
    <x v="1"/>
    <x v="0"/>
    <x v="0"/>
    <s v="Ford Figo 1.5D Titanium Plus MT, 2011, Diesel"/>
    <x v="219"/>
    <x v="219"/>
    <n v="14"/>
  </r>
  <r>
    <x v="1"/>
    <s v="Wagon-R"/>
    <n v="2014"/>
    <x v="3"/>
    <n v="58000"/>
    <x v="0"/>
    <n v="0"/>
    <x v="0"/>
    <x v="2"/>
    <x v="0"/>
    <s v="Maruti Suzuki Wagon R VXI Opt 1.2, 2014, CNG &amp; Hybrids"/>
    <x v="378"/>
    <x v="378"/>
    <n v="11"/>
  </r>
  <r>
    <x v="11"/>
    <s v="Bolero"/>
    <n v="2014"/>
    <x v="3"/>
    <n v="111000"/>
    <x v="0"/>
    <n v="0"/>
    <x v="0"/>
    <x v="0"/>
    <x v="1"/>
    <s v="Mahindra Bolero Special Edition, 2014, Diesel"/>
    <x v="370"/>
    <x v="370"/>
    <n v="11"/>
  </r>
  <r>
    <x v="1"/>
    <s v="Celerio"/>
    <n v="2018"/>
    <x v="5"/>
    <n v="26000"/>
    <x v="0"/>
    <n v="0"/>
    <x v="0"/>
    <x v="2"/>
    <x v="0"/>
    <s v="Maruti Suzuki Celerio 2018 CNG &amp; Hybrids 26000 Km Driven"/>
    <x v="22"/>
    <x v="22"/>
    <n v="7"/>
  </r>
  <r>
    <x v="1"/>
    <s v="Wagon-R"/>
    <n v="2012"/>
    <x v="6"/>
    <n v="121981"/>
    <x v="1"/>
    <n v="1"/>
    <x v="1"/>
    <x v="2"/>
    <x v="0"/>
    <s v="Maruti Suzuki Wagon R 2012"/>
    <x v="85"/>
    <x v="85"/>
    <n v="13"/>
  </r>
  <r>
    <x v="1"/>
    <s v="Swift-Dzire"/>
    <n v="2022"/>
    <x v="13"/>
    <n v="33"/>
    <x v="0"/>
    <n v="0"/>
    <x v="0"/>
    <x v="2"/>
    <x v="0"/>
    <s v="10-2022 ka registration hai"/>
    <x v="87"/>
    <x v="87"/>
    <n v="3"/>
  </r>
  <r>
    <x v="9"/>
    <s v="Triber"/>
    <n v="2020"/>
    <x v="4"/>
    <n v="27800"/>
    <x v="0"/>
    <n v="0"/>
    <x v="0"/>
    <x v="1"/>
    <x v="0"/>
    <s v="Renault Triber RXL, 2020, Petrol"/>
    <x v="147"/>
    <x v="147"/>
    <n v="5"/>
  </r>
  <r>
    <x v="4"/>
    <s v="Camry"/>
    <n v="2014"/>
    <x v="3"/>
    <n v="63000"/>
    <x v="1"/>
    <n v="1"/>
    <x v="1"/>
    <x v="2"/>
    <x v="0"/>
    <s v="Toyota Camry Hybrid, 2014, CNG &amp; Hybrids"/>
    <x v="679"/>
    <x v="679"/>
    <n v="11"/>
  </r>
  <r>
    <x v="13"/>
    <s v="Nano"/>
    <n v="2015"/>
    <x v="9"/>
    <n v="22000"/>
    <x v="1"/>
    <n v="1"/>
    <x v="1"/>
    <x v="1"/>
    <x v="0"/>
    <s v="Tata Nano XTA, 2015, Petrol"/>
    <x v="277"/>
    <x v="277"/>
    <n v="10"/>
  </r>
  <r>
    <x v="9"/>
    <s v="Duster"/>
    <n v="2014"/>
    <x v="3"/>
    <n v="152"/>
    <x v="0"/>
    <n v="0"/>
    <x v="1"/>
    <x v="0"/>
    <x v="0"/>
    <s v="Renault Duster 85PS Diesel RxL, 2014, Diesel"/>
    <x v="64"/>
    <x v="64"/>
    <n v="11"/>
  </r>
  <r>
    <x v="2"/>
    <s v="5 Series"/>
    <n v="2011"/>
    <x v="10"/>
    <n v="79000"/>
    <x v="1"/>
    <n v="1"/>
    <x v="0"/>
    <x v="0"/>
    <x v="0"/>
    <s v="BMW 5 Series 520d Sport Line, 2011, Diesel"/>
    <x v="127"/>
    <x v="127"/>
    <n v="14"/>
  </r>
  <r>
    <x v="0"/>
    <s v="Taigun"/>
    <n v="2021"/>
    <x v="11"/>
    <n v="59084"/>
    <x v="1"/>
    <n v="1"/>
    <x v="0"/>
    <x v="1"/>
    <x v="0"/>
    <s v="Volkswagen Taigun GT Plus 1.5 TSI DSG, 2021, Petrol"/>
    <x v="120"/>
    <x v="120"/>
    <n v="4"/>
  </r>
  <r>
    <x v="1"/>
    <s v="Ertiga"/>
    <n v="2013"/>
    <x v="14"/>
    <n v="76000"/>
    <x v="0"/>
    <n v="0"/>
    <x v="1"/>
    <x v="2"/>
    <x v="0"/>
    <s v="Maruti Suzuki Ertiga VXI CNG, 2013, CNG &amp; Hybrids"/>
    <x v="129"/>
    <x v="129"/>
    <n v="12"/>
  </r>
  <r>
    <x v="0"/>
    <s v="GTI"/>
    <n v="2016"/>
    <x v="8"/>
    <n v="75000"/>
    <x v="1"/>
    <n v="1"/>
    <x v="1"/>
    <x v="1"/>
    <x v="0"/>
    <s v="Volkswagen GTI 1.8 TSI, 2016, Petrol"/>
    <x v="217"/>
    <x v="217"/>
    <n v="9"/>
  </r>
  <r>
    <x v="1"/>
    <s v="Wagon-R"/>
    <n v="2016"/>
    <x v="8"/>
    <n v="73860"/>
    <x v="1"/>
    <n v="1"/>
    <x v="1"/>
    <x v="2"/>
    <x v="0"/>
    <s v="Wagone r Automatic 2016"/>
    <x v="237"/>
    <x v="237"/>
    <n v="9"/>
  </r>
  <r>
    <x v="7"/>
    <s v="Brio"/>
    <n v="2014"/>
    <x v="3"/>
    <n v="72000"/>
    <x v="1"/>
    <n v="1"/>
    <x v="0"/>
    <x v="1"/>
    <x v="0"/>
    <s v="Honda Brio 2013-2016 VX O AT, 2014, Petrol"/>
    <x v="129"/>
    <x v="129"/>
    <n v="11"/>
  </r>
  <r>
    <x v="4"/>
    <s v="Etios Liva"/>
    <n v="2018"/>
    <x v="5"/>
    <n v="67000"/>
    <x v="0"/>
    <n v="0"/>
    <x v="0"/>
    <x v="2"/>
    <x v="1"/>
    <s v="Toyota Etios Liva, 2018, CNG &amp; Hybrids"/>
    <x v="22"/>
    <x v="22"/>
    <n v="7"/>
  </r>
  <r>
    <x v="5"/>
    <s v="Grand i10"/>
    <n v="2015"/>
    <x v="9"/>
    <n v="68000"/>
    <x v="0"/>
    <n v="0"/>
    <x v="1"/>
    <x v="0"/>
    <x v="0"/>
    <s v="Hyundai Grand i10 2015 Diesel 68000 Km Driven"/>
    <x v="164"/>
    <x v="164"/>
    <n v="10"/>
  </r>
  <r>
    <x v="13"/>
    <s v="Nano"/>
    <n v="2014"/>
    <x v="3"/>
    <n v="45000"/>
    <x v="0"/>
    <n v="0"/>
    <x v="1"/>
    <x v="1"/>
    <x v="0"/>
    <s v="Tata Nano 2014 Petrol 45000 Km Driven"/>
    <x v="358"/>
    <x v="358"/>
    <n v="11"/>
  </r>
  <r>
    <x v="1"/>
    <s v="Wagon-R-1-0"/>
    <n v="2015"/>
    <x v="9"/>
    <n v="80000"/>
    <x v="0"/>
    <n v="0"/>
    <x v="1"/>
    <x v="2"/>
    <x v="0"/>
    <s v="Maruti Suzuki Wagon R 1.0 2015 CNG &amp; Hybrids Good Condition"/>
    <x v="114"/>
    <x v="114"/>
    <n v="10"/>
  </r>
  <r>
    <x v="7"/>
    <s v="Amaze"/>
    <n v="2015"/>
    <x v="9"/>
    <n v="97422"/>
    <x v="0"/>
    <n v="0"/>
    <x v="1"/>
    <x v="0"/>
    <x v="0"/>
    <s v="Honda Amaze 1.5 SMT I DTEC, 2015, Diesel"/>
    <x v="179"/>
    <x v="179"/>
    <n v="10"/>
  </r>
  <r>
    <x v="2"/>
    <s v="X1"/>
    <n v="2011"/>
    <x v="10"/>
    <n v="57000"/>
    <x v="1"/>
    <n v="1"/>
    <x v="1"/>
    <x v="1"/>
    <x v="0"/>
    <s v="BMW X1 2010-2012 sDrive 18i, 2011, Petrol"/>
    <x v="349"/>
    <x v="349"/>
    <n v="14"/>
  </r>
  <r>
    <x v="1"/>
    <s v="Baleno"/>
    <n v="2021"/>
    <x v="11"/>
    <n v="42470"/>
    <x v="0"/>
    <n v="0"/>
    <x v="0"/>
    <x v="1"/>
    <x v="0"/>
    <s v="Maruti Suzuki Baleno 1.2 Zeta SHVS, 2021, Petrol"/>
    <x v="100"/>
    <x v="100"/>
    <n v="4"/>
  </r>
  <r>
    <x v="5"/>
    <s v="Elite i20"/>
    <n v="2014"/>
    <x v="3"/>
    <n v="91000"/>
    <x v="0"/>
    <n v="0"/>
    <x v="1"/>
    <x v="0"/>
    <x v="0"/>
    <s v="Hyundai Elite i20, 2014, Diesel"/>
    <x v="64"/>
    <x v="64"/>
    <n v="11"/>
  </r>
  <r>
    <x v="5"/>
    <s v="Grand i10"/>
    <n v="2014"/>
    <x v="3"/>
    <n v="100000"/>
    <x v="1"/>
    <n v="1"/>
    <x v="1"/>
    <x v="0"/>
    <x v="0"/>
    <s v="Hyundai Grand i10 2014 Diesel 100000 Km Driven"/>
    <x v="179"/>
    <x v="179"/>
    <n v="11"/>
  </r>
  <r>
    <x v="1"/>
    <s v="Celerio"/>
    <n v="2022"/>
    <x v="13"/>
    <n v="99999"/>
    <x v="0"/>
    <n v="0"/>
    <x v="1"/>
    <x v="2"/>
    <x v="0"/>
    <s v="Maruti Suzuki Celerio 2022 CNG &amp; Hybrids Well Maintained"/>
    <x v="217"/>
    <x v="217"/>
    <n v="3"/>
  </r>
  <r>
    <x v="11"/>
    <s v="XUV500"/>
    <n v="2017"/>
    <x v="1"/>
    <n v="71000"/>
    <x v="1"/>
    <n v="1"/>
    <x v="0"/>
    <x v="0"/>
    <x v="0"/>
    <s v="Mahindra XUV500 W6 AT, 2017, Diesel"/>
    <x v="156"/>
    <x v="156"/>
    <n v="8"/>
  </r>
  <r>
    <x v="5"/>
    <s v="Grand i10"/>
    <n v="2014"/>
    <x v="3"/>
    <n v="60000"/>
    <x v="0"/>
    <n v="0"/>
    <x v="1"/>
    <x v="2"/>
    <x v="0"/>
    <s v="CNG plus petrol good Mileage model 2014"/>
    <x v="179"/>
    <x v="179"/>
    <n v="11"/>
  </r>
  <r>
    <x v="13"/>
    <s v="Indica Vista"/>
    <n v="2009"/>
    <x v="16"/>
    <n v="113000"/>
    <x v="0"/>
    <n v="0"/>
    <x v="1"/>
    <x v="0"/>
    <x v="0"/>
    <s v="Tata Indica Vista Quadrajet 90 VX, 2009, Diesel"/>
    <x v="37"/>
    <x v="37"/>
    <n v="16"/>
  </r>
  <r>
    <x v="5"/>
    <s v="Getz"/>
    <n v="2007"/>
    <x v="7"/>
    <n v="100"/>
    <x v="0"/>
    <n v="0"/>
    <x v="0"/>
    <x v="1"/>
    <x v="0"/>
    <s v="Hyundai Getz 2007"/>
    <x v="268"/>
    <x v="268"/>
    <n v="18"/>
  </r>
  <r>
    <x v="7"/>
    <s v="Amaze"/>
    <n v="2017"/>
    <x v="1"/>
    <n v="107000"/>
    <x v="1"/>
    <n v="1"/>
    <x v="1"/>
    <x v="2"/>
    <x v="0"/>
    <s v="Honda Amaze 2017 CNG &amp; patrol.  Good Condition"/>
    <x v="225"/>
    <x v="225"/>
    <n v="8"/>
  </r>
  <r>
    <x v="1"/>
    <s v="Alto"/>
    <n v="2010"/>
    <x v="0"/>
    <n v="48552"/>
    <x v="0"/>
    <n v="0"/>
    <x v="0"/>
    <x v="1"/>
    <x v="0"/>
    <s v="Maruti Suzuki Alto 2005-2010 LXi BSIII, 2010, Petrol"/>
    <x v="680"/>
    <x v="680"/>
    <n v="15"/>
  </r>
  <r>
    <x v="5"/>
    <s v="Venue"/>
    <n v="2022"/>
    <x v="13"/>
    <n v="20596"/>
    <x v="0"/>
    <n v="0"/>
    <x v="0"/>
    <x v="0"/>
    <x v="1"/>
    <s v="Hyundai Venue SX Diesel, 2022, Diesel"/>
    <x v="294"/>
    <x v="294"/>
    <n v="3"/>
  </r>
  <r>
    <x v="26"/>
    <s v="RediGO"/>
    <n v="2018"/>
    <x v="5"/>
    <n v="45125"/>
    <x v="0"/>
    <n v="0"/>
    <x v="0"/>
    <x v="1"/>
    <x v="0"/>
    <s v="Datsun RediGO 1.0 Limited Edition 2018, 2018, Petrol"/>
    <x v="73"/>
    <x v="73"/>
    <n v="7"/>
  </r>
  <r>
    <x v="1"/>
    <s v="Wagon-R"/>
    <n v="2020"/>
    <x v="4"/>
    <n v="65000"/>
    <x v="1"/>
    <n v="1"/>
    <x v="0"/>
    <x v="2"/>
    <x v="1"/>
    <s v="Maruti Suzuki Wagon R 2020 CNG &amp; Hybrids 65000 Km Driven"/>
    <x v="177"/>
    <x v="177"/>
    <n v="5"/>
  </r>
  <r>
    <x v="1"/>
    <s v="Eeco"/>
    <n v="2022"/>
    <x v="13"/>
    <n v="15000"/>
    <x v="1"/>
    <n v="1"/>
    <x v="0"/>
    <x v="2"/>
    <x v="0"/>
    <s v="Arjent sell karna hai"/>
    <x v="38"/>
    <x v="38"/>
    <n v="3"/>
  </r>
  <r>
    <x v="7"/>
    <s v="Amaze"/>
    <n v="2014"/>
    <x v="3"/>
    <n v="58000"/>
    <x v="0"/>
    <n v="0"/>
    <x v="1"/>
    <x v="1"/>
    <x v="0"/>
    <s v="Honda Amaze SX i-VTEC, 2014, Petrol"/>
    <x v="211"/>
    <x v="211"/>
    <n v="11"/>
  </r>
  <r>
    <x v="7"/>
    <s v="Mobilio"/>
    <n v="2014"/>
    <x v="3"/>
    <n v="80000"/>
    <x v="0"/>
    <n v="0"/>
    <x v="1"/>
    <x v="2"/>
    <x v="0"/>
    <s v="Honda Mobilio S i-VTEC, 2014, CNG &amp; Hybrids"/>
    <x v="256"/>
    <x v="256"/>
    <n v="11"/>
  </r>
  <r>
    <x v="1"/>
    <s v="Swift-Dzire"/>
    <n v="2012"/>
    <x v="6"/>
    <n v="80000"/>
    <x v="1"/>
    <n v="1"/>
    <x v="0"/>
    <x v="1"/>
    <x v="0"/>
    <s v="Maruti Suzuki Swift Dzire 2012 Petrol 80000 Km Driven"/>
    <x v="84"/>
    <x v="84"/>
    <n v="13"/>
  </r>
  <r>
    <x v="5"/>
    <s v="Santro Xing"/>
    <n v="2010"/>
    <x v="0"/>
    <n v="41250"/>
    <x v="0"/>
    <n v="0"/>
    <x v="1"/>
    <x v="1"/>
    <x v="0"/>
    <s v="Hyundai Santro Xing GL Plus, 2010, Petrol"/>
    <x v="206"/>
    <x v="206"/>
    <n v="15"/>
  </r>
  <r>
    <x v="0"/>
    <s v="Polo"/>
    <n v="2017"/>
    <x v="1"/>
    <n v="47513"/>
    <x v="0"/>
    <n v="0"/>
    <x v="0"/>
    <x v="1"/>
    <x v="0"/>
    <s v="Volkswagen Polo 1.2 MPI Comfortline, 2017, Petrol"/>
    <x v="28"/>
    <x v="28"/>
    <n v="8"/>
  </r>
  <r>
    <x v="14"/>
    <s v="Kushaq"/>
    <n v="2021"/>
    <x v="11"/>
    <n v="36000"/>
    <x v="1"/>
    <n v="1"/>
    <x v="0"/>
    <x v="1"/>
    <x v="0"/>
    <s v="Skoda Kushaq 1.0 TSI Style AT, 2021, Petrol"/>
    <x v="438"/>
    <x v="438"/>
    <n v="4"/>
  </r>
  <r>
    <x v="5"/>
    <s v="Creta"/>
    <n v="2022"/>
    <x v="13"/>
    <n v="44000"/>
    <x v="1"/>
    <n v="1"/>
    <x v="0"/>
    <x v="0"/>
    <x v="0"/>
    <s v="Hyundai Creta 1.5 SX (O) Diesel AT, 2022, Diesel"/>
    <x v="31"/>
    <x v="31"/>
    <n v="3"/>
  </r>
  <r>
    <x v="5"/>
    <s v="Elite i20"/>
    <n v="2016"/>
    <x v="8"/>
    <n v="82000"/>
    <x v="0"/>
    <n v="0"/>
    <x v="0"/>
    <x v="0"/>
    <x v="0"/>
    <s v="Hyundai Elite i20 Asta Option Diesel, 2016, Diesel"/>
    <x v="289"/>
    <x v="289"/>
    <n v="9"/>
  </r>
  <r>
    <x v="7"/>
    <s v="Amaze"/>
    <n v="2015"/>
    <x v="9"/>
    <n v="103000"/>
    <x v="1"/>
    <n v="1"/>
    <x v="0"/>
    <x v="2"/>
    <x v="0"/>
    <s v="Honda Amaze, 2015, CNG &amp; Hybrids"/>
    <x v="55"/>
    <x v="55"/>
    <n v="10"/>
  </r>
  <r>
    <x v="1"/>
    <s v="A-Star"/>
    <n v="2011"/>
    <x v="10"/>
    <n v="67000"/>
    <x v="0"/>
    <n v="0"/>
    <x v="1"/>
    <x v="1"/>
    <x v="0"/>
    <s v="Maruti Suzuki A-Star, 2011, Petrol"/>
    <x v="73"/>
    <x v="73"/>
    <n v="14"/>
  </r>
  <r>
    <x v="1"/>
    <s v="Alto-K10"/>
    <n v="2017"/>
    <x v="1"/>
    <n v="82000"/>
    <x v="0"/>
    <n v="0"/>
    <x v="0"/>
    <x v="2"/>
    <x v="0"/>
    <s v="Maruti Suzuki Alto K10 1.0 VXI, 2017, CNG &amp; Hybrids"/>
    <x v="179"/>
    <x v="179"/>
    <n v="8"/>
  </r>
  <r>
    <x v="1"/>
    <s v="Estilo"/>
    <n v="2012"/>
    <x v="6"/>
    <n v="85000"/>
    <x v="1"/>
    <n v="1"/>
    <x v="1"/>
    <x v="2"/>
    <x v="0"/>
    <s v="Maruti Suzuki Estilo 2012"/>
    <x v="67"/>
    <x v="67"/>
    <n v="13"/>
  </r>
  <r>
    <x v="7"/>
    <s v="Civic"/>
    <n v="2010"/>
    <x v="0"/>
    <n v="80000"/>
    <x v="1"/>
    <n v="1"/>
    <x v="1"/>
    <x v="2"/>
    <x v="0"/>
    <s v="Good working condition"/>
    <x v="211"/>
    <x v="211"/>
    <n v="15"/>
  </r>
  <r>
    <x v="5"/>
    <s v="Grand i10 Nios"/>
    <n v="2022"/>
    <x v="13"/>
    <n v="50000"/>
    <x v="0"/>
    <n v="0"/>
    <x v="0"/>
    <x v="2"/>
    <x v="1"/>
    <s v="Hyundai Grand i10 Nios Sportz 1.2 Kappa VTVT, 2022, CNG &amp; Hybrids"/>
    <x v="681"/>
    <x v="681"/>
    <n v="3"/>
  </r>
  <r>
    <x v="11"/>
    <s v="Thar"/>
    <n v="2022"/>
    <x v="13"/>
    <n v="13800"/>
    <x v="0"/>
    <n v="0"/>
    <x v="1"/>
    <x v="0"/>
    <x v="0"/>
    <s v="Mahindra Thar LX Hard Top Diesel MT 4WD, 2022, Diesel"/>
    <x v="18"/>
    <x v="18"/>
    <n v="3"/>
  </r>
  <r>
    <x v="1"/>
    <s v="Eeco"/>
    <n v="2013"/>
    <x v="14"/>
    <n v="30"/>
    <x v="1"/>
    <n v="1"/>
    <x v="1"/>
    <x v="2"/>
    <x v="0"/>
    <s v="Bekna hai or dusri leni hai"/>
    <x v="233"/>
    <x v="233"/>
    <n v="12"/>
  </r>
  <r>
    <x v="11"/>
    <s v="Thar"/>
    <n v="2022"/>
    <x v="13"/>
    <n v="21700"/>
    <x v="1"/>
    <n v="1"/>
    <x v="1"/>
    <x v="0"/>
    <x v="0"/>
    <s v="Mahindra Thar LX 4-STR Hard Top AT, 2022, Diesel"/>
    <x v="196"/>
    <x v="196"/>
    <n v="3"/>
  </r>
  <r>
    <x v="7"/>
    <s v="WRV"/>
    <n v="2017"/>
    <x v="1"/>
    <n v="68000"/>
    <x v="0"/>
    <n v="0"/>
    <x v="0"/>
    <x v="1"/>
    <x v="0"/>
    <s v="Honda WR-V 1.2 S Edge Edition i-VTEC, 2017, Petrol"/>
    <x v="183"/>
    <x v="183"/>
    <n v="8"/>
  </r>
  <r>
    <x v="9"/>
    <s v="KWID"/>
    <n v="2020"/>
    <x v="4"/>
    <n v="55000"/>
    <x v="1"/>
    <n v="1"/>
    <x v="1"/>
    <x v="2"/>
    <x v="0"/>
    <s v="Renault KWID 2020 CNG &amp; Hybrids 55000 Km Driven"/>
    <x v="99"/>
    <x v="99"/>
    <n v="5"/>
  </r>
  <r>
    <x v="7"/>
    <s v="City"/>
    <n v="2017"/>
    <x v="1"/>
    <n v="74000"/>
    <x v="1"/>
    <n v="1"/>
    <x v="1"/>
    <x v="1"/>
    <x v="0"/>
    <s v="Fully loaded city zxi"/>
    <x v="36"/>
    <x v="36"/>
    <n v="8"/>
  </r>
  <r>
    <x v="1"/>
    <s v="Wagon-R"/>
    <n v="2017"/>
    <x v="1"/>
    <n v="61200"/>
    <x v="0"/>
    <n v="0"/>
    <x v="0"/>
    <x v="2"/>
    <x v="0"/>
    <s v="Maruti Suzuki Wagon R LXI CNG Optional, 2017, CNG &amp; Hybrids"/>
    <x v="59"/>
    <x v="59"/>
    <n v="8"/>
  </r>
  <r>
    <x v="1"/>
    <s v="Eeco"/>
    <n v="2017"/>
    <x v="1"/>
    <n v="63000"/>
    <x v="0"/>
    <n v="0"/>
    <x v="0"/>
    <x v="2"/>
    <x v="0"/>
    <s v="Maruti Suzuki Eeco 5 Seater AC, 2017, CNG &amp; Hybrids"/>
    <x v="125"/>
    <x v="125"/>
    <n v="8"/>
  </r>
  <r>
    <x v="1"/>
    <s v="Ignis"/>
    <n v="2018"/>
    <x v="5"/>
    <n v="25000"/>
    <x v="1"/>
    <n v="1"/>
    <x v="0"/>
    <x v="1"/>
    <x v="0"/>
    <s v="Maruti Suzuki Ignis 1.3 AMT Delta, 2018, Petrol"/>
    <x v="51"/>
    <x v="51"/>
    <n v="7"/>
  </r>
  <r>
    <x v="5"/>
    <s v="Verna"/>
    <n v="2014"/>
    <x v="3"/>
    <n v="60000"/>
    <x v="0"/>
    <n v="0"/>
    <x v="1"/>
    <x v="2"/>
    <x v="1"/>
    <s v="Hyundai Verna Fluidic 1.6 VTVT SX Opt, 2014, CNG &amp; Hybrids"/>
    <x v="292"/>
    <x v="292"/>
    <n v="11"/>
  </r>
  <r>
    <x v="1"/>
    <s v="Alto 800"/>
    <n v="2018"/>
    <x v="5"/>
    <n v="72000"/>
    <x v="0"/>
    <n v="0"/>
    <x v="0"/>
    <x v="1"/>
    <x v="0"/>
    <s v="Maruti Suzuki Alto 800, 2018, Petrol"/>
    <x v="174"/>
    <x v="174"/>
    <n v="7"/>
  </r>
  <r>
    <x v="7"/>
    <s v="City"/>
    <n v="2015"/>
    <x v="9"/>
    <n v="52000"/>
    <x v="1"/>
    <n v="1"/>
    <x v="0"/>
    <x v="1"/>
    <x v="0"/>
    <s v="Honda City 2015-2017 i VTEC VX Option, 2015, Petrol"/>
    <x v="154"/>
    <x v="154"/>
    <n v="10"/>
  </r>
  <r>
    <x v="1"/>
    <s v="Baleno"/>
    <n v="2016"/>
    <x v="8"/>
    <n v="69000"/>
    <x v="1"/>
    <n v="1"/>
    <x v="1"/>
    <x v="2"/>
    <x v="0"/>
    <s v="Maruti Suzuki Baleno 1.2 Zeta CNG, 2016, CNG &amp; Hybrids"/>
    <x v="618"/>
    <x v="618"/>
    <n v="9"/>
  </r>
  <r>
    <x v="1"/>
    <s v="Ertiga"/>
    <n v="2019"/>
    <x v="2"/>
    <n v="60000"/>
    <x v="1"/>
    <n v="1"/>
    <x v="0"/>
    <x v="1"/>
    <x v="0"/>
    <s v="Maruti Suzuki Ertiga ZXI, 2019, Petrol"/>
    <x v="175"/>
    <x v="175"/>
    <n v="6"/>
  </r>
  <r>
    <x v="1"/>
    <s v="Baleno"/>
    <n v="2016"/>
    <x v="8"/>
    <n v="77500"/>
    <x v="1"/>
    <n v="1"/>
    <x v="1"/>
    <x v="2"/>
    <x v="0"/>
    <s v="Maruti Suzuki Baleno 1.2 Zeta CNG, 2016, CNG &amp; Hybrids"/>
    <x v="618"/>
    <x v="618"/>
    <n v="9"/>
  </r>
  <r>
    <x v="1"/>
    <s v="XL6"/>
    <n v="2023"/>
    <x v="12"/>
    <n v="10000"/>
    <x v="0"/>
    <n v="0"/>
    <x v="0"/>
    <x v="2"/>
    <x v="0"/>
    <s v="Brand new condition"/>
    <x v="18"/>
    <x v="18"/>
    <n v="2"/>
  </r>
  <r>
    <x v="4"/>
    <s v="Camry"/>
    <n v="2016"/>
    <x v="8"/>
    <n v="100906"/>
    <x v="1"/>
    <n v="1"/>
    <x v="0"/>
    <x v="1"/>
    <x v="0"/>
    <s v="Toyota Camry Hybrid, 2016, Petrol"/>
    <x v="224"/>
    <x v="224"/>
    <n v="9"/>
  </r>
  <r>
    <x v="9"/>
    <s v="Triber"/>
    <n v="2022"/>
    <x v="13"/>
    <n v="54000"/>
    <x v="1"/>
    <n v="1"/>
    <x v="0"/>
    <x v="1"/>
    <x v="0"/>
    <s v="Renault Triber RXZ EASY-R AMT, 2022, Petrol"/>
    <x v="100"/>
    <x v="100"/>
    <n v="3"/>
  </r>
  <r>
    <x v="4"/>
    <s v="Glanza"/>
    <n v="2021"/>
    <x v="11"/>
    <n v="16500"/>
    <x v="1"/>
    <n v="1"/>
    <x v="1"/>
    <x v="1"/>
    <x v="0"/>
    <s v="Toyota Glanza 2021 Petrol Automatic 16500 Km Driven"/>
    <x v="265"/>
    <x v="265"/>
    <n v="4"/>
  </r>
  <r>
    <x v="1"/>
    <s v="Wagon-R"/>
    <n v="2020"/>
    <x v="4"/>
    <n v="68000"/>
    <x v="0"/>
    <n v="0"/>
    <x v="1"/>
    <x v="1"/>
    <x v="0"/>
    <s v="Maruti Suzuki Wagon R 2000"/>
    <x v="682"/>
    <x v="682"/>
    <n v="5"/>
  </r>
  <r>
    <x v="5"/>
    <s v="Grand i10"/>
    <n v="2018"/>
    <x v="5"/>
    <n v="35933"/>
    <x v="1"/>
    <n v="1"/>
    <x v="0"/>
    <x v="1"/>
    <x v="0"/>
    <s v="Hyundai Grand i10 1.2 Kappa Sportz Option AT, 2018, Petrol"/>
    <x v="683"/>
    <x v="683"/>
    <n v="7"/>
  </r>
  <r>
    <x v="1"/>
    <s v="Wagon-R"/>
    <n v="2017"/>
    <x v="1"/>
    <n v="77000"/>
    <x v="0"/>
    <n v="0"/>
    <x v="0"/>
    <x v="2"/>
    <x v="0"/>
    <s v="Maruti Suzuki Wagon R CNG LXI, 2017, CNG &amp; Hybrids"/>
    <x v="144"/>
    <x v="144"/>
    <n v="8"/>
  </r>
  <r>
    <x v="1"/>
    <s v="S-Presso"/>
    <n v="2023"/>
    <x v="12"/>
    <n v="20000"/>
    <x v="1"/>
    <n v="1"/>
    <x v="0"/>
    <x v="2"/>
    <x v="0"/>
    <s v="Maruti Suzuki S-Presso 2023 CNG &amp; Hybrids 20000 Km Driven"/>
    <x v="75"/>
    <x v="75"/>
    <n v="2"/>
  </r>
  <r>
    <x v="11"/>
    <s v="XUV 300"/>
    <n v="2022"/>
    <x v="13"/>
    <n v="14555"/>
    <x v="1"/>
    <n v="1"/>
    <x v="0"/>
    <x v="0"/>
    <x v="0"/>
    <s v="XUV 300 W6 DIESEL AUTOMATIC 14555 KM"/>
    <x v="65"/>
    <x v="65"/>
    <n v="3"/>
  </r>
  <r>
    <x v="1"/>
    <s v="Celerio"/>
    <n v="2018"/>
    <x v="5"/>
    <n v="49000"/>
    <x v="1"/>
    <n v="1"/>
    <x v="0"/>
    <x v="1"/>
    <x v="0"/>
    <s v="Maruti Suzuki Celerio ZXI(O) AMT, 2018, Petrol"/>
    <x v="464"/>
    <x v="464"/>
    <n v="7"/>
  </r>
  <r>
    <x v="11"/>
    <s v="XUV 300"/>
    <n v="2022"/>
    <x v="13"/>
    <n v="69000"/>
    <x v="0"/>
    <n v="0"/>
    <x v="0"/>
    <x v="0"/>
    <x v="0"/>
    <s v="Mahindra XUV300 W8 Option Diesel, 2022, Diesel"/>
    <x v="16"/>
    <x v="16"/>
    <n v="3"/>
  </r>
  <r>
    <x v="1"/>
    <s v="Ertiga"/>
    <n v="2018"/>
    <x v="5"/>
    <n v="72000"/>
    <x v="0"/>
    <n v="0"/>
    <x v="1"/>
    <x v="2"/>
    <x v="0"/>
    <s v="Maruti Suzuki Ertiga VXI CNG, 2018, CNG &amp; Hybrids"/>
    <x v="32"/>
    <x v="32"/>
    <n v="7"/>
  </r>
  <r>
    <x v="4"/>
    <s v="Corolla Altis"/>
    <n v="2011"/>
    <x v="10"/>
    <n v="70000"/>
    <x v="0"/>
    <n v="0"/>
    <x v="1"/>
    <x v="2"/>
    <x v="0"/>
    <s v="Toyota Corolla Altis 2011 CNG &amp; Hybrids Good Condition"/>
    <x v="7"/>
    <x v="7"/>
    <n v="14"/>
  </r>
  <r>
    <x v="1"/>
    <s v="Ertiga"/>
    <n v="2021"/>
    <x v="11"/>
    <n v="67000"/>
    <x v="0"/>
    <n v="0"/>
    <x v="0"/>
    <x v="2"/>
    <x v="0"/>
    <s v="Maruti Suzuki Ertiga 1.4 VXI CNG Anniversary Edition, 2021, CNG &amp; Hy.."/>
    <x v="250"/>
    <x v="250"/>
    <n v="4"/>
  </r>
  <r>
    <x v="4"/>
    <s v="Innova"/>
    <n v="2008"/>
    <x v="18"/>
    <n v="117815"/>
    <x v="0"/>
    <n v="0"/>
    <x v="0"/>
    <x v="0"/>
    <x v="0"/>
    <s v="Toyota Innova 2.5 VX 8 STR BS-III, 2008, Diesel"/>
    <x v="296"/>
    <x v="296"/>
    <n v="17"/>
  </r>
  <r>
    <x v="7"/>
    <s v="Amaze"/>
    <n v="2017"/>
    <x v="1"/>
    <n v="81000"/>
    <x v="0"/>
    <n v="0"/>
    <x v="0"/>
    <x v="2"/>
    <x v="0"/>
    <s v="Honda Amaze S 1.2 Petrol MT, 2017, CNG &amp; Hybrids"/>
    <x v="84"/>
    <x v="84"/>
    <n v="8"/>
  </r>
  <r>
    <x v="5"/>
    <s v="Santro Xing"/>
    <n v="2009"/>
    <x v="16"/>
    <n v="65000"/>
    <x v="0"/>
    <n v="0"/>
    <x v="0"/>
    <x v="1"/>
    <x v="0"/>
    <s v="Hyundai Santro Xing GLS, 2009, Petrol"/>
    <x v="115"/>
    <x v="115"/>
    <n v="16"/>
  </r>
  <r>
    <x v="4"/>
    <s v="Etios"/>
    <n v="2016"/>
    <x v="8"/>
    <n v="78000"/>
    <x v="0"/>
    <n v="0"/>
    <x v="1"/>
    <x v="2"/>
    <x v="0"/>
    <s v="Toyota Etios G SP*, 2016, CNG &amp; Hybrids"/>
    <x v="200"/>
    <x v="200"/>
    <n v="9"/>
  </r>
  <r>
    <x v="1"/>
    <s v="Alto-800"/>
    <n v="2019"/>
    <x v="2"/>
    <n v="86000"/>
    <x v="0"/>
    <n v="0"/>
    <x v="0"/>
    <x v="2"/>
    <x v="0"/>
    <s v="Maruti Suzuki Alto 800 CNG LXI, 2019, CNG &amp; Hybrids"/>
    <x v="158"/>
    <x v="158"/>
    <n v="6"/>
  </r>
  <r>
    <x v="14"/>
    <s v="Rapid"/>
    <n v="2016"/>
    <x v="8"/>
    <n v="78000"/>
    <x v="1"/>
    <n v="1"/>
    <x v="0"/>
    <x v="0"/>
    <x v="0"/>
    <s v="Skoda Rapid 2013-2016 1.6 MPI AT Elegance Plus, 2016, Diesel"/>
    <x v="53"/>
    <x v="53"/>
    <n v="9"/>
  </r>
  <r>
    <x v="4"/>
    <s v="Yaris"/>
    <n v="2019"/>
    <x v="2"/>
    <n v="34750"/>
    <x v="1"/>
    <n v="1"/>
    <x v="0"/>
    <x v="1"/>
    <x v="0"/>
    <s v="Toyota Yaris 2019 Petrol Well Maintained"/>
    <x v="53"/>
    <x v="53"/>
    <n v="6"/>
  </r>
  <r>
    <x v="5"/>
    <s v="i10"/>
    <n v="2007"/>
    <x v="7"/>
    <n v="79000"/>
    <x v="0"/>
    <n v="0"/>
    <x v="1"/>
    <x v="2"/>
    <x v="0"/>
    <s v="Hyundai i10 2007-2010 Magna Optional 1.1L, 2007, CNG &amp; Hybrids"/>
    <x v="85"/>
    <x v="85"/>
    <n v="18"/>
  </r>
  <r>
    <x v="20"/>
    <s v="Compass"/>
    <n v="2019"/>
    <x v="2"/>
    <n v="52500"/>
    <x v="1"/>
    <n v="1"/>
    <x v="1"/>
    <x v="1"/>
    <x v="0"/>
    <s v="Jeep Compass 1.4 Limited, 2019, Petrol"/>
    <x v="113"/>
    <x v="113"/>
    <n v="6"/>
  </r>
  <r>
    <x v="5"/>
    <s v="Eon"/>
    <n v="2013"/>
    <x v="14"/>
    <n v="65000"/>
    <x v="0"/>
    <n v="0"/>
    <x v="1"/>
    <x v="1"/>
    <x v="0"/>
    <s v="Eon Era+ 2013 2nd owner red color car on sale TN09 Registered"/>
    <x v="37"/>
    <x v="37"/>
    <n v="12"/>
  </r>
  <r>
    <x v="1"/>
    <s v="Baleno"/>
    <n v="2020"/>
    <x v="4"/>
    <n v="32000"/>
    <x v="0"/>
    <n v="0"/>
    <x v="0"/>
    <x v="1"/>
    <x v="1"/>
    <s v="Maruti Suzuki Baleno maruti-suzuki-baleno-sigma-diesel, 2020, Petrol"/>
    <x v="32"/>
    <x v="32"/>
    <n v="5"/>
  </r>
  <r>
    <x v="0"/>
    <s v="VentoTest"/>
    <n v="2016"/>
    <x v="8"/>
    <n v="115000"/>
    <x v="1"/>
    <n v="1"/>
    <x v="1"/>
    <x v="0"/>
    <x v="0"/>
    <s v="Volkswagen Vento 1.5 Highline Plus AT 16 Alloy, 2016, Diesel"/>
    <x v="317"/>
    <x v="317"/>
    <n v="9"/>
  </r>
  <r>
    <x v="12"/>
    <s v="E-Class"/>
    <n v="2015"/>
    <x v="9"/>
    <n v="70000"/>
    <x v="1"/>
    <n v="1"/>
    <x v="1"/>
    <x v="0"/>
    <x v="0"/>
    <s v="Mercedes-Benz E-Class E 250 CDI Avantgarde, 2015, Diesel"/>
    <x v="44"/>
    <x v="44"/>
    <n v="10"/>
  </r>
  <r>
    <x v="2"/>
    <s v="3 Series"/>
    <n v="2012"/>
    <x v="6"/>
    <n v="105000"/>
    <x v="1"/>
    <n v="1"/>
    <x v="0"/>
    <x v="0"/>
    <x v="0"/>
    <s v="BMW 3 Series GT 320d Luxury Line, 2012, Diesel"/>
    <x v="304"/>
    <x v="304"/>
    <n v="13"/>
  </r>
  <r>
    <x v="1"/>
    <s v="Vitara-Brezza"/>
    <n v="2018"/>
    <x v="5"/>
    <n v="68445"/>
    <x v="0"/>
    <n v="0"/>
    <x v="0"/>
    <x v="0"/>
    <x v="0"/>
    <s v="Maruti Suzuki Vitara Brezza VDi, 2018, Diesel"/>
    <x v="83"/>
    <x v="83"/>
    <n v="7"/>
  </r>
  <r>
    <x v="5"/>
    <s v="New Santro"/>
    <n v="2007"/>
    <x v="7"/>
    <n v="50000"/>
    <x v="1"/>
    <n v="1"/>
    <x v="0"/>
    <x v="2"/>
    <x v="0"/>
    <s v="Gadi ma koi Kami nahi hai"/>
    <x v="684"/>
    <x v="684"/>
    <n v="18"/>
  </r>
  <r>
    <x v="1"/>
    <s v="Ertiga"/>
    <n v="2017"/>
    <x v="1"/>
    <n v="58680"/>
    <x v="0"/>
    <n v="0"/>
    <x v="1"/>
    <x v="2"/>
    <x v="1"/>
    <s v="Maruti Suzuki Ertiga VXI SHVS, 2017, CNG &amp; Hybrids"/>
    <x v="27"/>
    <x v="27"/>
    <n v="8"/>
  </r>
  <r>
    <x v="7"/>
    <s v="Amaze"/>
    <n v="2014"/>
    <x v="3"/>
    <n v="87000"/>
    <x v="0"/>
    <n v="0"/>
    <x v="1"/>
    <x v="1"/>
    <x v="0"/>
    <s v="Honda Amaze 1.2 SMT I VTEC, 2014, Petrol"/>
    <x v="19"/>
    <x v="19"/>
    <n v="11"/>
  </r>
  <r>
    <x v="5"/>
    <s v="Elite i20"/>
    <n v="2021"/>
    <x v="11"/>
    <n v="55000"/>
    <x v="0"/>
    <n v="0"/>
    <x v="0"/>
    <x v="1"/>
    <x v="0"/>
    <s v="Hyundai Elite i20 Magna Plus, 2021, Petrol"/>
    <x v="289"/>
    <x v="289"/>
    <n v="4"/>
  </r>
  <r>
    <x v="1"/>
    <s v="Swift-Dzire"/>
    <n v="2013"/>
    <x v="14"/>
    <n v="113000"/>
    <x v="0"/>
    <n v="0"/>
    <x v="0"/>
    <x v="2"/>
    <x v="0"/>
    <s v="Maruti Suzuki Swift Dzire VXI Optional, 2013, CNG &amp; Hybrids"/>
    <x v="292"/>
    <x v="292"/>
    <n v="12"/>
  </r>
  <r>
    <x v="1"/>
    <s v="Wagon-R-1-0"/>
    <n v="2021"/>
    <x v="11"/>
    <n v="38000"/>
    <x v="0"/>
    <n v="0"/>
    <x v="0"/>
    <x v="2"/>
    <x v="0"/>
    <s v="Maruti Suzuki Wagon R 1.0 LXi CNG, 2021, CNG &amp; Hybrids"/>
    <x v="592"/>
    <x v="592"/>
    <n v="4"/>
  </r>
  <r>
    <x v="0"/>
    <s v="Polo"/>
    <n v="2012"/>
    <x v="6"/>
    <n v="81000"/>
    <x v="0"/>
    <n v="0"/>
    <x v="0"/>
    <x v="1"/>
    <x v="0"/>
    <s v="Volkswagen Polo 1.0 MPI Comfortline, 2012, Petrol"/>
    <x v="179"/>
    <x v="179"/>
    <n v="13"/>
  </r>
  <r>
    <x v="1"/>
    <s v="Ertiga"/>
    <n v="2021"/>
    <x v="11"/>
    <n v="53885"/>
    <x v="1"/>
    <n v="1"/>
    <x v="0"/>
    <x v="2"/>
    <x v="0"/>
    <s v="Maruti Suzuki Ertiga ZXI AT SHVS, 2021, CNG &amp; Hybrids"/>
    <x v="294"/>
    <x v="294"/>
    <n v="4"/>
  </r>
  <r>
    <x v="5"/>
    <s v="Fluidic Verna"/>
    <n v="2013"/>
    <x v="14"/>
    <n v="68000"/>
    <x v="1"/>
    <n v="1"/>
    <x v="1"/>
    <x v="2"/>
    <x v="0"/>
    <s v="Hyundai Fluidic Verna 1.6 VTVT S (O) Automatic, 2013, CNG &amp; Hybrids"/>
    <x v="17"/>
    <x v="17"/>
    <n v="12"/>
  </r>
  <r>
    <x v="1"/>
    <s v="Swift"/>
    <n v="2011"/>
    <x v="10"/>
    <n v="54001"/>
    <x v="0"/>
    <n v="0"/>
    <x v="0"/>
    <x v="2"/>
    <x v="0"/>
    <s v="Maruti Suzuki Swift VXi 1.2 ABS BS-IV, 2011, CNG &amp; Hybrids"/>
    <x v="365"/>
    <x v="365"/>
    <n v="14"/>
  </r>
  <r>
    <x v="1"/>
    <s v="Ertiga"/>
    <n v="2023"/>
    <x v="12"/>
    <n v="48000"/>
    <x v="0"/>
    <n v="0"/>
    <x v="0"/>
    <x v="2"/>
    <x v="0"/>
    <s v="Maruti Suzuki Ertiga 2023 CNG &amp; Hybrids Good Condition"/>
    <x v="184"/>
    <x v="184"/>
    <n v="2"/>
  </r>
  <r>
    <x v="1"/>
    <s v="Eeco"/>
    <n v="2012"/>
    <x v="6"/>
    <n v="150000"/>
    <x v="1"/>
    <n v="1"/>
    <x v="1"/>
    <x v="2"/>
    <x v="0"/>
    <s v="Maruti Suzuki Eeco 2012"/>
    <x v="197"/>
    <x v="197"/>
    <n v="13"/>
  </r>
  <r>
    <x v="20"/>
    <s v="Compass"/>
    <n v="2019"/>
    <x v="2"/>
    <n v="46000"/>
    <x v="1"/>
    <n v="1"/>
    <x v="0"/>
    <x v="1"/>
    <x v="0"/>
    <s v="Jeep Compass 1.4 Longitude (O) Petrol DCT, 2019, Petrol"/>
    <x v="106"/>
    <x v="106"/>
    <n v="6"/>
  </r>
  <r>
    <x v="7"/>
    <s v="City"/>
    <n v="2015"/>
    <x v="9"/>
    <n v="69000"/>
    <x v="1"/>
    <n v="1"/>
    <x v="0"/>
    <x v="2"/>
    <x v="0"/>
    <s v="Honda City SV CVT, 2015, CNG &amp; Hybrids"/>
    <x v="129"/>
    <x v="129"/>
    <n v="10"/>
  </r>
  <r>
    <x v="1"/>
    <s v="Ciaz"/>
    <n v="2017"/>
    <x v="1"/>
    <n v="83000"/>
    <x v="1"/>
    <n v="1"/>
    <x v="0"/>
    <x v="2"/>
    <x v="0"/>
    <s v="Good conditions"/>
    <x v="38"/>
    <x v="38"/>
    <n v="8"/>
  </r>
  <r>
    <x v="5"/>
    <s v="Aura"/>
    <n v="2022"/>
    <x v="13"/>
    <n v="59000"/>
    <x v="1"/>
    <n v="1"/>
    <x v="0"/>
    <x v="2"/>
    <x v="0"/>
    <s v="Hyundai Aura 2022 CNG &amp; Hybrids 59000 Km Driven"/>
    <x v="58"/>
    <x v="58"/>
    <n v="3"/>
  </r>
  <r>
    <x v="5"/>
    <s v="Santro Xing"/>
    <n v="2008"/>
    <x v="18"/>
    <n v="63900"/>
    <x v="0"/>
    <n v="0"/>
    <x v="1"/>
    <x v="1"/>
    <x v="0"/>
    <s v="Hyundai Santro Xing 2008 Petrol 63700 Km Driven"/>
    <x v="236"/>
    <x v="236"/>
    <n v="17"/>
  </r>
  <r>
    <x v="1"/>
    <s v="Swift"/>
    <n v="2015"/>
    <x v="9"/>
    <n v="76000"/>
    <x v="0"/>
    <n v="0"/>
    <x v="0"/>
    <x v="2"/>
    <x v="0"/>
    <s v="Maruti Suzuki Swift 2015 CNG &amp; Hybrids 76000 Km Driven"/>
    <x v="17"/>
    <x v="17"/>
    <n v="10"/>
  </r>
  <r>
    <x v="0"/>
    <s v="CrossPolo"/>
    <n v="2015"/>
    <x v="9"/>
    <n v="40000"/>
    <x v="0"/>
    <n v="0"/>
    <x v="1"/>
    <x v="0"/>
    <x v="0"/>
    <s v="Volkswagen CrossPolo 1.5 TDI, 2015, Diesel"/>
    <x v="292"/>
    <x v="292"/>
    <n v="10"/>
  </r>
  <r>
    <x v="14"/>
    <s v="Rapid"/>
    <n v="2013"/>
    <x v="14"/>
    <n v="85000"/>
    <x v="0"/>
    <n v="0"/>
    <x v="1"/>
    <x v="0"/>
    <x v="0"/>
    <s v="Skoda Rapid 2011-2013 1.6 TDI Ambition Plus, 2013, Diesel"/>
    <x v="99"/>
    <x v="99"/>
    <n v="12"/>
  </r>
  <r>
    <x v="14"/>
    <s v="Slavia"/>
    <n v="2024"/>
    <x v="17"/>
    <n v="13000"/>
    <x v="0"/>
    <n v="0"/>
    <x v="0"/>
    <x v="1"/>
    <x v="0"/>
    <s v="Skoda Slavia Style 1.0L TSI MT, 2024, Petrol"/>
    <x v="128"/>
    <x v="128"/>
    <n v="1"/>
  </r>
  <r>
    <x v="7"/>
    <s v="CRV"/>
    <n v="2016"/>
    <x v="8"/>
    <n v="110000"/>
    <x v="1"/>
    <n v="1"/>
    <x v="0"/>
    <x v="1"/>
    <x v="0"/>
    <s v="Honda CR-V 2.4 4WD AT, 2016, Petrol"/>
    <x v="14"/>
    <x v="14"/>
    <n v="9"/>
  </r>
  <r>
    <x v="1"/>
    <s v="Baleno"/>
    <n v="2017"/>
    <x v="1"/>
    <n v="31853"/>
    <x v="1"/>
    <n v="1"/>
    <x v="0"/>
    <x v="2"/>
    <x v="2"/>
    <s v="Maruti Suzuki Baleno 1.2 Delta AT, 2017, CNG &amp; Hybrids"/>
    <x v="557"/>
    <x v="557"/>
    <n v="8"/>
  </r>
  <r>
    <x v="4"/>
    <s v="Etios"/>
    <n v="2011"/>
    <x v="10"/>
    <n v="162000"/>
    <x v="0"/>
    <n v="0"/>
    <x v="0"/>
    <x v="1"/>
    <x v="0"/>
    <s v="Toyota Etios 2010-2012 G, 2011, Petrol"/>
    <x v="211"/>
    <x v="211"/>
    <n v="14"/>
  </r>
  <r>
    <x v="1"/>
    <s v="Wagon-R"/>
    <n v="2015"/>
    <x v="9"/>
    <n v="92600"/>
    <x v="1"/>
    <n v="1"/>
    <x v="1"/>
    <x v="2"/>
    <x v="0"/>
    <s v="Maruti Suzuki Wagon R 2015 CNG &amp; Hybrids 92600 Km Driven"/>
    <x v="105"/>
    <x v="105"/>
    <n v="10"/>
  </r>
  <r>
    <x v="2"/>
    <s v="3 Series"/>
    <n v="2014"/>
    <x v="3"/>
    <n v="55468"/>
    <x v="1"/>
    <n v="1"/>
    <x v="0"/>
    <x v="0"/>
    <x v="0"/>
    <s v="BMW 3 Series 320D, 2014, Diesel"/>
    <x v="199"/>
    <x v="199"/>
    <n v="11"/>
  </r>
  <r>
    <x v="11"/>
    <s v="Thar"/>
    <n v="2021"/>
    <x v="11"/>
    <n v="65000"/>
    <x v="1"/>
    <n v="1"/>
    <x v="1"/>
    <x v="0"/>
    <x v="0"/>
    <s v="Mahindra Thar LX Convertible Top Diesel AT 4WD, 2021, Diesel"/>
    <x v="97"/>
    <x v="97"/>
    <n v="4"/>
  </r>
  <r>
    <x v="13"/>
    <s v="Tiago"/>
    <n v="2018"/>
    <x v="5"/>
    <n v="58526"/>
    <x v="0"/>
    <n v="0"/>
    <x v="0"/>
    <x v="2"/>
    <x v="0"/>
    <s v="Tata Tiago 2018 CNG &amp; Hybrids 58526 Km Driven"/>
    <x v="685"/>
    <x v="685"/>
    <n v="7"/>
  </r>
  <r>
    <x v="21"/>
    <s v="Terrano"/>
    <n v="2017"/>
    <x v="1"/>
    <n v="84000"/>
    <x v="1"/>
    <n v="1"/>
    <x v="1"/>
    <x v="0"/>
    <x v="1"/>
    <s v="Nissan Terrano XV D Pre AMT, 2017, Diesel"/>
    <x v="411"/>
    <x v="411"/>
    <n v="8"/>
  </r>
  <r>
    <x v="4"/>
    <s v="Innova"/>
    <n v="2013"/>
    <x v="14"/>
    <n v="135000"/>
    <x v="0"/>
    <n v="0"/>
    <x v="1"/>
    <x v="0"/>
    <x v="0"/>
    <s v="Toyota Innova 2012-2013 2.5 GX (Diesel) 7 Seater BS IV, 2013, Diesel"/>
    <x v="686"/>
    <x v="686"/>
    <n v="12"/>
  </r>
  <r>
    <x v="1"/>
    <s v="Omni"/>
    <n v="2014"/>
    <x v="3"/>
    <n v="52000"/>
    <x v="0"/>
    <n v="0"/>
    <x v="1"/>
    <x v="1"/>
    <x v="0"/>
    <s v="Maruti Suzuki Omni 2014 Petrol 52000 Km Driven"/>
    <x v="110"/>
    <x v="110"/>
    <n v="11"/>
  </r>
  <r>
    <x v="14"/>
    <s v="Rapid"/>
    <n v="2016"/>
    <x v="8"/>
    <n v="40000"/>
    <x v="0"/>
    <n v="0"/>
    <x v="0"/>
    <x v="1"/>
    <x v="0"/>
    <s v="Skoda Rapid 1.6 MPI MT Elegance Plus, 2016, Petrol"/>
    <x v="240"/>
    <x v="240"/>
    <n v="9"/>
  </r>
  <r>
    <x v="1"/>
    <s v="Eeco"/>
    <n v="2019"/>
    <x v="2"/>
    <n v="62400"/>
    <x v="0"/>
    <n v="0"/>
    <x v="0"/>
    <x v="2"/>
    <x v="0"/>
    <s v="Maruti Suzuki Eeco 5 Seater AC, 2019, CNG &amp; Hybrids"/>
    <x v="88"/>
    <x v="88"/>
    <n v="6"/>
  </r>
  <r>
    <x v="1"/>
    <s v="Baleno"/>
    <n v="2018"/>
    <x v="5"/>
    <n v="78000"/>
    <x v="0"/>
    <n v="0"/>
    <x v="1"/>
    <x v="2"/>
    <x v="3"/>
    <s v="Maruti Suzuki Baleno 1.3 Delta, 2018, CNG &amp; Hybrids"/>
    <x v="33"/>
    <x v="33"/>
    <n v="7"/>
  </r>
  <r>
    <x v="1"/>
    <s v="Celerio"/>
    <n v="2014"/>
    <x v="3"/>
    <n v="42000"/>
    <x v="0"/>
    <n v="0"/>
    <x v="0"/>
    <x v="1"/>
    <x v="0"/>
    <s v="Maruti Suzuki Celerio 2014-2017 LXI, 2014, Petrol"/>
    <x v="59"/>
    <x v="59"/>
    <n v="11"/>
  </r>
  <r>
    <x v="1"/>
    <s v="Celerio"/>
    <n v="2020"/>
    <x v="4"/>
    <n v="114000"/>
    <x v="0"/>
    <n v="0"/>
    <x v="1"/>
    <x v="2"/>
    <x v="0"/>
    <s v="Maruti Suzuki Celerio 2020 CNG\nNov insurance and new tier 4"/>
    <x v="119"/>
    <x v="119"/>
    <n v="5"/>
  </r>
  <r>
    <x v="1"/>
    <s v="Celerio-X"/>
    <n v="2019"/>
    <x v="2"/>
    <n v="63205"/>
    <x v="1"/>
    <n v="1"/>
    <x v="0"/>
    <x v="2"/>
    <x v="0"/>
    <s v="Maruti Suzuki Celerio X AMT ZXI, 2019, CNG &amp; Hybrids"/>
    <x v="147"/>
    <x v="147"/>
    <n v="6"/>
  </r>
  <r>
    <x v="5"/>
    <s v="i20"/>
    <n v="2011"/>
    <x v="10"/>
    <n v="74749"/>
    <x v="0"/>
    <n v="0"/>
    <x v="0"/>
    <x v="1"/>
    <x v="0"/>
    <s v="Hyundai i20 2009-2011 Sportz Petrol, 2011, Petrol"/>
    <x v="191"/>
    <x v="191"/>
    <n v="14"/>
  </r>
  <r>
    <x v="1"/>
    <s v="Eeco"/>
    <n v="2011"/>
    <x v="10"/>
    <n v="90000"/>
    <x v="0"/>
    <n v="0"/>
    <x v="1"/>
    <x v="2"/>
    <x v="0"/>
    <s v="Maruti Suzuki Eeco 2011"/>
    <x v="376"/>
    <x v="376"/>
    <n v="14"/>
  </r>
  <r>
    <x v="1"/>
    <s v="Eeco"/>
    <n v="2020"/>
    <x v="4"/>
    <n v="67000"/>
    <x v="0"/>
    <n v="0"/>
    <x v="0"/>
    <x v="2"/>
    <x v="1"/>
    <s v="Maruti Suzuki Eeco CARGO CNG A/C, 2020, CNG &amp; Hybrids"/>
    <x v="51"/>
    <x v="51"/>
    <n v="5"/>
  </r>
  <r>
    <x v="5"/>
    <s v="i10"/>
    <n v="2010"/>
    <x v="0"/>
    <n v="70000"/>
    <x v="0"/>
    <n v="0"/>
    <x v="1"/>
    <x v="2"/>
    <x v="0"/>
    <s v="Hyundai i10, 2010, CNG &amp; Hybrids"/>
    <x v="105"/>
    <x v="105"/>
    <n v="15"/>
  </r>
  <r>
    <x v="1"/>
    <s v="Ertiga"/>
    <n v="2019"/>
    <x v="2"/>
    <n v="35000"/>
    <x v="1"/>
    <n v="1"/>
    <x v="1"/>
    <x v="1"/>
    <x v="0"/>
    <s v="Maruti Suzuki Ertiga 2019 Petrol 35000 Km Driven"/>
    <x v="128"/>
    <x v="128"/>
    <n v="6"/>
  </r>
  <r>
    <x v="13"/>
    <s v="Tiago"/>
    <n v="2018"/>
    <x v="5"/>
    <n v="43000"/>
    <x v="1"/>
    <n v="1"/>
    <x v="0"/>
    <x v="2"/>
    <x v="0"/>
    <s v="Tata Tiago 1.2 Revotron XZA, 2018, CNG &amp; Hybrids"/>
    <x v="77"/>
    <x v="77"/>
    <n v="7"/>
  </r>
  <r>
    <x v="10"/>
    <s v="Hector"/>
    <n v="2020"/>
    <x v="4"/>
    <n v="40000"/>
    <x v="0"/>
    <n v="0"/>
    <x v="1"/>
    <x v="0"/>
    <x v="0"/>
    <s v="MG Hector Sharp Diesel MT, 2020, Diesel"/>
    <x v="113"/>
    <x v="113"/>
    <n v="5"/>
  </r>
  <r>
    <x v="1"/>
    <s v="Alto-K10"/>
    <n v="2013"/>
    <x v="14"/>
    <n v="90000"/>
    <x v="0"/>
    <n v="0"/>
    <x v="0"/>
    <x v="1"/>
    <x v="0"/>
    <s v="Maruti Suzuki Alto K10 2013 Petrol 90000 Km Driven"/>
    <x v="206"/>
    <x v="206"/>
    <n v="12"/>
  </r>
  <r>
    <x v="5"/>
    <s v="Creta"/>
    <n v="2022"/>
    <x v="13"/>
    <n v="75000"/>
    <x v="0"/>
    <n v="0"/>
    <x v="0"/>
    <x v="0"/>
    <x v="0"/>
    <s v="Honda ki create"/>
    <x v="113"/>
    <x v="113"/>
    <n v="3"/>
  </r>
  <r>
    <x v="21"/>
    <s v="Micra"/>
    <n v="2012"/>
    <x v="6"/>
    <n v="110000"/>
    <x v="0"/>
    <n v="0"/>
    <x v="1"/>
    <x v="0"/>
    <x v="0"/>
    <s v="Nissan Micra XV Diesel, 2012, Diesel"/>
    <x v="273"/>
    <x v="273"/>
    <n v="13"/>
  </r>
  <r>
    <x v="12"/>
    <s v="E-Class"/>
    <n v="2015"/>
    <x v="9"/>
    <n v="75000"/>
    <x v="1"/>
    <n v="1"/>
    <x v="0"/>
    <x v="0"/>
    <x v="0"/>
    <s v="Mercedes-Benz E-Class E 250 CDI Avantgarde, 2015, Diesel"/>
    <x v="127"/>
    <x v="127"/>
    <n v="10"/>
  </r>
  <r>
    <x v="4"/>
    <s v="Camry"/>
    <n v="2015"/>
    <x v="9"/>
    <n v="115000"/>
    <x v="1"/>
    <n v="1"/>
    <x v="1"/>
    <x v="2"/>
    <x v="0"/>
    <s v="Toyota Camry 2.5 Hybrid, 2015, CNG &amp; Hybrids"/>
    <x v="687"/>
    <x v="687"/>
    <n v="10"/>
  </r>
  <r>
    <x v="15"/>
    <s v="Cruze"/>
    <n v="2014"/>
    <x v="3"/>
    <n v="62000"/>
    <x v="1"/>
    <n v="1"/>
    <x v="0"/>
    <x v="0"/>
    <x v="0"/>
    <s v="Chevrolet Cruze LTZ AT ( Disel Roket)"/>
    <x v="56"/>
    <x v="56"/>
    <n v="11"/>
  </r>
  <r>
    <x v="9"/>
    <s v="KWID"/>
    <n v="2018"/>
    <x v="5"/>
    <n v="34000"/>
    <x v="0"/>
    <n v="0"/>
    <x v="0"/>
    <x v="1"/>
    <x v="0"/>
    <s v="RXT KWID 2018"/>
    <x v="55"/>
    <x v="55"/>
    <n v="7"/>
  </r>
  <r>
    <x v="1"/>
    <s v="Eeco"/>
    <n v="2022"/>
    <x v="13"/>
    <n v="12080"/>
    <x v="1"/>
    <n v="1"/>
    <x v="0"/>
    <x v="1"/>
    <x v="0"/>
    <s v="Maruti Suzuki Eeco 2022 December Model Petrol Good Condition"/>
    <x v="47"/>
    <x v="47"/>
    <n v="3"/>
  </r>
  <r>
    <x v="7"/>
    <s v="City"/>
    <n v="2015"/>
    <x v="9"/>
    <n v="91386"/>
    <x v="1"/>
    <n v="1"/>
    <x v="1"/>
    <x v="1"/>
    <x v="0"/>
    <s v="Honda City 2014-2015 i VTEC CVT VX, 2015, Petrol"/>
    <x v="688"/>
    <x v="688"/>
    <n v="10"/>
  </r>
  <r>
    <x v="11"/>
    <s v="XUV500"/>
    <n v="2017"/>
    <x v="1"/>
    <n v="61000"/>
    <x v="0"/>
    <n v="0"/>
    <x v="0"/>
    <x v="0"/>
    <x v="0"/>
    <s v="Mahindra XUV500 W9 2WD, 2017, Diesel"/>
    <x v="111"/>
    <x v="111"/>
    <n v="8"/>
  </r>
  <r>
    <x v="1"/>
    <s v="Wagon-R-1-0"/>
    <n v="2021"/>
    <x v="11"/>
    <n v="42000"/>
    <x v="0"/>
    <n v="0"/>
    <x v="0"/>
    <x v="2"/>
    <x v="0"/>
    <s v="Maruti Suzuki Wagon R 1.0 LXI CNG AVANCE LIMITED EDITION, 2021, CNG .."/>
    <x v="689"/>
    <x v="689"/>
    <n v="4"/>
  </r>
  <r>
    <x v="5"/>
    <s v="Grand i10"/>
    <n v="2017"/>
    <x v="1"/>
    <n v="57000"/>
    <x v="0"/>
    <n v="0"/>
    <x v="0"/>
    <x v="2"/>
    <x v="0"/>
    <s v="Hyundai Grand i10 Sportz 1.2 Kappa VTVT, 2017, CNG &amp; Hybrids"/>
    <x v="59"/>
    <x v="59"/>
    <n v="8"/>
  </r>
  <r>
    <x v="3"/>
    <s v="Figo"/>
    <n v="2012"/>
    <x v="6"/>
    <n v="85000"/>
    <x v="0"/>
    <n v="0"/>
    <x v="1"/>
    <x v="0"/>
    <x v="0"/>
    <s v="Well Maintained.Alloys.Elecronically adjustable mirroFancy Number."/>
    <x v="205"/>
    <x v="205"/>
    <n v="13"/>
  </r>
  <r>
    <x v="1"/>
    <s v="Swift"/>
    <n v="2023"/>
    <x v="12"/>
    <n v="5000"/>
    <x v="1"/>
    <n v="1"/>
    <x v="0"/>
    <x v="2"/>
    <x v="0"/>
    <s v="11 month old"/>
    <x v="81"/>
    <x v="81"/>
    <n v="2"/>
  </r>
  <r>
    <x v="3"/>
    <s v="Ecosport"/>
    <n v="2018"/>
    <x v="5"/>
    <n v="49000"/>
    <x v="0"/>
    <n v="0"/>
    <x v="1"/>
    <x v="1"/>
    <x v="0"/>
    <s v="Ford Ecosport 1.5 Ti VCT MT Titanium BE, 2018, Petrol"/>
    <x v="251"/>
    <x v="251"/>
    <n v="7"/>
  </r>
  <r>
    <x v="5"/>
    <s v="Elantra"/>
    <n v="2018"/>
    <x v="5"/>
    <n v="14600"/>
    <x v="1"/>
    <n v="1"/>
    <x v="1"/>
    <x v="0"/>
    <x v="0"/>
    <s v="Hyundai Elantra 2018 Diesel Well Maintained"/>
    <x v="314"/>
    <x v="314"/>
    <n v="7"/>
  </r>
  <r>
    <x v="13"/>
    <s v="Indigo Cs"/>
    <n v="2011"/>
    <x v="10"/>
    <n v="57000"/>
    <x v="0"/>
    <n v="0"/>
    <x v="1"/>
    <x v="1"/>
    <x v="0"/>
    <s v="Tata Indigo CS 2011"/>
    <x v="63"/>
    <x v="63"/>
    <n v="14"/>
  </r>
  <r>
    <x v="5"/>
    <s v="Grand i10"/>
    <n v="2017"/>
    <x v="1"/>
    <n v="60000"/>
    <x v="0"/>
    <n v="0"/>
    <x v="0"/>
    <x v="2"/>
    <x v="1"/>
    <s v="Hyundai Grand i10 2016-2017 Sportz Celebration Edition, 2017, CNG &amp; .."/>
    <x v="119"/>
    <x v="119"/>
    <n v="8"/>
  </r>
  <r>
    <x v="5"/>
    <s v="EON"/>
    <n v="2015"/>
    <x v="9"/>
    <n v="29000"/>
    <x v="0"/>
    <n v="0"/>
    <x v="1"/>
    <x v="1"/>
    <x v="0"/>
    <s v="Hyundai EON Era +, 2015, Petrol"/>
    <x v="690"/>
    <x v="690"/>
    <n v="10"/>
  </r>
  <r>
    <x v="5"/>
    <s v="Fluidic Verna"/>
    <n v="2013"/>
    <x v="14"/>
    <n v="79000"/>
    <x v="0"/>
    <n v="0"/>
    <x v="1"/>
    <x v="0"/>
    <x v="0"/>
    <s v="Hyundai Fluidic Verna 1.6 CRDi SX, 2013, Diesel"/>
    <x v="55"/>
    <x v="55"/>
    <n v="12"/>
  </r>
  <r>
    <x v="1"/>
    <s v="Baleno"/>
    <n v="2018"/>
    <x v="5"/>
    <n v="70000"/>
    <x v="1"/>
    <n v="1"/>
    <x v="1"/>
    <x v="2"/>
    <x v="0"/>
    <s v="Automatic ,cng,touch screen,plati aloys,"/>
    <x v="64"/>
    <x v="64"/>
    <n v="7"/>
  </r>
  <r>
    <x v="1"/>
    <s v="Eeco"/>
    <n v="2021"/>
    <x v="11"/>
    <n v="60000"/>
    <x v="1"/>
    <n v="1"/>
    <x v="0"/>
    <x v="2"/>
    <x v="0"/>
    <s v="Maruti Suzuki Eeco 2021 CNG &amp; Hybrids Good Condition"/>
    <x v="64"/>
    <x v="64"/>
    <n v="4"/>
  </r>
  <r>
    <x v="5"/>
    <s v="Santro Xing"/>
    <n v="2010"/>
    <x v="0"/>
    <n v="76000"/>
    <x v="0"/>
    <n v="0"/>
    <x v="1"/>
    <x v="2"/>
    <x v="0"/>
    <s v="Hyundai Santro Xing 2010"/>
    <x v="293"/>
    <x v="293"/>
    <n v="15"/>
  </r>
  <r>
    <x v="5"/>
    <s v="Grand i10"/>
    <n v="2018"/>
    <x v="5"/>
    <n v="40000"/>
    <x v="1"/>
    <n v="1"/>
    <x v="0"/>
    <x v="1"/>
    <x v="0"/>
    <s v="Hyundai Grand i10 Asta Automatic 1.2 Kappa VTVT, 2018, Petrol"/>
    <x v="464"/>
    <x v="464"/>
    <n v="7"/>
  </r>
  <r>
    <x v="1"/>
    <s v="Alto-K10"/>
    <n v="2017"/>
    <x v="1"/>
    <n v="52350"/>
    <x v="1"/>
    <n v="1"/>
    <x v="0"/>
    <x v="2"/>
    <x v="0"/>
    <s v="Maruti Suzuki Alto K10 VXI Airbag, 2017, CNG &amp; Hybrids"/>
    <x v="158"/>
    <x v="158"/>
    <n v="8"/>
  </r>
  <r>
    <x v="1"/>
    <s v="Swift-Dzire"/>
    <n v="2010"/>
    <x v="0"/>
    <n v="120000"/>
    <x v="0"/>
    <n v="0"/>
    <x v="1"/>
    <x v="2"/>
    <x v="0"/>
    <s v="Maruti Suzuki Swift Dzire 2010 CNG &amp; Hybrids 120000 Km Driven"/>
    <x v="197"/>
    <x v="197"/>
    <n v="15"/>
  </r>
  <r>
    <x v="4"/>
    <s v="Corolla Altis"/>
    <n v="2013"/>
    <x v="14"/>
    <n v="82000"/>
    <x v="1"/>
    <n v="1"/>
    <x v="1"/>
    <x v="2"/>
    <x v="0"/>
    <s v="Toyota Corolla Altis 2010-2013 G, 2013, CNG &amp; Hybrids"/>
    <x v="125"/>
    <x v="125"/>
    <n v="12"/>
  </r>
  <r>
    <x v="5"/>
    <s v="Grand i10"/>
    <n v="2016"/>
    <x v="8"/>
    <n v="85000"/>
    <x v="0"/>
    <n v="0"/>
    <x v="1"/>
    <x v="0"/>
    <x v="0"/>
    <s v="Hyundai Grand i10 2016 with service history"/>
    <x v="29"/>
    <x v="29"/>
    <n v="9"/>
  </r>
  <r>
    <x v="7"/>
    <s v="City"/>
    <n v="2013"/>
    <x v="14"/>
    <n v="75000"/>
    <x v="0"/>
    <n v="0"/>
    <x v="0"/>
    <x v="1"/>
    <x v="0"/>
    <s v="Honda City 1.5 VX i-VTEC MT, 2013, Petrol"/>
    <x v="6"/>
    <x v="6"/>
    <n v="12"/>
  </r>
  <r>
    <x v="7"/>
    <s v="City ZX"/>
    <n v="2007"/>
    <x v="7"/>
    <n v="115000"/>
    <x v="0"/>
    <n v="0"/>
    <x v="1"/>
    <x v="2"/>
    <x v="0"/>
    <s v="Honda City ZX 2007 valid 2028 CNG &amp; Hybrids 115000 Km Driven"/>
    <x v="691"/>
    <x v="691"/>
    <n v="18"/>
  </r>
  <r>
    <x v="11"/>
    <s v="Xylo"/>
    <n v="2019"/>
    <x v="2"/>
    <n v="86270"/>
    <x v="0"/>
    <n v="0"/>
    <x v="0"/>
    <x v="0"/>
    <x v="0"/>
    <s v="Mahindra Xylo H4 BS IV, 2019, Diesel"/>
    <x v="283"/>
    <x v="283"/>
    <n v="6"/>
  </r>
  <r>
    <x v="5"/>
    <s v="Xcent"/>
    <n v="2015"/>
    <x v="9"/>
    <n v="106000"/>
    <x v="0"/>
    <n v="0"/>
    <x v="0"/>
    <x v="1"/>
    <x v="0"/>
    <s v="Silver Colour Hyundai Xcent 2015 Petrol 105000 Km Driven"/>
    <x v="692"/>
    <x v="692"/>
    <n v="10"/>
  </r>
  <r>
    <x v="12"/>
    <s v="E-Class"/>
    <n v="2010"/>
    <x v="0"/>
    <n v="81000"/>
    <x v="1"/>
    <n v="1"/>
    <x v="0"/>
    <x v="0"/>
    <x v="0"/>
    <s v="Mercedes-Benz E-Class 2010 Diesel 81000 Km Driven"/>
    <x v="53"/>
    <x v="53"/>
    <n v="15"/>
  </r>
  <r>
    <x v="0"/>
    <s v="VentoTest"/>
    <n v="2012"/>
    <x v="6"/>
    <n v="29900"/>
    <x v="0"/>
    <n v="0"/>
    <x v="0"/>
    <x v="0"/>
    <x v="0"/>
    <s v="Volkswagen Vento, 2012, Diesel"/>
    <x v="101"/>
    <x v="101"/>
    <n v="13"/>
  </r>
  <r>
    <x v="5"/>
    <s v="Creta"/>
    <n v="2020"/>
    <x v="4"/>
    <n v="95000"/>
    <x v="0"/>
    <n v="0"/>
    <x v="0"/>
    <x v="0"/>
    <x v="1"/>
    <s v="Hyundai Creta 2020 Diesel Well Maintained"/>
    <x v="128"/>
    <x v="128"/>
    <n v="5"/>
  </r>
  <r>
    <x v="5"/>
    <s v="Aura"/>
    <n v="2020"/>
    <x v="4"/>
    <n v="62370"/>
    <x v="1"/>
    <n v="1"/>
    <x v="1"/>
    <x v="2"/>
    <x v="0"/>
    <s v="Hyundai Aura 1.2 SX CNG, 2020, CNG &amp; Hybrids"/>
    <x v="27"/>
    <x v="27"/>
    <n v="5"/>
  </r>
  <r>
    <x v="1"/>
    <s v="Alto-800"/>
    <n v="2014"/>
    <x v="3"/>
    <n v="147000"/>
    <x v="0"/>
    <n v="0"/>
    <x v="1"/>
    <x v="2"/>
    <x v="0"/>
    <s v="Maruti Suzuki Alto 800 2012-2016 CNG LXI, 2014, CNG &amp; Hybrids"/>
    <x v="104"/>
    <x v="104"/>
    <n v="11"/>
  </r>
  <r>
    <x v="1"/>
    <s v="Wagon-R"/>
    <n v="2021"/>
    <x v="11"/>
    <n v="65000"/>
    <x v="0"/>
    <n v="0"/>
    <x v="0"/>
    <x v="2"/>
    <x v="0"/>
    <s v="Maruti Suzuki Wagon R CNG LXI, 2021, CNG &amp; Hybrids"/>
    <x v="129"/>
    <x v="129"/>
    <n v="4"/>
  </r>
  <r>
    <x v="5"/>
    <s v="Grand i10"/>
    <n v="2016"/>
    <x v="8"/>
    <n v="90000"/>
    <x v="0"/>
    <n v="0"/>
    <x v="0"/>
    <x v="2"/>
    <x v="0"/>
    <s v="Hyundai Grand i10 Sportz 1.2 Kappa VTVT, 2016, CNG &amp; Hybrids"/>
    <x v="84"/>
    <x v="84"/>
    <n v="9"/>
  </r>
  <r>
    <x v="13"/>
    <s v="Harrier"/>
    <n v="2022"/>
    <x v="13"/>
    <n v="65550"/>
    <x v="0"/>
    <n v="0"/>
    <x v="0"/>
    <x v="0"/>
    <x v="0"/>
    <s v="Tata Harrier 2022 Diesel 65550 Km Driven"/>
    <x v="195"/>
    <x v="195"/>
    <n v="3"/>
  </r>
  <r>
    <x v="1"/>
    <s v="maruti-suzuki-dzire"/>
    <n v="2021"/>
    <x v="11"/>
    <n v="88000"/>
    <x v="1"/>
    <n v="1"/>
    <x v="0"/>
    <x v="1"/>
    <x v="0"/>
    <s v="Maruti Suzuki Dzire ZXi Plus AGS, 2021, Petrol"/>
    <x v="53"/>
    <x v="53"/>
    <n v="4"/>
  </r>
  <r>
    <x v="4"/>
    <s v="Corolla Altis"/>
    <n v="2012"/>
    <x v="6"/>
    <n v="51000"/>
    <x v="1"/>
    <n v="1"/>
    <x v="1"/>
    <x v="2"/>
    <x v="0"/>
    <s v="Toyota Corolla Altis [2011-2014] 1.8 VL AT, 2012, CNG &amp; Hybrids"/>
    <x v="27"/>
    <x v="27"/>
    <n v="13"/>
  </r>
  <r>
    <x v="7"/>
    <s v="City"/>
    <n v="2015"/>
    <x v="9"/>
    <n v="38000"/>
    <x v="1"/>
    <n v="1"/>
    <x v="0"/>
    <x v="2"/>
    <x v="0"/>
    <s v="Honda City VX (O) MT I-VTEC, 2015, CNG &amp; Hybrids"/>
    <x v="53"/>
    <x v="53"/>
    <n v="10"/>
  </r>
  <r>
    <x v="1"/>
    <s v="Eeco"/>
    <n v="2015"/>
    <x v="9"/>
    <n v="100000"/>
    <x v="0"/>
    <n v="0"/>
    <x v="1"/>
    <x v="2"/>
    <x v="0"/>
    <s v="Maruti Suzuki Eeco 2015"/>
    <x v="117"/>
    <x v="117"/>
    <n v="10"/>
  </r>
  <r>
    <x v="5"/>
    <s v="Creta"/>
    <n v="2021"/>
    <x v="11"/>
    <n v="14125"/>
    <x v="0"/>
    <n v="0"/>
    <x v="0"/>
    <x v="1"/>
    <x v="0"/>
    <s v="Hyundai Creta 1.5 S Petrol, 2021, Petrol"/>
    <x v="693"/>
    <x v="693"/>
    <n v="4"/>
  </r>
  <r>
    <x v="4"/>
    <s v="Corolla"/>
    <n v="2005"/>
    <x v="15"/>
    <n v="65000"/>
    <x v="1"/>
    <n v="1"/>
    <x v="1"/>
    <x v="2"/>
    <x v="0"/>
    <s v="Toyota Corolla H4 1.8G, 2005, CNG &amp; Hybrids"/>
    <x v="220"/>
    <x v="220"/>
    <n v="20"/>
  </r>
  <r>
    <x v="1"/>
    <s v="Wagon R"/>
    <n v="2010"/>
    <x v="0"/>
    <n v="54000"/>
    <x v="0"/>
    <n v="0"/>
    <x v="1"/>
    <x v="2"/>
    <x v="0"/>
    <s v="Maruti Suzuki Wagon R VXI, 2010, CNG &amp; Hybrids"/>
    <x v="219"/>
    <x v="219"/>
    <n v="15"/>
  </r>
  <r>
    <x v="13"/>
    <s v="Harrier"/>
    <n v="2020"/>
    <x v="4"/>
    <n v="12000"/>
    <x v="1"/>
    <n v="1"/>
    <x v="0"/>
    <x v="0"/>
    <x v="0"/>
    <s v="Tata Harrier XZA, 2020, Diesel"/>
    <x v="138"/>
    <x v="138"/>
    <n v="5"/>
  </r>
  <r>
    <x v="7"/>
    <s v="City"/>
    <n v="2013"/>
    <x v="14"/>
    <n v="96000"/>
    <x v="1"/>
    <n v="1"/>
    <x v="1"/>
    <x v="1"/>
    <x v="0"/>
    <s v="Honda City 2011-2013 1.5 S AT, 2013, Petrol"/>
    <x v="310"/>
    <x v="310"/>
    <n v="12"/>
  </r>
  <r>
    <x v="1"/>
    <s v="Wagon-R-1-0"/>
    <n v="2022"/>
    <x v="13"/>
    <n v="25000"/>
    <x v="0"/>
    <n v="0"/>
    <x v="1"/>
    <x v="2"/>
    <x v="0"/>
    <s v="Maruti Suzuki Wagon R 1.0 LXi CNG, 2022, CNG &amp; Hybrids"/>
    <x v="92"/>
    <x v="92"/>
    <n v="3"/>
  </r>
  <r>
    <x v="5"/>
    <s v="i10"/>
    <n v="2010"/>
    <x v="0"/>
    <n v="55000"/>
    <x v="0"/>
    <n v="0"/>
    <x v="1"/>
    <x v="2"/>
    <x v="0"/>
    <s v="Hyundai i10, 2010, CNG &amp; Hybrids"/>
    <x v="67"/>
    <x v="67"/>
    <n v="15"/>
  </r>
  <r>
    <x v="13"/>
    <s v="Nexon"/>
    <n v="2015"/>
    <x v="9"/>
    <n v="45000"/>
    <x v="0"/>
    <n v="0"/>
    <x v="0"/>
    <x v="2"/>
    <x v="0"/>
    <s v="Tata Nexon 1.2 Revotron XM, 2015, CNG &amp; Hybrids"/>
    <x v="183"/>
    <x v="183"/>
    <n v="10"/>
  </r>
  <r>
    <x v="1"/>
    <s v="Ertiga"/>
    <n v="2020"/>
    <x v="4"/>
    <n v="80000"/>
    <x v="1"/>
    <n v="1"/>
    <x v="0"/>
    <x v="2"/>
    <x v="0"/>
    <s v="Maruti Suzuki Ertiga 2020 CNG &amp; Hybrids 80000 Km Driven."/>
    <x v="58"/>
    <x v="58"/>
    <n v="5"/>
  </r>
  <r>
    <x v="5"/>
    <s v="i10"/>
    <n v="2010"/>
    <x v="0"/>
    <n v="63000"/>
    <x v="0"/>
    <n v="0"/>
    <x v="1"/>
    <x v="2"/>
    <x v="0"/>
    <s v="Hyundai i10 1.2 Kappa SPORTZ, 2010, CNG &amp; Hybrids"/>
    <x v="143"/>
    <x v="143"/>
    <n v="15"/>
  </r>
  <r>
    <x v="1"/>
    <s v="Celerio"/>
    <n v="2017"/>
    <x v="1"/>
    <n v="62000"/>
    <x v="1"/>
    <n v="1"/>
    <x v="1"/>
    <x v="1"/>
    <x v="0"/>
    <s v="Maruti Suzuki Celerio 2017"/>
    <x v="694"/>
    <x v="694"/>
    <n v="8"/>
  </r>
  <r>
    <x v="1"/>
    <s v="Baleno"/>
    <n v="2017"/>
    <x v="1"/>
    <n v="69000"/>
    <x v="1"/>
    <n v="1"/>
    <x v="0"/>
    <x v="1"/>
    <x v="0"/>
    <s v="Maruti Suzuki Baleno 1.2 Zeta AT, 2017, Petrol"/>
    <x v="2"/>
    <x v="2"/>
    <n v="8"/>
  </r>
  <r>
    <x v="7"/>
    <s v="City"/>
    <n v="2010"/>
    <x v="0"/>
    <n v="92000"/>
    <x v="0"/>
    <n v="0"/>
    <x v="0"/>
    <x v="2"/>
    <x v="0"/>
    <s v="Honda City 2010"/>
    <x v="254"/>
    <x v="254"/>
    <n v="15"/>
  </r>
  <r>
    <x v="13"/>
    <s v="Nexon"/>
    <n v="2021"/>
    <x v="11"/>
    <n v="24000"/>
    <x v="0"/>
    <n v="0"/>
    <x v="0"/>
    <x v="1"/>
    <x v="0"/>
    <s v="Tata Nexon 2021 Petrol Good Condition"/>
    <x v="126"/>
    <x v="126"/>
    <n v="4"/>
  </r>
  <r>
    <x v="11"/>
    <s v="TUV"/>
    <n v="2015"/>
    <x v="9"/>
    <n v="8500"/>
    <x v="0"/>
    <n v="0"/>
    <x v="0"/>
    <x v="0"/>
    <x v="0"/>
    <s v="Mahindra TUV 300 mHAWK100 T8, 2015, Diesel"/>
    <x v="179"/>
    <x v="179"/>
    <n v="10"/>
  </r>
  <r>
    <x v="9"/>
    <s v="KWID"/>
    <n v="2020"/>
    <x v="4"/>
    <n v="71200"/>
    <x v="1"/>
    <n v="1"/>
    <x v="0"/>
    <x v="2"/>
    <x v="0"/>
    <s v="Renault KWID Well Maintained"/>
    <x v="55"/>
    <x v="55"/>
    <n v="5"/>
  </r>
  <r>
    <x v="13"/>
    <s v="Safari"/>
    <n v="2009"/>
    <x v="16"/>
    <n v="132000"/>
    <x v="0"/>
    <n v="0"/>
    <x v="1"/>
    <x v="0"/>
    <x v="0"/>
    <s v="Tata Safari 4x2 LX DICOR BS-III, 2009, Diesel"/>
    <x v="74"/>
    <x v="74"/>
    <n v="16"/>
  </r>
  <r>
    <x v="5"/>
    <s v="Grand i10"/>
    <n v="2019"/>
    <x v="2"/>
    <n v="31000"/>
    <x v="1"/>
    <n v="1"/>
    <x v="0"/>
    <x v="1"/>
    <x v="0"/>
    <s v="Hyundai Grand i10 Magna O AT Petrol, 2019, Petrol"/>
    <x v="52"/>
    <x v="52"/>
    <n v="6"/>
  </r>
  <r>
    <x v="1"/>
    <s v="Ciaz"/>
    <n v="2018"/>
    <x v="5"/>
    <n v="55000"/>
    <x v="1"/>
    <n v="1"/>
    <x v="1"/>
    <x v="2"/>
    <x v="0"/>
    <s v="Maruti Suzuki Ciaz 2018 Petrol Well Maintained"/>
    <x v="81"/>
    <x v="81"/>
    <n v="7"/>
  </r>
  <r>
    <x v="5"/>
    <s v="Creta"/>
    <n v="2017"/>
    <x v="1"/>
    <n v="68000"/>
    <x v="1"/>
    <n v="1"/>
    <x v="0"/>
    <x v="1"/>
    <x v="0"/>
    <s v="Hyundai Creta 1.6 VTVT AT SX Plus, 2017, Petrol"/>
    <x v="90"/>
    <x v="90"/>
    <n v="8"/>
  </r>
  <r>
    <x v="1"/>
    <s v="Vitara-Brezza"/>
    <n v="2019"/>
    <x v="2"/>
    <n v="86739"/>
    <x v="0"/>
    <n v="0"/>
    <x v="0"/>
    <x v="0"/>
    <x v="0"/>
    <s v="Maruti Suzuki Vitara Brezza ZDi, 2019, Diesel"/>
    <x v="98"/>
    <x v="98"/>
    <n v="6"/>
  </r>
  <r>
    <x v="1"/>
    <s v="Ritz"/>
    <n v="2014"/>
    <x v="3"/>
    <n v="124000"/>
    <x v="0"/>
    <n v="0"/>
    <x v="1"/>
    <x v="0"/>
    <x v="0"/>
    <s v="Maruti Suzuki Ritz Zdi BS-IV, 2014, Diesel"/>
    <x v="56"/>
    <x v="56"/>
    <n v="11"/>
  </r>
  <r>
    <x v="5"/>
    <s v="Xcent"/>
    <n v="2015"/>
    <x v="9"/>
    <n v="76000"/>
    <x v="0"/>
    <n v="0"/>
    <x v="0"/>
    <x v="0"/>
    <x v="0"/>
    <s v="Hyundai Xcent SX 1.2, 2015, Diesel"/>
    <x v="51"/>
    <x v="51"/>
    <n v="10"/>
  </r>
  <r>
    <x v="7"/>
    <s v="Amaze"/>
    <n v="2016"/>
    <x v="8"/>
    <n v="102458"/>
    <x v="0"/>
    <n v="0"/>
    <x v="1"/>
    <x v="1"/>
    <x v="0"/>
    <s v="Honda Amaze 2013-2016 S i-Vtech, 2016, Petrol"/>
    <x v="412"/>
    <x v="412"/>
    <n v="9"/>
  </r>
  <r>
    <x v="15"/>
    <s v="Beat"/>
    <n v="2010"/>
    <x v="0"/>
    <n v="77546"/>
    <x v="0"/>
    <n v="0"/>
    <x v="0"/>
    <x v="1"/>
    <x v="0"/>
    <s v="Chevrolet Beat LT Petrol, 2010, Petrol"/>
    <x v="695"/>
    <x v="695"/>
    <n v="15"/>
  </r>
  <r>
    <x v="6"/>
    <s v="Seltos"/>
    <n v="2020"/>
    <x v="4"/>
    <n v="46000"/>
    <x v="1"/>
    <n v="1"/>
    <x v="0"/>
    <x v="0"/>
    <x v="0"/>
    <s v="Kia Seltos GTX DCT, 2020, Diesel"/>
    <x v="127"/>
    <x v="127"/>
    <n v="5"/>
  </r>
  <r>
    <x v="1"/>
    <s v="S-Presso"/>
    <n v="2021"/>
    <x v="11"/>
    <n v="82100"/>
    <x v="0"/>
    <n v="0"/>
    <x v="0"/>
    <x v="2"/>
    <x v="0"/>
    <s v="Maruti Suzuki S-Presso 1.0 VXI (O) CNG, 2021, CNG &amp; Hybrids"/>
    <x v="119"/>
    <x v="119"/>
    <n v="4"/>
  </r>
  <r>
    <x v="1"/>
    <s v="Celerio"/>
    <n v="2022"/>
    <x v="13"/>
    <n v="10000"/>
    <x v="1"/>
    <n v="1"/>
    <x v="0"/>
    <x v="1"/>
    <x v="0"/>
    <s v="Maruti Suzuki Celerio 2022 Petrol 10000 Km Driven"/>
    <x v="83"/>
    <x v="83"/>
    <n v="3"/>
  </r>
  <r>
    <x v="5"/>
    <s v="Grand i10 Nios"/>
    <n v="2022"/>
    <x v="13"/>
    <n v="24512"/>
    <x v="0"/>
    <n v="0"/>
    <x v="0"/>
    <x v="1"/>
    <x v="0"/>
    <s v="Hyundai Grand i10 Nios Asta Petrol, 2022, Petrol"/>
    <x v="27"/>
    <x v="27"/>
    <n v="3"/>
  </r>
  <r>
    <x v="1"/>
    <s v="Baleno"/>
    <n v="2022"/>
    <x v="13"/>
    <n v="9800"/>
    <x v="1"/>
    <n v="1"/>
    <x v="0"/>
    <x v="1"/>
    <x v="0"/>
    <s v="Zeta Automatic, Under 5 years Extended Warranty"/>
    <x v="90"/>
    <x v="90"/>
    <n v="3"/>
  </r>
  <r>
    <x v="12"/>
    <s v="E-Class"/>
    <n v="2011"/>
    <x v="10"/>
    <n v="35000"/>
    <x v="1"/>
    <n v="1"/>
    <x v="1"/>
    <x v="1"/>
    <x v="0"/>
    <s v="Mercedes-Benz E-Class E 200 CGI, 2011, Petrol"/>
    <x v="53"/>
    <x v="53"/>
    <n v="14"/>
  </r>
  <r>
    <x v="1"/>
    <s v="Swift"/>
    <n v="2019"/>
    <x v="2"/>
    <n v="58000"/>
    <x v="0"/>
    <n v="0"/>
    <x v="0"/>
    <x v="1"/>
    <x v="0"/>
    <s v="Maruti Suzuki Swift 2018 ZXI Plus, 2019, Petrol"/>
    <x v="354"/>
    <x v="354"/>
    <n v="6"/>
  </r>
  <r>
    <x v="5"/>
    <s v="i10"/>
    <n v="2012"/>
    <x v="6"/>
    <n v="57765"/>
    <x v="1"/>
    <n v="1"/>
    <x v="0"/>
    <x v="1"/>
    <x v="0"/>
    <s v="Hyundai i10 Sportz AT, 2012, Petrol"/>
    <x v="20"/>
    <x v="20"/>
    <n v="13"/>
  </r>
  <r>
    <x v="6"/>
    <s v="Seltos"/>
    <n v="2021"/>
    <x v="11"/>
    <n v="34500"/>
    <x v="1"/>
    <n v="1"/>
    <x v="1"/>
    <x v="0"/>
    <x v="0"/>
    <s v="Kia Seltos 1.5 GTX+ Diesel AT, 2021, Diesel"/>
    <x v="138"/>
    <x v="138"/>
    <n v="4"/>
  </r>
  <r>
    <x v="5"/>
    <s v="i10"/>
    <n v="2010"/>
    <x v="0"/>
    <n v="75000"/>
    <x v="0"/>
    <n v="0"/>
    <x v="1"/>
    <x v="2"/>
    <x v="0"/>
    <s v="Hyundai i10 1.2 Kappa SPORTZ, 2010, CNG &amp; Hybrids"/>
    <x v="220"/>
    <x v="220"/>
    <n v="15"/>
  </r>
  <r>
    <x v="0"/>
    <s v="Polo"/>
    <n v="2019"/>
    <x v="2"/>
    <n v="125000"/>
    <x v="0"/>
    <n v="0"/>
    <x v="0"/>
    <x v="0"/>
    <x v="0"/>
    <s v="Volkswagen Polo 2013-2015 GT 1.5 TDI, 2019, Diesel"/>
    <x v="328"/>
    <x v="328"/>
    <n v="6"/>
  </r>
  <r>
    <x v="0"/>
    <s v="VentoTest"/>
    <n v="2011"/>
    <x v="10"/>
    <n v="43000"/>
    <x v="1"/>
    <n v="1"/>
    <x v="1"/>
    <x v="1"/>
    <x v="0"/>
    <s v="Volkswagen Vento 2010-2013 Petrol Highline AT, 2011, Petrol"/>
    <x v="137"/>
    <x v="137"/>
    <n v="14"/>
  </r>
  <r>
    <x v="8"/>
    <s v="Q3"/>
    <n v="2015"/>
    <x v="9"/>
    <n v="71000"/>
    <x v="1"/>
    <n v="1"/>
    <x v="0"/>
    <x v="0"/>
    <x v="0"/>
    <s v="Audi Q3 2015-2017 2.0 35 TDI Quattro Premium Plus, 2015, Diesel"/>
    <x v="357"/>
    <x v="357"/>
    <n v="10"/>
  </r>
  <r>
    <x v="1"/>
    <s v="Swift-Dzire"/>
    <n v="2022"/>
    <x v="13"/>
    <n v="85000"/>
    <x v="1"/>
    <n v="1"/>
    <x v="1"/>
    <x v="2"/>
    <x v="0"/>
    <s v="Maruti Suzuki Swift Dzire 2022 CNG &amp; Hybrids Good Condition"/>
    <x v="370"/>
    <x v="370"/>
    <n v="3"/>
  </r>
  <r>
    <x v="1"/>
    <s v="Alto-800"/>
    <n v="2019"/>
    <x v="2"/>
    <n v="45000"/>
    <x v="0"/>
    <n v="0"/>
    <x v="0"/>
    <x v="1"/>
    <x v="1"/>
    <s v="Maruti Suzuki Alto 800 Std CNG, 2019, Petrol"/>
    <x v="198"/>
    <x v="198"/>
    <n v="6"/>
  </r>
  <r>
    <x v="1"/>
    <s v="Wagon-R-Stingray"/>
    <n v="2014"/>
    <x v="3"/>
    <n v="50000"/>
    <x v="1"/>
    <n v="1"/>
    <x v="1"/>
    <x v="2"/>
    <x v="0"/>
    <s v="Maruti Suzuki Wagon R Stingray 2014"/>
    <x v="39"/>
    <x v="39"/>
    <n v="11"/>
  </r>
  <r>
    <x v="21"/>
    <s v="Micra Active"/>
    <n v="2015"/>
    <x v="9"/>
    <n v="130000"/>
    <x v="0"/>
    <n v="0"/>
    <x v="0"/>
    <x v="1"/>
    <x v="0"/>
    <s v="Nissan Micra Active XV, 2015, Petrol"/>
    <x v="76"/>
    <x v="76"/>
    <n v="10"/>
  </r>
  <r>
    <x v="13"/>
    <s v="Safari"/>
    <n v="2021"/>
    <x v="11"/>
    <n v="45000"/>
    <x v="0"/>
    <n v="0"/>
    <x v="1"/>
    <x v="0"/>
    <x v="1"/>
    <s v="Tata Safari 2.0 Kryotec XT Plus, 2021, Diesel"/>
    <x v="138"/>
    <x v="138"/>
    <n v="4"/>
  </r>
  <r>
    <x v="11"/>
    <s v="Scorpio"/>
    <n v="2016"/>
    <x v="8"/>
    <n v="130000"/>
    <x v="0"/>
    <n v="0"/>
    <x v="1"/>
    <x v="0"/>
    <x v="0"/>
    <s v="Mahindra Scorpio S10, 2016, Diesel"/>
    <x v="415"/>
    <x v="415"/>
    <n v="9"/>
  </r>
  <r>
    <x v="1"/>
    <s v="Celerio"/>
    <n v="2017"/>
    <x v="1"/>
    <n v="63395"/>
    <x v="0"/>
    <n v="0"/>
    <x v="0"/>
    <x v="2"/>
    <x v="0"/>
    <s v="Maruti Suzuki Celerio ZXI, 2017, CNG &amp; Hybrids"/>
    <x v="144"/>
    <x v="144"/>
    <n v="8"/>
  </r>
  <r>
    <x v="1"/>
    <s v="Omni"/>
    <n v="2019"/>
    <x v="2"/>
    <n v="55000"/>
    <x v="1"/>
    <n v="1"/>
    <x v="0"/>
    <x v="2"/>
    <x v="0"/>
    <s v="Tip top condition  van 2019 July  .for sell"/>
    <x v="105"/>
    <x v="105"/>
    <n v="6"/>
  </r>
  <r>
    <x v="7"/>
    <s v="City"/>
    <n v="2017"/>
    <x v="1"/>
    <n v="92000"/>
    <x v="1"/>
    <n v="1"/>
    <x v="1"/>
    <x v="1"/>
    <x v="1"/>
    <s v="Honda City i-VTEC CVT ZX, 2017, Petrol"/>
    <x v="258"/>
    <x v="258"/>
    <n v="8"/>
  </r>
  <r>
    <x v="1"/>
    <s v="Grand Vitara"/>
    <n v="2022"/>
    <x v="13"/>
    <n v="27000"/>
    <x v="1"/>
    <n v="1"/>
    <x v="0"/>
    <x v="2"/>
    <x v="0"/>
    <s v="Maruti Suzuki Grand Vitara 1.5 Alpha Smart Hybrid Dual Tone AT, 2022.."/>
    <x v="180"/>
    <x v="180"/>
    <n v="3"/>
  </r>
  <r>
    <x v="8"/>
    <s v="A6"/>
    <n v="2015"/>
    <x v="9"/>
    <n v="69977"/>
    <x v="1"/>
    <n v="1"/>
    <x v="0"/>
    <x v="0"/>
    <x v="0"/>
    <s v="Audi A6 2.0 35 TDI Premium Matrix, 2015, Diesel"/>
    <x v="696"/>
    <x v="696"/>
    <n v="10"/>
  </r>
  <r>
    <x v="1"/>
    <s v="Alto-K10"/>
    <n v="2015"/>
    <x v="9"/>
    <n v="68000"/>
    <x v="0"/>
    <n v="0"/>
    <x v="0"/>
    <x v="2"/>
    <x v="0"/>
    <s v="Maruti Suzuki Alto K10 1.0 LXI, 2015, CNG &amp; Hybrids"/>
    <x v="225"/>
    <x v="225"/>
    <n v="10"/>
  </r>
  <r>
    <x v="1"/>
    <s v="Dzire"/>
    <n v="2022"/>
    <x v="13"/>
    <n v="24950"/>
    <x v="0"/>
    <n v="0"/>
    <x v="0"/>
    <x v="2"/>
    <x v="0"/>
    <s v="Maruti Suzuki Dzire 1.2 VXI CNG, 2022, CNG &amp; Hybrids"/>
    <x v="338"/>
    <x v="338"/>
    <n v="3"/>
  </r>
  <r>
    <x v="1"/>
    <s v="Swift"/>
    <n v="2009"/>
    <x v="16"/>
    <n v="66000"/>
    <x v="0"/>
    <n v="0"/>
    <x v="1"/>
    <x v="1"/>
    <x v="0"/>
    <s v="Maruti Suzuki Swift 2009 Petrol Well Maintained"/>
    <x v="197"/>
    <x v="197"/>
    <n v="16"/>
  </r>
  <r>
    <x v="12"/>
    <s v="GL-Class"/>
    <n v="2010"/>
    <x v="0"/>
    <n v="125000"/>
    <x v="1"/>
    <n v="1"/>
    <x v="1"/>
    <x v="0"/>
    <x v="0"/>
    <s v="Mercedes-Benz GL-Class 350 CDI, 2010, Diesel"/>
    <x v="24"/>
    <x v="24"/>
    <n v="15"/>
  </r>
  <r>
    <x v="1"/>
    <s v="Wagon-R"/>
    <n v="2015"/>
    <x v="9"/>
    <n v="100000"/>
    <x v="0"/>
    <n v="0"/>
    <x v="1"/>
    <x v="2"/>
    <x v="0"/>
    <s v="Maruti Suzuki Wagon R 2015 CNG &amp; Hybrids 100000 Km Driven"/>
    <x v="7"/>
    <x v="7"/>
    <n v="10"/>
  </r>
  <r>
    <x v="11"/>
    <s v="XUV500"/>
    <n v="2016"/>
    <x v="8"/>
    <n v="99000"/>
    <x v="0"/>
    <n v="0"/>
    <x v="0"/>
    <x v="0"/>
    <x v="0"/>
    <s v="Mahindra XUV500 W10 2WD, 2016, Diesel"/>
    <x v="100"/>
    <x v="100"/>
    <n v="9"/>
  </r>
  <r>
    <x v="26"/>
    <s v="GO"/>
    <n v="2018"/>
    <x v="5"/>
    <n v="43000"/>
    <x v="0"/>
    <n v="0"/>
    <x v="0"/>
    <x v="1"/>
    <x v="3"/>
    <s v="Datsun GO T, 2018, Petrol"/>
    <x v="72"/>
    <x v="72"/>
    <n v="7"/>
  </r>
  <r>
    <x v="1"/>
    <s v="Wagon R"/>
    <n v="2014"/>
    <x v="3"/>
    <n v="51000"/>
    <x v="0"/>
    <n v="0"/>
    <x v="0"/>
    <x v="2"/>
    <x v="0"/>
    <s v="Maruti Suzuki Wagon R VXI 1.2, 2014, CNG &amp; Hybrids"/>
    <x v="50"/>
    <x v="50"/>
    <n v="11"/>
  </r>
  <r>
    <x v="8"/>
    <s v="A4"/>
    <n v="2012"/>
    <x v="6"/>
    <n v="150000"/>
    <x v="0"/>
    <n v="0"/>
    <x v="0"/>
    <x v="0"/>
    <x v="0"/>
    <s v="Audi A4 2012"/>
    <x v="38"/>
    <x v="38"/>
    <n v="13"/>
  </r>
  <r>
    <x v="1"/>
    <s v="Ertiga"/>
    <n v="2021"/>
    <x v="11"/>
    <n v="81800"/>
    <x v="0"/>
    <n v="0"/>
    <x v="0"/>
    <x v="2"/>
    <x v="0"/>
    <s v="Maruti Suzuki Ertiga 2022-2023 VXI CNG, 2021, CNG &amp; Hybrids"/>
    <x v="161"/>
    <x v="161"/>
    <n v="4"/>
  </r>
  <r>
    <x v="1"/>
    <s v="Ertiga"/>
    <n v="2014"/>
    <x v="3"/>
    <n v="71000"/>
    <x v="1"/>
    <n v="1"/>
    <x v="1"/>
    <x v="1"/>
    <x v="0"/>
    <s v="Maruti Suzuki Ertiga 2014 Model"/>
    <x v="33"/>
    <x v="33"/>
    <n v="11"/>
  </r>
  <r>
    <x v="1"/>
    <s v="Ertiga"/>
    <n v="2019"/>
    <x v="2"/>
    <n v="90000"/>
    <x v="0"/>
    <n v="0"/>
    <x v="1"/>
    <x v="2"/>
    <x v="0"/>
    <s v="Maruti Suzuki Ertiga 2019 CNG &amp; Hybrids Good Condition"/>
    <x v="81"/>
    <x v="81"/>
    <n v="6"/>
  </r>
  <r>
    <x v="1"/>
    <s v="Celerio"/>
    <n v="2017"/>
    <x v="1"/>
    <n v="80000"/>
    <x v="0"/>
    <n v="0"/>
    <x v="0"/>
    <x v="2"/>
    <x v="0"/>
    <s v="Maruti Suzuki Celerio CNG VXI MT, 2017, CNG &amp; Hybrids"/>
    <x v="55"/>
    <x v="55"/>
    <n v="8"/>
  </r>
  <r>
    <x v="1"/>
    <s v="S-Presso"/>
    <n v="2020"/>
    <x v="4"/>
    <n v="31000"/>
    <x v="1"/>
    <n v="1"/>
    <x v="0"/>
    <x v="1"/>
    <x v="0"/>
    <s v="Maruti Suzuki S-Presso 2020 Petrol 31000 Km Driven"/>
    <x v="144"/>
    <x v="144"/>
    <n v="5"/>
  </r>
  <r>
    <x v="1"/>
    <s v="Wagon-R-1-0"/>
    <n v="2006"/>
    <x v="19"/>
    <n v="110000"/>
    <x v="0"/>
    <n v="0"/>
    <x v="1"/>
    <x v="2"/>
    <x v="0"/>
    <s v="Maruti Suzuki Wagon R 1.0 LXi, 2006, CNG &amp; Hybrids"/>
    <x v="295"/>
    <x v="295"/>
    <n v="19"/>
  </r>
  <r>
    <x v="1"/>
    <s v="XL6"/>
    <n v="2021"/>
    <x v="11"/>
    <n v="70000"/>
    <x v="1"/>
    <n v="1"/>
    <x v="0"/>
    <x v="2"/>
    <x v="0"/>
    <s v="Maruti Suzuki XL6 Alpha AT, 2021, CNG &amp; Hybrids"/>
    <x v="276"/>
    <x v="276"/>
    <n v="4"/>
  </r>
  <r>
    <x v="1"/>
    <s v="Ertiga"/>
    <n v="2015"/>
    <x v="9"/>
    <n v="42045"/>
    <x v="1"/>
    <n v="1"/>
    <x v="0"/>
    <x v="2"/>
    <x v="0"/>
    <s v="Maruti Suzuki Ertiga, 2015, CNG &amp; Hybrids"/>
    <x v="274"/>
    <x v="274"/>
    <n v="10"/>
  </r>
  <r>
    <x v="1"/>
    <s v="Wagon-R"/>
    <n v="2012"/>
    <x v="6"/>
    <n v="80000"/>
    <x v="1"/>
    <n v="1"/>
    <x v="1"/>
    <x v="2"/>
    <x v="0"/>
    <s v="Maruti Suzuki Wagon R 2012"/>
    <x v="327"/>
    <x v="327"/>
    <n v="13"/>
  </r>
  <r>
    <x v="1"/>
    <s v="Swift-Dzire"/>
    <n v="2014"/>
    <x v="3"/>
    <n v="120000"/>
    <x v="1"/>
    <n v="1"/>
    <x v="1"/>
    <x v="0"/>
    <x v="0"/>
    <s v="Maruti Suzuki Swift Dzire 2014 Diesel 120000 Km Driven"/>
    <x v="629"/>
    <x v="629"/>
    <n v="11"/>
  </r>
  <r>
    <x v="1"/>
    <s v="Swift"/>
    <n v="2014"/>
    <x v="3"/>
    <n v="60000"/>
    <x v="0"/>
    <n v="0"/>
    <x v="0"/>
    <x v="0"/>
    <x v="0"/>
    <s v="Maruti Suzuki Swift 2014 Diesel 60000 Km Driven"/>
    <x v="256"/>
    <x v="256"/>
    <n v="11"/>
  </r>
  <r>
    <x v="1"/>
    <s v="Eeco"/>
    <n v="2022"/>
    <x v="13"/>
    <n v="11000"/>
    <x v="1"/>
    <n v="1"/>
    <x v="0"/>
    <x v="2"/>
    <x v="0"/>
    <s v="Maruti suzuki Eeco BS6"/>
    <x v="53"/>
    <x v="53"/>
    <n v="3"/>
  </r>
  <r>
    <x v="5"/>
    <s v="i10"/>
    <n v="2012"/>
    <x v="6"/>
    <n v="85000"/>
    <x v="0"/>
    <n v="0"/>
    <x v="1"/>
    <x v="1"/>
    <x v="0"/>
    <s v="Hyundai i10 2012 Petrol Good Condition"/>
    <x v="197"/>
    <x v="197"/>
    <n v="13"/>
  </r>
  <r>
    <x v="1"/>
    <s v="Ertiga"/>
    <n v="2019"/>
    <x v="2"/>
    <n v="85000"/>
    <x v="1"/>
    <n v="1"/>
    <x v="0"/>
    <x v="1"/>
    <x v="0"/>
    <s v="Maruti Suzuki Ertiga ZXI AT Petrol, 2019, Petrol"/>
    <x v="21"/>
    <x v="21"/>
    <n v="6"/>
  </r>
  <r>
    <x v="5"/>
    <s v="i10"/>
    <n v="2011"/>
    <x v="10"/>
    <n v="75000"/>
    <x v="1"/>
    <n v="1"/>
    <x v="1"/>
    <x v="1"/>
    <x v="0"/>
    <s v="Hyundai i10 Sportz 1.1 iRDE2, 2011, Petrol"/>
    <x v="57"/>
    <x v="57"/>
    <n v="14"/>
  </r>
  <r>
    <x v="1"/>
    <s v="Wagon-R-1-0"/>
    <n v="2015"/>
    <x v="9"/>
    <n v="61000"/>
    <x v="0"/>
    <n v="0"/>
    <x v="1"/>
    <x v="2"/>
    <x v="0"/>
    <s v="Maruti Suzuki Wagon R 1.0 VXi CNG, 2015, CNG &amp; Hybrids"/>
    <x v="99"/>
    <x v="99"/>
    <n v="10"/>
  </r>
  <r>
    <x v="1"/>
    <s v="maruti-suzuki-brezza"/>
    <n v="2020"/>
    <x v="4"/>
    <n v="38000"/>
    <x v="0"/>
    <n v="0"/>
    <x v="0"/>
    <x v="1"/>
    <x v="0"/>
    <s v="Maruti Suzuki Brezza 1.5 LXI SMART HYBRID, 2020, Petrol"/>
    <x v="27"/>
    <x v="27"/>
    <n v="5"/>
  </r>
  <r>
    <x v="1"/>
    <s v="Swift"/>
    <n v="2010"/>
    <x v="0"/>
    <n v="85000"/>
    <x v="0"/>
    <n v="0"/>
    <x v="1"/>
    <x v="1"/>
    <x v="0"/>
    <s v="Good condition A/C chill sound system Good"/>
    <x v="74"/>
    <x v="74"/>
    <n v="15"/>
  </r>
  <r>
    <x v="13"/>
    <s v="Nexon"/>
    <n v="2018"/>
    <x v="5"/>
    <n v="88000"/>
    <x v="0"/>
    <n v="0"/>
    <x v="0"/>
    <x v="0"/>
    <x v="0"/>
    <s v="Tata Nexon 1.5 Revotorq XZ Plus (O) Dual Tone, 2018, Diesel"/>
    <x v="86"/>
    <x v="86"/>
    <n v="7"/>
  </r>
  <r>
    <x v="1"/>
    <s v="Swift Dzire"/>
    <n v="2018"/>
    <x v="5"/>
    <n v="103580"/>
    <x v="0"/>
    <n v="0"/>
    <x v="0"/>
    <x v="0"/>
    <x v="0"/>
    <s v="Maruti Suzuki Swift Dzire LXI Option, 2018, Diesel"/>
    <x v="47"/>
    <x v="47"/>
    <n v="7"/>
  </r>
  <r>
    <x v="5"/>
    <s v="Santro Xing"/>
    <n v="2010"/>
    <x v="0"/>
    <n v="78000"/>
    <x v="0"/>
    <n v="0"/>
    <x v="0"/>
    <x v="2"/>
    <x v="0"/>
    <s v="Hyundai Santro Xing GLS CNG, 2010, CNG &amp; Hybrids"/>
    <x v="697"/>
    <x v="697"/>
    <n v="15"/>
  </r>
  <r>
    <x v="1"/>
    <s v="Swift-Dzire"/>
    <n v="2011"/>
    <x v="10"/>
    <n v="77500"/>
    <x v="0"/>
    <n v="0"/>
    <x v="1"/>
    <x v="1"/>
    <x v="0"/>
    <s v="Maruti Suzuki Swift Dzire VXI AT Optional, 2011, Petrol"/>
    <x v="61"/>
    <x v="61"/>
    <n v="14"/>
  </r>
  <r>
    <x v="7"/>
    <s v="City"/>
    <n v="2018"/>
    <x v="5"/>
    <n v="78000"/>
    <x v="1"/>
    <n v="1"/>
    <x v="0"/>
    <x v="1"/>
    <x v="0"/>
    <s v="Honda City V AT, 2018, Petrol"/>
    <x v="440"/>
    <x v="440"/>
    <n v="7"/>
  </r>
  <r>
    <x v="1"/>
    <s v="Ertiga"/>
    <n v="2023"/>
    <x v="12"/>
    <n v="31500"/>
    <x v="0"/>
    <n v="0"/>
    <x v="0"/>
    <x v="2"/>
    <x v="0"/>
    <s v="Maruti Suzuki Ertiga 2023 CNG &amp; Hybrids 31500 Km Driven"/>
    <x v="581"/>
    <x v="581"/>
    <n v="2"/>
  </r>
  <r>
    <x v="9"/>
    <s v="KWID"/>
    <n v="2020"/>
    <x v="4"/>
    <n v="52000"/>
    <x v="1"/>
    <n v="1"/>
    <x v="0"/>
    <x v="2"/>
    <x v="0"/>
    <s v="Renault KWID RXT AMT Climber (Automatic), 2020, CNG &amp; Hybrids"/>
    <x v="369"/>
    <x v="369"/>
    <n v="5"/>
  </r>
  <r>
    <x v="13"/>
    <s v="Tigor"/>
    <n v="2023"/>
    <x v="12"/>
    <n v="30000"/>
    <x v="0"/>
    <n v="0"/>
    <x v="0"/>
    <x v="2"/>
    <x v="0"/>
    <s v="Tata Tigor 1.2 Revotron XZ CNG, 2023, CNG &amp; Hybrids"/>
    <x v="58"/>
    <x v="58"/>
    <n v="2"/>
  </r>
  <r>
    <x v="1"/>
    <s v="Wagon-R"/>
    <n v="2019"/>
    <x v="2"/>
    <n v="49000"/>
    <x v="0"/>
    <n v="0"/>
    <x v="0"/>
    <x v="2"/>
    <x v="0"/>
    <s v="Maruti Suzuki Wagon R LXI CNG Optional, 2019, CNG &amp; Hybrids"/>
    <x v="51"/>
    <x v="51"/>
    <n v="6"/>
  </r>
  <r>
    <x v="1"/>
    <s v="Alto-800"/>
    <n v="2018"/>
    <x v="5"/>
    <n v="78000"/>
    <x v="1"/>
    <n v="1"/>
    <x v="1"/>
    <x v="2"/>
    <x v="0"/>
    <s v="Maruti Suzuki Alto 800 2018 CNG &amp; Hybrids 78000 Km Driven"/>
    <x v="105"/>
    <x v="105"/>
    <n v="7"/>
  </r>
  <r>
    <x v="6"/>
    <s v="Seltos"/>
    <n v="2022"/>
    <x v="13"/>
    <n v="31000"/>
    <x v="1"/>
    <n v="1"/>
    <x v="0"/>
    <x v="1"/>
    <x v="0"/>
    <s v="Kia Seltos GTX DCT, 2022, Petrol"/>
    <x v="68"/>
    <x v="68"/>
    <n v="3"/>
  </r>
  <r>
    <x v="5"/>
    <s v="i10"/>
    <n v="2011"/>
    <x v="10"/>
    <n v="86000"/>
    <x v="0"/>
    <n v="0"/>
    <x v="1"/>
    <x v="1"/>
    <x v="0"/>
    <s v="Hyundai i10 2011 Petrol Good Condition"/>
    <x v="63"/>
    <x v="63"/>
    <n v="14"/>
  </r>
  <r>
    <x v="7"/>
    <s v="BRV"/>
    <n v="2019"/>
    <x v="2"/>
    <n v="122000"/>
    <x v="0"/>
    <n v="0"/>
    <x v="0"/>
    <x v="1"/>
    <x v="0"/>
    <s v="Honda BR-V 2019 Petrol 122000 Km Driven"/>
    <x v="75"/>
    <x v="75"/>
    <n v="6"/>
  </r>
  <r>
    <x v="1"/>
    <s v="Eeco"/>
    <n v="2017"/>
    <x v="1"/>
    <n v="84240"/>
    <x v="1"/>
    <n v="1"/>
    <x v="1"/>
    <x v="2"/>
    <x v="0"/>
    <s v="New baterry new Tyrs ok kandison"/>
    <x v="15"/>
    <x v="15"/>
    <n v="8"/>
  </r>
  <r>
    <x v="1"/>
    <s v="Dzire"/>
    <n v="2018"/>
    <x v="5"/>
    <n v="44574"/>
    <x v="1"/>
    <n v="1"/>
    <x v="0"/>
    <x v="1"/>
    <x v="0"/>
    <s v="Maruti Suzuki Dzire 1.2 VXI AMT, 2018, Petrol"/>
    <x v="27"/>
    <x v="27"/>
    <n v="7"/>
  </r>
  <r>
    <x v="14"/>
    <s v="Rapid"/>
    <n v="2015"/>
    <x v="9"/>
    <n v="104007"/>
    <x v="1"/>
    <n v="1"/>
    <x v="1"/>
    <x v="0"/>
    <x v="0"/>
    <s v="Skoda Rapid 2013-2016 1.5 TDI AT Elegance, 2015, Diesel"/>
    <x v="292"/>
    <x v="292"/>
    <n v="10"/>
  </r>
  <r>
    <x v="11"/>
    <s v="Bolero"/>
    <n v="2021"/>
    <x v="11"/>
    <n v="41000"/>
    <x v="0"/>
    <n v="0"/>
    <x v="0"/>
    <x v="0"/>
    <x v="1"/>
    <s v="Mahindra Bolero 1.5 B6 (O), 2021, Diesel"/>
    <x v="151"/>
    <x v="151"/>
    <n v="4"/>
  </r>
  <r>
    <x v="1"/>
    <s v="Baleno"/>
    <n v="2018"/>
    <x v="5"/>
    <n v="41000"/>
    <x v="1"/>
    <n v="1"/>
    <x v="0"/>
    <x v="1"/>
    <x v="0"/>
    <s v="Maruti Suzuki Baleno 1.2 CVT Alpha, 2018, Petrol"/>
    <x v="156"/>
    <x v="156"/>
    <n v="7"/>
  </r>
  <r>
    <x v="11"/>
    <s v="XUV 300"/>
    <n v="2022"/>
    <x v="13"/>
    <n v="15000"/>
    <x v="0"/>
    <n v="0"/>
    <x v="0"/>
    <x v="0"/>
    <x v="0"/>
    <s v="Mahindra XUV300 W6 AMT Diesel, 2022, Diesel"/>
    <x v="89"/>
    <x v="89"/>
    <n v="3"/>
  </r>
  <r>
    <x v="5"/>
    <s v="Eon"/>
    <n v="2012"/>
    <x v="6"/>
    <n v="40000"/>
    <x v="0"/>
    <n v="0"/>
    <x v="1"/>
    <x v="1"/>
    <x v="0"/>
    <s v="Hyundai EON 2012"/>
    <x v="327"/>
    <x v="327"/>
    <n v="13"/>
  </r>
  <r>
    <x v="0"/>
    <s v="Polo"/>
    <n v="2015"/>
    <x v="9"/>
    <n v="75000"/>
    <x v="0"/>
    <n v="0"/>
    <x v="1"/>
    <x v="1"/>
    <x v="0"/>
    <s v="Volkswagen Polo 1.2 GT TSI, 2015, Petrol"/>
    <x v="52"/>
    <x v="52"/>
    <n v="10"/>
  </r>
  <r>
    <x v="7"/>
    <s v="City"/>
    <n v="2017"/>
    <x v="1"/>
    <n v="90000"/>
    <x v="1"/>
    <n v="1"/>
    <x v="1"/>
    <x v="2"/>
    <x v="0"/>
    <s v="Honda City 2017 CNG &amp; Hybrids Well Maintained"/>
    <x v="178"/>
    <x v="178"/>
    <n v="8"/>
  </r>
  <r>
    <x v="4"/>
    <s v="Innova"/>
    <n v="2009"/>
    <x v="16"/>
    <n v="110000"/>
    <x v="0"/>
    <n v="0"/>
    <x v="1"/>
    <x v="0"/>
    <x v="0"/>
    <s v="Toyota Innova 2.5 EV MS 8 STR, 2009, Diesel"/>
    <x v="99"/>
    <x v="99"/>
    <n v="16"/>
  </r>
  <r>
    <x v="14"/>
    <s v="Rapid"/>
    <n v="2016"/>
    <x v="8"/>
    <n v="80000"/>
    <x v="1"/>
    <n v="1"/>
    <x v="0"/>
    <x v="0"/>
    <x v="0"/>
    <s v="Skoda Rapid 1.5 TDI AT Ambition, 2016, Diesel"/>
    <x v="258"/>
    <x v="258"/>
    <n v="9"/>
  </r>
  <r>
    <x v="1"/>
    <s v="Celerio"/>
    <n v="2018"/>
    <x v="5"/>
    <n v="74000"/>
    <x v="1"/>
    <n v="1"/>
    <x v="0"/>
    <x v="2"/>
    <x v="0"/>
    <s v="Maruti Suzuki Celerio 1.0 ZXI AMT, 2018, CNG &amp; Hybrids"/>
    <x v="64"/>
    <x v="64"/>
    <n v="7"/>
  </r>
  <r>
    <x v="1"/>
    <s v="Baleno"/>
    <n v="2017"/>
    <x v="1"/>
    <n v="76483"/>
    <x v="0"/>
    <n v="0"/>
    <x v="1"/>
    <x v="1"/>
    <x v="0"/>
    <s v="Maruti Suzuki Baleno 1.2 Alpha, 2017, Petrol"/>
    <x v="698"/>
    <x v="698"/>
    <n v="8"/>
  </r>
  <r>
    <x v="1"/>
    <s v="Swift"/>
    <n v="2015"/>
    <x v="9"/>
    <n v="71000"/>
    <x v="0"/>
    <n v="0"/>
    <x v="0"/>
    <x v="1"/>
    <x v="0"/>
    <s v="Maruti Suzuki Swift ZXI, 2015, Petrol"/>
    <x v="119"/>
    <x v="119"/>
    <n v="10"/>
  </r>
  <r>
    <x v="7"/>
    <s v="City"/>
    <n v="2014"/>
    <x v="3"/>
    <n v="53000"/>
    <x v="0"/>
    <n v="0"/>
    <x v="0"/>
    <x v="0"/>
    <x v="0"/>
    <s v="Honda City 2014-2015 S, 2014, Diesel"/>
    <x v="183"/>
    <x v="183"/>
    <n v="11"/>
  </r>
  <r>
    <x v="8"/>
    <s v="Q3"/>
    <n v="2015"/>
    <x v="9"/>
    <n v="70000"/>
    <x v="1"/>
    <n v="1"/>
    <x v="0"/>
    <x v="0"/>
    <x v="0"/>
    <s v="Audi Q3 2.0 TDI Quattro Premium Plus, 2015, Diesel"/>
    <x v="223"/>
    <x v="223"/>
    <n v="10"/>
  </r>
  <r>
    <x v="5"/>
    <s v="i20"/>
    <n v="2010"/>
    <x v="0"/>
    <n v="51000"/>
    <x v="0"/>
    <n v="0"/>
    <x v="1"/>
    <x v="2"/>
    <x v="0"/>
    <s v="Hyundai i20 2010-2012 1.2 Asta, 2010, CNG &amp; Hybrids"/>
    <x v="99"/>
    <x v="99"/>
    <n v="15"/>
  </r>
  <r>
    <x v="1"/>
    <s v="Baleno"/>
    <n v="2016"/>
    <x v="8"/>
    <n v="46000"/>
    <x v="1"/>
    <n v="1"/>
    <x v="1"/>
    <x v="1"/>
    <x v="0"/>
    <s v="Maruti Suzuki Baleno 1.2 CVT Zeta, 2016, Petrol"/>
    <x v="129"/>
    <x v="129"/>
    <n v="9"/>
  </r>
  <r>
    <x v="18"/>
    <s v="Cooper"/>
    <n v="2013"/>
    <x v="14"/>
    <n v="65000"/>
    <x v="1"/>
    <n v="1"/>
    <x v="1"/>
    <x v="0"/>
    <x v="0"/>
    <s v="Mini Cooper 2013 Diesel 40000 Km Driven"/>
    <x v="152"/>
    <x v="152"/>
    <n v="12"/>
  </r>
  <r>
    <x v="7"/>
    <s v="City"/>
    <n v="2015"/>
    <x v="9"/>
    <n v="126000"/>
    <x v="0"/>
    <n v="0"/>
    <x v="1"/>
    <x v="0"/>
    <x v="0"/>
    <s v="Honda City 1.5 VX i-DTEC MT, 2015, Diesel"/>
    <x v="32"/>
    <x v="32"/>
    <n v="10"/>
  </r>
  <r>
    <x v="1"/>
    <s v="Celerio"/>
    <n v="2017"/>
    <x v="1"/>
    <n v="160000"/>
    <x v="1"/>
    <n v="1"/>
    <x v="0"/>
    <x v="1"/>
    <x v="0"/>
    <s v="Maruti Suzuki Celerio 2014-2017 VXI AT Optional, 2017, Petrol"/>
    <x v="84"/>
    <x v="84"/>
    <n v="8"/>
  </r>
  <r>
    <x v="1"/>
    <s v="Wagon-R-1-0"/>
    <n v="2021"/>
    <x v="11"/>
    <n v="45000"/>
    <x v="0"/>
    <n v="0"/>
    <x v="0"/>
    <x v="2"/>
    <x v="0"/>
    <s v="Maruti Suzuki Wagon R 1.0 LXI CNG Signature Edition, 2021, CNG &amp; Hyb.."/>
    <x v="699"/>
    <x v="699"/>
    <n v="4"/>
  </r>
  <r>
    <x v="7"/>
    <s v="City ZX"/>
    <n v="2008"/>
    <x v="18"/>
    <n v="119000"/>
    <x v="1"/>
    <n v="1"/>
    <x v="1"/>
    <x v="2"/>
    <x v="0"/>
    <s v="Honda City ZX CVT, 2008, CNG &amp; Hybrids"/>
    <x v="628"/>
    <x v="628"/>
    <n v="17"/>
  </r>
  <r>
    <x v="1"/>
    <s v="Wagon-R-Stingray"/>
    <n v="2021"/>
    <x v="11"/>
    <n v="34000"/>
    <x v="1"/>
    <n v="1"/>
    <x v="0"/>
    <x v="2"/>
    <x v="0"/>
    <s v="Maruti Suzuki Wagon R Stingray 2021"/>
    <x v="1"/>
    <x v="1"/>
    <n v="4"/>
  </r>
  <r>
    <x v="1"/>
    <s v="Swift-Dzire-Tour"/>
    <n v="2021"/>
    <x v="11"/>
    <n v="92000"/>
    <x v="0"/>
    <n v="0"/>
    <x v="0"/>
    <x v="2"/>
    <x v="0"/>
    <s v="Maruti Suzuki Swift Dzire Tour 2021 CNG &amp; Hybrids 92000 Km Driven"/>
    <x v="129"/>
    <x v="129"/>
    <n v="4"/>
  </r>
  <r>
    <x v="5"/>
    <s v="Grand i10"/>
    <n v="2016"/>
    <x v="8"/>
    <n v="120000"/>
    <x v="0"/>
    <n v="0"/>
    <x v="0"/>
    <x v="1"/>
    <x v="0"/>
    <s v="Hyundai Grand i10 Asta 1.2 (O) VTVT, 2016, Petrol"/>
    <x v="200"/>
    <x v="200"/>
    <n v="9"/>
  </r>
  <r>
    <x v="11"/>
    <s v="Scorpio"/>
    <n v="2015"/>
    <x v="9"/>
    <n v="61231"/>
    <x v="0"/>
    <n v="0"/>
    <x v="1"/>
    <x v="0"/>
    <x v="0"/>
    <s v="Mahindra Scorpio S2, 2015, Diesel"/>
    <x v="274"/>
    <x v="274"/>
    <n v="10"/>
  </r>
  <r>
    <x v="5"/>
    <s v="i10"/>
    <n v="2017"/>
    <x v="1"/>
    <n v="40000"/>
    <x v="1"/>
    <n v="1"/>
    <x v="0"/>
    <x v="1"/>
    <x v="0"/>
    <s v="Hyundai i10 2017 Petrol Well Maintained"/>
    <x v="50"/>
    <x v="50"/>
    <n v="8"/>
  </r>
  <r>
    <x v="1"/>
    <s v="Swift-Dzire-Tour"/>
    <n v="2020"/>
    <x v="4"/>
    <n v="66000"/>
    <x v="1"/>
    <n v="1"/>
    <x v="1"/>
    <x v="2"/>
    <x v="0"/>
    <s v="Maruti Suzuki Swift Dzire Tour 2020 petrol and cng Well Maintained"/>
    <x v="74"/>
    <x v="74"/>
    <n v="5"/>
  </r>
  <r>
    <x v="1"/>
    <s v="Wagon-R"/>
    <n v="2013"/>
    <x v="14"/>
    <n v="100250"/>
    <x v="0"/>
    <n v="0"/>
    <x v="1"/>
    <x v="2"/>
    <x v="0"/>
    <s v="Maruti Suzuki Wagon R 2013"/>
    <x v="61"/>
    <x v="61"/>
    <n v="12"/>
  </r>
  <r>
    <x v="1"/>
    <s v="Swift"/>
    <n v="2023"/>
    <x v="12"/>
    <n v="15500"/>
    <x v="0"/>
    <n v="0"/>
    <x v="0"/>
    <x v="2"/>
    <x v="0"/>
    <s v="Maruti Suzuki Swift 2021-2024 ZXi CNG, 2023, CNG &amp; Hybrids"/>
    <x v="253"/>
    <x v="253"/>
    <n v="2"/>
  </r>
  <r>
    <x v="5"/>
    <s v="Accent"/>
    <n v="2008"/>
    <x v="18"/>
    <n v="102000"/>
    <x v="0"/>
    <n v="0"/>
    <x v="0"/>
    <x v="1"/>
    <x v="0"/>
    <s v="Hyundai Accent 1.5 GLE, 2008, Petrol"/>
    <x v="254"/>
    <x v="254"/>
    <n v="17"/>
  </r>
  <r>
    <x v="5"/>
    <s v="Venue"/>
    <n v="2023"/>
    <x v="12"/>
    <n v="28000"/>
    <x v="1"/>
    <n v="1"/>
    <x v="0"/>
    <x v="1"/>
    <x v="0"/>
    <s v="Hyundai Venue 1.0 Turbo GDI SX+ AT, 2023, Petrol"/>
    <x v="18"/>
    <x v="18"/>
    <n v="2"/>
  </r>
  <r>
    <x v="5"/>
    <s v="Grand i10"/>
    <n v="2013"/>
    <x v="14"/>
    <n v="67000"/>
    <x v="0"/>
    <n v="0"/>
    <x v="0"/>
    <x v="2"/>
    <x v="0"/>
    <s v="Hyundai Grand i10 Magna 1.2 Kappa VTVT, 2013, CNG &amp; Hybrids"/>
    <x v="84"/>
    <x v="84"/>
    <n v="12"/>
  </r>
  <r>
    <x v="1"/>
    <s v="Omni"/>
    <n v="2011"/>
    <x v="10"/>
    <n v="57000"/>
    <x v="0"/>
    <n v="0"/>
    <x v="1"/>
    <x v="1"/>
    <x v="0"/>
    <s v="Maruti Suzuki Omni 2011 Petrol 57000 Km Driven"/>
    <x v="233"/>
    <x v="233"/>
    <n v="14"/>
  </r>
  <r>
    <x v="1"/>
    <s v="maruti-suzuki-dzire"/>
    <n v="2014"/>
    <x v="3"/>
    <n v="78000"/>
    <x v="0"/>
    <n v="0"/>
    <x v="0"/>
    <x v="2"/>
    <x v="0"/>
    <s v="Maruti Suzuki Dzire 1.2 LXI, 2014, CNG &amp; Hybrids"/>
    <x v="99"/>
    <x v="99"/>
    <n v="11"/>
  </r>
  <r>
    <x v="7"/>
    <s v="City"/>
    <n v="2009"/>
    <x v="16"/>
    <n v="120000"/>
    <x v="0"/>
    <n v="0"/>
    <x v="1"/>
    <x v="2"/>
    <x v="0"/>
    <s v="Honda City 2009"/>
    <x v="243"/>
    <x v="243"/>
    <n v="16"/>
  </r>
  <r>
    <x v="1"/>
    <s v="Ertiga"/>
    <n v="2021"/>
    <x v="11"/>
    <n v="76000"/>
    <x v="1"/>
    <n v="1"/>
    <x v="0"/>
    <x v="1"/>
    <x v="0"/>
    <s v="Maruti Suzuki Ertiga 1.5 ZXI, 2021, Petrol"/>
    <x v="79"/>
    <x v="79"/>
    <n v="4"/>
  </r>
  <r>
    <x v="1"/>
    <s v="Alto"/>
    <n v="2010"/>
    <x v="0"/>
    <n v="89000"/>
    <x v="0"/>
    <n v="0"/>
    <x v="1"/>
    <x v="2"/>
    <x v="0"/>
    <s v="Maruti Suzuki Alto, 2010, CNG &amp; Hybrids"/>
    <x v="636"/>
    <x v="636"/>
    <n v="15"/>
  </r>
  <r>
    <x v="11"/>
    <s v="XUV500"/>
    <n v="2016"/>
    <x v="8"/>
    <n v="111521"/>
    <x v="0"/>
    <n v="0"/>
    <x v="0"/>
    <x v="0"/>
    <x v="0"/>
    <s v="Mahindra XUV500 W10 1.99 mHawk, 2016, Diesel"/>
    <x v="81"/>
    <x v="81"/>
    <n v="9"/>
  </r>
  <r>
    <x v="1"/>
    <s v="Baleno"/>
    <n v="2017"/>
    <x v="1"/>
    <n v="14000"/>
    <x v="1"/>
    <n v="1"/>
    <x v="0"/>
    <x v="1"/>
    <x v="0"/>
    <s v="Maruti Suzuki Baleno 1.2 Delta AT, 2017, Petrol"/>
    <x v="53"/>
    <x v="53"/>
    <n v="8"/>
  </r>
  <r>
    <x v="1"/>
    <s v="Ciaz"/>
    <n v="2015"/>
    <x v="9"/>
    <n v="63000"/>
    <x v="1"/>
    <n v="1"/>
    <x v="0"/>
    <x v="0"/>
    <x v="0"/>
    <s v="Maruti Suzuki Ciaz 2015 ZXI AT First Owner"/>
    <x v="6"/>
    <x v="6"/>
    <n v="10"/>
  </r>
  <r>
    <x v="1"/>
    <s v="Vitara-Brezza"/>
    <n v="2020"/>
    <x v="4"/>
    <n v="43369"/>
    <x v="1"/>
    <n v="1"/>
    <x v="0"/>
    <x v="1"/>
    <x v="0"/>
    <s v="Maruti Suzuki Vitara Brezza 1.5 ZXI AT, 2020, Petrol"/>
    <x v="700"/>
    <x v="700"/>
    <n v="5"/>
  </r>
  <r>
    <x v="1"/>
    <s v="Swift-Dzire"/>
    <n v="2016"/>
    <x v="8"/>
    <n v="78000"/>
    <x v="0"/>
    <n v="0"/>
    <x v="0"/>
    <x v="2"/>
    <x v="0"/>
    <s v="Maruti Suzuki Swift Dzire VXI Optional, 2016, CNG &amp; Hybrids"/>
    <x v="78"/>
    <x v="78"/>
    <n v="9"/>
  </r>
  <r>
    <x v="7"/>
    <s v="Jazz"/>
    <n v="2016"/>
    <x v="8"/>
    <n v="86000"/>
    <x v="0"/>
    <n v="0"/>
    <x v="0"/>
    <x v="0"/>
    <x v="0"/>
    <s v="Honda Jazz VX MT i-DTEC, 2016, Diesel"/>
    <x v="93"/>
    <x v="93"/>
    <n v="9"/>
  </r>
  <r>
    <x v="7"/>
    <s v="Jazz"/>
    <n v="2013"/>
    <x v="14"/>
    <n v="68000"/>
    <x v="0"/>
    <n v="0"/>
    <x v="1"/>
    <x v="1"/>
    <x v="0"/>
    <s v="Honda Jazz X i-VTEC, 2013, Petrol"/>
    <x v="37"/>
    <x v="37"/>
    <n v="12"/>
  </r>
  <r>
    <x v="15"/>
    <s v="Sail U-VA"/>
    <n v="2010"/>
    <x v="0"/>
    <n v="85000"/>
    <x v="1"/>
    <n v="1"/>
    <x v="1"/>
    <x v="2"/>
    <x v="0"/>
    <s v="Good condition"/>
    <x v="467"/>
    <x v="467"/>
    <n v="15"/>
  </r>
  <r>
    <x v="5"/>
    <s v="Venue"/>
    <n v="2019"/>
    <x v="2"/>
    <n v="100000"/>
    <x v="0"/>
    <n v="0"/>
    <x v="0"/>
    <x v="0"/>
    <x v="0"/>
    <s v="Hyundai Venue SX Opt, 2019, Diesel"/>
    <x v="253"/>
    <x v="253"/>
    <n v="6"/>
  </r>
  <r>
    <x v="10"/>
    <s v="Hector"/>
    <n v="2020"/>
    <x v="4"/>
    <n v="29000"/>
    <x v="1"/>
    <n v="1"/>
    <x v="0"/>
    <x v="1"/>
    <x v="0"/>
    <s v="MG Hector 1.5 DCT Sharp, 2020, Petrol"/>
    <x v="330"/>
    <x v="330"/>
    <n v="5"/>
  </r>
  <r>
    <x v="1"/>
    <s v="Swift"/>
    <n v="2020"/>
    <x v="4"/>
    <n v="52000"/>
    <x v="1"/>
    <n v="1"/>
    <x v="0"/>
    <x v="1"/>
    <x v="0"/>
    <s v="Maruti Suzuki Swift 2018 AMT VXI, 2020, Petrol"/>
    <x v="289"/>
    <x v="289"/>
    <n v="5"/>
  </r>
  <r>
    <x v="3"/>
    <s v="Ecosport"/>
    <n v="2017"/>
    <x v="1"/>
    <n v="55000"/>
    <x v="1"/>
    <n v="1"/>
    <x v="1"/>
    <x v="2"/>
    <x v="0"/>
    <s v="Ford Ecosport 1.5 TI-VCT Titanium (O) AT, 2017, CNG &amp; Hybrids"/>
    <x v="289"/>
    <x v="289"/>
    <n v="8"/>
  </r>
  <r>
    <x v="1"/>
    <s v="Wagon-R-1-0"/>
    <n v="2017"/>
    <x v="1"/>
    <n v="23119"/>
    <x v="1"/>
    <n v="1"/>
    <x v="0"/>
    <x v="2"/>
    <x v="0"/>
    <s v="Maruti Suzuki Wagon R 1.0 VXI Plus (O) AMT, 2017, CNG &amp; Hybrids"/>
    <x v="51"/>
    <x v="51"/>
    <n v="8"/>
  </r>
  <r>
    <x v="5"/>
    <s v="i20"/>
    <n v="2018"/>
    <x v="5"/>
    <n v="42000"/>
    <x v="0"/>
    <n v="0"/>
    <x v="1"/>
    <x v="1"/>
    <x v="0"/>
    <s v="Hyundai i20 1.2 Asta, 2018, Petrol"/>
    <x v="33"/>
    <x v="33"/>
    <n v="7"/>
  </r>
  <r>
    <x v="1"/>
    <s v="Swift"/>
    <n v="2021"/>
    <x v="11"/>
    <n v="34000"/>
    <x v="1"/>
    <n v="1"/>
    <x v="0"/>
    <x v="1"/>
    <x v="0"/>
    <s v="Maruti Suzuki Swift AMT ZXI Plus, 2021, Petrol"/>
    <x v="90"/>
    <x v="90"/>
    <n v="4"/>
  </r>
  <r>
    <x v="3"/>
    <s v="Ecosport"/>
    <n v="2018"/>
    <x v="5"/>
    <n v="75000"/>
    <x v="0"/>
    <n v="0"/>
    <x v="1"/>
    <x v="1"/>
    <x v="0"/>
    <s v="Ford Ecosport [2017-2021] 1.5 Titanium TDCI, 2018, Petrol"/>
    <x v="227"/>
    <x v="227"/>
    <n v="7"/>
  </r>
  <r>
    <x v="1"/>
    <s v="Alto"/>
    <n v="2010"/>
    <x v="0"/>
    <n v="110000"/>
    <x v="0"/>
    <n v="0"/>
    <x v="0"/>
    <x v="1"/>
    <x v="0"/>
    <s v="Maruti Suzuki Alto 0.8 LXI (O), 2010, Petrol"/>
    <x v="74"/>
    <x v="74"/>
    <n v="15"/>
  </r>
  <r>
    <x v="1"/>
    <s v="Alto-K10"/>
    <n v="2011"/>
    <x v="10"/>
    <n v="103000"/>
    <x v="1"/>
    <n v="1"/>
    <x v="1"/>
    <x v="2"/>
    <x v="0"/>
    <s v="Maruti Suzuki Alto K10 2011 CNG &amp; Hybrids 103000 Km Driven"/>
    <x v="267"/>
    <x v="267"/>
    <n v="14"/>
  </r>
  <r>
    <x v="5"/>
    <s v="Aura"/>
    <n v="2022"/>
    <x v="13"/>
    <n v="59000"/>
    <x v="1"/>
    <n v="1"/>
    <x v="1"/>
    <x v="2"/>
    <x v="0"/>
    <s v="Hyundai Aura 2022 CNG &amp; Hybrids 59000 Km Driven"/>
    <x v="58"/>
    <x v="58"/>
    <n v="3"/>
  </r>
  <r>
    <x v="1"/>
    <s v="Swift"/>
    <n v="2017"/>
    <x v="1"/>
    <n v="86542"/>
    <x v="0"/>
    <n v="0"/>
    <x v="0"/>
    <x v="0"/>
    <x v="0"/>
    <s v="Maruti Suzuki Swift 2017"/>
    <x v="599"/>
    <x v="599"/>
    <n v="8"/>
  </r>
  <r>
    <x v="1"/>
    <s v="Wagon-R"/>
    <n v="2016"/>
    <x v="8"/>
    <n v="55000"/>
    <x v="1"/>
    <n v="1"/>
    <x v="1"/>
    <x v="1"/>
    <x v="0"/>
    <s v="Maruti Suzuki Wagon R VXI AMT Opt, 2016, Petrol"/>
    <x v="51"/>
    <x v="51"/>
    <n v="9"/>
  </r>
  <r>
    <x v="11"/>
    <s v="KUV 100"/>
    <n v="2016"/>
    <x v="8"/>
    <n v="100000"/>
    <x v="0"/>
    <n v="0"/>
    <x v="0"/>
    <x v="1"/>
    <x v="0"/>
    <s v="Mahindra KUV 100 2016-2017 mFALCON G80 K2, 2016, Petrol"/>
    <x v="55"/>
    <x v="55"/>
    <n v="9"/>
  </r>
  <r>
    <x v="1"/>
    <s v="Ciaz"/>
    <n v="2017"/>
    <x v="1"/>
    <n v="70000"/>
    <x v="1"/>
    <n v="1"/>
    <x v="0"/>
    <x v="1"/>
    <x v="0"/>
    <s v="Maruti Suzuki Ciaz Alpha 1.5 AT, 2017, Petrol"/>
    <x v="264"/>
    <x v="264"/>
    <n v="8"/>
  </r>
  <r>
    <x v="14"/>
    <s v="Rapid"/>
    <n v="2017"/>
    <x v="1"/>
    <n v="96000"/>
    <x v="0"/>
    <n v="0"/>
    <x v="1"/>
    <x v="0"/>
    <x v="0"/>
    <s v="Skoda Rapid 1.5 TDI Elegance Black Package, 2017, Diesel"/>
    <x v="51"/>
    <x v="51"/>
    <n v="8"/>
  </r>
  <r>
    <x v="1"/>
    <s v="Wagon-R-1-0"/>
    <n v="2014"/>
    <x v="3"/>
    <n v="81000"/>
    <x v="0"/>
    <n v="0"/>
    <x v="0"/>
    <x v="2"/>
    <x v="0"/>
    <s v="Maruti Suzuki Wagon R 1.0 LXi CNG, 2014, CNG &amp; Hybrids"/>
    <x v="19"/>
    <x v="19"/>
    <n v="11"/>
  </r>
  <r>
    <x v="1"/>
    <s v="Sx4"/>
    <n v="2011"/>
    <x v="10"/>
    <n v="98000"/>
    <x v="0"/>
    <n v="0"/>
    <x v="1"/>
    <x v="0"/>
    <x v="0"/>
    <s v="Maruti Suzuki SX4 2011 Diesel 98000 Km Driven"/>
    <x v="73"/>
    <x v="73"/>
    <n v="14"/>
  </r>
  <r>
    <x v="21"/>
    <s v="PATROL"/>
    <n v="2011"/>
    <x v="10"/>
    <n v="90000"/>
    <x v="0"/>
    <n v="0"/>
    <x v="1"/>
    <x v="2"/>
    <x v="0"/>
    <s v="Nissan PATROL 2011"/>
    <x v="74"/>
    <x v="74"/>
    <n v="14"/>
  </r>
  <r>
    <x v="1"/>
    <s v="Swift"/>
    <n v="2022"/>
    <x v="13"/>
    <n v="15000"/>
    <x v="1"/>
    <n v="1"/>
    <x v="0"/>
    <x v="1"/>
    <x v="0"/>
    <s v="Maruti Suzuki Swift 2022 Petrol 15000 Km Driven"/>
    <x v="370"/>
    <x v="370"/>
    <n v="3"/>
  </r>
  <r>
    <x v="14"/>
    <s v="Rapid"/>
    <n v="2016"/>
    <x v="8"/>
    <n v="67000"/>
    <x v="1"/>
    <n v="1"/>
    <x v="0"/>
    <x v="0"/>
    <x v="1"/>
    <s v="Skoda Rapid 1.5 TDI Style/1.5 AT Style, 2016, Diesel"/>
    <x v="417"/>
    <x v="417"/>
    <n v="9"/>
  </r>
  <r>
    <x v="5"/>
    <s v="Aura"/>
    <n v="2023"/>
    <x v="12"/>
    <n v="70000"/>
    <x v="1"/>
    <n v="1"/>
    <x v="0"/>
    <x v="2"/>
    <x v="0"/>
    <s v="Hyundai Aura 2023"/>
    <x v="91"/>
    <x v="91"/>
    <n v="2"/>
  </r>
  <r>
    <x v="11"/>
    <s v="Bolero"/>
    <n v="2021"/>
    <x v="11"/>
    <n v="88200"/>
    <x v="0"/>
    <n v="0"/>
    <x v="0"/>
    <x v="0"/>
    <x v="0"/>
    <s v="Mahindra Bolero 1.5 B6 (O), 2021, Diesel"/>
    <x v="338"/>
    <x v="338"/>
    <n v="4"/>
  </r>
  <r>
    <x v="1"/>
    <s v="Wagon-R"/>
    <n v="2018"/>
    <x v="5"/>
    <n v="48000"/>
    <x v="1"/>
    <n v="1"/>
    <x v="0"/>
    <x v="1"/>
    <x v="0"/>
    <s v="Maruti Suzuki Wagon R VXI AMT1.2, 2018, Petrol"/>
    <x v="381"/>
    <x v="381"/>
    <n v="7"/>
  </r>
  <r>
    <x v="7"/>
    <s v="City"/>
    <n v="2014"/>
    <x v="3"/>
    <n v="84000"/>
    <x v="0"/>
    <n v="0"/>
    <x v="1"/>
    <x v="1"/>
    <x v="0"/>
    <s v="Honda City 2014-2015 i VTEC V, 2014, Petrol"/>
    <x v="71"/>
    <x v="71"/>
    <n v="11"/>
  </r>
  <r>
    <x v="13"/>
    <s v="Punch "/>
    <n v="2023"/>
    <x v="12"/>
    <n v="30000"/>
    <x v="1"/>
    <n v="1"/>
    <x v="0"/>
    <x v="0"/>
    <x v="0"/>
    <s v="Tata Punch  2023 Diesel 30000 Km Driven"/>
    <x v="179"/>
    <x v="179"/>
    <n v="2"/>
  </r>
  <r>
    <x v="5"/>
    <s v="Grand i10"/>
    <n v="2013"/>
    <x v="14"/>
    <n v="105000"/>
    <x v="0"/>
    <n v="0"/>
    <x v="0"/>
    <x v="1"/>
    <x v="0"/>
    <s v="Hyundai Grand i10 2013-2016 Asta Option, 2013, Petrol"/>
    <x v="19"/>
    <x v="19"/>
    <n v="12"/>
  </r>
  <r>
    <x v="11"/>
    <s v="KUV 100"/>
    <n v="2017"/>
    <x v="1"/>
    <n v="54560"/>
    <x v="0"/>
    <n v="0"/>
    <x v="1"/>
    <x v="0"/>
    <x v="0"/>
    <s v="Mahindra KUV 100 2016-2017 mFALCON D75 K2, 2017, Diesel"/>
    <x v="17"/>
    <x v="17"/>
    <n v="8"/>
  </r>
  <r>
    <x v="11"/>
    <s v="Bolero"/>
    <n v="2013"/>
    <x v="14"/>
    <n v="148000"/>
    <x v="0"/>
    <n v="0"/>
    <x v="1"/>
    <x v="0"/>
    <x v="0"/>
    <s v="Mahindra Bolero SLX, 2013, Diesel"/>
    <x v="47"/>
    <x v="47"/>
    <n v="12"/>
  </r>
  <r>
    <x v="1"/>
    <s v="Estilo"/>
    <n v="2007"/>
    <x v="7"/>
    <n v="97000"/>
    <x v="0"/>
    <n v="0"/>
    <x v="0"/>
    <x v="1"/>
    <x v="0"/>
    <s v="Maruti Suzuki Estilo VXi, 2007, Petrol"/>
    <x v="701"/>
    <x v="701"/>
    <n v="18"/>
  </r>
  <r>
    <x v="5"/>
    <s v="Verna"/>
    <n v="2007"/>
    <x v="7"/>
    <n v="51000"/>
    <x v="0"/>
    <n v="0"/>
    <x v="1"/>
    <x v="1"/>
    <x v="0"/>
    <s v="Hundai Verna 2007 Petrol+cng"/>
    <x v="37"/>
    <x v="37"/>
    <n v="18"/>
  </r>
  <r>
    <x v="7"/>
    <s v="City ZX"/>
    <n v="2008"/>
    <x v="18"/>
    <n v="119000"/>
    <x v="1"/>
    <n v="1"/>
    <x v="1"/>
    <x v="2"/>
    <x v="0"/>
    <s v="Honda City ZX GXi, 2008, CNG &amp; Hybrids"/>
    <x v="191"/>
    <x v="191"/>
    <n v="17"/>
  </r>
  <r>
    <x v="4"/>
    <s v="Innova"/>
    <n v="2020"/>
    <x v="4"/>
    <n v="32000"/>
    <x v="1"/>
    <n v="1"/>
    <x v="0"/>
    <x v="0"/>
    <x v="0"/>
    <s v="Toyota Innova Crysta 2.8 GX Automatic 7 STR, 2020, Diesel"/>
    <x v="160"/>
    <x v="160"/>
    <n v="5"/>
  </r>
  <r>
    <x v="3"/>
    <s v="Ecosport"/>
    <n v="2016"/>
    <x v="8"/>
    <n v="69000"/>
    <x v="0"/>
    <n v="0"/>
    <x v="0"/>
    <x v="0"/>
    <x v="0"/>
    <s v="Ford Ecosport 1.5 TDCi Trend, 2016, Diesel"/>
    <x v="702"/>
    <x v="702"/>
    <n v="9"/>
  </r>
  <r>
    <x v="7"/>
    <s v="Civic"/>
    <n v="2007"/>
    <x v="7"/>
    <n v="120000"/>
    <x v="1"/>
    <n v="1"/>
    <x v="1"/>
    <x v="2"/>
    <x v="0"/>
    <s v="Honda Civic Automatic 2007 Petrol+cng {2nd Owner}"/>
    <x v="166"/>
    <x v="166"/>
    <n v="18"/>
  </r>
  <r>
    <x v="5"/>
    <s v="i10"/>
    <n v="2011"/>
    <x v="10"/>
    <n v="78600"/>
    <x v="0"/>
    <n v="0"/>
    <x v="1"/>
    <x v="1"/>
    <x v="0"/>
    <s v="Hyundai i10 2011 Petrol 78600 Km Driven"/>
    <x v="205"/>
    <x v="205"/>
    <n v="14"/>
  </r>
  <r>
    <x v="1"/>
    <s v="Swift-Dzire"/>
    <n v="2020"/>
    <x v="4"/>
    <n v="10000"/>
    <x v="1"/>
    <n v="1"/>
    <x v="0"/>
    <x v="2"/>
    <x v="0"/>
    <s v="Maruti Suzuki Swift Dzire 2020 CNG &amp; Hybrids 10000 Km Driven"/>
    <x v="169"/>
    <x v="169"/>
    <n v="5"/>
  </r>
  <r>
    <x v="5"/>
    <s v="Grand i10 Nios"/>
    <n v="2022"/>
    <x v="13"/>
    <n v="58000"/>
    <x v="0"/>
    <n v="0"/>
    <x v="0"/>
    <x v="1"/>
    <x v="0"/>
    <s v="Hyundai Grand i10 Nios Sportz, 2022, Petrol"/>
    <x v="75"/>
    <x v="75"/>
    <n v="3"/>
  </r>
  <r>
    <x v="12"/>
    <s v="A Class"/>
    <n v="2014"/>
    <x v="3"/>
    <n v="85000"/>
    <x v="1"/>
    <n v="1"/>
    <x v="1"/>
    <x v="0"/>
    <x v="0"/>
    <s v="Mercedes-Benz A Class 2014 Diesel Good Condition"/>
    <x v="234"/>
    <x v="234"/>
    <n v="11"/>
  </r>
  <r>
    <x v="1"/>
    <s v="Swift"/>
    <n v="2016"/>
    <x v="8"/>
    <n v="85000"/>
    <x v="0"/>
    <n v="0"/>
    <x v="1"/>
    <x v="1"/>
    <x v="0"/>
    <s v="Maruti Suzuki Swift 2016 Petrol 85000 Km Driven and well maintained"/>
    <x v="177"/>
    <x v="177"/>
    <n v="9"/>
  </r>
  <r>
    <x v="2"/>
    <s v="X3"/>
    <n v="2014"/>
    <x v="3"/>
    <n v="136000"/>
    <x v="1"/>
    <n v="1"/>
    <x v="1"/>
    <x v="0"/>
    <x v="1"/>
    <s v="BMW X3 2.0 XDRIVE 20D, 2014, Diesel"/>
    <x v="24"/>
    <x v="24"/>
    <n v="11"/>
  </r>
  <r>
    <x v="7"/>
    <s v="CRV"/>
    <n v="2014"/>
    <x v="3"/>
    <n v="87000"/>
    <x v="1"/>
    <n v="1"/>
    <x v="1"/>
    <x v="1"/>
    <x v="0"/>
    <s v="Honda CR-V 2.4 Automatic, 2014, Petrol"/>
    <x v="493"/>
    <x v="493"/>
    <n v="11"/>
  </r>
  <r>
    <x v="1"/>
    <s v="Wagon-R"/>
    <n v="2022"/>
    <x v="13"/>
    <n v="23000"/>
    <x v="0"/>
    <n v="0"/>
    <x v="0"/>
    <x v="2"/>
    <x v="0"/>
    <s v="Maruti Suzuki Wagon R VXI 1.0 CNG, 2022, CNG &amp; Hybrids"/>
    <x v="154"/>
    <x v="154"/>
    <n v="3"/>
  </r>
  <r>
    <x v="1"/>
    <s v="Alto-K10"/>
    <n v="2019"/>
    <x v="2"/>
    <n v="60000"/>
    <x v="0"/>
    <n v="0"/>
    <x v="1"/>
    <x v="1"/>
    <x v="0"/>
    <s v="Maruti Suzuki Alto K10 VXi (O), 2019, Petrol"/>
    <x v="84"/>
    <x v="84"/>
    <n v="6"/>
  </r>
  <r>
    <x v="5"/>
    <s v="Aura"/>
    <n v="2021"/>
    <x v="11"/>
    <n v="34300"/>
    <x v="0"/>
    <n v="0"/>
    <x v="0"/>
    <x v="2"/>
    <x v="0"/>
    <s v="Hyundai Aura 1.2 S CNG, 2021, CNG &amp; Hybrids"/>
    <x v="286"/>
    <x v="286"/>
    <n v="4"/>
  </r>
  <r>
    <x v="5"/>
    <s v="Creta"/>
    <n v="2019"/>
    <x v="2"/>
    <n v="71000"/>
    <x v="0"/>
    <n v="0"/>
    <x v="0"/>
    <x v="0"/>
    <x v="0"/>
    <s v="Hyundai Creta 1.4 E Plus CRDi, 2019, Diesel"/>
    <x v="111"/>
    <x v="111"/>
    <n v="6"/>
  </r>
  <r>
    <x v="6"/>
    <s v="Seltos"/>
    <n v="2020"/>
    <x v="4"/>
    <n v="58000"/>
    <x v="1"/>
    <n v="1"/>
    <x v="1"/>
    <x v="1"/>
    <x v="0"/>
    <s v="Kia Seltos GTX Plus, 2020, Petrol"/>
    <x v="152"/>
    <x v="152"/>
    <n v="5"/>
  </r>
  <r>
    <x v="1"/>
    <s v="Ertiga"/>
    <n v="2016"/>
    <x v="8"/>
    <n v="80000"/>
    <x v="0"/>
    <n v="0"/>
    <x v="1"/>
    <x v="2"/>
    <x v="0"/>
    <s v="Maruti Suzuki Ertiga VXI CNG, 2016, CNG &amp; Hybrids"/>
    <x v="703"/>
    <x v="703"/>
    <n v="9"/>
  </r>
  <r>
    <x v="1"/>
    <s v="Baleno"/>
    <n v="2019"/>
    <x v="2"/>
    <n v="46000"/>
    <x v="0"/>
    <n v="0"/>
    <x v="1"/>
    <x v="1"/>
    <x v="0"/>
    <s v="Maruti Suzuki Baleno Delta, 2019, Petrol"/>
    <x v="226"/>
    <x v="226"/>
    <n v="6"/>
  </r>
  <r>
    <x v="1"/>
    <s v="Swift Dzire"/>
    <n v="2014"/>
    <x v="3"/>
    <n v="80000"/>
    <x v="0"/>
    <n v="0"/>
    <x v="1"/>
    <x v="0"/>
    <x v="0"/>
    <s v="Maruti Suzuki Swift Dzire Zdi BSIV, 2014, Diesel"/>
    <x v="255"/>
    <x v="255"/>
    <n v="11"/>
  </r>
  <r>
    <x v="1"/>
    <s v="maruti-suzuki-dzire"/>
    <n v="2014"/>
    <x v="3"/>
    <n v="82000"/>
    <x v="0"/>
    <n v="0"/>
    <x v="0"/>
    <x v="0"/>
    <x v="0"/>
    <s v="Maruti Suzuki Dzire 2017-2020 ZDI, 2014, Diesel"/>
    <x v="117"/>
    <x v="117"/>
    <n v="11"/>
  </r>
  <r>
    <x v="5"/>
    <s v="i10"/>
    <n v="2011"/>
    <x v="10"/>
    <n v="140000"/>
    <x v="1"/>
    <n v="1"/>
    <x v="1"/>
    <x v="2"/>
    <x v="0"/>
    <s v="I 10megna AEK hathe use Karel che"/>
    <x v="49"/>
    <x v="49"/>
    <n v="14"/>
  </r>
  <r>
    <x v="15"/>
    <s v="Optra Magnum"/>
    <n v="2011"/>
    <x v="10"/>
    <n v="72000"/>
    <x v="0"/>
    <n v="0"/>
    <x v="1"/>
    <x v="2"/>
    <x v="0"/>
    <s v="Chevrolet Optra Magnum 1.6 LT Petrol, 2011, CNG &amp; Hybrids"/>
    <x v="185"/>
    <x v="185"/>
    <n v="14"/>
  </r>
  <r>
    <x v="1"/>
    <s v="XL6"/>
    <n v="2021"/>
    <x v="11"/>
    <n v="63900"/>
    <x v="1"/>
    <n v="1"/>
    <x v="0"/>
    <x v="1"/>
    <x v="0"/>
    <s v="Maruti Suzuki XL6 1.5 Zeta AT, 2021, Petrol"/>
    <x v="379"/>
    <x v="379"/>
    <n v="4"/>
  </r>
  <r>
    <x v="14"/>
    <s v="Rapid"/>
    <n v="2015"/>
    <x v="9"/>
    <n v="51000"/>
    <x v="0"/>
    <n v="0"/>
    <x v="1"/>
    <x v="1"/>
    <x v="0"/>
    <s v="Skoda Rapid 2013-2016 1.6 MPI Elegance Plus, 2015, Petrol"/>
    <x v="179"/>
    <x v="179"/>
    <n v="10"/>
  </r>
  <r>
    <x v="1"/>
    <s v="Wagon-R"/>
    <n v="2013"/>
    <x v="14"/>
    <n v="78000"/>
    <x v="0"/>
    <n v="0"/>
    <x v="1"/>
    <x v="2"/>
    <x v="0"/>
    <s v="Maruti Suzuki Wagon R 2013 CNG &amp; Hybrids Good Condition"/>
    <x v="190"/>
    <x v="190"/>
    <n v="12"/>
  </r>
  <r>
    <x v="9"/>
    <s v="KWID"/>
    <n v="2017"/>
    <x v="1"/>
    <n v="58097"/>
    <x v="0"/>
    <n v="0"/>
    <x v="0"/>
    <x v="1"/>
    <x v="0"/>
    <s v="Renault KWID RXL 1.0, 2017, Petrol"/>
    <x v="17"/>
    <x v="17"/>
    <n v="8"/>
  </r>
  <r>
    <x v="5"/>
    <s v="Xcent Prime"/>
    <n v="2019"/>
    <x v="2"/>
    <n v="85000"/>
    <x v="0"/>
    <n v="0"/>
    <x v="1"/>
    <x v="0"/>
    <x v="0"/>
    <s v="Hyundai Xcent Prime 2019 Diesel Well Maintained 16 inch Lloy"/>
    <x v="226"/>
    <x v="226"/>
    <n v="6"/>
  </r>
  <r>
    <x v="8"/>
    <s v="Q3"/>
    <n v="2018"/>
    <x v="5"/>
    <n v="55100"/>
    <x v="1"/>
    <n v="1"/>
    <x v="1"/>
    <x v="0"/>
    <x v="0"/>
    <s v="Audi Q3 2.0 35 TDI Technology, 2018, Diesel"/>
    <x v="195"/>
    <x v="195"/>
    <n v="7"/>
  </r>
  <r>
    <x v="26"/>
    <s v="GO"/>
    <n v="2016"/>
    <x v="8"/>
    <n v="100200"/>
    <x v="1"/>
    <n v="1"/>
    <x v="1"/>
    <x v="2"/>
    <x v="0"/>
    <s v="Datsun GO 2016 CNG &amp; Hybrids 100200 Km Driven"/>
    <x v="85"/>
    <x v="85"/>
    <n v="9"/>
  </r>
  <r>
    <x v="1"/>
    <s v="Eeco"/>
    <n v="2022"/>
    <x v="13"/>
    <n v="16000"/>
    <x v="0"/>
    <n v="0"/>
    <x v="0"/>
    <x v="2"/>
    <x v="0"/>
    <s v="Maruti Suzuki Eeco 2022 CNG &amp; Hybrids 16000 Km Driven"/>
    <x v="169"/>
    <x v="169"/>
    <n v="3"/>
  </r>
  <r>
    <x v="1"/>
    <s v="Wagon-R"/>
    <n v="2019"/>
    <x v="2"/>
    <n v="68000"/>
    <x v="0"/>
    <n v="0"/>
    <x v="1"/>
    <x v="2"/>
    <x v="0"/>
    <s v="Maruti Suzuki Wagon R LXI CNG, 2019, CNG &amp; Hybrids"/>
    <x v="183"/>
    <x v="183"/>
    <n v="6"/>
  </r>
  <r>
    <x v="1"/>
    <s v="Ertiga"/>
    <n v="2015"/>
    <x v="9"/>
    <n v="65000"/>
    <x v="1"/>
    <n v="1"/>
    <x v="1"/>
    <x v="2"/>
    <x v="0"/>
    <s v="Maruti Suzuki Ertiga 2015 CNG &amp; Hybrids 65000 Km Driven"/>
    <x v="96"/>
    <x v="96"/>
    <n v="10"/>
  </r>
  <r>
    <x v="5"/>
    <s v="Grand i10"/>
    <n v="2017"/>
    <x v="1"/>
    <n v="31003"/>
    <x v="1"/>
    <n v="1"/>
    <x v="1"/>
    <x v="1"/>
    <x v="0"/>
    <s v="Hyundai Grand i10 1.2 Kappa Sportz Option, 2017, Petrol"/>
    <x v="77"/>
    <x v="77"/>
    <n v="8"/>
  </r>
  <r>
    <x v="5"/>
    <s v="Santro"/>
    <n v="2013"/>
    <x v="14"/>
    <n v="54000"/>
    <x v="0"/>
    <n v="0"/>
    <x v="1"/>
    <x v="2"/>
    <x v="0"/>
    <s v="Hyundai Santro GLS II AT Zip Plus, 2013, CNG &amp; Hybrids"/>
    <x v="50"/>
    <x v="50"/>
    <n v="12"/>
  </r>
  <r>
    <x v="1"/>
    <s v="Wagon-R"/>
    <n v="2017"/>
    <x v="1"/>
    <n v="150000"/>
    <x v="1"/>
    <n v="1"/>
    <x v="1"/>
    <x v="2"/>
    <x v="0"/>
    <s v="Maruti Suzuki Wagon R 2017 CNG &amp; Hybrids 150000 Km Driven"/>
    <x v="201"/>
    <x v="201"/>
    <n v="8"/>
  </r>
  <r>
    <x v="1"/>
    <s v="Swift"/>
    <n v="2010"/>
    <x v="0"/>
    <n v="150000"/>
    <x v="1"/>
    <n v="1"/>
    <x v="1"/>
    <x v="2"/>
    <x v="0"/>
    <s v="Maruti Suzuki Swift 2010"/>
    <x v="67"/>
    <x v="67"/>
    <n v="15"/>
  </r>
  <r>
    <x v="7"/>
    <s v="City ZX"/>
    <n v="2007"/>
    <x v="7"/>
    <n v="68000"/>
    <x v="0"/>
    <n v="0"/>
    <x v="0"/>
    <x v="1"/>
    <x v="0"/>
    <s v="Honda City ZX GXi, 2007, Petrol"/>
    <x v="191"/>
    <x v="191"/>
    <n v="18"/>
  </r>
  <r>
    <x v="1"/>
    <s v="Sx4"/>
    <n v="2011"/>
    <x v="10"/>
    <n v="91000"/>
    <x v="1"/>
    <n v="1"/>
    <x v="1"/>
    <x v="2"/>
    <x v="0"/>
    <s v="Maruti Suzuki SX4, 2011, CNG &amp; Hybrids"/>
    <x v="7"/>
    <x v="7"/>
    <n v="14"/>
  </r>
  <r>
    <x v="1"/>
    <s v="Sx4"/>
    <n v="2007"/>
    <x v="7"/>
    <n v="100000"/>
    <x v="0"/>
    <n v="0"/>
    <x v="1"/>
    <x v="2"/>
    <x v="0"/>
    <s v="Sx4. Top. Model"/>
    <x v="392"/>
    <x v="392"/>
    <n v="18"/>
  </r>
  <r>
    <x v="1"/>
    <s v="Wagon-R"/>
    <n v="2016"/>
    <x v="8"/>
    <n v="78000"/>
    <x v="1"/>
    <n v="1"/>
    <x v="1"/>
    <x v="2"/>
    <x v="0"/>
    <s v="Maruti Suzuki Wagon R 2016"/>
    <x v="7"/>
    <x v="7"/>
    <n v="9"/>
  </r>
  <r>
    <x v="1"/>
    <s v="Swift-Dzire"/>
    <n v="2015"/>
    <x v="9"/>
    <n v="61000"/>
    <x v="0"/>
    <n v="0"/>
    <x v="1"/>
    <x v="0"/>
    <x v="0"/>
    <s v="Maruti Suzuki Swift Dzire 2015 Diesel 61000 Km Driven"/>
    <x v="297"/>
    <x v="297"/>
    <n v="10"/>
  </r>
  <r>
    <x v="1"/>
    <s v="Baleno"/>
    <n v="2017"/>
    <x v="1"/>
    <n v="70000"/>
    <x v="0"/>
    <n v="0"/>
    <x v="0"/>
    <x v="1"/>
    <x v="0"/>
    <s v="Maruti Suzuki Baleno Zeta, 2017, Petrol"/>
    <x v="311"/>
    <x v="311"/>
    <n v="8"/>
  </r>
  <r>
    <x v="5"/>
    <s v="Creta"/>
    <n v="2019"/>
    <x v="2"/>
    <n v="70500"/>
    <x v="1"/>
    <n v="1"/>
    <x v="0"/>
    <x v="0"/>
    <x v="0"/>
    <s v="Hyundai Creta 1.6 SX, 2019, Diesel"/>
    <x v="196"/>
    <x v="196"/>
    <n v="6"/>
  </r>
  <r>
    <x v="1"/>
    <s v="Ritz"/>
    <n v="2015"/>
    <x v="9"/>
    <n v="66000"/>
    <x v="0"/>
    <n v="0"/>
    <x v="1"/>
    <x v="1"/>
    <x v="0"/>
    <s v="Maruti Suzuki Ritz VXi, 2015, Petrol"/>
    <x v="179"/>
    <x v="179"/>
    <n v="10"/>
  </r>
  <r>
    <x v="5"/>
    <s v="i10"/>
    <n v="2009"/>
    <x v="16"/>
    <n v="104000"/>
    <x v="1"/>
    <n v="1"/>
    <x v="1"/>
    <x v="2"/>
    <x v="0"/>
    <s v="Hyundai i10 1.2 Kappa Magna, 2009, CNG &amp; Hybrids"/>
    <x v="37"/>
    <x v="37"/>
    <n v="16"/>
  </r>
  <r>
    <x v="1"/>
    <s v="Swift"/>
    <n v="2013"/>
    <x v="14"/>
    <n v="80000"/>
    <x v="0"/>
    <n v="0"/>
    <x v="0"/>
    <x v="2"/>
    <x v="0"/>
    <s v="Maruti Suzuki Swift VXi 1.2 ABS BS-IV, 2013, CNG &amp; Hybrids"/>
    <x v="72"/>
    <x v="72"/>
    <n v="12"/>
  </r>
  <r>
    <x v="11"/>
    <s v="Scorpio"/>
    <n v="2015"/>
    <x v="9"/>
    <n v="89000"/>
    <x v="0"/>
    <n v="0"/>
    <x v="1"/>
    <x v="0"/>
    <x v="0"/>
    <s v="Mahindra Scorpio 2015 Diesel 89000 Km Driven"/>
    <x v="95"/>
    <x v="95"/>
    <n v="10"/>
  </r>
  <r>
    <x v="15"/>
    <s v="Beat"/>
    <n v="2012"/>
    <x v="6"/>
    <n v="81000"/>
    <x v="0"/>
    <n v="0"/>
    <x v="0"/>
    <x v="0"/>
    <x v="0"/>
    <s v="Chevrolet Beat 2010-2013 Diesel, 2012, Diesel"/>
    <x v="704"/>
    <x v="704"/>
    <n v="13"/>
  </r>
  <r>
    <x v="1"/>
    <s v="XL6"/>
    <n v="2023"/>
    <x v="12"/>
    <n v="19500"/>
    <x v="1"/>
    <n v="1"/>
    <x v="0"/>
    <x v="1"/>
    <x v="0"/>
    <s v="Maruti Suzuki XL6 1.5 Alpha AT, 2023, Petrol"/>
    <x v="133"/>
    <x v="133"/>
    <n v="2"/>
  </r>
  <r>
    <x v="7"/>
    <s v="Jazz"/>
    <n v="2018"/>
    <x v="5"/>
    <n v="32000"/>
    <x v="0"/>
    <n v="0"/>
    <x v="1"/>
    <x v="1"/>
    <x v="0"/>
    <s v="Honda Jazz 1.2 V i VTEC, 2018, Petrol"/>
    <x v="38"/>
    <x v="38"/>
    <n v="7"/>
  </r>
  <r>
    <x v="1"/>
    <s v="Wagon-R-1-0"/>
    <n v="2020"/>
    <x v="4"/>
    <n v="56000"/>
    <x v="0"/>
    <n v="0"/>
    <x v="0"/>
    <x v="2"/>
    <x v="0"/>
    <s v="Maruti Suzuki Wagon R 1.0 LXi CNG, 2020, CNG &amp; Hybrids"/>
    <x v="454"/>
    <x v="454"/>
    <n v="5"/>
  </r>
  <r>
    <x v="5"/>
    <s v="Creta"/>
    <n v="2018"/>
    <x v="5"/>
    <n v="82000"/>
    <x v="1"/>
    <n v="1"/>
    <x v="1"/>
    <x v="0"/>
    <x v="0"/>
    <s v="Hyundai Creta 1.6 SX Automatic, 2018, Diesel"/>
    <x v="415"/>
    <x v="415"/>
    <n v="7"/>
  </r>
  <r>
    <x v="5"/>
    <s v="Creta"/>
    <n v="2016"/>
    <x v="8"/>
    <n v="78000"/>
    <x v="0"/>
    <n v="0"/>
    <x v="1"/>
    <x v="1"/>
    <x v="0"/>
    <s v="Hyundai Creta 2016 Petrol with Shoroom service history"/>
    <x v="27"/>
    <x v="27"/>
    <n v="9"/>
  </r>
  <r>
    <x v="5"/>
    <s v="i20"/>
    <n v="2019"/>
    <x v="2"/>
    <n v="46000"/>
    <x v="1"/>
    <n v="1"/>
    <x v="1"/>
    <x v="2"/>
    <x v="0"/>
    <s v="Hyundai i20 Sportz Plus CVT, 2019, CNG &amp; Hybrids"/>
    <x v="100"/>
    <x v="100"/>
    <n v="6"/>
  </r>
  <r>
    <x v="0"/>
    <s v="VentoTest"/>
    <n v="2016"/>
    <x v="8"/>
    <n v="76000"/>
    <x v="0"/>
    <n v="0"/>
    <x v="1"/>
    <x v="0"/>
    <x v="0"/>
    <s v="Maknikl k havy systm buket seat"/>
    <x v="225"/>
    <x v="225"/>
    <n v="9"/>
  </r>
  <r>
    <x v="7"/>
    <s v="City"/>
    <n v="2017"/>
    <x v="1"/>
    <n v="75000"/>
    <x v="1"/>
    <n v="1"/>
    <x v="1"/>
    <x v="1"/>
    <x v="0"/>
    <s v="Honda City V Petrol CVT, 2017, Petrol"/>
    <x v="36"/>
    <x v="36"/>
    <n v="8"/>
  </r>
  <r>
    <x v="10"/>
    <s v="Hector"/>
    <n v="2020"/>
    <x v="4"/>
    <n v="46450"/>
    <x v="1"/>
    <n v="1"/>
    <x v="0"/>
    <x v="1"/>
    <x v="0"/>
    <s v="2020 showroom condition MG Hector"/>
    <x v="138"/>
    <x v="138"/>
    <n v="5"/>
  </r>
  <r>
    <x v="13"/>
    <s v="Tiago"/>
    <n v="2024"/>
    <x v="17"/>
    <n v="17282"/>
    <x v="0"/>
    <n v="0"/>
    <x v="0"/>
    <x v="2"/>
    <x v="0"/>
    <s v="Tata Tiago 1.2 Revotron XM CNG, 2024, CNG &amp; Hybrids"/>
    <x v="27"/>
    <x v="27"/>
    <n v="1"/>
  </r>
  <r>
    <x v="1"/>
    <s v="Swift"/>
    <n v="2024"/>
    <x v="17"/>
    <n v="18950"/>
    <x v="1"/>
    <n v="1"/>
    <x v="0"/>
    <x v="1"/>
    <x v="0"/>
    <s v="Maruti Suzuki Swift AMT VVT ZXI, 2024, Petrol"/>
    <x v="175"/>
    <x v="175"/>
    <n v="1"/>
  </r>
  <r>
    <x v="19"/>
    <s v="Punto"/>
    <n v="2015"/>
    <x v="9"/>
    <n v="89000"/>
    <x v="0"/>
    <n v="0"/>
    <x v="1"/>
    <x v="0"/>
    <x v="0"/>
    <s v="Fiat Punto 1.3 Emotion, 2015, Diesel"/>
    <x v="135"/>
    <x v="135"/>
    <n v="10"/>
  </r>
  <r>
    <x v="5"/>
    <s v="Grand i10 Nios"/>
    <n v="2023"/>
    <x v="12"/>
    <n v="7000"/>
    <x v="0"/>
    <n v="0"/>
    <x v="0"/>
    <x v="1"/>
    <x v="3"/>
    <s v="Hyundai Grand i10 Nios Asta 1.2 Kappa, 2023, Petrol"/>
    <x v="234"/>
    <x v="234"/>
    <n v="2"/>
  </r>
  <r>
    <x v="1"/>
    <s v="Celerio"/>
    <n v="2015"/>
    <x v="9"/>
    <n v="111000"/>
    <x v="0"/>
    <n v="0"/>
    <x v="0"/>
    <x v="2"/>
    <x v="0"/>
    <s v="Maruti Suzuki Celerio 2015 October model."/>
    <x v="179"/>
    <x v="179"/>
    <n v="10"/>
  </r>
  <r>
    <x v="13"/>
    <s v="Zest"/>
    <n v="2014"/>
    <x v="3"/>
    <n v="131000"/>
    <x v="1"/>
    <n v="1"/>
    <x v="0"/>
    <x v="0"/>
    <x v="0"/>
    <s v="Tata Zest  Quadrajet 1.3 XTA, 2014, Diesel"/>
    <x v="50"/>
    <x v="50"/>
    <n v="11"/>
  </r>
  <r>
    <x v="2"/>
    <s v="X3"/>
    <n v="2013"/>
    <x v="14"/>
    <n v="123872"/>
    <x v="0"/>
    <n v="0"/>
    <x v="0"/>
    <x v="0"/>
    <x v="0"/>
    <s v="BMW X3 xDrive 20d Expedition, 2013, Diesel"/>
    <x v="162"/>
    <x v="162"/>
    <n v="12"/>
  </r>
  <r>
    <x v="1"/>
    <s v="Swift"/>
    <n v="2012"/>
    <x v="6"/>
    <n v="23200"/>
    <x v="0"/>
    <n v="0"/>
    <x v="1"/>
    <x v="1"/>
    <x v="0"/>
    <s v="Maruti Suzuki Swift 1.2 VXI (O), 2012, Petrol"/>
    <x v="99"/>
    <x v="99"/>
    <n v="13"/>
  </r>
  <r>
    <x v="14"/>
    <s v="Superb"/>
    <n v="2016"/>
    <x v="8"/>
    <n v="99000"/>
    <x v="1"/>
    <n v="1"/>
    <x v="0"/>
    <x v="1"/>
    <x v="0"/>
    <s v="Skoda Superb LK 1.8 TSI AT, 2016, Petrol"/>
    <x v="69"/>
    <x v="69"/>
    <n v="9"/>
  </r>
  <r>
    <x v="4"/>
    <s v="Etios Liva"/>
    <n v="2013"/>
    <x v="14"/>
    <n v="83000"/>
    <x v="0"/>
    <n v="0"/>
    <x v="1"/>
    <x v="0"/>
    <x v="0"/>
    <s v="Toyota Etios Liva GD SP, 2013, Diesel"/>
    <x v="6"/>
    <x v="6"/>
    <n v="12"/>
  </r>
  <r>
    <x v="14"/>
    <s v="Superb"/>
    <n v="2010"/>
    <x v="0"/>
    <n v="29309"/>
    <x v="1"/>
    <n v="1"/>
    <x v="1"/>
    <x v="1"/>
    <x v="0"/>
    <s v="Skoda Superb Sportline 1.8 TSI AT, 2010, Petrol"/>
    <x v="211"/>
    <x v="211"/>
    <n v="15"/>
  </r>
  <r>
    <x v="1"/>
    <s v="Baleno"/>
    <n v="2018"/>
    <x v="5"/>
    <n v="122289"/>
    <x v="1"/>
    <n v="1"/>
    <x v="1"/>
    <x v="1"/>
    <x v="0"/>
    <s v="Maruti Suzuki Baleno 1.2 CVT Alpha, 2018, Petrol"/>
    <x v="208"/>
    <x v="208"/>
    <n v="7"/>
  </r>
  <r>
    <x v="14"/>
    <s v="Rapid"/>
    <n v="2021"/>
    <x v="11"/>
    <n v="19121"/>
    <x v="1"/>
    <n v="1"/>
    <x v="0"/>
    <x v="1"/>
    <x v="0"/>
    <s v="Skoda Rapid 1.0 Ambition TSI AT, 2021, Petrol"/>
    <x v="65"/>
    <x v="65"/>
    <n v="4"/>
  </r>
  <r>
    <x v="26"/>
    <s v="RediGO"/>
    <n v="2015"/>
    <x v="9"/>
    <n v="18000"/>
    <x v="0"/>
    <n v="0"/>
    <x v="0"/>
    <x v="1"/>
    <x v="0"/>
    <s v="Datsun RediGO 0.8 S Limited Edition, 2015, Petrol"/>
    <x v="705"/>
    <x v="705"/>
    <n v="10"/>
  </r>
  <r>
    <x v="1"/>
    <s v="Ritz"/>
    <n v="2011"/>
    <x v="10"/>
    <n v="75000"/>
    <x v="0"/>
    <n v="0"/>
    <x v="0"/>
    <x v="0"/>
    <x v="0"/>
    <s v="Maruti Suzuki Ritz 2009-2011 VDi, 2011, Diesel"/>
    <x v="617"/>
    <x v="617"/>
    <n v="14"/>
  </r>
  <r>
    <x v="7"/>
    <s v="Jazz"/>
    <n v="2018"/>
    <x v="5"/>
    <n v="93000"/>
    <x v="1"/>
    <n v="1"/>
    <x v="0"/>
    <x v="2"/>
    <x v="1"/>
    <s v="Honda Jazz 1.2 VX i VTEC, 2018, CNG &amp; Hybrids"/>
    <x v="122"/>
    <x v="122"/>
    <n v="7"/>
  </r>
  <r>
    <x v="7"/>
    <s v="City"/>
    <n v="2015"/>
    <x v="9"/>
    <n v="40000"/>
    <x v="0"/>
    <n v="0"/>
    <x v="1"/>
    <x v="2"/>
    <x v="0"/>
    <s v="Honda City 2014-2015 i VTEC V, 2015, CNG &amp; Hybrids"/>
    <x v="255"/>
    <x v="255"/>
    <n v="10"/>
  </r>
  <r>
    <x v="11"/>
    <s v="Xylo"/>
    <n v="2012"/>
    <x v="6"/>
    <n v="16400"/>
    <x v="1"/>
    <n v="1"/>
    <x v="1"/>
    <x v="0"/>
    <x v="0"/>
    <s v="Mahindra Xylo 2012 Diesel 16400 Km Driven"/>
    <x v="706"/>
    <x v="706"/>
    <n v="13"/>
  </r>
  <r>
    <x v="14"/>
    <s v="Kushaq"/>
    <n v="2022"/>
    <x v="13"/>
    <n v="8000"/>
    <x v="1"/>
    <n v="1"/>
    <x v="0"/>
    <x v="1"/>
    <x v="0"/>
    <s v="Skoda Kushaq 1.0 TSI Ambition, 2022, Petrol"/>
    <x v="152"/>
    <x v="152"/>
    <n v="3"/>
  </r>
  <r>
    <x v="1"/>
    <s v="Celerio"/>
    <n v="2021"/>
    <x v="11"/>
    <n v="32"/>
    <x v="1"/>
    <n v="1"/>
    <x v="0"/>
    <x v="2"/>
    <x v="0"/>
    <s v="A1 condition original intirear single hand uses"/>
    <x v="64"/>
    <x v="64"/>
    <n v="4"/>
  </r>
  <r>
    <x v="9"/>
    <s v="Duster"/>
    <n v="2018"/>
    <x v="5"/>
    <n v="83000"/>
    <x v="1"/>
    <n v="1"/>
    <x v="1"/>
    <x v="0"/>
    <x v="0"/>
    <s v="Renault Duster 110PS Diesel RxZ AMT, 2018, Diesel"/>
    <x v="247"/>
    <x v="247"/>
    <n v="7"/>
  </r>
  <r>
    <x v="13"/>
    <s v="Tigor"/>
    <n v="2024"/>
    <x v="17"/>
    <n v="4300"/>
    <x v="1"/>
    <n v="1"/>
    <x v="0"/>
    <x v="2"/>
    <x v="1"/>
    <s v="Tata Tigor 2024 CNG &amp; Good Condition"/>
    <x v="16"/>
    <x v="16"/>
    <n v="1"/>
  </r>
  <r>
    <x v="4"/>
    <s v="Camry"/>
    <n v="2016"/>
    <x v="8"/>
    <n v="130000"/>
    <x v="1"/>
    <n v="1"/>
    <x v="0"/>
    <x v="2"/>
    <x v="0"/>
    <s v="Toyota Camry Hybrid 2.5, 2016, CNG &amp; Hybrids"/>
    <x v="127"/>
    <x v="127"/>
    <n v="9"/>
  </r>
  <r>
    <x v="7"/>
    <s v="City"/>
    <n v="2018"/>
    <x v="5"/>
    <n v="44902"/>
    <x v="1"/>
    <n v="1"/>
    <x v="1"/>
    <x v="1"/>
    <x v="0"/>
    <s v="Honda City VX Petrol CVT, 2018, Petrol"/>
    <x v="188"/>
    <x v="188"/>
    <n v="7"/>
  </r>
  <r>
    <x v="4"/>
    <s v="Corolla Altis"/>
    <n v="2017"/>
    <x v="1"/>
    <n v="103000"/>
    <x v="1"/>
    <n v="1"/>
    <x v="0"/>
    <x v="1"/>
    <x v="0"/>
    <s v="Toyota Corolla Altis 1.8 VL CVT, 2017, Petrol"/>
    <x v="314"/>
    <x v="314"/>
    <n v="8"/>
  </r>
  <r>
    <x v="5"/>
    <s v="Grand i10"/>
    <n v="2014"/>
    <x v="3"/>
    <n v="75000"/>
    <x v="0"/>
    <n v="0"/>
    <x v="1"/>
    <x v="1"/>
    <x v="0"/>
    <s v="Hyundai Grand i10 [2013-2017] 1.2 Kappa VTVT Sportz, 2014, Petrol"/>
    <x v="59"/>
    <x v="59"/>
    <n v="11"/>
  </r>
  <r>
    <x v="1"/>
    <s v="Sx4"/>
    <n v="2011"/>
    <x v="10"/>
    <n v="19000"/>
    <x v="0"/>
    <n v="0"/>
    <x v="0"/>
    <x v="1"/>
    <x v="0"/>
    <s v="Maruti Suzuki SX4 2007-2012 Celebration Petrol, 2011, Petrol"/>
    <x v="91"/>
    <x v="91"/>
    <n v="14"/>
  </r>
  <r>
    <x v="1"/>
    <s v="XL6"/>
    <n v="2019"/>
    <x v="2"/>
    <n v="35000"/>
    <x v="0"/>
    <n v="0"/>
    <x v="1"/>
    <x v="1"/>
    <x v="0"/>
    <s v="Maruti Suzuki XL6 Zeta, 2019, Petrol"/>
    <x v="304"/>
    <x v="304"/>
    <n v="6"/>
  </r>
  <r>
    <x v="1"/>
    <s v="Wagon-R"/>
    <n v="2011"/>
    <x v="10"/>
    <n v="101110"/>
    <x v="1"/>
    <n v="1"/>
    <x v="1"/>
    <x v="2"/>
    <x v="0"/>
    <s v="Maruti Suzuki Wagon R 2011"/>
    <x v="233"/>
    <x v="233"/>
    <n v="14"/>
  </r>
  <r>
    <x v="13"/>
    <s v="Harrier"/>
    <n v="2019"/>
    <x v="2"/>
    <n v="82000"/>
    <x v="0"/>
    <n v="0"/>
    <x v="0"/>
    <x v="0"/>
    <x v="0"/>
    <s v="Tata Harrier XT, 2019, Diesel"/>
    <x v="230"/>
    <x v="230"/>
    <n v="6"/>
  </r>
  <r>
    <x v="1"/>
    <s v="Wagon R"/>
    <n v="2016"/>
    <x v="8"/>
    <n v="89000"/>
    <x v="1"/>
    <n v="1"/>
    <x v="0"/>
    <x v="1"/>
    <x v="0"/>
    <s v="Maruti Suzuki Wagon R, 2016, Petrol"/>
    <x v="93"/>
    <x v="93"/>
    <n v="9"/>
  </r>
  <r>
    <x v="4"/>
    <s v="Innova Crysta"/>
    <n v="2018"/>
    <x v="5"/>
    <n v="110000"/>
    <x v="1"/>
    <n v="1"/>
    <x v="0"/>
    <x v="0"/>
    <x v="0"/>
    <s v="Toyota Innova Crysta 2.8Z Automatic, 2018, Diesel"/>
    <x v="160"/>
    <x v="160"/>
    <n v="7"/>
  </r>
  <r>
    <x v="7"/>
    <s v="City"/>
    <n v="2015"/>
    <x v="9"/>
    <n v="94000"/>
    <x v="0"/>
    <n v="0"/>
    <x v="0"/>
    <x v="1"/>
    <x v="0"/>
    <s v="Honda City 2015-2017 i VTEC E, 2015, Petrol"/>
    <x v="33"/>
    <x v="33"/>
    <n v="10"/>
  </r>
  <r>
    <x v="1"/>
    <s v="maruti-suzuki-dzire"/>
    <n v="2021"/>
    <x v="11"/>
    <n v="68000"/>
    <x v="0"/>
    <n v="0"/>
    <x v="0"/>
    <x v="2"/>
    <x v="1"/>
    <s v="Maruti Suzuki Dzire 1.2 VXI, 2021, CNG &amp; Hybrids"/>
    <x v="309"/>
    <x v="309"/>
    <n v="4"/>
  </r>
  <r>
    <x v="1"/>
    <s v="Wagon-R"/>
    <n v="2012"/>
    <x v="6"/>
    <n v="137000"/>
    <x v="1"/>
    <n v="1"/>
    <x v="1"/>
    <x v="2"/>
    <x v="0"/>
    <s v="Maruti Suzuki Wagon R 2012"/>
    <x v="401"/>
    <x v="401"/>
    <n v="13"/>
  </r>
  <r>
    <x v="13"/>
    <s v="Indigo Ecs"/>
    <n v="2015"/>
    <x v="9"/>
    <n v="92000"/>
    <x v="0"/>
    <n v="0"/>
    <x v="1"/>
    <x v="0"/>
    <x v="0"/>
    <s v="Tata Indigo Ecs eCS LS TDI, 2015, Diesel"/>
    <x v="219"/>
    <x v="219"/>
    <n v="10"/>
  </r>
  <r>
    <x v="0"/>
    <s v="Jetta"/>
    <n v="2014"/>
    <x v="3"/>
    <n v="58000"/>
    <x v="1"/>
    <n v="1"/>
    <x v="1"/>
    <x v="0"/>
    <x v="0"/>
    <s v="Volkswagen Jetta [2013-2017] 2.0 Highline TDI, 2014, Diesel"/>
    <x v="312"/>
    <x v="312"/>
    <n v="11"/>
  </r>
  <r>
    <x v="6"/>
    <s v="Sonet"/>
    <n v="2020"/>
    <x v="4"/>
    <n v="50000"/>
    <x v="0"/>
    <n v="0"/>
    <x v="0"/>
    <x v="1"/>
    <x v="0"/>
    <s v="Kia Sonet 1.2 HTK Plus, 2020, Petrol"/>
    <x v="239"/>
    <x v="239"/>
    <n v="5"/>
  </r>
  <r>
    <x v="7"/>
    <s v="BRV"/>
    <n v="2016"/>
    <x v="8"/>
    <n v="55000"/>
    <x v="1"/>
    <n v="1"/>
    <x v="1"/>
    <x v="1"/>
    <x v="0"/>
    <s v="Honda BR-V 2016 Petrol Well Maintained"/>
    <x v="81"/>
    <x v="81"/>
    <n v="9"/>
  </r>
  <r>
    <x v="7"/>
    <s v="WRV"/>
    <n v="2017"/>
    <x v="1"/>
    <n v="61000"/>
    <x v="0"/>
    <n v="0"/>
    <x v="0"/>
    <x v="1"/>
    <x v="0"/>
    <s v="Honda WR-V i-VTEC VX, 2017, Petrol"/>
    <x v="370"/>
    <x v="370"/>
    <n v="8"/>
  </r>
  <r>
    <x v="5"/>
    <s v="Santro"/>
    <n v="2012"/>
    <x v="6"/>
    <n v="78000"/>
    <x v="0"/>
    <n v="0"/>
    <x v="0"/>
    <x v="2"/>
    <x v="0"/>
    <s v="Santro cng"/>
    <x v="85"/>
    <x v="85"/>
    <n v="13"/>
  </r>
  <r>
    <x v="13"/>
    <s v="Tigor"/>
    <n v="2019"/>
    <x v="2"/>
    <n v="52600"/>
    <x v="1"/>
    <n v="1"/>
    <x v="0"/>
    <x v="2"/>
    <x v="0"/>
    <s v="Tata Tigor XZA 2019 Automatic Top Model with CNG Excellent Condition"/>
    <x v="2"/>
    <x v="2"/>
    <n v="6"/>
  </r>
  <r>
    <x v="4"/>
    <s v="Innova"/>
    <n v="2014"/>
    <x v="3"/>
    <n v="125000"/>
    <x v="0"/>
    <n v="0"/>
    <x v="1"/>
    <x v="0"/>
    <x v="0"/>
    <s v="Toyota Innova 2.5 G (Diesel) 8 Seater, 2014, Diesel"/>
    <x v="81"/>
    <x v="81"/>
    <n v="11"/>
  </r>
  <r>
    <x v="9"/>
    <s v="KWID"/>
    <n v="2017"/>
    <x v="1"/>
    <n v="55000"/>
    <x v="1"/>
    <n v="1"/>
    <x v="0"/>
    <x v="1"/>
    <x v="0"/>
    <s v="Renault KWID AMT, 2017, Petrol"/>
    <x v="20"/>
    <x v="20"/>
    <n v="8"/>
  </r>
  <r>
    <x v="5"/>
    <s v="i20 Active"/>
    <n v="2016"/>
    <x v="8"/>
    <n v="97400"/>
    <x v="0"/>
    <n v="0"/>
    <x v="1"/>
    <x v="1"/>
    <x v="0"/>
    <s v="Hyundai i20 Active SX 1.2 Petrol Manual"/>
    <x v="26"/>
    <x v="26"/>
    <n v="9"/>
  </r>
  <r>
    <x v="1"/>
    <s v="Eeco"/>
    <n v="2021"/>
    <x v="11"/>
    <n v="52000"/>
    <x v="0"/>
    <n v="0"/>
    <x v="1"/>
    <x v="1"/>
    <x v="0"/>
    <s v="Maruti Suzuki Eeco 2021 Petrol Well Maintained"/>
    <x v="6"/>
    <x v="6"/>
    <n v="4"/>
  </r>
  <r>
    <x v="1"/>
    <s v="Swift-Dzire"/>
    <n v="2011"/>
    <x v="10"/>
    <n v="59000"/>
    <x v="0"/>
    <n v="0"/>
    <x v="1"/>
    <x v="2"/>
    <x v="0"/>
    <s v="Maruti Suzuki Swift Dzire VXI, 2011, CNG &amp; Hybrids"/>
    <x v="57"/>
    <x v="57"/>
    <n v="14"/>
  </r>
  <r>
    <x v="5"/>
    <s v="Aura"/>
    <n v="2020"/>
    <x v="4"/>
    <n v="41000"/>
    <x v="0"/>
    <n v="0"/>
    <x v="1"/>
    <x v="2"/>
    <x v="0"/>
    <s v="Hyundai Aura 1.2 S CNG, 2020, CNG &amp; Hybrids"/>
    <x v="707"/>
    <x v="707"/>
    <n v="5"/>
  </r>
  <r>
    <x v="11"/>
    <s v="Bolero"/>
    <n v="2017"/>
    <x v="1"/>
    <n v="70000"/>
    <x v="0"/>
    <n v="0"/>
    <x v="0"/>
    <x v="0"/>
    <x v="0"/>
    <s v="Mahindra Bolero mHAWK D70 ZLX, 2017, Diesel"/>
    <x v="708"/>
    <x v="708"/>
    <n v="8"/>
  </r>
  <r>
    <x v="5"/>
    <s v="i20"/>
    <n v="2016"/>
    <x v="8"/>
    <n v="88700"/>
    <x v="0"/>
    <n v="0"/>
    <x v="1"/>
    <x v="1"/>
    <x v="0"/>
    <s v="Sell my car argent gadi mein koi dikkat nahin a lh good condition gadi"/>
    <x v="78"/>
    <x v="78"/>
    <n v="9"/>
  </r>
  <r>
    <x v="7"/>
    <s v="CRV"/>
    <n v="2007"/>
    <x v="7"/>
    <n v="91000"/>
    <x v="1"/>
    <n v="1"/>
    <x v="0"/>
    <x v="2"/>
    <x v="0"/>
    <s v="Wanna drive luxury car in affordable price HONDA CRV,  CNG. Automatic"/>
    <x v="709"/>
    <x v="709"/>
    <n v="18"/>
  </r>
  <r>
    <x v="7"/>
    <s v="Amaze"/>
    <n v="2021"/>
    <x v="11"/>
    <n v="3900"/>
    <x v="0"/>
    <n v="0"/>
    <x v="1"/>
    <x v="1"/>
    <x v="0"/>
    <s v="Honda Amaze 2021"/>
    <x v="404"/>
    <x v="404"/>
    <n v="4"/>
  </r>
  <r>
    <x v="11"/>
    <s v="XUV500"/>
    <n v="2016"/>
    <x v="8"/>
    <n v="86000"/>
    <x v="1"/>
    <n v="1"/>
    <x v="1"/>
    <x v="0"/>
    <x v="0"/>
    <s v="Mahindra XUV500 AT W6 2WD, 2016, Diesel"/>
    <x v="316"/>
    <x v="316"/>
    <n v="9"/>
  </r>
  <r>
    <x v="2"/>
    <s v="3 Series"/>
    <n v="2013"/>
    <x v="14"/>
    <n v="85000"/>
    <x v="1"/>
    <n v="1"/>
    <x v="1"/>
    <x v="0"/>
    <x v="0"/>
    <s v="BMW 3 Series 320d Sport, 2013, Diesel"/>
    <x v="79"/>
    <x v="79"/>
    <n v="12"/>
  </r>
  <r>
    <x v="1"/>
    <s v="Alto-800"/>
    <n v="2014"/>
    <x v="3"/>
    <n v="100080"/>
    <x v="1"/>
    <n v="1"/>
    <x v="1"/>
    <x v="2"/>
    <x v="0"/>
    <s v="Maruti Suzuki Alto 800 2014 CNG &amp; Hybrids 100080 Km Driven"/>
    <x v="116"/>
    <x v="116"/>
    <n v="11"/>
  </r>
  <r>
    <x v="5"/>
    <s v="Grand i10"/>
    <n v="2015"/>
    <x v="9"/>
    <n v="58000"/>
    <x v="0"/>
    <n v="0"/>
    <x v="1"/>
    <x v="1"/>
    <x v="3"/>
    <s v="Hyundai Grand i10 2013-2016 Sportz, 2015, Petrol"/>
    <x v="19"/>
    <x v="19"/>
    <n v="10"/>
  </r>
  <r>
    <x v="3"/>
    <s v="Ecosport"/>
    <n v="2014"/>
    <x v="3"/>
    <n v="83000"/>
    <x v="0"/>
    <n v="0"/>
    <x v="1"/>
    <x v="0"/>
    <x v="0"/>
    <s v="Ford Ecosport, 2014, Diesel"/>
    <x v="129"/>
    <x v="129"/>
    <n v="11"/>
  </r>
  <r>
    <x v="1"/>
    <s v="Celerio"/>
    <n v="2020"/>
    <x v="4"/>
    <n v="65000"/>
    <x v="0"/>
    <n v="0"/>
    <x v="1"/>
    <x v="2"/>
    <x v="0"/>
    <s v="Maruti Suzuki Celerio 1.0 LXI MT, 2020, CNG &amp; Hybrids"/>
    <x v="310"/>
    <x v="310"/>
    <n v="5"/>
  </r>
  <r>
    <x v="1"/>
    <s v="Baleno"/>
    <n v="2021"/>
    <x v="11"/>
    <n v="29000"/>
    <x v="0"/>
    <n v="0"/>
    <x v="0"/>
    <x v="1"/>
    <x v="0"/>
    <s v="Maruti Suzuki Baleno Delta, 2021, Petrol"/>
    <x v="32"/>
    <x v="32"/>
    <n v="4"/>
  </r>
  <r>
    <x v="1"/>
    <s v="Jimny"/>
    <n v="2023"/>
    <x v="12"/>
    <n v="521"/>
    <x v="0"/>
    <n v="0"/>
    <x v="0"/>
    <x v="1"/>
    <x v="0"/>
    <s v="Maruti Suzuki Jimny Alpha MT, 2023, Petrol"/>
    <x v="710"/>
    <x v="710"/>
    <n v="2"/>
  </r>
  <r>
    <x v="7"/>
    <s v="City"/>
    <n v="2012"/>
    <x v="6"/>
    <n v="63000"/>
    <x v="1"/>
    <n v="1"/>
    <x v="0"/>
    <x v="2"/>
    <x v="0"/>
    <s v="Honda City V AT, 2012, CNG &amp; Hybrids"/>
    <x v="51"/>
    <x v="51"/>
    <n v="13"/>
  </r>
  <r>
    <x v="9"/>
    <s v="Duster"/>
    <n v="2015"/>
    <x v="9"/>
    <n v="80000"/>
    <x v="0"/>
    <n v="0"/>
    <x v="1"/>
    <x v="0"/>
    <x v="3"/>
    <s v="Renault Duster 2012-2015 85PS Diesel RxL Optional, 2015, Diesel"/>
    <x v="711"/>
    <x v="711"/>
    <n v="10"/>
  </r>
  <r>
    <x v="0"/>
    <s v="Jetta"/>
    <n v="2013"/>
    <x v="14"/>
    <n v="76000"/>
    <x v="0"/>
    <n v="0"/>
    <x v="0"/>
    <x v="0"/>
    <x v="0"/>
    <s v="Volkswagen Jetta 2.0 TDI Trendline, 2013, Diesel"/>
    <x v="86"/>
    <x v="86"/>
    <n v="12"/>
  </r>
  <r>
    <x v="1"/>
    <s v="Alto"/>
    <n v="2007"/>
    <x v="7"/>
    <n v="85000"/>
    <x v="0"/>
    <n v="0"/>
    <x v="1"/>
    <x v="1"/>
    <x v="0"/>
    <s v="Maruti Suzuki Alto 2007 Petrol Good Condition"/>
    <x v="392"/>
    <x v="392"/>
    <n v="18"/>
  </r>
  <r>
    <x v="5"/>
    <s v="Verna"/>
    <n v="2023"/>
    <x v="12"/>
    <n v="23000"/>
    <x v="1"/>
    <n v="1"/>
    <x v="0"/>
    <x v="1"/>
    <x v="1"/>
    <s v="Hyundai Verna 1.6 SX Plus VTVT AT, 2023, Petrol"/>
    <x v="342"/>
    <x v="342"/>
    <n v="2"/>
  </r>
  <r>
    <x v="7"/>
    <s v="City"/>
    <n v="2015"/>
    <x v="9"/>
    <n v="100000"/>
    <x v="1"/>
    <n v="1"/>
    <x v="1"/>
    <x v="2"/>
    <x v="0"/>
    <s v="Honda City 2015 CNG &amp; Hybrids 100000 Km Driven"/>
    <x v="33"/>
    <x v="33"/>
    <n v="10"/>
  </r>
  <r>
    <x v="7"/>
    <s v="Brio"/>
    <n v="2015"/>
    <x v="9"/>
    <n v="89000"/>
    <x v="0"/>
    <n v="0"/>
    <x v="1"/>
    <x v="2"/>
    <x v="0"/>
    <s v="Honda Brio 2013-2016 S MT, 2015, CNG &amp; Hybrids"/>
    <x v="7"/>
    <x v="7"/>
    <n v="10"/>
  </r>
  <r>
    <x v="1"/>
    <s v="S-Presso"/>
    <n v="2023"/>
    <x v="12"/>
    <n v="13000"/>
    <x v="0"/>
    <n v="0"/>
    <x v="0"/>
    <x v="2"/>
    <x v="0"/>
    <s v="Maruti Suzuki S-Presso 1.0 VXI (O) CNG, 2023, CNG &amp; Hybrids"/>
    <x v="297"/>
    <x v="297"/>
    <n v="2"/>
  </r>
  <r>
    <x v="5"/>
    <s v="Grand i10 Nios"/>
    <n v="2022"/>
    <x v="13"/>
    <n v="50000"/>
    <x v="0"/>
    <n v="0"/>
    <x v="0"/>
    <x v="2"/>
    <x v="1"/>
    <s v="Hyundai Grand i10 Nios Sportz, 2022, CNG &amp; Hybrids"/>
    <x v="681"/>
    <x v="681"/>
    <n v="3"/>
  </r>
  <r>
    <x v="1"/>
    <s v="Swift-Dzire"/>
    <n v="2010"/>
    <x v="0"/>
    <n v="50000"/>
    <x v="0"/>
    <n v="0"/>
    <x v="1"/>
    <x v="1"/>
    <x v="0"/>
    <s v="Maruti Suzuki Swift Dzire, 2010, Petrol"/>
    <x v="59"/>
    <x v="59"/>
    <n v="15"/>
  </r>
  <r>
    <x v="1"/>
    <s v="Swift"/>
    <n v="2016"/>
    <x v="8"/>
    <n v="88000"/>
    <x v="0"/>
    <n v="0"/>
    <x v="0"/>
    <x v="1"/>
    <x v="0"/>
    <s v="Maruti Suzuki Swift LXI, 2016, Petrol"/>
    <x v="256"/>
    <x v="256"/>
    <n v="9"/>
  </r>
  <r>
    <x v="1"/>
    <s v="A-Star"/>
    <n v="2013"/>
    <x v="14"/>
    <n v="73000"/>
    <x v="1"/>
    <n v="1"/>
    <x v="1"/>
    <x v="1"/>
    <x v="0"/>
    <s v="Maruti Suzuki A-Star AT VXI, 2013, Petrol"/>
    <x v="197"/>
    <x v="197"/>
    <n v="12"/>
  </r>
  <r>
    <x v="1"/>
    <s v="Omni"/>
    <n v="2018"/>
    <x v="5"/>
    <n v="24000"/>
    <x v="0"/>
    <n v="0"/>
    <x v="0"/>
    <x v="1"/>
    <x v="0"/>
    <s v="Maruti Suzuki Omni 8 Seater, 2018, Petrol"/>
    <x v="353"/>
    <x v="353"/>
    <n v="7"/>
  </r>
  <r>
    <x v="1"/>
    <s v="Ciaz"/>
    <n v="2015"/>
    <x v="9"/>
    <n v="90590"/>
    <x v="0"/>
    <n v="0"/>
    <x v="0"/>
    <x v="1"/>
    <x v="0"/>
    <s v="Maruti Suzuki Ciaz 1.5 Alpha SHVS MT, 2015, Petrol"/>
    <x v="297"/>
    <x v="297"/>
    <n v="10"/>
  </r>
  <r>
    <x v="15"/>
    <s v="Sail"/>
    <n v="2013"/>
    <x v="14"/>
    <n v="82000"/>
    <x v="0"/>
    <n v="0"/>
    <x v="1"/>
    <x v="1"/>
    <x v="0"/>
    <s v="Chevrolet Sail 2013 Petrol 82000 Km Driven excellent condition"/>
    <x v="85"/>
    <x v="85"/>
    <n v="12"/>
  </r>
  <r>
    <x v="5"/>
    <s v="i10"/>
    <n v="2010"/>
    <x v="0"/>
    <n v="55000"/>
    <x v="1"/>
    <n v="1"/>
    <x v="1"/>
    <x v="2"/>
    <x v="0"/>
    <s v="Hyundai i10 2010 CNG &amp; Hybrids 55000 Km Driven"/>
    <x v="646"/>
    <x v="646"/>
    <n v="15"/>
  </r>
  <r>
    <x v="11"/>
    <s v="Scorpio"/>
    <n v="2014"/>
    <x v="3"/>
    <n v="78525"/>
    <x v="0"/>
    <n v="0"/>
    <x v="0"/>
    <x v="0"/>
    <x v="0"/>
    <s v="Mahindra Scorpio VLX Airbags BS III, 2014, Diesel"/>
    <x v="305"/>
    <x v="305"/>
    <n v="11"/>
  </r>
  <r>
    <x v="1"/>
    <s v="Wagon-R"/>
    <n v="2016"/>
    <x v="8"/>
    <n v="150000"/>
    <x v="1"/>
    <n v="1"/>
    <x v="0"/>
    <x v="2"/>
    <x v="0"/>
    <s v="Maruti Suzuki Wagon R 2016 CNG &amp; Hybrids 150000 Km Driven"/>
    <x v="63"/>
    <x v="63"/>
    <n v="9"/>
  </r>
  <r>
    <x v="1"/>
    <s v="Ertiga"/>
    <n v="2021"/>
    <x v="11"/>
    <n v="29500"/>
    <x v="0"/>
    <n v="0"/>
    <x v="0"/>
    <x v="2"/>
    <x v="0"/>
    <s v="Maruti Suzuki Ertiga 2021 CNG &amp; Hybrids Well Maintained\n1st owner"/>
    <x v="272"/>
    <x v="272"/>
    <n v="4"/>
  </r>
  <r>
    <x v="1"/>
    <s v="Alto-K10"/>
    <n v="2019"/>
    <x v="2"/>
    <n v="37000"/>
    <x v="0"/>
    <n v="0"/>
    <x v="1"/>
    <x v="2"/>
    <x v="0"/>
    <s v="Alto k10 lxi cng"/>
    <x v="20"/>
    <x v="20"/>
    <n v="6"/>
  </r>
  <r>
    <x v="5"/>
    <s v="Fluidic Verna"/>
    <n v="2013"/>
    <x v="14"/>
    <n v="74000"/>
    <x v="0"/>
    <n v="0"/>
    <x v="1"/>
    <x v="2"/>
    <x v="0"/>
    <s v="Hyundai Fluidic Verna 1.6 VTVT SX, 2013, CNG &amp; Hybrids"/>
    <x v="56"/>
    <x v="56"/>
    <n v="12"/>
  </r>
  <r>
    <x v="5"/>
    <s v="i20"/>
    <n v="2011"/>
    <x v="10"/>
    <n v="140000"/>
    <x v="0"/>
    <n v="0"/>
    <x v="0"/>
    <x v="2"/>
    <x v="0"/>
    <s v="Hyundai i20 Asta (O) 1.2 MT, 2011, CNG &amp; Hybrids"/>
    <x v="523"/>
    <x v="523"/>
    <n v="14"/>
  </r>
  <r>
    <x v="8"/>
    <s v="Q3"/>
    <n v="2018"/>
    <x v="5"/>
    <n v="55100"/>
    <x v="1"/>
    <n v="1"/>
    <x v="1"/>
    <x v="0"/>
    <x v="0"/>
    <s v="Audi Q3 2.0 35 TDI Premium Plus Sunroof, 2018, Diesel"/>
    <x v="195"/>
    <x v="195"/>
    <n v="7"/>
  </r>
  <r>
    <x v="5"/>
    <s v="Eon"/>
    <n v="2012"/>
    <x v="6"/>
    <n v="91000"/>
    <x v="0"/>
    <n v="0"/>
    <x v="0"/>
    <x v="1"/>
    <x v="0"/>
    <s v="Hyundai EON, 2012, Petrol"/>
    <x v="91"/>
    <x v="91"/>
    <n v="13"/>
  </r>
  <r>
    <x v="1"/>
    <s v="Eeco"/>
    <n v="2018"/>
    <x v="5"/>
    <n v="83200"/>
    <x v="0"/>
    <n v="0"/>
    <x v="1"/>
    <x v="2"/>
    <x v="0"/>
    <s v="Maruti Suzuki Eeco 5 STR With AC Plus HTR CNG, 2018, CNG &amp; Hybrids"/>
    <x v="99"/>
    <x v="99"/>
    <n v="7"/>
  </r>
  <r>
    <x v="22"/>
    <s v="Motors FM Gurkha"/>
    <n v="2024"/>
    <x v="17"/>
    <n v="7000"/>
    <x v="0"/>
    <n v="0"/>
    <x v="0"/>
    <x v="0"/>
    <x v="0"/>
    <s v="Force Motors Gurkha 4X4, 2024, Diesel"/>
    <x v="68"/>
    <x v="68"/>
    <n v="1"/>
  </r>
  <r>
    <x v="1"/>
    <s v="Ritz"/>
    <n v="2013"/>
    <x v="14"/>
    <n v="60424"/>
    <x v="0"/>
    <n v="0"/>
    <x v="1"/>
    <x v="2"/>
    <x v="0"/>
    <s v="Maruti Suzuki Ritz 2013 model manual car buy it only at 200000"/>
    <x v="197"/>
    <x v="197"/>
    <n v="12"/>
  </r>
  <r>
    <x v="5"/>
    <s v="Venue"/>
    <n v="2013"/>
    <x v="14"/>
    <n v="18000"/>
    <x v="0"/>
    <n v="0"/>
    <x v="0"/>
    <x v="0"/>
    <x v="1"/>
    <s v="Hyundai Venue SX MT, 2013, Diesel"/>
    <x v="106"/>
    <x v="106"/>
    <n v="12"/>
  </r>
  <r>
    <x v="3"/>
    <s v="Figo Aspire"/>
    <n v="2016"/>
    <x v="8"/>
    <n v="89000"/>
    <x v="0"/>
    <n v="0"/>
    <x v="0"/>
    <x v="0"/>
    <x v="0"/>
    <s v="Ford Figo Aspire 1.5 TDCi Trend, 2016, Diesel"/>
    <x v="59"/>
    <x v="59"/>
    <n v="9"/>
  </r>
  <r>
    <x v="1"/>
    <s v="Wagon-R"/>
    <n v="2016"/>
    <x v="8"/>
    <n v="57000"/>
    <x v="1"/>
    <n v="1"/>
    <x v="1"/>
    <x v="2"/>
    <x v="1"/>
    <s v="Maruti Suzuki Wagon R VXI AMT1.2, 2016, CNG &amp; Hybrids"/>
    <x v="20"/>
    <x v="20"/>
    <n v="9"/>
  </r>
  <r>
    <x v="3"/>
    <s v="Ecosport"/>
    <n v="2018"/>
    <x v="5"/>
    <n v="86000"/>
    <x v="0"/>
    <n v="0"/>
    <x v="1"/>
    <x v="0"/>
    <x v="0"/>
    <s v="Ford Ecosport 1.5 Diesel Titanium Plus, 2018, Diesel"/>
    <x v="90"/>
    <x v="90"/>
    <n v="7"/>
  </r>
  <r>
    <x v="4"/>
    <s v="Glanza"/>
    <n v="2021"/>
    <x v="11"/>
    <n v="21000"/>
    <x v="1"/>
    <n v="1"/>
    <x v="0"/>
    <x v="1"/>
    <x v="0"/>
    <s v="Toyota Glanza 1.2 V AMT, 2021, Petrol"/>
    <x v="62"/>
    <x v="62"/>
    <n v="4"/>
  </r>
  <r>
    <x v="1"/>
    <s v="Ciaz"/>
    <n v="2014"/>
    <x v="3"/>
    <n v="158000"/>
    <x v="0"/>
    <n v="0"/>
    <x v="1"/>
    <x v="0"/>
    <x v="0"/>
    <s v="Maruti Suzuki Ciaz 2014"/>
    <x v="177"/>
    <x v="177"/>
    <n v="11"/>
  </r>
  <r>
    <x v="5"/>
    <s v="Accent"/>
    <n v="2012"/>
    <x v="6"/>
    <n v="139000"/>
    <x v="0"/>
    <n v="0"/>
    <x v="1"/>
    <x v="1"/>
    <x v="0"/>
    <s v="Hyundai Accent 2012 Petrol Well Maintained"/>
    <x v="706"/>
    <x v="706"/>
    <n v="13"/>
  </r>
  <r>
    <x v="1"/>
    <s v="Ertiga"/>
    <n v="2016"/>
    <x v="8"/>
    <n v="99000"/>
    <x v="0"/>
    <n v="0"/>
    <x v="1"/>
    <x v="2"/>
    <x v="0"/>
    <s v="Maruti Suzuki Ertiga 2015-2018 1.4 VXI CNG Limited Edition, 2016, CN.."/>
    <x v="251"/>
    <x v="251"/>
    <n v="9"/>
  </r>
  <r>
    <x v="10"/>
    <s v="Hector Plus"/>
    <n v="2020"/>
    <x v="4"/>
    <n v="79000"/>
    <x v="0"/>
    <n v="0"/>
    <x v="0"/>
    <x v="0"/>
    <x v="0"/>
    <s v="MG Hector Plus 2020 Diesel 79000 Km Driven"/>
    <x v="182"/>
    <x v="182"/>
    <n v="5"/>
  </r>
  <r>
    <x v="11"/>
    <s v="Bolero Neo Plus"/>
    <n v="2013"/>
    <x v="14"/>
    <n v="100003"/>
    <x v="0"/>
    <n v="0"/>
    <x v="1"/>
    <x v="0"/>
    <x v="0"/>
    <s v="Mahindra Bolero  2013 Diesel Good Condition m2Dià¤‡à¤‚à¤œà¤¨"/>
    <x v="6"/>
    <x v="6"/>
    <n v="12"/>
  </r>
  <r>
    <x v="1"/>
    <s v="Swift-Dzire"/>
    <n v="2015"/>
    <x v="9"/>
    <n v="300"/>
    <x v="1"/>
    <n v="1"/>
    <x v="1"/>
    <x v="2"/>
    <x v="0"/>
    <s v="2015 model December ki 2nd owner"/>
    <x v="19"/>
    <x v="19"/>
    <n v="10"/>
  </r>
  <r>
    <x v="7"/>
    <s v="City"/>
    <n v="2011"/>
    <x v="10"/>
    <n v="52000"/>
    <x v="1"/>
    <n v="1"/>
    <x v="1"/>
    <x v="1"/>
    <x v="1"/>
    <s v="Honda City V Petrol CVT, 2011, Petrol"/>
    <x v="164"/>
    <x v="164"/>
    <n v="14"/>
  </r>
  <r>
    <x v="1"/>
    <s v="Swift"/>
    <n v="2013"/>
    <x v="14"/>
    <n v="86000"/>
    <x v="0"/>
    <n v="0"/>
    <x v="1"/>
    <x v="1"/>
    <x v="0"/>
    <s v="Maruti Suzuki Swift 2011-2014 VXI, 2013, Petrol"/>
    <x v="183"/>
    <x v="183"/>
    <n v="12"/>
  </r>
  <r>
    <x v="4"/>
    <s v="Innova Crysta"/>
    <n v="2020"/>
    <x v="4"/>
    <n v="70000"/>
    <x v="1"/>
    <n v="1"/>
    <x v="0"/>
    <x v="0"/>
    <x v="0"/>
    <s v="Toyota Innova Crysta [2020-ongoing] 2.4 GX 8 STR, 2020, Diesel"/>
    <x v="324"/>
    <x v="324"/>
    <n v="5"/>
  </r>
  <r>
    <x v="1"/>
    <s v="Alto-800"/>
    <n v="2023"/>
    <x v="12"/>
    <n v="11200"/>
    <x v="0"/>
    <n v="0"/>
    <x v="0"/>
    <x v="1"/>
    <x v="0"/>
    <s v="Maruti Suzuki Alto 800 VXI Airbag, 2023, Petrol"/>
    <x v="119"/>
    <x v="119"/>
    <n v="2"/>
  </r>
  <r>
    <x v="1"/>
    <s v="Ertiga"/>
    <n v="2016"/>
    <x v="8"/>
    <n v="63000"/>
    <x v="0"/>
    <n v="0"/>
    <x v="0"/>
    <x v="2"/>
    <x v="0"/>
    <s v="Maruti Suzuki Ertiga 1.4 VXI CNG Anniversary Edition, 2016, CNG &amp; Hy.."/>
    <x v="112"/>
    <x v="112"/>
    <n v="9"/>
  </r>
  <r>
    <x v="11"/>
    <s v="Thar"/>
    <n v="2023"/>
    <x v="12"/>
    <n v="4400"/>
    <x v="1"/>
    <n v="1"/>
    <x v="1"/>
    <x v="1"/>
    <x v="0"/>
    <s v="Mahindra Thar LX Convertible Top Petrol AT 4WD, 2023, Petrol"/>
    <x v="3"/>
    <x v="3"/>
    <n v="2"/>
  </r>
  <r>
    <x v="1"/>
    <s v="Baleno"/>
    <n v="2018"/>
    <x v="5"/>
    <n v="110000"/>
    <x v="0"/>
    <n v="0"/>
    <x v="0"/>
    <x v="0"/>
    <x v="0"/>
    <s v="Maruti Suzuki Baleno maruti-suzuki-baleno-sigma-diesel, 2018, Diesel"/>
    <x v="83"/>
    <x v="83"/>
    <n v="7"/>
  </r>
  <r>
    <x v="9"/>
    <s v="KWID"/>
    <n v="2017"/>
    <x v="1"/>
    <n v="30877"/>
    <x v="1"/>
    <n v="1"/>
    <x v="1"/>
    <x v="2"/>
    <x v="0"/>
    <s v="Renault KWID 1.0 RXT EDITION, 2017, CNG &amp; Hybrids"/>
    <x v="61"/>
    <x v="61"/>
    <n v="8"/>
  </r>
  <r>
    <x v="4"/>
    <s v="Glanza"/>
    <n v="2023"/>
    <x v="12"/>
    <n v="24000"/>
    <x v="1"/>
    <n v="1"/>
    <x v="0"/>
    <x v="1"/>
    <x v="0"/>
    <s v="Toyota Glanza 2023"/>
    <x v="62"/>
    <x v="62"/>
    <n v="2"/>
  </r>
  <r>
    <x v="1"/>
    <s v="Celerio"/>
    <n v="2016"/>
    <x v="8"/>
    <n v="70000"/>
    <x v="1"/>
    <n v="1"/>
    <x v="1"/>
    <x v="2"/>
    <x v="0"/>
    <s v="Maruti Suzuki Celerio 2016 CNG &amp; Hybrids Well Maintained"/>
    <x v="198"/>
    <x v="198"/>
    <n v="9"/>
  </r>
  <r>
    <x v="9"/>
    <s v="Triber"/>
    <n v="2022"/>
    <x v="13"/>
    <n v="18000"/>
    <x v="0"/>
    <n v="0"/>
    <x v="0"/>
    <x v="2"/>
    <x v="0"/>
    <s v="Renault Triber RXZ  Urban Night Limited Edition, 2022, CNG &amp; Hybrids"/>
    <x v="112"/>
    <x v="112"/>
    <n v="3"/>
  </r>
  <r>
    <x v="7"/>
    <s v="Jazz"/>
    <n v="2016"/>
    <x v="8"/>
    <n v="60000"/>
    <x v="1"/>
    <n v="1"/>
    <x v="1"/>
    <x v="1"/>
    <x v="0"/>
    <s v="Honda Jazz V Automatic, 2016, Petrol"/>
    <x v="354"/>
    <x v="354"/>
    <n v="9"/>
  </r>
  <r>
    <x v="2"/>
    <s v="X3"/>
    <n v="2012"/>
    <x v="6"/>
    <n v="80000"/>
    <x v="1"/>
    <n v="1"/>
    <x v="1"/>
    <x v="0"/>
    <x v="0"/>
    <s v="BMW X3 xDrive 20d Expedition, 2012, Diesel"/>
    <x v="283"/>
    <x v="283"/>
    <n v="13"/>
  </r>
  <r>
    <x v="5"/>
    <s v="i20"/>
    <n v="2010"/>
    <x v="0"/>
    <n v="60000"/>
    <x v="0"/>
    <n v="0"/>
    <x v="0"/>
    <x v="1"/>
    <x v="0"/>
    <s v="Hyundai i20 2009-2011 Magna, 2010, Petrol"/>
    <x v="174"/>
    <x v="174"/>
    <n v="15"/>
  </r>
  <r>
    <x v="1"/>
    <s v="Baleno"/>
    <n v="2016"/>
    <x v="8"/>
    <n v="62000"/>
    <x v="1"/>
    <n v="1"/>
    <x v="1"/>
    <x v="1"/>
    <x v="0"/>
    <s v="Maruti Suzuki Baleno 1.2 CVT Zeta, 2016, Petrol"/>
    <x v="712"/>
    <x v="712"/>
    <n v="9"/>
  </r>
  <r>
    <x v="0"/>
    <s v="Polo"/>
    <n v="2016"/>
    <x v="8"/>
    <n v="105000"/>
    <x v="1"/>
    <n v="1"/>
    <x v="1"/>
    <x v="1"/>
    <x v="0"/>
    <s v="Volkswagen Polo 1.2 GT TSI, 2016, Petrol"/>
    <x v="53"/>
    <x v="53"/>
    <n v="9"/>
  </r>
  <r>
    <x v="1"/>
    <s v="Baleno"/>
    <n v="2021"/>
    <x v="11"/>
    <n v="55000"/>
    <x v="0"/>
    <n v="0"/>
    <x v="0"/>
    <x v="1"/>
    <x v="0"/>
    <s v="Maruti Suzuki Baleno DualJet Delta, 2021, Petrol"/>
    <x v="52"/>
    <x v="52"/>
    <n v="4"/>
  </r>
  <r>
    <x v="13"/>
    <s v="Harrier"/>
    <n v="2020"/>
    <x v="4"/>
    <n v="73000"/>
    <x v="0"/>
    <n v="0"/>
    <x v="0"/>
    <x v="0"/>
    <x v="0"/>
    <s v="Tata Harrier XZ, 2020, Diesel"/>
    <x v="141"/>
    <x v="141"/>
    <n v="5"/>
  </r>
  <r>
    <x v="1"/>
    <s v="Ertiga"/>
    <n v="2023"/>
    <x v="12"/>
    <n v="69000"/>
    <x v="1"/>
    <n v="1"/>
    <x v="0"/>
    <x v="2"/>
    <x v="0"/>
    <s v="Maruti Suzuki Ertiga 2023"/>
    <x v="64"/>
    <x v="64"/>
    <n v="2"/>
  </r>
  <r>
    <x v="1"/>
    <s v="Ignis"/>
    <n v="2019"/>
    <x v="2"/>
    <n v="25000"/>
    <x v="1"/>
    <n v="1"/>
    <x v="0"/>
    <x v="1"/>
    <x v="0"/>
    <s v="Maruti Suzuki Ignis 1.3 Sigma, 2019, Petrol"/>
    <x v="624"/>
    <x v="624"/>
    <n v="6"/>
  </r>
  <r>
    <x v="12"/>
    <s v="GLA Class"/>
    <n v="2016"/>
    <x v="8"/>
    <n v="78000"/>
    <x v="1"/>
    <n v="1"/>
    <x v="1"/>
    <x v="1"/>
    <x v="0"/>
    <s v="Mercedes-Benz GLA Class 2014-2017 200 Sport Edition, 2016, Petrol"/>
    <x v="324"/>
    <x v="324"/>
    <n v="9"/>
  </r>
  <r>
    <x v="1"/>
    <s v="S-Cross"/>
    <n v="2015"/>
    <x v="9"/>
    <n v="87000"/>
    <x v="0"/>
    <n v="0"/>
    <x v="0"/>
    <x v="0"/>
    <x v="0"/>
    <s v="Maruti Suzuki S-Cross 1.5 Zeta, 2015, Diesel"/>
    <x v="92"/>
    <x v="92"/>
    <n v="10"/>
  </r>
  <r>
    <x v="5"/>
    <s v="Exter"/>
    <n v="2024"/>
    <x v="17"/>
    <n v="3500"/>
    <x v="1"/>
    <n v="1"/>
    <x v="0"/>
    <x v="2"/>
    <x v="0"/>
    <s v="Like showroom July 2024"/>
    <x v="713"/>
    <x v="713"/>
    <n v="1"/>
  </r>
  <r>
    <x v="3"/>
    <s v="Ecosport"/>
    <n v="2017"/>
    <x v="1"/>
    <n v="69713"/>
    <x v="0"/>
    <n v="0"/>
    <x v="1"/>
    <x v="1"/>
    <x v="1"/>
    <s v="Ford Ecosport 1.5 Ti VCT MT Titanium BE, 2017, Petrol"/>
    <x v="5"/>
    <x v="5"/>
    <n v="8"/>
  </r>
  <r>
    <x v="2"/>
    <s v="X1"/>
    <n v="2017"/>
    <x v="1"/>
    <n v="55000"/>
    <x v="1"/>
    <n v="1"/>
    <x v="0"/>
    <x v="0"/>
    <x v="1"/>
    <s v="BMW X1 2016-2020 2.0 sDRIVE 20D M Sport, 2017, Diesel"/>
    <x v="13"/>
    <x v="13"/>
    <n v="8"/>
  </r>
  <r>
    <x v="1"/>
    <s v="S-Cross"/>
    <n v="2018"/>
    <x v="5"/>
    <n v="32000"/>
    <x v="0"/>
    <n v="0"/>
    <x v="0"/>
    <x v="0"/>
    <x v="0"/>
    <s v="Maruti Suzuki S-Cross Zeta 1.6, 2018, Diesel"/>
    <x v="27"/>
    <x v="27"/>
    <n v="7"/>
  </r>
  <r>
    <x v="1"/>
    <s v="Celerio"/>
    <n v="2016"/>
    <x v="8"/>
    <n v="14123"/>
    <x v="1"/>
    <n v="1"/>
    <x v="1"/>
    <x v="2"/>
    <x v="0"/>
    <s v="Maruti Suzuki Celerio 2014-2017 ZXI Optional, 2016, CNG &amp; Hybrids"/>
    <x v="714"/>
    <x v="714"/>
    <n v="9"/>
  </r>
  <r>
    <x v="1"/>
    <s v="Alto-800"/>
    <n v="2016"/>
    <x v="8"/>
    <n v="60000"/>
    <x v="0"/>
    <n v="0"/>
    <x v="0"/>
    <x v="1"/>
    <x v="0"/>
    <s v="Maruti Suzuki Alto 800 CNG LXI, 2016, Petrol"/>
    <x v="104"/>
    <x v="104"/>
    <n v="9"/>
  </r>
  <r>
    <x v="13"/>
    <s v="Nano"/>
    <n v="2015"/>
    <x v="9"/>
    <n v="51500"/>
    <x v="0"/>
    <n v="0"/>
    <x v="1"/>
    <x v="1"/>
    <x v="0"/>
    <s v="Tata Nano 2015 Petrol Well Maintained"/>
    <x v="254"/>
    <x v="254"/>
    <n v="10"/>
  </r>
  <r>
    <x v="15"/>
    <s v="Beat"/>
    <n v="2017"/>
    <x v="1"/>
    <n v="75000"/>
    <x v="0"/>
    <n v="0"/>
    <x v="1"/>
    <x v="0"/>
    <x v="0"/>
    <s v="Chevrolet Beat 2014 Diesel 75000 Km Driven"/>
    <x v="220"/>
    <x v="220"/>
    <n v="8"/>
  </r>
  <r>
    <x v="1"/>
    <s v="Eeco"/>
    <n v="2018"/>
    <x v="5"/>
    <n v="72000"/>
    <x v="1"/>
    <n v="1"/>
    <x v="0"/>
    <x v="2"/>
    <x v="0"/>
    <s v="Maruti Suzuki Eeco 2017 no 12 mo mahino"/>
    <x v="179"/>
    <x v="179"/>
    <n v="7"/>
  </r>
  <r>
    <x v="5"/>
    <s v="Aura"/>
    <n v="2022"/>
    <x v="13"/>
    <n v="64000"/>
    <x v="0"/>
    <n v="0"/>
    <x v="0"/>
    <x v="2"/>
    <x v="0"/>
    <s v="Hyundai Aura 1.2 S CNG, 2022, CNG &amp; Hybrids"/>
    <x v="32"/>
    <x v="32"/>
    <n v="3"/>
  </r>
  <r>
    <x v="1"/>
    <s v="Ritz"/>
    <n v="2011"/>
    <x v="10"/>
    <n v="77000"/>
    <x v="0"/>
    <n v="0"/>
    <x v="1"/>
    <x v="2"/>
    <x v="0"/>
    <s v="Maruti Suzuki Ritz 2011 CNG 77000 Km Driven"/>
    <x v="85"/>
    <x v="85"/>
    <n v="14"/>
  </r>
  <r>
    <x v="1"/>
    <s v="Wagon-R"/>
    <n v="2017"/>
    <x v="1"/>
    <n v="140000"/>
    <x v="0"/>
    <n v="0"/>
    <x v="0"/>
    <x v="2"/>
    <x v="0"/>
    <s v="T-Permit Dec-2017 Maruti Wagon-R LXI-CNG Car for Sell."/>
    <x v="197"/>
    <x v="197"/>
    <n v="8"/>
  </r>
  <r>
    <x v="7"/>
    <s v="Civic"/>
    <n v="2008"/>
    <x v="18"/>
    <n v="10"/>
    <x v="1"/>
    <n v="1"/>
    <x v="0"/>
    <x v="2"/>
    <x v="1"/>
    <s v="modified Honda Civic 2008 CNG &amp; Hybrids 10 Km Driven"/>
    <x v="266"/>
    <x v="266"/>
    <n v="17"/>
  </r>
  <r>
    <x v="14"/>
    <s v="Rapid"/>
    <n v="2021"/>
    <x v="11"/>
    <n v="63000"/>
    <x v="0"/>
    <n v="0"/>
    <x v="0"/>
    <x v="1"/>
    <x v="0"/>
    <s v="Skoda Rapid 1.0 Monte Carlo MT, 2021, Petrol"/>
    <x v="89"/>
    <x v="89"/>
    <n v="4"/>
  </r>
  <r>
    <x v="1"/>
    <s v="Ritz"/>
    <n v="2010"/>
    <x v="0"/>
    <n v="41258"/>
    <x v="0"/>
    <n v="0"/>
    <x v="1"/>
    <x v="1"/>
    <x v="0"/>
    <s v="Maruti Suzuki Ritz VXi (ABS) BS IV, 2010, Petrol"/>
    <x v="701"/>
    <x v="701"/>
    <n v="15"/>
  </r>
  <r>
    <x v="5"/>
    <s v="Santro Xing"/>
    <n v="2011"/>
    <x v="10"/>
    <n v="76000"/>
    <x v="0"/>
    <n v="0"/>
    <x v="1"/>
    <x v="2"/>
    <x v="0"/>
    <s v="Hyundai Santro Xing GL CNG, 2011, CNG &amp; Hybrids"/>
    <x v="236"/>
    <x v="236"/>
    <n v="14"/>
  </r>
  <r>
    <x v="1"/>
    <s v="Wagon-R"/>
    <n v="2020"/>
    <x v="4"/>
    <n v="52300"/>
    <x v="0"/>
    <n v="0"/>
    <x v="0"/>
    <x v="2"/>
    <x v="0"/>
    <s v="Maruti Suzuki Wagon R LXI Optional, 2020, CNG &amp; Hybrids"/>
    <x v="215"/>
    <x v="215"/>
    <n v="5"/>
  </r>
  <r>
    <x v="1"/>
    <s v="Vitara-Brezza"/>
    <n v="2019"/>
    <x v="2"/>
    <n v="48500"/>
    <x v="1"/>
    <n v="1"/>
    <x v="0"/>
    <x v="0"/>
    <x v="0"/>
    <s v="Maruti Suzuki Vitara Brezza ZDi, 2019, Diesel"/>
    <x v="161"/>
    <x v="161"/>
    <n v="6"/>
  </r>
  <r>
    <x v="7"/>
    <s v="Civic"/>
    <n v="2009"/>
    <x v="16"/>
    <n v="102000"/>
    <x v="1"/>
    <n v="1"/>
    <x v="1"/>
    <x v="2"/>
    <x v="0"/>
    <s v="Honda Civic 2009 CNG &amp; Hybrids 102000 Km Driven"/>
    <x v="74"/>
    <x v="74"/>
    <n v="16"/>
  </r>
  <r>
    <x v="5"/>
    <s v="Verna"/>
    <n v="2018"/>
    <x v="5"/>
    <n v="78000"/>
    <x v="1"/>
    <n v="1"/>
    <x v="0"/>
    <x v="2"/>
    <x v="0"/>
    <s v="Hyundai Verna SX(O) Petrol AT, 2018, CNG &amp; Hybrids"/>
    <x v="156"/>
    <x v="156"/>
    <n v="7"/>
  </r>
  <r>
    <x v="1"/>
    <s v="Ertiga"/>
    <n v="2013"/>
    <x v="14"/>
    <n v="68000"/>
    <x v="0"/>
    <n v="0"/>
    <x v="1"/>
    <x v="2"/>
    <x v="0"/>
    <s v="Maruti Suzuki Ertiga 2012-2015 LXI CNG, 2013, CNG &amp; Hybrids"/>
    <x v="1"/>
    <x v="1"/>
    <n v="12"/>
  </r>
  <r>
    <x v="5"/>
    <s v="Santro Xing"/>
    <n v="2013"/>
    <x v="14"/>
    <n v="89288"/>
    <x v="0"/>
    <n v="0"/>
    <x v="0"/>
    <x v="2"/>
    <x v="0"/>
    <s v="Hyundai Santro Xing GL PLUS CNG, 2013, CNG &amp; Hybrids"/>
    <x v="85"/>
    <x v="85"/>
    <n v="12"/>
  </r>
  <r>
    <x v="9"/>
    <s v="KWID"/>
    <n v="2016"/>
    <x v="8"/>
    <n v="69000"/>
    <x v="0"/>
    <n v="0"/>
    <x v="1"/>
    <x v="2"/>
    <x v="0"/>
    <s v="Renault KWID 1.0 RXT EDITION, 2016, CNG &amp; Hybrids"/>
    <x v="115"/>
    <x v="115"/>
    <n v="9"/>
  </r>
  <r>
    <x v="1"/>
    <s v="Swift"/>
    <n v="2021"/>
    <x v="11"/>
    <n v="59000"/>
    <x v="1"/>
    <n v="1"/>
    <x v="0"/>
    <x v="2"/>
    <x v="0"/>
    <s v="SWIT AUTOMATIC TOP + LAVATO CNG ( rs - 90,000/-) Bill available"/>
    <x v="81"/>
    <x v="81"/>
    <n v="4"/>
  </r>
  <r>
    <x v="5"/>
    <s v="Grand i10"/>
    <n v="2017"/>
    <x v="1"/>
    <n v="72000"/>
    <x v="0"/>
    <n v="0"/>
    <x v="0"/>
    <x v="2"/>
    <x v="0"/>
    <s v="Hyundai Grand i10, 2017, CNG &amp; Hybrids"/>
    <x v="22"/>
    <x v="22"/>
    <n v="8"/>
  </r>
  <r>
    <x v="11"/>
    <s v="Thar"/>
    <n v="2023"/>
    <x v="12"/>
    <n v="18000"/>
    <x v="1"/>
    <n v="1"/>
    <x v="0"/>
    <x v="0"/>
    <x v="1"/>
    <s v="Mahindra Thar LX 4-STR Hard Top AT, 2023, Diesel"/>
    <x v="14"/>
    <x v="14"/>
    <n v="2"/>
  </r>
  <r>
    <x v="1"/>
    <s v="Alto"/>
    <n v="2012"/>
    <x v="6"/>
    <n v="76000"/>
    <x v="0"/>
    <n v="0"/>
    <x v="1"/>
    <x v="1"/>
    <x v="0"/>
    <s v="Maruti Suzuki Alto 2005-2010 LXi BSIII, 2012, Petrol"/>
    <x v="37"/>
    <x v="37"/>
    <n v="13"/>
  </r>
  <r>
    <x v="20"/>
    <s v="Compass"/>
    <n v="2018"/>
    <x v="5"/>
    <n v="55000"/>
    <x v="0"/>
    <n v="0"/>
    <x v="1"/>
    <x v="0"/>
    <x v="0"/>
    <s v="Jeep Compass 2018 Diesel 55000 Km Driven"/>
    <x v="250"/>
    <x v="250"/>
    <n v="7"/>
  </r>
  <r>
    <x v="3"/>
    <s v="Ecosport"/>
    <n v="2015"/>
    <x v="9"/>
    <n v="112000"/>
    <x v="0"/>
    <n v="0"/>
    <x v="0"/>
    <x v="0"/>
    <x v="0"/>
    <s v="Ford Ecosport 1.5 TDCi Titanium, 2015, Diesel"/>
    <x v="255"/>
    <x v="255"/>
    <n v="10"/>
  </r>
  <r>
    <x v="5"/>
    <s v="Grand i10"/>
    <n v="2015"/>
    <x v="9"/>
    <n v="64000"/>
    <x v="0"/>
    <n v="0"/>
    <x v="0"/>
    <x v="2"/>
    <x v="0"/>
    <s v="Hyundai Grand i10 Asta 1.2 (O) VTVT, 2015, CNG &amp; Hybrids"/>
    <x v="99"/>
    <x v="99"/>
    <n v="10"/>
  </r>
  <r>
    <x v="5"/>
    <s v="Elite i20"/>
    <n v="2018"/>
    <x v="5"/>
    <n v="81000"/>
    <x v="0"/>
    <n v="0"/>
    <x v="0"/>
    <x v="0"/>
    <x v="0"/>
    <s v="Hyundai Elite i20 1.4 CRDI Asta (O), 2018, Diesel"/>
    <x v="422"/>
    <x v="422"/>
    <n v="7"/>
  </r>
  <r>
    <x v="5"/>
    <s v="Creta"/>
    <n v="2016"/>
    <x v="8"/>
    <n v="72300"/>
    <x v="0"/>
    <n v="0"/>
    <x v="0"/>
    <x v="0"/>
    <x v="0"/>
    <s v="Hyundai Creta 1.4 CRDi S Plus, 2016, Diesel"/>
    <x v="234"/>
    <x v="234"/>
    <n v="9"/>
  </r>
  <r>
    <x v="7"/>
    <s v="Brio"/>
    <n v="2014"/>
    <x v="3"/>
    <n v="149000"/>
    <x v="1"/>
    <n v="1"/>
    <x v="1"/>
    <x v="1"/>
    <x v="0"/>
    <s v="Honda Brio VX AT, 2014, Petrol"/>
    <x v="38"/>
    <x v="38"/>
    <n v="11"/>
  </r>
  <r>
    <x v="1"/>
    <s v="Wagon-R"/>
    <n v="2019"/>
    <x v="2"/>
    <n v="48055"/>
    <x v="0"/>
    <n v="0"/>
    <x v="0"/>
    <x v="1"/>
    <x v="0"/>
    <s v="Maruti Suzuki Wagon R ZXI 1.2, 2019, Petrol"/>
    <x v="122"/>
    <x v="122"/>
    <n v="6"/>
  </r>
  <r>
    <x v="1"/>
    <s v="Celerio"/>
    <n v="2019"/>
    <x v="2"/>
    <n v="75000"/>
    <x v="0"/>
    <n v="0"/>
    <x v="0"/>
    <x v="2"/>
    <x v="0"/>
    <s v="Maruti Suzuki Celerio VXI Optional MT, 2019, CNG &amp; Hybrids"/>
    <x v="93"/>
    <x v="93"/>
    <n v="6"/>
  </r>
  <r>
    <x v="5"/>
    <s v="Grand i10 Nios"/>
    <n v="2021"/>
    <x v="11"/>
    <n v="87500"/>
    <x v="0"/>
    <n v="0"/>
    <x v="0"/>
    <x v="2"/>
    <x v="0"/>
    <s v="Hyundai Grand i10 Nios Sportz 1.2 Kappa CNG, 2021, CNG &amp; Hybrids"/>
    <x v="52"/>
    <x v="52"/>
    <n v="4"/>
  </r>
  <r>
    <x v="16"/>
    <s v="XF"/>
    <n v="2013"/>
    <x v="14"/>
    <n v="65000"/>
    <x v="1"/>
    <n v="1"/>
    <x v="0"/>
    <x v="0"/>
    <x v="0"/>
    <s v="Jaguar XF 2.2 Litre Luxury, 2013, Diesel"/>
    <x v="715"/>
    <x v="715"/>
    <n v="12"/>
  </r>
  <r>
    <x v="12"/>
    <s v="GLA"/>
    <n v="2016"/>
    <x v="8"/>
    <n v="36000"/>
    <x v="1"/>
    <n v="1"/>
    <x v="1"/>
    <x v="0"/>
    <x v="0"/>
    <s v="Mercedes-Benz GLA 200 D, 2016, Diesel"/>
    <x v="355"/>
    <x v="355"/>
    <n v="9"/>
  </r>
  <r>
    <x v="1"/>
    <s v="Swift"/>
    <n v="2016"/>
    <x v="8"/>
    <n v="65000"/>
    <x v="0"/>
    <n v="0"/>
    <x v="0"/>
    <x v="0"/>
    <x v="0"/>
    <s v="Maruti Suzuki Swift VDI Limited Edition, 2016, Diesel"/>
    <x v="215"/>
    <x v="215"/>
    <n v="9"/>
  </r>
  <r>
    <x v="1"/>
    <s v="Wagon-R"/>
    <n v="2017"/>
    <x v="1"/>
    <n v="57099"/>
    <x v="1"/>
    <n v="1"/>
    <x v="0"/>
    <x v="2"/>
    <x v="0"/>
    <s v="Maruti Suzuki Wagon R AMT VXI Plus, 2017, CNG &amp; Hybrids"/>
    <x v="29"/>
    <x v="29"/>
    <n v="8"/>
  </r>
  <r>
    <x v="13"/>
    <s v="tata-punch"/>
    <n v="2021"/>
    <x v="11"/>
    <n v="46000"/>
    <x v="0"/>
    <n v="0"/>
    <x v="0"/>
    <x v="1"/>
    <x v="0"/>
    <s v="Tata Punch Creative, 2021, Petrol"/>
    <x v="100"/>
    <x v="100"/>
    <n v="4"/>
  </r>
  <r>
    <x v="4"/>
    <s v="Fortuner"/>
    <n v="2010"/>
    <x v="0"/>
    <n v="154000"/>
    <x v="0"/>
    <n v="0"/>
    <x v="1"/>
    <x v="0"/>
    <x v="0"/>
    <s v="Toyota Fortuner 3.0 4x4 Manual, 2010, Diesel"/>
    <x v="161"/>
    <x v="161"/>
    <n v="15"/>
  </r>
  <r>
    <x v="13"/>
    <s v="Tigor"/>
    <n v="2023"/>
    <x v="12"/>
    <n v="18000"/>
    <x v="0"/>
    <n v="0"/>
    <x v="0"/>
    <x v="2"/>
    <x v="0"/>
    <s v="Tata Tigor 2023 CNG &amp; Hybrids showroom Condition"/>
    <x v="303"/>
    <x v="303"/>
    <n v="2"/>
  </r>
  <r>
    <x v="1"/>
    <s v="Eeco"/>
    <n v="2015"/>
    <x v="9"/>
    <n v="114000"/>
    <x v="1"/>
    <n v="1"/>
    <x v="0"/>
    <x v="2"/>
    <x v="0"/>
    <s v="Maruti Suzuki Eeco 2015 CNG &amp; Hybrids 114000 Km Driven"/>
    <x v="219"/>
    <x v="219"/>
    <n v="10"/>
  </r>
  <r>
    <x v="0"/>
    <s v="Taigun"/>
    <n v="2023"/>
    <x v="12"/>
    <n v="8000"/>
    <x v="1"/>
    <n v="1"/>
    <x v="0"/>
    <x v="1"/>
    <x v="0"/>
    <s v="Volkswagen Taigun 1.0 TSI Topline AT, 2023, Petrol"/>
    <x v="496"/>
    <x v="496"/>
    <n v="2"/>
  </r>
  <r>
    <x v="1"/>
    <s v="Swift"/>
    <n v="2008"/>
    <x v="18"/>
    <n v="92000"/>
    <x v="0"/>
    <n v="0"/>
    <x v="1"/>
    <x v="0"/>
    <x v="0"/>
    <s v="Maruti Suzuki Swift DDiS VDI, 2008, Diesel"/>
    <x v="50"/>
    <x v="50"/>
    <n v="17"/>
  </r>
  <r>
    <x v="5"/>
    <s v="Santro Xing"/>
    <n v="2007"/>
    <x v="7"/>
    <n v="86750"/>
    <x v="0"/>
    <n v="0"/>
    <x v="1"/>
    <x v="1"/>
    <x v="0"/>
    <s v="Hyundai Santro Xing XL, 2007, Petrol"/>
    <x v="110"/>
    <x v="110"/>
    <n v="18"/>
  </r>
  <r>
    <x v="1"/>
    <s v="Vitara-Brezza"/>
    <n v="2019"/>
    <x v="2"/>
    <n v="105919"/>
    <x v="0"/>
    <n v="0"/>
    <x v="0"/>
    <x v="0"/>
    <x v="0"/>
    <s v="Maruti Suzuki Vitara Brezza ZDI+ MT, 2019, Diesel"/>
    <x v="223"/>
    <x v="223"/>
    <n v="6"/>
  </r>
  <r>
    <x v="1"/>
    <s v="Wagon-R"/>
    <n v="2018"/>
    <x v="5"/>
    <n v="74000"/>
    <x v="1"/>
    <n v="1"/>
    <x v="1"/>
    <x v="2"/>
    <x v="0"/>
    <s v="Maruti Suzuki Wagon R 2018 CNG &amp; Hybrids Good Condition"/>
    <x v="256"/>
    <x v="256"/>
    <n v="7"/>
  </r>
  <r>
    <x v="1"/>
    <s v="maruti-suzuki-dzire"/>
    <n v="2021"/>
    <x v="11"/>
    <n v="51000"/>
    <x v="0"/>
    <n v="0"/>
    <x v="0"/>
    <x v="2"/>
    <x v="0"/>
    <s v="Maruti Suzuki Dzire 1.2 Tour S CNG, 2021, CNG &amp; Hybrids"/>
    <x v="1"/>
    <x v="1"/>
    <n v="4"/>
  </r>
  <r>
    <x v="3"/>
    <s v="Ecosport"/>
    <n v="2017"/>
    <x v="1"/>
    <n v="152000"/>
    <x v="0"/>
    <n v="0"/>
    <x v="1"/>
    <x v="0"/>
    <x v="0"/>
    <s v="Ford Ecosport 1.5 Trend Plus TI VCT, 2017, Diesel"/>
    <x v="75"/>
    <x v="75"/>
    <n v="8"/>
  </r>
  <r>
    <x v="0"/>
    <s v="Vento"/>
    <n v="2017"/>
    <x v="1"/>
    <n v="85000"/>
    <x v="1"/>
    <n v="1"/>
    <x v="0"/>
    <x v="1"/>
    <x v="0"/>
    <s v="Volkswagen Vento 2010-2013 Petrol Highline AT, 2017, Petrol"/>
    <x v="150"/>
    <x v="150"/>
    <n v="8"/>
  </r>
  <r>
    <x v="1"/>
    <s v="Swift-Dzire"/>
    <n v="2024"/>
    <x v="17"/>
    <n v="1234"/>
    <x v="1"/>
    <n v="1"/>
    <x v="0"/>
    <x v="2"/>
    <x v="0"/>
    <s v="Maruti Suzuki Swift Dzire Tour S, 2024, CNG &amp; Hybrids"/>
    <x v="74"/>
    <x v="74"/>
    <n v="1"/>
  </r>
  <r>
    <x v="5"/>
    <s v="Santro"/>
    <n v="2013"/>
    <x v="14"/>
    <n v="100000"/>
    <x v="1"/>
    <n v="1"/>
    <x v="0"/>
    <x v="2"/>
    <x v="0"/>
    <s v="Hyundai Santro 2013 CNG &amp; Hybrids 100000 Km Driven"/>
    <x v="327"/>
    <x v="327"/>
    <n v="12"/>
  </r>
  <r>
    <x v="7"/>
    <s v="Brio"/>
    <n v="2014"/>
    <x v="3"/>
    <n v="149500"/>
    <x v="1"/>
    <n v="1"/>
    <x v="1"/>
    <x v="1"/>
    <x v="0"/>
    <s v="Honda Brio VX AT, 2014, Petrol"/>
    <x v="64"/>
    <x v="64"/>
    <n v="11"/>
  </r>
  <r>
    <x v="9"/>
    <s v="KWID"/>
    <n v="2016"/>
    <x v="8"/>
    <n v="51000"/>
    <x v="1"/>
    <n v="1"/>
    <x v="1"/>
    <x v="1"/>
    <x v="0"/>
    <s v="Renault KWID 2016 Petrol Well Maintained"/>
    <x v="716"/>
    <x v="716"/>
    <n v="9"/>
  </r>
  <r>
    <x v="1"/>
    <s v="Eeco"/>
    <n v="2016"/>
    <x v="8"/>
    <n v="75000"/>
    <x v="1"/>
    <n v="1"/>
    <x v="1"/>
    <x v="2"/>
    <x v="0"/>
    <s v="Good condition"/>
    <x v="39"/>
    <x v="39"/>
    <n v="9"/>
  </r>
  <r>
    <x v="1"/>
    <s v="Ciaz"/>
    <n v="2018"/>
    <x v="5"/>
    <n v="49000"/>
    <x v="0"/>
    <n v="0"/>
    <x v="1"/>
    <x v="1"/>
    <x v="0"/>
    <s v="Maruti Suzuki Ciaz 2018-2020 Zeta 1.5 SHVS MT, 2018, Petrol"/>
    <x v="26"/>
    <x v="26"/>
    <n v="7"/>
  </r>
  <r>
    <x v="20"/>
    <s v="Compass"/>
    <n v="2018"/>
    <x v="5"/>
    <n v="39000"/>
    <x v="0"/>
    <n v="0"/>
    <x v="1"/>
    <x v="0"/>
    <x v="0"/>
    <s v="Jeep Compass 2.0 Longitude, 2018, Diesel"/>
    <x v="18"/>
    <x v="18"/>
    <n v="7"/>
  </r>
  <r>
    <x v="1"/>
    <s v="Wagon-R"/>
    <n v="2017"/>
    <x v="1"/>
    <n v="25122"/>
    <x v="0"/>
    <n v="0"/>
    <x v="0"/>
    <x v="1"/>
    <x v="0"/>
    <s v="Maruti Suzuki Wagon R 2017 Petrol Well Maintained"/>
    <x v="135"/>
    <x v="135"/>
    <n v="8"/>
  </r>
  <r>
    <x v="6"/>
    <s v="Sonet"/>
    <n v="2021"/>
    <x v="11"/>
    <n v="35000"/>
    <x v="1"/>
    <n v="1"/>
    <x v="0"/>
    <x v="2"/>
    <x v="4"/>
    <s v="Kia Sonet HTK Plus Turbo DCT, 2021, CNG &amp; Hybrids"/>
    <x v="30"/>
    <x v="30"/>
    <n v="4"/>
  </r>
  <r>
    <x v="1"/>
    <s v="Ciaz"/>
    <n v="2016"/>
    <x v="8"/>
    <n v="42000"/>
    <x v="0"/>
    <n v="0"/>
    <x v="1"/>
    <x v="2"/>
    <x v="0"/>
    <s v="A brand new condition car"/>
    <x v="289"/>
    <x v="289"/>
    <n v="9"/>
  </r>
  <r>
    <x v="13"/>
    <s v="Manza"/>
    <n v="2010"/>
    <x v="0"/>
    <n v="2010"/>
    <x v="0"/>
    <n v="0"/>
    <x v="0"/>
    <x v="2"/>
    <x v="0"/>
    <s v="Tata Manza 2010 CNG &amp; Hybrids 2010 Km Driven"/>
    <x v="205"/>
    <x v="205"/>
    <n v="15"/>
  </r>
  <r>
    <x v="7"/>
    <s v="Civic"/>
    <n v="2012"/>
    <x v="6"/>
    <n v="85380"/>
    <x v="1"/>
    <n v="1"/>
    <x v="1"/>
    <x v="2"/>
    <x v="0"/>
    <s v="Honda Civic CNG &amp; Hybrids 085380 Km Driven"/>
    <x v="73"/>
    <x v="73"/>
    <n v="13"/>
  </r>
  <r>
    <x v="0"/>
    <s v="VentoTest"/>
    <n v="2016"/>
    <x v="8"/>
    <n v="65000"/>
    <x v="0"/>
    <n v="0"/>
    <x v="0"/>
    <x v="0"/>
    <x v="0"/>
    <s v="Volkswagen Vento 1.5 TDI Comfortline, 2016, Diesel"/>
    <x v="22"/>
    <x v="22"/>
    <n v="9"/>
  </r>
  <r>
    <x v="7"/>
    <s v="Accord"/>
    <n v="2013"/>
    <x v="14"/>
    <n v="89000"/>
    <x v="1"/>
    <n v="1"/>
    <x v="1"/>
    <x v="1"/>
    <x v="0"/>
    <s v="Honda Accord 2.4 AT, 2013, Petrol"/>
    <x v="215"/>
    <x v="215"/>
    <n v="12"/>
  </r>
  <r>
    <x v="1"/>
    <s v="Eeco"/>
    <n v="2024"/>
    <x v="17"/>
    <n v="1300"/>
    <x v="1"/>
    <n v="1"/>
    <x v="0"/>
    <x v="2"/>
    <x v="0"/>
    <s v="Maruti Suzuki Eeco 2024 CNG &amp; Hybrids 1300 Km Driven"/>
    <x v="81"/>
    <x v="81"/>
    <n v="1"/>
  </r>
  <r>
    <x v="1"/>
    <s v="Celerio"/>
    <n v="2024"/>
    <x v="17"/>
    <n v="8000"/>
    <x v="0"/>
    <n v="0"/>
    <x v="0"/>
    <x v="1"/>
    <x v="0"/>
    <s v="Maruti Suzuki Celerio ZXI, 2024, Petrol"/>
    <x v="28"/>
    <x v="28"/>
    <n v="1"/>
  </r>
  <r>
    <x v="5"/>
    <s v="Eon"/>
    <n v="2016"/>
    <x v="8"/>
    <n v="86000"/>
    <x v="0"/>
    <n v="0"/>
    <x v="1"/>
    <x v="1"/>
    <x v="0"/>
    <s v="Hyundai EON 2016 2035 RC Valid"/>
    <x v="615"/>
    <x v="615"/>
    <n v="9"/>
  </r>
  <r>
    <x v="0"/>
    <s v="VentoTest"/>
    <n v="2015"/>
    <x v="9"/>
    <n v="53000"/>
    <x v="0"/>
    <n v="0"/>
    <x v="1"/>
    <x v="0"/>
    <x v="0"/>
    <s v="Volkswagen Vento Highline 1.5 TDI Diesel - 2015"/>
    <x v="38"/>
    <x v="38"/>
    <n v="10"/>
  </r>
  <r>
    <x v="1"/>
    <s v="Ignis"/>
    <n v="2017"/>
    <x v="1"/>
    <n v="53402"/>
    <x v="0"/>
    <n v="0"/>
    <x v="1"/>
    <x v="1"/>
    <x v="0"/>
    <s v="Ignis Zeta new"/>
    <x v="22"/>
    <x v="22"/>
    <n v="8"/>
  </r>
  <r>
    <x v="1"/>
    <s v="Ertiga"/>
    <n v="2019"/>
    <x v="2"/>
    <n v="65000"/>
    <x v="0"/>
    <n v="0"/>
    <x v="0"/>
    <x v="0"/>
    <x v="0"/>
    <s v="Maruti Suzuki Ertiga maruti-suzuki-ertiga-zdi-plus, 2019, Diesel"/>
    <x v="113"/>
    <x v="113"/>
    <n v="6"/>
  </r>
  <r>
    <x v="7"/>
    <s v="City ZX"/>
    <n v="2008"/>
    <x v="18"/>
    <n v="119000"/>
    <x v="1"/>
    <n v="1"/>
    <x v="1"/>
    <x v="2"/>
    <x v="0"/>
    <s v="Honda City ZX CVT, 2008, CNG &amp; Hybrids"/>
    <x v="717"/>
    <x v="717"/>
    <n v="17"/>
  </r>
  <r>
    <x v="1"/>
    <s v="Eeco"/>
    <n v="2018"/>
    <x v="5"/>
    <n v="57000"/>
    <x v="0"/>
    <n v="0"/>
    <x v="1"/>
    <x v="2"/>
    <x v="0"/>
    <s v="Maruti Suzuki Eeco 5 STR WITH A/C+HTR, 2018, CNG &amp; Hybrids"/>
    <x v="51"/>
    <x v="51"/>
    <n v="7"/>
  </r>
  <r>
    <x v="8"/>
    <s v="Q3"/>
    <n v="2018"/>
    <x v="5"/>
    <n v="55100"/>
    <x v="1"/>
    <n v="1"/>
    <x v="1"/>
    <x v="0"/>
    <x v="0"/>
    <s v="Audi Q3 2.0 35 TDI Quattro Premium Plus, 2018, Diesel"/>
    <x v="195"/>
    <x v="195"/>
    <n v="7"/>
  </r>
  <r>
    <x v="7"/>
    <s v="City"/>
    <n v="2010"/>
    <x v="0"/>
    <n v="70000"/>
    <x v="1"/>
    <n v="1"/>
    <x v="1"/>
    <x v="2"/>
    <x v="0"/>
    <s v="Honda City 2010 CNG &amp; Hybrids 70000 Km Driven"/>
    <x v="39"/>
    <x v="39"/>
    <n v="15"/>
  </r>
  <r>
    <x v="9"/>
    <s v="Duster"/>
    <n v="2018"/>
    <x v="5"/>
    <n v="55156"/>
    <x v="1"/>
    <n v="1"/>
    <x v="1"/>
    <x v="1"/>
    <x v="0"/>
    <s v="Renault Duster Petrol RXS CVT, 2018, Petrol"/>
    <x v="289"/>
    <x v="289"/>
    <n v="7"/>
  </r>
  <r>
    <x v="10"/>
    <s v="Hector Plus"/>
    <n v="2021"/>
    <x v="11"/>
    <n v="37000"/>
    <x v="1"/>
    <n v="1"/>
    <x v="1"/>
    <x v="1"/>
    <x v="0"/>
    <s v="MG Hector Plus 1.5 Hybrid Sharp Turbo 6 STR, 2021, Petrol"/>
    <x v="25"/>
    <x v="25"/>
    <n v="4"/>
  </r>
  <r>
    <x v="7"/>
    <s v="Amaze"/>
    <n v="2014"/>
    <x v="3"/>
    <n v="92000"/>
    <x v="0"/>
    <n v="0"/>
    <x v="0"/>
    <x v="0"/>
    <x v="0"/>
    <s v="Honda Amaze 2013-2016 S i-Dtech, 2014, Diesel"/>
    <x v="59"/>
    <x v="59"/>
    <n v="11"/>
  </r>
  <r>
    <x v="1"/>
    <s v="Swift"/>
    <n v="2011"/>
    <x v="10"/>
    <n v="110000"/>
    <x v="0"/>
    <n v="0"/>
    <x v="1"/>
    <x v="0"/>
    <x v="0"/>
    <s v="Maruti Suzuki Swift VDI (O), 2011, Diesel"/>
    <x v="6"/>
    <x v="6"/>
    <n v="14"/>
  </r>
  <r>
    <x v="3"/>
    <s v="Ecosport"/>
    <n v="2017"/>
    <x v="1"/>
    <n v="55000"/>
    <x v="1"/>
    <n v="1"/>
    <x v="1"/>
    <x v="2"/>
    <x v="0"/>
    <s v="Ford Ecosport [2017-2021] 1.5 Titanium TI VCT AT, 2017, CNG &amp; Hybrid.."/>
    <x v="354"/>
    <x v="354"/>
    <n v="8"/>
  </r>
  <r>
    <x v="5"/>
    <s v="i20"/>
    <n v="2013"/>
    <x v="14"/>
    <n v="60000"/>
    <x v="0"/>
    <n v="0"/>
    <x v="1"/>
    <x v="1"/>
    <x v="0"/>
    <s v="I20 2013 model  dl registration on sale"/>
    <x v="225"/>
    <x v="225"/>
    <n v="12"/>
  </r>
  <r>
    <x v="1"/>
    <s v="Wagon-R"/>
    <n v="2012"/>
    <x v="6"/>
    <n v="87000"/>
    <x v="0"/>
    <n v="0"/>
    <x v="0"/>
    <x v="2"/>
    <x v="0"/>
    <s v="Maruti Suzuki Wagon R CNG company Fitted"/>
    <x v="589"/>
    <x v="589"/>
    <n v="13"/>
  </r>
  <r>
    <x v="5"/>
    <s v="Grand i10"/>
    <n v="2017"/>
    <x v="1"/>
    <n v="82000"/>
    <x v="1"/>
    <n v="1"/>
    <x v="1"/>
    <x v="2"/>
    <x v="0"/>
    <s v="Hyundai Grand i10 2017 CNG &amp; Hybrids 82000 Km Driven"/>
    <x v="198"/>
    <x v="198"/>
    <n v="8"/>
  </r>
  <r>
    <x v="5"/>
    <s v="Grand i10"/>
    <n v="2017"/>
    <x v="1"/>
    <n v="42568"/>
    <x v="0"/>
    <n v="0"/>
    <x v="0"/>
    <x v="1"/>
    <x v="3"/>
    <s v="Hyundai Grand i10 Sportz O 1.2, 2017, Petrol"/>
    <x v="119"/>
    <x v="119"/>
    <n v="8"/>
  </r>
  <r>
    <x v="3"/>
    <s v="Aspire"/>
    <n v="2016"/>
    <x v="8"/>
    <n v="89000"/>
    <x v="0"/>
    <n v="0"/>
    <x v="0"/>
    <x v="0"/>
    <x v="0"/>
    <s v="Ford Aspire Trend Plus TDCi, 2016, Diesel"/>
    <x v="84"/>
    <x v="84"/>
    <n v="9"/>
  </r>
  <r>
    <x v="5"/>
    <s v="Creta"/>
    <n v="2016"/>
    <x v="8"/>
    <n v="89600"/>
    <x v="1"/>
    <n v="1"/>
    <x v="1"/>
    <x v="1"/>
    <x v="0"/>
    <s v="Hyundai Creta 1.6 VTVT AT SX Plus, 2016, Petrol"/>
    <x v="11"/>
    <x v="11"/>
    <n v="9"/>
  </r>
  <r>
    <x v="9"/>
    <s v="KWID"/>
    <n v="2016"/>
    <x v="8"/>
    <n v="1"/>
    <x v="0"/>
    <n v="0"/>
    <x v="1"/>
    <x v="1"/>
    <x v="0"/>
    <s v="Renault KWID 2016 Petrol Good Condition"/>
    <x v="350"/>
    <x v="350"/>
    <n v="9"/>
  </r>
  <r>
    <x v="5"/>
    <s v="Creta"/>
    <n v="2017"/>
    <x v="1"/>
    <n v="96000"/>
    <x v="0"/>
    <n v="0"/>
    <x v="1"/>
    <x v="0"/>
    <x v="0"/>
    <s v="Hyundai Creta 1.6 SX (O), 2017, Diesel"/>
    <x v="16"/>
    <x v="16"/>
    <n v="8"/>
  </r>
  <r>
    <x v="1"/>
    <s v="Sx4"/>
    <n v="2011"/>
    <x v="10"/>
    <n v="70680"/>
    <x v="0"/>
    <n v="0"/>
    <x v="1"/>
    <x v="2"/>
    <x v="1"/>
    <s v="Maruti Suzuki SX4 Vxi BSIV, 2011, CNG &amp; Hybrids"/>
    <x v="220"/>
    <x v="220"/>
    <n v="14"/>
  </r>
  <r>
    <x v="1"/>
    <s v="Sx4"/>
    <n v="2008"/>
    <x v="18"/>
    <n v="135000"/>
    <x v="0"/>
    <n v="0"/>
    <x v="1"/>
    <x v="2"/>
    <x v="0"/>
    <s v="Maruti Suzuki SX4 2008 CNG &amp; petrol 135000 Km Driven"/>
    <x v="254"/>
    <x v="254"/>
    <n v="17"/>
  </r>
  <r>
    <x v="5"/>
    <s v="i10"/>
    <n v="2010"/>
    <x v="0"/>
    <n v="82000"/>
    <x v="0"/>
    <n v="0"/>
    <x v="1"/>
    <x v="1"/>
    <x v="0"/>
    <s v="Hyundai i10 Era, 2010, Petrol"/>
    <x v="115"/>
    <x v="115"/>
    <n v="15"/>
  </r>
  <r>
    <x v="14"/>
    <s v="Rapid"/>
    <n v="2012"/>
    <x v="6"/>
    <n v="76500"/>
    <x v="0"/>
    <n v="0"/>
    <x v="1"/>
    <x v="0"/>
    <x v="0"/>
    <s v="Skoda Rapid Elegance 2012"/>
    <x v="56"/>
    <x v="56"/>
    <n v="13"/>
  </r>
  <r>
    <x v="1"/>
    <s v="Alto-800"/>
    <n v="2012"/>
    <x v="6"/>
    <n v="71000"/>
    <x v="0"/>
    <n v="0"/>
    <x v="0"/>
    <x v="2"/>
    <x v="0"/>
    <s v="Maruti Suzuki Alto 800 2012-2016 0.8 LXI (O), 2012, CNG &amp; Hybrids"/>
    <x v="327"/>
    <x v="327"/>
    <n v="13"/>
  </r>
  <r>
    <x v="5"/>
    <s v="Grand i10"/>
    <n v="2013"/>
    <x v="14"/>
    <n v="61000"/>
    <x v="0"/>
    <n v="0"/>
    <x v="0"/>
    <x v="1"/>
    <x v="5"/>
    <s v="Hyundai Grand i10 Sportz 1.2 Kappa VTVT, 2013, Petrol"/>
    <x v="179"/>
    <x v="179"/>
    <n v="12"/>
  </r>
  <r>
    <x v="1"/>
    <s v="Wagon-R"/>
    <n v="2015"/>
    <x v="9"/>
    <n v="58406"/>
    <x v="0"/>
    <n v="0"/>
    <x v="1"/>
    <x v="2"/>
    <x v="0"/>
    <s v="Maruti Suzuki Wagon R CNG LXI, 2015, CNG &amp; Hybrids"/>
    <x v="19"/>
    <x v="19"/>
    <n v="10"/>
  </r>
  <r>
    <x v="1"/>
    <s v="Ertiga"/>
    <n v="2017"/>
    <x v="1"/>
    <n v="74000"/>
    <x v="0"/>
    <n v="0"/>
    <x v="0"/>
    <x v="2"/>
    <x v="0"/>
    <s v="Maruti Suzuki Ertiga 1.4 VXI CNG Anniversary Edition, 2017, CNG &amp; Hy.."/>
    <x v="27"/>
    <x v="27"/>
    <n v="8"/>
  </r>
  <r>
    <x v="5"/>
    <s v="Venue"/>
    <n v="2019"/>
    <x v="2"/>
    <n v="25000"/>
    <x v="1"/>
    <n v="1"/>
    <x v="0"/>
    <x v="0"/>
    <x v="0"/>
    <s v="Hyundai Venue S Turbo DCT, 2019, Diesel"/>
    <x v="352"/>
    <x v="352"/>
    <n v="6"/>
  </r>
  <r>
    <x v="1"/>
    <s v="S-Presso"/>
    <n v="2023"/>
    <x v="12"/>
    <n v="8500"/>
    <x v="0"/>
    <n v="0"/>
    <x v="1"/>
    <x v="1"/>
    <x v="0"/>
    <s v="Maruti Suzuki S-Presso 2023 Petrol 8500 Km Driven"/>
    <x v="51"/>
    <x v="51"/>
    <n v="2"/>
  </r>
  <r>
    <x v="11"/>
    <s v="Scorpio N"/>
    <n v="2011"/>
    <x v="10"/>
    <n v="48529"/>
    <x v="0"/>
    <n v="0"/>
    <x v="1"/>
    <x v="0"/>
    <x v="0"/>
    <s v="Good Candice"/>
    <x v="137"/>
    <x v="137"/>
    <n v="14"/>
  </r>
  <r>
    <x v="1"/>
    <s v="Wagon-R"/>
    <n v="2016"/>
    <x v="8"/>
    <n v="125000"/>
    <x v="1"/>
    <n v="1"/>
    <x v="0"/>
    <x v="2"/>
    <x v="1"/>
    <s v="Maruti Suzuki Wagon R 2016 CNG &amp; Hybrids 125000 Km Driven"/>
    <x v="19"/>
    <x v="19"/>
    <n v="9"/>
  </r>
  <r>
    <x v="11"/>
    <s v="TUV"/>
    <n v="2016"/>
    <x v="8"/>
    <n v="60000"/>
    <x v="1"/>
    <n v="1"/>
    <x v="1"/>
    <x v="0"/>
    <x v="0"/>
    <s v="Mahindra TUV 300 60000 Km Driven"/>
    <x v="64"/>
    <x v="64"/>
    <n v="9"/>
  </r>
  <r>
    <x v="5"/>
    <s v="i10"/>
    <n v="2010"/>
    <x v="0"/>
    <n v="57000"/>
    <x v="0"/>
    <n v="0"/>
    <x v="1"/>
    <x v="1"/>
    <x v="0"/>
    <s v="Hyundai i10 Sportz 1.2 Automatic Kappa2, 2010, Petrol"/>
    <x v="37"/>
    <x v="37"/>
    <n v="15"/>
  </r>
  <r>
    <x v="13"/>
    <s v="Harrier"/>
    <n v="2019"/>
    <x v="2"/>
    <n v="78000"/>
    <x v="0"/>
    <n v="0"/>
    <x v="0"/>
    <x v="0"/>
    <x v="0"/>
    <s v="Tata Harrier XZ+, 2019, Diesel"/>
    <x v="283"/>
    <x v="283"/>
    <n v="6"/>
  </r>
  <r>
    <x v="0"/>
    <s v="Polo"/>
    <n v="2021"/>
    <x v="11"/>
    <n v="35000"/>
    <x v="1"/>
    <n v="1"/>
    <x v="1"/>
    <x v="1"/>
    <x v="0"/>
    <s v="Volkswagen Polo GT TSI, 2021, Petrol"/>
    <x v="446"/>
    <x v="446"/>
    <n v="4"/>
  </r>
  <r>
    <x v="5"/>
    <s v="Grand i10"/>
    <n v="2014"/>
    <x v="3"/>
    <n v="63000"/>
    <x v="0"/>
    <n v="0"/>
    <x v="1"/>
    <x v="1"/>
    <x v="0"/>
    <s v="Hyundai Grand i10 2014 Petrol Well Maintained"/>
    <x v="179"/>
    <x v="179"/>
    <n v="11"/>
  </r>
  <r>
    <x v="7"/>
    <s v="Amaze"/>
    <n v="2018"/>
    <x v="5"/>
    <n v="52000"/>
    <x v="1"/>
    <n v="1"/>
    <x v="0"/>
    <x v="1"/>
    <x v="0"/>
    <s v="Honda Amaze V CVT Petrol, 2018, Petrol"/>
    <x v="142"/>
    <x v="142"/>
    <n v="7"/>
  </r>
  <r>
    <x v="21"/>
    <s v="Magnite"/>
    <n v="2021"/>
    <x v="11"/>
    <n v="35000"/>
    <x v="0"/>
    <n v="0"/>
    <x v="0"/>
    <x v="1"/>
    <x v="0"/>
    <s v="Nissan Magnite 2021 Petrol Well Maintained"/>
    <x v="226"/>
    <x v="226"/>
    <n v="4"/>
  </r>
  <r>
    <x v="3"/>
    <s v="Figo"/>
    <n v="2014"/>
    <x v="3"/>
    <n v="75000"/>
    <x v="0"/>
    <n v="0"/>
    <x v="0"/>
    <x v="1"/>
    <x v="0"/>
    <s v="Ford Figo 2012-2015 Petrol ZXI, 2014, Petrol"/>
    <x v="174"/>
    <x v="174"/>
    <n v="11"/>
  </r>
  <r>
    <x v="1"/>
    <s v="Ertiga"/>
    <n v="2016"/>
    <x v="8"/>
    <n v="65000"/>
    <x v="0"/>
    <n v="0"/>
    <x v="1"/>
    <x v="2"/>
    <x v="0"/>
    <s v="Maruti Suzuki Ertiga 1.4 VXI CNG Anniversary Edition, 2016, CNG &amp; Hy.."/>
    <x v="251"/>
    <x v="251"/>
    <n v="9"/>
  </r>
  <r>
    <x v="15"/>
    <s v="Beat"/>
    <n v="2015"/>
    <x v="9"/>
    <n v="133000"/>
    <x v="0"/>
    <n v="0"/>
    <x v="1"/>
    <x v="2"/>
    <x v="0"/>
    <s v="Chevrolet Beat 2015 CNG &amp; Hybrids 128000 Km Driven"/>
    <x v="233"/>
    <x v="233"/>
    <n v="10"/>
  </r>
  <r>
    <x v="1"/>
    <s v="Alto"/>
    <n v="2009"/>
    <x v="16"/>
    <n v="36000"/>
    <x v="0"/>
    <n v="0"/>
    <x v="1"/>
    <x v="1"/>
    <x v="0"/>
    <s v="Maruti Suzuki Alto 37500km"/>
    <x v="221"/>
    <x v="221"/>
    <n v="16"/>
  </r>
  <r>
    <x v="11"/>
    <s v="Scorpio"/>
    <n v="2022"/>
    <x v="13"/>
    <n v="75243"/>
    <x v="0"/>
    <n v="0"/>
    <x v="0"/>
    <x v="0"/>
    <x v="0"/>
    <s v="Mahindra Scorpio [2020-2022] 2.2 S11 2WD, 2022, Diesel"/>
    <x v="180"/>
    <x v="180"/>
    <n v="3"/>
  </r>
  <r>
    <x v="7"/>
    <s v="WR-V"/>
    <n v="2021"/>
    <x v="11"/>
    <n v="69000"/>
    <x v="0"/>
    <n v="0"/>
    <x v="0"/>
    <x v="0"/>
    <x v="0"/>
    <s v="Honda WR-V 1.5 VX i-DTEC, 2021, Diesel"/>
    <x v="304"/>
    <x v="304"/>
    <n v="4"/>
  </r>
  <r>
    <x v="16"/>
    <s v="XF"/>
    <n v="2014"/>
    <x v="3"/>
    <n v="12500"/>
    <x v="1"/>
    <n v="1"/>
    <x v="1"/>
    <x v="0"/>
    <x v="0"/>
    <s v="Jaguar XF 2.2 Litre Luxury, 2014, Diesel"/>
    <x v="31"/>
    <x v="31"/>
    <n v="11"/>
  </r>
  <r>
    <x v="1"/>
    <s v="Alto-800"/>
    <n v="2017"/>
    <x v="1"/>
    <n v="84000"/>
    <x v="1"/>
    <n v="1"/>
    <x v="1"/>
    <x v="1"/>
    <x v="0"/>
    <s v="Maruti Suzuki Alto 800 2017"/>
    <x v="57"/>
    <x v="57"/>
    <n v="8"/>
  </r>
  <r>
    <x v="1"/>
    <s v="Ertiga"/>
    <n v="2018"/>
    <x v="5"/>
    <n v="58000"/>
    <x v="0"/>
    <n v="0"/>
    <x v="0"/>
    <x v="2"/>
    <x v="0"/>
    <s v="Maruti Suzuki Ertiga VXI CNG, 2018, CNG &amp; Hybrids"/>
    <x v="656"/>
    <x v="656"/>
    <n v="7"/>
  </r>
  <r>
    <x v="5"/>
    <s v="Santro Xing"/>
    <n v="2015"/>
    <x v="9"/>
    <n v="30"/>
    <x v="1"/>
    <n v="1"/>
    <x v="1"/>
    <x v="2"/>
    <x v="0"/>
    <s v="65500 km sento car"/>
    <x v="219"/>
    <x v="219"/>
    <n v="10"/>
  </r>
  <r>
    <x v="3"/>
    <s v="Figo"/>
    <n v="2011"/>
    <x v="10"/>
    <n v="89000"/>
    <x v="0"/>
    <n v="0"/>
    <x v="1"/>
    <x v="0"/>
    <x v="0"/>
    <s v="Ford Figo 2011"/>
    <x v="350"/>
    <x v="350"/>
    <n v="14"/>
  </r>
  <r>
    <x v="9"/>
    <s v="Triber"/>
    <n v="2022"/>
    <x v="13"/>
    <n v="81525"/>
    <x v="0"/>
    <n v="0"/>
    <x v="0"/>
    <x v="1"/>
    <x v="0"/>
    <s v="Renault Triber RXL, 2022, Petrol"/>
    <x v="215"/>
    <x v="215"/>
    <n v="3"/>
  </r>
  <r>
    <x v="7"/>
    <s v="Civic"/>
    <n v="2010"/>
    <x v="0"/>
    <n v="85000"/>
    <x v="1"/>
    <n v="1"/>
    <x v="1"/>
    <x v="2"/>
    <x v="0"/>
    <s v="*FOR SALE*"/>
    <x v="85"/>
    <x v="85"/>
    <n v="15"/>
  </r>
  <r>
    <x v="1"/>
    <s v="Baleno-RS"/>
    <n v="2019"/>
    <x v="2"/>
    <n v="135000"/>
    <x v="0"/>
    <n v="0"/>
    <x v="1"/>
    <x v="0"/>
    <x v="0"/>
    <s v="Maruthi suzuki baleno delta variant 2019 model 2020 registration"/>
    <x v="227"/>
    <x v="227"/>
    <n v="6"/>
  </r>
  <r>
    <x v="1"/>
    <s v="Celerio"/>
    <n v="2016"/>
    <x v="8"/>
    <n v="36000"/>
    <x v="1"/>
    <n v="1"/>
    <x v="0"/>
    <x v="1"/>
    <x v="0"/>
    <s v="Maruti Suzuki Celerio ZXI(O) AMT, 2016, Petrol"/>
    <x v="183"/>
    <x v="183"/>
    <n v="9"/>
  </r>
  <r>
    <x v="2"/>
    <s v="3 Series GT"/>
    <n v="2016"/>
    <x v="8"/>
    <n v="55000"/>
    <x v="1"/>
    <n v="1"/>
    <x v="1"/>
    <x v="0"/>
    <x v="0"/>
    <s v="BMW 3 Series GT 320d Sport Line, 2016, Diesel"/>
    <x v="438"/>
    <x v="438"/>
    <n v="9"/>
  </r>
  <r>
    <x v="5"/>
    <s v="Verna"/>
    <n v="2014"/>
    <x v="3"/>
    <n v="42000"/>
    <x v="1"/>
    <n v="1"/>
    <x v="1"/>
    <x v="1"/>
    <x v="0"/>
    <s v="Hyundai Verna Fluidic 1.6 VTVT SX Automatic, 2014, Petrol"/>
    <x v="125"/>
    <x v="125"/>
    <n v="11"/>
  </r>
  <r>
    <x v="11"/>
    <s v="XUV 300"/>
    <n v="2020"/>
    <x v="4"/>
    <n v="109300"/>
    <x v="0"/>
    <n v="0"/>
    <x v="0"/>
    <x v="0"/>
    <x v="0"/>
    <s v="Mahindra XUV300 W8 Diesel, 2020, Diesel"/>
    <x v="175"/>
    <x v="175"/>
    <n v="5"/>
  </r>
  <r>
    <x v="7"/>
    <s v="Civic"/>
    <n v="2008"/>
    <x v="18"/>
    <n v="98000"/>
    <x v="1"/>
    <n v="1"/>
    <x v="1"/>
    <x v="2"/>
    <x v="0"/>
    <s v="Honda Civic CNG &amp; Hybrids Well Maintained"/>
    <x v="463"/>
    <x v="463"/>
    <n v="17"/>
  </r>
  <r>
    <x v="5"/>
    <s v="Elite i20"/>
    <n v="2014"/>
    <x v="3"/>
    <n v="73000"/>
    <x v="0"/>
    <n v="0"/>
    <x v="1"/>
    <x v="1"/>
    <x v="0"/>
    <s v="Hyundai Elite i20 Magna 1.2, 2014, Petrol"/>
    <x v="183"/>
    <x v="183"/>
    <n v="11"/>
  </r>
  <r>
    <x v="8"/>
    <s v="Q3"/>
    <n v="2015"/>
    <x v="9"/>
    <n v="95000"/>
    <x v="1"/>
    <n v="1"/>
    <x v="0"/>
    <x v="0"/>
    <x v="0"/>
    <s v="Audi Q3 2.0 35 TDI Quattro Premium Plus, 2015, Diesel"/>
    <x v="635"/>
    <x v="635"/>
    <n v="10"/>
  </r>
  <r>
    <x v="7"/>
    <s v="Brio"/>
    <n v="2016"/>
    <x v="8"/>
    <n v="65000"/>
    <x v="0"/>
    <n v="0"/>
    <x v="1"/>
    <x v="2"/>
    <x v="0"/>
    <s v="Honda Brio S MT, 2016, CNG &amp; Hybrids"/>
    <x v="225"/>
    <x v="225"/>
    <n v="9"/>
  </r>
  <r>
    <x v="1"/>
    <s v="XL6"/>
    <n v="2019"/>
    <x v="2"/>
    <n v="40000"/>
    <x v="1"/>
    <n v="1"/>
    <x v="0"/>
    <x v="1"/>
    <x v="0"/>
    <s v="Maruti Suzuki XL6 1.5 Zeta AT, 2019, Petrol"/>
    <x v="161"/>
    <x v="161"/>
    <n v="6"/>
  </r>
  <r>
    <x v="1"/>
    <s v="Wagon-R"/>
    <n v="2022"/>
    <x v="13"/>
    <n v="11000"/>
    <x v="0"/>
    <n v="0"/>
    <x v="0"/>
    <x v="2"/>
    <x v="0"/>
    <s v="Maruti Suzuki Wagon R LXI CNG, 2022, CNG &amp; Hybrids"/>
    <x v="83"/>
    <x v="83"/>
    <n v="3"/>
  </r>
  <r>
    <x v="7"/>
    <s v="City"/>
    <n v="2012"/>
    <x v="6"/>
    <n v="82000"/>
    <x v="0"/>
    <n v="0"/>
    <x v="1"/>
    <x v="2"/>
    <x v="0"/>
    <s v="Honda City 2011-2013 V MT, 2012, CNG &amp; Hybrids"/>
    <x v="164"/>
    <x v="164"/>
    <n v="13"/>
  </r>
  <r>
    <x v="1"/>
    <s v="Wagon-R-1-0"/>
    <n v="2014"/>
    <x v="3"/>
    <n v="36038"/>
    <x v="0"/>
    <n v="0"/>
    <x v="1"/>
    <x v="1"/>
    <x v="0"/>
    <s v="Maruti Suzuki Wagon R 1.0 VXi, 2014, Petrol"/>
    <x v="718"/>
    <x v="718"/>
    <n v="11"/>
  </r>
  <r>
    <x v="1"/>
    <s v="Swift"/>
    <n v="2013"/>
    <x v="14"/>
    <n v="140000"/>
    <x v="0"/>
    <n v="0"/>
    <x v="1"/>
    <x v="0"/>
    <x v="0"/>
    <s v="Maruti Suzuki Swift 2013 Diesel Good Condition"/>
    <x v="457"/>
    <x v="457"/>
    <n v="12"/>
  </r>
  <r>
    <x v="1"/>
    <s v="Swift"/>
    <n v="2019"/>
    <x v="2"/>
    <n v="5500"/>
    <x v="1"/>
    <n v="1"/>
    <x v="0"/>
    <x v="2"/>
    <x v="0"/>
    <s v="Price 6 lakh"/>
    <x v="75"/>
    <x v="75"/>
    <n v="6"/>
  </r>
  <r>
    <x v="11"/>
    <s v="XUV500"/>
    <n v="2016"/>
    <x v="8"/>
    <n v="112000"/>
    <x v="1"/>
    <n v="1"/>
    <x v="0"/>
    <x v="0"/>
    <x v="0"/>
    <s v="Mahindra XUV500 2.2 W10, 2016, Diesel"/>
    <x v="54"/>
    <x v="54"/>
    <n v="9"/>
  </r>
  <r>
    <x v="1"/>
    <s v="Alto-800"/>
    <n v="2016"/>
    <x v="8"/>
    <n v="25"/>
    <x v="1"/>
    <n v="1"/>
    <x v="1"/>
    <x v="1"/>
    <x v="0"/>
    <s v="Maruti Suzuki Alto 800 2016 à¤ªà¥‡à¤Ÿà¥à¤°à¥‹à¤² 25 Km Driven"/>
    <x v="201"/>
    <x v="201"/>
    <n v="9"/>
  </r>
  <r>
    <x v="14"/>
    <s v="Rapid"/>
    <n v="2012"/>
    <x v="6"/>
    <n v="114000"/>
    <x v="0"/>
    <n v="0"/>
    <x v="0"/>
    <x v="0"/>
    <x v="0"/>
    <s v="Skoda Rapid 2011-2013 1.6 MPI Ambition Plus, 2012, Diesel"/>
    <x v="179"/>
    <x v="179"/>
    <n v="13"/>
  </r>
  <r>
    <x v="6"/>
    <s v="Seltos"/>
    <n v="2020"/>
    <x v="4"/>
    <n v="50000"/>
    <x v="0"/>
    <n v="0"/>
    <x v="0"/>
    <x v="0"/>
    <x v="0"/>
    <s v="Kia Seltos, 2020, Diesel"/>
    <x v="719"/>
    <x v="719"/>
    <n v="5"/>
  </r>
  <r>
    <x v="1"/>
    <s v="Swift-Dzire"/>
    <n v="2019"/>
    <x v="2"/>
    <n v="90000"/>
    <x v="0"/>
    <n v="0"/>
    <x v="1"/>
    <x v="0"/>
    <x v="0"/>
    <s v="Maruti Suzuki Swift Dzire 2019 Diesel 90000 Km Driven"/>
    <x v="83"/>
    <x v="83"/>
    <n v="6"/>
  </r>
  <r>
    <x v="8"/>
    <s v="A4"/>
    <n v="2013"/>
    <x v="14"/>
    <n v="79000"/>
    <x v="1"/>
    <n v="1"/>
    <x v="1"/>
    <x v="0"/>
    <x v="0"/>
    <s v="Audi A4 1.8 35 TFSI Premium Plus, 2013, Diesel"/>
    <x v="438"/>
    <x v="438"/>
    <n v="12"/>
  </r>
  <r>
    <x v="1"/>
    <s v="Swift-Dzire"/>
    <n v="2015"/>
    <x v="9"/>
    <n v="115000"/>
    <x v="0"/>
    <n v="0"/>
    <x v="1"/>
    <x v="0"/>
    <x v="0"/>
    <s v="Maruti Suzuki Swift Dzire 2015 Diesel 115000 Km Driven"/>
    <x v="59"/>
    <x v="59"/>
    <n v="10"/>
  </r>
  <r>
    <x v="1"/>
    <s v="Wagon-R"/>
    <n v="2010"/>
    <x v="0"/>
    <n v="86000"/>
    <x v="0"/>
    <n v="0"/>
    <x v="0"/>
    <x v="2"/>
    <x v="0"/>
    <s v="Maruti Suzuki Wagon R 2010 CNG Company  Fitted 85000 Km Driven"/>
    <x v="720"/>
    <x v="720"/>
    <n v="15"/>
  </r>
  <r>
    <x v="13"/>
    <s v="Altroz"/>
    <n v="2023"/>
    <x v="12"/>
    <n v="26500"/>
    <x v="1"/>
    <n v="1"/>
    <x v="1"/>
    <x v="1"/>
    <x v="0"/>
    <s v="Tata Altroz 2023 Petrol 26500 Km Driven"/>
    <x v="156"/>
    <x v="156"/>
    <n v="2"/>
  </r>
  <r>
    <x v="1"/>
    <s v="Wagon-R"/>
    <n v="2014"/>
    <x v="3"/>
    <n v="52000"/>
    <x v="0"/>
    <n v="0"/>
    <x v="1"/>
    <x v="1"/>
    <x v="0"/>
    <s v="Maruti Suzuki Wagon R 2014 Petrol Excellent Condition"/>
    <x v="34"/>
    <x v="34"/>
    <n v="11"/>
  </r>
  <r>
    <x v="1"/>
    <s v="Ertiga"/>
    <n v="2020"/>
    <x v="4"/>
    <n v="63500"/>
    <x v="0"/>
    <n v="0"/>
    <x v="0"/>
    <x v="2"/>
    <x v="0"/>
    <s v="Maruti Suzuki Ertiga 2020"/>
    <x v="184"/>
    <x v="184"/>
    <n v="5"/>
  </r>
  <r>
    <x v="13"/>
    <s v="Tiago"/>
    <n v="2022"/>
    <x v="13"/>
    <n v="62000"/>
    <x v="1"/>
    <n v="1"/>
    <x v="0"/>
    <x v="2"/>
    <x v="0"/>
    <s v="Tata Tiago 2022"/>
    <x v="370"/>
    <x v="370"/>
    <n v="3"/>
  </r>
  <r>
    <x v="1"/>
    <s v="Wagon R"/>
    <n v="2015"/>
    <x v="9"/>
    <n v="60000"/>
    <x v="0"/>
    <n v="0"/>
    <x v="1"/>
    <x v="2"/>
    <x v="0"/>
    <s v="Maruti Suzuki Wagon R 1.0 VXI AGS, 2015, CNG &amp; Hybrids"/>
    <x v="137"/>
    <x v="137"/>
    <n v="10"/>
  </r>
  <r>
    <x v="1"/>
    <s v="Wagon-R"/>
    <n v="2017"/>
    <x v="1"/>
    <n v="78000"/>
    <x v="0"/>
    <n v="0"/>
    <x v="0"/>
    <x v="2"/>
    <x v="0"/>
    <s v="Maruti Suzuki Wagon R 2017 CNG &amp; Hybrids 78000 Km Driven"/>
    <x v="50"/>
    <x v="50"/>
    <n v="8"/>
  </r>
  <r>
    <x v="1"/>
    <s v="Alto-800"/>
    <n v="2013"/>
    <x v="14"/>
    <n v="94000"/>
    <x v="0"/>
    <n v="0"/>
    <x v="1"/>
    <x v="2"/>
    <x v="0"/>
    <s v="Maruti Suzuki Alto 800, 2013, CNG &amp; Hybrids"/>
    <x v="104"/>
    <x v="104"/>
    <n v="12"/>
  </r>
  <r>
    <x v="4"/>
    <s v="Etios"/>
    <n v="2018"/>
    <x v="5"/>
    <n v="145000"/>
    <x v="0"/>
    <n v="0"/>
    <x v="1"/>
    <x v="0"/>
    <x v="0"/>
    <s v="Toyota Etios GD, 2018, Diesel"/>
    <x v="1"/>
    <x v="1"/>
    <n v="7"/>
  </r>
  <r>
    <x v="13"/>
    <s v="Tiago"/>
    <n v="2020"/>
    <x v="4"/>
    <n v="60000"/>
    <x v="0"/>
    <n v="0"/>
    <x v="1"/>
    <x v="1"/>
    <x v="0"/>
    <s v="Tata Tiago 2020 Petrol Good Condition"/>
    <x v="129"/>
    <x v="129"/>
    <n v="5"/>
  </r>
  <r>
    <x v="0"/>
    <s v="Vento"/>
    <n v="2013"/>
    <x v="14"/>
    <n v="72000"/>
    <x v="0"/>
    <n v="0"/>
    <x v="1"/>
    <x v="0"/>
    <x v="0"/>
    <s v="Volkswagen Vento Celeste 1.6 Highline, 2013, Diesel"/>
    <x v="125"/>
    <x v="125"/>
    <n v="12"/>
  </r>
  <r>
    <x v="1"/>
    <s v="Wagon-R"/>
    <n v="2018"/>
    <x v="5"/>
    <n v="62217"/>
    <x v="1"/>
    <n v="1"/>
    <x v="1"/>
    <x v="2"/>
    <x v="0"/>
    <s v="Maruti Suzuki Wagon R AMT VXI, 2018, CNG &amp; Hybrids"/>
    <x v="721"/>
    <x v="721"/>
    <n v="7"/>
  </r>
  <r>
    <x v="5"/>
    <s v="Elite i20"/>
    <n v="2015"/>
    <x v="9"/>
    <n v="28240"/>
    <x v="0"/>
    <n v="0"/>
    <x v="0"/>
    <x v="1"/>
    <x v="0"/>
    <s v="Remote key with self start,good condition"/>
    <x v="26"/>
    <x v="26"/>
    <n v="10"/>
  </r>
  <r>
    <x v="13"/>
    <s v="Altroz"/>
    <n v="2022"/>
    <x v="13"/>
    <n v="45000"/>
    <x v="0"/>
    <n v="0"/>
    <x v="0"/>
    <x v="0"/>
    <x v="0"/>
    <s v="Tata Altroz 1.2 XM, 2022, Diesel"/>
    <x v="98"/>
    <x v="98"/>
    <n v="3"/>
  </r>
  <r>
    <x v="12"/>
    <s v="C-Class"/>
    <n v="2016"/>
    <x v="8"/>
    <n v="64998"/>
    <x v="1"/>
    <n v="1"/>
    <x v="1"/>
    <x v="0"/>
    <x v="0"/>
    <s v="Mercedes car for sale c class"/>
    <x v="24"/>
    <x v="24"/>
    <n v="9"/>
  </r>
  <r>
    <x v="1"/>
    <s v="Baleno"/>
    <n v="2017"/>
    <x v="1"/>
    <n v="57000"/>
    <x v="0"/>
    <n v="0"/>
    <x v="0"/>
    <x v="0"/>
    <x v="0"/>
    <s v="Maruti Suzuki Baleno 1.3 Alpha, 2017, Diesel"/>
    <x v="5"/>
    <x v="5"/>
    <n v="8"/>
  </r>
  <r>
    <x v="1"/>
    <s v="Swift"/>
    <n v="2013"/>
    <x v="14"/>
    <n v="68000"/>
    <x v="0"/>
    <n v="0"/>
    <x v="0"/>
    <x v="1"/>
    <x v="1"/>
    <s v="Maruti Suzuki Swift 2011-2014 VXI, 2013, Petrol"/>
    <x v="6"/>
    <x v="6"/>
    <n v="12"/>
  </r>
  <r>
    <x v="1"/>
    <s v="Celerio"/>
    <n v="2019"/>
    <x v="2"/>
    <n v="66000"/>
    <x v="1"/>
    <n v="1"/>
    <x v="0"/>
    <x v="2"/>
    <x v="0"/>
    <s v="Maruti Suzuki Celerio, 2019, CNG &amp; Hybrids"/>
    <x v="29"/>
    <x v="29"/>
    <n v="6"/>
  </r>
  <r>
    <x v="1"/>
    <s v="Wagon R"/>
    <n v="2018"/>
    <x v="5"/>
    <n v="72000"/>
    <x v="0"/>
    <n v="0"/>
    <x v="0"/>
    <x v="2"/>
    <x v="0"/>
    <s v="Maruti Suzuki Wagon R LXI CNG, 2018, CNG &amp; Hybrids"/>
    <x v="135"/>
    <x v="135"/>
    <n v="7"/>
  </r>
  <r>
    <x v="6"/>
    <s v="Seltos"/>
    <n v="2021"/>
    <x v="11"/>
    <n v="37900"/>
    <x v="1"/>
    <n v="1"/>
    <x v="0"/>
    <x v="0"/>
    <x v="0"/>
    <s v="Kia Seltos HTK Plus AT D, 2021, Diesel"/>
    <x v="199"/>
    <x v="199"/>
    <n v="4"/>
  </r>
  <r>
    <x v="1"/>
    <s v="Wagon R"/>
    <n v="2016"/>
    <x v="8"/>
    <n v="70000"/>
    <x v="0"/>
    <n v="0"/>
    <x v="1"/>
    <x v="1"/>
    <x v="0"/>
    <s v="Maruti Suzuki Wagon R VXI, 2016, Petrol"/>
    <x v="125"/>
    <x v="125"/>
    <n v="9"/>
  </r>
  <r>
    <x v="5"/>
    <s v="Creta"/>
    <n v="2019"/>
    <x v="2"/>
    <n v="56000"/>
    <x v="0"/>
    <n v="0"/>
    <x v="0"/>
    <x v="1"/>
    <x v="0"/>
    <s v="Hyundai Creta 1.6 SX, 2019, Petrol"/>
    <x v="355"/>
    <x v="355"/>
    <n v="6"/>
  </r>
  <r>
    <x v="1"/>
    <s v="Ertiga"/>
    <n v="2017"/>
    <x v="1"/>
    <n v="72000"/>
    <x v="0"/>
    <n v="0"/>
    <x v="0"/>
    <x v="2"/>
    <x v="0"/>
    <s v="Maruti Suzuki Ertiga VXI CNG, 2017, CNG &amp; Hybrids"/>
    <x v="81"/>
    <x v="81"/>
    <n v="8"/>
  </r>
  <r>
    <x v="1"/>
    <s v="Dzire"/>
    <n v="2015"/>
    <x v="9"/>
    <n v="62000"/>
    <x v="0"/>
    <n v="0"/>
    <x v="1"/>
    <x v="2"/>
    <x v="5"/>
    <s v="Maruti Suzuki Dzire 1.2 VXI, 2015, CNG &amp; Hybrids"/>
    <x v="55"/>
    <x v="55"/>
    <n v="10"/>
  </r>
  <r>
    <x v="1"/>
    <s v="Ertiga"/>
    <n v="2021"/>
    <x v="11"/>
    <n v="82000"/>
    <x v="0"/>
    <n v="0"/>
    <x v="0"/>
    <x v="2"/>
    <x v="0"/>
    <s v="Maruti Suzuki Ertiga 2022-2023 VXI CNG, 2021, CNG &amp; Hybrids"/>
    <x v="161"/>
    <x v="161"/>
    <n v="4"/>
  </r>
  <r>
    <x v="7"/>
    <s v="City Hybrid eHEV"/>
    <n v="2022"/>
    <x v="13"/>
    <n v="14000"/>
    <x v="1"/>
    <n v="1"/>
    <x v="0"/>
    <x v="2"/>
    <x v="0"/>
    <s v="2022 Honda City Hybrid eHEV ZX eHEV"/>
    <x v="167"/>
    <x v="167"/>
    <n v="3"/>
  </r>
  <r>
    <x v="6"/>
    <s v="Seltos"/>
    <n v="2020"/>
    <x v="4"/>
    <n v="97000"/>
    <x v="1"/>
    <n v="1"/>
    <x v="0"/>
    <x v="0"/>
    <x v="0"/>
    <s v="Kia Seltos GTX Plus AT D, 2020, Diesel"/>
    <x v="44"/>
    <x v="44"/>
    <n v="5"/>
  </r>
  <r>
    <x v="9"/>
    <s v="Duster"/>
    <n v="2018"/>
    <x v="5"/>
    <n v="21378"/>
    <x v="1"/>
    <n v="1"/>
    <x v="1"/>
    <x v="1"/>
    <x v="0"/>
    <s v="Renault Duster Petrol RXS CVT, 2018, Petrol"/>
    <x v="722"/>
    <x v="722"/>
    <n v="7"/>
  </r>
  <r>
    <x v="1"/>
    <s v="Swift"/>
    <n v="2015"/>
    <x v="9"/>
    <n v="40000"/>
    <x v="1"/>
    <n v="1"/>
    <x v="1"/>
    <x v="2"/>
    <x v="0"/>
    <s v="Maruti Suzuki Swift 2015 top model.. CNG company fited.."/>
    <x v="179"/>
    <x v="179"/>
    <n v="10"/>
  </r>
  <r>
    <x v="5"/>
    <s v="Grand i10"/>
    <n v="2018"/>
    <x v="5"/>
    <n v="48000"/>
    <x v="0"/>
    <n v="0"/>
    <x v="0"/>
    <x v="2"/>
    <x v="0"/>
    <s v="Hyundai Grand i10 2016-2017 Magna CNG, 2018, CNG &amp; Hybrids"/>
    <x v="93"/>
    <x v="93"/>
    <n v="7"/>
  </r>
  <r>
    <x v="5"/>
    <s v="Grand i10 Nios"/>
    <n v="2019"/>
    <x v="2"/>
    <n v="35485"/>
    <x v="0"/>
    <n v="0"/>
    <x v="1"/>
    <x v="1"/>
    <x v="0"/>
    <s v="Hyundai Grand i10 Nios Asta, 2019, Petrol"/>
    <x v="1"/>
    <x v="1"/>
    <n v="6"/>
  </r>
  <r>
    <x v="7"/>
    <s v="Brio"/>
    <n v="2014"/>
    <x v="3"/>
    <n v="47000"/>
    <x v="0"/>
    <n v="0"/>
    <x v="1"/>
    <x v="1"/>
    <x v="0"/>
    <s v="Honda Brio 2011-2013 V MT, 2014, Petrol"/>
    <x v="85"/>
    <x v="85"/>
    <n v="11"/>
  </r>
  <r>
    <x v="1"/>
    <s v="Swift-Dzire"/>
    <n v="2018"/>
    <x v="5"/>
    <n v="78000"/>
    <x v="0"/>
    <n v="0"/>
    <x v="1"/>
    <x v="2"/>
    <x v="0"/>
    <s v="Maruti Suzuki Swift Dzire LXI Option, 2018, CNG &amp; Hybrids"/>
    <x v="252"/>
    <x v="252"/>
    <n v="7"/>
  </r>
  <r>
    <x v="4"/>
    <s v="Innova"/>
    <n v="2013"/>
    <x v="14"/>
    <n v="126870"/>
    <x v="1"/>
    <n v="1"/>
    <x v="0"/>
    <x v="0"/>
    <x v="0"/>
    <s v="Toyota Innova 2.5 V 7 STR, 2013, Diesel"/>
    <x v="296"/>
    <x v="296"/>
    <n v="12"/>
  </r>
  <r>
    <x v="7"/>
    <s v="CRV"/>
    <n v="2013"/>
    <x v="14"/>
    <n v="89000"/>
    <x v="1"/>
    <n v="1"/>
    <x v="1"/>
    <x v="2"/>
    <x v="0"/>
    <s v="Honda CR-V 2007-2012 2.4L 4WD AT, 2013, CNG &amp; Hybrids"/>
    <x v="154"/>
    <x v="154"/>
    <n v="12"/>
  </r>
  <r>
    <x v="1"/>
    <s v="Swift"/>
    <n v="2020"/>
    <x v="4"/>
    <n v="98000"/>
    <x v="0"/>
    <n v="0"/>
    <x v="0"/>
    <x v="1"/>
    <x v="0"/>
    <s v="The Maruti Swift VXI, purchased in November 2020, is in good condition"/>
    <x v="75"/>
    <x v="75"/>
    <n v="5"/>
  </r>
  <r>
    <x v="1"/>
    <s v="Baleno"/>
    <n v="2023"/>
    <x v="12"/>
    <n v="15000"/>
    <x v="0"/>
    <n v="0"/>
    <x v="0"/>
    <x v="1"/>
    <x v="0"/>
    <s v="Maruti Suzuki Baleno 2023 Petrol 15000 Km Driven"/>
    <x v="11"/>
    <x v="11"/>
    <n v="2"/>
  </r>
  <r>
    <x v="1"/>
    <s v="Wagon-R"/>
    <n v="2019"/>
    <x v="2"/>
    <n v="63000"/>
    <x v="0"/>
    <n v="0"/>
    <x v="1"/>
    <x v="2"/>
    <x v="0"/>
    <s v="Maruti Suzuki Wagon R LXI CNG, 2019, CNG &amp; Hybrids"/>
    <x v="183"/>
    <x v="183"/>
    <n v="6"/>
  </r>
  <r>
    <x v="6"/>
    <s v="Seltos"/>
    <n v="2020"/>
    <x v="4"/>
    <n v="59000"/>
    <x v="0"/>
    <n v="0"/>
    <x v="0"/>
    <x v="1"/>
    <x v="0"/>
    <s v="Kia Seltos HTK Plus G, 2020, Petrol"/>
    <x v="10"/>
    <x v="10"/>
    <n v="5"/>
  </r>
  <r>
    <x v="1"/>
    <s v="Swift"/>
    <n v="2010"/>
    <x v="0"/>
    <n v="23000"/>
    <x v="0"/>
    <n v="0"/>
    <x v="0"/>
    <x v="1"/>
    <x v="0"/>
    <s v="Maruti Suzuki Swift VXI ABS BSIV, 2010, Petrol"/>
    <x v="20"/>
    <x v="20"/>
    <n v="15"/>
  </r>
  <r>
    <x v="13"/>
    <s v="Safari"/>
    <n v="2011"/>
    <x v="10"/>
    <n v="85000"/>
    <x v="0"/>
    <n v="0"/>
    <x v="0"/>
    <x v="0"/>
    <x v="0"/>
    <s v="Tata Safari 2011 Diesel Good Condition"/>
    <x v="105"/>
    <x v="105"/>
    <n v="14"/>
  </r>
  <r>
    <x v="3"/>
    <s v="Endeavour"/>
    <n v="2021"/>
    <x v="11"/>
    <n v="38000"/>
    <x v="1"/>
    <n v="1"/>
    <x v="0"/>
    <x v="0"/>
    <x v="0"/>
    <s v="2021 Ford Endeavour Titanium Plus 2.0 4x4 AT"/>
    <x v="13"/>
    <x v="13"/>
    <n v="4"/>
  </r>
  <r>
    <x v="13"/>
    <s v="Punch "/>
    <n v="2024"/>
    <x v="17"/>
    <n v="40000"/>
    <x v="0"/>
    <n v="0"/>
    <x v="0"/>
    <x v="2"/>
    <x v="0"/>
    <s v="Tata Punch  2024 CNG &amp; Hybrids 40000 Km Driven"/>
    <x v="171"/>
    <x v="171"/>
    <n v="1"/>
  </r>
  <r>
    <x v="4"/>
    <s v="Innova"/>
    <n v="2012"/>
    <x v="6"/>
    <n v="98695"/>
    <x v="0"/>
    <n v="0"/>
    <x v="0"/>
    <x v="0"/>
    <x v="0"/>
    <s v="Toyota Innova 2.5 G (Diesel) 8 Seater, 2012, Diesel"/>
    <x v="177"/>
    <x v="177"/>
    <n v="13"/>
  </r>
  <r>
    <x v="7"/>
    <s v="City"/>
    <n v="2016"/>
    <x v="8"/>
    <n v="62500"/>
    <x v="1"/>
    <n v="1"/>
    <x v="1"/>
    <x v="2"/>
    <x v="0"/>
    <s v="Honda City 2015-2017 i VTEC CVT VX, 2016, CNG &amp; Hybrids"/>
    <x v="38"/>
    <x v="38"/>
    <n v="9"/>
  </r>
  <r>
    <x v="7"/>
    <s v="Jazz"/>
    <n v="2010"/>
    <x v="0"/>
    <n v="60000"/>
    <x v="0"/>
    <n v="0"/>
    <x v="1"/>
    <x v="1"/>
    <x v="0"/>
    <s v="Honda Jazz 2010 Petrol Well Maintained"/>
    <x v="211"/>
    <x v="211"/>
    <n v="15"/>
  </r>
  <r>
    <x v="7"/>
    <s v="City"/>
    <n v="2015"/>
    <x v="9"/>
    <n v="65000"/>
    <x v="1"/>
    <n v="1"/>
    <x v="0"/>
    <x v="2"/>
    <x v="0"/>
    <s v="Honda City VX Petrol CVT, 2015, CNG &amp; Hybrids"/>
    <x v="96"/>
    <x v="96"/>
    <n v="10"/>
  </r>
  <r>
    <x v="7"/>
    <s v="City"/>
    <n v="2016"/>
    <x v="8"/>
    <n v="47000"/>
    <x v="1"/>
    <n v="1"/>
    <x v="1"/>
    <x v="2"/>
    <x v="0"/>
    <s v="Honda City 2015-2017 i VTEC CVT VX, 2016, CNG &amp; Hybrids"/>
    <x v="599"/>
    <x v="599"/>
    <n v="9"/>
  </r>
  <r>
    <x v="1"/>
    <s v="Wagon-R"/>
    <n v="2016"/>
    <x v="8"/>
    <n v="4286"/>
    <x v="0"/>
    <n v="0"/>
    <x v="1"/>
    <x v="2"/>
    <x v="0"/>
    <s v="Maruti Suzuki Wagon R 2016 CNG &amp; Hybrids 4286 Km Driven"/>
    <x v="9"/>
    <x v="9"/>
    <n v="9"/>
  </r>
  <r>
    <x v="5"/>
    <s v="Grand i10"/>
    <n v="2014"/>
    <x v="3"/>
    <n v="69000"/>
    <x v="0"/>
    <n v="0"/>
    <x v="1"/>
    <x v="2"/>
    <x v="0"/>
    <s v="Grand i10 Asta (top) Petrol+CNG only 69k km. Android music system"/>
    <x v="117"/>
    <x v="117"/>
    <n v="11"/>
  </r>
  <r>
    <x v="7"/>
    <s v="Jazz"/>
    <n v="2022"/>
    <x v="13"/>
    <n v="37000"/>
    <x v="1"/>
    <n v="1"/>
    <x v="0"/>
    <x v="2"/>
    <x v="0"/>
    <s v="Honda Jazz V CVT, 2022, CNG &amp; Hybrids"/>
    <x v="2"/>
    <x v="2"/>
    <n v="3"/>
  </r>
  <r>
    <x v="0"/>
    <s v="VentoTest"/>
    <n v="2011"/>
    <x v="10"/>
    <n v="48000"/>
    <x v="1"/>
    <n v="1"/>
    <x v="0"/>
    <x v="2"/>
    <x v="0"/>
    <s v="Volkswagen Vento 2011 CNG &amp; Hybrids 48000 Km Driven"/>
    <x v="61"/>
    <x v="61"/>
    <n v="14"/>
  </r>
  <r>
    <x v="0"/>
    <s v="Jetta"/>
    <n v="2011"/>
    <x v="10"/>
    <n v="79000"/>
    <x v="0"/>
    <n v="0"/>
    <x v="0"/>
    <x v="0"/>
    <x v="0"/>
    <s v="Volkswagen Jetta 2.0 TDI Trendline, 2011, Diesel"/>
    <x v="198"/>
    <x v="198"/>
    <n v="14"/>
  </r>
  <r>
    <x v="21"/>
    <s v="PATROL"/>
    <n v="2018"/>
    <x v="5"/>
    <n v="54000"/>
    <x v="0"/>
    <n v="0"/>
    <x v="1"/>
    <x v="2"/>
    <x v="0"/>
    <s v="Nissan PATROL 2018 CNG &amp; Hybrids 54000 Km Driven"/>
    <x v="327"/>
    <x v="327"/>
    <n v="7"/>
  </r>
  <r>
    <x v="1"/>
    <s v="Wagon-R"/>
    <n v="2011"/>
    <x v="10"/>
    <n v="72000"/>
    <x v="1"/>
    <n v="1"/>
    <x v="1"/>
    <x v="2"/>
    <x v="0"/>
    <s v="New battery shild engine new tyare insurance polution ok ha"/>
    <x v="723"/>
    <x v="723"/>
    <n v="14"/>
  </r>
  <r>
    <x v="14"/>
    <s v="Slavia"/>
    <n v="2024"/>
    <x v="17"/>
    <n v="5000"/>
    <x v="1"/>
    <n v="1"/>
    <x v="0"/>
    <x v="1"/>
    <x v="0"/>
    <s v="Skoda Slavia Style 1.0L TSI AT, 2024, Petrol"/>
    <x v="724"/>
    <x v="724"/>
    <n v="1"/>
  </r>
  <r>
    <x v="7"/>
    <s v="WRV"/>
    <n v="2017"/>
    <x v="1"/>
    <n v="110000"/>
    <x v="0"/>
    <n v="0"/>
    <x v="1"/>
    <x v="0"/>
    <x v="0"/>
    <s v="Honda WR-V 2017 Diesel 110000 Km Driven"/>
    <x v="305"/>
    <x v="305"/>
    <n v="8"/>
  </r>
  <r>
    <x v="7"/>
    <s v="Jazz"/>
    <n v="2016"/>
    <x v="8"/>
    <n v="80000"/>
    <x v="1"/>
    <n v="1"/>
    <x v="1"/>
    <x v="1"/>
    <x v="0"/>
    <s v="Honda Jazz Automatic 2016 Petrol"/>
    <x v="129"/>
    <x v="129"/>
    <n v="9"/>
  </r>
  <r>
    <x v="1"/>
    <s v="Wagon-R-1-0"/>
    <n v="2016"/>
    <x v="8"/>
    <n v="67010"/>
    <x v="0"/>
    <n v="0"/>
    <x v="1"/>
    <x v="2"/>
    <x v="1"/>
    <s v="Maruti Suzuki Wagon R 1.0 2013-2019 LXi CNG, 2016, CNG &amp; Hybrids"/>
    <x v="412"/>
    <x v="412"/>
    <n v="9"/>
  </r>
  <r>
    <x v="1"/>
    <s v="S-Cross"/>
    <n v="2017"/>
    <x v="1"/>
    <n v="134000"/>
    <x v="0"/>
    <n v="0"/>
    <x v="1"/>
    <x v="0"/>
    <x v="0"/>
    <s v="Maruti Suzuki S-Cross Alpha 1.3, 2017, Diesel"/>
    <x v="98"/>
    <x v="98"/>
    <n v="8"/>
  </r>
  <r>
    <x v="5"/>
    <s v="Santro Xing"/>
    <n v="2012"/>
    <x v="6"/>
    <n v="85000"/>
    <x v="0"/>
    <n v="0"/>
    <x v="0"/>
    <x v="2"/>
    <x v="0"/>
    <s v="Hyundai Santro Xing GLS CNG, 2012, CNG &amp; Hybrids"/>
    <x v="166"/>
    <x v="166"/>
    <n v="13"/>
  </r>
  <r>
    <x v="1"/>
    <s v="Swift-Dzire"/>
    <n v="2021"/>
    <x v="11"/>
    <n v="37000"/>
    <x v="0"/>
    <n v="0"/>
    <x v="1"/>
    <x v="1"/>
    <x v="0"/>
    <s v="Maruti Suzuki Swift Dzire 2021 Petrol Well Maintained"/>
    <x v="311"/>
    <x v="311"/>
    <n v="4"/>
  </r>
  <r>
    <x v="5"/>
    <s v="Accent"/>
    <n v="2014"/>
    <x v="3"/>
    <n v="28"/>
    <x v="1"/>
    <n v="1"/>
    <x v="0"/>
    <x v="2"/>
    <x v="1"/>
    <s v="Good condition"/>
    <x v="74"/>
    <x v="74"/>
    <n v="11"/>
  </r>
  <r>
    <x v="1"/>
    <s v="Alto-K10"/>
    <n v="2014"/>
    <x v="3"/>
    <n v="48000"/>
    <x v="0"/>
    <n v="0"/>
    <x v="1"/>
    <x v="1"/>
    <x v="0"/>
    <s v="Maruti Suzuki Alto K10 VXi (O), 2014, Petrol"/>
    <x v="37"/>
    <x v="37"/>
    <n v="11"/>
  </r>
  <r>
    <x v="11"/>
    <s v="Thar"/>
    <n v="2018"/>
    <x v="5"/>
    <n v="9000"/>
    <x v="0"/>
    <n v="0"/>
    <x v="0"/>
    <x v="0"/>
    <x v="0"/>
    <s v="Mahindra Thar CRDE 4X4 BS IV, 2018, Diesel"/>
    <x v="79"/>
    <x v="79"/>
    <n v="7"/>
  </r>
  <r>
    <x v="7"/>
    <s v="City"/>
    <n v="2015"/>
    <x v="9"/>
    <n v="71000"/>
    <x v="1"/>
    <n v="1"/>
    <x v="1"/>
    <x v="1"/>
    <x v="0"/>
    <s v="Honda City VX Petrol CVT, 2015, Petrol"/>
    <x v="29"/>
    <x v="29"/>
    <n v="10"/>
  </r>
  <r>
    <x v="1"/>
    <s v="Vitara-Brezza"/>
    <n v="2024"/>
    <x v="17"/>
    <n v="996"/>
    <x v="0"/>
    <n v="0"/>
    <x v="0"/>
    <x v="2"/>
    <x v="0"/>
    <s v="Maruti Suzuki Vitara Brezza 2024 CNG &amp; Hybrids Well Maintained"/>
    <x v="603"/>
    <x v="603"/>
    <n v="1"/>
  </r>
  <r>
    <x v="7"/>
    <s v="CRV"/>
    <n v="2007"/>
    <x v="7"/>
    <n v="97000"/>
    <x v="1"/>
    <n v="1"/>
    <x v="1"/>
    <x v="2"/>
    <x v="0"/>
    <s v="Honda CR-V, 2007, CNG &amp; Hybrids"/>
    <x v="211"/>
    <x v="211"/>
    <n v="18"/>
  </r>
  <r>
    <x v="1"/>
    <s v="Ertiga"/>
    <n v="2021"/>
    <x v="11"/>
    <n v="66000"/>
    <x v="0"/>
    <n v="0"/>
    <x v="1"/>
    <x v="2"/>
    <x v="0"/>
    <s v="Good condition company fited CNG private number hr16"/>
    <x v="117"/>
    <x v="117"/>
    <n v="4"/>
  </r>
  <r>
    <x v="5"/>
    <s v="Santro"/>
    <n v="2012"/>
    <x v="6"/>
    <n v="111"/>
    <x v="1"/>
    <n v="1"/>
    <x v="0"/>
    <x v="2"/>
    <x v="1"/>
    <s v="Hyundai Santro 2012CNG &amp; Hybrids"/>
    <x v="402"/>
    <x v="402"/>
    <n v="13"/>
  </r>
  <r>
    <x v="13"/>
    <s v="Zest"/>
    <n v="2020"/>
    <x v="4"/>
    <n v="33500"/>
    <x v="1"/>
    <n v="1"/>
    <x v="0"/>
    <x v="2"/>
    <x v="0"/>
    <s v="Tata Zest  1.2 Revotron XT, 2020, CNG &amp; Hybrids"/>
    <x v="99"/>
    <x v="99"/>
    <n v="5"/>
  </r>
  <r>
    <x v="11"/>
    <s v="Bolero"/>
    <n v="2024"/>
    <x v="17"/>
    <n v="14000"/>
    <x v="0"/>
    <n v="0"/>
    <x v="0"/>
    <x v="1"/>
    <x v="0"/>
    <s v="Mahindra Bolero 1.5 B6, 2024, Petrol"/>
    <x v="79"/>
    <x v="79"/>
    <n v="1"/>
  </r>
  <r>
    <x v="1"/>
    <s v="Wagon-R"/>
    <n v="2009"/>
    <x v="16"/>
    <n v="61000"/>
    <x v="0"/>
    <n v="0"/>
    <x v="1"/>
    <x v="1"/>
    <x v="0"/>
    <s v="Maruti Suzuki Wagon R VXI, 2009, Petrol"/>
    <x v="233"/>
    <x v="233"/>
    <n v="16"/>
  </r>
  <r>
    <x v="1"/>
    <s v="Brezza"/>
    <n v="2020"/>
    <x v="4"/>
    <n v="49000"/>
    <x v="0"/>
    <n v="0"/>
    <x v="0"/>
    <x v="1"/>
    <x v="0"/>
    <s v="Maruti Suzuki Brezza 2020"/>
    <x v="32"/>
    <x v="32"/>
    <n v="5"/>
  </r>
  <r>
    <x v="13"/>
    <s v="Nexon"/>
    <n v="2021"/>
    <x v="11"/>
    <n v="54000"/>
    <x v="0"/>
    <n v="0"/>
    <x v="0"/>
    <x v="0"/>
    <x v="0"/>
    <s v="Tata Nexon, 2021, Diesel"/>
    <x v="98"/>
    <x v="98"/>
    <n v="4"/>
  </r>
  <r>
    <x v="1"/>
    <s v="Celerio"/>
    <n v="2017"/>
    <x v="1"/>
    <n v="37000"/>
    <x v="1"/>
    <n v="1"/>
    <x v="0"/>
    <x v="1"/>
    <x v="0"/>
    <s v="Maruti Suzuki Celerio 2014-2017 VXI AT, 2017, Petrol"/>
    <x v="33"/>
    <x v="33"/>
    <n v="8"/>
  </r>
  <r>
    <x v="11"/>
    <s v="XUV500"/>
    <n v="2016"/>
    <x v="8"/>
    <n v="56000"/>
    <x v="0"/>
    <n v="0"/>
    <x v="1"/>
    <x v="0"/>
    <x v="3"/>
    <s v="Mahindra XUV500 2.2 W10, 2016, Diesel"/>
    <x v="21"/>
    <x v="21"/>
    <n v="9"/>
  </r>
  <r>
    <x v="1"/>
    <s v="Ciaz"/>
    <n v="2018"/>
    <x v="5"/>
    <n v="51000"/>
    <x v="1"/>
    <n v="1"/>
    <x v="0"/>
    <x v="2"/>
    <x v="0"/>
    <s v="Maruti Suzuki Ciaz Delta 1.5 AT, 2018, CNG &amp; Hybrids"/>
    <x v="349"/>
    <x v="349"/>
    <n v="7"/>
  </r>
  <r>
    <x v="5"/>
    <s v="i20"/>
    <n v="2012"/>
    <x v="6"/>
    <n v="95000"/>
    <x v="0"/>
    <n v="0"/>
    <x v="1"/>
    <x v="2"/>
    <x v="0"/>
    <s v="Good condition"/>
    <x v="37"/>
    <x v="37"/>
    <n v="13"/>
  </r>
  <r>
    <x v="1"/>
    <s v="Ertiga"/>
    <n v="2017"/>
    <x v="1"/>
    <n v="107000"/>
    <x v="0"/>
    <n v="0"/>
    <x v="0"/>
    <x v="2"/>
    <x v="0"/>
    <s v="Maruti Suzuki Ertiga 1.4 VXI CNG Anniversary Edition, 2017, CNG &amp; Hy.."/>
    <x v="81"/>
    <x v="81"/>
    <n v="8"/>
  </r>
  <r>
    <x v="14"/>
    <s v="Kushaq"/>
    <n v="2022"/>
    <x v="13"/>
    <n v="16000"/>
    <x v="1"/>
    <n v="1"/>
    <x v="1"/>
    <x v="1"/>
    <x v="0"/>
    <s v="Skoda Kushaq 1.5 TSI Style DSG, 2022, Petrol"/>
    <x v="68"/>
    <x v="68"/>
    <n v="3"/>
  </r>
  <r>
    <x v="5"/>
    <s v="Santro Xing"/>
    <n v="2013"/>
    <x v="14"/>
    <n v="75000"/>
    <x v="1"/>
    <n v="1"/>
    <x v="1"/>
    <x v="2"/>
    <x v="0"/>
    <s v="Hyundai Santro Xing 2013 CNG &amp; Hybrids Well Maintained"/>
    <x v="281"/>
    <x v="281"/>
    <n v="12"/>
  </r>
  <r>
    <x v="5"/>
    <s v="Grand i10"/>
    <n v="2012"/>
    <x v="6"/>
    <n v="96000"/>
    <x v="1"/>
    <n v="1"/>
    <x v="0"/>
    <x v="2"/>
    <x v="0"/>
    <s v="New condition new tyer new battery"/>
    <x v="166"/>
    <x v="166"/>
    <n v="13"/>
  </r>
  <r>
    <x v="1"/>
    <s v="Ertiga"/>
    <n v="2022"/>
    <x v="13"/>
    <n v="100000"/>
    <x v="0"/>
    <n v="0"/>
    <x v="0"/>
    <x v="2"/>
    <x v="0"/>
    <s v="Maruti Suzuki Ertiga 2022-2023 VXI CNG, 2022, CNG &amp; Hybrids"/>
    <x v="470"/>
    <x v="470"/>
    <n v="3"/>
  </r>
  <r>
    <x v="1"/>
    <s v="Baleno"/>
    <n v="2022"/>
    <x v="13"/>
    <n v="18000"/>
    <x v="0"/>
    <n v="0"/>
    <x v="1"/>
    <x v="1"/>
    <x v="0"/>
    <s v="Maruti Suzuki Baleno sigma"/>
    <x v="150"/>
    <x v="150"/>
    <n v="3"/>
  </r>
  <r>
    <x v="1"/>
    <s v="Ignis"/>
    <n v="2017"/>
    <x v="1"/>
    <n v="81890"/>
    <x v="0"/>
    <n v="0"/>
    <x v="0"/>
    <x v="1"/>
    <x v="0"/>
    <s v="Maruti Suzuki Ignis 1.3 Sigma, 2017, Petrol"/>
    <x v="56"/>
    <x v="56"/>
    <n v="8"/>
  </r>
  <r>
    <x v="1"/>
    <s v="Wagon-R"/>
    <n v="2022"/>
    <x v="13"/>
    <n v="38000"/>
    <x v="0"/>
    <n v="0"/>
    <x v="0"/>
    <x v="2"/>
    <x v="0"/>
    <s v="Maruti Suzuki Wagon R VXI 1.0 CNG, 2022, CNG &amp; Hybrids"/>
    <x v="75"/>
    <x v="75"/>
    <n v="3"/>
  </r>
  <r>
    <x v="1"/>
    <s v="Alto"/>
    <n v="2010"/>
    <x v="0"/>
    <n v="80000"/>
    <x v="0"/>
    <n v="0"/>
    <x v="0"/>
    <x v="1"/>
    <x v="0"/>
    <s v="Maruti Suzuki Alto 2005-2010 LXi BSIII, 2010, Petrol"/>
    <x v="166"/>
    <x v="166"/>
    <n v="15"/>
  </r>
  <r>
    <x v="1"/>
    <s v="Celerio"/>
    <n v="2015"/>
    <x v="9"/>
    <n v="44000"/>
    <x v="1"/>
    <n v="1"/>
    <x v="0"/>
    <x v="1"/>
    <x v="0"/>
    <s v="Maruti Suzuki Celerio 2014-2017 VXI AT, 2015, Petrol"/>
    <x v="125"/>
    <x v="125"/>
    <n v="10"/>
  </r>
  <r>
    <x v="7"/>
    <s v="City"/>
    <n v="2010"/>
    <x v="0"/>
    <n v="98000"/>
    <x v="1"/>
    <n v="1"/>
    <x v="1"/>
    <x v="2"/>
    <x v="0"/>
    <s v="Honda City 2010 CNG &amp; Hybrids 98000 Km Driven owner 2"/>
    <x v="174"/>
    <x v="174"/>
    <n v="15"/>
  </r>
  <r>
    <x v="2"/>
    <s v="5 Series"/>
    <n v="2012"/>
    <x v="6"/>
    <n v="65000"/>
    <x v="1"/>
    <n v="1"/>
    <x v="1"/>
    <x v="0"/>
    <x v="0"/>
    <s v="BMW 5 Series 2.0 520D, 2012, Diesel"/>
    <x v="128"/>
    <x v="128"/>
    <n v="13"/>
  </r>
  <r>
    <x v="1"/>
    <s v="Vitara-Brezza"/>
    <n v="2018"/>
    <x v="5"/>
    <n v="61000"/>
    <x v="0"/>
    <n v="0"/>
    <x v="1"/>
    <x v="0"/>
    <x v="0"/>
    <s v="Maruti Suzuki Vitara Brezza VDi, 2018, Diesel"/>
    <x v="227"/>
    <x v="227"/>
    <n v="7"/>
  </r>
  <r>
    <x v="5"/>
    <s v="i20"/>
    <n v="2014"/>
    <x v="3"/>
    <n v="113000"/>
    <x v="0"/>
    <n v="0"/>
    <x v="0"/>
    <x v="0"/>
    <x v="0"/>
    <s v="Hyundai i20 2014 Diesel 113000 Km Driven well maintained"/>
    <x v="179"/>
    <x v="179"/>
    <n v="11"/>
  </r>
  <r>
    <x v="1"/>
    <s v="Alto-800"/>
    <n v="2021"/>
    <x v="11"/>
    <n v="81000"/>
    <x v="0"/>
    <n v="0"/>
    <x v="0"/>
    <x v="2"/>
    <x v="0"/>
    <s v="Maruti Suzuki Alto 800 2019-2023 0.8 LXI (O), 2021, CNG &amp; Hybrids"/>
    <x v="72"/>
    <x v="72"/>
    <n v="4"/>
  </r>
  <r>
    <x v="5"/>
    <s v="Tucson"/>
    <n v="2018"/>
    <x v="5"/>
    <n v="135000"/>
    <x v="1"/>
    <n v="1"/>
    <x v="1"/>
    <x v="0"/>
    <x v="0"/>
    <s v="Hyundai Tucson 2018 Diesel Well Maintained"/>
    <x v="272"/>
    <x v="272"/>
    <n v="7"/>
  </r>
  <r>
    <x v="15"/>
    <s v="Spark"/>
    <n v="2013"/>
    <x v="14"/>
    <n v="50000"/>
    <x v="0"/>
    <n v="0"/>
    <x v="1"/>
    <x v="2"/>
    <x v="0"/>
    <s v="Chevrolet Spark 1.0 LS, 2013, CNG &amp; Hybrids"/>
    <x v="236"/>
    <x v="236"/>
    <n v="12"/>
  </r>
  <r>
    <x v="6"/>
    <s v="Seltos"/>
    <n v="2022"/>
    <x v="13"/>
    <n v="22000"/>
    <x v="1"/>
    <n v="1"/>
    <x v="0"/>
    <x v="1"/>
    <x v="0"/>
    <s v="Kia Seltos HTX IVT G, 2022, Petrol"/>
    <x v="138"/>
    <x v="138"/>
    <n v="3"/>
  </r>
  <r>
    <x v="1"/>
    <s v="Alto-K10"/>
    <n v="2018"/>
    <x v="5"/>
    <n v="34000"/>
    <x v="1"/>
    <n v="1"/>
    <x v="1"/>
    <x v="1"/>
    <x v="0"/>
    <s v="Maruti Suzuki Alto K10 2018 Petrol 3400 Km Driven"/>
    <x v="34"/>
    <x v="34"/>
    <n v="7"/>
  </r>
  <r>
    <x v="1"/>
    <s v="Omni"/>
    <n v="2007"/>
    <x v="7"/>
    <n v="60000"/>
    <x v="0"/>
    <n v="0"/>
    <x v="1"/>
    <x v="2"/>
    <x v="0"/>
    <s v="Maruti Suzuki Omni 2007 CNG &amp; Hybrids 60000 Km Driven"/>
    <x v="85"/>
    <x v="85"/>
    <n v="18"/>
  </r>
  <r>
    <x v="4"/>
    <s v="Innova Crysta"/>
    <n v="2016"/>
    <x v="8"/>
    <n v="66000"/>
    <x v="0"/>
    <n v="0"/>
    <x v="0"/>
    <x v="0"/>
    <x v="3"/>
    <s v="Toyota Innova Crysta 2.4 V 8 STR, 2016, Diesel"/>
    <x v="520"/>
    <x v="520"/>
    <n v="9"/>
  </r>
  <r>
    <x v="1"/>
    <s v="Wagon-R"/>
    <n v="2016"/>
    <x v="8"/>
    <n v="72000"/>
    <x v="0"/>
    <n v="0"/>
    <x v="0"/>
    <x v="1"/>
    <x v="0"/>
    <s v="Maruti Suzuki Wagon R VXI, 2016, Petrol"/>
    <x v="50"/>
    <x v="50"/>
    <n v="9"/>
  </r>
  <r>
    <x v="3"/>
    <s v="Ecosport"/>
    <n v="2015"/>
    <x v="9"/>
    <n v="89000"/>
    <x v="1"/>
    <n v="1"/>
    <x v="1"/>
    <x v="2"/>
    <x v="0"/>
    <s v="Ford Ecosport 1.5 Ti VCT AT Titanium BE, 2015, CNG &amp; Hybrids"/>
    <x v="154"/>
    <x v="154"/>
    <n v="10"/>
  </r>
  <r>
    <x v="3"/>
    <s v="Ecosport"/>
    <n v="2017"/>
    <x v="1"/>
    <n v="51421"/>
    <x v="0"/>
    <n v="0"/>
    <x v="0"/>
    <x v="0"/>
    <x v="0"/>
    <s v="Ford Ecosport 2013-2015 1.0 Ecoboost Titanium, 2017, Diesel"/>
    <x v="227"/>
    <x v="227"/>
    <n v="8"/>
  </r>
  <r>
    <x v="5"/>
    <s v="Verna"/>
    <n v="2013"/>
    <x v="14"/>
    <n v="100000"/>
    <x v="0"/>
    <n v="0"/>
    <x v="1"/>
    <x v="0"/>
    <x v="0"/>
    <s v="Hyundai Verna 2013 Diesel Well Maintained"/>
    <x v="55"/>
    <x v="55"/>
    <n v="12"/>
  </r>
  <r>
    <x v="1"/>
    <s v="Swift"/>
    <n v="2016"/>
    <x v="8"/>
    <n v="63653"/>
    <x v="0"/>
    <n v="0"/>
    <x v="1"/>
    <x v="0"/>
    <x v="0"/>
    <s v="Maruti Suzuki Swift, 2016, Diesel"/>
    <x v="26"/>
    <x v="26"/>
    <n v="9"/>
  </r>
  <r>
    <x v="4"/>
    <s v="Camry"/>
    <n v="2014"/>
    <x v="3"/>
    <n v="155000"/>
    <x v="1"/>
    <n v="1"/>
    <x v="1"/>
    <x v="2"/>
    <x v="0"/>
    <s v="Toyota Camry 2012-2014 Hybrid, 2014, CNG &amp; Hybrids"/>
    <x v="98"/>
    <x v="98"/>
    <n v="11"/>
  </r>
  <r>
    <x v="1"/>
    <s v="Ertiga"/>
    <n v="2016"/>
    <x v="8"/>
    <n v="25"/>
    <x v="1"/>
    <n v="1"/>
    <x v="1"/>
    <x v="2"/>
    <x v="0"/>
    <s v="BILKUL  SAAF SUTHRI HAI     1 RS BHI LAGANE KI JARURAT NHI HAI"/>
    <x v="147"/>
    <x v="147"/>
    <n v="9"/>
  </r>
  <r>
    <x v="1"/>
    <s v="Wagon-R-1-0"/>
    <n v="2012"/>
    <x v="6"/>
    <n v="65000"/>
    <x v="0"/>
    <n v="0"/>
    <x v="1"/>
    <x v="1"/>
    <x v="0"/>
    <s v="Maruti Suzuki Wagon R 1.0 2012 Petrol Well Maintained"/>
    <x v="725"/>
    <x v="725"/>
    <n v="13"/>
  </r>
  <r>
    <x v="23"/>
    <s v="Pajero Sport"/>
    <n v="2015"/>
    <x v="9"/>
    <n v="80000"/>
    <x v="1"/>
    <n v="1"/>
    <x v="0"/>
    <x v="0"/>
    <x v="3"/>
    <s v="Mitsubishi Pajero Sport 2.5 Automatic, 2015, Diesel"/>
    <x v="54"/>
    <x v="54"/>
    <n v="10"/>
  </r>
  <r>
    <x v="0"/>
    <s v="Polo"/>
    <n v="2018"/>
    <x v="5"/>
    <n v="65000"/>
    <x v="1"/>
    <n v="1"/>
    <x v="0"/>
    <x v="1"/>
    <x v="0"/>
    <s v="Polo GT TSI 1.2 - Sports Vehicle"/>
    <x v="111"/>
    <x v="111"/>
    <n v="7"/>
  </r>
  <r>
    <x v="6"/>
    <s v="Sonet"/>
    <n v="2021"/>
    <x v="11"/>
    <n v="30000"/>
    <x v="1"/>
    <n v="1"/>
    <x v="0"/>
    <x v="0"/>
    <x v="3"/>
    <s v="Kia Sonet 1.5 HTX Plus Diesel DT, 2021, Diesel"/>
    <x v="446"/>
    <x v="446"/>
    <n v="4"/>
  </r>
  <r>
    <x v="1"/>
    <s v="Celerio"/>
    <n v="2020"/>
    <x v="4"/>
    <n v="40000"/>
    <x v="1"/>
    <n v="1"/>
    <x v="1"/>
    <x v="2"/>
    <x v="0"/>
    <s v="Maruti Suzuki Celerio ZXI AMT, 2020, CNG &amp; Hybrids"/>
    <x v="22"/>
    <x v="22"/>
    <n v="5"/>
  </r>
  <r>
    <x v="5"/>
    <s v="Xcent"/>
    <n v="2016"/>
    <x v="8"/>
    <n v="44000"/>
    <x v="1"/>
    <n v="1"/>
    <x v="0"/>
    <x v="1"/>
    <x v="0"/>
    <s v="Hyundai Xcent [2014-2017] 1.2 S (O) AT, 2016, Petrol"/>
    <x v="726"/>
    <x v="726"/>
    <n v="9"/>
  </r>
  <r>
    <x v="1"/>
    <s v="Ciaz"/>
    <n v="2017"/>
    <x v="1"/>
    <n v="53600"/>
    <x v="0"/>
    <n v="0"/>
    <x v="1"/>
    <x v="0"/>
    <x v="0"/>
    <s v="Maruti Suzuki Ciaz Diesel Hybrid 2017 December"/>
    <x v="83"/>
    <x v="83"/>
    <n v="8"/>
  </r>
  <r>
    <x v="5"/>
    <s v="Creta"/>
    <n v="2018"/>
    <x v="5"/>
    <n v="80000"/>
    <x v="1"/>
    <n v="1"/>
    <x v="1"/>
    <x v="0"/>
    <x v="0"/>
    <s v="Hyundai Creta 1.6 SX Automatic, 2018, Diesel"/>
    <x v="113"/>
    <x v="113"/>
    <n v="7"/>
  </r>
  <r>
    <x v="1"/>
    <s v="Wagon-R"/>
    <n v="2016"/>
    <x v="8"/>
    <n v="92000"/>
    <x v="0"/>
    <n v="0"/>
    <x v="0"/>
    <x v="2"/>
    <x v="0"/>
    <s v="Maruti Suzuki Wagon R 2016 CNG &amp; Hybrids 92000 Km Drivenh"/>
    <x v="19"/>
    <x v="19"/>
    <n v="9"/>
  </r>
  <r>
    <x v="5"/>
    <s v="Grand i10 Nios"/>
    <n v="2021"/>
    <x v="11"/>
    <n v="58241"/>
    <x v="0"/>
    <n v="0"/>
    <x v="0"/>
    <x v="2"/>
    <x v="0"/>
    <s v="Hyundai Grand i10 Nios 1.2 Kappa VTVT Sportz CNG, 2021, CNG &amp; Hybrid.."/>
    <x v="26"/>
    <x v="26"/>
    <n v="4"/>
  </r>
  <r>
    <x v="5"/>
    <s v="Elantra"/>
    <n v="2017"/>
    <x v="1"/>
    <n v="86000"/>
    <x v="1"/>
    <n v="1"/>
    <x v="1"/>
    <x v="2"/>
    <x v="0"/>
    <s v="Hyundai Elantra 2.0 SX Option AT, 2017, CNG &amp; Hybrids"/>
    <x v="30"/>
    <x v="30"/>
    <n v="8"/>
  </r>
  <r>
    <x v="7"/>
    <s v="City ZX"/>
    <n v="2005"/>
    <x v="15"/>
    <n v="105000"/>
    <x v="0"/>
    <n v="0"/>
    <x v="1"/>
    <x v="1"/>
    <x v="0"/>
    <s v="Honda City ZX EXi, 2005, Petrol"/>
    <x v="236"/>
    <x v="236"/>
    <n v="20"/>
  </r>
  <r>
    <x v="4"/>
    <s v="Corolla Altis"/>
    <n v="2016"/>
    <x v="8"/>
    <n v="86000"/>
    <x v="1"/>
    <n v="1"/>
    <x v="0"/>
    <x v="2"/>
    <x v="0"/>
    <s v="Toyota Corolla Altis 2016 1.8 VL Auto"/>
    <x v="112"/>
    <x v="112"/>
    <n v="9"/>
  </r>
  <r>
    <x v="5"/>
    <s v="i20"/>
    <n v="2017"/>
    <x v="1"/>
    <n v="49600"/>
    <x v="0"/>
    <n v="0"/>
    <x v="1"/>
    <x v="2"/>
    <x v="2"/>
    <s v="Hyundai i20 2009-2011 Magna, 2017, CNG &amp; Hybrids"/>
    <x v="1"/>
    <x v="1"/>
    <n v="8"/>
  </r>
  <r>
    <x v="1"/>
    <s v="Swift-Dzire"/>
    <n v="2014"/>
    <x v="3"/>
    <n v="70123"/>
    <x v="0"/>
    <n v="0"/>
    <x v="0"/>
    <x v="0"/>
    <x v="0"/>
    <s v="Maruti Suzuki Swift Dzire 2012-2015 LDI, 2014, Diesel"/>
    <x v="22"/>
    <x v="22"/>
    <n v="11"/>
  </r>
  <r>
    <x v="13"/>
    <s v="Nexon"/>
    <n v="2018"/>
    <x v="5"/>
    <n v="75000"/>
    <x v="1"/>
    <n v="1"/>
    <x v="1"/>
    <x v="0"/>
    <x v="0"/>
    <s v="Tata Nexon 1.5 Revotorq XMA Plus (S) AMT, 2018, Diesel"/>
    <x v="26"/>
    <x v="26"/>
    <n v="7"/>
  </r>
  <r>
    <x v="1"/>
    <s v="Swift"/>
    <n v="2021"/>
    <x v="11"/>
    <n v="72782"/>
    <x v="0"/>
    <n v="0"/>
    <x v="0"/>
    <x v="1"/>
    <x v="0"/>
    <s v="Maruti Suzuki Swift VXi 1.2 ABS BS-IV, 2021, Petrol"/>
    <x v="28"/>
    <x v="28"/>
    <n v="4"/>
  </r>
  <r>
    <x v="1"/>
    <s v="Wagon-R"/>
    <n v="2015"/>
    <x v="9"/>
    <n v="72000"/>
    <x v="0"/>
    <n v="0"/>
    <x v="1"/>
    <x v="2"/>
    <x v="0"/>
    <s v="Maruti Suzuki Wagon R CNG LXI, 2015, CNG &amp; Hybrids"/>
    <x v="61"/>
    <x v="61"/>
    <n v="10"/>
  </r>
  <r>
    <x v="7"/>
    <s v="Amaze"/>
    <n v="2021"/>
    <x v="11"/>
    <n v="57000"/>
    <x v="0"/>
    <n v="0"/>
    <x v="1"/>
    <x v="1"/>
    <x v="0"/>
    <s v="Honda Amaze S MT i-VTEC, 2021, Petrol"/>
    <x v="26"/>
    <x v="26"/>
    <n v="4"/>
  </r>
  <r>
    <x v="5"/>
    <s v="New Elantra"/>
    <n v="2014"/>
    <x v="3"/>
    <n v="86000"/>
    <x v="0"/>
    <n v="0"/>
    <x v="1"/>
    <x v="0"/>
    <x v="0"/>
    <s v="Hyundai New Elantra 2014"/>
    <x v="38"/>
    <x v="38"/>
    <n v="11"/>
  </r>
  <r>
    <x v="1"/>
    <s v="Wagon-R"/>
    <n v="2019"/>
    <x v="2"/>
    <n v="56000"/>
    <x v="0"/>
    <n v="0"/>
    <x v="0"/>
    <x v="2"/>
    <x v="0"/>
    <s v="Maruti Suzuki Wagon R LXI Optional, 2019, CNG &amp; Hybrids"/>
    <x v="51"/>
    <x v="51"/>
    <n v="6"/>
  </r>
  <r>
    <x v="3"/>
    <s v="Ecosport"/>
    <n v="2021"/>
    <x v="11"/>
    <n v="35000"/>
    <x v="1"/>
    <n v="1"/>
    <x v="0"/>
    <x v="1"/>
    <x v="1"/>
    <s v="Ford Ecosport 1.5 Petrol Titanium Plus AT, 2021, Petrol"/>
    <x v="283"/>
    <x v="283"/>
    <n v="4"/>
  </r>
  <r>
    <x v="1"/>
    <s v="Ertiga"/>
    <n v="2019"/>
    <x v="2"/>
    <n v="94000"/>
    <x v="0"/>
    <n v="0"/>
    <x v="0"/>
    <x v="2"/>
    <x v="0"/>
    <s v="Maruti Suzuki Ertiga 2018-2022 1.4 VXI SHVS, 2019, CNG &amp; Hybrids"/>
    <x v="253"/>
    <x v="253"/>
    <n v="6"/>
  </r>
  <r>
    <x v="1"/>
    <s v="Celerio"/>
    <n v="2014"/>
    <x v="3"/>
    <n v="66000"/>
    <x v="0"/>
    <n v="0"/>
    <x v="0"/>
    <x v="1"/>
    <x v="0"/>
    <s v="Maruti Suzuki Celerio 2014-2017 VXI, 2014, Petrol"/>
    <x v="727"/>
    <x v="727"/>
    <n v="11"/>
  </r>
  <r>
    <x v="1"/>
    <s v="Estilo"/>
    <n v="2009"/>
    <x v="16"/>
    <n v="99000"/>
    <x v="0"/>
    <n v="0"/>
    <x v="1"/>
    <x v="2"/>
    <x v="0"/>
    <s v="Maruti Suzuki Estilo LXI, 2009, CNG &amp; Hybrids"/>
    <x v="402"/>
    <x v="402"/>
    <n v="16"/>
  </r>
  <r>
    <x v="5"/>
    <s v="Creta"/>
    <n v="2016"/>
    <x v="8"/>
    <n v="56000"/>
    <x v="0"/>
    <n v="0"/>
    <x v="0"/>
    <x v="0"/>
    <x v="0"/>
    <s v="Hyundai Creta 2016 Diesel 56000 Km Driven"/>
    <x v="440"/>
    <x v="440"/>
    <n v="9"/>
  </r>
  <r>
    <x v="0"/>
    <s v="VentoTest"/>
    <n v="2015"/>
    <x v="9"/>
    <n v="74000"/>
    <x v="1"/>
    <n v="1"/>
    <x v="0"/>
    <x v="0"/>
    <x v="0"/>
    <s v="Volkswagen Vento GT TSI, 2015, Diesel"/>
    <x v="122"/>
    <x v="122"/>
    <n v="10"/>
  </r>
  <r>
    <x v="5"/>
    <s v="Grand i10"/>
    <n v="2016"/>
    <x v="8"/>
    <n v="26000"/>
    <x v="1"/>
    <n v="1"/>
    <x v="1"/>
    <x v="1"/>
    <x v="0"/>
    <s v="Hyundai Grand i10 Asta Automatic 1.2 Kappa VTVT, 2016, Petrol"/>
    <x v="55"/>
    <x v="55"/>
    <n v="9"/>
  </r>
  <r>
    <x v="5"/>
    <s v="Santro Xing"/>
    <n v="2013"/>
    <x v="14"/>
    <n v="90000"/>
    <x v="0"/>
    <n v="0"/>
    <x v="1"/>
    <x v="2"/>
    <x v="0"/>
    <s v="Hyundai Santro Xing 2013"/>
    <x v="116"/>
    <x v="116"/>
    <n v="12"/>
  </r>
  <r>
    <x v="1"/>
    <s v="Alto-800"/>
    <n v="2017"/>
    <x v="1"/>
    <n v="83000"/>
    <x v="0"/>
    <n v="0"/>
    <x v="0"/>
    <x v="2"/>
    <x v="1"/>
    <s v="Maruti Suzuki Alto 800 Lxi, 2017, CNG &amp; Hybrids"/>
    <x v="9"/>
    <x v="9"/>
    <n v="8"/>
  </r>
  <r>
    <x v="1"/>
    <s v="Celerio"/>
    <n v="2015"/>
    <x v="9"/>
    <n v="90000"/>
    <x v="1"/>
    <n v="1"/>
    <x v="0"/>
    <x v="1"/>
    <x v="0"/>
    <s v="Maruti Suzuki Celerio 1.0 VXI AMT, 2015, Petrol"/>
    <x v="728"/>
    <x v="728"/>
    <n v="10"/>
  </r>
  <r>
    <x v="1"/>
    <s v="Swift"/>
    <n v="2022"/>
    <x v="13"/>
    <n v="40000"/>
    <x v="0"/>
    <n v="0"/>
    <x v="0"/>
    <x v="2"/>
    <x v="0"/>
    <s v="Maruti Suzuki Swift VXi CNG, 2022, CNG &amp; Hybrids"/>
    <x v="404"/>
    <x v="404"/>
    <n v="3"/>
  </r>
  <r>
    <x v="7"/>
    <s v="Civic"/>
    <n v="2010"/>
    <x v="0"/>
    <n v="143000"/>
    <x v="1"/>
    <n v="1"/>
    <x v="1"/>
    <x v="2"/>
    <x v="0"/>
    <s v="Honda Civic 2010 CNG &amp; Hybrids 143000 Km Driven"/>
    <x v="200"/>
    <x v="200"/>
    <n v="15"/>
  </r>
  <r>
    <x v="9"/>
    <s v="KWID"/>
    <n v="2016"/>
    <x v="8"/>
    <n v="61600"/>
    <x v="1"/>
    <n v="1"/>
    <x v="1"/>
    <x v="1"/>
    <x v="0"/>
    <s v="Renault kwid 2016 last sab ok hai"/>
    <x v="7"/>
    <x v="7"/>
    <n v="9"/>
  </r>
  <r>
    <x v="11"/>
    <s v="Marazzo"/>
    <n v="2018"/>
    <x v="5"/>
    <n v="95000"/>
    <x v="0"/>
    <n v="0"/>
    <x v="1"/>
    <x v="0"/>
    <x v="0"/>
    <s v="Mahindra Marazzo 2018 Diesel 95000 Km Driven"/>
    <x v="38"/>
    <x v="38"/>
    <n v="7"/>
  </r>
  <r>
    <x v="1"/>
    <s v="Swift-Dzire"/>
    <n v="2013"/>
    <x v="14"/>
    <n v="70000"/>
    <x v="0"/>
    <n v="0"/>
    <x v="0"/>
    <x v="2"/>
    <x v="0"/>
    <s v="Maruti Suzuki Swift Dzire VXI 1.2, 2013, CNG &amp; Hybrids"/>
    <x v="51"/>
    <x v="51"/>
    <n v="12"/>
  </r>
  <r>
    <x v="0"/>
    <s v="Virtus"/>
    <n v="2023"/>
    <x v="12"/>
    <n v="11021"/>
    <x v="0"/>
    <n v="0"/>
    <x v="0"/>
    <x v="1"/>
    <x v="0"/>
    <s v="Volkswagen Virtus 1.0 Topline TSI, 2023, Petrol"/>
    <x v="729"/>
    <x v="729"/>
    <n v="2"/>
  </r>
  <r>
    <x v="1"/>
    <s v="Wagon-R"/>
    <n v="2016"/>
    <x v="8"/>
    <n v="80000"/>
    <x v="0"/>
    <n v="0"/>
    <x v="1"/>
    <x v="2"/>
    <x v="0"/>
    <s v="Maruti Suzuki Wagon R 2016 CNG &amp; Hybrids 80000 Km Driven"/>
    <x v="37"/>
    <x v="37"/>
    <n v="9"/>
  </r>
  <r>
    <x v="0"/>
    <s v="VentoTest"/>
    <n v="2016"/>
    <x v="8"/>
    <n v="90000"/>
    <x v="1"/>
    <n v="1"/>
    <x v="0"/>
    <x v="0"/>
    <x v="0"/>
    <s v="Volkswagen Vento 2013-2015 1.5 TDI Highline AT, 2016, Diesel"/>
    <x v="81"/>
    <x v="81"/>
    <n v="9"/>
  </r>
  <r>
    <x v="5"/>
    <s v="Grand i10"/>
    <n v="2016"/>
    <x v="8"/>
    <n v="66610"/>
    <x v="1"/>
    <n v="1"/>
    <x v="1"/>
    <x v="2"/>
    <x v="0"/>
    <s v="Hyundai Grand i10 2016 CNG &amp; Hybrids 6610 Km Driven"/>
    <x v="225"/>
    <x v="225"/>
    <n v="9"/>
  </r>
  <r>
    <x v="1"/>
    <s v="Swift"/>
    <n v="2011"/>
    <x v="10"/>
    <n v="79000"/>
    <x v="0"/>
    <n v="0"/>
    <x v="1"/>
    <x v="0"/>
    <x v="0"/>
    <s v="Maruti Suzuki Swift 2011-2014 VDI, 2011, Diesel"/>
    <x v="73"/>
    <x v="73"/>
    <n v="14"/>
  </r>
  <r>
    <x v="1"/>
    <s v="Sx4"/>
    <n v="2011"/>
    <x v="10"/>
    <n v="117000"/>
    <x v="0"/>
    <n v="0"/>
    <x v="0"/>
    <x v="0"/>
    <x v="0"/>
    <s v="Maruti Suzuki SX4 2007-2012 ZDI, 2011, Diesel"/>
    <x v="211"/>
    <x v="211"/>
    <n v="14"/>
  </r>
  <r>
    <x v="26"/>
    <s v="RediGO"/>
    <n v="2018"/>
    <x v="5"/>
    <n v="60000"/>
    <x v="0"/>
    <n v="0"/>
    <x v="0"/>
    <x v="1"/>
    <x v="0"/>
    <s v="Datsun RediGO T, 2018, Petrol"/>
    <x v="39"/>
    <x v="39"/>
    <n v="7"/>
  </r>
  <r>
    <x v="1"/>
    <s v="Wagon-R"/>
    <n v="2013"/>
    <x v="14"/>
    <n v="100000"/>
    <x v="1"/>
    <n v="1"/>
    <x v="1"/>
    <x v="2"/>
    <x v="0"/>
    <s v="Maruti Suzuki Wagon R 2013 CNG &amp; Hybrids 100000 Km Driven"/>
    <x v="197"/>
    <x v="197"/>
    <n v="12"/>
  </r>
  <r>
    <x v="9"/>
    <s v="Duster"/>
    <n v="2018"/>
    <x v="5"/>
    <n v="71000"/>
    <x v="0"/>
    <n v="0"/>
    <x v="0"/>
    <x v="0"/>
    <x v="0"/>
    <s v="Renault Duster SANDSTORM RXS 85 PS, 2018, Diesel"/>
    <x v="265"/>
    <x v="265"/>
    <n v="7"/>
  </r>
  <r>
    <x v="7"/>
    <s v="Jazz"/>
    <n v="2015"/>
    <x v="9"/>
    <n v="95000"/>
    <x v="1"/>
    <n v="1"/>
    <x v="0"/>
    <x v="2"/>
    <x v="0"/>
    <s v="Honda Jazz V Automatic, 2015, CNG &amp; Hybrids"/>
    <x v="64"/>
    <x v="64"/>
    <n v="10"/>
  </r>
  <r>
    <x v="7"/>
    <s v="Brio"/>
    <n v="2014"/>
    <x v="3"/>
    <n v="21000"/>
    <x v="1"/>
    <n v="1"/>
    <x v="0"/>
    <x v="2"/>
    <x v="0"/>
    <s v="Honda Brio 2014 CNG &amp; Hybrids 21000 Km Driven"/>
    <x v="730"/>
    <x v="730"/>
    <n v="11"/>
  </r>
  <r>
    <x v="11"/>
    <s v="XUV500"/>
    <n v="2015"/>
    <x v="9"/>
    <n v="80000"/>
    <x v="0"/>
    <n v="0"/>
    <x v="0"/>
    <x v="0"/>
    <x v="0"/>
    <s v="Mahindra XUV500 W6 1.99 mHawk, 2015, Diesel"/>
    <x v="22"/>
    <x v="22"/>
    <n v="10"/>
  </r>
  <r>
    <x v="5"/>
    <s v="Eon"/>
    <n v="2015"/>
    <x v="9"/>
    <n v="58124"/>
    <x v="0"/>
    <n v="0"/>
    <x v="1"/>
    <x v="1"/>
    <x v="0"/>
    <s v="Hyundai EON Magna +, 2015, Petrol"/>
    <x v="211"/>
    <x v="211"/>
    <n v="10"/>
  </r>
  <r>
    <x v="13"/>
    <s v="Nexon"/>
    <n v="2019"/>
    <x v="2"/>
    <n v="82000"/>
    <x v="0"/>
    <n v="0"/>
    <x v="1"/>
    <x v="0"/>
    <x v="0"/>
    <s v="Tata Nexon 1.5 Revotorq XM (S), 2019, Diesel"/>
    <x v="289"/>
    <x v="289"/>
    <n v="6"/>
  </r>
  <r>
    <x v="16"/>
    <s v="XF"/>
    <n v="2016"/>
    <x v="8"/>
    <n v="100000"/>
    <x v="1"/>
    <n v="1"/>
    <x v="1"/>
    <x v="0"/>
    <x v="0"/>
    <s v="Jaguar XF 2.2 Diesel, 2016, Diesel"/>
    <x v="438"/>
    <x v="438"/>
    <n v="9"/>
  </r>
  <r>
    <x v="1"/>
    <s v="Swift-Dzire"/>
    <n v="2023"/>
    <x v="12"/>
    <n v="45000"/>
    <x v="1"/>
    <n v="1"/>
    <x v="0"/>
    <x v="2"/>
    <x v="0"/>
    <s v="Maruti Suzuki Swift Dzire 2023 CNG &amp; Hybrids 45000 Km Driven"/>
    <x v="100"/>
    <x v="100"/>
    <n v="2"/>
  </r>
  <r>
    <x v="5"/>
    <s v="Alcazar"/>
    <n v="2021"/>
    <x v="11"/>
    <n v="32000"/>
    <x v="1"/>
    <n v="1"/>
    <x v="0"/>
    <x v="1"/>
    <x v="0"/>
    <s v="2021 Hyundai Alcazar Platinum 6 STR 2.0 Petrol AT"/>
    <x v="167"/>
    <x v="167"/>
    <n v="4"/>
  </r>
  <r>
    <x v="1"/>
    <s v="Wagon-R"/>
    <n v="2020"/>
    <x v="4"/>
    <n v="82000"/>
    <x v="1"/>
    <n v="1"/>
    <x v="0"/>
    <x v="2"/>
    <x v="0"/>
    <s v="Maruti Suzuki Wagon R VXI Plus(O), 2020, CNG &amp; Hybrids"/>
    <x v="96"/>
    <x v="96"/>
    <n v="5"/>
  </r>
  <r>
    <x v="0"/>
    <s v="VentoTest"/>
    <n v="2016"/>
    <x v="8"/>
    <n v="67000"/>
    <x v="0"/>
    <n v="0"/>
    <x v="1"/>
    <x v="1"/>
    <x v="0"/>
    <s v="Volkswagen Vento 2013-2015 1.6 Highline, 2016, Petrol"/>
    <x v="454"/>
    <x v="454"/>
    <n v="9"/>
  </r>
  <r>
    <x v="4"/>
    <s v="Fortuner"/>
    <n v="2015"/>
    <x v="9"/>
    <n v="40000"/>
    <x v="1"/>
    <n v="1"/>
    <x v="1"/>
    <x v="0"/>
    <x v="0"/>
    <s v="Toyota Fortuner 2011-2016 4x2 AT, 2015, Diesel"/>
    <x v="133"/>
    <x v="133"/>
    <n v="10"/>
  </r>
  <r>
    <x v="17"/>
    <s v="S60"/>
    <n v="2012"/>
    <x v="6"/>
    <n v="84000"/>
    <x v="1"/>
    <n v="1"/>
    <x v="0"/>
    <x v="0"/>
    <x v="1"/>
    <s v="Volvo S60 D4 KINETIC, 2012, Diesel"/>
    <x v="86"/>
    <x v="86"/>
    <n v="13"/>
  </r>
  <r>
    <x v="13"/>
    <s v="Nano"/>
    <n v="2017"/>
    <x v="1"/>
    <n v="34000"/>
    <x v="1"/>
    <n v="1"/>
    <x v="1"/>
    <x v="1"/>
    <x v="0"/>
    <s v="Tata Nano XTA, 2017, Petrol"/>
    <x v="201"/>
    <x v="201"/>
    <n v="8"/>
  </r>
  <r>
    <x v="9"/>
    <s v="Duster"/>
    <n v="2013"/>
    <x v="14"/>
    <n v="89000"/>
    <x v="0"/>
    <n v="0"/>
    <x v="1"/>
    <x v="0"/>
    <x v="0"/>
    <s v="Renault Duster 2012-2015 85PS Diesel RxL, 2013, Diesel"/>
    <x v="129"/>
    <x v="129"/>
    <n v="12"/>
  </r>
  <r>
    <x v="1"/>
    <n v="800"/>
    <n v="2005"/>
    <x v="15"/>
    <n v="28000"/>
    <x v="0"/>
    <n v="0"/>
    <x v="1"/>
    <x v="1"/>
    <x v="0"/>
    <s v="Maruti Suzuki 800 AC, 2005, Petrol"/>
    <x v="731"/>
    <x v="731"/>
    <n v="20"/>
  </r>
  <r>
    <x v="1"/>
    <s v="Ertiga"/>
    <n v="2017"/>
    <x v="1"/>
    <n v="72000"/>
    <x v="0"/>
    <n v="0"/>
    <x v="1"/>
    <x v="2"/>
    <x v="0"/>
    <s v="Maruti Suzuki Ertiga VXI CNG, 2017, CNG &amp; Hybrids"/>
    <x v="81"/>
    <x v="81"/>
    <n v="8"/>
  </r>
  <r>
    <x v="1"/>
    <s v="Eeco"/>
    <n v="2014"/>
    <x v="3"/>
    <n v="58000"/>
    <x v="0"/>
    <n v="0"/>
    <x v="0"/>
    <x v="2"/>
    <x v="0"/>
    <s v="Maruti Suzuki Eeco 1.2 7 STR, 2014, CNG &amp; Hybrids"/>
    <x v="137"/>
    <x v="137"/>
    <n v="11"/>
  </r>
  <r>
    <x v="0"/>
    <s v="Polo"/>
    <n v="2013"/>
    <x v="14"/>
    <n v="87500"/>
    <x v="0"/>
    <n v="0"/>
    <x v="1"/>
    <x v="1"/>
    <x v="0"/>
    <s v="Volkswagen Polo 2013 Petrol Well Maintained"/>
    <x v="39"/>
    <x v="39"/>
    <n v="12"/>
  </r>
  <r>
    <x v="5"/>
    <s v="Aura"/>
    <n v="2020"/>
    <x v="4"/>
    <n v="70000"/>
    <x v="0"/>
    <n v="0"/>
    <x v="0"/>
    <x v="2"/>
    <x v="0"/>
    <s v="Hyundai Aura 1.2 S CNG, 2020, CNG &amp; Hybrids"/>
    <x v="289"/>
    <x v="289"/>
    <n v="5"/>
  </r>
  <r>
    <x v="1"/>
    <s v="Swift-Dzire"/>
    <n v="2018"/>
    <x v="5"/>
    <n v="100000"/>
    <x v="0"/>
    <n v="0"/>
    <x v="1"/>
    <x v="0"/>
    <x v="0"/>
    <s v="Maruti Suzuki Swift Dzire LDI Optional, 2018, Diesel"/>
    <x v="52"/>
    <x v="52"/>
    <n v="7"/>
  </r>
  <r>
    <x v="1"/>
    <s v="Wagon-R-1-0"/>
    <n v="2018"/>
    <x v="5"/>
    <n v="78000"/>
    <x v="1"/>
    <n v="1"/>
    <x v="0"/>
    <x v="2"/>
    <x v="0"/>
    <s v="Maruti Suzuki Wagon R 1.0 LXi LPG, 2018, CNG &amp; Hybrids"/>
    <x v="479"/>
    <x v="479"/>
    <n v="7"/>
  </r>
  <r>
    <x v="1"/>
    <s v="Swift Dzire"/>
    <n v="2014"/>
    <x v="3"/>
    <n v="25000"/>
    <x v="0"/>
    <n v="0"/>
    <x v="0"/>
    <x v="0"/>
    <x v="0"/>
    <s v="Maruti Suzuki Swift Dzire Vdi BSIV, 2014, Diesel"/>
    <x v="545"/>
    <x v="545"/>
    <n v="11"/>
  </r>
  <r>
    <x v="5"/>
    <s v="Verna"/>
    <n v="2014"/>
    <x v="3"/>
    <n v="137000"/>
    <x v="0"/>
    <n v="0"/>
    <x v="1"/>
    <x v="0"/>
    <x v="0"/>
    <s v="Hyundai Verna 1.6 SX CRDi, 2014, Diesel"/>
    <x v="96"/>
    <x v="96"/>
    <n v="11"/>
  </r>
  <r>
    <x v="1"/>
    <s v="Ertiga"/>
    <n v="2017"/>
    <x v="1"/>
    <n v="72300"/>
    <x v="0"/>
    <n v="0"/>
    <x v="0"/>
    <x v="2"/>
    <x v="0"/>
    <s v="Maruti Suzuki Ertiga VXI CNG, 2017, CNG &amp; Hybrids"/>
    <x v="23"/>
    <x v="23"/>
    <n v="8"/>
  </r>
  <r>
    <x v="13"/>
    <s v="Nexon"/>
    <n v="2019"/>
    <x v="2"/>
    <n v="122087"/>
    <x v="0"/>
    <n v="0"/>
    <x v="0"/>
    <x v="0"/>
    <x v="0"/>
    <s v="Tata Nexon 1.5 Revotorq XT, 2019, Diesel"/>
    <x v="289"/>
    <x v="289"/>
    <n v="6"/>
  </r>
  <r>
    <x v="5"/>
    <s v="i20 Active"/>
    <n v="2016"/>
    <x v="8"/>
    <n v="65000"/>
    <x v="0"/>
    <n v="0"/>
    <x v="1"/>
    <x v="1"/>
    <x v="0"/>
    <s v="Hyundai i20 Active 2016"/>
    <x v="55"/>
    <x v="55"/>
    <n v="9"/>
  </r>
  <r>
    <x v="1"/>
    <s v="Estilo"/>
    <n v="2008"/>
    <x v="18"/>
    <n v="54000"/>
    <x v="0"/>
    <n v="0"/>
    <x v="0"/>
    <x v="2"/>
    <x v="0"/>
    <s v="Maruti Suzuki Estilo 2008 CNG &amp; Hybrids 54000 Km Driven"/>
    <x v="732"/>
    <x v="732"/>
    <n v="17"/>
  </r>
  <r>
    <x v="0"/>
    <s v="Vento"/>
    <n v="2018"/>
    <x v="5"/>
    <n v="46000"/>
    <x v="0"/>
    <n v="0"/>
    <x v="1"/>
    <x v="1"/>
    <x v="0"/>
    <s v="Volkswagen Vento  1.6 MPI ALL STAR, 2018, Petrol"/>
    <x v="53"/>
    <x v="53"/>
    <n v="7"/>
  </r>
  <r>
    <x v="5"/>
    <s v="Santro"/>
    <n v="2022"/>
    <x v="13"/>
    <n v="28000"/>
    <x v="0"/>
    <n v="0"/>
    <x v="0"/>
    <x v="2"/>
    <x v="6"/>
    <s v="Hyundai Santro Sportz CNG, 2022, CNG &amp; Hybrids"/>
    <x v="83"/>
    <x v="83"/>
    <n v="3"/>
  </r>
  <r>
    <x v="5"/>
    <s v="Creta"/>
    <n v="2015"/>
    <x v="9"/>
    <n v="82000"/>
    <x v="1"/>
    <n v="1"/>
    <x v="1"/>
    <x v="0"/>
    <x v="0"/>
    <s v="Hyundai Creta 1.6 SX Automatic, 2015, Diesel"/>
    <x v="733"/>
    <x v="733"/>
    <n v="10"/>
  </r>
  <r>
    <x v="7"/>
    <s v="BRV"/>
    <n v="2016"/>
    <x v="8"/>
    <n v="129000"/>
    <x v="0"/>
    <n v="0"/>
    <x v="1"/>
    <x v="0"/>
    <x v="0"/>
    <s v="Honda BR-V i-DTEC S MT, 2016, Diesel"/>
    <x v="150"/>
    <x v="150"/>
    <n v="9"/>
  </r>
  <r>
    <x v="5"/>
    <s v="Verna"/>
    <n v="2016"/>
    <x v="8"/>
    <n v="80000"/>
    <x v="1"/>
    <n v="1"/>
    <x v="1"/>
    <x v="0"/>
    <x v="0"/>
    <s v="Hyundai Verna 2016-2017 1.6 CRDI AT SX Option, 2016, Diesel"/>
    <x v="493"/>
    <x v="493"/>
    <n v="9"/>
  </r>
  <r>
    <x v="1"/>
    <s v="Celerio"/>
    <n v="2016"/>
    <x v="8"/>
    <n v="49000"/>
    <x v="1"/>
    <n v="1"/>
    <x v="0"/>
    <x v="1"/>
    <x v="0"/>
    <s v="Maruti Suzuki Celerio, 2016, Petrol"/>
    <x v="51"/>
    <x v="51"/>
    <n v="9"/>
  </r>
  <r>
    <x v="1"/>
    <s v="Ertiga"/>
    <n v="2023"/>
    <x v="12"/>
    <n v="41000"/>
    <x v="0"/>
    <n v="0"/>
    <x v="0"/>
    <x v="2"/>
    <x v="0"/>
    <s v="Maruti Suzuki Ertiga 2022-2023 VXI CNG, 2023, CNG &amp; Hybrids"/>
    <x v="734"/>
    <x v="734"/>
    <n v="2"/>
  </r>
  <r>
    <x v="11"/>
    <s v="Rexton"/>
    <n v="2015"/>
    <x v="9"/>
    <n v="57000"/>
    <x v="1"/>
    <n v="1"/>
    <x v="1"/>
    <x v="0"/>
    <x v="0"/>
    <s v="Mahindra Rexton, 2015, Diesel"/>
    <x v="108"/>
    <x v="108"/>
    <n v="10"/>
  </r>
  <r>
    <x v="5"/>
    <s v="i20"/>
    <n v="2014"/>
    <x v="3"/>
    <n v="87000"/>
    <x v="0"/>
    <n v="0"/>
    <x v="1"/>
    <x v="2"/>
    <x v="0"/>
    <s v="Well maintained"/>
    <x v="201"/>
    <x v="201"/>
    <n v="11"/>
  </r>
  <r>
    <x v="1"/>
    <s v="Baleno"/>
    <n v="2017"/>
    <x v="1"/>
    <n v="80000"/>
    <x v="1"/>
    <n v="1"/>
    <x v="1"/>
    <x v="1"/>
    <x v="0"/>
    <s v="Maruti Suzuki Baleno 1.2 Zeta AT, 2017, Petrol"/>
    <x v="53"/>
    <x v="53"/>
    <n v="8"/>
  </r>
  <r>
    <x v="7"/>
    <s v="City ZX"/>
    <n v="2007"/>
    <x v="7"/>
    <n v="85019"/>
    <x v="0"/>
    <n v="0"/>
    <x v="1"/>
    <x v="2"/>
    <x v="0"/>
    <s v="Honda City ZX 2007 CNG &amp; Hybrids 85019 Km Driven"/>
    <x v="85"/>
    <x v="85"/>
    <n v="18"/>
  </r>
  <r>
    <x v="5"/>
    <s v="Elite i20"/>
    <n v="2019"/>
    <x v="2"/>
    <n v="59000"/>
    <x v="0"/>
    <n v="0"/>
    <x v="0"/>
    <x v="1"/>
    <x v="0"/>
    <s v="Hyundai Elite i20 1.2 Sportz Plus Dual Tone VTVT, 2019, Petrol"/>
    <x v="154"/>
    <x v="154"/>
    <n v="6"/>
  </r>
  <r>
    <x v="5"/>
    <s v="Venue"/>
    <n v="2023"/>
    <x v="12"/>
    <n v="69000"/>
    <x v="0"/>
    <n v="0"/>
    <x v="0"/>
    <x v="0"/>
    <x v="0"/>
    <s v="Hyundai Venue 1.5 CRDi S Plus, 2023, Diesel"/>
    <x v="161"/>
    <x v="161"/>
    <n v="2"/>
  </r>
  <r>
    <x v="1"/>
    <s v="Celerio"/>
    <n v="2016"/>
    <x v="8"/>
    <n v="55500"/>
    <x v="1"/>
    <n v="1"/>
    <x v="0"/>
    <x v="2"/>
    <x v="0"/>
    <s v="Fix Rate 100% Maruti Suzuki Celerio 2016 CNG &amp; petrol Well Maintained"/>
    <x v="735"/>
    <x v="735"/>
    <n v="9"/>
  </r>
  <r>
    <x v="12"/>
    <s v="C-Class"/>
    <n v="2012"/>
    <x v="6"/>
    <n v="75770"/>
    <x v="1"/>
    <n v="1"/>
    <x v="1"/>
    <x v="0"/>
    <x v="0"/>
    <s v="Mercedes-Benz C-Class, 2012, Diesel"/>
    <x v="289"/>
    <x v="289"/>
    <n v="13"/>
  </r>
  <r>
    <x v="7"/>
    <s v="City"/>
    <n v="2018"/>
    <x v="5"/>
    <n v="38000"/>
    <x v="1"/>
    <n v="1"/>
    <x v="1"/>
    <x v="2"/>
    <x v="1"/>
    <s v="Honda City i-VTEC CVT V, 2018, CNG &amp; Hybrids"/>
    <x v="282"/>
    <x v="282"/>
    <n v="7"/>
  </r>
  <r>
    <x v="15"/>
    <s v="Beat"/>
    <n v="2010"/>
    <x v="0"/>
    <n v="60000"/>
    <x v="0"/>
    <n v="0"/>
    <x v="1"/>
    <x v="1"/>
    <x v="0"/>
    <s v="Chevrolet Beat 2010 Petrol Well Maintained"/>
    <x v="425"/>
    <x v="425"/>
    <n v="15"/>
  </r>
  <r>
    <x v="5"/>
    <s v="Aura"/>
    <n v="2023"/>
    <x v="12"/>
    <n v="1234"/>
    <x v="0"/>
    <n v="0"/>
    <x v="0"/>
    <x v="2"/>
    <x v="0"/>
    <s v="Hyundai Aura 1.2 S CNG, 2023, CNG &amp; Hybrids"/>
    <x v="327"/>
    <x v="327"/>
    <n v="2"/>
  </r>
  <r>
    <x v="5"/>
    <s v="i10"/>
    <n v="2014"/>
    <x v="3"/>
    <n v="76000"/>
    <x v="0"/>
    <n v="0"/>
    <x v="0"/>
    <x v="1"/>
    <x v="0"/>
    <s v="Hyundai i10 Sportz 1.1L, 2014, Petrol"/>
    <x v="34"/>
    <x v="34"/>
    <n v="11"/>
  </r>
  <r>
    <x v="5"/>
    <s v="i10"/>
    <n v="2013"/>
    <x v="14"/>
    <n v="63000"/>
    <x v="0"/>
    <n v="0"/>
    <x v="0"/>
    <x v="1"/>
    <x v="0"/>
    <s v="Hyundai i10 Sportz 1.2 KAPPA VTVT, 2013, Petrol"/>
    <x v="736"/>
    <x v="736"/>
    <n v="12"/>
  </r>
  <r>
    <x v="7"/>
    <s v="Brio"/>
    <n v="2014"/>
    <x v="3"/>
    <n v="59000"/>
    <x v="0"/>
    <n v="0"/>
    <x v="0"/>
    <x v="1"/>
    <x v="1"/>
    <s v="Honda Brio VX MT, 2014, Petrol"/>
    <x v="84"/>
    <x v="84"/>
    <n v="11"/>
  </r>
  <r>
    <x v="1"/>
    <s v="Estilo"/>
    <n v="2012"/>
    <x v="6"/>
    <n v="55000"/>
    <x v="0"/>
    <n v="0"/>
    <x v="1"/>
    <x v="2"/>
    <x v="0"/>
    <s v="Maruti Suzuki Estilo LXI CNG, 2012, CNG &amp; Hybrids"/>
    <x v="376"/>
    <x v="376"/>
    <n v="13"/>
  </r>
  <r>
    <x v="5"/>
    <s v="i10"/>
    <n v="2013"/>
    <x v="14"/>
    <n v="65891"/>
    <x v="1"/>
    <n v="1"/>
    <x v="0"/>
    <x v="1"/>
    <x v="1"/>
    <s v="Hyundai i10 Sportz 1.2 Automatic Kappa2, 2013, Petrol"/>
    <x v="174"/>
    <x v="174"/>
    <n v="12"/>
  </r>
  <r>
    <x v="5"/>
    <s v="Eon"/>
    <n v="2012"/>
    <x v="6"/>
    <n v="55000"/>
    <x v="0"/>
    <n v="0"/>
    <x v="1"/>
    <x v="2"/>
    <x v="0"/>
    <s v="Hyundai EON Era +, 2012, CNG &amp; Hybrids"/>
    <x v="91"/>
    <x v="91"/>
    <n v="13"/>
  </r>
  <r>
    <x v="5"/>
    <s v="i20"/>
    <n v="2013"/>
    <x v="14"/>
    <n v="120000"/>
    <x v="1"/>
    <n v="1"/>
    <x v="1"/>
    <x v="0"/>
    <x v="0"/>
    <s v="Hyundai i20 2013 Diesel 120000 Km Driven"/>
    <x v="211"/>
    <x v="211"/>
    <n v="12"/>
  </r>
  <r>
    <x v="1"/>
    <s v="Ciaz"/>
    <n v="2018"/>
    <x v="5"/>
    <n v="72000"/>
    <x v="0"/>
    <n v="0"/>
    <x v="0"/>
    <x v="0"/>
    <x v="0"/>
    <s v="Maruti Suzuki Ciaz 2014-2017 1.3 RS ZDI Plus SHVS, 2018, Diesel"/>
    <x v="111"/>
    <x v="111"/>
    <n v="7"/>
  </r>
  <r>
    <x v="7"/>
    <s v="Amaze"/>
    <n v="2018"/>
    <x v="5"/>
    <n v="68000"/>
    <x v="1"/>
    <n v="1"/>
    <x v="0"/>
    <x v="2"/>
    <x v="0"/>
    <s v="Honda Amaze 1.2 S i-VTEC AT, 2018, CNG &amp; Hybrids"/>
    <x v="228"/>
    <x v="228"/>
    <n v="7"/>
  </r>
  <r>
    <x v="26"/>
    <s v="Redi Go"/>
    <n v="2019"/>
    <x v="2"/>
    <n v="112000"/>
    <x v="0"/>
    <n v="0"/>
    <x v="0"/>
    <x v="1"/>
    <x v="0"/>
    <s v="Datsun Redi Go Limited Edition 2018, 2019, Petrol"/>
    <x v="225"/>
    <x v="225"/>
    <n v="6"/>
  </r>
  <r>
    <x v="5"/>
    <s v="i10"/>
    <n v="2011"/>
    <x v="10"/>
    <n v="90000"/>
    <x v="0"/>
    <n v="0"/>
    <x v="0"/>
    <x v="2"/>
    <x v="0"/>
    <s v="Hyundai i10 2011 CNG &amp; Hybrids 90000 Km Driven"/>
    <x v="197"/>
    <x v="197"/>
    <n v="14"/>
  </r>
  <r>
    <x v="1"/>
    <s v="Eeco"/>
    <n v="2021"/>
    <x v="11"/>
    <n v="55110"/>
    <x v="1"/>
    <n v="1"/>
    <x v="0"/>
    <x v="2"/>
    <x v="1"/>
    <s v="Maruti Suzuki Eeco 2021 CNG &amp; Hybrids 55110 Km Driven"/>
    <x v="64"/>
    <x v="64"/>
    <n v="4"/>
  </r>
  <r>
    <x v="7"/>
    <s v="Amaze"/>
    <n v="2017"/>
    <x v="1"/>
    <n v="65000"/>
    <x v="0"/>
    <n v="0"/>
    <x v="1"/>
    <x v="2"/>
    <x v="0"/>
    <s v="Honda Amaze 1.2 E MT i-VTEC, 2017, CNG &amp; Hybrids"/>
    <x v="292"/>
    <x v="292"/>
    <n v="8"/>
  </r>
  <r>
    <x v="15"/>
    <s v="Spark"/>
    <n v="2011"/>
    <x v="10"/>
    <n v="72000"/>
    <x v="0"/>
    <n v="0"/>
    <x v="1"/>
    <x v="2"/>
    <x v="0"/>
    <s v="Chevrolet Spark 2011 CNG &amp; Hybrids 72000 Km Driven"/>
    <x v="339"/>
    <x v="339"/>
    <n v="14"/>
  </r>
  <r>
    <x v="1"/>
    <s v="Wagon-R"/>
    <n v="2021"/>
    <x v="11"/>
    <n v="53000"/>
    <x v="1"/>
    <n v="1"/>
    <x v="0"/>
    <x v="2"/>
    <x v="0"/>
    <s v="Maruti Suzuki Wagon R 2021 CNG &amp; Hybrids 53000 Km Driven"/>
    <x v="226"/>
    <x v="226"/>
    <n v="4"/>
  </r>
  <r>
    <x v="1"/>
    <s v="Baleno"/>
    <n v="2018"/>
    <x v="5"/>
    <n v="33000"/>
    <x v="1"/>
    <n v="1"/>
    <x v="1"/>
    <x v="1"/>
    <x v="0"/>
    <s v="Maruti Suzuki Baleno 1.2 CVT Alpha, 2018, Petrol"/>
    <x v="154"/>
    <x v="154"/>
    <n v="7"/>
  </r>
  <r>
    <x v="1"/>
    <s v="Celerio"/>
    <n v="2015"/>
    <x v="9"/>
    <n v="34000"/>
    <x v="1"/>
    <n v="1"/>
    <x v="1"/>
    <x v="2"/>
    <x v="0"/>
    <s v="Maruti Suzuki Celerio 1.0 VXI AMT, 2015, CNG &amp; Hybrids"/>
    <x v="99"/>
    <x v="99"/>
    <n v="10"/>
  </r>
  <r>
    <x v="5"/>
    <s v="Grand i10"/>
    <n v="2016"/>
    <x v="8"/>
    <n v="65000"/>
    <x v="0"/>
    <n v="0"/>
    <x v="0"/>
    <x v="2"/>
    <x v="0"/>
    <s v="Hyundai Grand i10 2016-2017 Sportz CNG, 2016, CNG &amp; Hybrids"/>
    <x v="135"/>
    <x v="135"/>
    <n v="9"/>
  </r>
  <r>
    <x v="11"/>
    <s v="XUV500"/>
    <n v="2017"/>
    <x v="1"/>
    <n v="61000"/>
    <x v="1"/>
    <n v="1"/>
    <x v="0"/>
    <x v="0"/>
    <x v="0"/>
    <s v="Mahindra XUV500 AT 2017 Diesel 61000 Km Driven"/>
    <x v="415"/>
    <x v="415"/>
    <n v="8"/>
  </r>
  <r>
    <x v="0"/>
    <s v="Ameo"/>
    <n v="2017"/>
    <x v="1"/>
    <n v="83000"/>
    <x v="1"/>
    <n v="1"/>
    <x v="0"/>
    <x v="0"/>
    <x v="0"/>
    <s v="Only for VW lovers"/>
    <x v="467"/>
    <x v="467"/>
    <n v="8"/>
  </r>
  <r>
    <x v="1"/>
    <s v="Omni"/>
    <n v="2016"/>
    <x v="8"/>
    <n v="80000"/>
    <x v="1"/>
    <n v="1"/>
    <x v="1"/>
    <x v="2"/>
    <x v="0"/>
    <s v="Omni van sell"/>
    <x v="205"/>
    <x v="205"/>
    <n v="9"/>
  </r>
  <r>
    <x v="1"/>
    <s v="Swift-Dzire"/>
    <n v="2022"/>
    <x v="13"/>
    <n v="15419"/>
    <x v="0"/>
    <n v="0"/>
    <x v="0"/>
    <x v="2"/>
    <x v="0"/>
    <s v="Maruti Suzuki Swift Dzire ZXI+ MT, 2022, CNG &amp; Hybrids"/>
    <x v="21"/>
    <x v="21"/>
    <n v="3"/>
  </r>
  <r>
    <x v="5"/>
    <s v="Grand i10"/>
    <n v="2014"/>
    <x v="3"/>
    <n v="68538"/>
    <x v="0"/>
    <n v="0"/>
    <x v="0"/>
    <x v="1"/>
    <x v="3"/>
    <s v="Hyundai Grand i10 Asta 1.2 (O) VTVT, 2014, Petrol"/>
    <x v="412"/>
    <x v="412"/>
    <n v="11"/>
  </r>
  <r>
    <x v="18"/>
    <s v="Cooper S"/>
    <n v="2013"/>
    <x v="14"/>
    <n v="48000"/>
    <x v="1"/>
    <n v="1"/>
    <x v="1"/>
    <x v="1"/>
    <x v="0"/>
    <s v="Mini Cooper S 3-Door, 2013, Petrol"/>
    <x v="160"/>
    <x v="160"/>
    <n v="12"/>
  </r>
  <r>
    <x v="7"/>
    <s v="Civic"/>
    <n v="2011"/>
    <x v="10"/>
    <n v="61000"/>
    <x v="1"/>
    <n v="1"/>
    <x v="0"/>
    <x v="2"/>
    <x v="1"/>
    <s v="Honda Civic Automatic I-VTEC 1.8"/>
    <x v="39"/>
    <x v="39"/>
    <n v="14"/>
  </r>
  <r>
    <x v="13"/>
    <s v="Safari Storme"/>
    <n v="2013"/>
    <x v="14"/>
    <n v="125000"/>
    <x v="0"/>
    <n v="0"/>
    <x v="1"/>
    <x v="0"/>
    <x v="0"/>
    <s v="Tata Safari Storme EX, 2013, Diesel"/>
    <x v="51"/>
    <x v="51"/>
    <n v="12"/>
  </r>
  <r>
    <x v="11"/>
    <s v="Thar"/>
    <n v="2023"/>
    <x v="12"/>
    <n v="15000"/>
    <x v="1"/>
    <n v="1"/>
    <x v="0"/>
    <x v="1"/>
    <x v="0"/>
    <s v="Mahindra Thar LX 4X4 Hardtop, 2023, Petrol"/>
    <x v="44"/>
    <x v="44"/>
    <n v="2"/>
  </r>
  <r>
    <x v="1"/>
    <s v="Ertiga"/>
    <n v="2018"/>
    <x v="5"/>
    <n v="57200"/>
    <x v="0"/>
    <n v="0"/>
    <x v="0"/>
    <x v="2"/>
    <x v="0"/>
    <s v="Maruti Suzuki Ertiga VXI CNG, 2018, CNG &amp; Hybrids"/>
    <x v="108"/>
    <x v="108"/>
    <n v="7"/>
  </r>
  <r>
    <x v="11"/>
    <s v="Xylo"/>
    <n v="2018"/>
    <x v="5"/>
    <n v="50412"/>
    <x v="0"/>
    <n v="0"/>
    <x v="0"/>
    <x v="0"/>
    <x v="0"/>
    <s v="Mahindra Xylo D2 BS IV, 2018, Diesel"/>
    <x v="239"/>
    <x v="239"/>
    <n v="7"/>
  </r>
  <r>
    <x v="4"/>
    <s v="Etios"/>
    <n v="2019"/>
    <x v="2"/>
    <n v="51234"/>
    <x v="0"/>
    <n v="0"/>
    <x v="0"/>
    <x v="0"/>
    <x v="0"/>
    <s v="Toyota Etios GD SP*, 2019, Diesel"/>
    <x v="62"/>
    <x v="62"/>
    <n v="6"/>
  </r>
  <r>
    <x v="1"/>
    <s v="Wagon R 1.0"/>
    <n v="2016"/>
    <x v="8"/>
    <n v="75000"/>
    <x v="0"/>
    <n v="0"/>
    <x v="0"/>
    <x v="2"/>
    <x v="0"/>
    <s v="Maruti Suzuki Wagon R 1.0 LXi CNG, 2016, CNG &amp; Hybrids"/>
    <x v="99"/>
    <x v="99"/>
    <n v="9"/>
  </r>
  <r>
    <x v="0"/>
    <s v="Polo"/>
    <n v="2013"/>
    <x v="14"/>
    <n v="120000"/>
    <x v="0"/>
    <n v="0"/>
    <x v="0"/>
    <x v="0"/>
    <x v="0"/>
    <s v="Volkswagen Polo Select 1.5 TDI Highline, 2013, Diesel"/>
    <x v="119"/>
    <x v="119"/>
    <n v="12"/>
  </r>
  <r>
    <x v="1"/>
    <s v="Ciaz"/>
    <n v="2015"/>
    <x v="9"/>
    <n v="54000"/>
    <x v="0"/>
    <n v="0"/>
    <x v="0"/>
    <x v="0"/>
    <x v="0"/>
    <s v="Maruti Suzuki Ciaz 2015 VDI Diesel Good Condition"/>
    <x v="117"/>
    <x v="117"/>
    <n v="10"/>
  </r>
  <r>
    <x v="5"/>
    <s v="Creta"/>
    <n v="2019"/>
    <x v="2"/>
    <n v="59980"/>
    <x v="1"/>
    <n v="1"/>
    <x v="0"/>
    <x v="1"/>
    <x v="0"/>
    <s v="Hyundai Creta 1.6 SX Plus Auto, 2019, Petrol"/>
    <x v="623"/>
    <x v="623"/>
    <n v="6"/>
  </r>
  <r>
    <x v="2"/>
    <s v="X1"/>
    <n v="2012"/>
    <x v="6"/>
    <n v="73000"/>
    <x v="1"/>
    <n v="1"/>
    <x v="1"/>
    <x v="0"/>
    <x v="0"/>
    <s v="BMW X1 2010-2012 sDrive20d, 2012, Diesel"/>
    <x v="100"/>
    <x v="100"/>
    <n v="13"/>
  </r>
  <r>
    <x v="12"/>
    <s v="C-Class"/>
    <n v="2010"/>
    <x v="0"/>
    <n v="40000"/>
    <x v="1"/>
    <n v="1"/>
    <x v="1"/>
    <x v="1"/>
    <x v="0"/>
    <s v="Mercedes-Benz C-Class 1.8 200 CGI Avantgarde, 2010, Petrol"/>
    <x v="349"/>
    <x v="349"/>
    <n v="15"/>
  </r>
  <r>
    <x v="0"/>
    <s v="Polo"/>
    <n v="2022"/>
    <x v="13"/>
    <n v="29800"/>
    <x v="1"/>
    <n v="1"/>
    <x v="1"/>
    <x v="1"/>
    <x v="0"/>
    <s v="Volkswagen Polo GT TSI, 2022, Petrol"/>
    <x v="161"/>
    <x v="161"/>
    <n v="3"/>
  </r>
  <r>
    <x v="13"/>
    <s v="Nexon"/>
    <n v="2019"/>
    <x v="2"/>
    <n v="52000"/>
    <x v="1"/>
    <n v="1"/>
    <x v="0"/>
    <x v="2"/>
    <x v="0"/>
    <s v="Tata Nexon 1.2 Revotron XM Plus (S), 2019, CNG &amp; Hybrids"/>
    <x v="139"/>
    <x v="139"/>
    <n v="6"/>
  </r>
  <r>
    <x v="1"/>
    <s v="Alto-800"/>
    <n v="2020"/>
    <x v="4"/>
    <n v="150000"/>
    <x v="1"/>
    <n v="1"/>
    <x v="0"/>
    <x v="2"/>
    <x v="0"/>
    <s v="Maruti Suzuki Alto 800 2020 CNG &amp; Hybrids 150000 Km Driven"/>
    <x v="105"/>
    <x v="105"/>
    <n v="5"/>
  </r>
  <r>
    <x v="5"/>
    <s v="i20"/>
    <n v="2011"/>
    <x v="10"/>
    <n v="60000"/>
    <x v="0"/>
    <n v="0"/>
    <x v="1"/>
    <x v="1"/>
    <x v="0"/>
    <s v="Hyundai i20, 2011, Petrol"/>
    <x v="737"/>
    <x v="737"/>
    <n v="14"/>
  </r>
  <r>
    <x v="5"/>
    <s v="i20"/>
    <n v="2018"/>
    <x v="5"/>
    <n v="69000"/>
    <x v="0"/>
    <n v="0"/>
    <x v="0"/>
    <x v="0"/>
    <x v="0"/>
    <s v="Hyundai i20 Diesel Sportz, 2018, Diesel"/>
    <x v="100"/>
    <x v="100"/>
    <n v="7"/>
  </r>
  <r>
    <x v="11"/>
    <s v="Marazzo"/>
    <n v="2018"/>
    <x v="5"/>
    <n v="90000"/>
    <x v="0"/>
    <n v="0"/>
    <x v="1"/>
    <x v="0"/>
    <x v="0"/>
    <s v="Urgent sale well maintained in running condition negotiable"/>
    <x v="38"/>
    <x v="38"/>
    <n v="7"/>
  </r>
  <r>
    <x v="5"/>
    <s v="Santro Xing"/>
    <n v="2008"/>
    <x v="18"/>
    <n v="60000"/>
    <x v="0"/>
    <n v="0"/>
    <x v="1"/>
    <x v="1"/>
    <x v="0"/>
    <s v="Hyundai Santro Xing 2008 Petrol Well Maintained"/>
    <x v="115"/>
    <x v="115"/>
    <n v="17"/>
  </r>
  <r>
    <x v="5"/>
    <s v="i20 Active"/>
    <n v="2015"/>
    <x v="9"/>
    <n v="84329"/>
    <x v="0"/>
    <n v="0"/>
    <x v="1"/>
    <x v="0"/>
    <x v="0"/>
    <s v="Hyundai i20 Active S Diesel, 2015, Diesel"/>
    <x v="309"/>
    <x v="309"/>
    <n v="10"/>
  </r>
  <r>
    <x v="1"/>
    <s v="Wagon-R"/>
    <n v="2022"/>
    <x v="13"/>
    <n v="59000"/>
    <x v="0"/>
    <n v="0"/>
    <x v="0"/>
    <x v="2"/>
    <x v="0"/>
    <s v="Maruti Suzuki Wagon R 2022 CNG &amp; petrol Good Condition"/>
    <x v="738"/>
    <x v="738"/>
    <n v="3"/>
  </r>
  <r>
    <x v="12"/>
    <s v="A Class"/>
    <n v="2014"/>
    <x v="3"/>
    <n v="35000"/>
    <x v="1"/>
    <n v="1"/>
    <x v="1"/>
    <x v="0"/>
    <x v="0"/>
    <s v="Mercedes-Benz A Class, 2014, Diesel"/>
    <x v="108"/>
    <x v="108"/>
    <n v="11"/>
  </r>
  <r>
    <x v="1"/>
    <s v="Wagon-R-1-0"/>
    <n v="2014"/>
    <x v="3"/>
    <n v="72000"/>
    <x v="1"/>
    <n v="1"/>
    <x v="1"/>
    <x v="2"/>
    <x v="0"/>
    <s v="Maruti Suzuki Wagon R 1.0 2014 CNG &amp; Hybrids 72000 Km  ."/>
    <x v="105"/>
    <x v="105"/>
    <n v="11"/>
  </r>
  <r>
    <x v="1"/>
    <s v="Ertiga"/>
    <n v="2016"/>
    <x v="8"/>
    <n v="92200"/>
    <x v="0"/>
    <n v="0"/>
    <x v="1"/>
    <x v="2"/>
    <x v="0"/>
    <s v="Maruti Suzuki Ertiga VXI CNG, 2016, CNG &amp; Hybrids"/>
    <x v="156"/>
    <x v="156"/>
    <n v="9"/>
  </r>
  <r>
    <x v="2"/>
    <s v="5 Series"/>
    <n v="2014"/>
    <x v="3"/>
    <n v="68000"/>
    <x v="1"/>
    <n v="1"/>
    <x v="1"/>
    <x v="0"/>
    <x v="0"/>
    <s v="BMW 5 Series 2.0 520D Modern Line, 2014, Diesel"/>
    <x v="138"/>
    <x v="138"/>
    <n v="11"/>
  </r>
  <r>
    <x v="3"/>
    <s v="Figo"/>
    <n v="2016"/>
    <x v="8"/>
    <n v="70000"/>
    <x v="0"/>
    <n v="0"/>
    <x v="1"/>
    <x v="2"/>
    <x v="0"/>
    <s v="Ford Figo 1.2P Trend MT, 2016, CNG &amp; Hybrids"/>
    <x v="179"/>
    <x v="179"/>
    <n v="9"/>
  </r>
  <r>
    <x v="7"/>
    <s v="City"/>
    <n v="2015"/>
    <x v="9"/>
    <n v="65000"/>
    <x v="1"/>
    <n v="1"/>
    <x v="1"/>
    <x v="2"/>
    <x v="0"/>
    <s v="Honda City 2015 CNG &amp; Hybrids 65000 Km Driven"/>
    <x v="136"/>
    <x v="136"/>
    <n v="10"/>
  </r>
  <r>
    <x v="7"/>
    <s v="Amaze"/>
    <n v="2019"/>
    <x v="2"/>
    <n v="50000"/>
    <x v="0"/>
    <n v="0"/>
    <x v="0"/>
    <x v="2"/>
    <x v="0"/>
    <s v="Honda Amaze 2013-2016 S Plus i-VTEC, 2019, CNG &amp; Hybrids"/>
    <x v="122"/>
    <x v="122"/>
    <n v="6"/>
  </r>
  <r>
    <x v="5"/>
    <s v="Grand i10 Nios"/>
    <n v="2020"/>
    <x v="4"/>
    <n v="61000"/>
    <x v="0"/>
    <n v="0"/>
    <x v="0"/>
    <x v="2"/>
    <x v="0"/>
    <s v="Hyundai Grand i10 Nios Sportz, 2020, CNG &amp; Hybrids"/>
    <x v="154"/>
    <x v="154"/>
    <n v="5"/>
  </r>
  <r>
    <x v="5"/>
    <s v="Verna"/>
    <n v="2019"/>
    <x v="2"/>
    <n v="47000"/>
    <x v="1"/>
    <n v="1"/>
    <x v="1"/>
    <x v="2"/>
    <x v="0"/>
    <s v="Hyundai Verna VTVT 1.6 SX Option, 2019, CNG &amp; Hybrids"/>
    <x v="274"/>
    <x v="274"/>
    <n v="6"/>
  </r>
  <r>
    <x v="11"/>
    <s v="Thar"/>
    <n v="2024"/>
    <x v="17"/>
    <n v="150"/>
    <x v="1"/>
    <n v="1"/>
    <x v="0"/>
    <x v="2"/>
    <x v="0"/>
    <s v="Mahindra Thar 2.2 LX Convertible Diesel AT 4 Str, 2024, CNG &amp; Hybrid.."/>
    <x v="739"/>
    <x v="739"/>
    <n v="1"/>
  </r>
  <r>
    <x v="4"/>
    <s v="Etios"/>
    <n v="2013"/>
    <x v="14"/>
    <n v="87000"/>
    <x v="0"/>
    <n v="0"/>
    <x v="0"/>
    <x v="1"/>
    <x v="0"/>
    <s v="Toyota Etios VX Xclusive, 2013, Petrol"/>
    <x v="99"/>
    <x v="99"/>
    <n v="12"/>
  </r>
  <r>
    <x v="4"/>
    <s v="Innova"/>
    <n v="2013"/>
    <x v="14"/>
    <n v="132000"/>
    <x v="0"/>
    <n v="0"/>
    <x v="1"/>
    <x v="0"/>
    <x v="0"/>
    <s v="Toyota Innova 2.5 GX (Diesel) 7 Seater, 2013, Diesel"/>
    <x v="686"/>
    <x v="686"/>
    <n v="12"/>
  </r>
  <r>
    <x v="14"/>
    <s v="Laura"/>
    <n v="2010"/>
    <x v="0"/>
    <n v="157851"/>
    <x v="1"/>
    <n v="1"/>
    <x v="0"/>
    <x v="0"/>
    <x v="0"/>
    <s v="Skoda Laura 2010 Diesel Well Maintained"/>
    <x v="59"/>
    <x v="59"/>
    <n v="15"/>
  </r>
  <r>
    <x v="3"/>
    <s v="Ecosport"/>
    <n v="2017"/>
    <x v="1"/>
    <n v="30000"/>
    <x v="1"/>
    <n v="1"/>
    <x v="1"/>
    <x v="1"/>
    <x v="0"/>
    <s v="Ford Ecosport 1.5 Ti VCT AT Titanium BE, 2017, Petrol"/>
    <x v="239"/>
    <x v="239"/>
    <n v="8"/>
  </r>
  <r>
    <x v="1"/>
    <s v="Celerio"/>
    <n v="2016"/>
    <x v="8"/>
    <n v="57250"/>
    <x v="0"/>
    <n v="0"/>
    <x v="0"/>
    <x v="2"/>
    <x v="0"/>
    <s v="Maruti Suzuki Celerio VXI(O), 2016, CNG &amp; Hybrids"/>
    <x v="740"/>
    <x v="740"/>
    <n v="9"/>
  </r>
  <r>
    <x v="9"/>
    <s v="KWID"/>
    <n v="2018"/>
    <x v="5"/>
    <n v="35000"/>
    <x v="1"/>
    <n v="1"/>
    <x v="0"/>
    <x v="1"/>
    <x v="0"/>
    <s v="Renault KWID 1.0 RXT AMT Opt, 2018, Petrol"/>
    <x v="198"/>
    <x v="198"/>
    <n v="7"/>
  </r>
  <r>
    <x v="1"/>
    <s v="Eeco"/>
    <n v="2019"/>
    <x v="2"/>
    <n v="33000"/>
    <x v="0"/>
    <n v="0"/>
    <x v="0"/>
    <x v="2"/>
    <x v="0"/>
    <s v="Maruti Suzuki Eeco 7 Seater AC, 2019, CNG &amp; Hybrids"/>
    <x v="255"/>
    <x v="255"/>
    <n v="6"/>
  </r>
  <r>
    <x v="1"/>
    <s v="Ertiga"/>
    <n v="2020"/>
    <x v="4"/>
    <n v="80000"/>
    <x v="0"/>
    <n v="0"/>
    <x v="0"/>
    <x v="2"/>
    <x v="0"/>
    <s v="Maruti Suzuki Ertiga 1.5 VXI, 2020, CNG &amp; Hybrids"/>
    <x v="741"/>
    <x v="741"/>
    <n v="5"/>
  </r>
  <r>
    <x v="5"/>
    <s v="Grand i10"/>
    <n v="2014"/>
    <x v="3"/>
    <n v="46052"/>
    <x v="1"/>
    <n v="1"/>
    <x v="1"/>
    <x v="1"/>
    <x v="0"/>
    <s v="Hyundai Grand i10 2013-2016 AT Asta, 2014, Petrol"/>
    <x v="117"/>
    <x v="117"/>
    <n v="11"/>
  </r>
  <r>
    <x v="1"/>
    <s v="Ertiga"/>
    <n v="2022"/>
    <x v="13"/>
    <n v="29000"/>
    <x v="1"/>
    <n v="1"/>
    <x v="0"/>
    <x v="2"/>
    <x v="0"/>
    <s v="Maruti Suzuki Ertiga May 2022 CNG &amp; Hybrids 29000 Km Driven"/>
    <x v="16"/>
    <x v="16"/>
    <n v="3"/>
  </r>
  <r>
    <x v="21"/>
    <s v="Micra"/>
    <n v="2016"/>
    <x v="8"/>
    <n v="46000"/>
    <x v="1"/>
    <n v="1"/>
    <x v="0"/>
    <x v="1"/>
    <x v="0"/>
    <s v="Nissan Micra XL CVT (Petrol), 2016, Petrol"/>
    <x v="29"/>
    <x v="29"/>
    <n v="9"/>
  </r>
  <r>
    <x v="1"/>
    <s v="Wagon-R"/>
    <n v="2009"/>
    <x v="16"/>
    <n v="75000"/>
    <x v="0"/>
    <n v="0"/>
    <x v="1"/>
    <x v="1"/>
    <x v="0"/>
    <s v="Maruti Suzuki Wagon R VXI, 2009, Petrol"/>
    <x v="206"/>
    <x v="206"/>
    <n v="16"/>
  </r>
  <r>
    <x v="1"/>
    <s v="Swift"/>
    <n v="2017"/>
    <x v="1"/>
    <n v="108000"/>
    <x v="0"/>
    <n v="0"/>
    <x v="1"/>
    <x v="0"/>
    <x v="0"/>
    <s v="Maruti Suzuki Swift 2018 VDI, 2017, Diesel"/>
    <x v="129"/>
    <x v="129"/>
    <n v="8"/>
  </r>
  <r>
    <x v="1"/>
    <s v="Ertiga"/>
    <n v="2013"/>
    <x v="14"/>
    <n v="75667"/>
    <x v="0"/>
    <n v="0"/>
    <x v="0"/>
    <x v="2"/>
    <x v="0"/>
    <s v="Maruti Suzuki Ertiga 2012-2015 VXI CNG, 2013, CNG &amp; Hybrids"/>
    <x v="137"/>
    <x v="137"/>
    <n v="12"/>
  </r>
  <r>
    <x v="5"/>
    <s v="Grand i10"/>
    <n v="2019"/>
    <x v="2"/>
    <n v="55000"/>
    <x v="1"/>
    <n v="1"/>
    <x v="0"/>
    <x v="2"/>
    <x v="0"/>
    <s v="Hyundai Grand i10 Asta Automatic 1.2 Kappa VTVT, 2019, CNG &amp; Hybrids"/>
    <x v="33"/>
    <x v="33"/>
    <n v="6"/>
  </r>
  <r>
    <x v="5"/>
    <s v="Grand i10 Nios"/>
    <n v="2023"/>
    <x v="12"/>
    <n v="13863"/>
    <x v="0"/>
    <n v="0"/>
    <x v="0"/>
    <x v="2"/>
    <x v="0"/>
    <s v="Hyundai Grand i10 Nios 1.2 Kappa VTVT Sportz CNG, 2023, CNG &amp; Hybrid.."/>
    <x v="460"/>
    <x v="460"/>
    <n v="2"/>
  </r>
  <r>
    <x v="7"/>
    <s v="City"/>
    <n v="2017"/>
    <x v="1"/>
    <n v="68000"/>
    <x v="1"/>
    <n v="1"/>
    <x v="0"/>
    <x v="2"/>
    <x v="0"/>
    <s v="Honda City i-VTEC CVT ZX, 2017, CNG &amp; Hybrids"/>
    <x v="156"/>
    <x v="156"/>
    <n v="8"/>
  </r>
  <r>
    <x v="7"/>
    <s v="City"/>
    <n v="2017"/>
    <x v="1"/>
    <n v="35000"/>
    <x v="0"/>
    <n v="0"/>
    <x v="1"/>
    <x v="1"/>
    <x v="0"/>
    <s v="Well maintained low km self and professional driven Honda City"/>
    <x v="112"/>
    <x v="112"/>
    <n v="8"/>
  </r>
  <r>
    <x v="1"/>
    <s v="Swift"/>
    <n v="2024"/>
    <x v="17"/>
    <n v="2000"/>
    <x v="1"/>
    <n v="1"/>
    <x v="0"/>
    <x v="2"/>
    <x v="0"/>
    <s v="Maruti Suzuki Swift 2024"/>
    <x v="167"/>
    <x v="167"/>
    <n v="1"/>
  </r>
  <r>
    <x v="9"/>
    <s v="KWID"/>
    <n v="2018"/>
    <x v="5"/>
    <n v="28000"/>
    <x v="0"/>
    <n v="0"/>
    <x v="0"/>
    <x v="1"/>
    <x v="0"/>
    <s v="Renault KWID RXT 1.0, 2018, Petrol"/>
    <x v="15"/>
    <x v="15"/>
    <n v="7"/>
  </r>
  <r>
    <x v="1"/>
    <s v="Swift"/>
    <n v="2020"/>
    <x v="4"/>
    <n v="82000"/>
    <x v="1"/>
    <n v="1"/>
    <x v="0"/>
    <x v="2"/>
    <x v="0"/>
    <s v="Maruti Suzuki Swift AMT 2020 CNG &amp; Hybrids 82000 Km Driven"/>
    <x v="733"/>
    <x v="733"/>
    <n v="5"/>
  </r>
  <r>
    <x v="7"/>
    <s v="City"/>
    <n v="2018"/>
    <x v="5"/>
    <n v="58000"/>
    <x v="1"/>
    <n v="1"/>
    <x v="1"/>
    <x v="1"/>
    <x v="0"/>
    <s v="Honda City ZX Petrol CVT, 2018, Petrol"/>
    <x v="81"/>
    <x v="81"/>
    <n v="7"/>
  </r>
  <r>
    <x v="0"/>
    <s v="VentoTest"/>
    <n v="2016"/>
    <x v="8"/>
    <n v="24000"/>
    <x v="1"/>
    <n v="1"/>
    <x v="0"/>
    <x v="1"/>
    <x v="0"/>
    <s v="Volkswagen Vento 1.2 TSI Comfortline AT, 2016, Petrol"/>
    <x v="129"/>
    <x v="129"/>
    <n v="9"/>
  </r>
  <r>
    <x v="13"/>
    <s v="Tiago"/>
    <n v="2018"/>
    <x v="5"/>
    <n v="43220"/>
    <x v="1"/>
    <n v="1"/>
    <x v="0"/>
    <x v="1"/>
    <x v="3"/>
    <s v="Tata Tiago 1.2 Revotron XZA, 2018, Petrol"/>
    <x v="177"/>
    <x v="177"/>
    <n v="7"/>
  </r>
  <r>
    <x v="5"/>
    <s v="Grand i10"/>
    <n v="2016"/>
    <x v="8"/>
    <n v="59817"/>
    <x v="0"/>
    <n v="0"/>
    <x v="0"/>
    <x v="2"/>
    <x v="0"/>
    <s v="Hyundai Grand i10 2016-2017 Sportz CNG, 2016, CNG &amp; Hybrids"/>
    <x v="99"/>
    <x v="99"/>
    <n v="9"/>
  </r>
  <r>
    <x v="5"/>
    <s v="i20"/>
    <n v="2017"/>
    <x v="1"/>
    <n v="56000"/>
    <x v="0"/>
    <n v="0"/>
    <x v="1"/>
    <x v="1"/>
    <x v="0"/>
    <s v="Hyundai i20 1.2 Asta, 2017, Petrol"/>
    <x v="226"/>
    <x v="226"/>
    <n v="8"/>
  </r>
  <r>
    <x v="1"/>
    <s v="Ertiga"/>
    <n v="2017"/>
    <x v="1"/>
    <n v="52000"/>
    <x v="0"/>
    <n v="0"/>
    <x v="1"/>
    <x v="2"/>
    <x v="0"/>
    <s v="Maruti Suzuki Ertiga VXI CNG, 2017, CNG &amp; Hybrids"/>
    <x v="32"/>
    <x v="32"/>
    <n v="8"/>
  </r>
  <r>
    <x v="5"/>
    <s v="New Santro"/>
    <n v="2019"/>
    <x v="2"/>
    <n v="55000"/>
    <x v="0"/>
    <n v="0"/>
    <x v="0"/>
    <x v="2"/>
    <x v="0"/>
    <s v="Hyundai New Santro 1.1 Sportz MT CNG, 2019, CNG &amp; Hybrids"/>
    <x v="22"/>
    <x v="22"/>
    <n v="6"/>
  </r>
  <r>
    <x v="13"/>
    <s v="Hexa"/>
    <n v="2017"/>
    <x v="1"/>
    <n v="76250"/>
    <x v="1"/>
    <n v="1"/>
    <x v="1"/>
    <x v="0"/>
    <x v="0"/>
    <s v="Tata Hexa 2.2 XTA 4X2 7 STR, 2017, Diesel"/>
    <x v="27"/>
    <x v="27"/>
    <n v="8"/>
  </r>
  <r>
    <x v="5"/>
    <s v="i10"/>
    <n v="2013"/>
    <x v="14"/>
    <n v="68000"/>
    <x v="0"/>
    <n v="0"/>
    <x v="0"/>
    <x v="2"/>
    <x v="0"/>
    <s v="I10 PETROL+LPG 1ST OWNER"/>
    <x v="57"/>
    <x v="57"/>
    <n v="12"/>
  </r>
  <r>
    <x v="4"/>
    <s v="Corolla Altis"/>
    <n v="2015"/>
    <x v="9"/>
    <n v="100000"/>
    <x v="1"/>
    <n v="1"/>
    <x v="0"/>
    <x v="2"/>
    <x v="0"/>
    <s v="Toyota Corolla Altis 1.8 G CNG, 2015, CNG &amp; Hybrids"/>
    <x v="289"/>
    <x v="289"/>
    <n v="10"/>
  </r>
  <r>
    <x v="1"/>
    <s v="Omni"/>
    <n v="2010"/>
    <x v="0"/>
    <n v="2000"/>
    <x v="1"/>
    <n v="1"/>
    <x v="1"/>
    <x v="2"/>
    <x v="0"/>
    <s v="GODHARA  gj 17"/>
    <x v="233"/>
    <x v="233"/>
    <n v="15"/>
  </r>
  <r>
    <x v="1"/>
    <s v="Swift-Dzire"/>
    <n v="2016"/>
    <x v="8"/>
    <n v="139546"/>
    <x v="0"/>
    <n v="0"/>
    <x v="1"/>
    <x v="0"/>
    <x v="0"/>
    <s v="Maruti Suzuki Swift Dzire Ldi BSIV, 2016, Diesel"/>
    <x v="179"/>
    <x v="179"/>
    <n v="9"/>
  </r>
  <r>
    <x v="11"/>
    <s v="Thar"/>
    <n v="2021"/>
    <x v="11"/>
    <n v="60000"/>
    <x v="0"/>
    <n v="0"/>
    <x v="0"/>
    <x v="0"/>
    <x v="0"/>
    <s v="Mahindra Thar LX D 4WD AT, 2021, Diesel"/>
    <x v="3"/>
    <x v="3"/>
    <n v="4"/>
  </r>
  <r>
    <x v="7"/>
    <s v="City"/>
    <n v="2012"/>
    <x v="6"/>
    <n v="71000"/>
    <x v="0"/>
    <n v="0"/>
    <x v="1"/>
    <x v="1"/>
    <x v="0"/>
    <s v="Honda City 2011-2013 S, 2012, Petrol"/>
    <x v="117"/>
    <x v="117"/>
    <n v="13"/>
  </r>
  <r>
    <x v="7"/>
    <s v="Amaze"/>
    <n v="2015"/>
    <x v="9"/>
    <n v="69000"/>
    <x v="0"/>
    <n v="0"/>
    <x v="1"/>
    <x v="2"/>
    <x v="0"/>
    <s v="Honda Amaze S 1.2 Petrol MT, 2015, CNG &amp; Hybrids"/>
    <x v="76"/>
    <x v="76"/>
    <n v="10"/>
  </r>
  <r>
    <x v="5"/>
    <s v="i10"/>
    <n v="2013"/>
    <x v="14"/>
    <n v="51500"/>
    <x v="1"/>
    <n v="1"/>
    <x v="0"/>
    <x v="1"/>
    <x v="0"/>
    <s v="Hyundai i10 1.2 Kappa SPORTZ, 2013, Petrol"/>
    <x v="742"/>
    <x v="742"/>
    <n v="12"/>
  </r>
  <r>
    <x v="1"/>
    <s v="Swift"/>
    <n v="2008"/>
    <x v="18"/>
    <n v="100000"/>
    <x v="0"/>
    <n v="0"/>
    <x v="1"/>
    <x v="1"/>
    <x v="0"/>
    <s v="Maruti Suzuki Swift 2008"/>
    <x v="327"/>
    <x v="327"/>
    <n v="17"/>
  </r>
  <r>
    <x v="1"/>
    <s v="Wagon-R-1-0"/>
    <n v="2014"/>
    <x v="3"/>
    <n v="81616"/>
    <x v="0"/>
    <n v="0"/>
    <x v="1"/>
    <x v="2"/>
    <x v="0"/>
    <s v="Maruti Suzuki Wagon R 1.0 VXi, 2014, CNG &amp; Hybrids"/>
    <x v="743"/>
    <x v="743"/>
    <n v="11"/>
  </r>
  <r>
    <x v="1"/>
    <s v="S-Cross"/>
    <n v="2018"/>
    <x v="5"/>
    <n v="69000"/>
    <x v="0"/>
    <n v="0"/>
    <x v="0"/>
    <x v="0"/>
    <x v="0"/>
    <s v="Maruti Suzuki S-Cross Zeta 1.6, 2018, Diesel"/>
    <x v="328"/>
    <x v="328"/>
    <n v="7"/>
  </r>
  <r>
    <x v="5"/>
    <s v="i20"/>
    <n v="2010"/>
    <x v="0"/>
    <n v="64000"/>
    <x v="0"/>
    <n v="0"/>
    <x v="1"/>
    <x v="2"/>
    <x v="0"/>
    <s v="Hyundai i20 Era 1.2 BS-IV, 2010, CNG &amp; Hybrids"/>
    <x v="701"/>
    <x v="701"/>
    <n v="15"/>
  </r>
  <r>
    <x v="7"/>
    <s v="Brio"/>
    <n v="2015"/>
    <x v="9"/>
    <n v="50000"/>
    <x v="1"/>
    <n v="1"/>
    <x v="0"/>
    <x v="1"/>
    <x v="0"/>
    <s v="Honda Brio 2013-2016 VX O AT, 2015, Petrol"/>
    <x v="93"/>
    <x v="93"/>
    <n v="10"/>
  </r>
  <r>
    <x v="7"/>
    <s v="City"/>
    <n v="2015"/>
    <x v="9"/>
    <n v="73000"/>
    <x v="1"/>
    <n v="1"/>
    <x v="1"/>
    <x v="2"/>
    <x v="0"/>
    <s v="Honda City, 2015, CNG &amp; Hybrids"/>
    <x v="101"/>
    <x v="101"/>
    <n v="10"/>
  </r>
  <r>
    <x v="9"/>
    <s v="Duster"/>
    <n v="2014"/>
    <x v="3"/>
    <n v="110000"/>
    <x v="0"/>
    <n v="0"/>
    <x v="1"/>
    <x v="0"/>
    <x v="0"/>
    <s v="Renault Duster 2015-2019 1.5 85PS RxL 4x2 MT Diesel, 2014, Diesel"/>
    <x v="29"/>
    <x v="29"/>
    <n v="11"/>
  </r>
  <r>
    <x v="5"/>
    <s v="Creta"/>
    <n v="2020"/>
    <x v="4"/>
    <n v="120488"/>
    <x v="0"/>
    <n v="0"/>
    <x v="0"/>
    <x v="1"/>
    <x v="0"/>
    <s v="Hyundai Creta 1.6 SX Plus VTVT, 2020, Petrol"/>
    <x v="253"/>
    <x v="253"/>
    <n v="5"/>
  </r>
  <r>
    <x v="1"/>
    <s v="Ertiga"/>
    <n v="2021"/>
    <x v="11"/>
    <n v="73300"/>
    <x v="0"/>
    <n v="0"/>
    <x v="0"/>
    <x v="2"/>
    <x v="0"/>
    <s v="Maruti Suzuki Ertiga 2022-2023 VXI CNG, 2021, CNG &amp; Hybrids"/>
    <x v="650"/>
    <x v="650"/>
    <n v="4"/>
  </r>
  <r>
    <x v="1"/>
    <s v="Ignis"/>
    <n v="2019"/>
    <x v="2"/>
    <n v="29770"/>
    <x v="1"/>
    <n v="1"/>
    <x v="1"/>
    <x v="1"/>
    <x v="0"/>
    <s v="Maruti Suzuki Ignis 1.2 Zeta AMT, 2019, Petrol"/>
    <x v="129"/>
    <x v="129"/>
    <n v="6"/>
  </r>
  <r>
    <x v="1"/>
    <s v="Eeco"/>
    <n v="2022"/>
    <x v="13"/>
    <n v="130000"/>
    <x v="1"/>
    <n v="1"/>
    <x v="0"/>
    <x v="2"/>
    <x v="0"/>
    <s v="Maruti Suzuki Eeco 2022 CNG &amp; Hybrids 130000 Km Driven"/>
    <x v="43"/>
    <x v="43"/>
    <n v="3"/>
  </r>
  <r>
    <x v="7"/>
    <s v="City"/>
    <n v="2014"/>
    <x v="3"/>
    <n v="65000"/>
    <x v="1"/>
    <n v="1"/>
    <x v="1"/>
    <x v="1"/>
    <x v="0"/>
    <s v="Honda City 2014 Petrol 65000 Km Driven"/>
    <x v="147"/>
    <x v="147"/>
    <n v="11"/>
  </r>
  <r>
    <x v="7"/>
    <s v="Amaze"/>
    <n v="2021"/>
    <x v="11"/>
    <n v="58000"/>
    <x v="1"/>
    <n v="1"/>
    <x v="0"/>
    <x v="1"/>
    <x v="0"/>
    <s v="Honda Amaze VX CVT Petrol, 2021, Petrol"/>
    <x v="58"/>
    <x v="58"/>
    <n v="4"/>
  </r>
  <r>
    <x v="2"/>
    <s v="X1"/>
    <n v="2013"/>
    <x v="14"/>
    <n v="92048"/>
    <x v="1"/>
    <n v="1"/>
    <x v="0"/>
    <x v="0"/>
    <x v="0"/>
    <s v="BMW X1 2010-2012 sDrive20d, 2013, Diesel"/>
    <x v="232"/>
    <x v="232"/>
    <n v="12"/>
  </r>
  <r>
    <x v="7"/>
    <s v="BRV"/>
    <n v="2017"/>
    <x v="1"/>
    <n v="24000"/>
    <x v="1"/>
    <n v="1"/>
    <x v="1"/>
    <x v="1"/>
    <x v="0"/>
    <s v="Honda BR-V i-VTEC V CVT, 2017, Petrol"/>
    <x v="156"/>
    <x v="156"/>
    <n v="8"/>
  </r>
  <r>
    <x v="5"/>
    <s v="i20"/>
    <n v="2016"/>
    <x v="8"/>
    <n v="79000"/>
    <x v="0"/>
    <n v="0"/>
    <x v="1"/>
    <x v="0"/>
    <x v="0"/>
    <s v="Hyundai i20, 2016, Diesel"/>
    <x v="51"/>
    <x v="51"/>
    <n v="9"/>
  </r>
  <r>
    <x v="1"/>
    <s v="Swift-Dzire"/>
    <n v="2015"/>
    <x v="9"/>
    <n v="103000"/>
    <x v="0"/>
    <n v="0"/>
    <x v="1"/>
    <x v="0"/>
    <x v="0"/>
    <s v="Maruti Suzuki Swift Dzire Zdi BSIV, 2015, Diesel"/>
    <x v="96"/>
    <x v="96"/>
    <n v="10"/>
  </r>
  <r>
    <x v="1"/>
    <s v="Vitara-Brezza"/>
    <n v="2021"/>
    <x v="11"/>
    <n v="25000"/>
    <x v="0"/>
    <n v="0"/>
    <x v="0"/>
    <x v="1"/>
    <x v="0"/>
    <s v="Maruti Suzuki Vitara Brezza 1.5 LXI, 2021, Petrol"/>
    <x v="86"/>
    <x v="86"/>
    <n v="4"/>
  </r>
  <r>
    <x v="0"/>
    <s v="Virtus"/>
    <n v="2023"/>
    <x v="12"/>
    <n v="20000"/>
    <x v="1"/>
    <n v="1"/>
    <x v="1"/>
    <x v="1"/>
    <x v="0"/>
    <s v="Volkswagen Virtus 2023 Petrol 20000 Km Driven"/>
    <x v="324"/>
    <x v="324"/>
    <n v="2"/>
  </r>
  <r>
    <x v="2"/>
    <s v="3 Series GT"/>
    <n v="2014"/>
    <x v="3"/>
    <n v="89000"/>
    <x v="1"/>
    <n v="1"/>
    <x v="0"/>
    <x v="0"/>
    <x v="0"/>
    <s v="BMW 3 Series GT 2014 Diesel Well Maintained"/>
    <x v="128"/>
    <x v="128"/>
    <n v="11"/>
  </r>
  <r>
    <x v="5"/>
    <s v="Elantra"/>
    <n v="2014"/>
    <x v="3"/>
    <n v="82000"/>
    <x v="1"/>
    <n v="1"/>
    <x v="1"/>
    <x v="2"/>
    <x v="0"/>
    <s v="Hyundai Elantra 1.6 SX Option AT, 2014, CNG &amp; Hybrids"/>
    <x v="22"/>
    <x v="22"/>
    <n v="11"/>
  </r>
  <r>
    <x v="5"/>
    <s v="Xcent"/>
    <n v="2016"/>
    <x v="8"/>
    <n v="80000"/>
    <x v="1"/>
    <n v="1"/>
    <x v="1"/>
    <x v="1"/>
    <x v="0"/>
    <s v="Hyundai Xcent [2017-2020] 1.2 SX AT (O), 2016, Petrol"/>
    <x v="117"/>
    <x v="117"/>
    <n v="9"/>
  </r>
  <r>
    <x v="1"/>
    <s v="Ertiga"/>
    <n v="2015"/>
    <x v="9"/>
    <n v="83500"/>
    <x v="0"/>
    <n v="0"/>
    <x v="0"/>
    <x v="2"/>
    <x v="0"/>
    <s v="Maruti Suzuki Ertiga VXI CNG, 2015, CNG &amp; Hybrids"/>
    <x v="100"/>
    <x v="100"/>
    <n v="10"/>
  </r>
  <r>
    <x v="1"/>
    <s v="Celerio"/>
    <n v="2020"/>
    <x v="4"/>
    <n v="62000"/>
    <x v="0"/>
    <n v="0"/>
    <x v="0"/>
    <x v="1"/>
    <x v="0"/>
    <s v="Maruti Suzuki Celerio ZXI Optional MT, 2020, Petrol"/>
    <x v="129"/>
    <x v="129"/>
    <n v="5"/>
  </r>
  <r>
    <x v="14"/>
    <s v="Rapid"/>
    <n v="2015"/>
    <x v="9"/>
    <n v="82000"/>
    <x v="1"/>
    <n v="1"/>
    <x v="0"/>
    <x v="0"/>
    <x v="0"/>
    <s v="Skoda Rapid 2013-2016 1.5 TDI AT Elegance Black Package, 2015, Diese.."/>
    <x v="93"/>
    <x v="93"/>
    <n v="10"/>
  </r>
  <r>
    <x v="5"/>
    <s v="Verna"/>
    <n v="2017"/>
    <x v="1"/>
    <n v="68000"/>
    <x v="0"/>
    <n v="0"/>
    <x v="1"/>
    <x v="0"/>
    <x v="0"/>
    <s v="Hyundai Verna 1.6 EX CRDi, 2017, Diesel"/>
    <x v="81"/>
    <x v="81"/>
    <n v="8"/>
  </r>
  <r>
    <x v="5"/>
    <s v="Accent"/>
    <n v="2011"/>
    <x v="10"/>
    <n v="95000"/>
    <x v="0"/>
    <n v="0"/>
    <x v="1"/>
    <x v="2"/>
    <x v="0"/>
    <s v="Hyundai Accent 2011"/>
    <x v="43"/>
    <x v="43"/>
    <n v="14"/>
  </r>
  <r>
    <x v="11"/>
    <s v="Quanto"/>
    <n v="2013"/>
    <x v="14"/>
    <n v="50308"/>
    <x v="0"/>
    <n v="0"/>
    <x v="0"/>
    <x v="0"/>
    <x v="0"/>
    <s v="Mahindra Quanto C8, 2013, Diesel"/>
    <x v="15"/>
    <x v="15"/>
    <n v="12"/>
  </r>
  <r>
    <x v="7"/>
    <s v="Amaze"/>
    <n v="2019"/>
    <x v="2"/>
    <n v="57791"/>
    <x v="0"/>
    <n v="0"/>
    <x v="0"/>
    <x v="0"/>
    <x v="0"/>
    <s v="Honda Amaze V Diesel, 2019, Diesel"/>
    <x v="422"/>
    <x v="422"/>
    <n v="6"/>
  </r>
  <r>
    <x v="7"/>
    <s v="WRV"/>
    <n v="2018"/>
    <x v="5"/>
    <n v="58960"/>
    <x v="0"/>
    <n v="0"/>
    <x v="0"/>
    <x v="0"/>
    <x v="0"/>
    <s v="Honda WR-V 1.5 VX Exclusive Edition i-DTEC, 2018, Diesel"/>
    <x v="81"/>
    <x v="81"/>
    <n v="7"/>
  </r>
  <r>
    <x v="20"/>
    <s v="Compass"/>
    <n v="2017"/>
    <x v="1"/>
    <n v="74500"/>
    <x v="0"/>
    <n v="0"/>
    <x v="0"/>
    <x v="0"/>
    <x v="0"/>
    <s v="Jeep Compass 2.0 Limited Option, 2017, Diesel"/>
    <x v="62"/>
    <x v="62"/>
    <n v="8"/>
  </r>
  <r>
    <x v="0"/>
    <s v="Polo"/>
    <n v="2021"/>
    <x v="11"/>
    <n v="43000"/>
    <x v="1"/>
    <n v="1"/>
    <x v="1"/>
    <x v="1"/>
    <x v="0"/>
    <s v="Volkswagen Polo GT TSI, 2021, Petrol"/>
    <x v="212"/>
    <x v="212"/>
    <n v="4"/>
  </r>
  <r>
    <x v="1"/>
    <s v="Eeco"/>
    <n v="2019"/>
    <x v="2"/>
    <n v="62000"/>
    <x v="0"/>
    <n v="0"/>
    <x v="0"/>
    <x v="2"/>
    <x v="0"/>
    <s v="Maruti Suzuki Eeco 2019 CNG &amp; Petrol Well Maintained"/>
    <x v="744"/>
    <x v="744"/>
    <n v="6"/>
  </r>
  <r>
    <x v="1"/>
    <s v="Alto"/>
    <n v="2011"/>
    <x v="10"/>
    <n v="96000"/>
    <x v="0"/>
    <n v="0"/>
    <x v="1"/>
    <x v="1"/>
    <x v="0"/>
    <s v="Maruti Suzuki Alto 2011 Petrol 96000 Km Driven"/>
    <x v="236"/>
    <x v="236"/>
    <n v="14"/>
  </r>
  <r>
    <x v="5"/>
    <s v="New Santro"/>
    <n v="2019"/>
    <x v="2"/>
    <n v="71000"/>
    <x v="0"/>
    <n v="0"/>
    <x v="0"/>
    <x v="2"/>
    <x v="0"/>
    <s v="Hyundai New Santro 1.1 Sportz MT CNG, 2019, CNG &amp; Hybrids"/>
    <x v="72"/>
    <x v="72"/>
    <n v="6"/>
  </r>
  <r>
    <x v="1"/>
    <s v="Eeco"/>
    <n v="2023"/>
    <x v="12"/>
    <n v="11293"/>
    <x v="0"/>
    <n v="0"/>
    <x v="0"/>
    <x v="1"/>
    <x v="0"/>
    <s v="Maruti Suzuki Eeco 1.2 5 STR WITH A/C+HTR, 2023, Petrol"/>
    <x v="52"/>
    <x v="52"/>
    <n v="2"/>
  </r>
  <r>
    <x v="5"/>
    <s v="i10"/>
    <n v="2011"/>
    <x v="10"/>
    <n v="40000"/>
    <x v="1"/>
    <n v="1"/>
    <x v="1"/>
    <x v="1"/>
    <x v="0"/>
    <s v="Hyundai i10 Sportz, 2011, Petrol"/>
    <x v="211"/>
    <x v="211"/>
    <n v="14"/>
  </r>
  <r>
    <x v="4"/>
    <s v="Fortuner"/>
    <n v="2014"/>
    <x v="3"/>
    <n v="127000"/>
    <x v="0"/>
    <n v="0"/>
    <x v="1"/>
    <x v="0"/>
    <x v="0"/>
    <s v="Toyota Fortuner 2011-2016 4x2 MT TRD Sportivo, 2014, Diesel"/>
    <x v="745"/>
    <x v="745"/>
    <n v="11"/>
  </r>
  <r>
    <x v="17"/>
    <s v="S60"/>
    <n v="2012"/>
    <x v="6"/>
    <n v="45500"/>
    <x v="1"/>
    <n v="1"/>
    <x v="1"/>
    <x v="0"/>
    <x v="0"/>
    <s v="Volvo S60 Kinetic D3, 2012, Diesel"/>
    <x v="13"/>
    <x v="13"/>
    <n v="13"/>
  </r>
  <r>
    <x v="11"/>
    <s v="XUV500"/>
    <n v="2016"/>
    <x v="8"/>
    <n v="118000"/>
    <x v="0"/>
    <n v="0"/>
    <x v="0"/>
    <x v="0"/>
    <x v="0"/>
    <s v="Mahindra XUV500 2.2 W10, 2016, Diesel"/>
    <x v="100"/>
    <x v="100"/>
    <n v="9"/>
  </r>
  <r>
    <x v="12"/>
    <s v="E-Class"/>
    <n v="2011"/>
    <x v="10"/>
    <n v="75000"/>
    <x v="1"/>
    <n v="1"/>
    <x v="1"/>
    <x v="0"/>
    <x v="0"/>
    <s v="Mercedes-Benz E-Class E350 CDI Avantgarde, 2011, Diesel"/>
    <x v="438"/>
    <x v="438"/>
    <n v="14"/>
  </r>
  <r>
    <x v="7"/>
    <s v="Jazz"/>
    <n v="2017"/>
    <x v="1"/>
    <n v="63000"/>
    <x v="1"/>
    <n v="1"/>
    <x v="0"/>
    <x v="1"/>
    <x v="0"/>
    <s v="Honda Jazz V CVT, 2017, Petrol"/>
    <x v="227"/>
    <x v="227"/>
    <n v="8"/>
  </r>
  <r>
    <x v="5"/>
    <s v="Creta Facelift"/>
    <n v="2021"/>
    <x v="11"/>
    <n v="39000"/>
    <x v="0"/>
    <n v="0"/>
    <x v="0"/>
    <x v="0"/>
    <x v="0"/>
    <s v="CRETA EX DIESEL 2021"/>
    <x v="70"/>
    <x v="70"/>
    <n v="4"/>
  </r>
  <r>
    <x v="1"/>
    <s v="Celerio"/>
    <n v="2017"/>
    <x v="1"/>
    <n v="65000"/>
    <x v="0"/>
    <n v="0"/>
    <x v="1"/>
    <x v="1"/>
    <x v="0"/>
    <s v="Maruti Suzuki Celerio 1.0 VXI AMT, 2017, Petrol"/>
    <x v="84"/>
    <x v="84"/>
    <n v="8"/>
  </r>
  <r>
    <x v="11"/>
    <s v="XUV500"/>
    <n v="2012"/>
    <x v="6"/>
    <n v="115000"/>
    <x v="0"/>
    <n v="0"/>
    <x v="1"/>
    <x v="0"/>
    <x v="0"/>
    <s v="Mahindra XUV500 2011-2015 W8 2WD, 2012, Diesel"/>
    <x v="51"/>
    <x v="51"/>
    <n v="13"/>
  </r>
  <r>
    <x v="5"/>
    <s v="Creta"/>
    <n v="2021"/>
    <x v="11"/>
    <n v="27531"/>
    <x v="0"/>
    <n v="0"/>
    <x v="0"/>
    <x v="1"/>
    <x v="0"/>
    <s v="Hyundai Creta SX(O) AT, 2021, Petrol"/>
    <x v="97"/>
    <x v="97"/>
    <n v="4"/>
  </r>
  <r>
    <x v="1"/>
    <s v="Swift-Dzire"/>
    <n v="2022"/>
    <x v="13"/>
    <n v="105000"/>
    <x v="0"/>
    <n v="0"/>
    <x v="0"/>
    <x v="2"/>
    <x v="0"/>
    <s v="Swift dzire zxi cng"/>
    <x v="234"/>
    <x v="234"/>
    <n v="3"/>
  </r>
  <r>
    <x v="5"/>
    <s v="Grand i10"/>
    <n v="2015"/>
    <x v="9"/>
    <n v="68000"/>
    <x v="0"/>
    <n v="0"/>
    <x v="1"/>
    <x v="2"/>
    <x v="1"/>
    <s v="Hyundai Grand i10 2013-2016 Sportz, 2015, CNG &amp; Hybrids"/>
    <x v="84"/>
    <x v="84"/>
    <n v="10"/>
  </r>
  <r>
    <x v="1"/>
    <s v="Ciaz"/>
    <n v="2015"/>
    <x v="9"/>
    <n v="61000"/>
    <x v="1"/>
    <n v="1"/>
    <x v="1"/>
    <x v="2"/>
    <x v="0"/>
    <s v="Maruti Suzuki Ciaz 2014-2017 AT VXi Plus, 2015, CNG &amp; Hybrids"/>
    <x v="217"/>
    <x v="217"/>
    <n v="10"/>
  </r>
  <r>
    <x v="7"/>
    <s v="Amaze"/>
    <n v="2019"/>
    <x v="2"/>
    <n v="37100"/>
    <x v="1"/>
    <n v="1"/>
    <x v="1"/>
    <x v="2"/>
    <x v="0"/>
    <s v="Honda Amaze automatic CNG"/>
    <x v="169"/>
    <x v="169"/>
    <n v="6"/>
  </r>
  <r>
    <x v="1"/>
    <s v="Ignis"/>
    <n v="2019"/>
    <x v="2"/>
    <n v="31000"/>
    <x v="0"/>
    <n v="0"/>
    <x v="0"/>
    <x v="1"/>
    <x v="0"/>
    <s v="Maruti Suzuki Ignis 1.3 AMT Alpha, 2019, Petrol"/>
    <x v="33"/>
    <x v="33"/>
    <n v="6"/>
  </r>
  <r>
    <x v="4"/>
    <s v="Corolla Altis"/>
    <n v="2015"/>
    <x v="9"/>
    <n v="100000"/>
    <x v="0"/>
    <n v="0"/>
    <x v="1"/>
    <x v="0"/>
    <x v="0"/>
    <s v="Well condition car ,"/>
    <x v="53"/>
    <x v="53"/>
    <n v="10"/>
  </r>
  <r>
    <x v="23"/>
    <s v="Outlander"/>
    <n v="2010"/>
    <x v="0"/>
    <n v="80000"/>
    <x v="1"/>
    <n v="1"/>
    <x v="1"/>
    <x v="1"/>
    <x v="0"/>
    <s v="Mitsubishi Outlander 2.4 MIVEC, 2010, Petrol"/>
    <x v="99"/>
    <x v="99"/>
    <n v="15"/>
  </r>
  <r>
    <x v="5"/>
    <s v="Santro Xing"/>
    <n v="2009"/>
    <x v="16"/>
    <n v="90000"/>
    <x v="0"/>
    <n v="0"/>
    <x v="1"/>
    <x v="1"/>
    <x v="0"/>
    <s v="Hyundai Santro Xing 2009 Petrol 90000 Km Driven"/>
    <x v="110"/>
    <x v="110"/>
    <n v="16"/>
  </r>
  <r>
    <x v="11"/>
    <s v="Thar"/>
    <n v="2021"/>
    <x v="11"/>
    <n v="65000"/>
    <x v="1"/>
    <n v="1"/>
    <x v="1"/>
    <x v="0"/>
    <x v="0"/>
    <s v="Mahindra Thar LX Convertible Top Diesel AT 4WD, 2021, Diesel"/>
    <x v="746"/>
    <x v="746"/>
    <n v="4"/>
  </r>
  <r>
    <x v="1"/>
    <s v="Ertiga"/>
    <n v="2017"/>
    <x v="1"/>
    <n v="68558"/>
    <x v="0"/>
    <n v="0"/>
    <x v="0"/>
    <x v="2"/>
    <x v="1"/>
    <s v="Maruti Suzuki Ertiga VXI SHVS, 2017, CNG &amp; Hybrids"/>
    <x v="27"/>
    <x v="27"/>
    <n v="8"/>
  </r>
  <r>
    <x v="26"/>
    <s v="GO"/>
    <n v="2020"/>
    <x v="4"/>
    <n v="54000"/>
    <x v="0"/>
    <n v="0"/>
    <x v="1"/>
    <x v="2"/>
    <x v="0"/>
    <s v="Datsun GO 2020 CNG &amp; Hybrids 54000 Km Driven"/>
    <x v="350"/>
    <x v="350"/>
    <n v="5"/>
  </r>
  <r>
    <x v="1"/>
    <s v="Eeco"/>
    <n v="2018"/>
    <x v="5"/>
    <n v="98130"/>
    <x v="1"/>
    <n v="1"/>
    <x v="1"/>
    <x v="2"/>
    <x v="0"/>
    <s v="Maruti Suzuki Eeco 2018"/>
    <x v="72"/>
    <x v="72"/>
    <n v="7"/>
  </r>
  <r>
    <x v="1"/>
    <s v="Alto-800"/>
    <n v="2006"/>
    <x v="19"/>
    <n v="85000"/>
    <x v="0"/>
    <n v="0"/>
    <x v="1"/>
    <x v="1"/>
    <x v="0"/>
    <s v="Orignal condition"/>
    <x v="358"/>
    <x v="358"/>
    <n v="19"/>
  </r>
  <r>
    <x v="1"/>
    <s v="Alto-800"/>
    <n v="2013"/>
    <x v="14"/>
    <n v="35000"/>
    <x v="0"/>
    <n v="0"/>
    <x v="1"/>
    <x v="1"/>
    <x v="0"/>
    <s v="Maruti Suzuki Alto 800 2012-2016 LXI, 2013, Petrol"/>
    <x v="201"/>
    <x v="201"/>
    <n v="12"/>
  </r>
  <r>
    <x v="5"/>
    <s v="Eon"/>
    <n v="2014"/>
    <x v="3"/>
    <n v="54000"/>
    <x v="0"/>
    <n v="0"/>
    <x v="1"/>
    <x v="1"/>
    <x v="0"/>
    <s v="Good  condition"/>
    <x v="219"/>
    <x v="219"/>
    <n v="11"/>
  </r>
  <r>
    <x v="1"/>
    <s v="Stingray"/>
    <n v="2014"/>
    <x v="3"/>
    <n v="65000"/>
    <x v="1"/>
    <n v="1"/>
    <x v="1"/>
    <x v="2"/>
    <x v="0"/>
    <s v="Maruti Suzuki Stingray 2014"/>
    <x v="9"/>
    <x v="9"/>
    <n v="11"/>
  </r>
  <r>
    <x v="13"/>
    <s v="Safari"/>
    <n v="2022"/>
    <x v="13"/>
    <n v="46000"/>
    <x v="1"/>
    <n v="1"/>
    <x v="0"/>
    <x v="0"/>
    <x v="0"/>
    <s v="Tata Safari 2.0 Kryotec XTA Plus, 2022, Diesel"/>
    <x v="747"/>
    <x v="747"/>
    <n v="3"/>
  </r>
  <r>
    <x v="1"/>
    <s v="Swift"/>
    <n v="2010"/>
    <x v="0"/>
    <n v="90000"/>
    <x v="0"/>
    <n v="0"/>
    <x v="1"/>
    <x v="2"/>
    <x v="0"/>
    <s v="Maruti Suzuki Swift 2010 CNG &amp; Hybrids 90000 Km Driven"/>
    <x v="85"/>
    <x v="85"/>
    <n v="15"/>
  </r>
  <r>
    <x v="4"/>
    <s v="Camry"/>
    <n v="2015"/>
    <x v="9"/>
    <n v="53350"/>
    <x v="1"/>
    <n v="1"/>
    <x v="1"/>
    <x v="1"/>
    <x v="0"/>
    <s v="Toyota Camry Hybrid, 2015, Petrol"/>
    <x v="446"/>
    <x v="446"/>
    <n v="10"/>
  </r>
  <r>
    <x v="1"/>
    <s v="Swift"/>
    <n v="2017"/>
    <x v="1"/>
    <n v="69053"/>
    <x v="0"/>
    <n v="0"/>
    <x v="1"/>
    <x v="1"/>
    <x v="0"/>
    <s v="Maruti Suzuki Swift 2017 Petrol Well Maintained"/>
    <x v="75"/>
    <x v="75"/>
    <n v="8"/>
  </r>
  <r>
    <x v="13"/>
    <s v="Bolt"/>
    <n v="2016"/>
    <x v="8"/>
    <n v="140990"/>
    <x v="1"/>
    <n v="1"/>
    <x v="1"/>
    <x v="0"/>
    <x v="0"/>
    <s v="Tata Bolt 2016"/>
    <x v="179"/>
    <x v="179"/>
    <n v="9"/>
  </r>
  <r>
    <x v="5"/>
    <s v="Creta"/>
    <n v="2020"/>
    <x v="4"/>
    <n v="67000"/>
    <x v="0"/>
    <n v="0"/>
    <x v="0"/>
    <x v="0"/>
    <x v="0"/>
    <s v="Hyundai Creta 1.4 CRDi S Plus, 2020, Diesel"/>
    <x v="234"/>
    <x v="234"/>
    <n v="5"/>
  </r>
  <r>
    <x v="13"/>
    <s v="Tiago"/>
    <n v="2020"/>
    <x v="4"/>
    <n v="5589"/>
    <x v="1"/>
    <n v="1"/>
    <x v="0"/>
    <x v="1"/>
    <x v="0"/>
    <s v="Tata Tiago 1.2 Revotron XZA, 2020, Petrol"/>
    <x v="100"/>
    <x v="100"/>
    <n v="5"/>
  </r>
  <r>
    <x v="0"/>
    <s v="Jetta"/>
    <n v="2012"/>
    <x v="6"/>
    <n v="85000"/>
    <x v="1"/>
    <n v="1"/>
    <x v="0"/>
    <x v="0"/>
    <x v="0"/>
    <s v="Volkswagen Jetta 2012 85000 Km Driven"/>
    <x v="33"/>
    <x v="33"/>
    <n v="13"/>
  </r>
  <r>
    <x v="3"/>
    <s v="Fiesta"/>
    <n v="2012"/>
    <x v="6"/>
    <n v="83000"/>
    <x v="1"/>
    <n v="1"/>
    <x v="1"/>
    <x v="1"/>
    <x v="0"/>
    <s v="Ford Fiesta Petrol Titanium, 2012, Petrol"/>
    <x v="273"/>
    <x v="273"/>
    <n v="13"/>
  </r>
  <r>
    <x v="1"/>
    <s v="Omni"/>
    <n v="2014"/>
    <x v="3"/>
    <n v="150000"/>
    <x v="1"/>
    <n v="1"/>
    <x v="0"/>
    <x v="2"/>
    <x v="0"/>
    <s v="Maruti Suzuki Omni 2014 CNG &amp; Hybrids 150000 Km Driven"/>
    <x v="402"/>
    <x v="402"/>
    <n v="11"/>
  </r>
  <r>
    <x v="21"/>
    <s v="Sunny"/>
    <n v="2012"/>
    <x v="6"/>
    <n v="68000"/>
    <x v="0"/>
    <n v="0"/>
    <x v="1"/>
    <x v="1"/>
    <x v="0"/>
    <s v="Nissan Sunny XL Petrol, 2012, Petrol"/>
    <x v="37"/>
    <x v="37"/>
    <n v="13"/>
  </r>
  <r>
    <x v="6"/>
    <s v="Sonet"/>
    <n v="2020"/>
    <x v="4"/>
    <n v="79000"/>
    <x v="1"/>
    <n v="1"/>
    <x v="0"/>
    <x v="0"/>
    <x v="0"/>
    <s v="Kia Sonet GTX Plus AT D, 2020, Diesel"/>
    <x v="250"/>
    <x v="250"/>
    <n v="5"/>
  </r>
  <r>
    <x v="5"/>
    <s v="Xcent"/>
    <n v="2014"/>
    <x v="3"/>
    <n v="89084"/>
    <x v="0"/>
    <n v="0"/>
    <x v="0"/>
    <x v="1"/>
    <x v="0"/>
    <s v="Hyundai Xcent 2014-2016 1.2 Kappa S, 2014, Petrol"/>
    <x v="378"/>
    <x v="378"/>
    <n v="11"/>
  </r>
  <r>
    <x v="5"/>
    <s v="Grand i10"/>
    <n v="2016"/>
    <x v="8"/>
    <n v="90000"/>
    <x v="0"/>
    <n v="0"/>
    <x v="0"/>
    <x v="2"/>
    <x v="0"/>
    <s v="Hyundai Grand i10 1.2 Kappa Sportz Option, 2016, CNG &amp; Hybrids"/>
    <x v="6"/>
    <x v="6"/>
    <n v="9"/>
  </r>
  <r>
    <x v="7"/>
    <s v="Amaze"/>
    <n v="2015"/>
    <x v="9"/>
    <n v="75000"/>
    <x v="0"/>
    <n v="0"/>
    <x v="1"/>
    <x v="0"/>
    <x v="2"/>
    <s v="Honda Amaze 1.5 SMT I DTEC, 2015, Diesel"/>
    <x v="84"/>
    <x v="84"/>
    <n v="10"/>
  </r>
  <r>
    <x v="11"/>
    <s v="XUV 300"/>
    <n v="2020"/>
    <x v="4"/>
    <n v="48155"/>
    <x v="0"/>
    <n v="0"/>
    <x v="0"/>
    <x v="0"/>
    <x v="0"/>
    <s v="Mahindra XUV300 W8 Option Diesel, 2020, Diesel"/>
    <x v="87"/>
    <x v="87"/>
    <n v="5"/>
  </r>
  <r>
    <x v="1"/>
    <s v="Ignis"/>
    <n v="2018"/>
    <x v="5"/>
    <n v="44500"/>
    <x v="1"/>
    <n v="1"/>
    <x v="1"/>
    <x v="1"/>
    <x v="0"/>
    <s v="Maruti Suzuki Ignis alpha dual tone amt 2018 Petrol 44500 Km Driven"/>
    <x v="22"/>
    <x v="22"/>
    <n v="7"/>
  </r>
  <r>
    <x v="5"/>
    <s v="Xcent Prime"/>
    <n v="2016"/>
    <x v="8"/>
    <n v="20"/>
    <x v="0"/>
    <n v="0"/>
    <x v="0"/>
    <x v="2"/>
    <x v="0"/>
    <s v="Me apni gadi selling kr rha hu"/>
    <x v="74"/>
    <x v="74"/>
    <n v="9"/>
  </r>
  <r>
    <x v="3"/>
    <s v="Figo"/>
    <n v="2017"/>
    <x v="1"/>
    <n v="121600"/>
    <x v="0"/>
    <n v="0"/>
    <x v="1"/>
    <x v="0"/>
    <x v="0"/>
    <s v="Ford Figo 2017"/>
    <x v="383"/>
    <x v="383"/>
    <n v="8"/>
  </r>
  <r>
    <x v="5"/>
    <s v="i10"/>
    <n v="2011"/>
    <x v="10"/>
    <n v="82000"/>
    <x v="0"/>
    <n v="0"/>
    <x v="1"/>
    <x v="2"/>
    <x v="0"/>
    <s v="Hyundai i10 1.1L iRDE ERA Special Edition, 2011, CNG &amp; Hybrids"/>
    <x v="236"/>
    <x v="236"/>
    <n v="14"/>
  </r>
  <r>
    <x v="11"/>
    <s v="XUV500"/>
    <n v="2017"/>
    <x v="1"/>
    <n v="119000"/>
    <x v="0"/>
    <n v="0"/>
    <x v="1"/>
    <x v="0"/>
    <x v="0"/>
    <s v="Mahindra XUV500, 2017, Diesel"/>
    <x v="167"/>
    <x v="167"/>
    <n v="8"/>
  </r>
  <r>
    <x v="5"/>
    <s v="Aura"/>
    <n v="2024"/>
    <x v="17"/>
    <n v="1234"/>
    <x v="0"/>
    <n v="0"/>
    <x v="0"/>
    <x v="2"/>
    <x v="0"/>
    <s v="Hyundai Aura 1.2 S CNG, 2024, CNG &amp; Hybrids"/>
    <x v="327"/>
    <x v="327"/>
    <n v="1"/>
  </r>
  <r>
    <x v="1"/>
    <s v="Ritz"/>
    <n v="2012"/>
    <x v="6"/>
    <n v="125000"/>
    <x v="0"/>
    <n v="0"/>
    <x v="0"/>
    <x v="0"/>
    <x v="0"/>
    <s v="Maruti Suzuki Ritz 2012 Diesel 125000 Km Driven"/>
    <x v="104"/>
    <x v="104"/>
    <n v="13"/>
  </r>
  <r>
    <x v="4"/>
    <s v="Corolla Altis"/>
    <n v="2015"/>
    <x v="9"/>
    <n v="68000"/>
    <x v="1"/>
    <n v="1"/>
    <x v="1"/>
    <x v="2"/>
    <x v="0"/>
    <s v="Toyota Corolla Altis 2013-2017 VL AT, 2015, CNG &amp; Hybrids"/>
    <x v="188"/>
    <x v="188"/>
    <n v="10"/>
  </r>
  <r>
    <x v="4"/>
    <s v="Corolla Altis"/>
    <n v="2016"/>
    <x v="8"/>
    <n v="67000"/>
    <x v="1"/>
    <n v="1"/>
    <x v="1"/>
    <x v="1"/>
    <x v="0"/>
    <s v="Toyota Corolla Altis 2013-2017 VL AT, 2016, Petrol"/>
    <x v="90"/>
    <x v="90"/>
    <n v="9"/>
  </r>
  <r>
    <x v="7"/>
    <s v="Brio"/>
    <n v="2015"/>
    <x v="9"/>
    <n v="55000"/>
    <x v="1"/>
    <n v="1"/>
    <x v="1"/>
    <x v="2"/>
    <x v="0"/>
    <s v="Honda Brio 2015 CNG &amp; Petrol, well maintained"/>
    <x v="39"/>
    <x v="39"/>
    <n v="10"/>
  </r>
  <r>
    <x v="12"/>
    <s v="E-Class"/>
    <n v="2014"/>
    <x v="3"/>
    <n v="51000"/>
    <x v="1"/>
    <n v="1"/>
    <x v="1"/>
    <x v="0"/>
    <x v="0"/>
    <s v="Mercedes-Benz E-Class E350 CDI Avantgarde, 2014, Diesel"/>
    <x v="159"/>
    <x v="159"/>
    <n v="11"/>
  </r>
  <r>
    <x v="0"/>
    <s v="Vento"/>
    <n v="2013"/>
    <x v="14"/>
    <n v="67000"/>
    <x v="0"/>
    <n v="0"/>
    <x v="1"/>
    <x v="0"/>
    <x v="0"/>
    <s v="Volkswagen Vento 1.5 TDI Highline Plus, 2013, Diesel"/>
    <x v="51"/>
    <x v="51"/>
    <n v="12"/>
  </r>
  <r>
    <x v="1"/>
    <s v="Eeco"/>
    <n v="2022"/>
    <x v="13"/>
    <n v="85000"/>
    <x v="0"/>
    <n v="0"/>
    <x v="0"/>
    <x v="2"/>
    <x v="0"/>
    <s v="Maruti Suzuki Eeco 5 STR WITH HTR CNG, 2022, CNG &amp; Hybrids"/>
    <x v="289"/>
    <x v="289"/>
    <n v="3"/>
  </r>
  <r>
    <x v="7"/>
    <s v="Amaze"/>
    <n v="2022"/>
    <x v="13"/>
    <n v="26500"/>
    <x v="1"/>
    <n v="1"/>
    <x v="0"/>
    <x v="2"/>
    <x v="0"/>
    <s v="Honda Amaze 2022 VX CVT CNG AUTOMATIC ONLY 26500 KM"/>
    <x v="234"/>
    <x v="234"/>
    <n v="3"/>
  </r>
  <r>
    <x v="14"/>
    <s v="Rapid"/>
    <n v="2012"/>
    <x v="6"/>
    <n v="137000"/>
    <x v="1"/>
    <n v="1"/>
    <x v="1"/>
    <x v="2"/>
    <x v="0"/>
    <s v="Skoda Rapid 2012 CNG &amp; Hybrids Well Maintained"/>
    <x v="76"/>
    <x v="76"/>
    <n v="13"/>
  </r>
  <r>
    <x v="1"/>
    <s v="Swift"/>
    <n v="2010"/>
    <x v="0"/>
    <n v="42583"/>
    <x v="0"/>
    <n v="0"/>
    <x v="1"/>
    <x v="0"/>
    <x v="0"/>
    <s v="Maruti Suzuki Swift 2010 Diesel 42583 Km Driven well maintained"/>
    <x v="39"/>
    <x v="39"/>
    <n v="15"/>
  </r>
  <r>
    <x v="7"/>
    <s v="Civic"/>
    <n v="2010"/>
    <x v="0"/>
    <n v="85000"/>
    <x v="1"/>
    <n v="1"/>
    <x v="1"/>
    <x v="2"/>
    <x v="0"/>
    <s v="Honda Civic 2010 CNG &amp; Hybrids 85000 Km Driven"/>
    <x v="197"/>
    <x v="197"/>
    <n v="15"/>
  </r>
  <r>
    <x v="9"/>
    <s v="Duster"/>
    <n v="2019"/>
    <x v="2"/>
    <n v="71000"/>
    <x v="1"/>
    <n v="1"/>
    <x v="0"/>
    <x v="0"/>
    <x v="0"/>
    <s v="Renault Duster 110PS Diesel RxS AMT, 2019, Diesel"/>
    <x v="154"/>
    <x v="154"/>
    <n v="6"/>
  </r>
  <r>
    <x v="1"/>
    <s v="Alto"/>
    <n v="2010"/>
    <x v="0"/>
    <n v="141000"/>
    <x v="1"/>
    <n v="1"/>
    <x v="1"/>
    <x v="1"/>
    <x v="0"/>
    <s v="Maruti Suzuki Alto 2010 Petrol 141000 Km Driven"/>
    <x v="748"/>
    <x v="748"/>
    <n v="15"/>
  </r>
  <r>
    <x v="1"/>
    <s v="Ertiga"/>
    <n v="2022"/>
    <x v="13"/>
    <n v="90000"/>
    <x v="1"/>
    <n v="1"/>
    <x v="0"/>
    <x v="2"/>
    <x v="1"/>
    <s v="Maruti Suzuki Ertiga 2022 CNG &amp; Hybrids 90000 Km Driven"/>
    <x v="167"/>
    <x v="167"/>
    <n v="3"/>
  </r>
  <r>
    <x v="1"/>
    <s v="Swift"/>
    <n v="2016"/>
    <x v="8"/>
    <n v="78000"/>
    <x v="0"/>
    <n v="0"/>
    <x v="1"/>
    <x v="0"/>
    <x v="0"/>
    <s v="Maruti Suzuki Swift VDI, 2016, Diesel"/>
    <x v="122"/>
    <x v="122"/>
    <n v="9"/>
  </r>
  <r>
    <x v="13"/>
    <s v="Tiago"/>
    <n v="2022"/>
    <x v="13"/>
    <n v="17200"/>
    <x v="0"/>
    <n v="0"/>
    <x v="0"/>
    <x v="1"/>
    <x v="0"/>
    <s v="Tata Tiago 2022"/>
    <x v="147"/>
    <x v="147"/>
    <n v="3"/>
  </r>
  <r>
    <x v="1"/>
    <s v="Celerio"/>
    <n v="2017"/>
    <x v="1"/>
    <n v="78000"/>
    <x v="1"/>
    <n v="1"/>
    <x v="0"/>
    <x v="1"/>
    <x v="0"/>
    <s v="Maruti Suzuki Celerio 2014-2017 ZXI Optional, 2017, Petrol"/>
    <x v="51"/>
    <x v="51"/>
    <n v="8"/>
  </r>
  <r>
    <x v="1"/>
    <s v="Swift"/>
    <n v="2006"/>
    <x v="19"/>
    <n v="66711"/>
    <x v="0"/>
    <n v="0"/>
    <x v="1"/>
    <x v="1"/>
    <x v="0"/>
    <s v="Maruti Suzuki Swift 2006 Petrol 66711 Km Driven"/>
    <x v="166"/>
    <x v="166"/>
    <n v="19"/>
  </r>
  <r>
    <x v="5"/>
    <s v="Santro Xing"/>
    <n v="2011"/>
    <x v="10"/>
    <n v="73000"/>
    <x v="0"/>
    <n v="0"/>
    <x v="1"/>
    <x v="2"/>
    <x v="0"/>
    <s v="Hyundai Santro Xing 2011"/>
    <x v="67"/>
    <x v="67"/>
    <n v="14"/>
  </r>
  <r>
    <x v="21"/>
    <s v="Teana"/>
    <n v="2010"/>
    <x v="0"/>
    <n v="69500"/>
    <x v="1"/>
    <n v="1"/>
    <x v="1"/>
    <x v="1"/>
    <x v="0"/>
    <s v="Well Maintained Nissan Teana, 2010, Petrol, Pearl White with Sunroof!"/>
    <x v="5"/>
    <x v="5"/>
    <n v="15"/>
  </r>
  <r>
    <x v="7"/>
    <s v="Amaze"/>
    <n v="2018"/>
    <x v="5"/>
    <n v="62000"/>
    <x v="0"/>
    <n v="0"/>
    <x v="1"/>
    <x v="1"/>
    <x v="0"/>
    <s v="Honda Amaze, 2018, Petrol"/>
    <x v="309"/>
    <x v="309"/>
    <n v="7"/>
  </r>
  <r>
    <x v="0"/>
    <s v="Polo"/>
    <n v="2016"/>
    <x v="8"/>
    <n v="65000"/>
    <x v="1"/>
    <n v="1"/>
    <x v="1"/>
    <x v="0"/>
    <x v="0"/>
    <s v="Polo diesel top model"/>
    <x v="198"/>
    <x v="198"/>
    <n v="9"/>
  </r>
  <r>
    <x v="0"/>
    <s v="Vento"/>
    <n v="2017"/>
    <x v="1"/>
    <n v="63000"/>
    <x v="0"/>
    <n v="0"/>
    <x v="1"/>
    <x v="0"/>
    <x v="0"/>
    <s v="Volkswagen Vento 1.5 TDI Highline, 2017, Diesel"/>
    <x v="316"/>
    <x v="316"/>
    <n v="8"/>
  </r>
  <r>
    <x v="0"/>
    <s v="CrossPolo"/>
    <n v="2014"/>
    <x v="3"/>
    <n v="104000"/>
    <x v="0"/>
    <n v="0"/>
    <x v="1"/>
    <x v="0"/>
    <x v="0"/>
    <s v="Volkswagen CrossPolo 2013-2015 1.5 TDI, 2014, Diesel"/>
    <x v="240"/>
    <x v="240"/>
    <n v="11"/>
  </r>
  <r>
    <x v="1"/>
    <s v="Alto-800"/>
    <n v="2016"/>
    <x v="8"/>
    <n v="86000"/>
    <x v="0"/>
    <n v="0"/>
    <x v="0"/>
    <x v="2"/>
    <x v="0"/>
    <s v="Maruti Suzuki Alto 800 CNG LXI Optional, 2016, CNG &amp; Hybrids"/>
    <x v="617"/>
    <x v="617"/>
    <n v="9"/>
  </r>
  <r>
    <x v="14"/>
    <s v="Superb"/>
    <n v="2018"/>
    <x v="5"/>
    <n v="65000"/>
    <x v="1"/>
    <n v="1"/>
    <x v="0"/>
    <x v="1"/>
    <x v="0"/>
    <s v="Skoda Superb Style 1.8 TSI AT, 2018, Petrol"/>
    <x v="138"/>
    <x v="138"/>
    <n v="7"/>
  </r>
  <r>
    <x v="1"/>
    <s v="Wagon R"/>
    <n v="2022"/>
    <x v="13"/>
    <n v="9000"/>
    <x v="1"/>
    <n v="1"/>
    <x v="0"/>
    <x v="1"/>
    <x v="0"/>
    <s v="Maruti Suzuki Wagon R VXI AMT1.2, 2022, Petrol"/>
    <x v="53"/>
    <x v="53"/>
    <n v="3"/>
  </r>
  <r>
    <x v="0"/>
    <s v="VentoTest"/>
    <n v="2014"/>
    <x v="3"/>
    <n v="72900"/>
    <x v="1"/>
    <n v="1"/>
    <x v="1"/>
    <x v="0"/>
    <x v="0"/>
    <s v="Vento Diesel Automatic"/>
    <x v="502"/>
    <x v="502"/>
    <n v="11"/>
  </r>
  <r>
    <x v="1"/>
    <s v="Wagon-R-1-0"/>
    <n v="2014"/>
    <x v="3"/>
    <n v="75000"/>
    <x v="1"/>
    <n v="1"/>
    <x v="1"/>
    <x v="2"/>
    <x v="0"/>
    <s v="Maruti Suzuki Wagon R 1.0 2014 CNG &amp; Hybrids 75000 Km Driven"/>
    <x v="219"/>
    <x v="219"/>
    <n v="11"/>
  </r>
  <r>
    <x v="5"/>
    <s v="Accent"/>
    <n v="2012"/>
    <x v="6"/>
    <n v="78000"/>
    <x v="0"/>
    <n v="0"/>
    <x v="1"/>
    <x v="2"/>
    <x v="0"/>
    <s v="Hyundai Accent 1.5 GLE, 2012, CNG &amp; Hybrids"/>
    <x v="219"/>
    <x v="219"/>
    <n v="13"/>
  </r>
  <r>
    <x v="8"/>
    <s v="A6"/>
    <n v="2015"/>
    <x v="9"/>
    <n v="75000"/>
    <x v="1"/>
    <n v="1"/>
    <x v="1"/>
    <x v="0"/>
    <x v="0"/>
    <s v="Audi A6 2.0 TDI Premium Plus, 2015, Diesel"/>
    <x v="749"/>
    <x v="749"/>
    <n v="10"/>
  </r>
  <r>
    <x v="1"/>
    <s v="Wagon R"/>
    <n v="2021"/>
    <x v="11"/>
    <n v="42000"/>
    <x v="0"/>
    <n v="0"/>
    <x v="0"/>
    <x v="2"/>
    <x v="5"/>
    <s v="Maruti Suzuki Wagon R LXI CNG Optional, 2021, CNG &amp; Hybrids"/>
    <x v="228"/>
    <x v="228"/>
    <n v="4"/>
  </r>
  <r>
    <x v="1"/>
    <s v="Eeco"/>
    <n v="2015"/>
    <x v="9"/>
    <n v="73000"/>
    <x v="1"/>
    <n v="1"/>
    <x v="0"/>
    <x v="2"/>
    <x v="1"/>
    <s v="Maruti Suzuki Eeco 73000 Km Driven"/>
    <x v="211"/>
    <x v="211"/>
    <n v="10"/>
  </r>
  <r>
    <x v="9"/>
    <s v="KWID"/>
    <n v="2017"/>
    <x v="1"/>
    <n v="49600"/>
    <x v="0"/>
    <n v="0"/>
    <x v="1"/>
    <x v="1"/>
    <x v="0"/>
    <s v="Renault KWID 2017 Petrol 49600 Km Driven"/>
    <x v="750"/>
    <x v="750"/>
    <n v="8"/>
  </r>
  <r>
    <x v="3"/>
    <s v="Figo"/>
    <n v="2014"/>
    <x v="3"/>
    <n v="36000"/>
    <x v="1"/>
    <n v="1"/>
    <x v="0"/>
    <x v="0"/>
    <x v="0"/>
    <s v="Ford Figo 2014 Diesel manual superb condition"/>
    <x v="39"/>
    <x v="39"/>
    <n v="11"/>
  </r>
  <r>
    <x v="1"/>
    <s v="Baleno"/>
    <n v="2019"/>
    <x v="2"/>
    <n v="47000"/>
    <x v="0"/>
    <n v="0"/>
    <x v="0"/>
    <x v="1"/>
    <x v="0"/>
    <s v="Maruti Suzuki Baleno 2019 Petrol Well Maintained"/>
    <x v="147"/>
    <x v="147"/>
    <n v="6"/>
  </r>
  <r>
    <x v="1"/>
    <s v="Celerio"/>
    <n v="2016"/>
    <x v="8"/>
    <n v="65000"/>
    <x v="1"/>
    <n v="1"/>
    <x v="1"/>
    <x v="2"/>
    <x v="0"/>
    <s v="Maruti Suzuki Celerio 2014-2017 VXI AT, 2016, CNG &amp; Hybrids"/>
    <x v="117"/>
    <x v="117"/>
    <n v="9"/>
  </r>
  <r>
    <x v="5"/>
    <s v="Verna"/>
    <n v="2010"/>
    <x v="0"/>
    <n v="150000"/>
    <x v="0"/>
    <n v="0"/>
    <x v="1"/>
    <x v="1"/>
    <x v="0"/>
    <s v="Hyundai Verna 2010 Petrol Good Condition"/>
    <x v="104"/>
    <x v="104"/>
    <n v="15"/>
  </r>
  <r>
    <x v="5"/>
    <s v="Venue"/>
    <n v="2020"/>
    <x v="4"/>
    <n v="67000"/>
    <x v="0"/>
    <n v="0"/>
    <x v="0"/>
    <x v="2"/>
    <x v="0"/>
    <s v="Hyundai Venue S, 2020, CNG &amp; Hybrids"/>
    <x v="100"/>
    <x v="100"/>
    <n v="5"/>
  </r>
  <r>
    <x v="9"/>
    <s v="KWID"/>
    <n v="2018"/>
    <x v="5"/>
    <n v="48000"/>
    <x v="1"/>
    <n v="1"/>
    <x v="1"/>
    <x v="2"/>
    <x v="0"/>
    <s v="Renault KWID 1.0 RXT AMT Opt, 2018, CNG &amp; Hybrids"/>
    <x v="15"/>
    <x v="15"/>
    <n v="7"/>
  </r>
  <r>
    <x v="11"/>
    <s v="XUV500"/>
    <n v="2020"/>
    <x v="4"/>
    <n v="85000"/>
    <x v="0"/>
    <n v="0"/>
    <x v="0"/>
    <x v="0"/>
    <x v="0"/>
    <s v="Mahindra XUV500 W11 Option, 2020, Diesel"/>
    <x v="283"/>
    <x v="283"/>
    <n v="5"/>
  </r>
  <r>
    <x v="1"/>
    <s v="Wagon-R"/>
    <n v="2017"/>
    <x v="1"/>
    <n v="58000"/>
    <x v="1"/>
    <n v="1"/>
    <x v="0"/>
    <x v="2"/>
    <x v="0"/>
    <s v="Maruti Suzuki Wagon R AMT VXI Plus, 2017, CNG &amp; Hybrids"/>
    <x v="20"/>
    <x v="20"/>
    <n v="8"/>
  </r>
  <r>
    <x v="1"/>
    <s v="Eeco"/>
    <n v="2019"/>
    <x v="2"/>
    <n v="80000"/>
    <x v="1"/>
    <n v="1"/>
    <x v="0"/>
    <x v="2"/>
    <x v="0"/>
    <s v="Maruti Suzuki Eeco 2019"/>
    <x v="122"/>
    <x v="122"/>
    <n v="6"/>
  </r>
  <r>
    <x v="11"/>
    <s v="XUV500"/>
    <n v="2015"/>
    <x v="9"/>
    <n v="85000"/>
    <x v="0"/>
    <n v="0"/>
    <x v="0"/>
    <x v="0"/>
    <x v="0"/>
    <s v="Mahindra XUV500 W10 2WD, 2015, Diesel"/>
    <x v="156"/>
    <x v="156"/>
    <n v="10"/>
  </r>
  <r>
    <x v="5"/>
    <s v="Eon"/>
    <n v="2013"/>
    <x v="14"/>
    <n v="65000"/>
    <x v="0"/>
    <n v="0"/>
    <x v="1"/>
    <x v="1"/>
    <x v="0"/>
    <s v="2013 Eon Era+ Red - 65000KM driven 2nd owner car for sale"/>
    <x v="37"/>
    <x v="37"/>
    <n v="12"/>
  </r>
  <r>
    <x v="12"/>
    <s v="GLA Class"/>
    <n v="2015"/>
    <x v="9"/>
    <n v="53000"/>
    <x v="1"/>
    <n v="1"/>
    <x v="1"/>
    <x v="0"/>
    <x v="0"/>
    <s v="Mercedes-Benz GLA Class 2015 Diesel Well Maintained"/>
    <x v="25"/>
    <x v="25"/>
    <n v="10"/>
  </r>
  <r>
    <x v="11"/>
    <s v="XUV500"/>
    <n v="2018"/>
    <x v="5"/>
    <n v="43900"/>
    <x v="0"/>
    <n v="0"/>
    <x v="0"/>
    <x v="0"/>
    <x v="0"/>
    <s v="Mahindra XUV500 W11, 2018, Diesel"/>
    <x v="152"/>
    <x v="152"/>
    <n v="7"/>
  </r>
  <r>
    <x v="5"/>
    <s v="Grand i10"/>
    <n v="2014"/>
    <x v="3"/>
    <n v="78000"/>
    <x v="1"/>
    <n v="1"/>
    <x v="0"/>
    <x v="1"/>
    <x v="0"/>
    <s v="Hyundai Grand i10 1.2 Kappa VTVT Asta (O) AT, 2014, Petrol"/>
    <x v="51"/>
    <x v="51"/>
    <n v="11"/>
  </r>
  <r>
    <x v="20"/>
    <s v="Compass"/>
    <n v="2017"/>
    <x v="1"/>
    <n v="71000"/>
    <x v="0"/>
    <n v="0"/>
    <x v="0"/>
    <x v="0"/>
    <x v="0"/>
    <s v="Jeep Compass 2.0 Longitude Option, 2017, Diesel"/>
    <x v="556"/>
    <x v="556"/>
    <n v="8"/>
  </r>
  <r>
    <x v="1"/>
    <s v="Wagon-R-1-0"/>
    <n v="2018"/>
    <x v="5"/>
    <n v="76000"/>
    <x v="1"/>
    <n v="1"/>
    <x v="1"/>
    <x v="2"/>
    <x v="0"/>
    <s v="Wagon R car in good condition"/>
    <x v="9"/>
    <x v="9"/>
    <n v="7"/>
  </r>
  <r>
    <x v="10"/>
    <s v="Hector Plus"/>
    <n v="2020"/>
    <x v="4"/>
    <n v="81600"/>
    <x v="1"/>
    <n v="1"/>
    <x v="1"/>
    <x v="1"/>
    <x v="0"/>
    <s v="MG Hector Plus 1.5 Sharp DCT, 2020, Petrol"/>
    <x v="40"/>
    <x v="40"/>
    <n v="5"/>
  </r>
  <r>
    <x v="1"/>
    <s v="Wagon-R"/>
    <n v="2013"/>
    <x v="14"/>
    <n v="89000"/>
    <x v="0"/>
    <n v="0"/>
    <x v="0"/>
    <x v="2"/>
    <x v="0"/>
    <s v="Maruti Suzuki Wagon R 2013"/>
    <x v="34"/>
    <x v="34"/>
    <n v="12"/>
  </r>
  <r>
    <x v="8"/>
    <s v="Q3"/>
    <n v="2017"/>
    <x v="1"/>
    <n v="65000"/>
    <x v="1"/>
    <n v="1"/>
    <x v="0"/>
    <x v="0"/>
    <x v="0"/>
    <s v="Audi Q3 35 TDI Premium Plus + Sunroof, 2017, Diesel"/>
    <x v="751"/>
    <x v="751"/>
    <n v="8"/>
  </r>
  <r>
    <x v="1"/>
    <s v="Wagon-R"/>
    <n v="2017"/>
    <x v="1"/>
    <n v="78200"/>
    <x v="1"/>
    <n v="1"/>
    <x v="0"/>
    <x v="2"/>
    <x v="0"/>
    <s v="Maruti Suzuki Wagon R 2017 green CNG"/>
    <x v="34"/>
    <x v="34"/>
    <n v="8"/>
  </r>
  <r>
    <x v="1"/>
    <s v="Baleno"/>
    <n v="2018"/>
    <x v="5"/>
    <n v="29500"/>
    <x v="1"/>
    <n v="1"/>
    <x v="0"/>
    <x v="1"/>
    <x v="0"/>
    <s v="Maruti Suzuki Baleno 1.2 Zeta AT, 2018, Petrol"/>
    <x v="112"/>
    <x v="112"/>
    <n v="7"/>
  </r>
  <r>
    <x v="1"/>
    <s v="maruti-suzuki-brezza"/>
    <n v="2023"/>
    <x v="12"/>
    <n v="20000"/>
    <x v="0"/>
    <n v="0"/>
    <x v="0"/>
    <x v="2"/>
    <x v="0"/>
    <s v="Maruti Suzuki Brezza ZXi S-CNG, 2023, CNG &amp; Hybrids"/>
    <x v="426"/>
    <x v="426"/>
    <n v="2"/>
  </r>
  <r>
    <x v="7"/>
    <s v="City ZX"/>
    <n v="2007"/>
    <x v="7"/>
    <n v="85000"/>
    <x v="0"/>
    <n v="0"/>
    <x v="1"/>
    <x v="1"/>
    <x v="0"/>
    <s v="Honda City ZX 2007 Petrol 85000 Km Driven"/>
    <x v="281"/>
    <x v="281"/>
    <n v="18"/>
  </r>
  <r>
    <x v="13"/>
    <s v="Indica Vista"/>
    <n v="2012"/>
    <x v="6"/>
    <n v="100000"/>
    <x v="1"/>
    <n v="1"/>
    <x v="1"/>
    <x v="0"/>
    <x v="0"/>
    <s v="Tata Indica Vista 2012 Diesel 100000 Km Driven"/>
    <x v="85"/>
    <x v="85"/>
    <n v="13"/>
  </r>
  <r>
    <x v="1"/>
    <s v="Ignis"/>
    <n v="2018"/>
    <x v="5"/>
    <n v="40000"/>
    <x v="1"/>
    <n v="1"/>
    <x v="0"/>
    <x v="2"/>
    <x v="0"/>
    <s v="Maruti Suzuki Ignis 1.3 Zeta, 2018, CNG &amp; Hybrids"/>
    <x v="33"/>
    <x v="33"/>
    <n v="7"/>
  </r>
  <r>
    <x v="13"/>
    <s v="Nexon"/>
    <n v="2019"/>
    <x v="2"/>
    <n v="50000"/>
    <x v="1"/>
    <n v="1"/>
    <x v="0"/>
    <x v="2"/>
    <x v="0"/>
    <s v="Tata Nexon 1.2 Revotron XMA AMT (S), 2019, CNG &amp; Hybrids"/>
    <x v="289"/>
    <x v="289"/>
    <n v="6"/>
  </r>
  <r>
    <x v="3"/>
    <s v="Ecosport"/>
    <n v="2016"/>
    <x v="8"/>
    <n v="44000"/>
    <x v="1"/>
    <n v="1"/>
    <x v="1"/>
    <x v="2"/>
    <x v="0"/>
    <s v="Ford Ecosport 2013-2015 1.5 DV5 MT Titanium Optional, 2016, CNG &amp; Hy.."/>
    <x v="71"/>
    <x v="71"/>
    <n v="9"/>
  </r>
  <r>
    <x v="5"/>
    <s v="Aura"/>
    <n v="2024"/>
    <x v="17"/>
    <n v="10000"/>
    <x v="1"/>
    <n v="1"/>
    <x v="0"/>
    <x v="2"/>
    <x v="1"/>
    <s v="Hyundai Aura 2024 CNG &amp; Hybrids 10000 Km Driven"/>
    <x v="7"/>
    <x v="7"/>
    <n v="1"/>
  </r>
  <r>
    <x v="1"/>
    <s v="Celerio"/>
    <n v="2020"/>
    <x v="4"/>
    <n v="42000"/>
    <x v="0"/>
    <n v="0"/>
    <x v="1"/>
    <x v="1"/>
    <x v="0"/>
    <s v="Maruti Suzuki Celerio 2020 Petrol Well Maintained"/>
    <x v="177"/>
    <x v="177"/>
    <n v="5"/>
  </r>
  <r>
    <x v="5"/>
    <s v="Xcent Prime"/>
    <n v="2014"/>
    <x v="3"/>
    <n v="60000"/>
    <x v="0"/>
    <n v="0"/>
    <x v="1"/>
    <x v="1"/>
    <x v="0"/>
    <s v="Hyundai Xcent Prime 2014 Petrol Well Maintained"/>
    <x v="50"/>
    <x v="50"/>
    <n v="11"/>
  </r>
  <r>
    <x v="7"/>
    <s v="Accord"/>
    <n v="2013"/>
    <x v="14"/>
    <n v="85000"/>
    <x v="1"/>
    <n v="1"/>
    <x v="1"/>
    <x v="2"/>
    <x v="0"/>
    <s v="Honda Accord 2.4 Automatic, 2013, CNG &amp; Hybrids"/>
    <x v="183"/>
    <x v="183"/>
    <n v="12"/>
  </r>
  <r>
    <x v="1"/>
    <s v="Ertiga"/>
    <n v="2020"/>
    <x v="4"/>
    <n v="40000"/>
    <x v="1"/>
    <n v="1"/>
    <x v="1"/>
    <x v="2"/>
    <x v="0"/>
    <s v="Maruti Suzuki Ertiga ZXI Plus Petrol, 2020, CNG &amp; Hybrids"/>
    <x v="184"/>
    <x v="184"/>
    <n v="5"/>
  </r>
  <r>
    <x v="1"/>
    <s v="Grand Vitara"/>
    <n v="2022"/>
    <x v="13"/>
    <n v="28850"/>
    <x v="0"/>
    <n v="0"/>
    <x v="0"/>
    <x v="1"/>
    <x v="0"/>
    <s v="Maruti Suzuki Grand Vitara SMART HYBRID ALPHA, 2022, Petrol"/>
    <x v="745"/>
    <x v="745"/>
    <n v="3"/>
  </r>
  <r>
    <x v="5"/>
    <s v="Venue"/>
    <n v="2019"/>
    <x v="2"/>
    <n v="82000"/>
    <x v="0"/>
    <n v="0"/>
    <x v="1"/>
    <x v="0"/>
    <x v="0"/>
    <s v="Hyundai Venue SX Opt, 2019, Diesel"/>
    <x v="274"/>
    <x v="274"/>
    <n v="6"/>
  </r>
  <r>
    <x v="11"/>
    <s v="XUV500"/>
    <n v="2017"/>
    <x v="1"/>
    <n v="45000"/>
    <x v="1"/>
    <n v="1"/>
    <x v="0"/>
    <x v="0"/>
    <x v="0"/>
    <s v="Mahindra XUV500 2.2 W10, 2017, Diesel"/>
    <x v="42"/>
    <x v="42"/>
    <n v="8"/>
  </r>
  <r>
    <x v="13"/>
    <s v="Indica"/>
    <n v="2011"/>
    <x v="10"/>
    <n v="105000"/>
    <x v="0"/>
    <n v="0"/>
    <x v="1"/>
    <x v="0"/>
    <x v="0"/>
    <s v="Tata Indica DL, 2011, Diesel"/>
    <x v="236"/>
    <x v="236"/>
    <n v="14"/>
  </r>
  <r>
    <x v="4"/>
    <s v="Camry"/>
    <n v="2017"/>
    <x v="1"/>
    <n v="80000"/>
    <x v="1"/>
    <n v="1"/>
    <x v="1"/>
    <x v="2"/>
    <x v="0"/>
    <s v="Toyota Camry Hybrid 2.5, 2017, CNG &amp; Hybrids"/>
    <x v="187"/>
    <x v="187"/>
    <n v="8"/>
  </r>
  <r>
    <x v="5"/>
    <s v="Eon"/>
    <n v="2015"/>
    <x v="9"/>
    <n v="80000"/>
    <x v="0"/>
    <n v="0"/>
    <x v="0"/>
    <x v="2"/>
    <x v="0"/>
    <s v="Hyundai EON Magna +, 2015, CNG &amp; Hybrids"/>
    <x v="378"/>
    <x v="378"/>
    <n v="10"/>
  </r>
  <r>
    <x v="5"/>
    <s v="Xcent"/>
    <n v="2014"/>
    <x v="3"/>
    <n v="90000"/>
    <x v="0"/>
    <n v="0"/>
    <x v="1"/>
    <x v="0"/>
    <x v="0"/>
    <s v="Hyundai Xcent S 1.2, 2014, Diesel"/>
    <x v="119"/>
    <x v="119"/>
    <n v="11"/>
  </r>
  <r>
    <x v="7"/>
    <s v="City ZX"/>
    <n v="2015"/>
    <x v="9"/>
    <n v="109000"/>
    <x v="0"/>
    <n v="0"/>
    <x v="1"/>
    <x v="2"/>
    <x v="0"/>
    <s v="Honda City ZX VTEC, 2015, CNG &amp; Hybrids"/>
    <x v="183"/>
    <x v="183"/>
    <n v="10"/>
  </r>
  <r>
    <x v="5"/>
    <s v="Creta"/>
    <n v="2022"/>
    <x v="13"/>
    <n v="71000"/>
    <x v="0"/>
    <n v="0"/>
    <x v="0"/>
    <x v="0"/>
    <x v="0"/>
    <s v="Hyundai Creta S Plus 1.5 Diesel Knight, 2022, Diesel"/>
    <x v="199"/>
    <x v="199"/>
    <n v="3"/>
  </r>
  <r>
    <x v="1"/>
    <s v="Ertiga"/>
    <n v="2020"/>
    <x v="4"/>
    <n v="24"/>
    <x v="1"/>
    <n v="1"/>
    <x v="0"/>
    <x v="2"/>
    <x v="0"/>
    <s v="New Tyre, new battery, more than 60 thousand interior accessories"/>
    <x v="229"/>
    <x v="229"/>
    <n v="5"/>
  </r>
  <r>
    <x v="1"/>
    <s v="Wagon-R"/>
    <n v="2016"/>
    <x v="8"/>
    <n v="43000"/>
    <x v="0"/>
    <n v="0"/>
    <x v="1"/>
    <x v="2"/>
    <x v="0"/>
    <s v="Maruti Suzuki Wagon R 2016"/>
    <x v="179"/>
    <x v="179"/>
    <n v="9"/>
  </r>
  <r>
    <x v="1"/>
    <s v="Ertiga"/>
    <n v="2020"/>
    <x v="4"/>
    <n v="96000"/>
    <x v="0"/>
    <n v="0"/>
    <x v="0"/>
    <x v="2"/>
    <x v="0"/>
    <s v="Maruti Suzuki Ertiga 1.4 VXI CNG Anniversary Edition, 2020, CNG &amp; Hy.."/>
    <x v="123"/>
    <x v="123"/>
    <n v="5"/>
  </r>
  <r>
    <x v="1"/>
    <s v="Baleno"/>
    <n v="2018"/>
    <x v="5"/>
    <n v="66000"/>
    <x v="1"/>
    <n v="1"/>
    <x v="1"/>
    <x v="2"/>
    <x v="0"/>
    <s v="Maruti Suzuki Baleno 1.2 Delta AT, 2018, CNG &amp; Hybrids"/>
    <x v="92"/>
    <x v="92"/>
    <n v="7"/>
  </r>
  <r>
    <x v="5"/>
    <s v="Fluidic Verna"/>
    <n v="2011"/>
    <x v="10"/>
    <n v="98500"/>
    <x v="0"/>
    <n v="0"/>
    <x v="1"/>
    <x v="0"/>
    <x v="0"/>
    <s v="Hyundai Fluidic Verna 2011 Diesel Well Maintained"/>
    <x v="383"/>
    <x v="383"/>
    <n v="14"/>
  </r>
  <r>
    <x v="3"/>
    <s v="Fiesta"/>
    <n v="2009"/>
    <x v="16"/>
    <n v="86861"/>
    <x v="0"/>
    <n v="0"/>
    <x v="1"/>
    <x v="2"/>
    <x v="0"/>
    <s v="Ford Fiesta Well Maintained"/>
    <x v="649"/>
    <x v="649"/>
    <n v="16"/>
  </r>
  <r>
    <x v="1"/>
    <s v="Swift-Dzire"/>
    <n v="2019"/>
    <x v="2"/>
    <n v="116500"/>
    <x v="1"/>
    <n v="1"/>
    <x v="0"/>
    <x v="2"/>
    <x v="0"/>
    <s v="Maruti Suzuki Swift Dzire 2019 CNG &amp; Hybrids 116500 Km Driven"/>
    <x v="93"/>
    <x v="93"/>
    <n v="6"/>
  </r>
  <r>
    <x v="14"/>
    <s v="Rapid"/>
    <n v="2014"/>
    <x v="3"/>
    <n v="59779"/>
    <x v="1"/>
    <n v="1"/>
    <x v="1"/>
    <x v="1"/>
    <x v="0"/>
    <s v="Skoda Rapid 2011-2013 1.6 MPI AT Ambition, 2014, Petrol"/>
    <x v="51"/>
    <x v="51"/>
    <n v="11"/>
  </r>
  <r>
    <x v="10"/>
    <s v="Hector"/>
    <n v="2021"/>
    <x v="11"/>
    <n v="43000"/>
    <x v="1"/>
    <n v="1"/>
    <x v="0"/>
    <x v="1"/>
    <x v="0"/>
    <s v="Mg hector sharp at -2021 reg-petrol. Automatic-top end variant"/>
    <x v="204"/>
    <x v="204"/>
    <n v="4"/>
  </r>
  <r>
    <x v="6"/>
    <s v="Sonet"/>
    <n v="2021"/>
    <x v="11"/>
    <n v="50000"/>
    <x v="1"/>
    <n v="1"/>
    <x v="0"/>
    <x v="0"/>
    <x v="0"/>
    <s v="Kia Sonet GTX Plus AT D, 2021, Diesel"/>
    <x v="209"/>
    <x v="209"/>
    <n v="4"/>
  </r>
  <r>
    <x v="4"/>
    <s v="Fortuner"/>
    <n v="2014"/>
    <x v="3"/>
    <n v="89000"/>
    <x v="1"/>
    <n v="1"/>
    <x v="0"/>
    <x v="0"/>
    <x v="0"/>
    <s v="Toyota Fortuner 3.0 4x2 Automatic, 2014, Diesel"/>
    <x v="113"/>
    <x v="113"/>
    <n v="11"/>
  </r>
  <r>
    <x v="4"/>
    <s v="Innova"/>
    <n v="2013"/>
    <x v="14"/>
    <n v="114918"/>
    <x v="0"/>
    <n v="0"/>
    <x v="0"/>
    <x v="0"/>
    <x v="1"/>
    <s v="Toyota Innova 2004-2011 2.5 VX (Diesel) 8 Seater BS IV, 2013, Diesel"/>
    <x v="98"/>
    <x v="98"/>
    <n v="12"/>
  </r>
  <r>
    <x v="11"/>
    <s v="Scorpio"/>
    <n v="2015"/>
    <x v="9"/>
    <n v="83455"/>
    <x v="0"/>
    <n v="0"/>
    <x v="1"/>
    <x v="0"/>
    <x v="0"/>
    <s v="Mahindra Scorpio S10 8 Seater, 2015, Diesel"/>
    <x v="223"/>
    <x v="223"/>
    <n v="10"/>
  </r>
  <r>
    <x v="1"/>
    <s v="Grand Vitara"/>
    <n v="2018"/>
    <x v="5"/>
    <n v="110000"/>
    <x v="0"/>
    <n v="0"/>
    <x v="0"/>
    <x v="0"/>
    <x v="0"/>
    <s v="Maruti Suzuki Grand Vitara Brezza ZDI Plus, 2018, Diesel"/>
    <x v="149"/>
    <x v="149"/>
    <n v="7"/>
  </r>
  <r>
    <x v="1"/>
    <s v="Zen-Estilo"/>
    <n v="2006"/>
    <x v="19"/>
    <n v="130000"/>
    <x v="0"/>
    <n v="0"/>
    <x v="1"/>
    <x v="1"/>
    <x v="0"/>
    <s v="Maruti Suzuki Zen Estilo 2006 good running condition car"/>
    <x v="295"/>
    <x v="295"/>
    <n v="19"/>
  </r>
  <r>
    <x v="1"/>
    <s v="Eeco"/>
    <n v="2017"/>
    <x v="1"/>
    <n v="100000"/>
    <x v="1"/>
    <n v="1"/>
    <x v="1"/>
    <x v="2"/>
    <x v="0"/>
    <s v="Maruti suzuki eeco 2017"/>
    <x v="76"/>
    <x v="76"/>
    <n v="8"/>
  </r>
  <r>
    <x v="11"/>
    <s v="Bolero"/>
    <n v="2017"/>
    <x v="1"/>
    <n v="129000"/>
    <x v="0"/>
    <n v="0"/>
    <x v="0"/>
    <x v="0"/>
    <x v="0"/>
    <s v="Mahindra Bolero 1.5 Power Plus SLE, 2017, Diesel"/>
    <x v="262"/>
    <x v="262"/>
    <n v="8"/>
  </r>
  <r>
    <x v="1"/>
    <s v="Ciaz"/>
    <n v="2015"/>
    <x v="9"/>
    <n v="88000"/>
    <x v="0"/>
    <n v="0"/>
    <x v="1"/>
    <x v="1"/>
    <x v="0"/>
    <s v="Maruti Suzuki Ciaz 2015 Petrol Well Maintained"/>
    <x v="52"/>
    <x v="52"/>
    <n v="10"/>
  </r>
  <r>
    <x v="1"/>
    <s v="Wagon R 1.0"/>
    <n v="2019"/>
    <x v="2"/>
    <n v="52000"/>
    <x v="0"/>
    <n v="0"/>
    <x v="0"/>
    <x v="2"/>
    <x v="0"/>
    <s v="Maruti Suzuki Wagon R 1.0 LXi CNG, 2019, CNG &amp; Hybrids"/>
    <x v="22"/>
    <x v="22"/>
    <n v="6"/>
  </r>
  <r>
    <x v="5"/>
    <s v="Creta"/>
    <n v="2018"/>
    <x v="5"/>
    <n v="91000"/>
    <x v="0"/>
    <n v="0"/>
    <x v="0"/>
    <x v="0"/>
    <x v="0"/>
    <s v="Hyundai Creta 1.4 CRDi S Plus, 2018, Diesel"/>
    <x v="250"/>
    <x v="250"/>
    <n v="7"/>
  </r>
  <r>
    <x v="7"/>
    <s v="Jazz"/>
    <n v="2016"/>
    <x v="8"/>
    <n v="62091"/>
    <x v="1"/>
    <n v="1"/>
    <x v="1"/>
    <x v="1"/>
    <x v="1"/>
    <s v="Honda Jazz 1.2 V AT i VTEC, 2016, Petrol"/>
    <x v="154"/>
    <x v="154"/>
    <n v="9"/>
  </r>
  <r>
    <x v="1"/>
    <s v="New-gen Swift"/>
    <n v="2019"/>
    <x v="2"/>
    <n v="78000"/>
    <x v="1"/>
    <n v="1"/>
    <x v="0"/>
    <x v="1"/>
    <x v="0"/>
    <s v="Maruti Suzuki New-gen Swift 2019 Petrol Well Maintained"/>
    <x v="22"/>
    <x v="22"/>
    <n v="6"/>
  </r>
  <r>
    <x v="5"/>
    <s v="Grand i10"/>
    <n v="2011"/>
    <x v="10"/>
    <n v="135000"/>
    <x v="1"/>
    <n v="1"/>
    <x v="0"/>
    <x v="2"/>
    <x v="0"/>
    <s v="New C.N.G Installation insurance valid"/>
    <x v="74"/>
    <x v="74"/>
    <n v="14"/>
  </r>
  <r>
    <x v="1"/>
    <s v="Vitara-Brezza"/>
    <n v="2016"/>
    <x v="8"/>
    <n v="84000"/>
    <x v="0"/>
    <n v="0"/>
    <x v="0"/>
    <x v="0"/>
    <x v="0"/>
    <s v="Maruti Suzuki Vitara Brezza VDi, 2016, Diesel"/>
    <x v="752"/>
    <x v="752"/>
    <n v="9"/>
  </r>
  <r>
    <x v="5"/>
    <s v="Venue"/>
    <n v="2019"/>
    <x v="2"/>
    <n v="128122"/>
    <x v="0"/>
    <n v="0"/>
    <x v="0"/>
    <x v="0"/>
    <x v="0"/>
    <s v="Hyundai Venue 1.4 CRDi S, 2019, Diesel"/>
    <x v="81"/>
    <x v="81"/>
    <n v="6"/>
  </r>
  <r>
    <x v="21"/>
    <s v="Micra"/>
    <n v="2016"/>
    <x v="8"/>
    <n v="54000"/>
    <x v="1"/>
    <n v="1"/>
    <x v="1"/>
    <x v="1"/>
    <x v="0"/>
    <s v="Nissan Micra XL CVT, 2016, Petrol"/>
    <x v="22"/>
    <x v="22"/>
    <n v="9"/>
  </r>
  <r>
    <x v="1"/>
    <s v="Wagon-R"/>
    <n v="2014"/>
    <x v="3"/>
    <n v="84920"/>
    <x v="1"/>
    <n v="1"/>
    <x v="1"/>
    <x v="2"/>
    <x v="0"/>
    <s v="Maruti Suzuki Wagon R 2014"/>
    <x v="105"/>
    <x v="105"/>
    <n v="11"/>
  </r>
  <r>
    <x v="6"/>
    <s v="Seltos"/>
    <n v="2021"/>
    <x v="11"/>
    <n v="40000"/>
    <x v="1"/>
    <n v="1"/>
    <x v="0"/>
    <x v="1"/>
    <x v="0"/>
    <s v="Kia Seltos 1.5 HTX+ Petrol AT, 2021, Petrol"/>
    <x v="138"/>
    <x v="138"/>
    <n v="4"/>
  </r>
  <r>
    <x v="1"/>
    <s v="Wagon-R"/>
    <n v="2010"/>
    <x v="0"/>
    <n v="75000"/>
    <x v="0"/>
    <n v="0"/>
    <x v="0"/>
    <x v="2"/>
    <x v="0"/>
    <s v="Maruti Suzuki Wagon R VXI, 2010, CNG &amp; Hybrids"/>
    <x v="327"/>
    <x v="327"/>
    <n v="15"/>
  </r>
  <r>
    <x v="8"/>
    <s v="Q3"/>
    <n v="2014"/>
    <x v="3"/>
    <n v="110000"/>
    <x v="1"/>
    <n v="1"/>
    <x v="1"/>
    <x v="0"/>
    <x v="0"/>
    <s v="Audi Q3 2.0 35 TDI Premium Plus Sunroof, 2014, Diesel"/>
    <x v="324"/>
    <x v="324"/>
    <n v="11"/>
  </r>
  <r>
    <x v="1"/>
    <s v="Celerio"/>
    <n v="2017"/>
    <x v="1"/>
    <n v="80000"/>
    <x v="0"/>
    <n v="0"/>
    <x v="0"/>
    <x v="2"/>
    <x v="0"/>
    <s v="Maruti Suzuki Celerio 2014-2017 Green VXI, 2017, CNG &amp; Hybrids"/>
    <x v="72"/>
    <x v="72"/>
    <n v="8"/>
  </r>
  <r>
    <x v="1"/>
    <s v="Omni"/>
    <n v="2009"/>
    <x v="16"/>
    <n v="65000"/>
    <x v="0"/>
    <n v="0"/>
    <x v="1"/>
    <x v="2"/>
    <x v="0"/>
    <s v="Maruti Suzuki Omni 2009"/>
    <x v="259"/>
    <x v="259"/>
    <n v="16"/>
  </r>
  <r>
    <x v="11"/>
    <s v="XUV500"/>
    <n v="2017"/>
    <x v="1"/>
    <n v="94054"/>
    <x v="1"/>
    <n v="1"/>
    <x v="0"/>
    <x v="0"/>
    <x v="0"/>
    <s v="Mahindra XUV500 W10 AT, 2017, Diesel"/>
    <x v="753"/>
    <x v="753"/>
    <n v="8"/>
  </r>
  <r>
    <x v="5"/>
    <s v="i10"/>
    <n v="2011"/>
    <x v="10"/>
    <n v="100000"/>
    <x v="0"/>
    <n v="0"/>
    <x v="1"/>
    <x v="1"/>
    <x v="0"/>
    <s v="New battery"/>
    <x v="201"/>
    <x v="201"/>
    <n v="14"/>
  </r>
  <r>
    <x v="0"/>
    <s v="Polo"/>
    <n v="2014"/>
    <x v="3"/>
    <n v="82000"/>
    <x v="0"/>
    <n v="0"/>
    <x v="1"/>
    <x v="1"/>
    <x v="0"/>
    <s v="Volkswagen Polo 2014 Petrol 81000 Km Driven"/>
    <x v="39"/>
    <x v="39"/>
    <n v="11"/>
  </r>
  <r>
    <x v="7"/>
    <s v="Amaze"/>
    <n v="2019"/>
    <x v="2"/>
    <n v="61000"/>
    <x v="0"/>
    <n v="0"/>
    <x v="1"/>
    <x v="2"/>
    <x v="0"/>
    <s v="Honda Amaze 1.2 SMT I VTEC, 2019, CNG &amp; Hybrids"/>
    <x v="217"/>
    <x v="217"/>
    <n v="6"/>
  </r>
  <r>
    <x v="6"/>
    <s v="Seltos"/>
    <n v="2020"/>
    <x v="4"/>
    <n v="44197"/>
    <x v="1"/>
    <n v="1"/>
    <x v="0"/>
    <x v="0"/>
    <x v="0"/>
    <s v="Kia Seltos 1.5 GTX+ Diesel AT, 2020, Diesel"/>
    <x v="452"/>
    <x v="452"/>
    <n v="5"/>
  </r>
  <r>
    <x v="7"/>
    <s v="Amaze"/>
    <n v="2014"/>
    <x v="3"/>
    <n v="84999"/>
    <x v="0"/>
    <n v="0"/>
    <x v="1"/>
    <x v="2"/>
    <x v="0"/>
    <s v="Honda Amaze 2014 CNG &amp; Hybrids Good Condition"/>
    <x v="457"/>
    <x v="457"/>
    <n v="11"/>
  </r>
  <r>
    <x v="1"/>
    <s v="Swift"/>
    <n v="2023"/>
    <x v="12"/>
    <n v="39000"/>
    <x v="0"/>
    <n v="0"/>
    <x v="0"/>
    <x v="2"/>
    <x v="0"/>
    <s v="Maruti Suzuki Swift VXi CNG, 2023, CNG &amp; Hybrids"/>
    <x v="27"/>
    <x v="27"/>
    <n v="2"/>
  </r>
  <r>
    <x v="7"/>
    <s v="City"/>
    <n v="2012"/>
    <x v="6"/>
    <n v="60000"/>
    <x v="1"/>
    <n v="1"/>
    <x v="1"/>
    <x v="2"/>
    <x v="0"/>
    <s v="Honda City 2011-2013 V AT Exclusive, 2012, CNG &amp; Hybrids"/>
    <x v="754"/>
    <x v="754"/>
    <n v="13"/>
  </r>
  <r>
    <x v="5"/>
    <s v="i10"/>
    <n v="2009"/>
    <x v="16"/>
    <n v="80000"/>
    <x v="0"/>
    <n v="0"/>
    <x v="0"/>
    <x v="2"/>
    <x v="0"/>
    <s v="Hyundai i10 1.2 Kappa Magna, 2009, CNG &amp; Hybrids"/>
    <x v="110"/>
    <x v="110"/>
    <n v="16"/>
  </r>
  <r>
    <x v="11"/>
    <s v="Bolero"/>
    <n v="2020"/>
    <x v="4"/>
    <n v="53000"/>
    <x v="0"/>
    <n v="0"/>
    <x v="0"/>
    <x v="0"/>
    <x v="0"/>
    <s v="Mahindra Bolero ZLX BSIII, 2020, Diesel"/>
    <x v="370"/>
    <x v="370"/>
    <n v="5"/>
  </r>
  <r>
    <x v="11"/>
    <s v="XUV500"/>
    <n v="2018"/>
    <x v="5"/>
    <n v="61000"/>
    <x v="0"/>
    <n v="0"/>
    <x v="0"/>
    <x v="0"/>
    <x v="0"/>
    <s v="Mahindra XUV500 W9 2WD, 2018, Diesel"/>
    <x v="181"/>
    <x v="181"/>
    <n v="7"/>
  </r>
  <r>
    <x v="1"/>
    <s v="S-Presso"/>
    <n v="2020"/>
    <x v="4"/>
    <n v="54000"/>
    <x v="0"/>
    <n v="0"/>
    <x v="0"/>
    <x v="1"/>
    <x v="0"/>
    <s v="Maruti Suzuki S-Presso 2020vxi"/>
    <x v="256"/>
    <x v="256"/>
    <n v="5"/>
  </r>
  <r>
    <x v="13"/>
    <s v="Indica"/>
    <n v="2008"/>
    <x v="18"/>
    <n v="24000"/>
    <x v="0"/>
    <n v="0"/>
    <x v="0"/>
    <x v="1"/>
    <x v="0"/>
    <s v="Tata Indica, Low Kms, one owner ex Army Officer"/>
    <x v="402"/>
    <x v="402"/>
    <n v="17"/>
  </r>
  <r>
    <x v="7"/>
    <s v="Jazz"/>
    <n v="2016"/>
    <x v="8"/>
    <n v="62000"/>
    <x v="1"/>
    <n v="1"/>
    <x v="1"/>
    <x v="1"/>
    <x v="0"/>
    <s v="Honda Jazz 2016 Petrol Well Maintained"/>
    <x v="55"/>
    <x v="55"/>
    <n v="9"/>
  </r>
  <r>
    <x v="3"/>
    <s v="Fiesta"/>
    <n v="2010"/>
    <x v="0"/>
    <n v="93000"/>
    <x v="0"/>
    <n v="0"/>
    <x v="1"/>
    <x v="0"/>
    <x v="0"/>
    <s v="Ford Fiesta 2010 Diesel Well Maintained"/>
    <x v="220"/>
    <x v="220"/>
    <n v="15"/>
  </r>
  <r>
    <x v="5"/>
    <s v="Xcent"/>
    <n v="2018"/>
    <x v="5"/>
    <n v="51000"/>
    <x v="0"/>
    <n v="0"/>
    <x v="0"/>
    <x v="2"/>
    <x v="1"/>
    <s v="Hyundai Xcent 1.2 VTVT SX Option, 2018, CNG &amp; Hybrids"/>
    <x v="640"/>
    <x v="640"/>
    <n v="7"/>
  </r>
  <r>
    <x v="1"/>
    <s v="Swift"/>
    <n v="2019"/>
    <x v="2"/>
    <n v="57000"/>
    <x v="1"/>
    <n v="1"/>
    <x v="0"/>
    <x v="1"/>
    <x v="0"/>
    <s v="Maruti Suzuki Swift AMT VXI, 2019, Petrol"/>
    <x v="150"/>
    <x v="150"/>
    <n v="6"/>
  </r>
  <r>
    <x v="1"/>
    <s v="Wagon-R-1-0"/>
    <n v="2019"/>
    <x v="2"/>
    <n v="75000"/>
    <x v="0"/>
    <n v="0"/>
    <x v="0"/>
    <x v="2"/>
    <x v="0"/>
    <s v="Maruti Suzuki Wagon R 1.0 2019-2022 LXI (O), 2019, CNG &amp; Hybrids"/>
    <x v="139"/>
    <x v="139"/>
    <n v="6"/>
  </r>
  <r>
    <x v="5"/>
    <s v="New Santro"/>
    <n v="2021"/>
    <x v="11"/>
    <n v="48000"/>
    <x v="0"/>
    <n v="0"/>
    <x v="0"/>
    <x v="2"/>
    <x v="1"/>
    <s v="Hyundai New Santro 1.1 Sportz MT CNG, 2021, CNG &amp; Hybrids"/>
    <x v="38"/>
    <x v="38"/>
    <n v="4"/>
  </r>
  <r>
    <x v="1"/>
    <s v="Swift"/>
    <n v="2016"/>
    <x v="8"/>
    <n v="65000"/>
    <x v="0"/>
    <n v="0"/>
    <x v="0"/>
    <x v="2"/>
    <x v="0"/>
    <s v="Maruti Suzuki Swift VXI Optional, 2016, CNG &amp; Hybrids"/>
    <x v="292"/>
    <x v="292"/>
    <n v="9"/>
  </r>
  <r>
    <x v="1"/>
    <s v="Vitara-Brezza"/>
    <n v="2018"/>
    <x v="5"/>
    <n v="32000"/>
    <x v="0"/>
    <n v="0"/>
    <x v="0"/>
    <x v="0"/>
    <x v="0"/>
    <s v="Maruti Suzuki Vitara Brezza VDI (O), 2018, Diesel"/>
    <x v="27"/>
    <x v="27"/>
    <n v="7"/>
  </r>
  <r>
    <x v="5"/>
    <s v="i10"/>
    <n v="2011"/>
    <x v="10"/>
    <n v="67000"/>
    <x v="0"/>
    <n v="0"/>
    <x v="0"/>
    <x v="1"/>
    <x v="0"/>
    <s v="Hyundai i10 2011 Petrol 67000 Km Drive"/>
    <x v="115"/>
    <x v="115"/>
    <n v="14"/>
  </r>
  <r>
    <x v="1"/>
    <s v="Wagon-R"/>
    <n v="2016"/>
    <x v="8"/>
    <n v="100000"/>
    <x v="1"/>
    <n v="1"/>
    <x v="1"/>
    <x v="2"/>
    <x v="0"/>
    <s v="Maruti Suzuki Wagon R 2016 CNG &amp; Hybrids 100000 Km Driven"/>
    <x v="7"/>
    <x v="7"/>
    <n v="9"/>
  </r>
  <r>
    <x v="1"/>
    <s v="Swift-Dzire"/>
    <n v="2014"/>
    <x v="3"/>
    <n v="71500"/>
    <x v="0"/>
    <n v="0"/>
    <x v="1"/>
    <x v="0"/>
    <x v="1"/>
    <s v="Maruti Suzuki Swift Dzire 2012-2015 ZDI, 2014, Diesel"/>
    <x v="297"/>
    <x v="297"/>
    <n v="11"/>
  </r>
  <r>
    <x v="3"/>
    <s v="Free Style"/>
    <n v="2019"/>
    <x v="2"/>
    <n v="51000"/>
    <x v="0"/>
    <n v="0"/>
    <x v="0"/>
    <x v="0"/>
    <x v="0"/>
    <s v="Ford Freestyle, 2019, Diesel"/>
    <x v="6"/>
    <x v="6"/>
    <n v="6"/>
  </r>
  <r>
    <x v="13"/>
    <s v="Tigor"/>
    <n v="2017"/>
    <x v="1"/>
    <n v="48000"/>
    <x v="0"/>
    <n v="0"/>
    <x v="0"/>
    <x v="2"/>
    <x v="0"/>
    <s v="Tata Tigor, 2017, CNG &amp; Hybrids"/>
    <x v="215"/>
    <x v="215"/>
    <n v="8"/>
  </r>
  <r>
    <x v="7"/>
    <s v="Jazz"/>
    <n v="2018"/>
    <x v="5"/>
    <n v="85000"/>
    <x v="1"/>
    <n v="1"/>
    <x v="0"/>
    <x v="2"/>
    <x v="0"/>
    <s v="Honda Jazz VX CVT, 2018, CNG &amp; Hybrids"/>
    <x v="52"/>
    <x v="52"/>
    <n v="7"/>
  </r>
  <r>
    <x v="9"/>
    <s v="KWID"/>
    <n v="2017"/>
    <x v="1"/>
    <n v="30000"/>
    <x v="1"/>
    <n v="1"/>
    <x v="1"/>
    <x v="1"/>
    <x v="0"/>
    <s v="Renault KWID 2015-2019 1.0 RXT AMT, 2017, Petrol"/>
    <x v="84"/>
    <x v="84"/>
    <n v="8"/>
  </r>
  <r>
    <x v="1"/>
    <s v="XL6"/>
    <n v="2024"/>
    <x v="17"/>
    <n v="11000"/>
    <x v="1"/>
    <n v="1"/>
    <x v="0"/>
    <x v="2"/>
    <x v="1"/>
    <s v="Maruti Suzuki XL6 Zeta MT CNG, 2024, CNG &amp; Hybrids"/>
    <x v="755"/>
    <x v="755"/>
    <n v="1"/>
  </r>
  <r>
    <x v="8"/>
    <s v="A6"/>
    <n v="2015"/>
    <x v="9"/>
    <n v="93000"/>
    <x v="1"/>
    <n v="1"/>
    <x v="0"/>
    <x v="0"/>
    <x v="0"/>
    <s v="Audi A6 2.0 35 TDI Technology, 2015, Diesel"/>
    <x v="294"/>
    <x v="294"/>
    <n v="10"/>
  </r>
  <r>
    <x v="5"/>
    <s v="Grand i10 Nios"/>
    <n v="2019"/>
    <x v="2"/>
    <n v="59284"/>
    <x v="1"/>
    <n v="1"/>
    <x v="1"/>
    <x v="1"/>
    <x v="0"/>
    <s v="Hyundai Grand i10 Nios Sportz AMT 1.2 Kappa VTVT, 2019, Petrol"/>
    <x v="756"/>
    <x v="756"/>
    <n v="6"/>
  </r>
  <r>
    <x v="1"/>
    <s v="Wagon-R-Stingray"/>
    <n v="2017"/>
    <x v="1"/>
    <n v="55000"/>
    <x v="0"/>
    <n v="0"/>
    <x v="0"/>
    <x v="2"/>
    <x v="0"/>
    <s v="Maruti Suzuki Wagon R Stingray 1.0 VXI Plus, 2017, CNG &amp; Hybrids"/>
    <x v="179"/>
    <x v="179"/>
    <n v="8"/>
  </r>
  <r>
    <x v="14"/>
    <s v="Superb"/>
    <n v="2017"/>
    <x v="1"/>
    <n v="85000"/>
    <x v="1"/>
    <n v="1"/>
    <x v="0"/>
    <x v="1"/>
    <x v="0"/>
    <s v="Skoda Superb LK 1.8 TSI AT, 2017, Petrol"/>
    <x v="68"/>
    <x v="68"/>
    <n v="8"/>
  </r>
  <r>
    <x v="5"/>
    <s v="i10"/>
    <n v="2010"/>
    <x v="0"/>
    <n v="62000"/>
    <x v="1"/>
    <n v="1"/>
    <x v="1"/>
    <x v="2"/>
    <x v="0"/>
    <s v="Hyundai i10 Sportz AT, 2010, CNG &amp; Hybrids"/>
    <x v="114"/>
    <x v="114"/>
    <n v="15"/>
  </r>
  <r>
    <x v="5"/>
    <s v="Creta"/>
    <n v="2021"/>
    <x v="11"/>
    <n v="56000"/>
    <x v="0"/>
    <n v="0"/>
    <x v="1"/>
    <x v="0"/>
    <x v="0"/>
    <s v="Hyundai Creta 2021 Diesel Well Maintained"/>
    <x v="325"/>
    <x v="325"/>
    <n v="4"/>
  </r>
  <r>
    <x v="9"/>
    <s v="KWID"/>
    <n v="2018"/>
    <x v="5"/>
    <n v="70000"/>
    <x v="1"/>
    <n v="1"/>
    <x v="1"/>
    <x v="1"/>
    <x v="0"/>
    <s v="Renault KWID RXT AMT Climber (Automatic), 2018, Petrol"/>
    <x v="99"/>
    <x v="99"/>
    <n v="7"/>
  </r>
  <r>
    <x v="7"/>
    <s v="Jazz"/>
    <n v="2016"/>
    <x v="8"/>
    <n v="36000"/>
    <x v="1"/>
    <n v="1"/>
    <x v="1"/>
    <x v="1"/>
    <x v="0"/>
    <s v="Honda Jazz 2016 Petrol 36000 Km Driven"/>
    <x v="289"/>
    <x v="289"/>
    <n v="9"/>
  </r>
  <r>
    <x v="7"/>
    <s v="City"/>
    <n v="2015"/>
    <x v="9"/>
    <n v="68000"/>
    <x v="1"/>
    <n v="1"/>
    <x v="1"/>
    <x v="2"/>
    <x v="0"/>
    <s v="Honda City VX Petrol CVT, 2015, CNG &amp; Hybrids"/>
    <x v="52"/>
    <x v="52"/>
    <n v="10"/>
  </r>
  <r>
    <x v="5"/>
    <s v="Venue"/>
    <n v="2022"/>
    <x v="13"/>
    <n v="45000"/>
    <x v="0"/>
    <n v="0"/>
    <x v="0"/>
    <x v="1"/>
    <x v="0"/>
    <s v="Hyundai Venue 1.2 S (O), 2022, Petrol"/>
    <x v="86"/>
    <x v="86"/>
    <n v="3"/>
  </r>
  <r>
    <x v="1"/>
    <s v="Swift-Dzire"/>
    <n v="2017"/>
    <x v="1"/>
    <n v="115000"/>
    <x v="0"/>
    <n v="0"/>
    <x v="1"/>
    <x v="2"/>
    <x v="0"/>
    <s v="Maruti Suzuki Swift Dzire 2017 CNG &amp; Hybrids 115000 Km Driven"/>
    <x v="9"/>
    <x v="9"/>
    <n v="8"/>
  </r>
  <r>
    <x v="14"/>
    <s v="Slavia"/>
    <n v="2022"/>
    <x v="13"/>
    <n v="48000"/>
    <x v="0"/>
    <n v="0"/>
    <x v="0"/>
    <x v="1"/>
    <x v="0"/>
    <s v="Skoda Slavia Style 1.5L TSI MT, 2022, Petrol"/>
    <x v="3"/>
    <x v="3"/>
    <n v="3"/>
  </r>
  <r>
    <x v="5"/>
    <s v="i20"/>
    <n v="2022"/>
    <x v="13"/>
    <n v="45000"/>
    <x v="0"/>
    <n v="0"/>
    <x v="0"/>
    <x v="1"/>
    <x v="0"/>
    <s v="Hyundai i20 2022 Petrol Well Maintained,"/>
    <x v="100"/>
    <x v="100"/>
    <n v="3"/>
  </r>
  <r>
    <x v="1"/>
    <s v="Eeco"/>
    <n v="2014"/>
    <x v="3"/>
    <n v="79000"/>
    <x v="0"/>
    <n v="0"/>
    <x v="1"/>
    <x v="2"/>
    <x v="0"/>
    <s v="Maruti Suzuki Eeco CNG 5 Seater AC, 2014, CNG &amp; Hybrids"/>
    <x v="225"/>
    <x v="225"/>
    <n v="11"/>
  </r>
  <r>
    <x v="1"/>
    <s v="Ignis"/>
    <n v="2022"/>
    <x v="13"/>
    <n v="39000"/>
    <x v="1"/>
    <n v="1"/>
    <x v="0"/>
    <x v="1"/>
    <x v="0"/>
    <s v="Maruti Suzuki Ignis 1.3 AMT Zeta, 2022, Petrol"/>
    <x v="27"/>
    <x v="27"/>
    <n v="3"/>
  </r>
  <r>
    <x v="4"/>
    <s v="Corolla Altis"/>
    <n v="2010"/>
    <x v="0"/>
    <n v="85000"/>
    <x v="0"/>
    <n v="0"/>
    <x v="1"/>
    <x v="2"/>
    <x v="0"/>
    <s v="Toyota Corolla Altis 2010-2013 1.8 G CNG, 2010, CNG &amp; Hybrids"/>
    <x v="73"/>
    <x v="73"/>
    <n v="15"/>
  </r>
  <r>
    <x v="1"/>
    <s v="Swift-Dzire"/>
    <n v="2010"/>
    <x v="0"/>
    <n v="85000"/>
    <x v="0"/>
    <n v="0"/>
    <x v="1"/>
    <x v="1"/>
    <x v="0"/>
    <s v="Maruti Suzuki Swift Dzire VXI Optional, 2010, Petrol"/>
    <x v="220"/>
    <x v="220"/>
    <n v="15"/>
  </r>
  <r>
    <x v="13"/>
    <s v="Zest"/>
    <n v="2015"/>
    <x v="9"/>
    <n v="140000"/>
    <x v="0"/>
    <n v="0"/>
    <x v="1"/>
    <x v="0"/>
    <x v="0"/>
    <s v="Tata zest XMS"/>
    <x v="211"/>
    <x v="211"/>
    <n v="10"/>
  </r>
  <r>
    <x v="9"/>
    <s v="Scala"/>
    <n v="2012"/>
    <x v="6"/>
    <n v="50000"/>
    <x v="0"/>
    <n v="0"/>
    <x v="1"/>
    <x v="2"/>
    <x v="0"/>
    <s v="Renault Scala RxL, 2012, CNG &amp; Hybrids"/>
    <x v="757"/>
    <x v="757"/>
    <n v="13"/>
  </r>
  <r>
    <x v="5"/>
    <s v="Grand i10 Nios"/>
    <n v="2021"/>
    <x v="11"/>
    <n v="88000"/>
    <x v="0"/>
    <n v="0"/>
    <x v="0"/>
    <x v="2"/>
    <x v="0"/>
    <s v="Hyundai Grand i10 Nios 1.2 Kappa VTVT Sportz CNG, 2021, CNG &amp; Hybrid.."/>
    <x v="52"/>
    <x v="52"/>
    <n v="4"/>
  </r>
  <r>
    <x v="13"/>
    <s v="Hexa"/>
    <n v="2020"/>
    <x v="4"/>
    <n v="85000"/>
    <x v="0"/>
    <n v="0"/>
    <x v="0"/>
    <x v="0"/>
    <x v="0"/>
    <s v="Tata Hexa XM, 2020, Diesel"/>
    <x v="289"/>
    <x v="289"/>
    <n v="5"/>
  </r>
  <r>
    <x v="7"/>
    <s v="City ZX"/>
    <n v="2010"/>
    <x v="0"/>
    <n v="90000"/>
    <x v="1"/>
    <n v="1"/>
    <x v="1"/>
    <x v="2"/>
    <x v="0"/>
    <s v="Honda City top condition"/>
    <x v="401"/>
    <x v="401"/>
    <n v="15"/>
  </r>
  <r>
    <x v="4"/>
    <s v="Innova"/>
    <n v="2014"/>
    <x v="3"/>
    <n v="96760"/>
    <x v="0"/>
    <n v="0"/>
    <x v="1"/>
    <x v="0"/>
    <x v="0"/>
    <s v="Toyota Innova 2014"/>
    <x v="161"/>
    <x v="161"/>
    <n v="11"/>
  </r>
  <r>
    <x v="1"/>
    <s v="Wagon-R"/>
    <n v="2013"/>
    <x v="14"/>
    <n v="64000"/>
    <x v="0"/>
    <n v="0"/>
    <x v="0"/>
    <x v="2"/>
    <x v="0"/>
    <s v="Maruti Suzuki Wagon R 2013 CNG &amp; Hybrids 64000 Km Driven"/>
    <x v="327"/>
    <x v="327"/>
    <n v="12"/>
  </r>
  <r>
    <x v="13"/>
    <s v="Tiago"/>
    <n v="2017"/>
    <x v="1"/>
    <n v="52000"/>
    <x v="1"/>
    <n v="1"/>
    <x v="1"/>
    <x v="1"/>
    <x v="0"/>
    <s v="Tata Tiago 2017 Petrol Good Condition"/>
    <x v="55"/>
    <x v="55"/>
    <n v="8"/>
  </r>
  <r>
    <x v="4"/>
    <s v="Innova Crysta"/>
    <n v="2018"/>
    <x v="5"/>
    <n v="151000"/>
    <x v="1"/>
    <n v="1"/>
    <x v="0"/>
    <x v="0"/>
    <x v="0"/>
    <s v="Toyota Innova Crysta 2.8Z Automatic, 2018, Diesel"/>
    <x v="324"/>
    <x v="324"/>
    <n v="7"/>
  </r>
  <r>
    <x v="1"/>
    <s v="Swift"/>
    <n v="2018"/>
    <x v="5"/>
    <n v="68364"/>
    <x v="0"/>
    <n v="0"/>
    <x v="0"/>
    <x v="1"/>
    <x v="0"/>
    <s v="Maruti Suzuki Swift ZXI, 2018, Petrol"/>
    <x v="2"/>
    <x v="2"/>
    <n v="7"/>
  </r>
  <r>
    <x v="1"/>
    <s v="Eeco"/>
    <n v="2021"/>
    <x v="11"/>
    <n v="75000"/>
    <x v="0"/>
    <n v="0"/>
    <x v="0"/>
    <x v="2"/>
    <x v="0"/>
    <s v="Maruti Suzuki Eeco CNG 5 Seater AC, 2021, CNG &amp; Hybrids"/>
    <x v="139"/>
    <x v="139"/>
    <n v="4"/>
  </r>
  <r>
    <x v="6"/>
    <s v="Sonet"/>
    <n v="2022"/>
    <x v="13"/>
    <n v="27000"/>
    <x v="0"/>
    <n v="0"/>
    <x v="0"/>
    <x v="0"/>
    <x v="0"/>
    <s v="Kia Sonet GTX Plus, 2022, Diesel"/>
    <x v="203"/>
    <x v="203"/>
    <n v="3"/>
  </r>
  <r>
    <x v="1"/>
    <s v="Wagon-R"/>
    <n v="2018"/>
    <x v="5"/>
    <n v="80000"/>
    <x v="1"/>
    <n v="1"/>
    <x v="1"/>
    <x v="2"/>
    <x v="0"/>
    <s v="Maruti Suzuki Wagon R 2018 CNG &amp; Hybrids Well Maintained"/>
    <x v="365"/>
    <x v="365"/>
    <n v="7"/>
  </r>
  <r>
    <x v="5"/>
    <s v="Creta"/>
    <n v="2021"/>
    <x v="11"/>
    <n v="32000"/>
    <x v="0"/>
    <n v="0"/>
    <x v="0"/>
    <x v="0"/>
    <x v="0"/>
    <s v="Hyundai Creta 1.4 CRDi Base, 2021, Diesel"/>
    <x v="161"/>
    <x v="161"/>
    <n v="4"/>
  </r>
  <r>
    <x v="5"/>
    <s v="Santro Xing"/>
    <n v="2009"/>
    <x v="16"/>
    <n v="86000"/>
    <x v="0"/>
    <n v="0"/>
    <x v="1"/>
    <x v="2"/>
    <x v="0"/>
    <s v="Hyundai Santro Xing GL CNG, 2009, CNG &amp; Hybrids"/>
    <x v="254"/>
    <x v="254"/>
    <n v="16"/>
  </r>
  <r>
    <x v="1"/>
    <s v="Wagon-R"/>
    <n v="2015"/>
    <x v="9"/>
    <n v="62000"/>
    <x v="0"/>
    <n v="0"/>
    <x v="1"/>
    <x v="2"/>
    <x v="0"/>
    <s v="Ham yah car bechna chah rahe hain onley family use"/>
    <x v="254"/>
    <x v="254"/>
    <n v="10"/>
  </r>
  <r>
    <x v="5"/>
    <s v="Xcent"/>
    <n v="2014"/>
    <x v="3"/>
    <n v="72000"/>
    <x v="1"/>
    <n v="1"/>
    <x v="1"/>
    <x v="2"/>
    <x v="0"/>
    <s v="Hyundai Xcent SX Automatic 1.2 (O), 2014, CNG &amp; Hybrids"/>
    <x v="215"/>
    <x v="215"/>
    <n v="11"/>
  </r>
  <r>
    <x v="3"/>
    <s v="Ecosport"/>
    <n v="2013"/>
    <x v="14"/>
    <n v="119000"/>
    <x v="0"/>
    <n v="0"/>
    <x v="1"/>
    <x v="0"/>
    <x v="0"/>
    <s v="Ford Ecosport 1.5 Diesel Titanium, 2013, Diesel"/>
    <x v="64"/>
    <x v="64"/>
    <n v="12"/>
  </r>
  <r>
    <x v="1"/>
    <s v="Swift-Dzire"/>
    <n v="2009"/>
    <x v="16"/>
    <n v="98000"/>
    <x v="0"/>
    <n v="0"/>
    <x v="1"/>
    <x v="0"/>
    <x v="0"/>
    <s v="Swift Dzire"/>
    <x v="57"/>
    <x v="57"/>
    <n v="16"/>
  </r>
  <r>
    <x v="12"/>
    <s v="GLA"/>
    <n v="2016"/>
    <x v="8"/>
    <n v="50000"/>
    <x v="1"/>
    <n v="1"/>
    <x v="1"/>
    <x v="1"/>
    <x v="0"/>
    <s v="Mercedes-Benz GLA 200, 2016, Petrol"/>
    <x v="758"/>
    <x v="758"/>
    <n v="9"/>
  </r>
  <r>
    <x v="1"/>
    <n v="800"/>
    <n v="2009"/>
    <x v="16"/>
    <n v="97000"/>
    <x v="1"/>
    <n v="1"/>
    <x v="1"/>
    <x v="0"/>
    <x v="0"/>
    <s v="Maruti Suzuki 800 2009 Diesel Good Condition"/>
    <x v="233"/>
    <x v="233"/>
    <n v="16"/>
  </r>
  <r>
    <x v="1"/>
    <s v="Baleno"/>
    <n v="2016"/>
    <x v="8"/>
    <n v="60837"/>
    <x v="0"/>
    <n v="0"/>
    <x v="0"/>
    <x v="1"/>
    <x v="0"/>
    <s v="Maruti Suzuki Baleno 1.2 Delta, 2016, Petrol"/>
    <x v="759"/>
    <x v="759"/>
    <n v="9"/>
  </r>
  <r>
    <x v="1"/>
    <s v="Celerio"/>
    <n v="2014"/>
    <x v="3"/>
    <n v="60000"/>
    <x v="1"/>
    <n v="1"/>
    <x v="0"/>
    <x v="1"/>
    <x v="0"/>
    <s v="Maruti Suzuki Celerio, 2014, Petrol"/>
    <x v="34"/>
    <x v="34"/>
    <n v="11"/>
  </r>
  <r>
    <x v="7"/>
    <s v="WRV"/>
    <n v="2017"/>
    <x v="1"/>
    <n v="41000"/>
    <x v="0"/>
    <n v="0"/>
    <x v="0"/>
    <x v="0"/>
    <x v="0"/>
    <s v="Honda WR-V i-DTEC S, 2017, Diesel"/>
    <x v="98"/>
    <x v="98"/>
    <n v="8"/>
  </r>
  <r>
    <x v="13"/>
    <s v="Nano"/>
    <n v="2014"/>
    <x v="3"/>
    <n v="74000"/>
    <x v="0"/>
    <n v="0"/>
    <x v="0"/>
    <x v="2"/>
    <x v="0"/>
    <s v="Tata Nano 2012-2015 CNG, 2014, CNG &amp; Hybrids"/>
    <x v="49"/>
    <x v="49"/>
    <n v="11"/>
  </r>
  <r>
    <x v="1"/>
    <s v="Ertiga"/>
    <n v="2018"/>
    <x v="5"/>
    <n v="76000"/>
    <x v="0"/>
    <n v="0"/>
    <x v="1"/>
    <x v="2"/>
    <x v="0"/>
    <s v="Maruti Suzuki Ertiga VXI CNG, 2018, CNG &amp; Hybrids"/>
    <x v="112"/>
    <x v="112"/>
    <n v="7"/>
  </r>
  <r>
    <x v="4"/>
    <s v="Innova"/>
    <n v="2013"/>
    <x v="14"/>
    <n v="130000"/>
    <x v="0"/>
    <n v="0"/>
    <x v="0"/>
    <x v="0"/>
    <x v="0"/>
    <s v="Toyota Innova 2013 Diesel Well Maintained"/>
    <x v="370"/>
    <x v="370"/>
    <n v="12"/>
  </r>
  <r>
    <x v="1"/>
    <s v="Sx4"/>
    <n v="2010"/>
    <x v="0"/>
    <n v="123000"/>
    <x v="0"/>
    <n v="0"/>
    <x v="1"/>
    <x v="1"/>
    <x v="0"/>
    <s v="Maruti Suzuki SX4 2007-2012 ZXI MT BSIV, 2010, Petrol"/>
    <x v="115"/>
    <x v="115"/>
    <n v="15"/>
  </r>
  <r>
    <x v="5"/>
    <s v="Verna"/>
    <n v="2020"/>
    <x v="4"/>
    <n v="49500"/>
    <x v="1"/>
    <n v="1"/>
    <x v="0"/>
    <x v="1"/>
    <x v="0"/>
    <s v="Hyundai Verna SX Petrol AT, 2020, Petrol"/>
    <x v="556"/>
    <x v="556"/>
    <n v="5"/>
  </r>
  <r>
    <x v="9"/>
    <s v="Triber"/>
    <n v="2021"/>
    <x v="11"/>
    <n v="58000"/>
    <x v="1"/>
    <n v="1"/>
    <x v="1"/>
    <x v="1"/>
    <x v="0"/>
    <s v="Renault Triber RXL EASY-R AMT, 2021, Petrol"/>
    <x v="183"/>
    <x v="183"/>
    <n v="4"/>
  </r>
  <r>
    <x v="5"/>
    <s v="EON"/>
    <n v="2015"/>
    <x v="9"/>
    <n v="3586"/>
    <x v="0"/>
    <n v="0"/>
    <x v="0"/>
    <x v="1"/>
    <x v="0"/>
    <s v="Hyundai EON Magna +, 2015, Petrol"/>
    <x v="85"/>
    <x v="85"/>
    <n v="10"/>
  </r>
  <r>
    <x v="11"/>
    <s v="Marazzo"/>
    <n v="2019"/>
    <x v="2"/>
    <n v="40000"/>
    <x v="1"/>
    <n v="1"/>
    <x v="0"/>
    <x v="0"/>
    <x v="0"/>
    <s v="Mahindra Marazzo 2019 Diesel Well Maintained and extra accessories"/>
    <x v="62"/>
    <x v="62"/>
    <n v="6"/>
  </r>
  <r>
    <x v="3"/>
    <s v="Endeavour"/>
    <n v="2016"/>
    <x v="8"/>
    <n v="99000"/>
    <x v="1"/>
    <n v="1"/>
    <x v="1"/>
    <x v="0"/>
    <x v="0"/>
    <s v="Ford Endeavour 2.2 Trend AT 4X2, 2016, Diesel"/>
    <x v="324"/>
    <x v="324"/>
    <n v="9"/>
  </r>
  <r>
    <x v="21"/>
    <s v="Sunny"/>
    <n v="2011"/>
    <x v="10"/>
    <n v="52000"/>
    <x v="0"/>
    <n v="0"/>
    <x v="0"/>
    <x v="1"/>
    <x v="0"/>
    <s v="Nissan Sunny XL Petrol, 2011, Petrol"/>
    <x v="185"/>
    <x v="185"/>
    <n v="14"/>
  </r>
  <r>
    <x v="1"/>
    <s v="Wagon-R-1-0"/>
    <n v="2021"/>
    <x v="11"/>
    <n v="28000"/>
    <x v="0"/>
    <n v="0"/>
    <x v="0"/>
    <x v="2"/>
    <x v="0"/>
    <s v="Maruti Suzuki Wagon R 1.0 LXi CNG, 2021, CNG &amp; Hybrids"/>
    <x v="255"/>
    <x v="255"/>
    <n v="4"/>
  </r>
  <r>
    <x v="19"/>
    <s v="Linea"/>
    <n v="2010"/>
    <x v="0"/>
    <n v="112000"/>
    <x v="0"/>
    <n v="0"/>
    <x v="1"/>
    <x v="0"/>
    <x v="3"/>
    <s v="Fiat Linea 2007-2013 Emotion, 2010, Diesel"/>
    <x v="34"/>
    <x v="34"/>
    <n v="15"/>
  </r>
  <r>
    <x v="5"/>
    <s v="i20"/>
    <n v="2011"/>
    <x v="10"/>
    <n v="64000"/>
    <x v="0"/>
    <n v="0"/>
    <x v="1"/>
    <x v="2"/>
    <x v="0"/>
    <s v="Hyundai i20 2009-2011 Sportz Petrol, 2011, CNG &amp; Hybrids"/>
    <x v="114"/>
    <x v="114"/>
    <n v="14"/>
  </r>
  <r>
    <x v="5"/>
    <s v="Creta"/>
    <n v="2016"/>
    <x v="8"/>
    <n v="75000"/>
    <x v="0"/>
    <n v="0"/>
    <x v="1"/>
    <x v="0"/>
    <x v="1"/>
    <s v="Hyundai Creta 1.6 SX Plus, 2016, Diesel"/>
    <x v="355"/>
    <x v="355"/>
    <n v="9"/>
  </r>
  <r>
    <x v="1"/>
    <s v="Swift-Dzire"/>
    <n v="2016"/>
    <x v="8"/>
    <n v="61000"/>
    <x v="0"/>
    <n v="0"/>
    <x v="1"/>
    <x v="0"/>
    <x v="0"/>
    <s v="Maruti Suzuki Swift Dzire Zdi BSIV, 2016, Diesel"/>
    <x v="1"/>
    <x v="1"/>
    <n v="9"/>
  </r>
  <r>
    <x v="1"/>
    <s v="Alto-800"/>
    <n v="2017"/>
    <x v="1"/>
    <n v="72000"/>
    <x v="0"/>
    <n v="0"/>
    <x v="1"/>
    <x v="1"/>
    <x v="0"/>
    <s v="Maruti Suzuki Alto 800 2017 Petrol Well Maintained"/>
    <x v="105"/>
    <x v="105"/>
    <n v="8"/>
  </r>
  <r>
    <x v="1"/>
    <s v="Gypsy"/>
    <n v="2014"/>
    <x v="3"/>
    <n v="120000"/>
    <x v="0"/>
    <n v="0"/>
    <x v="1"/>
    <x v="1"/>
    <x v="1"/>
    <s v="Maruti Suzuki Gypsy 2014 Petrol 120000 Km Driven"/>
    <x v="144"/>
    <x v="144"/>
    <n v="11"/>
  </r>
  <r>
    <x v="1"/>
    <s v="Wagon-R"/>
    <n v="2020"/>
    <x v="4"/>
    <n v="73500"/>
    <x v="0"/>
    <n v="0"/>
    <x v="0"/>
    <x v="2"/>
    <x v="0"/>
    <s v="Wagon R Lxi CNG company fitted convert Zxi top model."/>
    <x v="38"/>
    <x v="38"/>
    <n v="5"/>
  </r>
  <r>
    <x v="1"/>
    <s v="Alto-800"/>
    <n v="2022"/>
    <x v="13"/>
    <n v="140000"/>
    <x v="1"/>
    <n v="1"/>
    <x v="0"/>
    <x v="2"/>
    <x v="1"/>
    <s v="Maruti Suzuki Alto 800 petrol+Cng"/>
    <x v="55"/>
    <x v="55"/>
    <n v="3"/>
  </r>
  <r>
    <x v="4"/>
    <s v="Corolla Altis"/>
    <n v="2009"/>
    <x v="16"/>
    <n v="84000"/>
    <x v="0"/>
    <n v="0"/>
    <x v="1"/>
    <x v="2"/>
    <x v="1"/>
    <s v="Toyota Corolla Altis 1.8 G CNG, 2009, CNG &amp; Hybrids"/>
    <x v="166"/>
    <x v="166"/>
    <n v="16"/>
  </r>
  <r>
    <x v="5"/>
    <s v="Venue"/>
    <n v="2022"/>
    <x v="13"/>
    <n v="39000"/>
    <x v="0"/>
    <n v="0"/>
    <x v="1"/>
    <x v="1"/>
    <x v="0"/>
    <s v="Hyundai Venue 1.0 SX (O) Turbo DCT, 2022, Petrol"/>
    <x v="385"/>
    <x v="385"/>
    <n v="3"/>
  </r>
  <r>
    <x v="5"/>
    <s v="Creta"/>
    <n v="2016"/>
    <x v="8"/>
    <n v="78000"/>
    <x v="0"/>
    <n v="0"/>
    <x v="1"/>
    <x v="0"/>
    <x v="0"/>
    <s v="Hyundai Creta, 2016, Diesel"/>
    <x v="234"/>
    <x v="234"/>
    <n v="9"/>
  </r>
  <r>
    <x v="1"/>
    <s v="Ertiga"/>
    <n v="2021"/>
    <x v="11"/>
    <n v="64000"/>
    <x v="1"/>
    <n v="1"/>
    <x v="0"/>
    <x v="2"/>
    <x v="0"/>
    <s v="Maruti Suzuki Ertiga"/>
    <x v="175"/>
    <x v="175"/>
    <n v="4"/>
  </r>
  <r>
    <x v="5"/>
    <s v="Verna"/>
    <n v="2018"/>
    <x v="5"/>
    <n v="48000"/>
    <x v="1"/>
    <n v="1"/>
    <x v="1"/>
    <x v="1"/>
    <x v="1"/>
    <s v="Hyundai Verna 1.6 SX Plus VTVT AT, 2018, Petrol"/>
    <x v="372"/>
    <x v="372"/>
    <n v="7"/>
  </r>
  <r>
    <x v="1"/>
    <s v="Wagon-R"/>
    <n v="2020"/>
    <x v="4"/>
    <n v="40000"/>
    <x v="0"/>
    <n v="0"/>
    <x v="1"/>
    <x v="2"/>
    <x v="0"/>
    <s v="Maruti Suzuki Wagon R VXI 1.0 CNG, 2020, CNG &amp; Hybrids"/>
    <x v="129"/>
    <x v="129"/>
    <n v="5"/>
  </r>
  <r>
    <x v="5"/>
    <s v="Aura"/>
    <n v="2023"/>
    <x v="12"/>
    <n v="40000"/>
    <x v="0"/>
    <n v="0"/>
    <x v="0"/>
    <x v="2"/>
    <x v="0"/>
    <s v="Hyundai Aura Cng Petrol 2023 Hyundai Aura Prime Cng 2023"/>
    <x v="422"/>
    <x v="422"/>
    <n v="2"/>
  </r>
  <r>
    <x v="7"/>
    <s v="City"/>
    <n v="2009"/>
    <x v="16"/>
    <n v="73000"/>
    <x v="1"/>
    <n v="1"/>
    <x v="1"/>
    <x v="2"/>
    <x v="0"/>
    <s v="Honda City 2009 CNG &amp; Hybrids 73000 Km Driven"/>
    <x v="34"/>
    <x v="34"/>
    <n v="16"/>
  </r>
  <r>
    <x v="4"/>
    <s v="Innova"/>
    <n v="2014"/>
    <x v="3"/>
    <n v="50999"/>
    <x v="0"/>
    <n v="0"/>
    <x v="1"/>
    <x v="0"/>
    <x v="1"/>
    <s v="Toyota Innova 2014 Diesel 50999 Km Driven"/>
    <x v="3"/>
    <x v="3"/>
    <n v="11"/>
  </r>
  <r>
    <x v="1"/>
    <s v="Baleno"/>
    <n v="2017"/>
    <x v="1"/>
    <n v="66500"/>
    <x v="0"/>
    <n v="0"/>
    <x v="0"/>
    <x v="1"/>
    <x v="0"/>
    <s v="Maruti Suzuki Baleno 2015-2019 1.3 Zeta, 2017, Petrol"/>
    <x v="309"/>
    <x v="309"/>
    <n v="8"/>
  </r>
  <r>
    <x v="5"/>
    <s v="Verna"/>
    <n v="2018"/>
    <x v="5"/>
    <n v="63000"/>
    <x v="0"/>
    <n v="0"/>
    <x v="0"/>
    <x v="0"/>
    <x v="1"/>
    <s v="Hyundai Verna 1.6 S (O) CRDi, 2018, Diesel"/>
    <x v="475"/>
    <x v="475"/>
    <n v="7"/>
  </r>
  <r>
    <x v="1"/>
    <s v="Baleno"/>
    <n v="2020"/>
    <x v="4"/>
    <n v="17500"/>
    <x v="1"/>
    <n v="1"/>
    <x v="0"/>
    <x v="1"/>
    <x v="0"/>
    <s v="Maruti Suzuki Baleno 1.2 Zeta AT, 2020, Petrol"/>
    <x v="150"/>
    <x v="150"/>
    <n v="5"/>
  </r>
  <r>
    <x v="5"/>
    <s v="Santro Xing"/>
    <n v="2009"/>
    <x v="16"/>
    <n v="102000"/>
    <x v="0"/>
    <n v="0"/>
    <x v="1"/>
    <x v="2"/>
    <x v="5"/>
    <s v="Hyundai Santro Xing GLS, 2009, CNG &amp; Hybrids"/>
    <x v="221"/>
    <x v="221"/>
    <n v="16"/>
  </r>
  <r>
    <x v="5"/>
    <s v="i20"/>
    <n v="2016"/>
    <x v="8"/>
    <n v="37200"/>
    <x v="0"/>
    <n v="0"/>
    <x v="1"/>
    <x v="1"/>
    <x v="0"/>
    <s v="Hyundai i20 2015-2017 Magna 1.2, 2016, Petrol"/>
    <x v="83"/>
    <x v="83"/>
    <n v="9"/>
  </r>
  <r>
    <x v="1"/>
    <s v="Alto-800"/>
    <n v="2012"/>
    <x v="6"/>
    <n v="85000"/>
    <x v="0"/>
    <n v="0"/>
    <x v="1"/>
    <x v="2"/>
    <x v="0"/>
    <s v="Maruti Suzuki Alto 800 2012"/>
    <x v="268"/>
    <x v="268"/>
    <n v="13"/>
  </r>
  <r>
    <x v="1"/>
    <s v="Sx4"/>
    <n v="2011"/>
    <x v="10"/>
    <n v="68538"/>
    <x v="0"/>
    <n v="0"/>
    <x v="1"/>
    <x v="2"/>
    <x v="0"/>
    <s v="Maruti Suzuki SX4 Vxi BSIV, 2011, CNG &amp; Hybrids"/>
    <x v="220"/>
    <x v="220"/>
    <n v="14"/>
  </r>
  <r>
    <x v="1"/>
    <s v="Ertiga"/>
    <n v="2021"/>
    <x v="11"/>
    <n v="110000"/>
    <x v="0"/>
    <n v="0"/>
    <x v="0"/>
    <x v="2"/>
    <x v="0"/>
    <s v="Maruti Suzuki Ertiga 1.5 VXI SHVS, 2021, CNG &amp; Hybrids"/>
    <x v="321"/>
    <x v="321"/>
    <n v="4"/>
  </r>
  <r>
    <x v="5"/>
    <s v="Grand i10 Nios"/>
    <n v="2021"/>
    <x v="11"/>
    <n v="40000"/>
    <x v="1"/>
    <n v="1"/>
    <x v="0"/>
    <x v="1"/>
    <x v="0"/>
    <s v="Hyundai Grand i10 Nios 2021 Petrol Good Condition"/>
    <x v="289"/>
    <x v="289"/>
    <n v="4"/>
  </r>
  <r>
    <x v="6"/>
    <s v="Sonet"/>
    <n v="2022"/>
    <x v="13"/>
    <n v="69726"/>
    <x v="0"/>
    <n v="0"/>
    <x v="0"/>
    <x v="0"/>
    <x v="0"/>
    <s v="Kia Sonet HTX 1.5 DIESEL, 2022, Diesel"/>
    <x v="16"/>
    <x v="16"/>
    <n v="3"/>
  </r>
  <r>
    <x v="1"/>
    <s v="S-Presso"/>
    <n v="2020"/>
    <x v="4"/>
    <n v="52000"/>
    <x v="1"/>
    <n v="1"/>
    <x v="0"/>
    <x v="1"/>
    <x v="2"/>
    <s v="Maruti Suzuki S-Presso VXI O AMT, 2020, Petrol"/>
    <x v="22"/>
    <x v="22"/>
    <n v="5"/>
  </r>
  <r>
    <x v="1"/>
    <s v="XL6"/>
    <n v="2019"/>
    <x v="2"/>
    <n v="71000"/>
    <x v="1"/>
    <n v="1"/>
    <x v="0"/>
    <x v="1"/>
    <x v="0"/>
    <s v="Maruti Suzuki XL6 1.5 Alpha AT, 2019, Petrol"/>
    <x v="149"/>
    <x v="149"/>
    <n v="6"/>
  </r>
  <r>
    <x v="1"/>
    <s v="Ritz"/>
    <n v="2010"/>
    <x v="0"/>
    <n v="74000"/>
    <x v="0"/>
    <n v="0"/>
    <x v="0"/>
    <x v="2"/>
    <x v="0"/>
    <s v="Ritz LXI 2010 model convert into VXI 72000km driven"/>
    <x v="166"/>
    <x v="166"/>
    <n v="15"/>
  </r>
  <r>
    <x v="1"/>
    <s v="Eeco"/>
    <n v="2018"/>
    <x v="5"/>
    <n v="0"/>
    <x v="0"/>
    <n v="0"/>
    <x v="1"/>
    <x v="2"/>
    <x v="0"/>
    <s v="Maruti Suzuki Eeco 2018 CNG &amp; Hybrids"/>
    <x v="179"/>
    <x v="179"/>
    <n v="7"/>
  </r>
  <r>
    <x v="1"/>
    <s v="Wagon-R"/>
    <n v="2021"/>
    <x v="11"/>
    <n v="113707"/>
    <x v="0"/>
    <n v="0"/>
    <x v="0"/>
    <x v="1"/>
    <x v="0"/>
    <s v="Maruti Suzuki Wagon R VXI 1.2, 2021, Petrol"/>
    <x v="255"/>
    <x v="255"/>
    <n v="4"/>
  </r>
  <r>
    <x v="1"/>
    <s v="Ritz"/>
    <n v="2016"/>
    <x v="8"/>
    <n v="66000"/>
    <x v="0"/>
    <n v="0"/>
    <x v="0"/>
    <x v="0"/>
    <x v="0"/>
    <s v="Maruti Suzuki Ritz Ldi BS-IV, 2016, Diesel"/>
    <x v="34"/>
    <x v="34"/>
    <n v="9"/>
  </r>
  <r>
    <x v="1"/>
    <s v="Wagon-R"/>
    <n v="2010"/>
    <x v="0"/>
    <n v="58888"/>
    <x v="0"/>
    <n v="0"/>
    <x v="1"/>
    <x v="2"/>
    <x v="0"/>
    <s v="Maruti Suzuki Wagon R 2010"/>
    <x v="185"/>
    <x v="185"/>
    <n v="15"/>
  </r>
  <r>
    <x v="5"/>
    <s v="Creta"/>
    <n v="2018"/>
    <x v="5"/>
    <n v="50480"/>
    <x v="1"/>
    <n v="1"/>
    <x v="0"/>
    <x v="0"/>
    <x v="0"/>
    <s v="Hyundai Creta 1.6 SX Plus Auto, 2018, Diesel"/>
    <x v="569"/>
    <x v="569"/>
    <n v="7"/>
  </r>
  <r>
    <x v="1"/>
    <s v="Swift"/>
    <n v="2012"/>
    <x v="6"/>
    <n v="77000"/>
    <x v="0"/>
    <n v="0"/>
    <x v="0"/>
    <x v="0"/>
    <x v="0"/>
    <s v="Maruti Suzuki Swift 2012 Diesel 77000 Km Driven"/>
    <x v="158"/>
    <x v="158"/>
    <n v="13"/>
  </r>
  <r>
    <x v="8"/>
    <s v="A4"/>
    <n v="2015"/>
    <x v="9"/>
    <n v="76000"/>
    <x v="1"/>
    <n v="1"/>
    <x v="1"/>
    <x v="1"/>
    <x v="0"/>
    <s v="Audi A4 2014-2016 35 TFSi-Premium, 2015, Petrol"/>
    <x v="44"/>
    <x v="44"/>
    <n v="10"/>
  </r>
  <r>
    <x v="9"/>
    <s v="Duster"/>
    <n v="2015"/>
    <x v="9"/>
    <n v="138624"/>
    <x v="0"/>
    <n v="0"/>
    <x v="0"/>
    <x v="0"/>
    <x v="0"/>
    <s v="Renault Duster 2012-2015 110PS Diesel RxZ, 2015, Diesel"/>
    <x v="144"/>
    <x v="144"/>
    <n v="10"/>
  </r>
  <r>
    <x v="5"/>
    <s v="Fluidic Verna"/>
    <n v="2014"/>
    <x v="3"/>
    <n v="43000"/>
    <x v="0"/>
    <n v="0"/>
    <x v="1"/>
    <x v="1"/>
    <x v="0"/>
    <s v="Hyundai Fluidic Verna 2014 Petrol 43000 Km Driven"/>
    <x v="38"/>
    <x v="38"/>
    <n v="11"/>
  </r>
  <r>
    <x v="7"/>
    <s v="Amaze"/>
    <n v="2015"/>
    <x v="9"/>
    <n v="82000"/>
    <x v="0"/>
    <n v="0"/>
    <x v="1"/>
    <x v="2"/>
    <x v="0"/>
    <s v="Honda Amaze 1.2 SMT I VTEC, 2015, CNG &amp; Hybrids"/>
    <x v="158"/>
    <x v="158"/>
    <n v="10"/>
  </r>
  <r>
    <x v="1"/>
    <s v="Wagon-R"/>
    <n v="2022"/>
    <x v="13"/>
    <n v="16000"/>
    <x v="0"/>
    <n v="0"/>
    <x v="0"/>
    <x v="2"/>
    <x v="0"/>
    <s v="Maruti Suzuki Wagon R 2022 CNG &amp; Hybrids Well Maintained"/>
    <x v="96"/>
    <x v="96"/>
    <n v="3"/>
  </r>
  <r>
    <x v="11"/>
    <s v="XUV500"/>
    <n v="2012"/>
    <x v="6"/>
    <n v="73000"/>
    <x v="0"/>
    <n v="0"/>
    <x v="1"/>
    <x v="0"/>
    <x v="0"/>
    <s v="Mahindra XUV500 W8, 2012, Diesel"/>
    <x v="117"/>
    <x v="117"/>
    <n v="13"/>
  </r>
  <r>
    <x v="4"/>
    <s v="Urban Cruiser Hyryder"/>
    <n v="2022"/>
    <x v="13"/>
    <n v="38000"/>
    <x v="1"/>
    <n v="1"/>
    <x v="0"/>
    <x v="2"/>
    <x v="0"/>
    <s v="Toyota Urban Cruiser Hyryder 2022 Hybrid Well Maintained"/>
    <x v="138"/>
    <x v="138"/>
    <n v="3"/>
  </r>
  <r>
    <x v="1"/>
    <s v="Baleno"/>
    <n v="2023"/>
    <x v="12"/>
    <n v="27164"/>
    <x v="1"/>
    <n v="1"/>
    <x v="0"/>
    <x v="2"/>
    <x v="0"/>
    <s v="Maruti Suzuki Baleno 1.2 Zeta CNG, 2023, CNG &amp; Hybrids"/>
    <x v="713"/>
    <x v="713"/>
    <n v="2"/>
  </r>
  <r>
    <x v="3"/>
    <s v="Ecosport"/>
    <n v="2013"/>
    <x v="14"/>
    <n v="65000"/>
    <x v="0"/>
    <n v="0"/>
    <x v="1"/>
    <x v="0"/>
    <x v="0"/>
    <s v="Ford Ecosport 2013 Diesel 65000 Km Driven"/>
    <x v="55"/>
    <x v="55"/>
    <n v="12"/>
  </r>
  <r>
    <x v="5"/>
    <s v="Verna"/>
    <n v="2013"/>
    <x v="14"/>
    <n v="90000"/>
    <x v="0"/>
    <n v="0"/>
    <x v="1"/>
    <x v="0"/>
    <x v="0"/>
    <s v="Hyundai Verna 2011-2014 1.6 SX CRDi (O), 2013, Diesel"/>
    <x v="557"/>
    <x v="557"/>
    <n v="12"/>
  </r>
  <r>
    <x v="13"/>
    <s v="Safari"/>
    <n v="2012"/>
    <x v="6"/>
    <n v="79800"/>
    <x v="0"/>
    <n v="0"/>
    <x v="1"/>
    <x v="0"/>
    <x v="0"/>
    <s v="Tata Safari DICOR 2.2 VX 4x2, 2012, Diesel"/>
    <x v="225"/>
    <x v="225"/>
    <n v="13"/>
  </r>
  <r>
    <x v="13"/>
    <s v="Hexa"/>
    <n v="2017"/>
    <x v="1"/>
    <n v="99000"/>
    <x v="1"/>
    <n v="1"/>
    <x v="0"/>
    <x v="0"/>
    <x v="0"/>
    <s v="Tata Hexa 2.2 XTA 4X2 7 STR, 2017, Diesel"/>
    <x v="379"/>
    <x v="379"/>
    <n v="8"/>
  </r>
  <r>
    <x v="1"/>
    <s v="Ertiga"/>
    <n v="2016"/>
    <x v="8"/>
    <n v="74000"/>
    <x v="1"/>
    <n v="1"/>
    <x v="0"/>
    <x v="2"/>
    <x v="0"/>
    <s v="Maruti Suzuki Ertiga VXI CNG, 2016, CNG &amp; Hybrids"/>
    <x v="251"/>
    <x v="251"/>
    <n v="9"/>
  </r>
  <r>
    <x v="16"/>
    <s v="XF"/>
    <n v="2011"/>
    <x v="10"/>
    <n v="98000"/>
    <x v="1"/>
    <n v="1"/>
    <x v="0"/>
    <x v="0"/>
    <x v="0"/>
    <s v="Jaguar XF Diesel S V6, 2011, Diesel"/>
    <x v="18"/>
    <x v="18"/>
    <n v="14"/>
  </r>
  <r>
    <x v="1"/>
    <s v="Vitara-Brezza"/>
    <n v="2016"/>
    <x v="8"/>
    <n v="128000"/>
    <x v="0"/>
    <n v="0"/>
    <x v="0"/>
    <x v="0"/>
    <x v="0"/>
    <s v="Maruti Suzuki Vitara Brezza ZDi, 2016, Diesel"/>
    <x v="36"/>
    <x v="36"/>
    <n v="9"/>
  </r>
  <r>
    <x v="4"/>
    <s v="Corolla Altis"/>
    <n v="2015"/>
    <x v="9"/>
    <n v="68000"/>
    <x v="1"/>
    <n v="1"/>
    <x v="1"/>
    <x v="2"/>
    <x v="0"/>
    <s v="Toyota Corolla Altis 2013-2017 G MT, 2015, CNG &amp; Hybrids"/>
    <x v="760"/>
    <x v="760"/>
    <n v="10"/>
  </r>
  <r>
    <x v="1"/>
    <s v="Alto"/>
    <n v="2013"/>
    <x v="14"/>
    <n v="72000"/>
    <x v="0"/>
    <n v="0"/>
    <x v="1"/>
    <x v="2"/>
    <x v="0"/>
    <s v="Maruti Suzuki Alto STD CNG, 2013, CNG &amp; Hybrids"/>
    <x v="85"/>
    <x v="85"/>
    <n v="12"/>
  </r>
  <r>
    <x v="1"/>
    <s v="Omni"/>
    <n v="2005"/>
    <x v="15"/>
    <n v="91000"/>
    <x v="0"/>
    <n v="0"/>
    <x v="1"/>
    <x v="1"/>
    <x v="0"/>
    <s v="Maruti Suzuki Omni 2005 Petrol 91000 Km Driven"/>
    <x v="402"/>
    <x v="402"/>
    <n v="20"/>
  </r>
  <r>
    <x v="7"/>
    <s v="CRV"/>
    <n v="2014"/>
    <x v="3"/>
    <n v="65000"/>
    <x v="1"/>
    <n v="1"/>
    <x v="0"/>
    <x v="1"/>
    <x v="0"/>
    <s v="Honda CR-V 2.0L Special Edition i-VTEC 2WD CVT, 2014, Petrol"/>
    <x v="81"/>
    <x v="81"/>
    <n v="11"/>
  </r>
  <r>
    <x v="1"/>
    <s v="Celerio"/>
    <n v="2015"/>
    <x v="9"/>
    <n v="52000"/>
    <x v="1"/>
    <n v="1"/>
    <x v="1"/>
    <x v="2"/>
    <x v="0"/>
    <s v="Maruti Suzuki Celerio CNG &amp; Hybrids Well Maintained"/>
    <x v="9"/>
    <x v="9"/>
    <n v="10"/>
  </r>
  <r>
    <x v="1"/>
    <s v="Celerio"/>
    <n v="2016"/>
    <x v="8"/>
    <n v="34000"/>
    <x v="1"/>
    <n v="1"/>
    <x v="1"/>
    <x v="1"/>
    <x v="0"/>
    <s v="Maruti Suzuki Celerio 2014-2017 ZXI Optional, 2016, Petrol"/>
    <x v="200"/>
    <x v="200"/>
    <n v="9"/>
  </r>
  <r>
    <x v="1"/>
    <s v="Alto"/>
    <n v="2012"/>
    <x v="6"/>
    <n v="90000"/>
    <x v="0"/>
    <n v="0"/>
    <x v="1"/>
    <x v="2"/>
    <x v="0"/>
    <s v="Maruti Suzuki Alto 2012 CNG &amp; Hybrids 90000 Km Driven"/>
    <x v="358"/>
    <x v="358"/>
    <n v="13"/>
  </r>
  <r>
    <x v="14"/>
    <s v="Rapid"/>
    <n v="2019"/>
    <x v="2"/>
    <n v="77873"/>
    <x v="0"/>
    <n v="0"/>
    <x v="0"/>
    <x v="1"/>
    <x v="0"/>
    <s v="Skoda Rapid 1.6 MPI Style, 2019, Petrol"/>
    <x v="317"/>
    <x v="317"/>
    <n v="6"/>
  </r>
  <r>
    <x v="11"/>
    <s v="Thar"/>
    <n v="2022"/>
    <x v="13"/>
    <n v="98000"/>
    <x v="1"/>
    <n v="1"/>
    <x v="0"/>
    <x v="0"/>
    <x v="0"/>
    <s v="Mahindra Thar LX Convertible Top Diesel AT 4WD, 2022, Diesel"/>
    <x v="24"/>
    <x v="24"/>
    <n v="3"/>
  </r>
  <r>
    <x v="4"/>
    <s v="Camry"/>
    <n v="2016"/>
    <x v="8"/>
    <n v="65000"/>
    <x v="1"/>
    <n v="1"/>
    <x v="0"/>
    <x v="2"/>
    <x v="0"/>
    <s v="Toyota Camry 2016 CNG &amp; Hybrids 65000 Km Driven"/>
    <x v="324"/>
    <x v="324"/>
    <n v="9"/>
  </r>
  <r>
    <x v="5"/>
    <s v="i20"/>
    <n v="2019"/>
    <x v="2"/>
    <n v="48000"/>
    <x v="0"/>
    <n v="0"/>
    <x v="0"/>
    <x v="2"/>
    <x v="0"/>
    <s v="Hyundai i20 1.2 Sportz (O), 2019, CNG &amp; Hybrids"/>
    <x v="404"/>
    <x v="404"/>
    <n v="6"/>
  </r>
  <r>
    <x v="3"/>
    <s v="Figo Aspire"/>
    <n v="2016"/>
    <x v="8"/>
    <n v="45000"/>
    <x v="0"/>
    <n v="0"/>
    <x v="1"/>
    <x v="1"/>
    <x v="0"/>
    <s v="Ford Figo Aspire Trend, 2016, Petrol"/>
    <x v="20"/>
    <x v="20"/>
    <n v="9"/>
  </r>
  <r>
    <x v="1"/>
    <s v="Eeco"/>
    <n v="2019"/>
    <x v="2"/>
    <n v="88000"/>
    <x v="1"/>
    <n v="1"/>
    <x v="0"/>
    <x v="2"/>
    <x v="0"/>
    <s v="Good condition vehicle single hand price ll negotiable"/>
    <x v="71"/>
    <x v="71"/>
    <n v="6"/>
  </r>
  <r>
    <x v="1"/>
    <s v="Swift-Dzire"/>
    <n v="2015"/>
    <x v="9"/>
    <n v="81000"/>
    <x v="0"/>
    <n v="0"/>
    <x v="1"/>
    <x v="2"/>
    <x v="0"/>
    <s v="Maruti Suzuki Swift Dzire 2015-2017 1.2 VXI, 2015, CNG &amp; Hybrids"/>
    <x v="129"/>
    <x v="129"/>
    <n v="10"/>
  </r>
  <r>
    <x v="7"/>
    <s v="Jazz"/>
    <n v="2016"/>
    <x v="8"/>
    <n v="66000"/>
    <x v="1"/>
    <n v="1"/>
    <x v="1"/>
    <x v="1"/>
    <x v="0"/>
    <s v="Honda Jazz 1.2 S i VTEC, 2016, Petrol"/>
    <x v="22"/>
    <x v="22"/>
    <n v="9"/>
  </r>
  <r>
    <x v="1"/>
    <s v="Ritz"/>
    <n v="2014"/>
    <x v="3"/>
    <n v="145999"/>
    <x v="0"/>
    <n v="0"/>
    <x v="0"/>
    <x v="0"/>
    <x v="0"/>
    <s v="Maruti Suzuki Ritz Zdi BS-IV, 2014, Diesel"/>
    <x v="84"/>
    <x v="84"/>
    <n v="11"/>
  </r>
  <r>
    <x v="1"/>
    <s v="Ciaz"/>
    <n v="2016"/>
    <x v="8"/>
    <n v="62982"/>
    <x v="0"/>
    <n v="0"/>
    <x v="1"/>
    <x v="1"/>
    <x v="0"/>
    <s v="Maruti Suzuki Ciaz 2014-2017 ZXi, 2016, Petrol"/>
    <x v="289"/>
    <x v="289"/>
    <n v="9"/>
  </r>
  <r>
    <x v="5"/>
    <s v="Grand i10 Nios"/>
    <n v="2021"/>
    <x v="11"/>
    <n v="19500"/>
    <x v="0"/>
    <n v="0"/>
    <x v="1"/>
    <x v="1"/>
    <x v="0"/>
    <s v="Hyundai Grand i10 Nios 2021 Petrol 19500 Km Driven"/>
    <x v="52"/>
    <x v="52"/>
    <n v="4"/>
  </r>
  <r>
    <x v="5"/>
    <s v="Grand i10 Nios"/>
    <n v="2020"/>
    <x v="4"/>
    <n v="47523"/>
    <x v="0"/>
    <n v="0"/>
    <x v="0"/>
    <x v="1"/>
    <x v="0"/>
    <s v="Hyundai Grand i10 Nios Sportz, 2020, Petrol"/>
    <x v="266"/>
    <x v="266"/>
    <n v="5"/>
  </r>
  <r>
    <x v="1"/>
    <s v="Swift-Dzire"/>
    <n v="2018"/>
    <x v="5"/>
    <n v="130000"/>
    <x v="0"/>
    <n v="0"/>
    <x v="0"/>
    <x v="1"/>
    <x v="0"/>
    <s v="Maruti Suzuki Swift Dzire 1.2 Vxi BSIV, 2018, Petrol"/>
    <x v="75"/>
    <x v="75"/>
    <n v="7"/>
  </r>
  <r>
    <x v="5"/>
    <s v="New Santro"/>
    <n v="2006"/>
    <x v="19"/>
    <n v="20"/>
    <x v="1"/>
    <n v="1"/>
    <x v="1"/>
    <x v="2"/>
    <x v="0"/>
    <s v="à¤¸à¥‡à¤‚à¤Ÿà¥à¤°à¥‹ à¤•à¤¾à¤°"/>
    <x v="295"/>
    <x v="295"/>
    <n v="19"/>
  </r>
  <r>
    <x v="1"/>
    <s v="Swift"/>
    <n v="2015"/>
    <x v="9"/>
    <n v="74000"/>
    <x v="0"/>
    <n v="0"/>
    <x v="1"/>
    <x v="1"/>
    <x v="0"/>
    <s v="Maruti Suzuki Swift VXi + Manual, 2015, Petrol"/>
    <x v="72"/>
    <x v="72"/>
    <n v="10"/>
  </r>
  <r>
    <x v="1"/>
    <s v="Wagon-R"/>
    <n v="2022"/>
    <x v="13"/>
    <n v="63000"/>
    <x v="0"/>
    <n v="0"/>
    <x v="0"/>
    <x v="2"/>
    <x v="0"/>
    <s v="Maruti Suzuki Wagon R LXI CNG, 2022, CNG &amp; Hybrids"/>
    <x v="83"/>
    <x v="83"/>
    <n v="3"/>
  </r>
  <r>
    <x v="1"/>
    <n v="800"/>
    <n v="2009"/>
    <x v="16"/>
    <n v="40"/>
    <x v="1"/>
    <n v="1"/>
    <x v="0"/>
    <x v="1"/>
    <x v="0"/>
    <s v="Bichhana hai"/>
    <x v="761"/>
    <x v="761"/>
    <n v="16"/>
  </r>
  <r>
    <x v="5"/>
    <s v="Grand i10"/>
    <n v="2017"/>
    <x v="1"/>
    <n v="82000"/>
    <x v="1"/>
    <n v="1"/>
    <x v="0"/>
    <x v="2"/>
    <x v="0"/>
    <s v="Hyundai Grand i10 Magna O AT Petrol, 2017, CNG &amp; Hybrids"/>
    <x v="183"/>
    <x v="183"/>
    <n v="8"/>
  </r>
  <r>
    <x v="7"/>
    <s v="City"/>
    <n v="2016"/>
    <x v="8"/>
    <n v="52000"/>
    <x v="0"/>
    <n v="0"/>
    <x v="0"/>
    <x v="1"/>
    <x v="0"/>
    <s v="Honda City 2015-2017 i VTEC SV, 2016, Petrol"/>
    <x v="297"/>
    <x v="297"/>
    <n v="9"/>
  </r>
  <r>
    <x v="1"/>
    <s v="Wagon R"/>
    <n v="2017"/>
    <x v="1"/>
    <n v="52000"/>
    <x v="0"/>
    <n v="0"/>
    <x v="0"/>
    <x v="2"/>
    <x v="0"/>
    <s v="Maruti Suzuki Wagon R LXI CNG Optional, 2017, CNG &amp; Hybrids"/>
    <x v="179"/>
    <x v="179"/>
    <n v="8"/>
  </r>
  <r>
    <x v="1"/>
    <s v="Wagon-R"/>
    <n v="2022"/>
    <x v="13"/>
    <n v="22000"/>
    <x v="1"/>
    <n v="1"/>
    <x v="0"/>
    <x v="1"/>
    <x v="0"/>
    <s v="Maruti Suzuki Wagon R 1.0 VXI AGS, 2022, Petrol"/>
    <x v="75"/>
    <x v="75"/>
    <n v="3"/>
  </r>
  <r>
    <x v="5"/>
    <s v="Verna"/>
    <n v="2016"/>
    <x v="8"/>
    <n v="55000"/>
    <x v="1"/>
    <n v="1"/>
    <x v="1"/>
    <x v="1"/>
    <x v="0"/>
    <s v="Hyundai Verna"/>
    <x v="50"/>
    <x v="50"/>
    <n v="9"/>
  </r>
  <r>
    <x v="6"/>
    <s v="Seltos"/>
    <n v="2022"/>
    <x v="13"/>
    <n v="48000"/>
    <x v="0"/>
    <n v="0"/>
    <x v="1"/>
    <x v="0"/>
    <x v="0"/>
    <s v="Kia Seltos HTK Plus D, 2022, Diesel"/>
    <x v="446"/>
    <x v="446"/>
    <n v="3"/>
  </r>
  <r>
    <x v="11"/>
    <s v="Scorpio"/>
    <n v="2022"/>
    <x v="13"/>
    <n v="69120"/>
    <x v="0"/>
    <n v="0"/>
    <x v="0"/>
    <x v="0"/>
    <x v="0"/>
    <s v="Mahindra Scorpio S11 MT 7S CC, 2022, Diesel"/>
    <x v="204"/>
    <x v="204"/>
    <n v="3"/>
  </r>
  <r>
    <x v="5"/>
    <s v="Verna"/>
    <n v="2019"/>
    <x v="2"/>
    <n v="29000"/>
    <x v="1"/>
    <n v="1"/>
    <x v="1"/>
    <x v="1"/>
    <x v="0"/>
    <s v="Hyundai Verna 2019 Petrol 29000 Km Driven"/>
    <x v="184"/>
    <x v="184"/>
    <n v="6"/>
  </r>
  <r>
    <x v="9"/>
    <s v="KWID"/>
    <n v="2022"/>
    <x v="13"/>
    <n v="17000"/>
    <x v="0"/>
    <n v="0"/>
    <x v="0"/>
    <x v="1"/>
    <x v="0"/>
    <s v="Renault KWID 2022 Petrol 17000 Km Driven,well maintain,single handed"/>
    <x v="55"/>
    <x v="55"/>
    <n v="3"/>
  </r>
  <r>
    <x v="0"/>
    <s v="VentoTest"/>
    <n v="2012"/>
    <x v="6"/>
    <n v="68000"/>
    <x v="0"/>
    <n v="0"/>
    <x v="1"/>
    <x v="0"/>
    <x v="3"/>
    <s v="Volkswagen Vento 1.5 Comfortline Cup Edition Diesel, 2012, Diesel"/>
    <x v="72"/>
    <x v="72"/>
    <n v="13"/>
  </r>
  <r>
    <x v="1"/>
    <s v="Ertiga"/>
    <n v="2024"/>
    <x v="17"/>
    <n v="28"/>
    <x v="1"/>
    <n v="1"/>
    <x v="0"/>
    <x v="2"/>
    <x v="1"/>
    <s v="Arjent sell"/>
    <x v="762"/>
    <x v="762"/>
    <n v="1"/>
  </r>
  <r>
    <x v="13"/>
    <s v="Nexon"/>
    <n v="2019"/>
    <x v="2"/>
    <n v="70000"/>
    <x v="0"/>
    <n v="0"/>
    <x v="0"/>
    <x v="0"/>
    <x v="0"/>
    <s v="Tata Nexon 1.5 Revotorq XM, 2019, Diesel"/>
    <x v="52"/>
    <x v="52"/>
    <n v="6"/>
  </r>
  <r>
    <x v="1"/>
    <s v="Ritz"/>
    <n v="2010"/>
    <x v="0"/>
    <n v="75000"/>
    <x v="0"/>
    <n v="0"/>
    <x v="1"/>
    <x v="1"/>
    <x v="0"/>
    <s v="Maruti Suzuki Ritz ZXi, 2010, Petrol"/>
    <x v="7"/>
    <x v="7"/>
    <n v="15"/>
  </r>
  <r>
    <x v="5"/>
    <s v="Grand i10"/>
    <n v="2019"/>
    <x v="2"/>
    <n v="54252"/>
    <x v="1"/>
    <n v="1"/>
    <x v="0"/>
    <x v="1"/>
    <x v="0"/>
    <s v="Hyundai Grand i10 Sportz (O) 1.2 AT VTVT, 2019, Petrol"/>
    <x v="129"/>
    <x v="129"/>
    <n v="6"/>
  </r>
  <r>
    <x v="4"/>
    <s v="Corolla Altis"/>
    <n v="2014"/>
    <x v="3"/>
    <n v="78000"/>
    <x v="1"/>
    <n v="1"/>
    <x v="1"/>
    <x v="2"/>
    <x v="0"/>
    <s v="Toyota Corolla Altis VL, 2014, CNG &amp; Hybrids"/>
    <x v="52"/>
    <x v="52"/>
    <n v="11"/>
  </r>
  <r>
    <x v="5"/>
    <s v="Santa Fe"/>
    <n v="2015"/>
    <x v="9"/>
    <n v="95000"/>
    <x v="1"/>
    <n v="1"/>
    <x v="1"/>
    <x v="0"/>
    <x v="0"/>
    <s v="Hyundai Santa Fe 4WD AT, 2015, Diesel"/>
    <x v="62"/>
    <x v="62"/>
    <n v="10"/>
  </r>
  <r>
    <x v="13"/>
    <s v="Nano Genx"/>
    <n v="2015"/>
    <x v="9"/>
    <n v="26000"/>
    <x v="1"/>
    <n v="1"/>
    <x v="0"/>
    <x v="1"/>
    <x v="0"/>
    <s v="Tata Nano GenX 2015 Petrol Well Maintained"/>
    <x v="211"/>
    <x v="211"/>
    <n v="10"/>
  </r>
  <r>
    <x v="12"/>
    <s v="C-Class"/>
    <n v="2011"/>
    <x v="10"/>
    <n v="60000"/>
    <x v="1"/>
    <n v="1"/>
    <x v="0"/>
    <x v="1"/>
    <x v="0"/>
    <s v="Mercedes-Benz C-Class C 200, 2011, Petrol"/>
    <x v="162"/>
    <x v="162"/>
    <n v="14"/>
  </r>
  <r>
    <x v="3"/>
    <s v="Ecosport"/>
    <n v="2014"/>
    <x v="3"/>
    <n v="110000"/>
    <x v="0"/>
    <n v="0"/>
    <x v="1"/>
    <x v="1"/>
    <x v="0"/>
    <s v="Ford Ecosport Titanium 1.5 TDCi (Opt), 2014, Petrol"/>
    <x v="179"/>
    <x v="179"/>
    <n v="11"/>
  </r>
  <r>
    <x v="1"/>
    <s v="Ciaz"/>
    <n v="2018"/>
    <x v="5"/>
    <n v="50000"/>
    <x v="1"/>
    <n v="1"/>
    <x v="0"/>
    <x v="2"/>
    <x v="0"/>
    <s v="Maruti Suzuki Ciaz Delta Automatic, 2018, CNG &amp; Hybrids"/>
    <x v="154"/>
    <x v="154"/>
    <n v="7"/>
  </r>
  <r>
    <x v="5"/>
    <s v="i20"/>
    <n v="2010"/>
    <x v="0"/>
    <n v="82487"/>
    <x v="1"/>
    <n v="1"/>
    <x v="1"/>
    <x v="1"/>
    <x v="0"/>
    <s v="i20 Asta Automatic with Sunroof Top Model"/>
    <x v="763"/>
    <x v="763"/>
    <n v="15"/>
  </r>
  <r>
    <x v="1"/>
    <s v="Ciaz"/>
    <n v="2018"/>
    <x v="5"/>
    <n v="35000"/>
    <x v="1"/>
    <n v="1"/>
    <x v="0"/>
    <x v="2"/>
    <x v="1"/>
    <s v="Maruti Suzuki Ciaz 2018 CNG &amp; Hybrids 35000 Km Driven"/>
    <x v="181"/>
    <x v="181"/>
    <n v="7"/>
  </r>
  <r>
    <x v="1"/>
    <s v="Swift-Dzire"/>
    <n v="2017"/>
    <x v="1"/>
    <n v="85000"/>
    <x v="1"/>
    <n v="1"/>
    <x v="1"/>
    <x v="0"/>
    <x v="0"/>
    <s v="Maruti Suzuki Swift Dzire 2017"/>
    <x v="96"/>
    <x v="96"/>
    <n v="8"/>
  </r>
  <r>
    <x v="7"/>
    <s v="City"/>
    <n v="2010"/>
    <x v="0"/>
    <n v="96000"/>
    <x v="1"/>
    <n v="1"/>
    <x v="1"/>
    <x v="2"/>
    <x v="0"/>
    <s v="Honda City 2008-2011 1.5 V AT, 2010, CNG &amp; Hybrids"/>
    <x v="158"/>
    <x v="158"/>
    <n v="15"/>
  </r>
  <r>
    <x v="1"/>
    <s v="Wagon-R"/>
    <n v="2019"/>
    <x v="2"/>
    <n v="44000"/>
    <x v="1"/>
    <n v="1"/>
    <x v="0"/>
    <x v="2"/>
    <x v="0"/>
    <s v="Maruti Suzuki Wagon R 2019 CNG &amp; Hybrids 44000 Km Driven"/>
    <x v="256"/>
    <x v="256"/>
    <n v="6"/>
  </r>
  <r>
    <x v="0"/>
    <s v="Polo"/>
    <n v="2014"/>
    <x v="3"/>
    <n v="90000"/>
    <x v="0"/>
    <n v="0"/>
    <x v="1"/>
    <x v="1"/>
    <x v="0"/>
    <s v="Volkswagen Polo 2014 Petrol Well Maintained"/>
    <x v="764"/>
    <x v="764"/>
    <n v="11"/>
  </r>
  <r>
    <x v="1"/>
    <s v="Omni"/>
    <n v="2010"/>
    <x v="0"/>
    <n v="100000"/>
    <x v="0"/>
    <n v="0"/>
    <x v="1"/>
    <x v="2"/>
    <x v="0"/>
    <s v="Maruti Suzuki Omni 2010 CNG &amp; Hybrids Good Condition"/>
    <x v="67"/>
    <x v="67"/>
    <n v="15"/>
  </r>
  <r>
    <x v="1"/>
    <s v="Ertiga"/>
    <n v="2015"/>
    <x v="9"/>
    <n v="75000"/>
    <x v="0"/>
    <n v="0"/>
    <x v="1"/>
    <x v="2"/>
    <x v="0"/>
    <s v="Maruti Suzuki Ertiga, 2015, CNG &amp; Hybrids"/>
    <x v="53"/>
    <x v="53"/>
    <n v="10"/>
  </r>
  <r>
    <x v="9"/>
    <s v="KWID"/>
    <n v="2018"/>
    <x v="5"/>
    <n v="60000"/>
    <x v="1"/>
    <n v="1"/>
    <x v="0"/>
    <x v="1"/>
    <x v="0"/>
    <s v="Renault KWID 1.0 RXT AMT Opt, 2018, Petrol"/>
    <x v="390"/>
    <x v="390"/>
    <n v="7"/>
  </r>
  <r>
    <x v="11"/>
    <s v="Scorpio"/>
    <n v="2021"/>
    <x v="11"/>
    <n v="59642"/>
    <x v="0"/>
    <n v="0"/>
    <x v="0"/>
    <x v="0"/>
    <x v="0"/>
    <s v="Mahindra Scorpio S5 Plus, 2021, Diesel"/>
    <x v="212"/>
    <x v="212"/>
    <n v="4"/>
  </r>
  <r>
    <x v="9"/>
    <s v="Duster"/>
    <n v="2018"/>
    <x v="5"/>
    <n v="100000"/>
    <x v="0"/>
    <n v="0"/>
    <x v="0"/>
    <x v="0"/>
    <x v="0"/>
    <s v="Renault Duster 85PS Diesel RxS, 2018, Diesel"/>
    <x v="568"/>
    <x v="568"/>
    <n v="7"/>
  </r>
  <r>
    <x v="5"/>
    <s v="Verna"/>
    <n v="2019"/>
    <x v="2"/>
    <n v="72000"/>
    <x v="0"/>
    <n v="0"/>
    <x v="1"/>
    <x v="0"/>
    <x v="0"/>
    <s v="Hyundai Verna SX OPTION, 2019, Diesel"/>
    <x v="765"/>
    <x v="765"/>
    <n v="6"/>
  </r>
  <r>
    <x v="4"/>
    <s v="Innova Crysta"/>
    <n v="2017"/>
    <x v="1"/>
    <n v="110000"/>
    <x v="1"/>
    <n v="1"/>
    <x v="1"/>
    <x v="0"/>
    <x v="0"/>
    <s v="Toyota Innova Crysta 2.8Z Automatic, 2017, Diesel"/>
    <x v="766"/>
    <x v="766"/>
    <n v="8"/>
  </r>
  <r>
    <x v="1"/>
    <s v="Baleno"/>
    <n v="2016"/>
    <x v="8"/>
    <n v="68000"/>
    <x v="1"/>
    <n v="1"/>
    <x v="1"/>
    <x v="2"/>
    <x v="0"/>
    <s v="Maruti Suzuki Baleno 1.2 Zeta CNG, 2016, CNG &amp; Hybrids"/>
    <x v="618"/>
    <x v="618"/>
    <n v="9"/>
  </r>
  <r>
    <x v="13"/>
    <s v="Altroz"/>
    <n v="2020"/>
    <x v="4"/>
    <n v="26000"/>
    <x v="0"/>
    <n v="0"/>
    <x v="0"/>
    <x v="1"/>
    <x v="0"/>
    <s v="Tata Altroz, 2020, Petrol"/>
    <x v="767"/>
    <x v="767"/>
    <n v="5"/>
  </r>
  <r>
    <x v="5"/>
    <s v="Grand i10"/>
    <n v="2018"/>
    <x v="5"/>
    <n v="75000"/>
    <x v="0"/>
    <n v="0"/>
    <x v="1"/>
    <x v="2"/>
    <x v="0"/>
    <s v="Hyundai Grand i10 Sportz(O) 1.2 MT, 2018, CNG &amp; Hybrids"/>
    <x v="292"/>
    <x v="292"/>
    <n v="7"/>
  </r>
  <r>
    <x v="1"/>
    <s v="Alto"/>
    <n v="2010"/>
    <x v="0"/>
    <n v="76000"/>
    <x v="0"/>
    <n v="0"/>
    <x v="1"/>
    <x v="1"/>
    <x v="0"/>
    <s v="Maruti Suzuki Alto 2005-2010 LXi BSIII, 2010, Petrol"/>
    <x v="768"/>
    <x v="768"/>
    <n v="15"/>
  </r>
  <r>
    <x v="5"/>
    <s v="Creta"/>
    <n v="2018"/>
    <x v="5"/>
    <n v="76500"/>
    <x v="0"/>
    <n v="0"/>
    <x v="0"/>
    <x v="0"/>
    <x v="0"/>
    <s v="Hyundai Creta 1.4 EX Diesel, 2018, Diesel"/>
    <x v="171"/>
    <x v="171"/>
    <n v="7"/>
  </r>
  <r>
    <x v="30"/>
    <s v="Cayenne"/>
    <n v="2011"/>
    <x v="10"/>
    <n v="56000"/>
    <x v="1"/>
    <n v="1"/>
    <x v="1"/>
    <x v="0"/>
    <x v="0"/>
    <s v="Porsche Cayenne 2011 Diesel Good Condition"/>
    <x v="762"/>
    <x v="762"/>
    <n v="14"/>
  </r>
  <r>
    <x v="11"/>
    <s v="XUV 300"/>
    <n v="2022"/>
    <x v="13"/>
    <n v="12000"/>
    <x v="0"/>
    <n v="0"/>
    <x v="0"/>
    <x v="1"/>
    <x v="0"/>
    <s v="Mahindra XUV300 W8 Option, 2022, Petrol"/>
    <x v="230"/>
    <x v="230"/>
    <n v="3"/>
  </r>
  <r>
    <x v="1"/>
    <s v="Wagon R"/>
    <n v="2020"/>
    <x v="4"/>
    <n v="36230"/>
    <x v="1"/>
    <n v="1"/>
    <x v="0"/>
    <x v="1"/>
    <x v="0"/>
    <s v="Maruti Suzuki Wagon R AMT VXI, 2020, Petrol"/>
    <x v="289"/>
    <x v="289"/>
    <n v="5"/>
  </r>
  <r>
    <x v="11"/>
    <s v="Xylo"/>
    <n v="2013"/>
    <x v="14"/>
    <n v="10"/>
    <x v="0"/>
    <n v="0"/>
    <x v="1"/>
    <x v="0"/>
    <x v="0"/>
    <s v="Xylo car for sell"/>
    <x v="248"/>
    <x v="248"/>
    <n v="12"/>
  </r>
  <r>
    <x v="1"/>
    <s v="Celerio"/>
    <n v="2018"/>
    <x v="5"/>
    <n v="73000"/>
    <x v="1"/>
    <n v="1"/>
    <x v="0"/>
    <x v="1"/>
    <x v="0"/>
    <s v="Maruti Suzuki Celerio 1.0 ZXI AMT, 2018, Petrol"/>
    <x v="183"/>
    <x v="183"/>
    <n v="7"/>
  </r>
  <r>
    <x v="5"/>
    <s v="Santro Xing"/>
    <n v="2012"/>
    <x v="6"/>
    <n v="97000"/>
    <x v="0"/>
    <n v="0"/>
    <x v="1"/>
    <x v="1"/>
    <x v="0"/>
    <s v="Hyundai Santro Xing Petrol Good Condition"/>
    <x v="74"/>
    <x v="74"/>
    <n v="13"/>
  </r>
  <r>
    <x v="7"/>
    <s v="Brio"/>
    <n v="2012"/>
    <x v="6"/>
    <n v="90000"/>
    <x v="0"/>
    <n v="0"/>
    <x v="0"/>
    <x v="1"/>
    <x v="0"/>
    <s v="Honda Brio S (O) MT, 2012, Petrol"/>
    <x v="34"/>
    <x v="34"/>
    <n v="13"/>
  </r>
  <r>
    <x v="5"/>
    <s v="Creta"/>
    <n v="2017"/>
    <x v="1"/>
    <n v="45000"/>
    <x v="1"/>
    <n v="1"/>
    <x v="0"/>
    <x v="1"/>
    <x v="0"/>
    <s v="Hyundai Creta 1.6 VTVT AT SX Plus, 2017, Petrol"/>
    <x v="562"/>
    <x v="562"/>
    <n v="8"/>
  </r>
  <r>
    <x v="7"/>
    <s v="City"/>
    <n v="2017"/>
    <x v="1"/>
    <n v="29000"/>
    <x v="1"/>
    <n v="1"/>
    <x v="1"/>
    <x v="1"/>
    <x v="0"/>
    <s v="Honda City i-VTEC CVT V, 2017, Petrol"/>
    <x v="98"/>
    <x v="98"/>
    <n v="8"/>
  </r>
  <r>
    <x v="1"/>
    <s v="Swift"/>
    <n v="2019"/>
    <x v="2"/>
    <n v="30000"/>
    <x v="0"/>
    <n v="0"/>
    <x v="0"/>
    <x v="1"/>
    <x v="0"/>
    <s v="Maruti Suzuki Swift VXI Optional, 2019, Petrol"/>
    <x v="47"/>
    <x v="47"/>
    <n v="6"/>
  </r>
  <r>
    <x v="9"/>
    <s v="Triber"/>
    <n v="2024"/>
    <x v="17"/>
    <n v="12000"/>
    <x v="0"/>
    <n v="0"/>
    <x v="0"/>
    <x v="1"/>
    <x v="0"/>
    <s v="Renault Triber RXT, 2024, Petrol"/>
    <x v="289"/>
    <x v="289"/>
    <n v="1"/>
  </r>
  <r>
    <x v="1"/>
    <s v="Ciaz"/>
    <n v="2016"/>
    <x v="8"/>
    <n v="83000"/>
    <x v="0"/>
    <n v="0"/>
    <x v="1"/>
    <x v="2"/>
    <x v="0"/>
    <s v="Maruti Suzuki Ciaz 2016 CNG &amp; Hybrids 54000 Km Driven"/>
    <x v="64"/>
    <x v="64"/>
    <n v="9"/>
  </r>
  <r>
    <x v="11"/>
    <s v="Thar"/>
    <n v="2022"/>
    <x v="13"/>
    <n v="7500"/>
    <x v="1"/>
    <n v="1"/>
    <x v="0"/>
    <x v="1"/>
    <x v="0"/>
    <s v="Mahindra Thar LX Convertible Top Petrol AT 4WD, 2022, Petrol"/>
    <x v="18"/>
    <x v="18"/>
    <n v="3"/>
  </r>
  <r>
    <x v="5"/>
    <s v="Creta"/>
    <n v="2016"/>
    <x v="8"/>
    <n v="84000"/>
    <x v="1"/>
    <n v="1"/>
    <x v="0"/>
    <x v="0"/>
    <x v="0"/>
    <s v="Hyundai Creta 1.6 CRDi AT SX Plus, 2016, Diesel"/>
    <x v="100"/>
    <x v="100"/>
    <n v="9"/>
  </r>
  <r>
    <x v="7"/>
    <s v="City"/>
    <n v="2012"/>
    <x v="6"/>
    <n v="74000"/>
    <x v="1"/>
    <n v="1"/>
    <x v="1"/>
    <x v="2"/>
    <x v="0"/>
    <s v="Honda City V AT 2012 (August)"/>
    <x v="164"/>
    <x v="164"/>
    <n v="13"/>
  </r>
  <r>
    <x v="1"/>
    <s v="Sx4"/>
    <n v="2012"/>
    <x v="6"/>
    <n v="67000"/>
    <x v="0"/>
    <n v="0"/>
    <x v="1"/>
    <x v="2"/>
    <x v="0"/>
    <s v="Maruti Suzuki SX4 2012 CNG &amp; Hybrids 67000 Km Driven."/>
    <x v="34"/>
    <x v="34"/>
    <n v="13"/>
  </r>
  <r>
    <x v="1"/>
    <s v="Swift"/>
    <n v="2019"/>
    <x v="2"/>
    <n v="71000"/>
    <x v="1"/>
    <n v="1"/>
    <x v="0"/>
    <x v="1"/>
    <x v="0"/>
    <s v="Maruti Suzuki Swift AMT VXI, 2019, Petrol"/>
    <x v="5"/>
    <x v="5"/>
    <n v="6"/>
  </r>
  <r>
    <x v="15"/>
    <s v="Spark"/>
    <n v="2011"/>
    <x v="10"/>
    <n v="68892"/>
    <x v="0"/>
    <n v="0"/>
    <x v="0"/>
    <x v="1"/>
    <x v="0"/>
    <s v="Chevrolet Spark 2011 Petrol 68880 Km Driven"/>
    <x v="769"/>
    <x v="769"/>
    <n v="14"/>
  </r>
  <r>
    <x v="1"/>
    <s v="Ertiga"/>
    <n v="2022"/>
    <x v="13"/>
    <n v="14000"/>
    <x v="0"/>
    <n v="0"/>
    <x v="0"/>
    <x v="2"/>
    <x v="0"/>
    <s v="Maruti Suzuki Ertiga, 2022, CNG &amp; Hybrids"/>
    <x v="770"/>
    <x v="770"/>
    <n v="3"/>
  </r>
  <r>
    <x v="13"/>
    <s v="Indica V2"/>
    <n v="2015"/>
    <x v="9"/>
    <n v="96000"/>
    <x v="0"/>
    <n v="0"/>
    <x v="1"/>
    <x v="0"/>
    <x v="0"/>
    <s v="Tata Indica V2 2015 Diesel 96000 Km Driven"/>
    <x v="191"/>
    <x v="191"/>
    <n v="10"/>
  </r>
  <r>
    <x v="1"/>
    <s v="Omni"/>
    <n v="2016"/>
    <x v="8"/>
    <n v="36000"/>
    <x v="0"/>
    <n v="0"/>
    <x v="0"/>
    <x v="2"/>
    <x v="0"/>
    <s v="Maruti Suzuki Omni 8 Seater, 2016, CNG &amp; Hybrids"/>
    <x v="104"/>
    <x v="104"/>
    <n v="9"/>
  </r>
  <r>
    <x v="1"/>
    <s v="S-Presso"/>
    <n v="2019"/>
    <x v="2"/>
    <n v="55000"/>
    <x v="1"/>
    <n v="1"/>
    <x v="0"/>
    <x v="2"/>
    <x v="0"/>
    <s v="Maruti Suzuki S-Presso 2019 CNG &amp; Hybrids 55000 Km Driven Automatic"/>
    <x v="6"/>
    <x v="6"/>
    <n v="6"/>
  </r>
  <r>
    <x v="7"/>
    <s v="City"/>
    <n v="2014"/>
    <x v="3"/>
    <n v="86000"/>
    <x v="1"/>
    <n v="1"/>
    <x v="1"/>
    <x v="2"/>
    <x v="0"/>
    <s v="Honda City VX Petrol CVT, 2014, CNG &amp; Hybrids"/>
    <x v="453"/>
    <x v="453"/>
    <n v="11"/>
  </r>
  <r>
    <x v="1"/>
    <s v="Fronx "/>
    <n v="2024"/>
    <x v="17"/>
    <n v="8000"/>
    <x v="0"/>
    <n v="0"/>
    <x v="0"/>
    <x v="1"/>
    <x v="0"/>
    <s v="Maruti Suzuki Fronx  2024"/>
    <x v="268"/>
    <x v="268"/>
    <n v="1"/>
  </r>
  <r>
    <x v="1"/>
    <s v="Wagon-R"/>
    <n v="2015"/>
    <x v="9"/>
    <n v="80000"/>
    <x v="1"/>
    <n v="1"/>
    <x v="0"/>
    <x v="2"/>
    <x v="1"/>
    <s v="Maruti Suzuki Wagon R LXI CNG Optional, 2015, CNG &amp; Hybrids"/>
    <x v="50"/>
    <x v="50"/>
    <n v="10"/>
  </r>
  <r>
    <x v="0"/>
    <s v="VentoTest"/>
    <n v="2017"/>
    <x v="1"/>
    <n v="78000"/>
    <x v="1"/>
    <n v="1"/>
    <x v="1"/>
    <x v="1"/>
    <x v="0"/>
    <s v="Volkswagen Vento 1.2 TSI Highline Plus AT, 2017, Petrol"/>
    <x v="1"/>
    <x v="1"/>
    <n v="8"/>
  </r>
  <r>
    <x v="14"/>
    <s v="Fabia"/>
    <n v="2012"/>
    <x v="6"/>
    <n v="67000"/>
    <x v="0"/>
    <n v="0"/>
    <x v="0"/>
    <x v="0"/>
    <x v="0"/>
    <s v="Skoda Fabia 1.4 Elegance TDI, 2012, Diesel"/>
    <x v="74"/>
    <x v="74"/>
    <n v="13"/>
  </r>
  <r>
    <x v="2"/>
    <s v="3 Series"/>
    <n v="2014"/>
    <x v="3"/>
    <n v="48000"/>
    <x v="1"/>
    <n v="1"/>
    <x v="0"/>
    <x v="0"/>
    <x v="0"/>
    <s v="BMW 3 Series [2012-2015] 2.0 320D Luxury Line, 2014, Diesel"/>
    <x v="170"/>
    <x v="170"/>
    <n v="11"/>
  </r>
  <r>
    <x v="5"/>
    <s v="Creta"/>
    <n v="2018"/>
    <x v="5"/>
    <n v="110000"/>
    <x v="0"/>
    <n v="0"/>
    <x v="0"/>
    <x v="0"/>
    <x v="8"/>
    <s v="Hyundai Creta, 2018, Diesel"/>
    <x v="42"/>
    <x v="42"/>
    <n v="7"/>
  </r>
  <r>
    <x v="4"/>
    <s v="Fortuner"/>
    <n v="2013"/>
    <x v="14"/>
    <n v="110000"/>
    <x v="0"/>
    <n v="0"/>
    <x v="1"/>
    <x v="0"/>
    <x v="0"/>
    <s v="Toyota Fortuner, 2013, Diesel"/>
    <x v="771"/>
    <x v="771"/>
    <n v="12"/>
  </r>
  <r>
    <x v="1"/>
    <s v="Baleno"/>
    <n v="2016"/>
    <x v="8"/>
    <n v="90000"/>
    <x v="0"/>
    <n v="0"/>
    <x v="1"/>
    <x v="0"/>
    <x v="0"/>
    <s v="Maruti Suzuki Baleno Delta, 2016, Diesel"/>
    <x v="77"/>
    <x v="77"/>
    <n v="9"/>
  </r>
  <r>
    <x v="1"/>
    <s v="Wagon-R-1-0"/>
    <n v="2011"/>
    <x v="10"/>
    <n v="72000"/>
    <x v="0"/>
    <n v="0"/>
    <x v="1"/>
    <x v="2"/>
    <x v="0"/>
    <s v="Maruti Suzuki Wagon R 1.0 2010-2013 LXi CNG, 2011, CNG &amp; Hybrids"/>
    <x v="49"/>
    <x v="49"/>
    <n v="14"/>
  </r>
  <r>
    <x v="5"/>
    <s v="Grand i10 Nios"/>
    <n v="2020"/>
    <x v="4"/>
    <n v="46000"/>
    <x v="1"/>
    <n v="1"/>
    <x v="0"/>
    <x v="2"/>
    <x v="0"/>
    <s v="Hyundai Grand i10 Nios AMT Sportz, 2020, CNG &amp; Hybrids"/>
    <x v="83"/>
    <x v="83"/>
    <n v="5"/>
  </r>
  <r>
    <x v="1"/>
    <s v="Swift-Dzire"/>
    <n v="2013"/>
    <x v="14"/>
    <n v="102000"/>
    <x v="0"/>
    <n v="0"/>
    <x v="1"/>
    <x v="1"/>
    <x v="0"/>
    <s v="Maruti Suzuki Swift Dzire 2013"/>
    <x v="137"/>
    <x v="137"/>
    <n v="12"/>
  </r>
  <r>
    <x v="5"/>
    <s v="Grand i10"/>
    <n v="2018"/>
    <x v="5"/>
    <n v="57000"/>
    <x v="0"/>
    <n v="0"/>
    <x v="1"/>
    <x v="2"/>
    <x v="0"/>
    <s v="Hyundai Grand i10, 2018, CNG &amp; Hybrids"/>
    <x v="200"/>
    <x v="200"/>
    <n v="7"/>
  </r>
  <r>
    <x v="1"/>
    <s v="Wagon-R-1-0"/>
    <n v="2011"/>
    <x v="10"/>
    <n v="78000"/>
    <x v="0"/>
    <n v="0"/>
    <x v="0"/>
    <x v="2"/>
    <x v="0"/>
    <s v="Maruti Suzuki Wagon R 1.0 LXi CNG, 2011, CNG &amp; Hybrids"/>
    <x v="407"/>
    <x v="407"/>
    <n v="14"/>
  </r>
  <r>
    <x v="5"/>
    <s v="i20"/>
    <n v="2011"/>
    <x v="10"/>
    <n v="80000"/>
    <x v="1"/>
    <n v="1"/>
    <x v="1"/>
    <x v="2"/>
    <x v="0"/>
    <s v="Hyundai i20 2011 CNG &amp; Hybrids Well Maintained"/>
    <x v="91"/>
    <x v="91"/>
    <n v="14"/>
  </r>
  <r>
    <x v="5"/>
    <s v="i10"/>
    <n v="2013"/>
    <x v="14"/>
    <n v="85200"/>
    <x v="1"/>
    <n v="1"/>
    <x v="1"/>
    <x v="2"/>
    <x v="0"/>
    <s v="Hyundai i10 Sportz, 2013, CNG &amp; Hybrids"/>
    <x v="735"/>
    <x v="735"/>
    <n v="12"/>
  </r>
  <r>
    <x v="4"/>
    <s v="Camry"/>
    <n v="2014"/>
    <x v="3"/>
    <n v="122000"/>
    <x v="1"/>
    <n v="1"/>
    <x v="1"/>
    <x v="1"/>
    <x v="0"/>
    <s v="Toyota Camry 2012-2014 Hybrid, 2014, Petrol"/>
    <x v="30"/>
    <x v="30"/>
    <n v="11"/>
  </r>
  <r>
    <x v="13"/>
    <s v="Punch "/>
    <n v="2022"/>
    <x v="13"/>
    <n v="7900"/>
    <x v="1"/>
    <n v="1"/>
    <x v="1"/>
    <x v="1"/>
    <x v="0"/>
    <s v="Tata punch camo accomplished dazzle automatic petrol car"/>
    <x v="223"/>
    <x v="223"/>
    <n v="3"/>
  </r>
  <r>
    <x v="7"/>
    <s v="Amaze"/>
    <n v="2019"/>
    <x v="2"/>
    <n v="72000"/>
    <x v="0"/>
    <n v="0"/>
    <x v="0"/>
    <x v="2"/>
    <x v="0"/>
    <s v="Honda Amaze S Petrol, 2019, CNG &amp; Hybrids"/>
    <x v="454"/>
    <x v="454"/>
    <n v="6"/>
  </r>
  <r>
    <x v="1"/>
    <s v="Baleno"/>
    <n v="2018"/>
    <x v="5"/>
    <n v="108000"/>
    <x v="0"/>
    <n v="0"/>
    <x v="1"/>
    <x v="0"/>
    <x v="0"/>
    <s v="Maruti Suzuki Baleno 1.2 Sigma, 2018, Diesel"/>
    <x v="38"/>
    <x v="38"/>
    <n v="7"/>
  </r>
  <r>
    <x v="4"/>
    <s v="Urban Cruiser Hyryder"/>
    <n v="2022"/>
    <x v="13"/>
    <n v="36240"/>
    <x v="0"/>
    <n v="0"/>
    <x v="0"/>
    <x v="1"/>
    <x v="0"/>
    <s v="Toyota Urban Cruiser Hyryder 1.5 V Neo Drive AWD, 2022, Petrol"/>
    <x v="138"/>
    <x v="138"/>
    <n v="3"/>
  </r>
  <r>
    <x v="5"/>
    <s v="Accent Hatchback"/>
    <n v="2005"/>
    <x v="15"/>
    <n v="150000"/>
    <x v="0"/>
    <n v="0"/>
    <x v="0"/>
    <x v="1"/>
    <x v="0"/>
    <s v="Hyundai Accent Hatchback 2005 Petrol Good Condition mmmmmmm"/>
    <x v="206"/>
    <x v="206"/>
    <n v="20"/>
  </r>
  <r>
    <x v="9"/>
    <s v="Triber"/>
    <n v="2019"/>
    <x v="2"/>
    <n v="39892"/>
    <x v="0"/>
    <n v="0"/>
    <x v="0"/>
    <x v="1"/>
    <x v="0"/>
    <s v="Renault Triber RXZ, 2019, Petrol"/>
    <x v="96"/>
    <x v="96"/>
    <n v="6"/>
  </r>
  <r>
    <x v="13"/>
    <s v="Nexon"/>
    <n v="2020"/>
    <x v="4"/>
    <n v="105800"/>
    <x v="1"/>
    <n v="1"/>
    <x v="0"/>
    <x v="1"/>
    <x v="0"/>
    <s v="Tata Nexon AMT XZA PLUS, 2020, Petrol"/>
    <x v="27"/>
    <x v="27"/>
    <n v="5"/>
  </r>
  <r>
    <x v="1"/>
    <s v="Eeco"/>
    <n v="2017"/>
    <x v="1"/>
    <n v="85000"/>
    <x v="1"/>
    <n v="1"/>
    <x v="1"/>
    <x v="2"/>
    <x v="0"/>
    <s v="Maruti Suzuki Eeco 2017 CNG &amp; Hybrids Good Condition"/>
    <x v="93"/>
    <x v="93"/>
    <n v="8"/>
  </r>
  <r>
    <x v="1"/>
    <s v="Swift-Dzire"/>
    <n v="2024"/>
    <x v="17"/>
    <n v="15000"/>
    <x v="0"/>
    <n v="0"/>
    <x v="0"/>
    <x v="2"/>
    <x v="0"/>
    <s v="Maruti Suzuki Swift Dzire CNG &amp; Hybrids 15000 Km Driven"/>
    <x v="50"/>
    <x v="50"/>
    <n v="1"/>
  </r>
  <r>
    <x v="7"/>
    <s v="City"/>
    <n v="2016"/>
    <x v="8"/>
    <n v="64000"/>
    <x v="0"/>
    <n v="0"/>
    <x v="0"/>
    <x v="2"/>
    <x v="0"/>
    <s v="Honda City 2014-2015 i VTEC CVT SV, 2016, CNG &amp; Hybrids"/>
    <x v="26"/>
    <x v="26"/>
    <n v="9"/>
  </r>
  <r>
    <x v="1"/>
    <s v="Baleno"/>
    <n v="2020"/>
    <x v="4"/>
    <n v="37000"/>
    <x v="0"/>
    <n v="0"/>
    <x v="0"/>
    <x v="1"/>
    <x v="0"/>
    <s v="Maruti Suzuki Baleno Zeta, 2020, Petrol"/>
    <x v="309"/>
    <x v="309"/>
    <n v="5"/>
  </r>
  <r>
    <x v="7"/>
    <s v="City"/>
    <n v="2021"/>
    <x v="11"/>
    <n v="20000"/>
    <x v="1"/>
    <n v="1"/>
    <x v="1"/>
    <x v="1"/>
    <x v="0"/>
    <s v="Honda City i-VTEC ZX, 2021, Petrol"/>
    <x v="14"/>
    <x v="14"/>
    <n v="4"/>
  </r>
  <r>
    <x v="0"/>
    <s v="VentoTest"/>
    <n v="2011"/>
    <x v="10"/>
    <n v="67000"/>
    <x v="1"/>
    <n v="1"/>
    <x v="1"/>
    <x v="2"/>
    <x v="0"/>
    <s v="Volkswagen Vento 2011 CNG &amp; Hybrids Good Condition AVG 24km/kg cng."/>
    <x v="64"/>
    <x v="64"/>
    <n v="14"/>
  </r>
  <r>
    <x v="4"/>
    <s v="Etios Liva"/>
    <n v="2019"/>
    <x v="2"/>
    <n v="112500"/>
    <x v="0"/>
    <n v="0"/>
    <x v="1"/>
    <x v="0"/>
    <x v="0"/>
    <s v="Toyota Etios Liva 2019"/>
    <x v="62"/>
    <x v="62"/>
    <n v="6"/>
  </r>
  <r>
    <x v="5"/>
    <s v="Aura"/>
    <n v="2020"/>
    <x v="4"/>
    <n v="94000"/>
    <x v="1"/>
    <n v="1"/>
    <x v="1"/>
    <x v="0"/>
    <x v="0"/>
    <s v="Hyundai Aura S Automatic, 2020, Diesel"/>
    <x v="81"/>
    <x v="81"/>
    <n v="5"/>
  </r>
  <r>
    <x v="1"/>
    <s v="Baleno"/>
    <n v="2016"/>
    <x v="8"/>
    <n v="72000"/>
    <x v="1"/>
    <n v="1"/>
    <x v="1"/>
    <x v="1"/>
    <x v="0"/>
    <s v="Maruti Suzuki Baleno 1.2 Zeta AT, 2016, Petrol"/>
    <x v="92"/>
    <x v="92"/>
    <n v="9"/>
  </r>
  <r>
    <x v="1"/>
    <s v="Omni"/>
    <n v="2019"/>
    <x v="2"/>
    <n v="1"/>
    <x v="0"/>
    <n v="0"/>
    <x v="1"/>
    <x v="0"/>
    <x v="0"/>
    <s v="Maruti Suzuki Omni Limited Edition, 2019, Diesel"/>
    <x v="117"/>
    <x v="117"/>
    <n v="6"/>
  </r>
  <r>
    <x v="8"/>
    <s v="A4"/>
    <n v="2013"/>
    <x v="14"/>
    <n v="25000"/>
    <x v="0"/>
    <n v="0"/>
    <x v="0"/>
    <x v="0"/>
    <x v="2"/>
    <s v="Audi A4 2.0 35 TDI S Line, 2013, Diesel"/>
    <x v="175"/>
    <x v="175"/>
    <n v="12"/>
  </r>
  <r>
    <x v="9"/>
    <s v="KWID"/>
    <n v="2016"/>
    <x v="8"/>
    <n v="38000"/>
    <x v="0"/>
    <n v="0"/>
    <x v="1"/>
    <x v="1"/>
    <x v="0"/>
    <s v="Renault KWID 2016 Petrol Well Maintained"/>
    <x v="73"/>
    <x v="73"/>
    <n v="9"/>
  </r>
  <r>
    <x v="5"/>
    <s v="Verna"/>
    <n v="2017"/>
    <x v="1"/>
    <n v="63000"/>
    <x v="0"/>
    <n v="0"/>
    <x v="1"/>
    <x v="2"/>
    <x v="0"/>
    <s v="Hyundai Verna 1.6 S (O) VTVT, 2017, CNG &amp; Hybrids"/>
    <x v="139"/>
    <x v="139"/>
    <n v="8"/>
  </r>
  <r>
    <x v="13"/>
    <s v="Manza"/>
    <n v="2012"/>
    <x v="6"/>
    <n v="75000"/>
    <x v="0"/>
    <n v="0"/>
    <x v="1"/>
    <x v="2"/>
    <x v="0"/>
    <s v="Tata Manza Aura Plus Safire, 2012, CNG &amp; Hybrids"/>
    <x v="166"/>
    <x v="166"/>
    <n v="13"/>
  </r>
  <r>
    <x v="1"/>
    <s v="Ertiga"/>
    <n v="2021"/>
    <x v="11"/>
    <n v="64000"/>
    <x v="0"/>
    <n v="0"/>
    <x v="0"/>
    <x v="2"/>
    <x v="0"/>
    <s v="Maruti Suzuki Ertiga VXI SHVS, 2021, CNG &amp; Hybrids"/>
    <x v="30"/>
    <x v="30"/>
    <n v="4"/>
  </r>
  <r>
    <x v="7"/>
    <s v="CRV"/>
    <n v="2008"/>
    <x v="18"/>
    <n v="95000"/>
    <x v="1"/>
    <n v="1"/>
    <x v="1"/>
    <x v="2"/>
    <x v="0"/>
    <s v="Honda CR-V 2.4 Automatic, 2008, CNG &amp; Hybrids"/>
    <x v="211"/>
    <x v="211"/>
    <n v="17"/>
  </r>
  <r>
    <x v="1"/>
    <s v="Wagon-R-1-0"/>
    <n v="2018"/>
    <x v="5"/>
    <n v="150000"/>
    <x v="1"/>
    <n v="1"/>
    <x v="0"/>
    <x v="2"/>
    <x v="1"/>
    <s v="Maruti Suzuki Wagon R 1.0 2018 CNG &amp; Hybrids 150000 Km Driven lene hi"/>
    <x v="91"/>
    <x v="91"/>
    <n v="7"/>
  </r>
  <r>
    <x v="9"/>
    <s v="Lodgy"/>
    <n v="2016"/>
    <x v="8"/>
    <n v="86000"/>
    <x v="0"/>
    <n v="0"/>
    <x v="0"/>
    <x v="0"/>
    <x v="0"/>
    <s v="Renault Lodgy 2016 Diesel 86000 Km Driven"/>
    <x v="772"/>
    <x v="772"/>
    <n v="9"/>
  </r>
  <r>
    <x v="5"/>
    <s v="Verna"/>
    <n v="2012"/>
    <x v="6"/>
    <n v="120000"/>
    <x v="1"/>
    <n v="1"/>
    <x v="1"/>
    <x v="0"/>
    <x v="0"/>
    <s v="Hyundai Verna CRDi 1.6 AT SX Option, 2012, Diesel"/>
    <x v="64"/>
    <x v="64"/>
    <n v="13"/>
  </r>
  <r>
    <x v="5"/>
    <s v="EON"/>
    <n v="2012"/>
    <x v="6"/>
    <n v="48449"/>
    <x v="0"/>
    <n v="0"/>
    <x v="1"/>
    <x v="1"/>
    <x v="0"/>
    <s v="Hyundai EON 0.8 Magna (O), 2012, Petrol"/>
    <x v="115"/>
    <x v="115"/>
    <n v="13"/>
  </r>
  <r>
    <x v="1"/>
    <s v="Wagon-R"/>
    <n v="2014"/>
    <x v="3"/>
    <n v="123000"/>
    <x v="0"/>
    <n v="0"/>
    <x v="1"/>
    <x v="1"/>
    <x v="0"/>
    <s v="Maruti Suzuki Wagon R VXI, 2014, Petrol"/>
    <x v="179"/>
    <x v="179"/>
    <n v="11"/>
  </r>
  <r>
    <x v="5"/>
    <s v="i20"/>
    <n v="2012"/>
    <x v="6"/>
    <n v="74000"/>
    <x v="0"/>
    <n v="0"/>
    <x v="0"/>
    <x v="0"/>
    <x v="0"/>
    <s v="Hyundai i20, 2012, Diesel"/>
    <x v="15"/>
    <x v="15"/>
    <n v="13"/>
  </r>
  <r>
    <x v="14"/>
    <s v="Slavia"/>
    <n v="2022"/>
    <x v="13"/>
    <n v="84000"/>
    <x v="1"/>
    <n v="1"/>
    <x v="0"/>
    <x v="1"/>
    <x v="0"/>
    <s v="Showroom trak fancy number"/>
    <x v="650"/>
    <x v="650"/>
    <n v="3"/>
  </r>
  <r>
    <x v="4"/>
    <s v="Fortuner"/>
    <n v="2015"/>
    <x v="9"/>
    <n v="95000"/>
    <x v="0"/>
    <n v="0"/>
    <x v="1"/>
    <x v="0"/>
    <x v="0"/>
    <s v="Toyota Fortuner 2011-2016 4x2 Manual, 2015, Diesel"/>
    <x v="194"/>
    <x v="194"/>
    <n v="10"/>
  </r>
  <r>
    <x v="5"/>
    <s v="Elite i20"/>
    <n v="2020"/>
    <x v="4"/>
    <n v="64259"/>
    <x v="0"/>
    <n v="0"/>
    <x v="1"/>
    <x v="2"/>
    <x v="0"/>
    <s v="Hyundai Elite i20 Sportz Plus, 2020, CNG &amp; Hybrids"/>
    <x v="773"/>
    <x v="773"/>
    <n v="5"/>
  </r>
  <r>
    <x v="1"/>
    <s v="Celerio"/>
    <n v="2019"/>
    <x v="2"/>
    <n v="85000"/>
    <x v="0"/>
    <n v="0"/>
    <x v="1"/>
    <x v="2"/>
    <x v="0"/>
    <s v="Maruti Suzuki Celerio VXI Optional MT, 2019, CNG &amp; Hybrids"/>
    <x v="240"/>
    <x v="240"/>
    <n v="6"/>
  </r>
  <r>
    <x v="7"/>
    <s v="Amaze"/>
    <n v="2018"/>
    <x v="5"/>
    <n v="68000"/>
    <x v="1"/>
    <n v="1"/>
    <x v="0"/>
    <x v="2"/>
    <x v="0"/>
    <s v="Honda Amaze V CVT Petrol, 2018, CNG &amp; Hybrids"/>
    <x v="38"/>
    <x v="38"/>
    <n v="7"/>
  </r>
  <r>
    <x v="1"/>
    <s v="Ertiga"/>
    <n v="2016"/>
    <x v="8"/>
    <n v="90000"/>
    <x v="0"/>
    <n v="0"/>
    <x v="1"/>
    <x v="2"/>
    <x v="0"/>
    <s v="Maruti Suzuki Ertiga 2015-2018 1.4 VXI CNG Limited Edition, 2016, CN.."/>
    <x v="251"/>
    <x v="251"/>
    <n v="9"/>
  </r>
  <r>
    <x v="1"/>
    <s v="Alto-800"/>
    <n v="2019"/>
    <x v="2"/>
    <n v="17405"/>
    <x v="0"/>
    <n v="0"/>
    <x v="0"/>
    <x v="1"/>
    <x v="0"/>
    <s v="Maruti Suzuki Alto 800 LXI, 2019, Petrol"/>
    <x v="99"/>
    <x v="99"/>
    <n v="6"/>
  </r>
  <r>
    <x v="1"/>
    <s v="Baleno"/>
    <n v="2019"/>
    <x v="2"/>
    <n v="75000"/>
    <x v="1"/>
    <n v="1"/>
    <x v="1"/>
    <x v="1"/>
    <x v="0"/>
    <s v="Maruti Suzuki Baleno 1.2 Alpha AT, 2019, Petrol"/>
    <x v="53"/>
    <x v="53"/>
    <n v="6"/>
  </r>
  <r>
    <x v="3"/>
    <s v="Ecosport"/>
    <n v="2021"/>
    <x v="11"/>
    <n v="42850"/>
    <x v="0"/>
    <n v="0"/>
    <x v="0"/>
    <x v="0"/>
    <x v="0"/>
    <s v="Ford Ecosport 2021 Diesel Well Maintained"/>
    <x v="167"/>
    <x v="167"/>
    <n v="4"/>
  </r>
  <r>
    <x v="8"/>
    <s v="A4"/>
    <n v="2012"/>
    <x v="6"/>
    <n v="68000"/>
    <x v="1"/>
    <n v="1"/>
    <x v="1"/>
    <x v="0"/>
    <x v="0"/>
    <s v="Audi A4 2012 Diesel 68000 Km Driven"/>
    <x v="81"/>
    <x v="81"/>
    <n v="13"/>
  </r>
  <r>
    <x v="1"/>
    <s v="Wagon-R"/>
    <n v="2017"/>
    <x v="1"/>
    <n v="58670"/>
    <x v="0"/>
    <n v="0"/>
    <x v="0"/>
    <x v="1"/>
    <x v="0"/>
    <s v="Maruti Suzuki Wagon R VXI 1.0, 2017, Petrol"/>
    <x v="117"/>
    <x v="117"/>
    <n v="8"/>
  </r>
  <r>
    <x v="1"/>
    <s v="Ciaz"/>
    <n v="2019"/>
    <x v="2"/>
    <n v="43000"/>
    <x v="1"/>
    <n v="1"/>
    <x v="1"/>
    <x v="2"/>
    <x v="0"/>
    <s v="Maruti Suzuki Ciaz 2019 CNG &amp; Hybrids 43000 Km Driven"/>
    <x v="147"/>
    <x v="147"/>
    <n v="6"/>
  </r>
  <r>
    <x v="13"/>
    <s v="Vista Tech"/>
    <n v="2011"/>
    <x v="10"/>
    <n v="138000"/>
    <x v="0"/>
    <n v="0"/>
    <x v="0"/>
    <x v="0"/>
    <x v="0"/>
    <s v="Tata Vista Tech VX BS IV, 2011, Diesel"/>
    <x v="774"/>
    <x v="774"/>
    <n v="14"/>
  </r>
  <r>
    <x v="1"/>
    <s v="Wagon-R"/>
    <n v="2016"/>
    <x v="8"/>
    <n v="62000"/>
    <x v="1"/>
    <n v="1"/>
    <x v="1"/>
    <x v="1"/>
    <x v="0"/>
    <s v="Maruti Suzuki Wagon R VXI 1.2, 2016, Petrol"/>
    <x v="117"/>
    <x v="117"/>
    <n v="9"/>
  </r>
  <r>
    <x v="1"/>
    <s v="Wagon-R-1-0"/>
    <n v="2009"/>
    <x v="16"/>
    <n v="72000"/>
    <x v="0"/>
    <n v="0"/>
    <x v="1"/>
    <x v="2"/>
    <x v="0"/>
    <s v="Maruti Suzuki Wagon R 1.0 2009 CNG &amp; Hybrids 70000 Km Driven"/>
    <x v="43"/>
    <x v="43"/>
    <n v="16"/>
  </r>
  <r>
    <x v="5"/>
    <s v="Grand i10"/>
    <n v="2017"/>
    <x v="1"/>
    <n v="39510"/>
    <x v="1"/>
    <n v="1"/>
    <x v="1"/>
    <x v="1"/>
    <x v="0"/>
    <s v="Hyundai Grand i10 Magna O AT Petrol, 2017, Petrol"/>
    <x v="775"/>
    <x v="775"/>
    <n v="8"/>
  </r>
  <r>
    <x v="1"/>
    <s v="Wagon-R"/>
    <n v="2016"/>
    <x v="8"/>
    <n v="42000"/>
    <x v="1"/>
    <n v="1"/>
    <x v="0"/>
    <x v="1"/>
    <x v="0"/>
    <s v="Maruti Suzuki Wagon R AMT VXI, 2016, Petrol"/>
    <x v="617"/>
    <x v="617"/>
    <n v="9"/>
  </r>
  <r>
    <x v="5"/>
    <s v="EON"/>
    <n v="2016"/>
    <x v="8"/>
    <n v="45000"/>
    <x v="0"/>
    <n v="0"/>
    <x v="0"/>
    <x v="2"/>
    <x v="0"/>
    <s v="Hyundai EON Magna +, 2016, CNG &amp; Hybrids"/>
    <x v="104"/>
    <x v="104"/>
    <n v="9"/>
  </r>
  <r>
    <x v="7"/>
    <s v="Amaze"/>
    <n v="2015"/>
    <x v="9"/>
    <n v="50000"/>
    <x v="0"/>
    <n v="0"/>
    <x v="0"/>
    <x v="1"/>
    <x v="0"/>
    <s v="Honda Amaze 1.2 EMT I VTEC, 2015, Petrol"/>
    <x v="776"/>
    <x v="776"/>
    <n v="10"/>
  </r>
  <r>
    <x v="1"/>
    <s v="Ertiga"/>
    <n v="2019"/>
    <x v="2"/>
    <n v="59000"/>
    <x v="1"/>
    <n v="1"/>
    <x v="0"/>
    <x v="2"/>
    <x v="0"/>
    <s v="Maruti Suzuki Ertiga VDI SHVS, 2019, CNG &amp; Hybrids"/>
    <x v="162"/>
    <x v="162"/>
    <n v="6"/>
  </r>
  <r>
    <x v="7"/>
    <s v="Amaze"/>
    <n v="2017"/>
    <x v="1"/>
    <n v="85500"/>
    <x v="0"/>
    <n v="0"/>
    <x v="1"/>
    <x v="2"/>
    <x v="0"/>
    <s v="Honda Amaze 1.2 SMT I VTEC, 2017, CNG &amp; Hybrids"/>
    <x v="15"/>
    <x v="15"/>
    <n v="8"/>
  </r>
  <r>
    <x v="1"/>
    <s v="Eeco"/>
    <n v="2021"/>
    <x v="11"/>
    <n v="47000"/>
    <x v="1"/>
    <n v="1"/>
    <x v="0"/>
    <x v="2"/>
    <x v="0"/>
    <s v="Kebal cash bale hi contect kare"/>
    <x v="464"/>
    <x v="464"/>
    <n v="4"/>
  </r>
  <r>
    <x v="15"/>
    <s v="Beat"/>
    <n v="2015"/>
    <x v="9"/>
    <n v="61000"/>
    <x v="0"/>
    <n v="0"/>
    <x v="1"/>
    <x v="0"/>
    <x v="0"/>
    <s v="Chevrolet Beat Diesel LT, 2015, Diesel"/>
    <x v="510"/>
    <x v="510"/>
    <n v="10"/>
  </r>
  <r>
    <x v="1"/>
    <s v="Ignis"/>
    <n v="2017"/>
    <x v="1"/>
    <n v="48125"/>
    <x v="0"/>
    <n v="0"/>
    <x v="0"/>
    <x v="1"/>
    <x v="0"/>
    <s v="Maruti Suzuki Ignis 1.2 Delta, 2017, Petrol"/>
    <x v="56"/>
    <x v="56"/>
    <n v="8"/>
  </r>
  <r>
    <x v="7"/>
    <s v="Amaze"/>
    <n v="2021"/>
    <x v="11"/>
    <n v="119000"/>
    <x v="1"/>
    <n v="1"/>
    <x v="0"/>
    <x v="0"/>
    <x v="0"/>
    <s v="Honda Amaze 2021 Diesel 119000 Km Driven"/>
    <x v="167"/>
    <x v="167"/>
    <n v="4"/>
  </r>
  <r>
    <x v="1"/>
    <s v="Brezza"/>
    <n v="2017"/>
    <x v="1"/>
    <n v="56000"/>
    <x v="0"/>
    <n v="0"/>
    <x v="1"/>
    <x v="0"/>
    <x v="0"/>
    <s v="Annatnag number"/>
    <x v="169"/>
    <x v="169"/>
    <n v="8"/>
  </r>
  <r>
    <x v="5"/>
    <s v="Tucson"/>
    <n v="2017"/>
    <x v="1"/>
    <n v="55000"/>
    <x v="1"/>
    <n v="1"/>
    <x v="0"/>
    <x v="0"/>
    <x v="0"/>
    <s v="Hyundai Tucson 2.0 e-VGT 2WD AT GLS, 2017, Diesel"/>
    <x v="446"/>
    <x v="446"/>
    <n v="8"/>
  </r>
  <r>
    <x v="10"/>
    <s v="Hector"/>
    <n v="2020"/>
    <x v="4"/>
    <n v="96000"/>
    <x v="0"/>
    <n v="0"/>
    <x v="0"/>
    <x v="0"/>
    <x v="0"/>
    <s v="MG Hector 2.0 Sharp Diesel, 2020, Diesel"/>
    <x v="127"/>
    <x v="127"/>
    <n v="5"/>
  </r>
  <r>
    <x v="5"/>
    <s v="i20"/>
    <n v="2018"/>
    <x v="5"/>
    <n v="43000"/>
    <x v="0"/>
    <n v="0"/>
    <x v="0"/>
    <x v="1"/>
    <x v="0"/>
    <s v="Hyundai i20 Sportz 1.2 BS-IV, 2018, Petrol"/>
    <x v="150"/>
    <x v="150"/>
    <n v="7"/>
  </r>
  <r>
    <x v="7"/>
    <s v="City"/>
    <n v="2015"/>
    <x v="9"/>
    <n v="90200"/>
    <x v="1"/>
    <n v="1"/>
    <x v="1"/>
    <x v="2"/>
    <x v="0"/>
    <s v="Honda City 2015 CNG &amp; Hybrids Well Maintained"/>
    <x v="183"/>
    <x v="183"/>
    <n v="10"/>
  </r>
  <r>
    <x v="5"/>
    <s v="Xcent Prime"/>
    <n v="2018"/>
    <x v="5"/>
    <n v="130000"/>
    <x v="0"/>
    <n v="0"/>
    <x v="1"/>
    <x v="2"/>
    <x v="0"/>
    <s v="Continue  finance down payment 1.95 going to sale my xcent it\'s in cng"/>
    <x v="219"/>
    <x v="219"/>
    <n v="7"/>
  </r>
  <r>
    <x v="1"/>
    <s v="Ertiga"/>
    <n v="2021"/>
    <x v="11"/>
    <n v="64035"/>
    <x v="0"/>
    <n v="0"/>
    <x v="0"/>
    <x v="2"/>
    <x v="0"/>
    <s v="Maruti Suzuki Ertiga 2022-2023 VXI CNG, 2021, CNG &amp; Hybrids"/>
    <x v="161"/>
    <x v="161"/>
    <n v="4"/>
  </r>
  <r>
    <x v="5"/>
    <s v="Verna"/>
    <n v="2007"/>
    <x v="7"/>
    <n v="79000"/>
    <x v="0"/>
    <n v="0"/>
    <x v="1"/>
    <x v="2"/>
    <x v="0"/>
    <s v="Hyundai Verna 2007 CNG &amp; Hybrids 79000 Km Driven"/>
    <x v="327"/>
    <x v="327"/>
    <n v="18"/>
  </r>
  <r>
    <x v="5"/>
    <s v="Creta"/>
    <n v="2018"/>
    <x v="5"/>
    <n v="54000"/>
    <x v="1"/>
    <n v="1"/>
    <x v="1"/>
    <x v="0"/>
    <x v="0"/>
    <s v="Hyundai Creta 1.6 CRDi AT SX Plus, 2018, Diesel"/>
    <x v="30"/>
    <x v="30"/>
    <n v="7"/>
  </r>
  <r>
    <x v="1"/>
    <s v="Wagon R"/>
    <n v="2011"/>
    <x v="10"/>
    <n v="68000"/>
    <x v="0"/>
    <n v="0"/>
    <x v="1"/>
    <x v="2"/>
    <x v="0"/>
    <s v="Maruti Suzuki Wagon R VXI, 2011, CNG &amp; Hybrids"/>
    <x v="327"/>
    <x v="327"/>
    <n v="14"/>
  </r>
  <r>
    <x v="13"/>
    <s v="Hexa"/>
    <n v="2017"/>
    <x v="1"/>
    <n v="77652"/>
    <x v="1"/>
    <n v="1"/>
    <x v="1"/>
    <x v="0"/>
    <x v="0"/>
    <s v="Tata Hexa 2.2 XTA 4X2 7 STR, 2017, Diesel"/>
    <x v="100"/>
    <x v="100"/>
    <n v="8"/>
  </r>
  <r>
    <x v="7"/>
    <s v="Amaze"/>
    <n v="2022"/>
    <x v="13"/>
    <n v="25000"/>
    <x v="1"/>
    <n v="1"/>
    <x v="0"/>
    <x v="1"/>
    <x v="0"/>
    <s v="Honda Amaze 1.2 VX (O) AT i-VTEC, 2022, Petrol"/>
    <x v="777"/>
    <x v="777"/>
    <n v="3"/>
  </r>
  <r>
    <x v="2"/>
    <s v="3 Series"/>
    <n v="2014"/>
    <x v="3"/>
    <n v="50000"/>
    <x v="1"/>
    <n v="1"/>
    <x v="0"/>
    <x v="0"/>
    <x v="3"/>
    <s v="BMW 3 Series 2.0 320D Sport Line, 2014, Diesel"/>
    <x v="170"/>
    <x v="170"/>
    <n v="11"/>
  </r>
  <r>
    <x v="26"/>
    <s v="GO Plus"/>
    <n v="2017"/>
    <x v="1"/>
    <n v="50000"/>
    <x v="1"/>
    <n v="1"/>
    <x v="0"/>
    <x v="2"/>
    <x v="1"/>
    <s v="Datsun GO Plus 2017 Petrol 50000 Km Driven"/>
    <x v="9"/>
    <x v="9"/>
    <n v="8"/>
  </r>
  <r>
    <x v="5"/>
    <s v="i10"/>
    <n v="2011"/>
    <x v="10"/>
    <n v="75000"/>
    <x v="1"/>
    <n v="1"/>
    <x v="1"/>
    <x v="2"/>
    <x v="0"/>
    <s v="Hyundai i10 2011 CNG &amp; Hybrids Good Condition"/>
    <x v="99"/>
    <x v="99"/>
    <n v="14"/>
  </r>
  <r>
    <x v="5"/>
    <s v="i10"/>
    <n v="2009"/>
    <x v="16"/>
    <n v="115000"/>
    <x v="1"/>
    <n v="1"/>
    <x v="1"/>
    <x v="2"/>
    <x v="0"/>
    <s v="Hyundai i10 2007-2010 Sportz 1.2 AT, 2009, CNG &amp; Hybrids"/>
    <x v="281"/>
    <x v="281"/>
    <n v="16"/>
  </r>
  <r>
    <x v="5"/>
    <s v="Grand i10"/>
    <n v="2017"/>
    <x v="1"/>
    <n v="45000"/>
    <x v="0"/>
    <n v="0"/>
    <x v="0"/>
    <x v="2"/>
    <x v="0"/>
    <s v="Hyundai Grand i10 Magna BLUE DRIVE, 2017, CNG &amp; Hybrids"/>
    <x v="84"/>
    <x v="84"/>
    <n v="8"/>
  </r>
  <r>
    <x v="7"/>
    <s v="Jazz"/>
    <n v="2019"/>
    <x v="2"/>
    <n v="62000"/>
    <x v="1"/>
    <n v="1"/>
    <x v="0"/>
    <x v="1"/>
    <x v="0"/>
    <s v="Honda Jazz V Automatic, 2019, Petrol"/>
    <x v="53"/>
    <x v="53"/>
    <n v="6"/>
  </r>
  <r>
    <x v="5"/>
    <s v="Creta"/>
    <n v="2019"/>
    <x v="2"/>
    <n v="110000"/>
    <x v="1"/>
    <n v="1"/>
    <x v="0"/>
    <x v="0"/>
    <x v="0"/>
    <s v="Hyundai Creta 1.6 SX Plus Auto, 2019, Diesel"/>
    <x v="152"/>
    <x v="152"/>
    <n v="6"/>
  </r>
  <r>
    <x v="1"/>
    <s v="Wagon-R"/>
    <n v="2014"/>
    <x v="3"/>
    <n v="56000"/>
    <x v="1"/>
    <n v="1"/>
    <x v="1"/>
    <x v="2"/>
    <x v="0"/>
    <s v="Maruti Suzuki Wagon R 2014 CNG &amp; Hybrids 56000 Km Driven"/>
    <x v="105"/>
    <x v="105"/>
    <n v="11"/>
  </r>
  <r>
    <x v="14"/>
    <s v="Kushaq"/>
    <n v="2022"/>
    <x v="13"/>
    <n v="24000"/>
    <x v="0"/>
    <n v="0"/>
    <x v="0"/>
    <x v="1"/>
    <x v="0"/>
    <s v="Skoda Kushaq 1.0 TSI Ambition, 2022, Petrol"/>
    <x v="18"/>
    <x v="18"/>
    <n v="3"/>
  </r>
  <r>
    <x v="4"/>
    <s v="Fortuner"/>
    <n v="2015"/>
    <x v="9"/>
    <n v="84000"/>
    <x v="1"/>
    <n v="1"/>
    <x v="0"/>
    <x v="0"/>
    <x v="0"/>
    <s v="Toyota Fortuner 2011-2016 4x2 AT, 2015, Diesel"/>
    <x v="203"/>
    <x v="203"/>
    <n v="10"/>
  </r>
  <r>
    <x v="1"/>
    <s v="Eeco"/>
    <n v="2020"/>
    <x v="4"/>
    <n v="36000"/>
    <x v="1"/>
    <n v="1"/>
    <x v="0"/>
    <x v="2"/>
    <x v="1"/>
    <s v="Maruti Suzuki Eeco 7 Seater Standard, 2020, CNG &amp; Hybrids"/>
    <x v="183"/>
    <x v="183"/>
    <n v="5"/>
  </r>
  <r>
    <x v="1"/>
    <s v="Swift-Dzire"/>
    <n v="2016"/>
    <x v="8"/>
    <n v="108000"/>
    <x v="0"/>
    <n v="0"/>
    <x v="0"/>
    <x v="0"/>
    <x v="0"/>
    <s v="Maruti Suzuki Swift Dzire VDI (O), 2016, Diesel"/>
    <x v="1"/>
    <x v="1"/>
    <n v="9"/>
  </r>
  <r>
    <x v="5"/>
    <s v="Eon"/>
    <n v="2017"/>
    <x v="1"/>
    <n v="24200"/>
    <x v="1"/>
    <n v="1"/>
    <x v="1"/>
    <x v="2"/>
    <x v="0"/>
    <s v="I sell  Eon car cng"/>
    <x v="39"/>
    <x v="39"/>
    <n v="8"/>
  </r>
  <r>
    <x v="5"/>
    <s v="i20"/>
    <n v="2012"/>
    <x v="6"/>
    <n v="65606"/>
    <x v="0"/>
    <n v="0"/>
    <x v="1"/>
    <x v="2"/>
    <x v="0"/>
    <s v="Hyundai i20 2012 CNG &amp; Hybrids Good Condition"/>
    <x v="376"/>
    <x v="376"/>
    <n v="13"/>
  </r>
  <r>
    <x v="31"/>
    <s v="Leyland Stile"/>
    <n v="2024"/>
    <x v="17"/>
    <n v="0"/>
    <x v="1"/>
    <n v="1"/>
    <x v="0"/>
    <x v="2"/>
    <x v="0"/>
    <s v="Hath gadi thella new juice set-up thella"/>
    <x v="778"/>
    <x v="778"/>
    <n v="1"/>
  </r>
  <r>
    <x v="11"/>
    <s v="XUV500"/>
    <n v="2014"/>
    <x v="3"/>
    <n v="70000"/>
    <x v="0"/>
    <n v="0"/>
    <x v="0"/>
    <x v="0"/>
    <x v="0"/>
    <s v="Mahindra XUV500 2.2 W8 Sportz, 2014, Diesel"/>
    <x v="108"/>
    <x v="108"/>
    <n v="11"/>
  </r>
  <r>
    <x v="5"/>
    <s v="i10"/>
    <n v="2009"/>
    <x v="16"/>
    <n v="55000"/>
    <x v="1"/>
    <n v="1"/>
    <x v="1"/>
    <x v="1"/>
    <x v="0"/>
    <s v="Hyundai i10 2009 Petrol Good Condition"/>
    <x v="37"/>
    <x v="37"/>
    <n v="16"/>
  </r>
  <r>
    <x v="9"/>
    <s v="Duster"/>
    <n v="2016"/>
    <x v="8"/>
    <n v="72000"/>
    <x v="1"/>
    <n v="1"/>
    <x v="1"/>
    <x v="0"/>
    <x v="0"/>
    <s v="Renault Duster 2016 Diesel Well Maintained"/>
    <x v="55"/>
    <x v="55"/>
    <n v="9"/>
  </r>
  <r>
    <x v="1"/>
    <s v="Wagon-R"/>
    <n v="2023"/>
    <x v="12"/>
    <n v="85000"/>
    <x v="1"/>
    <n v="1"/>
    <x v="0"/>
    <x v="2"/>
    <x v="0"/>
    <s v="Maruti Suzuki Wagon R 2023 CNG &amp; Hybrids 85000 Km Driven"/>
    <x v="115"/>
    <x v="115"/>
    <n v="2"/>
  </r>
  <r>
    <x v="1"/>
    <s v="Swift"/>
    <n v="2022"/>
    <x v="13"/>
    <n v="40000"/>
    <x v="1"/>
    <n v="1"/>
    <x v="0"/>
    <x v="1"/>
    <x v="0"/>
    <s v="Maruti Suzuki Swift 2018 AMT VXI, 2022, Petrol"/>
    <x v="36"/>
    <x v="36"/>
    <n v="3"/>
  </r>
  <r>
    <x v="0"/>
    <s v="Polo"/>
    <n v="2017"/>
    <x v="1"/>
    <n v="70677"/>
    <x v="0"/>
    <n v="0"/>
    <x v="0"/>
    <x v="1"/>
    <x v="0"/>
    <s v="Volkswagen Polo 1.2 MPI Highline, 2017, Petrol"/>
    <x v="101"/>
    <x v="101"/>
    <n v="8"/>
  </r>
  <r>
    <x v="1"/>
    <s v="Ciaz"/>
    <n v="2014"/>
    <x v="3"/>
    <n v="63079"/>
    <x v="0"/>
    <n v="0"/>
    <x v="0"/>
    <x v="1"/>
    <x v="0"/>
    <s v="Maruti Suzuki Ciaz 2014-2017 ZXi, 2014, Petrol"/>
    <x v="779"/>
    <x v="779"/>
    <n v="11"/>
  </r>
  <r>
    <x v="7"/>
    <s v="City ZX"/>
    <n v="2005"/>
    <x v="15"/>
    <n v="105000"/>
    <x v="0"/>
    <n v="0"/>
    <x v="1"/>
    <x v="1"/>
    <x v="0"/>
    <s v="Honda City ZX EXi, 2005, Petrol"/>
    <x v="402"/>
    <x v="402"/>
    <n v="20"/>
  </r>
  <r>
    <x v="1"/>
    <s v="Swift-Dzire"/>
    <n v="2021"/>
    <x v="11"/>
    <n v="56000"/>
    <x v="0"/>
    <n v="0"/>
    <x v="0"/>
    <x v="1"/>
    <x v="0"/>
    <s v="Maruti Swift Dzire VXi 2021"/>
    <x v="289"/>
    <x v="289"/>
    <n v="4"/>
  </r>
  <r>
    <x v="1"/>
    <s v="Estilo"/>
    <n v="2009"/>
    <x v="16"/>
    <n v="72000"/>
    <x v="0"/>
    <n v="0"/>
    <x v="1"/>
    <x v="1"/>
    <x v="0"/>
    <s v="Maruti Suzuki Estilo LXi BS-IV, 2009, Petrol"/>
    <x v="221"/>
    <x v="221"/>
    <n v="16"/>
  </r>
  <r>
    <x v="5"/>
    <s v="Tucson"/>
    <n v="2017"/>
    <x v="1"/>
    <n v="85000"/>
    <x v="1"/>
    <n v="1"/>
    <x v="1"/>
    <x v="0"/>
    <x v="0"/>
    <s v="Hyundai Tucson [2016-2020] 2.0 GLS 2WD AT Diesel, 2017, Diesel"/>
    <x v="635"/>
    <x v="635"/>
    <n v="8"/>
  </r>
  <r>
    <x v="1"/>
    <s v="Wagon R"/>
    <n v="2013"/>
    <x v="14"/>
    <n v="80000"/>
    <x v="0"/>
    <n v="0"/>
    <x v="1"/>
    <x v="2"/>
    <x v="0"/>
    <s v="Maruti Suzuki Wagon R LXI CNG Optional, 2013, CNG &amp; Hybrids"/>
    <x v="73"/>
    <x v="73"/>
    <n v="12"/>
  </r>
  <r>
    <x v="5"/>
    <s v="Grand i10 Nios"/>
    <n v="2021"/>
    <x v="11"/>
    <n v="30941"/>
    <x v="0"/>
    <n v="0"/>
    <x v="1"/>
    <x v="2"/>
    <x v="0"/>
    <s v="Hyundai Grand i10 Nios Sportz 1.2 Kappa CNG, 2021, CNG &amp; Hybrids"/>
    <x v="289"/>
    <x v="289"/>
    <n v="4"/>
  </r>
  <r>
    <x v="1"/>
    <s v="Wagon-R"/>
    <n v="2016"/>
    <x v="8"/>
    <n v="55962"/>
    <x v="0"/>
    <n v="0"/>
    <x v="1"/>
    <x v="2"/>
    <x v="0"/>
    <s v="Maruti Suzuki Wagon R 2016 CNG &amp; Hybrids 55962 Km Driven"/>
    <x v="780"/>
    <x v="780"/>
    <n v="9"/>
  </r>
  <r>
    <x v="1"/>
    <s v="Alto-800"/>
    <n v="2017"/>
    <x v="1"/>
    <n v="78000"/>
    <x v="1"/>
    <n v="1"/>
    <x v="0"/>
    <x v="2"/>
    <x v="0"/>
    <s v="Maruti Suzuki Alto 800 2017 CNG &amp; Hybrids 78000 Km Driven"/>
    <x v="34"/>
    <x v="34"/>
    <n v="8"/>
  </r>
  <r>
    <x v="11"/>
    <s v="Thar"/>
    <n v="2022"/>
    <x v="13"/>
    <n v="14000"/>
    <x v="1"/>
    <n v="1"/>
    <x v="1"/>
    <x v="2"/>
    <x v="0"/>
    <s v="Mahindra Thar LX 4X4 CNG &amp; PETROL Automatic Well Maintained"/>
    <x v="24"/>
    <x v="24"/>
    <n v="3"/>
  </r>
  <r>
    <x v="4"/>
    <s v="Innova"/>
    <n v="2012"/>
    <x v="6"/>
    <n v="98000"/>
    <x v="0"/>
    <n v="0"/>
    <x v="1"/>
    <x v="0"/>
    <x v="0"/>
    <s v="Toyota Innova 2012 Diesel 980000 Km Driven"/>
    <x v="62"/>
    <x v="62"/>
    <n v="13"/>
  </r>
  <r>
    <x v="4"/>
    <s v="Fortuner"/>
    <n v="2015"/>
    <x v="9"/>
    <n v="155000"/>
    <x v="1"/>
    <n v="1"/>
    <x v="1"/>
    <x v="0"/>
    <x v="0"/>
    <s v="Toyota Fortuner 3.0 4x2 Automatic, 2015, Diesel"/>
    <x v="127"/>
    <x v="127"/>
    <n v="10"/>
  </r>
  <r>
    <x v="6"/>
    <s v="Seltos"/>
    <n v="2022"/>
    <x v="13"/>
    <n v="17000"/>
    <x v="1"/>
    <n v="1"/>
    <x v="0"/>
    <x v="1"/>
    <x v="0"/>
    <s v="Kia Seltos 1.5 HTX+ Petrol AT, 2022, Petrol"/>
    <x v="224"/>
    <x v="224"/>
    <n v="3"/>
  </r>
  <r>
    <x v="6"/>
    <s v="Sonet"/>
    <n v="2021"/>
    <x v="11"/>
    <n v="17451"/>
    <x v="1"/>
    <n v="1"/>
    <x v="0"/>
    <x v="1"/>
    <x v="0"/>
    <s v="Kia Sonet GTX Plus Turbo DCT, 2021, Petrol"/>
    <x v="652"/>
    <x v="652"/>
    <n v="4"/>
  </r>
  <r>
    <x v="1"/>
    <s v="S-Presso"/>
    <n v="2022"/>
    <x v="13"/>
    <n v="12000"/>
    <x v="1"/>
    <n v="1"/>
    <x v="0"/>
    <x v="1"/>
    <x v="0"/>
    <s v="Maruti Suzuki S-Presso VXI Plus AT, 2022, Petrol"/>
    <x v="147"/>
    <x v="147"/>
    <n v="3"/>
  </r>
  <r>
    <x v="26"/>
    <s v="Redi Go"/>
    <n v="2016"/>
    <x v="8"/>
    <n v="53000"/>
    <x v="0"/>
    <n v="0"/>
    <x v="1"/>
    <x v="2"/>
    <x v="0"/>
    <s v="Datsun Redi Go 1.0 Limited Edition 2018, 2016, CNG &amp; Hybrids"/>
    <x v="34"/>
    <x v="34"/>
    <n v="9"/>
  </r>
  <r>
    <x v="5"/>
    <s v="i20"/>
    <n v="2014"/>
    <x v="3"/>
    <n v="68000"/>
    <x v="0"/>
    <n v="0"/>
    <x v="1"/>
    <x v="2"/>
    <x v="0"/>
    <s v="Hyundai i20 1.2 Asta, 2014, CNG &amp; Hybrids"/>
    <x v="59"/>
    <x v="59"/>
    <n v="11"/>
  </r>
  <r>
    <x v="5"/>
    <s v="Creta"/>
    <n v="2017"/>
    <x v="1"/>
    <n v="54000"/>
    <x v="1"/>
    <n v="1"/>
    <x v="0"/>
    <x v="0"/>
    <x v="0"/>
    <s v="Hyundai Creta Automatic Diesel - 2019 Model"/>
    <x v="18"/>
    <x v="18"/>
    <n v="8"/>
  </r>
  <r>
    <x v="7"/>
    <s v="Amaze"/>
    <n v="2013"/>
    <x v="14"/>
    <n v="85000"/>
    <x v="0"/>
    <n v="0"/>
    <x v="1"/>
    <x v="0"/>
    <x v="0"/>
    <s v="Honda Amaze 1.5 SMT I DTEC, 2013, Diesel"/>
    <x v="158"/>
    <x v="158"/>
    <n v="12"/>
  </r>
  <r>
    <x v="5"/>
    <s v="Xcent"/>
    <n v="2018"/>
    <x v="5"/>
    <n v="134286"/>
    <x v="0"/>
    <n v="0"/>
    <x v="1"/>
    <x v="0"/>
    <x v="0"/>
    <s v="Hyundai Xcent 1.1 S (O) CRDi, 2018, Diesel"/>
    <x v="117"/>
    <x v="117"/>
    <n v="7"/>
  </r>
  <r>
    <x v="4"/>
    <s v="Etios"/>
    <n v="2018"/>
    <x v="5"/>
    <n v="87600"/>
    <x v="0"/>
    <n v="0"/>
    <x v="1"/>
    <x v="0"/>
    <x v="0"/>
    <s v="Toyota Etios 2018 Diesel Good Condition"/>
    <x v="71"/>
    <x v="71"/>
    <n v="7"/>
  </r>
  <r>
    <x v="13"/>
    <s v="Nexon"/>
    <n v="2021"/>
    <x v="11"/>
    <n v="26000"/>
    <x v="1"/>
    <n v="1"/>
    <x v="0"/>
    <x v="2"/>
    <x v="0"/>
    <s v="Tata Nexon 2021 CNG &amp; Hybrids 26000 Km Driven"/>
    <x v="307"/>
    <x v="307"/>
    <n v="4"/>
  </r>
  <r>
    <x v="7"/>
    <s v="City"/>
    <n v="2015"/>
    <x v="9"/>
    <n v="138753"/>
    <x v="0"/>
    <n v="0"/>
    <x v="1"/>
    <x v="0"/>
    <x v="0"/>
    <s v="Honda City 2014-2015 V MT, 2015, Diesel"/>
    <x v="9"/>
    <x v="9"/>
    <n v="10"/>
  </r>
  <r>
    <x v="5"/>
    <s v="i20"/>
    <n v="2018"/>
    <x v="5"/>
    <n v="77665"/>
    <x v="0"/>
    <n v="0"/>
    <x v="0"/>
    <x v="1"/>
    <x v="0"/>
    <s v="Hyundai i20 1.4 Sportz, 2018, Petrol"/>
    <x v="154"/>
    <x v="154"/>
    <n v="7"/>
  </r>
  <r>
    <x v="1"/>
    <s v="Ciaz"/>
    <n v="2019"/>
    <x v="2"/>
    <n v="53000"/>
    <x v="1"/>
    <n v="1"/>
    <x v="0"/>
    <x v="2"/>
    <x v="0"/>
    <s v="Maruti Suzuki Ciaz Alpha 1.5 AT, 2019, CNG &amp; Hybrids"/>
    <x v="234"/>
    <x v="234"/>
    <n v="6"/>
  </r>
  <r>
    <x v="7"/>
    <s v="Amaze"/>
    <n v="2015"/>
    <x v="9"/>
    <n v="83000"/>
    <x v="0"/>
    <n v="0"/>
    <x v="1"/>
    <x v="2"/>
    <x v="0"/>
    <s v="Honda Amaze 2013-2016 SX i-VTEC, 2015, CNG &amp; Hybrids"/>
    <x v="99"/>
    <x v="99"/>
    <n v="10"/>
  </r>
  <r>
    <x v="15"/>
    <s v="Beat"/>
    <n v="2012"/>
    <x v="6"/>
    <n v="82098"/>
    <x v="0"/>
    <n v="0"/>
    <x v="1"/>
    <x v="0"/>
    <x v="0"/>
    <s v="Chevrolet Beat Diesel LS, 2012, Diesel"/>
    <x v="110"/>
    <x v="110"/>
    <n v="13"/>
  </r>
  <r>
    <x v="5"/>
    <s v="i10"/>
    <n v="2010"/>
    <x v="0"/>
    <n v="42000"/>
    <x v="0"/>
    <n v="0"/>
    <x v="0"/>
    <x v="1"/>
    <x v="0"/>
    <s v="Hyundai i10 ERA 1.1 IRDE, 2010, Petrol"/>
    <x v="781"/>
    <x v="781"/>
    <n v="15"/>
  </r>
  <r>
    <x v="1"/>
    <s v="Wagon-R"/>
    <n v="2012"/>
    <x v="6"/>
    <n v="65000"/>
    <x v="0"/>
    <n v="0"/>
    <x v="0"/>
    <x v="2"/>
    <x v="0"/>
    <s v="Maruti Suzuki Wagon R LXI CNG, 2012, CNG &amp; Hybrids"/>
    <x v="225"/>
    <x v="225"/>
    <n v="13"/>
  </r>
  <r>
    <x v="7"/>
    <s v="Amaze"/>
    <n v="2015"/>
    <x v="9"/>
    <n v="82000"/>
    <x v="1"/>
    <n v="1"/>
    <x v="0"/>
    <x v="1"/>
    <x v="0"/>
    <s v="Honda Amaze 2013-2016 S AT i-Vtech, 2015, Petrol"/>
    <x v="72"/>
    <x v="72"/>
    <n v="10"/>
  </r>
  <r>
    <x v="11"/>
    <s v="XUV500"/>
    <n v="2015"/>
    <x v="9"/>
    <n v="75000"/>
    <x v="0"/>
    <n v="0"/>
    <x v="0"/>
    <x v="0"/>
    <x v="0"/>
    <s v="Mahindra XUV500 2011-2015 W6 2WD, 2015, Diesel"/>
    <x v="92"/>
    <x v="92"/>
    <n v="10"/>
  </r>
  <r>
    <x v="1"/>
    <s v="Celerio"/>
    <n v="2018"/>
    <x v="5"/>
    <n v="75698"/>
    <x v="0"/>
    <n v="0"/>
    <x v="1"/>
    <x v="1"/>
    <x v="0"/>
    <s v="Maruti Suzuki Celerio ZXI, 2018, Petrol"/>
    <x v="256"/>
    <x v="256"/>
    <n v="7"/>
  </r>
  <r>
    <x v="1"/>
    <s v="Swift"/>
    <n v="2012"/>
    <x v="6"/>
    <n v="75211"/>
    <x v="0"/>
    <n v="0"/>
    <x v="1"/>
    <x v="1"/>
    <x v="0"/>
    <s v="Maruti Suzuki Swift 2011-2014 LXI, 2012, Petrol"/>
    <x v="99"/>
    <x v="99"/>
    <n v="13"/>
  </r>
  <r>
    <x v="1"/>
    <s v="Wagon-R"/>
    <n v="2012"/>
    <x v="6"/>
    <n v="120000"/>
    <x v="1"/>
    <n v="1"/>
    <x v="1"/>
    <x v="2"/>
    <x v="0"/>
    <s v="Maruti Suzuki Wagon R 2012 CNG &amp; Hybrids 120000 Km Driven"/>
    <x v="205"/>
    <x v="205"/>
    <n v="13"/>
  </r>
  <r>
    <x v="1"/>
    <s v="Wagon-R"/>
    <n v="2021"/>
    <x v="11"/>
    <n v="60000"/>
    <x v="0"/>
    <n v="0"/>
    <x v="1"/>
    <x v="2"/>
    <x v="0"/>
    <s v="Maruti Suzuki Wagon R CNG &amp; Hybrids Well Maintained"/>
    <x v="305"/>
    <x v="305"/>
    <n v="4"/>
  </r>
  <r>
    <x v="1"/>
    <s v="Eeco"/>
    <n v="2018"/>
    <x v="5"/>
    <n v="82000"/>
    <x v="1"/>
    <n v="1"/>
    <x v="1"/>
    <x v="2"/>
    <x v="0"/>
    <s v="Good candisan masani rod mathura"/>
    <x v="179"/>
    <x v="179"/>
    <n v="7"/>
  </r>
  <r>
    <x v="20"/>
    <s v="Compass"/>
    <n v="2018"/>
    <x v="5"/>
    <n v="40000"/>
    <x v="1"/>
    <n v="1"/>
    <x v="1"/>
    <x v="1"/>
    <x v="0"/>
    <s v="Jeep Compass 1.4 Limited (O) Petrol DCT, 2018, Petrol"/>
    <x v="162"/>
    <x v="162"/>
    <n v="7"/>
  </r>
  <r>
    <x v="5"/>
    <s v="i20"/>
    <n v="2018"/>
    <x v="5"/>
    <n v="88250"/>
    <x v="0"/>
    <n v="0"/>
    <x v="0"/>
    <x v="0"/>
    <x v="0"/>
    <s v="Hyundai i20 Diesel Asta Option, 2018, Diesel"/>
    <x v="234"/>
    <x v="234"/>
    <n v="7"/>
  </r>
  <r>
    <x v="5"/>
    <s v="i10"/>
    <n v="2016"/>
    <x v="8"/>
    <n v="74156"/>
    <x v="0"/>
    <n v="0"/>
    <x v="1"/>
    <x v="2"/>
    <x v="0"/>
    <s v="Hyundai i10, 2016, CNG &amp; Hybrids"/>
    <x v="15"/>
    <x v="15"/>
    <n v="9"/>
  </r>
  <r>
    <x v="4"/>
    <s v="Etios Liva"/>
    <n v="2011"/>
    <x v="10"/>
    <n v="90000"/>
    <x v="0"/>
    <n v="0"/>
    <x v="1"/>
    <x v="2"/>
    <x v="0"/>
    <s v="Toyota Etios Liva Black Beauty for Urgent Sale"/>
    <x v="15"/>
    <x v="15"/>
    <n v="14"/>
  </r>
  <r>
    <x v="1"/>
    <s v="Ignis"/>
    <n v="2022"/>
    <x v="13"/>
    <n v="38000"/>
    <x v="0"/>
    <n v="0"/>
    <x v="0"/>
    <x v="1"/>
    <x v="0"/>
    <s v="Maruti Suzuki Ignis 2022 Petrol 38000 Km Driven"/>
    <x v="22"/>
    <x v="22"/>
    <n v="3"/>
  </r>
  <r>
    <x v="5"/>
    <s v="i20"/>
    <n v="2023"/>
    <x v="12"/>
    <n v="4431"/>
    <x v="0"/>
    <n v="0"/>
    <x v="0"/>
    <x v="1"/>
    <x v="0"/>
    <s v="Hyundai i20 2023 (with Sunroof and BOSE Speakers)"/>
    <x v="294"/>
    <x v="294"/>
    <n v="2"/>
  </r>
  <r>
    <x v="1"/>
    <s v="Wagon-R-1-0"/>
    <n v="2017"/>
    <x v="1"/>
    <n v="85000"/>
    <x v="0"/>
    <n v="0"/>
    <x v="1"/>
    <x v="2"/>
    <x v="0"/>
    <s v="Maruti Suzuki Wagon R 1.0 2017 well maintained"/>
    <x v="76"/>
    <x v="76"/>
    <n v="8"/>
  </r>
  <r>
    <x v="3"/>
    <s v="Fiesta"/>
    <n v="2006"/>
    <x v="19"/>
    <n v="80000"/>
    <x v="0"/>
    <n v="0"/>
    <x v="1"/>
    <x v="2"/>
    <x v="0"/>
    <s v="Ford Fiesta 2006 CNG &amp; Hybrids Good Condition"/>
    <x v="67"/>
    <x v="67"/>
    <n v="19"/>
  </r>
  <r>
    <x v="5"/>
    <s v="Creta"/>
    <n v="2015"/>
    <x v="9"/>
    <n v="74000"/>
    <x v="0"/>
    <n v="0"/>
    <x v="1"/>
    <x v="0"/>
    <x v="0"/>
    <s v="Hyundai Creta 1.6 CRDi SX Plus, 2015, Diesel"/>
    <x v="5"/>
    <x v="5"/>
    <n v="10"/>
  </r>
  <r>
    <x v="4"/>
    <s v="Innova"/>
    <n v="2012"/>
    <x v="6"/>
    <n v="65000"/>
    <x v="0"/>
    <n v="0"/>
    <x v="1"/>
    <x v="0"/>
    <x v="0"/>
    <s v="Toyota Innova 2.5 V 7 STR, 2012, Diesel"/>
    <x v="58"/>
    <x v="58"/>
    <n v="13"/>
  </r>
  <r>
    <x v="1"/>
    <s v="Swift-Dzire"/>
    <n v="2015"/>
    <x v="9"/>
    <n v="1000"/>
    <x v="1"/>
    <n v="1"/>
    <x v="0"/>
    <x v="2"/>
    <x v="0"/>
    <s v="Intrested of car"/>
    <x v="74"/>
    <x v="74"/>
    <n v="10"/>
  </r>
  <r>
    <x v="25"/>
    <s v="D-Max V-Cross"/>
    <n v="2020"/>
    <x v="4"/>
    <n v="66658"/>
    <x v="0"/>
    <n v="0"/>
    <x v="0"/>
    <x v="0"/>
    <x v="0"/>
    <s v="Isuzu D-Max V-Cross 4X4, 2020, Diesel"/>
    <x v="25"/>
    <x v="25"/>
    <n v="5"/>
  </r>
  <r>
    <x v="1"/>
    <s v="Wagon R"/>
    <n v="2009"/>
    <x v="16"/>
    <n v="72000"/>
    <x v="0"/>
    <n v="0"/>
    <x v="1"/>
    <x v="1"/>
    <x v="0"/>
    <s v="Maruti Suzuki Wagon R LXI, 2009, Petrol"/>
    <x v="490"/>
    <x v="490"/>
    <n v="16"/>
  </r>
  <r>
    <x v="4"/>
    <s v="Corolla Altis"/>
    <n v="2011"/>
    <x v="10"/>
    <n v="75000"/>
    <x v="1"/>
    <n v="1"/>
    <x v="0"/>
    <x v="2"/>
    <x v="0"/>
    <s v="Toyota Corolla Altis 2011 CNG &amp; Hybrids Well Maintained"/>
    <x v="211"/>
    <x v="211"/>
    <n v="14"/>
  </r>
  <r>
    <x v="11"/>
    <s v="KUV 100"/>
    <n v="2016"/>
    <x v="8"/>
    <n v="70000"/>
    <x v="0"/>
    <n v="0"/>
    <x v="0"/>
    <x v="1"/>
    <x v="0"/>
    <s v="Mahindra KUV 100 mahindra-kuv-100-g80-k8, 2016, Petrol"/>
    <x v="277"/>
    <x v="277"/>
    <n v="9"/>
  </r>
  <r>
    <x v="5"/>
    <s v="i10"/>
    <n v="2010"/>
    <x v="0"/>
    <n v="86000"/>
    <x v="1"/>
    <n v="1"/>
    <x v="1"/>
    <x v="2"/>
    <x v="0"/>
    <s v="Hyundai i10 2010 CNG &amp; Hybrids 86000 Km Driven"/>
    <x v="63"/>
    <x v="63"/>
    <n v="15"/>
  </r>
  <r>
    <x v="1"/>
    <s v="Swift"/>
    <n v="2022"/>
    <x v="13"/>
    <n v="23000"/>
    <x v="0"/>
    <n v="0"/>
    <x v="0"/>
    <x v="1"/>
    <x v="0"/>
    <s v="Maruti Suzuki Swift 1.2 VXI (O), 2022, Petrol"/>
    <x v="782"/>
    <x v="782"/>
    <n v="3"/>
  </r>
  <r>
    <x v="21"/>
    <s v="Kicks"/>
    <n v="2019"/>
    <x v="2"/>
    <n v="54000"/>
    <x v="0"/>
    <n v="0"/>
    <x v="0"/>
    <x v="1"/>
    <x v="0"/>
    <s v="Nissan Kicks XL, 2019, Petrol"/>
    <x v="227"/>
    <x v="227"/>
    <n v="6"/>
  </r>
  <r>
    <x v="4"/>
    <s v="Corolla Altis"/>
    <n v="2014"/>
    <x v="3"/>
    <n v="68000"/>
    <x v="1"/>
    <n v="1"/>
    <x v="0"/>
    <x v="2"/>
    <x v="0"/>
    <s v="Toyota Corolla Altis VL, 2014, CNG &amp; Hybrids"/>
    <x v="26"/>
    <x v="26"/>
    <n v="11"/>
  </r>
  <r>
    <x v="7"/>
    <s v="Jazz"/>
    <n v="2019"/>
    <x v="2"/>
    <n v="6585"/>
    <x v="0"/>
    <n v="0"/>
    <x v="0"/>
    <x v="1"/>
    <x v="0"/>
    <s v="Honda Jazz 1.2 E i VTEC, 2019, Petrol"/>
    <x v="39"/>
    <x v="39"/>
    <n v="6"/>
  </r>
  <r>
    <x v="5"/>
    <s v="Aura"/>
    <n v="2024"/>
    <x v="17"/>
    <n v="3500"/>
    <x v="0"/>
    <n v="0"/>
    <x v="0"/>
    <x v="2"/>
    <x v="0"/>
    <s v="Hyundai Aura 2024 CNG &amp; Hybrids 3500 Km Driven"/>
    <x v="370"/>
    <x v="370"/>
    <n v="1"/>
  </r>
  <r>
    <x v="9"/>
    <s v="KWID"/>
    <n v="2018"/>
    <x v="5"/>
    <n v="53000"/>
    <x v="1"/>
    <n v="1"/>
    <x v="1"/>
    <x v="2"/>
    <x v="0"/>
    <s v="Renault KWID AMT, 2018, CNG &amp; Hybrids"/>
    <x v="84"/>
    <x v="84"/>
    <n v="7"/>
  </r>
  <r>
    <x v="14"/>
    <s v="Rapid"/>
    <n v="2015"/>
    <x v="9"/>
    <n v="72000"/>
    <x v="1"/>
    <n v="1"/>
    <x v="1"/>
    <x v="0"/>
    <x v="0"/>
    <s v="Skoda Rapid 1.6 Elegance TDI AT, 2015, Diesel"/>
    <x v="514"/>
    <x v="514"/>
    <n v="10"/>
  </r>
  <r>
    <x v="1"/>
    <s v="Alto-800"/>
    <n v="2010"/>
    <x v="0"/>
    <n v="87000"/>
    <x v="0"/>
    <n v="0"/>
    <x v="1"/>
    <x v="2"/>
    <x v="0"/>
    <s v="Maruti Suzuki Alto 800 CNG LXI Optional, 2010, CNG &amp; Hybrids"/>
    <x v="206"/>
    <x v="206"/>
    <n v="15"/>
  </r>
  <r>
    <x v="1"/>
    <s v="Swift-Dzire"/>
    <n v="2012"/>
    <x v="6"/>
    <n v="156300"/>
    <x v="0"/>
    <n v="0"/>
    <x v="1"/>
    <x v="1"/>
    <x v="1"/>
    <s v="Maruti Suzuki Swift Dzire ZXI+"/>
    <x v="39"/>
    <x v="39"/>
    <n v="13"/>
  </r>
  <r>
    <x v="5"/>
    <s v="Venue"/>
    <n v="2020"/>
    <x v="4"/>
    <n v="18000"/>
    <x v="1"/>
    <n v="1"/>
    <x v="0"/>
    <x v="1"/>
    <x v="0"/>
    <s v="Hyundai Venue 2020 sx plus dct"/>
    <x v="175"/>
    <x v="175"/>
    <n v="5"/>
  </r>
  <r>
    <x v="1"/>
    <s v="Sx4"/>
    <n v="2011"/>
    <x v="10"/>
    <n v="90000"/>
    <x v="1"/>
    <n v="1"/>
    <x v="1"/>
    <x v="2"/>
    <x v="0"/>
    <s v="Maruti Suzuki SX4 ZXI Automatic BS-IV, 2011, CNG &amp; Hybrids"/>
    <x v="7"/>
    <x v="7"/>
    <n v="14"/>
  </r>
  <r>
    <x v="7"/>
    <s v="City"/>
    <n v="2015"/>
    <x v="9"/>
    <n v="61000"/>
    <x v="1"/>
    <n v="1"/>
    <x v="0"/>
    <x v="2"/>
    <x v="0"/>
    <s v="Honda City SV CVT, 2015, CNG &amp; Hybrids"/>
    <x v="217"/>
    <x v="217"/>
    <n v="10"/>
  </r>
  <r>
    <x v="1"/>
    <s v="Swift"/>
    <n v="2013"/>
    <x v="14"/>
    <n v="150000"/>
    <x v="0"/>
    <n v="0"/>
    <x v="1"/>
    <x v="1"/>
    <x v="0"/>
    <s v="Maruti Suzuki Swift VXi + Manual, 2013, Petrol"/>
    <x v="174"/>
    <x v="174"/>
    <n v="12"/>
  </r>
  <r>
    <x v="6"/>
    <s v="Seltos"/>
    <n v="2020"/>
    <x v="4"/>
    <n v="50000"/>
    <x v="1"/>
    <n v="1"/>
    <x v="0"/>
    <x v="0"/>
    <x v="0"/>
    <s v="Kia Seltos 2020 Diesel 47500 Km Driven"/>
    <x v="3"/>
    <x v="3"/>
    <n v="5"/>
  </r>
  <r>
    <x v="1"/>
    <s v="Wagon-R"/>
    <n v="2021"/>
    <x v="11"/>
    <n v="65000"/>
    <x v="0"/>
    <n v="0"/>
    <x v="0"/>
    <x v="2"/>
    <x v="0"/>
    <s v="Maruti Suzuki Wagon R 2021 CNG &amp; Hybrids 65000 Km Driven"/>
    <x v="64"/>
    <x v="64"/>
    <n v="4"/>
  </r>
  <r>
    <x v="1"/>
    <s v="Eeco"/>
    <n v="2020"/>
    <x v="4"/>
    <n v="75000"/>
    <x v="0"/>
    <n v="0"/>
    <x v="1"/>
    <x v="2"/>
    <x v="0"/>
    <s v="Maruti Suzuki Eeco 2020 CNG &amp; Hybrids 75000 Km Driven"/>
    <x v="482"/>
    <x v="482"/>
    <n v="5"/>
  </r>
  <r>
    <x v="1"/>
    <s v="Wagon-R-1-0"/>
    <n v="2017"/>
    <x v="1"/>
    <n v="63000"/>
    <x v="0"/>
    <n v="0"/>
    <x v="0"/>
    <x v="2"/>
    <x v="0"/>
    <s v="Maruti Suzuki Wagon R 1.0 LXi CNG, 2017, CNG &amp; Hybrids"/>
    <x v="20"/>
    <x v="20"/>
    <n v="8"/>
  </r>
  <r>
    <x v="0"/>
    <s v="Taigun"/>
    <n v="2021"/>
    <x v="11"/>
    <n v="19000"/>
    <x v="1"/>
    <n v="1"/>
    <x v="1"/>
    <x v="1"/>
    <x v="0"/>
    <s v="Volkswagen Taigun 1.0 TSI Highline AT, 2021, Petrol"/>
    <x v="272"/>
    <x v="272"/>
    <n v="4"/>
  </r>
  <r>
    <x v="4"/>
    <s v="Corolla Altis"/>
    <n v="2013"/>
    <x v="14"/>
    <n v="28001"/>
    <x v="0"/>
    <n v="0"/>
    <x v="0"/>
    <x v="0"/>
    <x v="0"/>
    <s v="Toyota Corolla Altis 2010-2013 Diesel D4DG, 2013, Diesel"/>
    <x v="52"/>
    <x v="52"/>
    <n v="12"/>
  </r>
  <r>
    <x v="1"/>
    <s v="Celerio"/>
    <n v="2014"/>
    <x v="3"/>
    <n v="77000"/>
    <x v="1"/>
    <n v="1"/>
    <x v="0"/>
    <x v="1"/>
    <x v="0"/>
    <s v="Maruti Suzuki Celerio 2014"/>
    <x v="105"/>
    <x v="105"/>
    <n v="11"/>
  </r>
  <r>
    <x v="8"/>
    <s v="Q3"/>
    <n v="2014"/>
    <x v="3"/>
    <n v="84000"/>
    <x v="1"/>
    <n v="1"/>
    <x v="1"/>
    <x v="0"/>
    <x v="0"/>
    <s v="Audi Q3 2014 Diesel 84000 Km Driven"/>
    <x v="62"/>
    <x v="62"/>
    <n v="11"/>
  </r>
  <r>
    <x v="1"/>
    <s v="Celerio"/>
    <n v="2018"/>
    <x v="5"/>
    <n v="70000"/>
    <x v="0"/>
    <n v="0"/>
    <x v="1"/>
    <x v="2"/>
    <x v="1"/>
    <s v="Maruti Suzuki Celerio 2014-2017 1.0 VXI CNG MT, 2018, CNG &amp; Hybrids"/>
    <x v="6"/>
    <x v="6"/>
    <n v="7"/>
  </r>
  <r>
    <x v="7"/>
    <s v="City"/>
    <n v="2019"/>
    <x v="2"/>
    <n v="32500"/>
    <x v="0"/>
    <n v="0"/>
    <x v="1"/>
    <x v="2"/>
    <x v="0"/>
    <s v="Honda City 2015-2017 i VTEC CVT SV, 2019, CNG &amp; Hybrids"/>
    <x v="100"/>
    <x v="100"/>
    <n v="6"/>
  </r>
  <r>
    <x v="1"/>
    <s v="Wagon-R-1-0"/>
    <n v="2012"/>
    <x v="6"/>
    <n v="67000"/>
    <x v="0"/>
    <n v="0"/>
    <x v="1"/>
    <x v="2"/>
    <x v="0"/>
    <s v="Maruti Suzuki Wagon R 1.0 2010-2019 VXI (O), 2012, CNG &amp; Hybrids"/>
    <x v="7"/>
    <x v="7"/>
    <n v="13"/>
  </r>
  <r>
    <x v="15"/>
    <s v="Tavera"/>
    <n v="2015"/>
    <x v="9"/>
    <n v="120000"/>
    <x v="0"/>
    <n v="0"/>
    <x v="1"/>
    <x v="0"/>
    <x v="0"/>
    <s v="Chevrolet Tavera 2015"/>
    <x v="96"/>
    <x v="96"/>
    <n v="10"/>
  </r>
  <r>
    <x v="7"/>
    <s v="Brio"/>
    <n v="2016"/>
    <x v="8"/>
    <n v="64000"/>
    <x v="0"/>
    <n v="0"/>
    <x v="1"/>
    <x v="2"/>
    <x v="0"/>
    <s v="Honda Brio 2013-2016 S MT, 2016, CNG &amp; Hybrids"/>
    <x v="225"/>
    <x v="225"/>
    <n v="9"/>
  </r>
  <r>
    <x v="1"/>
    <s v="Eeco"/>
    <n v="2015"/>
    <x v="9"/>
    <n v="64000"/>
    <x v="0"/>
    <n v="0"/>
    <x v="0"/>
    <x v="2"/>
    <x v="2"/>
    <s v="Maruti Suzuki Eeco CNG 5 Seater AC, 2015, CNG &amp; Hybrids"/>
    <x v="56"/>
    <x v="56"/>
    <n v="10"/>
  </r>
  <r>
    <x v="5"/>
    <s v="Santro Xing"/>
    <n v="2009"/>
    <x v="16"/>
    <n v="128000"/>
    <x v="1"/>
    <n v="1"/>
    <x v="0"/>
    <x v="2"/>
    <x v="1"/>
    <s v="Hyundai Santro Xing 2009 CNG &amp; Hybrids 128000 Km Driven"/>
    <x v="259"/>
    <x v="259"/>
    <n v="16"/>
  </r>
  <r>
    <x v="1"/>
    <s v="Wagon-R"/>
    <n v="2020"/>
    <x v="4"/>
    <n v="6000"/>
    <x v="0"/>
    <n v="0"/>
    <x v="0"/>
    <x v="1"/>
    <x v="0"/>
    <s v="Maruti Suzuki Wagon R, 2020, Petrol"/>
    <x v="38"/>
    <x v="38"/>
    <n v="5"/>
  </r>
  <r>
    <x v="1"/>
    <s v="Baleno"/>
    <n v="2017"/>
    <x v="1"/>
    <n v="58000"/>
    <x v="0"/>
    <n v="0"/>
    <x v="0"/>
    <x v="0"/>
    <x v="0"/>
    <s v="Maruti Suzuki Baleno 1.3 Alpha, 2017, Diesel"/>
    <x v="258"/>
    <x v="258"/>
    <n v="8"/>
  </r>
  <r>
    <x v="5"/>
    <s v="Creta"/>
    <n v="2021"/>
    <x v="11"/>
    <n v="63000"/>
    <x v="1"/>
    <n v="1"/>
    <x v="0"/>
    <x v="0"/>
    <x v="1"/>
    <s v="Hyundai Creta, 2021, Diesel"/>
    <x v="138"/>
    <x v="138"/>
    <n v="4"/>
  </r>
  <r>
    <x v="1"/>
    <s v="Omni"/>
    <n v="2013"/>
    <x v="14"/>
    <n v="72000"/>
    <x v="0"/>
    <n v="0"/>
    <x v="1"/>
    <x v="2"/>
    <x v="0"/>
    <s v="Maruti Suzuki Omni, 2013, CNG &amp; Hybrids"/>
    <x v="73"/>
    <x v="73"/>
    <n v="12"/>
  </r>
  <r>
    <x v="9"/>
    <s v="Duster"/>
    <n v="2014"/>
    <x v="3"/>
    <n v="128000"/>
    <x v="0"/>
    <n v="0"/>
    <x v="1"/>
    <x v="0"/>
    <x v="0"/>
    <s v="Renault Duster 2014 Diesel 128000 Km Driven"/>
    <x v="783"/>
    <x v="783"/>
    <n v="11"/>
  </r>
  <r>
    <x v="4"/>
    <s v="Innova"/>
    <n v="2015"/>
    <x v="9"/>
    <n v="145500"/>
    <x v="0"/>
    <n v="0"/>
    <x v="0"/>
    <x v="0"/>
    <x v="0"/>
    <s v="Toyota Innova 2.5 V 7 STR, 2015, Diesel"/>
    <x v="504"/>
    <x v="504"/>
    <n v="10"/>
  </r>
  <r>
    <x v="9"/>
    <s v="KWID"/>
    <n v="2019"/>
    <x v="2"/>
    <n v="90000"/>
    <x v="0"/>
    <n v="0"/>
    <x v="1"/>
    <x v="1"/>
    <x v="0"/>
    <s v="Renault KWID 2019"/>
    <x v="99"/>
    <x v="99"/>
    <n v="6"/>
  </r>
  <r>
    <x v="13"/>
    <s v="Tiago"/>
    <n v="2018"/>
    <x v="5"/>
    <n v="56000"/>
    <x v="0"/>
    <n v="0"/>
    <x v="0"/>
    <x v="1"/>
    <x v="0"/>
    <s v="Tata Tiago"/>
    <x v="105"/>
    <x v="105"/>
    <n v="7"/>
  </r>
  <r>
    <x v="11"/>
    <s v="TUV"/>
    <n v="2016"/>
    <x v="8"/>
    <n v="78000"/>
    <x v="1"/>
    <n v="1"/>
    <x v="1"/>
    <x v="0"/>
    <x v="0"/>
    <s v="Mahindra TUV 300 T8 AMT (Automatic), 2016, Diesel"/>
    <x v="26"/>
    <x v="26"/>
    <n v="9"/>
  </r>
  <r>
    <x v="12"/>
    <s v="C Class"/>
    <n v="2011"/>
    <x v="10"/>
    <n v="96500"/>
    <x v="1"/>
    <n v="1"/>
    <x v="1"/>
    <x v="0"/>
    <x v="0"/>
    <s v="Call between 2 pm to 5 pm please no dealers"/>
    <x v="360"/>
    <x v="360"/>
    <n v="14"/>
  </r>
  <r>
    <x v="9"/>
    <s v="Duster"/>
    <n v="2013"/>
    <x v="14"/>
    <n v="87000"/>
    <x v="0"/>
    <n v="0"/>
    <x v="1"/>
    <x v="0"/>
    <x v="0"/>
    <s v="Renault Duster 2012-2015 110PS Diesel RxZ, 2013, Diesel"/>
    <x v="56"/>
    <x v="56"/>
    <n v="12"/>
  </r>
  <r>
    <x v="1"/>
    <s v="Baleno"/>
    <n v="2015"/>
    <x v="9"/>
    <n v="87000"/>
    <x v="0"/>
    <n v="0"/>
    <x v="1"/>
    <x v="0"/>
    <x v="0"/>
    <s v="Maruti Suzuki Baleno 2015 Diesel 87000 Km Driven"/>
    <x v="38"/>
    <x v="38"/>
    <n v="10"/>
  </r>
  <r>
    <x v="1"/>
    <s v="Celerio"/>
    <n v="2014"/>
    <x v="3"/>
    <n v="51000"/>
    <x v="0"/>
    <n v="0"/>
    <x v="1"/>
    <x v="1"/>
    <x v="0"/>
    <s v="Maruti Suzuki Celerio 2014-2017 ZXI Optional, 2014, Petrol"/>
    <x v="78"/>
    <x v="78"/>
    <n v="11"/>
  </r>
  <r>
    <x v="5"/>
    <s v="Creta"/>
    <n v="2018"/>
    <x v="5"/>
    <n v="120000"/>
    <x v="0"/>
    <n v="0"/>
    <x v="0"/>
    <x v="2"/>
    <x v="0"/>
    <s v="Hyundai Creta 1.6 VTVT E Plus, 2018, CNG &amp; Hybrids"/>
    <x v="784"/>
    <x v="784"/>
    <n v="7"/>
  </r>
  <r>
    <x v="5"/>
    <s v="i10"/>
    <n v="2013"/>
    <x v="14"/>
    <n v="64000"/>
    <x v="1"/>
    <n v="1"/>
    <x v="1"/>
    <x v="1"/>
    <x v="0"/>
    <s v="Hyundai i10 Sportz 1.2 KAPPA VTVT, 2013, Petrol"/>
    <x v="621"/>
    <x v="621"/>
    <n v="12"/>
  </r>
  <r>
    <x v="2"/>
    <s v="3 Series"/>
    <n v="2010"/>
    <x v="0"/>
    <n v="150000"/>
    <x v="1"/>
    <n v="1"/>
    <x v="1"/>
    <x v="0"/>
    <x v="2"/>
    <s v="BMW 3 Series [2005-2011] 2.0 320d Dynamic, 2010, Diesel"/>
    <x v="53"/>
    <x v="53"/>
    <n v="15"/>
  </r>
  <r>
    <x v="1"/>
    <s v="Alto-K10"/>
    <n v="2008"/>
    <x v="18"/>
    <n v="82000"/>
    <x v="1"/>
    <n v="1"/>
    <x v="1"/>
    <x v="1"/>
    <x v="0"/>
    <s v="Good condition nice drawing"/>
    <x v="63"/>
    <x v="63"/>
    <n v="17"/>
  </r>
  <r>
    <x v="13"/>
    <s v="Nexon"/>
    <n v="2021"/>
    <x v="11"/>
    <n v="67000"/>
    <x v="0"/>
    <n v="0"/>
    <x v="0"/>
    <x v="0"/>
    <x v="0"/>
    <s v="Tata Nexon 1.5 Revotorq XZ Plus, 2021, Diesel"/>
    <x v="223"/>
    <x v="223"/>
    <n v="4"/>
  </r>
  <r>
    <x v="1"/>
    <s v="Omni"/>
    <n v="2018"/>
    <x v="5"/>
    <n v="50000"/>
    <x v="1"/>
    <n v="1"/>
    <x v="0"/>
    <x v="2"/>
    <x v="0"/>
    <s v="Maruti Suzuki Omni 2018 CNG &amp; Hybrids 50000 Km Driven"/>
    <x v="211"/>
    <x v="211"/>
    <n v="7"/>
  </r>
  <r>
    <x v="9"/>
    <s v="KWID"/>
    <n v="2017"/>
    <x v="1"/>
    <n v="71000"/>
    <x v="0"/>
    <n v="0"/>
    <x v="0"/>
    <x v="1"/>
    <x v="1"/>
    <s v="Renault KWID RXL, 2017, Petrol"/>
    <x v="57"/>
    <x v="57"/>
    <n v="8"/>
  </r>
  <r>
    <x v="4"/>
    <s v="Etios"/>
    <n v="2014"/>
    <x v="3"/>
    <n v="95000"/>
    <x v="0"/>
    <n v="0"/>
    <x v="0"/>
    <x v="0"/>
    <x v="0"/>
    <s v="Toyota Etios 1.4 VXD, 2014, Diesel"/>
    <x v="112"/>
    <x v="112"/>
    <n v="11"/>
  </r>
  <r>
    <x v="1"/>
    <s v="Wagon-R"/>
    <n v="2015"/>
    <x v="9"/>
    <n v="85000"/>
    <x v="0"/>
    <n v="0"/>
    <x v="0"/>
    <x v="1"/>
    <x v="0"/>
    <s v="Maruti Suzuki Wagon R VXI, 2015, Petrol"/>
    <x v="64"/>
    <x v="64"/>
    <n v="10"/>
  </r>
  <r>
    <x v="5"/>
    <s v="i10"/>
    <n v="2013"/>
    <x v="14"/>
    <n v="102091"/>
    <x v="1"/>
    <n v="1"/>
    <x v="1"/>
    <x v="2"/>
    <x v="0"/>
    <s v="Hyundai i10 2013 (December)CNG  Good Condition"/>
    <x v="39"/>
    <x v="39"/>
    <n v="12"/>
  </r>
  <r>
    <x v="5"/>
    <s v="Verna"/>
    <n v="2014"/>
    <x v="3"/>
    <n v="76000"/>
    <x v="1"/>
    <n v="1"/>
    <x v="1"/>
    <x v="0"/>
    <x v="0"/>
    <s v="Hyundai Verna 1.6 SX (O) CRDi AT, 2014, Diesel"/>
    <x v="29"/>
    <x v="29"/>
    <n v="11"/>
  </r>
  <r>
    <x v="13"/>
    <s v="Tiago"/>
    <n v="2022"/>
    <x v="13"/>
    <n v="19300"/>
    <x v="0"/>
    <n v="0"/>
    <x v="0"/>
    <x v="2"/>
    <x v="0"/>
    <s v="Tata Tiago 1.2 Revotron XZ Plus CNG, 2022, CNG &amp; Hybrids"/>
    <x v="583"/>
    <x v="583"/>
    <n v="3"/>
  </r>
  <r>
    <x v="1"/>
    <s v="Wagon-R-1-0"/>
    <n v="2010"/>
    <x v="0"/>
    <n v="63000"/>
    <x v="0"/>
    <n v="0"/>
    <x v="0"/>
    <x v="1"/>
    <x v="0"/>
    <s v="Maruti Suzuki Wagon R 1.0 2010-2019 VXI (O), 2010, Petrol"/>
    <x v="115"/>
    <x v="115"/>
    <n v="15"/>
  </r>
  <r>
    <x v="1"/>
    <s v="Vitara-Brezza"/>
    <n v="2019"/>
    <x v="2"/>
    <n v="89500"/>
    <x v="1"/>
    <n v="1"/>
    <x v="1"/>
    <x v="0"/>
    <x v="0"/>
    <s v="Maruti Suzuki Vitara Brezza 2019 Diesel 89500 Km Driven"/>
    <x v="785"/>
    <x v="785"/>
    <n v="6"/>
  </r>
  <r>
    <x v="4"/>
    <s v="Corolla Altis"/>
    <n v="2015"/>
    <x v="9"/>
    <n v="98000"/>
    <x v="0"/>
    <n v="0"/>
    <x v="0"/>
    <x v="1"/>
    <x v="0"/>
    <s v="Toyota Corolla Altis 1.8 J, 2015, Petrol"/>
    <x v="786"/>
    <x v="786"/>
    <n v="10"/>
  </r>
  <r>
    <x v="7"/>
    <s v="City"/>
    <n v="2009"/>
    <x v="16"/>
    <n v="68000"/>
    <x v="1"/>
    <n v="1"/>
    <x v="0"/>
    <x v="2"/>
    <x v="0"/>
    <s v="Honda City 2008-2011 1.5 S AT, 2009, CNG &amp; Hybrids"/>
    <x v="19"/>
    <x v="19"/>
    <n v="16"/>
  </r>
  <r>
    <x v="1"/>
    <s v="SX4"/>
    <n v="2010"/>
    <x v="0"/>
    <n v="21000"/>
    <x v="0"/>
    <n v="0"/>
    <x v="1"/>
    <x v="2"/>
    <x v="0"/>
    <s v="Maruti Suzuki SX4 Vxi BSIV, 2010, CNG &amp; Hybrids"/>
    <x v="185"/>
    <x v="185"/>
    <n v="15"/>
  </r>
  <r>
    <x v="11"/>
    <s v="Bolero Power Plus"/>
    <n v="2017"/>
    <x v="1"/>
    <n v="129000"/>
    <x v="0"/>
    <n v="0"/>
    <x v="0"/>
    <x v="0"/>
    <x v="0"/>
    <s v="Mahindra Bolero Power Plus SLE, 2017, Diesel"/>
    <x v="100"/>
    <x v="100"/>
    <n v="8"/>
  </r>
  <r>
    <x v="15"/>
    <s v="Cruze"/>
    <n v="2011"/>
    <x v="10"/>
    <n v="53000"/>
    <x v="1"/>
    <n v="1"/>
    <x v="1"/>
    <x v="0"/>
    <x v="0"/>
    <s v="Chevrolet Cruze 2010-2011 LTZ AT, 2011, Diesel"/>
    <x v="15"/>
    <x v="15"/>
    <n v="14"/>
  </r>
  <r>
    <x v="1"/>
    <s v="Zen-Estilo"/>
    <n v="2011"/>
    <x v="10"/>
    <n v="45000"/>
    <x v="0"/>
    <n v="0"/>
    <x v="1"/>
    <x v="2"/>
    <x v="0"/>
    <s v="Maruti Suzuki Zen Estilo 2011 CNG &amp; Hybrids 45000 Km Driven"/>
    <x v="233"/>
    <x v="233"/>
    <n v="14"/>
  </r>
  <r>
    <x v="10"/>
    <s v="Hector"/>
    <n v="2020"/>
    <x v="4"/>
    <n v="90000"/>
    <x v="0"/>
    <n v="0"/>
    <x v="0"/>
    <x v="0"/>
    <x v="0"/>
    <s v="MG Hector 2.0 Sharp Diesel, 2020, Diesel"/>
    <x v="133"/>
    <x v="133"/>
    <n v="5"/>
  </r>
  <r>
    <x v="14"/>
    <s v="Fabia"/>
    <n v="2010"/>
    <x v="0"/>
    <n v="45000"/>
    <x v="0"/>
    <n v="0"/>
    <x v="1"/>
    <x v="1"/>
    <x v="0"/>
    <s v="Skoda Fabia 2010-2015 1.2 MPI Ambition, 2010, Petrol"/>
    <x v="110"/>
    <x v="110"/>
    <n v="15"/>
  </r>
  <r>
    <x v="21"/>
    <s v="Micra"/>
    <n v="2020"/>
    <x v="4"/>
    <n v="16330"/>
    <x v="1"/>
    <n v="1"/>
    <x v="0"/>
    <x v="1"/>
    <x v="0"/>
    <s v="Nissan Micra XL Option CVT, 2020, Petrol"/>
    <x v="52"/>
    <x v="52"/>
    <n v="5"/>
  </r>
  <r>
    <x v="5"/>
    <s v="Eon"/>
    <n v="2015"/>
    <x v="9"/>
    <n v="81000"/>
    <x v="0"/>
    <n v="0"/>
    <x v="1"/>
    <x v="1"/>
    <x v="0"/>
    <s v="Hyundai EON 2015"/>
    <x v="115"/>
    <x v="115"/>
    <n v="10"/>
  </r>
  <r>
    <x v="0"/>
    <s v="Polo"/>
    <n v="2015"/>
    <x v="9"/>
    <n v="50000"/>
    <x v="0"/>
    <n v="0"/>
    <x v="1"/>
    <x v="0"/>
    <x v="0"/>
    <s v="Volkswagen Polo 2015 Diesel Well Maintained"/>
    <x v="53"/>
    <x v="53"/>
    <n v="10"/>
  </r>
  <r>
    <x v="12"/>
    <s v="S-Class"/>
    <n v="2013"/>
    <x v="14"/>
    <n v="85000"/>
    <x v="1"/>
    <n v="1"/>
    <x v="1"/>
    <x v="0"/>
    <x v="0"/>
    <s v="Mercedes-Benz S-Class S 350 CDIL, 2013, Diesel"/>
    <x v="162"/>
    <x v="162"/>
    <n v="12"/>
  </r>
  <r>
    <x v="13"/>
    <s v="Indica V2"/>
    <n v="2009"/>
    <x v="16"/>
    <n v="31000"/>
    <x v="1"/>
    <n v="1"/>
    <x v="1"/>
    <x v="0"/>
    <x v="0"/>
    <s v="Tata Indica V2 2009"/>
    <x v="425"/>
    <x v="425"/>
    <n v="16"/>
  </r>
  <r>
    <x v="1"/>
    <s v="Swift"/>
    <n v="2007"/>
    <x v="7"/>
    <n v="135767"/>
    <x v="0"/>
    <n v="0"/>
    <x v="0"/>
    <x v="1"/>
    <x v="0"/>
    <s v="Maruti Suzuki Swift 2005-2010 1.3 VXI, 2007, Petrol"/>
    <x v="74"/>
    <x v="74"/>
    <n v="18"/>
  </r>
  <r>
    <x v="1"/>
    <s v="Ertiga"/>
    <n v="2022"/>
    <x v="13"/>
    <n v="38000"/>
    <x v="0"/>
    <n v="0"/>
    <x v="0"/>
    <x v="2"/>
    <x v="1"/>
    <s v="Maruti Suzuki Ertiga 2022-2023 VXI CNG, 2022, CNG &amp; Hybrids"/>
    <x v="232"/>
    <x v="232"/>
    <n v="3"/>
  </r>
  <r>
    <x v="1"/>
    <s v="Vitara-Brezza"/>
    <n v="2018"/>
    <x v="5"/>
    <n v="78000"/>
    <x v="0"/>
    <n v="0"/>
    <x v="0"/>
    <x v="0"/>
    <x v="0"/>
    <s v="Maruti Suzuki Vitara Brezza ZDi, 2018, Diesel"/>
    <x v="81"/>
    <x v="81"/>
    <n v="7"/>
  </r>
  <r>
    <x v="15"/>
    <s v="Spark"/>
    <n v="2011"/>
    <x v="10"/>
    <n v="90450"/>
    <x v="1"/>
    <n v="1"/>
    <x v="1"/>
    <x v="2"/>
    <x v="0"/>
    <s v="CHEVROLET SPARK 2011 WITH RTO APPROVED CNG KIT"/>
    <x v="358"/>
    <x v="358"/>
    <n v="14"/>
  </r>
  <r>
    <x v="3"/>
    <s v="Figo Aspire"/>
    <n v="2017"/>
    <x v="1"/>
    <n v="56500"/>
    <x v="0"/>
    <n v="0"/>
    <x v="1"/>
    <x v="0"/>
    <x v="0"/>
    <s v="Ford Figo Aspire 2017 Diesel Well Maintained"/>
    <x v="787"/>
    <x v="787"/>
    <n v="8"/>
  </r>
  <r>
    <x v="11"/>
    <s v="KUV 100"/>
    <n v="2017"/>
    <x v="1"/>
    <n v="66000"/>
    <x v="1"/>
    <n v="1"/>
    <x v="1"/>
    <x v="2"/>
    <x v="0"/>
    <s v="Mahindra KUV 100 2017 CNG &amp; petrol 66000 Km Driven"/>
    <x v="401"/>
    <x v="401"/>
    <n v="8"/>
  </r>
  <r>
    <x v="1"/>
    <s v="Eeco"/>
    <n v="2020"/>
    <x v="4"/>
    <n v="93000"/>
    <x v="0"/>
    <n v="0"/>
    <x v="0"/>
    <x v="2"/>
    <x v="0"/>
    <s v="Maruti Suzuki Eeco CNG 5 Seater AC, 2020, CNG &amp; Hybrids"/>
    <x v="52"/>
    <x v="52"/>
    <n v="5"/>
  </r>
  <r>
    <x v="4"/>
    <s v="Innova Crysta"/>
    <n v="2019"/>
    <x v="2"/>
    <n v="53000"/>
    <x v="0"/>
    <n v="0"/>
    <x v="0"/>
    <x v="0"/>
    <x v="0"/>
    <s v="Toyota Innova Crysta 2.4 G MT, 2019, Diesel"/>
    <x v="324"/>
    <x v="324"/>
    <n v="6"/>
  </r>
  <r>
    <x v="1"/>
    <s v="Eeco"/>
    <n v="2018"/>
    <x v="5"/>
    <n v="59000"/>
    <x v="0"/>
    <n v="0"/>
    <x v="0"/>
    <x v="2"/>
    <x v="0"/>
    <s v="Maruti Suzuki Eeco 5 STR With AC Plus HTR CNG, 2018, CNG &amp; Hybrids"/>
    <x v="72"/>
    <x v="72"/>
    <n v="7"/>
  </r>
  <r>
    <x v="9"/>
    <s v="KWID"/>
    <n v="2015"/>
    <x v="9"/>
    <n v="53000"/>
    <x v="0"/>
    <n v="0"/>
    <x v="1"/>
    <x v="2"/>
    <x v="0"/>
    <s v="Renault KWID 2015 CNG &amp; Hybrids Well Maintained"/>
    <x v="115"/>
    <x v="115"/>
    <n v="10"/>
  </r>
  <r>
    <x v="5"/>
    <s v="i10"/>
    <n v="2013"/>
    <x v="14"/>
    <n v="53416"/>
    <x v="0"/>
    <n v="0"/>
    <x v="1"/>
    <x v="1"/>
    <x v="0"/>
    <s v="Hyundai i10 1.1L iRDE ERA Special Edition, 2013, Petrol"/>
    <x v="225"/>
    <x v="225"/>
    <n v="12"/>
  </r>
  <r>
    <x v="7"/>
    <s v="City"/>
    <n v="2009"/>
    <x v="16"/>
    <n v="77000"/>
    <x v="1"/>
    <n v="1"/>
    <x v="1"/>
    <x v="2"/>
    <x v="0"/>
    <s v="Honda City 2008-2011 1.5 S AT, 2009, CNG &amp; Hybrids"/>
    <x v="34"/>
    <x v="34"/>
    <n v="16"/>
  </r>
  <r>
    <x v="5"/>
    <s v="Grand i10"/>
    <n v="2017"/>
    <x v="1"/>
    <n v="49000"/>
    <x v="0"/>
    <n v="0"/>
    <x v="0"/>
    <x v="2"/>
    <x v="0"/>
    <s v="Hyundai Grand i10 Sportz 1.2 Kappa VTVT, 2017, CNG &amp; Hybrids"/>
    <x v="788"/>
    <x v="788"/>
    <n v="8"/>
  </r>
  <r>
    <x v="14"/>
    <s v="Superb"/>
    <n v="2014"/>
    <x v="3"/>
    <n v="96000"/>
    <x v="1"/>
    <n v="1"/>
    <x v="0"/>
    <x v="0"/>
    <x v="0"/>
    <s v="Skoda Superb 2.5 Elegance TDI AT, 2014, Diesel"/>
    <x v="62"/>
    <x v="62"/>
    <n v="11"/>
  </r>
  <r>
    <x v="15"/>
    <s v="Beat"/>
    <n v="2013"/>
    <x v="14"/>
    <n v="21000"/>
    <x v="0"/>
    <n v="0"/>
    <x v="0"/>
    <x v="1"/>
    <x v="0"/>
    <s v="Chevrolet Beat LS, 2013, Petrol"/>
    <x v="219"/>
    <x v="219"/>
    <n v="12"/>
  </r>
  <r>
    <x v="7"/>
    <s v="BRV"/>
    <n v="2018"/>
    <x v="5"/>
    <n v="82502"/>
    <x v="0"/>
    <n v="0"/>
    <x v="0"/>
    <x v="1"/>
    <x v="0"/>
    <s v="Honda BR-V 1.5 V i-DTEC MT, 2018, Petrol"/>
    <x v="370"/>
    <x v="370"/>
    <n v="7"/>
  </r>
  <r>
    <x v="11"/>
    <s v="KUV 100"/>
    <n v="2018"/>
    <x v="5"/>
    <n v="67000"/>
    <x v="0"/>
    <n v="0"/>
    <x v="0"/>
    <x v="2"/>
    <x v="0"/>
    <s v="Mahindra KUV 100 mahindra-kuv-100-g80-k4-plus, 2018, CNG &amp; Hybrids"/>
    <x v="789"/>
    <x v="789"/>
    <n v="7"/>
  </r>
  <r>
    <x v="3"/>
    <s v="Ecosport"/>
    <n v="2017"/>
    <x v="1"/>
    <n v="105000"/>
    <x v="0"/>
    <n v="0"/>
    <x v="1"/>
    <x v="0"/>
    <x v="0"/>
    <s v="Ford Ecosport 1.5 Diesel Titanium Plus, 2017, Diesel"/>
    <x v="5"/>
    <x v="5"/>
    <n v="8"/>
  </r>
  <r>
    <x v="1"/>
    <s v="Alto-800"/>
    <n v="2011"/>
    <x v="10"/>
    <n v="40000"/>
    <x v="0"/>
    <n v="0"/>
    <x v="1"/>
    <x v="1"/>
    <x v="0"/>
    <s v="Maruti Suzuki Alto 800 Lxi, 2011, Petrol"/>
    <x v="376"/>
    <x v="376"/>
    <n v="14"/>
  </r>
  <r>
    <x v="5"/>
    <s v="Eon"/>
    <n v="2015"/>
    <x v="9"/>
    <n v="58122"/>
    <x v="0"/>
    <n v="0"/>
    <x v="1"/>
    <x v="1"/>
    <x v="0"/>
    <s v="Hyundai EON Era +, 2015, Petrol"/>
    <x v="50"/>
    <x v="50"/>
    <n v="10"/>
  </r>
  <r>
    <x v="7"/>
    <s v="City"/>
    <n v="2016"/>
    <x v="8"/>
    <n v="71000"/>
    <x v="1"/>
    <n v="1"/>
    <x v="0"/>
    <x v="1"/>
    <x v="0"/>
    <s v="Honda City VX Petrol CVT, 2016, Petrol"/>
    <x v="27"/>
    <x v="27"/>
    <n v="9"/>
  </r>
  <r>
    <x v="1"/>
    <s v="Wagon-R"/>
    <n v="2018"/>
    <x v="5"/>
    <n v="51000"/>
    <x v="0"/>
    <n v="0"/>
    <x v="1"/>
    <x v="2"/>
    <x v="0"/>
    <s v="Maruti Suzuki Wagon R 2018 CNG &amp; Hybrids 51000 Km Driven"/>
    <x v="6"/>
    <x v="6"/>
    <n v="7"/>
  </r>
  <r>
    <x v="1"/>
    <s v="Swift Dzire"/>
    <n v="2017"/>
    <x v="1"/>
    <n v="69000"/>
    <x v="0"/>
    <n v="0"/>
    <x v="0"/>
    <x v="0"/>
    <x v="0"/>
    <s v="Maruti Suzuki Swift Dzire Vdi BSIV, 2017, Diesel"/>
    <x v="2"/>
    <x v="2"/>
    <n v="8"/>
  </r>
  <r>
    <x v="20"/>
    <s v="Compass"/>
    <n v="2018"/>
    <x v="5"/>
    <n v="46300"/>
    <x v="0"/>
    <n v="0"/>
    <x v="1"/>
    <x v="0"/>
    <x v="0"/>
    <s v="Jeep Compass 2.0 Limited, 2018, Diesel"/>
    <x v="304"/>
    <x v="304"/>
    <n v="7"/>
  </r>
  <r>
    <x v="1"/>
    <s v="Swift-Dzire"/>
    <n v="2017"/>
    <x v="1"/>
    <n v="38000"/>
    <x v="0"/>
    <n v="0"/>
    <x v="0"/>
    <x v="1"/>
    <x v="0"/>
    <s v="Maruti Suzuki Swift Dzire VXI Optional, 2017, Petrol"/>
    <x v="217"/>
    <x v="217"/>
    <n v="8"/>
  </r>
  <r>
    <x v="7"/>
    <s v="City ZX"/>
    <n v="2008"/>
    <x v="18"/>
    <n v="119000"/>
    <x v="1"/>
    <n v="1"/>
    <x v="1"/>
    <x v="2"/>
    <x v="0"/>
    <s v="Honda City ZX GXi, 2008, CNG &amp; Hybrids"/>
    <x v="717"/>
    <x v="717"/>
    <n v="17"/>
  </r>
  <r>
    <x v="11"/>
    <s v="Alturas G4"/>
    <n v="2020"/>
    <x v="4"/>
    <n v="50000"/>
    <x v="1"/>
    <n v="1"/>
    <x v="1"/>
    <x v="0"/>
    <x v="0"/>
    <s v="Mahindra Alturas G4 2020 Diesel 50000 Km Driven"/>
    <x v="342"/>
    <x v="342"/>
    <n v="5"/>
  </r>
  <r>
    <x v="11"/>
    <s v="XUV500"/>
    <n v="2017"/>
    <x v="1"/>
    <n v="118000"/>
    <x v="1"/>
    <n v="1"/>
    <x v="1"/>
    <x v="0"/>
    <x v="0"/>
    <s v="Mahindra XUV500 W10 2WD, 2017, Diesel"/>
    <x v="188"/>
    <x v="188"/>
    <n v="8"/>
  </r>
  <r>
    <x v="6"/>
    <s v="Sonet"/>
    <n v="2022"/>
    <x v="13"/>
    <n v="23000"/>
    <x v="1"/>
    <n v="1"/>
    <x v="0"/>
    <x v="1"/>
    <x v="0"/>
    <s v="Kia Sonet 1.0 HTX DCT Anniversary Edition, 2022, Petrol"/>
    <x v="162"/>
    <x v="162"/>
    <n v="3"/>
  </r>
  <r>
    <x v="0"/>
    <s v="Polo"/>
    <n v="2013"/>
    <x v="14"/>
    <n v="113000"/>
    <x v="0"/>
    <n v="0"/>
    <x v="0"/>
    <x v="0"/>
    <x v="0"/>
    <s v="Volkswagen Polo COMFORTLINE 1.2L DIESEL, 2013, Diesel"/>
    <x v="158"/>
    <x v="158"/>
    <n v="12"/>
  </r>
  <r>
    <x v="7"/>
    <s v="City"/>
    <n v="2019"/>
    <x v="2"/>
    <n v="43000"/>
    <x v="0"/>
    <n v="0"/>
    <x v="1"/>
    <x v="2"/>
    <x v="0"/>
    <s v="Honda City i-VTEC SV, 2019, CNG &amp; Hybrids"/>
    <x v="81"/>
    <x v="81"/>
    <n v="6"/>
  </r>
  <r>
    <x v="5"/>
    <s v="Accent"/>
    <n v="2010"/>
    <x v="0"/>
    <n v="77000"/>
    <x v="0"/>
    <n v="0"/>
    <x v="1"/>
    <x v="2"/>
    <x v="0"/>
    <s v="Hyundai Accent 1.5 Executive CNG, 2010, CNG &amp; Hybrids"/>
    <x v="166"/>
    <x v="166"/>
    <n v="15"/>
  </r>
  <r>
    <x v="4"/>
    <s v="Innova"/>
    <n v="2013"/>
    <x v="14"/>
    <n v="132000"/>
    <x v="0"/>
    <n v="0"/>
    <x v="1"/>
    <x v="0"/>
    <x v="0"/>
    <s v="Toyota Innova 2.5 GX (Diesel) 7 Seater, 2013, Diesel"/>
    <x v="790"/>
    <x v="790"/>
    <n v="12"/>
  </r>
  <r>
    <x v="1"/>
    <s v="Alto"/>
    <n v="2011"/>
    <x v="10"/>
    <n v="81000"/>
    <x v="0"/>
    <n v="0"/>
    <x v="1"/>
    <x v="2"/>
    <x v="0"/>
    <s v="Maruti Suzuki Alto, 2011, CNG &amp; Hybrids"/>
    <x v="110"/>
    <x v="110"/>
    <n v="14"/>
  </r>
  <r>
    <x v="5"/>
    <s v="Santro"/>
    <n v="2006"/>
    <x v="19"/>
    <n v="50000"/>
    <x v="0"/>
    <n v="0"/>
    <x v="1"/>
    <x v="1"/>
    <x v="0"/>
    <s v="Hyundai Santro 2006"/>
    <x v="339"/>
    <x v="339"/>
    <n v="19"/>
  </r>
  <r>
    <x v="0"/>
    <s v="Polo"/>
    <n v="2016"/>
    <x v="8"/>
    <n v="144"/>
    <x v="0"/>
    <n v="0"/>
    <x v="1"/>
    <x v="0"/>
    <x v="0"/>
    <s v="Volkswagen Polo 1.5 TDI Highline, 2016, Diesel"/>
    <x v="1"/>
    <x v="1"/>
    <n v="9"/>
  </r>
  <r>
    <x v="13"/>
    <s v="Nexon"/>
    <n v="2019"/>
    <x v="2"/>
    <n v="55000"/>
    <x v="0"/>
    <n v="0"/>
    <x v="1"/>
    <x v="2"/>
    <x v="0"/>
    <s v="Tata Nexon 2019 CNG &amp; Hybrids Good Condition"/>
    <x v="177"/>
    <x v="177"/>
    <n v="6"/>
  </r>
  <r>
    <x v="1"/>
    <s v="Wagon-R-1-0"/>
    <n v="2021"/>
    <x v="11"/>
    <n v="90000"/>
    <x v="0"/>
    <n v="0"/>
    <x v="0"/>
    <x v="2"/>
    <x v="1"/>
    <s v="Maruti Suzuki Wagon R 1.0 2019-2022 LXi (O) CNG, 2021, CNG &amp; Hybrids"/>
    <x v="1"/>
    <x v="1"/>
    <n v="4"/>
  </r>
  <r>
    <x v="4"/>
    <s v="Innova Crysta"/>
    <n v="2017"/>
    <x v="1"/>
    <n v="68000"/>
    <x v="1"/>
    <n v="1"/>
    <x v="1"/>
    <x v="0"/>
    <x v="0"/>
    <s v="Toyota Innova Crysta 2.8 GX AT, 2017, Diesel"/>
    <x v="299"/>
    <x v="299"/>
    <n v="8"/>
  </r>
  <r>
    <x v="14"/>
    <s v="Fabia"/>
    <n v="2012"/>
    <x v="6"/>
    <n v="80000"/>
    <x v="0"/>
    <n v="0"/>
    <x v="0"/>
    <x v="0"/>
    <x v="0"/>
    <s v="Skoda Fabia 2010-2015 1.2L Diesel Ambiente, 2012, Diesel"/>
    <x v="99"/>
    <x v="99"/>
    <n v="13"/>
  </r>
  <r>
    <x v="2"/>
    <s v="3 Series"/>
    <n v="2012"/>
    <x v="6"/>
    <n v="35000"/>
    <x v="1"/>
    <n v="1"/>
    <x v="1"/>
    <x v="0"/>
    <x v="0"/>
    <s v="BMW 3 Series 320d Sedan, 2012, Diesel"/>
    <x v="18"/>
    <x v="18"/>
    <n v="13"/>
  </r>
  <r>
    <x v="11"/>
    <s v="Scorpio"/>
    <n v="2015"/>
    <x v="9"/>
    <n v="81000"/>
    <x v="0"/>
    <n v="0"/>
    <x v="0"/>
    <x v="0"/>
    <x v="0"/>
    <s v="Mahindra Scorpio S4 Plus, 2015, Diesel"/>
    <x v="53"/>
    <x v="53"/>
    <n v="10"/>
  </r>
  <r>
    <x v="8"/>
    <s v="A4"/>
    <n v="2015"/>
    <x v="9"/>
    <n v="72000"/>
    <x v="1"/>
    <n v="1"/>
    <x v="1"/>
    <x v="0"/>
    <x v="0"/>
    <s v="Audi A4 2.0 35 TDI S Line, 2015, Diesel"/>
    <x v="374"/>
    <x v="374"/>
    <n v="10"/>
  </r>
  <r>
    <x v="5"/>
    <s v="i20"/>
    <n v="2016"/>
    <x v="8"/>
    <n v="55000"/>
    <x v="0"/>
    <n v="0"/>
    <x v="0"/>
    <x v="2"/>
    <x v="0"/>
    <s v="Hyundai i20 Sportz 1.2 VTVT, 2016, CNG &amp; Hybrids"/>
    <x v="64"/>
    <x v="64"/>
    <n v="9"/>
  </r>
  <r>
    <x v="5"/>
    <s v="Verna"/>
    <n v="2017"/>
    <x v="1"/>
    <n v="130000"/>
    <x v="1"/>
    <n v="1"/>
    <x v="1"/>
    <x v="0"/>
    <x v="0"/>
    <s v="Hyundai Verna 2017 Diesel automatic  Well Maintained"/>
    <x v="108"/>
    <x v="108"/>
    <n v="8"/>
  </r>
  <r>
    <x v="1"/>
    <s v="Alto-K10"/>
    <n v="2011"/>
    <x v="10"/>
    <n v="95500"/>
    <x v="0"/>
    <n v="0"/>
    <x v="1"/>
    <x v="1"/>
    <x v="0"/>
    <s v="Maruti Suzuki Alto K10 2011 Petrol Well Maintained"/>
    <x v="327"/>
    <x v="327"/>
    <n v="14"/>
  </r>
  <r>
    <x v="1"/>
    <s v="Ertiga"/>
    <n v="2019"/>
    <x v="2"/>
    <n v="54000"/>
    <x v="0"/>
    <n v="0"/>
    <x v="0"/>
    <x v="2"/>
    <x v="1"/>
    <s v="Maruti Suzuki Ertiga 2022-2023 VXI CNG, 2019, CNG &amp; Hybrids"/>
    <x v="791"/>
    <x v="791"/>
    <n v="6"/>
  </r>
  <r>
    <x v="7"/>
    <s v="Accord"/>
    <n v="2013"/>
    <x v="14"/>
    <n v="67100"/>
    <x v="1"/>
    <n v="1"/>
    <x v="1"/>
    <x v="1"/>
    <x v="0"/>
    <s v="Honda Accord 2013 Petrol Good Condition"/>
    <x v="502"/>
    <x v="502"/>
    <n v="12"/>
  </r>
  <r>
    <x v="7"/>
    <s v="City"/>
    <n v="2014"/>
    <x v="3"/>
    <n v="116000"/>
    <x v="0"/>
    <n v="0"/>
    <x v="1"/>
    <x v="0"/>
    <x v="0"/>
    <s v="Honda City 2014 Diesel Good Condition"/>
    <x v="53"/>
    <x v="53"/>
    <n v="11"/>
  </r>
  <r>
    <x v="1"/>
    <s v="Celerio-X"/>
    <n v="2020"/>
    <x v="4"/>
    <n v="142000"/>
    <x v="1"/>
    <n v="1"/>
    <x v="1"/>
    <x v="2"/>
    <x v="0"/>
    <s v="Maruti Suzuki Celerio X 2020 à¤¸à¥€à¤à¤¨à¤œà¥€ à¤”à¤° à¤…à¤¨à¥à¤¯ 142000 Km Driven"/>
    <x v="174"/>
    <x v="174"/>
    <n v="5"/>
  </r>
  <r>
    <x v="9"/>
    <s v="Lodgy"/>
    <n v="2016"/>
    <x v="8"/>
    <n v="150000"/>
    <x v="0"/>
    <n v="0"/>
    <x v="1"/>
    <x v="0"/>
    <x v="0"/>
    <s v="Renault Lodgy Stepway 110PS RXZ 7S, 2016, Diesel"/>
    <x v="64"/>
    <x v="64"/>
    <n v="9"/>
  </r>
  <r>
    <x v="1"/>
    <s v="Vitara-Brezza"/>
    <n v="2016"/>
    <x v="8"/>
    <n v="88000"/>
    <x v="0"/>
    <n v="0"/>
    <x v="1"/>
    <x v="0"/>
    <x v="0"/>
    <s v="Maruti Suzuki Vitara Brezza 2016"/>
    <x v="309"/>
    <x v="309"/>
    <n v="9"/>
  </r>
  <r>
    <x v="13"/>
    <s v="Harrier"/>
    <n v="2022"/>
    <x v="13"/>
    <n v="33000"/>
    <x v="0"/>
    <n v="0"/>
    <x v="0"/>
    <x v="0"/>
    <x v="2"/>
    <s v="Tata Harrier XT+, 2022, Diesel"/>
    <x v="44"/>
    <x v="44"/>
    <n v="3"/>
  </r>
  <r>
    <x v="2"/>
    <s v="7 Series"/>
    <n v="2010"/>
    <x v="0"/>
    <n v="86000"/>
    <x v="1"/>
    <n v="1"/>
    <x v="1"/>
    <x v="0"/>
    <x v="0"/>
    <s v="BMW 7 Series 730Ld, 2010, Diesel"/>
    <x v="283"/>
    <x v="283"/>
    <n v="15"/>
  </r>
  <r>
    <x v="1"/>
    <s v="Wagon-R"/>
    <n v="2022"/>
    <x v="13"/>
    <n v="30500"/>
    <x v="0"/>
    <n v="0"/>
    <x v="0"/>
    <x v="2"/>
    <x v="0"/>
    <s v="Maruti Suzuki Wagon R 2022 CNG &amp; Hybrids 30500 Km Driven"/>
    <x v="360"/>
    <x v="360"/>
    <n v="3"/>
  </r>
  <r>
    <x v="5"/>
    <s v="Santro Xing"/>
    <n v="2012"/>
    <x v="6"/>
    <n v="65165"/>
    <x v="0"/>
    <n v="0"/>
    <x v="1"/>
    <x v="2"/>
    <x v="0"/>
    <s v="Hyundai Santro Xing, 2012, CNG &amp; Hybrids"/>
    <x v="205"/>
    <x v="205"/>
    <n v="13"/>
  </r>
  <r>
    <x v="1"/>
    <s v="Ertiga"/>
    <n v="2014"/>
    <x v="3"/>
    <n v="97694"/>
    <x v="0"/>
    <n v="0"/>
    <x v="1"/>
    <x v="2"/>
    <x v="0"/>
    <s v="Maruti Suzuki Ertiga 2012-2015 VXI CNG, 2014, CNG &amp; Hybrids"/>
    <x v="309"/>
    <x v="309"/>
    <n v="11"/>
  </r>
  <r>
    <x v="5"/>
    <s v="Aura"/>
    <n v="2021"/>
    <x v="11"/>
    <n v="40000"/>
    <x v="0"/>
    <n v="0"/>
    <x v="0"/>
    <x v="1"/>
    <x v="0"/>
    <s v="Hyundai Aura, 2021, Petrol"/>
    <x v="370"/>
    <x v="370"/>
    <n v="4"/>
  </r>
  <r>
    <x v="5"/>
    <s v="i20"/>
    <n v="2014"/>
    <x v="3"/>
    <n v="80000"/>
    <x v="1"/>
    <n v="1"/>
    <x v="1"/>
    <x v="1"/>
    <x v="0"/>
    <s v="Hyundai i20 2012-2014 Sportz AT 1.4, 2014, Petrol"/>
    <x v="17"/>
    <x v="17"/>
    <n v="11"/>
  </r>
  <r>
    <x v="10"/>
    <s v="Hector"/>
    <n v="2019"/>
    <x v="2"/>
    <n v="46000"/>
    <x v="1"/>
    <n v="1"/>
    <x v="0"/>
    <x v="2"/>
    <x v="0"/>
    <s v="MG Hector 1.5 DCT Sharp, 2019, CNG &amp; Hybrids"/>
    <x v="18"/>
    <x v="18"/>
    <n v="6"/>
  </r>
  <r>
    <x v="7"/>
    <s v="City ZX"/>
    <n v="2008"/>
    <x v="18"/>
    <n v="119000"/>
    <x v="1"/>
    <n v="1"/>
    <x v="1"/>
    <x v="2"/>
    <x v="0"/>
    <s v="Honda City ZX GXi, 2008, CNG &amp; Hybrids"/>
    <x v="166"/>
    <x v="166"/>
    <n v="17"/>
  </r>
  <r>
    <x v="13"/>
    <s v="Zest"/>
    <n v="2014"/>
    <x v="3"/>
    <n v="85000"/>
    <x v="1"/>
    <n v="1"/>
    <x v="1"/>
    <x v="1"/>
    <x v="0"/>
    <s v="Tata Zest  2014 Petrol 85000 Km Driven"/>
    <x v="211"/>
    <x v="211"/>
    <n v="11"/>
  </r>
  <r>
    <x v="7"/>
    <s v="City"/>
    <n v="2019"/>
    <x v="2"/>
    <n v="49500"/>
    <x v="0"/>
    <n v="0"/>
    <x v="0"/>
    <x v="0"/>
    <x v="0"/>
    <s v="Honda City 1.5 ZX i-DTEC MT, 2019, Diesel"/>
    <x v="30"/>
    <x v="30"/>
    <n v="6"/>
  </r>
  <r>
    <x v="1"/>
    <s v="Fronx "/>
    <n v="2024"/>
    <x v="17"/>
    <n v="8254"/>
    <x v="0"/>
    <n v="0"/>
    <x v="0"/>
    <x v="1"/>
    <x v="0"/>
    <s v="Maruti Suzuki Fronx  Sigma 1.2L MT, 2024, Petrol"/>
    <x v="234"/>
    <x v="234"/>
    <n v="1"/>
  </r>
  <r>
    <x v="2"/>
    <s v="3 Series"/>
    <n v="2012"/>
    <x v="6"/>
    <n v="135000"/>
    <x v="1"/>
    <n v="1"/>
    <x v="0"/>
    <x v="0"/>
    <x v="0"/>
    <s v="BMW 3 Series 320D, 2012, Diesel"/>
    <x v="81"/>
    <x v="81"/>
    <n v="13"/>
  </r>
  <r>
    <x v="32"/>
    <s v="Rexton"/>
    <n v="2013"/>
    <x v="14"/>
    <n v="120000"/>
    <x v="1"/>
    <n v="1"/>
    <x v="1"/>
    <x v="0"/>
    <x v="0"/>
    <s v="Ssangyong Rexton RX7, 2013, Diesel"/>
    <x v="7"/>
    <x v="7"/>
    <n v="12"/>
  </r>
  <r>
    <x v="5"/>
    <s v="Grand i10"/>
    <n v="2018"/>
    <x v="5"/>
    <n v="53300"/>
    <x v="1"/>
    <n v="1"/>
    <x v="1"/>
    <x v="2"/>
    <x v="0"/>
    <s v="Hyundai Grand i10 [2017-2020] 1.2 Kappa VTVT Sportz AT, 2018, CNG &amp; .."/>
    <x v="655"/>
    <x v="655"/>
    <n v="7"/>
  </r>
  <r>
    <x v="11"/>
    <s v="Scorpio Classic"/>
    <n v="2016"/>
    <x v="8"/>
    <n v="55000"/>
    <x v="0"/>
    <n v="0"/>
    <x v="1"/>
    <x v="0"/>
    <x v="0"/>
    <s v="Superb condition"/>
    <x v="262"/>
    <x v="262"/>
    <n v="9"/>
  </r>
  <r>
    <x v="7"/>
    <s v="Jazz"/>
    <n v="2010"/>
    <x v="0"/>
    <n v="65000"/>
    <x v="1"/>
    <n v="1"/>
    <x v="0"/>
    <x v="2"/>
    <x v="0"/>
    <s v="Honda Jazz 2010 CNG &amp; Hybrids 65000 Km Driven"/>
    <x v="63"/>
    <x v="63"/>
    <n v="15"/>
  </r>
  <r>
    <x v="5"/>
    <s v="Eon"/>
    <n v="2016"/>
    <x v="8"/>
    <n v="56000"/>
    <x v="0"/>
    <n v="0"/>
    <x v="1"/>
    <x v="1"/>
    <x v="0"/>
    <s v="Hyundai EON 2016 Petrol 56000 Km Driven"/>
    <x v="7"/>
    <x v="7"/>
    <n v="9"/>
  </r>
  <r>
    <x v="11"/>
    <s v="Rexton"/>
    <n v="2013"/>
    <x v="14"/>
    <n v="105000"/>
    <x v="1"/>
    <n v="1"/>
    <x v="1"/>
    <x v="0"/>
    <x v="0"/>
    <s v="Mahindra Rexton, 2013, Diesel"/>
    <x v="500"/>
    <x v="500"/>
    <n v="12"/>
  </r>
  <r>
    <x v="1"/>
    <s v="Wagon-R"/>
    <n v="2012"/>
    <x v="6"/>
    <n v="134000"/>
    <x v="0"/>
    <n v="0"/>
    <x v="0"/>
    <x v="1"/>
    <x v="0"/>
    <s v="Maruti Suzuki Wagon R VXI, 2012, Petrol"/>
    <x v="174"/>
    <x v="174"/>
    <n v="13"/>
  </r>
  <r>
    <x v="1"/>
    <s v="Swift-Dzire"/>
    <n v="2018"/>
    <x v="5"/>
    <n v="90000"/>
    <x v="0"/>
    <n v="0"/>
    <x v="1"/>
    <x v="2"/>
    <x v="0"/>
    <s v="Maruti Suzuki Swift Dzire 2018 CNG &amp; Hybrids 90000 Km Driven"/>
    <x v="493"/>
    <x v="493"/>
    <n v="7"/>
  </r>
  <r>
    <x v="1"/>
    <s v="Wagon-R-1-0"/>
    <n v="2017"/>
    <x v="1"/>
    <n v="42000"/>
    <x v="1"/>
    <n v="1"/>
    <x v="0"/>
    <x v="2"/>
    <x v="0"/>
    <s v="Maruti Suzuki Wagon R 1.0 2015-2019 VXI AMT, 2017, CNG &amp; Hybrids"/>
    <x v="59"/>
    <x v="59"/>
    <n v="8"/>
  </r>
  <r>
    <x v="5"/>
    <s v="i10"/>
    <n v="2016"/>
    <x v="8"/>
    <n v="44103"/>
    <x v="1"/>
    <n v="1"/>
    <x v="1"/>
    <x v="1"/>
    <x v="0"/>
    <s v="Hyundai i10 Asta AT, 2016, Petrol"/>
    <x v="29"/>
    <x v="29"/>
    <n v="9"/>
  </r>
  <r>
    <x v="1"/>
    <s v="Eeco"/>
    <n v="2011"/>
    <x v="10"/>
    <n v="69000"/>
    <x v="0"/>
    <n v="0"/>
    <x v="0"/>
    <x v="1"/>
    <x v="0"/>
    <s v="Maruti Suzuki Eeco Smiles 5 Seater AC, 2011, Petrol"/>
    <x v="57"/>
    <x v="57"/>
    <n v="14"/>
  </r>
  <r>
    <x v="5"/>
    <s v="Xcent"/>
    <n v="2016"/>
    <x v="8"/>
    <n v="123913"/>
    <x v="0"/>
    <n v="0"/>
    <x v="1"/>
    <x v="2"/>
    <x v="0"/>
    <s v="Hyundai Xcent 2016 CNG &amp; Hybrids Good Condition"/>
    <x v="792"/>
    <x v="792"/>
    <n v="9"/>
  </r>
  <r>
    <x v="1"/>
    <s v="Swift-Dzire"/>
    <n v="2009"/>
    <x v="16"/>
    <n v="58000"/>
    <x v="1"/>
    <n v="1"/>
    <x v="1"/>
    <x v="2"/>
    <x v="0"/>
    <s v="Maruti Suzuki Swift Dzire 2009 CNG &amp; Hybrids Good Condition"/>
    <x v="197"/>
    <x v="197"/>
    <n v="16"/>
  </r>
  <r>
    <x v="1"/>
    <s v="Wagon-R"/>
    <n v="2014"/>
    <x v="3"/>
    <n v="35188"/>
    <x v="0"/>
    <n v="0"/>
    <x v="0"/>
    <x v="2"/>
    <x v="0"/>
    <s v="Maruti Suzuki Wagon R LXI CNG, 2014, CNG &amp; Hybrids"/>
    <x v="117"/>
    <x v="117"/>
    <n v="11"/>
  </r>
  <r>
    <x v="7"/>
    <s v="Jazz"/>
    <n v="2021"/>
    <x v="11"/>
    <n v="34000"/>
    <x v="1"/>
    <n v="1"/>
    <x v="0"/>
    <x v="1"/>
    <x v="0"/>
    <s v="Honda Jazz 1.2 ZX CVT i-VTEC, 2021, Petrol"/>
    <x v="90"/>
    <x v="90"/>
    <n v="4"/>
  </r>
  <r>
    <x v="5"/>
    <s v="New i20"/>
    <n v="2022"/>
    <x v="13"/>
    <n v="12214"/>
    <x v="1"/>
    <n v="1"/>
    <x v="0"/>
    <x v="1"/>
    <x v="0"/>
    <s v="Hyundai New i20 1.2 Asta (O) IVT, 2022, Petrol"/>
    <x v="793"/>
    <x v="793"/>
    <n v="3"/>
  </r>
  <r>
    <x v="1"/>
    <s v="Wagon-R"/>
    <n v="2010"/>
    <x v="0"/>
    <n v="36836"/>
    <x v="1"/>
    <n v="1"/>
    <x v="0"/>
    <x v="1"/>
    <x v="0"/>
    <s v="Maruti Suzuki Wagon R 2010 Petrol 36836 Km Driven"/>
    <x v="7"/>
    <x v="7"/>
    <n v="15"/>
  </r>
  <r>
    <x v="7"/>
    <s v="City"/>
    <n v="2017"/>
    <x v="1"/>
    <n v="54000"/>
    <x v="1"/>
    <n v="1"/>
    <x v="1"/>
    <x v="1"/>
    <x v="0"/>
    <s v="Honda City V AT Sunroof I-VTEC, 2017, Petrol"/>
    <x v="282"/>
    <x v="282"/>
    <n v="8"/>
  </r>
  <r>
    <x v="1"/>
    <s v="Swift"/>
    <n v="2014"/>
    <x v="3"/>
    <n v="89000"/>
    <x v="0"/>
    <n v="0"/>
    <x v="1"/>
    <x v="0"/>
    <x v="0"/>
    <s v="Maruti Suzuki Swift 2014 Diesel 86000 Km Driven"/>
    <x v="226"/>
    <x v="226"/>
    <n v="11"/>
  </r>
  <r>
    <x v="7"/>
    <s v="City"/>
    <n v="2015"/>
    <x v="9"/>
    <n v="77000"/>
    <x v="1"/>
    <n v="1"/>
    <x v="1"/>
    <x v="1"/>
    <x v="0"/>
    <s v="Honda City 2015 Petrol 77000 Km Driven Price negotiable."/>
    <x v="150"/>
    <x v="150"/>
    <n v="10"/>
  </r>
  <r>
    <x v="1"/>
    <s v="Wagon-R"/>
    <n v="2019"/>
    <x v="2"/>
    <n v="42000"/>
    <x v="1"/>
    <n v="1"/>
    <x v="0"/>
    <x v="2"/>
    <x v="1"/>
    <s v="Maruti Suzuki Wagon R 2019"/>
    <x v="135"/>
    <x v="135"/>
    <n v="6"/>
  </r>
  <r>
    <x v="1"/>
    <s v="S-Presso"/>
    <n v="2020"/>
    <x v="4"/>
    <n v="28000"/>
    <x v="0"/>
    <n v="0"/>
    <x v="0"/>
    <x v="1"/>
    <x v="0"/>
    <s v="Maruti Suzuki S-Presso VXI Plus AMT, 2020, Petrol"/>
    <x v="215"/>
    <x v="215"/>
    <n v="5"/>
  </r>
  <r>
    <x v="1"/>
    <s v="Swift"/>
    <n v="2014"/>
    <x v="3"/>
    <n v="85000"/>
    <x v="0"/>
    <n v="0"/>
    <x v="0"/>
    <x v="0"/>
    <x v="0"/>
    <s v="Maruti Suzuki Swift 2011-2014 VDI, 2014, Diesel"/>
    <x v="117"/>
    <x v="117"/>
    <n v="11"/>
  </r>
  <r>
    <x v="23"/>
    <s v="Outlander"/>
    <n v="2011"/>
    <x v="10"/>
    <n v="130000"/>
    <x v="1"/>
    <n v="1"/>
    <x v="1"/>
    <x v="1"/>
    <x v="0"/>
    <s v="Mitsubishi Outlander 2011 Petrol 130000 Km Driven"/>
    <x v="211"/>
    <x v="211"/>
    <n v="14"/>
  </r>
  <r>
    <x v="5"/>
    <s v="i10"/>
    <n v="2014"/>
    <x v="3"/>
    <n v="80000"/>
    <x v="1"/>
    <n v="1"/>
    <x v="1"/>
    <x v="1"/>
    <x v="0"/>
    <s v="Hyundai i10 2014 Good Condition and Maintenance Car"/>
    <x v="179"/>
    <x v="179"/>
    <n v="11"/>
  </r>
  <r>
    <x v="1"/>
    <s v="Swift-Dzire"/>
    <n v="2017"/>
    <x v="1"/>
    <n v="75000"/>
    <x v="0"/>
    <n v="0"/>
    <x v="1"/>
    <x v="1"/>
    <x v="0"/>
    <s v="Maruti Suzuki Swift Dzire 2017 Petrol Good Condition"/>
    <x v="64"/>
    <x v="64"/>
    <n v="8"/>
  </r>
  <r>
    <x v="4"/>
    <s v="Corolla Altis"/>
    <n v="2013"/>
    <x v="14"/>
    <n v="76000"/>
    <x v="1"/>
    <n v="1"/>
    <x v="0"/>
    <x v="2"/>
    <x v="1"/>
    <s v="Toyota Corolla Altis [2011-2014] 1.8 VL AT, 2013, CNG &amp; Hybrids"/>
    <x v="64"/>
    <x v="64"/>
    <n v="12"/>
  </r>
  <r>
    <x v="9"/>
    <s v="KWID"/>
    <n v="2017"/>
    <x v="1"/>
    <n v="39000"/>
    <x v="1"/>
    <n v="1"/>
    <x v="0"/>
    <x v="1"/>
    <x v="0"/>
    <s v="Renault KWID 2015-2019 1.0 RXT AMT, 2017, Petrol"/>
    <x v="401"/>
    <x v="401"/>
    <n v="8"/>
  </r>
  <r>
    <x v="11"/>
    <s v="XUV500"/>
    <n v="2014"/>
    <x v="3"/>
    <n v="110000"/>
    <x v="0"/>
    <n v="0"/>
    <x v="0"/>
    <x v="0"/>
    <x v="0"/>
    <s v="Mahindra XUV500 2011-2015 W6 2WD, 2014, Diesel"/>
    <x v="111"/>
    <x v="111"/>
    <n v="11"/>
  </r>
  <r>
    <x v="5"/>
    <s v="i10"/>
    <n v="2009"/>
    <x v="16"/>
    <n v="66000"/>
    <x v="1"/>
    <n v="1"/>
    <x v="1"/>
    <x v="1"/>
    <x v="0"/>
    <s v="Hyundai i10 Sportz AT, 2009, Petrol"/>
    <x v="104"/>
    <x v="104"/>
    <n v="16"/>
  </r>
  <r>
    <x v="1"/>
    <s v="Celerio"/>
    <n v="2017"/>
    <x v="1"/>
    <n v="59968"/>
    <x v="0"/>
    <n v="0"/>
    <x v="0"/>
    <x v="1"/>
    <x v="0"/>
    <s v="Maruti Suzuki Celerio 2014-2017 VXI AT, 2017, Petrol"/>
    <x v="59"/>
    <x v="59"/>
    <n v="8"/>
  </r>
  <r>
    <x v="1"/>
    <s v="Eeco"/>
    <n v="2018"/>
    <x v="5"/>
    <n v="51000"/>
    <x v="1"/>
    <n v="1"/>
    <x v="0"/>
    <x v="2"/>
    <x v="0"/>
    <s v="Maruti Suzuki Eeco Green 2018 November month"/>
    <x v="117"/>
    <x v="117"/>
    <n v="7"/>
  </r>
  <r>
    <x v="5"/>
    <s v="i20"/>
    <n v="2019"/>
    <x v="2"/>
    <n v="47000"/>
    <x v="0"/>
    <n v="0"/>
    <x v="0"/>
    <x v="2"/>
    <x v="0"/>
    <s v="Hyundai i20 Magna Plus, 2019, CNG &amp; Hybrids"/>
    <x v="52"/>
    <x v="52"/>
    <n v="6"/>
  </r>
  <r>
    <x v="1"/>
    <n v="1000"/>
    <n v="2023"/>
    <x v="12"/>
    <n v="20000"/>
    <x v="1"/>
    <n v="1"/>
    <x v="0"/>
    <x v="2"/>
    <x v="0"/>
    <s v="Maruti Suzuki 1000 2023 CNG &amp; Hybrids 20000 Km Driven"/>
    <x v="55"/>
    <x v="55"/>
    <n v="2"/>
  </r>
  <r>
    <x v="7"/>
    <s v="City"/>
    <n v="2017"/>
    <x v="1"/>
    <n v="71000"/>
    <x v="1"/>
    <n v="1"/>
    <x v="0"/>
    <x v="2"/>
    <x v="0"/>
    <s v="Honda City i-VTEC CVT V, 2017, CNG &amp; Hybrids"/>
    <x v="100"/>
    <x v="100"/>
    <n v="8"/>
  </r>
  <r>
    <x v="5"/>
    <s v="i10"/>
    <n v="2008"/>
    <x v="18"/>
    <n v="105000"/>
    <x v="0"/>
    <n v="0"/>
    <x v="1"/>
    <x v="1"/>
    <x v="0"/>
    <s v="Hyundai i10, 2008, Petrol"/>
    <x v="378"/>
    <x v="378"/>
    <n v="17"/>
  </r>
  <r>
    <x v="0"/>
    <s v="Virtus"/>
    <n v="2022"/>
    <x v="13"/>
    <n v="40000"/>
    <x v="0"/>
    <n v="0"/>
    <x v="1"/>
    <x v="1"/>
    <x v="0"/>
    <s v="Volkswagen Virtus 1.0 Topline TSI, 2022, Petrol"/>
    <x v="794"/>
    <x v="794"/>
    <n v="3"/>
  </r>
  <r>
    <x v="3"/>
    <s v="Ikon"/>
    <n v="2009"/>
    <x v="16"/>
    <n v="95000"/>
    <x v="0"/>
    <n v="0"/>
    <x v="1"/>
    <x v="0"/>
    <x v="0"/>
    <s v="Ford Ikon tdci 2009 Diesel 95000 Km Driven"/>
    <x v="74"/>
    <x v="74"/>
    <n v="16"/>
  </r>
  <r>
    <x v="12"/>
    <s v="C-Class"/>
    <n v="2014"/>
    <x v="3"/>
    <n v="64000"/>
    <x v="1"/>
    <n v="1"/>
    <x v="1"/>
    <x v="0"/>
    <x v="0"/>
    <s v="Mercedes-Benz C-Class 2.1 220 CDI Avantgarde AT, 2014, Diesel"/>
    <x v="795"/>
    <x v="795"/>
    <n v="11"/>
  </r>
  <r>
    <x v="4"/>
    <s v="Innova Crysta"/>
    <n v="2018"/>
    <x v="5"/>
    <n v="85000"/>
    <x v="1"/>
    <n v="1"/>
    <x v="0"/>
    <x v="0"/>
    <x v="0"/>
    <s v="Toyota Innova Crysta 2.8Z Automatic, 2018, Diesel"/>
    <x v="31"/>
    <x v="31"/>
    <n v="7"/>
  </r>
  <r>
    <x v="1"/>
    <s v="Ciaz"/>
    <n v="2016"/>
    <x v="8"/>
    <n v="58000"/>
    <x v="0"/>
    <n v="0"/>
    <x v="0"/>
    <x v="2"/>
    <x v="0"/>
    <s v="Maruti Suzuki Ciaz VXI(O), 2016, CNG &amp; Hybrids"/>
    <x v="52"/>
    <x v="52"/>
    <n v="9"/>
  </r>
  <r>
    <x v="5"/>
    <s v="Verna"/>
    <n v="2023"/>
    <x v="12"/>
    <n v="24600"/>
    <x v="1"/>
    <n v="1"/>
    <x v="0"/>
    <x v="1"/>
    <x v="0"/>
    <s v="Hyundai Verna SX (O) 1.5 Turbo Petrol DCT, 2023, Petrol"/>
    <x v="159"/>
    <x v="159"/>
    <n v="2"/>
  </r>
  <r>
    <x v="5"/>
    <s v="i20"/>
    <n v="2012"/>
    <x v="6"/>
    <n v="95000"/>
    <x v="0"/>
    <n v="0"/>
    <x v="1"/>
    <x v="1"/>
    <x v="2"/>
    <s v="Hyundai i20 2010-2012 1.2 Sportz Option, 2012, Petrol"/>
    <x v="365"/>
    <x v="365"/>
    <n v="13"/>
  </r>
  <r>
    <x v="14"/>
    <s v="Slavia"/>
    <n v="2022"/>
    <x v="13"/>
    <n v="20000"/>
    <x v="1"/>
    <n v="1"/>
    <x v="0"/>
    <x v="1"/>
    <x v="0"/>
    <s v="Skoda Slavia 1.0 TSI Style AT, 2022, Petrol"/>
    <x v="232"/>
    <x v="232"/>
    <n v="3"/>
  </r>
  <r>
    <x v="5"/>
    <s v="Verna"/>
    <n v="2018"/>
    <x v="5"/>
    <n v="52536"/>
    <x v="1"/>
    <n v="1"/>
    <x v="1"/>
    <x v="2"/>
    <x v="0"/>
    <s v="Hyundai Verna 2018 CNG &amp; Hybrids 52536 Km Driven"/>
    <x v="126"/>
    <x v="126"/>
    <n v="7"/>
  </r>
  <r>
    <x v="7"/>
    <s v="BRV"/>
    <n v="2016"/>
    <x v="8"/>
    <n v="38000"/>
    <x v="1"/>
    <n v="1"/>
    <x v="1"/>
    <x v="1"/>
    <x v="0"/>
    <s v="Honda BR-V Style Edition V CVT, 2016, Petrol"/>
    <x v="81"/>
    <x v="81"/>
    <n v="9"/>
  </r>
  <r>
    <x v="7"/>
    <s v="Amaze"/>
    <n v="2019"/>
    <x v="2"/>
    <n v="52400"/>
    <x v="0"/>
    <n v="0"/>
    <x v="1"/>
    <x v="1"/>
    <x v="0"/>
    <s v="Honda Amaze 2019 Petrol 52400 Km Driven"/>
    <x v="77"/>
    <x v="77"/>
    <n v="6"/>
  </r>
  <r>
    <x v="0"/>
    <s v="VentoTest"/>
    <n v="2012"/>
    <x v="6"/>
    <n v="100000"/>
    <x v="0"/>
    <n v="0"/>
    <x v="1"/>
    <x v="0"/>
    <x v="0"/>
    <s v="Volkswagen Vento, 2012, Diesel"/>
    <x v="84"/>
    <x v="84"/>
    <n v="13"/>
  </r>
  <r>
    <x v="5"/>
    <s v="Elite i20"/>
    <n v="2017"/>
    <x v="1"/>
    <n v="26000"/>
    <x v="0"/>
    <n v="0"/>
    <x v="0"/>
    <x v="1"/>
    <x v="0"/>
    <s v="Hyundai Elite i20 Sportz 1.2, 2017, Petrol"/>
    <x v="26"/>
    <x v="26"/>
    <n v="8"/>
  </r>
  <r>
    <x v="0"/>
    <s v="Polo"/>
    <n v="2018"/>
    <x v="5"/>
    <n v="82886"/>
    <x v="1"/>
    <n v="1"/>
    <x v="0"/>
    <x v="0"/>
    <x v="0"/>
    <s v="Volkswagen Polo 2013-2015 GT 1.5 TDI, 2018, Diesel"/>
    <x v="11"/>
    <x v="11"/>
    <n v="7"/>
  </r>
  <r>
    <x v="1"/>
    <s v="Baleno"/>
    <n v="2017"/>
    <x v="1"/>
    <n v="90000"/>
    <x v="0"/>
    <n v="0"/>
    <x v="0"/>
    <x v="0"/>
    <x v="0"/>
    <s v="Maruti Suzuki Baleno Delta, 2017, Diesel"/>
    <x v="53"/>
    <x v="53"/>
    <n v="8"/>
  </r>
  <r>
    <x v="13"/>
    <s v="Tiago"/>
    <n v="2024"/>
    <x v="17"/>
    <n v="3500"/>
    <x v="1"/>
    <n v="1"/>
    <x v="0"/>
    <x v="2"/>
    <x v="0"/>
    <s v="Tata Tiago 2024 CNG &amp; Hybrids 3500 Km Driven"/>
    <x v="338"/>
    <x v="338"/>
    <n v="1"/>
  </r>
  <r>
    <x v="1"/>
    <s v="Ertiga"/>
    <n v="2012"/>
    <x v="6"/>
    <n v="98580"/>
    <x v="0"/>
    <n v="0"/>
    <x v="0"/>
    <x v="0"/>
    <x v="0"/>
    <s v="Maruti Suzuki Ertiga 2012-2015 LDI, 2012, Diesel"/>
    <x v="105"/>
    <x v="105"/>
    <n v="13"/>
  </r>
  <r>
    <x v="7"/>
    <s v="Amaze"/>
    <n v="2018"/>
    <x v="5"/>
    <n v="52000"/>
    <x v="1"/>
    <n v="1"/>
    <x v="1"/>
    <x v="2"/>
    <x v="3"/>
    <s v="Honda Amaze S CVT i-VTEC, 2018, CNG &amp; Hybrids"/>
    <x v="83"/>
    <x v="83"/>
    <n v="7"/>
  </r>
  <r>
    <x v="7"/>
    <s v="Amaze"/>
    <n v="2020"/>
    <x v="4"/>
    <n v="64000"/>
    <x v="1"/>
    <n v="1"/>
    <x v="1"/>
    <x v="2"/>
    <x v="0"/>
    <s v="Honda Amaze 2020 CNG &amp; Hybrids Good Condition"/>
    <x v="38"/>
    <x v="38"/>
    <n v="5"/>
  </r>
  <r>
    <x v="1"/>
    <s v="Baleno"/>
    <n v="2017"/>
    <x v="1"/>
    <n v="31235"/>
    <x v="1"/>
    <n v="1"/>
    <x v="0"/>
    <x v="2"/>
    <x v="4"/>
    <s v="Maruti Suzuki Baleno 1.2 Delta, 2017, CNG &amp; Hybrids"/>
    <x v="12"/>
    <x v="12"/>
    <n v="8"/>
  </r>
  <r>
    <x v="1"/>
    <s v="Alto-800"/>
    <n v="2013"/>
    <x v="14"/>
    <n v="82743"/>
    <x v="0"/>
    <n v="0"/>
    <x v="0"/>
    <x v="1"/>
    <x v="0"/>
    <s v="Maruti Suzuki Alto 800, 2013, Petrol"/>
    <x v="386"/>
    <x v="386"/>
    <n v="12"/>
  </r>
  <r>
    <x v="7"/>
    <s v="City ZX"/>
    <n v="2015"/>
    <x v="9"/>
    <n v="83000"/>
    <x v="1"/>
    <n v="1"/>
    <x v="1"/>
    <x v="1"/>
    <x v="0"/>
    <s v="Honda City CVT Petrol top model Automatic &amp; sunroof in excellent cndtn"/>
    <x v="96"/>
    <x v="96"/>
    <n v="10"/>
  </r>
  <r>
    <x v="1"/>
    <s v="Celerio"/>
    <n v="2014"/>
    <x v="3"/>
    <n v="17000"/>
    <x v="1"/>
    <n v="1"/>
    <x v="1"/>
    <x v="1"/>
    <x v="0"/>
    <s v="Maruti Suzuki Celerio 1.0 VXI AMT, 2014, Petrol"/>
    <x v="20"/>
    <x v="20"/>
    <n v="11"/>
  </r>
  <r>
    <x v="2"/>
    <s v="5 Series Gt"/>
    <n v="2010"/>
    <x v="0"/>
    <n v="80000"/>
    <x v="1"/>
    <n v="1"/>
    <x v="1"/>
    <x v="0"/>
    <x v="0"/>
    <s v="BMW 5 Series Gt, 2010, Diesel"/>
    <x v="796"/>
    <x v="796"/>
    <n v="15"/>
  </r>
  <r>
    <x v="1"/>
    <s v="Ritz"/>
    <n v="2016"/>
    <x v="8"/>
    <n v="135000"/>
    <x v="0"/>
    <n v="0"/>
    <x v="1"/>
    <x v="0"/>
    <x v="0"/>
    <s v="Maruti Suzuki Ritz 2016"/>
    <x v="158"/>
    <x v="158"/>
    <n v="9"/>
  </r>
  <r>
    <x v="1"/>
    <s v="Alto K10"/>
    <n v="2018"/>
    <x v="5"/>
    <n v="11000"/>
    <x v="1"/>
    <n v="1"/>
    <x v="1"/>
    <x v="1"/>
    <x v="0"/>
    <s v="Maruti Suzuki Alto K10 VXI AMT Optional, 2018, Petrol"/>
    <x v="783"/>
    <x v="783"/>
    <n v="7"/>
  </r>
  <r>
    <x v="1"/>
    <s v="Baleno"/>
    <n v="2017"/>
    <x v="1"/>
    <n v="53000"/>
    <x v="0"/>
    <n v="0"/>
    <x v="0"/>
    <x v="2"/>
    <x v="0"/>
    <s v="Maruti Suzuki Baleno 2017 CNG &amp; Hybrids Well Maintained"/>
    <x v="150"/>
    <x v="150"/>
    <n v="8"/>
  </r>
  <r>
    <x v="6"/>
    <s v="Seltos"/>
    <n v="2021"/>
    <x v="11"/>
    <n v="89000"/>
    <x v="1"/>
    <n v="1"/>
    <x v="0"/>
    <x v="0"/>
    <x v="0"/>
    <s v="Kia Seltos GTX Plus AT D, 2021, Diesel"/>
    <x v="797"/>
    <x v="797"/>
    <n v="4"/>
  </r>
  <r>
    <x v="1"/>
    <s v="Wagon-R"/>
    <n v="2015"/>
    <x v="9"/>
    <n v="75000"/>
    <x v="0"/>
    <n v="0"/>
    <x v="1"/>
    <x v="2"/>
    <x v="0"/>
    <s v="Maruti Suzuki Wagon R LXI CNG Avance Edition, 2015, CNG &amp; Hybrids"/>
    <x v="190"/>
    <x v="190"/>
    <n v="10"/>
  </r>
  <r>
    <x v="5"/>
    <s v="Creta"/>
    <n v="2020"/>
    <x v="4"/>
    <n v="74000"/>
    <x v="1"/>
    <n v="1"/>
    <x v="0"/>
    <x v="0"/>
    <x v="0"/>
    <s v="creta sx o diesel automatic"/>
    <x v="798"/>
    <x v="798"/>
    <n v="5"/>
  </r>
  <r>
    <x v="1"/>
    <s v="Alto-800"/>
    <n v="2022"/>
    <x v="13"/>
    <n v="3350"/>
    <x v="0"/>
    <n v="0"/>
    <x v="1"/>
    <x v="1"/>
    <x v="0"/>
    <s v="Maruti Suzuki Alto 800 2022 Petrol 3350 Km Driven"/>
    <x v="72"/>
    <x v="72"/>
    <n v="3"/>
  </r>
  <r>
    <x v="13"/>
    <s v="Nexon"/>
    <n v="2018"/>
    <x v="5"/>
    <n v="80000"/>
    <x v="1"/>
    <n v="1"/>
    <x v="1"/>
    <x v="0"/>
    <x v="0"/>
    <s v="Nexon Diesel Auto Top Govt Officer car"/>
    <x v="86"/>
    <x v="86"/>
    <n v="7"/>
  </r>
  <r>
    <x v="4"/>
    <s v="Etios"/>
    <n v="2018"/>
    <x v="5"/>
    <n v="90000"/>
    <x v="0"/>
    <n v="0"/>
    <x v="0"/>
    <x v="0"/>
    <x v="0"/>
    <s v="Toyota Etios 2018 Diesel 90000 Km Driven . well maintained vehicle."/>
    <x v="406"/>
    <x v="406"/>
    <n v="7"/>
  </r>
  <r>
    <x v="1"/>
    <s v="Celerio"/>
    <n v="2017"/>
    <x v="1"/>
    <n v="43000"/>
    <x v="0"/>
    <n v="0"/>
    <x v="0"/>
    <x v="2"/>
    <x v="0"/>
    <s v="Maruti Suzuki Celerio VXI, 2017, CNG &amp; Hybrids"/>
    <x v="84"/>
    <x v="84"/>
    <n v="8"/>
  </r>
  <r>
    <x v="6"/>
    <s v="Seltos"/>
    <n v="2021"/>
    <x v="11"/>
    <n v="16"/>
    <x v="0"/>
    <n v="0"/>
    <x v="0"/>
    <x v="1"/>
    <x v="0"/>
    <s v="Best condition"/>
    <x v="171"/>
    <x v="171"/>
    <n v="4"/>
  </r>
  <r>
    <x v="5"/>
    <s v="Creta"/>
    <n v="2018"/>
    <x v="5"/>
    <n v="87695"/>
    <x v="0"/>
    <n v="0"/>
    <x v="0"/>
    <x v="0"/>
    <x v="0"/>
    <s v="Hyundai Creta 1.4 S Plus Diesel, 2018, Diesel"/>
    <x v="352"/>
    <x v="352"/>
    <n v="7"/>
  </r>
  <r>
    <x v="1"/>
    <s v="Celerio X"/>
    <n v="2019"/>
    <x v="2"/>
    <n v="59000"/>
    <x v="0"/>
    <n v="0"/>
    <x v="0"/>
    <x v="2"/>
    <x v="0"/>
    <s v="Maruti Suzuki Celerio X ZXI, 2019, CNG &amp; Hybrids"/>
    <x v="183"/>
    <x v="183"/>
    <n v="6"/>
  </r>
  <r>
    <x v="5"/>
    <s v="Grand i10"/>
    <n v="2018"/>
    <x v="5"/>
    <n v="21000"/>
    <x v="1"/>
    <n v="1"/>
    <x v="0"/>
    <x v="1"/>
    <x v="0"/>
    <s v="Hyundai Grand i10 2013-2016 Sportz, 2018, Petrol"/>
    <x v="29"/>
    <x v="29"/>
    <n v="7"/>
  </r>
  <r>
    <x v="5"/>
    <s v="i20 Active"/>
    <n v="2017"/>
    <x v="1"/>
    <n v="69000"/>
    <x v="0"/>
    <n v="0"/>
    <x v="0"/>
    <x v="1"/>
    <x v="0"/>
    <s v="Hyundai i20 Active 1.4, 2017, Petrol"/>
    <x v="88"/>
    <x v="88"/>
    <n v="8"/>
  </r>
  <r>
    <x v="1"/>
    <s v="Alto"/>
    <n v="2010"/>
    <x v="0"/>
    <n v="100000"/>
    <x v="0"/>
    <n v="0"/>
    <x v="1"/>
    <x v="1"/>
    <x v="0"/>
    <s v="Maruti Suzuki Alto 2005-2010 LXi BSIII, 2010, Petrol"/>
    <x v="37"/>
    <x v="37"/>
    <n v="15"/>
  </r>
  <r>
    <x v="1"/>
    <s v="Swift"/>
    <n v="2016"/>
    <x v="8"/>
    <n v="117592"/>
    <x v="0"/>
    <n v="0"/>
    <x v="0"/>
    <x v="1"/>
    <x v="0"/>
    <s v="Maruti Suzuki Swift VXI Optional, 2016, Petrol"/>
    <x v="38"/>
    <x v="38"/>
    <n v="9"/>
  </r>
  <r>
    <x v="11"/>
    <s v="Bolero"/>
    <n v="2016"/>
    <x v="8"/>
    <n v="112000"/>
    <x v="0"/>
    <n v="0"/>
    <x v="0"/>
    <x v="0"/>
    <x v="0"/>
    <s v="Mahindra Bolero ZLX, 2016, Diesel"/>
    <x v="86"/>
    <x v="86"/>
    <n v="9"/>
  </r>
  <r>
    <x v="21"/>
    <s v="Sunny"/>
    <n v="2013"/>
    <x v="14"/>
    <n v="111519"/>
    <x v="0"/>
    <n v="0"/>
    <x v="1"/>
    <x v="0"/>
    <x v="0"/>
    <s v="Nissan Sunny Diesel XV, 2013, Diesel"/>
    <x v="116"/>
    <x v="116"/>
    <n v="12"/>
  </r>
  <r>
    <x v="1"/>
    <s v="Wagon-R"/>
    <n v="2022"/>
    <x v="13"/>
    <n v="42000"/>
    <x v="0"/>
    <n v="0"/>
    <x v="0"/>
    <x v="2"/>
    <x v="0"/>
    <s v="Maruti Suzuki Wagon R LXI CNG, 2022, CNG &amp; Hybrids"/>
    <x v="52"/>
    <x v="52"/>
    <n v="3"/>
  </r>
  <r>
    <x v="5"/>
    <s v="Creta"/>
    <n v="2021"/>
    <x v="11"/>
    <n v="83000"/>
    <x v="0"/>
    <n v="0"/>
    <x v="0"/>
    <x v="0"/>
    <x v="0"/>
    <s v="Hyundai Creta S 1.5 Diesel, 2021, Diesel"/>
    <x v="152"/>
    <x v="152"/>
    <n v="4"/>
  </r>
  <r>
    <x v="1"/>
    <s v="Ignis"/>
    <n v="2019"/>
    <x v="2"/>
    <n v="82123"/>
    <x v="1"/>
    <n v="1"/>
    <x v="0"/>
    <x v="2"/>
    <x v="0"/>
    <s v="Maruti Suzuki Ignis 1.2 Delta AMT, 2019, CNG &amp; Hybrids"/>
    <x v="71"/>
    <x v="71"/>
    <n v="6"/>
  </r>
  <r>
    <x v="0"/>
    <s v="Ameo"/>
    <n v="2018"/>
    <x v="5"/>
    <n v="106901"/>
    <x v="1"/>
    <n v="1"/>
    <x v="0"/>
    <x v="0"/>
    <x v="0"/>
    <s v="Volkswagen Ameo 2018 Diesel AT Well Maintained"/>
    <x v="100"/>
    <x v="100"/>
    <n v="7"/>
  </r>
  <r>
    <x v="1"/>
    <s v="Alto-K10"/>
    <n v="2015"/>
    <x v="9"/>
    <n v="68000"/>
    <x v="0"/>
    <n v="0"/>
    <x v="1"/>
    <x v="2"/>
    <x v="0"/>
    <s v="Maruti Suzuki Alto K10 LXI Optional, 2015, CNG &amp; Hybrids"/>
    <x v="104"/>
    <x v="104"/>
    <n v="10"/>
  </r>
  <r>
    <x v="1"/>
    <s v="Celerio"/>
    <n v="2018"/>
    <x v="5"/>
    <n v="25193"/>
    <x v="0"/>
    <n v="0"/>
    <x v="0"/>
    <x v="1"/>
    <x v="0"/>
    <s v="Maruti Suzuki Celerio VXI(O), 2018, Petrol"/>
    <x v="78"/>
    <x v="78"/>
    <n v="7"/>
  </r>
  <r>
    <x v="1"/>
    <s v="Celerio"/>
    <n v="2015"/>
    <x v="9"/>
    <n v="61479"/>
    <x v="1"/>
    <n v="1"/>
    <x v="0"/>
    <x v="1"/>
    <x v="0"/>
    <s v="Maruti Suzuki Celerio 2014-2017 1.0 VXI AMT, 2015, Petrol"/>
    <x v="117"/>
    <x v="117"/>
    <n v="10"/>
  </r>
  <r>
    <x v="5"/>
    <s v="Grand i10"/>
    <n v="2015"/>
    <x v="9"/>
    <n v="69000"/>
    <x v="0"/>
    <n v="0"/>
    <x v="1"/>
    <x v="1"/>
    <x v="0"/>
    <s v="Hyundai Grand i10 2013-2016 Asta, 2015, Petrol"/>
    <x v="125"/>
    <x v="125"/>
    <n v="10"/>
  </r>
  <r>
    <x v="13"/>
    <s v="Nexon"/>
    <n v="2021"/>
    <x v="11"/>
    <n v="31000"/>
    <x v="0"/>
    <n v="0"/>
    <x v="1"/>
    <x v="2"/>
    <x v="0"/>
    <s v="Tata Nexon 2021 CNG &amp; Hybrids 31000 Km Driven"/>
    <x v="53"/>
    <x v="53"/>
    <n v="4"/>
  </r>
  <r>
    <x v="21"/>
    <s v="Terrano"/>
    <n v="2014"/>
    <x v="3"/>
    <n v="150000"/>
    <x v="0"/>
    <n v="0"/>
    <x v="1"/>
    <x v="0"/>
    <x v="0"/>
    <s v="Nissan Terrano XV D THP 110 PS, 2014, Diesel"/>
    <x v="305"/>
    <x v="305"/>
    <n v="11"/>
  </r>
  <r>
    <x v="5"/>
    <s v="i20"/>
    <n v="2011"/>
    <x v="10"/>
    <n v="82000"/>
    <x v="0"/>
    <n v="0"/>
    <x v="0"/>
    <x v="1"/>
    <x v="0"/>
    <s v="Hyundai i20 2011 Petrol 82000 Km Driven"/>
    <x v="7"/>
    <x v="7"/>
    <n v="14"/>
  </r>
  <r>
    <x v="5"/>
    <s v="i20"/>
    <n v="2016"/>
    <x v="8"/>
    <n v="80000"/>
    <x v="0"/>
    <n v="0"/>
    <x v="0"/>
    <x v="1"/>
    <x v="0"/>
    <s v="Hyundai i20 2015-2017 Asta Option 1.2, 2016, Petrol"/>
    <x v="464"/>
    <x v="464"/>
    <n v="9"/>
  </r>
  <r>
    <x v="11"/>
    <s v="Marazzo"/>
    <n v="2018"/>
    <x v="5"/>
    <n v="95000"/>
    <x v="0"/>
    <n v="0"/>
    <x v="0"/>
    <x v="0"/>
    <x v="0"/>
    <s v="Mahindra Marazzo M8, 2018, Diesel"/>
    <x v="111"/>
    <x v="111"/>
    <n v="7"/>
  </r>
  <r>
    <x v="2"/>
    <s v="X3"/>
    <n v="2012"/>
    <x v="6"/>
    <n v="100000"/>
    <x v="1"/>
    <n v="1"/>
    <x v="1"/>
    <x v="0"/>
    <x v="0"/>
    <s v="BMW X3 2012"/>
    <x v="175"/>
    <x v="175"/>
    <n v="13"/>
  </r>
  <r>
    <x v="11"/>
    <s v="Xylo"/>
    <n v="2013"/>
    <x v="14"/>
    <n v="16"/>
    <x v="0"/>
    <n v="0"/>
    <x v="0"/>
    <x v="0"/>
    <x v="0"/>
    <s v="No emergency urgent hai"/>
    <x v="211"/>
    <x v="211"/>
    <n v="12"/>
  </r>
  <r>
    <x v="19"/>
    <s v="Avventura"/>
    <n v="2016"/>
    <x v="8"/>
    <n v="63000"/>
    <x v="0"/>
    <n v="0"/>
    <x v="1"/>
    <x v="0"/>
    <x v="0"/>
    <s v="Fiat Avventura 2016 Diesel Well Maintained good condition"/>
    <x v="119"/>
    <x v="119"/>
    <n v="9"/>
  </r>
  <r>
    <x v="1"/>
    <s v="Wagon-R-1-0"/>
    <n v="2024"/>
    <x v="17"/>
    <n v="10000"/>
    <x v="1"/>
    <n v="1"/>
    <x v="0"/>
    <x v="2"/>
    <x v="0"/>
    <s v="Maruti Suzuki Wagon R 1.0 2024 CNG &amp; Hybrids Good Condition"/>
    <x v="406"/>
    <x v="406"/>
    <n v="1"/>
  </r>
  <r>
    <x v="9"/>
    <s v="KWID"/>
    <n v="2017"/>
    <x v="1"/>
    <n v="100000"/>
    <x v="0"/>
    <n v="0"/>
    <x v="0"/>
    <x v="1"/>
    <x v="0"/>
    <s v="Agent sall"/>
    <x v="197"/>
    <x v="197"/>
    <n v="8"/>
  </r>
  <r>
    <x v="5"/>
    <s v="Eon"/>
    <n v="2011"/>
    <x v="10"/>
    <n v="33000"/>
    <x v="0"/>
    <n v="0"/>
    <x v="1"/>
    <x v="1"/>
    <x v="0"/>
    <s v="Hyundai EON 2011 Petrol Good Condition"/>
    <x v="91"/>
    <x v="91"/>
    <n v="14"/>
  </r>
  <r>
    <x v="1"/>
    <s v="Ignis"/>
    <n v="2017"/>
    <x v="1"/>
    <n v="53000"/>
    <x v="1"/>
    <n v="1"/>
    <x v="0"/>
    <x v="1"/>
    <x v="0"/>
    <s v="Maruti Suzuki Ignis 1.2 AMT Zeta, 2017, Petrol"/>
    <x v="38"/>
    <x v="38"/>
    <n v="8"/>
  </r>
  <r>
    <x v="21"/>
    <s v="Terrano"/>
    <n v="2013"/>
    <x v="14"/>
    <n v="99000"/>
    <x v="0"/>
    <n v="0"/>
    <x v="1"/>
    <x v="0"/>
    <x v="0"/>
    <s v="Nissan Terrano XV D Pre, 2013, Diesel"/>
    <x v="144"/>
    <x v="144"/>
    <n v="12"/>
  </r>
  <r>
    <x v="1"/>
    <s v="Celerio"/>
    <n v="2016"/>
    <x v="8"/>
    <n v="90000"/>
    <x v="1"/>
    <n v="1"/>
    <x v="0"/>
    <x v="2"/>
    <x v="0"/>
    <s v="Maruti Suzuki Celerio 2016"/>
    <x v="137"/>
    <x v="137"/>
    <n v="9"/>
  </r>
  <r>
    <x v="1"/>
    <s v="Baleno"/>
    <n v="2017"/>
    <x v="1"/>
    <n v="33555"/>
    <x v="1"/>
    <n v="1"/>
    <x v="0"/>
    <x v="2"/>
    <x v="1"/>
    <s v="Maruti Suzuki Baleno 1.2 Delta AT, 2017, CNG &amp; Hybrids"/>
    <x v="163"/>
    <x v="163"/>
    <n v="8"/>
  </r>
  <r>
    <x v="5"/>
    <s v="Elite i20"/>
    <n v="2019"/>
    <x v="2"/>
    <n v="70000"/>
    <x v="0"/>
    <n v="0"/>
    <x v="1"/>
    <x v="0"/>
    <x v="0"/>
    <s v="Hyundai Elite i20 2019 Diesel 70000 Km Driven"/>
    <x v="422"/>
    <x v="422"/>
    <n v="6"/>
  </r>
  <r>
    <x v="1"/>
    <s v="Swift-Dzire"/>
    <n v="2009"/>
    <x v="16"/>
    <n v="43256"/>
    <x v="0"/>
    <n v="0"/>
    <x v="1"/>
    <x v="1"/>
    <x v="0"/>
    <s v="Maruti Suzuki Swift Dzire 1.3 VXI, 2009, Petrol"/>
    <x v="34"/>
    <x v="34"/>
    <n v="16"/>
  </r>
  <r>
    <x v="1"/>
    <s v="Ertiga"/>
    <n v="2022"/>
    <x v="13"/>
    <n v="53000"/>
    <x v="0"/>
    <n v="0"/>
    <x v="0"/>
    <x v="2"/>
    <x v="0"/>
    <s v="Maruti Suzuki Ertiga 2022-2023 VXI CNG, 2022, CNG &amp; Hybrids"/>
    <x v="799"/>
    <x v="799"/>
    <n v="3"/>
  </r>
  <r>
    <x v="1"/>
    <s v="Swift"/>
    <n v="2010"/>
    <x v="0"/>
    <n v="99000"/>
    <x v="0"/>
    <n v="0"/>
    <x v="1"/>
    <x v="0"/>
    <x v="0"/>
    <s v="Maruti Suzuki Swift, 2010, Diesel"/>
    <x v="225"/>
    <x v="225"/>
    <n v="15"/>
  </r>
  <r>
    <x v="2"/>
    <s v="3 Series GT"/>
    <n v="2014"/>
    <x v="3"/>
    <n v="68000"/>
    <x v="1"/>
    <n v="1"/>
    <x v="1"/>
    <x v="0"/>
    <x v="0"/>
    <s v="BMW 3 Series GT 320d Luxury Line, 2014, Diesel"/>
    <x v="653"/>
    <x v="653"/>
    <n v="11"/>
  </r>
  <r>
    <x v="1"/>
    <s v="Alto"/>
    <n v="2008"/>
    <x v="18"/>
    <n v="89000"/>
    <x v="1"/>
    <n v="1"/>
    <x v="0"/>
    <x v="2"/>
    <x v="0"/>
    <s v="Sab kuchh okay hai ek number gadi hai bilkul"/>
    <x v="233"/>
    <x v="233"/>
    <n v="17"/>
  </r>
  <r>
    <x v="7"/>
    <s v="Amaze"/>
    <n v="2018"/>
    <x v="5"/>
    <n v="29295"/>
    <x v="1"/>
    <n v="1"/>
    <x v="1"/>
    <x v="1"/>
    <x v="0"/>
    <s v="Honda Amaze 1.2 S i-VTEC AT, 2018, Petrol"/>
    <x v="217"/>
    <x v="217"/>
    <n v="7"/>
  </r>
  <r>
    <x v="7"/>
    <s v="City"/>
    <n v="2015"/>
    <x v="9"/>
    <n v="63007"/>
    <x v="0"/>
    <n v="0"/>
    <x v="0"/>
    <x v="1"/>
    <x v="0"/>
    <s v="Honda City 2014-2015 i VTEC VX, 2015, Petrol"/>
    <x v="53"/>
    <x v="53"/>
    <n v="10"/>
  </r>
  <r>
    <x v="1"/>
    <s v="Celerio"/>
    <n v="2014"/>
    <x v="3"/>
    <n v="61000"/>
    <x v="1"/>
    <n v="1"/>
    <x v="0"/>
    <x v="1"/>
    <x v="3"/>
    <s v="Maruti Suzuki Celerio 2014-2017 VXI AT, 2014, Petrol"/>
    <x v="198"/>
    <x v="198"/>
    <n v="11"/>
  </r>
  <r>
    <x v="1"/>
    <s v="Celerio"/>
    <n v="2018"/>
    <x v="5"/>
    <n v="89124"/>
    <x v="1"/>
    <n v="1"/>
    <x v="1"/>
    <x v="1"/>
    <x v="0"/>
    <s v="Maruti Suzuki Celerio ZXI AMT, 2018, Petrol"/>
    <x v="255"/>
    <x v="255"/>
    <n v="7"/>
  </r>
  <r>
    <x v="5"/>
    <s v="i10"/>
    <n v="2012"/>
    <x v="6"/>
    <n v="76000"/>
    <x v="0"/>
    <n v="0"/>
    <x v="1"/>
    <x v="2"/>
    <x v="3"/>
    <s v="Hyundai i10 ERA 1.1 IRDE, 2012, CNG &amp; Hybrids"/>
    <x v="327"/>
    <x v="327"/>
    <n v="13"/>
  </r>
  <r>
    <x v="5"/>
    <s v="Santro Xing"/>
    <n v="2012"/>
    <x v="6"/>
    <n v="83000"/>
    <x v="0"/>
    <n v="0"/>
    <x v="1"/>
    <x v="1"/>
    <x v="0"/>
    <s v="Hyundai Santro Xing GLS, 2012, Petrol"/>
    <x v="191"/>
    <x v="191"/>
    <n v="13"/>
  </r>
  <r>
    <x v="5"/>
    <s v="i20"/>
    <n v="2014"/>
    <x v="3"/>
    <n v="73000"/>
    <x v="0"/>
    <n v="0"/>
    <x v="1"/>
    <x v="1"/>
    <x v="0"/>
    <s v="Hyundai i20 Sportz 1.2 BS-IV, 2014, Petrol"/>
    <x v="217"/>
    <x v="217"/>
    <n v="11"/>
  </r>
  <r>
    <x v="1"/>
    <s v="Wagon-R"/>
    <n v="2016"/>
    <x v="8"/>
    <n v="91000"/>
    <x v="0"/>
    <n v="0"/>
    <x v="1"/>
    <x v="2"/>
    <x v="0"/>
    <s v="Maruti Suzuki Wagon R 2016 CNG &amp; Hybrids 91000 Km Driven"/>
    <x v="213"/>
    <x v="213"/>
    <n v="9"/>
  </r>
  <r>
    <x v="4"/>
    <s v="Corolla Altis"/>
    <n v="2017"/>
    <x v="1"/>
    <n v="46868"/>
    <x v="1"/>
    <n v="1"/>
    <x v="1"/>
    <x v="1"/>
    <x v="3"/>
    <s v="Toyota Corolla Altis [2008-2011] 1.8 G AT, 2017, Petrol"/>
    <x v="602"/>
    <x v="602"/>
    <n v="8"/>
  </r>
  <r>
    <x v="11"/>
    <s v="Scorpio"/>
    <n v="2017"/>
    <x v="1"/>
    <n v="71000"/>
    <x v="0"/>
    <n v="0"/>
    <x v="1"/>
    <x v="0"/>
    <x v="0"/>
    <s v="Mahindra Scorpio 1.99 S6 Plus, 2017, Diesel"/>
    <x v="475"/>
    <x v="475"/>
    <n v="8"/>
  </r>
  <r>
    <x v="1"/>
    <s v="Swift"/>
    <n v="2018"/>
    <x v="5"/>
    <n v="62000"/>
    <x v="1"/>
    <n v="1"/>
    <x v="1"/>
    <x v="1"/>
    <x v="0"/>
    <s v="Maruti Suzuki Swift AMT ZDI Plus, 2018, Petrol"/>
    <x v="354"/>
    <x v="354"/>
    <n v="7"/>
  </r>
  <r>
    <x v="5"/>
    <s v="i10"/>
    <n v="2009"/>
    <x v="16"/>
    <n v="28"/>
    <x v="1"/>
    <n v="1"/>
    <x v="1"/>
    <x v="2"/>
    <x v="0"/>
    <s v="Urjent need"/>
    <x v="425"/>
    <x v="425"/>
    <n v="16"/>
  </r>
  <r>
    <x v="12"/>
    <s v="E-Class"/>
    <n v="2014"/>
    <x v="3"/>
    <n v="80000"/>
    <x v="1"/>
    <n v="1"/>
    <x v="1"/>
    <x v="0"/>
    <x v="0"/>
    <s v="Mercedes-Benz E-Class E 250 CDI Avantgarde, 2014, Diesel"/>
    <x v="172"/>
    <x v="172"/>
    <n v="11"/>
  </r>
  <r>
    <x v="1"/>
    <s v="Wagon-R"/>
    <n v="2014"/>
    <x v="3"/>
    <n v="92000"/>
    <x v="0"/>
    <n v="0"/>
    <x v="0"/>
    <x v="2"/>
    <x v="0"/>
    <s v="Maruti Suzuki Wagon R CNG LXI, 2014, CNG &amp; Hybrids"/>
    <x v="15"/>
    <x v="15"/>
    <n v="11"/>
  </r>
  <r>
    <x v="1"/>
    <s v="Wagon-R"/>
    <n v="2014"/>
    <x v="3"/>
    <n v="79000"/>
    <x v="0"/>
    <n v="0"/>
    <x v="1"/>
    <x v="2"/>
    <x v="0"/>
    <s v="Maruti Suzuki Wagon R LXI CNG, 2014, CNG &amp; Hybrids"/>
    <x v="99"/>
    <x v="99"/>
    <n v="11"/>
  </r>
  <r>
    <x v="23"/>
    <s v="Pajero Sport"/>
    <n v="2015"/>
    <x v="9"/>
    <n v="80000"/>
    <x v="1"/>
    <n v="1"/>
    <x v="1"/>
    <x v="0"/>
    <x v="0"/>
    <s v="Mitsubishi Pajero Sport 4X2 Automatic, 2015, Diesel"/>
    <x v="337"/>
    <x v="337"/>
    <n v="10"/>
  </r>
  <r>
    <x v="11"/>
    <s v="Scorpio"/>
    <n v="2020"/>
    <x v="4"/>
    <n v="153058"/>
    <x v="0"/>
    <n v="0"/>
    <x v="0"/>
    <x v="0"/>
    <x v="0"/>
    <s v="Mahindra Scorpio S5 Plus, 2020, Diesel"/>
    <x v="89"/>
    <x v="89"/>
    <n v="5"/>
  </r>
  <r>
    <x v="13"/>
    <s v="Nexon"/>
    <n v="2020"/>
    <x v="4"/>
    <n v="69000"/>
    <x v="0"/>
    <n v="0"/>
    <x v="0"/>
    <x v="2"/>
    <x v="0"/>
    <s v="Tata Nexon 1.2 Revotron XM, 2020, CNG &amp; Hybrids"/>
    <x v="27"/>
    <x v="27"/>
    <n v="5"/>
  </r>
  <r>
    <x v="5"/>
    <s v="Verna"/>
    <n v="2019"/>
    <x v="2"/>
    <n v="44500"/>
    <x v="1"/>
    <n v="1"/>
    <x v="1"/>
    <x v="2"/>
    <x v="0"/>
    <s v="Hyundai Verna SX(O) Petrol AT, 2019, CNG &amp; Hybrids"/>
    <x v="338"/>
    <x v="338"/>
    <n v="6"/>
  </r>
  <r>
    <x v="0"/>
    <s v="Polo"/>
    <n v="2019"/>
    <x v="2"/>
    <n v="40000"/>
    <x v="0"/>
    <n v="0"/>
    <x v="0"/>
    <x v="1"/>
    <x v="0"/>
    <s v="Volkswagen Polo 1.0 MPI Highline Plus, 2019, Petrol"/>
    <x v="36"/>
    <x v="36"/>
    <n v="6"/>
  </r>
  <r>
    <x v="4"/>
    <s v="Innova"/>
    <n v="2015"/>
    <x v="9"/>
    <n v="111000"/>
    <x v="0"/>
    <n v="0"/>
    <x v="1"/>
    <x v="0"/>
    <x v="0"/>
    <s v="Toyota Innova 2.5 G (Diesel) 8 Seater BS IV, 2015, Diesel"/>
    <x v="81"/>
    <x v="81"/>
    <n v="10"/>
  </r>
  <r>
    <x v="9"/>
    <s v="Triber"/>
    <n v="2021"/>
    <x v="11"/>
    <n v="70000"/>
    <x v="0"/>
    <n v="0"/>
    <x v="0"/>
    <x v="1"/>
    <x v="0"/>
    <s v="Renault Triber RXZ, 2021, Petrol"/>
    <x v="354"/>
    <x v="354"/>
    <n v="4"/>
  </r>
  <r>
    <x v="15"/>
    <s v="Cruze"/>
    <n v="2017"/>
    <x v="1"/>
    <n v="64000"/>
    <x v="1"/>
    <n v="1"/>
    <x v="1"/>
    <x v="0"/>
    <x v="0"/>
    <s v="Chevrolet Cruze LTZ AT, 2017, Diesel"/>
    <x v="26"/>
    <x v="26"/>
    <n v="8"/>
  </r>
  <r>
    <x v="7"/>
    <s v="Amaze"/>
    <n v="2019"/>
    <x v="2"/>
    <n v="42000"/>
    <x v="0"/>
    <n v="0"/>
    <x v="1"/>
    <x v="2"/>
    <x v="0"/>
    <s v="Honda Amaze VX Petrol, 2019, CNG &amp; Hybrids"/>
    <x v="12"/>
    <x v="12"/>
    <n v="6"/>
  </r>
  <r>
    <x v="1"/>
    <s v="Celerio"/>
    <n v="2015"/>
    <x v="9"/>
    <n v="60000"/>
    <x v="1"/>
    <n v="1"/>
    <x v="1"/>
    <x v="2"/>
    <x v="0"/>
    <s v="Maruti Suzuki Celerio 2014-2017 VXI AT, 2015, CNG &amp; Hybrids"/>
    <x v="99"/>
    <x v="99"/>
    <n v="10"/>
  </r>
  <r>
    <x v="7"/>
    <s v="Jazz"/>
    <n v="2021"/>
    <x v="11"/>
    <n v="31000"/>
    <x v="1"/>
    <n v="1"/>
    <x v="1"/>
    <x v="1"/>
    <x v="0"/>
    <s v="Honda Jazz 1.2 ZX CVT i-VTEC, 2021, Petrol"/>
    <x v="265"/>
    <x v="265"/>
    <n v="4"/>
  </r>
  <r>
    <x v="13"/>
    <s v="Tiago"/>
    <n v="2023"/>
    <x v="12"/>
    <n v="27000"/>
    <x v="1"/>
    <n v="1"/>
    <x v="0"/>
    <x v="2"/>
    <x v="0"/>
    <s v="Good condition all service agency"/>
    <x v="311"/>
    <x v="311"/>
    <n v="2"/>
  </r>
  <r>
    <x v="1"/>
    <s v="Ertiga"/>
    <n v="2020"/>
    <x v="4"/>
    <n v="120000"/>
    <x v="0"/>
    <n v="0"/>
    <x v="1"/>
    <x v="2"/>
    <x v="0"/>
    <s v="Maruti Suzuki Ertiga 2020"/>
    <x v="111"/>
    <x v="111"/>
    <n v="5"/>
  </r>
  <r>
    <x v="13"/>
    <s v="Harrier"/>
    <n v="2021"/>
    <x v="11"/>
    <n v="47000"/>
    <x v="1"/>
    <n v="1"/>
    <x v="0"/>
    <x v="0"/>
    <x v="0"/>
    <s v="Tata Harrier 2021 Diesel 47000 Km Driven"/>
    <x v="203"/>
    <x v="203"/>
    <n v="4"/>
  </r>
  <r>
    <x v="5"/>
    <s v="i20"/>
    <n v="2011"/>
    <x v="10"/>
    <n v="30"/>
    <x v="1"/>
    <n v="1"/>
    <x v="0"/>
    <x v="2"/>
    <x v="0"/>
    <s v="Good condition new battery  new tyer"/>
    <x v="219"/>
    <x v="219"/>
    <n v="14"/>
  </r>
  <r>
    <x v="7"/>
    <s v="Mobilio"/>
    <n v="2014"/>
    <x v="3"/>
    <n v="90000"/>
    <x v="0"/>
    <n v="0"/>
    <x v="1"/>
    <x v="0"/>
    <x v="0"/>
    <s v="Honda Mobilio RS i-DTEC, 2014, Diesel"/>
    <x v="139"/>
    <x v="139"/>
    <n v="11"/>
  </r>
  <r>
    <x v="5"/>
    <s v="Grand i10 Nios"/>
    <n v="2021"/>
    <x v="11"/>
    <n v="55000"/>
    <x v="0"/>
    <n v="0"/>
    <x v="0"/>
    <x v="2"/>
    <x v="0"/>
    <s v="Hyundai Grand i10 Nios Sportz, 2021, CNG &amp; Hybrids"/>
    <x v="493"/>
    <x v="493"/>
    <n v="4"/>
  </r>
  <r>
    <x v="12"/>
    <s v="GLA Class"/>
    <n v="2015"/>
    <x v="9"/>
    <n v="72000"/>
    <x v="1"/>
    <n v="1"/>
    <x v="0"/>
    <x v="0"/>
    <x v="0"/>
    <s v="Mercedes-Benz GLA Class 200 d Style, 2015, Diesel"/>
    <x v="238"/>
    <x v="238"/>
    <n v="10"/>
  </r>
  <r>
    <x v="5"/>
    <s v="i10"/>
    <n v="2009"/>
    <x v="16"/>
    <n v="50000"/>
    <x v="1"/>
    <n v="1"/>
    <x v="0"/>
    <x v="2"/>
    <x v="0"/>
    <s v="Rc expired car scrap now"/>
    <x v="800"/>
    <x v="800"/>
    <n v="16"/>
  </r>
  <r>
    <x v="1"/>
    <s v="Omni"/>
    <n v="2011"/>
    <x v="10"/>
    <n v="20"/>
    <x v="1"/>
    <n v="1"/>
    <x v="1"/>
    <x v="1"/>
    <x v="0"/>
    <s v="Well condistion"/>
    <x v="74"/>
    <x v="74"/>
    <n v="14"/>
  </r>
  <r>
    <x v="9"/>
    <s v="Triber"/>
    <n v="2021"/>
    <x v="11"/>
    <n v="40000"/>
    <x v="1"/>
    <n v="1"/>
    <x v="0"/>
    <x v="1"/>
    <x v="0"/>
    <s v="Renault Triber RXT EASY-R AMT, 2021, Petrol"/>
    <x v="289"/>
    <x v="289"/>
    <n v="4"/>
  </r>
  <r>
    <x v="4"/>
    <s v="Innova Crysta"/>
    <n v="2018"/>
    <x v="5"/>
    <n v="133000"/>
    <x v="1"/>
    <n v="1"/>
    <x v="0"/>
    <x v="0"/>
    <x v="0"/>
    <s v="Toyota Innova Crysta 2.8 ZX AT 7 Seater, 2018, Diesel"/>
    <x v="324"/>
    <x v="324"/>
    <n v="7"/>
  </r>
  <r>
    <x v="1"/>
    <s v="Wagon-R"/>
    <n v="2020"/>
    <x v="4"/>
    <n v="80000"/>
    <x v="1"/>
    <n v="1"/>
    <x v="0"/>
    <x v="2"/>
    <x v="0"/>
    <s v="Maruti Suzuki Wagon R VXI Opt, 2020, CNG &amp; Hybrids"/>
    <x v="96"/>
    <x v="96"/>
    <n v="5"/>
  </r>
  <r>
    <x v="5"/>
    <s v="Grand i10"/>
    <n v="2014"/>
    <x v="3"/>
    <n v="70000"/>
    <x v="1"/>
    <n v="1"/>
    <x v="0"/>
    <x v="1"/>
    <x v="0"/>
    <s v="Hyundai Grand i10 2016-2017 Asta Option AT, 2014, Petrol"/>
    <x v="72"/>
    <x v="72"/>
    <n v="11"/>
  </r>
  <r>
    <x v="0"/>
    <s v="Vento"/>
    <n v="2013"/>
    <x v="14"/>
    <n v="52000"/>
    <x v="1"/>
    <n v="1"/>
    <x v="0"/>
    <x v="1"/>
    <x v="0"/>
    <s v="Volkswagen Vento 2010-2013 Petrol Highline AT, 2013, Petrol"/>
    <x v="125"/>
    <x v="125"/>
    <n v="12"/>
  </r>
  <r>
    <x v="5"/>
    <s v="Verna"/>
    <n v="2016"/>
    <x v="8"/>
    <n v="65000"/>
    <x v="1"/>
    <n v="1"/>
    <x v="0"/>
    <x v="1"/>
    <x v="0"/>
    <s v="Hyundai Verna 1.6 SX VTVT AT, 2016, Petrol"/>
    <x v="112"/>
    <x v="112"/>
    <n v="9"/>
  </r>
  <r>
    <x v="4"/>
    <s v="Corolla"/>
    <n v="2007"/>
    <x v="7"/>
    <n v="80000"/>
    <x v="1"/>
    <n v="1"/>
    <x v="0"/>
    <x v="2"/>
    <x v="0"/>
    <s v="Toyota Corolla H4 1.8G, 2007, CNG &amp; Hybrids"/>
    <x v="110"/>
    <x v="110"/>
    <n v="18"/>
  </r>
  <r>
    <x v="1"/>
    <s v="Alto-800"/>
    <n v="2013"/>
    <x v="14"/>
    <n v="80000"/>
    <x v="0"/>
    <n v="0"/>
    <x v="0"/>
    <x v="2"/>
    <x v="0"/>
    <s v="Maruti Suzuki Alto 800 2012-2016 CNG LXI, 2013, CNG &amp; Hybrids"/>
    <x v="57"/>
    <x v="57"/>
    <n v="12"/>
  </r>
  <r>
    <x v="13"/>
    <s v="Nano"/>
    <n v="2016"/>
    <x v="8"/>
    <n v="80000"/>
    <x v="0"/>
    <n v="0"/>
    <x v="1"/>
    <x v="1"/>
    <x v="0"/>
    <s v="Tata Nano 2016 Petrol 80000 Km Driven... excellent condition"/>
    <x v="254"/>
    <x v="254"/>
    <n v="9"/>
  </r>
  <r>
    <x v="7"/>
    <s v="City"/>
    <n v="2010"/>
    <x v="0"/>
    <n v="96000"/>
    <x v="1"/>
    <n v="1"/>
    <x v="1"/>
    <x v="2"/>
    <x v="0"/>
    <s v="Honda City V AT I-VTEC, 2010, CNG &amp; Hybrids"/>
    <x v="104"/>
    <x v="104"/>
    <n v="15"/>
  </r>
  <r>
    <x v="1"/>
    <s v="Swift-Dzire"/>
    <n v="2012"/>
    <x v="6"/>
    <n v="74000"/>
    <x v="0"/>
    <n v="0"/>
    <x v="0"/>
    <x v="1"/>
    <x v="0"/>
    <s v="Conditions super"/>
    <x v="174"/>
    <x v="174"/>
    <n v="13"/>
  </r>
  <r>
    <x v="5"/>
    <s v="Elite i20"/>
    <n v="2014"/>
    <x v="3"/>
    <n v="107000"/>
    <x v="0"/>
    <n v="0"/>
    <x v="1"/>
    <x v="0"/>
    <x v="0"/>
    <s v="Hyundai Elite i20 sports optinal button start 2014 Diesel"/>
    <x v="55"/>
    <x v="55"/>
    <n v="11"/>
  </r>
  <r>
    <x v="32"/>
    <s v="Rexton"/>
    <n v="2013"/>
    <x v="14"/>
    <n v="85000"/>
    <x v="1"/>
    <n v="1"/>
    <x v="1"/>
    <x v="0"/>
    <x v="0"/>
    <s v="Ssangyong Rexton RX7, 2013, Diesel"/>
    <x v="52"/>
    <x v="52"/>
    <n v="12"/>
  </r>
  <r>
    <x v="1"/>
    <s v="Vitara-Brezza"/>
    <n v="2019"/>
    <x v="2"/>
    <n v="98250"/>
    <x v="0"/>
    <n v="0"/>
    <x v="1"/>
    <x v="0"/>
    <x v="0"/>
    <s v="Maruti Suzuki Vitara Brezza 2019 Diesel 98250 Km Driven"/>
    <x v="38"/>
    <x v="38"/>
    <n v="6"/>
  </r>
  <r>
    <x v="7"/>
    <s v="Amaze"/>
    <n v="2021"/>
    <x v="11"/>
    <n v="69052"/>
    <x v="0"/>
    <n v="0"/>
    <x v="1"/>
    <x v="1"/>
    <x v="0"/>
    <s v="Honda Amaze 1.2 V i-VTEC MT, 2021, Petrol"/>
    <x v="801"/>
    <x v="801"/>
    <n v="4"/>
  </r>
  <r>
    <x v="9"/>
    <s v="Triber"/>
    <n v="2020"/>
    <x v="4"/>
    <n v="69000"/>
    <x v="0"/>
    <n v="0"/>
    <x v="1"/>
    <x v="2"/>
    <x v="0"/>
    <s v="Renault Triber RXZ, 2020, CNG &amp; Hybrids"/>
    <x v="183"/>
    <x v="183"/>
    <n v="5"/>
  </r>
  <r>
    <x v="1"/>
    <s v="Alto-K10"/>
    <n v="2018"/>
    <x v="5"/>
    <n v="70150"/>
    <x v="1"/>
    <n v="1"/>
    <x v="1"/>
    <x v="2"/>
    <x v="1"/>
    <s v="Maruti Suzuki Alto K10 VXI Airbag, 2018, CNG &amp; Hybrids"/>
    <x v="802"/>
    <x v="802"/>
    <n v="7"/>
  </r>
  <r>
    <x v="5"/>
    <s v="Creta"/>
    <n v="2023"/>
    <x v="12"/>
    <n v="21000"/>
    <x v="1"/>
    <n v="1"/>
    <x v="0"/>
    <x v="1"/>
    <x v="0"/>
    <s v="Hyundai Creta SX (O) 1.5 Petrol CVT, 2023, Petrol"/>
    <x v="620"/>
    <x v="620"/>
    <n v="2"/>
  </r>
  <r>
    <x v="4"/>
    <s v="Fortuner"/>
    <n v="2010"/>
    <x v="0"/>
    <n v="140000"/>
    <x v="0"/>
    <n v="0"/>
    <x v="1"/>
    <x v="0"/>
    <x v="0"/>
    <s v="Toyota Fortuner, 2010, Diesel"/>
    <x v="803"/>
    <x v="803"/>
    <n v="15"/>
  </r>
  <r>
    <x v="13"/>
    <s v="Tiago"/>
    <n v="2022"/>
    <x v="13"/>
    <n v="65000"/>
    <x v="1"/>
    <n v="1"/>
    <x v="0"/>
    <x v="2"/>
    <x v="0"/>
    <s v="Tata Tiago 2022 CNG &amp; Hybrids 65000 Km Driven"/>
    <x v="319"/>
    <x v="319"/>
    <n v="3"/>
  </r>
  <r>
    <x v="1"/>
    <s v="Omni"/>
    <n v="2010"/>
    <x v="0"/>
    <n v="80000"/>
    <x v="0"/>
    <n v="0"/>
    <x v="1"/>
    <x v="2"/>
    <x v="0"/>
    <s v="Maruti Suzuki Omni 2010"/>
    <x v="254"/>
    <x v="254"/>
    <n v="15"/>
  </r>
  <r>
    <x v="1"/>
    <s v="Eeco"/>
    <n v="2020"/>
    <x v="4"/>
    <n v="62000"/>
    <x v="0"/>
    <n v="0"/>
    <x v="0"/>
    <x v="2"/>
    <x v="0"/>
    <s v="2020ki 11mahine ki gadi hai without ac"/>
    <x v="119"/>
    <x v="119"/>
    <n v="5"/>
  </r>
  <r>
    <x v="1"/>
    <s v="Swift"/>
    <n v="2011"/>
    <x v="10"/>
    <n v="90401"/>
    <x v="0"/>
    <n v="0"/>
    <x v="1"/>
    <x v="1"/>
    <x v="0"/>
    <s v="Swift VXI 2011 Petrol Showroom Condition"/>
    <x v="9"/>
    <x v="9"/>
    <n v="14"/>
  </r>
  <r>
    <x v="6"/>
    <s v="Sonet"/>
    <n v="2023"/>
    <x v="12"/>
    <n v="20600"/>
    <x v="0"/>
    <n v="0"/>
    <x v="0"/>
    <x v="0"/>
    <x v="0"/>
    <s v="1 want sell.my car Kia sonet black htk plus imt"/>
    <x v="18"/>
    <x v="18"/>
    <n v="2"/>
  </r>
  <r>
    <x v="11"/>
    <s v="Scorpio"/>
    <n v="2017"/>
    <x v="1"/>
    <n v="60000"/>
    <x v="0"/>
    <n v="0"/>
    <x v="0"/>
    <x v="0"/>
    <x v="0"/>
    <s v="Mahindra Scorpio 1.99 S10, 2017, Diesel"/>
    <x v="298"/>
    <x v="298"/>
    <n v="8"/>
  </r>
  <r>
    <x v="1"/>
    <s v="Alto"/>
    <n v="2012"/>
    <x v="6"/>
    <n v="128835"/>
    <x v="0"/>
    <n v="0"/>
    <x v="0"/>
    <x v="1"/>
    <x v="1"/>
    <s v="Maruti Suzuki Alto, 2012, Petrol"/>
    <x v="205"/>
    <x v="205"/>
    <n v="13"/>
  </r>
  <r>
    <x v="7"/>
    <s v="WRV"/>
    <n v="2018"/>
    <x v="5"/>
    <n v="83000"/>
    <x v="0"/>
    <n v="0"/>
    <x v="0"/>
    <x v="1"/>
    <x v="1"/>
    <s v="Honda WR-V i-DTEC VX, 2018, Petrol"/>
    <x v="311"/>
    <x v="311"/>
    <n v="7"/>
  </r>
  <r>
    <x v="1"/>
    <s v="Wagon-R"/>
    <n v="2018"/>
    <x v="5"/>
    <n v="0"/>
    <x v="1"/>
    <n v="1"/>
    <x v="0"/>
    <x v="2"/>
    <x v="0"/>
    <s v="WagonR 2018"/>
    <x v="148"/>
    <x v="148"/>
    <n v="7"/>
  </r>
  <r>
    <x v="0"/>
    <s v="Polo"/>
    <n v="2016"/>
    <x v="8"/>
    <n v="152000"/>
    <x v="0"/>
    <n v="0"/>
    <x v="1"/>
    <x v="0"/>
    <x v="0"/>
    <s v="Volkswagen Polo 2016 Diesel Well Maintained"/>
    <x v="107"/>
    <x v="107"/>
    <n v="9"/>
  </r>
  <r>
    <x v="5"/>
    <s v="i20"/>
    <n v="2011"/>
    <x v="10"/>
    <n v="100000"/>
    <x v="0"/>
    <n v="0"/>
    <x v="1"/>
    <x v="0"/>
    <x v="0"/>
    <s v="Hyundai i20 1.4 Era, 2011, Diesel"/>
    <x v="15"/>
    <x v="15"/>
    <n v="14"/>
  </r>
  <r>
    <x v="5"/>
    <s v="i10"/>
    <n v="2011"/>
    <x v="10"/>
    <n v="56000"/>
    <x v="0"/>
    <n v="0"/>
    <x v="0"/>
    <x v="1"/>
    <x v="0"/>
    <s v="Hyundai i10 1.2 Kappa Magna, 2011, Petrol"/>
    <x v="220"/>
    <x v="220"/>
    <n v="14"/>
  </r>
  <r>
    <x v="5"/>
    <s v="Xcent"/>
    <n v="2016"/>
    <x v="8"/>
    <n v="59000"/>
    <x v="1"/>
    <n v="1"/>
    <x v="1"/>
    <x v="1"/>
    <x v="0"/>
    <s v="Hyundai Xcent 2016 Petrol 59000 Km Driven"/>
    <x v="736"/>
    <x v="736"/>
    <n v="9"/>
  </r>
  <r>
    <x v="0"/>
    <s v="Tiguan"/>
    <n v="2017"/>
    <x v="1"/>
    <n v="68000"/>
    <x v="1"/>
    <n v="1"/>
    <x v="0"/>
    <x v="0"/>
    <x v="0"/>
    <s v="Volkswagen Tiguan 2.0 TDI Highline, 2017, Diesel"/>
    <x v="798"/>
    <x v="798"/>
    <n v="8"/>
  </r>
  <r>
    <x v="19"/>
    <s v="Grand Punto"/>
    <n v="2012"/>
    <x v="6"/>
    <n v="90000"/>
    <x v="0"/>
    <n v="0"/>
    <x v="1"/>
    <x v="1"/>
    <x v="0"/>
    <s v="Fiat Grand Punto Active 1.2, 2012, Petrol"/>
    <x v="236"/>
    <x v="236"/>
    <n v="13"/>
  </r>
  <r>
    <x v="11"/>
    <s v="Scorpio"/>
    <n v="2017"/>
    <x v="1"/>
    <n v="78197"/>
    <x v="0"/>
    <n v="0"/>
    <x v="0"/>
    <x v="0"/>
    <x v="0"/>
    <s v="Mahindra Scorpio S10, 2017, Diesel"/>
    <x v="175"/>
    <x v="175"/>
    <n v="8"/>
  </r>
  <r>
    <x v="4"/>
    <s v="Corolla Altis"/>
    <n v="2009"/>
    <x v="16"/>
    <n v="75000"/>
    <x v="1"/>
    <n v="1"/>
    <x v="1"/>
    <x v="2"/>
    <x v="0"/>
    <s v="Toyota Corolla Altis 1.8 G CNG, 2009, CNG &amp; Hybrids"/>
    <x v="64"/>
    <x v="64"/>
    <n v="16"/>
  </r>
  <r>
    <x v="15"/>
    <s v="Cruze"/>
    <n v="2010"/>
    <x v="0"/>
    <n v="75000"/>
    <x v="0"/>
    <n v="0"/>
    <x v="1"/>
    <x v="0"/>
    <x v="0"/>
    <s v="Chevrolet Cruze, 2010, Diesel"/>
    <x v="34"/>
    <x v="34"/>
    <n v="15"/>
  </r>
  <r>
    <x v="11"/>
    <s v="Bolero Neo"/>
    <n v="2021"/>
    <x v="11"/>
    <n v="65000"/>
    <x v="0"/>
    <n v="0"/>
    <x v="1"/>
    <x v="0"/>
    <x v="1"/>
    <s v="Mahindra Bolero Neo 1.5 N 10, 2021, Diesel"/>
    <x v="111"/>
    <x v="111"/>
    <n v="4"/>
  </r>
  <r>
    <x v="13"/>
    <s v="Indica Vista"/>
    <n v="2011"/>
    <x v="10"/>
    <n v="48000"/>
    <x v="0"/>
    <n v="0"/>
    <x v="1"/>
    <x v="0"/>
    <x v="0"/>
    <s v="Tata indica vista. Car. Good condition"/>
    <x v="206"/>
    <x v="206"/>
    <n v="14"/>
  </r>
  <r>
    <x v="5"/>
    <s v="Grand i10"/>
    <n v="2017"/>
    <x v="1"/>
    <n v="53000"/>
    <x v="0"/>
    <n v="0"/>
    <x v="1"/>
    <x v="2"/>
    <x v="0"/>
    <s v="Hyundai Grand i10 2013-2016 Sportz, 2017, CNG &amp; Hybrids"/>
    <x v="64"/>
    <x v="64"/>
    <n v="8"/>
  </r>
  <r>
    <x v="5"/>
    <s v="i20"/>
    <n v="2023"/>
    <x v="12"/>
    <n v="22000"/>
    <x v="0"/>
    <n v="0"/>
    <x v="0"/>
    <x v="1"/>
    <x v="0"/>
    <s v="Hyundai i20, 2023, Petrol"/>
    <x v="98"/>
    <x v="98"/>
    <n v="2"/>
  </r>
  <r>
    <x v="1"/>
    <s v="Ertiga"/>
    <n v="2022"/>
    <x v="13"/>
    <n v="80000"/>
    <x v="1"/>
    <n v="1"/>
    <x v="1"/>
    <x v="2"/>
    <x v="0"/>
    <s v="Maruti Suzuki Ertiga 2022 CNG &amp; Hybrids 80000 Km Driven"/>
    <x v="42"/>
    <x v="42"/>
    <n v="3"/>
  </r>
  <r>
    <x v="11"/>
    <s v="Thar"/>
    <n v="2020"/>
    <x v="4"/>
    <n v="76108"/>
    <x v="1"/>
    <n v="1"/>
    <x v="0"/>
    <x v="0"/>
    <x v="0"/>
    <s v="Mahindra Thar LX 4X4 Hardtop, 2020, Diesel"/>
    <x v="520"/>
    <x v="520"/>
    <n v="5"/>
  </r>
  <r>
    <x v="5"/>
    <s v="Aura"/>
    <n v="2021"/>
    <x v="11"/>
    <n v="89500"/>
    <x v="1"/>
    <n v="1"/>
    <x v="1"/>
    <x v="2"/>
    <x v="0"/>
    <s v="Hyundai Aura 1.2 S Petrol AMT, 2021, CNG &amp; Hybrids"/>
    <x v="804"/>
    <x v="804"/>
    <n v="4"/>
  </r>
  <r>
    <x v="1"/>
    <s v="S-Cross1"/>
    <n v="2018"/>
    <x v="5"/>
    <n v="90000"/>
    <x v="0"/>
    <n v="0"/>
    <x v="0"/>
    <x v="0"/>
    <x v="0"/>
    <s v="Maruti Suzuki S Cross Zeta SHVS, 2018, Diesel"/>
    <x v="129"/>
    <x v="129"/>
    <n v="7"/>
  </r>
  <r>
    <x v="1"/>
    <s v="Wagon-R"/>
    <n v="2014"/>
    <x v="3"/>
    <n v="106000"/>
    <x v="0"/>
    <n v="0"/>
    <x v="1"/>
    <x v="2"/>
    <x v="0"/>
    <s v="Maruti Suzuki Wagon R LXI CNG Optional, 2014, CNG &amp; Hybrids"/>
    <x v="50"/>
    <x v="50"/>
    <n v="11"/>
  </r>
  <r>
    <x v="5"/>
    <s v="Verna"/>
    <n v="2018"/>
    <x v="5"/>
    <n v="70000"/>
    <x v="1"/>
    <n v="1"/>
    <x v="0"/>
    <x v="0"/>
    <x v="0"/>
    <s v="Hyundai Verna CRDi 1.6 AT SX Plus, 2018, Diesel"/>
    <x v="805"/>
    <x v="805"/>
    <n v="7"/>
  </r>
  <r>
    <x v="11"/>
    <s v="Scorpio"/>
    <n v="2018"/>
    <x v="5"/>
    <n v="90000"/>
    <x v="0"/>
    <n v="0"/>
    <x v="0"/>
    <x v="0"/>
    <x v="0"/>
    <s v="Mahindra Scorpio, 2018, Diesel"/>
    <x v="157"/>
    <x v="157"/>
    <n v="7"/>
  </r>
  <r>
    <x v="11"/>
    <s v="Thar"/>
    <n v="2022"/>
    <x v="13"/>
    <n v="7000"/>
    <x v="1"/>
    <n v="1"/>
    <x v="0"/>
    <x v="0"/>
    <x v="0"/>
    <s v="Mahindra Thar 2022 Diesel Good Condition"/>
    <x v="270"/>
    <x v="270"/>
    <n v="3"/>
  </r>
  <r>
    <x v="5"/>
    <s v="Grand i10"/>
    <n v="2018"/>
    <x v="5"/>
    <n v="10000"/>
    <x v="0"/>
    <n v="0"/>
    <x v="1"/>
    <x v="1"/>
    <x v="1"/>
    <s v="Hyundai Grand i10 1.2 Sportz SPECIAL Edition VTVT, 2018, Petrol"/>
    <x v="213"/>
    <x v="213"/>
    <n v="7"/>
  </r>
  <r>
    <x v="1"/>
    <s v="Alto-800"/>
    <n v="2016"/>
    <x v="8"/>
    <n v="86000"/>
    <x v="0"/>
    <n v="0"/>
    <x v="0"/>
    <x v="2"/>
    <x v="0"/>
    <s v="Maruti Suzuki Alto 800 2012-2016 CNG LXI, 2016, CNG &amp; Hybrids"/>
    <x v="201"/>
    <x v="201"/>
    <n v="9"/>
  </r>
  <r>
    <x v="5"/>
    <s v="i10"/>
    <n v="2011"/>
    <x v="10"/>
    <n v="65000"/>
    <x v="0"/>
    <n v="0"/>
    <x v="0"/>
    <x v="2"/>
    <x v="0"/>
    <s v="Hyundai i10 ERA 1.1 IRDE, 2011, CNG &amp; Hybrids"/>
    <x v="7"/>
    <x v="7"/>
    <n v="14"/>
  </r>
  <r>
    <x v="1"/>
    <s v="Baleno"/>
    <n v="2021"/>
    <x v="11"/>
    <n v="22000"/>
    <x v="0"/>
    <n v="0"/>
    <x v="0"/>
    <x v="1"/>
    <x v="0"/>
    <s v="Maruti Suzuki Baleno Alpha, 2021, Petrol"/>
    <x v="404"/>
    <x v="404"/>
    <n v="4"/>
  </r>
  <r>
    <x v="0"/>
    <s v="Ameo"/>
    <n v="2018"/>
    <x v="5"/>
    <n v="85400"/>
    <x v="1"/>
    <n v="1"/>
    <x v="0"/>
    <x v="0"/>
    <x v="0"/>
    <s v="Volkswagen Ameo 1.5 TDI Highline Plus 16 AT, 2018, Diesel"/>
    <x v="88"/>
    <x v="88"/>
    <n v="7"/>
  </r>
  <r>
    <x v="13"/>
    <s v="Tiago"/>
    <n v="2017"/>
    <x v="1"/>
    <n v="82010"/>
    <x v="0"/>
    <n v="0"/>
    <x v="1"/>
    <x v="2"/>
    <x v="0"/>
    <s v="Tata Tiago 1.2 Revotron XT CNG, 2017, CNG &amp; Hybrids"/>
    <x v="78"/>
    <x v="78"/>
    <n v="8"/>
  </r>
  <r>
    <x v="20"/>
    <s v="Compass"/>
    <n v="2019"/>
    <x v="2"/>
    <n v="59000"/>
    <x v="1"/>
    <n v="1"/>
    <x v="1"/>
    <x v="1"/>
    <x v="0"/>
    <s v="Showroom maintained jeep compass petrol automatic for sale."/>
    <x v="3"/>
    <x v="3"/>
    <n v="6"/>
  </r>
  <r>
    <x v="1"/>
    <s v="Ertiga"/>
    <n v="2014"/>
    <x v="3"/>
    <n v="75666"/>
    <x v="0"/>
    <n v="0"/>
    <x v="1"/>
    <x v="2"/>
    <x v="0"/>
    <s v="Maruti Suzuki Ertiga 1.5 ZDI, 2014, CNG &amp; Hybrids"/>
    <x v="83"/>
    <x v="83"/>
    <n v="11"/>
  </r>
  <r>
    <x v="1"/>
    <s v="Wagon-R"/>
    <n v="2020"/>
    <x v="4"/>
    <n v="63000"/>
    <x v="0"/>
    <n v="0"/>
    <x v="1"/>
    <x v="2"/>
    <x v="0"/>
    <s v="Maruti Suzuki Wagon R LXI CNG Optional, 2020, CNG &amp; Hybrids"/>
    <x v="183"/>
    <x v="183"/>
    <n v="5"/>
  </r>
  <r>
    <x v="11"/>
    <s v="KUV 100"/>
    <n v="2016"/>
    <x v="8"/>
    <n v="107000"/>
    <x v="0"/>
    <n v="0"/>
    <x v="0"/>
    <x v="0"/>
    <x v="0"/>
    <s v="Mahindra KUV 100 2016-2017 mFALCON D75 K4 Plus 5str, 2016, Diesel"/>
    <x v="144"/>
    <x v="144"/>
    <n v="9"/>
  </r>
  <r>
    <x v="1"/>
    <s v="Eeco"/>
    <n v="2021"/>
    <x v="11"/>
    <n v="37000"/>
    <x v="1"/>
    <n v="1"/>
    <x v="0"/>
    <x v="2"/>
    <x v="1"/>
    <s v="Urgent seil"/>
    <x v="256"/>
    <x v="256"/>
    <n v="4"/>
  </r>
  <r>
    <x v="1"/>
    <s v="Ertiga"/>
    <n v="2022"/>
    <x v="13"/>
    <n v="88392"/>
    <x v="0"/>
    <n v="0"/>
    <x v="1"/>
    <x v="2"/>
    <x v="0"/>
    <s v="Maruti Suzuki Ertiga 2022 CNG &amp; Hybrids Good Condition"/>
    <x v="247"/>
    <x v="247"/>
    <n v="3"/>
  </r>
  <r>
    <x v="1"/>
    <s v="Swift"/>
    <n v="2018"/>
    <x v="5"/>
    <n v="91000"/>
    <x v="1"/>
    <n v="1"/>
    <x v="0"/>
    <x v="0"/>
    <x v="0"/>
    <s v="Swift Automatic Diesel"/>
    <x v="404"/>
    <x v="404"/>
    <n v="7"/>
  </r>
  <r>
    <x v="1"/>
    <s v="Celerio"/>
    <n v="2015"/>
    <x v="9"/>
    <n v="114000"/>
    <x v="1"/>
    <n v="1"/>
    <x v="1"/>
    <x v="1"/>
    <x v="0"/>
    <s v="Maruti Suzuki Celerio 2014-2017 VXI AT, 2015, Petrol"/>
    <x v="84"/>
    <x v="84"/>
    <n v="10"/>
  </r>
  <r>
    <x v="12"/>
    <s v="C-Class"/>
    <n v="2011"/>
    <x v="10"/>
    <n v="68000"/>
    <x v="1"/>
    <n v="1"/>
    <x v="1"/>
    <x v="1"/>
    <x v="0"/>
    <s v="Beautiful Mercedes Benz C class C-200 CGI Elegance for sale"/>
    <x v="167"/>
    <x v="167"/>
    <n v="14"/>
  </r>
  <r>
    <x v="1"/>
    <s v="Wagon-R-1-0"/>
    <n v="2012"/>
    <x v="6"/>
    <n v="84000"/>
    <x v="0"/>
    <n v="0"/>
    <x v="0"/>
    <x v="2"/>
    <x v="0"/>
    <s v="Maruti Suzuki Wagon R 1.0 LXi CNG, 2012, CNG &amp; Hybrids"/>
    <x v="401"/>
    <x v="401"/>
    <n v="13"/>
  </r>
  <r>
    <x v="4"/>
    <s v="Fortuner"/>
    <n v="2014"/>
    <x v="3"/>
    <n v="90220"/>
    <x v="1"/>
    <n v="1"/>
    <x v="0"/>
    <x v="0"/>
    <x v="0"/>
    <s v="Toyota Fortuner 3.0 4x2 Automatic, 2014, Diesel"/>
    <x v="806"/>
    <x v="806"/>
    <n v="11"/>
  </r>
  <r>
    <x v="8"/>
    <s v="A4"/>
    <n v="2012"/>
    <x v="6"/>
    <n v="1"/>
    <x v="1"/>
    <n v="1"/>
    <x v="1"/>
    <x v="0"/>
    <x v="0"/>
    <s v="Audi A4 2011-2014 2.0 TDI S Line, 2012, Diesel"/>
    <x v="79"/>
    <x v="79"/>
    <n v="13"/>
  </r>
  <r>
    <x v="1"/>
    <s v="Alto"/>
    <n v="2011"/>
    <x v="10"/>
    <n v="106000"/>
    <x v="1"/>
    <n v="1"/>
    <x v="0"/>
    <x v="2"/>
    <x v="0"/>
    <s v="Maruti Suzuki Alto 2011 CNG &amp; Hybrids 106000 Km Driven"/>
    <x v="85"/>
    <x v="85"/>
    <n v="14"/>
  </r>
  <r>
    <x v="12"/>
    <s v="E-Class"/>
    <n v="2013"/>
    <x v="14"/>
    <n v="68000"/>
    <x v="1"/>
    <n v="1"/>
    <x v="1"/>
    <x v="1"/>
    <x v="1"/>
    <s v="Mercedes-Benz E-Class 2013-2015 E 200 CGI, 2013, Petrol"/>
    <x v="127"/>
    <x v="127"/>
    <n v="12"/>
  </r>
  <r>
    <x v="0"/>
    <s v="Polo"/>
    <n v="2015"/>
    <x v="9"/>
    <n v="40200"/>
    <x v="0"/>
    <n v="0"/>
    <x v="0"/>
    <x v="1"/>
    <x v="0"/>
    <s v="Volkswagen Polo 1.2 MPI Comfortline, 2015, Petrol"/>
    <x v="297"/>
    <x v="297"/>
    <n v="10"/>
  </r>
  <r>
    <x v="5"/>
    <s v="Creta"/>
    <n v="2016"/>
    <x v="8"/>
    <n v="90500"/>
    <x v="1"/>
    <n v="1"/>
    <x v="0"/>
    <x v="0"/>
    <x v="0"/>
    <s v="Hyundai Creta 1.6 SX Plus, 2016, Diesel"/>
    <x v="352"/>
    <x v="352"/>
    <n v="9"/>
  </r>
  <r>
    <x v="1"/>
    <s v="Swift"/>
    <n v="2008"/>
    <x v="18"/>
    <n v="86000"/>
    <x v="0"/>
    <n v="0"/>
    <x v="1"/>
    <x v="2"/>
    <x v="0"/>
    <s v="Maruti Suzuki Swift 2004-2010 1.3 VXI ABS, 2008, CNG &amp; Hybrids"/>
    <x v="166"/>
    <x v="166"/>
    <n v="17"/>
  </r>
  <r>
    <x v="1"/>
    <s v="Baleno"/>
    <n v="2018"/>
    <x v="5"/>
    <n v="67000"/>
    <x v="1"/>
    <n v="1"/>
    <x v="1"/>
    <x v="1"/>
    <x v="0"/>
    <s v="Maruti Suzuki Baleno 2015-2019 1.2 Alpha AT, 2018, Petrol"/>
    <x v="129"/>
    <x v="129"/>
    <n v="7"/>
  </r>
  <r>
    <x v="1"/>
    <s v="Ciaz"/>
    <n v="2016"/>
    <x v="8"/>
    <n v="67000"/>
    <x v="0"/>
    <n v="0"/>
    <x v="0"/>
    <x v="1"/>
    <x v="0"/>
    <s v="Maruti Suzuki Ciaz 2014-2017 ZXi Plus, 2016, Petrol"/>
    <x v="240"/>
    <x v="240"/>
    <n v="9"/>
  </r>
  <r>
    <x v="3"/>
    <s v="Ecosport"/>
    <n v="2019"/>
    <x v="2"/>
    <n v="40860"/>
    <x v="1"/>
    <n v="1"/>
    <x v="0"/>
    <x v="2"/>
    <x v="1"/>
    <s v="Ford Ecosport 1.5 Sports Edition Petrol, 2019, CNG &amp; Hybrids"/>
    <x v="98"/>
    <x v="98"/>
    <n v="6"/>
  </r>
  <r>
    <x v="0"/>
    <s v="VentoTest"/>
    <n v="2012"/>
    <x v="6"/>
    <n v="90000"/>
    <x v="0"/>
    <n v="0"/>
    <x v="0"/>
    <x v="1"/>
    <x v="0"/>
    <s v="Showroom condition car"/>
    <x v="34"/>
    <x v="34"/>
    <n v="13"/>
  </r>
  <r>
    <x v="1"/>
    <s v="Eeco"/>
    <n v="2019"/>
    <x v="2"/>
    <n v="81520"/>
    <x v="1"/>
    <n v="1"/>
    <x v="0"/>
    <x v="2"/>
    <x v="0"/>
    <s v="Good condition arjent sell"/>
    <x v="137"/>
    <x v="137"/>
    <n v="6"/>
  </r>
  <r>
    <x v="5"/>
    <s v="Verna"/>
    <n v="2019"/>
    <x v="2"/>
    <n v="52000"/>
    <x v="0"/>
    <n v="0"/>
    <x v="1"/>
    <x v="2"/>
    <x v="1"/>
    <s v="Hyundai Verna VTVT 1.4 EX, 2019, CNG &amp; Hybrids"/>
    <x v="112"/>
    <x v="112"/>
    <n v="6"/>
  </r>
  <r>
    <x v="5"/>
    <s v="i20"/>
    <n v="2013"/>
    <x v="14"/>
    <n v="68000"/>
    <x v="0"/>
    <n v="0"/>
    <x v="1"/>
    <x v="2"/>
    <x v="0"/>
    <s v="Hyundai i20 1.2 Asta, 2013, CNG &amp; Hybrids"/>
    <x v="252"/>
    <x v="252"/>
    <n v="12"/>
  </r>
  <r>
    <x v="7"/>
    <s v="City"/>
    <n v="2012"/>
    <x v="6"/>
    <n v="60000"/>
    <x v="1"/>
    <n v="1"/>
    <x v="1"/>
    <x v="2"/>
    <x v="0"/>
    <s v="Honda City 2011-2013 V AT Exclusive, 2012, CNG &amp; Hybrids"/>
    <x v="735"/>
    <x v="735"/>
    <n v="13"/>
  </r>
  <r>
    <x v="1"/>
    <s v="Swift"/>
    <n v="2023"/>
    <x v="12"/>
    <n v="30000"/>
    <x v="0"/>
    <n v="0"/>
    <x v="0"/>
    <x v="2"/>
    <x v="0"/>
    <s v="MARUTI SUZUKI SWIFT ZXI CNG 2023"/>
    <x v="36"/>
    <x v="36"/>
    <n v="2"/>
  </r>
  <r>
    <x v="0"/>
    <s v="VentoTest"/>
    <n v="2013"/>
    <x v="14"/>
    <n v="65000"/>
    <x v="1"/>
    <n v="1"/>
    <x v="0"/>
    <x v="1"/>
    <x v="0"/>
    <s v="Volkswagen Vento 1.6 Highline Plus 16 Alloy, 2013, Petrol"/>
    <x v="369"/>
    <x v="369"/>
    <n v="12"/>
  </r>
  <r>
    <x v="1"/>
    <s v="Ciaz"/>
    <n v="2017"/>
    <x v="1"/>
    <n v="93000"/>
    <x v="0"/>
    <n v="0"/>
    <x v="1"/>
    <x v="0"/>
    <x v="0"/>
    <s v="Maruti Suzuki Ciaz 2017"/>
    <x v="75"/>
    <x v="75"/>
    <n v="8"/>
  </r>
  <r>
    <x v="12"/>
    <s v="S-Class"/>
    <n v="2008"/>
    <x v="18"/>
    <n v="70000"/>
    <x v="1"/>
    <n v="1"/>
    <x v="1"/>
    <x v="0"/>
    <x v="0"/>
    <s v="Mercedes-Benz S-Class 320 CDI, 2008, Diesel"/>
    <x v="184"/>
    <x v="184"/>
    <n v="17"/>
  </r>
  <r>
    <x v="1"/>
    <s v="Eeco"/>
    <n v="2023"/>
    <x v="12"/>
    <n v="35000"/>
    <x v="1"/>
    <n v="1"/>
    <x v="1"/>
    <x v="2"/>
    <x v="0"/>
    <s v="Maruti Suzuki Eeco 2023 CNG &amp; Hybrids 35000 Km Driven"/>
    <x v="226"/>
    <x v="226"/>
    <n v="2"/>
  </r>
  <r>
    <x v="1"/>
    <s v="Wagon-R-1-0"/>
    <n v="2017"/>
    <x v="1"/>
    <n v="84127"/>
    <x v="0"/>
    <n v="0"/>
    <x v="0"/>
    <x v="1"/>
    <x v="0"/>
    <s v="Maruti Suzuki Wagon R 1.0 2010-2019 VXI (O), 2017, Petrol"/>
    <x v="84"/>
    <x v="84"/>
    <n v="8"/>
  </r>
  <r>
    <x v="7"/>
    <s v="City"/>
    <n v="2019"/>
    <x v="2"/>
    <n v="37000"/>
    <x v="1"/>
    <n v="1"/>
    <x v="1"/>
    <x v="1"/>
    <x v="0"/>
    <s v="Honda City 1.5 ZX CVT i-VTEC, 2019, Petrol"/>
    <x v="54"/>
    <x v="54"/>
    <n v="6"/>
  </r>
  <r>
    <x v="9"/>
    <s v="Duster"/>
    <n v="2017"/>
    <x v="1"/>
    <n v="58000"/>
    <x v="0"/>
    <n v="0"/>
    <x v="0"/>
    <x v="0"/>
    <x v="0"/>
    <s v="Renault Duster 2019-2020 1.5 110 PS RxZ 4x2 AMT Diesel, 2017, Diesel"/>
    <x v="12"/>
    <x v="12"/>
    <n v="8"/>
  </r>
  <r>
    <x v="13"/>
    <s v="Tigor"/>
    <n v="2020"/>
    <x v="4"/>
    <n v="61000"/>
    <x v="1"/>
    <n v="1"/>
    <x v="0"/>
    <x v="2"/>
    <x v="0"/>
    <s v="Tata Tigor xza+ automatic 1st owner 2020 CNG  61000 Km Driven"/>
    <x v="807"/>
    <x v="807"/>
    <n v="5"/>
  </r>
  <r>
    <x v="1"/>
    <s v="Wagon-R-1-0"/>
    <n v="2013"/>
    <x v="14"/>
    <n v="70000"/>
    <x v="0"/>
    <n v="0"/>
    <x v="1"/>
    <x v="1"/>
    <x v="0"/>
    <s v="Maruti Suzuki Wagon R 1.0 2010-2019 LXI (O), 2013, Petrol"/>
    <x v="91"/>
    <x v="91"/>
    <n v="12"/>
  </r>
  <r>
    <x v="21"/>
    <s v="Magnite"/>
    <n v="2022"/>
    <x v="13"/>
    <n v="17000"/>
    <x v="0"/>
    <n v="0"/>
    <x v="0"/>
    <x v="1"/>
    <x v="0"/>
    <s v="Nissan Magnite 1.0 XV Premium Dual Tone, 2022, Petrol"/>
    <x v="156"/>
    <x v="156"/>
    <n v="3"/>
  </r>
  <r>
    <x v="1"/>
    <s v="Celerio"/>
    <n v="2015"/>
    <x v="9"/>
    <n v="72000"/>
    <x v="1"/>
    <n v="1"/>
    <x v="1"/>
    <x v="1"/>
    <x v="1"/>
    <s v="Maruti Suzuki Celerio 1.0 VXI AMT, 2015, Petrol"/>
    <x v="808"/>
    <x v="808"/>
    <n v="10"/>
  </r>
  <r>
    <x v="13"/>
    <s v="Indica V2"/>
    <n v="2010"/>
    <x v="0"/>
    <n v="82000"/>
    <x v="0"/>
    <n v="0"/>
    <x v="0"/>
    <x v="0"/>
    <x v="0"/>
    <s v="Tata Indica V2 2010 Diesel office Driven"/>
    <x v="236"/>
    <x v="236"/>
    <n v="15"/>
  </r>
  <r>
    <x v="5"/>
    <s v="Grand i10 Nios"/>
    <n v="2021"/>
    <x v="11"/>
    <n v="20121"/>
    <x v="0"/>
    <n v="0"/>
    <x v="1"/>
    <x v="1"/>
    <x v="0"/>
    <s v="Hyundai Grand i10 Nios Sportz, 2021, Petrol"/>
    <x v="309"/>
    <x v="309"/>
    <n v="4"/>
  </r>
  <r>
    <x v="1"/>
    <s v="Eeco"/>
    <n v="2019"/>
    <x v="2"/>
    <n v="95000"/>
    <x v="1"/>
    <n v="1"/>
    <x v="0"/>
    <x v="2"/>
    <x v="0"/>
    <s v="Maruti Suzuki Eeco 2019 CNG &amp; Hybrids 364710 Km Driven"/>
    <x v="256"/>
    <x v="256"/>
    <n v="6"/>
  </r>
  <r>
    <x v="11"/>
    <s v="XUV 300"/>
    <n v="2021"/>
    <x v="11"/>
    <n v="17000"/>
    <x v="0"/>
    <n v="0"/>
    <x v="1"/>
    <x v="1"/>
    <x v="0"/>
    <s v="Mahindra XUV300 W8 Option, 2021, Petrol"/>
    <x v="149"/>
    <x v="149"/>
    <n v="4"/>
  </r>
  <r>
    <x v="1"/>
    <s v="Ertiga"/>
    <n v="2023"/>
    <x v="12"/>
    <n v="62000"/>
    <x v="0"/>
    <n v="0"/>
    <x v="0"/>
    <x v="2"/>
    <x v="0"/>
    <s v="Maruti Suzuki Ertiga VXI SHVS, 2023, CNG &amp; Hybrids"/>
    <x v="299"/>
    <x v="299"/>
    <n v="2"/>
  </r>
  <r>
    <x v="1"/>
    <s v="Ertiga"/>
    <n v="2020"/>
    <x v="4"/>
    <n v="47000"/>
    <x v="1"/>
    <n v="1"/>
    <x v="0"/>
    <x v="2"/>
    <x v="0"/>
    <s v="Maruti Suzuki Ertiga ZXI AT SHVS, 2020, CNG &amp; Hybrids"/>
    <x v="89"/>
    <x v="89"/>
    <n v="5"/>
  </r>
  <r>
    <x v="1"/>
    <s v="Swift"/>
    <n v="2010"/>
    <x v="0"/>
    <n v="130000"/>
    <x v="0"/>
    <n v="0"/>
    <x v="0"/>
    <x v="0"/>
    <x v="0"/>
    <s v="Maruti Suzuki Swift LDI BSIV, 2010, Diesel"/>
    <x v="78"/>
    <x v="78"/>
    <n v="15"/>
  </r>
  <r>
    <x v="11"/>
    <s v="Bolero"/>
    <n v="2018"/>
    <x v="5"/>
    <n v="48248"/>
    <x v="0"/>
    <n v="0"/>
    <x v="1"/>
    <x v="0"/>
    <x v="0"/>
    <s v="Mahindra Bolero 1.5 Power Plus ZLX, 2018, Diesel"/>
    <x v="81"/>
    <x v="81"/>
    <n v="7"/>
  </r>
  <r>
    <x v="11"/>
    <s v="Bolero Neo"/>
    <n v="2022"/>
    <x v="13"/>
    <n v="42000"/>
    <x v="0"/>
    <n v="0"/>
    <x v="0"/>
    <x v="0"/>
    <x v="0"/>
    <s v="Mahindra Bolero Neo 1.5 N 10 R, 2022, Diesel"/>
    <x v="713"/>
    <x v="713"/>
    <n v="3"/>
  </r>
  <r>
    <x v="7"/>
    <s v="City"/>
    <n v="2015"/>
    <x v="9"/>
    <n v="71800"/>
    <x v="0"/>
    <n v="0"/>
    <x v="1"/>
    <x v="2"/>
    <x v="1"/>
    <s v="Honda City for Sale in Very Good Condition"/>
    <x v="88"/>
    <x v="88"/>
    <n v="10"/>
  </r>
  <r>
    <x v="1"/>
    <s v="Wagon-R"/>
    <n v="2015"/>
    <x v="9"/>
    <n v="85000"/>
    <x v="0"/>
    <n v="0"/>
    <x v="1"/>
    <x v="1"/>
    <x v="0"/>
    <s v="Maruti Suzuki Wagon R 2015"/>
    <x v="435"/>
    <x v="435"/>
    <n v="10"/>
  </r>
  <r>
    <x v="1"/>
    <s v="Swift-Dzire"/>
    <n v="2013"/>
    <x v="14"/>
    <n v="41000"/>
    <x v="1"/>
    <n v="1"/>
    <x v="0"/>
    <x v="2"/>
    <x v="1"/>
    <s v="Maruti Suzuki Swift Dzire"/>
    <x v="59"/>
    <x v="59"/>
    <n v="12"/>
  </r>
  <r>
    <x v="9"/>
    <s v="Duster"/>
    <n v="2013"/>
    <x v="14"/>
    <n v="86000"/>
    <x v="0"/>
    <n v="0"/>
    <x v="1"/>
    <x v="0"/>
    <x v="0"/>
    <s v="Renault Duster RXZ, 2013, Diesel"/>
    <x v="37"/>
    <x v="37"/>
    <n v="12"/>
  </r>
  <r>
    <x v="1"/>
    <s v="Celerio"/>
    <n v="2017"/>
    <x v="1"/>
    <n v="64000"/>
    <x v="1"/>
    <n v="1"/>
    <x v="1"/>
    <x v="2"/>
    <x v="0"/>
    <s v="Maruti Suzuki Celerio, 2017, CNG &amp; Hybrids"/>
    <x v="72"/>
    <x v="72"/>
    <n v="8"/>
  </r>
  <r>
    <x v="1"/>
    <s v="Swift-Dzire"/>
    <n v="2010"/>
    <x v="0"/>
    <n v="150549"/>
    <x v="0"/>
    <n v="0"/>
    <x v="0"/>
    <x v="0"/>
    <x v="0"/>
    <s v="Maruti Suzuki Swift Dzire ZDI PlusÂ , 2010, Diesel"/>
    <x v="198"/>
    <x v="198"/>
    <n v="15"/>
  </r>
  <r>
    <x v="7"/>
    <s v="City"/>
    <n v="2014"/>
    <x v="3"/>
    <n v="65000"/>
    <x v="1"/>
    <n v="1"/>
    <x v="0"/>
    <x v="1"/>
    <x v="0"/>
    <s v="Honda City 2014 Petrol Well Maintained"/>
    <x v="198"/>
    <x v="198"/>
    <n v="11"/>
  </r>
  <r>
    <x v="7"/>
    <s v="City"/>
    <n v="2017"/>
    <x v="1"/>
    <n v="45000"/>
    <x v="1"/>
    <n v="1"/>
    <x v="1"/>
    <x v="1"/>
    <x v="0"/>
    <s v="Honda City 2017 Petrol Well Maintained"/>
    <x v="98"/>
    <x v="98"/>
    <n v="8"/>
  </r>
  <r>
    <x v="1"/>
    <s v="Swift"/>
    <n v="2015"/>
    <x v="9"/>
    <n v="45000"/>
    <x v="0"/>
    <n v="0"/>
    <x v="0"/>
    <x v="2"/>
    <x v="0"/>
    <s v="Maruti Suzuki Swift VXi + Manual, 2015, CNG &amp; Hybrids"/>
    <x v="20"/>
    <x v="20"/>
    <n v="10"/>
  </r>
  <r>
    <x v="1"/>
    <s v="Eeco"/>
    <n v="2022"/>
    <x v="13"/>
    <n v="56000"/>
    <x v="1"/>
    <n v="1"/>
    <x v="0"/>
    <x v="2"/>
    <x v="0"/>
    <s v="Maruti Suzuki Eeco 2022 CNG &amp; Hybrids 56000 Km Driven"/>
    <x v="33"/>
    <x v="33"/>
    <n v="3"/>
  </r>
  <r>
    <x v="1"/>
    <s v="Eeco"/>
    <n v="2021"/>
    <x v="11"/>
    <n v="50000"/>
    <x v="1"/>
    <n v="1"/>
    <x v="1"/>
    <x v="1"/>
    <x v="0"/>
    <s v="Maruti Suzuki Eeco 2021 Petrol 50000 Km Driven"/>
    <x v="177"/>
    <x v="177"/>
    <n v="4"/>
  </r>
  <r>
    <x v="1"/>
    <s v="XL6"/>
    <n v="2019"/>
    <x v="2"/>
    <n v="68738"/>
    <x v="0"/>
    <n v="0"/>
    <x v="0"/>
    <x v="2"/>
    <x v="0"/>
    <s v="Maruti Suzuki XL6 Zeta, 2019, CNG &amp; Hybrids"/>
    <x v="167"/>
    <x v="167"/>
    <n v="6"/>
  </r>
  <r>
    <x v="1"/>
    <n v="800"/>
    <n v="2016"/>
    <x v="8"/>
    <n v="75000"/>
    <x v="1"/>
    <n v="1"/>
    <x v="1"/>
    <x v="2"/>
    <x v="0"/>
    <s v="Maruti Suzuki 800 2016"/>
    <x v="197"/>
    <x v="197"/>
    <n v="9"/>
  </r>
  <r>
    <x v="11"/>
    <s v="Ssangyong Rexton"/>
    <n v="2013"/>
    <x v="14"/>
    <n v="65000"/>
    <x v="1"/>
    <n v="1"/>
    <x v="1"/>
    <x v="0"/>
    <x v="0"/>
    <s v="Mahindra Ssangyong Rexton RX7, 2013, Diesel"/>
    <x v="52"/>
    <x v="52"/>
    <n v="12"/>
  </r>
  <r>
    <x v="1"/>
    <s v="Ertiga"/>
    <n v="2015"/>
    <x v="9"/>
    <n v="56800"/>
    <x v="0"/>
    <n v="0"/>
    <x v="1"/>
    <x v="2"/>
    <x v="0"/>
    <s v="Maruti Suzuki Ertiga VXI Limited Edition, 2015, CNG &amp; Hybrids"/>
    <x v="264"/>
    <x v="264"/>
    <n v="10"/>
  </r>
  <r>
    <x v="2"/>
    <s v="5 Series"/>
    <n v="2013"/>
    <x v="14"/>
    <n v="54000"/>
    <x v="1"/>
    <n v="1"/>
    <x v="0"/>
    <x v="0"/>
    <x v="0"/>
    <s v="BMW 5 Series 2.0 520D, 2013, Diesel"/>
    <x v="232"/>
    <x v="232"/>
    <n v="12"/>
  </r>
  <r>
    <x v="4"/>
    <s v="Corolla"/>
    <n v="2008"/>
    <x v="18"/>
    <n v="55000"/>
    <x v="1"/>
    <n v="1"/>
    <x v="1"/>
    <x v="1"/>
    <x v="0"/>
    <s v="Toyota Corolla H5, 2008, Petrol"/>
    <x v="15"/>
    <x v="15"/>
    <n v="17"/>
  </r>
  <r>
    <x v="1"/>
    <s v="Alto-800"/>
    <n v="2016"/>
    <x v="8"/>
    <n v="59521"/>
    <x v="0"/>
    <n v="0"/>
    <x v="0"/>
    <x v="1"/>
    <x v="0"/>
    <s v="Maruti Suzuki Alto 800 2012-2016 STD Optional, 2016, Petrol"/>
    <x v="57"/>
    <x v="57"/>
    <n v="9"/>
  </r>
  <r>
    <x v="5"/>
    <s v="Santro"/>
    <n v="2011"/>
    <x v="10"/>
    <n v="100000"/>
    <x v="0"/>
    <n v="0"/>
    <x v="1"/>
    <x v="2"/>
    <x v="0"/>
    <s v="Hyundai Santro 2011 CNG &amp; Hybrids 100000 Km Driven"/>
    <x v="254"/>
    <x v="254"/>
    <n v="14"/>
  </r>
  <r>
    <x v="3"/>
    <s v="Ecosport"/>
    <n v="2019"/>
    <x v="2"/>
    <n v="126353"/>
    <x v="0"/>
    <n v="0"/>
    <x v="1"/>
    <x v="0"/>
    <x v="0"/>
    <s v="2019 ECOSPORT S\nDIESEL"/>
    <x v="126"/>
    <x v="126"/>
    <n v="6"/>
  </r>
  <r>
    <x v="5"/>
    <s v="New i20"/>
    <n v="2020"/>
    <x v="4"/>
    <n v="48298"/>
    <x v="1"/>
    <n v="1"/>
    <x v="1"/>
    <x v="1"/>
    <x v="0"/>
    <s v="Hyundai New i20 1.0 Asta (O) Turbo DCT, 2020, Petrol"/>
    <x v="181"/>
    <x v="181"/>
    <n v="5"/>
  </r>
  <r>
    <x v="1"/>
    <s v="Alto-K10"/>
    <n v="2018"/>
    <x v="5"/>
    <n v="27000"/>
    <x v="1"/>
    <n v="1"/>
    <x v="0"/>
    <x v="1"/>
    <x v="0"/>
    <s v="Maruti Suzuki Alto K10 2018 Petrol 27000 Km Driven"/>
    <x v="117"/>
    <x v="117"/>
    <n v="7"/>
  </r>
  <r>
    <x v="5"/>
    <s v="Creta"/>
    <n v="2017"/>
    <x v="1"/>
    <n v="58212"/>
    <x v="1"/>
    <n v="1"/>
    <x v="0"/>
    <x v="0"/>
    <x v="0"/>
    <s v="Hyundai Creta 1.6 SX (O), 2017, Diesel"/>
    <x v="234"/>
    <x v="234"/>
    <n v="8"/>
  </r>
  <r>
    <x v="1"/>
    <s v="Wagon-R"/>
    <n v="2017"/>
    <x v="1"/>
    <n v="59000"/>
    <x v="0"/>
    <n v="0"/>
    <x v="1"/>
    <x v="2"/>
    <x v="0"/>
    <s v="Maruti Suzuki Wagon R 2017 CNG &amp; Hybrids 59000 Km Driven"/>
    <x v="174"/>
    <x v="174"/>
    <n v="8"/>
  </r>
  <r>
    <x v="13"/>
    <s v="tata-punch"/>
    <n v="2022"/>
    <x v="13"/>
    <n v="43000"/>
    <x v="0"/>
    <n v="0"/>
    <x v="0"/>
    <x v="2"/>
    <x v="0"/>
    <s v="Tata Punch 1.2 Revotron Accomplished Camo Edition, 2022, CNG &amp; Hybri.."/>
    <x v="112"/>
    <x v="112"/>
    <n v="3"/>
  </r>
  <r>
    <x v="1"/>
    <s v="Eeco"/>
    <n v="2019"/>
    <x v="2"/>
    <n v="49000"/>
    <x v="0"/>
    <n v="0"/>
    <x v="1"/>
    <x v="2"/>
    <x v="0"/>
    <s v="Maruti Suzuki Eeco CNG 5 Seater AC, 2019, CNG &amp; Hybrids"/>
    <x v="64"/>
    <x v="64"/>
    <n v="6"/>
  </r>
  <r>
    <x v="11"/>
    <s v="Bolero"/>
    <n v="2013"/>
    <x v="14"/>
    <n v="57450"/>
    <x v="0"/>
    <n v="0"/>
    <x v="0"/>
    <x v="0"/>
    <x v="0"/>
    <s v="Mahindra Bolero ZLX, 2013, Diesel"/>
    <x v="59"/>
    <x v="59"/>
    <n v="12"/>
  </r>
  <r>
    <x v="1"/>
    <s v="Wagon-R"/>
    <n v="2013"/>
    <x v="14"/>
    <n v="808"/>
    <x v="1"/>
    <n v="1"/>
    <x v="1"/>
    <x v="2"/>
    <x v="0"/>
    <s v="Maruti Suzuki Wagon R 2013 CNG &amp; Hybrids 0808 Km Driven"/>
    <x v="7"/>
    <x v="7"/>
    <n v="12"/>
  </r>
  <r>
    <x v="1"/>
    <s v="Wagon-R"/>
    <n v="2011"/>
    <x v="10"/>
    <n v="79"/>
    <x v="0"/>
    <n v="0"/>
    <x v="1"/>
    <x v="1"/>
    <x v="0"/>
    <s v="Maruti Suzuki Wagon R LX BS IV, 2011, Petrol"/>
    <x v="104"/>
    <x v="104"/>
    <n v="14"/>
  </r>
  <r>
    <x v="13"/>
    <s v="Nano"/>
    <n v="2016"/>
    <x v="8"/>
    <n v="72000"/>
    <x v="0"/>
    <n v="0"/>
    <x v="1"/>
    <x v="2"/>
    <x v="0"/>
    <s v="Tata Nano 2012-2015 CNG LX, 2016, CNG &amp; Hybrids"/>
    <x v="197"/>
    <x v="197"/>
    <n v="9"/>
  </r>
  <r>
    <x v="11"/>
    <s v="TUV 300"/>
    <n v="2015"/>
    <x v="9"/>
    <n v="79900"/>
    <x v="1"/>
    <n v="1"/>
    <x v="0"/>
    <x v="0"/>
    <x v="0"/>
    <s v="Mahindra TUV 300 T8 AMT, 2015, Diesel"/>
    <x v="52"/>
    <x v="52"/>
    <n v="10"/>
  </r>
  <r>
    <x v="1"/>
    <s v="Ertiga"/>
    <n v="2023"/>
    <x v="12"/>
    <n v="32000"/>
    <x v="0"/>
    <n v="0"/>
    <x v="0"/>
    <x v="2"/>
    <x v="3"/>
    <s v="Maruti Suzuki Ertiga 2022-2023 VXI CNG, 2023, CNG &amp; Hybrids"/>
    <x v="809"/>
    <x v="809"/>
    <n v="2"/>
  </r>
  <r>
    <x v="1"/>
    <s v="Wagon-R-1-0"/>
    <n v="2021"/>
    <x v="11"/>
    <n v="42000"/>
    <x v="0"/>
    <n v="0"/>
    <x v="0"/>
    <x v="2"/>
    <x v="0"/>
    <s v="Maruti Suzuki Wagon R 1.0 LXI CNG LIMITED EDITION, 2021, CNG &amp; Hybri.."/>
    <x v="139"/>
    <x v="139"/>
    <n v="4"/>
  </r>
  <r>
    <x v="1"/>
    <s v="Ritz"/>
    <n v="2014"/>
    <x v="3"/>
    <n v="86000"/>
    <x v="0"/>
    <n v="0"/>
    <x v="1"/>
    <x v="2"/>
    <x v="0"/>
    <s v="Maruti Suzuki Ritz ZXI ABS, 2014, CNG &amp; Hybrids"/>
    <x v="412"/>
    <x v="412"/>
    <n v="11"/>
  </r>
  <r>
    <x v="5"/>
    <s v="EON"/>
    <n v="2016"/>
    <x v="8"/>
    <n v="23000"/>
    <x v="0"/>
    <n v="0"/>
    <x v="0"/>
    <x v="1"/>
    <x v="0"/>
    <s v="Hyundai EON, 2016, Petrol"/>
    <x v="401"/>
    <x v="401"/>
    <n v="9"/>
  </r>
  <r>
    <x v="5"/>
    <s v="Verna"/>
    <n v="2012"/>
    <x v="6"/>
    <n v="77000"/>
    <x v="0"/>
    <n v="0"/>
    <x v="0"/>
    <x v="1"/>
    <x v="0"/>
    <s v="Hyundai Verna VTVT 1.6 SX, 2012, Petrol"/>
    <x v="72"/>
    <x v="72"/>
    <n v="13"/>
  </r>
  <r>
    <x v="17"/>
    <s v="S60"/>
    <n v="2012"/>
    <x v="6"/>
    <n v="45000"/>
    <x v="1"/>
    <n v="1"/>
    <x v="1"/>
    <x v="0"/>
    <x v="0"/>
    <s v="Volvo S60 Kinetic D3, 2012, Diesel"/>
    <x v="113"/>
    <x v="113"/>
    <n v="13"/>
  </r>
  <r>
    <x v="5"/>
    <s v="Elite i20"/>
    <n v="2019"/>
    <x v="2"/>
    <n v="75000"/>
    <x v="0"/>
    <n v="0"/>
    <x v="0"/>
    <x v="2"/>
    <x v="0"/>
    <s v="Elite i20 2019 like New car"/>
    <x v="150"/>
    <x v="150"/>
    <n v="6"/>
  </r>
  <r>
    <x v="1"/>
    <s v="Vitara-Brezza"/>
    <n v="2019"/>
    <x v="2"/>
    <n v="70737"/>
    <x v="1"/>
    <n v="1"/>
    <x v="1"/>
    <x v="0"/>
    <x v="0"/>
    <s v="Brezza Diesel Automatic Dec 19 ZDI Plus Diesel Top Condition"/>
    <x v="41"/>
    <x v="41"/>
    <n v="6"/>
  </r>
  <r>
    <x v="1"/>
    <s v="Eeco"/>
    <n v="2015"/>
    <x v="9"/>
    <n v="71455"/>
    <x v="0"/>
    <n v="0"/>
    <x v="0"/>
    <x v="2"/>
    <x v="0"/>
    <s v="Maruti Suzuki Eeco, 2015, CNG &amp; Hybrids"/>
    <x v="117"/>
    <x v="117"/>
    <n v="10"/>
  </r>
  <r>
    <x v="11"/>
    <s v="XUV500"/>
    <n v="2018"/>
    <x v="5"/>
    <n v="71000"/>
    <x v="0"/>
    <n v="0"/>
    <x v="0"/>
    <x v="0"/>
    <x v="0"/>
    <s v="Mahindra XUV500 W10 2WD, 2018, Diesel"/>
    <x v="181"/>
    <x v="181"/>
    <n v="7"/>
  </r>
  <r>
    <x v="5"/>
    <s v="Verna"/>
    <n v="2010"/>
    <x v="0"/>
    <n v="18"/>
    <x v="1"/>
    <n v="1"/>
    <x v="1"/>
    <x v="2"/>
    <x v="0"/>
    <s v="Verna car ivt"/>
    <x v="425"/>
    <x v="425"/>
    <n v="15"/>
  </r>
  <r>
    <x v="20"/>
    <s v="Compass"/>
    <n v="2018"/>
    <x v="5"/>
    <n v="80000"/>
    <x v="0"/>
    <n v="0"/>
    <x v="0"/>
    <x v="0"/>
    <x v="0"/>
    <s v="Jeep Compass 2.0 Longitude (O) Diesel, 2018, Diesel"/>
    <x v="66"/>
    <x v="66"/>
    <n v="7"/>
  </r>
  <r>
    <x v="7"/>
    <s v="City"/>
    <n v="2013"/>
    <x v="14"/>
    <n v="90000"/>
    <x v="0"/>
    <n v="0"/>
    <x v="0"/>
    <x v="1"/>
    <x v="0"/>
    <s v="Honda City 2011-2013 V MT, 2013, Petrol"/>
    <x v="84"/>
    <x v="84"/>
    <n v="12"/>
  </r>
  <r>
    <x v="8"/>
    <s v="A6"/>
    <n v="2013"/>
    <x v="14"/>
    <n v="125000"/>
    <x v="1"/>
    <n v="1"/>
    <x v="1"/>
    <x v="0"/>
    <x v="0"/>
    <s v="Audi A6 2013 Diesel Well Maintained with matrix light"/>
    <x v="167"/>
    <x v="167"/>
    <n v="12"/>
  </r>
  <r>
    <x v="7"/>
    <s v="Amaze"/>
    <n v="2018"/>
    <x v="5"/>
    <n v="42000"/>
    <x v="0"/>
    <n v="0"/>
    <x v="1"/>
    <x v="0"/>
    <x v="0"/>
    <s v="Honda Amaze 1.2 SMT I VTEC, 2018, Diesel"/>
    <x v="84"/>
    <x v="84"/>
    <n v="7"/>
  </r>
  <r>
    <x v="7"/>
    <s v="Amaze"/>
    <n v="2018"/>
    <x v="5"/>
    <n v="77000"/>
    <x v="0"/>
    <n v="0"/>
    <x v="0"/>
    <x v="0"/>
    <x v="0"/>
    <s v="Honda Amaze VX (O) i-DTEC, 2018, Diesel"/>
    <x v="38"/>
    <x v="38"/>
    <n v="7"/>
  </r>
  <r>
    <x v="1"/>
    <s v="Celerio"/>
    <n v="2019"/>
    <x v="2"/>
    <n v="68000"/>
    <x v="1"/>
    <n v="1"/>
    <x v="1"/>
    <x v="1"/>
    <x v="0"/>
    <s v="Maruti Suzuki Celerio VXI Optional AMT, 2019, Petrol"/>
    <x v="51"/>
    <x v="51"/>
    <n v="6"/>
  </r>
  <r>
    <x v="1"/>
    <s v="Eeco"/>
    <n v="2018"/>
    <x v="5"/>
    <n v="77738"/>
    <x v="0"/>
    <n v="0"/>
    <x v="1"/>
    <x v="2"/>
    <x v="0"/>
    <s v="Maruti suzuki ecco"/>
    <x v="22"/>
    <x v="22"/>
    <n v="7"/>
  </r>
  <r>
    <x v="1"/>
    <s v="Swift-Dzire"/>
    <n v="2019"/>
    <x v="2"/>
    <n v="106000"/>
    <x v="0"/>
    <n v="0"/>
    <x v="0"/>
    <x v="0"/>
    <x v="0"/>
    <s v="Maruti Suzuki Swift Dzire 2019 Diesel 106000 Km Driven"/>
    <x v="360"/>
    <x v="360"/>
    <n v="6"/>
  </r>
  <r>
    <x v="6"/>
    <s v="Sonet"/>
    <n v="2021"/>
    <x v="11"/>
    <n v="81236"/>
    <x v="1"/>
    <n v="1"/>
    <x v="0"/>
    <x v="1"/>
    <x v="0"/>
    <s v="Kia Sonet GTX Plus Turbo iMT, 2021, Petrol"/>
    <x v="672"/>
    <x v="672"/>
    <n v="4"/>
  </r>
  <r>
    <x v="5"/>
    <s v="Creta"/>
    <n v="2016"/>
    <x v="8"/>
    <n v="71000"/>
    <x v="0"/>
    <n v="0"/>
    <x v="0"/>
    <x v="2"/>
    <x v="0"/>
    <s v="Hyundai Creta 1.6 SX (O), 2016, CNG &amp; Hybrids"/>
    <x v="32"/>
    <x v="32"/>
    <n v="9"/>
  </r>
  <r>
    <x v="1"/>
    <s v="Wagon-R"/>
    <n v="2015"/>
    <x v="9"/>
    <n v="90000"/>
    <x v="1"/>
    <n v="1"/>
    <x v="1"/>
    <x v="2"/>
    <x v="0"/>
    <s v="Maruti Suzuki Wagon R 2015 CNG &amp; Hybrids"/>
    <x v="104"/>
    <x v="104"/>
    <n v="10"/>
  </r>
  <r>
    <x v="1"/>
    <s v="Baleno"/>
    <n v="2017"/>
    <x v="1"/>
    <n v="102000"/>
    <x v="0"/>
    <n v="0"/>
    <x v="1"/>
    <x v="1"/>
    <x v="1"/>
    <s v="Maruti Suzuki Baleno, 2017, Petrol"/>
    <x v="77"/>
    <x v="77"/>
    <n v="8"/>
  </r>
  <r>
    <x v="2"/>
    <s v="3 Series"/>
    <n v="2012"/>
    <x v="6"/>
    <n v="80000"/>
    <x v="1"/>
    <n v="1"/>
    <x v="1"/>
    <x v="0"/>
    <x v="1"/>
    <s v="BMW 3 Series 320D, 2012, Diesel"/>
    <x v="53"/>
    <x v="53"/>
    <n v="13"/>
  </r>
  <r>
    <x v="1"/>
    <s v="Swift-Dzire"/>
    <n v="2013"/>
    <x v="14"/>
    <n v="98000"/>
    <x v="0"/>
    <n v="0"/>
    <x v="0"/>
    <x v="0"/>
    <x v="0"/>
    <s v="Maruti Suzuki Swift Dzire VDI Optional, 2013, Diesel"/>
    <x v="59"/>
    <x v="59"/>
    <n v="12"/>
  </r>
  <r>
    <x v="7"/>
    <s v="Brio"/>
    <n v="2013"/>
    <x v="14"/>
    <n v="81000"/>
    <x v="1"/>
    <n v="1"/>
    <x v="0"/>
    <x v="2"/>
    <x v="0"/>
    <s v="Honda Brio 2013-2016 VX AT, 2013, CNG &amp; Hybrids"/>
    <x v="174"/>
    <x v="174"/>
    <n v="12"/>
  </r>
  <r>
    <x v="1"/>
    <s v="Celerio"/>
    <n v="2019"/>
    <x v="2"/>
    <n v="71000"/>
    <x v="0"/>
    <n v="0"/>
    <x v="1"/>
    <x v="2"/>
    <x v="0"/>
    <s v="Maruti Suzuki Celerio 2019 CNG &amp; Hybrids Well Maintained"/>
    <x v="64"/>
    <x v="64"/>
    <n v="6"/>
  </r>
  <r>
    <x v="13"/>
    <s v="Nano"/>
    <n v="2011"/>
    <x v="10"/>
    <n v="29"/>
    <x v="1"/>
    <n v="1"/>
    <x v="1"/>
    <x v="1"/>
    <x v="0"/>
    <s v="Nono 2012 model"/>
    <x v="413"/>
    <x v="413"/>
    <n v="14"/>
  </r>
  <r>
    <x v="1"/>
    <s v="Wagon-R"/>
    <n v="2015"/>
    <x v="9"/>
    <n v="72147"/>
    <x v="1"/>
    <n v="1"/>
    <x v="1"/>
    <x v="2"/>
    <x v="0"/>
    <s v="Parking problem"/>
    <x v="115"/>
    <x v="115"/>
    <n v="10"/>
  </r>
  <r>
    <x v="4"/>
    <s v="Innova"/>
    <n v="2013"/>
    <x v="14"/>
    <n v="125000"/>
    <x v="0"/>
    <n v="0"/>
    <x v="1"/>
    <x v="0"/>
    <x v="0"/>
    <s v="Toyota Innova 2.5 G (Diesel) 7 Seater, 2013, Diesel"/>
    <x v="79"/>
    <x v="79"/>
    <n v="12"/>
  </r>
  <r>
    <x v="1"/>
    <s v="Ertiga"/>
    <n v="2020"/>
    <x v="4"/>
    <n v="65846"/>
    <x v="0"/>
    <n v="0"/>
    <x v="0"/>
    <x v="2"/>
    <x v="0"/>
    <s v="Maruti Suzuki Ertiga VXI Petrol, 2020, CNG &amp; Hybrids"/>
    <x v="475"/>
    <x v="475"/>
    <n v="5"/>
  </r>
  <r>
    <x v="1"/>
    <s v="Swift"/>
    <n v="2018"/>
    <x v="5"/>
    <n v="36000"/>
    <x v="1"/>
    <n v="1"/>
    <x v="0"/>
    <x v="1"/>
    <x v="0"/>
    <s v="Maruti Suzuki Swift AMT VVT ZXI, 2018, Petrol"/>
    <x v="309"/>
    <x v="309"/>
    <n v="7"/>
  </r>
  <r>
    <x v="1"/>
    <s v="Celerio"/>
    <n v="2017"/>
    <x v="1"/>
    <n v="35000"/>
    <x v="1"/>
    <n v="1"/>
    <x v="0"/>
    <x v="2"/>
    <x v="0"/>
    <s v="Maruti Suzuki Celerio 2014-2017 ZXI AT, 2017, CNG &amp; Hybrids"/>
    <x v="64"/>
    <x v="64"/>
    <n v="8"/>
  </r>
  <r>
    <x v="7"/>
    <s v="Brio"/>
    <n v="2014"/>
    <x v="3"/>
    <n v="76000"/>
    <x v="0"/>
    <n v="0"/>
    <x v="1"/>
    <x v="2"/>
    <x v="0"/>
    <s v="Honda Brio 2014"/>
    <x v="810"/>
    <x v="810"/>
    <n v="11"/>
  </r>
  <r>
    <x v="3"/>
    <s v="Fiesta"/>
    <n v="2008"/>
    <x v="18"/>
    <n v="158000"/>
    <x v="1"/>
    <n v="1"/>
    <x v="1"/>
    <x v="1"/>
    <x v="0"/>
    <s v="Ford Fiesta 2008 Petrol 158000 Km Driven"/>
    <x v="233"/>
    <x v="233"/>
    <n v="17"/>
  </r>
  <r>
    <x v="1"/>
    <s v="Swift"/>
    <n v="2022"/>
    <x v="13"/>
    <n v="40000"/>
    <x v="1"/>
    <n v="1"/>
    <x v="0"/>
    <x v="1"/>
    <x v="0"/>
    <s v="Maruti Suzuki Swift AMT VXI, 2022, Petrol"/>
    <x v="98"/>
    <x v="98"/>
    <n v="3"/>
  </r>
  <r>
    <x v="7"/>
    <s v="City"/>
    <n v="2016"/>
    <x v="8"/>
    <n v="141000"/>
    <x v="0"/>
    <n v="0"/>
    <x v="1"/>
    <x v="0"/>
    <x v="0"/>
    <s v="Honda City SV MT I-DTEC, 2016, Diesel"/>
    <x v="47"/>
    <x v="47"/>
    <n v="9"/>
  </r>
  <r>
    <x v="14"/>
    <s v="Laura"/>
    <n v="2010"/>
    <x v="0"/>
    <n v="82000"/>
    <x v="0"/>
    <n v="0"/>
    <x v="0"/>
    <x v="0"/>
    <x v="1"/>
    <s v="Skoda Laura Elegance 1.9 TDI MT, 2010, Diesel"/>
    <x v="183"/>
    <x v="183"/>
    <n v="15"/>
  </r>
  <r>
    <x v="5"/>
    <s v="Grand i10"/>
    <n v="2016"/>
    <x v="8"/>
    <n v="58000"/>
    <x v="0"/>
    <n v="0"/>
    <x v="0"/>
    <x v="2"/>
    <x v="0"/>
    <s v="Hyundai Grand i10 2016-2017 Asta Option CNG, 2016, CNG &amp; Hybrids"/>
    <x v="56"/>
    <x v="56"/>
    <n v="9"/>
  </r>
  <r>
    <x v="7"/>
    <s v="Brio"/>
    <n v="2014"/>
    <x v="3"/>
    <n v="67000"/>
    <x v="1"/>
    <n v="1"/>
    <x v="0"/>
    <x v="1"/>
    <x v="0"/>
    <s v="Honda Brio VX AT, 2014, Petrol"/>
    <x v="34"/>
    <x v="34"/>
    <n v="11"/>
  </r>
  <r>
    <x v="1"/>
    <s v="Wagon-R"/>
    <n v="2012"/>
    <x v="6"/>
    <n v="95000"/>
    <x v="0"/>
    <n v="0"/>
    <x v="1"/>
    <x v="2"/>
    <x v="0"/>
    <s v="Maruti Suzuki Wagon R 2012 CNG &amp; Hybrids Good Condition"/>
    <x v="37"/>
    <x v="37"/>
    <n v="13"/>
  </r>
  <r>
    <x v="11"/>
    <s v="Thar"/>
    <n v="2021"/>
    <x v="11"/>
    <n v="70000"/>
    <x v="0"/>
    <n v="0"/>
    <x v="0"/>
    <x v="0"/>
    <x v="0"/>
    <s v="Mahindra Thar 2021 Diesel Well Maintained"/>
    <x v="3"/>
    <x v="3"/>
    <n v="4"/>
  </r>
  <r>
    <x v="5"/>
    <s v="i20"/>
    <n v="2012"/>
    <x v="6"/>
    <n v="46000"/>
    <x v="0"/>
    <n v="0"/>
    <x v="1"/>
    <x v="1"/>
    <x v="0"/>
    <s v="Hyundai i20 Sportz 1.2 VTVT, 2012, Petrol"/>
    <x v="735"/>
    <x v="735"/>
    <n v="13"/>
  </r>
  <r>
    <x v="9"/>
    <s v="KWID"/>
    <n v="2020"/>
    <x v="4"/>
    <n v="52000"/>
    <x v="1"/>
    <n v="1"/>
    <x v="0"/>
    <x v="2"/>
    <x v="0"/>
    <s v="Renault KWID RXT AMT Climber (Automatic), 2020, CNG &amp; Hybrids"/>
    <x v="179"/>
    <x v="179"/>
    <n v="5"/>
  </r>
  <r>
    <x v="13"/>
    <s v="Tiago"/>
    <n v="2020"/>
    <x v="4"/>
    <n v="70716"/>
    <x v="0"/>
    <n v="0"/>
    <x v="0"/>
    <x v="1"/>
    <x v="1"/>
    <s v="Tata Tiago 1.2 Revotron XZ, 2020, Petrol"/>
    <x v="22"/>
    <x v="22"/>
    <n v="5"/>
  </r>
  <r>
    <x v="8"/>
    <s v="Q3"/>
    <n v="2018"/>
    <x v="5"/>
    <n v="55000"/>
    <x v="1"/>
    <n v="1"/>
    <x v="1"/>
    <x v="0"/>
    <x v="0"/>
    <s v="Audi Q3 2.0 35 TDI Technology, 2018, Diesel"/>
    <x v="195"/>
    <x v="195"/>
    <n v="7"/>
  </r>
  <r>
    <x v="1"/>
    <s v="Baleno"/>
    <n v="2017"/>
    <x v="1"/>
    <n v="75000"/>
    <x v="0"/>
    <n v="0"/>
    <x v="0"/>
    <x v="2"/>
    <x v="0"/>
    <s v="Maruti Suzuki Baleno 2015-2019 1.3 Zeta, 2017, CNG &amp; Hybrids"/>
    <x v="360"/>
    <x v="360"/>
    <n v="8"/>
  </r>
  <r>
    <x v="1"/>
    <s v="Alto-800"/>
    <n v="2020"/>
    <x v="4"/>
    <n v="46000"/>
    <x v="0"/>
    <n v="0"/>
    <x v="0"/>
    <x v="1"/>
    <x v="0"/>
    <s v="Maruti Suzuki Alto 800 2019-2023 0.8 LXI (O), 2020, Petrol"/>
    <x v="117"/>
    <x v="117"/>
    <n v="5"/>
  </r>
  <r>
    <x v="5"/>
    <s v="i10"/>
    <n v="2013"/>
    <x v="14"/>
    <n v="63000"/>
    <x v="0"/>
    <n v="0"/>
    <x v="1"/>
    <x v="1"/>
    <x v="0"/>
    <s v="Hyundai i10 2013 Petrol Well Maintained and good condition."/>
    <x v="116"/>
    <x v="116"/>
    <n v="12"/>
  </r>
  <r>
    <x v="1"/>
    <s v="Swift"/>
    <n v="2018"/>
    <x v="5"/>
    <n v="55000"/>
    <x v="1"/>
    <n v="1"/>
    <x v="1"/>
    <x v="1"/>
    <x v="0"/>
    <s v="Maruti Suzuki Swift 2018 AMT VXI, 2018, Petrol"/>
    <x v="1"/>
    <x v="1"/>
    <n v="7"/>
  </r>
  <r>
    <x v="5"/>
    <s v="Grand i10 Nios"/>
    <n v="2022"/>
    <x v="13"/>
    <n v="35000"/>
    <x v="1"/>
    <n v="1"/>
    <x v="0"/>
    <x v="1"/>
    <x v="0"/>
    <s v="Hyundai Grand i10 Nios Sportz 1.2 Kappa AMT, 2022, Petrol"/>
    <x v="2"/>
    <x v="2"/>
    <n v="3"/>
  </r>
  <r>
    <x v="5"/>
    <s v="i20 Active"/>
    <n v="2016"/>
    <x v="8"/>
    <n v="63000"/>
    <x v="0"/>
    <n v="0"/>
    <x v="1"/>
    <x v="2"/>
    <x v="0"/>
    <s v="Hyundai i20 Active, 2016, CNG &amp; Hybrids"/>
    <x v="51"/>
    <x v="51"/>
    <n v="9"/>
  </r>
  <r>
    <x v="1"/>
    <s v="Wagon-R"/>
    <n v="2014"/>
    <x v="3"/>
    <n v="73000"/>
    <x v="0"/>
    <n v="0"/>
    <x v="1"/>
    <x v="2"/>
    <x v="0"/>
    <s v="Family car personal used"/>
    <x v="17"/>
    <x v="17"/>
    <n v="11"/>
  </r>
  <r>
    <x v="1"/>
    <s v="Swift"/>
    <n v="2020"/>
    <x v="4"/>
    <n v="67850"/>
    <x v="1"/>
    <n v="1"/>
    <x v="0"/>
    <x v="2"/>
    <x v="0"/>
    <s v="Maruti Suzuki Swift CNG &amp; Hybrids 67850 Km Driven"/>
    <x v="27"/>
    <x v="27"/>
    <n v="5"/>
  </r>
  <r>
    <x v="5"/>
    <s v="i10"/>
    <n v="2012"/>
    <x v="6"/>
    <n v="53000"/>
    <x v="0"/>
    <n v="0"/>
    <x v="1"/>
    <x v="2"/>
    <x v="0"/>
    <s v="Hyundai i10 1.1 Magna(O), 2012, CNG &amp; Hybrids"/>
    <x v="104"/>
    <x v="104"/>
    <n v="13"/>
  </r>
  <r>
    <x v="5"/>
    <s v="Grand i10 Nios"/>
    <n v="2021"/>
    <x v="11"/>
    <n v="22000"/>
    <x v="0"/>
    <n v="0"/>
    <x v="0"/>
    <x v="1"/>
    <x v="0"/>
    <s v="Hyundai Grand i10 Nios Corporate Edition 1.2 VTVT, 2021, Petrol"/>
    <x v="101"/>
    <x v="101"/>
    <n v="4"/>
  </r>
  <r>
    <x v="9"/>
    <s v="Duster"/>
    <n v="2016"/>
    <x v="8"/>
    <n v="82000"/>
    <x v="0"/>
    <n v="0"/>
    <x v="0"/>
    <x v="0"/>
    <x v="0"/>
    <s v="Renault Duster 85PS Diesel RxL, 2016, Diesel"/>
    <x v="52"/>
    <x v="52"/>
    <n v="9"/>
  </r>
  <r>
    <x v="5"/>
    <s v="Verna"/>
    <n v="2015"/>
    <x v="9"/>
    <n v="52000"/>
    <x v="1"/>
    <n v="1"/>
    <x v="1"/>
    <x v="2"/>
    <x v="0"/>
    <s v="Hyundai Verna 2011-2014 1.6 SX VTVT (O) AT, 2015, CNG &amp; Hybrids"/>
    <x v="215"/>
    <x v="215"/>
    <n v="10"/>
  </r>
  <r>
    <x v="15"/>
    <s v="Enjoy"/>
    <n v="2014"/>
    <x v="3"/>
    <n v="90000"/>
    <x v="0"/>
    <n v="0"/>
    <x v="1"/>
    <x v="0"/>
    <x v="0"/>
    <s v="Chevrolet Enjoy 1.3 TCDi LT 7, 2014, Diesel"/>
    <x v="9"/>
    <x v="9"/>
    <n v="11"/>
  </r>
  <r>
    <x v="0"/>
    <s v="VentoTest"/>
    <n v="2012"/>
    <x v="6"/>
    <n v="32000"/>
    <x v="1"/>
    <n v="1"/>
    <x v="1"/>
    <x v="1"/>
    <x v="0"/>
    <s v="Volkswagen Vento 2012 Petrol Well Maintained"/>
    <x v="64"/>
    <x v="64"/>
    <n v="13"/>
  </r>
  <r>
    <x v="1"/>
    <s v="Swift-Dzire"/>
    <n v="2016"/>
    <x v="8"/>
    <n v="95000"/>
    <x v="0"/>
    <n v="0"/>
    <x v="1"/>
    <x v="1"/>
    <x v="0"/>
    <s v="Maruti Suzuki Swift Dzire 2016"/>
    <x v="226"/>
    <x v="226"/>
    <n v="9"/>
  </r>
  <r>
    <x v="4"/>
    <s v="Fortuner"/>
    <n v="2013"/>
    <x v="14"/>
    <n v="150000"/>
    <x v="1"/>
    <n v="1"/>
    <x v="1"/>
    <x v="0"/>
    <x v="0"/>
    <s v="Toyota Fortuner 2011-2016 4x2 4 Speed AT, 2013, Diesel"/>
    <x v="106"/>
    <x v="106"/>
    <n v="12"/>
  </r>
  <r>
    <x v="11"/>
    <s v="Scorpio"/>
    <n v="2014"/>
    <x v="3"/>
    <n v="113000"/>
    <x v="1"/>
    <n v="1"/>
    <x v="1"/>
    <x v="0"/>
    <x v="0"/>
    <s v="Mahindra Scorpio 2009-2014 VLX 2WD ABS AT BSIII, 2014, Diesel"/>
    <x v="274"/>
    <x v="274"/>
    <n v="11"/>
  </r>
  <r>
    <x v="13"/>
    <s v="Indigo Ecs"/>
    <n v="2012"/>
    <x v="6"/>
    <n v="98000"/>
    <x v="0"/>
    <n v="0"/>
    <x v="1"/>
    <x v="1"/>
    <x v="0"/>
    <s v="Tata Indigo Ecs eCS LX CR4 BS-IV, 2012, Petrol"/>
    <x v="166"/>
    <x v="166"/>
    <n v="13"/>
  </r>
  <r>
    <x v="5"/>
    <s v="Santro Xing"/>
    <n v="2008"/>
    <x v="18"/>
    <n v="89127"/>
    <x v="0"/>
    <n v="0"/>
    <x v="1"/>
    <x v="2"/>
    <x v="0"/>
    <s v="Hyundai Santro Xing GL, 2008, CNG &amp; Hybrids"/>
    <x v="43"/>
    <x v="43"/>
    <n v="17"/>
  </r>
  <r>
    <x v="1"/>
    <s v="Swift-Dzire"/>
    <n v="2016"/>
    <x v="8"/>
    <n v="65000"/>
    <x v="0"/>
    <n v="0"/>
    <x v="1"/>
    <x v="2"/>
    <x v="0"/>
    <s v="Maruti Suzuki Swift Dzire 2016 CNG &amp; Hybrids 65550 Km Driven"/>
    <x v="811"/>
    <x v="811"/>
    <n v="9"/>
  </r>
  <r>
    <x v="15"/>
    <s v="Enjoy"/>
    <n v="2013"/>
    <x v="14"/>
    <n v="136000"/>
    <x v="0"/>
    <n v="0"/>
    <x v="1"/>
    <x v="0"/>
    <x v="0"/>
    <s v="Chevrolet Enjoy 1.4 LS 7, 2013, Diesel"/>
    <x v="125"/>
    <x v="125"/>
    <n v="12"/>
  </r>
  <r>
    <x v="2"/>
    <s v="3 Series"/>
    <n v="2015"/>
    <x v="9"/>
    <n v="70000"/>
    <x v="1"/>
    <n v="1"/>
    <x v="0"/>
    <x v="0"/>
    <x v="0"/>
    <s v="BMW 3 Series 320d Sedan, 2015, Diesel"/>
    <x v="348"/>
    <x v="348"/>
    <n v="10"/>
  </r>
  <r>
    <x v="12"/>
    <s v="M-Class"/>
    <n v="2012"/>
    <x v="6"/>
    <n v="90000"/>
    <x v="1"/>
    <n v="1"/>
    <x v="1"/>
    <x v="0"/>
    <x v="0"/>
    <s v="Mercedes-Benz M-Class ML 350 CDI, 2012, Diesel"/>
    <x v="324"/>
    <x v="324"/>
    <n v="13"/>
  </r>
  <r>
    <x v="0"/>
    <s v="Polo"/>
    <n v="2017"/>
    <x v="1"/>
    <n v="55200"/>
    <x v="1"/>
    <n v="1"/>
    <x v="0"/>
    <x v="1"/>
    <x v="0"/>
    <s v="New Polo GT TSI"/>
    <x v="83"/>
    <x v="83"/>
    <n v="8"/>
  </r>
  <r>
    <x v="13"/>
    <s v="Tigor"/>
    <n v="2022"/>
    <x v="13"/>
    <n v="29000"/>
    <x v="1"/>
    <n v="1"/>
    <x v="0"/>
    <x v="2"/>
    <x v="1"/>
    <s v="Tata Tigor 2022 CNG &amp; Hybrids 29000 Km Driven"/>
    <x v="370"/>
    <x v="370"/>
    <n v="3"/>
  </r>
  <r>
    <x v="5"/>
    <s v="i10"/>
    <n v="2015"/>
    <x v="9"/>
    <n v="79000"/>
    <x v="0"/>
    <n v="0"/>
    <x v="0"/>
    <x v="1"/>
    <x v="0"/>
    <s v="Hyundai i10, 2015, Petrol"/>
    <x v="76"/>
    <x v="76"/>
    <n v="10"/>
  </r>
  <r>
    <x v="5"/>
    <s v="i10"/>
    <n v="2012"/>
    <x v="6"/>
    <n v="78000"/>
    <x v="0"/>
    <n v="0"/>
    <x v="0"/>
    <x v="2"/>
    <x v="0"/>
    <s v="Hyundai i10 1.1L iRDE Magna Special Edition, 2012, CNG &amp; Hybrids"/>
    <x v="211"/>
    <x v="211"/>
    <n v="13"/>
  </r>
  <r>
    <x v="26"/>
    <s v="GO Plus"/>
    <n v="2018"/>
    <x v="5"/>
    <n v="50002"/>
    <x v="0"/>
    <n v="0"/>
    <x v="0"/>
    <x v="1"/>
    <x v="0"/>
    <s v="Datsun GO Plus 2018, 2018, Petrol"/>
    <x v="401"/>
    <x v="401"/>
    <n v="7"/>
  </r>
  <r>
    <x v="1"/>
    <s v="Baleno"/>
    <n v="2021"/>
    <x v="11"/>
    <n v="40022"/>
    <x v="0"/>
    <n v="0"/>
    <x v="0"/>
    <x v="1"/>
    <x v="0"/>
    <s v="Maruti Suzuki Baleno Delta, 2021, Petrol"/>
    <x v="317"/>
    <x v="317"/>
    <n v="4"/>
  </r>
  <r>
    <x v="9"/>
    <s v="KWID"/>
    <n v="2019"/>
    <x v="2"/>
    <n v="16000"/>
    <x v="1"/>
    <n v="1"/>
    <x v="0"/>
    <x v="1"/>
    <x v="0"/>
    <s v="Renault KWID 1.0 RxT Easy-R, 2019, Petrol"/>
    <x v="144"/>
    <x v="144"/>
    <n v="6"/>
  </r>
  <r>
    <x v="21"/>
    <s v="Terrano"/>
    <n v="2014"/>
    <x v="3"/>
    <n v="80000"/>
    <x v="0"/>
    <n v="0"/>
    <x v="1"/>
    <x v="0"/>
    <x v="0"/>
    <s v="Nissan Terrano 2013-2017 XL 85 PS, 2014, Diesel"/>
    <x v="252"/>
    <x v="252"/>
    <n v="11"/>
  </r>
  <r>
    <x v="7"/>
    <s v="City"/>
    <n v="2015"/>
    <x v="9"/>
    <n v="58000"/>
    <x v="1"/>
    <n v="1"/>
    <x v="1"/>
    <x v="2"/>
    <x v="0"/>
    <s v="Honda City SV CVT, 2015, CNG &amp; Hybrids"/>
    <x v="33"/>
    <x v="33"/>
    <n v="10"/>
  </r>
  <r>
    <x v="13"/>
    <s v="Altroz"/>
    <n v="2022"/>
    <x v="13"/>
    <n v="10000"/>
    <x v="1"/>
    <n v="1"/>
    <x v="0"/>
    <x v="1"/>
    <x v="0"/>
    <s v="Tata Altroz 2022 Petrol Well Maintained"/>
    <x v="304"/>
    <x v="304"/>
    <n v="3"/>
  </r>
  <r>
    <x v="4"/>
    <s v="Innova Crysta"/>
    <n v="2017"/>
    <x v="1"/>
    <n v="115000"/>
    <x v="1"/>
    <n v="1"/>
    <x v="1"/>
    <x v="0"/>
    <x v="0"/>
    <s v="Toyota Innova Crysta, 2017, Diesel"/>
    <x v="257"/>
    <x v="257"/>
    <n v="8"/>
  </r>
  <r>
    <x v="5"/>
    <s v="Santro"/>
    <n v="2019"/>
    <x v="2"/>
    <n v="50000"/>
    <x v="1"/>
    <n v="1"/>
    <x v="0"/>
    <x v="2"/>
    <x v="0"/>
    <s v="Hyundai Santro Sportz AMT, 2019, CNG &amp; Hybrids"/>
    <x v="22"/>
    <x v="22"/>
    <n v="6"/>
  </r>
  <r>
    <x v="5"/>
    <s v="Elite i20"/>
    <n v="2019"/>
    <x v="2"/>
    <n v="24000"/>
    <x v="1"/>
    <n v="1"/>
    <x v="0"/>
    <x v="1"/>
    <x v="0"/>
    <s v="Hyundai Elite i20 2019 Petrol Well Maintained"/>
    <x v="100"/>
    <x v="100"/>
    <n v="6"/>
  </r>
  <r>
    <x v="6"/>
    <s v="Sonet"/>
    <n v="2020"/>
    <x v="4"/>
    <n v="38271"/>
    <x v="1"/>
    <n v="1"/>
    <x v="1"/>
    <x v="1"/>
    <x v="4"/>
    <s v="Kia Sonet GTX Plus DCT, 2020, Petrol"/>
    <x v="10"/>
    <x v="10"/>
    <n v="5"/>
  </r>
  <r>
    <x v="1"/>
    <s v="Ertiga"/>
    <n v="2024"/>
    <x v="17"/>
    <n v="1234"/>
    <x v="0"/>
    <n v="0"/>
    <x v="0"/>
    <x v="2"/>
    <x v="0"/>
    <s v="Maruti Suzuki Ertiga 1.5 VXI, 2024, CNG &amp; Hybrids"/>
    <x v="137"/>
    <x v="137"/>
    <n v="1"/>
  </r>
  <r>
    <x v="5"/>
    <s v="i20"/>
    <n v="2014"/>
    <x v="3"/>
    <n v="86000"/>
    <x v="0"/>
    <n v="0"/>
    <x v="1"/>
    <x v="0"/>
    <x v="0"/>
    <s v="Hyundai i20 2015-2017 Asta 1.2, 2014, Diesel"/>
    <x v="215"/>
    <x v="215"/>
    <n v="11"/>
  </r>
  <r>
    <x v="1"/>
    <s v="Swift-Dzire"/>
    <n v="2023"/>
    <x v="12"/>
    <n v="79650"/>
    <x v="1"/>
    <n v="1"/>
    <x v="0"/>
    <x v="2"/>
    <x v="0"/>
    <s v="1 machine tk sell krna"/>
    <x v="440"/>
    <x v="440"/>
    <n v="2"/>
  </r>
  <r>
    <x v="7"/>
    <s v="City"/>
    <n v="2010"/>
    <x v="0"/>
    <n v="69500"/>
    <x v="1"/>
    <n v="1"/>
    <x v="1"/>
    <x v="2"/>
    <x v="0"/>
    <s v="Honda City 2008-2011 1.5 V AT, 2010, CNG &amp; Hybrids"/>
    <x v="812"/>
    <x v="812"/>
    <n v="15"/>
  </r>
  <r>
    <x v="6"/>
    <s v="Sonet"/>
    <n v="2020"/>
    <x v="4"/>
    <n v="35000"/>
    <x v="0"/>
    <n v="0"/>
    <x v="0"/>
    <x v="0"/>
    <x v="0"/>
    <s v="Kia Sonet HTX Plus D, 2020, Diesel"/>
    <x v="175"/>
    <x v="175"/>
    <n v="5"/>
  </r>
  <r>
    <x v="13"/>
    <s v="Nexon"/>
    <n v="2019"/>
    <x v="2"/>
    <n v="47000"/>
    <x v="0"/>
    <n v="0"/>
    <x v="0"/>
    <x v="1"/>
    <x v="0"/>
    <s v="Tata Nexon 2019 - Thodupuzha"/>
    <x v="349"/>
    <x v="349"/>
    <n v="6"/>
  </r>
  <r>
    <x v="1"/>
    <s v="Ertiga"/>
    <n v="2013"/>
    <x v="14"/>
    <n v="90000"/>
    <x v="0"/>
    <n v="0"/>
    <x v="1"/>
    <x v="2"/>
    <x v="0"/>
    <s v="à¤—à¤¾à¤¡à¤¼à¥€ à¤«à¥à¤² à¤•à¤‚à¤¡à¥€à¤¶à¤¨ à¤®à¥‡à¤‚ à¤¹à¥‡ à¤•à¥‹à¤ˆ à¤•à¤¾à¤® à¤¨à¤¹à¥€à¤‚ à¤•à¤°à¤¨à¤¾ à¤ªà¤¡à¤¼à¥‡à¤—à¤¾"/>
    <x v="96"/>
    <x v="96"/>
    <n v="12"/>
  </r>
  <r>
    <x v="11"/>
    <s v="Thar"/>
    <n v="2021"/>
    <x v="11"/>
    <n v="28000"/>
    <x v="0"/>
    <n v="0"/>
    <x v="0"/>
    <x v="0"/>
    <x v="0"/>
    <s v="Mahindra Thar AX 4-STR Hard Top MT, 2021, Diesel"/>
    <x v="437"/>
    <x v="437"/>
    <n v="4"/>
  </r>
  <r>
    <x v="9"/>
    <s v="KWID"/>
    <n v="2019"/>
    <x v="2"/>
    <n v="36000"/>
    <x v="0"/>
    <n v="0"/>
    <x v="1"/>
    <x v="1"/>
    <x v="0"/>
    <s v="Lady Driven Car available in well maintained condition."/>
    <x v="164"/>
    <x v="164"/>
    <n v="6"/>
  </r>
  <r>
    <x v="1"/>
    <s v="Wagon-R"/>
    <n v="2009"/>
    <x v="16"/>
    <n v="72000"/>
    <x v="0"/>
    <n v="0"/>
    <x v="1"/>
    <x v="1"/>
    <x v="0"/>
    <s v="Maruti Suzuki Wagon R LXI, 2009, Petrol"/>
    <x v="813"/>
    <x v="813"/>
    <n v="16"/>
  </r>
  <r>
    <x v="0"/>
    <s v="Polo"/>
    <n v="2013"/>
    <x v="14"/>
    <n v="61000"/>
    <x v="1"/>
    <n v="1"/>
    <x v="0"/>
    <x v="1"/>
    <x v="0"/>
    <s v="Volkswagen Polo 1.2 GT TSI, 2013, Petrol"/>
    <x v="119"/>
    <x v="119"/>
    <n v="12"/>
  </r>
  <r>
    <x v="1"/>
    <s v="Wagon-R"/>
    <n v="2018"/>
    <x v="5"/>
    <n v="66000"/>
    <x v="0"/>
    <n v="0"/>
    <x v="0"/>
    <x v="2"/>
    <x v="0"/>
    <s v="Maruti Suzuki Wagon R LXI CNG Optional, 2018, CNG &amp; Hybrids"/>
    <x v="72"/>
    <x v="72"/>
    <n v="7"/>
  </r>
  <r>
    <x v="1"/>
    <s v="Swift"/>
    <n v="2015"/>
    <x v="9"/>
    <n v="67729"/>
    <x v="0"/>
    <n v="0"/>
    <x v="0"/>
    <x v="2"/>
    <x v="0"/>
    <s v="Maruti Suzuki Swift VXi 1.2 ABS BS-IV, 2015, CNG &amp; Hybrids"/>
    <x v="71"/>
    <x v="71"/>
    <n v="10"/>
  </r>
  <r>
    <x v="1"/>
    <s v="Wagon R"/>
    <n v="2019"/>
    <x v="2"/>
    <n v="34000"/>
    <x v="0"/>
    <n v="0"/>
    <x v="0"/>
    <x v="2"/>
    <x v="0"/>
    <s v="Maruti Suzuki Wagon R CNG LXI Opt, 2019, CNG &amp; Hybrids"/>
    <x v="1"/>
    <x v="1"/>
    <n v="6"/>
  </r>
  <r>
    <x v="1"/>
    <s v="Vitara-Brezza"/>
    <n v="2020"/>
    <x v="4"/>
    <n v="51421"/>
    <x v="0"/>
    <n v="0"/>
    <x v="0"/>
    <x v="1"/>
    <x v="0"/>
    <s v="Maruti Suzuki Vitara Brezza 1.5 VXI, 2020, Petrol"/>
    <x v="11"/>
    <x v="11"/>
    <n v="5"/>
  </r>
  <r>
    <x v="1"/>
    <s v="Swift"/>
    <n v="2018"/>
    <x v="5"/>
    <n v="66000"/>
    <x v="1"/>
    <n v="1"/>
    <x v="0"/>
    <x v="2"/>
    <x v="0"/>
    <s v="Maruti Suzuki Swift 2018 CNG &amp; Hybrids 66000 Km Driven"/>
    <x v="217"/>
    <x v="217"/>
    <n v="7"/>
  </r>
  <r>
    <x v="7"/>
    <s v="Amaze"/>
    <n v="2016"/>
    <x v="8"/>
    <n v="85000"/>
    <x v="0"/>
    <n v="0"/>
    <x v="1"/>
    <x v="2"/>
    <x v="0"/>
    <s v="Honda Amaze 2016 CNG &amp; Hybrid"/>
    <x v="164"/>
    <x v="164"/>
    <n v="9"/>
  </r>
  <r>
    <x v="1"/>
    <s v="Grand Vitara"/>
    <n v="2022"/>
    <x v="13"/>
    <n v="21000"/>
    <x v="1"/>
    <n v="1"/>
    <x v="0"/>
    <x v="2"/>
    <x v="0"/>
    <s v="Maruti Suzuki Grand Vitara 2022"/>
    <x v="113"/>
    <x v="113"/>
    <n v="3"/>
  </r>
  <r>
    <x v="1"/>
    <s v="Ertiga"/>
    <n v="2024"/>
    <x v="17"/>
    <n v="35"/>
    <x v="1"/>
    <n v="1"/>
    <x v="1"/>
    <x v="2"/>
    <x v="0"/>
    <s v="Top moadel"/>
    <x v="18"/>
    <x v="18"/>
    <n v="1"/>
  </r>
  <r>
    <x v="1"/>
    <s v="A-Star"/>
    <n v="2013"/>
    <x v="14"/>
    <n v="26263"/>
    <x v="1"/>
    <n v="1"/>
    <x v="0"/>
    <x v="1"/>
    <x v="0"/>
    <s v="Maruti Suzuki A-Star 2012-2014 1.0 VXI (ABS) AT, 2013, Petrol"/>
    <x v="117"/>
    <x v="117"/>
    <n v="12"/>
  </r>
  <r>
    <x v="11"/>
    <s v="Scorpio"/>
    <n v="2019"/>
    <x v="2"/>
    <n v="42000"/>
    <x v="0"/>
    <n v="0"/>
    <x v="1"/>
    <x v="0"/>
    <x v="0"/>
    <s v="Mahindra Scorpio 2019 Diesel Well Maintained"/>
    <x v="195"/>
    <x v="195"/>
    <n v="6"/>
  </r>
  <r>
    <x v="1"/>
    <s v="Eeco"/>
    <n v="2023"/>
    <x v="12"/>
    <n v="15000"/>
    <x v="0"/>
    <n v="0"/>
    <x v="0"/>
    <x v="1"/>
    <x v="0"/>
    <s v="Maruti Suzuki Eeco 7 Seater AC, 2023, Petrol"/>
    <x v="75"/>
    <x v="75"/>
    <n v="2"/>
  </r>
  <r>
    <x v="0"/>
    <s v="VentoTest"/>
    <n v="2011"/>
    <x v="10"/>
    <n v="110000"/>
    <x v="1"/>
    <n v="1"/>
    <x v="1"/>
    <x v="2"/>
    <x v="0"/>
    <s v="Volkswagen Vento 2011 CNG &amp; Hybrids 110000 Km Driven"/>
    <x v="814"/>
    <x v="814"/>
    <n v="14"/>
  </r>
  <r>
    <x v="1"/>
    <s v="S-Cross"/>
    <n v="2018"/>
    <x v="5"/>
    <n v="94000"/>
    <x v="0"/>
    <n v="0"/>
    <x v="0"/>
    <x v="0"/>
    <x v="0"/>
    <s v="Maruti Suzuki S-Cross 2017-2020 1.3 Zeta, 2018, Diesel"/>
    <x v="526"/>
    <x v="526"/>
    <n v="7"/>
  </r>
  <r>
    <x v="1"/>
    <s v="Ertiga"/>
    <n v="2021"/>
    <x v="11"/>
    <n v="90000"/>
    <x v="1"/>
    <n v="1"/>
    <x v="0"/>
    <x v="2"/>
    <x v="1"/>
    <s v="Maruti Suzuki Ertiga Well Maintained"/>
    <x v="175"/>
    <x v="175"/>
    <n v="4"/>
  </r>
  <r>
    <x v="1"/>
    <s v="Wagon-R"/>
    <n v="2023"/>
    <x v="12"/>
    <n v="28"/>
    <x v="0"/>
    <n v="0"/>
    <x v="0"/>
    <x v="2"/>
    <x v="0"/>
    <s v="Maruti Suzuki Wagon R LXI CNG, 2023, CNG &amp; Hybrids"/>
    <x v="354"/>
    <x v="354"/>
    <n v="2"/>
  </r>
  <r>
    <x v="5"/>
    <s v="i10"/>
    <n v="2010"/>
    <x v="0"/>
    <n v="120000"/>
    <x v="1"/>
    <n v="1"/>
    <x v="1"/>
    <x v="2"/>
    <x v="0"/>
    <s v="I10 megna selling"/>
    <x v="85"/>
    <x v="85"/>
    <n v="15"/>
  </r>
  <r>
    <x v="1"/>
    <s v="Baleno"/>
    <n v="2018"/>
    <x v="5"/>
    <n v="32000"/>
    <x v="1"/>
    <n v="1"/>
    <x v="0"/>
    <x v="1"/>
    <x v="0"/>
    <s v="Maruti Suzuki Baleno 1.2 Alpha AT, 2018, Petrol"/>
    <x v="32"/>
    <x v="32"/>
    <n v="7"/>
  </r>
  <r>
    <x v="11"/>
    <s v="XUV500"/>
    <n v="2016"/>
    <x v="8"/>
    <n v="122000"/>
    <x v="1"/>
    <n v="1"/>
    <x v="1"/>
    <x v="0"/>
    <x v="0"/>
    <s v="Mahindra XUV500 W10 AT, 2016, Diesel"/>
    <x v="62"/>
    <x v="62"/>
    <n v="9"/>
  </r>
  <r>
    <x v="7"/>
    <s v="Amaze"/>
    <n v="2013"/>
    <x v="14"/>
    <n v="77000"/>
    <x v="0"/>
    <n v="0"/>
    <x v="0"/>
    <x v="2"/>
    <x v="0"/>
    <s v="Honda Amaze 1.2 SMT I VTEC, 2013, CNG &amp; Hybrids"/>
    <x v="158"/>
    <x v="158"/>
    <n v="12"/>
  </r>
  <r>
    <x v="1"/>
    <s v="Baleno"/>
    <n v="2020"/>
    <x v="4"/>
    <n v="40000"/>
    <x v="0"/>
    <n v="0"/>
    <x v="0"/>
    <x v="1"/>
    <x v="0"/>
    <s v="Maruti Suzuki Baleno 2020 Petrol Well Maintained"/>
    <x v="53"/>
    <x v="53"/>
    <n v="5"/>
  </r>
  <r>
    <x v="1"/>
    <s v="Swift"/>
    <n v="2020"/>
    <x v="4"/>
    <n v="38000"/>
    <x v="1"/>
    <n v="1"/>
    <x v="0"/>
    <x v="2"/>
    <x v="0"/>
    <s v="Maruti Suzuki Swift 2018 VXI, 2020, CNG &amp; Hybrids"/>
    <x v="360"/>
    <x v="360"/>
    <n v="5"/>
  </r>
  <r>
    <x v="20"/>
    <s v="Compass"/>
    <n v="2018"/>
    <x v="5"/>
    <n v="52000"/>
    <x v="0"/>
    <n v="0"/>
    <x v="0"/>
    <x v="0"/>
    <x v="0"/>
    <s v="Jeep Compass 2.0 Longitude Option, 2018, Diesel"/>
    <x v="314"/>
    <x v="314"/>
    <n v="7"/>
  </r>
  <r>
    <x v="1"/>
    <s v="Ciaz"/>
    <n v="2017"/>
    <x v="1"/>
    <n v="86000"/>
    <x v="0"/>
    <n v="0"/>
    <x v="0"/>
    <x v="0"/>
    <x v="0"/>
    <s v="Maruti Suzuki Ciaz 2017 Diesel 86000 Km Driven"/>
    <x v="38"/>
    <x v="38"/>
    <n v="8"/>
  </r>
  <r>
    <x v="5"/>
    <s v="Grand i10"/>
    <n v="2016"/>
    <x v="8"/>
    <n v="96290"/>
    <x v="0"/>
    <n v="0"/>
    <x v="1"/>
    <x v="1"/>
    <x v="0"/>
    <s v="Hyundai Grand i10 Sportz 1.2 Kappa VTVT, 2016, Petrol"/>
    <x v="489"/>
    <x v="489"/>
    <n v="9"/>
  </r>
  <r>
    <x v="11"/>
    <s v="Bolero"/>
    <n v="2013"/>
    <x v="14"/>
    <n v="61000"/>
    <x v="0"/>
    <n v="0"/>
    <x v="1"/>
    <x v="0"/>
    <x v="0"/>
    <s v="Mahindra Bolero 2.013"/>
    <x v="64"/>
    <x v="64"/>
    <n v="12"/>
  </r>
  <r>
    <x v="1"/>
    <s v="Swift-Dzire"/>
    <n v="2018"/>
    <x v="5"/>
    <n v="80000"/>
    <x v="0"/>
    <n v="0"/>
    <x v="1"/>
    <x v="0"/>
    <x v="0"/>
    <s v="Maruti Suzuki Swift Dzire 2018 Diesel Good Condition"/>
    <x v="81"/>
    <x v="81"/>
    <n v="7"/>
  </r>
  <r>
    <x v="1"/>
    <s v="Omni"/>
    <n v="2015"/>
    <x v="9"/>
    <n v="100000"/>
    <x v="0"/>
    <n v="0"/>
    <x v="1"/>
    <x v="2"/>
    <x v="1"/>
    <s v="Maruti Suzuki Omni CNG, 2015, CNG &amp; Hybrids"/>
    <x v="105"/>
    <x v="105"/>
    <n v="10"/>
  </r>
  <r>
    <x v="11"/>
    <s v="Scorpio"/>
    <n v="2015"/>
    <x v="9"/>
    <n v="140000"/>
    <x v="1"/>
    <n v="1"/>
    <x v="1"/>
    <x v="0"/>
    <x v="0"/>
    <s v="Mahindra Scorpio 2015"/>
    <x v="23"/>
    <x v="23"/>
    <n v="10"/>
  </r>
  <r>
    <x v="5"/>
    <s v="Verna"/>
    <n v="2018"/>
    <x v="5"/>
    <n v="50000"/>
    <x v="0"/>
    <n v="0"/>
    <x v="1"/>
    <x v="0"/>
    <x v="0"/>
    <s v="Hyundai Verna"/>
    <x v="360"/>
    <x v="360"/>
    <n v="7"/>
  </r>
  <r>
    <x v="13"/>
    <s v="Tiago"/>
    <n v="2024"/>
    <x v="17"/>
    <n v="3800"/>
    <x v="1"/>
    <n v="1"/>
    <x v="0"/>
    <x v="2"/>
    <x v="1"/>
    <s v="Tata Tiago 1.2 Revotron XZA, 2024, CNG &amp; Hybrids"/>
    <x v="62"/>
    <x v="62"/>
    <n v="1"/>
  </r>
  <r>
    <x v="0"/>
    <s v="Polo"/>
    <n v="2009"/>
    <x v="16"/>
    <n v="112000"/>
    <x v="1"/>
    <n v="1"/>
    <x v="1"/>
    <x v="2"/>
    <x v="0"/>
    <s v="Volkswagen Polo (2010 Nov)"/>
    <x v="74"/>
    <x v="74"/>
    <n v="16"/>
  </r>
  <r>
    <x v="1"/>
    <s v="Wagon-R"/>
    <n v="2015"/>
    <x v="9"/>
    <n v="82000"/>
    <x v="0"/>
    <n v="0"/>
    <x v="1"/>
    <x v="2"/>
    <x v="0"/>
    <s v="Maruti Suzuki Wagon R 2015"/>
    <x v="73"/>
    <x v="73"/>
    <n v="10"/>
  </r>
  <r>
    <x v="9"/>
    <s v="Duster"/>
    <n v="2014"/>
    <x v="3"/>
    <n v="100000"/>
    <x v="0"/>
    <n v="0"/>
    <x v="1"/>
    <x v="0"/>
    <x v="0"/>
    <s v="Renault Duster 2012-2015 110PS Diesel RxL, 2014, Diesel"/>
    <x v="137"/>
    <x v="137"/>
    <n v="11"/>
  </r>
  <r>
    <x v="5"/>
    <s v="Creta"/>
    <n v="2019"/>
    <x v="2"/>
    <n v="90000"/>
    <x v="0"/>
    <n v="0"/>
    <x v="0"/>
    <x v="0"/>
    <x v="0"/>
    <s v="Hyundai Creta SX(O) AT, 2019, Diesel"/>
    <x v="581"/>
    <x v="581"/>
    <n v="6"/>
  </r>
  <r>
    <x v="5"/>
    <s v="i10"/>
    <n v="2010"/>
    <x v="0"/>
    <n v="66000"/>
    <x v="1"/>
    <n v="1"/>
    <x v="1"/>
    <x v="1"/>
    <x v="0"/>
    <s v="Hyundai i10 Sportz AT, 2010, Petrol"/>
    <x v="15"/>
    <x v="15"/>
    <n v="15"/>
  </r>
  <r>
    <x v="8"/>
    <s v="A6"/>
    <n v="2014"/>
    <x v="3"/>
    <n v="69"/>
    <x v="1"/>
    <n v="1"/>
    <x v="1"/>
    <x v="0"/>
    <x v="0"/>
    <s v="Audi A6 2.0 TDI Technology Pack, 2014, Diesel"/>
    <x v="24"/>
    <x v="24"/>
    <n v="11"/>
  </r>
  <r>
    <x v="1"/>
    <s v="Swift-Dzire-Tour"/>
    <n v="2016"/>
    <x v="8"/>
    <n v="160000"/>
    <x v="0"/>
    <n v="0"/>
    <x v="1"/>
    <x v="0"/>
    <x v="0"/>
    <s v="Swift dzier Tours"/>
    <x v="256"/>
    <x v="256"/>
    <n v="9"/>
  </r>
  <r>
    <x v="5"/>
    <s v="Fluidic Verna"/>
    <n v="2018"/>
    <x v="5"/>
    <n v="77000"/>
    <x v="1"/>
    <n v="1"/>
    <x v="0"/>
    <x v="0"/>
    <x v="0"/>
    <s v="Hyundai Fluidic Verna 1.6 CRDi SX Automatic, 2018, Diesel"/>
    <x v="111"/>
    <x v="111"/>
    <n v="7"/>
  </r>
  <r>
    <x v="1"/>
    <s v="Wagon R 1.0"/>
    <n v="2018"/>
    <x v="5"/>
    <n v="32000"/>
    <x v="0"/>
    <n v="0"/>
    <x v="1"/>
    <x v="1"/>
    <x v="0"/>
    <s v="Maruti Suzuki Wagon R 1.0 VXI LIMITED EDITION, 2018, Petrol"/>
    <x v="6"/>
    <x v="6"/>
    <n v="7"/>
  </r>
  <r>
    <x v="11"/>
    <s v="Bolero"/>
    <n v="2010"/>
    <x v="0"/>
    <n v="71000"/>
    <x v="0"/>
    <n v="0"/>
    <x v="1"/>
    <x v="0"/>
    <x v="0"/>
    <s v="Mahindra Bolero 2001-2010 VLX BS IV, 2010, Diesel"/>
    <x v="15"/>
    <x v="15"/>
    <n v="15"/>
  </r>
  <r>
    <x v="5"/>
    <s v="i10"/>
    <n v="2013"/>
    <x v="14"/>
    <n v="63000"/>
    <x v="0"/>
    <n v="0"/>
    <x v="1"/>
    <x v="1"/>
    <x v="0"/>
    <s v="Hyundai i10 2013 Petrol Good Condition"/>
    <x v="91"/>
    <x v="91"/>
    <n v="12"/>
  </r>
  <r>
    <x v="5"/>
    <s v="Venue"/>
    <n v="2019"/>
    <x v="2"/>
    <n v="28000"/>
    <x v="1"/>
    <n v="1"/>
    <x v="0"/>
    <x v="1"/>
    <x v="0"/>
    <s v="Hyundai Venue SX Plus Turbo DCT, 2019, Petrol"/>
    <x v="149"/>
    <x v="149"/>
    <n v="6"/>
  </r>
  <r>
    <x v="1"/>
    <s v="Eeco"/>
    <n v="2022"/>
    <x v="13"/>
    <n v="71200"/>
    <x v="0"/>
    <n v="0"/>
    <x v="0"/>
    <x v="2"/>
    <x v="0"/>
    <s v="Maruti Suzuki Eeco 7 Seater Standard, 2022, CNG &amp; Hybrids"/>
    <x v="815"/>
    <x v="815"/>
    <n v="3"/>
  </r>
  <r>
    <x v="1"/>
    <s v="Swift"/>
    <n v="2016"/>
    <x v="8"/>
    <n v="80000"/>
    <x v="0"/>
    <n v="0"/>
    <x v="0"/>
    <x v="1"/>
    <x v="0"/>
    <s v="Maruti Suzuki Swift, 2016, Petrol"/>
    <x v="513"/>
    <x v="513"/>
    <n v="9"/>
  </r>
  <r>
    <x v="11"/>
    <s v="Scorpio"/>
    <n v="2006"/>
    <x v="19"/>
    <n v="132884"/>
    <x v="0"/>
    <n v="0"/>
    <x v="1"/>
    <x v="0"/>
    <x v="0"/>
    <s v="Mahindra Scorpio 2002-2013 2.6 SLX CRDe, 2006, Diesel"/>
    <x v="201"/>
    <x v="201"/>
    <n v="19"/>
  </r>
  <r>
    <x v="11"/>
    <s v="XUV500"/>
    <n v="2017"/>
    <x v="1"/>
    <n v="55000"/>
    <x v="1"/>
    <n v="1"/>
    <x v="0"/>
    <x v="0"/>
    <x v="0"/>
    <s v="Mahindra XUV500 W11 Option AT, 2017, Diesel"/>
    <x v="44"/>
    <x v="44"/>
    <n v="8"/>
  </r>
  <r>
    <x v="4"/>
    <s v="Yaris"/>
    <n v="2018"/>
    <x v="5"/>
    <n v="80000"/>
    <x v="1"/>
    <n v="1"/>
    <x v="1"/>
    <x v="2"/>
    <x v="0"/>
    <s v="Toyota Yaris VX CVT, 2018, CNG &amp; Hybrids"/>
    <x v="142"/>
    <x v="142"/>
    <n v="7"/>
  </r>
  <r>
    <x v="5"/>
    <s v="Eon"/>
    <n v="2014"/>
    <x v="3"/>
    <n v="30000"/>
    <x v="0"/>
    <n v="0"/>
    <x v="0"/>
    <x v="1"/>
    <x v="0"/>
    <s v="Hyundai EON D Lite Plus, 2014, Petrol"/>
    <x v="115"/>
    <x v="115"/>
    <n v="11"/>
  </r>
  <r>
    <x v="3"/>
    <s v="Ecosport"/>
    <n v="2015"/>
    <x v="9"/>
    <n v="58000"/>
    <x v="0"/>
    <n v="0"/>
    <x v="0"/>
    <x v="0"/>
    <x v="0"/>
    <s v="Ford Ecosport 1.5 TDCi Titanium, 2015, Diesel"/>
    <x v="478"/>
    <x v="478"/>
    <n v="10"/>
  </r>
  <r>
    <x v="0"/>
    <s v="Vento"/>
    <n v="2016"/>
    <x v="8"/>
    <n v="136000"/>
    <x v="1"/>
    <n v="1"/>
    <x v="0"/>
    <x v="0"/>
    <x v="0"/>
    <s v="Volkswagen Vento 1.5 TDI Highline AT, 2016, Diesel"/>
    <x v="289"/>
    <x v="289"/>
    <n v="9"/>
  </r>
  <r>
    <x v="1"/>
    <s v="Swift"/>
    <n v="2016"/>
    <x v="8"/>
    <n v="72000"/>
    <x v="0"/>
    <n v="0"/>
    <x v="1"/>
    <x v="2"/>
    <x v="0"/>
    <s v="Maruti Suzuki Swift LXI Optional-O, 2016, CNG &amp; Hybrids"/>
    <x v="72"/>
    <x v="72"/>
    <n v="9"/>
  </r>
  <r>
    <x v="1"/>
    <s v="Baleno"/>
    <n v="2016"/>
    <x v="8"/>
    <n v="74000"/>
    <x v="1"/>
    <n v="1"/>
    <x v="1"/>
    <x v="2"/>
    <x v="0"/>
    <s v="Maruti Suzuki Baleno 2016 CNG &amp; Hybrids Good Condition"/>
    <x v="215"/>
    <x v="215"/>
    <n v="9"/>
  </r>
  <r>
    <x v="13"/>
    <s v="Nano"/>
    <n v="2014"/>
    <x v="3"/>
    <n v="66000"/>
    <x v="1"/>
    <n v="1"/>
    <x v="1"/>
    <x v="1"/>
    <x v="0"/>
    <s v="Tata Nano 2014 Petrol 66000 Km Driven"/>
    <x v="425"/>
    <x v="425"/>
    <n v="11"/>
  </r>
  <r>
    <x v="1"/>
    <s v="Wagon-R"/>
    <n v="2013"/>
    <x v="14"/>
    <n v="130000"/>
    <x v="0"/>
    <n v="0"/>
    <x v="1"/>
    <x v="1"/>
    <x v="0"/>
    <s v="Anil Pandit from merta city wegonr vxi 2013 modal soroom condition"/>
    <x v="61"/>
    <x v="61"/>
    <n v="12"/>
  </r>
  <r>
    <x v="11"/>
    <s v="Thar"/>
    <n v="2024"/>
    <x v="17"/>
    <n v="7000"/>
    <x v="1"/>
    <n v="1"/>
    <x v="0"/>
    <x v="0"/>
    <x v="0"/>
    <s v="Mahindra Thar 1.5 LX Hard Top Diesel AT 4 RWD, 2024, Diesel"/>
    <x v="224"/>
    <x v="224"/>
    <n v="1"/>
  </r>
  <r>
    <x v="5"/>
    <s v="Santro Xing"/>
    <n v="2012"/>
    <x v="6"/>
    <n v="64000"/>
    <x v="0"/>
    <n v="0"/>
    <x v="0"/>
    <x v="2"/>
    <x v="0"/>
    <s v="Hyundai Santro Xing GL PLUS CNG, 2012, CNG &amp; Hybrids"/>
    <x v="57"/>
    <x v="57"/>
    <n v="13"/>
  </r>
  <r>
    <x v="6"/>
    <s v="Sonet"/>
    <n v="2020"/>
    <x v="4"/>
    <n v="87000"/>
    <x v="0"/>
    <n v="0"/>
    <x v="1"/>
    <x v="0"/>
    <x v="0"/>
    <s v="Kia Sonet 1.5 GTX Plus Diesel, 2020, Diesel"/>
    <x v="650"/>
    <x v="650"/>
    <n v="5"/>
  </r>
  <r>
    <x v="11"/>
    <s v="KUV 100"/>
    <n v="2017"/>
    <x v="1"/>
    <n v="55000"/>
    <x v="0"/>
    <n v="0"/>
    <x v="0"/>
    <x v="0"/>
    <x v="0"/>
    <s v="Mahindra KUV 100 2016-2017 mFALCON D75 K4, 2017, Diesel"/>
    <x v="56"/>
    <x v="56"/>
    <n v="8"/>
  </r>
  <r>
    <x v="5"/>
    <s v="Grand i10"/>
    <n v="2009"/>
    <x v="16"/>
    <n v="120000"/>
    <x v="0"/>
    <n v="0"/>
    <x v="0"/>
    <x v="1"/>
    <x v="0"/>
    <s v="Hyundai Grand i10 2009"/>
    <x v="281"/>
    <x v="281"/>
    <n v="16"/>
  </r>
  <r>
    <x v="5"/>
    <s v="Creta"/>
    <n v="2019"/>
    <x v="2"/>
    <n v="66651"/>
    <x v="1"/>
    <n v="1"/>
    <x v="1"/>
    <x v="0"/>
    <x v="0"/>
    <s v="Hyundai Creta 1.6 SX AT CRDi, 2019, Diesel"/>
    <x v="40"/>
    <x v="40"/>
    <n v="6"/>
  </r>
  <r>
    <x v="5"/>
    <s v="i20"/>
    <n v="2011"/>
    <x v="10"/>
    <n v="108000"/>
    <x v="0"/>
    <n v="0"/>
    <x v="1"/>
    <x v="1"/>
    <x v="0"/>
    <s v="Hyundai i20 1.2 Asta, 2011, Petrol"/>
    <x v="39"/>
    <x v="39"/>
    <n v="14"/>
  </r>
  <r>
    <x v="1"/>
    <s v="Ertiga"/>
    <n v="2016"/>
    <x v="8"/>
    <n v="70000"/>
    <x v="0"/>
    <n v="0"/>
    <x v="0"/>
    <x v="2"/>
    <x v="0"/>
    <s v="Maruti Suzuki Ertiga 2016 1.4 VXI CNG anniversary edition"/>
    <x v="215"/>
    <x v="215"/>
    <n v="9"/>
  </r>
  <r>
    <x v="4"/>
    <s v="Innova"/>
    <n v="2014"/>
    <x v="3"/>
    <n v="135000"/>
    <x v="0"/>
    <n v="0"/>
    <x v="1"/>
    <x v="0"/>
    <x v="0"/>
    <s v="Toyota Innova 2.5 Z Diesel 7 Seater, 2014, Diesel"/>
    <x v="65"/>
    <x v="65"/>
    <n v="11"/>
  </r>
  <r>
    <x v="7"/>
    <s v="Jazz"/>
    <n v="2017"/>
    <x v="1"/>
    <n v="52000"/>
    <x v="1"/>
    <n v="1"/>
    <x v="0"/>
    <x v="2"/>
    <x v="0"/>
    <s v="Honda Jazz V AT Privilege, 2017, CNG &amp; Hybrids"/>
    <x v="26"/>
    <x v="26"/>
    <n v="8"/>
  </r>
  <r>
    <x v="1"/>
    <n v="800"/>
    <n v="2005"/>
    <x v="15"/>
    <n v="20000"/>
    <x v="1"/>
    <n v="1"/>
    <x v="0"/>
    <x v="2"/>
    <x v="0"/>
    <s v="Koi bhi purani expire car sale kare best rate me."/>
    <x v="467"/>
    <x v="467"/>
    <n v="20"/>
  </r>
  <r>
    <x v="3"/>
    <s v="Ecosport"/>
    <n v="2015"/>
    <x v="9"/>
    <n v="52500"/>
    <x v="1"/>
    <n v="1"/>
    <x v="0"/>
    <x v="1"/>
    <x v="0"/>
    <s v="Ford Ecosport 1.5 Ti VCT AT Titanium, 2015, Petrol"/>
    <x v="816"/>
    <x v="816"/>
    <n v="10"/>
  </r>
  <r>
    <x v="7"/>
    <s v="Mobilio"/>
    <n v="2016"/>
    <x v="8"/>
    <n v="125000"/>
    <x v="0"/>
    <n v="0"/>
    <x v="1"/>
    <x v="2"/>
    <x v="0"/>
    <s v="Honda Mobilio 2016 CNG &amp; Hybrids 125000 Km Driven"/>
    <x v="55"/>
    <x v="55"/>
    <n v="9"/>
  </r>
  <r>
    <x v="1"/>
    <s v="Wagon-R"/>
    <n v="2011"/>
    <x v="10"/>
    <n v="33600"/>
    <x v="0"/>
    <n v="0"/>
    <x v="1"/>
    <x v="1"/>
    <x v="0"/>
    <s v="Maruti Suzuki Wagon R 2011 Petrol 33600 Km Driven kam chali hai"/>
    <x v="37"/>
    <x v="37"/>
    <n v="14"/>
  </r>
  <r>
    <x v="11"/>
    <s v="TUV"/>
    <n v="2017"/>
    <x v="1"/>
    <n v="103000"/>
    <x v="1"/>
    <n v="1"/>
    <x v="1"/>
    <x v="0"/>
    <x v="0"/>
    <s v="Mahindra TUV 300 T8 AMT (Automatic), 2017, Diesel"/>
    <x v="150"/>
    <x v="150"/>
    <n v="8"/>
  </r>
  <r>
    <x v="1"/>
    <s v="Swift-Dzire"/>
    <n v="2019"/>
    <x v="2"/>
    <n v="65000"/>
    <x v="0"/>
    <n v="0"/>
    <x v="0"/>
    <x v="2"/>
    <x v="0"/>
    <s v="Maruti Suzuki Swift Dzire 2019"/>
    <x v="137"/>
    <x v="137"/>
    <n v="6"/>
  </r>
  <r>
    <x v="1"/>
    <s v="Eeco"/>
    <n v="2020"/>
    <x v="4"/>
    <n v="68000"/>
    <x v="0"/>
    <n v="0"/>
    <x v="1"/>
    <x v="2"/>
    <x v="0"/>
    <s v="Maruti Suzuki Eeco Smiles 7 Seater Standard, 2020, CNG &amp; Hybrids"/>
    <x v="255"/>
    <x v="255"/>
    <n v="5"/>
  </r>
  <r>
    <x v="1"/>
    <s v="S-Cross"/>
    <n v="2020"/>
    <x v="4"/>
    <n v="62000"/>
    <x v="0"/>
    <n v="0"/>
    <x v="0"/>
    <x v="2"/>
    <x v="0"/>
    <s v="Maruti Suzuki S-Cross 1.5 Delta, 2020, CNG &amp; Hybrids"/>
    <x v="817"/>
    <x v="817"/>
    <n v="5"/>
  </r>
  <r>
    <x v="15"/>
    <s v="Spark"/>
    <n v="2008"/>
    <x v="18"/>
    <n v="38319"/>
    <x v="0"/>
    <n v="0"/>
    <x v="1"/>
    <x v="1"/>
    <x v="0"/>
    <s v="Chevrolet Spark 1.0 LS, 2008, Petrol"/>
    <x v="701"/>
    <x v="701"/>
    <n v="17"/>
  </r>
  <r>
    <x v="1"/>
    <s v="Swift"/>
    <n v="2014"/>
    <x v="3"/>
    <n v="100000"/>
    <x v="0"/>
    <n v="0"/>
    <x v="1"/>
    <x v="0"/>
    <x v="0"/>
    <s v="Maruti Suzuki Swift DDiS VDI, 2014, Diesel"/>
    <x v="22"/>
    <x v="22"/>
    <n v="11"/>
  </r>
  <r>
    <x v="1"/>
    <s v="XL6"/>
    <n v="2021"/>
    <x v="11"/>
    <n v="40000"/>
    <x v="0"/>
    <n v="0"/>
    <x v="1"/>
    <x v="1"/>
    <x v="0"/>
    <s v="Maruti Suzuki XL6 1.5 Alpha MT, 2021, Petrol"/>
    <x v="54"/>
    <x v="54"/>
    <n v="4"/>
  </r>
  <r>
    <x v="1"/>
    <s v="Sx4"/>
    <n v="2007"/>
    <x v="7"/>
    <n v="60000"/>
    <x v="0"/>
    <n v="0"/>
    <x v="1"/>
    <x v="1"/>
    <x v="0"/>
    <s v="SX4 RC Valid till 2027 in Excellent Condition"/>
    <x v="254"/>
    <x v="254"/>
    <n v="18"/>
  </r>
  <r>
    <x v="25"/>
    <s v="MUX"/>
    <n v="2017"/>
    <x v="1"/>
    <n v="75000"/>
    <x v="1"/>
    <n v="1"/>
    <x v="0"/>
    <x v="0"/>
    <x v="0"/>
    <s v="Isuzu MU-X 4x4 AT, 2017, Diesel"/>
    <x v="44"/>
    <x v="44"/>
    <n v="8"/>
  </r>
  <r>
    <x v="5"/>
    <s v="New i20"/>
    <n v="2014"/>
    <x v="3"/>
    <n v="55000"/>
    <x v="0"/>
    <n v="0"/>
    <x v="1"/>
    <x v="1"/>
    <x v="0"/>
    <s v="Hyundai New i20 1.2 Asta MT, 2014, Petrol"/>
    <x v="29"/>
    <x v="29"/>
    <n v="11"/>
  </r>
  <r>
    <x v="0"/>
    <s v="VentoTest"/>
    <n v="2011"/>
    <x v="10"/>
    <n v="78000"/>
    <x v="0"/>
    <n v="0"/>
    <x v="1"/>
    <x v="0"/>
    <x v="0"/>
    <s v="Volkswagen Vento 2010-2013 Diesel Highline, 2011, Diesel"/>
    <x v="34"/>
    <x v="34"/>
    <n v="14"/>
  </r>
  <r>
    <x v="1"/>
    <s v="Swift-Dzire"/>
    <n v="2017"/>
    <x v="1"/>
    <n v="101000"/>
    <x v="0"/>
    <n v="0"/>
    <x v="0"/>
    <x v="0"/>
    <x v="0"/>
    <s v="Maruti Suzuki Swift Dzire 2017 Diesel 101000 Km Driven"/>
    <x v="53"/>
    <x v="53"/>
    <n v="8"/>
  </r>
  <r>
    <x v="11"/>
    <s v="Jeep"/>
    <n v="2008"/>
    <x v="18"/>
    <n v="9350"/>
    <x v="0"/>
    <n v="0"/>
    <x v="1"/>
    <x v="0"/>
    <x v="0"/>
    <s v="Mahindra Jeep 2008 Diesel Good Condition"/>
    <x v="55"/>
    <x v="55"/>
    <n v="17"/>
  </r>
  <r>
    <x v="1"/>
    <s v="Swift-Dzire"/>
    <n v="2015"/>
    <x v="9"/>
    <n v="67000"/>
    <x v="0"/>
    <n v="0"/>
    <x v="1"/>
    <x v="1"/>
    <x v="0"/>
    <s v="Maruti Suzuki Swift Dzire 2015 Petrol Well Maintained"/>
    <x v="479"/>
    <x v="479"/>
    <n v="10"/>
  </r>
  <r>
    <x v="0"/>
    <s v="Polo"/>
    <n v="2015"/>
    <x v="9"/>
    <n v="90000"/>
    <x v="0"/>
    <n v="0"/>
    <x v="1"/>
    <x v="0"/>
    <x v="0"/>
    <s v="Volkswagen Polo 1.5 TDI Highline Plus, 2015, Diesel"/>
    <x v="72"/>
    <x v="72"/>
    <n v="10"/>
  </r>
  <r>
    <x v="13"/>
    <s v="Safari Storme"/>
    <n v="2017"/>
    <x v="1"/>
    <n v="81000"/>
    <x v="0"/>
    <n v="0"/>
    <x v="1"/>
    <x v="0"/>
    <x v="0"/>
    <s v="Tata Safari Storme VX Varicor 400, 2017, Diesel"/>
    <x v="100"/>
    <x v="100"/>
    <n v="8"/>
  </r>
  <r>
    <x v="1"/>
    <s v="Wagon-R"/>
    <n v="2011"/>
    <x v="10"/>
    <n v="72000"/>
    <x v="0"/>
    <n v="0"/>
    <x v="1"/>
    <x v="2"/>
    <x v="0"/>
    <s v="Maruti Suzuki Wagon R LXI, 2011, CNG &amp; Hybrids"/>
    <x v="61"/>
    <x v="61"/>
    <n v="14"/>
  </r>
  <r>
    <x v="1"/>
    <s v="Wagon-R"/>
    <n v="2012"/>
    <x v="6"/>
    <n v="28000"/>
    <x v="0"/>
    <n v="0"/>
    <x v="1"/>
    <x v="2"/>
    <x v="0"/>
    <s v="Maruti Suzuki Wagon R CNG LXI, 2012, CNG &amp; Hybrids"/>
    <x v="158"/>
    <x v="158"/>
    <n v="13"/>
  </r>
  <r>
    <x v="11"/>
    <s v="Scorpio Classic"/>
    <n v="2021"/>
    <x v="11"/>
    <n v="64000"/>
    <x v="0"/>
    <n v="0"/>
    <x v="1"/>
    <x v="0"/>
    <x v="0"/>
    <s v="Mahindra Scorpio Classic 2.2 S MT 7 Str, 2021, Diesel"/>
    <x v="818"/>
    <x v="818"/>
    <n v="4"/>
  </r>
  <r>
    <x v="11"/>
    <s v="Scorpio"/>
    <n v="2015"/>
    <x v="9"/>
    <n v="93000"/>
    <x v="0"/>
    <n v="0"/>
    <x v="0"/>
    <x v="0"/>
    <x v="1"/>
    <s v="Mahindra Scorpio VLX BS III, 2015, Diesel"/>
    <x v="27"/>
    <x v="27"/>
    <n v="10"/>
  </r>
  <r>
    <x v="13"/>
    <s v="Nexon"/>
    <n v="2019"/>
    <x v="2"/>
    <n v="41000"/>
    <x v="1"/>
    <n v="1"/>
    <x v="1"/>
    <x v="1"/>
    <x v="0"/>
    <s v="Tata Nexon 2019 Petrol HR43 C 3005"/>
    <x v="129"/>
    <x v="129"/>
    <n v="6"/>
  </r>
  <r>
    <x v="7"/>
    <s v="Amaze"/>
    <n v="2019"/>
    <x v="2"/>
    <n v="56000"/>
    <x v="0"/>
    <n v="0"/>
    <x v="0"/>
    <x v="2"/>
    <x v="0"/>
    <s v="Honda Amaze 1.2 SMT I VTEC, 2019, CNG &amp; Hybrids"/>
    <x v="12"/>
    <x v="12"/>
    <n v="6"/>
  </r>
  <r>
    <x v="0"/>
    <s v="VentoTest"/>
    <n v="2019"/>
    <x v="2"/>
    <n v="28000"/>
    <x v="0"/>
    <n v="0"/>
    <x v="0"/>
    <x v="1"/>
    <x v="0"/>
    <s v="Volkswagen Vento 2019 Petrol 28000 Km Driven"/>
    <x v="62"/>
    <x v="62"/>
    <n v="6"/>
  </r>
  <r>
    <x v="7"/>
    <s v="City"/>
    <n v="2010"/>
    <x v="0"/>
    <n v="93500"/>
    <x v="0"/>
    <n v="0"/>
    <x v="1"/>
    <x v="1"/>
    <x v="0"/>
    <s v="Honda City 2010 Petrol Well Maintained"/>
    <x v="366"/>
    <x v="366"/>
    <n v="15"/>
  </r>
  <r>
    <x v="5"/>
    <s v="Santro Xing"/>
    <n v="2007"/>
    <x v="7"/>
    <n v="95000"/>
    <x v="0"/>
    <n v="0"/>
    <x v="0"/>
    <x v="1"/>
    <x v="0"/>
    <s v="Hyundai Santro Xing 2007"/>
    <x v="259"/>
    <x v="259"/>
    <n v="18"/>
  </r>
  <r>
    <x v="8"/>
    <s v="A3"/>
    <n v="2015"/>
    <x v="9"/>
    <n v="140000"/>
    <x v="1"/>
    <n v="1"/>
    <x v="1"/>
    <x v="0"/>
    <x v="0"/>
    <s v="Audi A3 2.0 35 TDI Premium + Sunroof, 2015, Diesel"/>
    <x v="127"/>
    <x v="127"/>
    <n v="10"/>
  </r>
  <r>
    <x v="7"/>
    <s v="WRV"/>
    <n v="2018"/>
    <x v="5"/>
    <n v="80000"/>
    <x v="0"/>
    <n v="0"/>
    <x v="1"/>
    <x v="0"/>
    <x v="0"/>
    <s v="Honda WR-V 1.5 VX i-DTEC, 2018, Diesel"/>
    <x v="28"/>
    <x v="28"/>
    <n v="7"/>
  </r>
  <r>
    <x v="1"/>
    <s v="XL6"/>
    <n v="2021"/>
    <x v="11"/>
    <n v="64000"/>
    <x v="0"/>
    <n v="0"/>
    <x v="0"/>
    <x v="1"/>
    <x v="1"/>
    <s v="Maruti Suzuki XL6 1.5 Zeta MT, 2021, Petrol"/>
    <x v="149"/>
    <x v="149"/>
    <n v="4"/>
  </r>
  <r>
    <x v="9"/>
    <s v="Duster"/>
    <n v="2016"/>
    <x v="8"/>
    <n v="84000"/>
    <x v="0"/>
    <n v="0"/>
    <x v="1"/>
    <x v="2"/>
    <x v="0"/>
    <s v="Renault Duster 2016 CNG &amp; Hybrids 8400 Km Driven"/>
    <x v="64"/>
    <x v="64"/>
    <n v="9"/>
  </r>
  <r>
    <x v="14"/>
    <s v="Octavia"/>
    <n v="2018"/>
    <x v="5"/>
    <n v="94425"/>
    <x v="1"/>
    <n v="1"/>
    <x v="0"/>
    <x v="0"/>
    <x v="0"/>
    <s v="Skoda Octavia 2.0 TDI AT Style, 2018, Diesel"/>
    <x v="113"/>
    <x v="113"/>
    <n v="7"/>
  </r>
  <r>
    <x v="4"/>
    <s v="Corolla Altis"/>
    <n v="2010"/>
    <x v="0"/>
    <n v="72000"/>
    <x v="0"/>
    <n v="0"/>
    <x v="1"/>
    <x v="1"/>
    <x v="0"/>
    <s v="Toyota Corolla Altis G, 2010, Petrol"/>
    <x v="37"/>
    <x v="37"/>
    <n v="15"/>
  </r>
  <r>
    <x v="15"/>
    <s v="Optra Magnum"/>
    <n v="2010"/>
    <x v="0"/>
    <n v="56700"/>
    <x v="1"/>
    <n v="1"/>
    <x v="1"/>
    <x v="1"/>
    <x v="0"/>
    <s v="Chevrolet Optra Magnum 2010 Petrol 57600 Km Driven"/>
    <x v="236"/>
    <x v="236"/>
    <n v="15"/>
  </r>
  <r>
    <x v="8"/>
    <s v="A4"/>
    <n v="2017"/>
    <x v="1"/>
    <n v="95000"/>
    <x v="1"/>
    <n v="1"/>
    <x v="0"/>
    <x v="0"/>
    <x v="0"/>
    <s v="Audi A4 2.0 35 TDI S Line, 2017, Diesel"/>
    <x v="160"/>
    <x v="160"/>
    <n v="8"/>
  </r>
  <r>
    <x v="4"/>
    <s v="Corolla Altis"/>
    <n v="2014"/>
    <x v="3"/>
    <n v="89000"/>
    <x v="1"/>
    <n v="1"/>
    <x v="1"/>
    <x v="2"/>
    <x v="0"/>
    <s v="Toyota Corolla Altis in mint condition"/>
    <x v="38"/>
    <x v="38"/>
    <n v="11"/>
  </r>
  <r>
    <x v="1"/>
    <s v="Wagon-R"/>
    <n v="2015"/>
    <x v="9"/>
    <n v="100000"/>
    <x v="1"/>
    <n v="1"/>
    <x v="1"/>
    <x v="2"/>
    <x v="0"/>
    <s v="Maruti Suzuki Wagon R 2015 CNG &amp; Hybrids 100000 Km Driven"/>
    <x v="211"/>
    <x v="211"/>
    <n v="10"/>
  </r>
  <r>
    <x v="1"/>
    <s v="maruti-suzuki-dzire"/>
    <n v="2012"/>
    <x v="6"/>
    <n v="47259"/>
    <x v="0"/>
    <n v="0"/>
    <x v="1"/>
    <x v="2"/>
    <x v="0"/>
    <s v="Maruti Suzuki Dzire 1.2 ZXI, 2012, CNG &amp; Hybrids"/>
    <x v="99"/>
    <x v="99"/>
    <n v="13"/>
  </r>
  <r>
    <x v="7"/>
    <s v="City"/>
    <n v="2011"/>
    <x v="10"/>
    <n v="78000"/>
    <x v="0"/>
    <n v="0"/>
    <x v="1"/>
    <x v="1"/>
    <x v="0"/>
    <s v="Honda City 2008-2011 1.5 S MT, 2011, Petrol"/>
    <x v="386"/>
    <x v="386"/>
    <n v="14"/>
  </r>
  <r>
    <x v="5"/>
    <s v="Venue"/>
    <n v="2019"/>
    <x v="2"/>
    <n v="60000"/>
    <x v="0"/>
    <n v="0"/>
    <x v="0"/>
    <x v="0"/>
    <x v="0"/>
    <s v="Hyundai Venue 1.4 CRDi SX, 2019, Diesel"/>
    <x v="156"/>
    <x v="156"/>
    <n v="6"/>
  </r>
  <r>
    <x v="1"/>
    <s v="Omni"/>
    <n v="2016"/>
    <x v="8"/>
    <n v="111000"/>
    <x v="1"/>
    <n v="1"/>
    <x v="1"/>
    <x v="2"/>
    <x v="0"/>
    <s v="MONEY PROBLEM"/>
    <x v="197"/>
    <x v="197"/>
    <n v="9"/>
  </r>
  <r>
    <x v="5"/>
    <s v="Grand i10"/>
    <n v="2015"/>
    <x v="9"/>
    <n v="43000"/>
    <x v="0"/>
    <n v="0"/>
    <x v="1"/>
    <x v="1"/>
    <x v="0"/>
    <s v="Hyundai Grand i10 2015 Petrol Well Maintained"/>
    <x v="369"/>
    <x v="369"/>
    <n v="10"/>
  </r>
  <r>
    <x v="5"/>
    <s v="Venue"/>
    <n v="2022"/>
    <x v="13"/>
    <n v="17000"/>
    <x v="0"/>
    <n v="0"/>
    <x v="0"/>
    <x v="1"/>
    <x v="5"/>
    <s v="Hyundai Venue S MT 1.2 KAPPA, 2022, Petrol"/>
    <x v="406"/>
    <x v="406"/>
    <n v="3"/>
  </r>
  <r>
    <x v="5"/>
    <s v="Grand i10"/>
    <n v="2015"/>
    <x v="9"/>
    <n v="48000"/>
    <x v="0"/>
    <n v="0"/>
    <x v="0"/>
    <x v="1"/>
    <x v="1"/>
    <s v="Hyundai Grand i10 Asta 1.2 Kappa VTVT (O), 2015, Petrol"/>
    <x v="117"/>
    <x v="117"/>
    <n v="10"/>
  </r>
  <r>
    <x v="1"/>
    <s v="Ertiga"/>
    <n v="2016"/>
    <x v="8"/>
    <n v="62000"/>
    <x v="0"/>
    <n v="0"/>
    <x v="0"/>
    <x v="2"/>
    <x v="0"/>
    <s v="Maruti Suzuki Ertiga VXI CNG, 2016, CNG &amp; Hybrids"/>
    <x v="607"/>
    <x v="607"/>
    <n v="9"/>
  </r>
  <r>
    <x v="7"/>
    <s v="Amaze"/>
    <n v="2021"/>
    <x v="11"/>
    <n v="32000"/>
    <x v="1"/>
    <n v="1"/>
    <x v="0"/>
    <x v="1"/>
    <x v="0"/>
    <s v="Honda Amaze Elite Edition CVT, 2021, Petrol"/>
    <x v="83"/>
    <x v="83"/>
    <n v="4"/>
  </r>
  <r>
    <x v="15"/>
    <s v="Spark"/>
    <n v="2010"/>
    <x v="0"/>
    <n v="93000"/>
    <x v="0"/>
    <n v="0"/>
    <x v="1"/>
    <x v="1"/>
    <x v="0"/>
    <s v="Chevrolet Spark 1.0 LT, 2010, Petrol"/>
    <x v="636"/>
    <x v="636"/>
    <n v="15"/>
  </r>
  <r>
    <x v="5"/>
    <s v="Santro"/>
    <n v="2019"/>
    <x v="2"/>
    <n v="34000"/>
    <x v="0"/>
    <n v="0"/>
    <x v="0"/>
    <x v="2"/>
    <x v="0"/>
    <s v="Hyundai Santro Sportz CNG, 2019, CNG &amp; Hybrids"/>
    <x v="312"/>
    <x v="312"/>
    <n v="6"/>
  </r>
  <r>
    <x v="4"/>
    <s v="Yaris"/>
    <n v="2021"/>
    <x v="11"/>
    <n v="32000"/>
    <x v="1"/>
    <n v="1"/>
    <x v="0"/>
    <x v="1"/>
    <x v="0"/>
    <s v="Toyota Yaris G Optional CVT, 2021, Petrol"/>
    <x v="283"/>
    <x v="283"/>
    <n v="4"/>
  </r>
  <r>
    <x v="7"/>
    <s v="Brio"/>
    <n v="2016"/>
    <x v="8"/>
    <n v="90000"/>
    <x v="0"/>
    <n v="0"/>
    <x v="0"/>
    <x v="1"/>
    <x v="0"/>
    <s v="Honda Brio, 2016, Petrol"/>
    <x v="179"/>
    <x v="179"/>
    <n v="9"/>
  </r>
  <r>
    <x v="1"/>
    <s v="Eeco"/>
    <n v="2018"/>
    <x v="5"/>
    <n v="65000"/>
    <x v="1"/>
    <n v="1"/>
    <x v="0"/>
    <x v="2"/>
    <x v="0"/>
    <s v="Maruti Suzuki Eeco 2018 CNG &amp; Hybrids 65000 Km Driven"/>
    <x v="64"/>
    <x v="64"/>
    <n v="7"/>
  </r>
  <r>
    <x v="1"/>
    <s v="Eeco"/>
    <n v="2016"/>
    <x v="8"/>
    <n v="77718"/>
    <x v="0"/>
    <n v="0"/>
    <x v="0"/>
    <x v="2"/>
    <x v="0"/>
    <s v="Maruti Suzuki Eeco CNG 5 Seater AC, 2016, CNG &amp; Hybrids"/>
    <x v="137"/>
    <x v="137"/>
    <n v="9"/>
  </r>
  <r>
    <x v="11"/>
    <s v="Scorpio Classic"/>
    <n v="2023"/>
    <x v="12"/>
    <n v="31500"/>
    <x v="0"/>
    <n v="0"/>
    <x v="0"/>
    <x v="0"/>
    <x v="0"/>
    <s v="Mahindra Scorpio Classic 2023 Diesel Well Maintained"/>
    <x v="31"/>
    <x v="31"/>
    <n v="2"/>
  </r>
  <r>
    <x v="7"/>
    <s v="City"/>
    <n v="2010"/>
    <x v="0"/>
    <n v="51000"/>
    <x v="1"/>
    <n v="1"/>
    <x v="0"/>
    <x v="2"/>
    <x v="0"/>
    <s v="Honda City vat CNG &amp; Hybrids 51000 Km Driven"/>
    <x v="819"/>
    <x v="819"/>
    <n v="15"/>
  </r>
  <r>
    <x v="8"/>
    <s v="A6"/>
    <n v="2012"/>
    <x v="6"/>
    <n v="67000"/>
    <x v="1"/>
    <n v="1"/>
    <x v="1"/>
    <x v="0"/>
    <x v="0"/>
    <s v="Audi A6 2012 Diesel Good Condition"/>
    <x v="232"/>
    <x v="232"/>
    <n v="13"/>
  </r>
  <r>
    <x v="1"/>
    <s v="Eeco"/>
    <n v="2017"/>
    <x v="1"/>
    <n v="120000"/>
    <x v="1"/>
    <n v="1"/>
    <x v="1"/>
    <x v="2"/>
    <x v="0"/>
    <s v="Good condition"/>
    <x v="50"/>
    <x v="50"/>
    <n v="8"/>
  </r>
  <r>
    <x v="5"/>
    <s v="i10"/>
    <n v="2011"/>
    <x v="10"/>
    <n v="59800"/>
    <x v="0"/>
    <n v="0"/>
    <x v="0"/>
    <x v="2"/>
    <x v="0"/>
    <s v="Hyundai i10 1.2 Kappa SPORTZ, 2011, CNG &amp; Hybrids"/>
    <x v="820"/>
    <x v="820"/>
    <n v="14"/>
  </r>
  <r>
    <x v="14"/>
    <s v="Rapid"/>
    <n v="2015"/>
    <x v="9"/>
    <n v="39500"/>
    <x v="0"/>
    <n v="0"/>
    <x v="1"/>
    <x v="1"/>
    <x v="0"/>
    <s v="Skoda Rapid 2015 Petrol Well Maintained"/>
    <x v="369"/>
    <x v="369"/>
    <n v="10"/>
  </r>
  <r>
    <x v="11"/>
    <s v="Scorpio"/>
    <n v="2013"/>
    <x v="14"/>
    <n v="87000"/>
    <x v="0"/>
    <n v="0"/>
    <x v="1"/>
    <x v="0"/>
    <x v="0"/>
    <s v="Mahindra Scorpio 2009-2014 M2DI, 2013, Diesel"/>
    <x v="52"/>
    <x v="52"/>
    <n v="12"/>
  </r>
  <r>
    <x v="1"/>
    <s v="Wagon-R-1-0"/>
    <n v="2021"/>
    <x v="11"/>
    <n v="59000"/>
    <x v="0"/>
    <n v="0"/>
    <x v="1"/>
    <x v="2"/>
    <x v="0"/>
    <s v="Well mentian"/>
    <x v="139"/>
    <x v="139"/>
    <n v="4"/>
  </r>
  <r>
    <x v="7"/>
    <s v="City ZX"/>
    <n v="2008"/>
    <x v="18"/>
    <n v="90000"/>
    <x v="0"/>
    <n v="0"/>
    <x v="1"/>
    <x v="1"/>
    <x v="0"/>
    <s v="Honda City ZX EXi, 2008, Petrol"/>
    <x v="166"/>
    <x v="166"/>
    <n v="17"/>
  </r>
  <r>
    <x v="1"/>
    <s v="Baleno"/>
    <n v="2021"/>
    <x v="11"/>
    <n v="47000"/>
    <x v="0"/>
    <n v="0"/>
    <x v="1"/>
    <x v="1"/>
    <x v="0"/>
    <s v="Maruti Suzuki Baleno Petrol 47000 Km Driven"/>
    <x v="52"/>
    <x v="52"/>
    <n v="4"/>
  </r>
  <r>
    <x v="1"/>
    <s v="Ertiga"/>
    <n v="2020"/>
    <x v="4"/>
    <n v="62000"/>
    <x v="0"/>
    <n v="0"/>
    <x v="0"/>
    <x v="2"/>
    <x v="0"/>
    <s v="Maruti Suzuki Ertiga 2020 CNG &amp; Hybrids Good Condition"/>
    <x v="161"/>
    <x v="161"/>
    <n v="5"/>
  </r>
  <r>
    <x v="5"/>
    <s v="Verna"/>
    <n v="2017"/>
    <x v="1"/>
    <n v="89410"/>
    <x v="0"/>
    <n v="0"/>
    <x v="0"/>
    <x v="0"/>
    <x v="0"/>
    <s v="Hyundai Verna 1.6 S CRDi, 2017, Diesel"/>
    <x v="90"/>
    <x v="90"/>
    <n v="8"/>
  </r>
  <r>
    <x v="7"/>
    <s v="City ZX"/>
    <n v="2010"/>
    <x v="0"/>
    <n v="100000"/>
    <x v="1"/>
    <n v="1"/>
    <x v="1"/>
    <x v="2"/>
    <x v="0"/>
    <s v="Honda City ZX 2010 CNG &amp; Hybrids 100000 Km Driven"/>
    <x v="63"/>
    <x v="63"/>
    <n v="15"/>
  </r>
  <r>
    <x v="7"/>
    <s v="Amaze"/>
    <n v="2021"/>
    <x v="11"/>
    <n v="52689"/>
    <x v="1"/>
    <n v="1"/>
    <x v="0"/>
    <x v="1"/>
    <x v="0"/>
    <s v="Honda Amaze VX CVT Petrol, 2021, Petrol"/>
    <x v="440"/>
    <x v="440"/>
    <n v="4"/>
  </r>
  <r>
    <x v="16"/>
    <s v="XF"/>
    <n v="2014"/>
    <x v="3"/>
    <n v="68000"/>
    <x v="1"/>
    <n v="1"/>
    <x v="1"/>
    <x v="0"/>
    <x v="0"/>
    <s v="Jaguar XF 2014 Diesel Well Maintained"/>
    <x v="283"/>
    <x v="283"/>
    <n v="11"/>
  </r>
  <r>
    <x v="1"/>
    <s v="Alto-800"/>
    <n v="2009"/>
    <x v="16"/>
    <n v="76000"/>
    <x v="0"/>
    <n v="0"/>
    <x v="1"/>
    <x v="2"/>
    <x v="0"/>
    <s v="Maruti Suzuki Alto 800 Std CNG, 2009, CNG &amp; Hybrids"/>
    <x v="220"/>
    <x v="220"/>
    <n v="16"/>
  </r>
  <r>
    <x v="0"/>
    <s v="Ameo"/>
    <n v="2019"/>
    <x v="2"/>
    <n v="92000"/>
    <x v="1"/>
    <n v="1"/>
    <x v="1"/>
    <x v="0"/>
    <x v="0"/>
    <s v="Volkswagen Ameo 1.5 TDI Highline Plus 16 AT, 2019, Diesel"/>
    <x v="317"/>
    <x v="317"/>
    <n v="6"/>
  </r>
  <r>
    <x v="1"/>
    <s v="Baleno"/>
    <n v="2018"/>
    <x v="5"/>
    <n v="54000"/>
    <x v="0"/>
    <n v="0"/>
    <x v="0"/>
    <x v="0"/>
    <x v="1"/>
    <s v="Maruti Suzuki Baleno 1.2 Zeta, 2018, Diesel"/>
    <x v="311"/>
    <x v="311"/>
    <n v="7"/>
  </r>
  <r>
    <x v="0"/>
    <s v="VentoTest"/>
    <n v="2015"/>
    <x v="9"/>
    <n v="66000"/>
    <x v="0"/>
    <n v="0"/>
    <x v="1"/>
    <x v="0"/>
    <x v="0"/>
    <s v="Volkswagen Vento Celeste 1.5 TDI Highline, 2015, Diesel"/>
    <x v="22"/>
    <x v="22"/>
    <n v="10"/>
  </r>
  <r>
    <x v="5"/>
    <s v="i20"/>
    <n v="2019"/>
    <x v="2"/>
    <n v="45000"/>
    <x v="1"/>
    <n v="1"/>
    <x v="0"/>
    <x v="1"/>
    <x v="0"/>
    <s v="Hyundai i20 Asta Option CVT, 2019, Petrol"/>
    <x v="100"/>
    <x v="100"/>
    <n v="6"/>
  </r>
  <r>
    <x v="8"/>
    <s v="A6"/>
    <n v="2012"/>
    <x v="6"/>
    <n v="86310"/>
    <x v="0"/>
    <n v="0"/>
    <x v="0"/>
    <x v="0"/>
    <x v="0"/>
    <s v="Audi A6 2.0 45 TFSI Premium Plus, 2012, Diesel"/>
    <x v="175"/>
    <x v="175"/>
    <n v="13"/>
  </r>
  <r>
    <x v="5"/>
    <s v="Eon"/>
    <n v="2013"/>
    <x v="14"/>
    <n v="58836"/>
    <x v="0"/>
    <n v="0"/>
    <x v="1"/>
    <x v="1"/>
    <x v="0"/>
    <s v="Hyundai EON Era +, 2013, Petrol"/>
    <x v="73"/>
    <x v="73"/>
    <n v="12"/>
  </r>
  <r>
    <x v="4"/>
    <s v="Corolla Altis"/>
    <n v="2017"/>
    <x v="1"/>
    <n v="100000"/>
    <x v="1"/>
    <n v="1"/>
    <x v="1"/>
    <x v="1"/>
    <x v="0"/>
    <s v="Toyota Corolla Altis 1.8 VL CVT, 2017, Petrol"/>
    <x v="307"/>
    <x v="307"/>
    <n v="8"/>
  </r>
  <r>
    <x v="11"/>
    <s v="XUV 300"/>
    <n v="2021"/>
    <x v="11"/>
    <n v="69846"/>
    <x v="1"/>
    <n v="1"/>
    <x v="0"/>
    <x v="0"/>
    <x v="0"/>
    <s v="Mahindra XUV300 W8 AMT Optional Diesel, 2021, Diesel"/>
    <x v="294"/>
    <x v="294"/>
    <n v="4"/>
  </r>
  <r>
    <x v="1"/>
    <s v="Alto-800"/>
    <n v="2015"/>
    <x v="9"/>
    <n v="150000"/>
    <x v="1"/>
    <n v="1"/>
    <x v="1"/>
    <x v="1"/>
    <x v="0"/>
    <s v="Maruti Suzuki Alto 800 2015"/>
    <x v="281"/>
    <x v="281"/>
    <n v="10"/>
  </r>
  <r>
    <x v="5"/>
    <s v="Creta"/>
    <n v="2018"/>
    <x v="5"/>
    <n v="95000"/>
    <x v="0"/>
    <n v="0"/>
    <x v="0"/>
    <x v="0"/>
    <x v="0"/>
    <s v="Hyundai Creta 1.6 CRDi SX Plus, 2018, Diesel"/>
    <x v="30"/>
    <x v="30"/>
    <n v="7"/>
  </r>
  <r>
    <x v="4"/>
    <s v="Corolla Altis"/>
    <n v="2012"/>
    <x v="6"/>
    <n v="56000"/>
    <x v="1"/>
    <n v="1"/>
    <x v="1"/>
    <x v="2"/>
    <x v="0"/>
    <s v="Toyota Corolla Altis [2011-2014] 1.8 VL AT, 2012, CNG &amp; Hybrids"/>
    <x v="117"/>
    <x v="117"/>
    <n v="13"/>
  </r>
  <r>
    <x v="1"/>
    <s v="Alto-800"/>
    <n v="2019"/>
    <x v="2"/>
    <n v="26000"/>
    <x v="0"/>
    <n v="0"/>
    <x v="0"/>
    <x v="1"/>
    <x v="0"/>
    <s v="Maruti Suzuki Alto 800 2019 Petrol 26000 Km Driven"/>
    <x v="9"/>
    <x v="9"/>
    <n v="6"/>
  </r>
  <r>
    <x v="4"/>
    <s v="Corolla Altis"/>
    <n v="2012"/>
    <x v="6"/>
    <n v="115000"/>
    <x v="0"/>
    <n v="0"/>
    <x v="1"/>
    <x v="0"/>
    <x v="0"/>
    <s v="Toyota Corolla Altis 2010-2013 Diesel D4DG, 2012, Diesel"/>
    <x v="135"/>
    <x v="135"/>
    <n v="13"/>
  </r>
  <r>
    <x v="1"/>
    <s v="Grand Vitara"/>
    <n v="2021"/>
    <x v="11"/>
    <n v="31000"/>
    <x v="0"/>
    <n v="0"/>
    <x v="0"/>
    <x v="1"/>
    <x v="0"/>
    <s v="Maruti Suzuki Grand Vitara 1.5 Delta Smart Hybrid, 2021, Petrol"/>
    <x v="156"/>
    <x v="156"/>
    <n v="4"/>
  </r>
  <r>
    <x v="13"/>
    <s v="Tiago"/>
    <n v="2018"/>
    <x v="5"/>
    <n v="77400"/>
    <x v="0"/>
    <n v="0"/>
    <x v="0"/>
    <x v="0"/>
    <x v="0"/>
    <s v="Tata Tiago XZ Diesel, 2018, Diesel"/>
    <x v="266"/>
    <x v="266"/>
    <n v="7"/>
  </r>
  <r>
    <x v="11"/>
    <s v="Marazzo"/>
    <n v="2020"/>
    <x v="4"/>
    <n v="52000"/>
    <x v="1"/>
    <n v="1"/>
    <x v="0"/>
    <x v="0"/>
    <x v="0"/>
    <s v="Mahindra Marazzo M8, 2020, Diesel"/>
    <x v="175"/>
    <x v="175"/>
    <n v="5"/>
  </r>
  <r>
    <x v="1"/>
    <s v="Swift"/>
    <n v="2017"/>
    <x v="1"/>
    <n v="72000"/>
    <x v="0"/>
    <n v="0"/>
    <x v="1"/>
    <x v="1"/>
    <x v="0"/>
    <s v="Maruti Suzuki Swift VXI Optional, 2017, Petrol"/>
    <x v="77"/>
    <x v="77"/>
    <n v="8"/>
  </r>
  <r>
    <x v="1"/>
    <s v="Alto"/>
    <n v="2012"/>
    <x v="6"/>
    <n v="90000"/>
    <x v="0"/>
    <n v="0"/>
    <x v="1"/>
    <x v="2"/>
    <x v="0"/>
    <s v="Maruti Suzuki Alto 2012 CNG &amp; Hybrids 90000 Km Driven"/>
    <x v="254"/>
    <x v="254"/>
    <n v="13"/>
  </r>
  <r>
    <x v="4"/>
    <s v="Innova"/>
    <n v="2011"/>
    <x v="10"/>
    <n v="105000"/>
    <x v="0"/>
    <n v="0"/>
    <x v="1"/>
    <x v="0"/>
    <x v="0"/>
    <s v="Toyota Innova 2009-2011 2.5 E 7 STR, 2011, Diesel"/>
    <x v="213"/>
    <x v="213"/>
    <n v="14"/>
  </r>
  <r>
    <x v="1"/>
    <s v="Celerio"/>
    <n v="2018"/>
    <x v="5"/>
    <n v="54553"/>
    <x v="0"/>
    <n v="0"/>
    <x v="1"/>
    <x v="1"/>
    <x v="0"/>
    <s v="Maruti Suzuki Celerio VXI(O), 2018, Petrol"/>
    <x v="99"/>
    <x v="99"/>
    <n v="7"/>
  </r>
  <r>
    <x v="6"/>
    <s v="Sonet"/>
    <n v="2021"/>
    <x v="11"/>
    <n v="77000"/>
    <x v="0"/>
    <n v="0"/>
    <x v="0"/>
    <x v="0"/>
    <x v="0"/>
    <s v="Kia Sonet HTX 1.5 DIESEL, 2021, Diesel"/>
    <x v="821"/>
    <x v="821"/>
    <n v="4"/>
  </r>
  <r>
    <x v="13"/>
    <s v="Nexon"/>
    <n v="2022"/>
    <x v="13"/>
    <n v="55000"/>
    <x v="1"/>
    <n v="1"/>
    <x v="0"/>
    <x v="0"/>
    <x v="0"/>
    <s v="Tata Nexon 1.2 Revotron XZA Plus (O) AMT, 2022, Diesel"/>
    <x v="152"/>
    <x v="152"/>
    <n v="3"/>
  </r>
  <r>
    <x v="7"/>
    <s v="City"/>
    <n v="2011"/>
    <x v="10"/>
    <n v="90000"/>
    <x v="1"/>
    <n v="1"/>
    <x v="1"/>
    <x v="2"/>
    <x v="0"/>
    <s v="Honda City 2011 CNG &amp; Hybrids Good Condition"/>
    <x v="74"/>
    <x v="74"/>
    <n v="14"/>
  </r>
  <r>
    <x v="1"/>
    <s v="Ertiga"/>
    <n v="2023"/>
    <x v="12"/>
    <n v="120000"/>
    <x v="1"/>
    <n v="1"/>
    <x v="0"/>
    <x v="2"/>
    <x v="0"/>
    <s v="Maruti Suzuki Ertiga 2023 CNG &amp; Hybrids Well Maintained"/>
    <x v="175"/>
    <x v="175"/>
    <n v="2"/>
  </r>
  <r>
    <x v="1"/>
    <s v="Ciaz"/>
    <n v="2016"/>
    <x v="8"/>
    <n v="114000"/>
    <x v="0"/>
    <n v="0"/>
    <x v="0"/>
    <x v="1"/>
    <x v="0"/>
    <s v="Maruti Suzuki Ciaz 2014-2017 ZXi Plus, 2016, Petrol"/>
    <x v="297"/>
    <x v="297"/>
    <n v="9"/>
  </r>
  <r>
    <x v="15"/>
    <s v="Sail"/>
    <n v="2016"/>
    <x v="8"/>
    <n v="120000"/>
    <x v="0"/>
    <n v="0"/>
    <x v="1"/>
    <x v="0"/>
    <x v="0"/>
    <s v="Chevrolet Sail LT ABS, 2016, Diesel"/>
    <x v="57"/>
    <x v="57"/>
    <n v="9"/>
  </r>
  <r>
    <x v="1"/>
    <s v="Swift-Dzire"/>
    <n v="2017"/>
    <x v="1"/>
    <n v="51000"/>
    <x v="0"/>
    <n v="0"/>
    <x v="1"/>
    <x v="2"/>
    <x v="0"/>
    <s v="Maruti Suzuki Swift Dzire Tour, 2017, CNG &amp; Hybrids"/>
    <x v="22"/>
    <x v="22"/>
    <n v="8"/>
  </r>
  <r>
    <x v="11"/>
    <s v="Xylo"/>
    <n v="2015"/>
    <x v="9"/>
    <n v="123000"/>
    <x v="0"/>
    <n v="0"/>
    <x v="1"/>
    <x v="0"/>
    <x v="3"/>
    <s v="Mahindra Xylo H4 BS IV, 2015, Diesel"/>
    <x v="100"/>
    <x v="100"/>
    <n v="10"/>
  </r>
  <r>
    <x v="7"/>
    <s v="CRV"/>
    <n v="2010"/>
    <x v="0"/>
    <n v="94000"/>
    <x v="1"/>
    <n v="1"/>
    <x v="1"/>
    <x v="1"/>
    <x v="0"/>
    <s v="Honda CR-V 2.4 Automatic, 2010, Petrol"/>
    <x v="183"/>
    <x v="183"/>
    <n v="15"/>
  </r>
  <r>
    <x v="7"/>
    <s v="City"/>
    <n v="2016"/>
    <x v="8"/>
    <n v="69000"/>
    <x v="0"/>
    <n v="0"/>
    <x v="1"/>
    <x v="2"/>
    <x v="0"/>
    <s v="Honda City vx 2016 CNG &amp; Hybrids Well Maintained"/>
    <x v="52"/>
    <x v="52"/>
    <n v="9"/>
  </r>
  <r>
    <x v="9"/>
    <s v="Duster"/>
    <n v="2014"/>
    <x v="3"/>
    <n v="96500"/>
    <x v="0"/>
    <n v="0"/>
    <x v="1"/>
    <x v="0"/>
    <x v="0"/>
    <s v="Renault Duster 2014 Diesel 96500 Km Driven"/>
    <x v="401"/>
    <x v="401"/>
    <n v="11"/>
  </r>
  <r>
    <x v="3"/>
    <s v="Ecosport"/>
    <n v="2015"/>
    <x v="9"/>
    <n v="68530"/>
    <x v="0"/>
    <n v="0"/>
    <x v="1"/>
    <x v="0"/>
    <x v="1"/>
    <s v="Ford Ecosport, 2015, Diesel"/>
    <x v="99"/>
    <x v="99"/>
    <n v="10"/>
  </r>
  <r>
    <x v="6"/>
    <s v="Sonet"/>
    <n v="2022"/>
    <x v="13"/>
    <n v="26793"/>
    <x v="0"/>
    <n v="0"/>
    <x v="0"/>
    <x v="1"/>
    <x v="0"/>
    <s v="Kia Sonet 1.2 HTK Plus, 2022, Petrol"/>
    <x v="822"/>
    <x v="822"/>
    <n v="3"/>
  </r>
  <r>
    <x v="7"/>
    <s v="Jazz"/>
    <n v="2017"/>
    <x v="1"/>
    <n v="52639"/>
    <x v="1"/>
    <n v="1"/>
    <x v="0"/>
    <x v="1"/>
    <x v="0"/>
    <s v="Honda Jazz 1.2 V AT i VTEC, 2017, Petrol"/>
    <x v="514"/>
    <x v="514"/>
    <n v="8"/>
  </r>
  <r>
    <x v="7"/>
    <s v="Amaze"/>
    <n v="2013"/>
    <x v="14"/>
    <n v="66000"/>
    <x v="0"/>
    <n v="0"/>
    <x v="1"/>
    <x v="2"/>
    <x v="0"/>
    <s v="Honda Amaze 1.2 SMT I VTEC, 2013, CNG &amp; Hybrids"/>
    <x v="225"/>
    <x v="225"/>
    <n v="12"/>
  </r>
  <r>
    <x v="13"/>
    <s v="Harrier"/>
    <n v="2023"/>
    <x v="12"/>
    <n v="7500"/>
    <x v="0"/>
    <n v="0"/>
    <x v="0"/>
    <x v="0"/>
    <x v="0"/>
    <s v="Tata Harrier XT+, 2023, Diesel"/>
    <x v="68"/>
    <x v="68"/>
    <n v="2"/>
  </r>
  <r>
    <x v="2"/>
    <s v="5 Series"/>
    <n v="2012"/>
    <x v="6"/>
    <n v="50000"/>
    <x v="1"/>
    <n v="1"/>
    <x v="0"/>
    <x v="0"/>
    <x v="0"/>
    <s v="BMW 5 Series, 2012, Diesel"/>
    <x v="18"/>
    <x v="18"/>
    <n v="13"/>
  </r>
  <r>
    <x v="14"/>
    <s v="Rapid"/>
    <n v="2013"/>
    <x v="14"/>
    <n v="107316"/>
    <x v="0"/>
    <n v="0"/>
    <x v="0"/>
    <x v="0"/>
    <x v="0"/>
    <s v="Skoda Rapid 2013-2016 1.5 TDI Ambition With Alloy Wheel, 2013, Diese.."/>
    <x v="56"/>
    <x v="56"/>
    <n v="12"/>
  </r>
  <r>
    <x v="4"/>
    <s v="Corolla"/>
    <n v="2006"/>
    <x v="19"/>
    <n v="114831"/>
    <x v="1"/>
    <n v="1"/>
    <x v="1"/>
    <x v="1"/>
    <x v="0"/>
    <s v="Toyota Corolla Limited AT Petrol, 2006, Petrol"/>
    <x v="37"/>
    <x v="37"/>
    <n v="19"/>
  </r>
  <r>
    <x v="11"/>
    <s v="XUV500"/>
    <n v="2016"/>
    <x v="8"/>
    <n v="80000"/>
    <x v="0"/>
    <n v="0"/>
    <x v="1"/>
    <x v="0"/>
    <x v="0"/>
    <s v="Mahindra XUV500 W4 1.99 mHawk, 2016, Diesel"/>
    <x v="64"/>
    <x v="64"/>
    <n v="9"/>
  </r>
  <r>
    <x v="5"/>
    <s v="Creta"/>
    <n v="2016"/>
    <x v="8"/>
    <n v="63500"/>
    <x v="0"/>
    <n v="0"/>
    <x v="0"/>
    <x v="2"/>
    <x v="0"/>
    <s v="Hyundai Creta 1.6 VTVT S, 2016, CNG &amp; Hybrids"/>
    <x v="296"/>
    <x v="296"/>
    <n v="9"/>
  </r>
  <r>
    <x v="1"/>
    <s v="Omni"/>
    <n v="2011"/>
    <x v="10"/>
    <n v="55000"/>
    <x v="0"/>
    <n v="0"/>
    <x v="1"/>
    <x v="1"/>
    <x v="0"/>
    <s v="Maruti Suzuki Omni 0.8 E 8 STR BSIV, 2011, Petrol"/>
    <x v="114"/>
    <x v="114"/>
    <n v="14"/>
  </r>
  <r>
    <x v="13"/>
    <s v="Nexon"/>
    <n v="2018"/>
    <x v="5"/>
    <n v="98000"/>
    <x v="0"/>
    <n v="0"/>
    <x v="0"/>
    <x v="0"/>
    <x v="0"/>
    <s v="Tata Nexon 1.2 Revotron XM (S), 2018, Diesel"/>
    <x v="129"/>
    <x v="129"/>
    <n v="7"/>
  </r>
  <r>
    <x v="13"/>
    <s v="Altroz"/>
    <n v="2021"/>
    <x v="11"/>
    <n v="27999"/>
    <x v="0"/>
    <n v="0"/>
    <x v="0"/>
    <x v="1"/>
    <x v="0"/>
    <s v="Tata Altroz XZ, 2021, Petrol"/>
    <x v="404"/>
    <x v="404"/>
    <n v="4"/>
  </r>
  <r>
    <x v="1"/>
    <s v="S-Presso"/>
    <n v="2020"/>
    <x v="4"/>
    <n v="19000"/>
    <x v="1"/>
    <n v="1"/>
    <x v="0"/>
    <x v="1"/>
    <x v="0"/>
    <s v="Maruti Suzuki S-Presso VXI Plus AMT, 2020, Petrol"/>
    <x v="255"/>
    <x v="255"/>
    <n v="5"/>
  </r>
  <r>
    <x v="13"/>
    <s v="Tiago"/>
    <n v="2021"/>
    <x v="11"/>
    <n v="25000"/>
    <x v="1"/>
    <n v="1"/>
    <x v="0"/>
    <x v="1"/>
    <x v="0"/>
    <s v="Tata Tiago 1.2 Revotron XZA, 2021, Petrol"/>
    <x v="53"/>
    <x v="53"/>
    <n v="4"/>
  </r>
  <r>
    <x v="6"/>
    <s v="Seltos"/>
    <n v="2021"/>
    <x v="11"/>
    <n v="43123"/>
    <x v="1"/>
    <n v="1"/>
    <x v="0"/>
    <x v="1"/>
    <x v="0"/>
    <s v="Kia Seltos HTX IVT G, 2021, Petrol"/>
    <x v="437"/>
    <x v="437"/>
    <n v="4"/>
  </r>
  <r>
    <x v="4"/>
    <s v="Corolla Altis"/>
    <n v="2015"/>
    <x v="9"/>
    <n v="65000"/>
    <x v="1"/>
    <n v="1"/>
    <x v="1"/>
    <x v="2"/>
    <x v="0"/>
    <s v="Toyota Corolla Altis [2014-2017] 1.8 G CVT, 2015, CNG &amp; Hybrids"/>
    <x v="436"/>
    <x v="436"/>
    <n v="10"/>
  </r>
  <r>
    <x v="9"/>
    <s v="KWID"/>
    <n v="2017"/>
    <x v="1"/>
    <n v="55000"/>
    <x v="1"/>
    <n v="1"/>
    <x v="1"/>
    <x v="2"/>
    <x v="0"/>
    <s v="Renault KWID 2017 Automatic Good Condition"/>
    <x v="414"/>
    <x v="414"/>
    <n v="8"/>
  </r>
  <r>
    <x v="4"/>
    <s v="Corolla Altis"/>
    <n v="2008"/>
    <x v="18"/>
    <n v="10000"/>
    <x v="1"/>
    <n v="1"/>
    <x v="1"/>
    <x v="2"/>
    <x v="0"/>
    <s v="Toyota Corolla Altis"/>
    <x v="201"/>
    <x v="201"/>
    <n v="17"/>
  </r>
  <r>
    <x v="12"/>
    <s v="GLA"/>
    <n v="2016"/>
    <x v="8"/>
    <n v="57000"/>
    <x v="1"/>
    <n v="1"/>
    <x v="0"/>
    <x v="0"/>
    <x v="0"/>
    <s v="Mercedes-Benz GLA 200 D, 2016, Diesel"/>
    <x v="152"/>
    <x v="152"/>
    <n v="9"/>
  </r>
  <r>
    <x v="5"/>
    <s v="Santro Xing"/>
    <n v="2010"/>
    <x v="0"/>
    <n v="84500"/>
    <x v="0"/>
    <n v="0"/>
    <x v="1"/>
    <x v="1"/>
    <x v="0"/>
    <s v="Hyundai Santro Xing GLS, 2010, Petrol"/>
    <x v="63"/>
    <x v="63"/>
    <n v="15"/>
  </r>
  <r>
    <x v="1"/>
    <s v="Eeco"/>
    <n v="2016"/>
    <x v="8"/>
    <n v="25"/>
    <x v="1"/>
    <n v="1"/>
    <x v="1"/>
    <x v="2"/>
    <x v="0"/>
    <s v="Maruti suzuki 5seater ac"/>
    <x v="50"/>
    <x v="50"/>
    <n v="9"/>
  </r>
  <r>
    <x v="4"/>
    <s v="Corolla Altis"/>
    <n v="2010"/>
    <x v="0"/>
    <n v="80000"/>
    <x v="0"/>
    <n v="0"/>
    <x v="1"/>
    <x v="2"/>
    <x v="0"/>
    <s v="Toyota Corolla Altis 1.8 G CNG, 2010, CNG &amp; Hybrids"/>
    <x v="99"/>
    <x v="99"/>
    <n v="15"/>
  </r>
  <r>
    <x v="21"/>
    <s v="Sunny"/>
    <n v="2014"/>
    <x v="3"/>
    <n v="78500"/>
    <x v="1"/>
    <n v="1"/>
    <x v="1"/>
    <x v="2"/>
    <x v="0"/>
    <s v="Nissan Sunny 2014 CNG &amp; PETROL Good Condition WELL MAINTAINED"/>
    <x v="88"/>
    <x v="88"/>
    <n v="11"/>
  </r>
  <r>
    <x v="1"/>
    <s v="Wagon-R-Stingray"/>
    <n v="2016"/>
    <x v="8"/>
    <n v="24000"/>
    <x v="1"/>
    <n v="1"/>
    <x v="0"/>
    <x v="2"/>
    <x v="0"/>
    <s v="Maruti Suzuki Wagon R Stingray 2016 CNG &amp; Hybrids 24000 Km Driven"/>
    <x v="174"/>
    <x v="174"/>
    <n v="9"/>
  </r>
  <r>
    <x v="1"/>
    <s v="Wagon-R"/>
    <n v="2022"/>
    <x v="13"/>
    <n v="23000"/>
    <x v="0"/>
    <n v="0"/>
    <x v="0"/>
    <x v="2"/>
    <x v="0"/>
    <s v="Maruti Suzuki Wagon R LXI CNG, 2022, CNG &amp; Hybrids"/>
    <x v="150"/>
    <x v="150"/>
    <n v="3"/>
  </r>
  <r>
    <x v="1"/>
    <s v="Ertiga"/>
    <n v="2024"/>
    <x v="17"/>
    <n v="5000"/>
    <x v="0"/>
    <n v="0"/>
    <x v="0"/>
    <x v="2"/>
    <x v="0"/>
    <s v="Maruti Suzuki Ertiga 1.4 VXI CNG Anniversary Edition, 2024, CNG &amp; Hy.."/>
    <x v="45"/>
    <x v="45"/>
    <n v="1"/>
  </r>
  <r>
    <x v="6"/>
    <s v="Carens"/>
    <n v="2022"/>
    <x v="13"/>
    <n v="39000"/>
    <x v="0"/>
    <n v="0"/>
    <x v="1"/>
    <x v="0"/>
    <x v="0"/>
    <s v="Kia Carens 1.5 Prestige Plus Diesel 7 STR IMT, 2022, Diesel"/>
    <x v="3"/>
    <x v="3"/>
    <n v="3"/>
  </r>
  <r>
    <x v="1"/>
    <s v="Swift-Dzire"/>
    <n v="2011"/>
    <x v="10"/>
    <n v="73422"/>
    <x v="0"/>
    <n v="0"/>
    <x v="1"/>
    <x v="2"/>
    <x v="0"/>
    <s v="Maruti Suzuki Swift Dzire 1.2 Vxi BSIV, 2011, CNG &amp; Hybrids"/>
    <x v="37"/>
    <x v="37"/>
    <n v="14"/>
  </r>
  <r>
    <x v="1"/>
    <s v="Celerio"/>
    <n v="2017"/>
    <x v="1"/>
    <n v="47000"/>
    <x v="0"/>
    <n v="0"/>
    <x v="1"/>
    <x v="1"/>
    <x v="0"/>
    <s v="Maruti Suzuki Celerio 2017 Petrol 47000 Km Driven"/>
    <x v="72"/>
    <x v="72"/>
    <n v="8"/>
  </r>
  <r>
    <x v="1"/>
    <s v="Vitara-Brezza"/>
    <n v="2018"/>
    <x v="5"/>
    <n v="72000"/>
    <x v="0"/>
    <n v="0"/>
    <x v="0"/>
    <x v="0"/>
    <x v="0"/>
    <s v="Maruti Suzuki Vitara Brezza VDI (O), 2018, Diesel"/>
    <x v="52"/>
    <x v="52"/>
    <n v="7"/>
  </r>
  <r>
    <x v="4"/>
    <s v="Corolla Altis"/>
    <n v="2009"/>
    <x v="16"/>
    <n v="75000"/>
    <x v="0"/>
    <n v="0"/>
    <x v="1"/>
    <x v="2"/>
    <x v="0"/>
    <s v="Toyota Corolla Altis 1.8 G CNG, 2009, CNG &amp; Hybrids"/>
    <x v="73"/>
    <x v="73"/>
    <n v="16"/>
  </r>
  <r>
    <x v="1"/>
    <s v="Wagon-R-1-0"/>
    <n v="2017"/>
    <x v="1"/>
    <n v="23109"/>
    <x v="1"/>
    <n v="1"/>
    <x v="0"/>
    <x v="2"/>
    <x v="0"/>
    <s v="Maruti Suzuki Wagon R 1.0 2015-2019 VXI AMT, 2017, CNG &amp; Hybrids"/>
    <x v="51"/>
    <x v="51"/>
    <n v="8"/>
  </r>
  <r>
    <x v="1"/>
    <s v="Ritz"/>
    <n v="2016"/>
    <x v="8"/>
    <n v="128069"/>
    <x v="0"/>
    <n v="0"/>
    <x v="0"/>
    <x v="0"/>
    <x v="0"/>
    <s v="Maruti Suzuki Ritz LDi, 2016, Diesel"/>
    <x v="99"/>
    <x v="99"/>
    <n v="9"/>
  </r>
  <r>
    <x v="5"/>
    <s v="i20 Active"/>
    <n v="2015"/>
    <x v="9"/>
    <n v="47000"/>
    <x v="0"/>
    <n v="0"/>
    <x v="0"/>
    <x v="0"/>
    <x v="0"/>
    <s v="Hyundai i20 Active 2015 Diesel 47000 Km Driven"/>
    <x v="142"/>
    <x v="142"/>
    <n v="10"/>
  </r>
  <r>
    <x v="9"/>
    <s v="KWID"/>
    <n v="2016"/>
    <x v="8"/>
    <n v="17000"/>
    <x v="0"/>
    <n v="0"/>
    <x v="1"/>
    <x v="1"/>
    <x v="0"/>
    <s v="Renault KWID RXT 1.0, 2016, Petrol"/>
    <x v="15"/>
    <x v="15"/>
    <n v="9"/>
  </r>
  <r>
    <x v="1"/>
    <s v="Ciaz"/>
    <n v="2018"/>
    <x v="5"/>
    <n v="93500"/>
    <x v="1"/>
    <n v="1"/>
    <x v="0"/>
    <x v="2"/>
    <x v="0"/>
    <s v="Ciaz Top model Automatic"/>
    <x v="38"/>
    <x v="38"/>
    <n v="7"/>
  </r>
  <r>
    <x v="7"/>
    <s v="City"/>
    <n v="2010"/>
    <x v="0"/>
    <n v="126000"/>
    <x v="0"/>
    <n v="0"/>
    <x v="1"/>
    <x v="1"/>
    <x v="0"/>
    <s v="Honda City 2008-2011 1.5 V Elegance, 2010, Petrol"/>
    <x v="84"/>
    <x v="84"/>
    <n v="15"/>
  </r>
  <r>
    <x v="1"/>
    <s v="Alto-800"/>
    <n v="2011"/>
    <x v="10"/>
    <n v="0"/>
    <x v="0"/>
    <n v="0"/>
    <x v="1"/>
    <x v="1"/>
    <x v="0"/>
    <s v="Maruti Suzuki Alto 800 LXI BS IV 2011"/>
    <x v="49"/>
    <x v="49"/>
    <n v="14"/>
  </r>
  <r>
    <x v="1"/>
    <s v="Wagon-R"/>
    <n v="2012"/>
    <x v="6"/>
    <n v="83000"/>
    <x v="0"/>
    <n v="0"/>
    <x v="1"/>
    <x v="1"/>
    <x v="0"/>
    <s v="Maruti Suzuki Wagon R 2012"/>
    <x v="115"/>
    <x v="115"/>
    <n v="13"/>
  </r>
  <r>
    <x v="1"/>
    <s v="Swift"/>
    <n v="2016"/>
    <x v="8"/>
    <n v="47884"/>
    <x v="0"/>
    <n v="0"/>
    <x v="0"/>
    <x v="1"/>
    <x v="0"/>
    <s v="Maruti Suzuki Swift LXI, 2016, Petrol"/>
    <x v="64"/>
    <x v="64"/>
    <n v="9"/>
  </r>
  <r>
    <x v="1"/>
    <s v="Wagon-R"/>
    <n v="2021"/>
    <x v="11"/>
    <n v="75000"/>
    <x v="0"/>
    <n v="0"/>
    <x v="0"/>
    <x v="2"/>
    <x v="2"/>
    <s v="Maruti Suzuki Wagon R LXI CNG Optional, 2021, CNG &amp; Hybrids"/>
    <x v="297"/>
    <x v="297"/>
    <n v="4"/>
  </r>
  <r>
    <x v="1"/>
    <s v="Baleno"/>
    <n v="2019"/>
    <x v="2"/>
    <n v="65000"/>
    <x v="1"/>
    <n v="1"/>
    <x v="1"/>
    <x v="1"/>
    <x v="1"/>
    <s v="Maruti Suzuki Baleno Zeta CVT, 2019, Petrol"/>
    <x v="26"/>
    <x v="26"/>
    <n v="6"/>
  </r>
  <r>
    <x v="5"/>
    <s v="Grand i10"/>
    <n v="2018"/>
    <x v="5"/>
    <n v="28000"/>
    <x v="1"/>
    <n v="1"/>
    <x v="0"/>
    <x v="2"/>
    <x v="0"/>
    <s v="Hyundai Grand i10 1.2 Sportz at, 2018, CNG &amp; Hybrids"/>
    <x v="53"/>
    <x v="53"/>
    <n v="7"/>
  </r>
  <r>
    <x v="1"/>
    <s v="Swift-Dzire"/>
    <n v="2015"/>
    <x v="9"/>
    <n v="87419"/>
    <x v="0"/>
    <n v="0"/>
    <x v="1"/>
    <x v="1"/>
    <x v="0"/>
    <s v="Maruti Suzuki Swift Dzire zxi 2015"/>
    <x v="147"/>
    <x v="147"/>
    <n v="10"/>
  </r>
  <r>
    <x v="5"/>
    <s v="Grand i10"/>
    <n v="2018"/>
    <x v="5"/>
    <n v="65000"/>
    <x v="0"/>
    <n v="0"/>
    <x v="0"/>
    <x v="0"/>
    <x v="0"/>
    <s v="Hyundai Grand i10 2016-2017 Magna CNG, 2018, Diesel"/>
    <x v="215"/>
    <x v="215"/>
    <n v="7"/>
  </r>
  <r>
    <x v="0"/>
    <s v="VentoTest"/>
    <n v="2015"/>
    <x v="9"/>
    <n v="69000"/>
    <x v="1"/>
    <n v="1"/>
    <x v="1"/>
    <x v="1"/>
    <x v="1"/>
    <s v="Volkswagen Vento 2013-2015 TSI, 2015, Petrol"/>
    <x v="129"/>
    <x v="129"/>
    <n v="10"/>
  </r>
  <r>
    <x v="1"/>
    <s v="Wagon-R"/>
    <n v="2009"/>
    <x v="16"/>
    <n v="90000"/>
    <x v="0"/>
    <n v="0"/>
    <x v="1"/>
    <x v="1"/>
    <x v="0"/>
    <s v="WagonR Vxi 2009"/>
    <x v="233"/>
    <x v="233"/>
    <n v="16"/>
  </r>
  <r>
    <x v="1"/>
    <s v="Wagon-R"/>
    <n v="2012"/>
    <x v="6"/>
    <n v="35"/>
    <x v="1"/>
    <n v="1"/>
    <x v="1"/>
    <x v="2"/>
    <x v="0"/>
    <s v="Wagoner 2012 model cng pass company"/>
    <x v="49"/>
    <x v="49"/>
    <n v="13"/>
  </r>
  <r>
    <x v="3"/>
    <s v="Ecosport"/>
    <n v="2016"/>
    <x v="8"/>
    <n v="69000"/>
    <x v="0"/>
    <n v="0"/>
    <x v="0"/>
    <x v="0"/>
    <x v="0"/>
    <s v="Ford Ecosport 1.5 TDCi Trend, 2016, Diesel"/>
    <x v="297"/>
    <x v="297"/>
    <n v="9"/>
  </r>
  <r>
    <x v="1"/>
    <s v="Alto-800"/>
    <n v="2017"/>
    <x v="1"/>
    <n v="75000"/>
    <x v="1"/>
    <n v="1"/>
    <x v="0"/>
    <x v="2"/>
    <x v="0"/>
    <s v="Maruti Suzuki Alto 800 2017 CNG 75000 Km Driven"/>
    <x v="201"/>
    <x v="201"/>
    <n v="8"/>
  </r>
  <r>
    <x v="1"/>
    <s v="Zen-Estilo"/>
    <n v="2012"/>
    <x v="6"/>
    <n v="75000"/>
    <x v="0"/>
    <n v="0"/>
    <x v="1"/>
    <x v="2"/>
    <x v="0"/>
    <s v="Maruti Suzuki Zen Estilo LXI BS IV, 2012, CNG &amp; Hybrids"/>
    <x v="115"/>
    <x v="115"/>
    <n v="13"/>
  </r>
  <r>
    <x v="4"/>
    <s v="Glanza"/>
    <n v="2023"/>
    <x v="12"/>
    <n v="49000"/>
    <x v="0"/>
    <n v="0"/>
    <x v="0"/>
    <x v="2"/>
    <x v="1"/>
    <s v="Toyota Glanza 1.2 S E-CNG, 2023, CNG &amp; Hybrids"/>
    <x v="406"/>
    <x v="406"/>
    <n v="2"/>
  </r>
  <r>
    <x v="1"/>
    <s v="Baleno"/>
    <n v="2023"/>
    <x v="12"/>
    <n v="22000"/>
    <x v="0"/>
    <n v="0"/>
    <x v="0"/>
    <x v="1"/>
    <x v="0"/>
    <s v="Maruti Suzuki Baleno Alpha, 2023, Petrol"/>
    <x v="823"/>
    <x v="823"/>
    <n v="2"/>
  </r>
  <r>
    <x v="1"/>
    <s v="Ritz"/>
    <n v="2016"/>
    <x v="8"/>
    <n v="85000"/>
    <x v="0"/>
    <n v="0"/>
    <x v="0"/>
    <x v="2"/>
    <x v="0"/>
    <s v="Maruti Suzuki Ritz 2016 CNG &amp; Hybrids 85000 Km Driven"/>
    <x v="105"/>
    <x v="105"/>
    <n v="9"/>
  </r>
  <r>
    <x v="9"/>
    <s v="Duster"/>
    <n v="2017"/>
    <x v="1"/>
    <n v="102500"/>
    <x v="1"/>
    <n v="1"/>
    <x v="1"/>
    <x v="0"/>
    <x v="0"/>
    <s v="Renault Duster 2017 Automatic Diesel 110 PS"/>
    <x v="75"/>
    <x v="75"/>
    <n v="8"/>
  </r>
  <r>
    <x v="1"/>
    <s v="Swift"/>
    <n v="2012"/>
    <x v="6"/>
    <n v="112"/>
    <x v="0"/>
    <n v="0"/>
    <x v="1"/>
    <x v="0"/>
    <x v="0"/>
    <s v="Maruti Suzuki Swift DDiS VDI, 2012, Diesel"/>
    <x v="292"/>
    <x v="292"/>
    <n v="13"/>
  </r>
  <r>
    <x v="1"/>
    <s v="Baleno"/>
    <n v="2017"/>
    <x v="1"/>
    <n v="57500"/>
    <x v="1"/>
    <n v="1"/>
    <x v="0"/>
    <x v="2"/>
    <x v="0"/>
    <s v="November 2017 Single Hand Car Top Model"/>
    <x v="1"/>
    <x v="1"/>
    <n v="8"/>
  </r>
  <r>
    <x v="1"/>
    <s v="Ignis"/>
    <n v="2018"/>
    <x v="5"/>
    <n v="46000"/>
    <x v="1"/>
    <n v="1"/>
    <x v="0"/>
    <x v="2"/>
    <x v="0"/>
    <s v="Maruti Suzuki Ignis 1.3 AMT Zeta, 2018, CNG &amp; Hybrids"/>
    <x v="33"/>
    <x v="33"/>
    <n v="7"/>
  </r>
  <r>
    <x v="14"/>
    <s v="Octavia"/>
    <n v="2014"/>
    <x v="3"/>
    <n v="78000"/>
    <x v="1"/>
    <n v="1"/>
    <x v="1"/>
    <x v="0"/>
    <x v="0"/>
    <s v="Skoda Octavia 2013-2017 Ambition 2.0 TDI AT, 2014, Diesel"/>
    <x v="47"/>
    <x v="47"/>
    <n v="11"/>
  </r>
  <r>
    <x v="1"/>
    <s v="Ertiga"/>
    <n v="2014"/>
    <x v="3"/>
    <n v="86000"/>
    <x v="0"/>
    <n v="0"/>
    <x v="1"/>
    <x v="2"/>
    <x v="0"/>
    <s v="Maruti Suzuki Ertiga 2012-2015 VXI CNG, 2014, CNG &amp; Hybrids"/>
    <x v="26"/>
    <x v="26"/>
    <n v="11"/>
  </r>
  <r>
    <x v="5"/>
    <s v="Elite i20"/>
    <n v="2017"/>
    <x v="1"/>
    <n v="40000"/>
    <x v="0"/>
    <n v="0"/>
    <x v="0"/>
    <x v="1"/>
    <x v="0"/>
    <s v="Hyundai Elite i20 1.2 Sportz Plus VTVT CVT, 2017, Petrol"/>
    <x v="240"/>
    <x v="240"/>
    <n v="8"/>
  </r>
  <r>
    <x v="5"/>
    <s v="Elantra"/>
    <n v="2015"/>
    <x v="9"/>
    <n v="70000"/>
    <x v="1"/>
    <n v="1"/>
    <x v="1"/>
    <x v="1"/>
    <x v="0"/>
    <s v="Hyundai Elantra 2.0 SX Option AT, 2015, Petrol"/>
    <x v="52"/>
    <x v="52"/>
    <n v="10"/>
  </r>
  <r>
    <x v="1"/>
    <s v="Swift-Dzire"/>
    <n v="2011"/>
    <x v="10"/>
    <n v="103000"/>
    <x v="0"/>
    <n v="0"/>
    <x v="1"/>
    <x v="1"/>
    <x v="0"/>
    <s v="Maruti Suzuki Swift Dzire, 2011, Petrol"/>
    <x v="15"/>
    <x v="15"/>
    <n v="14"/>
  </r>
  <r>
    <x v="5"/>
    <s v="Grand i10"/>
    <n v="2019"/>
    <x v="2"/>
    <n v="42000"/>
    <x v="0"/>
    <n v="0"/>
    <x v="0"/>
    <x v="2"/>
    <x v="0"/>
    <s v="Hyundai Grand i10 Prime 1.2, 2019, CNG &amp; Hybrids"/>
    <x v="64"/>
    <x v="64"/>
    <n v="6"/>
  </r>
  <r>
    <x v="5"/>
    <s v="Creta"/>
    <n v="2018"/>
    <x v="5"/>
    <n v="57000"/>
    <x v="1"/>
    <n v="1"/>
    <x v="0"/>
    <x v="1"/>
    <x v="0"/>
    <s v="Hyundai Creta 1.6 SX (O), 2018, Petrol"/>
    <x v="79"/>
    <x v="79"/>
    <n v="7"/>
  </r>
  <r>
    <x v="7"/>
    <s v="City"/>
    <n v="2009"/>
    <x v="16"/>
    <n v="120000"/>
    <x v="0"/>
    <n v="0"/>
    <x v="1"/>
    <x v="1"/>
    <x v="0"/>
    <s v="Honda City VX Petrol MT, 2009, Petrol"/>
    <x v="37"/>
    <x v="37"/>
    <n v="16"/>
  </r>
  <r>
    <x v="5"/>
    <s v="Xcent Prime"/>
    <n v="2022"/>
    <x v="13"/>
    <n v="105000"/>
    <x v="1"/>
    <n v="1"/>
    <x v="0"/>
    <x v="2"/>
    <x v="0"/>
    <s v="Hyundai Xcent Prime 2022 CNG &amp; Hybrids Good Condition"/>
    <x v="281"/>
    <x v="281"/>
    <n v="3"/>
  </r>
  <r>
    <x v="15"/>
    <s v="Cruze"/>
    <n v="2014"/>
    <x v="3"/>
    <n v="60000"/>
    <x v="1"/>
    <n v="1"/>
    <x v="1"/>
    <x v="0"/>
    <x v="0"/>
    <s v="CHEVROLET CRUZE LTZ AUTOMATIC 2014 WITH SUNROOF"/>
    <x v="64"/>
    <x v="64"/>
    <n v="11"/>
  </r>
  <r>
    <x v="1"/>
    <s v="Wagon-R"/>
    <n v="2012"/>
    <x v="6"/>
    <n v="150000"/>
    <x v="1"/>
    <n v="1"/>
    <x v="1"/>
    <x v="2"/>
    <x v="0"/>
    <s v="Superb condition, New Tyres, Good music system/AC / company fitted Cng"/>
    <x v="115"/>
    <x v="115"/>
    <n v="13"/>
  </r>
  <r>
    <x v="7"/>
    <s v="Civic"/>
    <n v="2010"/>
    <x v="0"/>
    <n v="75000"/>
    <x v="0"/>
    <n v="0"/>
    <x v="1"/>
    <x v="2"/>
    <x v="0"/>
    <s v="Honda Civic 1.8 V MT, 2010, CNG &amp; Hybrids"/>
    <x v="211"/>
    <x v="211"/>
    <n v="15"/>
  </r>
  <r>
    <x v="15"/>
    <s v="OptraSRV"/>
    <n v="2006"/>
    <x v="19"/>
    <n v="90000"/>
    <x v="0"/>
    <n v="0"/>
    <x v="1"/>
    <x v="1"/>
    <x v="0"/>
    <s v="Chevrolet OptraSRV 2006 Petrol 90000 Km Driven top end"/>
    <x v="191"/>
    <x v="191"/>
    <n v="19"/>
  </r>
  <r>
    <x v="1"/>
    <s v="Baleno"/>
    <n v="2017"/>
    <x v="1"/>
    <n v="57000"/>
    <x v="0"/>
    <n v="0"/>
    <x v="0"/>
    <x v="0"/>
    <x v="0"/>
    <s v="Maruti Suzuki Baleno 1.3 Alpha, 2017, Diesel"/>
    <x v="53"/>
    <x v="53"/>
    <n v="8"/>
  </r>
  <r>
    <x v="5"/>
    <s v="New Santro"/>
    <n v="2019"/>
    <x v="2"/>
    <n v="82000"/>
    <x v="0"/>
    <n v="0"/>
    <x v="0"/>
    <x v="2"/>
    <x v="0"/>
    <s v="Hyundai Santro sports CNG company fitted 1st owner"/>
    <x v="71"/>
    <x v="71"/>
    <n v="6"/>
  </r>
  <r>
    <x v="1"/>
    <s v="Wagon-R-1-0"/>
    <n v="2022"/>
    <x v="13"/>
    <n v="27100"/>
    <x v="0"/>
    <n v="0"/>
    <x v="0"/>
    <x v="2"/>
    <x v="0"/>
    <s v="Maruti Suzuki Wagon R 1.0 VXi CNG, 2022, CNG &amp; Hybrids"/>
    <x v="227"/>
    <x v="227"/>
    <n v="3"/>
  </r>
  <r>
    <x v="5"/>
    <s v="Creta"/>
    <n v="2020"/>
    <x v="4"/>
    <n v="75000"/>
    <x v="1"/>
    <n v="1"/>
    <x v="1"/>
    <x v="0"/>
    <x v="0"/>
    <s v="Hyundai Creta SX(O) AT, 2020, Diesel"/>
    <x v="68"/>
    <x v="68"/>
    <n v="5"/>
  </r>
  <r>
    <x v="13"/>
    <s v="Altroz"/>
    <n v="2023"/>
    <x v="12"/>
    <n v="20000"/>
    <x v="1"/>
    <n v="1"/>
    <x v="0"/>
    <x v="2"/>
    <x v="0"/>
    <s v="Tata Altroz 2023 CNG &amp; Hybrids 20000 Km Driven"/>
    <x v="178"/>
    <x v="178"/>
    <n v="2"/>
  </r>
  <r>
    <x v="5"/>
    <s v="Grand i10 Nios"/>
    <n v="2020"/>
    <x v="4"/>
    <n v="62000"/>
    <x v="0"/>
    <n v="0"/>
    <x v="0"/>
    <x v="1"/>
    <x v="0"/>
    <s v="Hyundai Grand i10 Nios Sportz Petrol, 2020, Petrol"/>
    <x v="360"/>
    <x v="360"/>
    <n v="5"/>
  </r>
  <r>
    <x v="5"/>
    <s v="i10"/>
    <n v="2009"/>
    <x v="16"/>
    <n v="103000"/>
    <x v="0"/>
    <n v="0"/>
    <x v="1"/>
    <x v="2"/>
    <x v="0"/>
    <s v="Hyundai i10 1.2 Kappa Magna, 2009, CNG &amp; Hybrids"/>
    <x v="206"/>
    <x v="206"/>
    <n v="16"/>
  </r>
  <r>
    <x v="13"/>
    <s v="Nexon"/>
    <n v="2018"/>
    <x v="5"/>
    <n v="76209"/>
    <x v="1"/>
    <n v="1"/>
    <x v="1"/>
    <x v="1"/>
    <x v="1"/>
    <s v="Tata Nexon 1.2 Revotron XZA Plus, 2018, Petrol"/>
    <x v="824"/>
    <x v="824"/>
    <n v="7"/>
  </r>
  <r>
    <x v="1"/>
    <s v="Ciaz"/>
    <n v="2018"/>
    <x v="5"/>
    <n v="68000"/>
    <x v="1"/>
    <n v="1"/>
    <x v="0"/>
    <x v="2"/>
    <x v="0"/>
    <s v="Maruti Suzuki Ciaz Delta Automatic, 2018, CNG &amp; Hybrids"/>
    <x v="23"/>
    <x v="23"/>
    <n v="7"/>
  </r>
  <r>
    <x v="5"/>
    <s v="Creta"/>
    <n v="2022"/>
    <x v="13"/>
    <n v="38000"/>
    <x v="0"/>
    <n v="0"/>
    <x v="0"/>
    <x v="1"/>
    <x v="0"/>
    <s v="Hyundai Creta 1.5 EX Petrol, 2022, Petrol"/>
    <x v="203"/>
    <x v="203"/>
    <n v="3"/>
  </r>
  <r>
    <x v="8"/>
    <s v="A3"/>
    <n v="2015"/>
    <x v="9"/>
    <n v="44000"/>
    <x v="1"/>
    <n v="1"/>
    <x v="0"/>
    <x v="0"/>
    <x v="0"/>
    <s v="Audi A3 2.0 35 TDI Premium, 2015, Diesel"/>
    <x v="368"/>
    <x v="368"/>
    <n v="10"/>
  </r>
  <r>
    <x v="14"/>
    <s v="Kushaq"/>
    <n v="2021"/>
    <x v="11"/>
    <n v="8600"/>
    <x v="1"/>
    <n v="1"/>
    <x v="0"/>
    <x v="1"/>
    <x v="0"/>
    <s v="Skoda Kushaq 2021 Petrol 8600 Km driven and Well Maintained"/>
    <x v="160"/>
    <x v="160"/>
    <n v="4"/>
  </r>
  <r>
    <x v="5"/>
    <s v="i10"/>
    <n v="2011"/>
    <x v="10"/>
    <n v="85000"/>
    <x v="0"/>
    <n v="0"/>
    <x v="1"/>
    <x v="1"/>
    <x v="0"/>
    <s v="Hyundai i10 direct to owner to owner deal"/>
    <x v="39"/>
    <x v="39"/>
    <n v="14"/>
  </r>
  <r>
    <x v="5"/>
    <s v="Verna"/>
    <n v="2016"/>
    <x v="8"/>
    <n v="60000"/>
    <x v="1"/>
    <n v="1"/>
    <x v="0"/>
    <x v="0"/>
    <x v="0"/>
    <s v="Hyundai Verna 2016-2017 1.6 CRDI AT SX Option, 2016, Diesel"/>
    <x v="92"/>
    <x v="92"/>
    <n v="9"/>
  </r>
  <r>
    <x v="1"/>
    <s v="A-Star"/>
    <n v="2011"/>
    <x v="10"/>
    <n v="112000"/>
    <x v="1"/>
    <n v="1"/>
    <x v="1"/>
    <x v="2"/>
    <x v="0"/>
    <s v="Maruti Suzuki A-Star Vxi (ABS), Automatic, 2011, CNG &amp; Hybrids"/>
    <x v="7"/>
    <x v="7"/>
    <n v="14"/>
  </r>
  <r>
    <x v="4"/>
    <s v="Innova"/>
    <n v="2015"/>
    <x v="9"/>
    <n v="150000"/>
    <x v="0"/>
    <n v="0"/>
    <x v="0"/>
    <x v="0"/>
    <x v="5"/>
    <s v="Toyota Innova 2.5 G (Diesel) 7 Seater, 2015, Diesel"/>
    <x v="161"/>
    <x v="161"/>
    <n v="10"/>
  </r>
  <r>
    <x v="1"/>
    <s v="Wagon-R"/>
    <n v="2022"/>
    <x v="13"/>
    <n v="58000"/>
    <x v="0"/>
    <n v="0"/>
    <x v="0"/>
    <x v="2"/>
    <x v="3"/>
    <s v="Maruti Suzuki Wagon R LXI CNG, 2022, CNG &amp; Hybrids"/>
    <x v="83"/>
    <x v="83"/>
    <n v="3"/>
  </r>
  <r>
    <x v="9"/>
    <s v="Duster"/>
    <n v="2019"/>
    <x v="2"/>
    <n v="55234"/>
    <x v="0"/>
    <n v="0"/>
    <x v="1"/>
    <x v="2"/>
    <x v="0"/>
    <s v="Renault Duster, 2019, CNG &amp; Hybrids"/>
    <x v="38"/>
    <x v="38"/>
    <n v="6"/>
  </r>
  <r>
    <x v="4"/>
    <s v="Camry"/>
    <n v="2014"/>
    <x v="3"/>
    <n v="100000"/>
    <x v="1"/>
    <n v="1"/>
    <x v="0"/>
    <x v="2"/>
    <x v="0"/>
    <s v="Toyota Camry Hybrid, 2014, CNG &amp; Hybrids"/>
    <x v="162"/>
    <x v="162"/>
    <n v="11"/>
  </r>
  <r>
    <x v="4"/>
    <s v="Etios"/>
    <n v="2016"/>
    <x v="8"/>
    <n v="119830"/>
    <x v="0"/>
    <n v="0"/>
    <x v="1"/>
    <x v="0"/>
    <x v="0"/>
    <s v="Toyota Etios 2014-2016 GD, 2016, Diesel"/>
    <x v="122"/>
    <x v="122"/>
    <n v="9"/>
  </r>
  <r>
    <x v="1"/>
    <s v="Wagon-R-1-0"/>
    <n v="2014"/>
    <x v="3"/>
    <n v="82000"/>
    <x v="0"/>
    <n v="0"/>
    <x v="1"/>
    <x v="2"/>
    <x v="0"/>
    <s v="Maruti Suzuki Wagon R 1.0 2013-2019 LXi CNG, 2014, CNG &amp; Hybrids"/>
    <x v="19"/>
    <x v="19"/>
    <n v="11"/>
  </r>
  <r>
    <x v="1"/>
    <s v="Celerio"/>
    <n v="2019"/>
    <x v="2"/>
    <n v="111000"/>
    <x v="1"/>
    <n v="1"/>
    <x v="0"/>
    <x v="2"/>
    <x v="0"/>
    <s v="Maruti Suzuki Celerio VXI Optional AMT, 2019, CNG &amp; Hybrids"/>
    <x v="129"/>
    <x v="129"/>
    <n v="6"/>
  </r>
  <r>
    <x v="1"/>
    <s v="Swift-Dzire"/>
    <n v="2020"/>
    <x v="4"/>
    <n v="64000"/>
    <x v="1"/>
    <n v="1"/>
    <x v="0"/>
    <x v="1"/>
    <x v="0"/>
    <s v="Maruti Suzuki Swift Dzire VXI AMT 2020 Petrol 64000 Km Driven"/>
    <x v="11"/>
    <x v="11"/>
    <n v="5"/>
  </r>
  <r>
    <x v="8"/>
    <s v="Q5"/>
    <n v="2014"/>
    <x v="3"/>
    <n v="95000"/>
    <x v="1"/>
    <n v="1"/>
    <x v="0"/>
    <x v="0"/>
    <x v="0"/>
    <s v="Audi Q5 2.0 TDI quattro Premium Plus, 2014, Diesel"/>
    <x v="265"/>
    <x v="265"/>
    <n v="11"/>
  </r>
  <r>
    <x v="11"/>
    <s v="XUV500"/>
    <n v="2015"/>
    <x v="9"/>
    <n v="98000"/>
    <x v="0"/>
    <n v="0"/>
    <x v="1"/>
    <x v="0"/>
    <x v="3"/>
    <s v="Mahindra XUV500 2.2 W10, 2015, Diesel"/>
    <x v="53"/>
    <x v="53"/>
    <n v="10"/>
  </r>
  <r>
    <x v="5"/>
    <s v="i20"/>
    <n v="2019"/>
    <x v="2"/>
    <n v="39000"/>
    <x v="0"/>
    <n v="0"/>
    <x v="0"/>
    <x v="2"/>
    <x v="0"/>
    <s v="Hyundai i20 Magna Plus, 2019, CNG &amp; Hybrids"/>
    <x v="77"/>
    <x v="77"/>
    <n v="6"/>
  </r>
  <r>
    <x v="1"/>
    <s v="Wagon-R"/>
    <n v="2018"/>
    <x v="5"/>
    <n v="66000"/>
    <x v="0"/>
    <n v="0"/>
    <x v="0"/>
    <x v="2"/>
    <x v="0"/>
    <s v="Maruti Suzuki Wagon R CNG LXI, 2018, CNG &amp; Hybrids"/>
    <x v="198"/>
    <x v="198"/>
    <n v="7"/>
  </r>
  <r>
    <x v="1"/>
    <s v="Wagon-R-1-0"/>
    <n v="2011"/>
    <x v="10"/>
    <n v="150000"/>
    <x v="1"/>
    <n v="1"/>
    <x v="1"/>
    <x v="2"/>
    <x v="0"/>
    <s v="Wagon r VXI with CNG"/>
    <x v="49"/>
    <x v="49"/>
    <n v="14"/>
  </r>
  <r>
    <x v="5"/>
    <s v="Grand i10 Nios"/>
    <n v="2023"/>
    <x v="12"/>
    <n v="10000"/>
    <x v="1"/>
    <n v="1"/>
    <x v="0"/>
    <x v="1"/>
    <x v="0"/>
    <s v="Hyundai Grand i10 Nios Sportz 1.2 AT, 2023, Petrol"/>
    <x v="98"/>
    <x v="98"/>
    <n v="2"/>
  </r>
  <r>
    <x v="1"/>
    <s v="Swift-Dzire"/>
    <n v="2017"/>
    <x v="1"/>
    <n v="76000"/>
    <x v="1"/>
    <n v="1"/>
    <x v="1"/>
    <x v="1"/>
    <x v="0"/>
    <s v="Maruti Suzuki Swift Dzire 2017 Petrol Well Maintained"/>
    <x v="169"/>
    <x v="169"/>
    <n v="8"/>
  </r>
  <r>
    <x v="5"/>
    <s v="New i20"/>
    <n v="2022"/>
    <x v="13"/>
    <n v="21000"/>
    <x v="0"/>
    <n v="0"/>
    <x v="0"/>
    <x v="1"/>
    <x v="0"/>
    <s v="Hyundai New i20 Well Maintained"/>
    <x v="176"/>
    <x v="176"/>
    <n v="3"/>
  </r>
  <r>
    <x v="9"/>
    <s v="KWID"/>
    <n v="2019"/>
    <x v="2"/>
    <n v="49600"/>
    <x v="1"/>
    <n v="1"/>
    <x v="0"/>
    <x v="1"/>
    <x v="0"/>
    <s v="Renault KWID 1.0 RXT AMT Opt, 2019, Petrol"/>
    <x v="310"/>
    <x v="310"/>
    <n v="6"/>
  </r>
  <r>
    <x v="1"/>
    <s v="Ignis"/>
    <n v="2021"/>
    <x v="11"/>
    <n v="14607"/>
    <x v="1"/>
    <n v="1"/>
    <x v="0"/>
    <x v="1"/>
    <x v="0"/>
    <s v="Maruti Suzuki Ignis 1.2 AMT Zeta, 2021, Petrol"/>
    <x v="825"/>
    <x v="825"/>
    <n v="4"/>
  </r>
  <r>
    <x v="7"/>
    <s v="City"/>
    <n v="2010"/>
    <x v="0"/>
    <n v="74000"/>
    <x v="0"/>
    <n v="0"/>
    <x v="1"/>
    <x v="1"/>
    <x v="0"/>
    <s v="Honda City 2010 Petrol 74000 Km Driven"/>
    <x v="7"/>
    <x v="7"/>
    <n v="15"/>
  </r>
  <r>
    <x v="5"/>
    <s v="Creta"/>
    <n v="2020"/>
    <x v="4"/>
    <n v="90000"/>
    <x v="0"/>
    <n v="0"/>
    <x v="1"/>
    <x v="0"/>
    <x v="0"/>
    <s v="Hyundai Creta 1.5 S Diesel, 2020, Diesel"/>
    <x v="42"/>
    <x v="42"/>
    <n v="5"/>
  </r>
  <r>
    <x v="3"/>
    <s v="Aspire"/>
    <n v="2019"/>
    <x v="2"/>
    <n v="61000"/>
    <x v="0"/>
    <n v="0"/>
    <x v="0"/>
    <x v="0"/>
    <x v="1"/>
    <s v="Ford Aspire Trend Plus TDCi, 2019, Diesel"/>
    <x v="183"/>
    <x v="183"/>
    <n v="6"/>
  </r>
  <r>
    <x v="1"/>
    <s v="Vitara-Brezza"/>
    <n v="2019"/>
    <x v="2"/>
    <n v="61000"/>
    <x v="1"/>
    <n v="1"/>
    <x v="1"/>
    <x v="0"/>
    <x v="0"/>
    <s v="Maruti Suzuki Vitara Brezza ZDi Plus AMT, 2019, Diesel"/>
    <x v="21"/>
    <x v="21"/>
    <n v="6"/>
  </r>
  <r>
    <x v="1"/>
    <s v="Wagon-R"/>
    <n v="2021"/>
    <x v="11"/>
    <n v="54900"/>
    <x v="0"/>
    <n v="0"/>
    <x v="0"/>
    <x v="2"/>
    <x v="0"/>
    <s v="Maruti Suzuki Wagon R CNG LXI, 2021, CNG &amp; Hybrids"/>
    <x v="101"/>
    <x v="101"/>
    <n v="4"/>
  </r>
  <r>
    <x v="7"/>
    <s v="Jazz"/>
    <n v="2019"/>
    <x v="2"/>
    <n v="55000"/>
    <x v="1"/>
    <n v="1"/>
    <x v="0"/>
    <x v="2"/>
    <x v="0"/>
    <s v="Honda Jazz 1.2 V AT i VTEC Privilege, 2019, CNG &amp; Hybrids"/>
    <x v="92"/>
    <x v="92"/>
    <n v="6"/>
  </r>
  <r>
    <x v="5"/>
    <s v="Grand i10"/>
    <n v="2015"/>
    <x v="9"/>
    <n v="92000"/>
    <x v="0"/>
    <n v="0"/>
    <x v="1"/>
    <x v="0"/>
    <x v="0"/>
    <s v="Hyundai Grand i10, 2015, Diesel"/>
    <x v="64"/>
    <x v="64"/>
    <n v="10"/>
  </r>
  <r>
    <x v="7"/>
    <s v="City"/>
    <n v="2014"/>
    <x v="3"/>
    <n v="90000"/>
    <x v="0"/>
    <n v="0"/>
    <x v="1"/>
    <x v="0"/>
    <x v="0"/>
    <s v="Honda City 2014 Diesel Well Maintained"/>
    <x v="22"/>
    <x v="22"/>
    <n v="11"/>
  </r>
  <r>
    <x v="1"/>
    <s v="Alto-K10"/>
    <n v="2019"/>
    <x v="2"/>
    <n v="53000"/>
    <x v="1"/>
    <n v="1"/>
    <x v="0"/>
    <x v="1"/>
    <x v="0"/>
    <s v="Maruti Suzuki Alto K10 VXI, 2019, Petrol"/>
    <x v="6"/>
    <x v="6"/>
    <n v="6"/>
  </r>
  <r>
    <x v="5"/>
    <s v="Grand i10"/>
    <n v="2019"/>
    <x v="2"/>
    <n v="64000"/>
    <x v="0"/>
    <n v="0"/>
    <x v="0"/>
    <x v="2"/>
    <x v="0"/>
    <s v="Hyundai Grand i10 2016-2017 Magna CNG, 2019, CNG &amp; Hybrids"/>
    <x v="38"/>
    <x v="38"/>
    <n v="6"/>
  </r>
  <r>
    <x v="7"/>
    <s v="Jazz"/>
    <n v="2012"/>
    <x v="6"/>
    <n v="70000"/>
    <x v="0"/>
    <n v="0"/>
    <x v="1"/>
    <x v="1"/>
    <x v="0"/>
    <s v="Honda Jazz 2012 Petrol 70000 Km Driven"/>
    <x v="179"/>
    <x v="179"/>
    <n v="13"/>
  </r>
  <r>
    <x v="1"/>
    <s v="Eeco"/>
    <n v="2018"/>
    <x v="5"/>
    <n v="55644"/>
    <x v="0"/>
    <n v="0"/>
    <x v="0"/>
    <x v="2"/>
    <x v="0"/>
    <s v="Maruti Suzuki Eeco CNG 5 Seater AC, 2018, CNG &amp; Hybrids"/>
    <x v="266"/>
    <x v="266"/>
    <n v="7"/>
  </r>
  <r>
    <x v="1"/>
    <s v="Wagon-R"/>
    <n v="2018"/>
    <x v="5"/>
    <n v="68000"/>
    <x v="0"/>
    <n v="0"/>
    <x v="0"/>
    <x v="2"/>
    <x v="0"/>
    <s v="Maruti Suzuki Wagon R LXI CNG, 2018, CNG &amp; Hybrids"/>
    <x v="72"/>
    <x v="72"/>
    <n v="7"/>
  </r>
  <r>
    <x v="4"/>
    <s v="Fortuner"/>
    <n v="2013"/>
    <x v="14"/>
    <n v="113000"/>
    <x v="1"/>
    <n v="1"/>
    <x v="1"/>
    <x v="0"/>
    <x v="0"/>
    <s v="Toyota Fortuner 3.0 4x2 Automatic, 2013, Diesel"/>
    <x v="175"/>
    <x v="175"/>
    <n v="12"/>
  </r>
  <r>
    <x v="1"/>
    <s v="Ertiga"/>
    <n v="2013"/>
    <x v="14"/>
    <n v="76140"/>
    <x v="0"/>
    <n v="0"/>
    <x v="1"/>
    <x v="2"/>
    <x v="0"/>
    <s v="Maruti Suzuki Ertiga VXI, 2013, CNG &amp; Hybrids"/>
    <x v="826"/>
    <x v="826"/>
    <n v="12"/>
  </r>
  <r>
    <x v="1"/>
    <s v="Wagon-R-1-0"/>
    <n v="2017"/>
    <x v="1"/>
    <n v="57000"/>
    <x v="0"/>
    <n v="0"/>
    <x v="0"/>
    <x v="2"/>
    <x v="0"/>
    <s v="Maruti Suzuki Wagon R 1.0 LXi CNG, 2017, CNG &amp; Hybrids"/>
    <x v="59"/>
    <x v="59"/>
    <n v="8"/>
  </r>
  <r>
    <x v="1"/>
    <s v="Swift"/>
    <n v="2005"/>
    <x v="15"/>
    <n v="120000"/>
    <x v="0"/>
    <n v="0"/>
    <x v="1"/>
    <x v="2"/>
    <x v="0"/>
    <s v="Maruti Suzuki Swift 2005 CNG &amp; Hybrids Good Condition"/>
    <x v="74"/>
    <x v="74"/>
    <n v="20"/>
  </r>
  <r>
    <x v="1"/>
    <s v="Swift-Dzire"/>
    <n v="2022"/>
    <x v="13"/>
    <n v="55000"/>
    <x v="1"/>
    <n v="1"/>
    <x v="0"/>
    <x v="2"/>
    <x v="0"/>
    <s v="Maruti Suzuki Swift Dzire 2022"/>
    <x v="32"/>
    <x v="32"/>
    <n v="3"/>
  </r>
  <r>
    <x v="4"/>
    <s v="Fortuner"/>
    <n v="2014"/>
    <x v="3"/>
    <n v="75000"/>
    <x v="1"/>
    <n v="1"/>
    <x v="1"/>
    <x v="0"/>
    <x v="0"/>
    <s v="Toyota Fortuner 2011-2016 4x2 AT, 2014, Diesel"/>
    <x v="128"/>
    <x v="128"/>
    <n v="11"/>
  </r>
  <r>
    <x v="1"/>
    <s v="Omni"/>
    <n v="2012"/>
    <x v="6"/>
    <n v="129698"/>
    <x v="0"/>
    <n v="0"/>
    <x v="1"/>
    <x v="2"/>
    <x v="0"/>
    <s v="Maruti Suzuki Omni 2012 CNG &amp; Hybrids Well Maintained"/>
    <x v="402"/>
    <x v="402"/>
    <n v="13"/>
  </r>
  <r>
    <x v="1"/>
    <s v="Alto-800"/>
    <n v="2013"/>
    <x v="14"/>
    <n v="59000"/>
    <x v="0"/>
    <n v="0"/>
    <x v="1"/>
    <x v="1"/>
    <x v="0"/>
    <s v="Maruti Suzuki Alto 800, 2013, Petrol"/>
    <x v="827"/>
    <x v="827"/>
    <n v="12"/>
  </r>
  <r>
    <x v="1"/>
    <s v="Alto-K10"/>
    <n v="2015"/>
    <x v="9"/>
    <n v="15000"/>
    <x v="1"/>
    <n v="1"/>
    <x v="1"/>
    <x v="1"/>
    <x v="0"/>
    <s v="Maruti Suzuki Alto K10 VXI AMT, 2015, Petrol"/>
    <x v="137"/>
    <x v="137"/>
    <n v="10"/>
  </r>
  <r>
    <x v="7"/>
    <s v="City"/>
    <n v="2015"/>
    <x v="9"/>
    <n v="78000"/>
    <x v="0"/>
    <n v="0"/>
    <x v="1"/>
    <x v="2"/>
    <x v="0"/>
    <s v="Honda City 2014-2015 V MT, 2015, CNG &amp; Hybrids"/>
    <x v="393"/>
    <x v="393"/>
    <n v="10"/>
  </r>
  <r>
    <x v="1"/>
    <s v="Ertiga"/>
    <n v="2018"/>
    <x v="5"/>
    <n v="57125"/>
    <x v="0"/>
    <n v="0"/>
    <x v="0"/>
    <x v="2"/>
    <x v="0"/>
    <s v="Maruti Suzuki Ertiga VXI CNG, 2018, CNG &amp; Hybrids"/>
    <x v="171"/>
    <x v="171"/>
    <n v="7"/>
  </r>
  <r>
    <x v="3"/>
    <s v="Ecosport"/>
    <n v="2017"/>
    <x v="1"/>
    <n v="79840"/>
    <x v="0"/>
    <n v="0"/>
    <x v="0"/>
    <x v="0"/>
    <x v="0"/>
    <s v="Ford Ecosport 1.5 Diesel Titanium Plus, 2017, Diesel"/>
    <x v="139"/>
    <x v="139"/>
    <n v="8"/>
  </r>
  <r>
    <x v="5"/>
    <s v="i10"/>
    <n v="2013"/>
    <x v="14"/>
    <n v="42500"/>
    <x v="1"/>
    <n v="1"/>
    <x v="0"/>
    <x v="1"/>
    <x v="0"/>
    <s v="Hyundai i10 [2010-2017] 1.2 Sportz AT, 2013, Petrol"/>
    <x v="412"/>
    <x v="412"/>
    <n v="12"/>
  </r>
  <r>
    <x v="13"/>
    <s v="Tigor"/>
    <n v="2024"/>
    <x v="17"/>
    <n v="4700"/>
    <x v="1"/>
    <n v="1"/>
    <x v="0"/>
    <x v="2"/>
    <x v="0"/>
    <s v="Tata Tigor 1.2 Revotron XZA Plus AMT, 2024, CNG &amp; Hybrids"/>
    <x v="181"/>
    <x v="181"/>
    <n v="1"/>
  </r>
  <r>
    <x v="7"/>
    <s v="CRV"/>
    <n v="2007"/>
    <x v="7"/>
    <n v="130000"/>
    <x v="1"/>
    <n v="1"/>
    <x v="1"/>
    <x v="2"/>
    <x v="0"/>
    <s v="Honda CR-V 2.4 Automatic, 2007, CNG &amp; Hybrids"/>
    <x v="248"/>
    <x v="248"/>
    <n v="18"/>
  </r>
  <r>
    <x v="1"/>
    <s v="Celerio"/>
    <n v="2017"/>
    <x v="1"/>
    <n v="85000"/>
    <x v="1"/>
    <n v="1"/>
    <x v="0"/>
    <x v="1"/>
    <x v="0"/>
    <s v="Maruti Suzuki Celerio ZXI AMT, 2017, Petrol"/>
    <x v="71"/>
    <x v="71"/>
    <n v="8"/>
  </r>
  <r>
    <x v="1"/>
    <s v="Alto-800"/>
    <n v="2014"/>
    <x v="3"/>
    <n v="115000"/>
    <x v="0"/>
    <n v="0"/>
    <x v="1"/>
    <x v="1"/>
    <x v="0"/>
    <s v="Maruti Suzuki Alto 800 2014"/>
    <x v="63"/>
    <x v="63"/>
    <n v="11"/>
  </r>
  <r>
    <x v="1"/>
    <s v="Swift"/>
    <n v="2021"/>
    <x v="11"/>
    <n v="73086"/>
    <x v="0"/>
    <n v="0"/>
    <x v="0"/>
    <x v="1"/>
    <x v="0"/>
    <s v="Maruti Suzuki Swift VXI ABS BSIV, 2021, Petrol"/>
    <x v="28"/>
    <x v="28"/>
    <n v="4"/>
  </r>
  <r>
    <x v="7"/>
    <s v="Amaze"/>
    <n v="2015"/>
    <x v="9"/>
    <n v="40000"/>
    <x v="0"/>
    <n v="0"/>
    <x v="1"/>
    <x v="0"/>
    <x v="0"/>
    <s v="Honda Amaze 2015 Diesel Good Condition"/>
    <x v="260"/>
    <x v="260"/>
    <n v="10"/>
  </r>
  <r>
    <x v="1"/>
    <s v="Wagon-R-1-0"/>
    <n v="2010"/>
    <x v="0"/>
    <n v="77200"/>
    <x v="0"/>
    <n v="0"/>
    <x v="1"/>
    <x v="2"/>
    <x v="0"/>
    <s v="Maruti Suzuki Wagon R 1.0 LXi CNG, 2010, CNG &amp; Hybrids"/>
    <x v="701"/>
    <x v="701"/>
    <n v="15"/>
  </r>
  <r>
    <x v="5"/>
    <s v="Santro Xing"/>
    <n v="2012"/>
    <x v="6"/>
    <n v="74000"/>
    <x v="0"/>
    <n v="0"/>
    <x v="1"/>
    <x v="2"/>
    <x v="0"/>
    <s v="Hyundai Santro Xing GLS CNG, 2012, CNG &amp; Hybrids"/>
    <x v="281"/>
    <x v="281"/>
    <n v="13"/>
  </r>
  <r>
    <x v="3"/>
    <s v="Ecosport"/>
    <n v="2016"/>
    <x v="8"/>
    <n v="68000"/>
    <x v="0"/>
    <n v="0"/>
    <x v="0"/>
    <x v="0"/>
    <x v="0"/>
    <s v="Ford Ecosport 1.5 TDCi Trend, 2016, Diesel"/>
    <x v="297"/>
    <x v="297"/>
    <n v="9"/>
  </r>
  <r>
    <x v="5"/>
    <s v="i10"/>
    <n v="2010"/>
    <x v="0"/>
    <n v="60000"/>
    <x v="1"/>
    <n v="1"/>
    <x v="1"/>
    <x v="1"/>
    <x v="0"/>
    <s v="Hyundai i10 1.2 Kappa SPORTZ, 2010, Petrol"/>
    <x v="104"/>
    <x v="104"/>
    <n v="15"/>
  </r>
  <r>
    <x v="9"/>
    <s v="KWID"/>
    <n v="2020"/>
    <x v="4"/>
    <n v="52000"/>
    <x v="1"/>
    <n v="1"/>
    <x v="0"/>
    <x v="2"/>
    <x v="0"/>
    <s v="Renault KWID Climber 1.0 MT, 2020, CNG &amp; Hybrids"/>
    <x v="179"/>
    <x v="179"/>
    <n v="5"/>
  </r>
  <r>
    <x v="5"/>
    <s v="Grand i10 Nios"/>
    <n v="2022"/>
    <x v="13"/>
    <n v="14000"/>
    <x v="0"/>
    <n v="0"/>
    <x v="1"/>
    <x v="2"/>
    <x v="0"/>
    <s v="Hyundai Grand i10 Nios 1.2 Kappa VTVT Sportz CNG, 2022, CNG &amp; Hybrid.."/>
    <x v="289"/>
    <x v="289"/>
    <n v="3"/>
  </r>
  <r>
    <x v="3"/>
    <s v="Figo"/>
    <n v="2013"/>
    <x v="14"/>
    <n v="108000"/>
    <x v="0"/>
    <n v="0"/>
    <x v="1"/>
    <x v="0"/>
    <x v="0"/>
    <s v="Ford Figo 1.5D Ambiente MT, 2013, Diesel"/>
    <x v="327"/>
    <x v="327"/>
    <n v="12"/>
  </r>
  <r>
    <x v="5"/>
    <s v="Santro Xing"/>
    <n v="2010"/>
    <x v="0"/>
    <n v="25"/>
    <x v="1"/>
    <n v="1"/>
    <x v="0"/>
    <x v="2"/>
    <x v="0"/>
    <s v="Ajent sall krni h"/>
    <x v="293"/>
    <x v="293"/>
    <n v="15"/>
  </r>
  <r>
    <x v="1"/>
    <s v="Sx4"/>
    <n v="2010"/>
    <x v="0"/>
    <n v="74000"/>
    <x v="0"/>
    <n v="0"/>
    <x v="1"/>
    <x v="1"/>
    <x v="0"/>
    <s v="Maruti Suzuki SX4 ZXi (Opt), 2010, Petrol"/>
    <x v="9"/>
    <x v="9"/>
    <n v="15"/>
  </r>
  <r>
    <x v="1"/>
    <s v="Wagon-R"/>
    <n v="2017"/>
    <x v="1"/>
    <n v="82000"/>
    <x v="1"/>
    <n v="1"/>
    <x v="1"/>
    <x v="2"/>
    <x v="0"/>
    <s v="Maruti Suzuki Wagon R AMT VXI, 2017, CNG &amp; Hybrids"/>
    <x v="59"/>
    <x v="59"/>
    <n v="8"/>
  </r>
  <r>
    <x v="1"/>
    <s v="Wagon-R"/>
    <n v="2016"/>
    <x v="8"/>
    <n v="45000"/>
    <x v="1"/>
    <n v="1"/>
    <x v="0"/>
    <x v="1"/>
    <x v="0"/>
    <s v="Maruti Suzuki Wagon R AMT VXI Plus Option, 2016, Petrol"/>
    <x v="158"/>
    <x v="158"/>
    <n v="9"/>
  </r>
  <r>
    <x v="5"/>
    <s v="Creta"/>
    <n v="2021"/>
    <x v="11"/>
    <n v="36046"/>
    <x v="1"/>
    <n v="1"/>
    <x v="0"/>
    <x v="1"/>
    <x v="0"/>
    <s v="Hyundai Creta 1.4 DCT Turbo SX, 2021, Petrol"/>
    <x v="828"/>
    <x v="828"/>
    <n v="4"/>
  </r>
  <r>
    <x v="7"/>
    <s v="Amaze"/>
    <n v="2019"/>
    <x v="2"/>
    <n v="44199"/>
    <x v="1"/>
    <n v="1"/>
    <x v="0"/>
    <x v="1"/>
    <x v="0"/>
    <s v="Honda Amaze, 2019, Petrol"/>
    <x v="228"/>
    <x v="228"/>
    <n v="6"/>
  </r>
  <r>
    <x v="1"/>
    <s v="Celerio"/>
    <n v="2019"/>
    <x v="2"/>
    <n v="64504"/>
    <x v="0"/>
    <n v="0"/>
    <x v="0"/>
    <x v="2"/>
    <x v="0"/>
    <s v="Maruti Suzuki Celerio 2019"/>
    <x v="147"/>
    <x v="147"/>
    <n v="6"/>
  </r>
  <r>
    <x v="1"/>
    <s v="Ertiga"/>
    <n v="2024"/>
    <x v="17"/>
    <n v="29000"/>
    <x v="0"/>
    <n v="0"/>
    <x v="0"/>
    <x v="2"/>
    <x v="0"/>
    <s v="Maruti Suzuki Ertiga 2022-2023 VXI CNG, 2024, CNG &amp; Hybrids"/>
    <x v="118"/>
    <x v="118"/>
    <n v="1"/>
  </r>
  <r>
    <x v="5"/>
    <s v="Grand i10 Nios"/>
    <n v="2021"/>
    <x v="11"/>
    <n v="18000"/>
    <x v="1"/>
    <n v="1"/>
    <x v="0"/>
    <x v="2"/>
    <x v="0"/>
    <s v="Hyundai Grand i10 Nios 18000 Km Driven"/>
    <x v="370"/>
    <x v="370"/>
    <n v="4"/>
  </r>
  <r>
    <x v="1"/>
    <s v="Baleno"/>
    <n v="2018"/>
    <x v="5"/>
    <n v="32000"/>
    <x v="0"/>
    <n v="0"/>
    <x v="0"/>
    <x v="1"/>
    <x v="0"/>
    <s v="Maruti Suzuki Baleno Alpha, 2018, Petrol"/>
    <x v="2"/>
    <x v="2"/>
    <n v="7"/>
  </r>
  <r>
    <x v="1"/>
    <s v="Baleno-RS"/>
    <n v="2020"/>
    <x v="4"/>
    <n v="45000"/>
    <x v="0"/>
    <n v="0"/>
    <x v="0"/>
    <x v="1"/>
    <x v="0"/>
    <s v="Maruti Suzuki Baleno RS 2020 Petrol 45000 Km Driven"/>
    <x v="175"/>
    <x v="175"/>
    <n v="5"/>
  </r>
  <r>
    <x v="1"/>
    <s v="Celerio"/>
    <n v="2014"/>
    <x v="3"/>
    <n v="89000"/>
    <x v="0"/>
    <n v="0"/>
    <x v="1"/>
    <x v="2"/>
    <x v="0"/>
    <s v="Maruti Suzuki Celerio 2014-2017 Green VXI, 2014, CNG &amp; Hybrids"/>
    <x v="99"/>
    <x v="99"/>
    <n v="11"/>
  </r>
  <r>
    <x v="7"/>
    <s v="Accord"/>
    <n v="2010"/>
    <x v="0"/>
    <n v="58000"/>
    <x v="1"/>
    <n v="1"/>
    <x v="1"/>
    <x v="2"/>
    <x v="0"/>
    <s v="Honda Accord 2010 CNG &amp; Hybrids Good Condition"/>
    <x v="179"/>
    <x v="179"/>
    <n v="15"/>
  </r>
  <r>
    <x v="1"/>
    <s v="Ritz"/>
    <n v="2010"/>
    <x v="0"/>
    <n v="85000"/>
    <x v="0"/>
    <n v="0"/>
    <x v="1"/>
    <x v="2"/>
    <x v="0"/>
    <s v="Maruti Suzuki Ritz VXi, 2010, CNG &amp; Hybrids"/>
    <x v="649"/>
    <x v="649"/>
    <n v="15"/>
  </r>
  <r>
    <x v="5"/>
    <s v="Elite i20"/>
    <n v="2019"/>
    <x v="2"/>
    <n v="53000"/>
    <x v="0"/>
    <n v="0"/>
    <x v="0"/>
    <x v="2"/>
    <x v="0"/>
    <s v="Hyundai Elite i20 Magna+ VTVT, 2019, CNG &amp; Hybrids"/>
    <x v="22"/>
    <x v="22"/>
    <n v="6"/>
  </r>
  <r>
    <x v="1"/>
    <s v="Swift-Dzire"/>
    <n v="2015"/>
    <x v="9"/>
    <n v="88000"/>
    <x v="0"/>
    <n v="0"/>
    <x v="1"/>
    <x v="0"/>
    <x v="0"/>
    <s v="Maruti Suzuki Swift Dzire 2015 good condition car"/>
    <x v="76"/>
    <x v="76"/>
    <n v="10"/>
  </r>
  <r>
    <x v="9"/>
    <s v="Captur"/>
    <n v="2019"/>
    <x v="2"/>
    <n v="46231"/>
    <x v="0"/>
    <n v="0"/>
    <x v="1"/>
    <x v="0"/>
    <x v="0"/>
    <s v="Renault Captur 1.5 Diesel Platine, 2019, Diesel"/>
    <x v="53"/>
    <x v="53"/>
    <n v="6"/>
  </r>
  <r>
    <x v="1"/>
    <s v="Wagon-R"/>
    <n v="2019"/>
    <x v="2"/>
    <n v="53000"/>
    <x v="1"/>
    <n v="1"/>
    <x v="0"/>
    <x v="1"/>
    <x v="3"/>
    <s v="Maruti Suzuki Wagon R VXI AMT1.2, 2019, Petrol"/>
    <x v="22"/>
    <x v="22"/>
    <n v="6"/>
  </r>
  <r>
    <x v="5"/>
    <s v="Grand i10"/>
    <n v="2014"/>
    <x v="3"/>
    <n v="92000"/>
    <x v="0"/>
    <n v="0"/>
    <x v="1"/>
    <x v="1"/>
    <x v="0"/>
    <s v="Hyundai Grand i10 1.2 CRDi Magna, 2014, Petrol"/>
    <x v="174"/>
    <x v="174"/>
    <n v="11"/>
  </r>
  <r>
    <x v="15"/>
    <s v="Cruze"/>
    <n v="2010"/>
    <x v="0"/>
    <n v="70000"/>
    <x v="1"/>
    <n v="1"/>
    <x v="1"/>
    <x v="0"/>
    <x v="0"/>
    <s v="Chevrolet Cruze 2010 Diesel Well Maintained"/>
    <x v="829"/>
    <x v="829"/>
    <n v="15"/>
  </r>
  <r>
    <x v="1"/>
    <s v="Wagon-R-1-0"/>
    <n v="2017"/>
    <x v="1"/>
    <n v="63000"/>
    <x v="0"/>
    <n v="0"/>
    <x v="0"/>
    <x v="2"/>
    <x v="0"/>
    <s v="Maruti Suzuki Wagon R 1.0 2013-2019 LXi CNG, 2017, CNG &amp; Hybrids"/>
    <x v="20"/>
    <x v="20"/>
    <n v="8"/>
  </r>
  <r>
    <x v="5"/>
    <s v="Verna"/>
    <n v="2013"/>
    <x v="14"/>
    <n v="75000"/>
    <x v="1"/>
    <n v="1"/>
    <x v="1"/>
    <x v="2"/>
    <x v="0"/>
    <s v="Hyundai Verna Fluidic 1.6 VTVT SX Automatic, 2013, CNG &amp; Hybrids"/>
    <x v="292"/>
    <x v="292"/>
    <n v="12"/>
  </r>
  <r>
    <x v="11"/>
    <s v="Ssangyong-Rexton"/>
    <n v="2014"/>
    <x v="3"/>
    <n v="91000"/>
    <x v="0"/>
    <n v="0"/>
    <x v="1"/>
    <x v="0"/>
    <x v="0"/>
    <s v="Mahindra Ssangyong Rexton RX5, 2014, Diesel"/>
    <x v="26"/>
    <x v="26"/>
    <n v="11"/>
  </r>
  <r>
    <x v="14"/>
    <s v="Rapid"/>
    <n v="2016"/>
    <x v="8"/>
    <n v="88888"/>
    <x v="1"/>
    <n v="1"/>
    <x v="1"/>
    <x v="1"/>
    <x v="0"/>
    <s v="Direct owner superb condition argant selling Skoda Rapid 2016"/>
    <x v="17"/>
    <x v="17"/>
    <n v="9"/>
  </r>
  <r>
    <x v="5"/>
    <s v="i20"/>
    <n v="2011"/>
    <x v="10"/>
    <n v="130000"/>
    <x v="1"/>
    <n v="1"/>
    <x v="0"/>
    <x v="2"/>
    <x v="0"/>
    <s v="Hyundai i20 2011 Petrol white CNG Pass 130000 K"/>
    <x v="402"/>
    <x v="402"/>
    <n v="14"/>
  </r>
  <r>
    <x v="3"/>
    <s v="Ecosport"/>
    <n v="2019"/>
    <x v="2"/>
    <n v="93585"/>
    <x v="1"/>
    <n v="1"/>
    <x v="0"/>
    <x v="2"/>
    <x v="0"/>
    <s v="Ford Ecosport [2017-2021] 1.5 Titanium TI VCT AT, 2019, CNG &amp; Hybrid.."/>
    <x v="349"/>
    <x v="349"/>
    <n v="6"/>
  </r>
  <r>
    <x v="1"/>
    <s v="Baleno"/>
    <n v="2018"/>
    <x v="5"/>
    <n v="51000"/>
    <x v="0"/>
    <n v="0"/>
    <x v="0"/>
    <x v="2"/>
    <x v="0"/>
    <s v="Maruti Suzuki Baleno 2018 delta cng on paper"/>
    <x v="6"/>
    <x v="6"/>
    <n v="7"/>
  </r>
  <r>
    <x v="1"/>
    <s v="Wagon-R"/>
    <n v="2015"/>
    <x v="9"/>
    <n v="47858"/>
    <x v="1"/>
    <n v="1"/>
    <x v="0"/>
    <x v="2"/>
    <x v="0"/>
    <s v="Maruti Suzuki Wagon R, 2015, CNG &amp; Hybrids"/>
    <x v="412"/>
    <x v="412"/>
    <n v="10"/>
  </r>
  <r>
    <x v="5"/>
    <s v="i20"/>
    <n v="2018"/>
    <x v="5"/>
    <n v="70000"/>
    <x v="0"/>
    <n v="0"/>
    <x v="0"/>
    <x v="2"/>
    <x v="0"/>
    <s v="Hyundai i20 Sportz 1.2 VTVT, 2018, CNG &amp; Hybrids"/>
    <x v="129"/>
    <x v="129"/>
    <n v="7"/>
  </r>
  <r>
    <x v="0"/>
    <s v="Polo"/>
    <n v="2013"/>
    <x v="14"/>
    <n v="61000"/>
    <x v="0"/>
    <n v="0"/>
    <x v="1"/>
    <x v="0"/>
    <x v="3"/>
    <s v="Volkswagen Polo 2009-2013 Diesel Highline 1.2L, 2013, Diesel"/>
    <x v="34"/>
    <x v="34"/>
    <n v="12"/>
  </r>
  <r>
    <x v="0"/>
    <s v="VentoTest"/>
    <n v="2010"/>
    <x v="0"/>
    <n v="65000"/>
    <x v="0"/>
    <n v="0"/>
    <x v="1"/>
    <x v="2"/>
    <x v="0"/>
    <s v="Volkswagen Vento 2010-2013 Petrol Highline, 2010, CNG &amp; Hybrids"/>
    <x v="350"/>
    <x v="350"/>
    <n v="15"/>
  </r>
  <r>
    <x v="1"/>
    <s v="Omni"/>
    <n v="2014"/>
    <x v="3"/>
    <n v="100000"/>
    <x v="1"/>
    <n v="1"/>
    <x v="0"/>
    <x v="2"/>
    <x v="1"/>
    <s v="Maruti Suzuki Omni 2014"/>
    <x v="63"/>
    <x v="63"/>
    <n v="11"/>
  </r>
  <r>
    <x v="1"/>
    <s v="Alto-800"/>
    <n v="2018"/>
    <x v="5"/>
    <n v="60000"/>
    <x v="0"/>
    <n v="0"/>
    <x v="1"/>
    <x v="2"/>
    <x v="0"/>
    <s v="Maruti Suzuki Alto 800 CNG LXI Optional, 2018, CNG &amp; Hybrids"/>
    <x v="57"/>
    <x v="57"/>
    <n v="7"/>
  </r>
  <r>
    <x v="15"/>
    <s v="Cruze"/>
    <n v="2015"/>
    <x v="9"/>
    <n v="65000"/>
    <x v="1"/>
    <n v="1"/>
    <x v="1"/>
    <x v="0"/>
    <x v="0"/>
    <s v="Chevrolet Cruze 2014-2016 LTZ, 2015, Diesel"/>
    <x v="255"/>
    <x v="255"/>
    <n v="10"/>
  </r>
  <r>
    <x v="1"/>
    <s v="maruti-suzuki-dzire"/>
    <n v="2016"/>
    <x v="8"/>
    <n v="115000"/>
    <x v="1"/>
    <n v="1"/>
    <x v="0"/>
    <x v="0"/>
    <x v="0"/>
    <s v="Maruti Suzuki Dzire AGS ZDI Plus, 2016, Diesel"/>
    <x v="733"/>
    <x v="733"/>
    <n v="9"/>
  </r>
  <r>
    <x v="3"/>
    <s v="Endeavour"/>
    <n v="2011"/>
    <x v="10"/>
    <n v="96000"/>
    <x v="1"/>
    <n v="1"/>
    <x v="1"/>
    <x v="0"/>
    <x v="0"/>
    <s v="Ford Endeavour 2009-2014 3.0L 4X4 AT, 2011, Diesel"/>
    <x v="365"/>
    <x v="365"/>
    <n v="14"/>
  </r>
  <r>
    <x v="2"/>
    <s v="3 Series GT"/>
    <n v="2016"/>
    <x v="8"/>
    <n v="97000"/>
    <x v="1"/>
    <n v="1"/>
    <x v="0"/>
    <x v="0"/>
    <x v="0"/>
    <s v="BMW 3 Series GT 320d Luxury Line, 2016, Diesel"/>
    <x v="24"/>
    <x v="24"/>
    <n v="9"/>
  </r>
  <r>
    <x v="7"/>
    <s v="Amaze"/>
    <n v="2015"/>
    <x v="9"/>
    <n v="46000"/>
    <x v="1"/>
    <n v="1"/>
    <x v="1"/>
    <x v="1"/>
    <x v="0"/>
    <s v="Honda Amaze 2013-2016 VX AT i-Vtech, 2015, Petrol"/>
    <x v="369"/>
    <x v="369"/>
    <n v="10"/>
  </r>
  <r>
    <x v="13"/>
    <s v="Tiago"/>
    <n v="2018"/>
    <x v="5"/>
    <n v="43000"/>
    <x v="1"/>
    <n v="1"/>
    <x v="0"/>
    <x v="2"/>
    <x v="0"/>
    <s v="Tata Tiago 1.2 Revotron XZA, 2018, CNG &amp; Hybrids"/>
    <x v="122"/>
    <x v="122"/>
    <n v="7"/>
  </r>
  <r>
    <x v="15"/>
    <s v="Cruze"/>
    <n v="2011"/>
    <x v="10"/>
    <n v="97000"/>
    <x v="1"/>
    <n v="1"/>
    <x v="1"/>
    <x v="0"/>
    <x v="0"/>
    <s v="Chevrolet Cruze 2010-2011 LTZ AT, 2011, Diesel"/>
    <x v="119"/>
    <x v="119"/>
    <n v="14"/>
  </r>
  <r>
    <x v="1"/>
    <s v="Alto-800"/>
    <n v="2016"/>
    <x v="8"/>
    <n v="61000"/>
    <x v="0"/>
    <n v="0"/>
    <x v="1"/>
    <x v="1"/>
    <x v="0"/>
    <s v="Maruti Suzuki Alto 800 61000 Km Driven and excellent condition."/>
    <x v="201"/>
    <x v="201"/>
    <n v="9"/>
  </r>
  <r>
    <x v="7"/>
    <s v="City"/>
    <n v="2016"/>
    <x v="8"/>
    <n v="38000"/>
    <x v="0"/>
    <n v="0"/>
    <x v="0"/>
    <x v="0"/>
    <x v="0"/>
    <s v="Honda City 2014-2015 i DTEC V, 2016, Diesel"/>
    <x v="98"/>
    <x v="98"/>
    <n v="9"/>
  </r>
  <r>
    <x v="1"/>
    <s v="Alto-800"/>
    <n v="2013"/>
    <x v="14"/>
    <n v="76000"/>
    <x v="0"/>
    <n v="0"/>
    <x v="1"/>
    <x v="1"/>
    <x v="0"/>
    <s v="Maruti Suzuki Alto 800 2012-2016 LXI Airbag, 2013, Petrol"/>
    <x v="830"/>
    <x v="830"/>
    <n v="12"/>
  </r>
  <r>
    <x v="5"/>
    <s v="Santa Fe"/>
    <n v="2016"/>
    <x v="8"/>
    <n v="94000"/>
    <x v="1"/>
    <n v="1"/>
    <x v="1"/>
    <x v="0"/>
    <x v="0"/>
    <s v="Hyundai Santa Fe 4WD AT, 2016, Diesel"/>
    <x v="156"/>
    <x v="156"/>
    <n v="9"/>
  </r>
  <r>
    <x v="1"/>
    <s v="Wagon R"/>
    <n v="2011"/>
    <x v="10"/>
    <n v="84000"/>
    <x v="0"/>
    <n v="0"/>
    <x v="1"/>
    <x v="2"/>
    <x v="0"/>
    <s v="Maruti Suzuki Wagon R 2010-2012 LXI CNG, 2011, CNG &amp; Hybrids"/>
    <x v="116"/>
    <x v="116"/>
    <n v="14"/>
  </r>
  <r>
    <x v="0"/>
    <s v="Polo"/>
    <n v="2017"/>
    <x v="1"/>
    <n v="60000"/>
    <x v="0"/>
    <n v="0"/>
    <x v="1"/>
    <x v="0"/>
    <x v="0"/>
    <s v="Volkswagen Polo 1.5 TDI Highline, 2017, Diesel"/>
    <x v="239"/>
    <x v="239"/>
    <n v="8"/>
  </r>
  <r>
    <x v="13"/>
    <s v="Nano"/>
    <n v="2010"/>
    <x v="0"/>
    <n v="9167"/>
    <x v="0"/>
    <n v="0"/>
    <x v="0"/>
    <x v="1"/>
    <x v="0"/>
    <s v="Tata Nano 2010 Petrol Well Maintained"/>
    <x v="831"/>
    <x v="831"/>
    <n v="15"/>
  </r>
  <r>
    <x v="1"/>
    <s v="Wagon-R"/>
    <n v="2012"/>
    <x v="6"/>
    <n v="78000"/>
    <x v="0"/>
    <n v="0"/>
    <x v="1"/>
    <x v="2"/>
    <x v="0"/>
    <s v="Maruti Suzuki Wagon R VXI 1.0 CNG, 2012, CNG &amp; Hybrids"/>
    <x v="219"/>
    <x v="219"/>
    <n v="13"/>
  </r>
  <r>
    <x v="3"/>
    <s v="Endeavour"/>
    <n v="2016"/>
    <x v="8"/>
    <n v="88500"/>
    <x v="1"/>
    <n v="1"/>
    <x v="1"/>
    <x v="0"/>
    <x v="0"/>
    <s v="Ford Endeavour 3.2 Titanium AT 4X4, 2016, Diesel"/>
    <x v="758"/>
    <x v="758"/>
    <n v="9"/>
  </r>
  <r>
    <x v="7"/>
    <s v="City"/>
    <n v="2017"/>
    <x v="1"/>
    <n v="59700"/>
    <x v="1"/>
    <n v="1"/>
    <x v="1"/>
    <x v="2"/>
    <x v="0"/>
    <s v="Honda City Automatic CNG"/>
    <x v="832"/>
    <x v="832"/>
    <n v="8"/>
  </r>
  <r>
    <x v="1"/>
    <s v="Wagon-R"/>
    <n v="2015"/>
    <x v="9"/>
    <n v="62000"/>
    <x v="1"/>
    <n v="1"/>
    <x v="1"/>
    <x v="2"/>
    <x v="0"/>
    <s v="I sell my car 2015 model"/>
    <x v="233"/>
    <x v="233"/>
    <n v="10"/>
  </r>
  <r>
    <x v="3"/>
    <s v="Ecosport"/>
    <n v="2019"/>
    <x v="2"/>
    <n v="40392"/>
    <x v="1"/>
    <n v="1"/>
    <x v="0"/>
    <x v="2"/>
    <x v="4"/>
    <s v="Ford Ecosport 1.5 Titanium Plus Sports, 2019, CNG &amp; Hybrids"/>
    <x v="331"/>
    <x v="331"/>
    <n v="6"/>
  </r>
  <r>
    <x v="7"/>
    <s v="Accord"/>
    <n v="2012"/>
    <x v="6"/>
    <n v="86000"/>
    <x v="1"/>
    <n v="1"/>
    <x v="1"/>
    <x v="1"/>
    <x v="0"/>
    <s v="Honda Accord 2.4 Automatic, 2012, Petrol"/>
    <x v="72"/>
    <x v="72"/>
    <n v="13"/>
  </r>
  <r>
    <x v="5"/>
    <s v="i10"/>
    <n v="2012"/>
    <x v="6"/>
    <n v="29000"/>
    <x v="0"/>
    <n v="0"/>
    <x v="1"/>
    <x v="1"/>
    <x v="0"/>
    <s v="Banker\'s Hyundai i10 2012 Petrol 29000 Km Driven Car for sell"/>
    <x v="350"/>
    <x v="350"/>
    <n v="13"/>
  </r>
  <r>
    <x v="7"/>
    <s v="Amaze"/>
    <n v="2019"/>
    <x v="2"/>
    <n v="19000"/>
    <x v="1"/>
    <n v="1"/>
    <x v="0"/>
    <x v="1"/>
    <x v="0"/>
    <s v="Honda Amaze VX CVT Petrol, 2019, Petrol"/>
    <x v="112"/>
    <x v="112"/>
    <n v="6"/>
  </r>
  <r>
    <x v="5"/>
    <s v="i10"/>
    <n v="2015"/>
    <x v="9"/>
    <n v="104000"/>
    <x v="1"/>
    <n v="1"/>
    <x v="1"/>
    <x v="2"/>
    <x v="0"/>
    <s v="Hyundai i10 2015 Petrol &amp; CNG on paper, new tyre,battery &amp;musicsystem"/>
    <x v="57"/>
    <x v="57"/>
    <n v="10"/>
  </r>
  <r>
    <x v="14"/>
    <s v="Rapid"/>
    <n v="2013"/>
    <x v="14"/>
    <n v="69000"/>
    <x v="0"/>
    <n v="0"/>
    <x v="0"/>
    <x v="0"/>
    <x v="0"/>
    <s v="Skoda Rapid 2013"/>
    <x v="479"/>
    <x v="479"/>
    <n v="12"/>
  </r>
  <r>
    <x v="1"/>
    <s v="Wagon-R"/>
    <n v="2012"/>
    <x v="6"/>
    <n v="58500"/>
    <x v="0"/>
    <n v="0"/>
    <x v="1"/>
    <x v="2"/>
    <x v="0"/>
    <s v="Original color all gadi original"/>
    <x v="211"/>
    <x v="211"/>
    <n v="13"/>
  </r>
  <r>
    <x v="1"/>
    <s v="maruti-suzuki-dzire"/>
    <n v="2011"/>
    <x v="10"/>
    <n v="59000"/>
    <x v="0"/>
    <n v="0"/>
    <x v="1"/>
    <x v="2"/>
    <x v="0"/>
    <s v="Maruti Suzuki Dzire 1.2 VXI, 2011, CNG &amp; Hybrids"/>
    <x v="833"/>
    <x v="833"/>
    <n v="14"/>
  </r>
  <r>
    <x v="1"/>
    <s v="Ritz"/>
    <n v="2011"/>
    <x v="10"/>
    <n v="85000"/>
    <x v="1"/>
    <n v="1"/>
    <x v="1"/>
    <x v="2"/>
    <x v="0"/>
    <s v="Maruti Suzuki Ritz 2011 CNG &amp; Hybrids"/>
    <x v="205"/>
    <x v="205"/>
    <n v="14"/>
  </r>
  <r>
    <x v="1"/>
    <s v="Ertiga"/>
    <n v="2016"/>
    <x v="8"/>
    <n v="59000"/>
    <x v="0"/>
    <n v="0"/>
    <x v="1"/>
    <x v="0"/>
    <x v="0"/>
    <s v="Maruti Suzuki Ertiga SHVS ZDI Plus, 2016, Diesel"/>
    <x v="338"/>
    <x v="338"/>
    <n v="9"/>
  </r>
  <r>
    <x v="1"/>
    <s v="Swift"/>
    <n v="2024"/>
    <x v="17"/>
    <n v="19000"/>
    <x v="0"/>
    <n v="0"/>
    <x v="0"/>
    <x v="1"/>
    <x v="0"/>
    <s v="Maruti Suzuki Swift VXI Optional, 2024, Petrol"/>
    <x v="834"/>
    <x v="834"/>
    <n v="1"/>
  </r>
  <r>
    <x v="7"/>
    <s v="City"/>
    <n v="2015"/>
    <x v="9"/>
    <n v="58000"/>
    <x v="1"/>
    <n v="1"/>
    <x v="1"/>
    <x v="2"/>
    <x v="0"/>
    <s v="Honda City 2014-2015 V AT, 2015, CNG &amp; Hybrids"/>
    <x v="226"/>
    <x v="226"/>
    <n v="10"/>
  </r>
  <r>
    <x v="1"/>
    <s v="Wagon-R"/>
    <n v="2017"/>
    <x v="1"/>
    <n v="60000"/>
    <x v="0"/>
    <n v="0"/>
    <x v="1"/>
    <x v="2"/>
    <x v="0"/>
    <s v="Maruti Suzuki Wagon R CNG LXI Opt, 2017, CNG &amp; Hybrids"/>
    <x v="15"/>
    <x v="15"/>
    <n v="8"/>
  </r>
  <r>
    <x v="1"/>
    <s v="Eeco"/>
    <n v="2019"/>
    <x v="2"/>
    <n v="82453"/>
    <x v="1"/>
    <n v="1"/>
    <x v="1"/>
    <x v="2"/>
    <x v="0"/>
    <s v="Maruti Suzuki Eeco 2019 CNG &amp; Hybrids 82453 Km Driven"/>
    <x v="137"/>
    <x v="137"/>
    <n v="6"/>
  </r>
  <r>
    <x v="5"/>
    <s v="Grand i10"/>
    <n v="2013"/>
    <x v="14"/>
    <n v="42900"/>
    <x v="1"/>
    <n v="1"/>
    <x v="0"/>
    <x v="2"/>
    <x v="0"/>
    <s v="Hyundai Grand i10 1.2 Sportz at, 2013, CNG &amp; Hybrids"/>
    <x v="59"/>
    <x v="59"/>
    <n v="12"/>
  </r>
  <r>
    <x v="1"/>
    <s v="Wagon-R"/>
    <n v="2019"/>
    <x v="2"/>
    <n v="19000"/>
    <x v="0"/>
    <n v="0"/>
    <x v="0"/>
    <x v="1"/>
    <x v="0"/>
    <s v="Maruti Suzuki Wagon R VXI 1.2, 2019, Petrol"/>
    <x v="129"/>
    <x v="129"/>
    <n v="6"/>
  </r>
  <r>
    <x v="9"/>
    <s v="Triber"/>
    <n v="2021"/>
    <x v="11"/>
    <n v="18000"/>
    <x v="1"/>
    <n v="1"/>
    <x v="1"/>
    <x v="1"/>
    <x v="0"/>
    <s v="TRIBER RXZ PETROL EASY-R 1.0L"/>
    <x v="38"/>
    <x v="38"/>
    <n v="4"/>
  </r>
  <r>
    <x v="5"/>
    <s v="i20"/>
    <n v="2018"/>
    <x v="5"/>
    <n v="79100"/>
    <x v="0"/>
    <n v="0"/>
    <x v="1"/>
    <x v="2"/>
    <x v="0"/>
    <s v="Hyundai i20 2018 CNG &amp; Hybrids 79100 Km Driven"/>
    <x v="122"/>
    <x v="122"/>
    <n v="7"/>
  </r>
  <r>
    <x v="4"/>
    <s v="Corolla"/>
    <n v="2008"/>
    <x v="18"/>
    <n v="140000"/>
    <x v="0"/>
    <n v="0"/>
    <x v="1"/>
    <x v="2"/>
    <x v="0"/>
    <s v="Toyota Corolla H2 1.8E, 2008, CNG &amp; Hybrids"/>
    <x v="37"/>
    <x v="37"/>
    <n v="17"/>
  </r>
  <r>
    <x v="1"/>
    <s v="Vitara-Brezza"/>
    <n v="2022"/>
    <x v="13"/>
    <n v="30000"/>
    <x v="0"/>
    <n v="0"/>
    <x v="0"/>
    <x v="1"/>
    <x v="1"/>
    <s v="Maruti Suzuki Vitara Brezza 2022 Petrol Well Maintained"/>
    <x v="175"/>
    <x v="175"/>
    <n v="3"/>
  </r>
  <r>
    <x v="1"/>
    <s v="Swift"/>
    <n v="2018"/>
    <x v="5"/>
    <n v="80000"/>
    <x v="1"/>
    <n v="1"/>
    <x v="0"/>
    <x v="1"/>
    <x v="0"/>
    <s v="Maruti Suzuki Swift AMT VXI, 2018, Petrol"/>
    <x v="107"/>
    <x v="107"/>
    <n v="7"/>
  </r>
  <r>
    <x v="1"/>
    <s v="Celerio"/>
    <n v="2015"/>
    <x v="9"/>
    <n v="55000"/>
    <x v="1"/>
    <n v="1"/>
    <x v="1"/>
    <x v="2"/>
    <x v="0"/>
    <s v="Maruti Suzuki Celerio 2014-2017 VXI AT Optional, 2015, CNG &amp; Hybrids"/>
    <x v="55"/>
    <x v="55"/>
    <n v="10"/>
  </r>
  <r>
    <x v="7"/>
    <s v="City"/>
    <n v="2016"/>
    <x v="8"/>
    <n v="71000"/>
    <x v="1"/>
    <n v="1"/>
    <x v="1"/>
    <x v="1"/>
    <x v="0"/>
    <s v="Honda City ZX Petrol CVT, 2016, Petrol"/>
    <x v="835"/>
    <x v="835"/>
    <n v="9"/>
  </r>
  <r>
    <x v="1"/>
    <s v="Wagon-R"/>
    <n v="2022"/>
    <x v="13"/>
    <n v="80000"/>
    <x v="0"/>
    <n v="0"/>
    <x v="0"/>
    <x v="2"/>
    <x v="0"/>
    <s v="Maruti Suzuki Wagon R 2022 CNG &amp; Hybrids Well Maintained"/>
    <x v="107"/>
    <x v="107"/>
    <n v="3"/>
  </r>
  <r>
    <x v="3"/>
    <s v="Figo"/>
    <n v="2015"/>
    <x v="9"/>
    <n v="63500"/>
    <x v="0"/>
    <n v="0"/>
    <x v="0"/>
    <x v="1"/>
    <x v="0"/>
    <s v="Ford Figo 1.2P Titanium MT, 2015, Petrol"/>
    <x v="742"/>
    <x v="742"/>
    <n v="10"/>
  </r>
  <r>
    <x v="10"/>
    <s v="Hector"/>
    <n v="2019"/>
    <x v="2"/>
    <n v="45000"/>
    <x v="1"/>
    <n v="1"/>
    <x v="1"/>
    <x v="1"/>
    <x v="0"/>
    <s v="MG Hector 1.5 DCT Sharp, 2019, Petrol"/>
    <x v="152"/>
    <x v="152"/>
    <n v="6"/>
  </r>
  <r>
    <x v="1"/>
    <s v="Wagon-R"/>
    <n v="2022"/>
    <x v="13"/>
    <n v="24000"/>
    <x v="0"/>
    <n v="0"/>
    <x v="0"/>
    <x v="2"/>
    <x v="0"/>
    <s v="Maruti Suzuki Wagon R CNG LXI Opt, 2022, CNG &amp; Hybrids"/>
    <x v="443"/>
    <x v="443"/>
    <n v="3"/>
  </r>
  <r>
    <x v="1"/>
    <s v="Ignis"/>
    <n v="2022"/>
    <x v="13"/>
    <n v="8000"/>
    <x v="1"/>
    <n v="1"/>
    <x v="1"/>
    <x v="1"/>
    <x v="0"/>
    <s v="Maruti Suzuki Ignis 1.2 Zeta AMT, 2022, Petrol"/>
    <x v="537"/>
    <x v="537"/>
    <n v="3"/>
  </r>
  <r>
    <x v="5"/>
    <s v="i20"/>
    <n v="2011"/>
    <x v="10"/>
    <n v="85000"/>
    <x v="1"/>
    <n v="1"/>
    <x v="1"/>
    <x v="2"/>
    <x v="0"/>
    <s v="Hyundai i20 2011 CNG &amp; Hybrids 85000 Km Driven"/>
    <x v="74"/>
    <x v="74"/>
    <n v="14"/>
  </r>
  <r>
    <x v="5"/>
    <s v="Getz"/>
    <n v="2005"/>
    <x v="15"/>
    <n v="50000"/>
    <x v="0"/>
    <n v="0"/>
    <x v="1"/>
    <x v="1"/>
    <x v="0"/>
    <s v="Hyundai Getz 2005 Petrol 50000 Km Driven"/>
    <x v="836"/>
    <x v="836"/>
    <n v="20"/>
  </r>
  <r>
    <x v="1"/>
    <s v="maruti-suzuki-dzire"/>
    <n v="2017"/>
    <x v="1"/>
    <n v="62000"/>
    <x v="1"/>
    <n v="1"/>
    <x v="0"/>
    <x v="1"/>
    <x v="0"/>
    <s v="Maruti Suzuki Dzire ZXi Plus AGS, 2017, Petrol"/>
    <x v="122"/>
    <x v="122"/>
    <n v="8"/>
  </r>
  <r>
    <x v="14"/>
    <s v="Slavia"/>
    <n v="2022"/>
    <x v="13"/>
    <n v="14000"/>
    <x v="1"/>
    <n v="1"/>
    <x v="0"/>
    <x v="1"/>
    <x v="0"/>
    <s v="Skoda Slavia 2022- STYLE 1.0 TSI AT - WHITE - 14000Km - Direct Owner"/>
    <x v="837"/>
    <x v="837"/>
    <n v="3"/>
  </r>
  <r>
    <x v="1"/>
    <s v="Stingray"/>
    <n v="2016"/>
    <x v="8"/>
    <n v="72500"/>
    <x v="1"/>
    <n v="1"/>
    <x v="0"/>
    <x v="2"/>
    <x v="0"/>
    <s v="Maruti Suzuki Stingray VXi, 2016, CNG &amp; Hybrids"/>
    <x v="401"/>
    <x v="401"/>
    <n v="9"/>
  </r>
  <r>
    <x v="5"/>
    <s v="i10"/>
    <n v="2011"/>
    <x v="10"/>
    <n v="20198"/>
    <x v="0"/>
    <n v="0"/>
    <x v="0"/>
    <x v="1"/>
    <x v="0"/>
    <s v="Hyundai i10 December 2011 Petrol Well Maintained"/>
    <x v="220"/>
    <x v="220"/>
    <n v="14"/>
  </r>
  <r>
    <x v="1"/>
    <s v="Grand Vitara"/>
    <n v="2023"/>
    <x v="12"/>
    <n v="17000"/>
    <x v="0"/>
    <n v="0"/>
    <x v="0"/>
    <x v="1"/>
    <x v="0"/>
    <s v="Maruti Suzuki Grand Vitara Alpha Smart Hybrid, 2023, Petrol"/>
    <x v="180"/>
    <x v="180"/>
    <n v="2"/>
  </r>
  <r>
    <x v="3"/>
    <s v="Figo"/>
    <n v="2016"/>
    <x v="8"/>
    <n v="44000"/>
    <x v="1"/>
    <n v="1"/>
    <x v="1"/>
    <x v="1"/>
    <x v="0"/>
    <s v="Ford Figo Titanium 2016 Automatic"/>
    <x v="64"/>
    <x v="64"/>
    <n v="9"/>
  </r>
  <r>
    <x v="1"/>
    <s v="Ritz"/>
    <n v="2012"/>
    <x v="6"/>
    <n v="70000"/>
    <x v="0"/>
    <n v="0"/>
    <x v="1"/>
    <x v="0"/>
    <x v="0"/>
    <s v="Maruti Suzuki Ritz ZDI ABS, 2012, Diesel"/>
    <x v="20"/>
    <x v="20"/>
    <n v="13"/>
  </r>
  <r>
    <x v="1"/>
    <s v="Ignis"/>
    <n v="2018"/>
    <x v="5"/>
    <n v="40200"/>
    <x v="0"/>
    <n v="0"/>
    <x v="1"/>
    <x v="1"/>
    <x v="0"/>
    <s v="Maruti Suzuki Ignis 1.2 Alpha, 2018, Petrol"/>
    <x v="38"/>
    <x v="38"/>
    <n v="7"/>
  </r>
  <r>
    <x v="7"/>
    <s v="Civic"/>
    <n v="2008"/>
    <x v="18"/>
    <n v="50000"/>
    <x v="1"/>
    <n v="1"/>
    <x v="0"/>
    <x v="2"/>
    <x v="0"/>
    <s v="Hum puraani car scrap m khridte hai"/>
    <x v="499"/>
    <x v="499"/>
    <n v="17"/>
  </r>
  <r>
    <x v="0"/>
    <s v="Polo"/>
    <n v="2017"/>
    <x v="1"/>
    <n v="77948"/>
    <x v="0"/>
    <n v="0"/>
    <x v="1"/>
    <x v="0"/>
    <x v="0"/>
    <s v="Volkswagen Polo Select 1.5 TDI Highline, 2017, Diesel"/>
    <x v="835"/>
    <x v="835"/>
    <n v="8"/>
  </r>
  <r>
    <x v="7"/>
    <s v="City"/>
    <n v="2021"/>
    <x v="11"/>
    <n v="62000"/>
    <x v="1"/>
    <n v="1"/>
    <x v="0"/>
    <x v="1"/>
    <x v="0"/>
    <s v="Honda City VX Petrol CVT, 2021, Petrol"/>
    <x v="16"/>
    <x v="16"/>
    <n v="4"/>
  </r>
  <r>
    <x v="9"/>
    <s v="KWID"/>
    <n v="2017"/>
    <x v="1"/>
    <n v="24000"/>
    <x v="1"/>
    <n v="1"/>
    <x v="1"/>
    <x v="2"/>
    <x v="0"/>
    <s v="Renault KWID 2017 CNG &amp; Hybrids Well Maintained"/>
    <x v="201"/>
    <x v="201"/>
    <n v="8"/>
  </r>
  <r>
    <x v="1"/>
    <s v="Wagon-R"/>
    <n v="2018"/>
    <x v="5"/>
    <n v="102200"/>
    <x v="0"/>
    <n v="0"/>
    <x v="0"/>
    <x v="2"/>
    <x v="0"/>
    <s v="Maruti Suzuki Wagon R 2018 CNG &amp; Hybrids 102000 Km Driven"/>
    <x v="174"/>
    <x v="174"/>
    <n v="7"/>
  </r>
  <r>
    <x v="5"/>
    <s v="Venue"/>
    <n v="2019"/>
    <x v="2"/>
    <n v="100000"/>
    <x v="0"/>
    <n v="0"/>
    <x v="0"/>
    <x v="0"/>
    <x v="0"/>
    <s v="Hyundai Venue SX MT, 2019, Diesel"/>
    <x v="253"/>
    <x v="253"/>
    <n v="6"/>
  </r>
  <r>
    <x v="1"/>
    <s v="maruti-suzuki-dzire"/>
    <n v="2010"/>
    <x v="0"/>
    <n v="118979"/>
    <x v="0"/>
    <n v="0"/>
    <x v="0"/>
    <x v="0"/>
    <x v="0"/>
    <s v="Maruti Suzuki Dzire Tour Diesel, 2010, Diesel"/>
    <x v="197"/>
    <x v="197"/>
    <n v="15"/>
  </r>
  <r>
    <x v="7"/>
    <s v="Brio"/>
    <n v="2015"/>
    <x v="9"/>
    <n v="56000"/>
    <x v="1"/>
    <n v="1"/>
    <x v="0"/>
    <x v="2"/>
    <x v="0"/>
    <s v="Honda Brio V Automatic, 2015, CNG &amp; Hybrids"/>
    <x v="117"/>
    <x v="117"/>
    <n v="10"/>
  </r>
  <r>
    <x v="11"/>
    <s v="Bolero"/>
    <n v="2015"/>
    <x v="9"/>
    <n v="115217"/>
    <x v="0"/>
    <n v="0"/>
    <x v="0"/>
    <x v="0"/>
    <x v="0"/>
    <s v="Mahindra Bolero ZLX BSIII, 2015, Diesel"/>
    <x v="98"/>
    <x v="98"/>
    <n v="10"/>
  </r>
  <r>
    <x v="5"/>
    <s v="Tucson"/>
    <n v="2019"/>
    <x v="2"/>
    <n v="42000"/>
    <x v="1"/>
    <n v="1"/>
    <x v="0"/>
    <x v="1"/>
    <x v="0"/>
    <s v="Hyundai Tucson 2.0 GL 2WD Petrol AT, 2019, Petrol"/>
    <x v="838"/>
    <x v="838"/>
    <n v="6"/>
  </r>
  <r>
    <x v="1"/>
    <s v="Celerio"/>
    <n v="2014"/>
    <x v="3"/>
    <n v="50000"/>
    <x v="1"/>
    <n v="1"/>
    <x v="1"/>
    <x v="1"/>
    <x v="0"/>
    <s v="Maruti Suzuki Celerio 2014 Petrol Well Maintained"/>
    <x v="179"/>
    <x v="179"/>
    <n v="11"/>
  </r>
  <r>
    <x v="7"/>
    <s v="Civic"/>
    <n v="2010"/>
    <x v="0"/>
    <n v="72000"/>
    <x v="0"/>
    <n v="0"/>
    <x v="1"/>
    <x v="1"/>
    <x v="0"/>
    <s v="Honda Civic 2010 Petrol Well Maintained Excellent condition.."/>
    <x v="435"/>
    <x v="435"/>
    <n v="15"/>
  </r>
  <r>
    <x v="1"/>
    <s v="Ertiga"/>
    <n v="2024"/>
    <x v="17"/>
    <n v="12000"/>
    <x v="0"/>
    <n v="0"/>
    <x v="0"/>
    <x v="2"/>
    <x v="0"/>
    <s v="Maruti Suzuki Ertiga"/>
    <x v="44"/>
    <x v="44"/>
    <n v="1"/>
  </r>
  <r>
    <x v="5"/>
    <s v="i20"/>
    <n v="2017"/>
    <x v="1"/>
    <n v="70000"/>
    <x v="0"/>
    <n v="0"/>
    <x v="0"/>
    <x v="0"/>
    <x v="0"/>
    <s v="Hyundai i20 2017 Diesel Well Maintained"/>
    <x v="226"/>
    <x v="226"/>
    <n v="8"/>
  </r>
  <r>
    <x v="20"/>
    <s v="Compass"/>
    <n v="2017"/>
    <x v="1"/>
    <n v="45000"/>
    <x v="0"/>
    <n v="0"/>
    <x v="0"/>
    <x v="0"/>
    <x v="0"/>
    <s v="Jeep Compass 2.0 Longitude Option, 2017, Diesel"/>
    <x v="18"/>
    <x v="18"/>
    <n v="8"/>
  </r>
  <r>
    <x v="1"/>
    <s v="Sx4"/>
    <n v="2012"/>
    <x v="6"/>
    <n v="82000"/>
    <x v="0"/>
    <n v="0"/>
    <x v="1"/>
    <x v="2"/>
    <x v="0"/>
    <s v="Maruti Suzuki SX4 2007-2012 Green Vxi (CNG), 2012, CNG &amp; Hybrids"/>
    <x v="839"/>
    <x v="839"/>
    <n v="13"/>
  </r>
  <r>
    <x v="1"/>
    <s v="maruti-suzuki-brezza"/>
    <n v="2024"/>
    <x v="17"/>
    <n v="14000"/>
    <x v="0"/>
    <n v="0"/>
    <x v="0"/>
    <x v="2"/>
    <x v="0"/>
    <s v="Maruti Suzuki Brezza 1.5 VXI CNG, 2024, CNG &amp; Hybrids"/>
    <x v="203"/>
    <x v="203"/>
    <n v="1"/>
  </r>
  <r>
    <x v="1"/>
    <s v="Swift-Dzire"/>
    <n v="2018"/>
    <x v="5"/>
    <n v="65000"/>
    <x v="1"/>
    <n v="1"/>
    <x v="1"/>
    <x v="2"/>
    <x v="0"/>
    <s v="Maruti Suzuki Swift Dzire 2018 CNG &amp; Hybrids 65000 Km Driven"/>
    <x v="129"/>
    <x v="129"/>
    <n v="7"/>
  </r>
  <r>
    <x v="1"/>
    <s v="Eeco"/>
    <n v="2018"/>
    <x v="5"/>
    <n v="85000"/>
    <x v="0"/>
    <n v="0"/>
    <x v="0"/>
    <x v="2"/>
    <x v="0"/>
    <s v="Maruti Suzuki Eeco 7 Seater Standard, 2018, CNG &amp; Hybrids"/>
    <x v="99"/>
    <x v="99"/>
    <n v="7"/>
  </r>
  <r>
    <x v="11"/>
    <s v="XUV500"/>
    <n v="2018"/>
    <x v="5"/>
    <n v="46000"/>
    <x v="0"/>
    <n v="0"/>
    <x v="1"/>
    <x v="0"/>
    <x v="0"/>
    <s v="Mahindra XUV500 2018"/>
    <x v="475"/>
    <x v="475"/>
    <n v="7"/>
  </r>
  <r>
    <x v="1"/>
    <s v="Sx4"/>
    <n v="2010"/>
    <x v="0"/>
    <n v="45000"/>
    <x v="0"/>
    <n v="0"/>
    <x v="1"/>
    <x v="2"/>
    <x v="0"/>
    <s v="Maruti Suzuki SX4 2007-2012 Vxi BSIV, 2010, CNG &amp; Hybrids"/>
    <x v="211"/>
    <x v="211"/>
    <n v="15"/>
  </r>
  <r>
    <x v="1"/>
    <s v="Ertiga"/>
    <n v="2015"/>
    <x v="9"/>
    <n v="100000"/>
    <x v="0"/>
    <n v="0"/>
    <x v="1"/>
    <x v="2"/>
    <x v="0"/>
    <s v="Maruti Suzuki Ertiga 1.5 VXI, 2015, CNG &amp; Hybrids"/>
    <x v="289"/>
    <x v="289"/>
    <n v="10"/>
  </r>
  <r>
    <x v="1"/>
    <s v="Swift-Dzire"/>
    <n v="2015"/>
    <x v="9"/>
    <n v="63000"/>
    <x v="0"/>
    <n v="0"/>
    <x v="0"/>
    <x v="0"/>
    <x v="0"/>
    <s v="Maruti Suzuki Swift Dzire VDI (O), 2015, Diesel"/>
    <x v="56"/>
    <x v="56"/>
    <n v="10"/>
  </r>
  <r>
    <x v="1"/>
    <s v="Wagon-R"/>
    <n v="2016"/>
    <x v="8"/>
    <n v="138922"/>
    <x v="0"/>
    <n v="0"/>
    <x v="1"/>
    <x v="2"/>
    <x v="0"/>
    <s v="Maruti Suzuki Wagon R LXI BS IV, 2016, CNG &amp; Hybrids"/>
    <x v="225"/>
    <x v="225"/>
    <n v="9"/>
  </r>
  <r>
    <x v="1"/>
    <s v="Swift-Dzire"/>
    <n v="2013"/>
    <x v="14"/>
    <n v="57500"/>
    <x v="0"/>
    <n v="0"/>
    <x v="0"/>
    <x v="1"/>
    <x v="0"/>
    <s v="Maruti Suzuki Swift Dzire 2012-2015 1.2 ZXI, 2013, Petrol"/>
    <x v="305"/>
    <x v="305"/>
    <n v="12"/>
  </r>
  <r>
    <x v="11"/>
    <s v="Rexton"/>
    <n v="2014"/>
    <x v="3"/>
    <n v="85000"/>
    <x v="1"/>
    <n v="1"/>
    <x v="1"/>
    <x v="0"/>
    <x v="0"/>
    <s v="Mahindra Rexton, 2014, Diesel"/>
    <x v="38"/>
    <x v="38"/>
    <n v="11"/>
  </r>
  <r>
    <x v="1"/>
    <s v="Eeco"/>
    <n v="2022"/>
    <x v="13"/>
    <n v="80000"/>
    <x v="0"/>
    <n v="0"/>
    <x v="0"/>
    <x v="1"/>
    <x v="0"/>
    <s v="Maruti Suzuki Eeco 2022 Petrol 80000 Km Driven"/>
    <x v="211"/>
    <x v="211"/>
    <n v="3"/>
  </r>
  <r>
    <x v="1"/>
    <s v="Wagon R 1.0"/>
    <n v="2016"/>
    <x v="8"/>
    <n v="65000"/>
    <x v="1"/>
    <n v="1"/>
    <x v="1"/>
    <x v="1"/>
    <x v="0"/>
    <s v="Maruti Suzuki Wagon R 1.0, 2016, Petrol"/>
    <x v="93"/>
    <x v="93"/>
    <n v="9"/>
  </r>
  <r>
    <x v="7"/>
    <s v="Amaze"/>
    <n v="2019"/>
    <x v="2"/>
    <n v="51000"/>
    <x v="0"/>
    <n v="0"/>
    <x v="0"/>
    <x v="1"/>
    <x v="1"/>
    <s v="Honda Amaze S Option i-VTEC, 2019, Petrol"/>
    <x v="52"/>
    <x v="52"/>
    <n v="6"/>
  </r>
  <r>
    <x v="7"/>
    <s v="Brio"/>
    <n v="2012"/>
    <x v="6"/>
    <n v="60000"/>
    <x v="0"/>
    <n v="0"/>
    <x v="1"/>
    <x v="1"/>
    <x v="0"/>
    <s v="Honda Brio 2011-2013 E MT, 2012, Petrol"/>
    <x v="50"/>
    <x v="50"/>
    <n v="13"/>
  </r>
  <r>
    <x v="0"/>
    <s v="Polo"/>
    <n v="2016"/>
    <x v="8"/>
    <n v="45000"/>
    <x v="0"/>
    <n v="0"/>
    <x v="0"/>
    <x v="2"/>
    <x v="0"/>
    <s v="Volkswagen Polo 1.0 MPI Trendline, 2016, CNG &amp; Hybrids"/>
    <x v="51"/>
    <x v="51"/>
    <n v="9"/>
  </r>
  <r>
    <x v="1"/>
    <s v="Swift"/>
    <n v="2012"/>
    <x v="6"/>
    <n v="78000"/>
    <x v="0"/>
    <n v="0"/>
    <x v="1"/>
    <x v="2"/>
    <x v="0"/>
    <s v="Maruti Suzuki Swift VXI Optional, 2012, CNG &amp; Hybrids"/>
    <x v="117"/>
    <x v="117"/>
    <n v="13"/>
  </r>
  <r>
    <x v="1"/>
    <s v="Alto-K10"/>
    <n v="2014"/>
    <x v="3"/>
    <n v="57862"/>
    <x v="0"/>
    <n v="0"/>
    <x v="1"/>
    <x v="1"/>
    <x v="0"/>
    <s v="Maruti Suzuki Alto K10 2014 Petrol Good Condition"/>
    <x v="444"/>
    <x v="444"/>
    <n v="11"/>
  </r>
  <r>
    <x v="5"/>
    <s v="Eon"/>
    <n v="2015"/>
    <x v="9"/>
    <n v="89000"/>
    <x v="0"/>
    <n v="0"/>
    <x v="1"/>
    <x v="1"/>
    <x v="0"/>
    <s v="Hyundai EON 1.0 Era Plus, 2015, Petrol"/>
    <x v="105"/>
    <x v="105"/>
    <n v="10"/>
  </r>
  <r>
    <x v="1"/>
    <s v="Swift"/>
    <n v="2021"/>
    <x v="11"/>
    <n v="63946"/>
    <x v="1"/>
    <n v="1"/>
    <x v="0"/>
    <x v="1"/>
    <x v="0"/>
    <s v="Maruti Suzuki Swift AMT VXI, 2021, Petrol"/>
    <x v="354"/>
    <x v="354"/>
    <n v="4"/>
  </r>
  <r>
    <x v="1"/>
    <s v="Baleno"/>
    <n v="2021"/>
    <x v="11"/>
    <n v="64852"/>
    <x v="1"/>
    <n v="1"/>
    <x v="0"/>
    <x v="2"/>
    <x v="0"/>
    <s v="Maruti Suzuki Baleno Zeta CVT, 2021, CNG &amp; Hybrids"/>
    <x v="53"/>
    <x v="53"/>
    <n v="4"/>
  </r>
  <r>
    <x v="8"/>
    <s v="A6"/>
    <n v="2014"/>
    <x v="3"/>
    <n v="66000"/>
    <x v="1"/>
    <n v="1"/>
    <x v="0"/>
    <x v="0"/>
    <x v="0"/>
    <s v="Audi A6 2.0 TDI Premium Plus, 2014, Diesel"/>
    <x v="223"/>
    <x v="223"/>
    <n v="11"/>
  </r>
  <r>
    <x v="1"/>
    <s v="Eeco"/>
    <n v="2017"/>
    <x v="1"/>
    <n v="98656"/>
    <x v="0"/>
    <n v="0"/>
    <x v="1"/>
    <x v="2"/>
    <x v="0"/>
    <s v="Maruti Suzuki Eeco 2017"/>
    <x v="17"/>
    <x v="17"/>
    <n v="8"/>
  </r>
  <r>
    <x v="1"/>
    <s v="Wagon-R"/>
    <n v="2016"/>
    <x v="8"/>
    <n v="62125"/>
    <x v="0"/>
    <n v="0"/>
    <x v="1"/>
    <x v="2"/>
    <x v="0"/>
    <s v="White Wegon R"/>
    <x v="174"/>
    <x v="174"/>
    <n v="9"/>
  </r>
  <r>
    <x v="1"/>
    <s v="Swift"/>
    <n v="2018"/>
    <x v="5"/>
    <n v="72000"/>
    <x v="1"/>
    <n v="1"/>
    <x v="0"/>
    <x v="2"/>
    <x v="0"/>
    <s v="Maruti Suzuki Swift 2018 AMT VXI, 2018, CNG &amp; Hybrids"/>
    <x v="227"/>
    <x v="227"/>
    <n v="7"/>
  </r>
  <r>
    <x v="1"/>
    <s v="Eeco"/>
    <n v="2016"/>
    <x v="8"/>
    <n v="12500"/>
    <x v="0"/>
    <n v="0"/>
    <x v="0"/>
    <x v="1"/>
    <x v="0"/>
    <s v="Maruti Suzuki Eeco 7 Seater AC, 2016, Petrol"/>
    <x v="840"/>
    <x v="840"/>
    <n v="9"/>
  </r>
  <r>
    <x v="5"/>
    <s v="Creta"/>
    <n v="2017"/>
    <x v="1"/>
    <n v="77971"/>
    <x v="0"/>
    <n v="0"/>
    <x v="0"/>
    <x v="0"/>
    <x v="0"/>
    <s v="Hyundai Creta 1.4 CRDi Base, 2017, Diesel"/>
    <x v="36"/>
    <x v="36"/>
    <n v="8"/>
  </r>
  <r>
    <x v="7"/>
    <s v="City"/>
    <n v="2012"/>
    <x v="6"/>
    <n v="60000"/>
    <x v="1"/>
    <n v="1"/>
    <x v="0"/>
    <x v="2"/>
    <x v="0"/>
    <s v="Honda City 2011-2013 V AT, 2012, CNG &amp; Hybrids"/>
    <x v="22"/>
    <x v="22"/>
    <n v="13"/>
  </r>
  <r>
    <x v="21"/>
    <s v="Micra"/>
    <n v="2018"/>
    <x v="5"/>
    <n v="67000"/>
    <x v="0"/>
    <n v="0"/>
    <x v="0"/>
    <x v="1"/>
    <x v="0"/>
    <s v="Nissan Micra CVT XV, 2018, Petrol"/>
    <x v="64"/>
    <x v="64"/>
    <n v="7"/>
  </r>
  <r>
    <x v="1"/>
    <n v="800"/>
    <n v="2005"/>
    <x v="15"/>
    <n v="5000"/>
    <x v="1"/>
    <n v="1"/>
    <x v="1"/>
    <x v="1"/>
    <x v="0"/>
    <s v="Maruti Suzuki 800 2005 Petrol 5000 Km Driven"/>
    <x v="499"/>
    <x v="499"/>
    <n v="20"/>
  </r>
  <r>
    <x v="7"/>
    <s v="City"/>
    <n v="2014"/>
    <x v="3"/>
    <n v="65000"/>
    <x v="1"/>
    <n v="1"/>
    <x v="0"/>
    <x v="1"/>
    <x v="0"/>
    <s v="Honda City 2014-2015 V AT, 2014, Petrol"/>
    <x v="55"/>
    <x v="55"/>
    <n v="11"/>
  </r>
  <r>
    <x v="1"/>
    <s v="Vitara-Brezza"/>
    <n v="2017"/>
    <x v="1"/>
    <n v="55000"/>
    <x v="0"/>
    <n v="0"/>
    <x v="1"/>
    <x v="0"/>
    <x v="0"/>
    <s v="Vitara Brezza vdi 2017"/>
    <x v="144"/>
    <x v="144"/>
    <n v="8"/>
  </r>
  <r>
    <x v="8"/>
    <s v="A4"/>
    <n v="2011"/>
    <x v="10"/>
    <n v="78000"/>
    <x v="1"/>
    <n v="1"/>
    <x v="1"/>
    <x v="0"/>
    <x v="0"/>
    <s v="Audi A4 2.0 TDI (177bhp) Premium Plus, 2011, Diesel"/>
    <x v="90"/>
    <x v="90"/>
    <n v="14"/>
  </r>
  <r>
    <x v="0"/>
    <s v="Polo"/>
    <n v="2019"/>
    <x v="2"/>
    <n v="76832"/>
    <x v="1"/>
    <n v="1"/>
    <x v="1"/>
    <x v="1"/>
    <x v="0"/>
    <s v="Volkswagen Polo 1.2 GT TSI, 2019, Petrol"/>
    <x v="181"/>
    <x v="181"/>
    <n v="6"/>
  </r>
  <r>
    <x v="5"/>
    <s v="Alcazar"/>
    <n v="2021"/>
    <x v="11"/>
    <n v="28987"/>
    <x v="1"/>
    <n v="1"/>
    <x v="0"/>
    <x v="0"/>
    <x v="0"/>
    <s v="Hyundai Alcazar"/>
    <x v="160"/>
    <x v="160"/>
    <n v="4"/>
  </r>
  <r>
    <x v="5"/>
    <s v="Creta"/>
    <n v="2017"/>
    <x v="1"/>
    <n v="55000"/>
    <x v="1"/>
    <n v="1"/>
    <x v="1"/>
    <x v="1"/>
    <x v="0"/>
    <s v="Hyundai Creta 2017 Petrol Well Maintained"/>
    <x v="475"/>
    <x v="475"/>
    <n v="8"/>
  </r>
  <r>
    <x v="4"/>
    <s v="Etios Liva"/>
    <n v="2014"/>
    <x v="3"/>
    <n v="100080"/>
    <x v="0"/>
    <n v="0"/>
    <x v="1"/>
    <x v="0"/>
    <x v="0"/>
    <s v="Toyota Etios Liva 2013-2014 GD, 2014, Diesel"/>
    <x v="119"/>
    <x v="119"/>
    <n v="11"/>
  </r>
  <r>
    <x v="5"/>
    <s v="Grand i10"/>
    <n v="2017"/>
    <x v="1"/>
    <n v="64000"/>
    <x v="0"/>
    <n v="0"/>
    <x v="0"/>
    <x v="2"/>
    <x v="0"/>
    <s v="Hyundai Grand i10 2016-2017 Sportz CNG, 2017, CNG &amp; Hybrids"/>
    <x v="84"/>
    <x v="84"/>
    <n v="8"/>
  </r>
  <r>
    <x v="4"/>
    <s v="Innova Crysta"/>
    <n v="2016"/>
    <x v="8"/>
    <n v="142000"/>
    <x v="1"/>
    <n v="1"/>
    <x v="1"/>
    <x v="0"/>
    <x v="0"/>
    <s v="Toyota Innova Crysta 2.8 GX AT, 2016, Diesel"/>
    <x v="334"/>
    <x v="334"/>
    <n v="9"/>
  </r>
  <r>
    <x v="5"/>
    <s v="Eon"/>
    <n v="2018"/>
    <x v="5"/>
    <n v="80000"/>
    <x v="1"/>
    <n v="1"/>
    <x v="1"/>
    <x v="1"/>
    <x v="0"/>
    <s v="Hyundai EON 2018 Petrol Well Maintained"/>
    <x v="67"/>
    <x v="67"/>
    <n v="7"/>
  </r>
  <r>
    <x v="1"/>
    <s v="Eeco"/>
    <n v="2017"/>
    <x v="1"/>
    <n v="79000"/>
    <x v="0"/>
    <n v="0"/>
    <x v="1"/>
    <x v="2"/>
    <x v="0"/>
    <s v="Maruti Suzuki Eeco 5str ac + Cng"/>
    <x v="313"/>
    <x v="313"/>
    <n v="8"/>
  </r>
  <r>
    <x v="11"/>
    <s v="XUV 300"/>
    <n v="2022"/>
    <x v="13"/>
    <n v="14555"/>
    <x v="1"/>
    <n v="1"/>
    <x v="0"/>
    <x v="0"/>
    <x v="0"/>
    <s v="XUV500 W6 DIESEL AUTOMATIC 14555km"/>
    <x v="65"/>
    <x v="65"/>
    <n v="3"/>
  </r>
  <r>
    <x v="1"/>
    <s v="Ertiga"/>
    <n v="2012"/>
    <x v="6"/>
    <n v="98000"/>
    <x v="0"/>
    <n v="0"/>
    <x v="0"/>
    <x v="2"/>
    <x v="0"/>
    <s v="Maruti Suzuki Ertiga 2012-2015 VXI ABS, 2012, CNG &amp; Hybrids"/>
    <x v="64"/>
    <x v="64"/>
    <n v="13"/>
  </r>
  <r>
    <x v="5"/>
    <s v="Verna"/>
    <n v="2015"/>
    <x v="9"/>
    <n v="42500"/>
    <x v="1"/>
    <n v="1"/>
    <x v="1"/>
    <x v="1"/>
    <x v="0"/>
    <s v="Hyundai Verna 2016-2017 1.6 VTVT AT SX, 2015, Petrol"/>
    <x v="289"/>
    <x v="289"/>
    <n v="10"/>
  </r>
  <r>
    <x v="1"/>
    <s v="Sx4"/>
    <n v="2010"/>
    <x v="0"/>
    <n v="60000"/>
    <x v="1"/>
    <n v="1"/>
    <x v="0"/>
    <x v="1"/>
    <x v="0"/>
    <s v="Maruti Suzuki SX4 ZXI AT Leather, 2010, Petrol"/>
    <x v="220"/>
    <x v="220"/>
    <n v="15"/>
  </r>
  <r>
    <x v="1"/>
    <s v="Celerio"/>
    <n v="2017"/>
    <x v="1"/>
    <n v="53000"/>
    <x v="1"/>
    <n v="1"/>
    <x v="0"/>
    <x v="1"/>
    <x v="0"/>
    <s v="Maruti Suzuki Celerio 2014-2017 VXI AT, 2017, Petrol"/>
    <x v="266"/>
    <x v="266"/>
    <n v="8"/>
  </r>
  <r>
    <x v="1"/>
    <s v="Ertiga"/>
    <n v="2024"/>
    <x v="17"/>
    <n v="35"/>
    <x v="0"/>
    <n v="0"/>
    <x v="0"/>
    <x v="2"/>
    <x v="0"/>
    <s v="I purchase new ertiga 2024 in 6 September 2024,"/>
    <x v="272"/>
    <x v="272"/>
    <n v="1"/>
  </r>
  <r>
    <x v="1"/>
    <s v="Celerio"/>
    <n v="2018"/>
    <x v="5"/>
    <n v="85000"/>
    <x v="0"/>
    <n v="0"/>
    <x v="1"/>
    <x v="1"/>
    <x v="0"/>
    <s v="Maruti Suzuki Celerio VXI AMT, 2018, Petrol"/>
    <x v="198"/>
    <x v="198"/>
    <n v="7"/>
  </r>
  <r>
    <x v="5"/>
    <s v="i20"/>
    <n v="2016"/>
    <x v="8"/>
    <n v="62000"/>
    <x v="0"/>
    <n v="0"/>
    <x v="1"/>
    <x v="2"/>
    <x v="0"/>
    <s v="Hyundai i20 Petrol Asta Option, 2016, CNG &amp; Hybrids"/>
    <x v="29"/>
    <x v="29"/>
    <n v="9"/>
  </r>
  <r>
    <x v="1"/>
    <s v="Wagon-R-Stingray"/>
    <n v="2023"/>
    <x v="12"/>
    <n v="58094"/>
    <x v="1"/>
    <n v="1"/>
    <x v="0"/>
    <x v="2"/>
    <x v="0"/>
    <s v="Well maintained Wangon R"/>
    <x v="179"/>
    <x v="179"/>
    <n v="2"/>
  </r>
  <r>
    <x v="1"/>
    <s v="Ertiga"/>
    <n v="2021"/>
    <x v="11"/>
    <n v="110085"/>
    <x v="1"/>
    <n v="1"/>
    <x v="1"/>
    <x v="2"/>
    <x v="0"/>
    <s v="Maruti Suzuki Ertiga 2021 CNG &amp; Hybrids 110085 Km Driven CNG+Petrol"/>
    <x v="184"/>
    <x v="184"/>
    <n v="4"/>
  </r>
  <r>
    <x v="7"/>
    <s v="City"/>
    <n v="2011"/>
    <x v="10"/>
    <n v="78000"/>
    <x v="0"/>
    <n v="0"/>
    <x v="1"/>
    <x v="1"/>
    <x v="0"/>
    <s v="Honda City 2011 Petrol 78000 Km Driven"/>
    <x v="115"/>
    <x v="115"/>
    <n v="14"/>
  </r>
  <r>
    <x v="12"/>
    <s v="E-Class"/>
    <n v="2012"/>
    <x v="6"/>
    <n v="49000"/>
    <x v="1"/>
    <n v="1"/>
    <x v="1"/>
    <x v="0"/>
    <x v="0"/>
    <s v="Mercedes-Benz E-Class 2012 Diesel Well Maintained"/>
    <x v="304"/>
    <x v="304"/>
    <n v="13"/>
  </r>
  <r>
    <x v="7"/>
    <s v="City"/>
    <n v="2014"/>
    <x v="3"/>
    <n v="99939"/>
    <x v="0"/>
    <n v="0"/>
    <x v="1"/>
    <x v="1"/>
    <x v="0"/>
    <s v="Honda City 2014 Petrol 99939 Km Driven"/>
    <x v="76"/>
    <x v="76"/>
    <n v="11"/>
  </r>
  <r>
    <x v="1"/>
    <s v="Ertiga"/>
    <n v="2016"/>
    <x v="8"/>
    <n v="62000"/>
    <x v="0"/>
    <n v="0"/>
    <x v="1"/>
    <x v="2"/>
    <x v="0"/>
    <s v="Maruti Suzuki Ertiga VXI Limited Edition, 2016, CNG &amp; Hybrids"/>
    <x v="289"/>
    <x v="289"/>
    <n v="9"/>
  </r>
  <r>
    <x v="1"/>
    <s v="Alto-800"/>
    <n v="2013"/>
    <x v="14"/>
    <n v="35000"/>
    <x v="0"/>
    <n v="0"/>
    <x v="1"/>
    <x v="2"/>
    <x v="0"/>
    <s v="Alto 800 lxi"/>
    <x v="327"/>
    <x v="327"/>
    <n v="12"/>
  </r>
  <r>
    <x v="1"/>
    <s v="Zen-Estilo"/>
    <n v="2010"/>
    <x v="0"/>
    <n v="45078"/>
    <x v="0"/>
    <n v="0"/>
    <x v="0"/>
    <x v="1"/>
    <x v="0"/>
    <s v="Maruti Suzuki Zen Estilo VXI BSIV, 2010, Petrol"/>
    <x v="236"/>
    <x v="236"/>
    <n v="15"/>
  </r>
  <r>
    <x v="13"/>
    <s v="Nano"/>
    <n v="2016"/>
    <x v="8"/>
    <n v="36000"/>
    <x v="0"/>
    <n v="0"/>
    <x v="0"/>
    <x v="1"/>
    <x v="0"/>
    <s v="Tata Nano XT, 2016, Petrol"/>
    <x v="63"/>
    <x v="63"/>
    <n v="9"/>
  </r>
  <r>
    <x v="10"/>
    <s v="Hector"/>
    <n v="2020"/>
    <x v="4"/>
    <n v="48000"/>
    <x v="1"/>
    <n v="1"/>
    <x v="0"/>
    <x v="1"/>
    <x v="0"/>
    <s v="MG Hector Sharp DCT Automatic, 2020, Petrol"/>
    <x v="343"/>
    <x v="343"/>
    <n v="5"/>
  </r>
  <r>
    <x v="1"/>
    <s v="Baleno"/>
    <n v="2016"/>
    <x v="8"/>
    <n v="64000"/>
    <x v="1"/>
    <n v="1"/>
    <x v="1"/>
    <x v="1"/>
    <x v="0"/>
    <s v="Maruti Suzuki Baleno 2015-2019 1.2 Delta AT, 2016, Petrol"/>
    <x v="1"/>
    <x v="1"/>
    <n v="9"/>
  </r>
  <r>
    <x v="5"/>
    <s v="Eon"/>
    <n v="2012"/>
    <x v="6"/>
    <n v="98000"/>
    <x v="0"/>
    <n v="0"/>
    <x v="1"/>
    <x v="2"/>
    <x v="0"/>
    <s v="Hyundai EON 2012 CNG &amp; Hybrids 98000 Km Driven"/>
    <x v="166"/>
    <x v="166"/>
    <n v="13"/>
  </r>
  <r>
    <x v="5"/>
    <s v="Venue"/>
    <n v="2020"/>
    <x v="4"/>
    <n v="46462"/>
    <x v="0"/>
    <n v="0"/>
    <x v="0"/>
    <x v="1"/>
    <x v="0"/>
    <s v="Hyundai Venue S, 2020, Petrol"/>
    <x v="841"/>
    <x v="841"/>
    <n v="5"/>
  </r>
  <r>
    <x v="21"/>
    <s v="Micra Active"/>
    <n v="2012"/>
    <x v="6"/>
    <n v="62538"/>
    <x v="0"/>
    <n v="0"/>
    <x v="1"/>
    <x v="2"/>
    <x v="0"/>
    <s v="Nissan Micra Active XL Petrol, 2012, CNG &amp; Hybrids"/>
    <x v="416"/>
    <x v="416"/>
    <n v="13"/>
  </r>
  <r>
    <x v="7"/>
    <s v="Accord"/>
    <n v="2011"/>
    <x v="10"/>
    <n v="100000"/>
    <x v="0"/>
    <n v="0"/>
    <x v="1"/>
    <x v="2"/>
    <x v="0"/>
    <s v="Honda Accord 2.4 VTI L AT, 2011, CNG &amp; Hybrids"/>
    <x v="158"/>
    <x v="158"/>
    <n v="14"/>
  </r>
  <r>
    <x v="1"/>
    <s v="Swift-Dzire-Tour"/>
    <n v="2020"/>
    <x v="4"/>
    <n v="87000"/>
    <x v="0"/>
    <n v="0"/>
    <x v="1"/>
    <x v="2"/>
    <x v="0"/>
    <s v="Bhai gadi sale krni h kisi ne leni ho to dm me"/>
    <x v="75"/>
    <x v="75"/>
    <n v="5"/>
  </r>
  <r>
    <x v="1"/>
    <s v="Celerio"/>
    <n v="2019"/>
    <x v="2"/>
    <n v="84000"/>
    <x v="0"/>
    <n v="0"/>
    <x v="1"/>
    <x v="2"/>
    <x v="0"/>
    <s v="Maruti Suzuki Celerio VXI Optional MT, 2019, CNG &amp; Hybrids"/>
    <x v="215"/>
    <x v="215"/>
    <n v="6"/>
  </r>
  <r>
    <x v="1"/>
    <s v="Ertiga"/>
    <n v="2017"/>
    <x v="1"/>
    <n v="65000"/>
    <x v="0"/>
    <n v="0"/>
    <x v="1"/>
    <x v="2"/>
    <x v="0"/>
    <s v="Maruti Suzuki Ertiga 1.4 VXI CNG Anniversary Edition, 2017, CNG &amp; Hy.."/>
    <x v="100"/>
    <x v="100"/>
    <n v="8"/>
  </r>
  <r>
    <x v="5"/>
    <s v="Grand i10"/>
    <n v="2016"/>
    <x v="8"/>
    <n v="96000"/>
    <x v="0"/>
    <n v="0"/>
    <x v="1"/>
    <x v="2"/>
    <x v="0"/>
    <s v="Hyundai Grand i10 2016-2017 Magna, 2016, CNG &amp; Hybrids"/>
    <x v="55"/>
    <x v="55"/>
    <n v="9"/>
  </r>
  <r>
    <x v="7"/>
    <s v="City"/>
    <n v="2016"/>
    <x v="8"/>
    <n v="55000"/>
    <x v="1"/>
    <n v="1"/>
    <x v="1"/>
    <x v="2"/>
    <x v="0"/>
    <s v="Honda City VX Petrol CVT, 2016, CNG &amp; Hybrids"/>
    <x v="52"/>
    <x v="52"/>
    <n v="9"/>
  </r>
  <r>
    <x v="1"/>
    <s v="Swift-Dzire"/>
    <n v="2016"/>
    <x v="8"/>
    <n v="61620"/>
    <x v="0"/>
    <n v="0"/>
    <x v="0"/>
    <x v="0"/>
    <x v="0"/>
    <s v="Maruti Suzuki Swift Dzire 2014-2017 VDI Regal Limited Edition, 2016,.."/>
    <x v="29"/>
    <x v="29"/>
    <n v="9"/>
  </r>
  <r>
    <x v="0"/>
    <s v="VentoTest"/>
    <n v="2013"/>
    <x v="14"/>
    <n v="44000"/>
    <x v="1"/>
    <n v="1"/>
    <x v="0"/>
    <x v="1"/>
    <x v="0"/>
    <s v="Volkswagen Vento 1.6 Highline Plus 16 Alloy, 2013, Petrol"/>
    <x v="84"/>
    <x v="84"/>
    <n v="12"/>
  </r>
  <r>
    <x v="1"/>
    <s v="Ertiga"/>
    <n v="2024"/>
    <x v="17"/>
    <n v="58000"/>
    <x v="1"/>
    <n v="1"/>
    <x v="0"/>
    <x v="2"/>
    <x v="0"/>
    <s v="Maruti Suzuki Ertiga 2024"/>
    <x v="198"/>
    <x v="198"/>
    <n v="1"/>
  </r>
  <r>
    <x v="9"/>
    <s v="KWID"/>
    <n v="2021"/>
    <x v="11"/>
    <n v="28000"/>
    <x v="0"/>
    <n v="0"/>
    <x v="1"/>
    <x v="1"/>
    <x v="0"/>
    <s v="Renault KWID 1.0 RXL, 2021, Petrol"/>
    <x v="84"/>
    <x v="84"/>
    <n v="4"/>
  </r>
  <r>
    <x v="1"/>
    <s v="Omni"/>
    <n v="2018"/>
    <x v="5"/>
    <n v="94000"/>
    <x v="1"/>
    <n v="1"/>
    <x v="0"/>
    <x v="2"/>
    <x v="0"/>
    <s v="Maruti Suzuki Omni 2018"/>
    <x v="34"/>
    <x v="34"/>
    <n v="7"/>
  </r>
  <r>
    <x v="4"/>
    <s v="Glanza"/>
    <n v="2020"/>
    <x v="4"/>
    <n v="84450"/>
    <x v="0"/>
    <n v="0"/>
    <x v="1"/>
    <x v="1"/>
    <x v="0"/>
    <s v="Toyota Glanza 2020 Petrol 84450 Km Driven"/>
    <x v="4"/>
    <x v="4"/>
    <n v="5"/>
  </r>
  <r>
    <x v="5"/>
    <s v="Verna"/>
    <n v="2011"/>
    <x v="10"/>
    <n v="148000"/>
    <x v="1"/>
    <n v="1"/>
    <x v="1"/>
    <x v="1"/>
    <x v="1"/>
    <s v="Hyundai Verna 2011 Petrol Well Maintained"/>
    <x v="34"/>
    <x v="34"/>
    <n v="14"/>
  </r>
  <r>
    <x v="1"/>
    <s v="Omni"/>
    <n v="2017"/>
    <x v="1"/>
    <n v="90000"/>
    <x v="1"/>
    <n v="1"/>
    <x v="1"/>
    <x v="2"/>
    <x v="0"/>
    <s v="Maruti Suzuki Omni 2017 CNG &amp; Hybrids 90000 Km Driven.good condition"/>
    <x v="219"/>
    <x v="219"/>
    <n v="8"/>
  </r>
  <r>
    <x v="7"/>
    <s v="Mobilio"/>
    <n v="2015"/>
    <x v="9"/>
    <n v="20000"/>
    <x v="0"/>
    <n v="0"/>
    <x v="0"/>
    <x v="1"/>
    <x v="0"/>
    <s v="Honda Mobilio V i-VTEC, 2015, Petrol"/>
    <x v="183"/>
    <x v="183"/>
    <n v="10"/>
  </r>
  <r>
    <x v="5"/>
    <s v="Elite i20"/>
    <n v="2014"/>
    <x v="3"/>
    <n v="70900"/>
    <x v="0"/>
    <n v="0"/>
    <x v="0"/>
    <x v="2"/>
    <x v="0"/>
    <s v="Hyundai Elite i20 Magna 1.4 CRDI, 2014, CNG &amp; Hybrids"/>
    <x v="129"/>
    <x v="129"/>
    <n v="11"/>
  </r>
  <r>
    <x v="0"/>
    <s v="VentoTest"/>
    <n v="2017"/>
    <x v="1"/>
    <n v="53000"/>
    <x v="1"/>
    <n v="1"/>
    <x v="1"/>
    <x v="1"/>
    <x v="0"/>
    <s v="Volkswagen Vento 1.2 TSI Highline AT, 2017, Petrol"/>
    <x v="312"/>
    <x v="312"/>
    <n v="8"/>
  </r>
  <r>
    <x v="7"/>
    <s v="City"/>
    <n v="2012"/>
    <x v="6"/>
    <n v="78000"/>
    <x v="1"/>
    <n v="1"/>
    <x v="1"/>
    <x v="2"/>
    <x v="0"/>
    <s v="Honda City 2011-2013 V AT, 2012, CNG &amp; Hybrids"/>
    <x v="225"/>
    <x v="225"/>
    <n v="13"/>
  </r>
  <r>
    <x v="14"/>
    <s v="Rapid"/>
    <n v="2016"/>
    <x v="8"/>
    <n v="50000"/>
    <x v="1"/>
    <n v="1"/>
    <x v="0"/>
    <x v="1"/>
    <x v="0"/>
    <s v="Skoda Rapid 1.6 MPI AT Ambition, 2016, Petrol"/>
    <x v="33"/>
    <x v="33"/>
    <n v="9"/>
  </r>
  <r>
    <x v="1"/>
    <s v="Wagon-R"/>
    <n v="2021"/>
    <x v="11"/>
    <n v="48000"/>
    <x v="0"/>
    <n v="0"/>
    <x v="1"/>
    <x v="2"/>
    <x v="0"/>
    <s v="Maruti Suzuki Wagon R 2021 Exchange"/>
    <x v="1"/>
    <x v="1"/>
    <n v="4"/>
  </r>
  <r>
    <x v="11"/>
    <s v="Thar"/>
    <n v="2021"/>
    <x v="11"/>
    <n v="22000"/>
    <x v="1"/>
    <n v="1"/>
    <x v="0"/>
    <x v="1"/>
    <x v="0"/>
    <s v="Mahindra Thar 2021 Petrol 18000 Km Driven* LX D 4WD AT"/>
    <x v="133"/>
    <x v="133"/>
    <n v="4"/>
  </r>
  <r>
    <x v="1"/>
    <s v="Swift-Dzire"/>
    <n v="2015"/>
    <x v="9"/>
    <n v="59200"/>
    <x v="0"/>
    <n v="0"/>
    <x v="1"/>
    <x v="1"/>
    <x v="0"/>
    <s v="Maruti Suzuki Swift Dzire 1.2 Vxi BSIV, 2015, Petrol"/>
    <x v="51"/>
    <x v="51"/>
    <n v="10"/>
  </r>
  <r>
    <x v="11"/>
    <s v="Bolero"/>
    <n v="2015"/>
    <x v="9"/>
    <n v="91000"/>
    <x v="0"/>
    <n v="0"/>
    <x v="1"/>
    <x v="0"/>
    <x v="0"/>
    <s v="Mahindra Bolero 2015 Diesel 91000 Km Driven"/>
    <x v="198"/>
    <x v="198"/>
    <n v="10"/>
  </r>
  <r>
    <x v="3"/>
    <s v="Ecosport"/>
    <n v="2020"/>
    <x v="4"/>
    <n v="51000"/>
    <x v="1"/>
    <n v="1"/>
    <x v="0"/>
    <x v="1"/>
    <x v="0"/>
    <s v="Ford Ecosport 1.2 Titanium Plus Sports, 2020, Petrol"/>
    <x v="111"/>
    <x v="111"/>
    <n v="5"/>
  </r>
  <r>
    <x v="1"/>
    <s v="Wagon-R"/>
    <n v="2012"/>
    <x v="6"/>
    <n v="75000"/>
    <x v="0"/>
    <n v="0"/>
    <x v="0"/>
    <x v="2"/>
    <x v="0"/>
    <s v="Maruti Suzuki Wagon R CNG LXI, 2012, CNG &amp; Hybrids"/>
    <x v="105"/>
    <x v="105"/>
    <n v="13"/>
  </r>
  <r>
    <x v="5"/>
    <s v="Verna"/>
    <n v="2013"/>
    <x v="14"/>
    <n v="60000"/>
    <x v="0"/>
    <n v="0"/>
    <x v="1"/>
    <x v="1"/>
    <x v="0"/>
    <s v="Hyundai Verna 1.6 VTVT, 2013, Petrol"/>
    <x v="179"/>
    <x v="179"/>
    <n v="12"/>
  </r>
  <r>
    <x v="21"/>
    <s v="Teana"/>
    <n v="2009"/>
    <x v="16"/>
    <n v="53000"/>
    <x v="1"/>
    <n v="1"/>
    <x v="0"/>
    <x v="2"/>
    <x v="0"/>
    <s v="Nissan Teana 2009"/>
    <x v="220"/>
    <x v="220"/>
    <n v="16"/>
  </r>
  <r>
    <x v="9"/>
    <s v="KWID"/>
    <n v="2018"/>
    <x v="5"/>
    <n v="50743"/>
    <x v="0"/>
    <n v="0"/>
    <x v="0"/>
    <x v="1"/>
    <x v="0"/>
    <s v="Renault KWID 2015-2019 1.0 RxT (O), 2018, Petrol"/>
    <x v="842"/>
    <x v="842"/>
    <n v="7"/>
  </r>
  <r>
    <x v="1"/>
    <s v="Alto"/>
    <n v="2010"/>
    <x v="0"/>
    <n v="89000"/>
    <x v="0"/>
    <n v="0"/>
    <x v="1"/>
    <x v="1"/>
    <x v="0"/>
    <s v="Maruti Suzuki Alto 2010"/>
    <x v="191"/>
    <x v="191"/>
    <n v="15"/>
  </r>
  <r>
    <x v="4"/>
    <s v="Innova Crysta"/>
    <n v="2017"/>
    <x v="1"/>
    <n v="90000"/>
    <x v="1"/>
    <n v="1"/>
    <x v="0"/>
    <x v="1"/>
    <x v="1"/>
    <s v="Toyota Innova Crysta 2.8Z Automatic, 2017, Petrol"/>
    <x v="14"/>
    <x v="14"/>
    <n v="8"/>
  </r>
  <r>
    <x v="5"/>
    <s v="Xcent"/>
    <n v="2018"/>
    <x v="5"/>
    <n v="52000"/>
    <x v="0"/>
    <n v="0"/>
    <x v="0"/>
    <x v="2"/>
    <x v="0"/>
    <s v="Hyundai Xcent S 1.2, 2018, CNG &amp; Hybrids"/>
    <x v="502"/>
    <x v="502"/>
    <n v="7"/>
  </r>
  <r>
    <x v="0"/>
    <s v="Polo"/>
    <n v="2014"/>
    <x v="3"/>
    <n v="60000"/>
    <x v="0"/>
    <n v="0"/>
    <x v="1"/>
    <x v="0"/>
    <x v="0"/>
    <s v="Volkswagen Polo, 2014, Diesel"/>
    <x v="843"/>
    <x v="843"/>
    <n v="11"/>
  </r>
  <r>
    <x v="13"/>
    <s v="Harrier"/>
    <n v="2021"/>
    <x v="11"/>
    <n v="40000"/>
    <x v="0"/>
    <n v="0"/>
    <x v="1"/>
    <x v="0"/>
    <x v="0"/>
    <s v="Tata Harrier 2021 in brand new condition"/>
    <x v="250"/>
    <x v="250"/>
    <n v="4"/>
  </r>
  <r>
    <x v="1"/>
    <s v="Omni"/>
    <n v="2008"/>
    <x v="18"/>
    <n v="87913"/>
    <x v="0"/>
    <n v="0"/>
    <x v="1"/>
    <x v="1"/>
    <x v="0"/>
    <s v="Good condition new tyres"/>
    <x v="206"/>
    <x v="206"/>
    <n v="17"/>
  </r>
  <r>
    <x v="1"/>
    <s v="Swift-Dzire"/>
    <n v="2012"/>
    <x v="6"/>
    <n v="78850"/>
    <x v="1"/>
    <n v="1"/>
    <x v="1"/>
    <x v="2"/>
    <x v="0"/>
    <s v="Only those in need call"/>
    <x v="61"/>
    <x v="61"/>
    <n v="13"/>
  </r>
  <r>
    <x v="1"/>
    <s v="Ertiga"/>
    <n v="2020"/>
    <x v="4"/>
    <n v="80000"/>
    <x v="0"/>
    <n v="0"/>
    <x v="0"/>
    <x v="2"/>
    <x v="0"/>
    <s v="Maruti Suzuki Ertiga VXI SHVS, 2020, CNG &amp; Hybrids"/>
    <x v="741"/>
    <x v="741"/>
    <n v="5"/>
  </r>
  <r>
    <x v="1"/>
    <s v="Wagon-R"/>
    <n v="2019"/>
    <x v="2"/>
    <n v="60000"/>
    <x v="1"/>
    <n v="1"/>
    <x v="0"/>
    <x v="2"/>
    <x v="1"/>
    <s v="Good condition"/>
    <x v="401"/>
    <x v="401"/>
    <n v="6"/>
  </r>
  <r>
    <x v="4"/>
    <s v="Innova"/>
    <n v="2015"/>
    <x v="9"/>
    <n v="132000"/>
    <x v="0"/>
    <n v="0"/>
    <x v="1"/>
    <x v="0"/>
    <x v="0"/>
    <s v="Toyota Innova 2015 Diesel 132000 Km Driven"/>
    <x v="176"/>
    <x v="176"/>
    <n v="10"/>
  </r>
  <r>
    <x v="1"/>
    <s v="Celerio"/>
    <n v="2014"/>
    <x v="3"/>
    <n v="95000"/>
    <x v="1"/>
    <n v="1"/>
    <x v="1"/>
    <x v="1"/>
    <x v="0"/>
    <s v="Maruti Suzuki Celerio 2014-2017 VXI AT, 2014, Petrol"/>
    <x v="198"/>
    <x v="198"/>
    <n v="11"/>
  </r>
  <r>
    <x v="1"/>
    <s v="Swift-Dzire"/>
    <n v="2017"/>
    <x v="1"/>
    <n v="94000"/>
    <x v="0"/>
    <n v="0"/>
    <x v="1"/>
    <x v="2"/>
    <x v="0"/>
    <s v="Maruti Suzuki Swift Dzire 2017"/>
    <x v="83"/>
    <x v="83"/>
    <n v="8"/>
  </r>
  <r>
    <x v="4"/>
    <s v="Corolla Altis"/>
    <n v="2014"/>
    <x v="3"/>
    <n v="120000"/>
    <x v="1"/>
    <n v="1"/>
    <x v="1"/>
    <x v="2"/>
    <x v="0"/>
    <s v="Toyota Corolla Altis [2011-2014] 1.8 VL AT, 2014, CNG &amp; Hybrids"/>
    <x v="55"/>
    <x v="55"/>
    <n v="11"/>
  </r>
  <r>
    <x v="3"/>
    <s v="Free Style"/>
    <n v="2020"/>
    <x v="4"/>
    <n v="41000"/>
    <x v="0"/>
    <n v="0"/>
    <x v="1"/>
    <x v="1"/>
    <x v="0"/>
    <s v="Ford Freestyle 2020 Petrol 41000 Km Driven"/>
    <x v="64"/>
    <x v="64"/>
    <n v="5"/>
  </r>
  <r>
    <x v="11"/>
    <s v="XUV500"/>
    <n v="2012"/>
    <x v="6"/>
    <n v="88500"/>
    <x v="0"/>
    <n v="0"/>
    <x v="1"/>
    <x v="0"/>
    <x v="0"/>
    <s v="Mahindra XUV500 2011-2015 W8 2WD, 2012, Diesel"/>
    <x v="255"/>
    <x v="255"/>
    <n v="13"/>
  </r>
  <r>
    <x v="23"/>
    <s v="Pajero Sport"/>
    <n v="2015"/>
    <x v="9"/>
    <n v="87000"/>
    <x v="1"/>
    <n v="1"/>
    <x v="1"/>
    <x v="0"/>
    <x v="0"/>
    <s v="Mitsubishi Pajero Sport 4X2 Automatic, 2015, Diesel"/>
    <x v="223"/>
    <x v="223"/>
    <n v="10"/>
  </r>
  <r>
    <x v="1"/>
    <s v="Baleno"/>
    <n v="2016"/>
    <x v="8"/>
    <n v="129000"/>
    <x v="0"/>
    <n v="0"/>
    <x v="0"/>
    <x v="0"/>
    <x v="0"/>
    <s v="Maruti Suzuki Baleno 1.3 Delta, 2016, Diesel"/>
    <x v="289"/>
    <x v="289"/>
    <n v="9"/>
  </r>
  <r>
    <x v="1"/>
    <s v="Sx4"/>
    <n v="2011"/>
    <x v="10"/>
    <n v="45000"/>
    <x v="0"/>
    <n v="0"/>
    <x v="0"/>
    <x v="0"/>
    <x v="0"/>
    <s v="Maruti Suzuki SX4 2007-2012 VDI, 2011, Diesel"/>
    <x v="376"/>
    <x v="376"/>
    <n v="14"/>
  </r>
  <r>
    <x v="3"/>
    <s v="Ecosport"/>
    <n v="2018"/>
    <x v="5"/>
    <n v="33650"/>
    <x v="1"/>
    <n v="1"/>
    <x v="0"/>
    <x v="2"/>
    <x v="0"/>
    <s v="Ford Ecosport 1.5 Titanium Plus Sports, 2018, CNG &amp; Hybrids"/>
    <x v="32"/>
    <x v="32"/>
    <n v="7"/>
  </r>
  <r>
    <x v="1"/>
    <s v="Wagon-R"/>
    <n v="2010"/>
    <x v="0"/>
    <n v="75198"/>
    <x v="0"/>
    <n v="0"/>
    <x v="0"/>
    <x v="1"/>
    <x v="1"/>
    <s v="Maruti Suzuki Wagon R LXI, 2010, Petrol"/>
    <x v="63"/>
    <x v="63"/>
    <n v="15"/>
  </r>
  <r>
    <x v="1"/>
    <s v="Baleno"/>
    <n v="2020"/>
    <x v="4"/>
    <n v="18100"/>
    <x v="0"/>
    <n v="0"/>
    <x v="0"/>
    <x v="1"/>
    <x v="0"/>
    <s v="Maruti Suzuki Baleno Delta, 2020, Petrol"/>
    <x v="53"/>
    <x v="53"/>
    <n v="5"/>
  </r>
  <r>
    <x v="5"/>
    <s v="Alcazar"/>
    <n v="2022"/>
    <x v="13"/>
    <n v="41000"/>
    <x v="1"/>
    <n v="1"/>
    <x v="0"/>
    <x v="0"/>
    <x v="0"/>
    <s v="Hyundai Alcazar 1.5 Prestige (O) Diesel AT 7 STR, 2022, Diesel"/>
    <x v="224"/>
    <x v="224"/>
    <n v="3"/>
  </r>
  <r>
    <x v="11"/>
    <s v="Scorpio"/>
    <n v="2015"/>
    <x v="9"/>
    <n v="74749"/>
    <x v="0"/>
    <n v="0"/>
    <x v="0"/>
    <x v="0"/>
    <x v="0"/>
    <s v="Mahindra Scorpio S4 Plus, 2015, Diesel"/>
    <x v="844"/>
    <x v="844"/>
    <n v="10"/>
  </r>
  <r>
    <x v="1"/>
    <s v="Swift"/>
    <n v="2011"/>
    <x v="10"/>
    <n v="79000"/>
    <x v="0"/>
    <n v="0"/>
    <x v="0"/>
    <x v="2"/>
    <x v="0"/>
    <s v="Maruti Suzuki Swift VXI Optional, 2011, CNG &amp; Hybrids"/>
    <x v="401"/>
    <x v="401"/>
    <n v="14"/>
  </r>
  <r>
    <x v="11"/>
    <s v="XUV500"/>
    <n v="2015"/>
    <x v="9"/>
    <n v="55000"/>
    <x v="0"/>
    <n v="0"/>
    <x v="1"/>
    <x v="0"/>
    <x v="0"/>
    <s v="Mahindra XUV500 2011-2015 W8 2WD, 2015, Diesel"/>
    <x v="23"/>
    <x v="23"/>
    <n v="10"/>
  </r>
  <r>
    <x v="0"/>
    <s v="Polo"/>
    <n v="2013"/>
    <x v="14"/>
    <n v="69000"/>
    <x v="0"/>
    <n v="0"/>
    <x v="1"/>
    <x v="0"/>
    <x v="1"/>
    <s v="Volkswagen Polo 2009-2013 Diesel Comfortline 1.2L, 2013, Diesel"/>
    <x v="6"/>
    <x v="6"/>
    <n v="12"/>
  </r>
  <r>
    <x v="5"/>
    <s v="Grand i10"/>
    <n v="2016"/>
    <x v="8"/>
    <n v="62000"/>
    <x v="1"/>
    <n v="1"/>
    <x v="1"/>
    <x v="2"/>
    <x v="0"/>
    <s v="Hyundai Grand i10 2013-2016 Asta AT CNG, 2016, CNG &amp; Hybrids"/>
    <x v="51"/>
    <x v="51"/>
    <n v="9"/>
  </r>
  <r>
    <x v="7"/>
    <s v="City ZX"/>
    <n v="2018"/>
    <x v="5"/>
    <n v="83568"/>
    <x v="0"/>
    <n v="0"/>
    <x v="1"/>
    <x v="0"/>
    <x v="0"/>
    <s v="Good condition diesel vehicle showroom maintenance"/>
    <x v="62"/>
    <x v="62"/>
    <n v="7"/>
  </r>
  <r>
    <x v="1"/>
    <s v="Wagon-R"/>
    <n v="2019"/>
    <x v="2"/>
    <n v="60000"/>
    <x v="1"/>
    <n v="1"/>
    <x v="0"/>
    <x v="2"/>
    <x v="0"/>
    <s v="Maruti Suzuki Wagon R VXI AMT1.2, 2019, CNG &amp; Hybrids"/>
    <x v="77"/>
    <x v="77"/>
    <n v="6"/>
  </r>
  <r>
    <x v="1"/>
    <s v="Ertiga"/>
    <n v="2012"/>
    <x v="6"/>
    <n v="110000"/>
    <x v="1"/>
    <n v="1"/>
    <x v="1"/>
    <x v="0"/>
    <x v="0"/>
    <s v="Maruti Suzuki Ertiga 2015-2018 VDI ABS, 2012, Diesel"/>
    <x v="227"/>
    <x v="227"/>
    <n v="13"/>
  </r>
  <r>
    <x v="1"/>
    <s v="Swift"/>
    <n v="2018"/>
    <x v="5"/>
    <n v="72000"/>
    <x v="0"/>
    <n v="0"/>
    <x v="0"/>
    <x v="2"/>
    <x v="0"/>
    <s v="Maruti Suzuki Swift VXI 2018, 2018, CNG &amp; Hybrids"/>
    <x v="226"/>
    <x v="226"/>
    <n v="7"/>
  </r>
  <r>
    <x v="1"/>
    <s v="A-Star"/>
    <n v="2009"/>
    <x v="16"/>
    <n v="56000"/>
    <x v="0"/>
    <n v="0"/>
    <x v="1"/>
    <x v="1"/>
    <x v="0"/>
    <s v="Excellent condition maruti suzuki A star 56000 km run"/>
    <x v="114"/>
    <x v="114"/>
    <n v="16"/>
  </r>
  <r>
    <x v="5"/>
    <s v="i10"/>
    <n v="2010"/>
    <x v="0"/>
    <n v="35000"/>
    <x v="0"/>
    <n v="0"/>
    <x v="0"/>
    <x v="1"/>
    <x v="0"/>
    <s v="Hyundai i10 1.2 Kappa Magna, 2010, Petrol"/>
    <x v="845"/>
    <x v="845"/>
    <n v="15"/>
  </r>
  <r>
    <x v="7"/>
    <s v="Mobilio"/>
    <n v="2015"/>
    <x v="9"/>
    <n v="33500"/>
    <x v="0"/>
    <n v="0"/>
    <x v="0"/>
    <x v="2"/>
    <x v="0"/>
    <s v="Honda Mobilio S i-VTEC, 2015, CNG &amp; Hybrids"/>
    <x v="183"/>
    <x v="183"/>
    <n v="10"/>
  </r>
  <r>
    <x v="1"/>
    <s v="Baleno"/>
    <n v="2019"/>
    <x v="2"/>
    <n v="37000"/>
    <x v="1"/>
    <n v="1"/>
    <x v="1"/>
    <x v="1"/>
    <x v="0"/>
    <s v="Maruti Suzuki Baleno 1.2 Alpha AT, 2019, Petrol"/>
    <x v="81"/>
    <x v="81"/>
    <n v="6"/>
  </r>
  <r>
    <x v="1"/>
    <s v="Swift-Dzire"/>
    <n v="2016"/>
    <x v="8"/>
    <n v="70000"/>
    <x v="0"/>
    <n v="0"/>
    <x v="0"/>
    <x v="1"/>
    <x v="0"/>
    <s v="Maruti Suzuki Swift Dzire 2015-2017 1.2 VXI, 2016, Petrol"/>
    <x v="52"/>
    <x v="52"/>
    <n v="9"/>
  </r>
  <r>
    <x v="14"/>
    <s v="Superb"/>
    <n v="2011"/>
    <x v="10"/>
    <n v="65000"/>
    <x v="1"/>
    <n v="1"/>
    <x v="0"/>
    <x v="0"/>
    <x v="0"/>
    <s v="Skoda Superb Elegance TDI 2.0 AT, 2011, Diesel"/>
    <x v="139"/>
    <x v="139"/>
    <n v="14"/>
  </r>
  <r>
    <x v="1"/>
    <s v="Celerio"/>
    <n v="2018"/>
    <x v="5"/>
    <n v="53000"/>
    <x v="1"/>
    <n v="1"/>
    <x v="1"/>
    <x v="2"/>
    <x v="0"/>
    <s v="Maruti Suzuki Celerio ZXI AMT, 2018, CNG &amp; Hybrids"/>
    <x v="129"/>
    <x v="129"/>
    <n v="7"/>
  </r>
  <r>
    <x v="1"/>
    <s v="Alto-K10"/>
    <n v="2015"/>
    <x v="9"/>
    <n v="72000"/>
    <x v="0"/>
    <n v="0"/>
    <x v="0"/>
    <x v="2"/>
    <x v="0"/>
    <s v="Maruti Suzuki Alto K10 1.0 VXI S-CNG, 2015, CNG &amp; Hybrids"/>
    <x v="61"/>
    <x v="61"/>
    <n v="10"/>
  </r>
  <r>
    <x v="1"/>
    <s v="Alto K10"/>
    <n v="2017"/>
    <x v="1"/>
    <n v="76443"/>
    <x v="0"/>
    <n v="0"/>
    <x v="0"/>
    <x v="1"/>
    <x v="0"/>
    <s v="Maruti Suzuki Alto K10 VXi (O), 2017, Petrol"/>
    <x v="164"/>
    <x v="164"/>
    <n v="8"/>
  </r>
  <r>
    <x v="1"/>
    <s v="Ignis"/>
    <n v="2018"/>
    <x v="5"/>
    <n v="95000"/>
    <x v="1"/>
    <n v="1"/>
    <x v="1"/>
    <x v="2"/>
    <x v="0"/>
    <s v="Maruti Suzuki Ignis 2018 CNG &amp; Hybrids 95000 Km Driven"/>
    <x v="59"/>
    <x v="59"/>
    <n v="7"/>
  </r>
  <r>
    <x v="4"/>
    <s v="Yaris"/>
    <n v="2021"/>
    <x v="11"/>
    <n v="30000"/>
    <x v="1"/>
    <n v="1"/>
    <x v="1"/>
    <x v="1"/>
    <x v="0"/>
    <s v="Well mentained and good condition only interested not for time pass"/>
    <x v="167"/>
    <x v="167"/>
    <n v="4"/>
  </r>
  <r>
    <x v="1"/>
    <s v="Alto-800"/>
    <n v="2018"/>
    <x v="5"/>
    <n v="50450"/>
    <x v="0"/>
    <n v="0"/>
    <x v="0"/>
    <x v="2"/>
    <x v="0"/>
    <s v="Maruti Suzuki Alto 800 VXI Plus Option, 2018, CNG &amp; Hybrids"/>
    <x v="740"/>
    <x v="740"/>
    <n v="7"/>
  </r>
  <r>
    <x v="7"/>
    <s v="City"/>
    <n v="2017"/>
    <x v="1"/>
    <n v="70000"/>
    <x v="1"/>
    <n v="1"/>
    <x v="1"/>
    <x v="1"/>
    <x v="0"/>
    <s v="Honda city petrol automatic well maintained car DL number"/>
    <x v="317"/>
    <x v="317"/>
    <n v="8"/>
  </r>
  <r>
    <x v="1"/>
    <s v="Eeco"/>
    <n v="2015"/>
    <x v="9"/>
    <n v="111000"/>
    <x v="0"/>
    <n v="0"/>
    <x v="1"/>
    <x v="2"/>
    <x v="0"/>
    <s v="Maruti Suzuki Eeco 2015 CNG &amp; Hybrids 110000 Km Driven"/>
    <x v="39"/>
    <x v="39"/>
    <n v="10"/>
  </r>
  <r>
    <x v="7"/>
    <s v="Amaze"/>
    <n v="2020"/>
    <x v="4"/>
    <n v="34000"/>
    <x v="1"/>
    <n v="1"/>
    <x v="0"/>
    <x v="1"/>
    <x v="0"/>
    <s v="Honda Amaze VX CVT Petrol, 2020, Petrol"/>
    <x v="21"/>
    <x v="21"/>
    <n v="5"/>
  </r>
  <r>
    <x v="5"/>
    <s v="New i20"/>
    <n v="2019"/>
    <x v="2"/>
    <n v="56000"/>
    <x v="1"/>
    <n v="1"/>
    <x v="0"/>
    <x v="2"/>
    <x v="0"/>
    <s v="I 20 2019 model, brand new tyre, new battery, used"/>
    <x v="599"/>
    <x v="599"/>
    <n v="6"/>
  </r>
  <r>
    <x v="6"/>
    <s v="Sonet"/>
    <n v="2023"/>
    <x v="12"/>
    <n v="39000"/>
    <x v="0"/>
    <n v="0"/>
    <x v="0"/>
    <x v="1"/>
    <x v="0"/>
    <s v="Kia Sonet 1.2 HTK, 2023, Petrol"/>
    <x v="253"/>
    <x v="253"/>
    <n v="2"/>
  </r>
  <r>
    <x v="5"/>
    <s v="Grand i10"/>
    <n v="2019"/>
    <x v="2"/>
    <n v="43000"/>
    <x v="0"/>
    <n v="0"/>
    <x v="1"/>
    <x v="2"/>
    <x v="1"/>
    <s v="Hyundai Grand i10 1.2 Kappa Magna, 2019, CNG &amp; Hybrids"/>
    <x v="255"/>
    <x v="255"/>
    <n v="6"/>
  </r>
  <r>
    <x v="0"/>
    <s v="Polo"/>
    <n v="2014"/>
    <x v="3"/>
    <n v="71000"/>
    <x v="0"/>
    <n v="0"/>
    <x v="0"/>
    <x v="2"/>
    <x v="0"/>
    <s v="Volkswagen Polo Select 1.2 MPI Highline, 2014, CNG &amp; Hybrids"/>
    <x v="621"/>
    <x v="621"/>
    <n v="11"/>
  </r>
  <r>
    <x v="6"/>
    <s v="Seltos"/>
    <n v="2022"/>
    <x v="13"/>
    <n v="22000"/>
    <x v="1"/>
    <n v="1"/>
    <x v="0"/>
    <x v="1"/>
    <x v="0"/>
    <s v="Kia Seltos 1.5 HTX+ Petrol AT, 2022, Petrol"/>
    <x v="138"/>
    <x v="138"/>
    <n v="3"/>
  </r>
  <r>
    <x v="5"/>
    <s v="Grand i10"/>
    <n v="2020"/>
    <x v="4"/>
    <n v="50000"/>
    <x v="0"/>
    <n v="0"/>
    <x v="0"/>
    <x v="2"/>
    <x v="0"/>
    <s v="Hyundai Grand i10 2020"/>
    <x v="38"/>
    <x v="38"/>
    <n v="5"/>
  </r>
  <r>
    <x v="7"/>
    <s v="City"/>
    <n v="2016"/>
    <x v="8"/>
    <n v="93000"/>
    <x v="1"/>
    <n v="1"/>
    <x v="1"/>
    <x v="2"/>
    <x v="0"/>
    <s v="Honda City 2016 CNG &amp; Hybrids 93000 Km Driven"/>
    <x v="354"/>
    <x v="354"/>
    <n v="9"/>
  </r>
  <r>
    <x v="5"/>
    <s v="Grand i10"/>
    <n v="2015"/>
    <x v="9"/>
    <n v="58000"/>
    <x v="0"/>
    <n v="0"/>
    <x v="1"/>
    <x v="2"/>
    <x v="0"/>
    <s v="Hyundai Grand i10 Sportz 1.2 Kappa VTVT, 2015, CNG &amp; Hybrids"/>
    <x v="19"/>
    <x v="19"/>
    <n v="10"/>
  </r>
  <r>
    <x v="14"/>
    <s v="Rapid"/>
    <n v="2015"/>
    <x v="9"/>
    <n v="110000"/>
    <x v="1"/>
    <n v="1"/>
    <x v="1"/>
    <x v="0"/>
    <x v="0"/>
    <s v="Very Good conditions"/>
    <x v="38"/>
    <x v="38"/>
    <n v="10"/>
  </r>
  <r>
    <x v="9"/>
    <s v="Kiger"/>
    <n v="2022"/>
    <x v="13"/>
    <n v="25000"/>
    <x v="0"/>
    <n v="0"/>
    <x v="0"/>
    <x v="2"/>
    <x v="0"/>
    <s v="Renault Kiger RXT, 2022, CNG &amp; Hybrids"/>
    <x v="75"/>
    <x v="75"/>
    <n v="3"/>
  </r>
  <r>
    <x v="5"/>
    <s v="Creta"/>
    <n v="2019"/>
    <x v="2"/>
    <n v="98000"/>
    <x v="1"/>
    <n v="1"/>
    <x v="0"/>
    <x v="0"/>
    <x v="0"/>
    <s v="Hyundai Creta 2019 Diesel Well Maintained"/>
    <x v="62"/>
    <x v="62"/>
    <n v="6"/>
  </r>
  <r>
    <x v="8"/>
    <s v="A6"/>
    <n v="2012"/>
    <x v="6"/>
    <n v="80000"/>
    <x v="1"/>
    <n v="1"/>
    <x v="0"/>
    <x v="0"/>
    <x v="0"/>
    <s v="Audi A6 3.0 TDI Premium with Sunroof, 2012, Diesel"/>
    <x v="162"/>
    <x v="162"/>
    <n v="13"/>
  </r>
  <r>
    <x v="11"/>
    <s v="XUV500"/>
    <n v="2018"/>
    <x v="5"/>
    <n v="100214"/>
    <x v="1"/>
    <n v="1"/>
    <x v="1"/>
    <x v="0"/>
    <x v="0"/>
    <s v="Mahindra XUV500 W10 AT, 2018, Diesel"/>
    <x v="846"/>
    <x v="846"/>
    <n v="7"/>
  </r>
  <r>
    <x v="1"/>
    <s v="Celerio"/>
    <n v="2020"/>
    <x v="4"/>
    <n v="41000"/>
    <x v="1"/>
    <n v="1"/>
    <x v="1"/>
    <x v="2"/>
    <x v="0"/>
    <s v="Maruti Suzuki Celerio ZXI, 2020, CNG &amp; Hybrids"/>
    <x v="409"/>
    <x v="409"/>
    <n v="5"/>
  </r>
  <r>
    <x v="7"/>
    <s v="City"/>
    <n v="2010"/>
    <x v="0"/>
    <n v="85000"/>
    <x v="1"/>
    <n v="1"/>
    <x v="1"/>
    <x v="2"/>
    <x v="0"/>
    <s v="Honda City 2010"/>
    <x v="327"/>
    <x v="327"/>
    <n v="15"/>
  </r>
  <r>
    <x v="1"/>
    <s v="Alto-800"/>
    <n v="2015"/>
    <x v="9"/>
    <n v="85000"/>
    <x v="0"/>
    <n v="0"/>
    <x v="1"/>
    <x v="1"/>
    <x v="0"/>
    <s v="Maruti Suzuki Alto 800 2015"/>
    <x v="63"/>
    <x v="63"/>
    <n v="10"/>
  </r>
  <r>
    <x v="1"/>
    <s v="Ertiga"/>
    <n v="2019"/>
    <x v="2"/>
    <n v="22600"/>
    <x v="0"/>
    <n v="0"/>
    <x v="1"/>
    <x v="2"/>
    <x v="0"/>
    <s v="Maruti Suzuki Ertiga VXI CNG, 2019, CNG &amp; Hybrids"/>
    <x v="161"/>
    <x v="161"/>
    <n v="6"/>
  </r>
  <r>
    <x v="5"/>
    <s v="Creta"/>
    <n v="2023"/>
    <x v="12"/>
    <n v="27000"/>
    <x v="0"/>
    <n v="0"/>
    <x v="0"/>
    <x v="1"/>
    <x v="0"/>
    <s v="Hyundai Creta 1.5 S Plus Knight Diesel, 2023, Petrol"/>
    <x v="170"/>
    <x v="170"/>
    <n v="2"/>
  </r>
  <r>
    <x v="7"/>
    <s v="Amaze"/>
    <n v="2014"/>
    <x v="3"/>
    <n v="61472"/>
    <x v="0"/>
    <n v="0"/>
    <x v="1"/>
    <x v="1"/>
    <x v="0"/>
    <s v="Honda Amaze S MT i-VTEC, 2014, Petrol"/>
    <x v="378"/>
    <x v="378"/>
    <n v="11"/>
  </r>
  <r>
    <x v="13"/>
    <s v="Tiago"/>
    <n v="2020"/>
    <x v="4"/>
    <n v="26000"/>
    <x v="0"/>
    <n v="0"/>
    <x v="1"/>
    <x v="1"/>
    <x v="2"/>
    <s v="Tata Tiago XE, 2020, Petrol"/>
    <x v="215"/>
    <x v="215"/>
    <n v="5"/>
  </r>
  <r>
    <x v="9"/>
    <s v="KWID"/>
    <n v="2017"/>
    <x v="1"/>
    <n v="44000"/>
    <x v="0"/>
    <n v="0"/>
    <x v="0"/>
    <x v="1"/>
    <x v="0"/>
    <s v="Renault KWID 1.0 RXT Optional, 2017, Petrol"/>
    <x v="15"/>
    <x v="15"/>
    <n v="8"/>
  </r>
  <r>
    <x v="1"/>
    <s v="Swift"/>
    <n v="2022"/>
    <x v="13"/>
    <n v="23000"/>
    <x v="0"/>
    <n v="0"/>
    <x v="0"/>
    <x v="1"/>
    <x v="0"/>
    <s v="Maruti Suzuki Swift 1.2 VXI (O), 2022, Petrol"/>
    <x v="27"/>
    <x v="27"/>
    <n v="3"/>
  </r>
  <r>
    <x v="2"/>
    <s v="3 Series"/>
    <n v="2013"/>
    <x v="14"/>
    <n v="54000"/>
    <x v="1"/>
    <n v="1"/>
    <x v="0"/>
    <x v="0"/>
    <x v="0"/>
    <s v="BMW 3 Series [2012-2015] 2.0 320D Luxury Line, 2013, Diesel"/>
    <x v="97"/>
    <x v="97"/>
    <n v="12"/>
  </r>
  <r>
    <x v="7"/>
    <s v="Amaze"/>
    <n v="2016"/>
    <x v="8"/>
    <n v="63000"/>
    <x v="0"/>
    <n v="0"/>
    <x v="1"/>
    <x v="0"/>
    <x v="0"/>
    <s v="Honda Amaze 1.5 SMT I DTEC, 2016, Diesel"/>
    <x v="139"/>
    <x v="139"/>
    <n v="9"/>
  </r>
  <r>
    <x v="0"/>
    <s v="Ameo"/>
    <n v="2018"/>
    <x v="5"/>
    <n v="85000"/>
    <x v="0"/>
    <n v="0"/>
    <x v="0"/>
    <x v="0"/>
    <x v="0"/>
    <s v="Volkswagen Ameo 1.5 TDI Highline Plus 16 AT, 2018, Diesel"/>
    <x v="183"/>
    <x v="183"/>
    <n v="7"/>
  </r>
  <r>
    <x v="5"/>
    <s v="Grand i10 Nios"/>
    <n v="2022"/>
    <x v="13"/>
    <n v="34165"/>
    <x v="0"/>
    <n v="0"/>
    <x v="0"/>
    <x v="2"/>
    <x v="0"/>
    <s v="Hyundai Grand i10 Nios 2022"/>
    <x v="98"/>
    <x v="98"/>
    <n v="3"/>
  </r>
  <r>
    <x v="1"/>
    <s v="Wagon-R"/>
    <n v="2014"/>
    <x v="3"/>
    <n v="18"/>
    <x v="1"/>
    <n v="1"/>
    <x v="1"/>
    <x v="2"/>
    <x v="0"/>
    <s v="Good condition petrol + cng"/>
    <x v="201"/>
    <x v="201"/>
    <n v="11"/>
  </r>
  <r>
    <x v="5"/>
    <s v="i10"/>
    <n v="2012"/>
    <x v="6"/>
    <n v="65000"/>
    <x v="0"/>
    <n v="0"/>
    <x v="1"/>
    <x v="2"/>
    <x v="3"/>
    <s v="Hyundai i10 Era, 2012, CNG &amp; Hybrids"/>
    <x v="104"/>
    <x v="104"/>
    <n v="13"/>
  </r>
  <r>
    <x v="1"/>
    <s v="Stingray"/>
    <n v="2016"/>
    <x v="8"/>
    <n v="51000"/>
    <x v="0"/>
    <n v="0"/>
    <x v="1"/>
    <x v="2"/>
    <x v="1"/>
    <s v="Maruti Suzuki Stingray VXi, 2016, CNG &amp; Hybrids"/>
    <x v="6"/>
    <x v="6"/>
    <n v="9"/>
  </r>
  <r>
    <x v="7"/>
    <s v="City"/>
    <n v="2019"/>
    <x v="2"/>
    <n v="49000"/>
    <x v="1"/>
    <n v="1"/>
    <x v="0"/>
    <x v="1"/>
    <x v="0"/>
    <s v="Honda City i-VTEC CVT ZX, 2019, Petrol"/>
    <x v="171"/>
    <x v="171"/>
    <n v="6"/>
  </r>
  <r>
    <x v="1"/>
    <s v="Ciaz"/>
    <n v="2018"/>
    <x v="5"/>
    <n v="75200"/>
    <x v="0"/>
    <n v="0"/>
    <x v="1"/>
    <x v="2"/>
    <x v="0"/>
    <s v="Maruti Suzuki Ciaz 1.4 Zeta Petrol, 2018, CNG &amp; Hybrids"/>
    <x v="154"/>
    <x v="154"/>
    <n v="7"/>
  </r>
  <r>
    <x v="7"/>
    <s v="City"/>
    <n v="2011"/>
    <x v="10"/>
    <n v="80000"/>
    <x v="1"/>
    <n v="1"/>
    <x v="1"/>
    <x v="2"/>
    <x v="0"/>
    <s v="Honda City 2011 CNG &amp; Hybrids 80000 Km Driven"/>
    <x v="91"/>
    <x v="91"/>
    <n v="14"/>
  </r>
  <r>
    <x v="1"/>
    <s v="Ertiga"/>
    <n v="2016"/>
    <x v="8"/>
    <n v="81200"/>
    <x v="0"/>
    <n v="0"/>
    <x v="0"/>
    <x v="2"/>
    <x v="0"/>
    <s v="Maruti Suzuki Ertiga VXI CNG, 2016, CNG &amp; Hybrids"/>
    <x v="142"/>
    <x v="142"/>
    <n v="9"/>
  </r>
  <r>
    <x v="1"/>
    <s v="Swift"/>
    <n v="2010"/>
    <x v="0"/>
    <n v="72000"/>
    <x v="0"/>
    <n v="0"/>
    <x v="0"/>
    <x v="2"/>
    <x v="0"/>
    <s v="Maruti Suzuki"/>
    <x v="358"/>
    <x v="358"/>
    <n v="15"/>
  </r>
  <r>
    <x v="1"/>
    <s v="Esteem"/>
    <n v="2006"/>
    <x v="19"/>
    <n v="45000"/>
    <x v="0"/>
    <n v="0"/>
    <x v="1"/>
    <x v="1"/>
    <x v="0"/>
    <s v="Maruti Suzuki Esteem 2006 Petrol 45000 Km Driven"/>
    <x v="293"/>
    <x v="293"/>
    <n v="19"/>
  </r>
  <r>
    <x v="1"/>
    <s v="Alto"/>
    <n v="2007"/>
    <x v="7"/>
    <n v="100000"/>
    <x v="0"/>
    <n v="0"/>
    <x v="1"/>
    <x v="1"/>
    <x v="0"/>
    <s v="Maruti Suzuki Alto 2007 Petrol 100000 Km Driven"/>
    <x v="63"/>
    <x v="63"/>
    <n v="18"/>
  </r>
  <r>
    <x v="5"/>
    <s v="Grand i10"/>
    <n v="2015"/>
    <x v="9"/>
    <n v="48000"/>
    <x v="0"/>
    <n v="0"/>
    <x v="1"/>
    <x v="0"/>
    <x v="0"/>
    <s v="Hyundai Grand i10 Magna 1.2 CRDi, 2015, Diesel"/>
    <x v="67"/>
    <x v="67"/>
    <n v="10"/>
  </r>
  <r>
    <x v="1"/>
    <s v="Swift Dzire"/>
    <n v="2024"/>
    <x v="17"/>
    <n v="36"/>
    <x v="1"/>
    <n v="1"/>
    <x v="0"/>
    <x v="2"/>
    <x v="0"/>
    <s v="Maruti Suzuki Swift Dzire, 2024, CNG &amp; Hybrids"/>
    <x v="847"/>
    <x v="847"/>
    <n v="1"/>
  </r>
  <r>
    <x v="7"/>
    <s v="Amaze"/>
    <n v="2016"/>
    <x v="8"/>
    <n v="54000"/>
    <x v="0"/>
    <n v="0"/>
    <x v="0"/>
    <x v="0"/>
    <x v="0"/>
    <s v="Honda Amaze 2016 SMT Diesel Good Condition"/>
    <x v="15"/>
    <x v="15"/>
    <n v="9"/>
  </r>
  <r>
    <x v="1"/>
    <s v="Alto-K10"/>
    <n v="2015"/>
    <x v="9"/>
    <n v="135000"/>
    <x v="1"/>
    <n v="1"/>
    <x v="0"/>
    <x v="2"/>
    <x v="0"/>
    <s v="Maruti Suzuki Alto K10 2015"/>
    <x v="386"/>
    <x v="386"/>
    <n v="10"/>
  </r>
  <r>
    <x v="8"/>
    <s v="A4"/>
    <n v="2012"/>
    <x v="6"/>
    <n v="97000"/>
    <x v="1"/>
    <n v="1"/>
    <x v="1"/>
    <x v="0"/>
    <x v="0"/>
    <s v="Audi A4 2008-2014 2.0 TDI Celebration Edition, 2012, Diesel"/>
    <x v="623"/>
    <x v="623"/>
    <n v="13"/>
  </r>
  <r>
    <x v="7"/>
    <s v="City"/>
    <n v="2010"/>
    <x v="0"/>
    <n v="83000"/>
    <x v="0"/>
    <n v="0"/>
    <x v="0"/>
    <x v="2"/>
    <x v="0"/>
    <s v="Honda City S MT, 2010, CNG &amp; Hybrids"/>
    <x v="50"/>
    <x v="50"/>
    <n v="15"/>
  </r>
  <r>
    <x v="1"/>
    <s v="XL6"/>
    <n v="2022"/>
    <x v="13"/>
    <n v="40000"/>
    <x v="1"/>
    <n v="1"/>
    <x v="1"/>
    <x v="1"/>
    <x v="0"/>
    <s v="Maruti Suzuki XL6 1.5 Alpha AT, 2022, Petrol"/>
    <x v="729"/>
    <x v="729"/>
    <n v="3"/>
  </r>
  <r>
    <x v="9"/>
    <s v="Duster"/>
    <n v="2017"/>
    <x v="1"/>
    <n v="57990"/>
    <x v="1"/>
    <n v="1"/>
    <x v="0"/>
    <x v="0"/>
    <x v="0"/>
    <s v="Renault Duster 110PS Diesel RxZ AMT, 2017, Diesel"/>
    <x v="848"/>
    <x v="848"/>
    <n v="8"/>
  </r>
  <r>
    <x v="5"/>
    <s v="Creta"/>
    <n v="2017"/>
    <x v="1"/>
    <n v="82500"/>
    <x v="1"/>
    <n v="1"/>
    <x v="0"/>
    <x v="0"/>
    <x v="0"/>
    <s v="Hyundai Creta 1.6 SX Automatic, 2017, Diesel"/>
    <x v="232"/>
    <x v="232"/>
    <n v="8"/>
  </r>
  <r>
    <x v="7"/>
    <s v="Civic"/>
    <n v="2019"/>
    <x v="2"/>
    <n v="35274"/>
    <x v="1"/>
    <n v="1"/>
    <x v="1"/>
    <x v="1"/>
    <x v="0"/>
    <s v="Honda Civic ZX, 2019, Petrol"/>
    <x v="849"/>
    <x v="849"/>
    <n v="6"/>
  </r>
  <r>
    <x v="7"/>
    <s v="Jazz"/>
    <n v="2015"/>
    <x v="9"/>
    <n v="58000"/>
    <x v="1"/>
    <n v="1"/>
    <x v="0"/>
    <x v="1"/>
    <x v="1"/>
    <s v="Honda Jazz 1.2 S AT i VTEC, 2015, Petrol"/>
    <x v="139"/>
    <x v="139"/>
    <n v="10"/>
  </r>
  <r>
    <x v="1"/>
    <s v="Ertiga"/>
    <n v="2013"/>
    <x v="14"/>
    <n v="110000"/>
    <x v="0"/>
    <n v="0"/>
    <x v="1"/>
    <x v="0"/>
    <x v="0"/>
    <s v="Maruti Suzuki Ertiga 2012-2015 ZDI, 2013, Diesel"/>
    <x v="264"/>
    <x v="264"/>
    <n v="12"/>
  </r>
  <r>
    <x v="21"/>
    <s v="Kicks"/>
    <n v="2019"/>
    <x v="2"/>
    <n v="70000"/>
    <x v="0"/>
    <n v="0"/>
    <x v="0"/>
    <x v="0"/>
    <x v="0"/>
    <s v="Nissan Kicks XE D, 2019, Diesel"/>
    <x v="112"/>
    <x v="112"/>
    <n v="6"/>
  </r>
  <r>
    <x v="0"/>
    <s v="VentoTest"/>
    <n v="2015"/>
    <x v="9"/>
    <n v="107000"/>
    <x v="1"/>
    <n v="1"/>
    <x v="1"/>
    <x v="1"/>
    <x v="0"/>
    <s v="Volkswagen Vento DSG Automatic"/>
    <x v="107"/>
    <x v="107"/>
    <n v="10"/>
  </r>
  <r>
    <x v="13"/>
    <s v="Nano Genx"/>
    <n v="2016"/>
    <x v="8"/>
    <n v="24000"/>
    <x v="1"/>
    <n v="1"/>
    <x v="1"/>
    <x v="1"/>
    <x v="0"/>
    <s v="Tata Nano GenX XTA, 2016, Petrol"/>
    <x v="143"/>
    <x v="143"/>
    <n v="9"/>
  </r>
  <r>
    <x v="21"/>
    <s v="Micra"/>
    <n v="2010"/>
    <x v="0"/>
    <n v="98500"/>
    <x v="0"/>
    <n v="0"/>
    <x v="1"/>
    <x v="2"/>
    <x v="0"/>
    <s v="Nissan Micra XV CVT, 2010, CNG &amp; Hybrids"/>
    <x v="649"/>
    <x v="649"/>
    <n v="15"/>
  </r>
  <r>
    <x v="4"/>
    <s v="Innova"/>
    <n v="2014"/>
    <x v="3"/>
    <n v="126500"/>
    <x v="0"/>
    <n v="0"/>
    <x v="1"/>
    <x v="0"/>
    <x v="0"/>
    <s v="Toyota Innova 2.5 G (Diesel) 8 Seater, 2014, Diesel"/>
    <x v="274"/>
    <x v="274"/>
    <n v="11"/>
  </r>
  <r>
    <x v="5"/>
    <s v="Xcent Prime"/>
    <n v="2019"/>
    <x v="2"/>
    <n v="51000"/>
    <x v="0"/>
    <n v="0"/>
    <x v="1"/>
    <x v="2"/>
    <x v="0"/>
    <s v="Hyundai Xcent Prime 2019 CNG &amp; Hybrids 45000 Km Driven"/>
    <x v="200"/>
    <x v="200"/>
    <n v="6"/>
  </r>
  <r>
    <x v="1"/>
    <s v="Wagon-R"/>
    <n v="2015"/>
    <x v="9"/>
    <n v="82000"/>
    <x v="1"/>
    <n v="1"/>
    <x v="1"/>
    <x v="2"/>
    <x v="0"/>
    <s v="Maruti Suzuki Wagon R 2015 CNG &amp; Hybrids 82000 Km Driven"/>
    <x v="7"/>
    <x v="7"/>
    <n v="10"/>
  </r>
  <r>
    <x v="1"/>
    <s v="Alto"/>
    <n v="2010"/>
    <x v="0"/>
    <n v="23"/>
    <x v="1"/>
    <n v="1"/>
    <x v="1"/>
    <x v="1"/>
    <x v="0"/>
    <s v="Available on"/>
    <x v="206"/>
    <x v="206"/>
    <n v="15"/>
  </r>
  <r>
    <x v="11"/>
    <s v="Bolero"/>
    <n v="2021"/>
    <x v="11"/>
    <n v="3000"/>
    <x v="0"/>
    <n v="0"/>
    <x v="0"/>
    <x v="0"/>
    <x v="0"/>
    <s v="Mahindra Bolero 1.5 B6 (O), 2021, Diesel"/>
    <x v="79"/>
    <x v="79"/>
    <n v="4"/>
  </r>
  <r>
    <x v="7"/>
    <s v="Amaze"/>
    <n v="2016"/>
    <x v="8"/>
    <n v="21000"/>
    <x v="0"/>
    <n v="0"/>
    <x v="0"/>
    <x v="1"/>
    <x v="0"/>
    <s v="Honda Amaze 1.2 SMT I VTEC, 2016, Petrol"/>
    <x v="77"/>
    <x v="77"/>
    <n v="9"/>
  </r>
  <r>
    <x v="1"/>
    <s v="Ertiga"/>
    <n v="2015"/>
    <x v="9"/>
    <n v="70000"/>
    <x v="0"/>
    <n v="0"/>
    <x v="1"/>
    <x v="0"/>
    <x v="0"/>
    <s v="Maruti Suzuki Ertiga 2012-2015 VDI, 2015, Diesel"/>
    <x v="398"/>
    <x v="398"/>
    <n v="10"/>
  </r>
  <r>
    <x v="1"/>
    <s v="Alto-K10"/>
    <n v="2016"/>
    <x v="8"/>
    <n v="62000"/>
    <x v="1"/>
    <n v="1"/>
    <x v="0"/>
    <x v="2"/>
    <x v="1"/>
    <s v="Maruti Suzuki Alto K10 2016 CNG &amp; Hybrids 62000 Km Driven"/>
    <x v="211"/>
    <x v="211"/>
    <n v="9"/>
  </r>
  <r>
    <x v="1"/>
    <s v="Ertiga"/>
    <n v="2021"/>
    <x v="11"/>
    <n v="64000"/>
    <x v="0"/>
    <n v="0"/>
    <x v="0"/>
    <x v="2"/>
    <x v="0"/>
    <s v="Maruti Suzuki Ertiga 1.4 VXI CNG Anniversary Edition, 2021, CNG &amp; Hy.."/>
    <x v="30"/>
    <x v="30"/>
    <n v="4"/>
  </r>
  <r>
    <x v="1"/>
    <s v="Wagon-R"/>
    <n v="2017"/>
    <x v="1"/>
    <n v="32"/>
    <x v="1"/>
    <n v="1"/>
    <x v="1"/>
    <x v="2"/>
    <x v="0"/>
    <s v="Maruti Suzuki Vagon R Car"/>
    <x v="84"/>
    <x v="84"/>
    <n v="8"/>
  </r>
  <r>
    <x v="1"/>
    <s v="Celerio"/>
    <n v="2015"/>
    <x v="9"/>
    <n v="44000"/>
    <x v="0"/>
    <n v="0"/>
    <x v="0"/>
    <x v="2"/>
    <x v="0"/>
    <s v="Maruti Suzuki Celerio VXI, 2015, CNG &amp; Hybrids"/>
    <x v="34"/>
    <x v="34"/>
    <n v="10"/>
  </r>
  <r>
    <x v="1"/>
    <s v="Ertiga"/>
    <n v="2015"/>
    <x v="9"/>
    <n v="72000"/>
    <x v="0"/>
    <n v="0"/>
    <x v="1"/>
    <x v="2"/>
    <x v="0"/>
    <s v="Maruti Suzuki Ertiga 2012-2015 VXI CNG Limited Edition, 2015, CNG &amp; .."/>
    <x v="112"/>
    <x v="112"/>
    <n v="10"/>
  </r>
  <r>
    <x v="1"/>
    <s v="Eeco"/>
    <n v="2021"/>
    <x v="11"/>
    <n v="63000"/>
    <x v="0"/>
    <n v="0"/>
    <x v="0"/>
    <x v="2"/>
    <x v="0"/>
    <s v="Maruti Suzuki Eeco 5 Seater AC, 2021, CNG &amp; Hybrids"/>
    <x v="52"/>
    <x v="52"/>
    <n v="4"/>
  </r>
  <r>
    <x v="1"/>
    <s v="Brezza"/>
    <n v="2023"/>
    <x v="12"/>
    <n v="8700"/>
    <x v="1"/>
    <n v="1"/>
    <x v="0"/>
    <x v="1"/>
    <x v="0"/>
    <s v="Maruti Suzuki Brezza 1.5 ZXI Plus AT SMART HYBRID, 2023, Petrol"/>
    <x v="850"/>
    <x v="850"/>
    <n v="2"/>
  </r>
  <r>
    <x v="1"/>
    <s v="Omni"/>
    <n v="2006"/>
    <x v="19"/>
    <n v="25000"/>
    <x v="0"/>
    <n v="0"/>
    <x v="1"/>
    <x v="1"/>
    <x v="0"/>
    <s v="Maruti Suzuki Omni 2006 Petrol 25000 Km Driven"/>
    <x v="293"/>
    <x v="293"/>
    <n v="19"/>
  </r>
  <r>
    <x v="0"/>
    <s v="Polo"/>
    <n v="2017"/>
    <x v="1"/>
    <n v="115000"/>
    <x v="0"/>
    <n v="0"/>
    <x v="0"/>
    <x v="0"/>
    <x v="0"/>
    <s v="Volkswagen Polo, 2017, Diesel"/>
    <x v="83"/>
    <x v="83"/>
    <n v="8"/>
  </r>
  <r>
    <x v="5"/>
    <s v="i20"/>
    <n v="2010"/>
    <x v="0"/>
    <n v="71000"/>
    <x v="0"/>
    <n v="0"/>
    <x v="1"/>
    <x v="2"/>
    <x v="0"/>
    <s v="Hyundai i20, 2010, CNG &amp; Hybrids"/>
    <x v="37"/>
    <x v="37"/>
    <n v="15"/>
  </r>
  <r>
    <x v="1"/>
    <s v="Vitara-Brezza"/>
    <n v="2018"/>
    <x v="5"/>
    <n v="51000"/>
    <x v="1"/>
    <n v="1"/>
    <x v="1"/>
    <x v="1"/>
    <x v="0"/>
    <s v="Maruti Suzuki Vitara Brezza 2018 Petrol 51000 Km Driven"/>
    <x v="53"/>
    <x v="53"/>
    <n v="7"/>
  </r>
  <r>
    <x v="1"/>
    <s v="Celerio"/>
    <n v="2022"/>
    <x v="13"/>
    <n v="9054"/>
    <x v="0"/>
    <n v="0"/>
    <x v="1"/>
    <x v="1"/>
    <x v="0"/>
    <s v="Maruti Suzuki Celerio ZXI, 2022, Petrol"/>
    <x v="228"/>
    <x v="228"/>
    <n v="3"/>
  </r>
  <r>
    <x v="9"/>
    <s v="Duster"/>
    <n v="2013"/>
    <x v="14"/>
    <n v="65000"/>
    <x v="0"/>
    <n v="0"/>
    <x v="1"/>
    <x v="0"/>
    <x v="0"/>
    <s v="Renault Duster 85PS RxL Adventure, 2013, Diesel"/>
    <x v="99"/>
    <x v="99"/>
    <n v="12"/>
  </r>
  <r>
    <x v="3"/>
    <s v="Fiesta Classic"/>
    <n v="2015"/>
    <x v="9"/>
    <n v="134000"/>
    <x v="0"/>
    <n v="0"/>
    <x v="1"/>
    <x v="0"/>
    <x v="0"/>
    <s v="Ford Fiesta Classic 2015 diesel"/>
    <x v="851"/>
    <x v="851"/>
    <n v="10"/>
  </r>
  <r>
    <x v="5"/>
    <s v="Creta"/>
    <n v="2020"/>
    <x v="4"/>
    <n v="87500"/>
    <x v="0"/>
    <n v="0"/>
    <x v="0"/>
    <x v="0"/>
    <x v="0"/>
    <s v="Hyundai Creta 1.5 EX Diesel, 2020, Diesel"/>
    <x v="581"/>
    <x v="581"/>
    <n v="5"/>
  </r>
  <r>
    <x v="1"/>
    <s v="Ertiga"/>
    <n v="2022"/>
    <x v="13"/>
    <n v="32000"/>
    <x v="0"/>
    <n v="0"/>
    <x v="0"/>
    <x v="2"/>
    <x v="0"/>
    <s v="Maruti Suzuki Ertiga 1.4 VXI CNG Anniversary Edition, 2022, CNG &amp; Hy.."/>
    <x v="556"/>
    <x v="556"/>
    <n v="3"/>
  </r>
  <r>
    <x v="1"/>
    <s v="Eeco"/>
    <n v="2021"/>
    <x v="11"/>
    <n v="80000"/>
    <x v="0"/>
    <n v="0"/>
    <x v="0"/>
    <x v="2"/>
    <x v="0"/>
    <s v="Maruti Suzuki Eeco CNG 5 Seater AC, 2021, CNG &amp; Hybrids"/>
    <x v="226"/>
    <x v="226"/>
    <n v="4"/>
  </r>
  <r>
    <x v="1"/>
    <s v="Eeco"/>
    <n v="2016"/>
    <x v="8"/>
    <n v="100000"/>
    <x v="1"/>
    <n v="1"/>
    <x v="1"/>
    <x v="2"/>
    <x v="0"/>
    <s v="Maruti Suzuki Eeco 2016"/>
    <x v="179"/>
    <x v="179"/>
    <n v="9"/>
  </r>
  <r>
    <x v="21"/>
    <s v="Sunny"/>
    <n v="2016"/>
    <x v="8"/>
    <n v="92000"/>
    <x v="0"/>
    <n v="0"/>
    <x v="0"/>
    <x v="0"/>
    <x v="0"/>
    <s v="Nissan Sunny 2014-2016 Diesel XL, 2016, Diesel"/>
    <x v="64"/>
    <x v="64"/>
    <n v="9"/>
  </r>
  <r>
    <x v="1"/>
    <s v="Omni"/>
    <n v="2006"/>
    <x v="19"/>
    <n v="100000"/>
    <x v="1"/>
    <n v="1"/>
    <x v="1"/>
    <x v="2"/>
    <x v="0"/>
    <s v="Maruti Suzuki Omni 2006 CNG &amp; Hybrids Well Maintained"/>
    <x v="206"/>
    <x v="206"/>
    <n v="19"/>
  </r>
  <r>
    <x v="6"/>
    <s v="CERATO"/>
    <n v="2024"/>
    <x v="17"/>
    <n v="0"/>
    <x v="1"/>
    <n v="1"/>
    <x v="0"/>
    <x v="0"/>
    <x v="0"/>
    <s v="Kia CERATO 2024"/>
    <x v="413"/>
    <x v="413"/>
    <n v="1"/>
  </r>
  <r>
    <x v="4"/>
    <s v="Innova Crysta"/>
    <n v="2017"/>
    <x v="1"/>
    <n v="133000"/>
    <x v="1"/>
    <n v="1"/>
    <x v="1"/>
    <x v="0"/>
    <x v="0"/>
    <s v="Toyota Innova Crysta 2.8 GX AT, 2017, Diesel"/>
    <x v="419"/>
    <x v="419"/>
    <n v="8"/>
  </r>
  <r>
    <x v="7"/>
    <s v="City"/>
    <n v="2019"/>
    <x v="2"/>
    <n v="55000"/>
    <x v="1"/>
    <n v="1"/>
    <x v="0"/>
    <x v="1"/>
    <x v="0"/>
    <s v="Honda City V AT I-VTEC, 2019, Petrol"/>
    <x v="30"/>
    <x v="30"/>
    <n v="6"/>
  </r>
  <r>
    <x v="7"/>
    <s v="Jazz"/>
    <n v="2016"/>
    <x v="8"/>
    <n v="47179"/>
    <x v="0"/>
    <n v="0"/>
    <x v="1"/>
    <x v="1"/>
    <x v="0"/>
    <s v="Honda Jazz 1.2 V i VTEC, 2016, Petrol"/>
    <x v="117"/>
    <x v="117"/>
    <n v="9"/>
  </r>
  <r>
    <x v="5"/>
    <s v="Santro Xing"/>
    <n v="2005"/>
    <x v="15"/>
    <n v="120000"/>
    <x v="0"/>
    <n v="0"/>
    <x v="1"/>
    <x v="1"/>
    <x v="0"/>
    <s v="Hyundai Santro Xing 2005 Petrol 150000 Km Driven"/>
    <x v="233"/>
    <x v="233"/>
    <n v="20"/>
  </r>
  <r>
    <x v="11"/>
    <s v="Scorpio"/>
    <n v="2016"/>
    <x v="8"/>
    <n v="150000"/>
    <x v="0"/>
    <n v="0"/>
    <x v="1"/>
    <x v="0"/>
    <x v="0"/>
    <s v="Mahindra Scorpio 2016 Diesel Well Maintained"/>
    <x v="440"/>
    <x v="440"/>
    <n v="9"/>
  </r>
  <r>
    <x v="1"/>
    <s v="Alto-800"/>
    <n v="2018"/>
    <x v="5"/>
    <n v="22595"/>
    <x v="0"/>
    <n v="0"/>
    <x v="0"/>
    <x v="1"/>
    <x v="0"/>
    <s v="Maruti Suzuki Alto 800 VXI, 2018, Petrol"/>
    <x v="435"/>
    <x v="435"/>
    <n v="7"/>
  </r>
  <r>
    <x v="5"/>
    <s v="New Elantra"/>
    <n v="2013"/>
    <x v="14"/>
    <n v="63000"/>
    <x v="0"/>
    <n v="0"/>
    <x v="1"/>
    <x v="2"/>
    <x v="0"/>
    <s v="Hyundai New Elantra 1.8 SX MT VTVT, 2013, CNG &amp; Hybrids"/>
    <x v="51"/>
    <x v="51"/>
    <n v="12"/>
  </r>
  <r>
    <x v="11"/>
    <s v="Thar"/>
    <n v="2021"/>
    <x v="11"/>
    <n v="14000"/>
    <x v="1"/>
    <n v="1"/>
    <x v="0"/>
    <x v="0"/>
    <x v="0"/>
    <s v="Top end Diesel automatic Mint thar , like new"/>
    <x v="270"/>
    <x v="270"/>
    <n v="4"/>
  </r>
  <r>
    <x v="0"/>
    <s v="VentoTest"/>
    <n v="2017"/>
    <x v="1"/>
    <n v="84000"/>
    <x v="1"/>
    <n v="1"/>
    <x v="1"/>
    <x v="0"/>
    <x v="0"/>
    <s v="Volkswagen Vento [2015-2017] 1.6 Highline Plus, 2017, Diesel"/>
    <x v="27"/>
    <x v="27"/>
    <n v="8"/>
  </r>
  <r>
    <x v="1"/>
    <s v="Ertiga"/>
    <n v="2022"/>
    <x v="13"/>
    <n v="58000"/>
    <x v="0"/>
    <n v="0"/>
    <x v="0"/>
    <x v="2"/>
    <x v="0"/>
    <s v="Ertiga vxi cng new battery all pepar valide"/>
    <x v="508"/>
    <x v="508"/>
    <n v="3"/>
  </r>
  <r>
    <x v="1"/>
    <s v="Estilo"/>
    <n v="2007"/>
    <x v="7"/>
    <n v="70000"/>
    <x v="1"/>
    <n v="1"/>
    <x v="1"/>
    <x v="1"/>
    <x v="0"/>
    <s v="Maruti Suzuki Estilo 2007 Petrol 70000 Km Driven"/>
    <x v="463"/>
    <x v="463"/>
    <n v="18"/>
  </r>
  <r>
    <x v="4"/>
    <s v="Etios"/>
    <n v="2016"/>
    <x v="8"/>
    <n v="50000"/>
    <x v="0"/>
    <n v="0"/>
    <x v="0"/>
    <x v="2"/>
    <x v="0"/>
    <s v="Toyota Etios 2014-2016 VX, 2016, CNG &amp; Hybrids"/>
    <x v="179"/>
    <x v="179"/>
    <n v="9"/>
  </r>
  <r>
    <x v="8"/>
    <s v="Q7"/>
    <n v="2012"/>
    <x v="6"/>
    <n v="87000"/>
    <x v="1"/>
    <n v="1"/>
    <x v="1"/>
    <x v="0"/>
    <x v="0"/>
    <s v="Audi Q7 3.0 45 TDI Quattro Premium Plus, 2012, Diesel"/>
    <x v="161"/>
    <x v="161"/>
    <n v="13"/>
  </r>
  <r>
    <x v="13"/>
    <s v="Nexon"/>
    <n v="2018"/>
    <x v="5"/>
    <n v="78689"/>
    <x v="0"/>
    <n v="0"/>
    <x v="0"/>
    <x v="1"/>
    <x v="0"/>
    <s v="Tata Nexon 1.5 Revotorq XZ Plus Dual Tone, 2018, Petrol"/>
    <x v="64"/>
    <x v="64"/>
    <n v="7"/>
  </r>
  <r>
    <x v="5"/>
    <s v="Aura"/>
    <n v="2022"/>
    <x v="13"/>
    <n v="44000"/>
    <x v="0"/>
    <n v="0"/>
    <x v="0"/>
    <x v="1"/>
    <x v="0"/>
    <s v="Hyundai Aura 1.2 SX CNG, 2022, Petrol"/>
    <x v="311"/>
    <x v="311"/>
    <n v="3"/>
  </r>
  <r>
    <x v="1"/>
    <s v="Ertiga"/>
    <n v="2021"/>
    <x v="11"/>
    <n v="62000"/>
    <x v="0"/>
    <n v="0"/>
    <x v="0"/>
    <x v="2"/>
    <x v="0"/>
    <s v="Maruti Suzuki Ertiga 2022-2023 VXI CNG, 2021, CNG &amp; Hybrids"/>
    <x v="184"/>
    <x v="184"/>
    <n v="4"/>
  </r>
  <r>
    <x v="11"/>
    <s v="Bolero"/>
    <n v="2010"/>
    <x v="0"/>
    <n v="66000"/>
    <x v="0"/>
    <n v="0"/>
    <x v="1"/>
    <x v="0"/>
    <x v="0"/>
    <s v="Mahindra Bolero 2001-2010 DI DX 8 Seater, 2010, Diesel"/>
    <x v="401"/>
    <x v="401"/>
    <n v="15"/>
  </r>
  <r>
    <x v="3"/>
    <s v="Endeavour"/>
    <n v="2014"/>
    <x v="3"/>
    <n v="90000"/>
    <x v="0"/>
    <n v="0"/>
    <x v="1"/>
    <x v="0"/>
    <x v="0"/>
    <s v="Like a new car"/>
    <x v="117"/>
    <x v="117"/>
    <n v="11"/>
  </r>
  <r>
    <x v="7"/>
    <s v="Elevate"/>
    <n v="2023"/>
    <x v="12"/>
    <n v="11293"/>
    <x v="1"/>
    <n v="1"/>
    <x v="0"/>
    <x v="1"/>
    <x v="0"/>
    <s v="Honda Elevate 2023"/>
    <x v="24"/>
    <x v="24"/>
    <n v="2"/>
  </r>
  <r>
    <x v="3"/>
    <s v="Ecosport"/>
    <n v="2017"/>
    <x v="1"/>
    <n v="143063"/>
    <x v="0"/>
    <n v="0"/>
    <x v="0"/>
    <x v="0"/>
    <x v="0"/>
    <s v="Ford Ecosport 1.5 Titanium Plus Sports, 2017, Diesel"/>
    <x v="852"/>
    <x v="852"/>
    <n v="8"/>
  </r>
  <r>
    <x v="7"/>
    <s v="City"/>
    <n v="2017"/>
    <x v="1"/>
    <n v="69000"/>
    <x v="1"/>
    <n v="1"/>
    <x v="1"/>
    <x v="1"/>
    <x v="1"/>
    <s v="Honda City VX Petrol CVT, 2017, Petrol"/>
    <x v="142"/>
    <x v="142"/>
    <n v="8"/>
  </r>
  <r>
    <x v="1"/>
    <s v="Wagon-R-1-0"/>
    <n v="2020"/>
    <x v="4"/>
    <n v="52000"/>
    <x v="0"/>
    <n v="0"/>
    <x v="0"/>
    <x v="2"/>
    <x v="0"/>
    <s v="Maruti Suzuki Wagon R 1.0 2019-2022 LXi (O) CNG, 2020, CNG &amp; Hybrids"/>
    <x v="217"/>
    <x v="217"/>
    <n v="5"/>
  </r>
  <r>
    <x v="1"/>
    <s v="Eeco"/>
    <n v="2020"/>
    <x v="4"/>
    <n v="34309"/>
    <x v="0"/>
    <n v="0"/>
    <x v="1"/>
    <x v="1"/>
    <x v="0"/>
    <s v="Maruti Suzuki Eeco 5 Seater AC, 2020, Petrol"/>
    <x v="853"/>
    <x v="853"/>
    <n v="5"/>
  </r>
  <r>
    <x v="1"/>
    <s v="Celerio"/>
    <n v="2017"/>
    <x v="1"/>
    <n v="35000"/>
    <x v="0"/>
    <n v="0"/>
    <x v="0"/>
    <x v="1"/>
    <x v="0"/>
    <s v="Maruti Suzuki Celerio 2014-2017 VXI, 2017, Petrol"/>
    <x v="179"/>
    <x v="179"/>
    <n v="8"/>
  </r>
  <r>
    <x v="5"/>
    <s v="Creta"/>
    <n v="2017"/>
    <x v="1"/>
    <n v="57000"/>
    <x v="1"/>
    <n v="1"/>
    <x v="0"/>
    <x v="1"/>
    <x v="0"/>
    <s v="Hyundai Creta 1.6 SX Automatic, 2017, Petrol"/>
    <x v="336"/>
    <x v="336"/>
    <n v="8"/>
  </r>
  <r>
    <x v="1"/>
    <s v="Alto-K10"/>
    <n v="2015"/>
    <x v="9"/>
    <n v="60000"/>
    <x v="1"/>
    <n v="1"/>
    <x v="1"/>
    <x v="2"/>
    <x v="0"/>
    <s v="Maruti Suzuki Alto K10 2015 CNG &amp; petrol 60000 Km Driven"/>
    <x v="211"/>
    <x v="211"/>
    <n v="10"/>
  </r>
  <r>
    <x v="1"/>
    <s v="Wagon R"/>
    <n v="2010"/>
    <x v="0"/>
    <n v="80000"/>
    <x v="0"/>
    <n v="0"/>
    <x v="1"/>
    <x v="1"/>
    <x v="0"/>
    <s v="Maruti Suzuki Wagon R LXI Optional, 2010, Petrol"/>
    <x v="757"/>
    <x v="757"/>
    <n v="15"/>
  </r>
  <r>
    <x v="1"/>
    <s v="Wagon-R-1-0"/>
    <n v="2017"/>
    <x v="1"/>
    <n v="68000"/>
    <x v="0"/>
    <n v="0"/>
    <x v="1"/>
    <x v="2"/>
    <x v="0"/>
    <s v="Maruti Suzuki Wagon R 1.0 2010-2019 VXI (O), 2017, CNG &amp; Hybrids"/>
    <x v="72"/>
    <x v="72"/>
    <n v="8"/>
  </r>
  <r>
    <x v="7"/>
    <s v="CRV"/>
    <n v="2007"/>
    <x v="7"/>
    <n v="97100"/>
    <x v="1"/>
    <n v="1"/>
    <x v="1"/>
    <x v="2"/>
    <x v="0"/>
    <s v="Honda CR-V 2007 CNG &amp; Hybrids 97000 Km Driven"/>
    <x v="198"/>
    <x v="198"/>
    <n v="18"/>
  </r>
  <r>
    <x v="6"/>
    <s v="Seltos"/>
    <n v="2020"/>
    <x v="4"/>
    <n v="45000"/>
    <x v="1"/>
    <n v="1"/>
    <x v="0"/>
    <x v="0"/>
    <x v="0"/>
    <s v="Kia Seltos 1.5 HTX Diesel AT, 2020, Diesel"/>
    <x v="452"/>
    <x v="452"/>
    <n v="5"/>
  </r>
  <r>
    <x v="1"/>
    <s v="Alto"/>
    <n v="2011"/>
    <x v="10"/>
    <n v="112000"/>
    <x v="0"/>
    <n v="0"/>
    <x v="1"/>
    <x v="1"/>
    <x v="0"/>
    <s v="Maruti Suzuki Alto 2011 Petrol Well Maintained"/>
    <x v="85"/>
    <x v="85"/>
    <n v="14"/>
  </r>
  <r>
    <x v="13"/>
    <s v="Zest"/>
    <n v="2015"/>
    <x v="9"/>
    <n v="80000"/>
    <x v="0"/>
    <n v="0"/>
    <x v="0"/>
    <x v="1"/>
    <x v="0"/>
    <s v="Tata zest xms"/>
    <x v="225"/>
    <x v="225"/>
    <n v="10"/>
  </r>
  <r>
    <x v="4"/>
    <s v="Etios"/>
    <n v="2019"/>
    <x v="2"/>
    <n v="105000"/>
    <x v="0"/>
    <n v="0"/>
    <x v="1"/>
    <x v="0"/>
    <x v="0"/>
    <s v="Toyota Etios VD, 2019, Diesel"/>
    <x v="27"/>
    <x v="27"/>
    <n v="6"/>
  </r>
  <r>
    <x v="4"/>
    <s v="Etios"/>
    <n v="2012"/>
    <x v="6"/>
    <n v="81000"/>
    <x v="0"/>
    <n v="0"/>
    <x v="1"/>
    <x v="2"/>
    <x v="0"/>
    <s v="Toyota Etios 2012 CNG &amp; Hybrids Good Condition"/>
    <x v="104"/>
    <x v="104"/>
    <n v="13"/>
  </r>
  <r>
    <x v="13"/>
    <s v="Nano"/>
    <n v="2011"/>
    <x v="10"/>
    <n v="47000"/>
    <x v="0"/>
    <n v="0"/>
    <x v="1"/>
    <x v="1"/>
    <x v="0"/>
    <s v="Tata Nano 2011 Petrol 47000 Km Driven"/>
    <x v="854"/>
    <x v="854"/>
    <n v="14"/>
  </r>
  <r>
    <x v="7"/>
    <s v="City"/>
    <n v="2012"/>
    <x v="6"/>
    <n v="83000"/>
    <x v="1"/>
    <n v="1"/>
    <x v="1"/>
    <x v="1"/>
    <x v="0"/>
    <s v="Honda City V AT, 2012, Petrol"/>
    <x v="736"/>
    <x v="736"/>
    <n v="13"/>
  </r>
  <r>
    <x v="2"/>
    <s v="5 Series"/>
    <n v="2010"/>
    <x v="0"/>
    <n v="76486"/>
    <x v="1"/>
    <n v="1"/>
    <x v="1"/>
    <x v="0"/>
    <x v="0"/>
    <s v="BMW 5 Series 2.0 525D Luxury Line, 2010, Diesel"/>
    <x v="446"/>
    <x v="446"/>
    <n v="15"/>
  </r>
  <r>
    <x v="4"/>
    <s v="Fortuner"/>
    <n v="2015"/>
    <x v="9"/>
    <n v="91000"/>
    <x v="1"/>
    <n v="1"/>
    <x v="0"/>
    <x v="0"/>
    <x v="0"/>
    <s v="Toyota Fortuner 3.0 4x2 Automatic, 2015, Diesel"/>
    <x v="180"/>
    <x v="180"/>
    <n v="10"/>
  </r>
  <r>
    <x v="5"/>
    <s v="Xcent"/>
    <n v="2014"/>
    <x v="3"/>
    <n v="106985"/>
    <x v="0"/>
    <n v="0"/>
    <x v="1"/>
    <x v="0"/>
    <x v="4"/>
    <s v="Hyundai Xcent 2014-2016 1.1 CRDi SX, 2014, Diesel"/>
    <x v="17"/>
    <x v="17"/>
    <n v="11"/>
  </r>
  <r>
    <x v="5"/>
    <s v="Santro"/>
    <n v="2018"/>
    <x v="5"/>
    <n v="76814"/>
    <x v="0"/>
    <n v="0"/>
    <x v="0"/>
    <x v="1"/>
    <x v="0"/>
    <s v="Hyundai Santro Magna, 2018, Petrol"/>
    <x v="179"/>
    <x v="179"/>
    <n v="7"/>
  </r>
  <r>
    <x v="7"/>
    <s v="City"/>
    <n v="2017"/>
    <x v="1"/>
    <n v="55000"/>
    <x v="1"/>
    <n v="1"/>
    <x v="1"/>
    <x v="1"/>
    <x v="0"/>
    <s v="Honda City V AT Sunroof, 2017, Petrol"/>
    <x v="32"/>
    <x v="32"/>
    <n v="8"/>
  </r>
  <r>
    <x v="1"/>
    <s v="Alto-K10"/>
    <n v="2017"/>
    <x v="1"/>
    <n v="3240"/>
    <x v="0"/>
    <n v="0"/>
    <x v="1"/>
    <x v="1"/>
    <x v="0"/>
    <s v="Maruti Suzuki Alto K10 VXi (O), 2017, Petrol"/>
    <x v="34"/>
    <x v="34"/>
    <n v="8"/>
  </r>
  <r>
    <x v="19"/>
    <s v="Punto"/>
    <n v="2012"/>
    <x v="6"/>
    <n v="86000"/>
    <x v="0"/>
    <n v="0"/>
    <x v="1"/>
    <x v="0"/>
    <x v="0"/>
    <s v="Fiat Punto Active 1.3, 2012, Diesel"/>
    <x v="85"/>
    <x v="85"/>
    <n v="13"/>
  </r>
  <r>
    <x v="5"/>
    <s v="i10"/>
    <n v="2011"/>
    <x v="10"/>
    <n v="78630"/>
    <x v="0"/>
    <n v="0"/>
    <x v="0"/>
    <x v="2"/>
    <x v="0"/>
    <s v="Hyundai i10 Sportz 1.2 KAPPA VTVT, 2011, CNG &amp; Hybrids"/>
    <x v="197"/>
    <x v="197"/>
    <n v="14"/>
  </r>
  <r>
    <x v="5"/>
    <s v="Verna"/>
    <n v="2014"/>
    <x v="3"/>
    <n v="65000"/>
    <x v="0"/>
    <n v="0"/>
    <x v="1"/>
    <x v="1"/>
    <x v="0"/>
    <s v="Authorised service centre record hai double key uplabdh hai"/>
    <x v="177"/>
    <x v="177"/>
    <n v="11"/>
  </r>
  <r>
    <x v="14"/>
    <s v="Octavia"/>
    <n v="2015"/>
    <x v="9"/>
    <n v="80000"/>
    <x v="1"/>
    <n v="1"/>
    <x v="0"/>
    <x v="0"/>
    <x v="0"/>
    <s v="Skoda Octavia 2013-2017 Elegance 2.0 TDI AT, 2015, Diesel"/>
    <x v="203"/>
    <x v="203"/>
    <n v="10"/>
  </r>
  <r>
    <x v="13"/>
    <s v="Tigor"/>
    <n v="2017"/>
    <x v="1"/>
    <n v="65000"/>
    <x v="0"/>
    <n v="0"/>
    <x v="0"/>
    <x v="1"/>
    <x v="0"/>
    <s v="Tata Tigor 1.2 Revotron XZ Plus, 2017, Petrol"/>
    <x v="84"/>
    <x v="84"/>
    <n v="8"/>
  </r>
  <r>
    <x v="9"/>
    <s v="Duster"/>
    <n v="2015"/>
    <x v="9"/>
    <n v="94000"/>
    <x v="0"/>
    <n v="0"/>
    <x v="1"/>
    <x v="0"/>
    <x v="1"/>
    <s v="Renault Duster 85PS Diesel RxL, 2015, Diesel"/>
    <x v="240"/>
    <x v="240"/>
    <n v="10"/>
  </r>
  <r>
    <x v="5"/>
    <s v="Verna"/>
    <n v="2012"/>
    <x v="6"/>
    <n v="85000"/>
    <x v="1"/>
    <n v="1"/>
    <x v="0"/>
    <x v="2"/>
    <x v="0"/>
    <s v="Hyundai Verna 2011-2014 1.6 SX VTVT (O) AT, 2012, CNG &amp; Hybrids"/>
    <x v="51"/>
    <x v="51"/>
    <n v="13"/>
  </r>
  <r>
    <x v="20"/>
    <s v="Compass"/>
    <n v="2019"/>
    <x v="2"/>
    <n v="45723"/>
    <x v="0"/>
    <n v="0"/>
    <x v="0"/>
    <x v="0"/>
    <x v="0"/>
    <s v="Jeep Compass 2.0 Longitude Option, 2019, Diesel"/>
    <x v="157"/>
    <x v="157"/>
    <n v="6"/>
  </r>
  <r>
    <x v="5"/>
    <s v="Aura"/>
    <n v="2023"/>
    <x v="12"/>
    <n v="7000"/>
    <x v="0"/>
    <n v="0"/>
    <x v="0"/>
    <x v="2"/>
    <x v="0"/>
    <s v="Hyundai Aura 1.2 SX CNG, 2023, CNG &amp; Hybrids"/>
    <x v="307"/>
    <x v="307"/>
    <n v="2"/>
  </r>
  <r>
    <x v="1"/>
    <s v="Swift-Dzire"/>
    <n v="2017"/>
    <x v="1"/>
    <n v="88000"/>
    <x v="0"/>
    <n v="0"/>
    <x v="1"/>
    <x v="2"/>
    <x v="0"/>
    <s v="Maruti Suzuki Swift Dzire 2017 CNG OUT SIDE FITTED"/>
    <x v="28"/>
    <x v="28"/>
    <n v="8"/>
  </r>
  <r>
    <x v="7"/>
    <s v="City"/>
    <n v="2009"/>
    <x v="16"/>
    <n v="108000"/>
    <x v="1"/>
    <n v="1"/>
    <x v="1"/>
    <x v="2"/>
    <x v="0"/>
    <s v="Honda City 2009"/>
    <x v="197"/>
    <x v="197"/>
    <n v="16"/>
  </r>
  <r>
    <x v="7"/>
    <s v="City"/>
    <n v="2015"/>
    <x v="9"/>
    <n v="80000"/>
    <x v="0"/>
    <n v="0"/>
    <x v="1"/>
    <x v="0"/>
    <x v="0"/>
    <s v="Honda City, 2015, Diesel"/>
    <x v="513"/>
    <x v="513"/>
    <n v="10"/>
  </r>
  <r>
    <x v="9"/>
    <s v="KWID"/>
    <n v="2016"/>
    <x v="8"/>
    <n v="43600"/>
    <x v="0"/>
    <n v="0"/>
    <x v="0"/>
    <x v="1"/>
    <x v="0"/>
    <s v="Renault KWID 2016 Petrol 43600 Km Driven"/>
    <x v="114"/>
    <x v="114"/>
    <n v="9"/>
  </r>
  <r>
    <x v="1"/>
    <s v="Swift"/>
    <n v="2008"/>
    <x v="18"/>
    <n v="69000"/>
    <x v="0"/>
    <n v="0"/>
    <x v="1"/>
    <x v="1"/>
    <x v="0"/>
    <s v="Maruti Suzuki Swift VXi + Manual, 2008, Petrol"/>
    <x v="67"/>
    <x v="67"/>
    <n v="17"/>
  </r>
  <r>
    <x v="1"/>
    <s v="Baleno"/>
    <n v="2017"/>
    <x v="1"/>
    <n v="26000"/>
    <x v="1"/>
    <n v="1"/>
    <x v="1"/>
    <x v="1"/>
    <x v="0"/>
    <s v="Maruti Suzuki Baleno 2017, Automatic"/>
    <x v="64"/>
    <x v="64"/>
    <n v="8"/>
  </r>
  <r>
    <x v="4"/>
    <s v="Urban Cruiser"/>
    <n v="2022"/>
    <x v="13"/>
    <n v="47448"/>
    <x v="1"/>
    <n v="1"/>
    <x v="0"/>
    <x v="1"/>
    <x v="0"/>
    <s v="Toyota Urban Cruiser cruiser High, 2022, Petrol"/>
    <x v="855"/>
    <x v="855"/>
    <n v="3"/>
  </r>
  <r>
    <x v="5"/>
    <s v="Santro"/>
    <n v="2011"/>
    <x v="10"/>
    <n v="90000"/>
    <x v="0"/>
    <n v="0"/>
    <x v="0"/>
    <x v="2"/>
    <x v="0"/>
    <s v="Hyundai Santro 2011 CNG &amp; Hybrids 90000 Km Driven"/>
    <x v="67"/>
    <x v="67"/>
    <n v="14"/>
  </r>
  <r>
    <x v="3"/>
    <s v="Figo"/>
    <n v="2012"/>
    <x v="6"/>
    <n v="129000"/>
    <x v="0"/>
    <n v="0"/>
    <x v="1"/>
    <x v="0"/>
    <x v="0"/>
    <s v="Ford Figo 1.4 Duratorq Diesel LXI, 2012, Diesel"/>
    <x v="158"/>
    <x v="158"/>
    <n v="13"/>
  </r>
  <r>
    <x v="5"/>
    <s v="i10"/>
    <n v="2013"/>
    <x v="14"/>
    <n v="46628"/>
    <x v="0"/>
    <n v="0"/>
    <x v="0"/>
    <x v="1"/>
    <x v="0"/>
    <s v="Hyundai i10 Magna, 2013, Petrol"/>
    <x v="116"/>
    <x v="116"/>
    <n v="12"/>
  </r>
  <r>
    <x v="1"/>
    <s v="Wagon-R-1-0"/>
    <n v="2021"/>
    <x v="11"/>
    <n v="66000"/>
    <x v="0"/>
    <n v="0"/>
    <x v="0"/>
    <x v="2"/>
    <x v="0"/>
    <s v="Maruti Suzuki Wagon R 1.0 LXi CNG, 2021, CNG &amp; Hybrids"/>
    <x v="856"/>
    <x v="856"/>
    <n v="4"/>
  </r>
  <r>
    <x v="11"/>
    <s v="Scorpio"/>
    <n v="2012"/>
    <x v="6"/>
    <n v="119000"/>
    <x v="0"/>
    <n v="0"/>
    <x v="1"/>
    <x v="0"/>
    <x v="0"/>
    <s v="Mahindra Scorpio VLX BS III, 2012, Diesel"/>
    <x v="47"/>
    <x v="47"/>
    <n v="13"/>
  </r>
  <r>
    <x v="11"/>
    <s v="XUV500"/>
    <n v="2017"/>
    <x v="1"/>
    <n v="70000"/>
    <x v="1"/>
    <n v="1"/>
    <x v="0"/>
    <x v="0"/>
    <x v="0"/>
    <s v="Mahindra XUV500 W9 1.99, 2017, Diesel"/>
    <x v="3"/>
    <x v="3"/>
    <n v="8"/>
  </r>
  <r>
    <x v="1"/>
    <s v="Alto-800"/>
    <n v="2022"/>
    <x v="13"/>
    <n v="25000"/>
    <x v="0"/>
    <n v="0"/>
    <x v="1"/>
    <x v="1"/>
    <x v="0"/>
    <s v="Maruti Suzuki Alto 800 VXI Plus Option, 2022, Petrol"/>
    <x v="412"/>
    <x v="412"/>
    <n v="3"/>
  </r>
  <r>
    <x v="7"/>
    <s v="Civic"/>
    <n v="2013"/>
    <x v="14"/>
    <n v="85000"/>
    <x v="1"/>
    <n v="1"/>
    <x v="1"/>
    <x v="1"/>
    <x v="0"/>
    <s v="Honda Civic 1.8 V AT Sunroof, 2013, Petrol"/>
    <x v="55"/>
    <x v="55"/>
    <n v="12"/>
  </r>
  <r>
    <x v="1"/>
    <s v="Wagon-R"/>
    <n v="2015"/>
    <x v="9"/>
    <n v="122000"/>
    <x v="0"/>
    <n v="0"/>
    <x v="1"/>
    <x v="2"/>
    <x v="0"/>
    <s v="Maruti Suzuki Wagon R 2015 CNG &amp; Hybrids 122000 Km Driven"/>
    <x v="114"/>
    <x v="114"/>
    <n v="10"/>
  </r>
  <r>
    <x v="5"/>
    <s v="Venue"/>
    <n v="2020"/>
    <x v="4"/>
    <n v="28000"/>
    <x v="0"/>
    <n v="0"/>
    <x v="0"/>
    <x v="1"/>
    <x v="0"/>
    <s v="Hyundai Venue S 1.2 Petrol, 2020, Petrol"/>
    <x v="81"/>
    <x v="81"/>
    <n v="5"/>
  </r>
  <r>
    <x v="1"/>
    <s v="Ertiga"/>
    <n v="2019"/>
    <x v="2"/>
    <n v="72000"/>
    <x v="0"/>
    <n v="0"/>
    <x v="0"/>
    <x v="2"/>
    <x v="0"/>
    <s v="Maruti Suzuki Ertiga 1.5 VXI SHVS, 2019, CNG &amp; Hybrids"/>
    <x v="857"/>
    <x v="857"/>
    <n v="6"/>
  </r>
  <r>
    <x v="11"/>
    <s v="Thar"/>
    <n v="2022"/>
    <x v="13"/>
    <n v="22000"/>
    <x v="1"/>
    <n v="1"/>
    <x v="0"/>
    <x v="0"/>
    <x v="0"/>
    <s v="Mahindra Thar LX Convertible Top Diesel AT 4WD, 2022, Diesel"/>
    <x v="199"/>
    <x v="199"/>
    <n v="3"/>
  </r>
  <r>
    <x v="1"/>
    <s v="Swift"/>
    <n v="2024"/>
    <x v="17"/>
    <n v="7250"/>
    <x v="0"/>
    <n v="0"/>
    <x v="0"/>
    <x v="1"/>
    <x v="0"/>
    <s v="Maruti Suzuki Swift 2024"/>
    <x v="126"/>
    <x v="126"/>
    <n v="1"/>
  </r>
  <r>
    <x v="1"/>
    <s v="Ertiga"/>
    <n v="2021"/>
    <x v="11"/>
    <n v="54000"/>
    <x v="0"/>
    <n v="0"/>
    <x v="0"/>
    <x v="2"/>
    <x v="0"/>
    <s v="Maruti Suzuki Ertiga 2021 CNG Well Maintained for sale"/>
    <x v="161"/>
    <x v="161"/>
    <n v="4"/>
  </r>
  <r>
    <x v="0"/>
    <s v="Polo"/>
    <n v="2016"/>
    <x v="8"/>
    <n v="86000"/>
    <x v="0"/>
    <n v="0"/>
    <x v="1"/>
    <x v="0"/>
    <x v="0"/>
    <s v="Volkswagen Polo 2016 Diesel Well Maintained"/>
    <x v="96"/>
    <x v="96"/>
    <n v="9"/>
  </r>
  <r>
    <x v="1"/>
    <s v="Vitara-Brezza"/>
    <n v="2018"/>
    <x v="5"/>
    <n v="90000"/>
    <x v="1"/>
    <n v="1"/>
    <x v="0"/>
    <x v="0"/>
    <x v="0"/>
    <s v="Maruti Suzuki Vitara Brezza ZDi AMT, 2018, Diesel"/>
    <x v="171"/>
    <x v="171"/>
    <n v="7"/>
  </r>
  <r>
    <x v="0"/>
    <s v="Taigun"/>
    <n v="2023"/>
    <x v="12"/>
    <n v="2300"/>
    <x v="0"/>
    <n v="0"/>
    <x v="0"/>
    <x v="1"/>
    <x v="0"/>
    <s v="Volkswagen Taigun GT 1.5 MT  2023 Petrol 2300 Km Driven"/>
    <x v="160"/>
    <x v="160"/>
    <n v="2"/>
  </r>
  <r>
    <x v="1"/>
    <s v="Ertiga"/>
    <n v="2023"/>
    <x v="12"/>
    <n v="24000"/>
    <x v="0"/>
    <n v="0"/>
    <x v="0"/>
    <x v="2"/>
    <x v="0"/>
    <s v="Maruti Suzuki Ertiga 2022-2023 VXI CNG, 2023, CNG &amp; Hybrids"/>
    <x v="377"/>
    <x v="377"/>
    <n v="2"/>
  </r>
  <r>
    <x v="7"/>
    <s v="WRV"/>
    <n v="2017"/>
    <x v="1"/>
    <n v="56000"/>
    <x v="0"/>
    <n v="0"/>
    <x v="0"/>
    <x v="0"/>
    <x v="0"/>
    <s v="SUNROOF TOP MODEL Honda WR-V VX 2017 Diesel Good Condition"/>
    <x v="266"/>
    <x v="266"/>
    <n v="8"/>
  </r>
  <r>
    <x v="1"/>
    <s v="Ciaz"/>
    <n v="2018"/>
    <x v="5"/>
    <n v="45700"/>
    <x v="0"/>
    <n v="0"/>
    <x v="1"/>
    <x v="1"/>
    <x v="0"/>
    <s v="Maruti Suzuki Ciaz 2018"/>
    <x v="53"/>
    <x v="53"/>
    <n v="7"/>
  </r>
  <r>
    <x v="1"/>
    <s v="Ertiga"/>
    <n v="2022"/>
    <x v="13"/>
    <n v="38000"/>
    <x v="0"/>
    <n v="0"/>
    <x v="0"/>
    <x v="2"/>
    <x v="0"/>
    <s v="Maruti Suzuki Ertiga 2022-2023 VXI CNG, 2022, CNG &amp; Hybrids"/>
    <x v="16"/>
    <x v="16"/>
    <n v="3"/>
  </r>
  <r>
    <x v="1"/>
    <s v="Wagon-R"/>
    <n v="2018"/>
    <x v="5"/>
    <n v="44700"/>
    <x v="1"/>
    <n v="1"/>
    <x v="1"/>
    <x v="1"/>
    <x v="0"/>
    <s v="Maruti Suzuki Wagon R 2018"/>
    <x v="119"/>
    <x v="119"/>
    <n v="7"/>
  </r>
  <r>
    <x v="14"/>
    <s v="Rapid"/>
    <n v="2017"/>
    <x v="1"/>
    <n v="94000"/>
    <x v="1"/>
    <n v="1"/>
    <x v="0"/>
    <x v="0"/>
    <x v="0"/>
    <s v="Skoda Rapid 1.6 Ambition Plus TDI AT, 2017, Diesel"/>
    <x v="90"/>
    <x v="90"/>
    <n v="8"/>
  </r>
  <r>
    <x v="1"/>
    <s v="Wagon R"/>
    <n v="2013"/>
    <x v="14"/>
    <n v="74000"/>
    <x v="0"/>
    <n v="0"/>
    <x v="1"/>
    <x v="2"/>
    <x v="0"/>
    <s v="Maruti Suzuki Wagon R LXI Optional, 2013, CNG &amp; Hybrids"/>
    <x v="37"/>
    <x v="37"/>
    <n v="12"/>
  </r>
  <r>
    <x v="1"/>
    <s v="Wagon-R-1-0"/>
    <n v="2019"/>
    <x v="2"/>
    <n v="73500"/>
    <x v="0"/>
    <n v="0"/>
    <x v="0"/>
    <x v="2"/>
    <x v="0"/>
    <s v="Maruti Suzuki Wagon R 1.0 LXi CNG, 2019, CNG &amp; Hybrids"/>
    <x v="29"/>
    <x v="29"/>
    <n v="6"/>
  </r>
  <r>
    <x v="5"/>
    <s v="Creta"/>
    <n v="2018"/>
    <x v="5"/>
    <n v="52000"/>
    <x v="0"/>
    <n v="0"/>
    <x v="0"/>
    <x v="0"/>
    <x v="0"/>
    <s v="Hyundai Creta S 1.5 Diesel, 2018, Diesel"/>
    <x v="32"/>
    <x v="32"/>
    <n v="7"/>
  </r>
  <r>
    <x v="7"/>
    <s v="WRV"/>
    <n v="2019"/>
    <x v="2"/>
    <n v="50000"/>
    <x v="0"/>
    <n v="0"/>
    <x v="1"/>
    <x v="2"/>
    <x v="0"/>
    <s v="Honda WR-V 1.2 VX i-VTEC, 2019, CNG &amp; Hybrids"/>
    <x v="311"/>
    <x v="311"/>
    <n v="6"/>
  </r>
  <r>
    <x v="7"/>
    <s v="City"/>
    <n v="2015"/>
    <x v="9"/>
    <n v="94000"/>
    <x v="0"/>
    <n v="0"/>
    <x v="0"/>
    <x v="0"/>
    <x v="0"/>
    <s v="Honda City 2014-2015 i DTEC V, 2015, Diesel"/>
    <x v="227"/>
    <x v="227"/>
    <n v="10"/>
  </r>
  <r>
    <x v="1"/>
    <s v="Wagon-R"/>
    <n v="2017"/>
    <x v="1"/>
    <n v="25000"/>
    <x v="1"/>
    <n v="1"/>
    <x v="1"/>
    <x v="2"/>
    <x v="1"/>
    <s v="Maruti Suzuki Wagon R AMT VXI Option, 2017, CNG &amp; Hybrids"/>
    <x v="6"/>
    <x v="6"/>
    <n v="8"/>
  </r>
  <r>
    <x v="1"/>
    <s v="Baleno"/>
    <n v="2021"/>
    <x v="11"/>
    <n v="22"/>
    <x v="0"/>
    <n v="0"/>
    <x v="1"/>
    <x v="1"/>
    <x v="0"/>
    <s v="Excellent condition car well maintained and I have two car"/>
    <x v="122"/>
    <x v="122"/>
    <n v="4"/>
  </r>
  <r>
    <x v="12"/>
    <s v="M-Class"/>
    <n v="2013"/>
    <x v="14"/>
    <n v="57000"/>
    <x v="1"/>
    <n v="1"/>
    <x v="1"/>
    <x v="0"/>
    <x v="0"/>
    <s v="Mercedes Benz ML 350 Top Model Vehicle Not ML 250"/>
    <x v="858"/>
    <x v="858"/>
    <n v="12"/>
  </r>
  <r>
    <x v="1"/>
    <s v="Eeco"/>
    <n v="2010"/>
    <x v="0"/>
    <n v="76917"/>
    <x v="0"/>
    <n v="0"/>
    <x v="1"/>
    <x v="2"/>
    <x v="0"/>
    <s v="Maruti Suzuki Eeco 5 STR With AC Plus HTR CNG, 2010, CNG &amp; Hybrids"/>
    <x v="61"/>
    <x v="61"/>
    <n v="15"/>
  </r>
  <r>
    <x v="13"/>
    <s v="Nexon"/>
    <n v="2019"/>
    <x v="2"/>
    <n v="50000"/>
    <x v="1"/>
    <n v="1"/>
    <x v="0"/>
    <x v="2"/>
    <x v="0"/>
    <s v="Fully system installation recently serviced"/>
    <x v="53"/>
    <x v="53"/>
    <n v="6"/>
  </r>
  <r>
    <x v="25"/>
    <s v="Hi-Lande Isuzu Hi-Lander"/>
    <n v="2022"/>
    <x v="13"/>
    <n v="26000"/>
    <x v="0"/>
    <n v="0"/>
    <x v="0"/>
    <x v="0"/>
    <x v="0"/>
    <s v="Isuzu Hi-Lander  4x2 MT, 2022, Diesel"/>
    <x v="159"/>
    <x v="159"/>
    <n v="3"/>
  </r>
  <r>
    <x v="6"/>
    <s v="Sonet"/>
    <n v="2020"/>
    <x v="4"/>
    <n v="32550"/>
    <x v="0"/>
    <n v="0"/>
    <x v="0"/>
    <x v="1"/>
    <x v="0"/>
    <s v="Kia Sonet 1.2 HTK Plus, 2020, Petrol"/>
    <x v="239"/>
    <x v="239"/>
    <n v="5"/>
  </r>
  <r>
    <x v="8"/>
    <s v="Q3"/>
    <n v="2013"/>
    <x v="14"/>
    <n v="89000"/>
    <x v="1"/>
    <n v="1"/>
    <x v="1"/>
    <x v="0"/>
    <x v="0"/>
    <s v="Audi Q3 2.0 TDI Quattro Premium Plus, 2013, Diesel"/>
    <x v="859"/>
    <x v="859"/>
    <n v="12"/>
  </r>
  <r>
    <x v="1"/>
    <s v="Celerio"/>
    <n v="2019"/>
    <x v="2"/>
    <n v="61382"/>
    <x v="1"/>
    <n v="1"/>
    <x v="0"/>
    <x v="1"/>
    <x v="0"/>
    <s v="Maruti Suzuki Celerio, 2019, Petrol"/>
    <x v="266"/>
    <x v="266"/>
    <n v="6"/>
  </r>
  <r>
    <x v="1"/>
    <s v="Alto-K10"/>
    <n v="2022"/>
    <x v="13"/>
    <n v="18305"/>
    <x v="0"/>
    <n v="0"/>
    <x v="0"/>
    <x v="1"/>
    <x v="0"/>
    <s v="Maruti Suzuki Alto K10 1.0 VXI, 2022, Petrol"/>
    <x v="266"/>
    <x v="266"/>
    <n v="3"/>
  </r>
  <r>
    <x v="0"/>
    <s v="Polo"/>
    <n v="2014"/>
    <x v="3"/>
    <n v="67000"/>
    <x v="0"/>
    <n v="0"/>
    <x v="1"/>
    <x v="2"/>
    <x v="0"/>
    <s v="Volkswagen Polo 1.2 MPI Highline Plus, 2014, CNG &amp; Hybrids"/>
    <x v="860"/>
    <x v="860"/>
    <n v="11"/>
  </r>
  <r>
    <x v="1"/>
    <s v="Swift"/>
    <n v="2014"/>
    <x v="3"/>
    <n v="72786"/>
    <x v="0"/>
    <n v="0"/>
    <x v="0"/>
    <x v="1"/>
    <x v="0"/>
    <s v="Maruti Suzuki Swift ZXI, 2014, Petrol"/>
    <x v="183"/>
    <x v="183"/>
    <n v="11"/>
  </r>
  <r>
    <x v="1"/>
    <s v="Alto"/>
    <n v="2020"/>
    <x v="4"/>
    <n v="50000"/>
    <x v="0"/>
    <n v="0"/>
    <x v="0"/>
    <x v="1"/>
    <x v="0"/>
    <s v="Maruti Suzuki Alto 0.8 LXI (O), 2020, Petrol"/>
    <x v="76"/>
    <x v="76"/>
    <n v="5"/>
  </r>
  <r>
    <x v="1"/>
    <s v="Baleno"/>
    <n v="2019"/>
    <x v="2"/>
    <n v="28303"/>
    <x v="0"/>
    <n v="0"/>
    <x v="0"/>
    <x v="1"/>
    <x v="0"/>
    <s v="Maruti Suzuki Baleno Alpha, 2019, Petrol"/>
    <x v="228"/>
    <x v="228"/>
    <n v="6"/>
  </r>
  <r>
    <x v="0"/>
    <s v="Jetta"/>
    <n v="2013"/>
    <x v="14"/>
    <n v="74000"/>
    <x v="0"/>
    <n v="0"/>
    <x v="0"/>
    <x v="0"/>
    <x v="0"/>
    <s v="Volkswagen Jetta 2.0 TDI Trendline, 2013, Diesel"/>
    <x v="767"/>
    <x v="767"/>
    <n v="12"/>
  </r>
  <r>
    <x v="1"/>
    <s v="Alto-800"/>
    <n v="2016"/>
    <x v="8"/>
    <n v="86000"/>
    <x v="0"/>
    <n v="0"/>
    <x v="0"/>
    <x v="2"/>
    <x v="0"/>
    <s v="Maruti Suzuki Alto 800 2012-2016 CNG LXI, 2016, CNG &amp; Hybrids"/>
    <x v="7"/>
    <x v="7"/>
    <n v="9"/>
  </r>
  <r>
    <x v="13"/>
    <s v="Tiago"/>
    <n v="2018"/>
    <x v="5"/>
    <n v="34128"/>
    <x v="0"/>
    <n v="0"/>
    <x v="0"/>
    <x v="1"/>
    <x v="0"/>
    <s v="Tata Tiago 1.05 Revotorq XT, 2018, Petrol"/>
    <x v="125"/>
    <x v="125"/>
    <n v="7"/>
  </r>
  <r>
    <x v="5"/>
    <s v="Aura"/>
    <n v="2024"/>
    <x v="17"/>
    <n v="4000"/>
    <x v="0"/>
    <n v="0"/>
    <x v="0"/>
    <x v="1"/>
    <x v="0"/>
    <s v="Hyundai Aura S CRDi Manual, 2024, Petrol"/>
    <x v="568"/>
    <x v="568"/>
    <n v="1"/>
  </r>
  <r>
    <x v="1"/>
    <s v="Baleno"/>
    <n v="2021"/>
    <x v="11"/>
    <n v="51600"/>
    <x v="0"/>
    <n v="0"/>
    <x v="0"/>
    <x v="1"/>
    <x v="0"/>
    <s v="Baleno 2021"/>
    <x v="139"/>
    <x v="139"/>
    <n v="4"/>
  </r>
  <r>
    <x v="7"/>
    <s v="City"/>
    <n v="2015"/>
    <x v="9"/>
    <n v="86529"/>
    <x v="0"/>
    <n v="0"/>
    <x v="0"/>
    <x v="0"/>
    <x v="0"/>
    <s v="Honda City SV MT I-DTEC, 2015, Diesel"/>
    <x v="83"/>
    <x v="83"/>
    <n v="10"/>
  </r>
  <r>
    <x v="1"/>
    <s v="A-Star"/>
    <n v="2013"/>
    <x v="14"/>
    <n v="28000"/>
    <x v="1"/>
    <n v="1"/>
    <x v="0"/>
    <x v="1"/>
    <x v="0"/>
    <s v="Maruti Suzuki A-Star AT VXI, 2013, Petrol"/>
    <x v="174"/>
    <x v="174"/>
    <n v="12"/>
  </r>
  <r>
    <x v="11"/>
    <s v="XUV500"/>
    <n v="2017"/>
    <x v="1"/>
    <n v="83255"/>
    <x v="1"/>
    <n v="1"/>
    <x v="0"/>
    <x v="0"/>
    <x v="0"/>
    <s v="Mahindra XUV500 AT W6 2WD, 2017, Diesel"/>
    <x v="861"/>
    <x v="861"/>
    <n v="8"/>
  </r>
  <r>
    <x v="1"/>
    <s v="Alto-K10"/>
    <n v="2012"/>
    <x v="6"/>
    <n v="80000"/>
    <x v="0"/>
    <n v="0"/>
    <x v="1"/>
    <x v="1"/>
    <x v="0"/>
    <s v="Maruti Suzuki Alto K10 VXi (O), 2012, Petrol"/>
    <x v="219"/>
    <x v="219"/>
    <n v="13"/>
  </r>
  <r>
    <x v="1"/>
    <s v="Celerio"/>
    <n v="2018"/>
    <x v="5"/>
    <n v="86000"/>
    <x v="0"/>
    <n v="0"/>
    <x v="1"/>
    <x v="2"/>
    <x v="0"/>
    <s v="Maruti Suzuki Celerio 2014-2017 Green VXI Optional, 2018, CNG &amp; Hybr.."/>
    <x v="117"/>
    <x v="117"/>
    <n v="7"/>
  </r>
  <r>
    <x v="1"/>
    <s v="Ertiga"/>
    <n v="2017"/>
    <x v="1"/>
    <n v="65000"/>
    <x v="0"/>
    <n v="0"/>
    <x v="1"/>
    <x v="0"/>
    <x v="0"/>
    <s v="Maruti Suzuki Ertiga VDI SHVS, 2017, Diesel"/>
    <x v="227"/>
    <x v="227"/>
    <n v="8"/>
  </r>
  <r>
    <x v="13"/>
    <s v="Tiago"/>
    <n v="2019"/>
    <x v="2"/>
    <n v="61000"/>
    <x v="1"/>
    <n v="1"/>
    <x v="1"/>
    <x v="2"/>
    <x v="0"/>
    <s v="Tata Tiago 1.2 Revotron XTA, 2019, CNG &amp; Hybrids"/>
    <x v="55"/>
    <x v="55"/>
    <n v="6"/>
  </r>
  <r>
    <x v="5"/>
    <s v="i10"/>
    <n v="2010"/>
    <x v="0"/>
    <n v="91200"/>
    <x v="0"/>
    <n v="0"/>
    <x v="1"/>
    <x v="2"/>
    <x v="0"/>
    <s v="i10 sportz 2010 cng entry"/>
    <x v="862"/>
    <x v="862"/>
    <n v="15"/>
  </r>
  <r>
    <x v="7"/>
    <s v="City"/>
    <n v="2010"/>
    <x v="0"/>
    <n v="69"/>
    <x v="1"/>
    <n v="1"/>
    <x v="1"/>
    <x v="2"/>
    <x v="0"/>
    <s v="Honda City 2010 CNG &amp; Hybrids Well Maintained"/>
    <x v="91"/>
    <x v="91"/>
    <n v="15"/>
  </r>
  <r>
    <x v="12"/>
    <s v="S-Class"/>
    <n v="2008"/>
    <x v="18"/>
    <n v="84000"/>
    <x v="1"/>
    <n v="1"/>
    <x v="1"/>
    <x v="0"/>
    <x v="0"/>
    <s v="Mercedes-Benz S-Class 320 CDI L, 2008, Diesel"/>
    <x v="307"/>
    <x v="307"/>
    <n v="17"/>
  </r>
  <r>
    <x v="1"/>
    <s v="Swift"/>
    <n v="2011"/>
    <x v="10"/>
    <n v="50000"/>
    <x v="1"/>
    <n v="1"/>
    <x v="1"/>
    <x v="2"/>
    <x v="0"/>
    <s v="Maruti Suzuki Swift 2011 CNG &amp; Hybrids Well Maintained"/>
    <x v="863"/>
    <x v="863"/>
    <n v="14"/>
  </r>
  <r>
    <x v="11"/>
    <s v="Scorpio Classic"/>
    <n v="2018"/>
    <x v="5"/>
    <n v="99000"/>
    <x v="0"/>
    <n v="0"/>
    <x v="1"/>
    <x v="0"/>
    <x v="0"/>
    <s v="Mahindra Scorpio Classic 2.2 S 11 MT 7 Str, 2018, Diesel"/>
    <x v="195"/>
    <x v="195"/>
    <n v="7"/>
  </r>
  <r>
    <x v="5"/>
    <s v="Venue"/>
    <n v="2019"/>
    <x v="2"/>
    <n v="26000"/>
    <x v="1"/>
    <n v="1"/>
    <x v="0"/>
    <x v="1"/>
    <x v="0"/>
    <s v="Hyundai Venue 1.4 CRDi SX Dual Tone, 2019, Petrol"/>
    <x v="181"/>
    <x v="181"/>
    <n v="6"/>
  </r>
  <r>
    <x v="26"/>
    <s v="Redi Go"/>
    <n v="2017"/>
    <x v="1"/>
    <n v="60000"/>
    <x v="0"/>
    <n v="0"/>
    <x v="0"/>
    <x v="1"/>
    <x v="0"/>
    <s v="Datsun Redi Go 2017 Petrol 60000 Km Driven"/>
    <x v="281"/>
    <x v="281"/>
    <n v="8"/>
  </r>
  <r>
    <x v="1"/>
    <s v="Swift"/>
    <n v="2015"/>
    <x v="9"/>
    <n v="58000"/>
    <x v="0"/>
    <n v="0"/>
    <x v="1"/>
    <x v="2"/>
    <x v="0"/>
    <s v="Maruti Suzuki Swift LXI Optional-O, 2015, CNG &amp; Hybrids"/>
    <x v="19"/>
    <x v="19"/>
    <n v="10"/>
  </r>
  <r>
    <x v="1"/>
    <s v="Wagon-R"/>
    <n v="2023"/>
    <x v="12"/>
    <n v="42000"/>
    <x v="1"/>
    <n v="1"/>
    <x v="0"/>
    <x v="2"/>
    <x v="1"/>
    <s v="Maruti Suzuki Wagon R 2023 CNG &amp; Hybrids Good Condition"/>
    <x v="864"/>
    <x v="864"/>
    <n v="2"/>
  </r>
  <r>
    <x v="5"/>
    <s v="Verna"/>
    <n v="2017"/>
    <x v="1"/>
    <n v="41435"/>
    <x v="0"/>
    <n v="0"/>
    <x v="0"/>
    <x v="1"/>
    <x v="0"/>
    <s v="Hyundai Verna EX 1.5 Petrol MT, 2017, Petrol"/>
    <x v="865"/>
    <x v="865"/>
    <n v="8"/>
  </r>
  <r>
    <x v="5"/>
    <s v="Xcent Prime"/>
    <n v="2019"/>
    <x v="2"/>
    <n v="128500"/>
    <x v="0"/>
    <n v="0"/>
    <x v="0"/>
    <x v="0"/>
    <x v="0"/>
    <s v="Hyundai Xcent Prime 1.2 T CRDi, 2019, Diesel"/>
    <x v="29"/>
    <x v="29"/>
    <n v="6"/>
  </r>
  <r>
    <x v="0"/>
    <s v="VentoTest"/>
    <n v="2010"/>
    <x v="0"/>
    <n v="70000"/>
    <x v="0"/>
    <n v="0"/>
    <x v="1"/>
    <x v="2"/>
    <x v="0"/>
    <s v="Volkswagen Vento 2010-2013 Petrol Highline, 2010, CNG &amp; Hybrids"/>
    <x v="277"/>
    <x v="277"/>
    <n v="15"/>
  </r>
  <r>
    <x v="1"/>
    <s v="Swift-Dzire"/>
    <n v="2021"/>
    <x v="11"/>
    <n v="57000"/>
    <x v="1"/>
    <n v="1"/>
    <x v="0"/>
    <x v="1"/>
    <x v="0"/>
    <s v="Maruti Suzuki Swift Dzire 2021"/>
    <x v="202"/>
    <x v="202"/>
    <n v="4"/>
  </r>
  <r>
    <x v="5"/>
    <s v="Creta"/>
    <n v="2020"/>
    <x v="4"/>
    <n v="30000"/>
    <x v="0"/>
    <n v="0"/>
    <x v="0"/>
    <x v="1"/>
    <x v="0"/>
    <s v="Hyundai Creta 1.5 S Petrol, 2020, Petrol"/>
    <x v="111"/>
    <x v="111"/>
    <n v="5"/>
  </r>
  <r>
    <x v="1"/>
    <s v="Eeco"/>
    <n v="2013"/>
    <x v="14"/>
    <n v="37000"/>
    <x v="0"/>
    <n v="0"/>
    <x v="0"/>
    <x v="2"/>
    <x v="0"/>
    <s v="Maruti Suzuki Eeco CNG 5 Seater AC, 2013, CNG &amp; Hybrids"/>
    <x v="482"/>
    <x v="482"/>
    <n v="12"/>
  </r>
  <r>
    <x v="1"/>
    <s v="Brezza"/>
    <n v="2023"/>
    <x v="12"/>
    <n v="25000"/>
    <x v="1"/>
    <n v="1"/>
    <x v="0"/>
    <x v="2"/>
    <x v="0"/>
    <s v="Maruti Suzuki Brezza 1.5 ZXI CNG DUAL TONE, 2023, CNG &amp; Hybrids"/>
    <x v="65"/>
    <x v="65"/>
    <n v="2"/>
  </r>
  <r>
    <x v="5"/>
    <s v="i10"/>
    <n v="2012"/>
    <x v="6"/>
    <n v="74000"/>
    <x v="1"/>
    <n v="1"/>
    <x v="0"/>
    <x v="2"/>
    <x v="1"/>
    <s v="Hyundai i10 2012"/>
    <x v="402"/>
    <x v="402"/>
    <n v="13"/>
  </r>
  <r>
    <x v="13"/>
    <s v="Nexon"/>
    <n v="2022"/>
    <x v="13"/>
    <n v="38400"/>
    <x v="1"/>
    <n v="1"/>
    <x v="0"/>
    <x v="0"/>
    <x v="0"/>
    <s v="Tata Nexon 1.5 Revotorq XZA Plus Dual Tone Roof (O) AMT, 2022, Diese.."/>
    <x v="128"/>
    <x v="128"/>
    <n v="3"/>
  </r>
  <r>
    <x v="7"/>
    <s v="City"/>
    <n v="2016"/>
    <x v="8"/>
    <n v="38000"/>
    <x v="1"/>
    <n v="1"/>
    <x v="1"/>
    <x v="1"/>
    <x v="0"/>
    <s v="Honda City 2015-2017 i VTEC CVT VX, 2016, Petrol"/>
    <x v="289"/>
    <x v="289"/>
    <n v="9"/>
  </r>
  <r>
    <x v="5"/>
    <s v="Creta"/>
    <n v="2016"/>
    <x v="8"/>
    <n v="64000"/>
    <x v="1"/>
    <n v="1"/>
    <x v="1"/>
    <x v="1"/>
    <x v="1"/>
    <s v="Hyundai Creta 1.6 SX Plus Auto, 2016, Petrol"/>
    <x v="98"/>
    <x v="98"/>
    <n v="9"/>
  </r>
  <r>
    <x v="15"/>
    <s v="Sail U-VA"/>
    <n v="2016"/>
    <x v="8"/>
    <n v="100000"/>
    <x v="0"/>
    <n v="0"/>
    <x v="1"/>
    <x v="0"/>
    <x v="0"/>
    <s v="Chevrolet Sail U-VA 1.2 LT ABS, 2016, Diesel"/>
    <x v="7"/>
    <x v="7"/>
    <n v="9"/>
  </r>
  <r>
    <x v="5"/>
    <s v="Verna"/>
    <n v="2023"/>
    <x v="12"/>
    <n v="12000"/>
    <x v="1"/>
    <n v="1"/>
    <x v="0"/>
    <x v="1"/>
    <x v="0"/>
    <s v="Hyundai Verna 1.5 SX (O) VTVT IVT, 2023, Petrol"/>
    <x v="866"/>
    <x v="866"/>
    <n v="2"/>
  </r>
  <r>
    <x v="1"/>
    <s v="Ertiga"/>
    <n v="2019"/>
    <x v="2"/>
    <n v="100000"/>
    <x v="0"/>
    <n v="0"/>
    <x v="1"/>
    <x v="2"/>
    <x v="0"/>
    <s v="Maruti Suzuki Ertiga 2019"/>
    <x v="117"/>
    <x v="117"/>
    <n v="6"/>
  </r>
  <r>
    <x v="5"/>
    <s v="Verna"/>
    <n v="2018"/>
    <x v="5"/>
    <n v="44500"/>
    <x v="1"/>
    <n v="1"/>
    <x v="1"/>
    <x v="1"/>
    <x v="0"/>
    <s v="Hyundai Verna 2018 Petrol Well Maintained"/>
    <x v="36"/>
    <x v="36"/>
    <n v="7"/>
  </r>
  <r>
    <x v="5"/>
    <s v="Aura"/>
    <n v="2022"/>
    <x v="13"/>
    <n v="37444"/>
    <x v="1"/>
    <n v="1"/>
    <x v="0"/>
    <x v="2"/>
    <x v="0"/>
    <s v="Hyundai Aura [2020-2023] 1.2 S CNG, 2022, CNG &amp; Hybrids"/>
    <x v="867"/>
    <x v="867"/>
    <n v="3"/>
  </r>
  <r>
    <x v="3"/>
    <s v="Ecosport"/>
    <n v="2019"/>
    <x v="2"/>
    <n v="40868"/>
    <x v="1"/>
    <n v="1"/>
    <x v="0"/>
    <x v="2"/>
    <x v="1"/>
    <s v="Ford Ecosport 1.5 Titanium Plus Sports, 2019, CNG &amp; Hybrids"/>
    <x v="98"/>
    <x v="98"/>
    <n v="6"/>
  </r>
  <r>
    <x v="11"/>
    <s v="Bolero Neo"/>
    <n v="2022"/>
    <x v="13"/>
    <n v="41000"/>
    <x v="0"/>
    <n v="0"/>
    <x v="0"/>
    <x v="0"/>
    <x v="0"/>
    <s v="Mahindra Bolero Neo 1.5 N 10, 2022, Diesel"/>
    <x v="16"/>
    <x v="16"/>
    <n v="3"/>
  </r>
  <r>
    <x v="5"/>
    <s v="Verna"/>
    <n v="2019"/>
    <x v="2"/>
    <n v="39000"/>
    <x v="1"/>
    <n v="1"/>
    <x v="1"/>
    <x v="2"/>
    <x v="0"/>
    <s v="Hyundai Verna VTVT 1.6 AT SX Option, 2019, CNG &amp; Hybrids"/>
    <x v="11"/>
    <x v="11"/>
    <n v="6"/>
  </r>
  <r>
    <x v="3"/>
    <s v="Ecosport"/>
    <n v="2015"/>
    <x v="9"/>
    <n v="58000"/>
    <x v="1"/>
    <n v="1"/>
    <x v="1"/>
    <x v="1"/>
    <x v="0"/>
    <s v="Ford Ecosport 1.5 Ti VCT AT Titanium, 2015, Petrol"/>
    <x v="22"/>
    <x v="22"/>
    <n v="10"/>
  </r>
  <r>
    <x v="5"/>
    <s v="Santro Xing"/>
    <n v="2011"/>
    <x v="10"/>
    <n v="96000"/>
    <x v="0"/>
    <n v="0"/>
    <x v="1"/>
    <x v="2"/>
    <x v="0"/>
    <s v="Hyundai Santro Xing GLS CNG, 2011, CNG &amp; Hybrids"/>
    <x v="327"/>
    <x v="327"/>
    <n v="14"/>
  </r>
  <r>
    <x v="1"/>
    <s v="Ritz"/>
    <n v="2013"/>
    <x v="14"/>
    <n v="67000"/>
    <x v="0"/>
    <n v="0"/>
    <x v="0"/>
    <x v="2"/>
    <x v="0"/>
    <s v="Maruti Suzuki Ritz VXi, 2013, CNG &amp; Hybrids"/>
    <x v="211"/>
    <x v="211"/>
    <n v="12"/>
  </r>
  <r>
    <x v="1"/>
    <s v="Ritz"/>
    <n v="2015"/>
    <x v="9"/>
    <n v="92000"/>
    <x v="0"/>
    <n v="0"/>
    <x v="0"/>
    <x v="0"/>
    <x v="0"/>
    <s v="Maruti Suzuki Ritz Vdi 2015 Diesel  1st owner 91000 Km Driven"/>
    <x v="376"/>
    <x v="376"/>
    <n v="10"/>
  </r>
  <r>
    <x v="15"/>
    <s v="Spark"/>
    <n v="2010"/>
    <x v="0"/>
    <n v="27000"/>
    <x v="0"/>
    <n v="0"/>
    <x v="1"/>
    <x v="1"/>
    <x v="0"/>
    <s v="Chevrolet Spark 1.0 LT (O), 2010, Petrol"/>
    <x v="295"/>
    <x v="295"/>
    <n v="15"/>
  </r>
  <r>
    <x v="14"/>
    <s v="Rapid"/>
    <n v="2016"/>
    <x v="8"/>
    <n v="107423"/>
    <x v="1"/>
    <n v="1"/>
    <x v="0"/>
    <x v="0"/>
    <x v="0"/>
    <s v="Skoda Rapid 1.6 MPI Ambition, 2016, Diesel"/>
    <x v="96"/>
    <x v="96"/>
    <n v="9"/>
  </r>
  <r>
    <x v="4"/>
    <s v="Fortuner"/>
    <n v="2015"/>
    <x v="9"/>
    <n v="139000"/>
    <x v="0"/>
    <n v="0"/>
    <x v="0"/>
    <x v="0"/>
    <x v="0"/>
    <s v="Toyota Fortuner 3.0 4x4 Manual, 2015, Diesel"/>
    <x v="138"/>
    <x v="138"/>
    <n v="10"/>
  </r>
  <r>
    <x v="5"/>
    <s v="Venue"/>
    <n v="2019"/>
    <x v="2"/>
    <n v="19000"/>
    <x v="1"/>
    <n v="1"/>
    <x v="0"/>
    <x v="1"/>
    <x v="0"/>
    <s v="Hyundai Venue 1.0 Turbo GDI SX+ AT, 2019, Petrol"/>
    <x v="149"/>
    <x v="149"/>
    <n v="6"/>
  </r>
  <r>
    <x v="5"/>
    <s v="Venue"/>
    <n v="2019"/>
    <x v="2"/>
    <n v="73000"/>
    <x v="1"/>
    <n v="1"/>
    <x v="1"/>
    <x v="1"/>
    <x v="0"/>
    <s v="Hyundai Venue 1.0 SX (O) Turbo DCT, 2019, Petrol"/>
    <x v="253"/>
    <x v="253"/>
    <n v="6"/>
  </r>
  <r>
    <x v="5"/>
    <s v="i20"/>
    <n v="2009"/>
    <x v="16"/>
    <n v="72386"/>
    <x v="0"/>
    <n v="0"/>
    <x v="1"/>
    <x v="1"/>
    <x v="0"/>
    <s v="Hyundai i20 2009-2011 Magna, 2009, Petrol"/>
    <x v="116"/>
    <x v="116"/>
    <n v="16"/>
  </r>
  <r>
    <x v="5"/>
    <s v="Santro Xing"/>
    <n v="2014"/>
    <x v="3"/>
    <n v="62000"/>
    <x v="0"/>
    <n v="0"/>
    <x v="1"/>
    <x v="2"/>
    <x v="0"/>
    <s v="Hyundai Santro Xing GLS, 2014, CNG &amp; Hybrids"/>
    <x v="116"/>
    <x v="116"/>
    <n v="11"/>
  </r>
  <r>
    <x v="4"/>
    <s v="Innova"/>
    <n v="2007"/>
    <x v="7"/>
    <n v="50000"/>
    <x v="0"/>
    <n v="0"/>
    <x v="0"/>
    <x v="0"/>
    <x v="0"/>
    <s v="Toyota Innova 2007"/>
    <x v="198"/>
    <x v="198"/>
    <n v="18"/>
  </r>
  <r>
    <x v="13"/>
    <s v="Harrier"/>
    <n v="2021"/>
    <x v="11"/>
    <n v="34000"/>
    <x v="1"/>
    <n v="1"/>
    <x v="0"/>
    <x v="0"/>
    <x v="0"/>
    <s v="Tata Harrier XT Dark Edition, 2021, Diesel"/>
    <x v="324"/>
    <x v="324"/>
    <n v="4"/>
  </r>
  <r>
    <x v="5"/>
    <s v="Grand i10"/>
    <n v="2015"/>
    <x v="9"/>
    <n v="58000"/>
    <x v="1"/>
    <n v="1"/>
    <x v="0"/>
    <x v="2"/>
    <x v="0"/>
    <s v="Hyundai Grand i10 Asta 1.1 CRDi, 2015, CNG &amp; Hybrids"/>
    <x v="868"/>
    <x v="868"/>
    <n v="10"/>
  </r>
  <r>
    <x v="1"/>
    <s v="maruti-suzuki-dzire"/>
    <n v="2020"/>
    <x v="4"/>
    <n v="51000"/>
    <x v="0"/>
    <n v="0"/>
    <x v="0"/>
    <x v="2"/>
    <x v="0"/>
    <s v="Maruti Suzuki Dzire 1.2 VXI, 2020, CNG &amp; Hybrids"/>
    <x v="150"/>
    <x v="150"/>
    <n v="5"/>
  </r>
  <r>
    <x v="9"/>
    <s v="KWID"/>
    <n v="2018"/>
    <x v="5"/>
    <n v="75000"/>
    <x v="0"/>
    <n v="0"/>
    <x v="1"/>
    <x v="2"/>
    <x v="0"/>
    <s v="Renault KWID 2018 CNG &amp; Hybrids Good Condition"/>
    <x v="50"/>
    <x v="50"/>
    <n v="7"/>
  </r>
  <r>
    <x v="5"/>
    <s v="Grand i10"/>
    <n v="2018"/>
    <x v="5"/>
    <n v="81000"/>
    <x v="1"/>
    <n v="1"/>
    <x v="0"/>
    <x v="2"/>
    <x v="0"/>
    <s v="Non-Accidental Single hand driven 1st owner car"/>
    <x v="56"/>
    <x v="56"/>
    <n v="7"/>
  </r>
  <r>
    <x v="7"/>
    <s v="City"/>
    <n v="2014"/>
    <x v="3"/>
    <n v="38000"/>
    <x v="1"/>
    <n v="1"/>
    <x v="1"/>
    <x v="1"/>
    <x v="1"/>
    <s v="Honda City 2014-2015 i VTEC CVT SV, 2014, Petrol"/>
    <x v="183"/>
    <x v="183"/>
    <n v="11"/>
  </r>
  <r>
    <x v="4"/>
    <s v="Etios Liva"/>
    <n v="2017"/>
    <x v="1"/>
    <n v="92459"/>
    <x v="0"/>
    <n v="0"/>
    <x v="0"/>
    <x v="0"/>
    <x v="0"/>
    <s v="Toyota Etios Liva D 4D GD, 2017, Diesel"/>
    <x v="217"/>
    <x v="217"/>
    <n v="8"/>
  </r>
  <r>
    <x v="1"/>
    <s v="Swift"/>
    <n v="2018"/>
    <x v="5"/>
    <n v="82000"/>
    <x v="1"/>
    <n v="1"/>
    <x v="1"/>
    <x v="1"/>
    <x v="0"/>
    <s v="Swift, 2018, Automatic &amp; mannual transmission"/>
    <x v="169"/>
    <x v="169"/>
    <n v="7"/>
  </r>
  <r>
    <x v="14"/>
    <s v="Superb"/>
    <n v="2016"/>
    <x v="8"/>
    <n v="64000"/>
    <x v="1"/>
    <n v="1"/>
    <x v="0"/>
    <x v="1"/>
    <x v="0"/>
    <s v="Skoda Superb Style 1.8 TSI AT, 2016, Petrol"/>
    <x v="133"/>
    <x v="133"/>
    <n v="9"/>
  </r>
  <r>
    <x v="3"/>
    <s v="Ecosport"/>
    <n v="2019"/>
    <x v="2"/>
    <n v="41256"/>
    <x v="1"/>
    <n v="1"/>
    <x v="0"/>
    <x v="2"/>
    <x v="0"/>
    <s v="Ford Ecosport 1.5 Titanium Plus Sports, 2019, CNG &amp; Hybrids"/>
    <x v="98"/>
    <x v="98"/>
    <n v="6"/>
  </r>
  <r>
    <x v="1"/>
    <s v="Estilo"/>
    <n v="2010"/>
    <x v="0"/>
    <n v="85000"/>
    <x v="0"/>
    <n v="0"/>
    <x v="1"/>
    <x v="1"/>
    <x v="0"/>
    <s v="Maruti Suzuki Estilo VXi, 2010, Petrol"/>
    <x v="201"/>
    <x v="201"/>
    <n v="15"/>
  </r>
  <r>
    <x v="1"/>
    <s v="Fronx "/>
    <n v="2024"/>
    <x v="17"/>
    <n v="10700"/>
    <x v="0"/>
    <n v="0"/>
    <x v="0"/>
    <x v="2"/>
    <x v="0"/>
    <s v="Maruti Suzuki Fronx  2024 CNG &amp; Hybrids Well Maintained brand new"/>
    <x v="223"/>
    <x v="223"/>
    <n v="1"/>
  </r>
  <r>
    <x v="11"/>
    <s v="XUV 300"/>
    <n v="2019"/>
    <x v="2"/>
    <n v="83000"/>
    <x v="1"/>
    <n v="1"/>
    <x v="0"/>
    <x v="0"/>
    <x v="0"/>
    <s v="Mahindra XUV300 W8 AMT Diesel, 2019, Diesel"/>
    <x v="304"/>
    <x v="304"/>
    <n v="6"/>
  </r>
  <r>
    <x v="13"/>
    <s v="Indica"/>
    <n v="2012"/>
    <x v="6"/>
    <n v="150000"/>
    <x v="0"/>
    <n v="0"/>
    <x v="0"/>
    <x v="0"/>
    <x v="0"/>
    <s v="If any want to"/>
    <x v="254"/>
    <x v="254"/>
    <n v="13"/>
  </r>
  <r>
    <x v="1"/>
    <s v="XL6"/>
    <n v="2020"/>
    <x v="4"/>
    <n v="42000"/>
    <x v="1"/>
    <n v="1"/>
    <x v="0"/>
    <x v="1"/>
    <x v="1"/>
    <s v="Maruti Suzuki XL6 1.5 Alpha AT, 2020, Petrol"/>
    <x v="192"/>
    <x v="192"/>
    <n v="5"/>
  </r>
  <r>
    <x v="12"/>
    <s v="B Class"/>
    <n v="2014"/>
    <x v="3"/>
    <n v="41000"/>
    <x v="1"/>
    <n v="1"/>
    <x v="1"/>
    <x v="1"/>
    <x v="2"/>
    <s v="Mercedes-Benz B Class B180, 2014, Petrol"/>
    <x v="16"/>
    <x v="16"/>
    <n v="11"/>
  </r>
  <r>
    <x v="0"/>
    <s v="VentoTest"/>
    <n v="2017"/>
    <x v="1"/>
    <n v="76555"/>
    <x v="1"/>
    <n v="1"/>
    <x v="0"/>
    <x v="1"/>
    <x v="0"/>
    <s v="Vento HIGHLINE PLUS AUTOMATIC DSG TSI"/>
    <x v="98"/>
    <x v="98"/>
    <n v="8"/>
  </r>
  <r>
    <x v="5"/>
    <s v="Santro Xing"/>
    <n v="2012"/>
    <x v="6"/>
    <n v="78000"/>
    <x v="0"/>
    <n v="0"/>
    <x v="0"/>
    <x v="2"/>
    <x v="0"/>
    <s v="Hyundai Santro company fitted cng 1st owner , engine is super fine"/>
    <x v="869"/>
    <x v="869"/>
    <n v="13"/>
  </r>
  <r>
    <x v="5"/>
    <s v="i10"/>
    <n v="2013"/>
    <x v="14"/>
    <n v="59800"/>
    <x v="0"/>
    <n v="0"/>
    <x v="1"/>
    <x v="1"/>
    <x v="0"/>
    <s v="Hyundai i10 2013 Well Maintained"/>
    <x v="119"/>
    <x v="119"/>
    <n v="12"/>
  </r>
  <r>
    <x v="1"/>
    <s v="Wagon-R-1-0"/>
    <n v="2017"/>
    <x v="1"/>
    <n v="23115"/>
    <x v="1"/>
    <n v="1"/>
    <x v="0"/>
    <x v="2"/>
    <x v="0"/>
    <s v="Maruti Suzuki Wagon R 1.0 VXI Plus (O) AMT, 2017, CNG &amp; Hybrids"/>
    <x v="51"/>
    <x v="51"/>
    <n v="8"/>
  </r>
  <r>
    <x v="1"/>
    <s v="Swift"/>
    <n v="2015"/>
    <x v="9"/>
    <n v="103650"/>
    <x v="0"/>
    <n v="0"/>
    <x v="1"/>
    <x v="1"/>
    <x v="0"/>
    <s v="Maruti Suzuki Swift VXI Optional, 2015, Petrol"/>
    <x v="661"/>
    <x v="661"/>
    <n v="10"/>
  </r>
  <r>
    <x v="5"/>
    <s v="Verna"/>
    <n v="2014"/>
    <x v="3"/>
    <n v="54000"/>
    <x v="1"/>
    <n v="1"/>
    <x v="1"/>
    <x v="2"/>
    <x v="0"/>
    <s v="Hyundai Verna 1.5 SX VTVT, 2014, CNG &amp; Hybrids"/>
    <x v="29"/>
    <x v="29"/>
    <n v="11"/>
  </r>
  <r>
    <x v="5"/>
    <s v="i10"/>
    <n v="2010"/>
    <x v="0"/>
    <n v="46000"/>
    <x v="1"/>
    <n v="1"/>
    <x v="0"/>
    <x v="1"/>
    <x v="0"/>
    <s v="Hyundai i10 Sportz AT, 2010, Petrol"/>
    <x v="99"/>
    <x v="99"/>
    <n v="15"/>
  </r>
  <r>
    <x v="0"/>
    <s v="Polo"/>
    <n v="2010"/>
    <x v="0"/>
    <n v="100000"/>
    <x v="0"/>
    <n v="0"/>
    <x v="0"/>
    <x v="0"/>
    <x v="0"/>
    <s v="Volkswagen Polo 2009-2013 Diesel Highline 1.2L, 2010, Diesel"/>
    <x v="680"/>
    <x v="680"/>
    <n v="15"/>
  </r>
  <r>
    <x v="11"/>
    <s v="XUV500"/>
    <n v="2018"/>
    <x v="5"/>
    <n v="90000"/>
    <x v="0"/>
    <n v="0"/>
    <x v="1"/>
    <x v="0"/>
    <x v="0"/>
    <s v="Mahindra XUV500 2018 Diesel 90000 Km Driven"/>
    <x v="152"/>
    <x v="152"/>
    <n v="7"/>
  </r>
  <r>
    <x v="1"/>
    <s v="Ciaz"/>
    <n v="2019"/>
    <x v="2"/>
    <n v="50000"/>
    <x v="0"/>
    <n v="0"/>
    <x v="0"/>
    <x v="2"/>
    <x v="0"/>
    <s v="Maruti Suzuki Ciaz Smart Hybrid DeltaÂ , 2019, CNG &amp; Hybrids"/>
    <x v="440"/>
    <x v="440"/>
    <n v="6"/>
  </r>
  <r>
    <x v="3"/>
    <s v="Ecosport"/>
    <n v="2019"/>
    <x v="2"/>
    <n v="40683"/>
    <x v="1"/>
    <n v="1"/>
    <x v="0"/>
    <x v="2"/>
    <x v="0"/>
    <s v="Ford Ecosport 1.5 Titanium Plus Sports, 2019, CNG &amp; Hybrids"/>
    <x v="98"/>
    <x v="98"/>
    <n v="6"/>
  </r>
  <r>
    <x v="1"/>
    <s v="Wagon-R"/>
    <n v="2021"/>
    <x v="11"/>
    <n v="50000"/>
    <x v="0"/>
    <n v="0"/>
    <x v="0"/>
    <x v="2"/>
    <x v="0"/>
    <s v="Maruti Suzuki Wagon R LXI CNG, 2021, CNG &amp; Hybrids"/>
    <x v="129"/>
    <x v="129"/>
    <n v="4"/>
  </r>
  <r>
    <x v="2"/>
    <s v="5 Series"/>
    <n v="2013"/>
    <x v="14"/>
    <n v="69000"/>
    <x v="1"/>
    <n v="1"/>
    <x v="1"/>
    <x v="0"/>
    <x v="0"/>
    <s v="BMW 5 Series 3.0 530D M Sport, 2013, Diesel"/>
    <x v="196"/>
    <x v="196"/>
    <n v="12"/>
  </r>
  <r>
    <x v="15"/>
    <s v="Beat"/>
    <n v="2011"/>
    <x v="10"/>
    <n v="45000"/>
    <x v="0"/>
    <n v="0"/>
    <x v="1"/>
    <x v="1"/>
    <x v="1"/>
    <s v="Chevrolet Beat 2011 Petrol 45000 Km Driven"/>
    <x v="49"/>
    <x v="49"/>
    <n v="14"/>
  </r>
  <r>
    <x v="4"/>
    <s v="Corolla Altis"/>
    <n v="2012"/>
    <x v="6"/>
    <n v="126000"/>
    <x v="0"/>
    <n v="0"/>
    <x v="1"/>
    <x v="0"/>
    <x v="0"/>
    <s v="Toyota Corolla Altis 2010-2013 Diesel D4DGL, 2012, Diesel"/>
    <x v="129"/>
    <x v="129"/>
    <n v="13"/>
  </r>
  <r>
    <x v="7"/>
    <s v="Elevate"/>
    <n v="2009"/>
    <x v="16"/>
    <n v="101000"/>
    <x v="1"/>
    <n v="1"/>
    <x v="1"/>
    <x v="2"/>
    <x v="0"/>
    <s v="Honda City ivtec"/>
    <x v="339"/>
    <x v="339"/>
    <n v="16"/>
  </r>
  <r>
    <x v="7"/>
    <s v="City"/>
    <n v="2011"/>
    <x v="10"/>
    <n v="65000"/>
    <x v="0"/>
    <n v="0"/>
    <x v="1"/>
    <x v="2"/>
    <x v="0"/>
    <s v="Honda City 2008-2011 1.5 E MT, 2011, CNG &amp; Hybrids"/>
    <x v="57"/>
    <x v="57"/>
    <n v="14"/>
  </r>
  <r>
    <x v="1"/>
    <s v="Zen-Estilo"/>
    <n v="2010"/>
    <x v="0"/>
    <n v="60000"/>
    <x v="1"/>
    <n v="1"/>
    <x v="1"/>
    <x v="2"/>
    <x v="0"/>
    <s v="Maruti Suzuki Zen Estilo 2010"/>
    <x v="295"/>
    <x v="295"/>
    <n v="15"/>
  </r>
  <r>
    <x v="1"/>
    <s v="Omni"/>
    <n v="2014"/>
    <x v="3"/>
    <n v="41100"/>
    <x v="0"/>
    <n v="0"/>
    <x v="0"/>
    <x v="1"/>
    <x v="1"/>
    <s v="Maruti Suzuki Omni 8 Seater, 2014, Petrol"/>
    <x v="34"/>
    <x v="34"/>
    <n v="11"/>
  </r>
  <r>
    <x v="1"/>
    <s v="Swift-Dzire"/>
    <n v="2015"/>
    <x v="9"/>
    <n v="51000"/>
    <x v="0"/>
    <n v="0"/>
    <x v="0"/>
    <x v="1"/>
    <x v="1"/>
    <s v="Maruti Suzuki Swift Dzire 1.2 Vxi BSIV, 2015, Petrol"/>
    <x v="64"/>
    <x v="64"/>
    <n v="10"/>
  </r>
  <r>
    <x v="1"/>
    <s v="Omni"/>
    <n v="2011"/>
    <x v="10"/>
    <n v="80000"/>
    <x v="0"/>
    <n v="0"/>
    <x v="0"/>
    <x v="2"/>
    <x v="0"/>
    <s v="Maruti Suzuki Omni 8 Seater, 2011, CNG &amp; Hybrids"/>
    <x v="115"/>
    <x v="115"/>
    <n v="14"/>
  </r>
  <r>
    <x v="5"/>
    <s v="Xcent"/>
    <n v="2015"/>
    <x v="9"/>
    <n v="86090"/>
    <x v="0"/>
    <n v="0"/>
    <x v="1"/>
    <x v="2"/>
    <x v="0"/>
    <s v="Hyundai Xcent 2014-2016 1.2 Kappa S, 2015, CNG &amp; Hybrids"/>
    <x v="148"/>
    <x v="148"/>
    <n v="10"/>
  </r>
  <r>
    <x v="11"/>
    <s v="XUV 300"/>
    <n v="2021"/>
    <x v="11"/>
    <n v="48000"/>
    <x v="0"/>
    <n v="0"/>
    <x v="0"/>
    <x v="1"/>
    <x v="0"/>
    <s v="Mahindra XUV300 Well Maintained"/>
    <x v="167"/>
    <x v="167"/>
    <n v="4"/>
  </r>
  <r>
    <x v="1"/>
    <s v="Ciaz"/>
    <n v="2018"/>
    <x v="5"/>
    <n v="79000"/>
    <x v="0"/>
    <n v="0"/>
    <x v="0"/>
    <x v="1"/>
    <x v="1"/>
    <s v="Maruti Suzuki Ciaz 1.3 Alpha SHVS MT, 2018, Petrol"/>
    <x v="75"/>
    <x v="75"/>
    <n v="7"/>
  </r>
  <r>
    <x v="11"/>
    <s v="KUV100 NXT"/>
    <n v="2016"/>
    <x v="8"/>
    <n v="35000"/>
    <x v="0"/>
    <n v="0"/>
    <x v="0"/>
    <x v="2"/>
    <x v="0"/>
    <s v="Mahindra KUV100 NXT 2016 CNG &amp; Hybrids 35000 Km Driven"/>
    <x v="61"/>
    <x v="61"/>
    <n v="9"/>
  </r>
  <r>
    <x v="4"/>
    <s v="Innova Crysta"/>
    <n v="2016"/>
    <x v="8"/>
    <n v="110000"/>
    <x v="1"/>
    <n v="1"/>
    <x v="1"/>
    <x v="0"/>
    <x v="0"/>
    <s v="Toyota Innova Crysta 2.8 GX AT, 2016, Diesel"/>
    <x v="199"/>
    <x v="199"/>
    <n v="9"/>
  </r>
  <r>
    <x v="12"/>
    <s v="C-Class"/>
    <n v="2005"/>
    <x v="15"/>
    <n v="158000"/>
    <x v="1"/>
    <n v="1"/>
    <x v="1"/>
    <x v="0"/>
    <x v="0"/>
    <s v="Mercedes-Benz C-Class 2.1 220 CDI Avantgarde AT, 2005, Diesel"/>
    <x v="870"/>
    <x v="870"/>
    <n v="20"/>
  </r>
  <r>
    <x v="5"/>
    <s v="Grand i10"/>
    <n v="2014"/>
    <x v="3"/>
    <n v="37000"/>
    <x v="1"/>
    <n v="1"/>
    <x v="1"/>
    <x v="2"/>
    <x v="0"/>
    <s v="Hyundai Grand i10 2014 Petrol &amp; CNG"/>
    <x v="137"/>
    <x v="137"/>
    <n v="11"/>
  </r>
  <r>
    <x v="1"/>
    <s v="Wagon-R"/>
    <n v="2017"/>
    <x v="1"/>
    <n v="63000"/>
    <x v="1"/>
    <n v="1"/>
    <x v="0"/>
    <x v="2"/>
    <x v="0"/>
    <s v="Maruti Suzuki Wagon R 2017"/>
    <x v="76"/>
    <x v="76"/>
    <n v="8"/>
  </r>
  <r>
    <x v="21"/>
    <s v="Terrano"/>
    <n v="2014"/>
    <x v="3"/>
    <n v="80000"/>
    <x v="0"/>
    <n v="0"/>
    <x v="1"/>
    <x v="0"/>
    <x v="0"/>
    <s v="Nissan Terrano 2014 Diesel Well Maintained"/>
    <x v="76"/>
    <x v="76"/>
    <n v="11"/>
  </r>
  <r>
    <x v="1"/>
    <s v="Alto 800"/>
    <n v="2017"/>
    <x v="1"/>
    <n v="29584"/>
    <x v="0"/>
    <n v="0"/>
    <x v="0"/>
    <x v="1"/>
    <x v="0"/>
    <s v="Maruti Suzuki Alto 800 LXI, 2017, Petrol"/>
    <x v="50"/>
    <x v="50"/>
    <n v="8"/>
  </r>
  <r>
    <x v="5"/>
    <s v="Xcent"/>
    <n v="2016"/>
    <x v="8"/>
    <n v="57101"/>
    <x v="1"/>
    <n v="1"/>
    <x v="1"/>
    <x v="2"/>
    <x v="0"/>
    <s v="Hyundai Xcent 2016 CNG &amp; Hybrids 57101 Km Driven"/>
    <x v="78"/>
    <x v="78"/>
    <n v="9"/>
  </r>
  <r>
    <x v="7"/>
    <s v="Amaze"/>
    <n v="2020"/>
    <x v="4"/>
    <n v="23500"/>
    <x v="0"/>
    <n v="0"/>
    <x v="1"/>
    <x v="2"/>
    <x v="0"/>
    <s v="Honda Amaze 2020 CNG &amp; Hybrids 23500 Km Driven"/>
    <x v="52"/>
    <x v="52"/>
    <n v="5"/>
  </r>
  <r>
    <x v="1"/>
    <s v="Baleno"/>
    <n v="2023"/>
    <x v="12"/>
    <n v="28000"/>
    <x v="0"/>
    <n v="0"/>
    <x v="0"/>
    <x v="1"/>
    <x v="0"/>
    <s v="Maruti Suzuki Baleno Zeta, 2023, Petrol"/>
    <x v="111"/>
    <x v="111"/>
    <n v="2"/>
  </r>
  <r>
    <x v="7"/>
    <s v="Amaze"/>
    <n v="2018"/>
    <x v="5"/>
    <n v="45600"/>
    <x v="1"/>
    <n v="1"/>
    <x v="0"/>
    <x v="1"/>
    <x v="0"/>
    <s v="Honda Amaze V CVT Petrol, 2018, Petrol"/>
    <x v="150"/>
    <x v="150"/>
    <n v="7"/>
  </r>
  <r>
    <x v="26"/>
    <s v="GO"/>
    <n v="2017"/>
    <x v="1"/>
    <n v="40400"/>
    <x v="0"/>
    <n v="0"/>
    <x v="0"/>
    <x v="1"/>
    <x v="0"/>
    <s v="Datsun GO T, 2017, Petrol"/>
    <x v="387"/>
    <x v="387"/>
    <n v="8"/>
  </r>
  <r>
    <x v="1"/>
    <s v="Fronx "/>
    <n v="2024"/>
    <x v="17"/>
    <n v="3000"/>
    <x v="1"/>
    <n v="1"/>
    <x v="0"/>
    <x v="1"/>
    <x v="0"/>
    <s v="Maruti Suzuki Fronx  Zeta 1.0 L Turbo 6AT, 2024, Petrol"/>
    <x v="140"/>
    <x v="140"/>
    <n v="1"/>
  </r>
  <r>
    <x v="1"/>
    <s v="Alto-K10"/>
    <n v="2018"/>
    <x v="5"/>
    <n v="34000"/>
    <x v="1"/>
    <n v="1"/>
    <x v="0"/>
    <x v="2"/>
    <x v="1"/>
    <s v="Maruti Suzuki Alto K10 VXI AMT, 2018, CNG &amp; Hybrids"/>
    <x v="179"/>
    <x v="179"/>
    <n v="7"/>
  </r>
  <r>
    <x v="5"/>
    <s v="Xcent"/>
    <n v="2017"/>
    <x v="1"/>
    <n v="112986"/>
    <x v="0"/>
    <n v="0"/>
    <x v="1"/>
    <x v="2"/>
    <x v="0"/>
    <s v="Hyundai Xcent 2017 CNG &amp; Hybrids Well Maintained"/>
    <x v="55"/>
    <x v="55"/>
    <n v="8"/>
  </r>
  <r>
    <x v="1"/>
    <s v="Wagon-R"/>
    <n v="2016"/>
    <x v="8"/>
    <n v="58000"/>
    <x v="1"/>
    <n v="1"/>
    <x v="1"/>
    <x v="1"/>
    <x v="0"/>
    <s v="Maruti Suzuki Wagon R AMT VXI, 2016, Petrol"/>
    <x v="179"/>
    <x v="179"/>
    <n v="9"/>
  </r>
  <r>
    <x v="7"/>
    <s v="City"/>
    <n v="2016"/>
    <x v="8"/>
    <n v="54000"/>
    <x v="0"/>
    <n v="0"/>
    <x v="0"/>
    <x v="1"/>
    <x v="0"/>
    <s v="Honda City i-VTEC VX, 2016, Petrol"/>
    <x v="289"/>
    <x v="289"/>
    <n v="9"/>
  </r>
  <r>
    <x v="1"/>
    <s v="S-Presso"/>
    <n v="2020"/>
    <x v="4"/>
    <n v="57805"/>
    <x v="0"/>
    <n v="0"/>
    <x v="0"/>
    <x v="1"/>
    <x v="0"/>
    <s v="Maruti Suzuki S-Presso VXI Plus, 2020, Petrol"/>
    <x v="390"/>
    <x v="390"/>
    <n v="5"/>
  </r>
  <r>
    <x v="1"/>
    <s v="Alto-K10"/>
    <n v="2023"/>
    <x v="12"/>
    <n v="22000"/>
    <x v="1"/>
    <n v="1"/>
    <x v="0"/>
    <x v="1"/>
    <x v="0"/>
    <s v="Maruti Suzuki Alto K10 VXI AMT Optional, 2023, Petrol"/>
    <x v="52"/>
    <x v="52"/>
    <n v="2"/>
  </r>
  <r>
    <x v="1"/>
    <s v="S-Presso"/>
    <n v="2021"/>
    <x v="11"/>
    <n v="24008"/>
    <x v="0"/>
    <n v="0"/>
    <x v="0"/>
    <x v="1"/>
    <x v="0"/>
    <s v="Maruti Suzuki S-Presso VXI, 2021, Petrol"/>
    <x v="177"/>
    <x v="177"/>
    <n v="4"/>
  </r>
  <r>
    <x v="1"/>
    <s v="S-Presso"/>
    <n v="2022"/>
    <x v="13"/>
    <n v="12000"/>
    <x v="0"/>
    <n v="0"/>
    <x v="0"/>
    <x v="1"/>
    <x v="0"/>
    <s v="Maruti Suzuki S-Presso VXI Plus, 2022, Petrol"/>
    <x v="29"/>
    <x v="29"/>
    <n v="3"/>
  </r>
  <r>
    <x v="1"/>
    <s v="Celerio"/>
    <n v="2023"/>
    <x v="12"/>
    <n v="40000"/>
    <x v="1"/>
    <n v="1"/>
    <x v="0"/>
    <x v="2"/>
    <x v="1"/>
    <s v="Maruti Suzuki Celerio 2023 CNG &amp; Hybrids 40000 Km Driven"/>
    <x v="58"/>
    <x v="58"/>
    <n v="2"/>
  </r>
  <r>
    <x v="7"/>
    <s v="City"/>
    <n v="2013"/>
    <x v="14"/>
    <n v="56000"/>
    <x v="0"/>
    <n v="0"/>
    <x v="1"/>
    <x v="2"/>
    <x v="0"/>
    <s v="Honda City, 2013, CNG &amp; Hybrids"/>
    <x v="158"/>
    <x v="158"/>
    <n v="12"/>
  </r>
  <r>
    <x v="0"/>
    <s v="Taigun"/>
    <n v="2022"/>
    <x v="13"/>
    <n v="43000"/>
    <x v="0"/>
    <n v="0"/>
    <x v="1"/>
    <x v="1"/>
    <x v="0"/>
    <s v="Volkswagen Taigun 1.0 TSI Highline, 2022, Petrol"/>
    <x v="10"/>
    <x v="10"/>
    <n v="3"/>
  </r>
  <r>
    <x v="5"/>
    <s v="Eon"/>
    <n v="2015"/>
    <x v="9"/>
    <n v="76000"/>
    <x v="0"/>
    <n v="0"/>
    <x v="1"/>
    <x v="1"/>
    <x v="0"/>
    <s v="Hyundai EON Magna +, 2015, Petrol"/>
    <x v="114"/>
    <x v="114"/>
    <n v="10"/>
  </r>
  <r>
    <x v="11"/>
    <s v="XUV500"/>
    <n v="2016"/>
    <x v="8"/>
    <n v="110000"/>
    <x v="1"/>
    <n v="1"/>
    <x v="1"/>
    <x v="0"/>
    <x v="0"/>
    <s v="Mahindra XUV500 W10 AT, 2016, Diesel"/>
    <x v="175"/>
    <x v="175"/>
    <n v="9"/>
  </r>
  <r>
    <x v="7"/>
    <s v="City"/>
    <n v="2015"/>
    <x v="9"/>
    <n v="48000"/>
    <x v="0"/>
    <n v="0"/>
    <x v="1"/>
    <x v="1"/>
    <x v="0"/>
    <s v="Honda City, 2015, Petrol"/>
    <x v="305"/>
    <x v="305"/>
    <n v="10"/>
  </r>
  <r>
    <x v="9"/>
    <s v="Duster"/>
    <n v="2014"/>
    <x v="3"/>
    <n v="110000"/>
    <x v="0"/>
    <n v="0"/>
    <x v="1"/>
    <x v="0"/>
    <x v="0"/>
    <s v="Renault Duster 110PS Diesel RxZ AWD, 2014, Diesel"/>
    <x v="266"/>
    <x v="266"/>
    <n v="11"/>
  </r>
  <r>
    <x v="3"/>
    <s v="Ecosport"/>
    <n v="2019"/>
    <x v="2"/>
    <n v="42380"/>
    <x v="1"/>
    <n v="1"/>
    <x v="0"/>
    <x v="2"/>
    <x v="1"/>
    <s v="Ford Ecosport 1.2 Titanium Plus Sports, 2019, CNG &amp; Hybrids"/>
    <x v="98"/>
    <x v="98"/>
    <n v="6"/>
  </r>
  <r>
    <x v="1"/>
    <s v="Vitara-Brezza"/>
    <n v="2018"/>
    <x v="5"/>
    <n v="90000"/>
    <x v="0"/>
    <n v="0"/>
    <x v="0"/>
    <x v="0"/>
    <x v="0"/>
    <s v="Maruti Suzuki Vitara Brezza ZDi Plus Dual Tone, 2018, Diesel"/>
    <x v="176"/>
    <x v="176"/>
    <n v="7"/>
  </r>
  <r>
    <x v="1"/>
    <s v="Swift-Dzire"/>
    <n v="2015"/>
    <x v="9"/>
    <n v="54000"/>
    <x v="0"/>
    <n v="0"/>
    <x v="1"/>
    <x v="2"/>
    <x v="0"/>
    <s v="Maruti Suzuki Swift Dzire VXI Optional, 2015, CNG &amp; Hybrids"/>
    <x v="369"/>
    <x v="369"/>
    <n v="10"/>
  </r>
  <r>
    <x v="7"/>
    <s v="Accord"/>
    <n v="2008"/>
    <x v="18"/>
    <n v="114000"/>
    <x v="1"/>
    <n v="1"/>
    <x v="1"/>
    <x v="2"/>
    <x v="0"/>
    <s v="honda accord 2.4 i-vtec KL reg"/>
    <x v="84"/>
    <x v="84"/>
    <n v="17"/>
  </r>
  <r>
    <x v="5"/>
    <s v="i20 Active"/>
    <n v="2016"/>
    <x v="8"/>
    <n v="76000"/>
    <x v="0"/>
    <n v="0"/>
    <x v="0"/>
    <x v="2"/>
    <x v="0"/>
    <s v="Hyundai i20 Active 1.2 S, 2016, CNG &amp; Hybrids"/>
    <x v="22"/>
    <x v="22"/>
    <n v="9"/>
  </r>
  <r>
    <x v="11"/>
    <s v="XUV 300"/>
    <n v="2019"/>
    <x v="2"/>
    <n v="43000"/>
    <x v="0"/>
    <n v="0"/>
    <x v="0"/>
    <x v="0"/>
    <x v="0"/>
    <s v="Mahindra XUV300 W8 Diesel, 2019, Diesel"/>
    <x v="98"/>
    <x v="98"/>
    <n v="6"/>
  </r>
  <r>
    <x v="11"/>
    <s v="XUV500"/>
    <n v="2016"/>
    <x v="8"/>
    <n v="82000"/>
    <x v="1"/>
    <n v="1"/>
    <x v="1"/>
    <x v="0"/>
    <x v="0"/>
    <s v="Mahindra XUV500 2.2 W10 Sportz Edition AT, 2016, Diesel"/>
    <x v="871"/>
    <x v="871"/>
    <n v="9"/>
  </r>
  <r>
    <x v="1"/>
    <s v="Swift-Dzire"/>
    <n v="2017"/>
    <x v="1"/>
    <n v="61000"/>
    <x v="1"/>
    <n v="1"/>
    <x v="1"/>
    <x v="2"/>
    <x v="0"/>
    <s v="Maruti Suzuki Swift Dzire AMT ZXI, 2017, CNG &amp; Hybrids"/>
    <x v="297"/>
    <x v="297"/>
    <n v="8"/>
  </r>
  <r>
    <x v="1"/>
    <s v="Ertiga"/>
    <n v="2013"/>
    <x v="14"/>
    <n v="96000"/>
    <x v="0"/>
    <n v="0"/>
    <x v="0"/>
    <x v="0"/>
    <x v="0"/>
    <s v="Maruti Suzuki Ertiga 2012-2015 ZDI, 2013, Diesel"/>
    <x v="52"/>
    <x v="52"/>
    <n v="12"/>
  </r>
  <r>
    <x v="11"/>
    <s v="XUV500"/>
    <n v="2021"/>
    <x v="11"/>
    <n v="61105"/>
    <x v="0"/>
    <n v="0"/>
    <x v="1"/>
    <x v="0"/>
    <x v="1"/>
    <s v="Mahindra XUV500 W11, 2021, Diesel"/>
    <x v="25"/>
    <x v="25"/>
    <n v="4"/>
  </r>
  <r>
    <x v="1"/>
    <s v="Ertiga"/>
    <n v="2017"/>
    <x v="1"/>
    <n v="73000"/>
    <x v="0"/>
    <n v="0"/>
    <x v="0"/>
    <x v="2"/>
    <x v="0"/>
    <s v="Maruti Suzuki Ertiga 2015-2018 1.4 VXI CNG Limited Edition, 2017, CN.."/>
    <x v="303"/>
    <x v="303"/>
    <n v="8"/>
  </r>
  <r>
    <x v="1"/>
    <s v="Alto-800"/>
    <n v="2014"/>
    <x v="3"/>
    <n v="71000"/>
    <x v="0"/>
    <n v="0"/>
    <x v="0"/>
    <x v="2"/>
    <x v="0"/>
    <s v="Maruti Suzuki Alto 800 CNG LXI Optional, 2014, CNG &amp; Hybrids"/>
    <x v="115"/>
    <x v="115"/>
    <n v="11"/>
  </r>
  <r>
    <x v="1"/>
    <s v="S-Presso"/>
    <n v="2021"/>
    <x v="11"/>
    <n v="21000"/>
    <x v="0"/>
    <n v="0"/>
    <x v="0"/>
    <x v="1"/>
    <x v="0"/>
    <s v="Maruti Suzuki S-Presso VXI, 2021, Petrol"/>
    <x v="6"/>
    <x v="6"/>
    <n v="4"/>
  </r>
  <r>
    <x v="13"/>
    <s v="Nexon"/>
    <n v="2018"/>
    <x v="5"/>
    <n v="51167"/>
    <x v="1"/>
    <n v="1"/>
    <x v="0"/>
    <x v="1"/>
    <x v="0"/>
    <s v="Tata Nexon 1.2 Revotron XZA Plus, 2018, Petrol"/>
    <x v="872"/>
    <x v="872"/>
    <n v="7"/>
  </r>
  <r>
    <x v="1"/>
    <s v="S-Presso"/>
    <n v="2021"/>
    <x v="11"/>
    <n v="10000"/>
    <x v="1"/>
    <n v="1"/>
    <x v="1"/>
    <x v="1"/>
    <x v="4"/>
    <s v="Maruti Suzuki S-Presso VXI O AMT, 2021, Petrol"/>
    <x v="139"/>
    <x v="139"/>
    <n v="4"/>
  </r>
  <r>
    <x v="5"/>
    <s v="i20"/>
    <n v="2012"/>
    <x v="6"/>
    <n v="1"/>
    <x v="0"/>
    <n v="0"/>
    <x v="1"/>
    <x v="0"/>
    <x v="0"/>
    <s v="Hyundai i20 Era 1.4 CRDI 6 Speed BS-IV, 2012, Diesel"/>
    <x v="873"/>
    <x v="873"/>
    <n v="13"/>
  </r>
  <r>
    <x v="1"/>
    <s v="Wagon-R"/>
    <n v="2005"/>
    <x v="15"/>
    <n v="48000"/>
    <x v="0"/>
    <n v="0"/>
    <x v="1"/>
    <x v="1"/>
    <x v="0"/>
    <s v="Maruti Suzuki Wagon R 2005 Petrol 48000 Km Driven"/>
    <x v="836"/>
    <x v="836"/>
    <n v="20"/>
  </r>
  <r>
    <x v="1"/>
    <s v="XL6"/>
    <n v="2019"/>
    <x v="2"/>
    <n v="32000"/>
    <x v="0"/>
    <n v="0"/>
    <x v="0"/>
    <x v="1"/>
    <x v="0"/>
    <s v="Maruti Suzuki XL6 1.5 Alpha MT, 2019, Petrol"/>
    <x v="161"/>
    <x v="161"/>
    <n v="6"/>
  </r>
  <r>
    <x v="13"/>
    <s v="Zest"/>
    <n v="2016"/>
    <x v="8"/>
    <n v="98000"/>
    <x v="0"/>
    <n v="0"/>
    <x v="0"/>
    <x v="1"/>
    <x v="0"/>
    <s v="Tata Zest, 2016, Petrol"/>
    <x v="51"/>
    <x v="51"/>
    <n v="9"/>
  </r>
  <r>
    <x v="1"/>
    <s v="Ignis"/>
    <n v="2022"/>
    <x v="13"/>
    <n v="16000"/>
    <x v="0"/>
    <n v="0"/>
    <x v="0"/>
    <x v="1"/>
    <x v="0"/>
    <s v="Maruti Suzuki Ignis 1.2 Sigma MT, 2022, Petrol"/>
    <x v="129"/>
    <x v="129"/>
    <n v="3"/>
  </r>
  <r>
    <x v="4"/>
    <s v="Etios"/>
    <n v="2015"/>
    <x v="9"/>
    <n v="127000"/>
    <x v="0"/>
    <n v="0"/>
    <x v="1"/>
    <x v="0"/>
    <x v="0"/>
    <s v="Toyota Etios GD, 2015, Diesel"/>
    <x v="240"/>
    <x v="240"/>
    <n v="10"/>
  </r>
  <r>
    <x v="5"/>
    <s v="i10"/>
    <n v="2012"/>
    <x v="6"/>
    <n v="102000"/>
    <x v="0"/>
    <n v="0"/>
    <x v="1"/>
    <x v="1"/>
    <x v="0"/>
    <s v="Hyundai i10 Sportz, 2012, Petrol"/>
    <x v="219"/>
    <x v="219"/>
    <n v="13"/>
  </r>
  <r>
    <x v="9"/>
    <s v="Duster"/>
    <n v="2019"/>
    <x v="2"/>
    <n v="60000"/>
    <x v="1"/>
    <n v="1"/>
    <x v="1"/>
    <x v="1"/>
    <x v="0"/>
    <s v="Renault Duster RXS CVT 106 PS, 2019, Petrol"/>
    <x v="21"/>
    <x v="21"/>
    <n v="6"/>
  </r>
  <r>
    <x v="14"/>
    <s v="Rapid"/>
    <n v="2017"/>
    <x v="1"/>
    <n v="55000"/>
    <x v="1"/>
    <n v="1"/>
    <x v="0"/>
    <x v="2"/>
    <x v="0"/>
    <s v="Skoda Rapid 1.6 MPI AT Ambition Plus, 2017, CNG &amp; Hybrids"/>
    <x v="52"/>
    <x v="52"/>
    <n v="8"/>
  </r>
  <r>
    <x v="15"/>
    <s v="Sail U-VA"/>
    <n v="2010"/>
    <x v="0"/>
    <n v="100000"/>
    <x v="0"/>
    <n v="0"/>
    <x v="0"/>
    <x v="2"/>
    <x v="0"/>
    <s v="Good condition one hand used"/>
    <x v="254"/>
    <x v="254"/>
    <n v="15"/>
  </r>
  <r>
    <x v="13"/>
    <s v="Tiago"/>
    <n v="2019"/>
    <x v="2"/>
    <n v="33000"/>
    <x v="1"/>
    <n v="1"/>
    <x v="0"/>
    <x v="2"/>
    <x v="0"/>
    <s v="Tata Tiago 1.2 Revotron XTA, 2019, CNG &amp; Hybrids"/>
    <x v="22"/>
    <x v="22"/>
    <n v="6"/>
  </r>
  <r>
    <x v="7"/>
    <s v="City"/>
    <n v="2016"/>
    <x v="8"/>
    <n v="74000"/>
    <x v="0"/>
    <n v="0"/>
    <x v="1"/>
    <x v="2"/>
    <x v="0"/>
    <s v="Honda City S MT, 2016, CNG &amp; Hybrids"/>
    <x v="874"/>
    <x v="874"/>
    <n v="9"/>
  </r>
  <r>
    <x v="7"/>
    <s v="Civic"/>
    <n v="2007"/>
    <x v="7"/>
    <n v="97422"/>
    <x v="1"/>
    <n v="1"/>
    <x v="1"/>
    <x v="2"/>
    <x v="0"/>
    <s v="Honda Civic 1.8 V AT Elegance, 2007, CNG &amp; Hybrids"/>
    <x v="579"/>
    <x v="579"/>
    <n v="18"/>
  </r>
  <r>
    <x v="1"/>
    <s v="Swift-Dzire"/>
    <n v="2017"/>
    <x v="1"/>
    <n v="59000"/>
    <x v="1"/>
    <n v="1"/>
    <x v="1"/>
    <x v="2"/>
    <x v="0"/>
    <s v="Maruti Suzuki Swift Dzire AMT ZXI Plus, 2017, CNG &amp; Hybrids"/>
    <x v="183"/>
    <x v="183"/>
    <n v="8"/>
  </r>
  <r>
    <x v="13"/>
    <s v="Nexon"/>
    <n v="2024"/>
    <x v="17"/>
    <n v="4500"/>
    <x v="1"/>
    <n v="1"/>
    <x v="0"/>
    <x v="1"/>
    <x v="0"/>
    <s v="Tata Nexon 2024 Petrol 4500 Km Driven ( Automatic)"/>
    <x v="224"/>
    <x v="224"/>
    <n v="1"/>
  </r>
  <r>
    <x v="7"/>
    <s v="Accord"/>
    <n v="2011"/>
    <x v="10"/>
    <n v="72000"/>
    <x v="1"/>
    <n v="1"/>
    <x v="1"/>
    <x v="2"/>
    <x v="0"/>
    <s v="Honda Accord 2.4 Automatic, 2011, CNG &amp; Hybrids"/>
    <x v="789"/>
    <x v="789"/>
    <n v="14"/>
  </r>
  <r>
    <x v="7"/>
    <s v="Amaze"/>
    <n v="2018"/>
    <x v="5"/>
    <n v="50000"/>
    <x v="1"/>
    <n v="1"/>
    <x v="0"/>
    <x v="2"/>
    <x v="0"/>
    <s v="Urgent sale"/>
    <x v="211"/>
    <x v="211"/>
    <n v="7"/>
  </r>
  <r>
    <x v="13"/>
    <s v="Manza"/>
    <n v="2010"/>
    <x v="0"/>
    <n v="61000"/>
    <x v="0"/>
    <n v="0"/>
    <x v="1"/>
    <x v="1"/>
    <x v="1"/>
    <s v="Tata Manza Aqua Safire, 2010, Petrol"/>
    <x v="350"/>
    <x v="350"/>
    <n v="15"/>
  </r>
  <r>
    <x v="1"/>
    <s v="Swift"/>
    <n v="2022"/>
    <x v="13"/>
    <n v="40000"/>
    <x v="1"/>
    <n v="1"/>
    <x v="0"/>
    <x v="2"/>
    <x v="0"/>
    <s v="Maruti Suzuki Swift 2022"/>
    <x v="112"/>
    <x v="112"/>
    <n v="3"/>
  </r>
  <r>
    <x v="14"/>
    <s v="Rapid"/>
    <n v="2014"/>
    <x v="3"/>
    <n v="59000"/>
    <x v="1"/>
    <n v="1"/>
    <x v="1"/>
    <x v="1"/>
    <x v="0"/>
    <s v="Skoda Rapid 2014"/>
    <x v="370"/>
    <x v="370"/>
    <n v="11"/>
  </r>
  <r>
    <x v="5"/>
    <s v="Fluidic Verna"/>
    <n v="2011"/>
    <x v="10"/>
    <n v="102500"/>
    <x v="0"/>
    <n v="0"/>
    <x v="1"/>
    <x v="0"/>
    <x v="0"/>
    <s v="Hyundai Fluidic Verna 2011 Diesel 102500 Km Driven"/>
    <x v="174"/>
    <x v="174"/>
    <n v="14"/>
  </r>
  <r>
    <x v="1"/>
    <s v="Swift"/>
    <n v="2008"/>
    <x v="18"/>
    <n v="120000"/>
    <x v="0"/>
    <n v="0"/>
    <x v="1"/>
    <x v="0"/>
    <x v="0"/>
    <s v="Maruti Suzuki Swift DDiS ZDI, 2008, Diesel"/>
    <x v="197"/>
    <x v="197"/>
    <n v="17"/>
  </r>
  <r>
    <x v="5"/>
    <s v="Santro Xing"/>
    <n v="2010"/>
    <x v="0"/>
    <n v="140000"/>
    <x v="0"/>
    <n v="0"/>
    <x v="1"/>
    <x v="1"/>
    <x v="0"/>
    <s v="Hyundai Santro Xing GLS, 2010, Petrol"/>
    <x v="392"/>
    <x v="392"/>
    <n v="15"/>
  </r>
  <r>
    <x v="1"/>
    <s v="Celerio X"/>
    <n v="2020"/>
    <x v="4"/>
    <n v="35000"/>
    <x v="0"/>
    <n v="0"/>
    <x v="0"/>
    <x v="2"/>
    <x v="0"/>
    <s v="Maruti Suzuki Celerio X ZXI Option, 2020, CNG &amp; Hybrids"/>
    <x v="64"/>
    <x v="64"/>
    <n v="5"/>
  </r>
  <r>
    <x v="1"/>
    <s v="Ciaz"/>
    <n v="2015"/>
    <x v="9"/>
    <n v="162000"/>
    <x v="1"/>
    <n v="1"/>
    <x v="0"/>
    <x v="2"/>
    <x v="0"/>
    <s v="Maruti Suzuki Ciaz 2014-2017 AT ZXi, 2015, CNG &amp; Hybrids"/>
    <x v="154"/>
    <x v="154"/>
    <n v="10"/>
  </r>
  <r>
    <x v="5"/>
    <s v="Venue"/>
    <n v="2022"/>
    <x v="13"/>
    <n v="42000"/>
    <x v="0"/>
    <n v="0"/>
    <x v="0"/>
    <x v="1"/>
    <x v="0"/>
    <s v="Hyundai Venue SX, 2022, Petrol"/>
    <x v="355"/>
    <x v="355"/>
    <n v="3"/>
  </r>
  <r>
    <x v="5"/>
    <s v="i10"/>
    <n v="2011"/>
    <x v="10"/>
    <n v="67000"/>
    <x v="1"/>
    <n v="1"/>
    <x v="1"/>
    <x v="1"/>
    <x v="0"/>
    <s v="Hyundai i10 Sportz Option, 2011, Petrol"/>
    <x v="37"/>
    <x v="37"/>
    <n v="14"/>
  </r>
  <r>
    <x v="19"/>
    <s v="Urban Cross"/>
    <n v="2019"/>
    <x v="2"/>
    <n v="135000"/>
    <x v="0"/>
    <n v="0"/>
    <x v="1"/>
    <x v="0"/>
    <x v="0"/>
    <s v="Fiat Urban Cross 2019 Diesel Good Condition"/>
    <x v="64"/>
    <x v="64"/>
    <n v="6"/>
  </r>
  <r>
    <x v="1"/>
    <s v="Celerio"/>
    <n v="2015"/>
    <x v="9"/>
    <n v="51133"/>
    <x v="0"/>
    <n v="0"/>
    <x v="0"/>
    <x v="2"/>
    <x v="0"/>
    <s v="Maruti Suzuki Celerio 2014-2017 1.0 VXI CNG MT, 2015, CNG &amp; Hybrids"/>
    <x v="6"/>
    <x v="6"/>
    <n v="10"/>
  </r>
  <r>
    <x v="7"/>
    <s v="Jazz"/>
    <n v="2015"/>
    <x v="9"/>
    <n v="57000"/>
    <x v="0"/>
    <n v="0"/>
    <x v="1"/>
    <x v="1"/>
    <x v="0"/>
    <s v="Honda Jazz 1.2 V i VTEC, 2015, Petrol"/>
    <x v="875"/>
    <x v="875"/>
    <n v="10"/>
  </r>
  <r>
    <x v="1"/>
    <s v="Alto-800"/>
    <n v="2023"/>
    <x v="12"/>
    <n v="12007"/>
    <x v="0"/>
    <n v="0"/>
    <x v="0"/>
    <x v="2"/>
    <x v="0"/>
    <s v="Maruti Suzuki Alto 800 CNG LXI Optional, 2023, CNG &amp; Hybrids"/>
    <x v="71"/>
    <x v="71"/>
    <n v="2"/>
  </r>
  <r>
    <x v="5"/>
    <s v="Grand i10"/>
    <n v="2016"/>
    <x v="8"/>
    <n v="62000"/>
    <x v="1"/>
    <n v="1"/>
    <x v="0"/>
    <x v="1"/>
    <x v="0"/>
    <s v="Hyundai Grand i10 2016-2017 Asta Option AT, 2016, Petrol"/>
    <x v="22"/>
    <x v="22"/>
    <n v="9"/>
  </r>
  <r>
    <x v="5"/>
    <s v="Creta"/>
    <n v="2017"/>
    <x v="1"/>
    <n v="54479"/>
    <x v="0"/>
    <n v="0"/>
    <x v="1"/>
    <x v="1"/>
    <x v="0"/>
    <s v="Hyundai Creta, 2017, Petrol"/>
    <x v="253"/>
    <x v="253"/>
    <n v="8"/>
  </r>
  <r>
    <x v="2"/>
    <s v="5 Series"/>
    <n v="2011"/>
    <x v="10"/>
    <n v="90000"/>
    <x v="1"/>
    <n v="1"/>
    <x v="0"/>
    <x v="0"/>
    <x v="0"/>
    <s v="BMW 5 Series 530d, 2011, Diesel"/>
    <x v="806"/>
    <x v="806"/>
    <n v="14"/>
  </r>
  <r>
    <x v="1"/>
    <s v="Wagon-R-1-0"/>
    <n v="2006"/>
    <x v="19"/>
    <n v="32000"/>
    <x v="0"/>
    <n v="0"/>
    <x v="0"/>
    <x v="1"/>
    <x v="0"/>
    <s v="Maruti Suzuki Wagon R 1.0 LXI KREST LIMITED EDITION, 2006, Petrol"/>
    <x v="233"/>
    <x v="233"/>
    <n v="19"/>
  </r>
  <r>
    <x v="1"/>
    <s v="Wagon-R"/>
    <n v="2011"/>
    <x v="10"/>
    <n v="70000"/>
    <x v="0"/>
    <n v="0"/>
    <x v="1"/>
    <x v="1"/>
    <x v="0"/>
    <s v="Maruti Suzuki Wagon R VXI, 2011, Petrol"/>
    <x v="211"/>
    <x v="211"/>
    <n v="14"/>
  </r>
  <r>
    <x v="5"/>
    <s v="i20"/>
    <n v="2024"/>
    <x v="17"/>
    <n v="11000"/>
    <x v="0"/>
    <n v="0"/>
    <x v="0"/>
    <x v="1"/>
    <x v="0"/>
    <s v="Hyundai i20 Asta Option, 2024, Petrol"/>
    <x v="175"/>
    <x v="175"/>
    <n v="1"/>
  </r>
  <r>
    <x v="5"/>
    <s v="Elite i20"/>
    <n v="2017"/>
    <x v="1"/>
    <n v="82000"/>
    <x v="0"/>
    <n v="0"/>
    <x v="1"/>
    <x v="1"/>
    <x v="0"/>
    <s v="Hyundai Elite i20 Sportz (O) 1.2, 2017, Petrol"/>
    <x v="183"/>
    <x v="183"/>
    <n v="8"/>
  </r>
  <r>
    <x v="5"/>
    <s v="Creta"/>
    <n v="2020"/>
    <x v="4"/>
    <n v="26000"/>
    <x v="0"/>
    <n v="0"/>
    <x v="1"/>
    <x v="1"/>
    <x v="0"/>
    <s v="Hyundai Creta 1.5 EX Petrol, 2020, Petrol"/>
    <x v="192"/>
    <x v="192"/>
    <n v="5"/>
  </r>
  <r>
    <x v="7"/>
    <s v="Jazz"/>
    <n v="2015"/>
    <x v="9"/>
    <n v="79000"/>
    <x v="1"/>
    <n v="1"/>
    <x v="1"/>
    <x v="1"/>
    <x v="0"/>
    <s v="Honda Jazz V CVT, 2015, Petrol"/>
    <x v="129"/>
    <x v="129"/>
    <n v="10"/>
  </r>
  <r>
    <x v="14"/>
    <s v="Rapid"/>
    <n v="2019"/>
    <x v="2"/>
    <n v="120000"/>
    <x v="0"/>
    <n v="0"/>
    <x v="0"/>
    <x v="0"/>
    <x v="0"/>
    <s v="Skoda Rapid 1.5 TDI Style, 2019, Diesel"/>
    <x v="265"/>
    <x v="265"/>
    <n v="6"/>
  </r>
  <r>
    <x v="8"/>
    <s v="A4"/>
    <n v="2016"/>
    <x v="8"/>
    <n v="41000"/>
    <x v="1"/>
    <n v="1"/>
    <x v="1"/>
    <x v="0"/>
    <x v="0"/>
    <s v="Audi A4 2016-2020 2.0 35 TDI Premium Plus, 2016, Diesel"/>
    <x v="194"/>
    <x v="194"/>
    <n v="9"/>
  </r>
  <r>
    <x v="1"/>
    <s v="Wagon-R"/>
    <n v="2015"/>
    <x v="9"/>
    <n v="80000"/>
    <x v="0"/>
    <n v="0"/>
    <x v="0"/>
    <x v="2"/>
    <x v="0"/>
    <s v="Maruti Suzuki Wagon R VXI, 2015, CNG &amp; Hybrids"/>
    <x v="99"/>
    <x v="99"/>
    <n v="10"/>
  </r>
  <r>
    <x v="1"/>
    <s v="Swift"/>
    <n v="2016"/>
    <x v="8"/>
    <n v="71000"/>
    <x v="0"/>
    <n v="0"/>
    <x v="1"/>
    <x v="2"/>
    <x v="0"/>
    <s v="Maruti Suzuki Swift VXi CNG, 2016, CNG &amp; Hybrids"/>
    <x v="876"/>
    <x v="876"/>
    <n v="9"/>
  </r>
  <r>
    <x v="9"/>
    <s v="KWID"/>
    <n v="2018"/>
    <x v="5"/>
    <n v="56765"/>
    <x v="1"/>
    <n v="1"/>
    <x v="0"/>
    <x v="1"/>
    <x v="0"/>
    <s v="Renault KWID Climber 1.0 AMT, 2018, Petrol"/>
    <x v="870"/>
    <x v="870"/>
    <n v="7"/>
  </r>
  <r>
    <x v="5"/>
    <s v="Elantra"/>
    <n v="2017"/>
    <x v="1"/>
    <n v="85000"/>
    <x v="1"/>
    <n v="1"/>
    <x v="1"/>
    <x v="2"/>
    <x v="0"/>
    <s v="Hyundai Elantra VTVT SX AT, 2017, CNG &amp; Hybrids"/>
    <x v="30"/>
    <x v="30"/>
    <n v="8"/>
  </r>
  <r>
    <x v="13"/>
    <s v="Indica"/>
    <n v="2013"/>
    <x v="14"/>
    <n v="110000"/>
    <x v="0"/>
    <n v="0"/>
    <x v="1"/>
    <x v="0"/>
    <x v="0"/>
    <s v="Tata Indica 2013"/>
    <x v="358"/>
    <x v="358"/>
    <n v="12"/>
  </r>
  <r>
    <x v="1"/>
    <s v="Ignis"/>
    <n v="2019"/>
    <x v="2"/>
    <n v="39800"/>
    <x v="0"/>
    <n v="0"/>
    <x v="0"/>
    <x v="1"/>
    <x v="0"/>
    <s v="Maruti Suzuki Ignis 1.2 Zeta MT, 2019, Petrol"/>
    <x v="51"/>
    <x v="51"/>
    <n v="6"/>
  </r>
  <r>
    <x v="7"/>
    <s v="City"/>
    <n v="2010"/>
    <x v="0"/>
    <n v="103000"/>
    <x v="1"/>
    <n v="1"/>
    <x v="0"/>
    <x v="2"/>
    <x v="0"/>
    <s v="Honda City 2010 CNG &amp; Hybrids 103000 Km Driven"/>
    <x v="281"/>
    <x v="281"/>
    <n v="15"/>
  </r>
  <r>
    <x v="21"/>
    <s v="Sunny"/>
    <n v="2012"/>
    <x v="6"/>
    <n v="75000"/>
    <x v="0"/>
    <n v="0"/>
    <x v="1"/>
    <x v="1"/>
    <x v="0"/>
    <s v="Nissan Sunny XL Petrol, 2012, Petrol"/>
    <x v="50"/>
    <x v="50"/>
    <n v="13"/>
  </r>
  <r>
    <x v="1"/>
    <s v="Wagon-R"/>
    <n v="2018"/>
    <x v="5"/>
    <n v="85000"/>
    <x v="1"/>
    <n v="1"/>
    <x v="0"/>
    <x v="2"/>
    <x v="0"/>
    <s v="Maruti Suzuki Wagon R 2018 CNG &amp; Hybrids 85000 Km Driven A1 condition"/>
    <x v="198"/>
    <x v="198"/>
    <n v="7"/>
  </r>
  <r>
    <x v="1"/>
    <s v="Celerio"/>
    <n v="2023"/>
    <x v="12"/>
    <n v="1234"/>
    <x v="0"/>
    <n v="0"/>
    <x v="0"/>
    <x v="2"/>
    <x v="0"/>
    <s v="Maruti Suzuki Celerio LXI(O), 2023, CNG &amp; Hybrids"/>
    <x v="402"/>
    <x v="402"/>
    <n v="2"/>
  </r>
  <r>
    <x v="3"/>
    <s v="Ecosport"/>
    <n v="2016"/>
    <x v="8"/>
    <n v="52000"/>
    <x v="0"/>
    <n v="0"/>
    <x v="1"/>
    <x v="0"/>
    <x v="1"/>
    <s v="Ford Ecosport 1.5 TDCi Trend, 2016, Diesel"/>
    <x v="88"/>
    <x v="88"/>
    <n v="9"/>
  </r>
  <r>
    <x v="1"/>
    <s v="Swift-Dzire"/>
    <n v="2014"/>
    <x v="3"/>
    <n v="81158"/>
    <x v="0"/>
    <n v="0"/>
    <x v="1"/>
    <x v="2"/>
    <x v="0"/>
    <s v="Swift Dzire 2014 VXI CNG"/>
    <x v="401"/>
    <x v="401"/>
    <n v="11"/>
  </r>
  <r>
    <x v="1"/>
    <s v="Eeco"/>
    <n v="2018"/>
    <x v="5"/>
    <n v="93000"/>
    <x v="0"/>
    <n v="0"/>
    <x v="0"/>
    <x v="2"/>
    <x v="3"/>
    <s v="Maruti Suzuki Eeco CNG 5 Seater AC, 2018, CNG &amp; Hybrids"/>
    <x v="215"/>
    <x v="215"/>
    <n v="7"/>
  </r>
  <r>
    <x v="1"/>
    <s v="maruti-suzuki-dzire"/>
    <n v="2018"/>
    <x v="5"/>
    <n v="43000"/>
    <x v="1"/>
    <n v="1"/>
    <x v="1"/>
    <x v="1"/>
    <x v="1"/>
    <s v="Maruti Suzuki Dzire 1.2 VXI AMT, 2018, Petrol"/>
    <x v="317"/>
    <x v="317"/>
    <n v="7"/>
  </r>
  <r>
    <x v="1"/>
    <s v="Ertiga"/>
    <n v="2020"/>
    <x v="4"/>
    <n v="42000"/>
    <x v="0"/>
    <n v="0"/>
    <x v="0"/>
    <x v="2"/>
    <x v="0"/>
    <s v="Maruti Suzuki Ertiga 2022-2023 VXI CNG, 2020, CNG &amp; Hybrids"/>
    <x v="253"/>
    <x v="253"/>
    <n v="5"/>
  </r>
  <r>
    <x v="1"/>
    <s v="Ignis"/>
    <n v="2018"/>
    <x v="5"/>
    <n v="62000"/>
    <x v="0"/>
    <n v="0"/>
    <x v="0"/>
    <x v="0"/>
    <x v="0"/>
    <s v="Maruti Suzuki Ignis 1.3 Alpha, 2018, Diesel"/>
    <x v="183"/>
    <x v="183"/>
    <n v="7"/>
  </r>
  <r>
    <x v="8"/>
    <s v="A3"/>
    <n v="2015"/>
    <x v="9"/>
    <n v="25000"/>
    <x v="1"/>
    <n v="1"/>
    <x v="0"/>
    <x v="0"/>
    <x v="0"/>
    <s v="Audi A3 2.0 TDI Premium with Sunroof, 2015, Diesel"/>
    <x v="127"/>
    <x v="127"/>
    <n v="10"/>
  </r>
  <r>
    <x v="1"/>
    <s v="Celerio"/>
    <n v="2018"/>
    <x v="5"/>
    <n v="48000"/>
    <x v="1"/>
    <n v="1"/>
    <x v="1"/>
    <x v="1"/>
    <x v="0"/>
    <s v="Maruti Suzuki Celerio 2018 Petrol 48000 Km Driven"/>
    <x v="179"/>
    <x v="179"/>
    <n v="7"/>
  </r>
  <r>
    <x v="1"/>
    <s v="Omni"/>
    <n v="2013"/>
    <x v="14"/>
    <n v="45000"/>
    <x v="0"/>
    <n v="0"/>
    <x v="1"/>
    <x v="1"/>
    <x v="0"/>
    <s v="Maruti Suzuki Omni 5 Seater, 2013, Petrol"/>
    <x v="61"/>
    <x v="61"/>
    <n v="12"/>
  </r>
  <r>
    <x v="7"/>
    <s v="City"/>
    <n v="2016"/>
    <x v="8"/>
    <n v="105000"/>
    <x v="1"/>
    <n v="1"/>
    <x v="0"/>
    <x v="1"/>
    <x v="0"/>
    <s v="Honda City 2015-2017 i VTEC VX Option, 2016, Petrol"/>
    <x v="112"/>
    <x v="112"/>
    <n v="9"/>
  </r>
  <r>
    <x v="1"/>
    <s v="maruti-suzuki-dzire"/>
    <n v="2018"/>
    <x v="5"/>
    <n v="25000"/>
    <x v="1"/>
    <n v="1"/>
    <x v="0"/>
    <x v="1"/>
    <x v="0"/>
    <s v="Maruti Suzuki Dzire 1.2 VXI AMT, 2018, Petrol"/>
    <x v="877"/>
    <x v="877"/>
    <n v="7"/>
  </r>
  <r>
    <x v="9"/>
    <s v="KWID"/>
    <n v="2019"/>
    <x v="2"/>
    <n v="78000"/>
    <x v="0"/>
    <n v="0"/>
    <x v="0"/>
    <x v="1"/>
    <x v="3"/>
    <s v="Renault KWID 1.0 RXT Optional, 2019, Petrol"/>
    <x v="72"/>
    <x v="72"/>
    <n v="6"/>
  </r>
  <r>
    <x v="5"/>
    <s v="Verna"/>
    <n v="2019"/>
    <x v="2"/>
    <n v="41000"/>
    <x v="1"/>
    <n v="1"/>
    <x v="1"/>
    <x v="2"/>
    <x v="0"/>
    <s v="Hyundai Verna VTVT 1.6 AT SX Plus, 2019, CNG &amp; Hybrids"/>
    <x v="111"/>
    <x v="111"/>
    <n v="6"/>
  </r>
  <r>
    <x v="5"/>
    <s v="i10"/>
    <n v="2015"/>
    <x v="9"/>
    <n v="95000"/>
    <x v="1"/>
    <n v="1"/>
    <x v="0"/>
    <x v="2"/>
    <x v="1"/>
    <s v="No complaint cost 1,70,000"/>
    <x v="281"/>
    <x v="281"/>
    <n v="10"/>
  </r>
  <r>
    <x v="1"/>
    <s v="Eeco"/>
    <n v="2022"/>
    <x v="13"/>
    <n v="85024"/>
    <x v="1"/>
    <n v="1"/>
    <x v="0"/>
    <x v="2"/>
    <x v="0"/>
    <s v="Maruti Suzuki Eeco 2021"/>
    <x v="64"/>
    <x v="64"/>
    <n v="3"/>
  </r>
  <r>
    <x v="19"/>
    <s v="Linea"/>
    <n v="2015"/>
    <x v="9"/>
    <n v="79000"/>
    <x v="0"/>
    <n v="0"/>
    <x v="1"/>
    <x v="0"/>
    <x v="0"/>
    <s v="Fiat Linea 1.3 Emotion (O) Multijet, 2015, Diesel"/>
    <x v="135"/>
    <x v="135"/>
    <n v="10"/>
  </r>
  <r>
    <x v="1"/>
    <s v="Wagon-R"/>
    <n v="2014"/>
    <x v="3"/>
    <n v="72000"/>
    <x v="1"/>
    <n v="1"/>
    <x v="0"/>
    <x v="2"/>
    <x v="0"/>
    <s v="Maruti Suzuki Wagon R 2014 CNG &amp; Hybrids 72000 Km Driven"/>
    <x v="179"/>
    <x v="179"/>
    <n v="11"/>
  </r>
  <r>
    <x v="5"/>
    <s v="i10"/>
    <n v="2010"/>
    <x v="0"/>
    <n v="130000"/>
    <x v="0"/>
    <n v="0"/>
    <x v="1"/>
    <x v="2"/>
    <x v="0"/>
    <s v="Hyundai i10 2010 CNG &amp; Hybrids."/>
    <x v="85"/>
    <x v="85"/>
    <n v="15"/>
  </r>
  <r>
    <x v="7"/>
    <s v="Civic"/>
    <n v="2011"/>
    <x v="10"/>
    <n v="100000"/>
    <x v="0"/>
    <n v="0"/>
    <x v="1"/>
    <x v="1"/>
    <x v="0"/>
    <s v="Sunroof car"/>
    <x v="15"/>
    <x v="15"/>
    <n v="14"/>
  </r>
  <r>
    <x v="1"/>
    <s v="Celerio"/>
    <n v="2017"/>
    <x v="1"/>
    <n v="65000"/>
    <x v="1"/>
    <n v="1"/>
    <x v="0"/>
    <x v="1"/>
    <x v="8"/>
    <s v="Maruti Suzuki Celerio ZXI AMT, 2017, Petrol"/>
    <x v="22"/>
    <x v="22"/>
    <n v="8"/>
  </r>
  <r>
    <x v="1"/>
    <s v="Zen-Estilo"/>
    <n v="2012"/>
    <x v="6"/>
    <n v="130000"/>
    <x v="1"/>
    <n v="1"/>
    <x v="1"/>
    <x v="2"/>
    <x v="0"/>
    <s v="Maruti Suzuki Zen Estilo 2012 CNG &amp; Hybrids 130000 Km Driven"/>
    <x v="425"/>
    <x v="425"/>
    <n v="13"/>
  </r>
  <r>
    <x v="1"/>
    <s v="XL6"/>
    <n v="2021"/>
    <x v="11"/>
    <n v="36831"/>
    <x v="1"/>
    <n v="1"/>
    <x v="0"/>
    <x v="1"/>
    <x v="0"/>
    <s v="Maruti Suzuki XL6 1.5 Zeta AT, 2021, Petrol"/>
    <x v="878"/>
    <x v="878"/>
    <n v="4"/>
  </r>
  <r>
    <x v="20"/>
    <s v="Compass"/>
    <n v="2019"/>
    <x v="2"/>
    <n v="68530"/>
    <x v="1"/>
    <n v="1"/>
    <x v="1"/>
    <x v="1"/>
    <x v="1"/>
    <s v="Jeep Compass, 2019, Petrol"/>
    <x v="79"/>
    <x v="79"/>
    <n v="6"/>
  </r>
  <r>
    <x v="1"/>
    <s v="Swift-Dzire"/>
    <n v="2022"/>
    <x v="13"/>
    <n v="96000"/>
    <x v="0"/>
    <n v="0"/>
    <x v="1"/>
    <x v="1"/>
    <x v="0"/>
    <s v="Maruti Suzuki Swift Dzire LDI Optional, 2022, Petrol"/>
    <x v="100"/>
    <x v="100"/>
    <n v="3"/>
  </r>
  <r>
    <x v="1"/>
    <s v="Swift"/>
    <n v="2012"/>
    <x v="6"/>
    <n v="75235"/>
    <x v="0"/>
    <n v="0"/>
    <x v="1"/>
    <x v="1"/>
    <x v="0"/>
    <s v="Maruti Suzuki Swift LXI Optional-O, 2012, Petrol"/>
    <x v="99"/>
    <x v="99"/>
    <n v="13"/>
  </r>
  <r>
    <x v="9"/>
    <s v="Duster"/>
    <n v="2014"/>
    <x v="3"/>
    <n v="72000"/>
    <x v="0"/>
    <n v="0"/>
    <x v="0"/>
    <x v="0"/>
    <x v="0"/>
    <s v="Renault Duster 2012-2015 110PS Diesel RxL, 2014, Diesel"/>
    <x v="144"/>
    <x v="144"/>
    <n v="11"/>
  </r>
  <r>
    <x v="14"/>
    <s v="Rapid"/>
    <n v="2017"/>
    <x v="1"/>
    <n v="130000"/>
    <x v="0"/>
    <n v="0"/>
    <x v="1"/>
    <x v="0"/>
    <x v="3"/>
    <s v="Skoda Rapid Ambition 1.6 MPFI Manual, 2017, Diesel"/>
    <x v="251"/>
    <x v="251"/>
    <n v="8"/>
  </r>
  <r>
    <x v="1"/>
    <s v="Ciaz"/>
    <n v="2014"/>
    <x v="3"/>
    <n v="70000"/>
    <x v="0"/>
    <n v="0"/>
    <x v="1"/>
    <x v="2"/>
    <x v="1"/>
    <s v="Maruti Suzuki Ciaz ZXi, 2014, CNG &amp; Hybrids"/>
    <x v="502"/>
    <x v="502"/>
    <n v="11"/>
  </r>
  <r>
    <x v="1"/>
    <s v="Wagon-R"/>
    <n v="2010"/>
    <x v="0"/>
    <n v="96000"/>
    <x v="0"/>
    <n v="0"/>
    <x v="1"/>
    <x v="2"/>
    <x v="1"/>
    <s v="Maruti Suzuki Wagon R LXI, 2010, CNG &amp; Hybrids"/>
    <x v="185"/>
    <x v="185"/>
    <n v="15"/>
  </r>
  <r>
    <x v="5"/>
    <s v="Grand i10"/>
    <n v="2018"/>
    <x v="5"/>
    <n v="50000"/>
    <x v="1"/>
    <n v="1"/>
    <x v="1"/>
    <x v="1"/>
    <x v="0"/>
    <s v="Hyundai Grand i10 Sportz O 1.2, 2018, Petrol"/>
    <x v="129"/>
    <x v="129"/>
    <n v="7"/>
  </r>
  <r>
    <x v="5"/>
    <s v="Creta"/>
    <n v="2015"/>
    <x v="9"/>
    <n v="89000"/>
    <x v="0"/>
    <n v="0"/>
    <x v="1"/>
    <x v="0"/>
    <x v="0"/>
    <s v="Hyundai Creta, 2015, Diesel"/>
    <x v="316"/>
    <x v="316"/>
    <n v="10"/>
  </r>
  <r>
    <x v="14"/>
    <s v="Rapid"/>
    <n v="2018"/>
    <x v="5"/>
    <n v="65000"/>
    <x v="0"/>
    <n v="0"/>
    <x v="0"/>
    <x v="0"/>
    <x v="0"/>
    <s v="Skoda Rapid [2016-2020] 1.5 Ambition TDI, 2018, Diesel"/>
    <x v="406"/>
    <x v="406"/>
    <n v="7"/>
  </r>
  <r>
    <x v="10"/>
    <s v="Hector Plus"/>
    <n v="2021"/>
    <x v="11"/>
    <n v="48000"/>
    <x v="0"/>
    <n v="0"/>
    <x v="0"/>
    <x v="0"/>
    <x v="0"/>
    <s v="MG Hector Plus Sharp Pro 2.0 Turbo Diesel 6 STR, 2021, Diesel"/>
    <x v="334"/>
    <x v="334"/>
    <n v="4"/>
  </r>
  <r>
    <x v="21"/>
    <s v="Micra"/>
    <n v="2018"/>
    <x v="5"/>
    <n v="62000"/>
    <x v="0"/>
    <n v="0"/>
    <x v="0"/>
    <x v="2"/>
    <x v="0"/>
    <s v="Nissan Micra CVT XV, 2018, CNG &amp; Hybrids"/>
    <x v="20"/>
    <x v="20"/>
    <n v="7"/>
  </r>
  <r>
    <x v="13"/>
    <s v="Zest"/>
    <n v="2016"/>
    <x v="8"/>
    <n v="98000"/>
    <x v="0"/>
    <n v="0"/>
    <x v="0"/>
    <x v="1"/>
    <x v="0"/>
    <s v="Tata Zest  1.2 Revotron XT, 2016, Petrol"/>
    <x v="879"/>
    <x v="879"/>
    <n v="9"/>
  </r>
  <r>
    <x v="11"/>
    <s v="XUV500"/>
    <n v="2016"/>
    <x v="8"/>
    <n v="89000"/>
    <x v="0"/>
    <n v="0"/>
    <x v="0"/>
    <x v="0"/>
    <x v="0"/>
    <s v="Mahindra XUV500 W10 2WD, 2016, Diesel"/>
    <x v="475"/>
    <x v="475"/>
    <n v="9"/>
  </r>
  <r>
    <x v="5"/>
    <s v="Eon"/>
    <n v="2016"/>
    <x v="8"/>
    <n v="24500"/>
    <x v="1"/>
    <n v="1"/>
    <x v="1"/>
    <x v="2"/>
    <x v="0"/>
    <s v="I sell eon car"/>
    <x v="164"/>
    <x v="164"/>
    <n v="9"/>
  </r>
  <r>
    <x v="9"/>
    <s v="KWID"/>
    <n v="2020"/>
    <x v="4"/>
    <n v="35000"/>
    <x v="0"/>
    <n v="0"/>
    <x v="0"/>
    <x v="1"/>
    <x v="0"/>
    <s v="Renault KWID 1.0 RXT Optional, 2020, Petrol"/>
    <x v="56"/>
    <x v="56"/>
    <n v="5"/>
  </r>
  <r>
    <x v="1"/>
    <s v="Celerio"/>
    <n v="2017"/>
    <x v="1"/>
    <n v="53000"/>
    <x v="1"/>
    <n v="1"/>
    <x v="0"/>
    <x v="2"/>
    <x v="0"/>
    <s v="Maruti Suzuki Celerio ZXI, AMT / Automatic, 2017, CNG, 53000 Km Driven"/>
    <x v="200"/>
    <x v="200"/>
    <n v="8"/>
  </r>
  <r>
    <x v="4"/>
    <s v="Corolla"/>
    <n v="2010"/>
    <x v="0"/>
    <n v="85000"/>
    <x v="1"/>
    <n v="1"/>
    <x v="1"/>
    <x v="1"/>
    <x v="0"/>
    <s v="Toyota Corolla 2010 Petrol Good Condition"/>
    <x v="39"/>
    <x v="39"/>
    <n v="15"/>
  </r>
  <r>
    <x v="1"/>
    <s v="Vitara-Brezza"/>
    <n v="2020"/>
    <x v="4"/>
    <n v="42554"/>
    <x v="0"/>
    <n v="0"/>
    <x v="0"/>
    <x v="1"/>
    <x v="0"/>
    <s v="Maruti Suzuki Vitara Brezza ZXI+ MT, 2020, Petrol"/>
    <x v="568"/>
    <x v="568"/>
    <n v="5"/>
  </r>
  <r>
    <x v="5"/>
    <s v="Grand i10"/>
    <n v="2015"/>
    <x v="9"/>
    <n v="47000"/>
    <x v="0"/>
    <n v="0"/>
    <x v="0"/>
    <x v="0"/>
    <x v="0"/>
    <s v="Hyundai Grand i10 Asta 1.1 CRDi, 2015, Diesel"/>
    <x v="183"/>
    <x v="183"/>
    <n v="10"/>
  </r>
  <r>
    <x v="5"/>
    <s v="i10"/>
    <n v="2013"/>
    <x v="14"/>
    <n v="78220"/>
    <x v="0"/>
    <n v="0"/>
    <x v="1"/>
    <x v="1"/>
    <x v="0"/>
    <s v="Hyundai i10 2013"/>
    <x v="164"/>
    <x v="164"/>
    <n v="12"/>
  </r>
  <r>
    <x v="6"/>
    <s v="Seltos"/>
    <n v="2020"/>
    <x v="4"/>
    <n v="32028"/>
    <x v="1"/>
    <n v="1"/>
    <x v="1"/>
    <x v="0"/>
    <x v="3"/>
    <s v="Kia Seltos 1.5 GTX+ Diesel AT, 2020, Diesel"/>
    <x v="138"/>
    <x v="138"/>
    <n v="5"/>
  </r>
  <r>
    <x v="8"/>
    <s v="Q3"/>
    <n v="2015"/>
    <x v="9"/>
    <n v="57000"/>
    <x v="1"/>
    <n v="1"/>
    <x v="1"/>
    <x v="0"/>
    <x v="0"/>
    <s v="Audi Q3 2015-2017 2.0 35 TDI Quattro Premium, 2015, Diesel"/>
    <x v="140"/>
    <x v="140"/>
    <n v="10"/>
  </r>
  <r>
    <x v="1"/>
    <s v="Wagon R"/>
    <n v="2017"/>
    <x v="1"/>
    <n v="58000"/>
    <x v="1"/>
    <n v="1"/>
    <x v="0"/>
    <x v="2"/>
    <x v="0"/>
    <s v="Maruti Suzuki Wagon R VXI AMT Opt 1.2, 2017, CNG &amp; Hybrids"/>
    <x v="200"/>
    <x v="200"/>
    <n v="8"/>
  </r>
  <r>
    <x v="1"/>
    <s v="Sx4"/>
    <n v="2010"/>
    <x v="0"/>
    <n v="112000"/>
    <x v="0"/>
    <n v="0"/>
    <x v="0"/>
    <x v="1"/>
    <x v="0"/>
    <s v="Maruti Suzuki SX4 Well Maintained"/>
    <x v="281"/>
    <x v="281"/>
    <n v="15"/>
  </r>
  <r>
    <x v="9"/>
    <s v="Duster"/>
    <n v="2016"/>
    <x v="8"/>
    <n v="80000"/>
    <x v="0"/>
    <n v="0"/>
    <x v="0"/>
    <x v="0"/>
    <x v="0"/>
    <s v="Renault Duster 2012-2015 110PS Diesel RxL, 2016, Diesel"/>
    <x v="92"/>
    <x v="92"/>
    <n v="9"/>
  </r>
  <r>
    <x v="1"/>
    <s v="Wagon-R"/>
    <n v="2013"/>
    <x v="14"/>
    <n v="65000"/>
    <x v="0"/>
    <n v="0"/>
    <x v="0"/>
    <x v="2"/>
    <x v="1"/>
    <s v="Maruti Suzuki Wagon R CNG LXI, 2013, CNG &amp; Hybrids"/>
    <x v="179"/>
    <x v="179"/>
    <n v="12"/>
  </r>
  <r>
    <x v="5"/>
    <s v="Creta"/>
    <n v="2017"/>
    <x v="1"/>
    <n v="120000"/>
    <x v="1"/>
    <n v="1"/>
    <x v="1"/>
    <x v="0"/>
    <x v="0"/>
    <s v="Hyundai Creta 2017 Diesel Well Maintained"/>
    <x v="338"/>
    <x v="338"/>
    <n v="8"/>
  </r>
  <r>
    <x v="7"/>
    <s v="City"/>
    <n v="2015"/>
    <x v="9"/>
    <n v="80000"/>
    <x v="1"/>
    <n v="1"/>
    <x v="1"/>
    <x v="1"/>
    <x v="1"/>
    <s v="Honda City 2015-2017 i VTEC VX Option, 2015, Petrol"/>
    <x v="26"/>
    <x v="26"/>
    <n v="10"/>
  </r>
  <r>
    <x v="5"/>
    <s v="i20"/>
    <n v="2012"/>
    <x v="6"/>
    <n v="50000"/>
    <x v="1"/>
    <n v="1"/>
    <x v="1"/>
    <x v="1"/>
    <x v="3"/>
    <s v="Hyundai i20 1.2 Asta, 2012, Petrol"/>
    <x v="880"/>
    <x v="880"/>
    <n v="13"/>
  </r>
  <r>
    <x v="1"/>
    <s v="Baleno"/>
    <n v="2017"/>
    <x v="1"/>
    <n v="42000"/>
    <x v="1"/>
    <n v="1"/>
    <x v="0"/>
    <x v="2"/>
    <x v="0"/>
    <s v="Maruti Suzuki Baleno 1.2 Delta AT, 2017, CNG &amp; Hybrids"/>
    <x v="255"/>
    <x v="255"/>
    <n v="8"/>
  </r>
  <r>
    <x v="7"/>
    <s v="Jazz"/>
    <n v="2016"/>
    <x v="8"/>
    <n v="78000"/>
    <x v="0"/>
    <n v="0"/>
    <x v="1"/>
    <x v="0"/>
    <x v="0"/>
    <s v="Honda Jazz 1.5 S i DTEC, 2016, Diesel"/>
    <x v="881"/>
    <x v="881"/>
    <n v="9"/>
  </r>
  <r>
    <x v="5"/>
    <s v="i10"/>
    <n v="2010"/>
    <x v="0"/>
    <n v="25"/>
    <x v="1"/>
    <n v="1"/>
    <x v="1"/>
    <x v="2"/>
    <x v="0"/>
    <s v="Hyundai I10 2010 cng"/>
    <x v="268"/>
    <x v="268"/>
    <n v="15"/>
  </r>
  <r>
    <x v="13"/>
    <s v="Safari"/>
    <n v="2010"/>
    <x v="0"/>
    <n v="0"/>
    <x v="0"/>
    <n v="0"/>
    <x v="1"/>
    <x v="0"/>
    <x v="0"/>
    <s v="Tata safari with good condition"/>
    <x v="34"/>
    <x v="34"/>
    <n v="15"/>
  </r>
  <r>
    <x v="5"/>
    <s v="Grand i10 Nios"/>
    <n v="2020"/>
    <x v="4"/>
    <n v="22000"/>
    <x v="1"/>
    <n v="1"/>
    <x v="0"/>
    <x v="1"/>
    <x v="0"/>
    <s v="Hyundai Grand i10 Nios Sportz, 2020, Petrol"/>
    <x v="289"/>
    <x v="289"/>
    <n v="5"/>
  </r>
  <r>
    <x v="7"/>
    <s v="City"/>
    <n v="2022"/>
    <x v="13"/>
    <n v="11000"/>
    <x v="1"/>
    <n v="1"/>
    <x v="0"/>
    <x v="1"/>
    <x v="0"/>
    <s v="Honda City V Petrol CVT, 2022, Petrol"/>
    <x v="127"/>
    <x v="127"/>
    <n v="3"/>
  </r>
  <r>
    <x v="5"/>
    <s v="Eon"/>
    <n v="2018"/>
    <x v="5"/>
    <n v="48000"/>
    <x v="0"/>
    <n v="0"/>
    <x v="0"/>
    <x v="2"/>
    <x v="0"/>
    <s v="Hyundai EON 2018 CNG &amp; Hybrids Well Maintained"/>
    <x v="50"/>
    <x v="50"/>
    <n v="7"/>
  </r>
  <r>
    <x v="1"/>
    <s v="S-Cross1"/>
    <n v="2017"/>
    <x v="1"/>
    <n v="99600"/>
    <x v="0"/>
    <n v="0"/>
    <x v="0"/>
    <x v="0"/>
    <x v="0"/>
    <s v="Maruti Suzuki S Cross Alpha SHVS, 2017, Diesel"/>
    <x v="156"/>
    <x v="156"/>
    <n v="8"/>
  </r>
  <r>
    <x v="8"/>
    <s v="A4"/>
    <n v="2014"/>
    <x v="3"/>
    <n v="52000"/>
    <x v="1"/>
    <n v="1"/>
    <x v="1"/>
    <x v="0"/>
    <x v="0"/>
    <s v="Audi a4 2014 model tax 2024 all paper upto"/>
    <x v="169"/>
    <x v="169"/>
    <n v="11"/>
  </r>
  <r>
    <x v="1"/>
    <s v="Swift"/>
    <n v="2012"/>
    <x v="6"/>
    <n v="71000"/>
    <x v="0"/>
    <n v="0"/>
    <x v="0"/>
    <x v="2"/>
    <x v="0"/>
    <s v="Maruti Suzuki Swift VXI Optional, 2012, CNG &amp; Hybrids"/>
    <x v="435"/>
    <x v="435"/>
    <n v="13"/>
  </r>
  <r>
    <x v="1"/>
    <s v="Ertiga"/>
    <n v="2017"/>
    <x v="1"/>
    <n v="80000"/>
    <x v="0"/>
    <n v="0"/>
    <x v="0"/>
    <x v="2"/>
    <x v="0"/>
    <s v="Maruti Suzuki Ertiga VXI CNG, 2017, CNG &amp; Hybrids"/>
    <x v="98"/>
    <x v="98"/>
    <n v="8"/>
  </r>
  <r>
    <x v="1"/>
    <s v="Ertiga"/>
    <n v="2015"/>
    <x v="9"/>
    <n v="82000"/>
    <x v="0"/>
    <n v="0"/>
    <x v="1"/>
    <x v="2"/>
    <x v="0"/>
    <s v="Maruti Suzuki Ertiga 2012-2015 VXI CNG, 2015, CNG &amp; Hybrids"/>
    <x v="53"/>
    <x v="53"/>
    <n v="10"/>
  </r>
  <r>
    <x v="1"/>
    <s v="Wagon-R"/>
    <n v="2019"/>
    <x v="2"/>
    <n v="65000"/>
    <x v="0"/>
    <n v="0"/>
    <x v="0"/>
    <x v="2"/>
    <x v="1"/>
    <s v="Maruti Suzuki Wagon R LXI CNG, 2019, CNG &amp; Hybrids"/>
    <x v="183"/>
    <x v="183"/>
    <n v="6"/>
  </r>
  <r>
    <x v="1"/>
    <s v="Wagon-R-1-0"/>
    <n v="2019"/>
    <x v="2"/>
    <n v="35"/>
    <x v="1"/>
    <n v="1"/>
    <x v="1"/>
    <x v="2"/>
    <x v="0"/>
    <s v="Wagonor vxi 2019 model"/>
    <x v="125"/>
    <x v="125"/>
    <n v="6"/>
  </r>
  <r>
    <x v="14"/>
    <s v="Kushaq"/>
    <n v="2021"/>
    <x v="11"/>
    <n v="57000"/>
    <x v="0"/>
    <n v="0"/>
    <x v="0"/>
    <x v="1"/>
    <x v="3"/>
    <s v="Skoda Kushaq Style 1.0L TSI MT, 2021, Petrol"/>
    <x v="446"/>
    <x v="446"/>
    <n v="4"/>
  </r>
  <r>
    <x v="7"/>
    <s v="WR-V"/>
    <n v="2021"/>
    <x v="11"/>
    <n v="68000"/>
    <x v="0"/>
    <n v="0"/>
    <x v="0"/>
    <x v="0"/>
    <x v="4"/>
    <s v="Honda WR-V 1.5 VX Exclusive Edition i-DTEC, 2021, Diesel"/>
    <x v="222"/>
    <x v="222"/>
    <n v="4"/>
  </r>
  <r>
    <x v="1"/>
    <s v="Baleno"/>
    <n v="2022"/>
    <x v="13"/>
    <n v="22000"/>
    <x v="0"/>
    <n v="0"/>
    <x v="0"/>
    <x v="1"/>
    <x v="0"/>
    <s v="Maruti Suzuki Baleno Alpha, 2022, Petrol"/>
    <x v="66"/>
    <x v="66"/>
    <n v="3"/>
  </r>
  <r>
    <x v="1"/>
    <s v="Alto-800"/>
    <n v="2019"/>
    <x v="2"/>
    <n v="53000"/>
    <x v="0"/>
    <n v="0"/>
    <x v="0"/>
    <x v="1"/>
    <x v="0"/>
    <s v="Maruti Suzuki Alto 800 Lxi, 2019, Petrol"/>
    <x v="39"/>
    <x v="39"/>
    <n v="6"/>
  </r>
  <r>
    <x v="5"/>
    <s v="Grand i10"/>
    <n v="2019"/>
    <x v="2"/>
    <n v="57000"/>
    <x v="1"/>
    <n v="1"/>
    <x v="1"/>
    <x v="2"/>
    <x v="0"/>
    <s v="Hyundai Grand i10 Sportz 1.2 Kappa VTVT, 2019, CNG &amp; Hybrids"/>
    <x v="150"/>
    <x v="150"/>
    <n v="6"/>
  </r>
  <r>
    <x v="11"/>
    <s v="KUV100 NXT"/>
    <n v="2018"/>
    <x v="5"/>
    <n v="43700"/>
    <x v="0"/>
    <n v="0"/>
    <x v="1"/>
    <x v="1"/>
    <x v="0"/>
    <s v="Mahindra KUV100 NXT 2018 Petrol 42000 Km Driven"/>
    <x v="20"/>
    <x v="20"/>
    <n v="7"/>
  </r>
  <r>
    <x v="6"/>
    <s v="Sonet"/>
    <n v="2023"/>
    <x v="12"/>
    <n v="12000"/>
    <x v="0"/>
    <n v="0"/>
    <x v="0"/>
    <x v="1"/>
    <x v="0"/>
    <s v="Kia Sonet 1.5 HTX PLUS DIESEL IMT DUAL TONE, 2023, Petrol"/>
    <x v="672"/>
    <x v="672"/>
    <n v="2"/>
  </r>
  <r>
    <x v="4"/>
    <s v="Corolla Altis"/>
    <n v="2017"/>
    <x v="1"/>
    <n v="82000"/>
    <x v="0"/>
    <n v="0"/>
    <x v="1"/>
    <x v="1"/>
    <x v="0"/>
    <s v="Toyota Corolla Altis 1.8 J, 2017, Petrol"/>
    <x v="90"/>
    <x v="90"/>
    <n v="8"/>
  </r>
  <r>
    <x v="8"/>
    <s v="Q5"/>
    <n v="2012"/>
    <x v="6"/>
    <n v="160000"/>
    <x v="1"/>
    <n v="1"/>
    <x v="1"/>
    <x v="0"/>
    <x v="0"/>
    <s v="Audi Q5 2.0 TDI quattro Premium, 2012, Diesel"/>
    <x v="161"/>
    <x v="161"/>
    <n v="13"/>
  </r>
  <r>
    <x v="0"/>
    <s v="VentoTest"/>
    <n v="2018"/>
    <x v="5"/>
    <n v="75000"/>
    <x v="1"/>
    <n v="1"/>
    <x v="0"/>
    <x v="0"/>
    <x v="0"/>
    <s v="Volkswagen Vento 1.5 TDI Comfortline AT, 2018, Diesel"/>
    <x v="150"/>
    <x v="150"/>
    <n v="7"/>
  </r>
  <r>
    <x v="14"/>
    <s v="Octavia"/>
    <n v="2014"/>
    <x v="3"/>
    <n v="105904"/>
    <x v="1"/>
    <n v="1"/>
    <x v="1"/>
    <x v="0"/>
    <x v="1"/>
    <s v="Skoda Octavia 1.9 Elegance TDI, 2014, Diesel"/>
    <x v="192"/>
    <x v="192"/>
    <n v="11"/>
  </r>
  <r>
    <x v="1"/>
    <s v="Alto-800"/>
    <n v="2020"/>
    <x v="4"/>
    <n v="55000"/>
    <x v="0"/>
    <n v="0"/>
    <x v="0"/>
    <x v="2"/>
    <x v="0"/>
    <s v="Maruti Suzuki Alto 800 CNG LXI Optional, 2020, CNG &amp; Hybrids"/>
    <x v="84"/>
    <x v="84"/>
    <n v="5"/>
  </r>
  <r>
    <x v="1"/>
    <s v="Ritz"/>
    <n v="2013"/>
    <x v="14"/>
    <n v="92000"/>
    <x v="0"/>
    <n v="0"/>
    <x v="0"/>
    <x v="0"/>
    <x v="0"/>
    <s v="Maruti Suzuki Ritz VDi, 2013, Diesel"/>
    <x v="135"/>
    <x v="135"/>
    <n v="12"/>
  </r>
  <r>
    <x v="5"/>
    <s v="Verna"/>
    <n v="2019"/>
    <x v="2"/>
    <n v="72000"/>
    <x v="1"/>
    <n v="1"/>
    <x v="0"/>
    <x v="1"/>
    <x v="1"/>
    <s v="Hyundai Verna VTVT 1.6 AT SX Option, 2019, Petrol"/>
    <x v="536"/>
    <x v="536"/>
    <n v="6"/>
  </r>
  <r>
    <x v="5"/>
    <s v="New i20"/>
    <n v="2021"/>
    <x v="11"/>
    <n v="83228"/>
    <x v="0"/>
    <n v="0"/>
    <x v="1"/>
    <x v="1"/>
    <x v="0"/>
    <s v="Hyundai New i20 1.2 Asta IVT, 2021, Petrol"/>
    <x v="188"/>
    <x v="188"/>
    <n v="4"/>
  </r>
  <r>
    <x v="5"/>
    <s v="Xcent Prime"/>
    <n v="2019"/>
    <x v="2"/>
    <n v="140000"/>
    <x v="0"/>
    <n v="0"/>
    <x v="1"/>
    <x v="3"/>
    <x v="0"/>
    <s v="Good condition no mantanance work"/>
    <x v="144"/>
    <x v="144"/>
    <n v="6"/>
  </r>
  <r>
    <x v="1"/>
    <s v="Wagon-R"/>
    <n v="2014"/>
    <x v="3"/>
    <n v="71000"/>
    <x v="1"/>
    <n v="1"/>
    <x v="0"/>
    <x v="3"/>
    <x v="12"/>
    <s v="Maruti Suzuki Wagon R 2014 CNG &amp; Hybrids 80000 Km Driven"/>
    <x v="115"/>
    <x v="115"/>
    <n v="11"/>
  </r>
  <r>
    <x v="1"/>
    <s v="Wagon-R"/>
    <n v="2014"/>
    <x v="3"/>
    <n v="99000"/>
    <x v="0"/>
    <n v="0"/>
    <x v="1"/>
    <x v="3"/>
    <x v="0"/>
    <s v="Maruti Suzuki Wagon R 2014 CNG &amp; Hybrids 99000 Km Driven"/>
    <x v="179"/>
    <x v="179"/>
    <n v="11"/>
  </r>
  <r>
    <x v="13"/>
    <s v="Tigor"/>
    <n v="2023"/>
    <x v="12"/>
    <n v="30000"/>
    <x v="0"/>
    <n v="0"/>
    <x v="0"/>
    <x v="3"/>
    <x v="0"/>
    <s v="Tata Tigor 1.2 Revotron XZ Plus CNG, 2023, CNG &amp; Hybrids"/>
    <x v="262"/>
    <x v="262"/>
    <n v="2"/>
  </r>
  <r>
    <x v="1"/>
    <s v="Ertiga"/>
    <n v="2012"/>
    <x v="6"/>
    <n v="120000"/>
    <x v="0"/>
    <n v="0"/>
    <x v="0"/>
    <x v="0"/>
    <x v="0"/>
    <s v="Maruti Suzuki Ertiga 2012-2015 ZDI, 2012, Diesel"/>
    <x v="317"/>
    <x v="317"/>
    <n v="13"/>
  </r>
  <r>
    <x v="21"/>
    <s v="Micra"/>
    <n v="2017"/>
    <x v="1"/>
    <n v="78000"/>
    <x v="1"/>
    <n v="1"/>
    <x v="1"/>
    <x v="1"/>
    <x v="0"/>
    <s v="Nissan Micra 2012-2017 XV CVT, 2017, Petrol"/>
    <x v="661"/>
    <x v="661"/>
    <n v="8"/>
  </r>
  <r>
    <x v="1"/>
    <s v="Ertiga"/>
    <n v="2018"/>
    <x v="5"/>
    <n v="72000"/>
    <x v="0"/>
    <n v="0"/>
    <x v="1"/>
    <x v="3"/>
    <x v="0"/>
    <s v="Maruti Suzuki Ertiga VXI CNG, 2018, CNG &amp; Hybrids"/>
    <x v="296"/>
    <x v="296"/>
    <n v="7"/>
  </r>
  <r>
    <x v="5"/>
    <s v="i10"/>
    <n v="2012"/>
    <x v="6"/>
    <n v="50000"/>
    <x v="1"/>
    <n v="1"/>
    <x v="1"/>
    <x v="3"/>
    <x v="0"/>
    <s v="2012 model ka last hai all ok hai"/>
    <x v="110"/>
    <x v="110"/>
    <n v="13"/>
  </r>
  <r>
    <x v="1"/>
    <s v="Swift-Dzire"/>
    <n v="2017"/>
    <x v="1"/>
    <n v="62480"/>
    <x v="1"/>
    <n v="1"/>
    <x v="1"/>
    <x v="1"/>
    <x v="0"/>
    <s v="Maruti Suzuki Swift Dzire ZXI+ AMT, 2017, Petrol"/>
    <x v="33"/>
    <x v="33"/>
    <n v="8"/>
  </r>
  <r>
    <x v="12"/>
    <s v="C-Class"/>
    <n v="2016"/>
    <x v="8"/>
    <n v="51000"/>
    <x v="1"/>
    <n v="1"/>
    <x v="1"/>
    <x v="0"/>
    <x v="0"/>
    <s v="Mercedes-Benz C-Class C 220d, 2016, Diesel"/>
    <x v="25"/>
    <x v="25"/>
    <n v="9"/>
  </r>
  <r>
    <x v="1"/>
    <s v="Swift-Dzire"/>
    <n v="2009"/>
    <x v="16"/>
    <n v="62000"/>
    <x v="0"/>
    <n v="0"/>
    <x v="1"/>
    <x v="1"/>
    <x v="0"/>
    <s v="Maruti Suzuki Swift Dzire VXI(O) MT, 2009, Petrol"/>
    <x v="37"/>
    <x v="37"/>
    <n v="16"/>
  </r>
  <r>
    <x v="5"/>
    <s v="i10"/>
    <n v="2011"/>
    <x v="10"/>
    <n v="55216"/>
    <x v="1"/>
    <n v="1"/>
    <x v="1"/>
    <x v="1"/>
    <x v="0"/>
    <s v="Hyundai i10 Sportz AT, 2011, Petrol"/>
    <x v="15"/>
    <x v="15"/>
    <n v="14"/>
  </r>
  <r>
    <x v="1"/>
    <s v="Swift"/>
    <n v="2015"/>
    <x v="9"/>
    <n v="30000"/>
    <x v="0"/>
    <n v="0"/>
    <x v="0"/>
    <x v="1"/>
    <x v="0"/>
    <s v="Maruti Suzuki Swift VXI Optional, 2015, Petrol"/>
    <x v="882"/>
    <x v="882"/>
    <n v="10"/>
  </r>
  <r>
    <x v="1"/>
    <s v="Omni"/>
    <n v="2005"/>
    <x v="15"/>
    <n v="60000"/>
    <x v="1"/>
    <n v="1"/>
    <x v="1"/>
    <x v="3"/>
    <x v="12"/>
    <s v="Car is new condition"/>
    <x v="339"/>
    <x v="339"/>
    <n v="20"/>
  </r>
  <r>
    <x v="12"/>
    <s v="E-Class"/>
    <n v="2016"/>
    <x v="8"/>
    <n v="62000"/>
    <x v="1"/>
    <n v="1"/>
    <x v="1"/>
    <x v="0"/>
    <x v="0"/>
    <s v="Mercedes-Benz E-Class E 250 CDI Avantgarde, 2016, Diesel"/>
    <x v="94"/>
    <x v="94"/>
    <n v="9"/>
  </r>
  <r>
    <x v="1"/>
    <s v="Swift-Dzire"/>
    <n v="2017"/>
    <x v="1"/>
    <n v="68000"/>
    <x v="0"/>
    <n v="0"/>
    <x v="0"/>
    <x v="3"/>
    <x v="0"/>
    <s v="Maruti Suzuki Swift Dzire 2015-2017 1.2 LXI, 2017, CNG &amp; Hybrids"/>
    <x v="22"/>
    <x v="22"/>
    <n v="8"/>
  </r>
  <r>
    <x v="1"/>
    <s v="Celerio-X"/>
    <n v="2019"/>
    <x v="2"/>
    <n v="86000"/>
    <x v="1"/>
    <n v="1"/>
    <x v="0"/>
    <x v="3"/>
    <x v="0"/>
    <s v="show room candtion"/>
    <x v="51"/>
    <x v="51"/>
    <n v="6"/>
  </r>
  <r>
    <x v="5"/>
    <s v="i10"/>
    <n v="2009"/>
    <x v="16"/>
    <n v="104000"/>
    <x v="1"/>
    <n v="1"/>
    <x v="1"/>
    <x v="3"/>
    <x v="0"/>
    <s v="Hyundai i10 1.2 Kappa Magna, 2009, CNG &amp; Hybrids"/>
    <x v="37"/>
    <x v="37"/>
    <n v="16"/>
  </r>
  <r>
    <x v="21"/>
    <s v="Magnite"/>
    <n v="2022"/>
    <x v="13"/>
    <n v="18000"/>
    <x v="0"/>
    <n v="0"/>
    <x v="0"/>
    <x v="1"/>
    <x v="0"/>
    <s v="Nissan Magnite 1.0 XV Dual Tone, 2022, Petrol"/>
    <x v="239"/>
    <x v="239"/>
    <n v="3"/>
  </r>
  <r>
    <x v="7"/>
    <s v="City ZX"/>
    <n v="2008"/>
    <x v="18"/>
    <n v="89000"/>
    <x v="0"/>
    <n v="0"/>
    <x v="0"/>
    <x v="1"/>
    <x v="0"/>
    <s v="Honda City ZX GXi, 2008, Petrol"/>
    <x v="73"/>
    <x v="73"/>
    <n v="17"/>
  </r>
  <r>
    <x v="15"/>
    <s v="Cruze"/>
    <n v="2016"/>
    <x v="8"/>
    <n v="84231"/>
    <x v="1"/>
    <n v="1"/>
    <x v="1"/>
    <x v="0"/>
    <x v="0"/>
    <s v="Chevrolet Cruze LTZ AT, 2016, Diesel"/>
    <x v="53"/>
    <x v="53"/>
    <n v="9"/>
  </r>
  <r>
    <x v="4"/>
    <s v="Etios Liva"/>
    <n v="2016"/>
    <x v="8"/>
    <n v="40000"/>
    <x v="0"/>
    <n v="0"/>
    <x v="0"/>
    <x v="1"/>
    <x v="0"/>
    <s v="Toyota Etios Liva 2014-2016 G, 2016, Petrol"/>
    <x v="72"/>
    <x v="72"/>
    <n v="9"/>
  </r>
  <r>
    <x v="1"/>
    <s v="Celerio"/>
    <n v="2022"/>
    <x v="13"/>
    <n v="47120"/>
    <x v="0"/>
    <n v="0"/>
    <x v="0"/>
    <x v="3"/>
    <x v="0"/>
    <s v="Maruti Suzuki Celerio 2021-1.0 VXI CNG MT, 2022, CNG &amp; Hybrids"/>
    <x v="883"/>
    <x v="883"/>
    <n v="3"/>
  </r>
  <r>
    <x v="7"/>
    <s v="City"/>
    <n v="2009"/>
    <x v="16"/>
    <n v="96000"/>
    <x v="1"/>
    <n v="1"/>
    <x v="1"/>
    <x v="3"/>
    <x v="0"/>
    <s v="Honda City 2009 CNG &amp; Hybrids Well Maintained"/>
    <x v="197"/>
    <x v="197"/>
    <n v="16"/>
  </r>
  <r>
    <x v="11"/>
    <s v="Scorpio Classic"/>
    <n v="2022"/>
    <x v="13"/>
    <n v="8100"/>
    <x v="0"/>
    <n v="0"/>
    <x v="0"/>
    <x v="0"/>
    <x v="0"/>
    <s v="Mahindra Scorpio Classic 2.2 S 11 MT 7 CC, 2022, Diesel"/>
    <x v="341"/>
    <x v="341"/>
    <n v="3"/>
  </r>
  <r>
    <x v="11"/>
    <s v="Scorpio"/>
    <n v="2018"/>
    <x v="5"/>
    <n v="87000"/>
    <x v="0"/>
    <n v="0"/>
    <x v="1"/>
    <x v="0"/>
    <x v="12"/>
    <s v="Mahindra Scorpio 2.2 S7, 2018, Diesel"/>
    <x v="331"/>
    <x v="331"/>
    <n v="7"/>
  </r>
  <r>
    <x v="5"/>
    <s v="Accent"/>
    <n v="2011"/>
    <x v="10"/>
    <n v="70000"/>
    <x v="1"/>
    <n v="1"/>
    <x v="1"/>
    <x v="3"/>
    <x v="12"/>
    <s v="Hyundai Accent 2011 CNG &amp; Hybrids Good Condition"/>
    <x v="358"/>
    <x v="358"/>
    <n v="14"/>
  </r>
  <r>
    <x v="1"/>
    <s v="Baleno"/>
    <n v="2017"/>
    <x v="1"/>
    <n v="32000"/>
    <x v="1"/>
    <n v="1"/>
    <x v="0"/>
    <x v="3"/>
    <x v="0"/>
    <s v="Maruti Suzuki Baleno 1.2 Delta AT, 2017, CNG &amp; Hybrids"/>
    <x v="129"/>
    <x v="129"/>
    <n v="8"/>
  </r>
  <r>
    <x v="5"/>
    <s v="Santro Xing"/>
    <n v="2012"/>
    <x v="6"/>
    <n v="86000"/>
    <x v="0"/>
    <n v="0"/>
    <x v="1"/>
    <x v="3"/>
    <x v="0"/>
    <s v="Hyundai Santro Xing GLS CNG, 2012, CNG &amp; Hybrids"/>
    <x v="220"/>
    <x v="220"/>
    <n v="13"/>
  </r>
  <r>
    <x v="5"/>
    <s v="Creta"/>
    <n v="2021"/>
    <x v="11"/>
    <n v="48000"/>
    <x v="0"/>
    <n v="0"/>
    <x v="0"/>
    <x v="0"/>
    <x v="0"/>
    <s v="Hyundai Creta SX MT, 2021, Diesel"/>
    <x v="745"/>
    <x v="745"/>
    <n v="4"/>
  </r>
  <r>
    <x v="4"/>
    <s v="Yaris"/>
    <n v="2018"/>
    <x v="5"/>
    <n v="110000"/>
    <x v="1"/>
    <n v="1"/>
    <x v="1"/>
    <x v="1"/>
    <x v="0"/>
    <s v="Toyota Yaris J CVT, 2018, Petrol"/>
    <x v="75"/>
    <x v="75"/>
    <n v="7"/>
  </r>
  <r>
    <x v="5"/>
    <s v="Santro"/>
    <n v="2018"/>
    <x v="5"/>
    <n v="45000"/>
    <x v="1"/>
    <n v="1"/>
    <x v="0"/>
    <x v="3"/>
    <x v="0"/>
    <s v="Hyundai Santro Sportz, 2018, CNG &amp; Hybrids"/>
    <x v="64"/>
    <x v="64"/>
    <n v="7"/>
  </r>
  <r>
    <x v="9"/>
    <s v="Duster"/>
    <n v="2014"/>
    <x v="3"/>
    <n v="108000"/>
    <x v="0"/>
    <n v="0"/>
    <x v="1"/>
    <x v="0"/>
    <x v="0"/>
    <s v="Renault Duster 2012-2015 85PS Diesel RxL, 2014, Diesel"/>
    <x v="117"/>
    <x v="117"/>
    <n v="11"/>
  </r>
  <r>
    <x v="26"/>
    <s v="Redi Go"/>
    <n v="2016"/>
    <x v="8"/>
    <n v="72142"/>
    <x v="0"/>
    <n v="0"/>
    <x v="1"/>
    <x v="3"/>
    <x v="0"/>
    <s v="Datsun Redi Go Limited Edition 2018, 2016, CNG &amp; Hybrids"/>
    <x v="680"/>
    <x v="680"/>
    <n v="9"/>
  </r>
  <r>
    <x v="1"/>
    <s v="Ertiga"/>
    <n v="2023"/>
    <x v="12"/>
    <n v="39000"/>
    <x v="0"/>
    <n v="0"/>
    <x v="0"/>
    <x v="3"/>
    <x v="0"/>
    <s v="Maruti Suzuki Ertiga 2022-2023 ZXI, 2023, CNG &amp; Hybrids"/>
    <x v="504"/>
    <x v="504"/>
    <n v="2"/>
  </r>
  <r>
    <x v="11"/>
    <s v="XUV500"/>
    <n v="2015"/>
    <x v="9"/>
    <n v="73000"/>
    <x v="0"/>
    <n v="0"/>
    <x v="1"/>
    <x v="0"/>
    <x v="0"/>
    <s v="Mahindra XUV500 2.2 W10, 2015, Diesel"/>
    <x v="81"/>
    <x v="81"/>
    <n v="10"/>
  </r>
  <r>
    <x v="1"/>
    <s v="Swift-Dzire"/>
    <n v="2018"/>
    <x v="5"/>
    <n v="120000"/>
    <x v="1"/>
    <n v="1"/>
    <x v="1"/>
    <x v="1"/>
    <x v="0"/>
    <s v="Maruti Suzuki Swift Dzire ZXI + AMT, 2018, Petrol"/>
    <x v="83"/>
    <x v="83"/>
    <n v="7"/>
  </r>
  <r>
    <x v="5"/>
    <s v="Creta"/>
    <n v="2016"/>
    <x v="8"/>
    <n v="85000"/>
    <x v="0"/>
    <n v="0"/>
    <x v="0"/>
    <x v="1"/>
    <x v="0"/>
    <s v="Hyundai Creta 1.6 EX Petrol, 2016, Petrol"/>
    <x v="100"/>
    <x v="100"/>
    <n v="9"/>
  </r>
  <r>
    <x v="1"/>
    <s v="Swift-Dzire"/>
    <n v="2023"/>
    <x v="12"/>
    <n v="53000"/>
    <x v="0"/>
    <n v="0"/>
    <x v="0"/>
    <x v="3"/>
    <x v="0"/>
    <s v="Maruti Suzuki Swift Dzire 2023"/>
    <x v="360"/>
    <x v="360"/>
    <n v="2"/>
  </r>
  <r>
    <x v="5"/>
    <s v="Grand i10"/>
    <n v="2016"/>
    <x v="8"/>
    <n v="90000"/>
    <x v="0"/>
    <n v="0"/>
    <x v="0"/>
    <x v="3"/>
    <x v="0"/>
    <s v="Hyundai Grand i10 Sportz 1.2 Kappa VTVT, 2016, CNG &amp; Hybrids"/>
    <x v="84"/>
    <x v="84"/>
    <n v="9"/>
  </r>
  <r>
    <x v="1"/>
    <s v="Swift-Dzire"/>
    <n v="2018"/>
    <x v="5"/>
    <n v="72000"/>
    <x v="1"/>
    <n v="1"/>
    <x v="0"/>
    <x v="1"/>
    <x v="0"/>
    <s v="Maruti Suzuki Swift Dzire VXI(O) AMT, 2018, Petrol"/>
    <x v="112"/>
    <x v="112"/>
    <n v="7"/>
  </r>
  <r>
    <x v="21"/>
    <s v="Micra"/>
    <n v="2013"/>
    <x v="14"/>
    <n v="60000"/>
    <x v="0"/>
    <n v="0"/>
    <x v="1"/>
    <x v="1"/>
    <x v="0"/>
    <s v="Nissan Micra XL Petrol, 2013, Petrol"/>
    <x v="9"/>
    <x v="9"/>
    <n v="12"/>
  </r>
  <r>
    <x v="5"/>
    <s v="Santro"/>
    <n v="2012"/>
    <x v="6"/>
    <n v="107000"/>
    <x v="0"/>
    <n v="0"/>
    <x v="0"/>
    <x v="3"/>
    <x v="0"/>
    <s v="Hyundai Santro GS ZIP Plus, 2012, CNG &amp; Hybrids"/>
    <x v="85"/>
    <x v="85"/>
    <n v="13"/>
  </r>
  <r>
    <x v="9"/>
    <s v="Triber"/>
    <n v="2020"/>
    <x v="4"/>
    <n v="105000"/>
    <x v="0"/>
    <n v="0"/>
    <x v="0"/>
    <x v="3"/>
    <x v="0"/>
    <s v="Renault Triber RXT, 2020, CNG &amp; Hybrids"/>
    <x v="59"/>
    <x v="59"/>
    <n v="5"/>
  </r>
  <r>
    <x v="10"/>
    <s v="Hector"/>
    <n v="2020"/>
    <x v="4"/>
    <n v="38000"/>
    <x v="1"/>
    <n v="1"/>
    <x v="0"/>
    <x v="1"/>
    <x v="0"/>
    <s v="MG Hector 1.5 Smart DCT, 2020, Petrol"/>
    <x v="162"/>
    <x v="162"/>
    <n v="5"/>
  </r>
  <r>
    <x v="5"/>
    <s v="Fluidic Verna"/>
    <n v="2013"/>
    <x v="14"/>
    <n v="32230"/>
    <x v="1"/>
    <n v="1"/>
    <x v="0"/>
    <x v="1"/>
    <x v="0"/>
    <s v="Hyundai Fluidic Verna 1.6 VTVT S (O) Automatic, 2013, Petrol"/>
    <x v="298"/>
    <x v="298"/>
    <n v="12"/>
  </r>
  <r>
    <x v="1"/>
    <s v="Celerio"/>
    <n v="2014"/>
    <x v="3"/>
    <n v="79000"/>
    <x v="0"/>
    <n v="0"/>
    <x v="1"/>
    <x v="1"/>
    <x v="0"/>
    <s v="Maruti Suzuki Celerio, 2014, Petrol"/>
    <x v="340"/>
    <x v="340"/>
    <n v="11"/>
  </r>
  <r>
    <x v="3"/>
    <s v="Ecosport"/>
    <n v="2016"/>
    <x v="8"/>
    <n v="148000"/>
    <x v="0"/>
    <n v="0"/>
    <x v="1"/>
    <x v="0"/>
    <x v="0"/>
    <s v="Ford Ecosport  Diesel Well Maintained\n6 Air Bags"/>
    <x v="38"/>
    <x v="38"/>
    <n v="9"/>
  </r>
  <r>
    <x v="1"/>
    <s v="Eeco"/>
    <n v="2021"/>
    <x v="11"/>
    <n v="73000"/>
    <x v="1"/>
    <n v="1"/>
    <x v="0"/>
    <x v="3"/>
    <x v="12"/>
    <s v="Maruti Suzuki Eeco 2021 CNG &amp; Hybrids 73000 Km Driven"/>
    <x v="64"/>
    <x v="64"/>
    <n v="4"/>
  </r>
  <r>
    <x v="9"/>
    <s v="Triber"/>
    <n v="2019"/>
    <x v="2"/>
    <n v="50000"/>
    <x v="0"/>
    <n v="0"/>
    <x v="1"/>
    <x v="1"/>
    <x v="12"/>
    <s v="Renault Triber RXT, 2019, Petrol"/>
    <x v="139"/>
    <x v="139"/>
    <n v="6"/>
  </r>
  <r>
    <x v="1"/>
    <s v="Estilo"/>
    <n v="2010"/>
    <x v="0"/>
    <n v="76926"/>
    <x v="0"/>
    <n v="0"/>
    <x v="0"/>
    <x v="1"/>
    <x v="0"/>
    <s v="Maruti Suzuki Estilo VXi, 2010, Petrol"/>
    <x v="91"/>
    <x v="91"/>
    <n v="15"/>
  </r>
  <r>
    <x v="10"/>
    <s v="Hector"/>
    <n v="2020"/>
    <x v="4"/>
    <n v="27000"/>
    <x v="1"/>
    <n v="1"/>
    <x v="1"/>
    <x v="1"/>
    <x v="0"/>
    <s v="MG Hector 1.5 DCT Sharp, 2020, Petrol"/>
    <x v="18"/>
    <x v="18"/>
    <n v="5"/>
  </r>
  <r>
    <x v="5"/>
    <s v="i20"/>
    <n v="2017"/>
    <x v="1"/>
    <n v="118000"/>
    <x v="0"/>
    <n v="0"/>
    <x v="1"/>
    <x v="0"/>
    <x v="0"/>
    <s v="Hyundai i20 Diesel Sportz, 2017, Diesel"/>
    <x v="129"/>
    <x v="129"/>
    <n v="8"/>
  </r>
  <r>
    <x v="3"/>
    <s v="Figo"/>
    <n v="2013"/>
    <x v="14"/>
    <n v="96000"/>
    <x v="1"/>
    <n v="1"/>
    <x v="1"/>
    <x v="0"/>
    <x v="0"/>
    <s v="Ford Figo 2013 Diesel 96000 Km Driven"/>
    <x v="110"/>
    <x v="110"/>
    <n v="12"/>
  </r>
  <r>
    <x v="5"/>
    <s v="i10"/>
    <n v="2009"/>
    <x v="16"/>
    <n v="130000"/>
    <x v="0"/>
    <n v="0"/>
    <x v="1"/>
    <x v="3"/>
    <x v="0"/>
    <s v="Hyundai i10 2009 now Registered in Haridwar and valid upto 2029"/>
    <x v="74"/>
    <x v="74"/>
    <n v="16"/>
  </r>
  <r>
    <x v="1"/>
    <s v="Eeco"/>
    <n v="2019"/>
    <x v="2"/>
    <n v="114300"/>
    <x v="1"/>
    <n v="1"/>
    <x v="1"/>
    <x v="3"/>
    <x v="12"/>
    <s v="Maruti Suzuki Eeco 2019 CNG &amp; Hybrids Good Condition"/>
    <x v="64"/>
    <x v="64"/>
    <n v="6"/>
  </r>
  <r>
    <x v="5"/>
    <s v="i10"/>
    <n v="2011"/>
    <x v="10"/>
    <n v="42300"/>
    <x v="1"/>
    <n v="1"/>
    <x v="1"/>
    <x v="3"/>
    <x v="12"/>
    <s v="Hyundai i10 2011 CNG &amp; Hybrids 42300 Km Driven no problems best gadi"/>
    <x v="327"/>
    <x v="327"/>
    <n v="14"/>
  </r>
  <r>
    <x v="5"/>
    <s v="Santro"/>
    <n v="2018"/>
    <x v="5"/>
    <n v="74000"/>
    <x v="0"/>
    <n v="0"/>
    <x v="0"/>
    <x v="3"/>
    <x v="0"/>
    <s v="Hyundai Santro Magna, 2018, CNG &amp; Hybrids"/>
    <x v="72"/>
    <x v="72"/>
    <n v="7"/>
  </r>
  <r>
    <x v="7"/>
    <s v="City"/>
    <n v="2010"/>
    <x v="0"/>
    <n v="107200"/>
    <x v="1"/>
    <n v="1"/>
    <x v="1"/>
    <x v="3"/>
    <x v="12"/>
    <s v="Honda City 2010 CNG &amp; Hybrids 99200 Km Driven"/>
    <x v="19"/>
    <x v="19"/>
    <n v="15"/>
  </r>
  <r>
    <x v="1"/>
    <s v="Baleno"/>
    <n v="2018"/>
    <x v="5"/>
    <n v="50000"/>
    <x v="0"/>
    <n v="0"/>
    <x v="1"/>
    <x v="1"/>
    <x v="0"/>
    <s v="Maruti Suzuki Baleno 1.2 Delta, 2018, Petrol"/>
    <x v="33"/>
    <x v="33"/>
    <n v="7"/>
  </r>
  <r>
    <x v="7"/>
    <s v="City"/>
    <n v="2014"/>
    <x v="3"/>
    <n v="76800"/>
    <x v="0"/>
    <n v="0"/>
    <x v="1"/>
    <x v="0"/>
    <x v="0"/>
    <s v="Honda City 2014-2015 i DTEC VX Option, 2014, Diesel"/>
    <x v="83"/>
    <x v="83"/>
    <n v="11"/>
  </r>
  <r>
    <x v="5"/>
    <s v="i20"/>
    <n v="2013"/>
    <x v="14"/>
    <n v="73000"/>
    <x v="0"/>
    <n v="0"/>
    <x v="0"/>
    <x v="3"/>
    <x v="0"/>
    <s v="Hyundai i20 1.2 Asta, 2013, CNG &amp; Hybrids"/>
    <x v="39"/>
    <x v="39"/>
    <n v="12"/>
  </r>
  <r>
    <x v="1"/>
    <s v="Wagon R"/>
    <n v="2016"/>
    <x v="8"/>
    <n v="61000"/>
    <x v="0"/>
    <n v="0"/>
    <x v="1"/>
    <x v="3"/>
    <x v="3"/>
    <s v="Maruti Suzuki Wagon R VXI, 2016, CNG &amp; Hybrids"/>
    <x v="6"/>
    <x v="6"/>
    <n v="9"/>
  </r>
  <r>
    <x v="1"/>
    <s v="Omni"/>
    <n v="2016"/>
    <x v="8"/>
    <n v="115000"/>
    <x v="1"/>
    <n v="1"/>
    <x v="1"/>
    <x v="3"/>
    <x v="12"/>
    <s v="Maruti Suzuki Omni 2016 CNG &amp; Hybrids 115000 Km Driven"/>
    <x v="105"/>
    <x v="105"/>
    <n v="9"/>
  </r>
  <r>
    <x v="12"/>
    <s v="S-Class"/>
    <n v="2008"/>
    <x v="18"/>
    <n v="114256"/>
    <x v="1"/>
    <n v="1"/>
    <x v="1"/>
    <x v="0"/>
    <x v="0"/>
    <s v="Mercedes-Benz S-Class 2008 Diesel Good Condition"/>
    <x v="75"/>
    <x v="75"/>
    <n v="17"/>
  </r>
  <r>
    <x v="0"/>
    <s v="VentoTest"/>
    <n v="2011"/>
    <x v="10"/>
    <n v="77900"/>
    <x v="0"/>
    <n v="0"/>
    <x v="1"/>
    <x v="1"/>
    <x v="0"/>
    <s v="Volkswagen Vento 2011 Petrol Good Condition"/>
    <x v="37"/>
    <x v="37"/>
    <n v="14"/>
  </r>
  <r>
    <x v="5"/>
    <s v="Xcent"/>
    <n v="2019"/>
    <x v="2"/>
    <n v="46000"/>
    <x v="0"/>
    <n v="0"/>
    <x v="0"/>
    <x v="1"/>
    <x v="0"/>
    <s v="Hyundai Xcent 1.2 VTVT SX Option, 2019, Petrol"/>
    <x v="226"/>
    <x v="226"/>
    <n v="6"/>
  </r>
  <r>
    <x v="12"/>
    <s v="E-Class"/>
    <n v="2013"/>
    <x v="14"/>
    <n v="89000"/>
    <x v="1"/>
    <n v="1"/>
    <x v="1"/>
    <x v="0"/>
    <x v="0"/>
    <s v="Mercedes-Benz E-Class 220 CDI Sport, 2013, Diesel"/>
    <x v="108"/>
    <x v="108"/>
    <n v="12"/>
  </r>
  <r>
    <x v="1"/>
    <s v="Baleno"/>
    <n v="2022"/>
    <x v="13"/>
    <n v="21500"/>
    <x v="1"/>
    <n v="1"/>
    <x v="0"/>
    <x v="1"/>
    <x v="0"/>
    <s v="Maruti Suzuki Baleno 1.2 Alpha AT, 2022, Petrol"/>
    <x v="176"/>
    <x v="176"/>
    <n v="3"/>
  </r>
  <r>
    <x v="9"/>
    <s v="KWID"/>
    <n v="2018"/>
    <x v="5"/>
    <n v="50000"/>
    <x v="1"/>
    <n v="1"/>
    <x v="0"/>
    <x v="1"/>
    <x v="0"/>
    <s v="Renault KWID 1.0 RXT EDITION, 2018, Petrol"/>
    <x v="117"/>
    <x v="117"/>
    <n v="7"/>
  </r>
  <r>
    <x v="1"/>
    <s v="Baleno"/>
    <n v="2017"/>
    <x v="1"/>
    <n v="52551"/>
    <x v="0"/>
    <n v="0"/>
    <x v="1"/>
    <x v="3"/>
    <x v="0"/>
    <s v="Maruti Suzuki Baleno CNG &amp; Hybrids 52551 Km Driven"/>
    <x v="38"/>
    <x v="38"/>
    <n v="8"/>
  </r>
  <r>
    <x v="1"/>
    <s v="Eeco"/>
    <n v="2020"/>
    <x v="4"/>
    <n v="56000"/>
    <x v="1"/>
    <n v="1"/>
    <x v="1"/>
    <x v="3"/>
    <x v="0"/>
    <s v="Maruti Suzuki Eeco 2020 CNG &amp; Hybrids 56000 Km Driven"/>
    <x v="256"/>
    <x v="256"/>
    <n v="5"/>
  </r>
  <r>
    <x v="1"/>
    <s v="Wagon-R-1-0"/>
    <n v="2024"/>
    <x v="17"/>
    <n v="27500"/>
    <x v="1"/>
    <n v="1"/>
    <x v="0"/>
    <x v="3"/>
    <x v="0"/>
    <s v="Maruti Suzuki Wagon R 1.0 2024 CNG &amp; Hybrids 27500 Km Driven"/>
    <x v="63"/>
    <x v="63"/>
    <n v="1"/>
  </r>
  <r>
    <x v="5"/>
    <s v="Grand i10"/>
    <n v="2019"/>
    <x v="2"/>
    <n v="31771"/>
    <x v="0"/>
    <n v="0"/>
    <x v="0"/>
    <x v="1"/>
    <x v="0"/>
    <s v="Hyundai Grand i10 Sportz 1.2 Kappa VTVT, 2019, Petrol"/>
    <x v="29"/>
    <x v="29"/>
    <n v="6"/>
  </r>
  <r>
    <x v="1"/>
    <s v="Wagon-R"/>
    <n v="2016"/>
    <x v="8"/>
    <n v="52000"/>
    <x v="1"/>
    <n v="1"/>
    <x v="1"/>
    <x v="3"/>
    <x v="0"/>
    <s v="Maruti Suzuki Wagon R VXI AMT1.2, 2016, CNG &amp; Hybrids"/>
    <x v="99"/>
    <x v="99"/>
    <n v="9"/>
  </r>
  <r>
    <x v="1"/>
    <s v="Celerio-X"/>
    <n v="2018"/>
    <x v="5"/>
    <n v="40500"/>
    <x v="0"/>
    <n v="0"/>
    <x v="1"/>
    <x v="1"/>
    <x v="0"/>
    <s v="Maruti Suzuki Celerio X ZXI(O) MT, 2018, Petrol"/>
    <x v="215"/>
    <x v="215"/>
    <n v="7"/>
  </r>
  <r>
    <x v="7"/>
    <s v="Civic"/>
    <n v="2009"/>
    <x v="16"/>
    <n v="122000"/>
    <x v="1"/>
    <n v="1"/>
    <x v="1"/>
    <x v="3"/>
    <x v="12"/>
    <s v="Honda Civic 2009 CNG &amp; Hybrids 122000 Km Driven"/>
    <x v="49"/>
    <x v="49"/>
    <n v="16"/>
  </r>
  <r>
    <x v="1"/>
    <s v="Wagon-R-1-0"/>
    <n v="2013"/>
    <x v="14"/>
    <n v="71924"/>
    <x v="0"/>
    <n v="0"/>
    <x v="0"/>
    <x v="3"/>
    <x v="0"/>
    <s v="Maruti Suzuki Wagon R 1.0 LXi CNG, 2013, CNG &amp; Hybrids"/>
    <x v="884"/>
    <x v="884"/>
    <n v="12"/>
  </r>
  <r>
    <x v="5"/>
    <s v="Verna"/>
    <n v="2022"/>
    <x v="13"/>
    <n v="25000"/>
    <x v="1"/>
    <n v="1"/>
    <x v="0"/>
    <x v="1"/>
    <x v="0"/>
    <s v="Hyundai Verna SX 1.5 Petrol IVT, 2022, Petrol"/>
    <x v="203"/>
    <x v="203"/>
    <n v="3"/>
  </r>
  <r>
    <x v="3"/>
    <s v="Ecosport"/>
    <n v="2019"/>
    <x v="2"/>
    <n v="56516"/>
    <x v="1"/>
    <n v="1"/>
    <x v="0"/>
    <x v="1"/>
    <x v="12"/>
    <s v="Ford Ecosport 1.5 Petrol Titanium Plus AT, 2019, Petrol"/>
    <x v="11"/>
    <x v="11"/>
    <n v="6"/>
  </r>
  <r>
    <x v="8"/>
    <s v="A6"/>
    <n v="2013"/>
    <x v="14"/>
    <n v="99000"/>
    <x v="1"/>
    <n v="1"/>
    <x v="0"/>
    <x v="0"/>
    <x v="0"/>
    <s v="Audi A6 2.0 TDI, 2013, Diesel"/>
    <x v="652"/>
    <x v="652"/>
    <n v="12"/>
  </r>
  <r>
    <x v="5"/>
    <s v="Verna"/>
    <n v="2012"/>
    <x v="6"/>
    <n v="97000"/>
    <x v="1"/>
    <n v="1"/>
    <x v="1"/>
    <x v="3"/>
    <x v="0"/>
    <s v="Hyundai Verna 2011-2014 1.6 SX VTVT AT, 2012, CNG &amp; Hybrids"/>
    <x v="57"/>
    <x v="57"/>
    <n v="13"/>
  </r>
  <r>
    <x v="1"/>
    <s v="Ertiga"/>
    <n v="2020"/>
    <x v="4"/>
    <n v="42586"/>
    <x v="0"/>
    <n v="0"/>
    <x v="0"/>
    <x v="3"/>
    <x v="0"/>
    <s v="Maruti Suzuki Ertiga 1.4 VXI CNG Anniversary Edition, 2020, CNG &amp; Hy.."/>
    <x v="885"/>
    <x v="885"/>
    <n v="5"/>
  </r>
  <r>
    <x v="5"/>
    <s v="i20"/>
    <n v="2012"/>
    <x v="6"/>
    <n v="40500"/>
    <x v="0"/>
    <n v="0"/>
    <x v="1"/>
    <x v="3"/>
    <x v="0"/>
    <s v="Hyundai i20 2012-2014 Magna Optional 1.2, 2012, CNG &amp; Hybrids"/>
    <x v="225"/>
    <x v="225"/>
    <n v="13"/>
  </r>
  <r>
    <x v="5"/>
    <s v="Santro"/>
    <n v="2009"/>
    <x v="16"/>
    <n v="53000"/>
    <x v="0"/>
    <n v="0"/>
    <x v="1"/>
    <x v="1"/>
    <x v="0"/>
    <s v="Hyundai Santro Magna, 2009, Petrol"/>
    <x v="73"/>
    <x v="73"/>
    <n v="16"/>
  </r>
  <r>
    <x v="4"/>
    <s v="Etios"/>
    <n v="2011"/>
    <x v="10"/>
    <n v="82000"/>
    <x v="0"/>
    <n v="0"/>
    <x v="1"/>
    <x v="1"/>
    <x v="0"/>
    <s v="Toyota Etios 2010-2012 G, 2011, Petrol"/>
    <x v="220"/>
    <x v="220"/>
    <n v="14"/>
  </r>
  <r>
    <x v="1"/>
    <s v="Eeco"/>
    <n v="2017"/>
    <x v="1"/>
    <n v="31000"/>
    <x v="0"/>
    <n v="0"/>
    <x v="0"/>
    <x v="3"/>
    <x v="0"/>
    <s v="Maruti Suzuki Eeco 2017 CNG &amp; Hybrids 31000 Km Driven"/>
    <x v="256"/>
    <x v="256"/>
    <n v="8"/>
  </r>
  <r>
    <x v="1"/>
    <s v="Celerio"/>
    <n v="2022"/>
    <x v="13"/>
    <n v="62000"/>
    <x v="0"/>
    <n v="0"/>
    <x v="0"/>
    <x v="1"/>
    <x v="0"/>
    <s v="Maruti Suzuki Celerio 2021-1.0 VXI CNG MT, 2022, Petrol"/>
    <x v="52"/>
    <x v="52"/>
    <n v="3"/>
  </r>
  <r>
    <x v="1"/>
    <s v="S-Cross"/>
    <n v="2015"/>
    <x v="9"/>
    <n v="81000"/>
    <x v="0"/>
    <n v="0"/>
    <x v="0"/>
    <x v="0"/>
    <x v="0"/>
    <s v="Maruti Suzuki S-Cross Delta 1.6, 2015, Diesel"/>
    <x v="58"/>
    <x v="58"/>
    <n v="10"/>
  </r>
  <r>
    <x v="1"/>
    <s v="Swift-Dzire"/>
    <n v="2019"/>
    <x v="2"/>
    <n v="70000"/>
    <x v="0"/>
    <n v="0"/>
    <x v="1"/>
    <x v="0"/>
    <x v="0"/>
    <s v="Kam nhi hoga please kam wale sms na kare"/>
    <x v="289"/>
    <x v="289"/>
    <n v="6"/>
  </r>
  <r>
    <x v="1"/>
    <s v="Wagon-R"/>
    <n v="2018"/>
    <x v="5"/>
    <n v="43394"/>
    <x v="0"/>
    <n v="0"/>
    <x v="0"/>
    <x v="3"/>
    <x v="0"/>
    <s v="Maruti Suzuki Wagon R CNG LXI, 2018, CNG &amp; Hybrids"/>
    <x v="144"/>
    <x v="144"/>
    <n v="7"/>
  </r>
  <r>
    <x v="1"/>
    <s v="Alto-800"/>
    <n v="2018"/>
    <x v="5"/>
    <n v="78000"/>
    <x v="0"/>
    <n v="0"/>
    <x v="1"/>
    <x v="1"/>
    <x v="0"/>
    <s v="Maruti Suzuki Alto 800 VXI Airbag, 2018, Petrol"/>
    <x v="164"/>
    <x v="164"/>
    <n v="7"/>
  </r>
  <r>
    <x v="1"/>
    <s v="Wagon-R"/>
    <n v="2017"/>
    <x v="1"/>
    <n v="90000"/>
    <x v="0"/>
    <n v="0"/>
    <x v="1"/>
    <x v="3"/>
    <x v="0"/>
    <s v="Wagonr cng good condition"/>
    <x v="76"/>
    <x v="76"/>
    <n v="8"/>
  </r>
  <r>
    <x v="1"/>
    <s v="Ertiga"/>
    <n v="2013"/>
    <x v="14"/>
    <n v="77000"/>
    <x v="0"/>
    <n v="0"/>
    <x v="1"/>
    <x v="3"/>
    <x v="12"/>
    <s v="Maruti Suzuki Ertiga 2012-2015 VXI CNG, 2013, CNG &amp; Hybrids"/>
    <x v="266"/>
    <x v="266"/>
    <n v="12"/>
  </r>
  <r>
    <x v="7"/>
    <s v="City"/>
    <n v="2015"/>
    <x v="9"/>
    <n v="55000"/>
    <x v="1"/>
    <n v="1"/>
    <x v="0"/>
    <x v="3"/>
    <x v="0"/>
    <s v="Honda City i-VTEC CVT VX, 2015, CNG &amp; Hybrids"/>
    <x v="52"/>
    <x v="52"/>
    <n v="10"/>
  </r>
  <r>
    <x v="12"/>
    <s v="M-Class"/>
    <n v="2014"/>
    <x v="3"/>
    <n v="115000"/>
    <x v="1"/>
    <n v="1"/>
    <x v="0"/>
    <x v="0"/>
    <x v="0"/>
    <s v="Mercedes-Benz M-Class ML 350 4Matic, 2014, Diesel"/>
    <x v="204"/>
    <x v="204"/>
    <n v="11"/>
  </r>
  <r>
    <x v="1"/>
    <s v="Celerio-X"/>
    <n v="2019"/>
    <x v="2"/>
    <n v="63205"/>
    <x v="1"/>
    <n v="1"/>
    <x v="0"/>
    <x v="3"/>
    <x v="0"/>
    <s v="Maruti Suzuki Celerio X AMT ZXI, 2019, CNG &amp; Hybrids"/>
    <x v="147"/>
    <x v="147"/>
    <n v="6"/>
  </r>
  <r>
    <x v="0"/>
    <s v="VentoTest"/>
    <n v="2015"/>
    <x v="9"/>
    <n v="103000"/>
    <x v="1"/>
    <n v="1"/>
    <x v="0"/>
    <x v="0"/>
    <x v="0"/>
    <s v="Volkswagen Vento 2013-2015 1.2 TSI Comfortline AT, 2015, Diesel"/>
    <x v="178"/>
    <x v="178"/>
    <n v="10"/>
  </r>
  <r>
    <x v="26"/>
    <s v="GO"/>
    <n v="2018"/>
    <x v="5"/>
    <n v="76825"/>
    <x v="1"/>
    <n v="1"/>
    <x v="0"/>
    <x v="3"/>
    <x v="12"/>
    <s v="Datsun GO CNG &amp; Hybrids 76825 Km Driven"/>
    <x v="886"/>
    <x v="886"/>
    <n v="7"/>
  </r>
  <r>
    <x v="7"/>
    <s v="City"/>
    <n v="2012"/>
    <x v="6"/>
    <n v="60000"/>
    <x v="1"/>
    <n v="1"/>
    <x v="1"/>
    <x v="3"/>
    <x v="0"/>
    <s v="Honda City 2011-2013 V AT Exclusive, 2012, CNG &amp; Hybrids"/>
    <x v="754"/>
    <x v="754"/>
    <n v="13"/>
  </r>
  <r>
    <x v="5"/>
    <s v="Xcent"/>
    <n v="2016"/>
    <x v="8"/>
    <n v="140000"/>
    <x v="0"/>
    <n v="0"/>
    <x v="1"/>
    <x v="3"/>
    <x v="0"/>
    <s v="Hyundai Xcent 2016 CNG &amp; Hybrids 140000 Km DRIVING"/>
    <x v="219"/>
    <x v="219"/>
    <n v="9"/>
  </r>
  <r>
    <x v="1"/>
    <s v="Alto-K10"/>
    <n v="2017"/>
    <x v="1"/>
    <n v="55000"/>
    <x v="1"/>
    <n v="1"/>
    <x v="1"/>
    <x v="1"/>
    <x v="0"/>
    <s v="Maruti Suzuki Alto K10 2017 Govt. Servent Own"/>
    <x v="617"/>
    <x v="617"/>
    <n v="8"/>
  </r>
  <r>
    <x v="13"/>
    <s v="Nexon"/>
    <n v="2019"/>
    <x v="2"/>
    <n v="40000"/>
    <x v="0"/>
    <n v="0"/>
    <x v="1"/>
    <x v="3"/>
    <x v="0"/>
    <s v="Tata Nexon 2019 CNG &amp; Hybrids 40000 Km Driven"/>
    <x v="27"/>
    <x v="27"/>
    <n v="6"/>
  </r>
  <r>
    <x v="1"/>
    <s v="Ritz"/>
    <n v="2011"/>
    <x v="10"/>
    <n v="123000"/>
    <x v="0"/>
    <n v="0"/>
    <x v="1"/>
    <x v="0"/>
    <x v="0"/>
    <s v="Maruti Suzuki Ritz 2009-2011 VDi, 2011, Diesel"/>
    <x v="61"/>
    <x v="61"/>
    <n v="14"/>
  </r>
  <r>
    <x v="1"/>
    <s v="Ertiga"/>
    <n v="2019"/>
    <x v="2"/>
    <n v="95000"/>
    <x v="1"/>
    <n v="1"/>
    <x v="0"/>
    <x v="3"/>
    <x v="12"/>
    <s v="Ertiga cng automatic"/>
    <x v="113"/>
    <x v="113"/>
    <n v="6"/>
  </r>
  <r>
    <x v="7"/>
    <s v="City"/>
    <n v="2016"/>
    <x v="8"/>
    <n v="72205"/>
    <x v="1"/>
    <n v="1"/>
    <x v="0"/>
    <x v="1"/>
    <x v="0"/>
    <s v="Honda City 2015-2017 i VTEC CVT SV, 2016, Petrol"/>
    <x v="47"/>
    <x v="47"/>
    <n v="9"/>
  </r>
  <r>
    <x v="9"/>
    <s v="KWID"/>
    <n v="2020"/>
    <x v="4"/>
    <n v="52000"/>
    <x v="1"/>
    <n v="1"/>
    <x v="0"/>
    <x v="3"/>
    <x v="0"/>
    <s v="Renault KWID RXT AMT Climber (Automatic), 2020, CNG &amp; Hybrids"/>
    <x v="179"/>
    <x v="179"/>
    <n v="5"/>
  </r>
  <r>
    <x v="1"/>
    <s v="Swift-Dzire-Tour"/>
    <n v="2018"/>
    <x v="5"/>
    <n v="30"/>
    <x v="1"/>
    <n v="1"/>
    <x v="1"/>
    <x v="3"/>
    <x v="12"/>
    <s v="Maruti swift tour"/>
    <x v="226"/>
    <x v="226"/>
    <n v="7"/>
  </r>
  <r>
    <x v="1"/>
    <s v="Swift"/>
    <n v="2022"/>
    <x v="13"/>
    <n v="42000"/>
    <x v="1"/>
    <n v="1"/>
    <x v="1"/>
    <x v="1"/>
    <x v="0"/>
    <s v="Maruti Suzuki Swift 2021-1.2 ZXI Plus AMT, 2022, Petrol"/>
    <x v="227"/>
    <x v="227"/>
    <n v="3"/>
  </r>
  <r>
    <x v="7"/>
    <s v="WRV"/>
    <n v="2017"/>
    <x v="1"/>
    <n v="63000"/>
    <x v="0"/>
    <n v="0"/>
    <x v="1"/>
    <x v="0"/>
    <x v="0"/>
    <s v="Honda WR-V 1.5 VX i-DTEC, 2017, Diesel"/>
    <x v="183"/>
    <x v="183"/>
    <n v="8"/>
  </r>
  <r>
    <x v="1"/>
    <s v="Brezza"/>
    <n v="2023"/>
    <x v="12"/>
    <n v="16000"/>
    <x v="1"/>
    <n v="1"/>
    <x v="0"/>
    <x v="1"/>
    <x v="0"/>
    <s v="Maruti Suzuki Brezza 1.5 VXI AT SMART HYBRID, 2023, Petrol"/>
    <x v="162"/>
    <x v="162"/>
    <n v="2"/>
  </r>
  <r>
    <x v="1"/>
    <s v="Wagon-R"/>
    <n v="2021"/>
    <x v="11"/>
    <n v="53517"/>
    <x v="0"/>
    <n v="0"/>
    <x v="0"/>
    <x v="1"/>
    <x v="0"/>
    <s v="Maruti Suzuki Wagon R 1.2 VXI, 2021, Petrol"/>
    <x v="629"/>
    <x v="629"/>
    <n v="4"/>
  </r>
  <r>
    <x v="5"/>
    <s v="Creta"/>
    <n v="2018"/>
    <x v="5"/>
    <n v="77000"/>
    <x v="0"/>
    <n v="0"/>
    <x v="1"/>
    <x v="0"/>
    <x v="0"/>
    <s v="Hyundai Creta 1.4 S, 2018, Diesel"/>
    <x v="90"/>
    <x v="90"/>
    <n v="7"/>
  </r>
  <r>
    <x v="5"/>
    <s v="Grand i10"/>
    <n v="2018"/>
    <x v="5"/>
    <n v="55000"/>
    <x v="0"/>
    <n v="0"/>
    <x v="1"/>
    <x v="1"/>
    <x v="0"/>
    <s v="Hyundai Grand i10 Sportz Edition, 2018, Petrol"/>
    <x v="119"/>
    <x v="119"/>
    <n v="7"/>
  </r>
  <r>
    <x v="1"/>
    <s v="Wagon R"/>
    <n v="2019"/>
    <x v="2"/>
    <n v="50000"/>
    <x v="0"/>
    <n v="0"/>
    <x v="0"/>
    <x v="3"/>
    <x v="0"/>
    <s v="Maruti Suzuki Wagon R LXI CNG, 2019, CNG &amp; Hybrids"/>
    <x v="64"/>
    <x v="64"/>
    <n v="6"/>
  </r>
  <r>
    <x v="1"/>
    <s v="Wagon-R"/>
    <n v="2011"/>
    <x v="10"/>
    <n v="80000"/>
    <x v="1"/>
    <n v="1"/>
    <x v="1"/>
    <x v="1"/>
    <x v="0"/>
    <s v="Maruti Suzuki Wagon R VXI 2011 Petrol Well Maintained"/>
    <x v="205"/>
    <x v="205"/>
    <n v="14"/>
  </r>
  <r>
    <x v="7"/>
    <s v="City"/>
    <n v="2008"/>
    <x v="18"/>
    <n v="66000"/>
    <x v="1"/>
    <n v="1"/>
    <x v="1"/>
    <x v="3"/>
    <x v="0"/>
    <s v="Honda City V AT, 2008, CNG &amp; Hybrids"/>
    <x v="211"/>
    <x v="211"/>
    <n v="17"/>
  </r>
  <r>
    <x v="13"/>
    <s v="Nano"/>
    <n v="2016"/>
    <x v="8"/>
    <n v="55000"/>
    <x v="0"/>
    <n v="0"/>
    <x v="0"/>
    <x v="3"/>
    <x v="0"/>
    <s v="Tata Nano CNG XM, 2016, CNG &amp; Hybrids"/>
    <x v="220"/>
    <x v="220"/>
    <n v="9"/>
  </r>
  <r>
    <x v="0"/>
    <s v="Polo"/>
    <n v="2015"/>
    <x v="9"/>
    <n v="83600"/>
    <x v="1"/>
    <n v="1"/>
    <x v="1"/>
    <x v="1"/>
    <x v="0"/>
    <s v="Polo 1.2 Gt tsi"/>
    <x v="62"/>
    <x v="62"/>
    <n v="10"/>
  </r>
  <r>
    <x v="1"/>
    <s v="Ertiga"/>
    <n v="2017"/>
    <x v="1"/>
    <n v="65000"/>
    <x v="0"/>
    <n v="0"/>
    <x v="1"/>
    <x v="3"/>
    <x v="0"/>
    <s v="Maruti Suzuki Ertiga 1.4 VXI CNG Anniversary Edition, 2017, CNG &amp; Hy.."/>
    <x v="100"/>
    <x v="100"/>
    <n v="8"/>
  </r>
  <r>
    <x v="11"/>
    <s v="Scorpio"/>
    <n v="2016"/>
    <x v="8"/>
    <n v="85000"/>
    <x v="0"/>
    <n v="0"/>
    <x v="0"/>
    <x v="0"/>
    <x v="0"/>
    <s v="Mahindra Scorpio 1.99 Intelli Hybrid S10 4WD, 2016, Diesel"/>
    <x v="127"/>
    <x v="127"/>
    <n v="9"/>
  </r>
  <r>
    <x v="5"/>
    <s v="Verna"/>
    <n v="2020"/>
    <x v="4"/>
    <n v="39688"/>
    <x v="1"/>
    <n v="1"/>
    <x v="1"/>
    <x v="1"/>
    <x v="12"/>
    <s v="Hyundai Verna SX(O) Petrol AT, 2020, Petrol"/>
    <x v="805"/>
    <x v="805"/>
    <n v="5"/>
  </r>
  <r>
    <x v="8"/>
    <s v="Q3"/>
    <n v="2013"/>
    <x v="14"/>
    <n v="110000"/>
    <x v="1"/>
    <n v="1"/>
    <x v="1"/>
    <x v="0"/>
    <x v="0"/>
    <s v="Audi Q3 2.0 TDI Quattro Premium Plus, 2013, Diesel"/>
    <x v="294"/>
    <x v="294"/>
    <n v="12"/>
  </r>
  <r>
    <x v="1"/>
    <s v="Celerio"/>
    <n v="2017"/>
    <x v="1"/>
    <n v="69700"/>
    <x v="0"/>
    <n v="0"/>
    <x v="1"/>
    <x v="3"/>
    <x v="0"/>
    <s v="Maruti Suzuki Celerio 2017 CNG &amp; Hybrids Well Maintained"/>
    <x v="76"/>
    <x v="76"/>
    <n v="8"/>
  </r>
  <r>
    <x v="3"/>
    <s v="Endeavour"/>
    <n v="2016"/>
    <x v="8"/>
    <n v="82450"/>
    <x v="1"/>
    <n v="1"/>
    <x v="1"/>
    <x v="0"/>
    <x v="0"/>
    <s v="Ford Endeavour 2.2 Titanium AT 4X2, 2016, Diesel"/>
    <x v="520"/>
    <x v="520"/>
    <n v="9"/>
  </r>
  <r>
    <x v="8"/>
    <s v="A4"/>
    <n v="2011"/>
    <x v="10"/>
    <n v="78000"/>
    <x v="1"/>
    <n v="1"/>
    <x v="1"/>
    <x v="0"/>
    <x v="0"/>
    <s v="Audi A4 2.0 TDI (177bhp) Premium Plus, 2011, Diesel"/>
    <x v="98"/>
    <x v="98"/>
    <n v="14"/>
  </r>
  <r>
    <x v="7"/>
    <s v="City"/>
    <n v="2018"/>
    <x v="5"/>
    <n v="54000"/>
    <x v="0"/>
    <n v="0"/>
    <x v="0"/>
    <x v="1"/>
    <x v="0"/>
    <s v="Honda City 2015-2017 i VTEC V, 2018, Petrol"/>
    <x v="108"/>
    <x v="108"/>
    <n v="7"/>
  </r>
  <r>
    <x v="2"/>
    <s v="3 Series"/>
    <n v="2009"/>
    <x v="16"/>
    <n v="134000"/>
    <x v="1"/>
    <n v="1"/>
    <x v="1"/>
    <x v="0"/>
    <x v="0"/>
    <s v="BMW 3 Series 2009 Diesel 134000 Km Driven"/>
    <x v="101"/>
    <x v="101"/>
    <n v="16"/>
  </r>
  <r>
    <x v="4"/>
    <s v="Fortuner"/>
    <n v="2015"/>
    <x v="9"/>
    <n v="88000"/>
    <x v="1"/>
    <n v="1"/>
    <x v="1"/>
    <x v="0"/>
    <x v="0"/>
    <s v="Toyota Fortuner 2015 Diesel Well Maintained"/>
    <x v="196"/>
    <x v="196"/>
    <n v="10"/>
  </r>
  <r>
    <x v="5"/>
    <s v="i10"/>
    <n v="2014"/>
    <x v="3"/>
    <n v="94000"/>
    <x v="1"/>
    <n v="1"/>
    <x v="1"/>
    <x v="1"/>
    <x v="0"/>
    <s v="Hyundai i10 Asta, 2014, Petrol"/>
    <x v="29"/>
    <x v="29"/>
    <n v="11"/>
  </r>
  <r>
    <x v="1"/>
    <s v="Omni"/>
    <n v="2011"/>
    <x v="10"/>
    <n v="98523"/>
    <x v="0"/>
    <n v="0"/>
    <x v="1"/>
    <x v="1"/>
    <x v="0"/>
    <s v="Maruti Suzuki Omni 5 Seater, 2011, Petrol"/>
    <x v="887"/>
    <x v="887"/>
    <n v="14"/>
  </r>
  <r>
    <x v="1"/>
    <s v="Ciaz"/>
    <n v="2017"/>
    <x v="1"/>
    <n v="55000"/>
    <x v="0"/>
    <n v="0"/>
    <x v="0"/>
    <x v="1"/>
    <x v="0"/>
    <s v="Maruti Suzuki Ciaz 1.4 Zeta, 2017, Petrol"/>
    <x v="53"/>
    <x v="53"/>
    <n v="8"/>
  </r>
  <r>
    <x v="3"/>
    <s v="Ecosport"/>
    <n v="2018"/>
    <x v="5"/>
    <n v="140000"/>
    <x v="0"/>
    <n v="0"/>
    <x v="0"/>
    <x v="0"/>
    <x v="0"/>
    <s v="Ford Ecosport Signature Edition Diesel, 2018, Diesel"/>
    <x v="251"/>
    <x v="251"/>
    <n v="7"/>
  </r>
  <r>
    <x v="1"/>
    <s v="Ertiga"/>
    <n v="2020"/>
    <x v="4"/>
    <n v="90000"/>
    <x v="1"/>
    <n v="1"/>
    <x v="1"/>
    <x v="3"/>
    <x v="12"/>
    <s v="Maruti Suzuki Ertiga 2020 CNG &amp; Hybrids 90000 Km Driven"/>
    <x v="406"/>
    <x v="406"/>
    <n v="5"/>
  </r>
  <r>
    <x v="5"/>
    <s v="Aura"/>
    <n v="2024"/>
    <x v="17"/>
    <n v="60200"/>
    <x v="1"/>
    <n v="1"/>
    <x v="0"/>
    <x v="3"/>
    <x v="12"/>
    <s v="Hyundai Aura 2024 CNG &amp; Hybrids Good Condition new hai"/>
    <x v="74"/>
    <x v="74"/>
    <n v="1"/>
  </r>
  <r>
    <x v="1"/>
    <s v="Eeco"/>
    <n v="2011"/>
    <x v="10"/>
    <n v="54000"/>
    <x v="0"/>
    <n v="0"/>
    <x v="1"/>
    <x v="1"/>
    <x v="0"/>
    <s v="Maruti eeco 5seater a/c"/>
    <x v="327"/>
    <x v="327"/>
    <n v="14"/>
  </r>
  <r>
    <x v="12"/>
    <s v="C-Class"/>
    <n v="2013"/>
    <x v="14"/>
    <n v="124000"/>
    <x v="1"/>
    <n v="1"/>
    <x v="1"/>
    <x v="0"/>
    <x v="0"/>
    <s v="Mercedes-Benz C-Class"/>
    <x v="212"/>
    <x v="212"/>
    <n v="12"/>
  </r>
  <r>
    <x v="1"/>
    <s v="Celerio"/>
    <n v="2016"/>
    <x v="8"/>
    <n v="51000"/>
    <x v="1"/>
    <n v="1"/>
    <x v="0"/>
    <x v="3"/>
    <x v="0"/>
    <s v="Maruti Suzuki Celerio ZXI, 2016, CNG &amp; Hybrids"/>
    <x v="179"/>
    <x v="179"/>
    <n v="9"/>
  </r>
  <r>
    <x v="1"/>
    <s v="Alto-800"/>
    <n v="2014"/>
    <x v="3"/>
    <n v="74000"/>
    <x v="0"/>
    <n v="0"/>
    <x v="1"/>
    <x v="1"/>
    <x v="0"/>
    <s v="Maruti Suzuki Alto 800 2012-2016 LXI, 2014, Petrol"/>
    <x v="201"/>
    <x v="201"/>
    <n v="11"/>
  </r>
  <r>
    <x v="1"/>
    <s v="Wagon-R"/>
    <n v="2014"/>
    <x v="3"/>
    <n v="65000"/>
    <x v="0"/>
    <n v="0"/>
    <x v="1"/>
    <x v="3"/>
    <x v="0"/>
    <s v="Maruti Suzuki Wagon R CNG LXI, 2014, CNG &amp; Hybrids"/>
    <x v="19"/>
    <x v="19"/>
    <n v="11"/>
  </r>
  <r>
    <x v="7"/>
    <s v="Accord"/>
    <n v="2009"/>
    <x v="16"/>
    <n v="82000"/>
    <x v="1"/>
    <n v="1"/>
    <x v="0"/>
    <x v="3"/>
    <x v="0"/>
    <s v="Honda Accord 2009 CNG &amp; Hybrids Well Maintained"/>
    <x v="85"/>
    <x v="85"/>
    <n v="16"/>
  </r>
  <r>
    <x v="1"/>
    <s v="Swift"/>
    <n v="2021"/>
    <x v="11"/>
    <n v="93000"/>
    <x v="0"/>
    <n v="0"/>
    <x v="0"/>
    <x v="1"/>
    <x v="0"/>
    <s v="Maruti Suzuki Swift LXI 2018, 2021, Petrol"/>
    <x v="38"/>
    <x v="38"/>
    <n v="4"/>
  </r>
  <r>
    <x v="7"/>
    <s v="City"/>
    <n v="2015"/>
    <x v="9"/>
    <n v="70000"/>
    <x v="1"/>
    <n v="1"/>
    <x v="1"/>
    <x v="3"/>
    <x v="0"/>
    <s v="Honda City VX Petrol CVT, 2015, CNG &amp; Hybrids"/>
    <x v="38"/>
    <x v="38"/>
    <n v="10"/>
  </r>
  <r>
    <x v="1"/>
    <s v="Baleno"/>
    <n v="2018"/>
    <x v="5"/>
    <n v="70000"/>
    <x v="1"/>
    <n v="1"/>
    <x v="0"/>
    <x v="3"/>
    <x v="12"/>
    <s v="Maruti Suzuki Baleno 2018"/>
    <x v="733"/>
    <x v="733"/>
    <n v="7"/>
  </r>
  <r>
    <x v="13"/>
    <s v="Manza"/>
    <n v="2011"/>
    <x v="10"/>
    <n v="72000"/>
    <x v="0"/>
    <n v="0"/>
    <x v="1"/>
    <x v="0"/>
    <x v="0"/>
    <s v="Tata Manza Aura Quadrajet BS IV, 2011, Diesel"/>
    <x v="37"/>
    <x v="37"/>
    <n v="14"/>
  </r>
  <r>
    <x v="1"/>
    <s v="Eeco"/>
    <n v="2013"/>
    <x v="14"/>
    <n v="120000"/>
    <x v="0"/>
    <n v="0"/>
    <x v="0"/>
    <x v="3"/>
    <x v="0"/>
    <s v="Maruti Suzuki Eeco 5 STR With AC Plus HTR CNG, 2013, CNG &amp; Hybrids"/>
    <x v="91"/>
    <x v="91"/>
    <n v="12"/>
  </r>
  <r>
    <x v="5"/>
    <s v="Eon"/>
    <n v="2014"/>
    <x v="3"/>
    <n v="38000"/>
    <x v="0"/>
    <n v="0"/>
    <x v="0"/>
    <x v="1"/>
    <x v="12"/>
    <s v="Hyundai EON Era +, 2014, Petrol"/>
    <x v="225"/>
    <x v="225"/>
    <n v="11"/>
  </r>
  <r>
    <x v="1"/>
    <s v="Wagon-R"/>
    <n v="2018"/>
    <x v="5"/>
    <n v="42000"/>
    <x v="0"/>
    <n v="0"/>
    <x v="1"/>
    <x v="3"/>
    <x v="0"/>
    <s v="Maruti Suzuki Wagon R VXI, 2018, CNG &amp; Hybrids"/>
    <x v="412"/>
    <x v="412"/>
    <n v="7"/>
  </r>
  <r>
    <x v="1"/>
    <s v="Baleno"/>
    <n v="2016"/>
    <x v="8"/>
    <n v="88472"/>
    <x v="0"/>
    <n v="0"/>
    <x v="1"/>
    <x v="1"/>
    <x v="0"/>
    <s v="Maruti Suzuki Baleno 1.3 Delta, 2016, Petrol"/>
    <x v="96"/>
    <x v="96"/>
    <n v="9"/>
  </r>
  <r>
    <x v="1"/>
    <s v="Wagon-R"/>
    <n v="2020"/>
    <x v="4"/>
    <n v="23300"/>
    <x v="0"/>
    <n v="0"/>
    <x v="0"/>
    <x v="3"/>
    <x v="0"/>
    <s v="Maruti Suzuki Wagon R LXI CNG, 2020, CNG &amp; Hybrids"/>
    <x v="92"/>
    <x v="92"/>
    <n v="5"/>
  </r>
  <r>
    <x v="5"/>
    <s v="i10"/>
    <n v="2011"/>
    <x v="10"/>
    <n v="50500"/>
    <x v="0"/>
    <n v="0"/>
    <x v="0"/>
    <x v="1"/>
    <x v="0"/>
    <s v="Hyundai i10 1.2 Kappa SPORTZ, 2011, Petrol"/>
    <x v="386"/>
    <x v="386"/>
    <n v="14"/>
  </r>
  <r>
    <x v="3"/>
    <s v="Endeavour"/>
    <n v="2011"/>
    <x v="10"/>
    <n v="95000"/>
    <x v="0"/>
    <n v="0"/>
    <x v="1"/>
    <x v="0"/>
    <x v="0"/>
    <s v="Ford Endeavour, 2011, Diesel"/>
    <x v="179"/>
    <x v="179"/>
    <n v="14"/>
  </r>
  <r>
    <x v="1"/>
    <s v="Celerio"/>
    <n v="2018"/>
    <x v="5"/>
    <n v="105000"/>
    <x v="0"/>
    <n v="0"/>
    <x v="0"/>
    <x v="3"/>
    <x v="0"/>
    <s v="Maruti Suzuki Celerio CNG VXI MT, 2018, CNG &amp; Hybrids"/>
    <x v="148"/>
    <x v="148"/>
    <n v="7"/>
  </r>
  <r>
    <x v="1"/>
    <s v="Wagon-R"/>
    <n v="2024"/>
    <x v="17"/>
    <n v="36960"/>
    <x v="0"/>
    <n v="0"/>
    <x v="0"/>
    <x v="3"/>
    <x v="0"/>
    <s v="Yellow Board Maruti Wagon R Tour H3 CNG + Petrol"/>
    <x v="58"/>
    <x v="58"/>
    <n v="1"/>
  </r>
  <r>
    <x v="0"/>
    <s v="Polo"/>
    <n v="2019"/>
    <x v="2"/>
    <n v="55000"/>
    <x v="0"/>
    <n v="0"/>
    <x v="1"/>
    <x v="1"/>
    <x v="0"/>
    <s v="Volkswagen Polo, 2019, Petrol"/>
    <x v="75"/>
    <x v="75"/>
    <n v="6"/>
  </r>
  <r>
    <x v="1"/>
    <s v="Ertiga"/>
    <n v="2024"/>
    <x v="17"/>
    <n v="18000"/>
    <x v="0"/>
    <n v="0"/>
    <x v="0"/>
    <x v="3"/>
    <x v="0"/>
    <s v="Maruti Suzuki Ertiga 2022-2023 VXI CNG, 2024, CNG &amp; Hybrids"/>
    <x v="140"/>
    <x v="140"/>
    <n v="1"/>
  </r>
  <r>
    <x v="13"/>
    <s v="Indigo Ecs"/>
    <n v="2016"/>
    <x v="8"/>
    <n v="20"/>
    <x v="0"/>
    <n v="0"/>
    <x v="1"/>
    <x v="0"/>
    <x v="0"/>
    <s v="TATA Indigo"/>
    <x v="67"/>
    <x v="67"/>
    <n v="9"/>
  </r>
  <r>
    <x v="3"/>
    <s v="Figo Aspire"/>
    <n v="2016"/>
    <x v="8"/>
    <n v="65000"/>
    <x v="1"/>
    <n v="1"/>
    <x v="0"/>
    <x v="1"/>
    <x v="0"/>
    <s v="Ford Figo Aspire 1.5 Titanium TI-VCT AT, 2016, Petrol"/>
    <x v="33"/>
    <x v="33"/>
    <n v="9"/>
  </r>
  <r>
    <x v="1"/>
    <s v="Wagon-R"/>
    <n v="2017"/>
    <x v="1"/>
    <n v="62800"/>
    <x v="0"/>
    <n v="0"/>
    <x v="1"/>
    <x v="3"/>
    <x v="0"/>
    <s v="Maruti Suzuki Wagon R 2017 CNG &amp; Hybrids 62800 Km Driven"/>
    <x v="19"/>
    <x v="19"/>
    <n v="8"/>
  </r>
  <r>
    <x v="1"/>
    <s v="Fronx "/>
    <n v="2023"/>
    <x v="12"/>
    <n v="0"/>
    <x v="1"/>
    <n v="1"/>
    <x v="0"/>
    <x v="1"/>
    <x v="0"/>
    <s v="Maruti Suzuki Fronx 2023"/>
    <x v="888"/>
    <x v="888"/>
    <n v="2"/>
  </r>
  <r>
    <x v="1"/>
    <s v="Wagon-R"/>
    <n v="2018"/>
    <x v="5"/>
    <n v="42000"/>
    <x v="0"/>
    <n v="0"/>
    <x v="1"/>
    <x v="3"/>
    <x v="0"/>
    <s v="Maruti Suzuki Wagon R 2018"/>
    <x v="215"/>
    <x v="215"/>
    <n v="7"/>
  </r>
  <r>
    <x v="1"/>
    <s v="Ertiga"/>
    <n v="2023"/>
    <x v="12"/>
    <n v="6000"/>
    <x v="1"/>
    <n v="1"/>
    <x v="0"/>
    <x v="3"/>
    <x v="0"/>
    <s v="Maruti Suzuki Ertiga 2023 CNG &amp; Hybrids 6500 Km Driven"/>
    <x v="18"/>
    <x v="18"/>
    <n v="2"/>
  </r>
  <r>
    <x v="2"/>
    <s v="3 Series"/>
    <n v="2015"/>
    <x v="9"/>
    <n v="50000"/>
    <x v="1"/>
    <n v="1"/>
    <x v="1"/>
    <x v="0"/>
    <x v="0"/>
    <s v="BMW 3 Series [2012-2015] 2.0 320D Luxury Line, 2015, Diesel"/>
    <x v="446"/>
    <x v="446"/>
    <n v="10"/>
  </r>
  <r>
    <x v="1"/>
    <s v="Grand Vitara"/>
    <n v="2023"/>
    <x v="12"/>
    <n v="19000"/>
    <x v="0"/>
    <n v="0"/>
    <x v="0"/>
    <x v="1"/>
    <x v="0"/>
    <s v="Maruti Suzuki Grand Vitara 1.5 Delta Smart Hybrid, 2023, Petrol"/>
    <x v="69"/>
    <x v="69"/>
    <n v="2"/>
  </r>
  <r>
    <x v="5"/>
    <s v="Elite i20"/>
    <n v="2017"/>
    <x v="1"/>
    <n v="56000"/>
    <x v="0"/>
    <n v="0"/>
    <x v="1"/>
    <x v="1"/>
    <x v="0"/>
    <s v="Hyundai Elite i20 1.2 Magna Plus, 2017, Petrol"/>
    <x v="393"/>
    <x v="393"/>
    <n v="8"/>
  </r>
  <r>
    <x v="7"/>
    <s v="Jazz"/>
    <n v="2016"/>
    <x v="8"/>
    <n v="70000"/>
    <x v="1"/>
    <n v="1"/>
    <x v="1"/>
    <x v="3"/>
    <x v="0"/>
    <s v="Honda Jazz Mint condition selling Auto CNG"/>
    <x v="83"/>
    <x v="83"/>
    <n v="9"/>
  </r>
  <r>
    <x v="1"/>
    <s v="Wagon-R"/>
    <n v="2019"/>
    <x v="2"/>
    <n v="63000"/>
    <x v="0"/>
    <n v="0"/>
    <x v="1"/>
    <x v="3"/>
    <x v="0"/>
    <s v="Maruti Suzuki Wagon R LXI CNG, 2019, CNG &amp; Hybrids"/>
    <x v="64"/>
    <x v="64"/>
    <n v="6"/>
  </r>
  <r>
    <x v="4"/>
    <s v="Urban Cruiser"/>
    <n v="2021"/>
    <x v="11"/>
    <n v="21077"/>
    <x v="1"/>
    <n v="1"/>
    <x v="0"/>
    <x v="1"/>
    <x v="0"/>
    <s v="Toyota Urban Cruiser 1.5 Premium Grade AT, 2021, Petrol"/>
    <x v="336"/>
    <x v="336"/>
    <n v="4"/>
  </r>
  <r>
    <x v="1"/>
    <s v="Alto-800"/>
    <n v="2022"/>
    <x v="13"/>
    <n v="75000"/>
    <x v="0"/>
    <n v="0"/>
    <x v="0"/>
    <x v="1"/>
    <x v="0"/>
    <s v="Maruti Suzuki Alto 800 Base, 2022, Petrol"/>
    <x v="179"/>
    <x v="179"/>
    <n v="3"/>
  </r>
  <r>
    <x v="1"/>
    <s v="Wagon-R"/>
    <n v="2016"/>
    <x v="8"/>
    <n v="38000"/>
    <x v="1"/>
    <n v="1"/>
    <x v="1"/>
    <x v="1"/>
    <x v="0"/>
    <s v="Maruti Suzuki Wagon R 2016 Petrol Automatic 38000 Km Driven"/>
    <x v="661"/>
    <x v="661"/>
    <n v="9"/>
  </r>
  <r>
    <x v="4"/>
    <s v="Etios"/>
    <n v="2014"/>
    <x v="3"/>
    <n v="150000"/>
    <x v="0"/>
    <n v="0"/>
    <x v="1"/>
    <x v="0"/>
    <x v="0"/>
    <s v="Toyota Etios 2014-2016 GD, 2014, Diesel"/>
    <x v="137"/>
    <x v="137"/>
    <n v="11"/>
  </r>
  <r>
    <x v="2"/>
    <s v="3 Series GT"/>
    <n v="2015"/>
    <x v="9"/>
    <n v="48000"/>
    <x v="1"/>
    <n v="1"/>
    <x v="1"/>
    <x v="0"/>
    <x v="0"/>
    <s v="BMW 3 Series GT 320d Luxury Line, 2015, Diesel"/>
    <x v="199"/>
    <x v="199"/>
    <n v="10"/>
  </r>
  <r>
    <x v="1"/>
    <s v="Celerio"/>
    <n v="2018"/>
    <x v="5"/>
    <n v="29000"/>
    <x v="1"/>
    <n v="1"/>
    <x v="1"/>
    <x v="1"/>
    <x v="0"/>
    <s v="Maruti Suzuki Celerio ZXI AMT, 2018, Petrol"/>
    <x v="71"/>
    <x v="71"/>
    <n v="7"/>
  </r>
  <r>
    <x v="1"/>
    <s v="Baleno"/>
    <n v="2022"/>
    <x v="13"/>
    <n v="37000"/>
    <x v="1"/>
    <n v="1"/>
    <x v="0"/>
    <x v="1"/>
    <x v="0"/>
    <s v="Maruti Suzuki Baleno 1.2 Alpha AT, 2022, Petrol"/>
    <x v="87"/>
    <x v="87"/>
    <n v="3"/>
  </r>
  <r>
    <x v="5"/>
    <s v="Fluidic Verna"/>
    <n v="2018"/>
    <x v="5"/>
    <n v="83000"/>
    <x v="1"/>
    <n v="1"/>
    <x v="0"/>
    <x v="0"/>
    <x v="0"/>
    <s v="Hyundai Fluidic Verna 1.6 CRDi SX Automatic, 2018, Diesel"/>
    <x v="79"/>
    <x v="79"/>
    <n v="7"/>
  </r>
  <r>
    <x v="1"/>
    <s v="Baleno"/>
    <n v="2018"/>
    <x v="5"/>
    <n v="95000"/>
    <x v="1"/>
    <n v="1"/>
    <x v="1"/>
    <x v="3"/>
    <x v="0"/>
    <s v="Maruti Suzuki Baleno 2018"/>
    <x v="150"/>
    <x v="150"/>
    <n v="7"/>
  </r>
  <r>
    <x v="7"/>
    <s v="City"/>
    <n v="2009"/>
    <x v="16"/>
    <n v="85000"/>
    <x v="1"/>
    <n v="1"/>
    <x v="0"/>
    <x v="3"/>
    <x v="12"/>
    <s v="Honda City 2009 CNG &amp; Hybrids Well Maintained"/>
    <x v="67"/>
    <x v="67"/>
    <n v="16"/>
  </r>
  <r>
    <x v="5"/>
    <s v="Verna"/>
    <n v="2015"/>
    <x v="9"/>
    <n v="62000"/>
    <x v="0"/>
    <n v="0"/>
    <x v="0"/>
    <x v="1"/>
    <x v="0"/>
    <s v="Hyundai Verna 1.6 S (O) VTVT, 2015, Petrol"/>
    <x v="889"/>
    <x v="889"/>
    <n v="10"/>
  </r>
  <r>
    <x v="5"/>
    <s v="Elite i20"/>
    <n v="2020"/>
    <x v="4"/>
    <n v="65000"/>
    <x v="0"/>
    <n v="0"/>
    <x v="0"/>
    <x v="3"/>
    <x v="0"/>
    <s v="Hyundai Elite i20 Sportz (O) 1.2, 2020, CNG &amp; Hybrids"/>
    <x v="58"/>
    <x v="58"/>
    <n v="5"/>
  </r>
  <r>
    <x v="5"/>
    <s v="Creta"/>
    <n v="2016"/>
    <x v="8"/>
    <n v="140858"/>
    <x v="1"/>
    <n v="1"/>
    <x v="1"/>
    <x v="0"/>
    <x v="0"/>
    <s v="Hyundai Creta 1.6 CRDi SX(o) Executive, 2016, Diesel"/>
    <x v="32"/>
    <x v="32"/>
    <n v="9"/>
  </r>
  <r>
    <x v="5"/>
    <s v="Santro"/>
    <n v="2008"/>
    <x v="18"/>
    <n v="140000"/>
    <x v="0"/>
    <n v="0"/>
    <x v="1"/>
    <x v="1"/>
    <x v="0"/>
    <s v="Hyundai Santro, 2008, Petrol"/>
    <x v="327"/>
    <x v="327"/>
    <n v="17"/>
  </r>
  <r>
    <x v="7"/>
    <s v="Amaze"/>
    <n v="2015"/>
    <x v="9"/>
    <n v="72000"/>
    <x v="0"/>
    <n v="0"/>
    <x v="1"/>
    <x v="0"/>
    <x v="0"/>
    <s v="Honda Amaze 1.5 SMT I DTEC, 2015, Diesel"/>
    <x v="198"/>
    <x v="198"/>
    <n v="10"/>
  </r>
  <r>
    <x v="1"/>
    <s v="Eeco"/>
    <n v="2018"/>
    <x v="5"/>
    <n v="68000"/>
    <x v="1"/>
    <n v="1"/>
    <x v="1"/>
    <x v="3"/>
    <x v="12"/>
    <s v="Maruti Suzuki Eeco 2018 CNG &amp; Hybrids Good Conditi"/>
    <x v="174"/>
    <x v="174"/>
    <n v="7"/>
  </r>
  <r>
    <x v="5"/>
    <s v="i10"/>
    <n v="2010"/>
    <x v="0"/>
    <n v="78500"/>
    <x v="0"/>
    <n v="0"/>
    <x v="1"/>
    <x v="1"/>
    <x v="0"/>
    <s v="Hyundai i10 Magna 1.1L, 2010, Petrol"/>
    <x v="37"/>
    <x v="37"/>
    <n v="15"/>
  </r>
  <r>
    <x v="7"/>
    <s v="Civic"/>
    <n v="2009"/>
    <x v="16"/>
    <n v="40006"/>
    <x v="0"/>
    <n v="0"/>
    <x v="1"/>
    <x v="3"/>
    <x v="0"/>
    <s v="Honda Civic 2009 CNG &amp; Hybrids Good Condition"/>
    <x v="7"/>
    <x v="7"/>
    <n v="16"/>
  </r>
  <r>
    <x v="1"/>
    <s v="Swift"/>
    <n v="2014"/>
    <x v="3"/>
    <n v="83000"/>
    <x v="0"/>
    <n v="0"/>
    <x v="0"/>
    <x v="1"/>
    <x v="0"/>
    <s v="Maruti Suzuki Swift 2004-2010 VXI with ABS, 2014, Petrol"/>
    <x v="64"/>
    <x v="64"/>
    <n v="11"/>
  </r>
  <r>
    <x v="0"/>
    <s v="Jetta"/>
    <n v="2012"/>
    <x v="6"/>
    <n v="85000"/>
    <x v="1"/>
    <n v="1"/>
    <x v="1"/>
    <x v="0"/>
    <x v="0"/>
    <s v="Volkswagen Jetta 2012"/>
    <x v="53"/>
    <x v="53"/>
    <n v="13"/>
  </r>
  <r>
    <x v="1"/>
    <s v="Ertiga"/>
    <n v="2023"/>
    <x v="12"/>
    <n v="134500"/>
    <x v="1"/>
    <n v="1"/>
    <x v="1"/>
    <x v="3"/>
    <x v="12"/>
    <s v="Maruti Suzuki Ertiga 2023"/>
    <x v="175"/>
    <x v="175"/>
    <n v="2"/>
  </r>
  <r>
    <x v="0"/>
    <s v="Polo"/>
    <n v="2014"/>
    <x v="3"/>
    <n v="64000"/>
    <x v="0"/>
    <n v="0"/>
    <x v="1"/>
    <x v="1"/>
    <x v="0"/>
    <s v="Volkswagen Polo 1.2 MPI Highline Plus, 2014, Petrol"/>
    <x v="179"/>
    <x v="179"/>
    <n v="11"/>
  </r>
  <r>
    <x v="7"/>
    <s v="Accord"/>
    <n v="2010"/>
    <x v="0"/>
    <n v="33000"/>
    <x v="0"/>
    <n v="0"/>
    <x v="0"/>
    <x v="1"/>
    <x v="0"/>
    <s v="Honda Accord 2.4 Elegance Manual, 2010, Petrol"/>
    <x v="482"/>
    <x v="482"/>
    <n v="15"/>
  </r>
  <r>
    <x v="7"/>
    <s v="WRV"/>
    <n v="2017"/>
    <x v="1"/>
    <n v="144000"/>
    <x v="0"/>
    <n v="0"/>
    <x v="0"/>
    <x v="0"/>
    <x v="0"/>
    <s v="Honda WR-V 1.5 VX i-DTEC, 2017, Diesel"/>
    <x v="27"/>
    <x v="27"/>
    <n v="8"/>
  </r>
  <r>
    <x v="1"/>
    <s v="Ertiga"/>
    <n v="2018"/>
    <x v="5"/>
    <n v="51000"/>
    <x v="0"/>
    <n v="0"/>
    <x v="0"/>
    <x v="3"/>
    <x v="0"/>
    <s v="Maruti Suzuki Ertiga 2018, 2018, CNG &amp; Hybrids"/>
    <x v="100"/>
    <x v="100"/>
    <n v="7"/>
  </r>
  <r>
    <x v="5"/>
    <s v="Santro"/>
    <n v="2009"/>
    <x v="16"/>
    <n v="136000"/>
    <x v="0"/>
    <n v="0"/>
    <x v="1"/>
    <x v="3"/>
    <x v="0"/>
    <s v="Hyundai getz prime Good condition"/>
    <x v="74"/>
    <x v="74"/>
    <n v="16"/>
  </r>
  <r>
    <x v="1"/>
    <s v="Ciaz"/>
    <n v="2020"/>
    <x v="4"/>
    <n v="39000"/>
    <x v="1"/>
    <n v="1"/>
    <x v="0"/>
    <x v="3"/>
    <x v="0"/>
    <s v="Maruti Suzuki Ciaz 1.5 Alpha SHVS AMT, 2020, CNG &amp; Hybrids"/>
    <x v="87"/>
    <x v="87"/>
    <n v="5"/>
  </r>
  <r>
    <x v="1"/>
    <s v="Swift"/>
    <n v="2018"/>
    <x v="5"/>
    <n v="63000"/>
    <x v="1"/>
    <n v="1"/>
    <x v="0"/>
    <x v="3"/>
    <x v="12"/>
    <s v="Maruti Suzuki Swift 2018 Petrol Well Maintained"/>
    <x v="217"/>
    <x v="217"/>
    <n v="7"/>
  </r>
  <r>
    <x v="1"/>
    <s v="Ertiga"/>
    <n v="2014"/>
    <x v="3"/>
    <n v="72000"/>
    <x v="0"/>
    <n v="0"/>
    <x v="1"/>
    <x v="3"/>
    <x v="0"/>
    <s v="Maruti Suzuki Ertiga 2012-2015 VXI CNG, 2014, CNG &amp; Hybrids"/>
    <x v="12"/>
    <x v="12"/>
    <n v="11"/>
  </r>
  <r>
    <x v="14"/>
    <s v="Fabia"/>
    <n v="2010"/>
    <x v="0"/>
    <n v="84500"/>
    <x v="0"/>
    <n v="0"/>
    <x v="1"/>
    <x v="3"/>
    <x v="0"/>
    <s v="Skoda Fabia 2010 CNG &amp; Hybrids 84500 Km Driven"/>
    <x v="814"/>
    <x v="814"/>
    <n v="15"/>
  </r>
  <r>
    <x v="7"/>
    <s v="Jazz"/>
    <n v="2016"/>
    <x v="8"/>
    <n v="115000"/>
    <x v="0"/>
    <n v="0"/>
    <x v="1"/>
    <x v="0"/>
    <x v="0"/>
    <s v="Honda Jazz 1.5 S i DTEC, 2016, Diesel"/>
    <x v="890"/>
    <x v="890"/>
    <n v="9"/>
  </r>
  <r>
    <x v="1"/>
    <s v="Ertiga"/>
    <n v="2015"/>
    <x v="9"/>
    <n v="64422"/>
    <x v="0"/>
    <n v="0"/>
    <x v="1"/>
    <x v="3"/>
    <x v="0"/>
    <s v="Maruti Suzuki Ertiga 2012-2015 VXI CNG, 2015, CNG &amp; Hybrids"/>
    <x v="891"/>
    <x v="891"/>
    <n v="10"/>
  </r>
  <r>
    <x v="1"/>
    <s v="Eeco"/>
    <n v="2018"/>
    <x v="5"/>
    <n v="86000"/>
    <x v="0"/>
    <n v="0"/>
    <x v="0"/>
    <x v="3"/>
    <x v="0"/>
    <s v="Maruti Suzuki Eeco CNG 5 Seater AC, 2018, CNG &amp; Hybrids"/>
    <x v="55"/>
    <x v="55"/>
    <n v="7"/>
  </r>
  <r>
    <x v="1"/>
    <s v="Ertiga"/>
    <n v="2018"/>
    <x v="5"/>
    <n v="59000"/>
    <x v="0"/>
    <n v="0"/>
    <x v="0"/>
    <x v="3"/>
    <x v="0"/>
    <s v="Maruti Suzuki Ertiga VXI CNG, 2018, CNG &amp; Hybrids"/>
    <x v="234"/>
    <x v="234"/>
    <n v="7"/>
  </r>
  <r>
    <x v="5"/>
    <s v="Elite i20"/>
    <n v="2015"/>
    <x v="9"/>
    <n v="72000"/>
    <x v="0"/>
    <n v="0"/>
    <x v="1"/>
    <x v="3"/>
    <x v="0"/>
    <s v="Hyundai Elite i20 Sportz 1.2 Special Edition, 2015, CNG &amp; Hybrids"/>
    <x v="64"/>
    <x v="64"/>
    <n v="10"/>
  </r>
  <r>
    <x v="7"/>
    <s v="City"/>
    <n v="2009"/>
    <x v="16"/>
    <n v="78000"/>
    <x v="0"/>
    <n v="0"/>
    <x v="1"/>
    <x v="3"/>
    <x v="0"/>
    <s v="Honda City 2009 CNG &amp; Hybrids Good Condition"/>
    <x v="892"/>
    <x v="892"/>
    <n v="16"/>
  </r>
  <r>
    <x v="7"/>
    <s v="Amaze"/>
    <n v="2016"/>
    <x v="8"/>
    <n v="45135"/>
    <x v="0"/>
    <n v="0"/>
    <x v="1"/>
    <x v="1"/>
    <x v="0"/>
    <s v="Honda Amaze 2013-2016 VX i-Vtech, 2016, Petrol"/>
    <x v="252"/>
    <x v="252"/>
    <n v="9"/>
  </r>
  <r>
    <x v="13"/>
    <s v="Nexon"/>
    <n v="2020"/>
    <x v="4"/>
    <n v="80123"/>
    <x v="1"/>
    <n v="1"/>
    <x v="0"/>
    <x v="1"/>
    <x v="0"/>
    <s v="Tata Nexon 1.2 Revotron XZA Plus (O) AMT, 2020, Petrol"/>
    <x v="112"/>
    <x v="112"/>
    <n v="5"/>
  </r>
  <r>
    <x v="1"/>
    <s v="Celerio"/>
    <n v="2019"/>
    <x v="2"/>
    <n v="66000"/>
    <x v="1"/>
    <n v="1"/>
    <x v="0"/>
    <x v="3"/>
    <x v="0"/>
    <s v="Maruti Suzuki Celerio, 2019, CNG &amp; Hybrids"/>
    <x v="29"/>
    <x v="29"/>
    <n v="6"/>
  </r>
  <r>
    <x v="3"/>
    <s v="Ecosport"/>
    <n v="2017"/>
    <x v="1"/>
    <n v="81000"/>
    <x v="0"/>
    <n v="0"/>
    <x v="1"/>
    <x v="0"/>
    <x v="0"/>
    <s v="Ford Ecosport Titanium 1.5 TDCi (Opt), 2017, Diesel"/>
    <x v="29"/>
    <x v="29"/>
    <n v="8"/>
  </r>
  <r>
    <x v="1"/>
    <s v="Alto-800"/>
    <n v="2017"/>
    <x v="1"/>
    <n v="89000"/>
    <x v="0"/>
    <n v="0"/>
    <x v="1"/>
    <x v="1"/>
    <x v="0"/>
    <s v="Maruti Suzuki Alto 800, 2017, Petrol"/>
    <x v="164"/>
    <x v="164"/>
    <n v="8"/>
  </r>
  <r>
    <x v="1"/>
    <s v="A-Star"/>
    <n v="2011"/>
    <x v="10"/>
    <n v="112000"/>
    <x v="1"/>
    <n v="1"/>
    <x v="1"/>
    <x v="3"/>
    <x v="0"/>
    <s v="Maruti Suzuki A-Star Vxi (ABS), Automatic, 2011, CNG &amp; Hybrids"/>
    <x v="7"/>
    <x v="7"/>
    <n v="14"/>
  </r>
  <r>
    <x v="1"/>
    <s v="Wagon-R"/>
    <n v="2017"/>
    <x v="1"/>
    <n v="54000"/>
    <x v="0"/>
    <n v="0"/>
    <x v="0"/>
    <x v="3"/>
    <x v="0"/>
    <s v="Maruti Suzuki Wagon R CNG LXI Opt, 2017, CNG &amp; Hybrids"/>
    <x v="99"/>
    <x v="99"/>
    <n v="8"/>
  </r>
  <r>
    <x v="1"/>
    <s v="Wagon-R-1-0"/>
    <n v="2015"/>
    <x v="9"/>
    <n v="67266"/>
    <x v="0"/>
    <n v="0"/>
    <x v="1"/>
    <x v="3"/>
    <x v="0"/>
    <s v="Maruti Suzuki Wagon R 1.0 LXi CNG, 2015, CNG &amp; Hybrids"/>
    <x v="893"/>
    <x v="893"/>
    <n v="10"/>
  </r>
  <r>
    <x v="1"/>
    <s v="maruti-suzuki-brezza"/>
    <n v="2020"/>
    <x v="4"/>
    <n v="73000"/>
    <x v="0"/>
    <n v="0"/>
    <x v="0"/>
    <x v="1"/>
    <x v="0"/>
    <s v="Maruti Suzuki Brezza 1.5 VXI SMART HYBRID, 2020, Petrol"/>
    <x v="296"/>
    <x v="296"/>
    <n v="5"/>
  </r>
  <r>
    <x v="5"/>
    <s v="Santro Xing"/>
    <n v="2009"/>
    <x v="16"/>
    <n v="86000"/>
    <x v="0"/>
    <n v="0"/>
    <x v="1"/>
    <x v="3"/>
    <x v="12"/>
    <s v="Hyundai Santro Xing GL CNG, 2009, CNG &amp; Hybrids"/>
    <x v="254"/>
    <x v="254"/>
    <n v="16"/>
  </r>
  <r>
    <x v="4"/>
    <s v="Corolla Altis"/>
    <n v="2015"/>
    <x v="9"/>
    <n v="68000"/>
    <x v="1"/>
    <n v="1"/>
    <x v="1"/>
    <x v="3"/>
    <x v="0"/>
    <s v="Toyota Corolla Altis 2013-2017 VL AT, 2015, CNG &amp; Hybrids"/>
    <x v="188"/>
    <x v="188"/>
    <n v="10"/>
  </r>
  <r>
    <x v="14"/>
    <s v="Slavia"/>
    <n v="2022"/>
    <x v="13"/>
    <n v="19500"/>
    <x v="0"/>
    <n v="0"/>
    <x v="0"/>
    <x v="1"/>
    <x v="0"/>
    <s v="Skoda Slavia Ambition 1.0L TSI MT, 2022, Petrol"/>
    <x v="162"/>
    <x v="162"/>
    <n v="3"/>
  </r>
  <r>
    <x v="5"/>
    <s v="i10"/>
    <n v="2009"/>
    <x v="16"/>
    <n v="117000"/>
    <x v="0"/>
    <n v="0"/>
    <x v="1"/>
    <x v="1"/>
    <x v="12"/>
    <s v="Hyundai i10 1.2 Kappa Magna, 2009, Petrol"/>
    <x v="85"/>
    <x v="85"/>
    <n v="16"/>
  </r>
  <r>
    <x v="8"/>
    <s v="A6"/>
    <n v="2015"/>
    <x v="9"/>
    <n v="82233"/>
    <x v="1"/>
    <n v="1"/>
    <x v="0"/>
    <x v="0"/>
    <x v="0"/>
    <s v="Audi A6 2.0 35 TDI Premium Matrix, 2015, Diesel"/>
    <x v="298"/>
    <x v="298"/>
    <n v="10"/>
  </r>
  <r>
    <x v="4"/>
    <s v="Innova Hycross"/>
    <n v="2024"/>
    <x v="17"/>
    <n v="1234"/>
    <x v="0"/>
    <n v="0"/>
    <x v="0"/>
    <x v="1"/>
    <x v="0"/>
    <s v="Toyota Innova Hycross 2.0 VX (O) Hybrid 7 STR, 2024, Petrol"/>
    <x v="370"/>
    <x v="370"/>
    <n v="1"/>
  </r>
  <r>
    <x v="1"/>
    <s v="Wagon-R"/>
    <n v="2015"/>
    <x v="9"/>
    <n v="80000"/>
    <x v="0"/>
    <n v="0"/>
    <x v="0"/>
    <x v="1"/>
    <x v="0"/>
    <s v="Maruti Suzuki Wagon R, 2015, Petrol"/>
    <x v="78"/>
    <x v="78"/>
    <n v="10"/>
  </r>
  <r>
    <x v="11"/>
    <s v="XUV500"/>
    <n v="2016"/>
    <x v="8"/>
    <n v="54000"/>
    <x v="0"/>
    <n v="0"/>
    <x v="1"/>
    <x v="0"/>
    <x v="0"/>
    <s v="Mahindra XUV500 W10 1.99 mHawk, 2016, Diesel"/>
    <x v="111"/>
    <x v="111"/>
    <n v="9"/>
  </r>
  <r>
    <x v="1"/>
    <s v="Vitara-Brezza"/>
    <n v="2020"/>
    <x v="4"/>
    <n v="37512"/>
    <x v="0"/>
    <n v="0"/>
    <x v="1"/>
    <x v="1"/>
    <x v="0"/>
    <s v="Maruti Suzuki Vitara Brezza 1.5 VXI, 2020, Petrol"/>
    <x v="274"/>
    <x v="274"/>
    <n v="5"/>
  </r>
  <r>
    <x v="2"/>
    <s v="3 Series GT"/>
    <n v="2015"/>
    <x v="9"/>
    <n v="69000"/>
    <x v="1"/>
    <n v="1"/>
    <x v="1"/>
    <x v="0"/>
    <x v="0"/>
    <s v="BMW 3 Series GT 320d Luxury Line, 2015, Diesel"/>
    <x v="18"/>
    <x v="18"/>
    <n v="10"/>
  </r>
  <r>
    <x v="24"/>
    <s v="Freelander 2"/>
    <n v="2015"/>
    <x v="9"/>
    <n v="110000"/>
    <x v="1"/>
    <n v="1"/>
    <x v="1"/>
    <x v="0"/>
    <x v="12"/>
    <s v="Land Rover Freelander 2 SE, 2015, Diesel"/>
    <x v="451"/>
    <x v="451"/>
    <n v="10"/>
  </r>
  <r>
    <x v="3"/>
    <s v="Ecosport"/>
    <n v="2018"/>
    <x v="5"/>
    <n v="25000"/>
    <x v="1"/>
    <n v="1"/>
    <x v="0"/>
    <x v="1"/>
    <x v="0"/>
    <s v="Ford Ecosport 1.5 Petrol Trend, 2018, Petrol"/>
    <x v="289"/>
    <x v="289"/>
    <n v="7"/>
  </r>
  <r>
    <x v="13"/>
    <s v="Nano"/>
    <n v="2014"/>
    <x v="3"/>
    <n v="100000"/>
    <x v="0"/>
    <n v="0"/>
    <x v="0"/>
    <x v="1"/>
    <x v="0"/>
    <s v="Tata Nano XE, 2014, Petrol"/>
    <x v="49"/>
    <x v="49"/>
    <n v="11"/>
  </r>
  <r>
    <x v="5"/>
    <s v="Grand i10 Nios"/>
    <n v="2021"/>
    <x v="11"/>
    <n v="34000"/>
    <x v="1"/>
    <n v="1"/>
    <x v="0"/>
    <x v="1"/>
    <x v="0"/>
    <s v="Hyundai Grand i10 Nios Asta Petrol AMT, 2021, Petrol"/>
    <x v="289"/>
    <x v="289"/>
    <n v="4"/>
  </r>
  <r>
    <x v="1"/>
    <s v="Wagon-R"/>
    <n v="2015"/>
    <x v="9"/>
    <n v="66633"/>
    <x v="0"/>
    <n v="0"/>
    <x v="1"/>
    <x v="3"/>
    <x v="0"/>
    <s v="Maruti Suzuki Wagon R 2015 CNG &amp; Hybrids Well Maintained"/>
    <x v="39"/>
    <x v="39"/>
    <n v="10"/>
  </r>
  <r>
    <x v="5"/>
    <s v="Santro"/>
    <n v="2011"/>
    <x v="10"/>
    <n v="65000"/>
    <x v="0"/>
    <n v="0"/>
    <x v="1"/>
    <x v="1"/>
    <x v="0"/>
    <s v="Good condition car"/>
    <x v="85"/>
    <x v="85"/>
    <n v="14"/>
  </r>
  <r>
    <x v="21"/>
    <s v="Magnite"/>
    <n v="2021"/>
    <x v="11"/>
    <n v="38777"/>
    <x v="1"/>
    <n v="1"/>
    <x v="0"/>
    <x v="1"/>
    <x v="0"/>
    <s v="Nissan Magnite 1.0 XL Turbo CVT, 2021, Petrol"/>
    <x v="23"/>
    <x v="23"/>
    <n v="4"/>
  </r>
  <r>
    <x v="1"/>
    <s v="Swift-Dzire"/>
    <n v="2023"/>
    <x v="12"/>
    <n v="67000"/>
    <x v="0"/>
    <n v="0"/>
    <x v="0"/>
    <x v="3"/>
    <x v="0"/>
    <s v="Maruti Suzuki Swift Dzire 2023 CNG &amp; Hybrids Good Condition"/>
    <x v="81"/>
    <x v="81"/>
    <n v="2"/>
  </r>
  <r>
    <x v="9"/>
    <s v="KWID"/>
    <n v="2017"/>
    <x v="1"/>
    <n v="60000"/>
    <x v="0"/>
    <n v="0"/>
    <x v="1"/>
    <x v="3"/>
    <x v="12"/>
    <s v="Renault KWID 1.0 RXT 02 Anniversary Edition, 2017, CNG &amp; Hybrids"/>
    <x v="99"/>
    <x v="99"/>
    <n v="8"/>
  </r>
  <r>
    <x v="1"/>
    <s v="Eeco"/>
    <n v="2022"/>
    <x v="13"/>
    <n v="38000"/>
    <x v="0"/>
    <n v="0"/>
    <x v="0"/>
    <x v="3"/>
    <x v="0"/>
    <s v="Maruti Suzuki Eeco 2022 CNG &amp; petrol  Good Condition"/>
    <x v="92"/>
    <x v="92"/>
    <n v="3"/>
  </r>
  <r>
    <x v="1"/>
    <s v="Wagon-R"/>
    <n v="2014"/>
    <x v="3"/>
    <n v="120000"/>
    <x v="1"/>
    <n v="1"/>
    <x v="0"/>
    <x v="3"/>
    <x v="12"/>
    <s v="Maruti Suzuki Wagon R 2014 CNG &amp; Hybrids 120000 Km Driven"/>
    <x v="197"/>
    <x v="197"/>
    <n v="11"/>
  </r>
  <r>
    <x v="1"/>
    <s v="Wagon-R-1-0"/>
    <n v="2016"/>
    <x v="8"/>
    <n v="40000"/>
    <x v="0"/>
    <n v="0"/>
    <x v="0"/>
    <x v="3"/>
    <x v="0"/>
    <s v="Maruti Suzuki Wagon R 1.0 2013-2019 LXi CNG, 2016, CNG &amp; Hybrids"/>
    <x v="6"/>
    <x v="6"/>
    <n v="9"/>
  </r>
  <r>
    <x v="1"/>
    <s v="Celerio"/>
    <n v="2017"/>
    <x v="1"/>
    <n v="20000"/>
    <x v="1"/>
    <n v="1"/>
    <x v="0"/>
    <x v="1"/>
    <x v="0"/>
    <s v="Maruti Suzuki Celerio VXI AMT, 2017, Petrol"/>
    <x v="183"/>
    <x v="183"/>
    <n v="8"/>
  </r>
  <r>
    <x v="1"/>
    <s v="Eeco"/>
    <n v="2022"/>
    <x v="13"/>
    <n v="67000"/>
    <x v="0"/>
    <n v="0"/>
    <x v="0"/>
    <x v="3"/>
    <x v="0"/>
    <s v="Maruti Suzuki Eeco CNG 5 Seater AC, 2022, CNG &amp; Hybrids"/>
    <x v="150"/>
    <x v="150"/>
    <n v="3"/>
  </r>
  <r>
    <x v="7"/>
    <s v="City"/>
    <n v="2012"/>
    <x v="6"/>
    <n v="68000"/>
    <x v="0"/>
    <n v="0"/>
    <x v="0"/>
    <x v="1"/>
    <x v="0"/>
    <s v="Honda City S MT, 2012, Petrol"/>
    <x v="117"/>
    <x v="117"/>
    <n v="13"/>
  </r>
  <r>
    <x v="1"/>
    <s v="Celerio"/>
    <n v="2017"/>
    <x v="1"/>
    <n v="80000"/>
    <x v="0"/>
    <n v="0"/>
    <x v="0"/>
    <x v="3"/>
    <x v="0"/>
    <s v="Maruti Suzuki Celerio 2014-2017 1.0 VXI (O) CNG, 2017, CNG &amp; Hybrids"/>
    <x v="84"/>
    <x v="84"/>
    <n v="8"/>
  </r>
  <r>
    <x v="1"/>
    <s v="Celerio"/>
    <n v="2016"/>
    <x v="8"/>
    <n v="60000"/>
    <x v="1"/>
    <n v="1"/>
    <x v="1"/>
    <x v="1"/>
    <x v="0"/>
    <s v="Maruti Suzuki Celerio 1.0 VXI AMT, 2016, Petrol"/>
    <x v="119"/>
    <x v="119"/>
    <n v="9"/>
  </r>
  <r>
    <x v="11"/>
    <s v="XUV500"/>
    <n v="2015"/>
    <x v="9"/>
    <n v="145000"/>
    <x v="0"/>
    <n v="0"/>
    <x v="1"/>
    <x v="0"/>
    <x v="0"/>
    <s v="Mahindra XUV500 W10 2WD, 2015, Diesel"/>
    <x v="111"/>
    <x v="111"/>
    <n v="10"/>
  </r>
  <r>
    <x v="4"/>
    <s v="Corolla Altis"/>
    <n v="2008"/>
    <x v="18"/>
    <n v="92000"/>
    <x v="1"/>
    <n v="1"/>
    <x v="1"/>
    <x v="3"/>
    <x v="12"/>
    <s v="Toyota Corolla Altis 2010-2013 VL, 2008, CNG &amp; Hybrids"/>
    <x v="105"/>
    <x v="105"/>
    <n v="17"/>
  </r>
  <r>
    <x v="4"/>
    <s v="Fortuner"/>
    <n v="2014"/>
    <x v="3"/>
    <n v="129000"/>
    <x v="1"/>
    <n v="1"/>
    <x v="1"/>
    <x v="0"/>
    <x v="0"/>
    <s v="Toyota Fortuner 3.0 4x2 Automatic, 2014, Diesel"/>
    <x v="504"/>
    <x v="504"/>
    <n v="11"/>
  </r>
  <r>
    <x v="7"/>
    <s v="City"/>
    <n v="2008"/>
    <x v="18"/>
    <n v="89000"/>
    <x v="0"/>
    <n v="0"/>
    <x v="0"/>
    <x v="1"/>
    <x v="0"/>
    <s v="Honda City ZX Petrol MT, 2008, Petrol"/>
    <x v="201"/>
    <x v="201"/>
    <n v="17"/>
  </r>
  <r>
    <x v="9"/>
    <s v="KWID"/>
    <n v="2017"/>
    <x v="1"/>
    <n v="17500"/>
    <x v="1"/>
    <n v="1"/>
    <x v="0"/>
    <x v="1"/>
    <x v="0"/>
    <s v="Renault KWID AMT, 2017, Petrol"/>
    <x v="19"/>
    <x v="19"/>
    <n v="8"/>
  </r>
  <r>
    <x v="1"/>
    <s v="maruti-suzuki-dzire"/>
    <n v="2020"/>
    <x v="4"/>
    <n v="56867"/>
    <x v="0"/>
    <n v="0"/>
    <x v="1"/>
    <x v="3"/>
    <x v="12"/>
    <s v="Maruti Suzuki Dzire 1.2 VXI, 2020, CNG &amp; Hybrids"/>
    <x v="53"/>
    <x v="53"/>
    <n v="5"/>
  </r>
  <r>
    <x v="1"/>
    <s v="Ertiga"/>
    <n v="2019"/>
    <x v="2"/>
    <n v="87000"/>
    <x v="0"/>
    <n v="0"/>
    <x v="1"/>
    <x v="3"/>
    <x v="12"/>
    <s v="Maruti Suzuki Ertiga, 2019, CNG &amp; Hybrids"/>
    <x v="304"/>
    <x v="304"/>
    <n v="6"/>
  </r>
  <r>
    <x v="0"/>
    <s v="Vento"/>
    <n v="2014"/>
    <x v="3"/>
    <n v="49000"/>
    <x v="1"/>
    <n v="1"/>
    <x v="1"/>
    <x v="1"/>
    <x v="0"/>
    <s v="Volkswagen Vento 2010-2013 Petrol Highline AT, 2014, Petrol"/>
    <x v="64"/>
    <x v="64"/>
    <n v="11"/>
  </r>
  <r>
    <x v="1"/>
    <s v="Wagon-R"/>
    <n v="2015"/>
    <x v="9"/>
    <n v="75254"/>
    <x v="0"/>
    <n v="0"/>
    <x v="0"/>
    <x v="3"/>
    <x v="0"/>
    <s v="Maruti Suzuki Wagon R CNG LXI Opt, 2015, CNG &amp; Hybrids"/>
    <x v="158"/>
    <x v="158"/>
    <n v="10"/>
  </r>
  <r>
    <x v="23"/>
    <s v="Pajero Sport"/>
    <n v="2014"/>
    <x v="3"/>
    <n v="89000"/>
    <x v="0"/>
    <n v="0"/>
    <x v="1"/>
    <x v="0"/>
    <x v="0"/>
    <s v="Mitsubishi Pajero Sport Limited Edition, 2014, Diesel"/>
    <x v="81"/>
    <x v="81"/>
    <n v="11"/>
  </r>
  <r>
    <x v="1"/>
    <s v="Wagon-R"/>
    <n v="2008"/>
    <x v="18"/>
    <n v="95000"/>
    <x v="1"/>
    <n v="1"/>
    <x v="0"/>
    <x v="3"/>
    <x v="0"/>
    <s v="2026 à¤¤à¤• à¤ªà¥‡à¤ªà¤° à¤®à¥‡à¤‚ à¤µà¥ˆà¤²à¤¿à¤¡ à¤¸à¥€à¤à¤¨à¤œà¥€ à¤²à¤—à¤µà¤¾ à¤°à¤–à¥€ à¤¹à¥ˆ à¤¸à¤¾à¤°à¥‡ à¤ªà¥‡à¤ªà¤° à¤¹à¥ˆ ac ok"/>
    <x v="894"/>
    <x v="894"/>
    <n v="17"/>
  </r>
  <r>
    <x v="12"/>
    <s v="CLA"/>
    <n v="2015"/>
    <x v="9"/>
    <n v="73000"/>
    <x v="1"/>
    <n v="1"/>
    <x v="0"/>
    <x v="0"/>
    <x v="0"/>
    <s v="Mercedes-Benz CLA 200 CDI Style, 2015, Diesel"/>
    <x v="68"/>
    <x v="68"/>
    <n v="10"/>
  </r>
  <r>
    <x v="1"/>
    <s v="Ignis"/>
    <n v="2019"/>
    <x v="2"/>
    <n v="81000"/>
    <x v="1"/>
    <n v="1"/>
    <x v="1"/>
    <x v="1"/>
    <x v="0"/>
    <s v="Ignin delta automatic"/>
    <x v="83"/>
    <x v="83"/>
    <n v="6"/>
  </r>
  <r>
    <x v="9"/>
    <s v="KWID"/>
    <n v="2022"/>
    <x v="13"/>
    <n v="42000"/>
    <x v="0"/>
    <n v="0"/>
    <x v="0"/>
    <x v="1"/>
    <x v="0"/>
    <s v="Renault KWID Climber 1.0 MT, 2022, Petrol"/>
    <x v="64"/>
    <x v="64"/>
    <n v="3"/>
  </r>
  <r>
    <x v="7"/>
    <s v="City"/>
    <n v="2012"/>
    <x v="6"/>
    <n v="128000"/>
    <x v="0"/>
    <n v="0"/>
    <x v="1"/>
    <x v="1"/>
    <x v="0"/>
    <s v="Honda City 2011-2013 V MT, 2012, Petrol"/>
    <x v="183"/>
    <x v="183"/>
    <n v="13"/>
  </r>
  <r>
    <x v="7"/>
    <s v="City"/>
    <n v="2016"/>
    <x v="8"/>
    <n v="40000"/>
    <x v="0"/>
    <n v="0"/>
    <x v="0"/>
    <x v="1"/>
    <x v="0"/>
    <s v="Honda City 2015-2017 i VTEC VX, 2016, Petrol"/>
    <x v="83"/>
    <x v="83"/>
    <n v="9"/>
  </r>
  <r>
    <x v="7"/>
    <s v="Amaze"/>
    <n v="2017"/>
    <x v="1"/>
    <n v="60000"/>
    <x v="0"/>
    <n v="0"/>
    <x v="0"/>
    <x v="3"/>
    <x v="0"/>
    <s v="Honda Amaze 1.2 SMT I VTEC, 2017, CNG &amp; Hybrids"/>
    <x v="93"/>
    <x v="93"/>
    <n v="8"/>
  </r>
  <r>
    <x v="13"/>
    <s v="Nexon"/>
    <n v="2021"/>
    <x v="11"/>
    <n v="19925"/>
    <x v="1"/>
    <n v="1"/>
    <x v="0"/>
    <x v="3"/>
    <x v="0"/>
    <s v="Tata Nexon 1.2 Revotron XZA Plus (O), 2021, CNG &amp; Hybrids"/>
    <x v="352"/>
    <x v="352"/>
    <n v="4"/>
  </r>
  <r>
    <x v="4"/>
    <s v="Corolla Altis"/>
    <n v="2010"/>
    <x v="0"/>
    <n v="97000"/>
    <x v="1"/>
    <n v="1"/>
    <x v="1"/>
    <x v="3"/>
    <x v="0"/>
    <s v="Toyota Corolla Altis [2011-2014] 1.8 VL AT, 2010, CNG &amp; Hybrids"/>
    <x v="7"/>
    <x v="7"/>
    <n v="15"/>
  </r>
  <r>
    <x v="3"/>
    <s v="Ecosport"/>
    <n v="2015"/>
    <x v="9"/>
    <n v="82000"/>
    <x v="1"/>
    <n v="1"/>
    <x v="1"/>
    <x v="1"/>
    <x v="0"/>
    <s v="Ford Ecosport 1.5 Petrol Titanium Plus AT, 2015, Petrol"/>
    <x v="266"/>
    <x v="266"/>
    <n v="10"/>
  </r>
  <r>
    <x v="1"/>
    <s v="Wagon-R"/>
    <n v="2013"/>
    <x v="14"/>
    <n v="106000"/>
    <x v="0"/>
    <n v="0"/>
    <x v="1"/>
    <x v="3"/>
    <x v="12"/>
    <s v="Maruti Suzuki Wagon R LXI CNG, 2013, CNG &amp; Hybrids"/>
    <x v="61"/>
    <x v="61"/>
    <n v="12"/>
  </r>
  <r>
    <x v="1"/>
    <s v="Alto-800"/>
    <n v="2010"/>
    <x v="0"/>
    <n v="90000"/>
    <x v="0"/>
    <n v="0"/>
    <x v="1"/>
    <x v="3"/>
    <x v="0"/>
    <s v="Maruti Suzuki Alto 800 2010 CNG &amp; Hybrids 90000 Km Driven"/>
    <x v="43"/>
    <x v="43"/>
    <n v="15"/>
  </r>
  <r>
    <x v="5"/>
    <s v="Creta"/>
    <n v="2016"/>
    <x v="8"/>
    <n v="89000"/>
    <x v="1"/>
    <n v="1"/>
    <x v="1"/>
    <x v="3"/>
    <x v="0"/>
    <s v="Hyundai Creta 2016 CNG &amp; Hybrids 89000 Km Driven"/>
    <x v="253"/>
    <x v="253"/>
    <n v="9"/>
  </r>
  <r>
    <x v="5"/>
    <s v="i20"/>
    <n v="2014"/>
    <x v="3"/>
    <n v="54752"/>
    <x v="0"/>
    <n v="0"/>
    <x v="1"/>
    <x v="1"/>
    <x v="0"/>
    <s v="Hyundai i20 1.2 Spotz, 2014, Petrol"/>
    <x v="217"/>
    <x v="217"/>
    <n v="11"/>
  </r>
  <r>
    <x v="1"/>
    <s v="Swift"/>
    <n v="2024"/>
    <x v="17"/>
    <n v="3455"/>
    <x v="0"/>
    <n v="0"/>
    <x v="0"/>
    <x v="1"/>
    <x v="12"/>
    <s v="Maruti Suzuki Swift 2018 ZXI Plus, 2024, Petrol"/>
    <x v="175"/>
    <x v="175"/>
    <n v="1"/>
  </r>
  <r>
    <x v="1"/>
    <s v="Ertiga"/>
    <n v="2019"/>
    <x v="2"/>
    <n v="66000"/>
    <x v="0"/>
    <n v="0"/>
    <x v="1"/>
    <x v="0"/>
    <x v="0"/>
    <s v="Maruti Suzuki Ertiga ZDI+ SHVS, 2019, Diesel"/>
    <x v="79"/>
    <x v="79"/>
    <n v="6"/>
  </r>
  <r>
    <x v="1"/>
    <s v="Swift"/>
    <n v="2019"/>
    <x v="2"/>
    <n v="68000"/>
    <x v="0"/>
    <n v="0"/>
    <x v="1"/>
    <x v="3"/>
    <x v="0"/>
    <s v="Maruti Suzuki Swift VXI Optional, 2019, CNG &amp; Hybrids"/>
    <x v="733"/>
    <x v="733"/>
    <n v="6"/>
  </r>
  <r>
    <x v="5"/>
    <s v="Grand i10"/>
    <n v="2016"/>
    <x v="8"/>
    <n v="25000"/>
    <x v="0"/>
    <n v="0"/>
    <x v="1"/>
    <x v="1"/>
    <x v="0"/>
    <s v="Hyundai Grand i10 1.2 CRDi Sportz Option, 2016, Petrol"/>
    <x v="266"/>
    <x v="266"/>
    <n v="9"/>
  </r>
  <r>
    <x v="5"/>
    <s v="EON"/>
    <n v="2015"/>
    <x v="9"/>
    <n v="89523"/>
    <x v="0"/>
    <n v="0"/>
    <x v="1"/>
    <x v="1"/>
    <x v="0"/>
    <s v="Hyundai EON Era +, 2015, Petrol"/>
    <x v="386"/>
    <x v="386"/>
    <n v="10"/>
  </r>
  <r>
    <x v="5"/>
    <s v="Grand i10 Nios"/>
    <n v="2020"/>
    <x v="4"/>
    <n v="55412"/>
    <x v="1"/>
    <n v="1"/>
    <x v="0"/>
    <x v="1"/>
    <x v="0"/>
    <s v="Hyundai Grand i10 Nios Sportz AMT 1.2 Kappa VTVT, 2020, Petrol"/>
    <x v="150"/>
    <x v="150"/>
    <n v="5"/>
  </r>
  <r>
    <x v="5"/>
    <s v="i10"/>
    <n v="2013"/>
    <x v="14"/>
    <n v="64205"/>
    <x v="1"/>
    <n v="1"/>
    <x v="1"/>
    <x v="3"/>
    <x v="0"/>
    <s v="Hyundai i10 Sportz 1.2 Automatic Kappa2, 2013, CNG &amp; Hybrids"/>
    <x v="716"/>
    <x v="716"/>
    <n v="12"/>
  </r>
  <r>
    <x v="1"/>
    <s v="Celerio"/>
    <n v="2018"/>
    <x v="5"/>
    <n v="39000"/>
    <x v="1"/>
    <n v="1"/>
    <x v="1"/>
    <x v="1"/>
    <x v="0"/>
    <s v="Maruti Suzuki Celerio VXI AMT, 2018, Petrol"/>
    <x v="22"/>
    <x v="22"/>
    <n v="7"/>
  </r>
  <r>
    <x v="7"/>
    <s v="Brio"/>
    <n v="2012"/>
    <x v="6"/>
    <n v="85000"/>
    <x v="0"/>
    <n v="0"/>
    <x v="1"/>
    <x v="1"/>
    <x v="0"/>
    <s v="Honda Brio S MT, 2012, Petrol"/>
    <x v="17"/>
    <x v="17"/>
    <n v="13"/>
  </r>
  <r>
    <x v="9"/>
    <s v="Triber"/>
    <n v="2021"/>
    <x v="11"/>
    <n v="51000"/>
    <x v="0"/>
    <n v="0"/>
    <x v="1"/>
    <x v="1"/>
    <x v="0"/>
    <s v="Renault Triber RXZ, 2021, Petrol"/>
    <x v="47"/>
    <x v="47"/>
    <n v="4"/>
  </r>
  <r>
    <x v="13"/>
    <s v="Altroz"/>
    <n v="2022"/>
    <x v="13"/>
    <n v="14001"/>
    <x v="1"/>
    <n v="1"/>
    <x v="1"/>
    <x v="1"/>
    <x v="0"/>
    <s v="Automatic transmission Tata Altroz XZ+ in very good condition"/>
    <x v="189"/>
    <x v="189"/>
    <n v="3"/>
  </r>
  <r>
    <x v="1"/>
    <s v="Wagon-R"/>
    <n v="2013"/>
    <x v="14"/>
    <n v="7500"/>
    <x v="1"/>
    <n v="1"/>
    <x v="1"/>
    <x v="3"/>
    <x v="12"/>
    <s v="Maruti Suzuki Wagon R 2013 CNG &amp; Hybrids 7500 Km Driven"/>
    <x v="115"/>
    <x v="115"/>
    <n v="12"/>
  </r>
  <r>
    <x v="9"/>
    <s v="Duster"/>
    <n v="2020"/>
    <x v="4"/>
    <n v="110000"/>
    <x v="1"/>
    <n v="1"/>
    <x v="0"/>
    <x v="0"/>
    <x v="0"/>
    <s v="Renault Duster 2012-2015 110PS Diesel RxZ, 2020, Diesel"/>
    <x v="161"/>
    <x v="161"/>
    <n v="5"/>
  </r>
  <r>
    <x v="8"/>
    <s v="Q5"/>
    <n v="2015"/>
    <x v="9"/>
    <n v="89000"/>
    <x v="1"/>
    <n v="1"/>
    <x v="1"/>
    <x v="0"/>
    <x v="0"/>
    <s v="Audi Q5 3.0 TDI, 2015, Diesel"/>
    <x v="449"/>
    <x v="449"/>
    <n v="10"/>
  </r>
  <r>
    <x v="0"/>
    <s v="Polo"/>
    <n v="2021"/>
    <x v="11"/>
    <n v="39000"/>
    <x v="1"/>
    <n v="1"/>
    <x v="0"/>
    <x v="1"/>
    <x v="0"/>
    <s v="Volkswagen Polo 1.0 Highline Plus TSI, 2021, Petrol"/>
    <x v="672"/>
    <x v="672"/>
    <n v="4"/>
  </r>
  <r>
    <x v="5"/>
    <s v="i10"/>
    <n v="2015"/>
    <x v="9"/>
    <n v="60000"/>
    <x v="0"/>
    <n v="0"/>
    <x v="1"/>
    <x v="3"/>
    <x v="0"/>
    <s v="Hyundai i10 1.1 Magna(O), 2015, CNG &amp; Hybrids"/>
    <x v="34"/>
    <x v="34"/>
    <n v="10"/>
  </r>
  <r>
    <x v="0"/>
    <s v="Polo"/>
    <n v="2021"/>
    <x v="11"/>
    <n v="71000"/>
    <x v="0"/>
    <n v="0"/>
    <x v="0"/>
    <x v="1"/>
    <x v="0"/>
    <s v="Volkswagen Polo 1.0 MPI Trendline, 2021, Petrol"/>
    <x v="96"/>
    <x v="96"/>
    <n v="4"/>
  </r>
  <r>
    <x v="14"/>
    <s v="Rapid"/>
    <n v="2016"/>
    <x v="8"/>
    <n v="157000"/>
    <x v="1"/>
    <n v="1"/>
    <x v="1"/>
    <x v="0"/>
    <x v="0"/>
    <s v="Skoda Rapid 2013-2016 1.5 TDI AT Ambition Plus, 2016, Diesel"/>
    <x v="227"/>
    <x v="227"/>
    <n v="9"/>
  </r>
  <r>
    <x v="5"/>
    <s v="Creta"/>
    <n v="2016"/>
    <x v="8"/>
    <n v="106000"/>
    <x v="1"/>
    <n v="1"/>
    <x v="1"/>
    <x v="0"/>
    <x v="0"/>
    <s v="Hyundai Creta 1.6 CRDi AT SX Plus, 2016, Diesel"/>
    <x v="470"/>
    <x v="470"/>
    <n v="9"/>
  </r>
  <r>
    <x v="5"/>
    <s v="Venue"/>
    <n v="2020"/>
    <x v="4"/>
    <n v="60000"/>
    <x v="0"/>
    <n v="0"/>
    <x v="0"/>
    <x v="1"/>
    <x v="0"/>
    <s v="Hyundai Venue S Plus MT 1.2 Kappa, 2020, Petrol"/>
    <x v="86"/>
    <x v="86"/>
    <n v="5"/>
  </r>
  <r>
    <x v="13"/>
    <s v="Nano Genx"/>
    <n v="2017"/>
    <x v="1"/>
    <n v="48100"/>
    <x v="1"/>
    <n v="1"/>
    <x v="1"/>
    <x v="1"/>
    <x v="0"/>
    <s v="Tata Nano GenX 2017 Petrol 48100 Km Driven"/>
    <x v="105"/>
    <x v="105"/>
    <n v="8"/>
  </r>
  <r>
    <x v="1"/>
    <s v="Eeco"/>
    <n v="2023"/>
    <x v="12"/>
    <n v="23000"/>
    <x v="0"/>
    <n v="0"/>
    <x v="0"/>
    <x v="3"/>
    <x v="0"/>
    <s v="Maruti Suzuki Eeco CNG 5 Seater AC, 2023, CNG &amp; Hybrids"/>
    <x v="317"/>
    <x v="317"/>
    <n v="2"/>
  </r>
  <r>
    <x v="1"/>
    <s v="Ignis"/>
    <n v="2018"/>
    <x v="5"/>
    <n v="70000"/>
    <x v="0"/>
    <n v="0"/>
    <x v="0"/>
    <x v="1"/>
    <x v="12"/>
    <s v="Maruti Suzuki Ignis 1.2 Zeta MT, 2018, Petrol"/>
    <x v="144"/>
    <x v="144"/>
    <n v="7"/>
  </r>
  <r>
    <x v="1"/>
    <s v="Sx4"/>
    <n v="2011"/>
    <x v="10"/>
    <n v="68650"/>
    <x v="0"/>
    <n v="0"/>
    <x v="1"/>
    <x v="3"/>
    <x v="12"/>
    <s v="Maruti Suzuki SX4 Vxi BSIV, 2011, CNG &amp; Hybrids"/>
    <x v="220"/>
    <x v="220"/>
    <n v="14"/>
  </r>
  <r>
    <x v="5"/>
    <s v="i10"/>
    <n v="2011"/>
    <x v="10"/>
    <n v="85000"/>
    <x v="0"/>
    <n v="0"/>
    <x v="1"/>
    <x v="1"/>
    <x v="0"/>
    <s v="Hyundai i10 1.2 Kappa Magna, 2011, Petrol"/>
    <x v="67"/>
    <x v="67"/>
    <n v="14"/>
  </r>
  <r>
    <x v="5"/>
    <s v="Grand i10"/>
    <n v="2019"/>
    <x v="2"/>
    <n v="62000"/>
    <x v="0"/>
    <n v="0"/>
    <x v="0"/>
    <x v="3"/>
    <x v="12"/>
    <s v="Hyundai Grand i10 Sportz 1.2 Kappa VTVT, 2019, CNG &amp; Hybrids"/>
    <x v="29"/>
    <x v="29"/>
    <n v="6"/>
  </r>
  <r>
    <x v="5"/>
    <s v="i10"/>
    <n v="2011"/>
    <x v="10"/>
    <n v="50000"/>
    <x v="0"/>
    <n v="0"/>
    <x v="1"/>
    <x v="3"/>
    <x v="0"/>
    <s v="Hyundai i10 2011 CNG &amp; Hybrids 50000 Km Driven"/>
    <x v="220"/>
    <x v="220"/>
    <n v="14"/>
  </r>
  <r>
    <x v="4"/>
    <s v="Camry"/>
    <n v="2012"/>
    <x v="6"/>
    <n v="95747"/>
    <x v="1"/>
    <n v="1"/>
    <x v="1"/>
    <x v="1"/>
    <x v="0"/>
    <s v="Toyota Camry 2.5L Automatic, 2012, Petrol"/>
    <x v="279"/>
    <x v="279"/>
    <n v="13"/>
  </r>
  <r>
    <x v="1"/>
    <s v="Alto-800"/>
    <n v="2008"/>
    <x v="18"/>
    <n v="20000"/>
    <x v="1"/>
    <n v="1"/>
    <x v="1"/>
    <x v="3"/>
    <x v="12"/>
    <s v="Maruti Suzuki Alto 800 2008 CNG &amp; Hybrids 20000 Km Driven"/>
    <x v="293"/>
    <x v="293"/>
    <n v="17"/>
  </r>
  <r>
    <x v="1"/>
    <s v="Alto-800"/>
    <n v="2017"/>
    <x v="1"/>
    <n v="67000"/>
    <x v="0"/>
    <n v="0"/>
    <x v="1"/>
    <x v="3"/>
    <x v="0"/>
    <s v="Maruti Suzuki Alto 800 Lxi, 2017, CNG &amp; Hybrids"/>
    <x v="736"/>
    <x v="736"/>
    <n v="8"/>
  </r>
  <r>
    <x v="5"/>
    <s v="i20"/>
    <n v="2019"/>
    <x v="2"/>
    <n v="69000"/>
    <x v="1"/>
    <n v="1"/>
    <x v="0"/>
    <x v="1"/>
    <x v="0"/>
    <s v="Hyundai i20 Sportz Plus CVT, 2019, Petrol"/>
    <x v="142"/>
    <x v="142"/>
    <n v="6"/>
  </r>
  <r>
    <x v="5"/>
    <s v="Grand i10"/>
    <n v="2015"/>
    <x v="9"/>
    <n v="53000"/>
    <x v="1"/>
    <n v="1"/>
    <x v="0"/>
    <x v="3"/>
    <x v="0"/>
    <s v="Hyundai Grand i10 2013-2016 Asta AT CNG, 2015, CNG &amp; Hybrids"/>
    <x v="216"/>
    <x v="216"/>
    <n v="10"/>
  </r>
  <r>
    <x v="13"/>
    <s v="Tiago"/>
    <n v="2024"/>
    <x v="17"/>
    <n v="120"/>
    <x v="0"/>
    <n v="0"/>
    <x v="0"/>
    <x v="3"/>
    <x v="0"/>
    <s v="Tata Tiago 1.2 Revotron XT CNG, 2024, CNG &amp; Hybrids"/>
    <x v="81"/>
    <x v="81"/>
    <n v="1"/>
  </r>
  <r>
    <x v="1"/>
    <s v="Swift"/>
    <n v="2017"/>
    <x v="1"/>
    <n v="60000"/>
    <x v="0"/>
    <n v="0"/>
    <x v="0"/>
    <x v="1"/>
    <x v="0"/>
    <s v="Maruti Suzuki Swift 1.2 VXI (O), 2017, Petrol"/>
    <x v="47"/>
    <x v="47"/>
    <n v="8"/>
  </r>
  <r>
    <x v="9"/>
    <s v="Duster"/>
    <n v="2019"/>
    <x v="2"/>
    <n v="45610"/>
    <x v="1"/>
    <n v="1"/>
    <x v="0"/>
    <x v="1"/>
    <x v="0"/>
    <s v="Renault Duster Petrol RXS CVT, 2019, Petrol"/>
    <x v="895"/>
    <x v="895"/>
    <n v="6"/>
  </r>
  <r>
    <x v="5"/>
    <s v="Verna"/>
    <n v="2019"/>
    <x v="2"/>
    <n v="44000"/>
    <x v="1"/>
    <n v="1"/>
    <x v="0"/>
    <x v="0"/>
    <x v="0"/>
    <s v="Hyundai Verna 1.6 CRDi SX Plus AT, 2019, Diesel"/>
    <x v="223"/>
    <x v="223"/>
    <n v="6"/>
  </r>
  <r>
    <x v="7"/>
    <s v="City"/>
    <n v="2010"/>
    <x v="0"/>
    <n v="81000"/>
    <x v="0"/>
    <n v="0"/>
    <x v="0"/>
    <x v="1"/>
    <x v="0"/>
    <s v="Honda City S MT, 2010, Petrol"/>
    <x v="76"/>
    <x v="76"/>
    <n v="15"/>
  </r>
  <r>
    <x v="1"/>
    <s v="Celerio"/>
    <n v="2017"/>
    <x v="1"/>
    <n v="139120"/>
    <x v="0"/>
    <n v="0"/>
    <x v="1"/>
    <x v="0"/>
    <x v="0"/>
    <s v="Maruti Suzuki Celerio 2014-2017 ZDi, 2017, Diesel"/>
    <x v="144"/>
    <x v="144"/>
    <n v="8"/>
  </r>
  <r>
    <x v="5"/>
    <s v="Accent"/>
    <n v="2010"/>
    <x v="0"/>
    <n v="56000"/>
    <x v="0"/>
    <n v="0"/>
    <x v="0"/>
    <x v="3"/>
    <x v="0"/>
    <s v="Hyundai Accent 1.5 CNG, 2010, CNG &amp; Hybrids"/>
    <x v="211"/>
    <x v="211"/>
    <n v="15"/>
  </r>
  <r>
    <x v="0"/>
    <s v="VentoTest"/>
    <n v="2016"/>
    <x v="8"/>
    <n v="118000"/>
    <x v="0"/>
    <n v="0"/>
    <x v="0"/>
    <x v="1"/>
    <x v="0"/>
    <s v="Volkswagen Vento 1.5 TDI Highline AT, 2016, Petrol"/>
    <x v="28"/>
    <x v="28"/>
    <n v="9"/>
  </r>
  <r>
    <x v="1"/>
    <s v="Swift"/>
    <n v="2015"/>
    <x v="9"/>
    <n v="74000"/>
    <x v="0"/>
    <n v="0"/>
    <x v="0"/>
    <x v="0"/>
    <x v="0"/>
    <s v="Maruti Suzuki Swift DDiS VDI, 2015, Diesel"/>
    <x v="93"/>
    <x v="93"/>
    <n v="10"/>
  </r>
  <r>
    <x v="1"/>
    <s v="XL6"/>
    <n v="2021"/>
    <x v="11"/>
    <n v="20000"/>
    <x v="0"/>
    <n v="0"/>
    <x v="0"/>
    <x v="1"/>
    <x v="0"/>
    <s v="Maruti Suzuki XL6 2021 Petrol Well Maintained"/>
    <x v="650"/>
    <x v="650"/>
    <n v="4"/>
  </r>
  <r>
    <x v="1"/>
    <s v="Swift"/>
    <n v="2011"/>
    <x v="10"/>
    <n v="130000"/>
    <x v="1"/>
    <n v="1"/>
    <x v="1"/>
    <x v="3"/>
    <x v="12"/>
    <s v="Maruti Suzuki Swift 2011 Petrol &amp; CNG 130000 Km Driven"/>
    <x v="402"/>
    <x v="402"/>
    <n v="14"/>
  </r>
  <r>
    <x v="7"/>
    <s v="Amaze"/>
    <n v="2018"/>
    <x v="5"/>
    <n v="58000"/>
    <x v="1"/>
    <n v="1"/>
    <x v="0"/>
    <x v="1"/>
    <x v="0"/>
    <s v="Honda Amaze S CVT Petrol, 2018, Petrol"/>
    <x v="129"/>
    <x v="129"/>
    <n v="7"/>
  </r>
  <r>
    <x v="1"/>
    <s v="Wagon-R"/>
    <n v="2015"/>
    <x v="9"/>
    <n v="62000"/>
    <x v="0"/>
    <n v="0"/>
    <x v="1"/>
    <x v="3"/>
    <x v="0"/>
    <s v="Mujhe Apni car  sell karni hai"/>
    <x v="896"/>
    <x v="896"/>
    <n v="10"/>
  </r>
  <r>
    <x v="13"/>
    <s v="Nexon"/>
    <n v="2018"/>
    <x v="5"/>
    <n v="98523"/>
    <x v="0"/>
    <n v="0"/>
    <x v="0"/>
    <x v="0"/>
    <x v="0"/>
    <s v="Tata Nexon 1.2 Revotron XZ Plus Dual Tone, 2018, Diesel"/>
    <x v="53"/>
    <x v="53"/>
    <n v="7"/>
  </r>
  <r>
    <x v="1"/>
    <s v="Wagon-R-1-0"/>
    <n v="2016"/>
    <x v="8"/>
    <n v="71000"/>
    <x v="0"/>
    <n v="0"/>
    <x v="1"/>
    <x v="1"/>
    <x v="0"/>
    <s v="Maruti Suzuki Wagon R 1.0, 2016, Petrol"/>
    <x v="6"/>
    <x v="6"/>
    <n v="9"/>
  </r>
  <r>
    <x v="1"/>
    <s v="Wagon-R"/>
    <n v="2016"/>
    <x v="8"/>
    <n v="95000"/>
    <x v="0"/>
    <n v="0"/>
    <x v="1"/>
    <x v="3"/>
    <x v="0"/>
    <s v="Maruti Suzuki Wagon R 2016 CNG &amp; Hybrids 95000 Km Driven"/>
    <x v="211"/>
    <x v="211"/>
    <n v="9"/>
  </r>
  <r>
    <x v="10"/>
    <s v="Hector"/>
    <n v="2021"/>
    <x v="11"/>
    <n v="26000"/>
    <x v="1"/>
    <n v="1"/>
    <x v="0"/>
    <x v="1"/>
    <x v="0"/>
    <s v="MG Hector 2021 Petrol Well Maintained"/>
    <x v="195"/>
    <x v="195"/>
    <n v="4"/>
  </r>
  <r>
    <x v="5"/>
    <s v="Grand i10"/>
    <n v="2018"/>
    <x v="5"/>
    <n v="68000"/>
    <x v="0"/>
    <n v="0"/>
    <x v="0"/>
    <x v="3"/>
    <x v="0"/>
    <s v="Hyundai Grand i10 1.2 Kappa Magna, 2018, CNG &amp; Hybrids"/>
    <x v="502"/>
    <x v="502"/>
    <n v="7"/>
  </r>
  <r>
    <x v="1"/>
    <s v="Alto-800"/>
    <n v="2012"/>
    <x v="6"/>
    <n v="67000"/>
    <x v="0"/>
    <n v="0"/>
    <x v="1"/>
    <x v="1"/>
    <x v="0"/>
    <s v="Maruti Suzuki Alto 800 Lxi, 2012, Petrol"/>
    <x v="85"/>
    <x v="85"/>
    <n v="13"/>
  </r>
  <r>
    <x v="1"/>
    <s v="Ignis"/>
    <n v="2018"/>
    <x v="5"/>
    <n v="45000"/>
    <x v="1"/>
    <n v="1"/>
    <x v="1"/>
    <x v="1"/>
    <x v="0"/>
    <s v="Maruti Suzuki Ignis 1.2 AMT Zeta, 2018, Petrol"/>
    <x v="266"/>
    <x v="266"/>
    <n v="7"/>
  </r>
  <r>
    <x v="7"/>
    <s v="City"/>
    <n v="2011"/>
    <x v="10"/>
    <n v="75000"/>
    <x v="0"/>
    <n v="0"/>
    <x v="0"/>
    <x v="3"/>
    <x v="0"/>
    <s v="Honda City S MT, 2011, CNG &amp; Hybrids"/>
    <x v="37"/>
    <x v="37"/>
    <n v="14"/>
  </r>
  <r>
    <x v="4"/>
    <s v="Innova"/>
    <n v="2008"/>
    <x v="18"/>
    <n v="75000"/>
    <x v="0"/>
    <n v="0"/>
    <x v="0"/>
    <x v="0"/>
    <x v="0"/>
    <s v="Toyota Innova 2.5 V 7 STR, 2008, Diesel"/>
    <x v="897"/>
    <x v="897"/>
    <n v="17"/>
  </r>
  <r>
    <x v="1"/>
    <s v="Alto-K10"/>
    <n v="2011"/>
    <x v="10"/>
    <n v="110000"/>
    <x v="1"/>
    <n v="1"/>
    <x v="1"/>
    <x v="1"/>
    <x v="0"/>
    <s v="à°¸à±‚à°ªà°°à± à°•à°‚à°¡à°¿à°·à°¨à± 50%à°Ÿà±ˆà°°à±à°¸à± à°¬à°¾à°—à±à°¨à±à°¨à°µà°¿"/>
    <x v="254"/>
    <x v="254"/>
    <n v="14"/>
  </r>
  <r>
    <x v="7"/>
    <s v="City"/>
    <n v="2015"/>
    <x v="9"/>
    <n v="56000"/>
    <x v="1"/>
    <n v="1"/>
    <x v="1"/>
    <x v="1"/>
    <x v="12"/>
    <s v="Honda City 2014-2015 i VTEC CVT VX, 2015, Petrol"/>
    <x v="227"/>
    <x v="227"/>
    <n v="10"/>
  </r>
  <r>
    <x v="7"/>
    <s v="City"/>
    <n v="2014"/>
    <x v="3"/>
    <n v="70000"/>
    <x v="1"/>
    <n v="1"/>
    <x v="0"/>
    <x v="1"/>
    <x v="0"/>
    <s v="Honda City VX Petrol CVT, 2014, Petrol"/>
    <x v="129"/>
    <x v="129"/>
    <n v="11"/>
  </r>
  <r>
    <x v="1"/>
    <s v="Estilo"/>
    <n v="2011"/>
    <x v="10"/>
    <n v="81000"/>
    <x v="1"/>
    <n v="1"/>
    <x v="1"/>
    <x v="3"/>
    <x v="0"/>
    <s v="Maruti Suzuki Estilo 2011 CNG &amp; Hybrids 81000 Km Driven"/>
    <x v="611"/>
    <x v="611"/>
    <n v="14"/>
  </r>
  <r>
    <x v="7"/>
    <s v="CRV"/>
    <n v="2019"/>
    <x v="2"/>
    <n v="129000"/>
    <x v="1"/>
    <n v="1"/>
    <x v="1"/>
    <x v="1"/>
    <x v="0"/>
    <s v="Honda CR-V 2.0 2WD AT, 2019, Petrol"/>
    <x v="324"/>
    <x v="324"/>
    <n v="6"/>
  </r>
  <r>
    <x v="1"/>
    <s v="Omni"/>
    <n v="2018"/>
    <x v="5"/>
    <n v="57376"/>
    <x v="0"/>
    <n v="0"/>
    <x v="1"/>
    <x v="1"/>
    <x v="0"/>
    <s v="Maruti Suzuki Omni 2018"/>
    <x v="117"/>
    <x v="117"/>
    <n v="7"/>
  </r>
  <r>
    <x v="1"/>
    <s v="Wagon-R"/>
    <n v="2019"/>
    <x v="2"/>
    <n v="67000"/>
    <x v="1"/>
    <n v="1"/>
    <x v="1"/>
    <x v="3"/>
    <x v="0"/>
    <s v="Maruti Suzuki Wagon R 1.2 ZXI AGS, 2019, CNG &amp; Hybrids"/>
    <x v="260"/>
    <x v="260"/>
    <n v="6"/>
  </r>
  <r>
    <x v="1"/>
    <s v="S-Presso"/>
    <n v="2020"/>
    <x v="4"/>
    <n v="92000"/>
    <x v="1"/>
    <n v="1"/>
    <x v="0"/>
    <x v="3"/>
    <x v="12"/>
    <s v="Maruti Suzuki S-Presso 2020 CNG &amp; Hybrids 92000 Km Driven"/>
    <x v="64"/>
    <x v="64"/>
    <n v="5"/>
  </r>
  <r>
    <x v="13"/>
    <s v="Nexon"/>
    <n v="2021"/>
    <x v="11"/>
    <n v="19925"/>
    <x v="1"/>
    <n v="1"/>
    <x v="0"/>
    <x v="3"/>
    <x v="0"/>
    <s v="Tata Nexon 1.2 Revotron XZA Plus (O) AMT, 2021, CNG &amp; Hybrids"/>
    <x v="307"/>
    <x v="307"/>
    <n v="4"/>
  </r>
  <r>
    <x v="1"/>
    <s v="Alto"/>
    <n v="2006"/>
    <x v="19"/>
    <n v="125000"/>
    <x v="0"/>
    <n v="0"/>
    <x v="1"/>
    <x v="1"/>
    <x v="0"/>
    <s v="Maruti Suzuki Alto, 2006, Petrol"/>
    <x v="85"/>
    <x v="85"/>
    <n v="19"/>
  </r>
  <r>
    <x v="1"/>
    <s v="Swift-Dzire"/>
    <n v="2012"/>
    <x v="6"/>
    <n v="79000"/>
    <x v="0"/>
    <n v="0"/>
    <x v="1"/>
    <x v="3"/>
    <x v="0"/>
    <s v="Maruti Suzuki Swift Dzire 1.2 Vxi BSIV, 2012, CNG &amp; Hybrids"/>
    <x v="158"/>
    <x v="158"/>
    <n v="13"/>
  </r>
  <r>
    <x v="1"/>
    <s v="Ritz"/>
    <n v="2010"/>
    <x v="0"/>
    <n v="63000"/>
    <x v="0"/>
    <n v="0"/>
    <x v="1"/>
    <x v="1"/>
    <x v="0"/>
    <s v="Maruti Suzuki Ritz 2010"/>
    <x v="386"/>
    <x v="386"/>
    <n v="15"/>
  </r>
  <r>
    <x v="5"/>
    <s v="Verna"/>
    <n v="2012"/>
    <x v="6"/>
    <n v="57000"/>
    <x v="0"/>
    <n v="0"/>
    <x v="1"/>
    <x v="1"/>
    <x v="0"/>
    <s v="Hyundai Verna Fluidic 1.6 VTVT SX, 2012, Petrol"/>
    <x v="51"/>
    <x v="51"/>
    <n v="13"/>
  </r>
  <r>
    <x v="0"/>
    <s v="Polo"/>
    <n v="2017"/>
    <x v="1"/>
    <n v="90000"/>
    <x v="0"/>
    <n v="0"/>
    <x v="1"/>
    <x v="0"/>
    <x v="0"/>
    <s v="Volkswagen Polo GT TDI Sport Edition, 2017, Diesel"/>
    <x v="83"/>
    <x v="83"/>
    <n v="8"/>
  </r>
  <r>
    <x v="1"/>
    <s v="Ertiga"/>
    <n v="2019"/>
    <x v="2"/>
    <n v="65000"/>
    <x v="1"/>
    <n v="1"/>
    <x v="1"/>
    <x v="3"/>
    <x v="0"/>
    <s v="Maruti Suzuki Ertiga VXI AT, 2019, CNG &amp; Hybrids"/>
    <x v="338"/>
    <x v="338"/>
    <n v="6"/>
  </r>
  <r>
    <x v="1"/>
    <s v="Vitara Brezza"/>
    <n v="2017"/>
    <x v="1"/>
    <n v="113000"/>
    <x v="0"/>
    <n v="0"/>
    <x v="1"/>
    <x v="0"/>
    <x v="0"/>
    <s v="Maruti Suzuki Vitara Brezza VDi, 2017, Diesel"/>
    <x v="27"/>
    <x v="27"/>
    <n v="8"/>
  </r>
  <r>
    <x v="1"/>
    <s v="Ertiga"/>
    <n v="2017"/>
    <x v="1"/>
    <n v="1930"/>
    <x v="1"/>
    <n v="1"/>
    <x v="1"/>
    <x v="3"/>
    <x v="0"/>
    <s v="Maruti Suzuki Ertiga 2017"/>
    <x v="898"/>
    <x v="898"/>
    <n v="8"/>
  </r>
  <r>
    <x v="1"/>
    <s v="Alto-800"/>
    <n v="2016"/>
    <x v="8"/>
    <n v="18000"/>
    <x v="0"/>
    <n v="0"/>
    <x v="0"/>
    <x v="1"/>
    <x v="0"/>
    <s v="2016 Alto800 Lxi Full Original run 19230km on record Price fixed"/>
    <x v="116"/>
    <x v="116"/>
    <n v="9"/>
  </r>
  <r>
    <x v="1"/>
    <s v="Celerio"/>
    <n v="2017"/>
    <x v="1"/>
    <n v="70000"/>
    <x v="1"/>
    <n v="1"/>
    <x v="0"/>
    <x v="3"/>
    <x v="12"/>
    <s v="Maruti Suzuki Celerio 2014-2017 1.0 VXI (O) AMT, 2017, CNG &amp; Hybrids"/>
    <x v="135"/>
    <x v="135"/>
    <n v="8"/>
  </r>
  <r>
    <x v="1"/>
    <s v="Eeco"/>
    <n v="2015"/>
    <x v="9"/>
    <n v="120000"/>
    <x v="0"/>
    <n v="0"/>
    <x v="1"/>
    <x v="3"/>
    <x v="0"/>
    <s v="Maruti Suzuki Eeco 2015 CNG &amp; Hybrids 120000 Km Driven"/>
    <x v="211"/>
    <x v="211"/>
    <n v="10"/>
  </r>
  <r>
    <x v="5"/>
    <s v="Eon"/>
    <n v="2018"/>
    <x v="5"/>
    <n v="63000"/>
    <x v="0"/>
    <n v="0"/>
    <x v="0"/>
    <x v="1"/>
    <x v="0"/>
    <s v="Hyundai EON Era +, 2018, Petrol"/>
    <x v="61"/>
    <x v="61"/>
    <n v="7"/>
  </r>
  <r>
    <x v="21"/>
    <s v="Sunny"/>
    <n v="2013"/>
    <x v="14"/>
    <n v="96000"/>
    <x v="0"/>
    <n v="0"/>
    <x v="1"/>
    <x v="3"/>
    <x v="0"/>
    <s v="Nissan Sunny 2013 CNG &amp; Hybrids Well Maintained"/>
    <x v="219"/>
    <x v="219"/>
    <n v="12"/>
  </r>
  <r>
    <x v="4"/>
    <s v="Innova Crysta"/>
    <n v="2016"/>
    <x v="8"/>
    <n v="77430"/>
    <x v="1"/>
    <n v="1"/>
    <x v="1"/>
    <x v="0"/>
    <x v="0"/>
    <s v="Toyota Innova Crysta 2016 Diesel for sell"/>
    <x v="347"/>
    <x v="347"/>
    <n v="9"/>
  </r>
  <r>
    <x v="1"/>
    <s v="Celerio"/>
    <n v="2015"/>
    <x v="9"/>
    <n v="79000"/>
    <x v="1"/>
    <n v="1"/>
    <x v="1"/>
    <x v="1"/>
    <x v="0"/>
    <s v="Maruti Suzuki Celerio 2014-2017 VXI AT, 2015, Petrol"/>
    <x v="55"/>
    <x v="55"/>
    <n v="10"/>
  </r>
  <r>
    <x v="5"/>
    <s v="Accent"/>
    <n v="2010"/>
    <x v="0"/>
    <n v="116000"/>
    <x v="0"/>
    <n v="0"/>
    <x v="1"/>
    <x v="3"/>
    <x v="12"/>
    <s v="Hyundai Accent 1.5 GLE, 2010, CNG &amp; Hybrids"/>
    <x v="233"/>
    <x v="233"/>
    <n v="15"/>
  </r>
  <r>
    <x v="11"/>
    <s v="Xylo"/>
    <n v="2011"/>
    <x v="10"/>
    <n v="95000"/>
    <x v="0"/>
    <n v="0"/>
    <x v="1"/>
    <x v="0"/>
    <x v="0"/>
    <s v="Mahindra Xylo 2009-2011 E8 ABS BS IV, 2011, Diesel"/>
    <x v="116"/>
    <x v="116"/>
    <n v="14"/>
  </r>
  <r>
    <x v="5"/>
    <s v="Xcent"/>
    <n v="2015"/>
    <x v="9"/>
    <n v="86090"/>
    <x v="0"/>
    <n v="0"/>
    <x v="1"/>
    <x v="3"/>
    <x v="12"/>
    <s v="Hyundai Xcent 2014-2016 1.2 Kappa S, 2015, CNG &amp; Hybrids"/>
    <x v="200"/>
    <x v="200"/>
    <n v="10"/>
  </r>
  <r>
    <x v="5"/>
    <s v="Elite i20"/>
    <n v="2020"/>
    <x v="4"/>
    <n v="55000"/>
    <x v="0"/>
    <n v="0"/>
    <x v="0"/>
    <x v="3"/>
    <x v="0"/>
    <s v="Hyundai Elite i20 Sportz (O) 1.2, 2020, CNG &amp; Hybrids"/>
    <x v="28"/>
    <x v="28"/>
    <n v="5"/>
  </r>
  <r>
    <x v="0"/>
    <s v="Polo"/>
    <n v="2018"/>
    <x v="5"/>
    <n v="19000"/>
    <x v="0"/>
    <n v="0"/>
    <x v="1"/>
    <x v="1"/>
    <x v="0"/>
    <s v="Volkswagen Polo 1.2 MPI Comfortline, 2018, Petrol"/>
    <x v="112"/>
    <x v="112"/>
    <n v="7"/>
  </r>
  <r>
    <x v="5"/>
    <s v="i20"/>
    <n v="2010"/>
    <x v="0"/>
    <n v="88000"/>
    <x v="0"/>
    <n v="0"/>
    <x v="1"/>
    <x v="1"/>
    <x v="0"/>
    <s v="Hyundai i20, 2010, Petrol"/>
    <x v="110"/>
    <x v="110"/>
    <n v="15"/>
  </r>
  <r>
    <x v="12"/>
    <s v="B Class"/>
    <n v="2017"/>
    <x v="1"/>
    <n v="10000"/>
    <x v="1"/>
    <n v="1"/>
    <x v="1"/>
    <x v="1"/>
    <x v="0"/>
    <s v="Mercedes-Benz B Class B180, 2017, Petrol"/>
    <x v="133"/>
    <x v="133"/>
    <n v="8"/>
  </r>
  <r>
    <x v="1"/>
    <s v="Swift"/>
    <n v="2017"/>
    <x v="1"/>
    <n v="60000"/>
    <x v="0"/>
    <n v="0"/>
    <x v="0"/>
    <x v="1"/>
    <x v="0"/>
    <s v="Maruti Suzuki Swift VXI Optional, 2017, Petrol"/>
    <x v="139"/>
    <x v="139"/>
    <n v="8"/>
  </r>
  <r>
    <x v="1"/>
    <s v="Ritz"/>
    <n v="2015"/>
    <x v="9"/>
    <n v="55000"/>
    <x v="0"/>
    <n v="0"/>
    <x v="1"/>
    <x v="0"/>
    <x v="0"/>
    <s v="Maruti Suzuki Ritz Vdi BS-IV, 2015, Diesel"/>
    <x v="99"/>
    <x v="99"/>
    <n v="10"/>
  </r>
  <r>
    <x v="1"/>
    <s v="Eeco"/>
    <n v="2021"/>
    <x v="11"/>
    <n v="40000"/>
    <x v="0"/>
    <n v="0"/>
    <x v="0"/>
    <x v="1"/>
    <x v="0"/>
    <s v="Maruti Suzuki Eeco 5 Seater AC, 2021, Petrol"/>
    <x v="48"/>
    <x v="48"/>
    <n v="4"/>
  </r>
  <r>
    <x v="7"/>
    <s v="CRV"/>
    <n v="2010"/>
    <x v="0"/>
    <n v="105000"/>
    <x v="1"/>
    <n v="1"/>
    <x v="1"/>
    <x v="3"/>
    <x v="0"/>
    <s v="Honda CR-V 2007-2012 2.4L 4WD AT, 2010, CNG &amp; Hybrids"/>
    <x v="104"/>
    <x v="104"/>
    <n v="15"/>
  </r>
  <r>
    <x v="1"/>
    <s v="Wagon-R"/>
    <n v="2024"/>
    <x v="17"/>
    <n v="1750"/>
    <x v="1"/>
    <n v="1"/>
    <x v="0"/>
    <x v="3"/>
    <x v="12"/>
    <s v="Maruti Suzuki Wagon R 2024 CNG &amp; Hybrids Well Maintained"/>
    <x v="81"/>
    <x v="81"/>
    <n v="1"/>
  </r>
  <r>
    <x v="1"/>
    <s v="Alto"/>
    <n v="2009"/>
    <x v="16"/>
    <n v="55000"/>
    <x v="0"/>
    <n v="0"/>
    <x v="0"/>
    <x v="1"/>
    <x v="0"/>
    <s v="Maruti Suzuki Alto 2005-2010 LXi BSIII, 2009, Petrol"/>
    <x v="37"/>
    <x v="37"/>
    <n v="16"/>
  </r>
  <r>
    <x v="4"/>
    <s v="Etios"/>
    <n v="2014"/>
    <x v="3"/>
    <n v="56000"/>
    <x v="0"/>
    <n v="0"/>
    <x v="0"/>
    <x v="0"/>
    <x v="0"/>
    <s v="Toyota Etios GD, 2014, Diesel"/>
    <x v="454"/>
    <x v="454"/>
    <n v="11"/>
  </r>
  <r>
    <x v="1"/>
    <s v="Eeco"/>
    <n v="2022"/>
    <x v="13"/>
    <n v="29000"/>
    <x v="0"/>
    <n v="0"/>
    <x v="0"/>
    <x v="3"/>
    <x v="0"/>
    <s v="Maruti Suzuki Eeco CNG 5 Seater AC, 2022, CNG &amp; Hybrids"/>
    <x v="154"/>
    <x v="154"/>
    <n v="3"/>
  </r>
  <r>
    <x v="1"/>
    <s v="Ertiga"/>
    <n v="2020"/>
    <x v="4"/>
    <n v="97000"/>
    <x v="0"/>
    <n v="0"/>
    <x v="0"/>
    <x v="3"/>
    <x v="0"/>
    <s v="Maruti Suzuki Ertiga 2022-2023 VXI CNG, 2020, CNG &amp; Hybrids"/>
    <x v="899"/>
    <x v="899"/>
    <n v="5"/>
  </r>
  <r>
    <x v="15"/>
    <s v="Enjoy"/>
    <n v="2014"/>
    <x v="3"/>
    <n v="95000"/>
    <x v="0"/>
    <n v="0"/>
    <x v="1"/>
    <x v="0"/>
    <x v="0"/>
    <s v="Chevrolet Enjoy 2014 Diesel 95000 Km Driven"/>
    <x v="198"/>
    <x v="198"/>
    <n v="11"/>
  </r>
  <r>
    <x v="5"/>
    <s v="Alcazar"/>
    <n v="2021"/>
    <x v="11"/>
    <n v="55000"/>
    <x v="1"/>
    <n v="1"/>
    <x v="0"/>
    <x v="1"/>
    <x v="0"/>
    <s v="Hyundai Alcazar Prestige 7 STR 1.5 Turbo Petrol, 2021, Petrol"/>
    <x v="160"/>
    <x v="160"/>
    <n v="4"/>
  </r>
  <r>
    <x v="7"/>
    <s v="City"/>
    <n v="2018"/>
    <x v="5"/>
    <n v="35234"/>
    <x v="1"/>
    <n v="1"/>
    <x v="1"/>
    <x v="1"/>
    <x v="0"/>
    <s v="Honda City V AT, 2018, Petrol"/>
    <x v="303"/>
    <x v="303"/>
    <n v="7"/>
  </r>
  <r>
    <x v="1"/>
    <s v="Ciaz"/>
    <n v="2016"/>
    <x v="8"/>
    <n v="48000"/>
    <x v="0"/>
    <n v="0"/>
    <x v="0"/>
    <x v="3"/>
    <x v="0"/>
    <s v="Maruti Suzuki Ciaz 2014-2017 VXi Plus, 2016, CNG &amp; Hybrids"/>
    <x v="135"/>
    <x v="135"/>
    <n v="9"/>
  </r>
  <r>
    <x v="7"/>
    <s v="City"/>
    <n v="2019"/>
    <x v="2"/>
    <n v="69000"/>
    <x v="0"/>
    <n v="0"/>
    <x v="0"/>
    <x v="1"/>
    <x v="0"/>
    <s v="Honda City 2015-2017 i VTEC VX Option, 2019, Petrol"/>
    <x v="100"/>
    <x v="100"/>
    <n v="6"/>
  </r>
  <r>
    <x v="0"/>
    <s v="VentoTest"/>
    <n v="2011"/>
    <x v="10"/>
    <n v="90000"/>
    <x v="0"/>
    <n v="0"/>
    <x v="1"/>
    <x v="0"/>
    <x v="0"/>
    <s v="Volkswagen Vento 1.5 TDI Highline Plus, 2011, Diesel"/>
    <x v="39"/>
    <x v="39"/>
    <n v="14"/>
  </r>
  <r>
    <x v="5"/>
    <s v="Verna"/>
    <n v="2012"/>
    <x v="6"/>
    <n v="88000"/>
    <x v="1"/>
    <n v="1"/>
    <x v="0"/>
    <x v="3"/>
    <x v="0"/>
    <s v="Hyundai Verna 2011-2014 1.6 SX VTVT (O) AT, 2012, CNG &amp; Hybrids"/>
    <x v="125"/>
    <x v="125"/>
    <n v="13"/>
  </r>
  <r>
    <x v="13"/>
    <s v="Nano"/>
    <n v="2012"/>
    <x v="6"/>
    <n v="50000"/>
    <x v="0"/>
    <n v="0"/>
    <x v="1"/>
    <x v="1"/>
    <x v="0"/>
    <s v="Tata Nano, 2012, Petrol"/>
    <x v="293"/>
    <x v="293"/>
    <n v="13"/>
  </r>
  <r>
    <x v="5"/>
    <s v="Venue"/>
    <n v="2021"/>
    <x v="11"/>
    <n v="28000"/>
    <x v="1"/>
    <n v="1"/>
    <x v="0"/>
    <x v="1"/>
    <x v="0"/>
    <s v="Hyundai Venue 1.0 SX Turbo IMT, 2021, Petrol"/>
    <x v="175"/>
    <x v="175"/>
    <n v="4"/>
  </r>
  <r>
    <x v="11"/>
    <s v="Bolero"/>
    <n v="2012"/>
    <x v="6"/>
    <n v="120000"/>
    <x v="0"/>
    <n v="0"/>
    <x v="1"/>
    <x v="0"/>
    <x v="0"/>
    <s v="Mahindra Bolero ZLX BSIII, 2012, Diesel"/>
    <x v="150"/>
    <x v="150"/>
    <n v="13"/>
  </r>
  <r>
    <x v="1"/>
    <s v="Wagon-R"/>
    <n v="2016"/>
    <x v="8"/>
    <n v="51000"/>
    <x v="0"/>
    <n v="0"/>
    <x v="1"/>
    <x v="3"/>
    <x v="0"/>
    <s v="Maruti Suzuki Wagon R VXI, 2016, CNG &amp; Hybrids"/>
    <x v="84"/>
    <x v="84"/>
    <n v="9"/>
  </r>
  <r>
    <x v="1"/>
    <s v="Ertiga"/>
    <n v="2019"/>
    <x v="2"/>
    <n v="147000"/>
    <x v="1"/>
    <n v="1"/>
    <x v="0"/>
    <x v="3"/>
    <x v="0"/>
    <s v="Maruti Suzuki Ertiga 2019 CNG &amp; Hybrids 147000 Km Driven"/>
    <x v="111"/>
    <x v="111"/>
    <n v="6"/>
  </r>
  <r>
    <x v="3"/>
    <s v="Figo"/>
    <n v="2014"/>
    <x v="3"/>
    <n v="105000"/>
    <x v="0"/>
    <n v="0"/>
    <x v="1"/>
    <x v="0"/>
    <x v="3"/>
    <s v="Ford Figo 2012-2015 Diesel ZXI, 2014, Diesel"/>
    <x v="99"/>
    <x v="99"/>
    <n v="11"/>
  </r>
  <r>
    <x v="5"/>
    <s v="Accent"/>
    <n v="2012"/>
    <x v="6"/>
    <n v="72000"/>
    <x v="0"/>
    <n v="0"/>
    <x v="1"/>
    <x v="3"/>
    <x v="0"/>
    <s v="Hyundai Accent 1.5 GLE, 2012, CNG &amp; Hybrids"/>
    <x v="105"/>
    <x v="105"/>
    <n v="13"/>
  </r>
  <r>
    <x v="5"/>
    <s v="Creta"/>
    <n v="2019"/>
    <x v="2"/>
    <n v="58000"/>
    <x v="1"/>
    <n v="1"/>
    <x v="1"/>
    <x v="3"/>
    <x v="0"/>
    <s v="Hyundai Creta 2019 CNG &amp; Hybrids 58000 Km Driven"/>
    <x v="175"/>
    <x v="175"/>
    <n v="6"/>
  </r>
  <r>
    <x v="0"/>
    <s v="Ameo"/>
    <n v="2017"/>
    <x v="1"/>
    <n v="62000"/>
    <x v="0"/>
    <n v="0"/>
    <x v="0"/>
    <x v="3"/>
    <x v="12"/>
    <s v="Volkswagen Ameo 1.2 MPI Highline Plus, 2017, CNG &amp; Hybrids"/>
    <x v="51"/>
    <x v="51"/>
    <n v="8"/>
  </r>
  <r>
    <x v="1"/>
    <s v="Wagon-R"/>
    <n v="2019"/>
    <x v="2"/>
    <n v="100000"/>
    <x v="1"/>
    <n v="1"/>
    <x v="1"/>
    <x v="3"/>
    <x v="0"/>
    <s v="Mony problem"/>
    <x v="55"/>
    <x v="55"/>
    <n v="6"/>
  </r>
  <r>
    <x v="4"/>
    <s v="Corolla Altis"/>
    <n v="2014"/>
    <x v="3"/>
    <n v="70000"/>
    <x v="1"/>
    <n v="1"/>
    <x v="0"/>
    <x v="3"/>
    <x v="0"/>
    <s v="Toyota Corolla Altis VL, 2014, CNG &amp; Hybrids"/>
    <x v="502"/>
    <x v="502"/>
    <n v="11"/>
  </r>
  <r>
    <x v="5"/>
    <s v="i10"/>
    <n v="2009"/>
    <x v="16"/>
    <n v="88000"/>
    <x v="1"/>
    <n v="1"/>
    <x v="1"/>
    <x v="1"/>
    <x v="0"/>
    <s v="Hyundai i10 1.2 Kappa Magna, 2009, Petrol"/>
    <x v="91"/>
    <x v="91"/>
    <n v="16"/>
  </r>
  <r>
    <x v="1"/>
    <s v="Celerio"/>
    <n v="2018"/>
    <x v="5"/>
    <n v="78000"/>
    <x v="1"/>
    <n v="1"/>
    <x v="0"/>
    <x v="3"/>
    <x v="12"/>
    <s v="Maruti Suzuki Celerio 2018 CNG &amp; Hybrids Well Maintained"/>
    <x v="55"/>
    <x v="55"/>
    <n v="7"/>
  </r>
  <r>
    <x v="11"/>
    <s v="Thar"/>
    <n v="2021"/>
    <x v="11"/>
    <n v="45000"/>
    <x v="1"/>
    <n v="1"/>
    <x v="1"/>
    <x v="0"/>
    <x v="0"/>
    <s v="Mahindra Thar, 2021, Diesel"/>
    <x v="3"/>
    <x v="3"/>
    <n v="4"/>
  </r>
  <r>
    <x v="5"/>
    <s v="Eon"/>
    <n v="2014"/>
    <x v="3"/>
    <n v="62000"/>
    <x v="0"/>
    <n v="0"/>
    <x v="0"/>
    <x v="1"/>
    <x v="0"/>
    <s v="Hyundai EON D-Lite +, 2014, Petrol"/>
    <x v="116"/>
    <x v="116"/>
    <n v="11"/>
  </r>
  <r>
    <x v="7"/>
    <s v="Civic"/>
    <n v="2010"/>
    <x v="0"/>
    <n v="90000"/>
    <x v="1"/>
    <n v="1"/>
    <x v="1"/>
    <x v="3"/>
    <x v="0"/>
    <s v="Honda Civic 2010 CNG &amp; Hybrids Well Maintained"/>
    <x v="115"/>
    <x v="115"/>
    <n v="15"/>
  </r>
  <r>
    <x v="5"/>
    <s v="i20"/>
    <n v="2011"/>
    <x v="10"/>
    <n v="64000"/>
    <x v="0"/>
    <n v="0"/>
    <x v="1"/>
    <x v="3"/>
    <x v="0"/>
    <s v="Hyundai i20 2010-2012 1.2 Magna, 2011, CNG &amp; Hybrids"/>
    <x v="99"/>
    <x v="99"/>
    <n v="14"/>
  </r>
  <r>
    <x v="13"/>
    <s v="Nexon"/>
    <n v="2018"/>
    <x v="5"/>
    <n v="80000"/>
    <x v="1"/>
    <n v="1"/>
    <x v="0"/>
    <x v="0"/>
    <x v="0"/>
    <s v="Tata Nexon, 2018, Diesel"/>
    <x v="96"/>
    <x v="96"/>
    <n v="7"/>
  </r>
  <r>
    <x v="1"/>
    <s v="Ciaz"/>
    <n v="2016"/>
    <x v="8"/>
    <n v="69000"/>
    <x v="0"/>
    <n v="0"/>
    <x v="1"/>
    <x v="3"/>
    <x v="0"/>
    <s v="Maruti Suzuki Ciaz 2014-2017 VXi Plus, 2016, CNG &amp; Hybrids"/>
    <x v="183"/>
    <x v="183"/>
    <n v="9"/>
  </r>
  <r>
    <x v="2"/>
    <s v="X3"/>
    <n v="2011"/>
    <x v="10"/>
    <n v="151244"/>
    <x v="1"/>
    <n v="1"/>
    <x v="1"/>
    <x v="0"/>
    <x v="0"/>
    <s v="BMW X3 2.0 XDRIVE 20D, 2011, Diesel"/>
    <x v="356"/>
    <x v="356"/>
    <n v="14"/>
  </r>
  <r>
    <x v="13"/>
    <s v="Zest"/>
    <n v="2015"/>
    <x v="9"/>
    <n v="103000"/>
    <x v="1"/>
    <n v="1"/>
    <x v="1"/>
    <x v="0"/>
    <x v="0"/>
    <s v="Tata Zest  AMT Quadrajet 1.3 XMA, 2015, Diesel"/>
    <x v="225"/>
    <x v="225"/>
    <n v="10"/>
  </r>
  <r>
    <x v="9"/>
    <s v="Triber"/>
    <n v="2021"/>
    <x v="11"/>
    <n v="65200"/>
    <x v="1"/>
    <n v="1"/>
    <x v="0"/>
    <x v="3"/>
    <x v="12"/>
    <s v="Renault Triber 2021 CNG gadi TALAJA jova malse"/>
    <x v="255"/>
    <x v="255"/>
    <n v="4"/>
  </r>
  <r>
    <x v="1"/>
    <s v="Ertiga"/>
    <n v="2017"/>
    <x v="1"/>
    <n v="59500"/>
    <x v="0"/>
    <n v="0"/>
    <x v="0"/>
    <x v="3"/>
    <x v="0"/>
    <s v="Maruti Suzuki Ertiga VXI CNG, 2017, CNG &amp; Hybrids"/>
    <x v="493"/>
    <x v="493"/>
    <n v="8"/>
  </r>
  <r>
    <x v="5"/>
    <s v="i10"/>
    <n v="2010"/>
    <x v="0"/>
    <n v="110000"/>
    <x v="0"/>
    <n v="0"/>
    <x v="0"/>
    <x v="3"/>
    <x v="0"/>
    <s v="Hyundai i10 2010 CNG &amp; Hybrids 110000 Km Driven"/>
    <x v="233"/>
    <x v="233"/>
    <n v="15"/>
  </r>
  <r>
    <x v="1"/>
    <s v="Ertiga"/>
    <n v="2020"/>
    <x v="4"/>
    <n v="42214"/>
    <x v="0"/>
    <n v="0"/>
    <x v="0"/>
    <x v="3"/>
    <x v="0"/>
    <s v="Maruti Suzuki Ertiga 1.4 VXI CNG Anniversary Edition, 2020, CNG &amp; Hy.."/>
    <x v="283"/>
    <x v="283"/>
    <n v="5"/>
  </r>
  <r>
    <x v="5"/>
    <s v="i20"/>
    <n v="2022"/>
    <x v="13"/>
    <n v="73000"/>
    <x v="0"/>
    <n v="0"/>
    <x v="0"/>
    <x v="1"/>
    <x v="0"/>
    <s v="Hyundai i20 Sportz 1.2 IVT, 2022, Petrol"/>
    <x v="279"/>
    <x v="279"/>
    <n v="3"/>
  </r>
  <r>
    <x v="5"/>
    <s v="Verna"/>
    <n v="2011"/>
    <x v="10"/>
    <n v="100000"/>
    <x v="1"/>
    <n v="1"/>
    <x v="1"/>
    <x v="3"/>
    <x v="0"/>
    <s v="Hyundai Verna 2011 CNG &amp; Hybrids Good Condition"/>
    <x v="7"/>
    <x v="7"/>
    <n v="14"/>
  </r>
  <r>
    <x v="1"/>
    <s v="Ignis"/>
    <n v="2018"/>
    <x v="5"/>
    <n v="78000"/>
    <x v="1"/>
    <n v="1"/>
    <x v="0"/>
    <x v="3"/>
    <x v="0"/>
    <s v="Maruti Suzuki Ignis 1.2 Delta AMT, 2018, CNG &amp; Hybrids"/>
    <x v="64"/>
    <x v="64"/>
    <n v="7"/>
  </r>
  <r>
    <x v="1"/>
    <s v="Alto K10"/>
    <n v="2018"/>
    <x v="5"/>
    <n v="62956"/>
    <x v="0"/>
    <n v="0"/>
    <x v="0"/>
    <x v="1"/>
    <x v="0"/>
    <s v="Maruti Suzuki Alto K10 VXI, 2018, Petrol"/>
    <x v="117"/>
    <x v="117"/>
    <n v="7"/>
  </r>
  <r>
    <x v="6"/>
    <s v="Seltos"/>
    <n v="2019"/>
    <x v="2"/>
    <n v="35200"/>
    <x v="1"/>
    <n v="1"/>
    <x v="1"/>
    <x v="0"/>
    <x v="12"/>
    <s v="Kia Seltos BS 6 2019 Diesel 35000 Km Driven single hand"/>
    <x v="541"/>
    <x v="541"/>
    <n v="6"/>
  </r>
  <r>
    <x v="1"/>
    <s v="maruti-suzuki-dzire"/>
    <n v="2015"/>
    <x v="9"/>
    <n v="60000"/>
    <x v="0"/>
    <n v="0"/>
    <x v="0"/>
    <x v="1"/>
    <x v="0"/>
    <s v="Maruti Suzuki Dzire 1.2 VXI, 2015, Petrol"/>
    <x v="266"/>
    <x v="266"/>
    <n v="10"/>
  </r>
  <r>
    <x v="11"/>
    <s v="Thar"/>
    <n v="2022"/>
    <x v="13"/>
    <n v="50000"/>
    <x v="0"/>
    <n v="0"/>
    <x v="1"/>
    <x v="0"/>
    <x v="0"/>
    <s v="Mahindra Thar LX D 4WD AT, 2022, Diesel"/>
    <x v="44"/>
    <x v="44"/>
    <n v="3"/>
  </r>
  <r>
    <x v="12"/>
    <s v="E-Class"/>
    <n v="2013"/>
    <x v="14"/>
    <n v="78000"/>
    <x v="1"/>
    <n v="1"/>
    <x v="0"/>
    <x v="0"/>
    <x v="0"/>
    <s v="Mercedes-Benz E-Class E 250 CDI Avantgarde, 2013, Diesel"/>
    <x v="159"/>
    <x v="159"/>
    <n v="12"/>
  </r>
  <r>
    <x v="5"/>
    <s v="i10"/>
    <n v="2012"/>
    <x v="6"/>
    <n v="151000"/>
    <x v="0"/>
    <n v="0"/>
    <x v="1"/>
    <x v="3"/>
    <x v="0"/>
    <s v="Hyundai i10 2012 CNG &amp; Hybrids 151000 Km Driven well maintained"/>
    <x v="37"/>
    <x v="37"/>
    <n v="13"/>
  </r>
  <r>
    <x v="1"/>
    <s v="Eeco"/>
    <n v="2019"/>
    <x v="2"/>
    <n v="69600"/>
    <x v="0"/>
    <n v="0"/>
    <x v="0"/>
    <x v="3"/>
    <x v="0"/>
    <s v="Maruti Suzuki Eeco 5 Seater AC, 2019, CNG &amp; Hybrids"/>
    <x v="900"/>
    <x v="900"/>
    <n v="6"/>
  </r>
  <r>
    <x v="1"/>
    <s v="Swift"/>
    <n v="2016"/>
    <x v="8"/>
    <n v="95000"/>
    <x v="0"/>
    <n v="0"/>
    <x v="1"/>
    <x v="0"/>
    <x v="7"/>
    <s v="Maruti Suzuki Swift DDiS ZDI Plus, 2016, Diesel"/>
    <x v="22"/>
    <x v="22"/>
    <n v="9"/>
  </r>
  <r>
    <x v="11"/>
    <s v="Thar"/>
    <n v="2022"/>
    <x v="13"/>
    <n v="22000"/>
    <x v="1"/>
    <n v="1"/>
    <x v="1"/>
    <x v="1"/>
    <x v="0"/>
    <s v="Mahindra Thar LX 4-STR Hard Top AT, 2022, Petrol"/>
    <x v="224"/>
    <x v="224"/>
    <n v="3"/>
  </r>
  <r>
    <x v="1"/>
    <s v="Swift"/>
    <n v="2012"/>
    <x v="6"/>
    <n v="74000"/>
    <x v="0"/>
    <n v="0"/>
    <x v="0"/>
    <x v="3"/>
    <x v="0"/>
    <s v="Maruti Suzuki Swift VXi + Manual, 2012, CNG &amp; Hybrids"/>
    <x v="73"/>
    <x v="73"/>
    <n v="13"/>
  </r>
  <r>
    <x v="1"/>
    <s v="Celerio"/>
    <n v="2014"/>
    <x v="3"/>
    <n v="70000"/>
    <x v="1"/>
    <n v="1"/>
    <x v="0"/>
    <x v="3"/>
    <x v="12"/>
    <s v="Maruti Suzuki Celerio 2014 VXI Automatic CNG &amp; Hybrids 70000 Km Driven"/>
    <x v="225"/>
    <x v="225"/>
    <n v="11"/>
  </r>
  <r>
    <x v="1"/>
    <s v="Ertiga"/>
    <n v="2019"/>
    <x v="2"/>
    <n v="63000"/>
    <x v="1"/>
    <n v="1"/>
    <x v="1"/>
    <x v="3"/>
    <x v="0"/>
    <s v="Maruti Suzuki Ertiga 2022-2023 VXI CNG, 2019, CNG &amp; Hybrids"/>
    <x v="338"/>
    <x v="338"/>
    <n v="6"/>
  </r>
  <r>
    <x v="3"/>
    <s v="Ecosport"/>
    <n v="2020"/>
    <x v="4"/>
    <n v="58000"/>
    <x v="0"/>
    <n v="0"/>
    <x v="1"/>
    <x v="1"/>
    <x v="0"/>
    <s v="Ford Ecosport [2017-2021] 1.5 Ambiente TI-VCT, 2020, Petrol"/>
    <x v="52"/>
    <x v="52"/>
    <n v="5"/>
  </r>
  <r>
    <x v="13"/>
    <s v="Hexa"/>
    <n v="2017"/>
    <x v="1"/>
    <n v="111677"/>
    <x v="1"/>
    <n v="1"/>
    <x v="1"/>
    <x v="0"/>
    <x v="0"/>
    <s v="Tata Hexa 2017 Diesel Good Condition"/>
    <x v="14"/>
    <x v="14"/>
    <n v="8"/>
  </r>
  <r>
    <x v="5"/>
    <s v="Xcent Prime"/>
    <n v="2020"/>
    <x v="4"/>
    <n v="85326"/>
    <x v="0"/>
    <n v="0"/>
    <x v="1"/>
    <x v="0"/>
    <x v="0"/>
    <s v="Hyundai Xcent Prime 1.2 T CRDi, 2020, Diesel"/>
    <x v="147"/>
    <x v="147"/>
    <n v="5"/>
  </r>
  <r>
    <x v="7"/>
    <s v="City ZX"/>
    <n v="2008"/>
    <x v="18"/>
    <n v="82000"/>
    <x v="1"/>
    <n v="1"/>
    <x v="0"/>
    <x v="1"/>
    <x v="0"/>
    <s v="Honda City ZX GXi, 2008, Petrol"/>
    <x v="281"/>
    <x v="281"/>
    <n v="17"/>
  </r>
  <r>
    <x v="7"/>
    <s v="Accord"/>
    <n v="2009"/>
    <x v="16"/>
    <n v="100502"/>
    <x v="1"/>
    <n v="1"/>
    <x v="1"/>
    <x v="3"/>
    <x v="12"/>
    <s v="Honda Accord 2009 CNG &amp; Hybrids Well Maintained"/>
    <x v="901"/>
    <x v="901"/>
    <n v="16"/>
  </r>
  <r>
    <x v="1"/>
    <s v="Ciaz"/>
    <n v="2015"/>
    <x v="9"/>
    <n v="87532"/>
    <x v="0"/>
    <n v="0"/>
    <x v="0"/>
    <x v="0"/>
    <x v="0"/>
    <s v="Maruti Suzuki Ciaz ZDI SHVS, 2015, Diesel"/>
    <x v="32"/>
    <x v="32"/>
    <n v="10"/>
  </r>
  <r>
    <x v="1"/>
    <s v="Wagon-R"/>
    <n v="2013"/>
    <x v="14"/>
    <n v="70000"/>
    <x v="0"/>
    <n v="0"/>
    <x v="1"/>
    <x v="3"/>
    <x v="0"/>
    <s v="Maruti Suzuki Wagon R 2013 CNG &amp; Hybrids 70000 Km Driven"/>
    <x v="219"/>
    <x v="219"/>
    <n v="12"/>
  </r>
  <r>
    <x v="5"/>
    <s v="Creta"/>
    <n v="2016"/>
    <x v="8"/>
    <n v="88000"/>
    <x v="0"/>
    <n v="0"/>
    <x v="1"/>
    <x v="0"/>
    <x v="0"/>
    <s v="Hyundai Creta 1.6 CRDi SX Option, 2016, Diesel"/>
    <x v="227"/>
    <x v="227"/>
    <n v="9"/>
  </r>
  <r>
    <x v="5"/>
    <s v="Aura"/>
    <n v="2020"/>
    <x v="4"/>
    <n v="66000"/>
    <x v="0"/>
    <n v="0"/>
    <x v="0"/>
    <x v="3"/>
    <x v="0"/>
    <s v="Hyundai Aura 1.2 S CNG, 2020, CNG &amp; Hybrids"/>
    <x v="47"/>
    <x v="47"/>
    <n v="5"/>
  </r>
  <r>
    <x v="5"/>
    <s v="Accent"/>
    <n v="2010"/>
    <x v="0"/>
    <n v="150000"/>
    <x v="0"/>
    <n v="0"/>
    <x v="1"/>
    <x v="3"/>
    <x v="0"/>
    <s v="Accent Matte black CNG PETROL"/>
    <x v="483"/>
    <x v="483"/>
    <n v="15"/>
  </r>
  <r>
    <x v="21"/>
    <s v="Magnite"/>
    <n v="2021"/>
    <x v="11"/>
    <n v="17000"/>
    <x v="1"/>
    <n v="1"/>
    <x v="0"/>
    <x v="1"/>
    <x v="0"/>
    <s v="Nissan Magnite 2021 Petrol 17000 Km Driven"/>
    <x v="21"/>
    <x v="21"/>
    <n v="4"/>
  </r>
  <r>
    <x v="1"/>
    <s v="Swift"/>
    <n v="2021"/>
    <x v="11"/>
    <n v="32000"/>
    <x v="1"/>
    <n v="1"/>
    <x v="1"/>
    <x v="1"/>
    <x v="0"/>
    <s v="Maruti Suzuki Swift 2021 Petrol Good Condition"/>
    <x v="96"/>
    <x v="96"/>
    <n v="4"/>
  </r>
  <r>
    <x v="1"/>
    <s v="Ignis"/>
    <n v="2018"/>
    <x v="5"/>
    <n v="22000"/>
    <x v="1"/>
    <n v="1"/>
    <x v="1"/>
    <x v="1"/>
    <x v="1"/>
    <s v="Maruti Suzuki Ignis 1.3 AMT Zeta, 2018, Petrol"/>
    <x v="217"/>
    <x v="217"/>
    <n v="7"/>
  </r>
  <r>
    <x v="1"/>
    <s v="Swift-Dzire"/>
    <n v="2010"/>
    <x v="0"/>
    <n v="70000"/>
    <x v="0"/>
    <n v="0"/>
    <x v="0"/>
    <x v="1"/>
    <x v="0"/>
    <s v="Maruti Suzuki Swift Dzire 1.2 Vxi BSIV, 2010, Petrol"/>
    <x v="61"/>
    <x v="61"/>
    <n v="15"/>
  </r>
  <r>
    <x v="1"/>
    <s v="Swift-Dzire"/>
    <n v="2017"/>
    <x v="1"/>
    <n v="60750"/>
    <x v="1"/>
    <n v="1"/>
    <x v="1"/>
    <x v="3"/>
    <x v="12"/>
    <s v="Maruti Suzuki Swift Dzire ZXI + AMT, 2017, CNG &amp; Hybrids"/>
    <x v="29"/>
    <x v="29"/>
    <n v="8"/>
  </r>
  <r>
    <x v="1"/>
    <s v="Wagon-R-1-0"/>
    <n v="2020"/>
    <x v="4"/>
    <n v="52000"/>
    <x v="0"/>
    <n v="0"/>
    <x v="0"/>
    <x v="3"/>
    <x v="0"/>
    <s v="Maruti Suzuki Wagon R 1.0 2019-2022 LXi (O) CNG, 2020, CNG &amp; Hybrids"/>
    <x v="217"/>
    <x v="217"/>
    <n v="5"/>
  </r>
  <r>
    <x v="3"/>
    <s v="Ecosport"/>
    <n v="2018"/>
    <x v="5"/>
    <n v="33650"/>
    <x v="1"/>
    <n v="1"/>
    <x v="0"/>
    <x v="3"/>
    <x v="12"/>
    <s v="Ford Ecosport 1.5 Titanium Plus Sports, 2018, CNG &amp; Hybrids"/>
    <x v="703"/>
    <x v="703"/>
    <n v="7"/>
  </r>
  <r>
    <x v="1"/>
    <s v="Ritz"/>
    <n v="2010"/>
    <x v="0"/>
    <n v="90000"/>
    <x v="0"/>
    <n v="0"/>
    <x v="1"/>
    <x v="1"/>
    <x v="0"/>
    <s v="Maruti Suzuki Ritz VXi, 2010, Petrol"/>
    <x v="61"/>
    <x v="61"/>
    <n v="15"/>
  </r>
  <r>
    <x v="9"/>
    <s v="KWID"/>
    <n v="2017"/>
    <x v="1"/>
    <n v="79000"/>
    <x v="0"/>
    <n v="0"/>
    <x v="1"/>
    <x v="1"/>
    <x v="0"/>
    <s v="Renault KWID RXL, 2017, Petrol"/>
    <x v="201"/>
    <x v="201"/>
    <n v="8"/>
  </r>
  <r>
    <x v="5"/>
    <s v="Xcent"/>
    <n v="2020"/>
    <x v="4"/>
    <n v="71000"/>
    <x v="0"/>
    <n v="0"/>
    <x v="0"/>
    <x v="3"/>
    <x v="0"/>
    <s v="Hyundai Xcent 1.2 S ABS Petrol, 2020, CNG &amp; Hybrids"/>
    <x v="129"/>
    <x v="129"/>
    <n v="5"/>
  </r>
  <r>
    <x v="7"/>
    <s v="Accord"/>
    <n v="2008"/>
    <x v="18"/>
    <n v="87000"/>
    <x v="1"/>
    <n v="1"/>
    <x v="1"/>
    <x v="1"/>
    <x v="0"/>
    <s v="Brand new condition honda accord bulldog edition"/>
    <x v="88"/>
    <x v="88"/>
    <n v="17"/>
  </r>
  <r>
    <x v="1"/>
    <s v="Swift-Dzire"/>
    <n v="2017"/>
    <x v="1"/>
    <n v="58000"/>
    <x v="1"/>
    <n v="1"/>
    <x v="1"/>
    <x v="3"/>
    <x v="0"/>
    <s v="Maruti Suzuki Swift Dzire 2017"/>
    <x v="83"/>
    <x v="83"/>
    <n v="8"/>
  </r>
  <r>
    <x v="7"/>
    <s v="CRV"/>
    <n v="2005"/>
    <x v="15"/>
    <n v="75000"/>
    <x v="1"/>
    <n v="1"/>
    <x v="1"/>
    <x v="1"/>
    <x v="0"/>
    <s v="Honda CR-V 2004-2007 2.0L 2WD AT, 2005, Petrol"/>
    <x v="185"/>
    <x v="185"/>
    <n v="20"/>
  </r>
  <r>
    <x v="1"/>
    <s v="Swift"/>
    <n v="2015"/>
    <x v="9"/>
    <n v="72000"/>
    <x v="0"/>
    <n v="0"/>
    <x v="0"/>
    <x v="1"/>
    <x v="0"/>
    <s v="Maruti Suzuki Swift 1.2 VXI Glory Edition, 2015, Petrol"/>
    <x v="345"/>
    <x v="345"/>
    <n v="10"/>
  </r>
  <r>
    <x v="5"/>
    <s v="Fluidic Verna"/>
    <n v="2014"/>
    <x v="3"/>
    <n v="80000"/>
    <x v="1"/>
    <n v="1"/>
    <x v="1"/>
    <x v="3"/>
    <x v="0"/>
    <s v="Hyundai Fluidic Verna 1.6 VTVT S (O) Automatic, 2014, CNG &amp; Hybrids"/>
    <x v="136"/>
    <x v="136"/>
    <n v="11"/>
  </r>
  <r>
    <x v="23"/>
    <s v="Outlander"/>
    <n v="2010"/>
    <x v="0"/>
    <n v="100000"/>
    <x v="1"/>
    <n v="1"/>
    <x v="1"/>
    <x v="1"/>
    <x v="0"/>
    <s v="Mitsubishi Outlander 2.4 MIVEC, 2010, Petrol"/>
    <x v="292"/>
    <x v="292"/>
    <n v="15"/>
  </r>
  <r>
    <x v="1"/>
    <s v="Ertiga"/>
    <n v="2019"/>
    <x v="2"/>
    <n v="25000"/>
    <x v="1"/>
    <n v="1"/>
    <x v="0"/>
    <x v="1"/>
    <x v="2"/>
    <s v="Maruti Suzuki Ertiga VXI SHVS AT, 2019, Petrol"/>
    <x v="276"/>
    <x v="276"/>
    <n v="6"/>
  </r>
  <r>
    <x v="1"/>
    <s v="Eeco"/>
    <n v="2018"/>
    <x v="5"/>
    <n v="55000"/>
    <x v="0"/>
    <n v="0"/>
    <x v="1"/>
    <x v="3"/>
    <x v="0"/>
    <s v="Maruti Suzuki Eeco CNG 5 Seater AC, 2018, CNG &amp; Hybrids"/>
    <x v="6"/>
    <x v="6"/>
    <n v="7"/>
  </r>
  <r>
    <x v="7"/>
    <s v="City"/>
    <n v="2011"/>
    <x v="10"/>
    <n v="92200"/>
    <x v="1"/>
    <n v="1"/>
    <x v="1"/>
    <x v="1"/>
    <x v="0"/>
    <s v="Honda City 2011-2013 V AT AVN, 2011, Petrol"/>
    <x v="34"/>
    <x v="34"/>
    <n v="14"/>
  </r>
  <r>
    <x v="5"/>
    <s v="Aura"/>
    <n v="2020"/>
    <x v="4"/>
    <n v="75000"/>
    <x v="1"/>
    <n v="1"/>
    <x v="1"/>
    <x v="3"/>
    <x v="0"/>
    <s v="Hyundai Aura 2020 good condition"/>
    <x v="75"/>
    <x v="75"/>
    <n v="5"/>
  </r>
  <r>
    <x v="7"/>
    <s v="Brio"/>
    <n v="2012"/>
    <x v="6"/>
    <n v="81859"/>
    <x v="0"/>
    <n v="0"/>
    <x v="1"/>
    <x v="1"/>
    <x v="0"/>
    <s v="Honda Brio 2011-2013 S MT, 2012, Petrol"/>
    <x v="174"/>
    <x v="174"/>
    <n v="13"/>
  </r>
  <r>
    <x v="1"/>
    <s v="Wagon-R"/>
    <n v="2010"/>
    <x v="0"/>
    <n v="87000"/>
    <x v="0"/>
    <n v="0"/>
    <x v="0"/>
    <x v="1"/>
    <x v="0"/>
    <s v="Maruti Suzuki Wagon R 2010"/>
    <x v="174"/>
    <x v="174"/>
    <n v="15"/>
  </r>
  <r>
    <x v="20"/>
    <s v="Compass"/>
    <n v="2019"/>
    <x v="2"/>
    <n v="65976"/>
    <x v="1"/>
    <n v="1"/>
    <x v="0"/>
    <x v="1"/>
    <x v="0"/>
    <s v="Jeep Compass 1.4 Limited Plus, 2019, Petrol"/>
    <x v="44"/>
    <x v="44"/>
    <n v="6"/>
  </r>
  <r>
    <x v="7"/>
    <s v="City"/>
    <n v="2017"/>
    <x v="1"/>
    <n v="62300"/>
    <x v="0"/>
    <n v="0"/>
    <x v="0"/>
    <x v="3"/>
    <x v="0"/>
    <s v="Honda City VX Petrol MT, 2017, CNG &amp; Hybrids"/>
    <x v="902"/>
    <x v="902"/>
    <n v="8"/>
  </r>
  <r>
    <x v="1"/>
    <s v="Ertiga"/>
    <n v="2012"/>
    <x v="6"/>
    <n v="93000"/>
    <x v="0"/>
    <n v="0"/>
    <x v="0"/>
    <x v="3"/>
    <x v="0"/>
    <s v="Maruti Suzuki Ertiga 1.5 LXI, 2012, CNG &amp; Hybrids"/>
    <x v="51"/>
    <x v="51"/>
    <n v="13"/>
  </r>
  <r>
    <x v="1"/>
    <s v="Baleno"/>
    <n v="2020"/>
    <x v="4"/>
    <n v="60000"/>
    <x v="0"/>
    <n v="0"/>
    <x v="0"/>
    <x v="1"/>
    <x v="0"/>
    <s v="Maruti Suzuki Baleno 1.2 Alpha, 2020, Petrol"/>
    <x v="81"/>
    <x v="81"/>
    <n v="5"/>
  </r>
  <r>
    <x v="5"/>
    <s v="Elite i20"/>
    <n v="2019"/>
    <x v="2"/>
    <n v="68000"/>
    <x v="0"/>
    <n v="0"/>
    <x v="0"/>
    <x v="3"/>
    <x v="0"/>
    <s v="Hyundai Elite i20 [2018-2020] 1.2 Era, 2019, CNG &amp; Hybrids"/>
    <x v="52"/>
    <x v="52"/>
    <n v="6"/>
  </r>
  <r>
    <x v="1"/>
    <s v="Eeco"/>
    <n v="2011"/>
    <x v="10"/>
    <n v="140000"/>
    <x v="1"/>
    <n v="1"/>
    <x v="1"/>
    <x v="3"/>
    <x v="0"/>
    <s v="Argant seel"/>
    <x v="402"/>
    <x v="402"/>
    <n v="14"/>
  </r>
  <r>
    <x v="5"/>
    <s v="Aura"/>
    <n v="2024"/>
    <x v="17"/>
    <n v="0"/>
    <x v="1"/>
    <n v="1"/>
    <x v="0"/>
    <x v="3"/>
    <x v="12"/>
    <s v="Hyundai new Aura texy"/>
    <x v="233"/>
    <x v="233"/>
    <n v="1"/>
  </r>
  <r>
    <x v="1"/>
    <s v="Eeco"/>
    <n v="2018"/>
    <x v="5"/>
    <n v="82000"/>
    <x v="0"/>
    <n v="0"/>
    <x v="0"/>
    <x v="3"/>
    <x v="0"/>
    <s v="Maruti Suzuki Eeco 1.5 Tour V AC CNG 5 STR, 2018, CNG &amp; Hybrids"/>
    <x v="59"/>
    <x v="59"/>
    <n v="7"/>
  </r>
  <r>
    <x v="4"/>
    <s v="Yaris"/>
    <n v="2018"/>
    <x v="5"/>
    <n v="58000"/>
    <x v="1"/>
    <n v="1"/>
    <x v="0"/>
    <x v="1"/>
    <x v="0"/>
    <s v="Toyota Yaris J CVT, 2018, Petrol"/>
    <x v="96"/>
    <x v="96"/>
    <n v="7"/>
  </r>
  <r>
    <x v="1"/>
    <s v="Baleno"/>
    <n v="2019"/>
    <x v="2"/>
    <n v="65322"/>
    <x v="0"/>
    <n v="0"/>
    <x v="1"/>
    <x v="1"/>
    <x v="0"/>
    <s v="Maruti Suzuki Baleno 2019"/>
    <x v="289"/>
    <x v="289"/>
    <n v="6"/>
  </r>
  <r>
    <x v="5"/>
    <s v="Grand i10"/>
    <n v="2014"/>
    <x v="3"/>
    <n v="63000"/>
    <x v="1"/>
    <n v="1"/>
    <x v="1"/>
    <x v="1"/>
    <x v="0"/>
    <s v="Hyundai Grand i10 2013-2016 AT Asta, 2014, Petrol"/>
    <x v="51"/>
    <x v="51"/>
    <n v="11"/>
  </r>
  <r>
    <x v="0"/>
    <s v="Virtus"/>
    <n v="2022"/>
    <x v="13"/>
    <n v="25000"/>
    <x v="0"/>
    <n v="0"/>
    <x v="0"/>
    <x v="1"/>
    <x v="0"/>
    <s v="Volkswagen Virtus 1.0 Highline TSI, 2022, Petrol"/>
    <x v="152"/>
    <x v="152"/>
    <n v="3"/>
  </r>
  <r>
    <x v="5"/>
    <s v="Grand i10 Nios"/>
    <n v="2020"/>
    <x v="4"/>
    <n v="25000"/>
    <x v="1"/>
    <n v="1"/>
    <x v="0"/>
    <x v="1"/>
    <x v="0"/>
    <s v="Hyundai Grand i10 Nios Sportz, 2020, Petrol"/>
    <x v="493"/>
    <x v="493"/>
    <n v="5"/>
  </r>
  <r>
    <x v="5"/>
    <s v="i10"/>
    <n v="2008"/>
    <x v="18"/>
    <n v="68000"/>
    <x v="0"/>
    <n v="0"/>
    <x v="0"/>
    <x v="1"/>
    <x v="0"/>
    <s v="Hyundai i10 2007-2010 Era 1.1, 2008, Petrol"/>
    <x v="67"/>
    <x v="67"/>
    <n v="17"/>
  </r>
  <r>
    <x v="14"/>
    <s v="Octavia"/>
    <n v="2017"/>
    <x v="1"/>
    <n v="125300"/>
    <x v="1"/>
    <n v="1"/>
    <x v="0"/>
    <x v="0"/>
    <x v="0"/>
    <s v="Skoda Octavia 2.0 TDI AT Style Plus, 2017, Diesel"/>
    <x v="180"/>
    <x v="180"/>
    <n v="8"/>
  </r>
  <r>
    <x v="21"/>
    <s v="Terrano"/>
    <n v="2014"/>
    <x v="3"/>
    <n v="133000"/>
    <x v="0"/>
    <n v="0"/>
    <x v="1"/>
    <x v="0"/>
    <x v="0"/>
    <s v="Nissan Terrano XL 85 PS DEISEL, 2014, Diesel"/>
    <x v="64"/>
    <x v="64"/>
    <n v="11"/>
  </r>
  <r>
    <x v="1"/>
    <s v="Ertiga"/>
    <n v="2020"/>
    <x v="4"/>
    <n v="52100"/>
    <x v="0"/>
    <n v="0"/>
    <x v="0"/>
    <x v="3"/>
    <x v="0"/>
    <s v="Maruti Suzuki Ertiga 1.4 VXI Anniversary Edition, 2020, CNG &amp; Hybrid.."/>
    <x v="184"/>
    <x v="184"/>
    <n v="5"/>
  </r>
  <r>
    <x v="1"/>
    <s v="Ertiga"/>
    <n v="2023"/>
    <x v="12"/>
    <n v="44000"/>
    <x v="0"/>
    <n v="0"/>
    <x v="0"/>
    <x v="3"/>
    <x v="1"/>
    <s v="Maruti Suzuki Ertiga 1.5 VXI, 2023, CNG &amp; Hybrids"/>
    <x v="203"/>
    <x v="203"/>
    <n v="2"/>
  </r>
  <r>
    <x v="7"/>
    <s v="City"/>
    <n v="2016"/>
    <x v="8"/>
    <n v="112000"/>
    <x v="0"/>
    <n v="0"/>
    <x v="0"/>
    <x v="1"/>
    <x v="0"/>
    <s v="Honda City 2015-2017 i VTEC V, 2016, Petrol"/>
    <x v="11"/>
    <x v="11"/>
    <n v="9"/>
  </r>
  <r>
    <x v="5"/>
    <s v="i20"/>
    <n v="2021"/>
    <x v="11"/>
    <n v="25000"/>
    <x v="0"/>
    <n v="0"/>
    <x v="1"/>
    <x v="1"/>
    <x v="12"/>
    <s v="Hyundai i20 Magna 1.2 VTVT, 2021, Petrol"/>
    <x v="317"/>
    <x v="317"/>
    <n v="4"/>
  </r>
  <r>
    <x v="1"/>
    <s v="Swift-Dzire-Tour"/>
    <n v="2021"/>
    <x v="11"/>
    <n v="156000"/>
    <x v="1"/>
    <n v="1"/>
    <x v="0"/>
    <x v="3"/>
    <x v="12"/>
    <s v="Maruti Suzuki Swift Dzire Tour 2021 CNG &amp; Hybrids 156000 Km Driven"/>
    <x v="96"/>
    <x v="96"/>
    <n v="4"/>
  </r>
  <r>
    <x v="1"/>
    <s v="Celerio"/>
    <n v="2022"/>
    <x v="13"/>
    <n v="17600"/>
    <x v="0"/>
    <n v="0"/>
    <x v="0"/>
    <x v="3"/>
    <x v="0"/>
    <s v="Maruti Suzuki Celerio CNG VXI MT, 2022, CNG &amp; Hybrids"/>
    <x v="289"/>
    <x v="289"/>
    <n v="3"/>
  </r>
  <r>
    <x v="5"/>
    <s v="Grand i10 Nios"/>
    <n v="2021"/>
    <x v="11"/>
    <n v="53000"/>
    <x v="1"/>
    <n v="1"/>
    <x v="0"/>
    <x v="3"/>
    <x v="0"/>
    <s v="Hyundai Grand i10 Nios Sportz AMT 1.2 Kappa VTVT, 2021, CNG &amp; Hybrid.."/>
    <x v="53"/>
    <x v="53"/>
    <n v="4"/>
  </r>
  <r>
    <x v="3"/>
    <s v="Ecosport"/>
    <n v="2019"/>
    <x v="2"/>
    <n v="64000"/>
    <x v="0"/>
    <n v="0"/>
    <x v="1"/>
    <x v="0"/>
    <x v="0"/>
    <s v="Ford Ecosport 1.5 Diesel Titanium, 2019, Diesel"/>
    <x v="156"/>
    <x v="156"/>
    <n v="6"/>
  </r>
  <r>
    <x v="13"/>
    <s v="Zest"/>
    <n v="2016"/>
    <x v="8"/>
    <n v="71000"/>
    <x v="0"/>
    <n v="0"/>
    <x v="0"/>
    <x v="0"/>
    <x v="0"/>
    <s v="Tata Zest  Quadrajet 1.3 XT, 2016, Diesel"/>
    <x v="183"/>
    <x v="183"/>
    <n v="9"/>
  </r>
  <r>
    <x v="21"/>
    <s v="Magnite"/>
    <n v="2024"/>
    <x v="17"/>
    <n v="3313"/>
    <x v="1"/>
    <n v="1"/>
    <x v="0"/>
    <x v="1"/>
    <x v="0"/>
    <s v="Nissan Magnite Kuro Edition Petrol AMT, 2024, Petrol"/>
    <x v="126"/>
    <x v="126"/>
    <n v="1"/>
  </r>
  <r>
    <x v="5"/>
    <s v="Grand i10"/>
    <n v="2018"/>
    <x v="5"/>
    <n v="34000"/>
    <x v="1"/>
    <n v="1"/>
    <x v="1"/>
    <x v="1"/>
    <x v="0"/>
    <s v="Hyundai Grand i10 1.2 Kappa Sportz Option AT, 2018, Petrol"/>
    <x v="92"/>
    <x v="92"/>
    <n v="7"/>
  </r>
  <r>
    <x v="5"/>
    <s v="i10"/>
    <n v="2009"/>
    <x v="16"/>
    <n v="65000"/>
    <x v="1"/>
    <n v="1"/>
    <x v="1"/>
    <x v="3"/>
    <x v="12"/>
    <s v="Hyundai i10 2009 CNG &amp; Hybrids 65000 Km Driven"/>
    <x v="63"/>
    <x v="63"/>
    <n v="16"/>
  </r>
  <r>
    <x v="5"/>
    <s v="Aura"/>
    <n v="2024"/>
    <x v="17"/>
    <n v="10000"/>
    <x v="1"/>
    <n v="1"/>
    <x v="0"/>
    <x v="3"/>
    <x v="12"/>
    <s v="Yah Meri gadi hai jo sabse badhiya condition mein koi problem nahin Ha"/>
    <x v="167"/>
    <x v="167"/>
    <n v="1"/>
  </r>
  <r>
    <x v="1"/>
    <s v="Swift-Dzire"/>
    <n v="2014"/>
    <x v="3"/>
    <n v="34260"/>
    <x v="0"/>
    <n v="0"/>
    <x v="1"/>
    <x v="0"/>
    <x v="0"/>
    <s v="Maruti Suzuki Swift Dzire LDIX Limited Edition, 2014, Diesel"/>
    <x v="117"/>
    <x v="117"/>
    <n v="11"/>
  </r>
  <r>
    <x v="1"/>
    <s v="Celerio"/>
    <n v="2014"/>
    <x v="3"/>
    <n v="72000"/>
    <x v="1"/>
    <n v="1"/>
    <x v="0"/>
    <x v="1"/>
    <x v="0"/>
    <s v="Maruti Suzuki Celerio 1.0 VXI AMT, 2014, Petrol"/>
    <x v="132"/>
    <x v="132"/>
    <n v="11"/>
  </r>
  <r>
    <x v="1"/>
    <s v="Wagon-R"/>
    <n v="2017"/>
    <x v="1"/>
    <n v="100000"/>
    <x v="1"/>
    <n v="1"/>
    <x v="0"/>
    <x v="3"/>
    <x v="12"/>
    <s v="à¤—à¥à¤¡ condition"/>
    <x v="198"/>
    <x v="198"/>
    <n v="8"/>
  </r>
  <r>
    <x v="1"/>
    <s v="Celerio"/>
    <n v="2019"/>
    <x v="2"/>
    <n v="73000"/>
    <x v="0"/>
    <n v="0"/>
    <x v="0"/>
    <x v="3"/>
    <x v="0"/>
    <s v="Maruti Suzuki Celerio ZXI, 2019, CNG &amp; Hybrids"/>
    <x v="29"/>
    <x v="29"/>
    <n v="6"/>
  </r>
  <r>
    <x v="1"/>
    <s v="Ertiga"/>
    <n v="2020"/>
    <x v="4"/>
    <n v="56000"/>
    <x v="1"/>
    <n v="1"/>
    <x v="0"/>
    <x v="3"/>
    <x v="12"/>
    <s v="Maruti Suzuki Ertiga 2020 CNG &amp; Hybrids 56000 Km Driven"/>
    <x v="223"/>
    <x v="223"/>
    <n v="5"/>
  </r>
  <r>
    <x v="1"/>
    <s v="Swift"/>
    <n v="2019"/>
    <x v="2"/>
    <n v="75000"/>
    <x v="1"/>
    <n v="1"/>
    <x v="1"/>
    <x v="0"/>
    <x v="0"/>
    <s v="Swift zdi showroom condition"/>
    <x v="81"/>
    <x v="81"/>
    <n v="6"/>
  </r>
  <r>
    <x v="7"/>
    <s v="City"/>
    <n v="2014"/>
    <x v="3"/>
    <n v="79000"/>
    <x v="0"/>
    <n v="0"/>
    <x v="1"/>
    <x v="3"/>
    <x v="0"/>
    <s v="Honda City 2014-2015 S, 2014, CNG &amp; Hybrids"/>
    <x v="135"/>
    <x v="135"/>
    <n v="11"/>
  </r>
  <r>
    <x v="1"/>
    <s v="Ritz"/>
    <n v="2011"/>
    <x v="10"/>
    <n v="60500"/>
    <x v="0"/>
    <n v="0"/>
    <x v="1"/>
    <x v="0"/>
    <x v="0"/>
    <s v="Maruti Suzuki Ritz Vdi BS-IV, 2011, Diesel"/>
    <x v="137"/>
    <x v="137"/>
    <n v="14"/>
  </r>
  <r>
    <x v="9"/>
    <s v="KWID"/>
    <n v="2016"/>
    <x v="8"/>
    <n v="61000"/>
    <x v="0"/>
    <n v="0"/>
    <x v="1"/>
    <x v="1"/>
    <x v="0"/>
    <s v="Renault KWID 2016"/>
    <x v="7"/>
    <x v="7"/>
    <n v="9"/>
  </r>
  <r>
    <x v="5"/>
    <s v="Grand i10"/>
    <n v="2018"/>
    <x v="5"/>
    <n v="27000"/>
    <x v="0"/>
    <n v="0"/>
    <x v="1"/>
    <x v="3"/>
    <x v="0"/>
    <s v="Hyundai Grand i10 Sportz O 1.2, 2018, CNG &amp; Hybrids"/>
    <x v="129"/>
    <x v="129"/>
    <n v="7"/>
  </r>
  <r>
    <x v="5"/>
    <s v="Grand i10"/>
    <n v="2019"/>
    <x v="2"/>
    <n v="57000"/>
    <x v="0"/>
    <n v="0"/>
    <x v="0"/>
    <x v="1"/>
    <x v="0"/>
    <s v="Hyundai Grand i10 Sportz(O) 1.2 MT, 2019, Petrol"/>
    <x v="129"/>
    <x v="129"/>
    <n v="6"/>
  </r>
  <r>
    <x v="11"/>
    <s v="Marazzo"/>
    <n v="2020"/>
    <x v="4"/>
    <n v="68728"/>
    <x v="0"/>
    <n v="0"/>
    <x v="1"/>
    <x v="0"/>
    <x v="0"/>
    <s v="Mahindra Marazzo M8, 2020, Diesel"/>
    <x v="162"/>
    <x v="162"/>
    <n v="5"/>
  </r>
  <r>
    <x v="1"/>
    <s v="Wagon-R"/>
    <n v="2018"/>
    <x v="5"/>
    <n v="62217"/>
    <x v="1"/>
    <n v="1"/>
    <x v="1"/>
    <x v="3"/>
    <x v="0"/>
    <s v="Maruti Suzuki Wagon R AMT VXI, 2018, CNG &amp; Hybrids"/>
    <x v="721"/>
    <x v="721"/>
    <n v="7"/>
  </r>
  <r>
    <x v="1"/>
    <s v="Wagon-R"/>
    <n v="2011"/>
    <x v="10"/>
    <n v="92500"/>
    <x v="1"/>
    <n v="1"/>
    <x v="1"/>
    <x v="3"/>
    <x v="12"/>
    <s v="Maruti Suzuki Wagon R 2011 CNG &amp; Hybrids Good Condition"/>
    <x v="649"/>
    <x v="649"/>
    <n v="14"/>
  </r>
  <r>
    <x v="1"/>
    <s v="Eeco"/>
    <n v="2019"/>
    <x v="2"/>
    <n v="28000"/>
    <x v="0"/>
    <n v="0"/>
    <x v="0"/>
    <x v="3"/>
    <x v="0"/>
    <s v="Maruti Suzuki Eeco CNG 5 Seater AC, 2019, CNG &amp; Hybrids"/>
    <x v="84"/>
    <x v="84"/>
    <n v="6"/>
  </r>
  <r>
    <x v="5"/>
    <s v="Eon"/>
    <n v="2012"/>
    <x v="6"/>
    <n v="57000"/>
    <x v="0"/>
    <n v="0"/>
    <x v="1"/>
    <x v="1"/>
    <x v="0"/>
    <s v="Hyundai EON Era, 2012, Petrol"/>
    <x v="205"/>
    <x v="205"/>
    <n v="13"/>
  </r>
  <r>
    <x v="3"/>
    <s v="Figo"/>
    <n v="2016"/>
    <x v="8"/>
    <n v="60000"/>
    <x v="1"/>
    <n v="1"/>
    <x v="1"/>
    <x v="1"/>
    <x v="0"/>
    <s v="Ford Figo Titatinium Blu 1.2L Ti-VCT, 2016, Petrol"/>
    <x v="266"/>
    <x v="266"/>
    <n v="9"/>
  </r>
  <r>
    <x v="8"/>
    <s v="A4"/>
    <n v="2014"/>
    <x v="3"/>
    <n v="72000"/>
    <x v="1"/>
    <n v="1"/>
    <x v="1"/>
    <x v="0"/>
    <x v="0"/>
    <s v="Audi A4 2.0 TDI, 2014, Diesel"/>
    <x v="100"/>
    <x v="100"/>
    <n v="11"/>
  </r>
  <r>
    <x v="4"/>
    <s v="Innova Crysta"/>
    <n v="2017"/>
    <x v="1"/>
    <n v="105000"/>
    <x v="1"/>
    <n v="1"/>
    <x v="1"/>
    <x v="1"/>
    <x v="0"/>
    <s v="Toyota Innova Crysta 2.7 ZX AT, 2017, Petrol"/>
    <x v="16"/>
    <x v="16"/>
    <n v="8"/>
  </r>
  <r>
    <x v="1"/>
    <s v="Ertiga"/>
    <n v="2020"/>
    <x v="4"/>
    <n v="81000"/>
    <x v="0"/>
    <n v="0"/>
    <x v="1"/>
    <x v="1"/>
    <x v="0"/>
    <s v="Maruti Suzuki Ertiga 2018-2022 1.4 ZXI SHVS, 2020, Petrol"/>
    <x v="175"/>
    <x v="175"/>
    <n v="5"/>
  </r>
  <r>
    <x v="5"/>
    <s v="Grand i10"/>
    <n v="2017"/>
    <x v="1"/>
    <n v="38000"/>
    <x v="0"/>
    <n v="0"/>
    <x v="1"/>
    <x v="1"/>
    <x v="0"/>
    <s v="Hyundai Grand i10 1.2 CRDi Magna, 2017, Petrol"/>
    <x v="64"/>
    <x v="64"/>
    <n v="8"/>
  </r>
  <r>
    <x v="9"/>
    <s v="Duster"/>
    <n v="2020"/>
    <x v="4"/>
    <n v="110000"/>
    <x v="1"/>
    <n v="1"/>
    <x v="0"/>
    <x v="0"/>
    <x v="0"/>
    <s v="Renault Duster 2019-2020 1.5 110 PS RxZ 4x2 AMT Diesel, 2020, Diesel"/>
    <x v="161"/>
    <x v="161"/>
    <n v="5"/>
  </r>
  <r>
    <x v="1"/>
    <s v="Swift-Dzire"/>
    <n v="2017"/>
    <x v="1"/>
    <n v="78250"/>
    <x v="0"/>
    <n v="0"/>
    <x v="1"/>
    <x v="3"/>
    <x v="0"/>
    <s v="Maruti Suzuki Swift Dzire 1.2 Lxi BSIV, 2017, CNG &amp; Hybrids"/>
    <x v="84"/>
    <x v="84"/>
    <n v="8"/>
  </r>
  <r>
    <x v="1"/>
    <s v="Swift"/>
    <n v="2017"/>
    <x v="1"/>
    <n v="19000"/>
    <x v="0"/>
    <n v="0"/>
    <x v="0"/>
    <x v="1"/>
    <x v="0"/>
    <s v="Maruti Suzuki Swift VXi + Manual, 2017, Petrol"/>
    <x v="38"/>
    <x v="38"/>
    <n v="8"/>
  </r>
  <r>
    <x v="5"/>
    <s v="i10"/>
    <n v="2011"/>
    <x v="10"/>
    <n v="46000"/>
    <x v="0"/>
    <n v="0"/>
    <x v="1"/>
    <x v="1"/>
    <x v="0"/>
    <s v="Hyundai i10 1.2 Kappa Magna, 2011, Petrol"/>
    <x v="166"/>
    <x v="166"/>
    <n v="14"/>
  </r>
  <r>
    <x v="1"/>
    <s v="maruti-suzuki-dzire"/>
    <n v="2010"/>
    <x v="0"/>
    <n v="77000"/>
    <x v="0"/>
    <n v="0"/>
    <x v="1"/>
    <x v="1"/>
    <x v="0"/>
    <s v="Maruti Suzuki Dzire 1.2 ZXI, 2010, Petrol"/>
    <x v="158"/>
    <x v="158"/>
    <n v="15"/>
  </r>
  <r>
    <x v="5"/>
    <s v="i20"/>
    <n v="2013"/>
    <x v="14"/>
    <n v="64000"/>
    <x v="0"/>
    <n v="0"/>
    <x v="1"/>
    <x v="3"/>
    <x v="0"/>
    <s v="Hyundai i20 Magna 1.2 MT, 2013, CNG &amp; Hybrids"/>
    <x v="105"/>
    <x v="105"/>
    <n v="12"/>
  </r>
  <r>
    <x v="13"/>
    <s v="Tiago"/>
    <n v="2022"/>
    <x v="13"/>
    <n v="20000"/>
    <x v="0"/>
    <n v="0"/>
    <x v="0"/>
    <x v="3"/>
    <x v="0"/>
    <s v="Tata Tiago 1.2 Revotron XZ Plus CNG, 2022, CNG &amp; Hybrids"/>
    <x v="5"/>
    <x v="5"/>
    <n v="3"/>
  </r>
  <r>
    <x v="5"/>
    <s v="Venue"/>
    <n v="2019"/>
    <x v="2"/>
    <n v="25619"/>
    <x v="1"/>
    <n v="1"/>
    <x v="1"/>
    <x v="1"/>
    <x v="0"/>
    <s v="Hyundai Venue SX Plus Turbo DCT, 2019, Petrol"/>
    <x v="466"/>
    <x v="466"/>
    <n v="6"/>
  </r>
  <r>
    <x v="1"/>
    <s v="Alto-K10"/>
    <n v="2018"/>
    <x v="5"/>
    <n v="46313"/>
    <x v="0"/>
    <n v="0"/>
    <x v="0"/>
    <x v="3"/>
    <x v="0"/>
    <s v="Maruti Suzuki Alto K10 2018 CNG"/>
    <x v="179"/>
    <x v="179"/>
    <n v="7"/>
  </r>
  <r>
    <x v="1"/>
    <s v="Swift-Dzire"/>
    <n v="2017"/>
    <x v="1"/>
    <n v="63000"/>
    <x v="1"/>
    <n v="1"/>
    <x v="1"/>
    <x v="3"/>
    <x v="0"/>
    <s v="Maruti Suzuki Swift Dzire ZDI + AMT, 2017, CNG &amp; Hybrids"/>
    <x v="38"/>
    <x v="38"/>
    <n v="8"/>
  </r>
  <r>
    <x v="5"/>
    <s v="Fluidic Verna"/>
    <n v="2017"/>
    <x v="1"/>
    <n v="101000"/>
    <x v="0"/>
    <n v="0"/>
    <x v="0"/>
    <x v="0"/>
    <x v="0"/>
    <s v="Hyundai Fluidic Verna 1.6 CRDi SX, 2017, Diesel"/>
    <x v="112"/>
    <x v="112"/>
    <n v="8"/>
  </r>
  <r>
    <x v="7"/>
    <s v="City"/>
    <n v="2017"/>
    <x v="1"/>
    <n v="93000"/>
    <x v="1"/>
    <n v="1"/>
    <x v="1"/>
    <x v="3"/>
    <x v="12"/>
    <s v="Honda City 2017 CNG &amp; Hybrids Well Maintained"/>
    <x v="53"/>
    <x v="53"/>
    <n v="8"/>
  </r>
  <r>
    <x v="1"/>
    <s v="Swift-Dzire"/>
    <n v="2008"/>
    <x v="18"/>
    <n v="89000"/>
    <x v="0"/>
    <n v="0"/>
    <x v="1"/>
    <x v="0"/>
    <x v="0"/>
    <s v="Maruti Suzuki Swift Dzire Zdi BSIV, 2008, Diesel"/>
    <x v="860"/>
    <x v="860"/>
    <n v="17"/>
  </r>
  <r>
    <x v="6"/>
    <s v="Seltos"/>
    <n v="2020"/>
    <x v="4"/>
    <n v="55000"/>
    <x v="1"/>
    <n v="1"/>
    <x v="0"/>
    <x v="0"/>
    <x v="12"/>
    <s v="Kia Seltos HTK Plus AT D, 2020, Diesel"/>
    <x v="451"/>
    <x v="451"/>
    <n v="5"/>
  </r>
  <r>
    <x v="5"/>
    <s v="Tucson"/>
    <n v="2017"/>
    <x v="1"/>
    <n v="65000"/>
    <x v="1"/>
    <n v="1"/>
    <x v="1"/>
    <x v="0"/>
    <x v="0"/>
    <s v="Hyundai Tucson 2.0 e-VGT 4WD AT GLS, 2017, Diesel"/>
    <x v="175"/>
    <x v="175"/>
    <n v="8"/>
  </r>
  <r>
    <x v="1"/>
    <s v="Eeco"/>
    <n v="2018"/>
    <x v="5"/>
    <n v="60000"/>
    <x v="0"/>
    <n v="0"/>
    <x v="1"/>
    <x v="3"/>
    <x v="0"/>
    <s v="Maruti Suzuki Eeco 2018 CNG &amp; Hybrids 60000 Km Driven"/>
    <x v="174"/>
    <x v="174"/>
    <n v="7"/>
  </r>
  <r>
    <x v="1"/>
    <s v="Ertiga"/>
    <n v="2020"/>
    <x v="4"/>
    <n v="42132"/>
    <x v="0"/>
    <n v="0"/>
    <x v="0"/>
    <x v="3"/>
    <x v="0"/>
    <s v="Maruti Suzuki Ertiga 1.4 VXI CNG Anniversary Edition, 2020, CNG &amp; Hy.."/>
    <x v="903"/>
    <x v="903"/>
    <n v="5"/>
  </r>
  <r>
    <x v="5"/>
    <s v="Grand i10 Nios"/>
    <n v="2023"/>
    <x v="12"/>
    <n v="12000"/>
    <x v="0"/>
    <n v="0"/>
    <x v="0"/>
    <x v="1"/>
    <x v="0"/>
    <s v="Hyundai Grand i10 Nios Asta 1.2 Kappa VTVT, 2023, Petrol"/>
    <x v="100"/>
    <x v="100"/>
    <n v="2"/>
  </r>
  <r>
    <x v="11"/>
    <s v="KUV100 NXT"/>
    <n v="2018"/>
    <x v="5"/>
    <n v="48000"/>
    <x v="0"/>
    <n v="0"/>
    <x v="0"/>
    <x v="3"/>
    <x v="0"/>
    <s v="Mahindra KUV100 NXT 1.2 K8 Plus Petrol 6 Str, 2018, CNG &amp; Hybrids"/>
    <x v="84"/>
    <x v="84"/>
    <n v="7"/>
  </r>
  <r>
    <x v="11"/>
    <s v="Thar"/>
    <n v="2021"/>
    <x v="11"/>
    <n v="21000"/>
    <x v="0"/>
    <n v="0"/>
    <x v="1"/>
    <x v="0"/>
    <x v="1"/>
    <s v="Mahindra Thar LX Hard Top Diesel MT 4WD, 2021, Diesel"/>
    <x v="138"/>
    <x v="138"/>
    <n v="4"/>
  </r>
  <r>
    <x v="20"/>
    <s v="Compass"/>
    <n v="2019"/>
    <x v="2"/>
    <n v="61000"/>
    <x v="1"/>
    <n v="1"/>
    <x v="0"/>
    <x v="1"/>
    <x v="0"/>
    <s v="Jeep Compass 1.4 Limited Option Black, 2019, Petrol"/>
    <x v="3"/>
    <x v="3"/>
    <n v="6"/>
  </r>
  <r>
    <x v="7"/>
    <s v="Amaze"/>
    <n v="2013"/>
    <x v="14"/>
    <n v="95000"/>
    <x v="0"/>
    <n v="0"/>
    <x v="1"/>
    <x v="0"/>
    <x v="0"/>
    <s v="Honda Amaze 2013-2016 S i-Dtech, 2013, Diesel"/>
    <x v="164"/>
    <x v="164"/>
    <n v="12"/>
  </r>
  <r>
    <x v="13"/>
    <s v="Indica V2"/>
    <n v="2015"/>
    <x v="9"/>
    <n v="10085"/>
    <x v="1"/>
    <n v="1"/>
    <x v="0"/>
    <x v="3"/>
    <x v="12"/>
    <s v="Tata Indica V2 2015"/>
    <x v="211"/>
    <x v="211"/>
    <n v="10"/>
  </r>
  <r>
    <x v="1"/>
    <s v="Estilo"/>
    <n v="2010"/>
    <x v="0"/>
    <n v="149000"/>
    <x v="0"/>
    <n v="0"/>
    <x v="1"/>
    <x v="3"/>
    <x v="0"/>
    <s v="Maruti Suzuki Estilo 2010 CNG &amp; Hybrids Well Maintained"/>
    <x v="63"/>
    <x v="63"/>
    <n v="15"/>
  </r>
  <r>
    <x v="11"/>
    <s v="Thar"/>
    <n v="2020"/>
    <x v="4"/>
    <n v="53000"/>
    <x v="1"/>
    <n v="1"/>
    <x v="1"/>
    <x v="0"/>
    <x v="0"/>
    <s v="Mahindra Thar 2020 Diesel Well Maintained"/>
    <x v="113"/>
    <x v="113"/>
    <n v="5"/>
  </r>
  <r>
    <x v="1"/>
    <s v="Swift-Dzire"/>
    <n v="2022"/>
    <x v="13"/>
    <n v="45000"/>
    <x v="0"/>
    <n v="0"/>
    <x v="0"/>
    <x v="3"/>
    <x v="0"/>
    <s v="Maruti Suzuki Swift Dzire VXI Optional, 2022, CNG &amp; Hybrids"/>
    <x v="112"/>
    <x v="112"/>
    <n v="3"/>
  </r>
  <r>
    <x v="2"/>
    <s v="5 Series"/>
    <n v="2013"/>
    <x v="14"/>
    <n v="70000"/>
    <x v="1"/>
    <n v="1"/>
    <x v="1"/>
    <x v="0"/>
    <x v="0"/>
    <s v="BMW 5 Series 3.0 525D Sedan, 2013, Diesel"/>
    <x v="160"/>
    <x v="160"/>
    <n v="12"/>
  </r>
  <r>
    <x v="1"/>
    <s v="Wagon-R"/>
    <n v="2019"/>
    <x v="2"/>
    <n v="39000"/>
    <x v="0"/>
    <n v="0"/>
    <x v="0"/>
    <x v="1"/>
    <x v="0"/>
    <s v="Maruti Suzuki Wagon R VXI 1.2, 2019, Petrol"/>
    <x v="319"/>
    <x v="319"/>
    <n v="6"/>
  </r>
  <r>
    <x v="1"/>
    <s v="Swift"/>
    <n v="2021"/>
    <x v="11"/>
    <n v="53499"/>
    <x v="0"/>
    <n v="0"/>
    <x v="0"/>
    <x v="1"/>
    <x v="0"/>
    <s v="Maruti Suzuki Swift VVT VXI, 2021, Petrol"/>
    <x v="169"/>
    <x v="169"/>
    <n v="4"/>
  </r>
  <r>
    <x v="13"/>
    <s v="Punch "/>
    <n v="2022"/>
    <x v="13"/>
    <n v="9100"/>
    <x v="1"/>
    <n v="1"/>
    <x v="0"/>
    <x v="1"/>
    <x v="0"/>
    <s v="Tata punch creative kaziranga edition"/>
    <x v="262"/>
    <x v="262"/>
    <n v="3"/>
  </r>
  <r>
    <x v="2"/>
    <s v="5 Series"/>
    <n v="2014"/>
    <x v="3"/>
    <n v="110000"/>
    <x v="1"/>
    <n v="1"/>
    <x v="1"/>
    <x v="0"/>
    <x v="12"/>
    <s v="BMW 5 Series 2014 Diesel Well Maintained"/>
    <x v="24"/>
    <x v="24"/>
    <n v="11"/>
  </r>
  <r>
    <x v="9"/>
    <s v="KWID"/>
    <n v="2019"/>
    <x v="2"/>
    <n v="30000"/>
    <x v="1"/>
    <n v="1"/>
    <x v="0"/>
    <x v="3"/>
    <x v="0"/>
    <s v="Renault KWID Climber 1.0 AMT, 2019, CNG &amp; Hybrids"/>
    <x v="72"/>
    <x v="72"/>
    <n v="6"/>
  </r>
  <r>
    <x v="1"/>
    <s v="Ertiga"/>
    <n v="2020"/>
    <x v="4"/>
    <n v="42000"/>
    <x v="1"/>
    <n v="1"/>
    <x v="0"/>
    <x v="3"/>
    <x v="12"/>
    <s v="Maruti Suzuki Ertiga 2020 Hybrids 42000 Km Driven"/>
    <x v="871"/>
    <x v="871"/>
    <n v="5"/>
  </r>
  <r>
    <x v="7"/>
    <s v="City"/>
    <n v="2018"/>
    <x v="5"/>
    <n v="65234"/>
    <x v="1"/>
    <n v="1"/>
    <x v="0"/>
    <x v="1"/>
    <x v="0"/>
    <s v="Honda City i-VTEC CVT V, 2018, Petrol"/>
    <x v="188"/>
    <x v="188"/>
    <n v="7"/>
  </r>
  <r>
    <x v="1"/>
    <s v="Wagon-R"/>
    <n v="2008"/>
    <x v="18"/>
    <n v="100000"/>
    <x v="1"/>
    <n v="1"/>
    <x v="1"/>
    <x v="3"/>
    <x v="12"/>
    <s v="Maruti Suzuki Wagon R 2008 CNG &amp; Hybrids 100000 Km Driven"/>
    <x v="293"/>
    <x v="293"/>
    <n v="17"/>
  </r>
  <r>
    <x v="1"/>
    <s v="Celerio"/>
    <n v="2020"/>
    <x v="4"/>
    <n v="28000"/>
    <x v="0"/>
    <n v="0"/>
    <x v="0"/>
    <x v="1"/>
    <x v="0"/>
    <s v="Maruti Suzuki Celerio ZXI, 2020, Petrol"/>
    <x v="135"/>
    <x v="135"/>
    <n v="5"/>
  </r>
  <r>
    <x v="5"/>
    <s v="Verna"/>
    <n v="2011"/>
    <x v="10"/>
    <n v="45000"/>
    <x v="1"/>
    <n v="1"/>
    <x v="0"/>
    <x v="1"/>
    <x v="0"/>
    <s v="Hyundai Verna VTVT 1.6 AT SX Plus, 2011, Petrol"/>
    <x v="6"/>
    <x v="6"/>
    <n v="14"/>
  </r>
  <r>
    <x v="5"/>
    <s v="i10"/>
    <n v="2009"/>
    <x v="16"/>
    <n v="84000"/>
    <x v="1"/>
    <n v="1"/>
    <x v="1"/>
    <x v="3"/>
    <x v="0"/>
    <s v="Hyundai i10 2009 CNG &amp; Hybrids Good Condition"/>
    <x v="7"/>
    <x v="7"/>
    <n v="16"/>
  </r>
  <r>
    <x v="7"/>
    <s v="City"/>
    <n v="2020"/>
    <x v="4"/>
    <n v="53000"/>
    <x v="1"/>
    <n v="1"/>
    <x v="0"/>
    <x v="1"/>
    <x v="0"/>
    <s v="Honda City V Petrol CVT, 2020, Petrol"/>
    <x v="161"/>
    <x v="161"/>
    <n v="5"/>
  </r>
  <r>
    <x v="1"/>
    <s v="Baleno"/>
    <n v="2017"/>
    <x v="1"/>
    <n v="24806"/>
    <x v="1"/>
    <n v="1"/>
    <x v="0"/>
    <x v="1"/>
    <x v="0"/>
    <s v="Maruti Suzuki Baleno 1.2 Alpha AT, 2017, Petrol"/>
    <x v="100"/>
    <x v="100"/>
    <n v="8"/>
  </r>
  <r>
    <x v="3"/>
    <s v="Fiesta Classic"/>
    <n v="2013"/>
    <x v="14"/>
    <n v="126141"/>
    <x v="0"/>
    <n v="0"/>
    <x v="1"/>
    <x v="0"/>
    <x v="0"/>
    <s v="Ford Fiesta Classic 1.4 Duratorq CLXI, 2013, Diesel"/>
    <x v="523"/>
    <x v="523"/>
    <n v="12"/>
  </r>
  <r>
    <x v="5"/>
    <s v="Grand i10"/>
    <n v="2015"/>
    <x v="9"/>
    <n v="66980"/>
    <x v="1"/>
    <n v="1"/>
    <x v="1"/>
    <x v="1"/>
    <x v="12"/>
    <s v="Hyundai Grand i10 2013-2016 AT Asta, 2015, Petrol"/>
    <x v="381"/>
    <x v="381"/>
    <n v="10"/>
  </r>
  <r>
    <x v="4"/>
    <s v="Corolla Altis"/>
    <n v="2014"/>
    <x v="3"/>
    <n v="78000"/>
    <x v="1"/>
    <n v="1"/>
    <x v="1"/>
    <x v="3"/>
    <x v="0"/>
    <s v="Toyota Corolla Altis VL, 2014, CNG &amp; Hybrids"/>
    <x v="52"/>
    <x v="52"/>
    <n v="11"/>
  </r>
  <r>
    <x v="4"/>
    <s v="Etios Liva"/>
    <n v="2011"/>
    <x v="10"/>
    <n v="91000"/>
    <x v="0"/>
    <n v="0"/>
    <x v="0"/>
    <x v="1"/>
    <x v="12"/>
    <s v="Toyota Etios Liva 2011-2012 G, 2011, Petrol"/>
    <x v="57"/>
    <x v="57"/>
    <n v="14"/>
  </r>
  <r>
    <x v="1"/>
    <s v="Celerio"/>
    <n v="2018"/>
    <x v="5"/>
    <n v="53000"/>
    <x v="1"/>
    <n v="1"/>
    <x v="1"/>
    <x v="3"/>
    <x v="0"/>
    <s v="Maruti Suzuki Celerio ZXI AMT, 2018, CNG &amp; Hybrids"/>
    <x v="129"/>
    <x v="129"/>
    <n v="7"/>
  </r>
  <r>
    <x v="3"/>
    <s v="Ecosport"/>
    <n v="2018"/>
    <x v="5"/>
    <n v="59460"/>
    <x v="0"/>
    <n v="0"/>
    <x v="0"/>
    <x v="1"/>
    <x v="0"/>
    <s v="Ford Ecosport 1.5 Petrol Titanium Plus, 2018, Petrol"/>
    <x v="26"/>
    <x v="26"/>
    <n v="7"/>
  </r>
  <r>
    <x v="4"/>
    <s v="Corolla Altis"/>
    <n v="2013"/>
    <x v="14"/>
    <n v="76000"/>
    <x v="1"/>
    <n v="1"/>
    <x v="0"/>
    <x v="3"/>
    <x v="0"/>
    <s v="Toyota Corolla Altis [2011-2014] 1.8 VL AT, 2013, CNG &amp; Hybrids"/>
    <x v="64"/>
    <x v="64"/>
    <n v="12"/>
  </r>
  <r>
    <x v="2"/>
    <s v="X1"/>
    <n v="2016"/>
    <x v="8"/>
    <n v="55231"/>
    <x v="1"/>
    <n v="1"/>
    <x v="1"/>
    <x v="0"/>
    <x v="0"/>
    <s v="BMW X1 2.0 SDRIVE 20D, 2016, Diesel"/>
    <x v="138"/>
    <x v="138"/>
    <n v="9"/>
  </r>
  <r>
    <x v="1"/>
    <s v="Ertiga"/>
    <n v="2022"/>
    <x v="13"/>
    <n v="47000"/>
    <x v="0"/>
    <n v="0"/>
    <x v="0"/>
    <x v="3"/>
    <x v="12"/>
    <s v="Maruti Suzuki Ertiga 1.4 VXI CNG Anniversary Edition, 2022, CNG &amp; Hy.."/>
    <x v="149"/>
    <x v="149"/>
    <n v="3"/>
  </r>
  <r>
    <x v="5"/>
    <s v="Xcent"/>
    <n v="2015"/>
    <x v="9"/>
    <n v="94371"/>
    <x v="0"/>
    <n v="0"/>
    <x v="1"/>
    <x v="1"/>
    <x v="0"/>
    <s v="Hyundai Xcent S 1.2 (O), 2015, Petrol"/>
    <x v="904"/>
    <x v="904"/>
    <n v="10"/>
  </r>
  <r>
    <x v="13"/>
    <s v="Nano"/>
    <n v="2015"/>
    <x v="9"/>
    <n v="30000"/>
    <x v="0"/>
    <n v="0"/>
    <x v="1"/>
    <x v="1"/>
    <x v="0"/>
    <s v="Tata Nano 2012-2015 Twist XT, 2015, Petrol"/>
    <x v="402"/>
    <x v="402"/>
    <n v="10"/>
  </r>
  <r>
    <x v="1"/>
    <s v="Baleno"/>
    <n v="2017"/>
    <x v="1"/>
    <n v="78412"/>
    <x v="1"/>
    <n v="1"/>
    <x v="0"/>
    <x v="1"/>
    <x v="0"/>
    <s v="Maruti Suzuki Baleno 1.2 Zeta AT, 2017, Petrol"/>
    <x v="129"/>
    <x v="129"/>
    <n v="8"/>
  </r>
  <r>
    <x v="14"/>
    <s v="Rapid"/>
    <n v="2015"/>
    <x v="9"/>
    <n v="97852"/>
    <x v="0"/>
    <n v="0"/>
    <x v="1"/>
    <x v="3"/>
    <x v="0"/>
    <s v="Skoda Rapid Ambition 1.6 MPFI Manual, 2015, CNG &amp; Hybrids"/>
    <x v="292"/>
    <x v="292"/>
    <n v="10"/>
  </r>
  <r>
    <x v="1"/>
    <s v="Celerio"/>
    <n v="2014"/>
    <x v="3"/>
    <n v="66339"/>
    <x v="1"/>
    <n v="1"/>
    <x v="1"/>
    <x v="1"/>
    <x v="0"/>
    <s v="Suzuki celerio VXI AMT"/>
    <x v="78"/>
    <x v="78"/>
    <n v="11"/>
  </r>
  <r>
    <x v="14"/>
    <s v="Rapid"/>
    <n v="2019"/>
    <x v="2"/>
    <n v="62000"/>
    <x v="0"/>
    <n v="0"/>
    <x v="0"/>
    <x v="1"/>
    <x v="0"/>
    <s v="Skoda Rapid 2013-2016 1.6 MPI Ambition Plus, 2019, Petrol"/>
    <x v="150"/>
    <x v="150"/>
    <n v="6"/>
  </r>
  <r>
    <x v="1"/>
    <s v="Ignis"/>
    <n v="2022"/>
    <x v="13"/>
    <n v="20000"/>
    <x v="1"/>
    <n v="1"/>
    <x v="0"/>
    <x v="1"/>
    <x v="0"/>
    <s v="Maruti Suzuki Ignis 1.3 AMT Zeta, 2022, Petrol"/>
    <x v="370"/>
    <x v="370"/>
    <n v="3"/>
  </r>
  <r>
    <x v="2"/>
    <s v="X1"/>
    <n v="2012"/>
    <x v="6"/>
    <n v="80000"/>
    <x v="1"/>
    <n v="1"/>
    <x v="1"/>
    <x v="0"/>
    <x v="12"/>
    <s v="BMW X1 sDrive20d Expedition, 2012, Diesel"/>
    <x v="18"/>
    <x v="18"/>
    <n v="13"/>
  </r>
  <r>
    <x v="1"/>
    <s v="Wagon-R-Stingray"/>
    <n v="2023"/>
    <x v="12"/>
    <n v="3000"/>
    <x v="1"/>
    <n v="1"/>
    <x v="0"/>
    <x v="3"/>
    <x v="12"/>
    <s v="Maruti Suzuki Wagon R Stingray 2023 CNG &amp; Hybrids 3000 Km Driven"/>
    <x v="75"/>
    <x v="75"/>
    <n v="2"/>
  </r>
  <r>
    <x v="1"/>
    <s v="Ertiga"/>
    <n v="2018"/>
    <x v="5"/>
    <n v="57200"/>
    <x v="0"/>
    <n v="0"/>
    <x v="0"/>
    <x v="3"/>
    <x v="0"/>
    <s v="Maruti Suzuki Ertiga VXI CNG, 2018, CNG &amp; Hybrids"/>
    <x v="108"/>
    <x v="108"/>
    <n v="7"/>
  </r>
  <r>
    <x v="1"/>
    <s v="Alto"/>
    <n v="2009"/>
    <x v="16"/>
    <n v="82000"/>
    <x v="0"/>
    <n v="0"/>
    <x v="1"/>
    <x v="1"/>
    <x v="0"/>
    <s v="Maruti Suzuki Alto 2005-2010 LXi BSIII, 2009, Petrol"/>
    <x v="680"/>
    <x v="680"/>
    <n v="16"/>
  </r>
  <r>
    <x v="4"/>
    <s v="Innova"/>
    <n v="2012"/>
    <x v="6"/>
    <n v="22"/>
    <x v="0"/>
    <n v="0"/>
    <x v="1"/>
    <x v="0"/>
    <x v="0"/>
    <s v="Toyota Innova 2012 Diesel Well Maintained company service only"/>
    <x v="176"/>
    <x v="176"/>
    <n v="13"/>
  </r>
  <r>
    <x v="7"/>
    <s v="Civic"/>
    <n v="2008"/>
    <x v="18"/>
    <n v="98000"/>
    <x v="0"/>
    <n v="0"/>
    <x v="1"/>
    <x v="3"/>
    <x v="0"/>
    <s v="Honda Civic 1.8 V MT, 2008, CNG &amp; Hybrids"/>
    <x v="59"/>
    <x v="59"/>
    <n v="17"/>
  </r>
  <r>
    <x v="5"/>
    <s v="Santro"/>
    <n v="2007"/>
    <x v="7"/>
    <n v="102820"/>
    <x v="0"/>
    <n v="0"/>
    <x v="1"/>
    <x v="1"/>
    <x v="0"/>
    <s v="Hyundai Santro LS ZIP Plus, 2007, Petrol"/>
    <x v="905"/>
    <x v="905"/>
    <n v="18"/>
  </r>
  <r>
    <x v="1"/>
    <s v="Swift-Dzire"/>
    <n v="2023"/>
    <x v="12"/>
    <n v="48000"/>
    <x v="0"/>
    <n v="0"/>
    <x v="1"/>
    <x v="3"/>
    <x v="0"/>
    <s v="Maruti Suzuki Swift Dzire 2023 CNG &amp; Hybrids 48000 Km Driven"/>
    <x v="262"/>
    <x v="262"/>
    <n v="2"/>
  </r>
  <r>
    <x v="1"/>
    <s v="Alto-K10"/>
    <n v="2018"/>
    <x v="5"/>
    <n v="55000"/>
    <x v="0"/>
    <n v="0"/>
    <x v="0"/>
    <x v="1"/>
    <x v="0"/>
    <s v="Maruti Suzuki Alto K10 1.0 VXI, 2018, Petrol"/>
    <x v="6"/>
    <x v="6"/>
    <n v="7"/>
  </r>
  <r>
    <x v="1"/>
    <s v="Swift"/>
    <n v="2010"/>
    <x v="0"/>
    <n v="75000"/>
    <x v="0"/>
    <n v="0"/>
    <x v="1"/>
    <x v="0"/>
    <x v="0"/>
    <s v="Maruti Suzuki Swift VDI (O), 2010, Diesel"/>
    <x v="906"/>
    <x v="906"/>
    <n v="15"/>
  </r>
  <r>
    <x v="1"/>
    <s v="Baleno"/>
    <n v="2016"/>
    <x v="8"/>
    <n v="54000"/>
    <x v="1"/>
    <n v="1"/>
    <x v="1"/>
    <x v="1"/>
    <x v="0"/>
    <s v="Maruti Suzuki Baleno 1.2 Zeta, 2016, Petrol"/>
    <x v="289"/>
    <x v="289"/>
    <n v="9"/>
  </r>
  <r>
    <x v="1"/>
    <s v="A-Star"/>
    <n v="2010"/>
    <x v="0"/>
    <n v="98120"/>
    <x v="0"/>
    <n v="0"/>
    <x v="1"/>
    <x v="1"/>
    <x v="0"/>
    <s v="Maruti Suzuki A-Star 2010"/>
    <x v="49"/>
    <x v="49"/>
    <n v="15"/>
  </r>
  <r>
    <x v="11"/>
    <s v="XUV500"/>
    <n v="2015"/>
    <x v="9"/>
    <n v="99774"/>
    <x v="0"/>
    <n v="0"/>
    <x v="1"/>
    <x v="0"/>
    <x v="0"/>
    <s v="Mahindra XUV500 2011-2015 Xclusive Edition, 2015, Diesel"/>
    <x v="111"/>
    <x v="111"/>
    <n v="10"/>
  </r>
  <r>
    <x v="4"/>
    <s v="Innova"/>
    <n v="2015"/>
    <x v="9"/>
    <n v="105000"/>
    <x v="0"/>
    <n v="0"/>
    <x v="1"/>
    <x v="0"/>
    <x v="0"/>
    <s v="Toyota Innova 2.5 V 7 STR, 2015, Diesel"/>
    <x v="162"/>
    <x v="162"/>
    <n v="10"/>
  </r>
  <r>
    <x v="5"/>
    <s v="Grand i10"/>
    <n v="2015"/>
    <x v="9"/>
    <n v="70475"/>
    <x v="0"/>
    <n v="0"/>
    <x v="1"/>
    <x v="0"/>
    <x v="0"/>
    <s v="Hyundai Grand i10 Magna 1.1 CRDi, 2015, Diesel"/>
    <x v="72"/>
    <x v="72"/>
    <n v="10"/>
  </r>
  <r>
    <x v="5"/>
    <s v="i10"/>
    <n v="2009"/>
    <x v="16"/>
    <n v="91000"/>
    <x v="0"/>
    <n v="0"/>
    <x v="0"/>
    <x v="1"/>
    <x v="0"/>
    <s v="Hyundai i10 Sportz 1.2 KAPPA VTVT, 2009, Petrol"/>
    <x v="211"/>
    <x v="211"/>
    <n v="16"/>
  </r>
  <r>
    <x v="0"/>
    <s v="Polo"/>
    <n v="2021"/>
    <x v="11"/>
    <n v="47000"/>
    <x v="1"/>
    <n v="1"/>
    <x v="1"/>
    <x v="1"/>
    <x v="0"/>
    <s v="Volkswagen Polo 2021 Petrol 47000 Km Driven"/>
    <x v="79"/>
    <x v="79"/>
    <n v="4"/>
  </r>
  <r>
    <x v="1"/>
    <s v="Alto-K10"/>
    <n v="2018"/>
    <x v="5"/>
    <n v="63000"/>
    <x v="1"/>
    <n v="1"/>
    <x v="0"/>
    <x v="3"/>
    <x v="0"/>
    <s v="Maruti Suzuki Alto K10 VXi (O), 2018, CNG &amp; Hybrids"/>
    <x v="99"/>
    <x v="99"/>
    <n v="7"/>
  </r>
  <r>
    <x v="1"/>
    <s v="Ciaz"/>
    <n v="2017"/>
    <x v="1"/>
    <n v="15000"/>
    <x v="1"/>
    <n v="1"/>
    <x v="1"/>
    <x v="1"/>
    <x v="0"/>
    <s v="Maruti Suzuki Ciaz, 2017, Petrol"/>
    <x v="907"/>
    <x v="907"/>
    <n v="8"/>
  </r>
  <r>
    <x v="3"/>
    <s v="Ecosport"/>
    <n v="2014"/>
    <x v="3"/>
    <n v="62200"/>
    <x v="0"/>
    <n v="0"/>
    <x v="1"/>
    <x v="3"/>
    <x v="0"/>
    <s v="Ford Ecosport 2014 CNG &amp; Hybrids Well Maintained"/>
    <x v="117"/>
    <x v="117"/>
    <n v="11"/>
  </r>
  <r>
    <x v="5"/>
    <s v="Verna"/>
    <n v="2013"/>
    <x v="14"/>
    <n v="72000"/>
    <x v="1"/>
    <n v="1"/>
    <x v="1"/>
    <x v="0"/>
    <x v="0"/>
    <s v="Hyundai Verna 2011-2014 1.6 CRDi EX AT, 2013, Diesel"/>
    <x v="255"/>
    <x v="255"/>
    <n v="12"/>
  </r>
  <r>
    <x v="17"/>
    <s v="V40 Cross Country"/>
    <n v="2014"/>
    <x v="3"/>
    <n v="116000"/>
    <x v="1"/>
    <n v="1"/>
    <x v="1"/>
    <x v="0"/>
    <x v="0"/>
    <s v="Volvo V40 Cross Country D3, 2014, Diesel"/>
    <x v="16"/>
    <x v="16"/>
    <n v="11"/>
  </r>
  <r>
    <x v="1"/>
    <s v="Swift-Dzire"/>
    <n v="2022"/>
    <x v="13"/>
    <n v="40000"/>
    <x v="1"/>
    <n v="1"/>
    <x v="1"/>
    <x v="3"/>
    <x v="12"/>
    <s v="Maruti Suzuki Swift Dzire 2022"/>
    <x v="58"/>
    <x v="58"/>
    <n v="3"/>
  </r>
  <r>
    <x v="5"/>
    <s v="Grand i10"/>
    <n v="2018"/>
    <x v="5"/>
    <n v="28000"/>
    <x v="1"/>
    <n v="1"/>
    <x v="0"/>
    <x v="3"/>
    <x v="0"/>
    <s v="Hyundai Grand i10 1.2 Sportz at, 2018, CNG &amp; Hybrids"/>
    <x v="53"/>
    <x v="53"/>
    <n v="7"/>
  </r>
  <r>
    <x v="5"/>
    <s v="Tucson"/>
    <n v="2018"/>
    <x v="5"/>
    <n v="81000"/>
    <x v="1"/>
    <n v="1"/>
    <x v="0"/>
    <x v="0"/>
    <x v="0"/>
    <s v="Hyundai Tucson 2.0 GL 2WD Diesel AT, 2018, Diesel"/>
    <x v="162"/>
    <x v="162"/>
    <n v="7"/>
  </r>
  <r>
    <x v="1"/>
    <s v="Ertiga"/>
    <n v="2023"/>
    <x v="12"/>
    <n v="100000"/>
    <x v="1"/>
    <n v="1"/>
    <x v="0"/>
    <x v="3"/>
    <x v="12"/>
    <s v="Maruti Suzuki Ertiga 2023"/>
    <x v="232"/>
    <x v="232"/>
    <n v="2"/>
  </r>
  <r>
    <x v="1"/>
    <s v="New-gen Swift"/>
    <n v="2018"/>
    <x v="5"/>
    <n v="24568"/>
    <x v="1"/>
    <n v="1"/>
    <x v="0"/>
    <x v="3"/>
    <x v="12"/>
    <s v="Maruti Suzuki New-gen Swift 2018 PETROL &amp; CNG 24000 Km Driven"/>
    <x v="150"/>
    <x v="150"/>
    <n v="7"/>
  </r>
  <r>
    <x v="3"/>
    <s v="Ecosport"/>
    <n v="2016"/>
    <x v="8"/>
    <n v="100000"/>
    <x v="0"/>
    <n v="0"/>
    <x v="1"/>
    <x v="0"/>
    <x v="0"/>
    <s v="Ford Ecosport Titanium 1.5 TDCi (Opt), 2016, Diesel"/>
    <x v="96"/>
    <x v="96"/>
    <n v="9"/>
  </r>
  <r>
    <x v="5"/>
    <s v="Grand i10"/>
    <n v="2018"/>
    <x v="5"/>
    <n v="48000"/>
    <x v="0"/>
    <n v="0"/>
    <x v="0"/>
    <x v="3"/>
    <x v="0"/>
    <s v="Hyundai Grand i10 2016-2017 Sportz CNG, 2018, CNG &amp; Hybrids"/>
    <x v="177"/>
    <x v="177"/>
    <n v="7"/>
  </r>
  <r>
    <x v="1"/>
    <s v="Celerio"/>
    <n v="2017"/>
    <x v="1"/>
    <n v="62000"/>
    <x v="1"/>
    <n v="1"/>
    <x v="0"/>
    <x v="3"/>
    <x v="0"/>
    <s v="Maruti Suzuki Celerio VXI Optional AMT, 2017, CNG &amp; Hybrids"/>
    <x v="482"/>
    <x v="482"/>
    <n v="8"/>
  </r>
  <r>
    <x v="17"/>
    <s v="XC60"/>
    <n v="2015"/>
    <x v="9"/>
    <n v="108000"/>
    <x v="1"/>
    <n v="1"/>
    <x v="0"/>
    <x v="0"/>
    <x v="0"/>
    <s v="Volvo XC60 D4 KINETIC, 2015, Diesel"/>
    <x v="18"/>
    <x v="18"/>
    <n v="10"/>
  </r>
  <r>
    <x v="1"/>
    <s v="Alto"/>
    <n v="2011"/>
    <x v="10"/>
    <n v="90000"/>
    <x v="1"/>
    <n v="1"/>
    <x v="1"/>
    <x v="3"/>
    <x v="0"/>
    <s v="Good condition running car AC"/>
    <x v="908"/>
    <x v="908"/>
    <n v="14"/>
  </r>
  <r>
    <x v="3"/>
    <s v="Ecosport"/>
    <n v="2018"/>
    <x v="5"/>
    <n v="58000"/>
    <x v="0"/>
    <n v="0"/>
    <x v="0"/>
    <x v="0"/>
    <x v="0"/>
    <s v="Ford Ecosport 1.5 Diesel Titanium, 2018, Diesel"/>
    <x v="38"/>
    <x v="38"/>
    <n v="7"/>
  </r>
  <r>
    <x v="7"/>
    <s v="Amaze"/>
    <n v="2017"/>
    <x v="1"/>
    <n v="84000"/>
    <x v="0"/>
    <n v="0"/>
    <x v="0"/>
    <x v="3"/>
    <x v="12"/>
    <s v="Honda Amaze S MT i-VTEC, 2017, CNG &amp; Hybrids"/>
    <x v="64"/>
    <x v="64"/>
    <n v="8"/>
  </r>
  <r>
    <x v="11"/>
    <s v="XUV 300"/>
    <n v="2021"/>
    <x v="11"/>
    <n v="48271"/>
    <x v="1"/>
    <n v="1"/>
    <x v="1"/>
    <x v="1"/>
    <x v="0"/>
    <s v="Mahindra XUV300 1.2 W8 (O) AMT Petrol, 2021, Petrol"/>
    <x v="307"/>
    <x v="307"/>
    <n v="4"/>
  </r>
  <r>
    <x v="5"/>
    <s v="Grand i10"/>
    <n v="2018"/>
    <x v="5"/>
    <n v="46000"/>
    <x v="0"/>
    <n v="0"/>
    <x v="0"/>
    <x v="3"/>
    <x v="12"/>
    <s v="Hyundai Grand i10 Sportz 1.2 Kappa VTVT, 2018, CNG &amp; Hybrids"/>
    <x v="92"/>
    <x v="92"/>
    <n v="7"/>
  </r>
  <r>
    <x v="1"/>
    <s v="Wagon-R"/>
    <n v="2018"/>
    <x v="5"/>
    <n v="60000"/>
    <x v="1"/>
    <n v="1"/>
    <x v="0"/>
    <x v="1"/>
    <x v="0"/>
    <s v="Maruti Suzuki Wagon R VXI AMT1.2, 2018, Petrol"/>
    <x v="6"/>
    <x v="6"/>
    <n v="7"/>
  </r>
  <r>
    <x v="14"/>
    <s v="Rapid"/>
    <n v="2016"/>
    <x v="8"/>
    <n v="93857"/>
    <x v="1"/>
    <n v="1"/>
    <x v="1"/>
    <x v="1"/>
    <x v="0"/>
    <s v="Skoda Rapid 2013-2016 1.6 MPI AT Style Plus, 2016, Petrol"/>
    <x v="72"/>
    <x v="72"/>
    <n v="9"/>
  </r>
  <r>
    <x v="11"/>
    <s v="Verito Vibe"/>
    <n v="2012"/>
    <x v="6"/>
    <n v="15600"/>
    <x v="1"/>
    <n v="1"/>
    <x v="1"/>
    <x v="0"/>
    <x v="0"/>
    <s v="Life time tax"/>
    <x v="236"/>
    <x v="236"/>
    <n v="13"/>
  </r>
  <r>
    <x v="1"/>
    <s v="Wagon-R"/>
    <n v="2016"/>
    <x v="8"/>
    <n v="38850"/>
    <x v="1"/>
    <n v="1"/>
    <x v="0"/>
    <x v="1"/>
    <x v="0"/>
    <s v="Maruti Suzuki Wagon R 2016/17 Petrol 38850 Km Driven"/>
    <x v="119"/>
    <x v="119"/>
    <n v="9"/>
  </r>
  <r>
    <x v="7"/>
    <s v="Accord"/>
    <n v="2010"/>
    <x v="0"/>
    <n v="80000"/>
    <x v="1"/>
    <n v="1"/>
    <x v="1"/>
    <x v="3"/>
    <x v="0"/>
    <s v="Honda Accord 2.4 Inspire Automatic, 2010, CNG &amp; Hybrids"/>
    <x v="19"/>
    <x v="19"/>
    <n v="15"/>
  </r>
  <r>
    <x v="1"/>
    <s v="Ertiga"/>
    <n v="2017"/>
    <x v="1"/>
    <n v="78000"/>
    <x v="1"/>
    <n v="1"/>
    <x v="0"/>
    <x v="1"/>
    <x v="0"/>
    <s v="Maruti Suzuki Ertiga VXI AT Petrol, 2017, Petrol"/>
    <x v="524"/>
    <x v="524"/>
    <n v="8"/>
  </r>
  <r>
    <x v="4"/>
    <s v="Urban Cruiser"/>
    <n v="2021"/>
    <x v="11"/>
    <n v="37000"/>
    <x v="1"/>
    <n v="1"/>
    <x v="0"/>
    <x v="1"/>
    <x v="0"/>
    <s v="Toyota Urban Cruiser cruiser High, 2021, Petrol"/>
    <x v="165"/>
    <x v="165"/>
    <n v="4"/>
  </r>
  <r>
    <x v="1"/>
    <s v="Ertiga"/>
    <n v="2016"/>
    <x v="8"/>
    <n v="75000"/>
    <x v="0"/>
    <n v="0"/>
    <x v="1"/>
    <x v="3"/>
    <x v="0"/>
    <s v="Maruti Suzuki Ertiga 2012-2015 VXI CNG, 2016, CNG &amp; Hybrids"/>
    <x v="909"/>
    <x v="909"/>
    <n v="9"/>
  </r>
  <r>
    <x v="12"/>
    <s v="E-Class"/>
    <n v="2011"/>
    <x v="10"/>
    <n v="77000"/>
    <x v="1"/>
    <n v="1"/>
    <x v="1"/>
    <x v="1"/>
    <x v="5"/>
    <s v="Mercedes-Benz E-Class 3.5 E 350 Avantgarde Petrol, 2011, Petrol"/>
    <x v="910"/>
    <x v="910"/>
    <n v="14"/>
  </r>
  <r>
    <x v="7"/>
    <s v="Brio"/>
    <n v="2017"/>
    <x v="1"/>
    <n v="117000"/>
    <x v="0"/>
    <n v="0"/>
    <x v="0"/>
    <x v="1"/>
    <x v="0"/>
    <s v="Honda Brio S MT, 2017, Petrol"/>
    <x v="64"/>
    <x v="64"/>
    <n v="8"/>
  </r>
  <r>
    <x v="7"/>
    <s v="BRV"/>
    <n v="2017"/>
    <x v="1"/>
    <n v="79000"/>
    <x v="1"/>
    <n v="1"/>
    <x v="1"/>
    <x v="3"/>
    <x v="12"/>
    <s v="Honda BR-V 2017 CNG &amp; Hybrids Good Condition"/>
    <x v="262"/>
    <x v="262"/>
    <n v="8"/>
  </r>
  <r>
    <x v="13"/>
    <s v="tata-punch"/>
    <n v="2024"/>
    <x v="17"/>
    <n v="0"/>
    <x v="0"/>
    <n v="0"/>
    <x v="0"/>
    <x v="3"/>
    <x v="0"/>
    <s v="Tata Punch Accomplished Dazzle Sunroof CNG, 2024, CNG &amp; Hybrids"/>
    <x v="911"/>
    <x v="911"/>
    <n v="1"/>
  </r>
  <r>
    <x v="5"/>
    <s v="Grand i10 Nios"/>
    <n v="2021"/>
    <x v="11"/>
    <n v="29938"/>
    <x v="0"/>
    <n v="0"/>
    <x v="0"/>
    <x v="1"/>
    <x v="0"/>
    <s v="Hyundai Grand i10 Nios Magna 1.2 Kappa VTVT, 2021, Petrol"/>
    <x v="488"/>
    <x v="488"/>
    <n v="4"/>
  </r>
  <r>
    <x v="1"/>
    <s v="Celerio"/>
    <n v="2015"/>
    <x v="9"/>
    <n v="69000"/>
    <x v="1"/>
    <n v="1"/>
    <x v="0"/>
    <x v="1"/>
    <x v="0"/>
    <s v="Maruti Suzuki Celerio 2014-2017 VXI AT, 2015, Petrol"/>
    <x v="119"/>
    <x v="119"/>
    <n v="10"/>
  </r>
  <r>
    <x v="5"/>
    <s v="Fluidic Verna"/>
    <n v="2017"/>
    <x v="1"/>
    <n v="79000"/>
    <x v="1"/>
    <n v="1"/>
    <x v="0"/>
    <x v="1"/>
    <x v="0"/>
    <s v="Hyundai Fluidic Verna 1.6 VTVT SX, 2017, Petrol"/>
    <x v="27"/>
    <x v="27"/>
    <n v="8"/>
  </r>
  <r>
    <x v="1"/>
    <s v="Vitara-Brezza"/>
    <n v="2018"/>
    <x v="5"/>
    <n v="16500"/>
    <x v="1"/>
    <n v="1"/>
    <x v="1"/>
    <x v="0"/>
    <x v="0"/>
    <s v="Maruti Suzuki Vitara Brezza ZDi Plus AMT, 2018, Diesel"/>
    <x v="175"/>
    <x v="175"/>
    <n v="7"/>
  </r>
  <r>
    <x v="1"/>
    <s v="Wagon-R"/>
    <n v="2018"/>
    <x v="5"/>
    <n v="29678"/>
    <x v="1"/>
    <n v="1"/>
    <x v="0"/>
    <x v="1"/>
    <x v="0"/>
    <s v="Maruti Suzuki Wagon R AMT VXI Option, 2018, Petrol"/>
    <x v="912"/>
    <x v="912"/>
    <n v="7"/>
  </r>
  <r>
    <x v="1"/>
    <s v="Baleno"/>
    <n v="2018"/>
    <x v="5"/>
    <n v="66000"/>
    <x v="1"/>
    <n v="1"/>
    <x v="1"/>
    <x v="3"/>
    <x v="0"/>
    <s v="Maruti Suzuki Baleno 1.2 Delta AT, 2018, CNG &amp; Hybrids"/>
    <x v="122"/>
    <x v="122"/>
    <n v="7"/>
  </r>
  <r>
    <x v="3"/>
    <s v="Aspire"/>
    <n v="2016"/>
    <x v="8"/>
    <n v="56000"/>
    <x v="0"/>
    <n v="0"/>
    <x v="0"/>
    <x v="0"/>
    <x v="0"/>
    <s v="Ford Aspire Titatinium Blu TDCi, 2016, Diesel"/>
    <x v="685"/>
    <x v="685"/>
    <n v="9"/>
  </r>
  <r>
    <x v="7"/>
    <s v="Amaze"/>
    <n v="2018"/>
    <x v="5"/>
    <n v="75000"/>
    <x v="1"/>
    <n v="1"/>
    <x v="0"/>
    <x v="0"/>
    <x v="0"/>
    <s v="Honda Amaze Exclusive Diesel, 2018, Diesel"/>
    <x v="150"/>
    <x v="150"/>
    <n v="7"/>
  </r>
  <r>
    <x v="1"/>
    <s v="S-Presso"/>
    <n v="2023"/>
    <x v="12"/>
    <n v="4900"/>
    <x v="1"/>
    <n v="1"/>
    <x v="0"/>
    <x v="1"/>
    <x v="0"/>
    <s v="Maruti Suzuki S-Presso VXI Plus AT, 2023, Petrol"/>
    <x v="83"/>
    <x v="83"/>
    <n v="2"/>
  </r>
  <r>
    <x v="15"/>
    <s v="Cruze"/>
    <n v="2015"/>
    <x v="9"/>
    <n v="118182"/>
    <x v="1"/>
    <n v="1"/>
    <x v="1"/>
    <x v="0"/>
    <x v="0"/>
    <s v="Chevrolet Cruze 2014-2016 LTZ AT, 2015, Diesel"/>
    <x v="464"/>
    <x v="464"/>
    <n v="10"/>
  </r>
  <r>
    <x v="1"/>
    <s v="Swift"/>
    <n v="2018"/>
    <x v="5"/>
    <n v="51000"/>
    <x v="0"/>
    <n v="0"/>
    <x v="1"/>
    <x v="0"/>
    <x v="0"/>
    <s v="Maruti Suzuki Swift VDI (O), 2018, Diesel"/>
    <x v="26"/>
    <x v="26"/>
    <n v="7"/>
  </r>
  <r>
    <x v="1"/>
    <s v="Ertiga"/>
    <n v="2014"/>
    <x v="3"/>
    <n v="80000"/>
    <x v="0"/>
    <n v="0"/>
    <x v="1"/>
    <x v="3"/>
    <x v="0"/>
    <s v="Maruti Suzuki Ertiga 1.5 VXI, 2014, CNG &amp; Hybrids"/>
    <x v="266"/>
    <x v="266"/>
    <n v="11"/>
  </r>
  <r>
    <x v="7"/>
    <s v="City"/>
    <n v="2015"/>
    <x v="9"/>
    <n v="67000"/>
    <x v="1"/>
    <n v="1"/>
    <x v="1"/>
    <x v="3"/>
    <x v="0"/>
    <s v="Honda City, 2015, CNG &amp; Hybrids"/>
    <x v="1"/>
    <x v="1"/>
    <n v="10"/>
  </r>
  <r>
    <x v="1"/>
    <s v="Wagon-R"/>
    <n v="2015"/>
    <x v="9"/>
    <n v="30"/>
    <x v="1"/>
    <n v="1"/>
    <x v="1"/>
    <x v="3"/>
    <x v="12"/>
    <s v="Very good condition"/>
    <x v="39"/>
    <x v="39"/>
    <n v="10"/>
  </r>
  <r>
    <x v="9"/>
    <s v="Triber"/>
    <n v="2020"/>
    <x v="4"/>
    <n v="65000"/>
    <x v="0"/>
    <n v="0"/>
    <x v="0"/>
    <x v="1"/>
    <x v="0"/>
    <s v="Renault Triber, 2020, Petrol"/>
    <x v="913"/>
    <x v="913"/>
    <n v="5"/>
  </r>
  <r>
    <x v="7"/>
    <s v="BRV"/>
    <n v="2018"/>
    <x v="5"/>
    <n v="66000"/>
    <x v="1"/>
    <n v="1"/>
    <x v="1"/>
    <x v="3"/>
    <x v="12"/>
    <s v="Honda BR-V i-VTEC V CVT, 2018, CNG &amp; Hybrids"/>
    <x v="108"/>
    <x v="108"/>
    <n v="7"/>
  </r>
  <r>
    <x v="13"/>
    <s v="Hexa"/>
    <n v="2017"/>
    <x v="1"/>
    <n v="72000"/>
    <x v="0"/>
    <n v="0"/>
    <x v="0"/>
    <x v="0"/>
    <x v="0"/>
    <s v="Tata Hexa 2.2 XT 4X2 7 STR, 2017, Diesel"/>
    <x v="81"/>
    <x v="81"/>
    <n v="8"/>
  </r>
  <r>
    <x v="3"/>
    <s v="Endeavour"/>
    <n v="2017"/>
    <x v="1"/>
    <n v="78663"/>
    <x v="1"/>
    <n v="1"/>
    <x v="0"/>
    <x v="0"/>
    <x v="0"/>
    <s v="Ford Endeavour 2.2 Trend AT 4X2, 2017, Diesel"/>
    <x v="914"/>
    <x v="914"/>
    <n v="8"/>
  </r>
  <r>
    <x v="5"/>
    <s v="Venue"/>
    <n v="2022"/>
    <x v="13"/>
    <n v="41000"/>
    <x v="0"/>
    <n v="0"/>
    <x v="0"/>
    <x v="1"/>
    <x v="0"/>
    <s v="Hyundai Venue 1.2 S Plus, 2022, Petrol"/>
    <x v="568"/>
    <x v="568"/>
    <n v="3"/>
  </r>
  <r>
    <x v="5"/>
    <s v="Elite i20"/>
    <n v="2016"/>
    <x v="8"/>
    <n v="66000"/>
    <x v="0"/>
    <n v="0"/>
    <x v="0"/>
    <x v="1"/>
    <x v="0"/>
    <s v="Hyundai Elite i20 Magna Plus, 2016, Petrol"/>
    <x v="266"/>
    <x v="266"/>
    <n v="9"/>
  </r>
  <r>
    <x v="1"/>
    <s v="Wagon-R"/>
    <n v="2015"/>
    <x v="9"/>
    <n v="34"/>
    <x v="1"/>
    <n v="1"/>
    <x v="1"/>
    <x v="3"/>
    <x v="0"/>
    <s v="Wagonr lxi cng"/>
    <x v="104"/>
    <x v="104"/>
    <n v="10"/>
  </r>
  <r>
    <x v="7"/>
    <s v="Amaze"/>
    <n v="2020"/>
    <x v="4"/>
    <n v="88000"/>
    <x v="0"/>
    <n v="0"/>
    <x v="0"/>
    <x v="3"/>
    <x v="0"/>
    <s v="Honda Amaze VX(Petrol+CNG), Top Model features, Milage 28-30 km/kg"/>
    <x v="32"/>
    <x v="32"/>
    <n v="5"/>
  </r>
  <r>
    <x v="5"/>
    <s v="i10"/>
    <n v="2009"/>
    <x v="16"/>
    <n v="70000"/>
    <x v="1"/>
    <n v="1"/>
    <x v="1"/>
    <x v="1"/>
    <x v="0"/>
    <s v="Hyundai i10 2009 Petrol Well Maintained"/>
    <x v="254"/>
    <x v="254"/>
    <n v="16"/>
  </r>
  <r>
    <x v="5"/>
    <s v="Creta"/>
    <n v="2020"/>
    <x v="4"/>
    <n v="45635"/>
    <x v="0"/>
    <n v="0"/>
    <x v="1"/>
    <x v="1"/>
    <x v="0"/>
    <s v="Hyundai Creta 1.5 S Petrol, 2020, Petrol"/>
    <x v="915"/>
    <x v="915"/>
    <n v="5"/>
  </r>
  <r>
    <x v="0"/>
    <s v="Ameo"/>
    <n v="2018"/>
    <x v="5"/>
    <n v="40000"/>
    <x v="0"/>
    <n v="0"/>
    <x v="0"/>
    <x v="1"/>
    <x v="0"/>
    <s v="Volkswagen Ameo 1.0 MPI Comfortline, 2018, Petrol"/>
    <x v="129"/>
    <x v="129"/>
    <n v="7"/>
  </r>
  <r>
    <x v="5"/>
    <s v="Grand i10"/>
    <n v="2012"/>
    <x v="6"/>
    <n v="75000"/>
    <x v="0"/>
    <n v="0"/>
    <x v="0"/>
    <x v="3"/>
    <x v="0"/>
    <s v="Hyundai i10 2012 CNG &amp; Hybrids Well Maintained"/>
    <x v="74"/>
    <x v="74"/>
    <n v="13"/>
  </r>
  <r>
    <x v="3"/>
    <s v="Figo"/>
    <n v="2019"/>
    <x v="2"/>
    <n v="115000"/>
    <x v="0"/>
    <n v="0"/>
    <x v="0"/>
    <x v="0"/>
    <x v="0"/>
    <s v="Ford Figo 1.5D Titanium MT, 2019, Diesel"/>
    <x v="183"/>
    <x v="183"/>
    <n v="6"/>
  </r>
  <r>
    <x v="1"/>
    <s v="Wagon-R"/>
    <n v="2018"/>
    <x v="5"/>
    <n v="68000"/>
    <x v="0"/>
    <n v="0"/>
    <x v="0"/>
    <x v="3"/>
    <x v="0"/>
    <s v="Maruti Suzuki Wagon R LXI CNG Optional, 2018, CNG &amp; Hybrids"/>
    <x v="135"/>
    <x v="135"/>
    <n v="7"/>
  </r>
  <r>
    <x v="1"/>
    <s v="Alto-800"/>
    <n v="2007"/>
    <x v="7"/>
    <n v="115233"/>
    <x v="1"/>
    <n v="1"/>
    <x v="1"/>
    <x v="3"/>
    <x v="12"/>
    <s v="Maruti Suzuki Alto 800 2007 CNG &amp; Hybrids 115233 Km Driven"/>
    <x v="358"/>
    <x v="358"/>
    <n v="18"/>
  </r>
  <r>
    <x v="2"/>
    <s v="3 Series"/>
    <n v="2012"/>
    <x v="6"/>
    <n v="53160"/>
    <x v="1"/>
    <n v="1"/>
    <x v="1"/>
    <x v="0"/>
    <x v="0"/>
    <s v="BMW 3 Series 320D, 2012, Diesel"/>
    <x v="30"/>
    <x v="30"/>
    <n v="13"/>
  </r>
  <r>
    <x v="1"/>
    <s v="Alto-K10"/>
    <n v="2024"/>
    <x v="17"/>
    <n v="15000"/>
    <x v="1"/>
    <n v="1"/>
    <x v="0"/>
    <x v="3"/>
    <x v="12"/>
    <s v="Maruti Suzuki Alto K10 2004."/>
    <x v="74"/>
    <x v="74"/>
    <n v="1"/>
  </r>
  <r>
    <x v="1"/>
    <s v="Alto-K10"/>
    <n v="2019"/>
    <x v="2"/>
    <n v="20000"/>
    <x v="1"/>
    <n v="1"/>
    <x v="0"/>
    <x v="3"/>
    <x v="0"/>
    <s v="Maruti Suzuki Alto K10 VXI, 2019, CNG &amp; Hybrids"/>
    <x v="179"/>
    <x v="179"/>
    <n v="6"/>
  </r>
  <r>
    <x v="1"/>
    <s v="Ertiga"/>
    <n v="2017"/>
    <x v="1"/>
    <n v="72300"/>
    <x v="0"/>
    <n v="0"/>
    <x v="0"/>
    <x v="3"/>
    <x v="0"/>
    <s v="Maruti Suzuki Ertiga VXI CNG, 2017, CNG &amp; Hybrids"/>
    <x v="23"/>
    <x v="23"/>
    <n v="8"/>
  </r>
  <r>
    <x v="3"/>
    <s v="Ecosport"/>
    <n v="2017"/>
    <x v="1"/>
    <n v="90000"/>
    <x v="0"/>
    <n v="0"/>
    <x v="1"/>
    <x v="3"/>
    <x v="0"/>
    <s v="Ford Ecosport 2017 CNG &amp; Hybrids Well Maintained"/>
    <x v="33"/>
    <x v="33"/>
    <n v="8"/>
  </r>
  <r>
    <x v="1"/>
    <s v="Eeco"/>
    <n v="2011"/>
    <x v="10"/>
    <n v="100000"/>
    <x v="1"/>
    <n v="1"/>
    <x v="0"/>
    <x v="3"/>
    <x v="12"/>
    <s v="Avon condition"/>
    <x v="402"/>
    <x v="402"/>
    <n v="14"/>
  </r>
  <r>
    <x v="0"/>
    <s v="VentoTest"/>
    <n v="2017"/>
    <x v="1"/>
    <n v="52232"/>
    <x v="1"/>
    <n v="1"/>
    <x v="1"/>
    <x v="0"/>
    <x v="0"/>
    <s v="Volkswagen Vento 1.5 TDI Comfortline AT, 2017, Diesel"/>
    <x v="52"/>
    <x v="52"/>
    <n v="8"/>
  </r>
  <r>
    <x v="3"/>
    <s v="Ecosport"/>
    <n v="2013"/>
    <x v="14"/>
    <n v="87000"/>
    <x v="0"/>
    <n v="0"/>
    <x v="1"/>
    <x v="0"/>
    <x v="0"/>
    <s v="Ford Ecosport [2013-2015] 1.5 TDCi Titanium (O), 2013, Diesel"/>
    <x v="59"/>
    <x v="59"/>
    <n v="12"/>
  </r>
  <r>
    <x v="5"/>
    <s v="i10"/>
    <n v="2011"/>
    <x v="10"/>
    <n v="56000"/>
    <x v="1"/>
    <n v="1"/>
    <x v="1"/>
    <x v="1"/>
    <x v="0"/>
    <s v="Hyundai i10 Sportz AT, 2011, Petrol"/>
    <x v="104"/>
    <x v="104"/>
    <n v="14"/>
  </r>
  <r>
    <x v="14"/>
    <s v="Kushaq"/>
    <n v="2023"/>
    <x v="12"/>
    <n v="33000"/>
    <x v="0"/>
    <n v="0"/>
    <x v="0"/>
    <x v="1"/>
    <x v="0"/>
    <s v="Skoda Kushaq 1.0 TSI Style, 2023, Petrol"/>
    <x v="106"/>
    <x v="106"/>
    <n v="2"/>
  </r>
  <r>
    <x v="1"/>
    <s v="Omni"/>
    <n v="2018"/>
    <x v="5"/>
    <n v="55000"/>
    <x v="1"/>
    <n v="1"/>
    <x v="0"/>
    <x v="3"/>
    <x v="12"/>
    <s v="Verry good condition"/>
    <x v="211"/>
    <x v="211"/>
    <n v="7"/>
  </r>
  <r>
    <x v="7"/>
    <s v="CRV"/>
    <n v="2013"/>
    <x v="14"/>
    <n v="107000"/>
    <x v="1"/>
    <n v="1"/>
    <x v="1"/>
    <x v="1"/>
    <x v="0"/>
    <s v="Honda CR-V 2.4 AWD AT AVN, 2013, Petrol"/>
    <x v="38"/>
    <x v="38"/>
    <n v="12"/>
  </r>
  <r>
    <x v="7"/>
    <s v="CRV"/>
    <n v="2005"/>
    <x v="15"/>
    <n v="122000"/>
    <x v="1"/>
    <n v="1"/>
    <x v="1"/>
    <x v="1"/>
    <x v="0"/>
    <s v="Honda CR-V 2.4 Automatic, 2005, Petrol"/>
    <x v="211"/>
    <x v="211"/>
    <n v="20"/>
  </r>
  <r>
    <x v="1"/>
    <s v="Ignis"/>
    <n v="2021"/>
    <x v="11"/>
    <n v="46000"/>
    <x v="0"/>
    <n v="0"/>
    <x v="1"/>
    <x v="1"/>
    <x v="0"/>
    <s v="Maruti Suzuki Ignis March 2021"/>
    <x v="916"/>
    <x v="916"/>
    <n v="4"/>
  </r>
  <r>
    <x v="1"/>
    <s v="Ertiga"/>
    <n v="2019"/>
    <x v="2"/>
    <n v="64000"/>
    <x v="1"/>
    <n v="1"/>
    <x v="1"/>
    <x v="3"/>
    <x v="0"/>
    <s v="Maruti Suzuki Ertiga VXI AT Petrol, 2019, CNG &amp; Hybrids"/>
    <x v="338"/>
    <x v="338"/>
    <n v="6"/>
  </r>
  <r>
    <x v="1"/>
    <s v="Sx4"/>
    <n v="2010"/>
    <x v="0"/>
    <n v="45000"/>
    <x v="0"/>
    <n v="0"/>
    <x v="1"/>
    <x v="3"/>
    <x v="0"/>
    <s v="Maruti Suzuki SX4 2007-2012 Vxi BSIV, 2010, CNG &amp; Hybrids"/>
    <x v="211"/>
    <x v="211"/>
    <n v="15"/>
  </r>
  <r>
    <x v="1"/>
    <s v="Alto-K10"/>
    <n v="2012"/>
    <x v="6"/>
    <n v="70000"/>
    <x v="0"/>
    <n v="0"/>
    <x v="1"/>
    <x v="3"/>
    <x v="0"/>
    <s v="Maruti Suzuki Alto K10 VXi (O), 2012, CNG &amp; Hybrids"/>
    <x v="85"/>
    <x v="85"/>
    <n v="13"/>
  </r>
  <r>
    <x v="18"/>
    <s v="Cooper Countryman"/>
    <n v="2015"/>
    <x v="9"/>
    <n v="72000"/>
    <x v="1"/>
    <n v="1"/>
    <x v="1"/>
    <x v="1"/>
    <x v="0"/>
    <s v="Mini Cooper Countryman 2013-2015 One, 2015, Petrol"/>
    <x v="437"/>
    <x v="437"/>
    <n v="10"/>
  </r>
  <r>
    <x v="9"/>
    <s v="Duster"/>
    <n v="2019"/>
    <x v="2"/>
    <n v="61000"/>
    <x v="1"/>
    <n v="1"/>
    <x v="1"/>
    <x v="1"/>
    <x v="0"/>
    <s v="Renault Duster Petrol RXS CVT, 2019, Petrol"/>
    <x v="149"/>
    <x v="149"/>
    <n v="6"/>
  </r>
  <r>
    <x v="8"/>
    <s v="Q5"/>
    <n v="2011"/>
    <x v="10"/>
    <n v="103000"/>
    <x v="1"/>
    <n v="1"/>
    <x v="1"/>
    <x v="0"/>
    <x v="0"/>
    <s v="Audi 3.0 Quattro"/>
    <x v="53"/>
    <x v="53"/>
    <n v="14"/>
  </r>
  <r>
    <x v="1"/>
    <s v="Wagon-R"/>
    <n v="2016"/>
    <x v="8"/>
    <n v="48000"/>
    <x v="0"/>
    <n v="0"/>
    <x v="0"/>
    <x v="1"/>
    <x v="0"/>
    <s v="Maruti Suzuki Wagon R, 2016, Petrol"/>
    <x v="99"/>
    <x v="99"/>
    <n v="9"/>
  </r>
  <r>
    <x v="5"/>
    <s v="Creta Facelift"/>
    <n v="2020"/>
    <x v="4"/>
    <n v="42000"/>
    <x v="0"/>
    <n v="0"/>
    <x v="0"/>
    <x v="1"/>
    <x v="0"/>
    <s v="Hyundai Creta Facelift 1.5 Petrol MT, 2020, Petrol"/>
    <x v="3"/>
    <x v="3"/>
    <n v="5"/>
  </r>
  <r>
    <x v="5"/>
    <s v="Grand i10"/>
    <n v="2019"/>
    <x v="2"/>
    <n v="72000"/>
    <x v="0"/>
    <n v="0"/>
    <x v="0"/>
    <x v="1"/>
    <x v="0"/>
    <s v="Hyundai Grand i10 Sportz 1.2 Kappa VTVT, 2019, Petrol"/>
    <x v="255"/>
    <x v="255"/>
    <n v="6"/>
  </r>
  <r>
    <x v="13"/>
    <s v="Tiago"/>
    <n v="2023"/>
    <x v="12"/>
    <n v="27000"/>
    <x v="0"/>
    <n v="0"/>
    <x v="0"/>
    <x v="3"/>
    <x v="0"/>
    <s v="Tata Tiago 1.2 Revotron XZ Plus CNG, 2023, CNG &amp; Hybrids"/>
    <x v="917"/>
    <x v="917"/>
    <n v="2"/>
  </r>
  <r>
    <x v="1"/>
    <s v="Celerio"/>
    <n v="2018"/>
    <x v="5"/>
    <n v="90000"/>
    <x v="0"/>
    <n v="0"/>
    <x v="0"/>
    <x v="3"/>
    <x v="0"/>
    <s v="Maruti Suzuki Celerio 2018 CNG &amp; Hybrids 90000 Km Driven"/>
    <x v="51"/>
    <x v="51"/>
    <n v="7"/>
  </r>
  <r>
    <x v="5"/>
    <s v="Grand i10"/>
    <n v="2014"/>
    <x v="3"/>
    <n v="100000"/>
    <x v="1"/>
    <n v="1"/>
    <x v="1"/>
    <x v="1"/>
    <x v="0"/>
    <s v="Hyundai Grand i10 Asta Automatic 1.2 Kappa VTVT, 2014, Petrol"/>
    <x v="119"/>
    <x v="119"/>
    <n v="11"/>
  </r>
  <r>
    <x v="1"/>
    <s v="Ertiga"/>
    <n v="2012"/>
    <x v="6"/>
    <n v="78000"/>
    <x v="0"/>
    <n v="0"/>
    <x v="1"/>
    <x v="3"/>
    <x v="0"/>
    <s v="Maruti Suzuki Ertiga 2012-2015 VXI CNG, 2012, CNG &amp; Hybrids"/>
    <x v="177"/>
    <x v="177"/>
    <n v="13"/>
  </r>
  <r>
    <x v="11"/>
    <s v="XUV 300"/>
    <n v="2020"/>
    <x v="4"/>
    <n v="93000"/>
    <x v="0"/>
    <n v="0"/>
    <x v="1"/>
    <x v="0"/>
    <x v="0"/>
    <s v="Black xuv 300"/>
    <x v="227"/>
    <x v="227"/>
    <n v="5"/>
  </r>
  <r>
    <x v="7"/>
    <s v="Amaze"/>
    <n v="2014"/>
    <x v="3"/>
    <n v="62405"/>
    <x v="0"/>
    <n v="0"/>
    <x v="0"/>
    <x v="1"/>
    <x v="0"/>
    <s v="Honda Amaze 2013-2016 S i-Dtech, 2014, Petrol"/>
    <x v="56"/>
    <x v="56"/>
    <n v="11"/>
  </r>
  <r>
    <x v="1"/>
    <s v="Grand Vitara"/>
    <n v="2024"/>
    <x v="17"/>
    <n v="22000"/>
    <x v="1"/>
    <n v="1"/>
    <x v="0"/>
    <x v="3"/>
    <x v="12"/>
    <s v="Koi dikkat nhi hai"/>
    <x v="113"/>
    <x v="113"/>
    <n v="1"/>
  </r>
  <r>
    <x v="11"/>
    <s v="Xylo"/>
    <n v="2015"/>
    <x v="9"/>
    <n v="80000"/>
    <x v="0"/>
    <n v="0"/>
    <x v="1"/>
    <x v="0"/>
    <x v="0"/>
    <s v="Mahindra Xylo H8 ABS, 2015, Diesel"/>
    <x v="64"/>
    <x v="64"/>
    <n v="10"/>
  </r>
  <r>
    <x v="5"/>
    <s v="i10"/>
    <n v="2013"/>
    <x v="14"/>
    <n v="68000"/>
    <x v="1"/>
    <n v="1"/>
    <x v="0"/>
    <x v="1"/>
    <x v="0"/>
    <s v="Hyundai i10 Sportz AT, 2013, Petrol"/>
    <x v="179"/>
    <x v="179"/>
    <n v="12"/>
  </r>
  <r>
    <x v="1"/>
    <s v="Swift"/>
    <n v="2018"/>
    <x v="5"/>
    <n v="58746"/>
    <x v="1"/>
    <n v="1"/>
    <x v="1"/>
    <x v="1"/>
    <x v="0"/>
    <s v="Swift AMT  petrol"/>
    <x v="354"/>
    <x v="354"/>
    <n v="7"/>
  </r>
  <r>
    <x v="5"/>
    <s v="Verna"/>
    <n v="2013"/>
    <x v="14"/>
    <n v="90000"/>
    <x v="0"/>
    <n v="0"/>
    <x v="1"/>
    <x v="0"/>
    <x v="0"/>
    <s v="Hyundai Verna 2011-2014 1.6 SX CRDi (O), 2013, Diesel"/>
    <x v="20"/>
    <x v="20"/>
    <n v="12"/>
  </r>
  <r>
    <x v="4"/>
    <s v="Corolla Altis"/>
    <n v="2015"/>
    <x v="9"/>
    <n v="68000"/>
    <x v="1"/>
    <n v="1"/>
    <x v="1"/>
    <x v="3"/>
    <x v="0"/>
    <s v="Toyota Corolla Altis 2013-2017 G MT, 2015, CNG &amp; Hybrids"/>
    <x v="760"/>
    <x v="760"/>
    <n v="10"/>
  </r>
  <r>
    <x v="5"/>
    <s v="Verna"/>
    <n v="2011"/>
    <x v="10"/>
    <n v="57000"/>
    <x v="0"/>
    <n v="0"/>
    <x v="1"/>
    <x v="1"/>
    <x v="0"/>
    <s v="Hyundai Verna Petrol Well Maintained"/>
    <x v="201"/>
    <x v="201"/>
    <n v="14"/>
  </r>
  <r>
    <x v="0"/>
    <s v="Ameo"/>
    <n v="2019"/>
    <x v="2"/>
    <n v="55000"/>
    <x v="1"/>
    <n v="1"/>
    <x v="1"/>
    <x v="0"/>
    <x v="5"/>
    <s v="Volkswagen Ameo 1.5 TDI Highline Plus 16 AT, 2019, Diesel"/>
    <x v="234"/>
    <x v="234"/>
    <n v="6"/>
  </r>
  <r>
    <x v="5"/>
    <s v="Venue"/>
    <n v="2023"/>
    <x v="12"/>
    <n v="53000"/>
    <x v="0"/>
    <n v="0"/>
    <x v="0"/>
    <x v="1"/>
    <x v="0"/>
    <s v="Hyundai Venue S MT 1.2 KAPPA, 2023, Petrol"/>
    <x v="298"/>
    <x v="298"/>
    <n v="2"/>
  </r>
  <r>
    <x v="5"/>
    <s v="Grand i10"/>
    <n v="2017"/>
    <x v="1"/>
    <n v="43000"/>
    <x v="1"/>
    <n v="1"/>
    <x v="1"/>
    <x v="1"/>
    <x v="0"/>
    <s v="Hyundai Grand i10 Magna O AT Petrol, 2017, Petrol"/>
    <x v="144"/>
    <x v="144"/>
    <n v="8"/>
  </r>
  <r>
    <x v="2"/>
    <s v="3 Series"/>
    <n v="2012"/>
    <x v="6"/>
    <n v="72000"/>
    <x v="1"/>
    <n v="1"/>
    <x v="1"/>
    <x v="0"/>
    <x v="0"/>
    <s v="BMW 3 Series 2.0 320D Sport Edition, 2012, Diesel"/>
    <x v="417"/>
    <x v="417"/>
    <n v="13"/>
  </r>
  <r>
    <x v="1"/>
    <s v="Wagon-R"/>
    <n v="2016"/>
    <x v="8"/>
    <n v="75000"/>
    <x v="0"/>
    <n v="0"/>
    <x v="1"/>
    <x v="3"/>
    <x v="12"/>
    <s v="Maruti Suzuki Wagon R, 2016, CNG &amp; Hybrids"/>
    <x v="211"/>
    <x v="211"/>
    <n v="9"/>
  </r>
  <r>
    <x v="5"/>
    <s v="Santro Xing"/>
    <n v="2009"/>
    <x v="16"/>
    <n v="140000"/>
    <x v="1"/>
    <n v="1"/>
    <x v="1"/>
    <x v="3"/>
    <x v="12"/>
    <s v="Nice condition good tyre good mileage"/>
    <x v="413"/>
    <x v="413"/>
    <n v="16"/>
  </r>
  <r>
    <x v="1"/>
    <s v="Ertiga"/>
    <n v="2019"/>
    <x v="2"/>
    <n v="68000"/>
    <x v="0"/>
    <n v="0"/>
    <x v="1"/>
    <x v="3"/>
    <x v="0"/>
    <s v="Maruti Suzuki Ertiga, 2019, CNG &amp; Hybrids"/>
    <x v="95"/>
    <x v="95"/>
    <n v="6"/>
  </r>
  <r>
    <x v="11"/>
    <s v="XUV500"/>
    <n v="2013"/>
    <x v="14"/>
    <n v="80000"/>
    <x v="1"/>
    <n v="1"/>
    <x v="1"/>
    <x v="0"/>
    <x v="0"/>
    <s v="Mahindra XUV500 2013"/>
    <x v="64"/>
    <x v="64"/>
    <n v="12"/>
  </r>
  <r>
    <x v="12"/>
    <s v="M-Class"/>
    <n v="2013"/>
    <x v="14"/>
    <n v="72000"/>
    <x v="1"/>
    <n v="1"/>
    <x v="1"/>
    <x v="0"/>
    <x v="0"/>
    <s v="Mercedes-Benz M-Class ML 250 CDI, 2013, Diesel"/>
    <x v="138"/>
    <x v="138"/>
    <n v="12"/>
  </r>
  <r>
    <x v="1"/>
    <s v="Wagon-R"/>
    <n v="2010"/>
    <x v="0"/>
    <n v="83"/>
    <x v="1"/>
    <n v="1"/>
    <x v="1"/>
    <x v="3"/>
    <x v="0"/>
    <s v="Maruti Suzuki Wagon R 2010 CNG &amp; Hybrids 83 Km Driven"/>
    <x v="85"/>
    <x v="85"/>
    <n v="15"/>
  </r>
  <r>
    <x v="1"/>
    <s v="Wagon-R"/>
    <n v="2017"/>
    <x v="1"/>
    <n v="42000"/>
    <x v="0"/>
    <n v="0"/>
    <x v="1"/>
    <x v="1"/>
    <x v="0"/>
    <s v="Maruti Suzuki Wagon R VXI, 2017, Petrol"/>
    <x v="99"/>
    <x v="99"/>
    <n v="8"/>
  </r>
  <r>
    <x v="1"/>
    <s v="Ertiga"/>
    <n v="2020"/>
    <x v="4"/>
    <n v="42147"/>
    <x v="0"/>
    <n v="0"/>
    <x v="0"/>
    <x v="3"/>
    <x v="0"/>
    <s v="Maruti Suzuki Ertiga 1.4 VXI CNG Anniversary Edition, 2020, CNG &amp; Hy.."/>
    <x v="903"/>
    <x v="903"/>
    <n v="5"/>
  </r>
  <r>
    <x v="7"/>
    <s v="City"/>
    <n v="2016"/>
    <x v="8"/>
    <n v="60000"/>
    <x v="1"/>
    <n v="1"/>
    <x v="1"/>
    <x v="1"/>
    <x v="2"/>
    <s v="Honda City VX Petrol CVT, 2016, Petrol"/>
    <x v="98"/>
    <x v="98"/>
    <n v="9"/>
  </r>
  <r>
    <x v="1"/>
    <s v="Celerio"/>
    <n v="2018"/>
    <x v="5"/>
    <n v="40100"/>
    <x v="1"/>
    <n v="1"/>
    <x v="0"/>
    <x v="1"/>
    <x v="0"/>
    <s v="Maruti Suzuki Celerio ZXI Optional AMT, 2018, Petrol"/>
    <x v="384"/>
    <x v="384"/>
    <n v="7"/>
  </r>
  <r>
    <x v="1"/>
    <s v="Ertiga"/>
    <n v="2023"/>
    <x v="12"/>
    <n v="34000"/>
    <x v="1"/>
    <n v="1"/>
    <x v="0"/>
    <x v="3"/>
    <x v="12"/>
    <s v="Maruti Suzuki Ertiga 2023 CNG &amp; Hybrids 34000 Km Driven"/>
    <x v="128"/>
    <x v="128"/>
    <n v="2"/>
  </r>
  <r>
    <x v="14"/>
    <s v="Octavia"/>
    <n v="2019"/>
    <x v="2"/>
    <n v="56644"/>
    <x v="1"/>
    <n v="1"/>
    <x v="0"/>
    <x v="1"/>
    <x v="0"/>
    <s v="Skoda Octavia 1.8 TSI AT Style, 2019, Petrol"/>
    <x v="69"/>
    <x v="69"/>
    <n v="6"/>
  </r>
  <r>
    <x v="5"/>
    <s v="Santro Xing"/>
    <n v="2012"/>
    <x v="6"/>
    <n v="65000"/>
    <x v="0"/>
    <n v="0"/>
    <x v="1"/>
    <x v="3"/>
    <x v="0"/>
    <s v="Hyundai Santro Xing GLS CNG, 2012, CNG &amp; Hybrids"/>
    <x v="85"/>
    <x v="85"/>
    <n v="13"/>
  </r>
  <r>
    <x v="11"/>
    <s v="XUV500"/>
    <n v="2019"/>
    <x v="2"/>
    <n v="99000"/>
    <x v="1"/>
    <n v="1"/>
    <x v="0"/>
    <x v="0"/>
    <x v="0"/>
    <s v="Mahindra XUV500 W11 Option, 2019, Diesel"/>
    <x v="162"/>
    <x v="162"/>
    <n v="6"/>
  </r>
  <r>
    <x v="7"/>
    <s v="City"/>
    <n v="2015"/>
    <x v="9"/>
    <n v="98000"/>
    <x v="0"/>
    <n v="0"/>
    <x v="1"/>
    <x v="1"/>
    <x v="0"/>
    <s v="Honda City S MT, 2015, Petrol"/>
    <x v="29"/>
    <x v="29"/>
    <n v="10"/>
  </r>
  <r>
    <x v="1"/>
    <s v="Eeco"/>
    <n v="2020"/>
    <x v="4"/>
    <n v="78000"/>
    <x v="0"/>
    <n v="0"/>
    <x v="0"/>
    <x v="3"/>
    <x v="0"/>
    <s v="Maruti Suzuki Eeco 5 STR WITH HTR CNG, 2020, CNG &amp; Hybrids"/>
    <x v="60"/>
    <x v="60"/>
    <n v="5"/>
  </r>
  <r>
    <x v="5"/>
    <s v="New i20"/>
    <n v="2021"/>
    <x v="11"/>
    <n v="77000"/>
    <x v="0"/>
    <n v="0"/>
    <x v="1"/>
    <x v="0"/>
    <x v="1"/>
    <s v="Hyundai New i20 1.5 Sportz MT Dual Tone, 2021, Diesel"/>
    <x v="370"/>
    <x v="370"/>
    <n v="4"/>
  </r>
  <r>
    <x v="9"/>
    <s v="KWID"/>
    <n v="2017"/>
    <x v="1"/>
    <n v="61000"/>
    <x v="0"/>
    <n v="0"/>
    <x v="1"/>
    <x v="3"/>
    <x v="0"/>
    <s v="Renault KWID 1.0 RXT 02 Anniversary Edition, 2017, CNG &amp; Hybrids"/>
    <x v="174"/>
    <x v="174"/>
    <n v="8"/>
  </r>
  <r>
    <x v="1"/>
    <s v="Wagon-R"/>
    <n v="2020"/>
    <x v="4"/>
    <n v="70000"/>
    <x v="1"/>
    <n v="1"/>
    <x v="0"/>
    <x v="3"/>
    <x v="12"/>
    <s v="Maruti Suzuki Wagon R 2020 CNG &amp; Hybrids Well Maintained"/>
    <x v="918"/>
    <x v="918"/>
    <n v="5"/>
  </r>
  <r>
    <x v="1"/>
    <s v="maruti-suzuki-dzire"/>
    <n v="2017"/>
    <x v="1"/>
    <n v="99572"/>
    <x v="0"/>
    <n v="0"/>
    <x v="1"/>
    <x v="0"/>
    <x v="0"/>
    <s v="Maruti Suzuki Dzire 2017-2020 VDI AMT, 2017, Diesel"/>
    <x v="139"/>
    <x v="139"/>
    <n v="8"/>
  </r>
  <r>
    <x v="9"/>
    <s v="KWID"/>
    <n v="2017"/>
    <x v="1"/>
    <n v="58000"/>
    <x v="1"/>
    <n v="1"/>
    <x v="0"/>
    <x v="1"/>
    <x v="0"/>
    <s v="Renault KWID AMT, 2017, Petrol"/>
    <x v="84"/>
    <x v="84"/>
    <n v="8"/>
  </r>
  <r>
    <x v="5"/>
    <s v="Elantra"/>
    <n v="2013"/>
    <x v="14"/>
    <n v="60000"/>
    <x v="0"/>
    <n v="0"/>
    <x v="1"/>
    <x v="3"/>
    <x v="0"/>
    <s v="Hyundai Elantra VTVT SX, 2013, CNG &amp; Hybrids"/>
    <x v="55"/>
    <x v="55"/>
    <n v="12"/>
  </r>
  <r>
    <x v="5"/>
    <s v="Grand i10 Nios"/>
    <n v="2020"/>
    <x v="4"/>
    <n v="47000"/>
    <x v="1"/>
    <n v="1"/>
    <x v="0"/>
    <x v="3"/>
    <x v="12"/>
    <s v="Grand i10 Nios CNG AMT"/>
    <x v="38"/>
    <x v="38"/>
    <n v="5"/>
  </r>
  <r>
    <x v="5"/>
    <s v="Grand i10"/>
    <n v="2016"/>
    <x v="8"/>
    <n v="60000"/>
    <x v="0"/>
    <n v="0"/>
    <x v="1"/>
    <x v="3"/>
    <x v="0"/>
    <s v="Hyundai Grand i10 1.2 Sportz at, 2016, CNG &amp; Hybrids"/>
    <x v="179"/>
    <x v="179"/>
    <n v="9"/>
  </r>
  <r>
    <x v="1"/>
    <s v="Eeco"/>
    <n v="2010"/>
    <x v="0"/>
    <n v="69500"/>
    <x v="0"/>
    <n v="0"/>
    <x v="1"/>
    <x v="3"/>
    <x v="0"/>
    <s v="Maruti Suzuki Eeco 2010 CNG &amp; Hybrids Well Maintained"/>
    <x v="115"/>
    <x v="115"/>
    <n v="15"/>
  </r>
  <r>
    <x v="1"/>
    <s v="Celerio"/>
    <n v="2022"/>
    <x v="13"/>
    <n v="80000"/>
    <x v="1"/>
    <n v="1"/>
    <x v="0"/>
    <x v="1"/>
    <x v="0"/>
    <s v="Maruti Suzuki Celerio ZXI PLUS AGS Auto 2022 Petrol 80000 Km Driven"/>
    <x v="38"/>
    <x v="38"/>
    <n v="3"/>
  </r>
  <r>
    <x v="13"/>
    <s v="Tiago"/>
    <n v="2016"/>
    <x v="8"/>
    <n v="82000"/>
    <x v="0"/>
    <n v="0"/>
    <x v="0"/>
    <x v="1"/>
    <x v="0"/>
    <s v="Tata Tiago XZ, 2016, Petrol"/>
    <x v="72"/>
    <x v="72"/>
    <n v="9"/>
  </r>
  <r>
    <x v="1"/>
    <s v="Ciaz"/>
    <n v="2018"/>
    <x v="5"/>
    <n v="50000"/>
    <x v="1"/>
    <n v="1"/>
    <x v="0"/>
    <x v="3"/>
    <x v="0"/>
    <s v="Maruti Suzuki Ciaz Delta Automatic, 2018, CNG &amp; Hybrids"/>
    <x v="154"/>
    <x v="154"/>
    <n v="7"/>
  </r>
  <r>
    <x v="1"/>
    <s v="Alto"/>
    <n v="2011"/>
    <x v="10"/>
    <n v="100600"/>
    <x v="0"/>
    <n v="0"/>
    <x v="1"/>
    <x v="1"/>
    <x v="0"/>
    <s v="Maruti Suzuki Alto 2005-2010 LXi BSIII, 2011, Petrol"/>
    <x v="105"/>
    <x v="105"/>
    <n v="14"/>
  </r>
  <r>
    <x v="1"/>
    <s v="Wagon-R"/>
    <n v="2020"/>
    <x v="4"/>
    <n v="85000"/>
    <x v="0"/>
    <n v="0"/>
    <x v="0"/>
    <x v="3"/>
    <x v="0"/>
    <s v="Maruti Suzuki Wagon R CNG LXI Opt, 2020, CNG &amp; Hybrids"/>
    <x v="29"/>
    <x v="29"/>
    <n v="5"/>
  </r>
  <r>
    <x v="4"/>
    <s v="Fortuner"/>
    <n v="2015"/>
    <x v="9"/>
    <n v="144000"/>
    <x v="0"/>
    <n v="0"/>
    <x v="1"/>
    <x v="0"/>
    <x v="0"/>
    <s v="Toyota Fortuner 2011-2016 4x2 Manual, 2015, Diesel"/>
    <x v="556"/>
    <x v="556"/>
    <n v="10"/>
  </r>
  <r>
    <x v="1"/>
    <s v="Ertiga"/>
    <n v="2022"/>
    <x v="13"/>
    <n v="38000"/>
    <x v="0"/>
    <n v="0"/>
    <x v="1"/>
    <x v="3"/>
    <x v="0"/>
    <s v="Maruti Suzuki Ertiga VXI Petrol, 2022, CNG &amp; Hybrids"/>
    <x v="283"/>
    <x v="283"/>
    <n v="3"/>
  </r>
  <r>
    <x v="11"/>
    <s v="Bolero Power Plus"/>
    <n v="2015"/>
    <x v="9"/>
    <n v="100000"/>
    <x v="1"/>
    <n v="1"/>
    <x v="1"/>
    <x v="0"/>
    <x v="0"/>
    <s v="Prise 410000"/>
    <x v="119"/>
    <x v="119"/>
    <n v="10"/>
  </r>
  <r>
    <x v="2"/>
    <s v="X3"/>
    <n v="2012"/>
    <x v="6"/>
    <n v="72000"/>
    <x v="1"/>
    <n v="1"/>
    <x v="1"/>
    <x v="0"/>
    <x v="12"/>
    <s v="BMW X3 2.0 XDRIVE 20D, 2012, Diesel"/>
    <x v="821"/>
    <x v="821"/>
    <n v="13"/>
  </r>
  <r>
    <x v="5"/>
    <s v="Grand i10"/>
    <n v="2016"/>
    <x v="8"/>
    <n v="37000"/>
    <x v="0"/>
    <n v="0"/>
    <x v="1"/>
    <x v="1"/>
    <x v="0"/>
    <s v="Hyundai Grand i10, 2016, Petrol"/>
    <x v="266"/>
    <x v="266"/>
    <n v="9"/>
  </r>
  <r>
    <x v="13"/>
    <s v="Harrier"/>
    <n v="2019"/>
    <x v="2"/>
    <n v="68000"/>
    <x v="0"/>
    <n v="0"/>
    <x v="1"/>
    <x v="0"/>
    <x v="1"/>
    <s v="Tata Harrier XT, 2019, Diesel"/>
    <x v="400"/>
    <x v="400"/>
    <n v="6"/>
  </r>
  <r>
    <x v="1"/>
    <s v="Omni"/>
    <n v="2015"/>
    <x v="9"/>
    <n v="75000"/>
    <x v="1"/>
    <n v="1"/>
    <x v="1"/>
    <x v="3"/>
    <x v="12"/>
    <s v="Maruti Suzuki Omni 2015 CNG &amp; Hybrids 75000 Km Driven"/>
    <x v="220"/>
    <x v="220"/>
    <n v="10"/>
  </r>
  <r>
    <x v="5"/>
    <s v="i20"/>
    <n v="2017"/>
    <x v="1"/>
    <n v="50500"/>
    <x v="0"/>
    <n v="0"/>
    <x v="1"/>
    <x v="1"/>
    <x v="3"/>
    <s v="Hyundai i20 Asta (O) 1.2 MT, 2017, Petrol"/>
    <x v="33"/>
    <x v="33"/>
    <n v="8"/>
  </r>
  <r>
    <x v="5"/>
    <s v="Verna"/>
    <n v="2023"/>
    <x v="12"/>
    <n v="30000"/>
    <x v="1"/>
    <n v="1"/>
    <x v="0"/>
    <x v="1"/>
    <x v="0"/>
    <s v="Hyundai Verna SX 1.5 Petrol IVT, 2023, Petrol"/>
    <x v="44"/>
    <x v="44"/>
    <n v="2"/>
  </r>
  <r>
    <x v="1"/>
    <s v="Ertiga"/>
    <n v="2015"/>
    <x v="9"/>
    <n v="151000"/>
    <x v="0"/>
    <n v="0"/>
    <x v="1"/>
    <x v="3"/>
    <x v="0"/>
    <s v="Maruti Suzuki Ertiga 2015 CNG &amp; Hybrids 151000 Km"/>
    <x v="129"/>
    <x v="129"/>
    <n v="10"/>
  </r>
  <r>
    <x v="7"/>
    <s v="City"/>
    <n v="2011"/>
    <x v="10"/>
    <n v="101000"/>
    <x v="1"/>
    <n v="1"/>
    <x v="0"/>
    <x v="3"/>
    <x v="0"/>
    <s v="Honda City 2008-2011 1.5 V AT, 2011, CNG &amp; Hybrids"/>
    <x v="386"/>
    <x v="386"/>
    <n v="14"/>
  </r>
  <r>
    <x v="26"/>
    <s v="GO Plus"/>
    <n v="2015"/>
    <x v="9"/>
    <n v="120000"/>
    <x v="1"/>
    <n v="1"/>
    <x v="0"/>
    <x v="3"/>
    <x v="12"/>
    <s v="Datsun GO Plus 2015 CNG &amp; Hybrids Good Condition"/>
    <x v="626"/>
    <x v="626"/>
    <n v="10"/>
  </r>
  <r>
    <x v="10"/>
    <s v="Hector"/>
    <n v="2022"/>
    <x v="13"/>
    <n v="4700"/>
    <x v="0"/>
    <n v="0"/>
    <x v="0"/>
    <x v="1"/>
    <x v="0"/>
    <s v="MG Hector Shine 1.5 Turbo MT, 2022, Petrol"/>
    <x v="106"/>
    <x v="106"/>
    <n v="3"/>
  </r>
  <r>
    <x v="21"/>
    <s v="Terrano"/>
    <n v="2016"/>
    <x v="8"/>
    <n v="142162"/>
    <x v="0"/>
    <n v="0"/>
    <x v="1"/>
    <x v="0"/>
    <x v="0"/>
    <s v="Nissan Terrano 2013-2017 XL 110 PS, 2016, Diesel"/>
    <x v="51"/>
    <x v="51"/>
    <n v="9"/>
  </r>
  <r>
    <x v="8"/>
    <s v="A4"/>
    <n v="2016"/>
    <x v="8"/>
    <n v="100000"/>
    <x v="1"/>
    <n v="1"/>
    <x v="1"/>
    <x v="0"/>
    <x v="0"/>
    <s v="Audi A4 2008-2014 2.0 TDI Celebration Edition, 2016, Diesel"/>
    <x v="541"/>
    <x v="541"/>
    <n v="9"/>
  </r>
  <r>
    <x v="5"/>
    <s v="Creta"/>
    <n v="2020"/>
    <x v="4"/>
    <n v="39000"/>
    <x v="0"/>
    <n v="0"/>
    <x v="0"/>
    <x v="1"/>
    <x v="0"/>
    <s v="Hyundai Creta 1.6 VTVT S, 2020, Petrol"/>
    <x v="446"/>
    <x v="446"/>
    <n v="5"/>
  </r>
  <r>
    <x v="5"/>
    <s v="Grand i10"/>
    <n v="2018"/>
    <x v="5"/>
    <n v="46000"/>
    <x v="0"/>
    <n v="0"/>
    <x v="0"/>
    <x v="3"/>
    <x v="0"/>
    <s v="Hyundai Grand i10 1.2 Kappa Sportz Option, 2018, CNG &amp; Hybrids"/>
    <x v="92"/>
    <x v="92"/>
    <n v="7"/>
  </r>
  <r>
    <x v="11"/>
    <s v="Marazzo"/>
    <n v="2018"/>
    <x v="5"/>
    <n v="81000"/>
    <x v="0"/>
    <n v="0"/>
    <x v="1"/>
    <x v="0"/>
    <x v="0"/>
    <s v="Mahindra Marazzo M2, 2018, Diesel"/>
    <x v="62"/>
    <x v="62"/>
    <n v="7"/>
  </r>
  <r>
    <x v="1"/>
    <s v="Ertiga"/>
    <n v="2024"/>
    <x v="17"/>
    <n v="15000"/>
    <x v="0"/>
    <n v="0"/>
    <x v="0"/>
    <x v="3"/>
    <x v="0"/>
    <s v="26500Ã—44.    400000"/>
    <x v="198"/>
    <x v="198"/>
    <n v="1"/>
  </r>
  <r>
    <x v="7"/>
    <s v="City"/>
    <n v="2009"/>
    <x v="16"/>
    <n v="83000"/>
    <x v="0"/>
    <n v="0"/>
    <x v="1"/>
    <x v="1"/>
    <x v="0"/>
    <s v="Honda City S MT, 2009, Petrol"/>
    <x v="919"/>
    <x v="919"/>
    <n v="16"/>
  </r>
  <r>
    <x v="5"/>
    <s v="Santro Xing"/>
    <n v="2008"/>
    <x v="18"/>
    <n v="78000"/>
    <x v="0"/>
    <n v="0"/>
    <x v="0"/>
    <x v="1"/>
    <x v="0"/>
    <s v="Hyundai Santro Xing GLS, 2008, Petrol"/>
    <x v="37"/>
    <x v="37"/>
    <n v="17"/>
  </r>
  <r>
    <x v="1"/>
    <s v="Ertiga"/>
    <n v="2021"/>
    <x v="11"/>
    <n v="57000"/>
    <x v="0"/>
    <n v="0"/>
    <x v="0"/>
    <x v="3"/>
    <x v="3"/>
    <s v="Maruti Suzuki Ertiga 1.4 VXI CNG Anniversary Edition, 2021, CNG &amp; Hy.."/>
    <x v="16"/>
    <x v="16"/>
    <n v="4"/>
  </r>
  <r>
    <x v="1"/>
    <s v="Wagon-R-1-0"/>
    <n v="2006"/>
    <x v="19"/>
    <n v="78500"/>
    <x v="1"/>
    <n v="1"/>
    <x v="1"/>
    <x v="3"/>
    <x v="0"/>
    <s v="Maruti Suzuki Wagon R 1.0 2006 CNG &amp; Hybrids Good Condition"/>
    <x v="206"/>
    <x v="206"/>
    <n v="19"/>
  </r>
  <r>
    <x v="7"/>
    <s v="Jazz"/>
    <n v="2015"/>
    <x v="9"/>
    <n v="81000"/>
    <x v="0"/>
    <n v="0"/>
    <x v="1"/>
    <x v="1"/>
    <x v="0"/>
    <s v="Honda Jazz 1.2 VX i VTEC, 2015, Petrol"/>
    <x v="292"/>
    <x v="292"/>
    <n v="10"/>
  </r>
  <r>
    <x v="1"/>
    <s v="Eeco"/>
    <n v="2022"/>
    <x v="13"/>
    <n v="49000"/>
    <x v="0"/>
    <n v="0"/>
    <x v="0"/>
    <x v="3"/>
    <x v="12"/>
    <s v="Maruti Suzuki Eeco 5 STR AC(O) CNG, 2022, CNG &amp; Hybrids"/>
    <x v="52"/>
    <x v="52"/>
    <n v="3"/>
  </r>
  <r>
    <x v="7"/>
    <s v="City"/>
    <n v="2010"/>
    <x v="0"/>
    <n v="81000"/>
    <x v="0"/>
    <n v="0"/>
    <x v="1"/>
    <x v="1"/>
    <x v="0"/>
    <s v="Honda City V Petrol CVT, 2010, Petrol"/>
    <x v="412"/>
    <x v="412"/>
    <n v="15"/>
  </r>
  <r>
    <x v="26"/>
    <s v="GO"/>
    <n v="2015"/>
    <x v="9"/>
    <n v="90000"/>
    <x v="0"/>
    <n v="0"/>
    <x v="1"/>
    <x v="1"/>
    <x v="0"/>
    <s v="Datsun GO D, 2015, Petrol"/>
    <x v="281"/>
    <x v="281"/>
    <n v="10"/>
  </r>
  <r>
    <x v="8"/>
    <s v="Q7"/>
    <n v="2013"/>
    <x v="14"/>
    <n v="99990"/>
    <x v="1"/>
    <n v="1"/>
    <x v="1"/>
    <x v="0"/>
    <x v="0"/>
    <s v="Audi Q7 3.0 45 TDI Quattro Premium Plus Matrix In Perfect Condition"/>
    <x v="539"/>
    <x v="539"/>
    <n v="12"/>
  </r>
  <r>
    <x v="1"/>
    <s v="Ciaz"/>
    <n v="2022"/>
    <x v="13"/>
    <n v="29000"/>
    <x v="0"/>
    <n v="0"/>
    <x v="0"/>
    <x v="3"/>
    <x v="0"/>
    <s v="Maruti Suzuki Ciaz 1.5 Zeta SHVS MT, 2022, CNG &amp; Hybrids"/>
    <x v="62"/>
    <x v="62"/>
    <n v="3"/>
  </r>
  <r>
    <x v="0"/>
    <s v="Vento"/>
    <n v="2015"/>
    <x v="9"/>
    <n v="80000"/>
    <x v="1"/>
    <n v="1"/>
    <x v="0"/>
    <x v="0"/>
    <x v="0"/>
    <s v="Volkswagen Vento 2013-2015 1.5 TDI Highline AT, 2015, Diesel"/>
    <x v="317"/>
    <x v="317"/>
    <n v="10"/>
  </r>
  <r>
    <x v="1"/>
    <s v="Alto-800"/>
    <n v="2023"/>
    <x v="12"/>
    <n v="18000"/>
    <x v="0"/>
    <n v="0"/>
    <x v="0"/>
    <x v="1"/>
    <x v="0"/>
    <s v="Maruti Suzuki Alto 800 VXI Airbag, 2023, Petrol"/>
    <x v="72"/>
    <x v="72"/>
    <n v="2"/>
  </r>
  <r>
    <x v="2"/>
    <s v="X1"/>
    <n v="2014"/>
    <x v="3"/>
    <n v="23010"/>
    <x v="1"/>
    <n v="1"/>
    <x v="0"/>
    <x v="0"/>
    <x v="0"/>
    <s v="BMW X1 2.0 SDRIVE 20D, 2014, Diesel"/>
    <x v="920"/>
    <x v="920"/>
    <n v="11"/>
  </r>
  <r>
    <x v="1"/>
    <s v="Alto-800"/>
    <n v="2014"/>
    <x v="3"/>
    <n v="66000"/>
    <x v="0"/>
    <n v="0"/>
    <x v="1"/>
    <x v="1"/>
    <x v="0"/>
    <s v="Maruti Suzuki Alto 800 2014"/>
    <x v="91"/>
    <x v="91"/>
    <n v="11"/>
  </r>
  <r>
    <x v="11"/>
    <s v="Bolero"/>
    <n v="2011"/>
    <x v="10"/>
    <n v="100000"/>
    <x v="0"/>
    <n v="0"/>
    <x v="1"/>
    <x v="0"/>
    <x v="0"/>
    <s v="Mahindra Bolero 2011 Diesel Well Maintained"/>
    <x v="39"/>
    <x v="39"/>
    <n v="14"/>
  </r>
  <r>
    <x v="9"/>
    <s v="Triber"/>
    <n v="2020"/>
    <x v="4"/>
    <n v="26000"/>
    <x v="1"/>
    <n v="1"/>
    <x v="0"/>
    <x v="3"/>
    <x v="0"/>
    <s v="Renault Triber RXZ  Easy-R AMT Urban Night Limited Edition, 2020, CN.."/>
    <x v="22"/>
    <x v="22"/>
    <n v="5"/>
  </r>
  <r>
    <x v="5"/>
    <s v="i10"/>
    <n v="2011"/>
    <x v="10"/>
    <n v="75000"/>
    <x v="0"/>
    <n v="0"/>
    <x v="1"/>
    <x v="3"/>
    <x v="12"/>
    <s v="Hyundai i10 Magna, 2011, CNG &amp; Hybrids"/>
    <x v="757"/>
    <x v="757"/>
    <n v="14"/>
  </r>
  <r>
    <x v="1"/>
    <s v="Eeco"/>
    <n v="2019"/>
    <x v="2"/>
    <n v="32388"/>
    <x v="0"/>
    <n v="0"/>
    <x v="1"/>
    <x v="1"/>
    <x v="0"/>
    <s v="Maruti Suzuki Eeco 5 STR, 2019, Petrol"/>
    <x v="55"/>
    <x v="55"/>
    <n v="6"/>
  </r>
  <r>
    <x v="9"/>
    <s v="KWID"/>
    <n v="2016"/>
    <x v="8"/>
    <n v="73000"/>
    <x v="0"/>
    <n v="0"/>
    <x v="0"/>
    <x v="1"/>
    <x v="0"/>
    <s v="Renault KWID RXL 1.0, 2016, Petrol"/>
    <x v="211"/>
    <x v="211"/>
    <n v="9"/>
  </r>
  <r>
    <x v="7"/>
    <s v="Brio"/>
    <n v="2015"/>
    <x v="9"/>
    <n v="82670"/>
    <x v="0"/>
    <n v="0"/>
    <x v="1"/>
    <x v="3"/>
    <x v="12"/>
    <s v="Honda Brio 2013-2016 S MT, 2015, CNG &amp; Hybrids"/>
    <x v="921"/>
    <x v="921"/>
    <n v="10"/>
  </r>
  <r>
    <x v="8"/>
    <s v="A4"/>
    <n v="2012"/>
    <x v="6"/>
    <n v="124000"/>
    <x v="1"/>
    <n v="1"/>
    <x v="1"/>
    <x v="0"/>
    <x v="0"/>
    <s v="Audi A4 2.0 Premium 40 TFSI, 2012, Diesel"/>
    <x v="27"/>
    <x v="27"/>
    <n v="13"/>
  </r>
  <r>
    <x v="9"/>
    <s v="Duster"/>
    <n v="2013"/>
    <x v="14"/>
    <n v="119000"/>
    <x v="0"/>
    <n v="0"/>
    <x v="1"/>
    <x v="0"/>
    <x v="0"/>
    <s v="Renault Duster 2012-2015 110PS Diesel RxL, 2013, Diesel"/>
    <x v="51"/>
    <x v="51"/>
    <n v="12"/>
  </r>
  <r>
    <x v="1"/>
    <s v="Alto K10"/>
    <n v="2023"/>
    <x v="12"/>
    <n v="4000"/>
    <x v="0"/>
    <n v="0"/>
    <x v="0"/>
    <x v="1"/>
    <x v="0"/>
    <s v="Maruti Suzuki Alto K10 Plus Edition, 2023, Petrol"/>
    <x v="266"/>
    <x v="266"/>
    <n v="2"/>
  </r>
  <r>
    <x v="7"/>
    <s v="City"/>
    <n v="2015"/>
    <x v="9"/>
    <n v="69000"/>
    <x v="0"/>
    <n v="0"/>
    <x v="0"/>
    <x v="1"/>
    <x v="0"/>
    <s v="Honda City 2011-2013 V MT, 2015, Petrol"/>
    <x v="183"/>
    <x v="183"/>
    <n v="10"/>
  </r>
  <r>
    <x v="7"/>
    <s v="Accord"/>
    <n v="2011"/>
    <x v="10"/>
    <n v="72000"/>
    <x v="1"/>
    <n v="1"/>
    <x v="1"/>
    <x v="3"/>
    <x v="0"/>
    <s v="Honda Accord 2.4 Automatic, 2011, CNG &amp; Hybrids"/>
    <x v="789"/>
    <x v="789"/>
    <n v="14"/>
  </r>
  <r>
    <x v="5"/>
    <s v="Grand i10"/>
    <n v="2016"/>
    <x v="8"/>
    <n v="32000"/>
    <x v="0"/>
    <n v="0"/>
    <x v="1"/>
    <x v="1"/>
    <x v="0"/>
    <s v="Hyundai Grand i10 2013-2016 Sportz, 2016, Petrol"/>
    <x v="266"/>
    <x v="266"/>
    <n v="9"/>
  </r>
  <r>
    <x v="9"/>
    <s v="Duster"/>
    <n v="2012"/>
    <x v="6"/>
    <n v="123000"/>
    <x v="0"/>
    <n v="0"/>
    <x v="1"/>
    <x v="0"/>
    <x v="0"/>
    <s v="Renault Duster 2012-2015 110PS Diesel RxZ, 2012, Diesel"/>
    <x v="76"/>
    <x v="76"/>
    <n v="13"/>
  </r>
  <r>
    <x v="7"/>
    <s v="Brio"/>
    <n v="2015"/>
    <x v="9"/>
    <n v="141000"/>
    <x v="1"/>
    <n v="1"/>
    <x v="1"/>
    <x v="1"/>
    <x v="0"/>
    <s v="Honda Brio VX (O) AT, 2015, Petrol"/>
    <x v="99"/>
    <x v="99"/>
    <n v="10"/>
  </r>
  <r>
    <x v="1"/>
    <s v="Alto-800"/>
    <n v="2013"/>
    <x v="14"/>
    <n v="96000"/>
    <x v="0"/>
    <n v="0"/>
    <x v="1"/>
    <x v="3"/>
    <x v="0"/>
    <s v="Maruti Suzuki Alto 800 2012-2016 CNG LXI, 2013, CNG &amp; Hybrids"/>
    <x v="219"/>
    <x v="219"/>
    <n v="12"/>
  </r>
  <r>
    <x v="11"/>
    <s v="Quanto"/>
    <n v="2014"/>
    <x v="3"/>
    <n v="126000"/>
    <x v="0"/>
    <n v="0"/>
    <x v="1"/>
    <x v="0"/>
    <x v="0"/>
    <s v="Mahindra Quanto C8, 2014, Diesel"/>
    <x v="313"/>
    <x v="313"/>
    <n v="11"/>
  </r>
  <r>
    <x v="1"/>
    <s v="Wagon R 1.0"/>
    <n v="2018"/>
    <x v="5"/>
    <n v="56000"/>
    <x v="0"/>
    <n v="0"/>
    <x v="0"/>
    <x v="3"/>
    <x v="0"/>
    <s v="Maruti Suzuki Wagon R 1.0, 2018, CNG &amp; Hybrids"/>
    <x v="72"/>
    <x v="72"/>
    <n v="7"/>
  </r>
  <r>
    <x v="1"/>
    <s v="Baleno"/>
    <n v="2018"/>
    <x v="5"/>
    <n v="75000"/>
    <x v="1"/>
    <n v="1"/>
    <x v="1"/>
    <x v="1"/>
    <x v="0"/>
    <s v="Maruti Suzuki Baleno 1.2 Alpha AT, 2018, Petrol"/>
    <x v="411"/>
    <x v="411"/>
    <n v="7"/>
  </r>
  <r>
    <x v="8"/>
    <s v="A4"/>
    <n v="2013"/>
    <x v="14"/>
    <n v="90000"/>
    <x v="1"/>
    <n v="1"/>
    <x v="0"/>
    <x v="0"/>
    <x v="0"/>
    <s v="Audi A4 2.0 TDI Multitronic, 2013, Diesel"/>
    <x v="161"/>
    <x v="161"/>
    <n v="12"/>
  </r>
  <r>
    <x v="2"/>
    <s v="5 Series"/>
    <n v="2011"/>
    <x v="10"/>
    <n v="110000"/>
    <x v="1"/>
    <n v="1"/>
    <x v="1"/>
    <x v="0"/>
    <x v="0"/>
    <s v="BMW 5 Series 2011 Diesel Good Condition"/>
    <x v="45"/>
    <x v="45"/>
    <n v="14"/>
  </r>
  <r>
    <x v="5"/>
    <s v="i20"/>
    <n v="2012"/>
    <x v="6"/>
    <n v="94000"/>
    <x v="0"/>
    <n v="0"/>
    <x v="1"/>
    <x v="0"/>
    <x v="3"/>
    <s v="Hyundai i20 1.4 Sportz, 2012, Diesel"/>
    <x v="15"/>
    <x v="15"/>
    <n v="13"/>
  </r>
  <r>
    <x v="16"/>
    <s v="XF"/>
    <n v="2014"/>
    <x v="3"/>
    <n v="89000"/>
    <x v="1"/>
    <n v="1"/>
    <x v="1"/>
    <x v="0"/>
    <x v="0"/>
    <s v="Jaguar XF 2.2 Diesel, 2014, Diesel"/>
    <x v="438"/>
    <x v="438"/>
    <n v="11"/>
  </r>
  <r>
    <x v="5"/>
    <s v="i20"/>
    <n v="2010"/>
    <x v="0"/>
    <n v="127000"/>
    <x v="1"/>
    <n v="1"/>
    <x v="1"/>
    <x v="3"/>
    <x v="12"/>
    <s v="Best deal auto petrol / cng external kit"/>
    <x v="559"/>
    <x v="559"/>
    <n v="15"/>
  </r>
  <r>
    <x v="1"/>
    <s v="Sx4"/>
    <n v="2007"/>
    <x v="7"/>
    <n v="77000"/>
    <x v="0"/>
    <n v="0"/>
    <x v="1"/>
    <x v="3"/>
    <x v="0"/>
    <s v="Maruti Suzuki SX4 Vxi BSIV, 2007, CNG &amp; Hybrids"/>
    <x v="248"/>
    <x v="248"/>
    <n v="18"/>
  </r>
  <r>
    <x v="1"/>
    <s v="Wagon-R"/>
    <n v="2023"/>
    <x v="12"/>
    <n v="31000"/>
    <x v="0"/>
    <n v="0"/>
    <x v="0"/>
    <x v="3"/>
    <x v="12"/>
    <s v="Maruti Suzuki Wagon R 2023"/>
    <x v="53"/>
    <x v="53"/>
    <n v="2"/>
  </r>
  <r>
    <x v="0"/>
    <s v="Polo"/>
    <n v="2015"/>
    <x v="9"/>
    <n v="37000"/>
    <x v="1"/>
    <n v="1"/>
    <x v="0"/>
    <x v="1"/>
    <x v="0"/>
    <s v="Volkswagen Polo 2013-2015 GT TSI, 2015, Petrol"/>
    <x v="122"/>
    <x v="122"/>
    <n v="10"/>
  </r>
  <r>
    <x v="3"/>
    <s v="Ecosport"/>
    <n v="2016"/>
    <x v="8"/>
    <n v="44000"/>
    <x v="1"/>
    <n v="1"/>
    <x v="1"/>
    <x v="3"/>
    <x v="0"/>
    <s v="Ford Ecosport [2015-2017] 1.5 Titanium Plus TI-VCT, 2016, CNG &amp; Hybr.."/>
    <x v="125"/>
    <x v="125"/>
    <n v="9"/>
  </r>
  <r>
    <x v="1"/>
    <s v="Eeco"/>
    <n v="2016"/>
    <x v="8"/>
    <n v="10099"/>
    <x v="1"/>
    <n v="1"/>
    <x v="1"/>
    <x v="3"/>
    <x v="12"/>
    <s v="Maruti Suzuki Eeco 2016(Petorl &amp; CNG)"/>
    <x v="78"/>
    <x v="78"/>
    <n v="9"/>
  </r>
  <r>
    <x v="1"/>
    <s v="Swift-Dzire"/>
    <n v="2017"/>
    <x v="1"/>
    <n v="42618"/>
    <x v="0"/>
    <n v="0"/>
    <x v="1"/>
    <x v="1"/>
    <x v="0"/>
    <s v="Maruti Suzuki Swift Dzire 1.3 VXI, 2017, Petrol"/>
    <x v="284"/>
    <x v="284"/>
    <n v="8"/>
  </r>
  <r>
    <x v="1"/>
    <s v="Wagon-R"/>
    <n v="2019"/>
    <x v="2"/>
    <n v="75000"/>
    <x v="0"/>
    <n v="0"/>
    <x v="0"/>
    <x v="3"/>
    <x v="0"/>
    <s v="Maruti Suzuki Wagon R CNG LXI, 2019, CNG &amp; Hybrids"/>
    <x v="6"/>
    <x v="6"/>
    <n v="6"/>
  </r>
  <r>
    <x v="1"/>
    <s v="Baleno"/>
    <n v="2019"/>
    <x v="2"/>
    <n v="75000"/>
    <x v="0"/>
    <n v="0"/>
    <x v="0"/>
    <x v="3"/>
    <x v="0"/>
    <s v="Maruti Suzuki Baleno Delta, 2019, CNG &amp; Hybrids"/>
    <x v="150"/>
    <x v="150"/>
    <n v="6"/>
  </r>
  <r>
    <x v="1"/>
    <s v="Omni"/>
    <n v="2015"/>
    <x v="9"/>
    <n v="100000"/>
    <x v="0"/>
    <n v="0"/>
    <x v="1"/>
    <x v="3"/>
    <x v="1"/>
    <s v="Maruti Suzuki Omni CNG, 2015, CNG &amp; Hybrids"/>
    <x v="105"/>
    <x v="105"/>
    <n v="10"/>
  </r>
  <r>
    <x v="7"/>
    <s v="City"/>
    <n v="2014"/>
    <x v="3"/>
    <n v="75000"/>
    <x v="0"/>
    <n v="0"/>
    <x v="0"/>
    <x v="3"/>
    <x v="0"/>
    <s v="Honda City 2014 CNG &amp; Hybrids Well Maintained"/>
    <x v="144"/>
    <x v="144"/>
    <n v="11"/>
  </r>
  <r>
    <x v="5"/>
    <s v="Aura"/>
    <n v="2024"/>
    <x v="17"/>
    <n v="30"/>
    <x v="1"/>
    <n v="1"/>
    <x v="0"/>
    <x v="3"/>
    <x v="0"/>
    <s v="Good condition all"/>
    <x v="174"/>
    <x v="174"/>
    <n v="1"/>
  </r>
  <r>
    <x v="1"/>
    <s v="Omni"/>
    <n v="2017"/>
    <x v="1"/>
    <n v="11035"/>
    <x v="0"/>
    <n v="0"/>
    <x v="0"/>
    <x v="1"/>
    <x v="0"/>
    <s v="Maruti Suzuki Omni 2017 Petrol 11035 Km Driven"/>
    <x v="39"/>
    <x v="39"/>
    <n v="8"/>
  </r>
  <r>
    <x v="11"/>
    <s v="Thar"/>
    <n v="2014"/>
    <x v="3"/>
    <n v="75000"/>
    <x v="0"/>
    <n v="0"/>
    <x v="1"/>
    <x v="0"/>
    <x v="0"/>
    <s v="Mahindra Thar 2014"/>
    <x v="75"/>
    <x v="75"/>
    <n v="11"/>
  </r>
  <r>
    <x v="11"/>
    <s v="XUV 300"/>
    <n v="2022"/>
    <x v="13"/>
    <n v="3500"/>
    <x v="0"/>
    <n v="0"/>
    <x v="0"/>
    <x v="1"/>
    <x v="0"/>
    <s v="Mahindra XUV300 22 december 2022 Petrol 3500 Km Drive black colour w6"/>
    <x v="184"/>
    <x v="184"/>
    <n v="3"/>
  </r>
  <r>
    <x v="1"/>
    <s v="Alto-800"/>
    <n v="2016"/>
    <x v="8"/>
    <n v="46000"/>
    <x v="0"/>
    <n v="0"/>
    <x v="1"/>
    <x v="1"/>
    <x v="0"/>
    <s v="Maruti Suzuki Alto 800 2016 Petrol 46000 Km Driven"/>
    <x v="201"/>
    <x v="201"/>
    <n v="9"/>
  </r>
  <r>
    <x v="1"/>
    <s v="Celerio"/>
    <n v="2018"/>
    <x v="5"/>
    <n v="80000"/>
    <x v="1"/>
    <n v="1"/>
    <x v="0"/>
    <x v="3"/>
    <x v="12"/>
    <s v="Maruti Suzuki Celerio 2018"/>
    <x v="870"/>
    <x v="870"/>
    <n v="7"/>
  </r>
  <r>
    <x v="1"/>
    <s v="Alto-800"/>
    <n v="2014"/>
    <x v="3"/>
    <n v="46000"/>
    <x v="0"/>
    <n v="0"/>
    <x v="0"/>
    <x v="3"/>
    <x v="0"/>
    <s v="Maruti Suzuki Alto 800 2012-2016 CNG LXI, 2014, CNG &amp; Hybrids"/>
    <x v="104"/>
    <x v="104"/>
    <n v="11"/>
  </r>
  <r>
    <x v="1"/>
    <s v="Wagon-R"/>
    <n v="2022"/>
    <x v="13"/>
    <n v="34000"/>
    <x v="0"/>
    <n v="0"/>
    <x v="1"/>
    <x v="3"/>
    <x v="0"/>
    <s v="Maruti Suzuki Wagon R 2022 CNG &amp; Hybrids 34000 Km Driven"/>
    <x v="38"/>
    <x v="38"/>
    <n v="3"/>
  </r>
  <r>
    <x v="1"/>
    <s v="Baleno"/>
    <n v="2021"/>
    <x v="11"/>
    <n v="25184"/>
    <x v="0"/>
    <n v="0"/>
    <x v="0"/>
    <x v="1"/>
    <x v="0"/>
    <s v="Maruti Suzuki Baleno, 2021, Petrol"/>
    <x v="370"/>
    <x v="370"/>
    <n v="4"/>
  </r>
  <r>
    <x v="5"/>
    <s v="Creta"/>
    <n v="2019"/>
    <x v="2"/>
    <n v="54800"/>
    <x v="0"/>
    <n v="0"/>
    <x v="1"/>
    <x v="3"/>
    <x v="0"/>
    <s v="Hyundai Creta 2019 CNG &amp; PETROL Well Maintained"/>
    <x v="370"/>
    <x v="370"/>
    <n v="6"/>
  </r>
  <r>
    <x v="5"/>
    <s v="i20 Active"/>
    <n v="2016"/>
    <x v="8"/>
    <n v="60000"/>
    <x v="0"/>
    <n v="0"/>
    <x v="1"/>
    <x v="1"/>
    <x v="3"/>
    <s v="Hyundai i20 Active SX Petrol, 2016, Petrol"/>
    <x v="582"/>
    <x v="582"/>
    <n v="9"/>
  </r>
  <r>
    <x v="11"/>
    <s v="KUV 100"/>
    <n v="2017"/>
    <x v="1"/>
    <n v="55000"/>
    <x v="0"/>
    <n v="0"/>
    <x v="1"/>
    <x v="3"/>
    <x v="0"/>
    <s v="Mahindra KUV 100 2016-2017 mFALCON G80 K2 Plus, 2017, CNG &amp; Hybrids"/>
    <x v="57"/>
    <x v="57"/>
    <n v="8"/>
  </r>
  <r>
    <x v="1"/>
    <s v="Ritz"/>
    <n v="2010"/>
    <x v="0"/>
    <n v="48000"/>
    <x v="0"/>
    <n v="0"/>
    <x v="1"/>
    <x v="0"/>
    <x v="12"/>
    <s v="Maruti Suzuki Ritz VDi, 2010, Diesel"/>
    <x v="73"/>
    <x v="73"/>
    <n v="15"/>
  </r>
  <r>
    <x v="1"/>
    <s v="Wagon-R-1-0"/>
    <n v="2024"/>
    <x v="17"/>
    <n v="4500"/>
    <x v="1"/>
    <n v="1"/>
    <x v="0"/>
    <x v="3"/>
    <x v="12"/>
    <s v="Maruti Suzuki Wagon R 1.0 2024 CNG 2300 Km Driven purchase December"/>
    <x v="86"/>
    <x v="86"/>
    <n v="1"/>
  </r>
  <r>
    <x v="1"/>
    <s v="Alto K10"/>
    <n v="2019"/>
    <x v="2"/>
    <n v="32000"/>
    <x v="1"/>
    <n v="1"/>
    <x v="1"/>
    <x v="1"/>
    <x v="0"/>
    <s v="Maruti Suzuki Alto K10 1.0 VXI (O) AMT, 2019, Petrol"/>
    <x v="256"/>
    <x v="256"/>
    <n v="6"/>
  </r>
  <r>
    <x v="7"/>
    <s v="City"/>
    <n v="2016"/>
    <x v="8"/>
    <n v="55000"/>
    <x v="1"/>
    <n v="1"/>
    <x v="1"/>
    <x v="3"/>
    <x v="0"/>
    <s v="Honda City VX Petrol CVT, 2016, CNG &amp; Hybrids"/>
    <x v="52"/>
    <x v="52"/>
    <n v="9"/>
  </r>
  <r>
    <x v="0"/>
    <s v="Polo"/>
    <n v="2017"/>
    <x v="1"/>
    <n v="150000"/>
    <x v="1"/>
    <n v="1"/>
    <x v="1"/>
    <x v="1"/>
    <x v="0"/>
    <s v="Volkswagen Polo 1.2 GT TSI, 2017, Petrol"/>
    <x v="52"/>
    <x v="52"/>
    <n v="8"/>
  </r>
  <r>
    <x v="9"/>
    <s v="Triber"/>
    <n v="2024"/>
    <x v="17"/>
    <n v="29000"/>
    <x v="0"/>
    <n v="0"/>
    <x v="0"/>
    <x v="3"/>
    <x v="12"/>
    <s v="Renault Triber RXL, 2024, CNG &amp; Hybrids"/>
    <x v="188"/>
    <x v="188"/>
    <n v="1"/>
  </r>
  <r>
    <x v="7"/>
    <s v="City"/>
    <n v="2016"/>
    <x v="8"/>
    <n v="60000"/>
    <x v="1"/>
    <n v="1"/>
    <x v="1"/>
    <x v="1"/>
    <x v="12"/>
    <s v="Honda City 2014-2015 i VTEC CVT VX, 2016, Petrol"/>
    <x v="156"/>
    <x v="156"/>
    <n v="9"/>
  </r>
  <r>
    <x v="5"/>
    <s v="Venue"/>
    <n v="2019"/>
    <x v="2"/>
    <n v="96000"/>
    <x v="1"/>
    <n v="1"/>
    <x v="1"/>
    <x v="1"/>
    <x v="0"/>
    <s v="Hyundai Venue 2019 Petrol Well Maintained"/>
    <x v="81"/>
    <x v="81"/>
    <n v="6"/>
  </r>
  <r>
    <x v="5"/>
    <s v="Grand i10"/>
    <n v="2015"/>
    <x v="9"/>
    <n v="53000"/>
    <x v="1"/>
    <n v="1"/>
    <x v="0"/>
    <x v="3"/>
    <x v="0"/>
    <s v="Hyundai Grand i10 Asta Automatic 1.2 Kappa VTVT, 2015, CNG &amp; Hybrids"/>
    <x v="216"/>
    <x v="216"/>
    <n v="10"/>
  </r>
  <r>
    <x v="13"/>
    <s v="Aria"/>
    <n v="2011"/>
    <x v="10"/>
    <n v="43500"/>
    <x v="0"/>
    <n v="0"/>
    <x v="1"/>
    <x v="0"/>
    <x v="0"/>
    <s v="Tata Aria 2011 Diesel Good Condition"/>
    <x v="225"/>
    <x v="225"/>
    <n v="14"/>
  </r>
  <r>
    <x v="13"/>
    <s v="Harrier"/>
    <n v="2019"/>
    <x v="2"/>
    <n v="60000"/>
    <x v="0"/>
    <n v="0"/>
    <x v="1"/>
    <x v="0"/>
    <x v="0"/>
    <s v="Tata Harrier XZ Dual Tone, 2019, Diesel"/>
    <x v="664"/>
    <x v="664"/>
    <n v="6"/>
  </r>
  <r>
    <x v="1"/>
    <s v="Ertiga"/>
    <n v="2020"/>
    <x v="4"/>
    <n v="100000"/>
    <x v="0"/>
    <n v="0"/>
    <x v="1"/>
    <x v="3"/>
    <x v="0"/>
    <s v="Maruti Suzuki Ertiga 2020"/>
    <x v="175"/>
    <x v="175"/>
    <n v="5"/>
  </r>
  <r>
    <x v="5"/>
    <s v="Aura"/>
    <n v="2016"/>
    <x v="8"/>
    <n v="29000"/>
    <x v="1"/>
    <n v="1"/>
    <x v="0"/>
    <x v="3"/>
    <x v="12"/>
    <s v="Aura car hundai"/>
    <x v="53"/>
    <x v="53"/>
    <n v="9"/>
  </r>
  <r>
    <x v="7"/>
    <s v="Brio"/>
    <n v="2017"/>
    <x v="1"/>
    <n v="59800"/>
    <x v="1"/>
    <n v="1"/>
    <x v="1"/>
    <x v="1"/>
    <x v="0"/>
    <s v="Honda Brio 1.2 VX AT, 2017, Petrol"/>
    <x v="38"/>
    <x v="38"/>
    <n v="8"/>
  </r>
  <r>
    <x v="13"/>
    <s v="Nexon"/>
    <n v="2021"/>
    <x v="11"/>
    <n v="83235"/>
    <x v="0"/>
    <n v="0"/>
    <x v="0"/>
    <x v="0"/>
    <x v="0"/>
    <s v="Tata Nexon 1.5 Revotorq XZ Plus, 2021, Diesel"/>
    <x v="86"/>
    <x v="86"/>
    <n v="4"/>
  </r>
  <r>
    <x v="7"/>
    <s v="CRV"/>
    <n v="2007"/>
    <x v="7"/>
    <n v="141000"/>
    <x v="1"/>
    <n v="1"/>
    <x v="1"/>
    <x v="1"/>
    <x v="0"/>
    <s v="Honda CR-V 2.4L 2WD, 2007, Petrol"/>
    <x v="99"/>
    <x v="99"/>
    <n v="18"/>
  </r>
  <r>
    <x v="1"/>
    <s v="Wagon-R"/>
    <n v="2018"/>
    <x v="5"/>
    <n v="83000"/>
    <x v="1"/>
    <n v="1"/>
    <x v="0"/>
    <x v="3"/>
    <x v="0"/>
    <s v="Maruti Suzuki Wagon R CNG LXI, 2018, CNG &amp; Hybrids"/>
    <x v="9"/>
    <x v="9"/>
    <n v="7"/>
  </r>
  <r>
    <x v="12"/>
    <s v="A Class"/>
    <n v="2016"/>
    <x v="8"/>
    <n v="52000"/>
    <x v="1"/>
    <n v="1"/>
    <x v="1"/>
    <x v="0"/>
    <x v="12"/>
    <s v="Mercedes-Benz A Class A200 CDI, 2016, Diesel"/>
    <x v="556"/>
    <x v="556"/>
    <n v="9"/>
  </r>
  <r>
    <x v="5"/>
    <s v="Grand i10 Prime"/>
    <n v="2012"/>
    <x v="6"/>
    <n v="74000"/>
    <x v="0"/>
    <n v="0"/>
    <x v="1"/>
    <x v="3"/>
    <x v="0"/>
    <s v="Hyundai Grand i10 Prime 201274 CNG &amp; Hybrids 74000 Km Driven"/>
    <x v="74"/>
    <x v="74"/>
    <n v="13"/>
  </r>
  <r>
    <x v="7"/>
    <s v="Elevate"/>
    <n v="2024"/>
    <x v="17"/>
    <n v="4100"/>
    <x v="1"/>
    <n v="1"/>
    <x v="0"/>
    <x v="1"/>
    <x v="0"/>
    <s v="Honda Elevate ZX CVT Dual Tone, 2024, Petrol"/>
    <x v="13"/>
    <x v="13"/>
    <n v="1"/>
  </r>
  <r>
    <x v="5"/>
    <s v="i20"/>
    <n v="2012"/>
    <x v="6"/>
    <n v="68550"/>
    <x v="0"/>
    <n v="0"/>
    <x v="1"/>
    <x v="1"/>
    <x v="0"/>
    <s v="Hyundai i20 Magna Plus, 2012, Petrol"/>
    <x v="73"/>
    <x v="73"/>
    <n v="13"/>
  </r>
  <r>
    <x v="1"/>
    <s v="Ertiga"/>
    <n v="2021"/>
    <x v="11"/>
    <n v="52329"/>
    <x v="0"/>
    <n v="0"/>
    <x v="0"/>
    <x v="3"/>
    <x v="0"/>
    <s v="Maruti Suzuki Ertiga 1.5 VXI, 2021, CNG &amp; Hybrids"/>
    <x v="283"/>
    <x v="283"/>
    <n v="4"/>
  </r>
  <r>
    <x v="13"/>
    <s v="tata-punch"/>
    <n v="2023"/>
    <x v="12"/>
    <n v="8000"/>
    <x v="0"/>
    <n v="0"/>
    <x v="0"/>
    <x v="1"/>
    <x v="12"/>
    <s v="Tata Punch Adventure, 2023, Petrol"/>
    <x v="289"/>
    <x v="289"/>
    <n v="2"/>
  </r>
  <r>
    <x v="14"/>
    <s v="Rapid"/>
    <n v="2013"/>
    <x v="14"/>
    <n v="135000"/>
    <x v="0"/>
    <n v="0"/>
    <x v="1"/>
    <x v="0"/>
    <x v="12"/>
    <s v="Skoda Rapid, 2013, Diesel"/>
    <x v="84"/>
    <x v="84"/>
    <n v="12"/>
  </r>
  <r>
    <x v="1"/>
    <s v="Wagon-R-1-0"/>
    <n v="2017"/>
    <x v="1"/>
    <n v="78000"/>
    <x v="0"/>
    <n v="0"/>
    <x v="0"/>
    <x v="3"/>
    <x v="0"/>
    <s v="Maruti Suzuki Wagon R 1.0 2013-2019 LXi CNG, 2017, CNG &amp; Hybrids"/>
    <x v="174"/>
    <x v="174"/>
    <n v="8"/>
  </r>
  <r>
    <x v="1"/>
    <s v="Swift"/>
    <n v="2012"/>
    <x v="6"/>
    <n v="118000"/>
    <x v="0"/>
    <n v="0"/>
    <x v="1"/>
    <x v="0"/>
    <x v="0"/>
    <s v="Maruti Suzuki Swift 2011-2014 LDI, 2012, Diesel"/>
    <x v="15"/>
    <x v="15"/>
    <n v="13"/>
  </r>
  <r>
    <x v="13"/>
    <s v="Tiago"/>
    <n v="2020"/>
    <x v="4"/>
    <n v="58000"/>
    <x v="1"/>
    <n v="1"/>
    <x v="0"/>
    <x v="3"/>
    <x v="0"/>
    <s v="Tata Tiago 1.2 Revotron XZA, 2020, CNG &amp; Hybrids"/>
    <x v="52"/>
    <x v="52"/>
    <n v="5"/>
  </r>
  <r>
    <x v="21"/>
    <s v="Micra"/>
    <n v="2016"/>
    <x v="8"/>
    <n v="65000"/>
    <x v="1"/>
    <n v="1"/>
    <x v="1"/>
    <x v="1"/>
    <x v="12"/>
    <s v="Nissan Micra XV CVT, 2016, Petrol"/>
    <x v="6"/>
    <x v="6"/>
    <n v="9"/>
  </r>
  <r>
    <x v="7"/>
    <s v="City"/>
    <n v="2016"/>
    <x v="8"/>
    <n v="101000"/>
    <x v="1"/>
    <n v="1"/>
    <x v="1"/>
    <x v="3"/>
    <x v="12"/>
    <s v="Honda City 2016 CNG &amp; Hybrids Good Condition"/>
    <x v="150"/>
    <x v="150"/>
    <n v="9"/>
  </r>
  <r>
    <x v="5"/>
    <s v="Santro Xing"/>
    <n v="2014"/>
    <x v="3"/>
    <n v="90000"/>
    <x v="1"/>
    <n v="1"/>
    <x v="1"/>
    <x v="3"/>
    <x v="12"/>
    <s v="Good condition"/>
    <x v="197"/>
    <x v="197"/>
    <n v="11"/>
  </r>
  <r>
    <x v="1"/>
    <s v="Alto"/>
    <n v="2012"/>
    <x v="6"/>
    <n v="60000"/>
    <x v="0"/>
    <n v="0"/>
    <x v="1"/>
    <x v="3"/>
    <x v="0"/>
    <s v="Maruti Suzuki Alto Green LXi (CNG), 2012, CNG &amp; Hybrids"/>
    <x v="191"/>
    <x v="191"/>
    <n v="13"/>
  </r>
  <r>
    <x v="1"/>
    <s v="Wagon-R-1-0"/>
    <n v="2016"/>
    <x v="8"/>
    <n v="74000"/>
    <x v="0"/>
    <n v="0"/>
    <x v="0"/>
    <x v="3"/>
    <x v="0"/>
    <s v="Maruti Suzuki Wagon R 1.0 VXi CNG, 2016, CNG &amp; Hybrids"/>
    <x v="137"/>
    <x v="137"/>
    <n v="9"/>
  </r>
  <r>
    <x v="1"/>
    <s v="Baleno"/>
    <n v="2017"/>
    <x v="1"/>
    <n v="57500"/>
    <x v="1"/>
    <n v="1"/>
    <x v="0"/>
    <x v="1"/>
    <x v="0"/>
    <s v="Maruti Suzuki Baleno 1.2 Alpha, 2017, Petrol"/>
    <x v="52"/>
    <x v="52"/>
    <n v="8"/>
  </r>
  <r>
    <x v="1"/>
    <s v="Swift"/>
    <n v="2010"/>
    <x v="0"/>
    <n v="105000"/>
    <x v="0"/>
    <n v="0"/>
    <x v="1"/>
    <x v="3"/>
    <x v="0"/>
    <s v="Maruti Suzuki Swift 2010 CNG &amp; Hybrids Well Maintained"/>
    <x v="116"/>
    <x v="116"/>
    <n v="15"/>
  </r>
  <r>
    <x v="0"/>
    <s v="VentoTest"/>
    <n v="2012"/>
    <x v="6"/>
    <n v="67000"/>
    <x v="1"/>
    <n v="1"/>
    <x v="1"/>
    <x v="1"/>
    <x v="0"/>
    <s v="Volkswagen Vento 2012 Petrol Well Maintained"/>
    <x v="105"/>
    <x v="105"/>
    <n v="13"/>
  </r>
  <r>
    <x v="13"/>
    <s v="Indigo Ecs"/>
    <n v="2015"/>
    <x v="9"/>
    <n v="148000"/>
    <x v="0"/>
    <n v="0"/>
    <x v="1"/>
    <x v="0"/>
    <x v="0"/>
    <s v="Top condition"/>
    <x v="74"/>
    <x v="74"/>
    <n v="10"/>
  </r>
  <r>
    <x v="1"/>
    <s v="Ignis"/>
    <n v="2018"/>
    <x v="5"/>
    <n v="46000"/>
    <x v="1"/>
    <n v="1"/>
    <x v="0"/>
    <x v="3"/>
    <x v="0"/>
    <s v="Maruti Suzuki Ignis 1.3 AMT Zeta, 2018, CNG &amp; Hybrids"/>
    <x v="33"/>
    <x v="33"/>
    <n v="7"/>
  </r>
  <r>
    <x v="1"/>
    <s v="Alto"/>
    <n v="2007"/>
    <x v="7"/>
    <n v="75000"/>
    <x v="0"/>
    <n v="0"/>
    <x v="1"/>
    <x v="1"/>
    <x v="12"/>
    <s v="Maruti Suzuki Alto, 2007, Petrol"/>
    <x v="67"/>
    <x v="67"/>
    <n v="18"/>
  </r>
  <r>
    <x v="4"/>
    <s v="Fortuner"/>
    <n v="2015"/>
    <x v="9"/>
    <n v="160000"/>
    <x v="0"/>
    <n v="0"/>
    <x v="1"/>
    <x v="0"/>
    <x v="0"/>
    <s v="Toyota Fortuner 2011-2016 4x2 Manual, 2015, Diesel"/>
    <x v="294"/>
    <x v="294"/>
    <n v="10"/>
  </r>
  <r>
    <x v="1"/>
    <s v="Ertiga"/>
    <n v="2017"/>
    <x v="1"/>
    <n v="15"/>
    <x v="1"/>
    <n v="1"/>
    <x v="0"/>
    <x v="3"/>
    <x v="0"/>
    <s v="Sell  new car lena h"/>
    <x v="33"/>
    <x v="33"/>
    <n v="8"/>
  </r>
  <r>
    <x v="15"/>
    <s v="Cruze"/>
    <n v="2016"/>
    <x v="8"/>
    <n v="65000"/>
    <x v="1"/>
    <n v="1"/>
    <x v="0"/>
    <x v="0"/>
    <x v="0"/>
    <s v="Chevrolet Cruze LTZ AT, 2016, Diesel"/>
    <x v="83"/>
    <x v="83"/>
    <n v="9"/>
  </r>
  <r>
    <x v="1"/>
    <s v="Celerio"/>
    <n v="2017"/>
    <x v="1"/>
    <n v="52000"/>
    <x v="1"/>
    <n v="1"/>
    <x v="1"/>
    <x v="1"/>
    <x v="0"/>
    <s v="Maruti Suzuki Celerio ZXI AMT, 2017, Petrol"/>
    <x v="179"/>
    <x v="179"/>
    <n v="8"/>
  </r>
  <r>
    <x v="5"/>
    <s v="Grand i10 Nios"/>
    <n v="2020"/>
    <x v="4"/>
    <n v="55000"/>
    <x v="1"/>
    <n v="1"/>
    <x v="1"/>
    <x v="3"/>
    <x v="0"/>
    <s v="Hyundai Grand i10 Nios 2020 CNG &amp; Hybrids Good Condition"/>
    <x v="183"/>
    <x v="183"/>
    <n v="5"/>
  </r>
  <r>
    <x v="5"/>
    <s v="Santro Xing"/>
    <n v="2006"/>
    <x v="19"/>
    <n v="108000"/>
    <x v="0"/>
    <n v="0"/>
    <x v="1"/>
    <x v="1"/>
    <x v="0"/>
    <s v="Hyundai Santro Xing GLS, 2006, Petrol"/>
    <x v="254"/>
    <x v="254"/>
    <n v="19"/>
  </r>
  <r>
    <x v="1"/>
    <s v="Baleno"/>
    <n v="2019"/>
    <x v="2"/>
    <n v="69000"/>
    <x v="0"/>
    <n v="0"/>
    <x v="0"/>
    <x v="3"/>
    <x v="0"/>
    <s v="Maruti Suzuki Baleno Delta, 2019, CNG &amp; Hybrids"/>
    <x v="83"/>
    <x v="83"/>
    <n v="6"/>
  </r>
  <r>
    <x v="1"/>
    <s v="Wagon-R"/>
    <n v="2010"/>
    <x v="0"/>
    <n v="50000"/>
    <x v="1"/>
    <n v="1"/>
    <x v="1"/>
    <x v="3"/>
    <x v="12"/>
    <s v="Best gadi new tyre 11 month baki hai Gadi ke paper complete hai"/>
    <x v="339"/>
    <x v="339"/>
    <n v="15"/>
  </r>
  <r>
    <x v="1"/>
    <s v="Zen-Estilo"/>
    <n v="2014"/>
    <x v="3"/>
    <n v="87000"/>
    <x v="1"/>
    <n v="1"/>
    <x v="1"/>
    <x v="3"/>
    <x v="12"/>
    <s v="Maruti Suzuki Zen Estilo 2014 CNG &amp; Hybrids 87000 Km Driven"/>
    <x v="219"/>
    <x v="219"/>
    <n v="11"/>
  </r>
  <r>
    <x v="5"/>
    <s v="Verna"/>
    <n v="2014"/>
    <x v="3"/>
    <n v="55000"/>
    <x v="0"/>
    <n v="0"/>
    <x v="1"/>
    <x v="3"/>
    <x v="0"/>
    <s v="Hyundai Verna VTVT 1.6 SX, 2014, CNG &amp; Hybrids"/>
    <x v="255"/>
    <x v="255"/>
    <n v="11"/>
  </r>
  <r>
    <x v="1"/>
    <s v="Wagon-R"/>
    <n v="2014"/>
    <x v="3"/>
    <n v="79000"/>
    <x v="0"/>
    <n v="0"/>
    <x v="0"/>
    <x v="3"/>
    <x v="0"/>
    <s v="Maruti Suzuki Wagon R LXI CNG, 2014, CNG &amp; Hybrids"/>
    <x v="57"/>
    <x v="57"/>
    <n v="11"/>
  </r>
  <r>
    <x v="5"/>
    <s v="Verna"/>
    <n v="2019"/>
    <x v="2"/>
    <n v="38000"/>
    <x v="1"/>
    <n v="1"/>
    <x v="0"/>
    <x v="1"/>
    <x v="0"/>
    <s v="Hyundai Verna SX(O) Petrol AT, 2019, Petrol"/>
    <x v="161"/>
    <x v="161"/>
    <n v="6"/>
  </r>
  <r>
    <x v="26"/>
    <s v="Redi Go"/>
    <n v="2019"/>
    <x v="2"/>
    <n v="47000"/>
    <x v="1"/>
    <n v="1"/>
    <x v="0"/>
    <x v="1"/>
    <x v="0"/>
    <s v="Datsun Redi Go 1.0 Limited Edition 2018, 2019, Petrol"/>
    <x v="211"/>
    <x v="211"/>
    <n v="6"/>
  </r>
  <r>
    <x v="9"/>
    <s v="Duster"/>
    <n v="2014"/>
    <x v="3"/>
    <n v="128000"/>
    <x v="0"/>
    <n v="0"/>
    <x v="1"/>
    <x v="0"/>
    <x v="0"/>
    <s v="Renault Duster, 2014, Diesel"/>
    <x v="33"/>
    <x v="33"/>
    <n v="11"/>
  </r>
  <r>
    <x v="5"/>
    <s v="Verna"/>
    <n v="2021"/>
    <x v="11"/>
    <n v="16"/>
    <x v="1"/>
    <n v="1"/>
    <x v="1"/>
    <x v="1"/>
    <x v="0"/>
    <s v="Emergency bechni h"/>
    <x v="16"/>
    <x v="16"/>
    <n v="4"/>
  </r>
  <r>
    <x v="5"/>
    <s v="Grand i10"/>
    <n v="2014"/>
    <x v="3"/>
    <n v="56000"/>
    <x v="1"/>
    <n v="1"/>
    <x v="1"/>
    <x v="3"/>
    <x v="0"/>
    <s v="Hyundai Grand i10 Asta Automatic 1.2 Kappa VTVT, 2014, CNG &amp; Hybrids"/>
    <x v="277"/>
    <x v="277"/>
    <n v="11"/>
  </r>
  <r>
    <x v="14"/>
    <s v="Slavia"/>
    <n v="2022"/>
    <x v="13"/>
    <n v="30000"/>
    <x v="1"/>
    <n v="1"/>
    <x v="0"/>
    <x v="1"/>
    <x v="0"/>
    <s v="Skoda Slavia Ambition 1.0L TSI AT, 2022, Petrol"/>
    <x v="446"/>
    <x v="446"/>
    <n v="3"/>
  </r>
  <r>
    <x v="4"/>
    <s v="Corolla Altis"/>
    <n v="2014"/>
    <x v="3"/>
    <n v="76000"/>
    <x v="1"/>
    <n v="1"/>
    <x v="0"/>
    <x v="1"/>
    <x v="0"/>
    <s v="Toyota Corolla Altis 2013-2017 VL AT, 2014, Petrol"/>
    <x v="52"/>
    <x v="52"/>
    <n v="11"/>
  </r>
  <r>
    <x v="7"/>
    <s v="City"/>
    <n v="2011"/>
    <x v="10"/>
    <n v="90000"/>
    <x v="0"/>
    <n v="0"/>
    <x v="1"/>
    <x v="3"/>
    <x v="0"/>
    <s v="Honda City 2008-2011 1.5 S MT, 2011, CNG &amp; Hybrids"/>
    <x v="429"/>
    <x v="429"/>
    <n v="14"/>
  </r>
  <r>
    <x v="26"/>
    <s v="RediGO"/>
    <n v="2018"/>
    <x v="5"/>
    <n v="60"/>
    <x v="0"/>
    <n v="0"/>
    <x v="1"/>
    <x v="3"/>
    <x v="0"/>
    <s v="Paise ki jarurat"/>
    <x v="63"/>
    <x v="63"/>
    <n v="7"/>
  </r>
  <r>
    <x v="1"/>
    <s v="Swift-Dzire"/>
    <n v="2019"/>
    <x v="2"/>
    <n v="147200"/>
    <x v="1"/>
    <n v="1"/>
    <x v="1"/>
    <x v="0"/>
    <x v="0"/>
    <s v="Maruti Suzuki Swift Dzire 2019 Diesel 147200 Km Driven"/>
    <x v="22"/>
    <x v="22"/>
    <n v="6"/>
  </r>
  <r>
    <x v="5"/>
    <s v="Grand i10 Nios"/>
    <n v="2021"/>
    <x v="11"/>
    <n v="65000"/>
    <x v="0"/>
    <n v="0"/>
    <x v="0"/>
    <x v="3"/>
    <x v="0"/>
    <s v="Hyundai Grand i10 Nios Sportz 1.2 Kappa CNG, 2021, CNG &amp; Hybrids"/>
    <x v="27"/>
    <x v="27"/>
    <n v="4"/>
  </r>
  <r>
    <x v="11"/>
    <s v="KUV 100"/>
    <n v="2016"/>
    <x v="8"/>
    <n v="90000"/>
    <x v="0"/>
    <n v="0"/>
    <x v="1"/>
    <x v="0"/>
    <x v="0"/>
    <s v="Mahindra KUV 100 2016-2017 mFALCON G80 K4 Plus, 2016, Diesel"/>
    <x v="17"/>
    <x v="17"/>
    <n v="9"/>
  </r>
  <r>
    <x v="9"/>
    <s v="Triber"/>
    <n v="2022"/>
    <x v="13"/>
    <n v="60000"/>
    <x v="0"/>
    <n v="0"/>
    <x v="0"/>
    <x v="1"/>
    <x v="0"/>
    <s v="Renault Triber 2022 Petrol Good Condition"/>
    <x v="33"/>
    <x v="33"/>
    <n v="3"/>
  </r>
  <r>
    <x v="1"/>
    <s v="Swift"/>
    <n v="2019"/>
    <x v="2"/>
    <n v="98207"/>
    <x v="0"/>
    <n v="0"/>
    <x v="1"/>
    <x v="0"/>
    <x v="0"/>
    <s v="Fully Maruti service"/>
    <x v="228"/>
    <x v="228"/>
    <n v="6"/>
  </r>
  <r>
    <x v="1"/>
    <s v="Swift-Dzire"/>
    <n v="2020"/>
    <x v="4"/>
    <n v="155000"/>
    <x v="0"/>
    <n v="0"/>
    <x v="1"/>
    <x v="0"/>
    <x v="0"/>
    <s v="Maruti Suzuki Swift Dzire 2020 Diesel 155000 Km Driven"/>
    <x v="83"/>
    <x v="83"/>
    <n v="5"/>
  </r>
  <r>
    <x v="15"/>
    <s v="Beat"/>
    <n v="2012"/>
    <x v="6"/>
    <n v="65000"/>
    <x v="0"/>
    <n v="0"/>
    <x v="0"/>
    <x v="0"/>
    <x v="0"/>
    <s v="Chevrolet Beat LT, 2012, Diesel"/>
    <x v="205"/>
    <x v="205"/>
    <n v="13"/>
  </r>
  <r>
    <x v="4"/>
    <s v="Etios"/>
    <n v="2012"/>
    <x v="6"/>
    <n v="82000"/>
    <x v="0"/>
    <n v="0"/>
    <x v="1"/>
    <x v="3"/>
    <x v="0"/>
    <s v="Toyota Etios 2014-2016 G, 2012, CNG &amp; Hybrids"/>
    <x v="84"/>
    <x v="84"/>
    <n v="13"/>
  </r>
  <r>
    <x v="1"/>
    <s v="Swift"/>
    <n v="2012"/>
    <x v="6"/>
    <n v="99000"/>
    <x v="0"/>
    <n v="0"/>
    <x v="1"/>
    <x v="1"/>
    <x v="0"/>
    <s v="Maruti Suzuki Swift ZXI, 2012, Petrol"/>
    <x v="9"/>
    <x v="9"/>
    <n v="13"/>
  </r>
  <r>
    <x v="3"/>
    <s v="Ecosport"/>
    <n v="2014"/>
    <x v="3"/>
    <n v="15"/>
    <x v="1"/>
    <n v="1"/>
    <x v="1"/>
    <x v="0"/>
    <x v="0"/>
    <s v="Shi gadi he mast"/>
    <x v="198"/>
    <x v="198"/>
    <n v="11"/>
  </r>
  <r>
    <x v="1"/>
    <s v="Baleno"/>
    <n v="2021"/>
    <x v="11"/>
    <n v="62347"/>
    <x v="0"/>
    <n v="0"/>
    <x v="0"/>
    <x v="1"/>
    <x v="0"/>
    <s v="Maruti Suzuki Baleno Delta, 2021, Petrol"/>
    <x v="311"/>
    <x v="311"/>
    <n v="4"/>
  </r>
  <r>
    <x v="3"/>
    <s v="Ecosport"/>
    <n v="2021"/>
    <x v="11"/>
    <n v="34000"/>
    <x v="0"/>
    <n v="0"/>
    <x v="0"/>
    <x v="1"/>
    <x v="0"/>
    <s v="Ford Ecosport 1.5 Petrol Ambiente, 2021, Petrol"/>
    <x v="156"/>
    <x v="156"/>
    <n v="4"/>
  </r>
  <r>
    <x v="1"/>
    <s v="Wagon-R"/>
    <n v="2016"/>
    <x v="8"/>
    <n v="51000"/>
    <x v="0"/>
    <n v="0"/>
    <x v="1"/>
    <x v="3"/>
    <x v="12"/>
    <s v="Maruti Suzuki Wagon R VXI, 2016, CNG &amp; Hybrids"/>
    <x v="84"/>
    <x v="84"/>
    <n v="9"/>
  </r>
  <r>
    <x v="1"/>
    <s v="Alto-K10"/>
    <n v="2011"/>
    <x v="10"/>
    <n v="53646"/>
    <x v="0"/>
    <n v="0"/>
    <x v="1"/>
    <x v="1"/>
    <x v="0"/>
    <s v="Maruti Suzuki Alto K10 VXi (O), 2011, Petrol"/>
    <x v="115"/>
    <x v="115"/>
    <n v="14"/>
  </r>
  <r>
    <x v="1"/>
    <s v="Swift"/>
    <n v="2019"/>
    <x v="2"/>
    <n v="52500"/>
    <x v="0"/>
    <n v="0"/>
    <x v="0"/>
    <x v="3"/>
    <x v="0"/>
    <s v="2019(12)\nSWIFT LXI CNG (SEQ)\nDOCTOR CAR"/>
    <x v="101"/>
    <x v="101"/>
    <n v="6"/>
  </r>
  <r>
    <x v="5"/>
    <s v="i10"/>
    <n v="2014"/>
    <x v="3"/>
    <n v="85000"/>
    <x v="0"/>
    <n v="0"/>
    <x v="1"/>
    <x v="3"/>
    <x v="0"/>
    <s v="Hyundai i10 2014"/>
    <x v="201"/>
    <x v="201"/>
    <n v="11"/>
  </r>
  <r>
    <x v="5"/>
    <s v="i10"/>
    <n v="2010"/>
    <x v="0"/>
    <n v="55600"/>
    <x v="1"/>
    <n v="1"/>
    <x v="1"/>
    <x v="1"/>
    <x v="0"/>
    <s v="Hyundai i10 2010 Petrol 55000 Km Driven"/>
    <x v="197"/>
    <x v="197"/>
    <n v="15"/>
  </r>
  <r>
    <x v="5"/>
    <s v="Creta"/>
    <n v="2020"/>
    <x v="4"/>
    <n v="55000"/>
    <x v="1"/>
    <n v="1"/>
    <x v="0"/>
    <x v="1"/>
    <x v="0"/>
    <s v="Hyundai Creta 1.6 SX (O) VTVT, 2020, Petrol"/>
    <x v="294"/>
    <x v="294"/>
    <n v="5"/>
  </r>
  <r>
    <x v="1"/>
    <s v="Ertiga"/>
    <n v="2015"/>
    <x v="9"/>
    <n v="95000"/>
    <x v="0"/>
    <n v="0"/>
    <x v="0"/>
    <x v="3"/>
    <x v="0"/>
    <s v="Maruti Suzuki Ertiga 2015 CNG &amp; Hybrids Well Maintained"/>
    <x v="142"/>
    <x v="142"/>
    <n v="10"/>
  </r>
  <r>
    <x v="5"/>
    <s v="Grand i10"/>
    <n v="2017"/>
    <x v="1"/>
    <n v="53000"/>
    <x v="1"/>
    <n v="1"/>
    <x v="1"/>
    <x v="1"/>
    <x v="0"/>
    <s v="Hyundai Grand i10 2016-2017 Magna AT, 2017, Petrol"/>
    <x v="22"/>
    <x v="22"/>
    <n v="8"/>
  </r>
  <r>
    <x v="14"/>
    <s v="Octavia"/>
    <n v="2017"/>
    <x v="1"/>
    <n v="39000"/>
    <x v="1"/>
    <n v="1"/>
    <x v="1"/>
    <x v="1"/>
    <x v="0"/>
    <s v="Skoda Octavia 1.8 TSI AT L K, 2017, Petrol"/>
    <x v="203"/>
    <x v="203"/>
    <n v="8"/>
  </r>
  <r>
    <x v="13"/>
    <s v="Venture"/>
    <n v="2010"/>
    <x v="0"/>
    <n v="100000"/>
    <x v="1"/>
    <n v="1"/>
    <x v="1"/>
    <x v="0"/>
    <x v="0"/>
    <s v="Tata Venture 2010 food truck sale in guntur"/>
    <x v="63"/>
    <x v="63"/>
    <n v="15"/>
  </r>
  <r>
    <x v="1"/>
    <s v="Eeco"/>
    <n v="2022"/>
    <x v="13"/>
    <n v="42000"/>
    <x v="1"/>
    <n v="1"/>
    <x v="0"/>
    <x v="3"/>
    <x v="0"/>
    <s v="Maruti Suzuki Eeco 2022"/>
    <x v="147"/>
    <x v="147"/>
    <n v="3"/>
  </r>
  <r>
    <x v="1"/>
    <s v="Sx4"/>
    <n v="2011"/>
    <x v="10"/>
    <n v="68538"/>
    <x v="0"/>
    <n v="0"/>
    <x v="1"/>
    <x v="3"/>
    <x v="0"/>
    <s v="Maruti Suzuki SX4 Vxi BSIV, 2011, CNG &amp; Hybrids"/>
    <x v="220"/>
    <x v="220"/>
    <n v="14"/>
  </r>
  <r>
    <x v="3"/>
    <s v="Endeavour"/>
    <n v="2018"/>
    <x v="5"/>
    <n v="78083"/>
    <x v="1"/>
    <n v="1"/>
    <x v="0"/>
    <x v="0"/>
    <x v="0"/>
    <s v="Ford Endeavour 2.2 Trend AT 4X2, 2018, Diesel"/>
    <x v="13"/>
    <x v="13"/>
    <n v="7"/>
  </r>
  <r>
    <x v="5"/>
    <s v="Verna"/>
    <n v="2013"/>
    <x v="14"/>
    <n v="68000"/>
    <x v="1"/>
    <n v="1"/>
    <x v="0"/>
    <x v="1"/>
    <x v="0"/>
    <s v="Hyundai Verna 2011-2014 1.6 SX VTVT (O) AT, 2013, Petrol"/>
    <x v="922"/>
    <x v="922"/>
    <n v="12"/>
  </r>
  <r>
    <x v="3"/>
    <s v="Ecosport"/>
    <n v="2017"/>
    <x v="1"/>
    <n v="81235"/>
    <x v="0"/>
    <n v="0"/>
    <x v="1"/>
    <x v="0"/>
    <x v="0"/>
    <s v="Ford Ecosport 1.5 TDCi Titanium Plus BE, 2017, Diesel"/>
    <x v="27"/>
    <x v="27"/>
    <n v="8"/>
  </r>
  <r>
    <x v="5"/>
    <s v="Creta"/>
    <n v="2016"/>
    <x v="8"/>
    <n v="57000"/>
    <x v="0"/>
    <n v="0"/>
    <x v="0"/>
    <x v="1"/>
    <x v="0"/>
    <s v="Hyundai Creta 1.6 VTVT E, 2016, Petrol"/>
    <x v="53"/>
    <x v="53"/>
    <n v="9"/>
  </r>
  <r>
    <x v="3"/>
    <s v="Figo Aspire"/>
    <n v="2018"/>
    <x v="5"/>
    <n v="31000"/>
    <x v="1"/>
    <n v="1"/>
    <x v="1"/>
    <x v="1"/>
    <x v="0"/>
    <s v="Ford Figo Aspire Titanium 1.5 Ti-VCT Automatic, 2018, Petrol"/>
    <x v="29"/>
    <x v="29"/>
    <n v="7"/>
  </r>
  <r>
    <x v="9"/>
    <s v="KWID"/>
    <n v="2018"/>
    <x v="5"/>
    <n v="45000"/>
    <x v="1"/>
    <n v="1"/>
    <x v="0"/>
    <x v="1"/>
    <x v="0"/>
    <s v="Renault KWID RXT AMT Climber (Automatic), 2018, Petrol"/>
    <x v="522"/>
    <x v="522"/>
    <n v="7"/>
  </r>
  <r>
    <x v="1"/>
    <s v="Alto-K10"/>
    <n v="2018"/>
    <x v="5"/>
    <n v="49000"/>
    <x v="1"/>
    <n v="1"/>
    <x v="1"/>
    <x v="1"/>
    <x v="0"/>
    <s v="Maruti Suzuki Alto K10 1.0 VXI AMT, 2018, Petrol"/>
    <x v="135"/>
    <x v="135"/>
    <n v="7"/>
  </r>
  <r>
    <x v="1"/>
    <s v="Swift"/>
    <n v="2011"/>
    <x v="10"/>
    <n v="86000"/>
    <x v="0"/>
    <n v="0"/>
    <x v="1"/>
    <x v="1"/>
    <x v="0"/>
    <s v="Maruti Suzuki Swift DDiS VDI, 2011, Petrol"/>
    <x v="412"/>
    <x v="412"/>
    <n v="14"/>
  </r>
  <r>
    <x v="4"/>
    <s v="Corolla Altis"/>
    <n v="2008"/>
    <x v="18"/>
    <n v="120000"/>
    <x v="1"/>
    <n v="1"/>
    <x v="1"/>
    <x v="1"/>
    <x v="0"/>
    <s v="Toyota Corolla Altis [2008-2011] 1.8 G AT, 2008, Petrol"/>
    <x v="17"/>
    <x v="17"/>
    <n v="17"/>
  </r>
  <r>
    <x v="7"/>
    <s v="Amaze"/>
    <n v="2014"/>
    <x v="3"/>
    <n v="35000"/>
    <x v="1"/>
    <n v="1"/>
    <x v="1"/>
    <x v="1"/>
    <x v="0"/>
    <s v="Honda Amaze 2013-2016 S AT i-Vtech, 2014, Petrol"/>
    <x v="64"/>
    <x v="64"/>
    <n v="11"/>
  </r>
  <r>
    <x v="1"/>
    <s v="Wagon-R-1-0"/>
    <n v="2010"/>
    <x v="0"/>
    <n v="50000"/>
    <x v="0"/>
    <n v="0"/>
    <x v="1"/>
    <x v="1"/>
    <x v="0"/>
    <s v="Maruti Suzuki Wagon R 1.0 VXi, 2010, Petrol"/>
    <x v="613"/>
    <x v="613"/>
    <n v="15"/>
  </r>
  <r>
    <x v="5"/>
    <s v="Venue"/>
    <n v="2019"/>
    <x v="2"/>
    <n v="32000"/>
    <x v="0"/>
    <n v="0"/>
    <x v="0"/>
    <x v="1"/>
    <x v="0"/>
    <s v="Hyundai Venue S 1.2 Petrol, 2019, Petrol"/>
    <x v="239"/>
    <x v="239"/>
    <n v="6"/>
  </r>
  <r>
    <x v="1"/>
    <s v="Wagon-R"/>
    <n v="2014"/>
    <x v="3"/>
    <n v="60000"/>
    <x v="1"/>
    <n v="1"/>
    <x v="1"/>
    <x v="3"/>
    <x v="12"/>
    <s v="All paper original green CNG"/>
    <x v="225"/>
    <x v="225"/>
    <n v="11"/>
  </r>
  <r>
    <x v="5"/>
    <s v="i10"/>
    <n v="2013"/>
    <x v="14"/>
    <n v="70000"/>
    <x v="1"/>
    <n v="1"/>
    <x v="0"/>
    <x v="1"/>
    <x v="0"/>
    <s v="Hyundai i10 Sportz, 2013, Petrol"/>
    <x v="444"/>
    <x v="444"/>
    <n v="12"/>
  </r>
  <r>
    <x v="1"/>
    <s v="Swift"/>
    <n v="2019"/>
    <x v="2"/>
    <n v="53000"/>
    <x v="1"/>
    <n v="1"/>
    <x v="0"/>
    <x v="0"/>
    <x v="0"/>
    <s v="Maruti Suzuki Swift AMT DDiS VDI, 2019, Diesel"/>
    <x v="100"/>
    <x v="100"/>
    <n v="6"/>
  </r>
  <r>
    <x v="1"/>
    <s v="Ciaz"/>
    <n v="2018"/>
    <x v="5"/>
    <n v="86000"/>
    <x v="0"/>
    <n v="0"/>
    <x v="0"/>
    <x v="1"/>
    <x v="0"/>
    <s v="Maruti Suzuki Ciaz Delta 1.5, 2018, Petrol"/>
    <x v="27"/>
    <x v="27"/>
    <n v="7"/>
  </r>
  <r>
    <x v="1"/>
    <s v="Alto-800"/>
    <n v="2015"/>
    <x v="9"/>
    <n v="45000"/>
    <x v="0"/>
    <n v="0"/>
    <x v="1"/>
    <x v="1"/>
    <x v="0"/>
    <s v="Maruti Suzuki Alto 800 LXI, 2015, Petrol"/>
    <x v="73"/>
    <x v="73"/>
    <n v="10"/>
  </r>
  <r>
    <x v="5"/>
    <s v="Santro"/>
    <n v="2019"/>
    <x v="2"/>
    <n v="50000"/>
    <x v="1"/>
    <n v="1"/>
    <x v="0"/>
    <x v="3"/>
    <x v="0"/>
    <s v="Hyundai Santro Sportz AMT, 2019, CNG &amp; Hybrids"/>
    <x v="22"/>
    <x v="22"/>
    <n v="6"/>
  </r>
  <r>
    <x v="5"/>
    <s v="Eon"/>
    <n v="2016"/>
    <x v="8"/>
    <n v="43000"/>
    <x v="0"/>
    <n v="0"/>
    <x v="1"/>
    <x v="1"/>
    <x v="0"/>
    <s v="Hyundai EON Era Plus, 2016, Petrol"/>
    <x v="7"/>
    <x v="7"/>
    <n v="9"/>
  </r>
  <r>
    <x v="4"/>
    <s v="Innova"/>
    <n v="2013"/>
    <x v="14"/>
    <n v="129000"/>
    <x v="0"/>
    <n v="0"/>
    <x v="1"/>
    <x v="0"/>
    <x v="0"/>
    <s v="Toyota Innova 2.5 G (Diesel) 8 Seater BS IV, 2013, Diesel"/>
    <x v="144"/>
    <x v="144"/>
    <n v="12"/>
  </r>
  <r>
    <x v="4"/>
    <s v="Fortuner"/>
    <n v="2014"/>
    <x v="3"/>
    <n v="126000"/>
    <x v="1"/>
    <n v="1"/>
    <x v="1"/>
    <x v="0"/>
    <x v="0"/>
    <s v="Toyota Fortuner 2011-2016 4x4 AT, 2014, Diesel"/>
    <x v="923"/>
    <x v="923"/>
    <n v="11"/>
  </r>
  <r>
    <x v="21"/>
    <s v="Micra"/>
    <n v="2017"/>
    <x v="1"/>
    <n v="70805"/>
    <x v="1"/>
    <n v="1"/>
    <x v="1"/>
    <x v="1"/>
    <x v="0"/>
    <s v="Nissan Micra XV CVT, 2017, Petrol"/>
    <x v="924"/>
    <x v="924"/>
    <n v="8"/>
  </r>
  <r>
    <x v="5"/>
    <s v="Elite i20"/>
    <n v="2019"/>
    <x v="2"/>
    <n v="77519"/>
    <x v="0"/>
    <n v="0"/>
    <x v="0"/>
    <x v="1"/>
    <x v="0"/>
    <s v="Hyundai Elite i20 Sportz Plus, 2019, Petrol"/>
    <x v="925"/>
    <x v="925"/>
    <n v="6"/>
  </r>
  <r>
    <x v="1"/>
    <s v="Baleno"/>
    <n v="2018"/>
    <x v="5"/>
    <n v="78000"/>
    <x v="0"/>
    <n v="0"/>
    <x v="0"/>
    <x v="1"/>
    <x v="0"/>
    <s v="Maruti Suzuki Baleno 1.3 Delta, 2018, Petrol"/>
    <x v="129"/>
    <x v="129"/>
    <n v="7"/>
  </r>
  <r>
    <x v="7"/>
    <s v="Amaze"/>
    <n v="2018"/>
    <x v="5"/>
    <n v="51000"/>
    <x v="1"/>
    <n v="1"/>
    <x v="0"/>
    <x v="0"/>
    <x v="0"/>
    <s v="Honda Amaze S CVT Diesel, 2018, Diesel"/>
    <x v="53"/>
    <x v="53"/>
    <n v="7"/>
  </r>
  <r>
    <x v="1"/>
    <s v="maruti-suzuki-dzire"/>
    <n v="2019"/>
    <x v="2"/>
    <n v="59500"/>
    <x v="0"/>
    <n v="0"/>
    <x v="0"/>
    <x v="3"/>
    <x v="0"/>
    <s v="Maruti Suzuki Dzire 1.2 VXI, 2019, CNG &amp; Hybrids"/>
    <x v="38"/>
    <x v="38"/>
    <n v="6"/>
  </r>
  <r>
    <x v="5"/>
    <s v="Eon"/>
    <n v="2012"/>
    <x v="6"/>
    <n v="90000"/>
    <x v="0"/>
    <n v="0"/>
    <x v="1"/>
    <x v="3"/>
    <x v="0"/>
    <s v="Hyundai EON Era +, 2012, CNG &amp; Hybrids"/>
    <x v="386"/>
    <x v="386"/>
    <n v="13"/>
  </r>
  <r>
    <x v="1"/>
    <s v="Wagon-R"/>
    <n v="2021"/>
    <x v="11"/>
    <n v="50000"/>
    <x v="0"/>
    <n v="0"/>
    <x v="0"/>
    <x v="3"/>
    <x v="0"/>
    <s v="Maruti Suzuki Wagon R CNG LXI Opt, 2021, CNG &amp; Hybrids"/>
    <x v="226"/>
    <x v="226"/>
    <n v="4"/>
  </r>
  <r>
    <x v="5"/>
    <s v="Elite i20"/>
    <n v="2019"/>
    <x v="2"/>
    <n v="65000"/>
    <x v="1"/>
    <n v="1"/>
    <x v="0"/>
    <x v="3"/>
    <x v="0"/>
    <s v="Hyundai Elite i20 Sportz Plus CVT, 2019, CNG &amp; Hybrids"/>
    <x v="27"/>
    <x v="27"/>
    <n v="6"/>
  </r>
  <r>
    <x v="1"/>
    <s v="Eeco"/>
    <n v="2019"/>
    <x v="2"/>
    <n v="45000"/>
    <x v="0"/>
    <n v="0"/>
    <x v="1"/>
    <x v="3"/>
    <x v="0"/>
    <s v="Maruti Suzuki Eeco CNG 5 Seater AC, 2019, CNG &amp; Hybrids"/>
    <x v="51"/>
    <x v="51"/>
    <n v="6"/>
  </r>
  <r>
    <x v="1"/>
    <s v="Ritz"/>
    <n v="2012"/>
    <x v="6"/>
    <n v="65000"/>
    <x v="0"/>
    <n v="0"/>
    <x v="1"/>
    <x v="3"/>
    <x v="0"/>
    <s v="Maruti Suzuki Ritz VXi, 2012, CNG &amp; Hybrids"/>
    <x v="327"/>
    <x v="327"/>
    <n v="13"/>
  </r>
  <r>
    <x v="1"/>
    <s v="Swift"/>
    <n v="2018"/>
    <x v="5"/>
    <n v="43500"/>
    <x v="1"/>
    <n v="1"/>
    <x v="1"/>
    <x v="3"/>
    <x v="12"/>
    <s v="Maruti Suzuki Swift Automatic CNG 2018"/>
    <x v="64"/>
    <x v="64"/>
    <n v="7"/>
  </r>
  <r>
    <x v="5"/>
    <s v="Eon"/>
    <n v="2017"/>
    <x v="1"/>
    <n v="29900"/>
    <x v="1"/>
    <n v="1"/>
    <x v="1"/>
    <x v="1"/>
    <x v="0"/>
    <s v="Hyundai EON ERA PLUS 2017 Petrol Well Maintained"/>
    <x v="91"/>
    <x v="91"/>
    <n v="8"/>
  </r>
  <r>
    <x v="1"/>
    <s v="Ertiga"/>
    <n v="2021"/>
    <x v="11"/>
    <n v="51000"/>
    <x v="0"/>
    <n v="0"/>
    <x v="0"/>
    <x v="3"/>
    <x v="0"/>
    <s v="Maruti Suzuki Ertiga 1.4 VXI CNG Anniversary Edition, 2021, CNG &amp; Hy.."/>
    <x v="321"/>
    <x v="321"/>
    <n v="4"/>
  </r>
  <r>
    <x v="12"/>
    <s v="C-Class"/>
    <n v="2013"/>
    <x v="14"/>
    <n v="78000"/>
    <x v="1"/>
    <n v="1"/>
    <x v="1"/>
    <x v="1"/>
    <x v="0"/>
    <s v="Mercedes-Benz C-Class C 200, 2013, Petrol"/>
    <x v="62"/>
    <x v="62"/>
    <n v="12"/>
  </r>
  <r>
    <x v="1"/>
    <s v="Swift-Dzire-Tour"/>
    <n v="2024"/>
    <x v="17"/>
    <n v="42000"/>
    <x v="0"/>
    <n v="0"/>
    <x v="0"/>
    <x v="3"/>
    <x v="0"/>
    <s v="Maruti Suzuki Swift Dzire Tour 2024 CNG &amp; Hybrids 42000 Km Driven"/>
    <x v="264"/>
    <x v="264"/>
    <n v="1"/>
  </r>
  <r>
    <x v="1"/>
    <s v="Ciaz"/>
    <n v="2016"/>
    <x v="8"/>
    <n v="67000"/>
    <x v="0"/>
    <n v="0"/>
    <x v="0"/>
    <x v="1"/>
    <x v="0"/>
    <s v="Maruti Suzuki Ciaz VXI(O), 2016, Petrol"/>
    <x v="33"/>
    <x v="33"/>
    <n v="9"/>
  </r>
  <r>
    <x v="1"/>
    <s v="Celerio"/>
    <n v="2019"/>
    <x v="2"/>
    <n v="80000"/>
    <x v="0"/>
    <n v="0"/>
    <x v="1"/>
    <x v="1"/>
    <x v="0"/>
    <s v="Maruti Suzuki Celerio LXI(O), 2019, Petrol"/>
    <x v="55"/>
    <x v="55"/>
    <n v="6"/>
  </r>
  <r>
    <x v="5"/>
    <s v="i10"/>
    <n v="2011"/>
    <x v="10"/>
    <n v="89000"/>
    <x v="0"/>
    <n v="0"/>
    <x v="1"/>
    <x v="3"/>
    <x v="0"/>
    <s v="Hyundai i10, 2011, CNG &amp; Hybrids"/>
    <x v="115"/>
    <x v="115"/>
    <n v="14"/>
  </r>
  <r>
    <x v="1"/>
    <s v="Celerio"/>
    <n v="2016"/>
    <x v="8"/>
    <n v="16000"/>
    <x v="1"/>
    <n v="1"/>
    <x v="0"/>
    <x v="1"/>
    <x v="0"/>
    <s v="Maruti Suzuki Celerio ZXI AMT, 2016, Petrol"/>
    <x v="88"/>
    <x v="88"/>
    <n v="9"/>
  </r>
  <r>
    <x v="9"/>
    <s v="Triber"/>
    <n v="2022"/>
    <x v="13"/>
    <n v="16000"/>
    <x v="1"/>
    <n v="1"/>
    <x v="1"/>
    <x v="1"/>
    <x v="0"/>
    <s v="Renault Triber 2022 Petrol Well Maintained"/>
    <x v="81"/>
    <x v="81"/>
    <n v="3"/>
  </r>
  <r>
    <x v="5"/>
    <s v="Verna"/>
    <n v="2023"/>
    <x v="12"/>
    <n v="5000"/>
    <x v="1"/>
    <n v="1"/>
    <x v="1"/>
    <x v="1"/>
    <x v="0"/>
    <s v="Hyundai Verna New Shape Top Model"/>
    <x v="204"/>
    <x v="204"/>
    <n v="2"/>
  </r>
  <r>
    <x v="5"/>
    <s v="Creta"/>
    <n v="2016"/>
    <x v="8"/>
    <n v="72000"/>
    <x v="1"/>
    <n v="1"/>
    <x v="1"/>
    <x v="3"/>
    <x v="12"/>
    <s v="Hyundai Creta 1.6 SX Automatic, 2016, CNG &amp; Hybrids"/>
    <x v="460"/>
    <x v="460"/>
    <n v="9"/>
  </r>
  <r>
    <x v="26"/>
    <s v="GO"/>
    <n v="2018"/>
    <x v="5"/>
    <n v="28"/>
    <x v="1"/>
    <n v="1"/>
    <x v="0"/>
    <x v="3"/>
    <x v="12"/>
    <s v="Sirf lene hi wale msg kare faltu msg mahi"/>
    <x v="115"/>
    <x v="115"/>
    <n v="7"/>
  </r>
  <r>
    <x v="4"/>
    <s v="Corolla Altis"/>
    <n v="2017"/>
    <x v="1"/>
    <n v="77000"/>
    <x v="1"/>
    <n v="1"/>
    <x v="0"/>
    <x v="1"/>
    <x v="0"/>
    <s v="Toyota Corolla Altis 1.8 G CVT, 2017, Petrol"/>
    <x v="16"/>
    <x v="16"/>
    <n v="8"/>
  </r>
  <r>
    <x v="5"/>
    <s v="Grand i10"/>
    <n v="2016"/>
    <x v="8"/>
    <n v="54000"/>
    <x v="0"/>
    <n v="0"/>
    <x v="1"/>
    <x v="1"/>
    <x v="0"/>
    <s v="Hyundai Grand i10 1.2 Kappa Sportz Option, 2016, Petrol"/>
    <x v="72"/>
    <x v="72"/>
    <n v="9"/>
  </r>
  <r>
    <x v="13"/>
    <s v="Altroz"/>
    <n v="2020"/>
    <x v="4"/>
    <n v="38000"/>
    <x v="0"/>
    <n v="0"/>
    <x v="0"/>
    <x v="3"/>
    <x v="0"/>
    <s v="Tata Altroz, 2020, CNG &amp; Hybrids"/>
    <x v="27"/>
    <x v="27"/>
    <n v="5"/>
  </r>
  <r>
    <x v="4"/>
    <s v="Urban Cruiser Hyryder"/>
    <n v="2024"/>
    <x v="17"/>
    <n v="6000"/>
    <x v="0"/>
    <n v="0"/>
    <x v="0"/>
    <x v="3"/>
    <x v="0"/>
    <s v="Toyota Urban Cruiser Hyryder 2024 CNG &amp; Hybrids 6000 Km Driven"/>
    <x v="168"/>
    <x v="168"/>
    <n v="1"/>
  </r>
  <r>
    <x v="0"/>
    <s v="Taigun"/>
    <n v="2022"/>
    <x v="13"/>
    <n v="20000"/>
    <x v="1"/>
    <n v="1"/>
    <x v="1"/>
    <x v="1"/>
    <x v="0"/>
    <s v="Volkswagen Taigun GT Plus 1.5 TSI DSG, 2022, Petrol"/>
    <x v="204"/>
    <x v="204"/>
    <n v="3"/>
  </r>
  <r>
    <x v="0"/>
    <s v="Polo"/>
    <n v="2018"/>
    <x v="5"/>
    <n v="68000"/>
    <x v="1"/>
    <n v="1"/>
    <x v="1"/>
    <x v="1"/>
    <x v="0"/>
    <s v="Volkswagen Polo 1.2 GT TSI, 2018, Petrol"/>
    <x v="100"/>
    <x v="100"/>
    <n v="7"/>
  </r>
  <r>
    <x v="1"/>
    <s v="Wagon-R"/>
    <n v="2021"/>
    <x v="11"/>
    <n v="68000"/>
    <x v="0"/>
    <n v="0"/>
    <x v="0"/>
    <x v="3"/>
    <x v="0"/>
    <s v="Maruti Suzuki Wagon R 2021"/>
    <x v="107"/>
    <x v="107"/>
    <n v="4"/>
  </r>
  <r>
    <x v="7"/>
    <s v="City"/>
    <n v="2012"/>
    <x v="6"/>
    <n v="59000"/>
    <x v="0"/>
    <n v="0"/>
    <x v="1"/>
    <x v="3"/>
    <x v="0"/>
    <s v="Honda City 2012 CNG &amp; Hybrids 59000 Km Driven"/>
    <x v="84"/>
    <x v="84"/>
    <n v="13"/>
  </r>
  <r>
    <x v="0"/>
    <s v="Polo GTI"/>
    <n v="2021"/>
    <x v="11"/>
    <n v="41900"/>
    <x v="0"/>
    <n v="0"/>
    <x v="0"/>
    <x v="1"/>
    <x v="0"/>
    <s v="Volkswagen Polo GTI, 2021, Petrol"/>
    <x v="181"/>
    <x v="181"/>
    <n v="4"/>
  </r>
  <r>
    <x v="1"/>
    <s v="Ciaz"/>
    <n v="2017"/>
    <x v="1"/>
    <n v="55000"/>
    <x v="0"/>
    <n v="0"/>
    <x v="0"/>
    <x v="1"/>
    <x v="0"/>
    <s v="Maruti Suzuki Ciaz Zeta, 2017, Petrol"/>
    <x v="53"/>
    <x v="53"/>
    <n v="8"/>
  </r>
  <r>
    <x v="1"/>
    <s v="Alto-K10"/>
    <n v="2016"/>
    <x v="8"/>
    <n v="70000"/>
    <x v="1"/>
    <n v="1"/>
    <x v="0"/>
    <x v="3"/>
    <x v="12"/>
    <s v="All papers update hai"/>
    <x v="63"/>
    <x v="63"/>
    <n v="9"/>
  </r>
  <r>
    <x v="8"/>
    <s v="Q3"/>
    <n v="2013"/>
    <x v="14"/>
    <n v="97253"/>
    <x v="1"/>
    <n v="1"/>
    <x v="0"/>
    <x v="0"/>
    <x v="0"/>
    <s v="Audi Q3 2.0 TDI WCI, 2013, Diesel"/>
    <x v="294"/>
    <x v="294"/>
    <n v="12"/>
  </r>
  <r>
    <x v="1"/>
    <s v="Swift-Dzire-Tour"/>
    <n v="2022"/>
    <x v="13"/>
    <n v="89000"/>
    <x v="1"/>
    <n v="1"/>
    <x v="0"/>
    <x v="3"/>
    <x v="12"/>
    <s v="Swift dzire tour s cng / petrol"/>
    <x v="27"/>
    <x v="27"/>
    <n v="3"/>
  </r>
  <r>
    <x v="4"/>
    <s v="Etios Liva"/>
    <n v="2019"/>
    <x v="2"/>
    <n v="22000"/>
    <x v="0"/>
    <n v="0"/>
    <x v="0"/>
    <x v="1"/>
    <x v="0"/>
    <s v="Toyota Etios Liva V SP*, 2019, Petrol"/>
    <x v="738"/>
    <x v="738"/>
    <n v="6"/>
  </r>
  <r>
    <x v="11"/>
    <s v="XUV500"/>
    <n v="2020"/>
    <x v="4"/>
    <n v="80000"/>
    <x v="1"/>
    <n v="1"/>
    <x v="0"/>
    <x v="0"/>
    <x v="0"/>
    <s v="Mahindra XUV500 W11 Option AT, 2020, Diesel"/>
    <x v="926"/>
    <x v="926"/>
    <n v="5"/>
  </r>
  <r>
    <x v="0"/>
    <s v="Polo"/>
    <n v="2016"/>
    <x v="8"/>
    <n v="80000"/>
    <x v="1"/>
    <n v="1"/>
    <x v="1"/>
    <x v="1"/>
    <x v="0"/>
    <s v="Volkswagen Polo 1.2 GT TSI, 2016, Petrol"/>
    <x v="129"/>
    <x v="129"/>
    <n v="9"/>
  </r>
  <r>
    <x v="5"/>
    <s v="Elantra"/>
    <n v="2013"/>
    <x v="14"/>
    <n v="67000"/>
    <x v="1"/>
    <n v="1"/>
    <x v="0"/>
    <x v="1"/>
    <x v="0"/>
    <s v="Hyundai Elantra SX AT, 2013, Petrol"/>
    <x v="129"/>
    <x v="129"/>
    <n v="12"/>
  </r>
  <r>
    <x v="0"/>
    <s v="VentoTest"/>
    <n v="2014"/>
    <x v="3"/>
    <n v="58000"/>
    <x v="1"/>
    <n v="1"/>
    <x v="0"/>
    <x v="0"/>
    <x v="0"/>
    <s v="Volkswagen Vento GT 1.5 TDI, 2014, Diesel"/>
    <x v="38"/>
    <x v="38"/>
    <n v="11"/>
  </r>
  <r>
    <x v="3"/>
    <s v="Figo Aspire"/>
    <n v="2016"/>
    <x v="8"/>
    <n v="70000"/>
    <x v="0"/>
    <n v="0"/>
    <x v="1"/>
    <x v="0"/>
    <x v="0"/>
    <s v="Ford Figo Aspire 1.2 Ti-VCT Trend, 2016, Diesel"/>
    <x v="198"/>
    <x v="198"/>
    <n v="9"/>
  </r>
  <r>
    <x v="1"/>
    <s v="Wagon-R-1-0"/>
    <n v="2014"/>
    <x v="3"/>
    <n v="25"/>
    <x v="1"/>
    <n v="1"/>
    <x v="1"/>
    <x v="3"/>
    <x v="0"/>
    <s v="Gadi me koi kami nhi h"/>
    <x v="201"/>
    <x v="201"/>
    <n v="11"/>
  </r>
  <r>
    <x v="1"/>
    <s v="Wagon-R"/>
    <n v="2017"/>
    <x v="1"/>
    <n v="122000"/>
    <x v="1"/>
    <n v="1"/>
    <x v="1"/>
    <x v="3"/>
    <x v="0"/>
    <s v="Wgonar 2017"/>
    <x v="174"/>
    <x v="174"/>
    <n v="8"/>
  </r>
  <r>
    <x v="5"/>
    <s v="Creta"/>
    <n v="2021"/>
    <x v="11"/>
    <n v="72000"/>
    <x v="1"/>
    <n v="1"/>
    <x v="0"/>
    <x v="0"/>
    <x v="0"/>
    <s v="Hyundai Creta, 2021, Diesel"/>
    <x v="927"/>
    <x v="927"/>
    <n v="4"/>
  </r>
  <r>
    <x v="7"/>
    <s v="Civic"/>
    <n v="2007"/>
    <x v="7"/>
    <n v="75000"/>
    <x v="0"/>
    <n v="0"/>
    <x v="1"/>
    <x v="1"/>
    <x v="0"/>
    <s v="Honda Civic 1.8 (E) MT, 2007, Petrol"/>
    <x v="37"/>
    <x v="37"/>
    <n v="18"/>
  </r>
  <r>
    <x v="5"/>
    <s v="Creta"/>
    <n v="2017"/>
    <x v="1"/>
    <n v="44000"/>
    <x v="1"/>
    <n v="1"/>
    <x v="0"/>
    <x v="3"/>
    <x v="0"/>
    <s v="Hyundai Creta 1.6 SX Plus Auto, 2017, CNG &amp; Hybrids"/>
    <x v="279"/>
    <x v="279"/>
    <n v="8"/>
  </r>
  <r>
    <x v="5"/>
    <s v="Santro Xing"/>
    <n v="2013"/>
    <x v="14"/>
    <n v="80000"/>
    <x v="0"/>
    <n v="0"/>
    <x v="1"/>
    <x v="3"/>
    <x v="0"/>
    <s v="Hyundai Santro Xing GLS CNG, 2013, CNG &amp; Hybrids"/>
    <x v="350"/>
    <x v="350"/>
    <n v="12"/>
  </r>
  <r>
    <x v="1"/>
    <s v="Swift-Dzire"/>
    <n v="2012"/>
    <x v="6"/>
    <n v="96542"/>
    <x v="1"/>
    <n v="1"/>
    <x v="1"/>
    <x v="0"/>
    <x v="0"/>
    <s v="Maruti Suzuki Swift Dzire 2012"/>
    <x v="7"/>
    <x v="7"/>
    <n v="13"/>
  </r>
  <r>
    <x v="1"/>
    <s v="Ertiga"/>
    <n v="2014"/>
    <x v="3"/>
    <n v="68000"/>
    <x v="0"/>
    <n v="0"/>
    <x v="1"/>
    <x v="3"/>
    <x v="0"/>
    <s v="Maruti Suzuki Ertiga 2012-2015 LXI CNG, 2014, CNG &amp; Hybrids"/>
    <x v="29"/>
    <x v="29"/>
    <n v="11"/>
  </r>
  <r>
    <x v="1"/>
    <s v="Wagon-R"/>
    <n v="2022"/>
    <x v="13"/>
    <n v="52000"/>
    <x v="0"/>
    <n v="0"/>
    <x v="0"/>
    <x v="3"/>
    <x v="0"/>
    <s v="Maruti Suzuki Wagon R CNG &amp; Hybrids Well Maintained"/>
    <x v="38"/>
    <x v="38"/>
    <n v="3"/>
  </r>
  <r>
    <x v="11"/>
    <s v="Scorpio"/>
    <n v="2016"/>
    <x v="8"/>
    <n v="90000"/>
    <x v="0"/>
    <n v="0"/>
    <x v="1"/>
    <x v="0"/>
    <x v="0"/>
    <s v="Mahindra Scorpio S6 Plus, 2016, Diesel"/>
    <x v="36"/>
    <x v="36"/>
    <n v="9"/>
  </r>
  <r>
    <x v="5"/>
    <s v="i10"/>
    <n v="2008"/>
    <x v="18"/>
    <n v="123000"/>
    <x v="0"/>
    <n v="0"/>
    <x v="1"/>
    <x v="1"/>
    <x v="0"/>
    <s v="I10 Good condition with CNG"/>
    <x v="402"/>
    <x v="402"/>
    <n v="17"/>
  </r>
  <r>
    <x v="1"/>
    <s v="Celerio"/>
    <n v="2019"/>
    <x v="2"/>
    <n v="81000"/>
    <x v="0"/>
    <n v="0"/>
    <x v="1"/>
    <x v="3"/>
    <x v="0"/>
    <s v="Maruti Suzuki Celerio VXI(O), 2019, CNG &amp; Hybrids"/>
    <x v="183"/>
    <x v="183"/>
    <n v="6"/>
  </r>
  <r>
    <x v="1"/>
    <s v="Wagon-R"/>
    <n v="2023"/>
    <x v="12"/>
    <n v="32000"/>
    <x v="0"/>
    <n v="0"/>
    <x v="0"/>
    <x v="3"/>
    <x v="0"/>
    <s v="Maruti Suzuki Wagon R 2023 CNG  -  July 2023 Model"/>
    <x v="289"/>
    <x v="289"/>
    <n v="2"/>
  </r>
  <r>
    <x v="13"/>
    <s v="Tiago"/>
    <n v="2022"/>
    <x v="13"/>
    <n v="78997"/>
    <x v="0"/>
    <n v="0"/>
    <x v="0"/>
    <x v="3"/>
    <x v="0"/>
    <s v="Tata Tiago 1.2 Revotron XZ Plus, 2022, CNG &amp; Hybrids"/>
    <x v="928"/>
    <x v="928"/>
    <n v="3"/>
  </r>
  <r>
    <x v="1"/>
    <s v="maruti-suzuki-dzire"/>
    <n v="2017"/>
    <x v="1"/>
    <n v="60000"/>
    <x v="1"/>
    <n v="1"/>
    <x v="0"/>
    <x v="0"/>
    <x v="0"/>
    <s v="Maruti Suzuki Dzire 2017-2020 ZDI Plus AMT, 2017, Diesel"/>
    <x v="33"/>
    <x v="33"/>
    <n v="8"/>
  </r>
  <r>
    <x v="1"/>
    <s v="Alto"/>
    <n v="2006"/>
    <x v="19"/>
    <n v="89000"/>
    <x v="0"/>
    <n v="0"/>
    <x v="1"/>
    <x v="1"/>
    <x v="0"/>
    <s v="Maruti Suzuki Alto 2005-2010 LXi BSIII, 2006, Petrol"/>
    <x v="399"/>
    <x v="399"/>
    <n v="19"/>
  </r>
  <r>
    <x v="1"/>
    <s v="Wagon-R"/>
    <n v="2017"/>
    <x v="1"/>
    <n v="58000"/>
    <x v="0"/>
    <n v="0"/>
    <x v="0"/>
    <x v="3"/>
    <x v="0"/>
    <s v="Maruti Suzuki Wagon R 2017 CNG &amp; Hybrids 58000 Km Driven"/>
    <x v="72"/>
    <x v="72"/>
    <n v="8"/>
  </r>
  <r>
    <x v="5"/>
    <s v="Venue"/>
    <n v="2023"/>
    <x v="12"/>
    <n v="35000"/>
    <x v="0"/>
    <n v="0"/>
    <x v="0"/>
    <x v="1"/>
    <x v="0"/>
    <s v="Hyundai Venue S 1.2 Petrol, 2023, Petrol"/>
    <x v="475"/>
    <x v="475"/>
    <n v="2"/>
  </r>
  <r>
    <x v="5"/>
    <s v="i20"/>
    <n v="2009"/>
    <x v="16"/>
    <n v="90200"/>
    <x v="0"/>
    <n v="0"/>
    <x v="1"/>
    <x v="3"/>
    <x v="0"/>
    <s v="Hyundai i20 2009-2011 Magna, 2009, CNG &amp; Hybrids"/>
    <x v="211"/>
    <x v="211"/>
    <n v="16"/>
  </r>
  <r>
    <x v="1"/>
    <s v="maruti-suzuki-dzire"/>
    <n v="2024"/>
    <x v="17"/>
    <n v="2100"/>
    <x v="0"/>
    <n v="0"/>
    <x v="0"/>
    <x v="3"/>
    <x v="0"/>
    <s v="Maruti Suzuki Dzire 1.2 VXI CNG, 2024, CNG &amp; Hybrids"/>
    <x v="149"/>
    <x v="149"/>
    <n v="1"/>
  </r>
  <r>
    <x v="1"/>
    <s v="Vitara-Brezza"/>
    <n v="2017"/>
    <x v="1"/>
    <n v="84000"/>
    <x v="0"/>
    <n v="0"/>
    <x v="1"/>
    <x v="0"/>
    <x v="3"/>
    <s v="Maruti Suzuki Vitara Brezza LDI (O), 2017, Diesel"/>
    <x v="83"/>
    <x v="83"/>
    <n v="8"/>
  </r>
  <r>
    <x v="12"/>
    <s v="E-Class"/>
    <n v="2013"/>
    <x v="14"/>
    <n v="128000"/>
    <x v="1"/>
    <n v="1"/>
    <x v="0"/>
    <x v="0"/>
    <x v="12"/>
    <s v="Mercedes-Benz E-Class E 220 CDI Elegance, 2013, Diesel"/>
    <x v="162"/>
    <x v="162"/>
    <n v="12"/>
  </r>
  <r>
    <x v="1"/>
    <s v="Wagon-R"/>
    <n v="2018"/>
    <x v="5"/>
    <n v="156000"/>
    <x v="0"/>
    <n v="0"/>
    <x v="0"/>
    <x v="3"/>
    <x v="0"/>
    <s v="Maruti Suzuki Wagon R 2018 CNG &amp; Hybrids 156000 Km Driven"/>
    <x v="37"/>
    <x v="37"/>
    <n v="7"/>
  </r>
  <r>
    <x v="5"/>
    <s v="Creta"/>
    <n v="2016"/>
    <x v="8"/>
    <n v="101724"/>
    <x v="0"/>
    <n v="0"/>
    <x v="1"/>
    <x v="0"/>
    <x v="0"/>
    <s v="Hyundai Creta, 2016, Diesel"/>
    <x v="929"/>
    <x v="929"/>
    <n v="9"/>
  </r>
  <r>
    <x v="1"/>
    <s v="Wagon-R"/>
    <n v="2007"/>
    <x v="7"/>
    <n v="25000"/>
    <x v="1"/>
    <n v="1"/>
    <x v="0"/>
    <x v="3"/>
    <x v="12"/>
    <s v="Good condition"/>
    <x v="74"/>
    <x v="74"/>
    <n v="18"/>
  </r>
  <r>
    <x v="9"/>
    <s v="Duster"/>
    <n v="2015"/>
    <x v="9"/>
    <n v="55000"/>
    <x v="0"/>
    <n v="0"/>
    <x v="1"/>
    <x v="0"/>
    <x v="0"/>
    <s v="Renault Duster, 2015, Diesel"/>
    <x v="154"/>
    <x v="154"/>
    <n v="10"/>
  </r>
  <r>
    <x v="24"/>
    <s v="Freelander 2"/>
    <n v="2013"/>
    <x v="14"/>
    <n v="113400"/>
    <x v="1"/>
    <n v="1"/>
    <x v="1"/>
    <x v="0"/>
    <x v="0"/>
    <s v="Land Rover Freelander 2 2009-2013 HSE SD4, 2013, Diesel"/>
    <x v="127"/>
    <x v="127"/>
    <n v="12"/>
  </r>
  <r>
    <x v="7"/>
    <s v="Jazz"/>
    <n v="2017"/>
    <x v="1"/>
    <n v="46121"/>
    <x v="1"/>
    <n v="1"/>
    <x v="0"/>
    <x v="3"/>
    <x v="12"/>
    <s v="Honda Jazz 1.2 S AT i VTEC, 2017, CNG &amp; Hybrids"/>
    <x v="183"/>
    <x v="183"/>
    <n v="8"/>
  </r>
  <r>
    <x v="8"/>
    <s v="Q5"/>
    <n v="2012"/>
    <x v="6"/>
    <n v="82449"/>
    <x v="1"/>
    <n v="1"/>
    <x v="1"/>
    <x v="1"/>
    <x v="0"/>
    <s v="Audi Q5 2012-2017 2.0 TFSI quattro Technology Pack, 2012, Petrol"/>
    <x v="930"/>
    <x v="930"/>
    <n v="13"/>
  </r>
  <r>
    <x v="3"/>
    <s v="Ecosport"/>
    <n v="2014"/>
    <x v="3"/>
    <n v="95000"/>
    <x v="0"/>
    <n v="0"/>
    <x v="1"/>
    <x v="0"/>
    <x v="0"/>
    <s v="Ford Ecosport 2014"/>
    <x v="340"/>
    <x v="340"/>
    <n v="11"/>
  </r>
  <r>
    <x v="1"/>
    <s v="Omni"/>
    <n v="2016"/>
    <x v="8"/>
    <n v="22"/>
    <x v="1"/>
    <n v="1"/>
    <x v="1"/>
    <x v="3"/>
    <x v="0"/>
    <s v="Argent sel karna hai"/>
    <x v="63"/>
    <x v="63"/>
    <n v="9"/>
  </r>
  <r>
    <x v="5"/>
    <s v="Grand i10 Nios"/>
    <n v="2023"/>
    <x v="12"/>
    <n v="35000"/>
    <x v="0"/>
    <n v="0"/>
    <x v="0"/>
    <x v="3"/>
    <x v="12"/>
    <s v="Hyundai Grand i10 Nios Sportz 1.2 Kappa CNG, 2023, CNG &amp; Hybrids"/>
    <x v="370"/>
    <x v="370"/>
    <n v="2"/>
  </r>
  <r>
    <x v="1"/>
    <s v="Ertiga"/>
    <n v="2020"/>
    <x v="4"/>
    <n v="65000"/>
    <x v="0"/>
    <n v="0"/>
    <x v="0"/>
    <x v="3"/>
    <x v="0"/>
    <s v="Maruti Suzuki Ertiga 2020 CNG &amp; Hybrids Good Condition"/>
    <x v="931"/>
    <x v="931"/>
    <n v="5"/>
  </r>
  <r>
    <x v="1"/>
    <s v="Ertiga"/>
    <n v="2017"/>
    <x v="1"/>
    <n v="105000"/>
    <x v="0"/>
    <n v="0"/>
    <x v="1"/>
    <x v="3"/>
    <x v="0"/>
    <s v="Maruti Suzuki Ertiga 1.4 VXI CNG Anniversary Edition, 2017, CNG &amp; Hy.."/>
    <x v="274"/>
    <x v="274"/>
    <n v="8"/>
  </r>
  <r>
    <x v="1"/>
    <s v="Alto-K10"/>
    <n v="2018"/>
    <x v="5"/>
    <n v="81258"/>
    <x v="0"/>
    <n v="0"/>
    <x v="1"/>
    <x v="3"/>
    <x v="0"/>
    <s v="Maruti Suzuki Alto K10 2018 CNG &amp; Hybrids 81258 Km Driven"/>
    <x v="105"/>
    <x v="105"/>
    <n v="7"/>
  </r>
  <r>
    <x v="2"/>
    <s v="5 Series"/>
    <n v="2011"/>
    <x v="10"/>
    <n v="110000"/>
    <x v="1"/>
    <n v="1"/>
    <x v="1"/>
    <x v="0"/>
    <x v="0"/>
    <s v="BMW 5 Series 2.0 520D Luxury Line, 2011, Diesel"/>
    <x v="81"/>
    <x v="81"/>
    <n v="14"/>
  </r>
  <r>
    <x v="5"/>
    <s v="i20"/>
    <n v="2024"/>
    <x v="17"/>
    <n v="2300"/>
    <x v="1"/>
    <n v="1"/>
    <x v="0"/>
    <x v="1"/>
    <x v="0"/>
    <s v="Hyundai i20 Asta 1.4 Automatic (O) with sunroof, 2024, Petrol"/>
    <x v="932"/>
    <x v="932"/>
    <n v="1"/>
  </r>
  <r>
    <x v="5"/>
    <s v="Venue"/>
    <n v="2022"/>
    <x v="13"/>
    <n v="6199"/>
    <x v="0"/>
    <n v="0"/>
    <x v="0"/>
    <x v="1"/>
    <x v="0"/>
    <s v="Hyundai Venue 1.2 S (O), 2022, Petrol"/>
    <x v="933"/>
    <x v="933"/>
    <n v="3"/>
  </r>
  <r>
    <x v="12"/>
    <s v="E-Class"/>
    <n v="2014"/>
    <x v="3"/>
    <n v="56000"/>
    <x v="1"/>
    <n v="1"/>
    <x v="1"/>
    <x v="1"/>
    <x v="0"/>
    <s v="Mercedes-Benz E-Class E 200 CGI Avantgarde, 2014, Petrol"/>
    <x v="224"/>
    <x v="224"/>
    <n v="11"/>
  </r>
  <r>
    <x v="1"/>
    <s v="Ertiga"/>
    <n v="2021"/>
    <x v="11"/>
    <n v="85000"/>
    <x v="0"/>
    <n v="0"/>
    <x v="0"/>
    <x v="3"/>
    <x v="0"/>
    <s v="Maruti Suzuki Ertiga 2022-2023 VXI CNG, 2021, CNG &amp; Hybrids"/>
    <x v="161"/>
    <x v="161"/>
    <n v="4"/>
  </r>
  <r>
    <x v="1"/>
    <s v="XL6"/>
    <n v="2021"/>
    <x v="11"/>
    <n v="80000"/>
    <x v="1"/>
    <n v="1"/>
    <x v="0"/>
    <x v="1"/>
    <x v="2"/>
    <s v="Maruti Suzuki XL6, 2021, Petrol"/>
    <x v="128"/>
    <x v="128"/>
    <n v="4"/>
  </r>
  <r>
    <x v="7"/>
    <s v="Amaze"/>
    <n v="2016"/>
    <x v="8"/>
    <n v="52000"/>
    <x v="1"/>
    <n v="1"/>
    <x v="0"/>
    <x v="1"/>
    <x v="0"/>
    <s v="Honda Amaze VX Petrol, 2016, Petrol"/>
    <x v="6"/>
    <x v="6"/>
    <n v="9"/>
  </r>
  <r>
    <x v="9"/>
    <s v="Captur"/>
    <n v="2019"/>
    <x v="2"/>
    <n v="29000"/>
    <x v="0"/>
    <n v="0"/>
    <x v="1"/>
    <x v="0"/>
    <x v="12"/>
    <s v="Renault Captur 1.5 RXT Dual Tone Diesel, 2019, Diesel"/>
    <x v="112"/>
    <x v="112"/>
    <n v="6"/>
  </r>
  <r>
    <x v="5"/>
    <s v="Grand i10"/>
    <n v="2016"/>
    <x v="8"/>
    <n v="39451"/>
    <x v="1"/>
    <n v="1"/>
    <x v="1"/>
    <x v="1"/>
    <x v="12"/>
    <s v="Hyundai Grand i10 1.2 KAPPA Asta AT VTVT, 2016, Petrol"/>
    <x v="125"/>
    <x v="125"/>
    <n v="9"/>
  </r>
  <r>
    <x v="6"/>
    <s v="Seltos"/>
    <n v="2020"/>
    <x v="4"/>
    <n v="55090"/>
    <x v="1"/>
    <n v="1"/>
    <x v="0"/>
    <x v="1"/>
    <x v="0"/>
    <s v="Kia Seltos GTX Plus, 2020, Petrol"/>
    <x v="13"/>
    <x v="13"/>
    <n v="5"/>
  </r>
  <r>
    <x v="1"/>
    <s v="Eeco"/>
    <n v="2016"/>
    <x v="8"/>
    <n v="105000"/>
    <x v="1"/>
    <n v="1"/>
    <x v="0"/>
    <x v="3"/>
    <x v="12"/>
    <s v="Maruti Suzuki Eeco 2016"/>
    <x v="164"/>
    <x v="164"/>
    <n v="9"/>
  </r>
  <r>
    <x v="1"/>
    <s v="Wagon-R"/>
    <n v="2022"/>
    <x v="13"/>
    <n v="13000"/>
    <x v="1"/>
    <n v="1"/>
    <x v="1"/>
    <x v="3"/>
    <x v="12"/>
    <s v="Maruti Suzuki Wagon R 2022 CNG &amp; Hybrids Good Condition"/>
    <x v="83"/>
    <x v="83"/>
    <n v="3"/>
  </r>
  <r>
    <x v="5"/>
    <s v="Grand i10"/>
    <n v="2019"/>
    <x v="2"/>
    <n v="51000"/>
    <x v="0"/>
    <n v="0"/>
    <x v="1"/>
    <x v="3"/>
    <x v="0"/>
    <s v="Hyundai Grand i10 1.2 Kappa Magna, 2019, CNG &amp; Hybrids"/>
    <x v="255"/>
    <x v="255"/>
    <n v="6"/>
  </r>
  <r>
    <x v="1"/>
    <s v="S-Presso"/>
    <n v="2020"/>
    <x v="4"/>
    <n v="35"/>
    <x v="1"/>
    <n v="1"/>
    <x v="0"/>
    <x v="3"/>
    <x v="12"/>
    <s v="Gari bahut accha hai 90000. Km chala hai"/>
    <x v="55"/>
    <x v="55"/>
    <n v="5"/>
  </r>
  <r>
    <x v="4"/>
    <s v="Fortuner"/>
    <n v="2012"/>
    <x v="6"/>
    <n v="160059"/>
    <x v="0"/>
    <n v="0"/>
    <x v="1"/>
    <x v="0"/>
    <x v="0"/>
    <s v="Toyota Fortuner 2011-2016 2.5 4x2 MT TRD Sportivo, 2012, Diesel"/>
    <x v="152"/>
    <x v="152"/>
    <n v="13"/>
  </r>
  <r>
    <x v="1"/>
    <s v="Wagon-R"/>
    <n v="2011"/>
    <x v="10"/>
    <n v="100000"/>
    <x v="1"/>
    <n v="1"/>
    <x v="1"/>
    <x v="3"/>
    <x v="12"/>
    <s v="Maruti Suzuki Wagon R 2011 CNG &amp; Hybrids 100000 Km Driven"/>
    <x v="34"/>
    <x v="34"/>
    <n v="14"/>
  </r>
  <r>
    <x v="1"/>
    <s v="Ertiga"/>
    <n v="2018"/>
    <x v="5"/>
    <n v="110000"/>
    <x v="0"/>
    <n v="0"/>
    <x v="1"/>
    <x v="0"/>
    <x v="0"/>
    <s v="Maruti Suzuki Ertiga SHVS VDI, 2018, Diesel"/>
    <x v="568"/>
    <x v="568"/>
    <n v="7"/>
  </r>
  <r>
    <x v="7"/>
    <s v="City"/>
    <n v="2014"/>
    <x v="3"/>
    <n v="60000"/>
    <x v="0"/>
    <n v="0"/>
    <x v="1"/>
    <x v="3"/>
    <x v="12"/>
    <s v="Honda City 2014 Petrol Well Maintained"/>
    <x v="51"/>
    <x v="51"/>
    <n v="11"/>
  </r>
  <r>
    <x v="14"/>
    <s v="Slavia"/>
    <n v="2023"/>
    <x v="12"/>
    <n v="5400"/>
    <x v="1"/>
    <n v="1"/>
    <x v="0"/>
    <x v="1"/>
    <x v="0"/>
    <s v="Skoda Slavia 1.0 Ambition TSI AT, 2023, Petrol"/>
    <x v="106"/>
    <x v="106"/>
    <n v="2"/>
  </r>
  <r>
    <x v="1"/>
    <s v="Eeco"/>
    <n v="2020"/>
    <x v="4"/>
    <n v="63000"/>
    <x v="0"/>
    <n v="0"/>
    <x v="0"/>
    <x v="1"/>
    <x v="3"/>
    <s v="Maruti Suzuki Eeco 7 Seater AC, 2020, Petrol"/>
    <x v="618"/>
    <x v="618"/>
    <n v="5"/>
  </r>
  <r>
    <x v="1"/>
    <s v="Ertiga"/>
    <n v="2016"/>
    <x v="8"/>
    <n v="77000"/>
    <x v="0"/>
    <n v="0"/>
    <x v="1"/>
    <x v="3"/>
    <x v="0"/>
    <s v="Maruti Suzuki Ertiga VXI CNG, 2016, CNG &amp; Hybrids"/>
    <x v="75"/>
    <x v="75"/>
    <n v="9"/>
  </r>
  <r>
    <x v="12"/>
    <s v="C Class"/>
    <n v="2014"/>
    <x v="3"/>
    <n v="57396"/>
    <x v="1"/>
    <n v="1"/>
    <x v="1"/>
    <x v="0"/>
    <x v="0"/>
    <s v="Mercedes-Benz C Class Prime 200, 2014, Diesel"/>
    <x v="195"/>
    <x v="195"/>
    <n v="11"/>
  </r>
  <r>
    <x v="1"/>
    <s v="Baleno"/>
    <n v="2019"/>
    <x v="2"/>
    <n v="35000"/>
    <x v="1"/>
    <n v="1"/>
    <x v="0"/>
    <x v="3"/>
    <x v="0"/>
    <s v="Maruti Suzuki Baleno 1.3 Sigma, 2019, CNG &amp; Hybrids"/>
    <x v="129"/>
    <x v="129"/>
    <n v="6"/>
  </r>
  <r>
    <x v="5"/>
    <s v="Creta Facelift"/>
    <n v="2020"/>
    <x v="4"/>
    <n v="65500"/>
    <x v="1"/>
    <n v="1"/>
    <x v="0"/>
    <x v="0"/>
    <x v="0"/>
    <s v="Hyundai Creta Facelift 2020 Diesel 65500 Km Driven"/>
    <x v="160"/>
    <x v="160"/>
    <n v="5"/>
  </r>
  <r>
    <x v="13"/>
    <s v="Tiago"/>
    <n v="2018"/>
    <x v="5"/>
    <n v="72000"/>
    <x v="0"/>
    <n v="0"/>
    <x v="0"/>
    <x v="1"/>
    <x v="12"/>
    <s v="Tata Tiago 1.2 Revotron XT CNG, 2018, Petrol"/>
    <x v="55"/>
    <x v="55"/>
    <n v="7"/>
  </r>
  <r>
    <x v="9"/>
    <s v="KWID"/>
    <n v="2019"/>
    <x v="2"/>
    <n v="30000"/>
    <x v="1"/>
    <n v="1"/>
    <x v="0"/>
    <x v="3"/>
    <x v="12"/>
    <s v="Renault KWID 2019 CNG &amp; AUTOMATIC ( urgent sale at throw away price )"/>
    <x v="523"/>
    <x v="523"/>
    <n v="6"/>
  </r>
  <r>
    <x v="1"/>
    <s v="Swift-Dzire"/>
    <n v="2017"/>
    <x v="1"/>
    <n v="78000"/>
    <x v="1"/>
    <n v="1"/>
    <x v="1"/>
    <x v="1"/>
    <x v="0"/>
    <s v="Maruti Suzuki Swift Dzire 2017 Petrol 78000 Km Driven"/>
    <x v="139"/>
    <x v="139"/>
    <n v="8"/>
  </r>
  <r>
    <x v="1"/>
    <s v="Swift"/>
    <n v="2011"/>
    <x v="10"/>
    <n v="113000"/>
    <x v="0"/>
    <n v="0"/>
    <x v="1"/>
    <x v="0"/>
    <x v="0"/>
    <s v="Maruti Suzuki Swift DDiS VDI, 2011, Diesel"/>
    <x v="39"/>
    <x v="39"/>
    <n v="14"/>
  </r>
  <r>
    <x v="1"/>
    <s v="Ciaz"/>
    <n v="2018"/>
    <x v="5"/>
    <n v="53545"/>
    <x v="1"/>
    <n v="1"/>
    <x v="0"/>
    <x v="1"/>
    <x v="0"/>
    <s v="Maruti Suzuki Ciaz 1.4 AT Alpha, 2018, Petrol"/>
    <x v="100"/>
    <x v="100"/>
    <n v="7"/>
  </r>
  <r>
    <x v="5"/>
    <s v="Venue"/>
    <n v="2019"/>
    <x v="2"/>
    <n v="83999"/>
    <x v="1"/>
    <n v="1"/>
    <x v="0"/>
    <x v="1"/>
    <x v="0"/>
    <s v="Hyundai Venue S 1.2 Petrol, 2019, Petrol"/>
    <x v="352"/>
    <x v="352"/>
    <n v="6"/>
  </r>
  <r>
    <x v="9"/>
    <s v="KWID"/>
    <n v="2019"/>
    <x v="2"/>
    <n v="65142"/>
    <x v="0"/>
    <n v="0"/>
    <x v="1"/>
    <x v="1"/>
    <x v="0"/>
    <s v="Renault KWID RXT Manual Climber, 2019, Petrol"/>
    <x v="20"/>
    <x v="20"/>
    <n v="6"/>
  </r>
  <r>
    <x v="5"/>
    <s v="Aura"/>
    <n v="2021"/>
    <x v="11"/>
    <n v="89500"/>
    <x v="1"/>
    <n v="1"/>
    <x v="1"/>
    <x v="3"/>
    <x v="0"/>
    <s v="Hyundai Aura 1.2 S Petrol AMT, 2021, CNG &amp; Hybrids"/>
    <x v="804"/>
    <x v="804"/>
    <n v="4"/>
  </r>
  <r>
    <x v="1"/>
    <s v="Ertiga"/>
    <n v="2017"/>
    <x v="1"/>
    <n v="50000"/>
    <x v="0"/>
    <n v="0"/>
    <x v="0"/>
    <x v="1"/>
    <x v="0"/>
    <s v="Maruti Suzuki Ertiga VXI, 2017, Petrol"/>
    <x v="100"/>
    <x v="100"/>
    <n v="8"/>
  </r>
  <r>
    <x v="7"/>
    <s v="Accord"/>
    <n v="2012"/>
    <x v="6"/>
    <n v="83000"/>
    <x v="1"/>
    <n v="1"/>
    <x v="1"/>
    <x v="3"/>
    <x v="0"/>
    <s v="Honda Accord 2.4 Automatic, 2012, CNG &amp; Hybrids"/>
    <x v="17"/>
    <x v="17"/>
    <n v="13"/>
  </r>
  <r>
    <x v="5"/>
    <s v="Creta"/>
    <n v="2017"/>
    <x v="1"/>
    <n v="76000"/>
    <x v="1"/>
    <n v="1"/>
    <x v="0"/>
    <x v="1"/>
    <x v="0"/>
    <s v="Hyundai Creta 1.6 SX Automatic, 2017, Petrol"/>
    <x v="98"/>
    <x v="98"/>
    <n v="8"/>
  </r>
  <r>
    <x v="1"/>
    <s v="S-Cross1"/>
    <n v="2016"/>
    <x v="8"/>
    <n v="104000"/>
    <x v="0"/>
    <n v="0"/>
    <x v="1"/>
    <x v="0"/>
    <x v="0"/>
    <s v="Maruti Suzuki S Cross Alpha SHVS, 2016, Diesel"/>
    <x v="83"/>
    <x v="83"/>
    <n v="9"/>
  </r>
  <r>
    <x v="0"/>
    <s v="Polo"/>
    <n v="2011"/>
    <x v="10"/>
    <n v="62000"/>
    <x v="0"/>
    <n v="0"/>
    <x v="1"/>
    <x v="0"/>
    <x v="0"/>
    <s v="Volkswagen Polo, 2011, Diesel"/>
    <x v="211"/>
    <x v="211"/>
    <n v="14"/>
  </r>
  <r>
    <x v="7"/>
    <s v="Amaze"/>
    <n v="2018"/>
    <x v="5"/>
    <n v="52000"/>
    <x v="1"/>
    <n v="1"/>
    <x v="0"/>
    <x v="1"/>
    <x v="0"/>
    <s v="Honda Amaze V CVT Petrol, 2018, Petrol"/>
    <x v="284"/>
    <x v="284"/>
    <n v="7"/>
  </r>
  <r>
    <x v="1"/>
    <s v="Eeco"/>
    <n v="2021"/>
    <x v="11"/>
    <n v="40"/>
    <x v="1"/>
    <n v="1"/>
    <x v="0"/>
    <x v="3"/>
    <x v="12"/>
    <s v="à¤—à¤¾à¤¡à¤¼à¥€ à¤¬à¤¿à¤•à¤¾à¤Š à¤¹à¥ˆ"/>
    <x v="38"/>
    <x v="38"/>
    <n v="4"/>
  </r>
  <r>
    <x v="1"/>
    <s v="Ignis"/>
    <n v="2018"/>
    <x v="5"/>
    <n v="73000"/>
    <x v="0"/>
    <n v="0"/>
    <x v="1"/>
    <x v="1"/>
    <x v="0"/>
    <s v="Maruti Suzuki Ignis 1.2 Delta, 2018, Petrol"/>
    <x v="215"/>
    <x v="215"/>
    <n v="7"/>
  </r>
  <r>
    <x v="0"/>
    <s v="Ameo"/>
    <n v="2016"/>
    <x v="8"/>
    <n v="82000"/>
    <x v="0"/>
    <n v="0"/>
    <x v="1"/>
    <x v="1"/>
    <x v="0"/>
    <s v="Volkswagen Ameo 1.2 MPI Highline, 2016, Petrol"/>
    <x v="56"/>
    <x v="56"/>
    <n v="9"/>
  </r>
  <r>
    <x v="1"/>
    <s v="Alto-K10"/>
    <n v="2017"/>
    <x v="1"/>
    <n v="37180"/>
    <x v="0"/>
    <n v="0"/>
    <x v="1"/>
    <x v="1"/>
    <x v="0"/>
    <s v="Maruti Suzuki Alto K10 VXI, 2017, Petrol"/>
    <x v="340"/>
    <x v="340"/>
    <n v="8"/>
  </r>
  <r>
    <x v="5"/>
    <s v="i20"/>
    <n v="2019"/>
    <x v="2"/>
    <n v="22000"/>
    <x v="0"/>
    <n v="0"/>
    <x v="0"/>
    <x v="1"/>
    <x v="12"/>
    <s v="Hyundai i20 1.2 Sportz (O), 2019, Petrol"/>
    <x v="53"/>
    <x v="53"/>
    <n v="6"/>
  </r>
  <r>
    <x v="5"/>
    <s v="Venue"/>
    <n v="2022"/>
    <x v="13"/>
    <n v="35380"/>
    <x v="0"/>
    <n v="0"/>
    <x v="1"/>
    <x v="0"/>
    <x v="0"/>
    <s v="Hyundai Venue [2022-ongoing] 1.5 CRDi SX, 2022, Diesel"/>
    <x v="415"/>
    <x v="415"/>
    <n v="3"/>
  </r>
  <r>
    <x v="5"/>
    <s v="i10"/>
    <n v="2011"/>
    <x v="10"/>
    <n v="80000"/>
    <x v="1"/>
    <n v="1"/>
    <x v="0"/>
    <x v="3"/>
    <x v="12"/>
    <s v="Hyundai i10 2011 CNG &amp; Hybrids 80000 Km Driven"/>
    <x v="934"/>
    <x v="934"/>
    <n v="14"/>
  </r>
  <r>
    <x v="1"/>
    <s v="Celerio"/>
    <n v="2017"/>
    <x v="1"/>
    <n v="65800"/>
    <x v="1"/>
    <n v="1"/>
    <x v="1"/>
    <x v="1"/>
    <x v="3"/>
    <s v="Maruti Suzuki Celerio ZXI AT, 2017, Petrol"/>
    <x v="64"/>
    <x v="64"/>
    <n v="8"/>
  </r>
  <r>
    <x v="1"/>
    <s v="Baleno"/>
    <n v="2022"/>
    <x v="13"/>
    <n v="16000"/>
    <x v="1"/>
    <n v="1"/>
    <x v="0"/>
    <x v="1"/>
    <x v="0"/>
    <s v="Maruti Suzuki Baleno 1.2 Alpha AT, 2022, Petrol"/>
    <x v="111"/>
    <x v="111"/>
    <n v="3"/>
  </r>
  <r>
    <x v="5"/>
    <s v="Elantra"/>
    <n v="2019"/>
    <x v="2"/>
    <n v="39000"/>
    <x v="1"/>
    <n v="1"/>
    <x v="0"/>
    <x v="1"/>
    <x v="0"/>
    <s v="Hyundai Elantra 2.0 SX Option AT, 2019, Petrol"/>
    <x v="128"/>
    <x v="128"/>
    <n v="6"/>
  </r>
  <r>
    <x v="0"/>
    <s v="Polo"/>
    <n v="2012"/>
    <x v="6"/>
    <n v="128000"/>
    <x v="0"/>
    <n v="0"/>
    <x v="1"/>
    <x v="0"/>
    <x v="0"/>
    <s v="Engine gear ok, bumper to bumper original, non accidental, ac fully wo"/>
    <x v="211"/>
    <x v="211"/>
    <n v="13"/>
  </r>
  <r>
    <x v="13"/>
    <s v="tata-punch"/>
    <n v="2022"/>
    <x v="13"/>
    <n v="50481"/>
    <x v="1"/>
    <n v="1"/>
    <x v="0"/>
    <x v="1"/>
    <x v="0"/>
    <s v="Tata Punch 1.2 Revotron Creative AMT Dual Tone, 2022, Petrol"/>
    <x v="262"/>
    <x v="262"/>
    <n v="3"/>
  </r>
  <r>
    <x v="1"/>
    <s v="Wagon-R"/>
    <n v="2013"/>
    <x v="14"/>
    <n v="102000"/>
    <x v="1"/>
    <n v="1"/>
    <x v="1"/>
    <x v="3"/>
    <x v="12"/>
    <s v="Maruti Suzuki Wagon R 2013 CNG &amp; Hybrids 102000 Km Driven"/>
    <x v="197"/>
    <x v="197"/>
    <n v="12"/>
  </r>
  <r>
    <x v="1"/>
    <s v="Baleno"/>
    <n v="2018"/>
    <x v="5"/>
    <n v="66000"/>
    <x v="1"/>
    <n v="1"/>
    <x v="1"/>
    <x v="3"/>
    <x v="0"/>
    <s v="Maruti Suzuki Baleno 1.2 Delta AT, 2018, CNG &amp; Hybrids"/>
    <x v="129"/>
    <x v="129"/>
    <n v="7"/>
  </r>
  <r>
    <x v="5"/>
    <s v="Aura"/>
    <n v="2023"/>
    <x v="12"/>
    <n v="38053"/>
    <x v="0"/>
    <n v="0"/>
    <x v="0"/>
    <x v="3"/>
    <x v="0"/>
    <s v="Hyundai Aura 1.2 SX CNG, 2023, CNG &amp; Hybrids"/>
    <x v="546"/>
    <x v="546"/>
    <n v="2"/>
  </r>
  <r>
    <x v="7"/>
    <s v="CRV"/>
    <n v="2008"/>
    <x v="18"/>
    <n v="95000"/>
    <x v="1"/>
    <n v="1"/>
    <x v="1"/>
    <x v="3"/>
    <x v="0"/>
    <s v="Honda CR-V 2.4 Automatic, 2008, CNG &amp; Hybrids"/>
    <x v="37"/>
    <x v="37"/>
    <n v="17"/>
  </r>
  <r>
    <x v="1"/>
    <s v="Alto"/>
    <n v="2007"/>
    <x v="7"/>
    <n v="80000"/>
    <x v="0"/>
    <n v="0"/>
    <x v="1"/>
    <x v="3"/>
    <x v="0"/>
    <s v="Maruti Suzuki Alto 2005-2010 LXi BSIII, 2007, CNG &amp; Hybrids"/>
    <x v="254"/>
    <x v="254"/>
    <n v="18"/>
  </r>
  <r>
    <x v="5"/>
    <s v="Santa Fe"/>
    <n v="2014"/>
    <x v="3"/>
    <n v="98000"/>
    <x v="1"/>
    <n v="1"/>
    <x v="1"/>
    <x v="0"/>
    <x v="1"/>
    <s v="Hyundai Santa Fe 2WD AT, 2014, Diesel"/>
    <x v="62"/>
    <x v="62"/>
    <n v="11"/>
  </r>
  <r>
    <x v="5"/>
    <s v="Verna"/>
    <n v="2011"/>
    <x v="10"/>
    <n v="120000"/>
    <x v="1"/>
    <n v="1"/>
    <x v="1"/>
    <x v="3"/>
    <x v="12"/>
    <s v="Hyundai Verna 2011 CNG &amp; Hybrids Well Maintained"/>
    <x v="735"/>
    <x v="735"/>
    <n v="14"/>
  </r>
  <r>
    <x v="14"/>
    <s v="Kushaq"/>
    <n v="2022"/>
    <x v="13"/>
    <n v="21000"/>
    <x v="1"/>
    <n v="1"/>
    <x v="0"/>
    <x v="1"/>
    <x v="0"/>
    <s v="Skoda Kushaq 1.0 TSI Ambition AT, 2022, Petrol"/>
    <x v="113"/>
    <x v="113"/>
    <n v="3"/>
  </r>
  <r>
    <x v="1"/>
    <s v="Eeco"/>
    <n v="2017"/>
    <x v="1"/>
    <n v="97000"/>
    <x v="1"/>
    <n v="1"/>
    <x v="1"/>
    <x v="3"/>
    <x v="12"/>
    <s v="Maruti Suzuki Eeco 2017 CNG &amp; Hybrids 97000 Km Driven"/>
    <x v="179"/>
    <x v="179"/>
    <n v="8"/>
  </r>
  <r>
    <x v="5"/>
    <s v="New Verna"/>
    <n v="2023"/>
    <x v="12"/>
    <n v="8000"/>
    <x v="0"/>
    <n v="0"/>
    <x v="0"/>
    <x v="1"/>
    <x v="0"/>
    <s v="Hyundai New Verna SX O 1.5 Turbo GDI MT, 2023, Petrol"/>
    <x v="195"/>
    <x v="195"/>
    <n v="2"/>
  </r>
  <r>
    <x v="18"/>
    <s v="Cooper Countryman"/>
    <n v="2013"/>
    <x v="14"/>
    <n v="98000"/>
    <x v="1"/>
    <n v="1"/>
    <x v="1"/>
    <x v="0"/>
    <x v="0"/>
    <s v="Mini Cooper Countryman 2013 Diesel Well Maintained"/>
    <x v="138"/>
    <x v="138"/>
    <n v="12"/>
  </r>
  <r>
    <x v="1"/>
    <s v="Wagon-R-1-0"/>
    <n v="2016"/>
    <x v="8"/>
    <n v="55000"/>
    <x v="1"/>
    <n v="1"/>
    <x v="1"/>
    <x v="3"/>
    <x v="0"/>
    <s v="Maruti Suzuki Wagon R 1.0 2015-2019 VXI (O) AMT, 2016, CNG &amp; Hybrids"/>
    <x v="132"/>
    <x v="132"/>
    <n v="9"/>
  </r>
  <r>
    <x v="1"/>
    <s v="Wagon-R"/>
    <n v="2015"/>
    <x v="9"/>
    <n v="38000"/>
    <x v="1"/>
    <n v="1"/>
    <x v="1"/>
    <x v="3"/>
    <x v="0"/>
    <s v="Maruti Suzuki Wagon R VXI AMT1.2, 2015, CNG &amp; Hybrids"/>
    <x v="179"/>
    <x v="179"/>
    <n v="10"/>
  </r>
  <r>
    <x v="8"/>
    <s v="Q5"/>
    <n v="2013"/>
    <x v="14"/>
    <n v="140000"/>
    <x v="1"/>
    <n v="1"/>
    <x v="1"/>
    <x v="0"/>
    <x v="1"/>
    <s v="Audi Q5 2.0 TDI quattro Premium, 2013, Diesel"/>
    <x v="935"/>
    <x v="935"/>
    <n v="12"/>
  </r>
  <r>
    <x v="1"/>
    <s v="Ertiga"/>
    <n v="2022"/>
    <x v="13"/>
    <n v="38456"/>
    <x v="0"/>
    <n v="0"/>
    <x v="0"/>
    <x v="3"/>
    <x v="0"/>
    <s v="Maruti Suzuki Ertiga 2022-2023 VXI CNG, 2022, CNG &amp; Hybrids"/>
    <x v="42"/>
    <x v="42"/>
    <n v="3"/>
  </r>
  <r>
    <x v="5"/>
    <s v="i20"/>
    <n v="2011"/>
    <x v="10"/>
    <n v="72000"/>
    <x v="0"/>
    <n v="0"/>
    <x v="1"/>
    <x v="3"/>
    <x v="0"/>
    <s v="Hyundai i20 2009-2011 Magna, 2011, CNG &amp; Hybrids"/>
    <x v="114"/>
    <x v="114"/>
    <n v="14"/>
  </r>
  <r>
    <x v="9"/>
    <s v="KWID"/>
    <n v="2016"/>
    <x v="8"/>
    <n v="60000"/>
    <x v="0"/>
    <n v="0"/>
    <x v="0"/>
    <x v="1"/>
    <x v="0"/>
    <s v="Renault KWID STD, 2016, Petrol"/>
    <x v="220"/>
    <x v="220"/>
    <n v="9"/>
  </r>
  <r>
    <x v="5"/>
    <s v="Santro Xing"/>
    <n v="2009"/>
    <x v="16"/>
    <n v="90000"/>
    <x v="1"/>
    <n v="1"/>
    <x v="1"/>
    <x v="3"/>
    <x v="0"/>
    <s v="Sell santro cars"/>
    <x v="110"/>
    <x v="110"/>
    <n v="16"/>
  </r>
  <r>
    <x v="1"/>
    <s v="Vitara-Brezza"/>
    <n v="2018"/>
    <x v="5"/>
    <n v="110000"/>
    <x v="0"/>
    <n v="0"/>
    <x v="1"/>
    <x v="0"/>
    <x v="0"/>
    <s v="Maruti Suzuki Vitara Brezza VDI (O), 2018, Diesel"/>
    <x v="100"/>
    <x v="100"/>
    <n v="7"/>
  </r>
  <r>
    <x v="5"/>
    <s v="i10"/>
    <n v="2011"/>
    <x v="10"/>
    <n v="55000"/>
    <x v="0"/>
    <n v="0"/>
    <x v="1"/>
    <x v="3"/>
    <x v="0"/>
    <s v="Hyundai i10 1.2 Kappa Magna, 2011, CNG &amp; Hybrids"/>
    <x v="219"/>
    <x v="219"/>
    <n v="14"/>
  </r>
  <r>
    <x v="1"/>
    <s v="Alto-800"/>
    <n v="2017"/>
    <x v="1"/>
    <n v="90000"/>
    <x v="1"/>
    <n v="1"/>
    <x v="0"/>
    <x v="1"/>
    <x v="0"/>
    <s v="Maruti Suzuki Alto 800 2017"/>
    <x v="110"/>
    <x v="110"/>
    <n v="8"/>
  </r>
  <r>
    <x v="5"/>
    <s v="i20"/>
    <n v="2009"/>
    <x v="16"/>
    <n v="43000"/>
    <x v="0"/>
    <n v="0"/>
    <x v="1"/>
    <x v="0"/>
    <x v="0"/>
    <s v="Hyundai i20 1.2 Asta, 2009, Diesel"/>
    <x v="99"/>
    <x v="99"/>
    <n v="16"/>
  </r>
  <r>
    <x v="5"/>
    <s v="Grand i10"/>
    <n v="2017"/>
    <x v="1"/>
    <n v="35000"/>
    <x v="0"/>
    <n v="0"/>
    <x v="0"/>
    <x v="1"/>
    <x v="0"/>
    <s v="Hyundai Grand i10 2016-2017 Magna, 2017, Petrol"/>
    <x v="215"/>
    <x v="215"/>
    <n v="8"/>
  </r>
  <r>
    <x v="7"/>
    <s v="Amaze"/>
    <n v="2018"/>
    <x v="5"/>
    <n v="46000"/>
    <x v="0"/>
    <n v="0"/>
    <x v="0"/>
    <x v="3"/>
    <x v="0"/>
    <s v="Honda Amaze VX Petrol, 2018, CNG &amp; Hybrids"/>
    <x v="92"/>
    <x v="92"/>
    <n v="7"/>
  </r>
  <r>
    <x v="5"/>
    <s v="Santro"/>
    <n v="2013"/>
    <x v="14"/>
    <n v="103000"/>
    <x v="0"/>
    <n v="0"/>
    <x v="0"/>
    <x v="3"/>
    <x v="12"/>
    <s v="Hyundai Santro GLS II AT Zip Plus, 2013, CNG &amp; Hybrids"/>
    <x v="115"/>
    <x v="115"/>
    <n v="12"/>
  </r>
  <r>
    <x v="7"/>
    <s v="City ZX"/>
    <n v="2011"/>
    <x v="10"/>
    <n v="70000"/>
    <x v="0"/>
    <n v="0"/>
    <x v="1"/>
    <x v="1"/>
    <x v="0"/>
    <s v="Honda City ZX 2011 Petrol Well Maintained"/>
    <x v="50"/>
    <x v="50"/>
    <n v="14"/>
  </r>
  <r>
    <x v="5"/>
    <s v="Grand i10 Nios"/>
    <n v="2022"/>
    <x v="13"/>
    <n v="68000"/>
    <x v="0"/>
    <n v="0"/>
    <x v="0"/>
    <x v="3"/>
    <x v="0"/>
    <s v="Hyundai Grand i10 Nios Sportz 1.2 Kappa CNG, 2022, CNG &amp; Hybrids"/>
    <x v="27"/>
    <x v="27"/>
    <n v="3"/>
  </r>
  <r>
    <x v="1"/>
    <s v="maruti-suzuki-dzire"/>
    <n v="2017"/>
    <x v="1"/>
    <n v="61231"/>
    <x v="1"/>
    <n v="1"/>
    <x v="1"/>
    <x v="3"/>
    <x v="12"/>
    <s v="Maruti Suzuki Dzire 2017-2020 1.2 ZXI Plus AMT, 2017, CNG &amp; Hybrids"/>
    <x v="183"/>
    <x v="183"/>
    <n v="8"/>
  </r>
  <r>
    <x v="4"/>
    <s v="Fortuner"/>
    <n v="2014"/>
    <x v="3"/>
    <n v="127000"/>
    <x v="0"/>
    <n v="0"/>
    <x v="1"/>
    <x v="0"/>
    <x v="0"/>
    <s v="Toyota Fortuner 3.0 4X2 MT, 2014, Diesel"/>
    <x v="332"/>
    <x v="332"/>
    <n v="11"/>
  </r>
  <r>
    <x v="1"/>
    <s v="Ignis"/>
    <n v="2017"/>
    <x v="1"/>
    <n v="75000"/>
    <x v="1"/>
    <n v="1"/>
    <x v="0"/>
    <x v="3"/>
    <x v="0"/>
    <s v="Maruti Suzuki Ignis 1.2 AMT Delta, 2017, CNG &amp; Hybrids"/>
    <x v="292"/>
    <x v="292"/>
    <n v="8"/>
  </r>
  <r>
    <x v="7"/>
    <s v="City"/>
    <n v="2014"/>
    <x v="3"/>
    <n v="76000"/>
    <x v="0"/>
    <n v="0"/>
    <x v="1"/>
    <x v="0"/>
    <x v="0"/>
    <s v="Honda City 2011-2013 Corporate Edition, 2014, Diesel"/>
    <x v="29"/>
    <x v="29"/>
    <n v="11"/>
  </r>
  <r>
    <x v="1"/>
    <s v="Swift-Dzire"/>
    <n v="2022"/>
    <x v="13"/>
    <n v="45000"/>
    <x v="1"/>
    <n v="1"/>
    <x v="0"/>
    <x v="3"/>
    <x v="0"/>
    <s v="Maruti Suzuki Swift Dzire 1.3 ZXI, 2022, CNG &amp; Hybrids"/>
    <x v="265"/>
    <x v="265"/>
    <n v="3"/>
  </r>
  <r>
    <x v="7"/>
    <s v="City"/>
    <n v="2014"/>
    <x v="3"/>
    <n v="59121"/>
    <x v="0"/>
    <n v="0"/>
    <x v="0"/>
    <x v="1"/>
    <x v="0"/>
    <s v="Honda City VX (O) MT I-VTEC, 2014, Petrol"/>
    <x v="148"/>
    <x v="148"/>
    <n v="11"/>
  </r>
  <r>
    <x v="5"/>
    <s v="Elite i20"/>
    <n v="2020"/>
    <x v="4"/>
    <n v="48000"/>
    <x v="0"/>
    <n v="0"/>
    <x v="0"/>
    <x v="3"/>
    <x v="0"/>
    <s v="Hyundai Elite i20 Sportz (O) 1.2, 2020, CNG &amp; Hybrids"/>
    <x v="228"/>
    <x v="228"/>
    <n v="5"/>
  </r>
  <r>
    <x v="14"/>
    <s v="Superb"/>
    <n v="2012"/>
    <x v="6"/>
    <n v="72000"/>
    <x v="1"/>
    <n v="1"/>
    <x v="1"/>
    <x v="0"/>
    <x v="0"/>
    <s v="Skoda Superb 2.5 Elegance TDI AT, 2012, Diesel"/>
    <x v="6"/>
    <x v="6"/>
    <n v="13"/>
  </r>
  <r>
    <x v="1"/>
    <s v="Wagon-R"/>
    <n v="2019"/>
    <x v="2"/>
    <n v="40093"/>
    <x v="0"/>
    <n v="0"/>
    <x v="0"/>
    <x v="3"/>
    <x v="0"/>
    <s v="Maruti Suzuki Wagon R LXI CNG Optional, 2019, CNG &amp; Hybrids"/>
    <x v="147"/>
    <x v="147"/>
    <n v="6"/>
  </r>
  <r>
    <x v="9"/>
    <s v="Kiger"/>
    <n v="2021"/>
    <x v="11"/>
    <n v="23575"/>
    <x v="1"/>
    <n v="1"/>
    <x v="0"/>
    <x v="1"/>
    <x v="0"/>
    <s v="Renault Kiger RXZ AMT, 2021, Petrol"/>
    <x v="404"/>
    <x v="404"/>
    <n v="4"/>
  </r>
  <r>
    <x v="1"/>
    <s v="Ertiga"/>
    <n v="2014"/>
    <x v="3"/>
    <n v="73000"/>
    <x v="0"/>
    <n v="0"/>
    <x v="0"/>
    <x v="3"/>
    <x v="0"/>
    <s v="Maruti Suzuki Ertiga 2012-2015 VXI CNG, 2014, CNG &amp; Hybrids"/>
    <x v="305"/>
    <x v="305"/>
    <n v="11"/>
  </r>
  <r>
    <x v="5"/>
    <s v="Creta Facelift"/>
    <n v="2020"/>
    <x v="4"/>
    <n v="69045"/>
    <x v="1"/>
    <n v="1"/>
    <x v="0"/>
    <x v="1"/>
    <x v="0"/>
    <s v="Hyundai Creta Facelift 1.4 Turbo Petrol DCT, 2020, Petrol"/>
    <x v="196"/>
    <x v="196"/>
    <n v="5"/>
  </r>
  <r>
    <x v="1"/>
    <s v="Vitara-Brezza"/>
    <n v="2017"/>
    <x v="1"/>
    <n v="75000"/>
    <x v="0"/>
    <n v="0"/>
    <x v="1"/>
    <x v="0"/>
    <x v="0"/>
    <s v="Maruti Suzuki Vitara Brezza ZDI MT, 2017, Diesel"/>
    <x v="108"/>
    <x v="108"/>
    <n v="8"/>
  </r>
  <r>
    <x v="1"/>
    <s v="Swift-Dzire"/>
    <n v="2018"/>
    <x v="5"/>
    <n v="22000"/>
    <x v="0"/>
    <n v="0"/>
    <x v="1"/>
    <x v="1"/>
    <x v="12"/>
    <s v="Maruti Suzuki Swift Dzire 1.3 VXI, 2018, Petrol"/>
    <x v="1"/>
    <x v="1"/>
    <n v="7"/>
  </r>
  <r>
    <x v="14"/>
    <s v="Rapid"/>
    <n v="2015"/>
    <x v="9"/>
    <n v="66000"/>
    <x v="1"/>
    <n v="1"/>
    <x v="1"/>
    <x v="0"/>
    <x v="0"/>
    <s v="Skoda Rapid 1.5 TDI AT Elegance, 2015, Diesel"/>
    <x v="129"/>
    <x v="129"/>
    <n v="10"/>
  </r>
  <r>
    <x v="11"/>
    <s v="XUV500"/>
    <n v="2018"/>
    <x v="5"/>
    <n v="99500"/>
    <x v="1"/>
    <n v="1"/>
    <x v="1"/>
    <x v="0"/>
    <x v="0"/>
    <s v="Mahindra XUV500 2018 Diesel Good Condition"/>
    <x v="184"/>
    <x v="184"/>
    <n v="7"/>
  </r>
  <r>
    <x v="26"/>
    <s v="Redi Go"/>
    <n v="2017"/>
    <x v="1"/>
    <n v="60000"/>
    <x v="0"/>
    <n v="0"/>
    <x v="0"/>
    <x v="1"/>
    <x v="0"/>
    <s v="Datsun Redi Go Limited Edition 2018, 2017, Petrol"/>
    <x v="327"/>
    <x v="327"/>
    <n v="8"/>
  </r>
  <r>
    <x v="1"/>
    <s v="Celerio-X"/>
    <n v="2019"/>
    <x v="2"/>
    <n v="63000"/>
    <x v="1"/>
    <n v="1"/>
    <x v="0"/>
    <x v="3"/>
    <x v="0"/>
    <s v="Maruti Suzuki Celerio X 1.0 ZXI (O) AMT, 2019, CNG &amp; Hybrids"/>
    <x v="147"/>
    <x v="147"/>
    <n v="6"/>
  </r>
  <r>
    <x v="5"/>
    <s v="i20"/>
    <n v="2019"/>
    <x v="2"/>
    <n v="55000"/>
    <x v="1"/>
    <n v="1"/>
    <x v="0"/>
    <x v="1"/>
    <x v="0"/>
    <s v="Hyundai i20 Sportz Plus CVT, 2019, Petrol"/>
    <x v="2"/>
    <x v="2"/>
    <n v="6"/>
  </r>
  <r>
    <x v="1"/>
    <s v="Celerio"/>
    <n v="2016"/>
    <x v="8"/>
    <n v="52000"/>
    <x v="0"/>
    <n v="0"/>
    <x v="0"/>
    <x v="3"/>
    <x v="0"/>
    <s v="Maruti Suzuki Celerio 2014-2017 Green VXI, 2016, CNG &amp; Hybrids"/>
    <x v="137"/>
    <x v="137"/>
    <n v="9"/>
  </r>
  <r>
    <x v="1"/>
    <s v="Swift"/>
    <n v="2015"/>
    <x v="9"/>
    <n v="41000"/>
    <x v="0"/>
    <n v="0"/>
    <x v="0"/>
    <x v="1"/>
    <x v="0"/>
    <s v="Maruti Suzuki Swift VXi + Manual, 2015, Petrol"/>
    <x v="64"/>
    <x v="64"/>
    <n v="10"/>
  </r>
  <r>
    <x v="5"/>
    <s v="Aura"/>
    <n v="2023"/>
    <x v="12"/>
    <n v="1234"/>
    <x v="1"/>
    <n v="1"/>
    <x v="0"/>
    <x v="3"/>
    <x v="0"/>
    <s v="Hyundai Aura 1.2 SX CNG, 2023, CNG &amp; Hybrids"/>
    <x v="211"/>
    <x v="211"/>
    <n v="2"/>
  </r>
  <r>
    <x v="14"/>
    <s v="Laura"/>
    <n v="2010"/>
    <x v="0"/>
    <n v="81000"/>
    <x v="1"/>
    <n v="1"/>
    <x v="1"/>
    <x v="0"/>
    <x v="0"/>
    <s v="Skoda Laura Ambiente 2.0 TDI CR Automatic, 2010, Diesel"/>
    <x v="104"/>
    <x v="104"/>
    <n v="15"/>
  </r>
  <r>
    <x v="1"/>
    <s v="Ignis"/>
    <n v="2020"/>
    <x v="4"/>
    <n v="28500"/>
    <x v="0"/>
    <n v="0"/>
    <x v="0"/>
    <x v="1"/>
    <x v="0"/>
    <s v="Maruti Suzuki Ignis sigma 2020 Petrol 28500 Km Driven 1.2 ltr"/>
    <x v="936"/>
    <x v="936"/>
    <n v="5"/>
  </r>
  <r>
    <x v="1"/>
    <s v="Ignis"/>
    <n v="2017"/>
    <x v="1"/>
    <n v="55000"/>
    <x v="1"/>
    <n v="1"/>
    <x v="1"/>
    <x v="3"/>
    <x v="0"/>
    <s v="Maruti Suzuki Ignis 1.2 AMT Delta, 2017, CNG &amp; Hybrids"/>
    <x v="22"/>
    <x v="22"/>
    <n v="8"/>
  </r>
  <r>
    <x v="1"/>
    <s v="Wagon-R-1-0"/>
    <n v="2017"/>
    <x v="1"/>
    <n v="85000"/>
    <x v="0"/>
    <n v="0"/>
    <x v="0"/>
    <x v="3"/>
    <x v="0"/>
    <s v="Maruti Suzuki Wagon R 1.0 2013-2019 LXi CNG, 2017, CNG &amp; Hybrids"/>
    <x v="788"/>
    <x v="788"/>
    <n v="8"/>
  </r>
  <r>
    <x v="5"/>
    <s v="Creta"/>
    <n v="2021"/>
    <x v="11"/>
    <n v="13000"/>
    <x v="0"/>
    <n v="0"/>
    <x v="0"/>
    <x v="1"/>
    <x v="0"/>
    <s v="Hyundai Creta for sale"/>
    <x v="195"/>
    <x v="195"/>
    <n v="4"/>
  </r>
  <r>
    <x v="6"/>
    <s v="Seltos"/>
    <n v="2019"/>
    <x v="2"/>
    <n v="47000"/>
    <x v="0"/>
    <n v="0"/>
    <x v="1"/>
    <x v="1"/>
    <x v="0"/>
    <s v="Kia Seltos 1.4 GTX+ MT, 2019, Petrol"/>
    <x v="304"/>
    <x v="304"/>
    <n v="6"/>
  </r>
  <r>
    <x v="13"/>
    <s v="Nexon"/>
    <n v="2022"/>
    <x v="13"/>
    <n v="50000"/>
    <x v="0"/>
    <n v="0"/>
    <x v="0"/>
    <x v="3"/>
    <x v="0"/>
    <s v="Tata Nexon 1.2 Revotron XM (S), 2022, CNG &amp; Hybrids"/>
    <x v="167"/>
    <x v="167"/>
    <n v="3"/>
  </r>
  <r>
    <x v="21"/>
    <s v="Sunny"/>
    <n v="2016"/>
    <x v="8"/>
    <n v="78000"/>
    <x v="1"/>
    <n v="1"/>
    <x v="1"/>
    <x v="3"/>
    <x v="0"/>
    <s v="Nissan Sunny XL Petrol, 2016, CNG &amp; Hybrids"/>
    <x v="99"/>
    <x v="99"/>
    <n v="9"/>
  </r>
  <r>
    <x v="4"/>
    <s v="Fortuner"/>
    <n v="2016"/>
    <x v="8"/>
    <n v="72000"/>
    <x v="1"/>
    <n v="1"/>
    <x v="0"/>
    <x v="0"/>
    <x v="0"/>
    <s v="Toyota Fortuner 4X4 AT 2.8 Diesel, 2016, Diesel"/>
    <x v="324"/>
    <x v="324"/>
    <n v="9"/>
  </r>
  <r>
    <x v="1"/>
    <s v="Swift-Dzire"/>
    <n v="2019"/>
    <x v="2"/>
    <n v="11250"/>
    <x v="1"/>
    <n v="1"/>
    <x v="0"/>
    <x v="1"/>
    <x v="0"/>
    <s v="Maruti Suzuki Swift Dzire AMT ZXI, 2019, Petrol"/>
    <x v="32"/>
    <x v="32"/>
    <n v="6"/>
  </r>
  <r>
    <x v="1"/>
    <s v="Wagon-R"/>
    <n v="2010"/>
    <x v="0"/>
    <n v="65000"/>
    <x v="0"/>
    <n v="0"/>
    <x v="1"/>
    <x v="1"/>
    <x v="0"/>
    <s v="Wagan R 2010 pure petrol vxi 2nd owner good condition"/>
    <x v="358"/>
    <x v="358"/>
    <n v="15"/>
  </r>
  <r>
    <x v="9"/>
    <s v="Triber"/>
    <n v="2022"/>
    <x v="13"/>
    <n v="34947"/>
    <x v="1"/>
    <n v="1"/>
    <x v="0"/>
    <x v="1"/>
    <x v="0"/>
    <s v="Renault Triber RXZ EASY-R AMT Dual Tone, 2022, Petrol"/>
    <x v="58"/>
    <x v="58"/>
    <n v="3"/>
  </r>
  <r>
    <x v="1"/>
    <s v="Baleno"/>
    <n v="2021"/>
    <x v="11"/>
    <n v="53000"/>
    <x v="0"/>
    <n v="0"/>
    <x v="0"/>
    <x v="1"/>
    <x v="0"/>
    <s v="Maruti Suzuki Baleno Zeta, 2021, Petrol"/>
    <x v="354"/>
    <x v="354"/>
    <n v="4"/>
  </r>
  <r>
    <x v="9"/>
    <s v="Duster"/>
    <n v="2018"/>
    <x v="5"/>
    <n v="70000"/>
    <x v="0"/>
    <n v="0"/>
    <x v="0"/>
    <x v="0"/>
    <x v="0"/>
    <s v="Renault Duster SANDSTORM RXS 85 PS, 2018, Diesel"/>
    <x v="112"/>
    <x v="112"/>
    <n v="7"/>
  </r>
  <r>
    <x v="6"/>
    <s v="Seltos"/>
    <n v="2021"/>
    <x v="11"/>
    <n v="58000"/>
    <x v="1"/>
    <n v="1"/>
    <x v="0"/>
    <x v="0"/>
    <x v="0"/>
    <s v="Kia Seltos GTX Plus AT D, 2021, Diesel"/>
    <x v="68"/>
    <x v="68"/>
    <n v="4"/>
  </r>
  <r>
    <x v="0"/>
    <s v="VentoTest"/>
    <n v="2011"/>
    <x v="10"/>
    <n v="49000"/>
    <x v="1"/>
    <n v="1"/>
    <x v="0"/>
    <x v="3"/>
    <x v="0"/>
    <s v="Volkswagen Vento 2011 CNG &amp; Hybrids 49000 Km Driven"/>
    <x v="201"/>
    <x v="201"/>
    <n v="14"/>
  </r>
  <r>
    <x v="0"/>
    <s v="Polo"/>
    <n v="2016"/>
    <x v="8"/>
    <n v="64000"/>
    <x v="1"/>
    <n v="1"/>
    <x v="0"/>
    <x v="1"/>
    <x v="0"/>
    <s v="Volkswagen Polo GT TSI, 2016, Petrol"/>
    <x v="53"/>
    <x v="53"/>
    <n v="9"/>
  </r>
  <r>
    <x v="1"/>
    <s v="Eeco"/>
    <n v="2022"/>
    <x v="13"/>
    <n v="28000"/>
    <x v="0"/>
    <n v="0"/>
    <x v="0"/>
    <x v="3"/>
    <x v="0"/>
    <s v="Maruti Suzuki Eeco 1.2 7 STR STD(O), 2022, CNG &amp; Hybrids"/>
    <x v="289"/>
    <x v="289"/>
    <n v="3"/>
  </r>
  <r>
    <x v="1"/>
    <s v="Wagon-R"/>
    <n v="2021"/>
    <x v="11"/>
    <n v="48000"/>
    <x v="1"/>
    <n v="1"/>
    <x v="1"/>
    <x v="3"/>
    <x v="0"/>
    <s v="Maruti Suzuki Wagon R 2021 CNG &amp; Hybrids 48000 Km Driven"/>
    <x v="96"/>
    <x v="96"/>
    <n v="4"/>
  </r>
  <r>
    <x v="13"/>
    <s v="Harrier"/>
    <n v="2021"/>
    <x v="11"/>
    <n v="61000"/>
    <x v="1"/>
    <n v="1"/>
    <x v="1"/>
    <x v="0"/>
    <x v="0"/>
    <s v="Tata Harrier 2.0 XZA Plus Kaziranga Edition, 2021, Diesel"/>
    <x v="138"/>
    <x v="138"/>
    <n v="4"/>
  </r>
  <r>
    <x v="1"/>
    <s v="Wagon-R"/>
    <n v="2017"/>
    <x v="1"/>
    <n v="76000"/>
    <x v="1"/>
    <n v="1"/>
    <x v="0"/>
    <x v="3"/>
    <x v="12"/>
    <s v="Maruti Suzuki Wagon R 2017"/>
    <x v="50"/>
    <x v="50"/>
    <n v="8"/>
  </r>
  <r>
    <x v="14"/>
    <s v="Octavia"/>
    <n v="2017"/>
    <x v="1"/>
    <n v="116000"/>
    <x v="1"/>
    <n v="1"/>
    <x v="0"/>
    <x v="0"/>
    <x v="0"/>
    <s v="Skoda Octavia 2.0 TDI AT L K, 2017, Diesel"/>
    <x v="937"/>
    <x v="937"/>
    <n v="8"/>
  </r>
  <r>
    <x v="13"/>
    <s v="Nexon"/>
    <n v="2019"/>
    <x v="2"/>
    <n v="72000"/>
    <x v="0"/>
    <n v="0"/>
    <x v="0"/>
    <x v="1"/>
    <x v="0"/>
    <s v="Tata Nexon 1.2 Revotron XZ, 2019, Petrol"/>
    <x v="52"/>
    <x v="52"/>
    <n v="6"/>
  </r>
  <r>
    <x v="4"/>
    <s v="Corolla Altis"/>
    <n v="2016"/>
    <x v="8"/>
    <n v="39000"/>
    <x v="1"/>
    <n v="1"/>
    <x v="0"/>
    <x v="1"/>
    <x v="0"/>
    <s v="Toyota Corolla Altis 2013-2017 VL AT, 2016, Petrol"/>
    <x v="289"/>
    <x v="289"/>
    <n v="9"/>
  </r>
  <r>
    <x v="14"/>
    <s v="Rapid"/>
    <n v="2015"/>
    <x v="9"/>
    <n v="98000"/>
    <x v="1"/>
    <n v="1"/>
    <x v="0"/>
    <x v="0"/>
    <x v="0"/>
    <s v="Skoda Rapid [2016-2021] 1.5 Elegance Plus TDI AT, 2015, Diesel"/>
    <x v="215"/>
    <x v="215"/>
    <n v="10"/>
  </r>
  <r>
    <x v="1"/>
    <s v="Eeco"/>
    <n v="2016"/>
    <x v="8"/>
    <n v="64236"/>
    <x v="0"/>
    <n v="0"/>
    <x v="1"/>
    <x v="3"/>
    <x v="12"/>
    <s v="Maruti Suzuki Eeco CNG 5 Seater AC, 2016, CNG &amp; Hybrids"/>
    <x v="179"/>
    <x v="179"/>
    <n v="9"/>
  </r>
  <r>
    <x v="1"/>
    <s v="Baleno"/>
    <n v="2017"/>
    <x v="1"/>
    <n v="63000"/>
    <x v="1"/>
    <n v="1"/>
    <x v="0"/>
    <x v="1"/>
    <x v="0"/>
    <s v="Maruti Suzuki Baleno 1.2 Zeta AT, 2017, Petrol"/>
    <x v="27"/>
    <x v="27"/>
    <n v="8"/>
  </r>
  <r>
    <x v="7"/>
    <s v="Amaze"/>
    <n v="2020"/>
    <x v="4"/>
    <n v="11000"/>
    <x v="0"/>
    <n v="0"/>
    <x v="0"/>
    <x v="1"/>
    <x v="12"/>
    <s v="Honda Amaze 1.2 SMT I VTEC, 2020, Petrol"/>
    <x v="52"/>
    <x v="52"/>
    <n v="5"/>
  </r>
  <r>
    <x v="1"/>
    <s v="Swift"/>
    <n v="2022"/>
    <x v="13"/>
    <n v="17000"/>
    <x v="1"/>
    <n v="1"/>
    <x v="0"/>
    <x v="1"/>
    <x v="0"/>
    <s v="Maruti Suzuki Swift AMT VXI, 2022, Petrol"/>
    <x v="239"/>
    <x v="239"/>
    <n v="3"/>
  </r>
  <r>
    <x v="1"/>
    <s v="Swift"/>
    <n v="2011"/>
    <x v="10"/>
    <n v="78000"/>
    <x v="0"/>
    <n v="0"/>
    <x v="1"/>
    <x v="3"/>
    <x v="12"/>
    <s v="IGadi All Ok hai  koi kam nhi h"/>
    <x v="281"/>
    <x v="281"/>
    <n v="14"/>
  </r>
  <r>
    <x v="1"/>
    <s v="Alto-K10"/>
    <n v="2013"/>
    <x v="14"/>
    <n v="73000"/>
    <x v="0"/>
    <n v="0"/>
    <x v="1"/>
    <x v="1"/>
    <x v="0"/>
    <s v="Maruti Suzuki Alto K10 1.0 VXI, 2013, Petrol"/>
    <x v="164"/>
    <x v="164"/>
    <n v="12"/>
  </r>
  <r>
    <x v="13"/>
    <s v="Hexa"/>
    <n v="2018"/>
    <x v="5"/>
    <n v="103000"/>
    <x v="1"/>
    <n v="1"/>
    <x v="1"/>
    <x v="0"/>
    <x v="0"/>
    <s v="Tata Hexa XTA 2018"/>
    <x v="338"/>
    <x v="338"/>
    <n v="7"/>
  </r>
  <r>
    <x v="1"/>
    <s v="Celerio"/>
    <n v="2017"/>
    <x v="1"/>
    <n v="44708"/>
    <x v="0"/>
    <n v="0"/>
    <x v="1"/>
    <x v="1"/>
    <x v="0"/>
    <s v="Maruti Suzuki Celerio 1.0 VXI MT, 2017, Petrol"/>
    <x v="137"/>
    <x v="137"/>
    <n v="8"/>
  </r>
  <r>
    <x v="1"/>
    <s v="Swift-Dzire"/>
    <n v="2015"/>
    <x v="9"/>
    <n v="91500"/>
    <x v="0"/>
    <n v="0"/>
    <x v="0"/>
    <x v="1"/>
    <x v="0"/>
    <s v="Swift Dezire 2015 Top model Petrol"/>
    <x v="78"/>
    <x v="78"/>
    <n v="10"/>
  </r>
  <r>
    <x v="0"/>
    <s v="VentoTest"/>
    <n v="2018"/>
    <x v="5"/>
    <n v="79000"/>
    <x v="0"/>
    <n v="0"/>
    <x v="0"/>
    <x v="1"/>
    <x v="0"/>
    <s v="Volkswagen Vento 2013-2015 1.6 Highline, 2018, Petrol"/>
    <x v="32"/>
    <x v="32"/>
    <n v="7"/>
  </r>
  <r>
    <x v="1"/>
    <s v="Wagon-R-1-0"/>
    <n v="2020"/>
    <x v="4"/>
    <n v="65000"/>
    <x v="0"/>
    <n v="0"/>
    <x v="0"/>
    <x v="3"/>
    <x v="0"/>
    <s v="Maruti Suzuki Wagon R 1.0 LXi CNG, 2020, CNG &amp; Hybrids"/>
    <x v="135"/>
    <x v="135"/>
    <n v="5"/>
  </r>
  <r>
    <x v="5"/>
    <s v="i10"/>
    <n v="2014"/>
    <x v="3"/>
    <n v="60142"/>
    <x v="0"/>
    <n v="0"/>
    <x v="1"/>
    <x v="1"/>
    <x v="0"/>
    <s v="Hyundai i10 ERA 1.1 IRDE, 2014, Petrol"/>
    <x v="15"/>
    <x v="15"/>
    <n v="11"/>
  </r>
  <r>
    <x v="5"/>
    <s v="Elantra"/>
    <n v="2022"/>
    <x v="13"/>
    <n v="36380"/>
    <x v="1"/>
    <n v="1"/>
    <x v="0"/>
    <x v="1"/>
    <x v="0"/>
    <s v="Hyundai Elantra VTVT SX AT, 2022, Petrol"/>
    <x v="44"/>
    <x v="44"/>
    <n v="3"/>
  </r>
  <r>
    <x v="5"/>
    <s v="Grand i10"/>
    <n v="2015"/>
    <x v="9"/>
    <n v="38000"/>
    <x v="1"/>
    <n v="1"/>
    <x v="0"/>
    <x v="1"/>
    <x v="0"/>
    <s v="Hyundai Grand i10 1.2 KAPPA Asta AT VTVT, 2015, Petrol"/>
    <x v="93"/>
    <x v="93"/>
    <n v="10"/>
  </r>
  <r>
    <x v="1"/>
    <s v="Wagon-R"/>
    <n v="2016"/>
    <x v="8"/>
    <n v="55000"/>
    <x v="1"/>
    <n v="1"/>
    <x v="1"/>
    <x v="3"/>
    <x v="0"/>
    <s v="Maruti Suzuki Wagon R VXI AMT Opt 1.2, 2016, CNG &amp; Hybrids"/>
    <x v="132"/>
    <x v="132"/>
    <n v="9"/>
  </r>
  <r>
    <x v="3"/>
    <s v="Aspire"/>
    <n v="2017"/>
    <x v="1"/>
    <n v="83000"/>
    <x v="0"/>
    <n v="0"/>
    <x v="0"/>
    <x v="1"/>
    <x v="0"/>
    <s v="Ford Aspire Titatinium Blu Ti-VCT, 2017, Petrol"/>
    <x v="453"/>
    <x v="453"/>
    <n v="8"/>
  </r>
  <r>
    <x v="1"/>
    <s v="Ertiga"/>
    <n v="2017"/>
    <x v="1"/>
    <n v="72000"/>
    <x v="0"/>
    <n v="0"/>
    <x v="1"/>
    <x v="3"/>
    <x v="0"/>
    <s v="Maruti Suzuki Ertiga VXI CNG, 2017, CNG &amp; Hybrids"/>
    <x v="417"/>
    <x v="417"/>
    <n v="8"/>
  </r>
  <r>
    <x v="1"/>
    <s v="Alto-800"/>
    <n v="2020"/>
    <x v="4"/>
    <n v="84000"/>
    <x v="0"/>
    <n v="0"/>
    <x v="0"/>
    <x v="1"/>
    <x v="2"/>
    <s v="Maruti Suzuki Alto 800 2019-2023 0.8 LXI (O), 2020, Petrol"/>
    <x v="164"/>
    <x v="164"/>
    <n v="5"/>
  </r>
  <r>
    <x v="5"/>
    <s v="Creta"/>
    <n v="2016"/>
    <x v="8"/>
    <n v="58000"/>
    <x v="1"/>
    <n v="1"/>
    <x v="1"/>
    <x v="1"/>
    <x v="0"/>
    <s v="Hyundai Creta 1.6 SX Automatic, 2016, Petrol"/>
    <x v="149"/>
    <x v="149"/>
    <n v="9"/>
  </r>
  <r>
    <x v="4"/>
    <s v="Innova Crysta"/>
    <n v="2017"/>
    <x v="1"/>
    <n v="97000"/>
    <x v="1"/>
    <n v="1"/>
    <x v="1"/>
    <x v="0"/>
    <x v="0"/>
    <s v="Toyota Innova Crysta 2.8 ZX AT, 2017, Diesel"/>
    <x v="315"/>
    <x v="315"/>
    <n v="8"/>
  </r>
  <r>
    <x v="3"/>
    <s v="Figo"/>
    <n v="2011"/>
    <x v="10"/>
    <n v="97000"/>
    <x v="0"/>
    <n v="0"/>
    <x v="1"/>
    <x v="1"/>
    <x v="0"/>
    <s v="Ford Figo 2011 Petrol Well Maintained"/>
    <x v="553"/>
    <x v="553"/>
    <n v="14"/>
  </r>
  <r>
    <x v="1"/>
    <s v="Ertiga"/>
    <n v="2020"/>
    <x v="4"/>
    <n v="86550"/>
    <x v="0"/>
    <n v="0"/>
    <x v="0"/>
    <x v="3"/>
    <x v="0"/>
    <s v="Maruti Suzuki Ertiga 1.4 VXI Anniversary Edition, 2020, CNG &amp; Hybrid.."/>
    <x v="938"/>
    <x v="938"/>
    <n v="5"/>
  </r>
  <r>
    <x v="2"/>
    <s v="3 Series"/>
    <n v="2011"/>
    <x v="10"/>
    <n v="103000"/>
    <x v="1"/>
    <n v="1"/>
    <x v="1"/>
    <x v="0"/>
    <x v="0"/>
    <s v="BMW 3 Series, 2011, Diesel"/>
    <x v="53"/>
    <x v="53"/>
    <n v="14"/>
  </r>
  <r>
    <x v="3"/>
    <s v="Ecosport"/>
    <n v="2013"/>
    <x v="14"/>
    <n v="69000"/>
    <x v="0"/>
    <n v="0"/>
    <x v="1"/>
    <x v="3"/>
    <x v="0"/>
    <s v="Ford Ecosport 2013-2015 1.5 Ti VCT MT Titanium, 2013, CNG &amp; Hybrids"/>
    <x v="20"/>
    <x v="20"/>
    <n v="12"/>
  </r>
  <r>
    <x v="5"/>
    <s v="Verna"/>
    <n v="2018"/>
    <x v="5"/>
    <n v="62500"/>
    <x v="1"/>
    <n v="1"/>
    <x v="0"/>
    <x v="1"/>
    <x v="4"/>
    <s v="Hyundai Verna VTVT 1.6 AT SX Option, 2018, Petrol"/>
    <x v="175"/>
    <x v="175"/>
    <n v="7"/>
  </r>
  <r>
    <x v="13"/>
    <s v="Tigor"/>
    <n v="2018"/>
    <x v="5"/>
    <n v="69000"/>
    <x v="1"/>
    <n v="1"/>
    <x v="0"/>
    <x v="1"/>
    <x v="0"/>
    <s v="Tata Tigor 2018 Petrol Well Maintained"/>
    <x v="198"/>
    <x v="198"/>
    <n v="7"/>
  </r>
  <r>
    <x v="1"/>
    <s v="Baleno"/>
    <n v="2017"/>
    <x v="1"/>
    <n v="86000"/>
    <x v="0"/>
    <n v="0"/>
    <x v="0"/>
    <x v="3"/>
    <x v="0"/>
    <s v="Maruti Suzuki Baleno 1.2 Zeta, 2017, CNG &amp; Hybrids"/>
    <x v="308"/>
    <x v="308"/>
    <n v="8"/>
  </r>
  <r>
    <x v="1"/>
    <s v="maruti-suzuki-dzire"/>
    <n v="2018"/>
    <x v="5"/>
    <n v="40210"/>
    <x v="1"/>
    <n v="1"/>
    <x v="0"/>
    <x v="3"/>
    <x v="0"/>
    <s v="Maruti Suzuki Dzire 2017-2020 1.2 ZXI AMT, 2018, CNG &amp; Hybrids"/>
    <x v="129"/>
    <x v="129"/>
    <n v="7"/>
  </r>
  <r>
    <x v="5"/>
    <s v="Aura"/>
    <n v="2021"/>
    <x v="11"/>
    <n v="18121"/>
    <x v="0"/>
    <n v="0"/>
    <x v="0"/>
    <x v="1"/>
    <x v="0"/>
    <s v="Hyundai Aura SX Plus Manual, 2021, Petrol"/>
    <x v="38"/>
    <x v="38"/>
    <n v="4"/>
  </r>
  <r>
    <x v="1"/>
    <s v="Wagon-R"/>
    <n v="2016"/>
    <x v="8"/>
    <n v="16491"/>
    <x v="1"/>
    <n v="1"/>
    <x v="0"/>
    <x v="1"/>
    <x v="0"/>
    <s v="Maruti Suzuki Wagon R AMT VXI, 2016, Petrol"/>
    <x v="84"/>
    <x v="84"/>
    <n v="9"/>
  </r>
  <r>
    <x v="11"/>
    <s v="XUV500"/>
    <n v="2018"/>
    <x v="5"/>
    <n v="64000"/>
    <x v="0"/>
    <n v="0"/>
    <x v="1"/>
    <x v="0"/>
    <x v="0"/>
    <s v="Mahindra XUV500 W7, 2018, Diesel"/>
    <x v="307"/>
    <x v="307"/>
    <n v="7"/>
  </r>
  <r>
    <x v="7"/>
    <s v="City"/>
    <n v="2009"/>
    <x v="16"/>
    <n v="86368"/>
    <x v="1"/>
    <n v="1"/>
    <x v="1"/>
    <x v="3"/>
    <x v="0"/>
    <s v="Honda City V AT, 2009, CNG &amp; Hybrids"/>
    <x v="116"/>
    <x v="116"/>
    <n v="16"/>
  </r>
  <r>
    <x v="11"/>
    <s v="KUV100 NXT"/>
    <n v="2016"/>
    <x v="8"/>
    <n v="70000"/>
    <x v="1"/>
    <n v="1"/>
    <x v="1"/>
    <x v="3"/>
    <x v="0"/>
    <s v="Mahindra KUV100 NXT 2016 CNG &amp; Hybrids 70000 Km Driven"/>
    <x v="39"/>
    <x v="39"/>
    <n v="9"/>
  </r>
  <r>
    <x v="13"/>
    <s v="Safari"/>
    <n v="2021"/>
    <x v="11"/>
    <n v="31000"/>
    <x v="1"/>
    <n v="1"/>
    <x v="1"/>
    <x v="0"/>
    <x v="12"/>
    <s v="Tata Safari 2.0 Kryotec XZA Plus Adventure, 2021, Diesel"/>
    <x v="160"/>
    <x v="160"/>
    <n v="4"/>
  </r>
  <r>
    <x v="1"/>
    <s v="Grand Vitara"/>
    <n v="2023"/>
    <x v="12"/>
    <n v="31000"/>
    <x v="0"/>
    <n v="0"/>
    <x v="0"/>
    <x v="3"/>
    <x v="3"/>
    <s v="Maruti Suzuki Grand Vitara 1.5 Delta CNG, 2023, CNG &amp; Hybrids"/>
    <x v="133"/>
    <x v="133"/>
    <n v="2"/>
  </r>
  <r>
    <x v="5"/>
    <s v="Xcent"/>
    <n v="2018"/>
    <x v="5"/>
    <n v="85000"/>
    <x v="0"/>
    <n v="0"/>
    <x v="1"/>
    <x v="3"/>
    <x v="0"/>
    <s v="Hyundai Xcent [2017-2020] 1.2 CRDi S (O), 2018, CNG &amp; Hybrids"/>
    <x v="312"/>
    <x v="312"/>
    <n v="7"/>
  </r>
  <r>
    <x v="1"/>
    <s v="Swift-Dzire"/>
    <n v="2017"/>
    <x v="1"/>
    <n v="70000"/>
    <x v="1"/>
    <n v="1"/>
    <x v="0"/>
    <x v="1"/>
    <x v="0"/>
    <s v="Maruti Suzuki Swift Dzire VXI AT Optional, 2017, Petrol"/>
    <x v="38"/>
    <x v="38"/>
    <n v="8"/>
  </r>
  <r>
    <x v="7"/>
    <s v="Civic"/>
    <n v="2008"/>
    <x v="18"/>
    <n v="105000"/>
    <x v="1"/>
    <n v="1"/>
    <x v="0"/>
    <x v="3"/>
    <x v="0"/>
    <s v="Honda Civic 2008 CNG &amp; Hybrids Well Maintained"/>
    <x v="197"/>
    <x v="197"/>
    <n v="17"/>
  </r>
  <r>
    <x v="1"/>
    <s v="Alto-800"/>
    <n v="2016"/>
    <x v="8"/>
    <n v="72000"/>
    <x v="0"/>
    <n v="0"/>
    <x v="1"/>
    <x v="3"/>
    <x v="0"/>
    <s v="Dec 2016 Green  cng  badiya condition luxury seat cover new service"/>
    <x v="201"/>
    <x v="201"/>
    <n v="9"/>
  </r>
  <r>
    <x v="1"/>
    <s v="Sx4"/>
    <n v="2011"/>
    <x v="10"/>
    <n v="69838"/>
    <x v="0"/>
    <n v="0"/>
    <x v="1"/>
    <x v="3"/>
    <x v="0"/>
    <s v="Maruti Suzuki SX4 Vxi BSIV, 2011, CNG &amp; Hybrids"/>
    <x v="220"/>
    <x v="220"/>
    <n v="14"/>
  </r>
  <r>
    <x v="1"/>
    <s v="Ciaz"/>
    <n v="2019"/>
    <x v="2"/>
    <n v="68000"/>
    <x v="0"/>
    <n v="0"/>
    <x v="0"/>
    <x v="1"/>
    <x v="0"/>
    <s v="Maruti Suzuki Ciaz 2019 Petrol 68000 Km Driven"/>
    <x v="38"/>
    <x v="38"/>
    <n v="6"/>
  </r>
  <r>
    <x v="14"/>
    <s v="Slavia"/>
    <n v="2023"/>
    <x v="12"/>
    <n v="11000"/>
    <x v="1"/>
    <n v="1"/>
    <x v="0"/>
    <x v="1"/>
    <x v="0"/>
    <s v="Skoda Slavia 1.5 TSI Style DSG, 2023, Petrol"/>
    <x v="138"/>
    <x v="138"/>
    <n v="2"/>
  </r>
  <r>
    <x v="5"/>
    <s v="Venue"/>
    <n v="2022"/>
    <x v="13"/>
    <n v="83000"/>
    <x v="0"/>
    <n v="0"/>
    <x v="0"/>
    <x v="0"/>
    <x v="0"/>
    <s v="Hyundai Venue SX MT, 2022, Diesel"/>
    <x v="222"/>
    <x v="222"/>
    <n v="3"/>
  </r>
  <r>
    <x v="5"/>
    <s v="Venue"/>
    <n v="2021"/>
    <x v="11"/>
    <n v="11000"/>
    <x v="0"/>
    <n v="0"/>
    <x v="0"/>
    <x v="1"/>
    <x v="0"/>
    <s v="Hyundai Venue 1.2 S Plus, 2021, Petrol"/>
    <x v="111"/>
    <x v="111"/>
    <n v="4"/>
  </r>
  <r>
    <x v="1"/>
    <s v="Ertiga"/>
    <n v="2021"/>
    <x v="11"/>
    <n v="52428"/>
    <x v="0"/>
    <n v="0"/>
    <x v="0"/>
    <x v="3"/>
    <x v="0"/>
    <s v="Maruti Suzuki Ertiga 2022-2023 VXI CNG, 2021, CNG &amp; Hybrids"/>
    <x v="10"/>
    <x v="10"/>
    <n v="4"/>
  </r>
  <r>
    <x v="1"/>
    <s v="Ertiga"/>
    <n v="2020"/>
    <x v="4"/>
    <n v="42126"/>
    <x v="0"/>
    <n v="0"/>
    <x v="0"/>
    <x v="3"/>
    <x v="0"/>
    <s v="Maruti Suzuki Ertiga 1.4 VXI CNG Anniversary Edition, 2020, CNG &amp; Hy.."/>
    <x v="939"/>
    <x v="939"/>
    <n v="5"/>
  </r>
  <r>
    <x v="6"/>
    <s v="Sonet"/>
    <n v="2023"/>
    <x v="12"/>
    <n v="19000"/>
    <x v="1"/>
    <n v="1"/>
    <x v="0"/>
    <x v="0"/>
    <x v="0"/>
    <s v="Kia Sonet HTX Plus AT D, 2023, Diesel"/>
    <x v="113"/>
    <x v="113"/>
    <n v="2"/>
  </r>
  <r>
    <x v="2"/>
    <s v="7 Series"/>
    <n v="2015"/>
    <x v="9"/>
    <n v="85000"/>
    <x v="1"/>
    <n v="1"/>
    <x v="1"/>
    <x v="0"/>
    <x v="0"/>
    <s v="BMW 7 Series 3.0 730Ld Prestige, 2015, Diesel"/>
    <x v="133"/>
    <x v="133"/>
    <n v="10"/>
  </r>
  <r>
    <x v="5"/>
    <s v="Aura"/>
    <n v="2021"/>
    <x v="11"/>
    <n v="40215"/>
    <x v="1"/>
    <n v="1"/>
    <x v="0"/>
    <x v="0"/>
    <x v="0"/>
    <s v="Hyundai Aura SX Plus CRDi Automatic, 2021, Diesel"/>
    <x v="90"/>
    <x v="90"/>
    <n v="4"/>
  </r>
  <r>
    <x v="13"/>
    <s v="Zest"/>
    <n v="2018"/>
    <x v="5"/>
    <n v="137000"/>
    <x v="1"/>
    <n v="1"/>
    <x v="1"/>
    <x v="3"/>
    <x v="12"/>
    <s v="Tata Zest 2018 CNG &amp; Hybrids 137000 Km Driven"/>
    <x v="201"/>
    <x v="201"/>
    <n v="7"/>
  </r>
  <r>
    <x v="1"/>
    <s v="Swift-Dzire"/>
    <n v="2020"/>
    <x v="4"/>
    <n v="90000"/>
    <x v="0"/>
    <n v="0"/>
    <x v="1"/>
    <x v="3"/>
    <x v="0"/>
    <s v="Maruti Suzuki Swift Dzire VDI(O) AT, 2020, CNG &amp; Hybrids"/>
    <x v="354"/>
    <x v="354"/>
    <n v="5"/>
  </r>
  <r>
    <x v="7"/>
    <s v="City ZX"/>
    <n v="2017"/>
    <x v="1"/>
    <n v="59000"/>
    <x v="1"/>
    <n v="1"/>
    <x v="1"/>
    <x v="1"/>
    <x v="0"/>
    <s v="Honda City ZX 2017 Petrol 59000 Km Driven"/>
    <x v="307"/>
    <x v="307"/>
    <n v="8"/>
  </r>
  <r>
    <x v="5"/>
    <s v="i10"/>
    <n v="2016"/>
    <x v="8"/>
    <n v="58000"/>
    <x v="0"/>
    <n v="0"/>
    <x v="0"/>
    <x v="3"/>
    <x v="0"/>
    <s v="Hyundai i10, 2016, CNG &amp; Hybrids"/>
    <x v="93"/>
    <x v="93"/>
    <n v="9"/>
  </r>
  <r>
    <x v="2"/>
    <s v="5 Series Gt"/>
    <n v="2011"/>
    <x v="10"/>
    <n v="80594"/>
    <x v="1"/>
    <n v="1"/>
    <x v="1"/>
    <x v="0"/>
    <x v="12"/>
    <s v="BMW 5 Series GT 2011 Diesel Well Maintained"/>
    <x v="44"/>
    <x v="44"/>
    <n v="14"/>
  </r>
  <r>
    <x v="1"/>
    <s v="Wagon-R"/>
    <n v="2017"/>
    <x v="1"/>
    <n v="62000"/>
    <x v="1"/>
    <n v="1"/>
    <x v="1"/>
    <x v="3"/>
    <x v="12"/>
    <s v="Maruti Suzuki Wagon R VXI AMT Opt, 2017, CNG &amp; Hybrids"/>
    <x v="340"/>
    <x v="340"/>
    <n v="8"/>
  </r>
  <r>
    <x v="2"/>
    <s v="1 Series"/>
    <n v="2014"/>
    <x v="3"/>
    <n v="69000"/>
    <x v="1"/>
    <n v="1"/>
    <x v="1"/>
    <x v="0"/>
    <x v="0"/>
    <s v="BMW 1 Series 2.0 118D Sport Line, 2014, Diesel"/>
    <x v="62"/>
    <x v="62"/>
    <n v="11"/>
  </r>
  <r>
    <x v="0"/>
    <s v="VentoTest"/>
    <n v="2013"/>
    <x v="14"/>
    <n v="89000"/>
    <x v="0"/>
    <n v="0"/>
    <x v="1"/>
    <x v="0"/>
    <x v="12"/>
    <s v="Volkswagen Vento 2013 Diesel 89000 Km Driven"/>
    <x v="179"/>
    <x v="179"/>
    <n v="12"/>
  </r>
  <r>
    <x v="5"/>
    <s v="Creta"/>
    <n v="2016"/>
    <x v="8"/>
    <n v="78000"/>
    <x v="0"/>
    <n v="0"/>
    <x v="1"/>
    <x v="3"/>
    <x v="0"/>
    <s v="Hyundai Creta 1.6 EX CRDi, 2016, CNG &amp; Hybrids"/>
    <x v="228"/>
    <x v="228"/>
    <n v="9"/>
  </r>
  <r>
    <x v="0"/>
    <s v="Polo"/>
    <n v="2013"/>
    <x v="14"/>
    <n v="41000"/>
    <x v="1"/>
    <n v="1"/>
    <x v="1"/>
    <x v="1"/>
    <x v="0"/>
    <s v="Volkswagen Polo 2013-2015 GT TSI, 2013, Petrol"/>
    <x v="215"/>
    <x v="215"/>
    <n v="12"/>
  </r>
  <r>
    <x v="1"/>
    <s v="Ciaz"/>
    <n v="2019"/>
    <x v="2"/>
    <n v="61000"/>
    <x v="1"/>
    <n v="1"/>
    <x v="1"/>
    <x v="3"/>
    <x v="0"/>
    <s v="Maruti Suzuki Ciaz 1.4 Sigma, 2019, CNG &amp; Hybrids"/>
    <x v="32"/>
    <x v="32"/>
    <n v="6"/>
  </r>
  <r>
    <x v="1"/>
    <s v="Wagon-R"/>
    <n v="2010"/>
    <x v="0"/>
    <n v="81000"/>
    <x v="1"/>
    <n v="1"/>
    <x v="1"/>
    <x v="3"/>
    <x v="0"/>
    <s v="Maruti Suzuki Wagon R 2010 CNG &amp; Hybrids 81000 Km Driven"/>
    <x v="206"/>
    <x v="206"/>
    <n v="15"/>
  </r>
  <r>
    <x v="5"/>
    <s v="Creta"/>
    <n v="2022"/>
    <x v="13"/>
    <n v="19000"/>
    <x v="0"/>
    <n v="0"/>
    <x v="0"/>
    <x v="1"/>
    <x v="0"/>
    <s v="Hyundai Creta 1.5 SX, 2022, Petrol"/>
    <x v="940"/>
    <x v="940"/>
    <n v="3"/>
  </r>
  <r>
    <x v="11"/>
    <s v="Marazzo"/>
    <n v="2019"/>
    <x v="2"/>
    <n v="44000"/>
    <x v="0"/>
    <n v="0"/>
    <x v="1"/>
    <x v="0"/>
    <x v="0"/>
    <s v="Mahindra Marazzo M2, 2019, Diesel"/>
    <x v="156"/>
    <x v="156"/>
    <n v="6"/>
  </r>
  <r>
    <x v="7"/>
    <s v="Brio"/>
    <n v="2015"/>
    <x v="9"/>
    <n v="21000"/>
    <x v="1"/>
    <n v="1"/>
    <x v="0"/>
    <x v="3"/>
    <x v="0"/>
    <s v="Honda Brio 2015 CNG &amp; Hybrids 21000 Km Driven"/>
    <x v="941"/>
    <x v="941"/>
    <n v="10"/>
  </r>
  <r>
    <x v="4"/>
    <s v="Camry"/>
    <n v="2014"/>
    <x v="3"/>
    <n v="122000"/>
    <x v="1"/>
    <n v="1"/>
    <x v="1"/>
    <x v="1"/>
    <x v="0"/>
    <s v="Toyota Camry Hybrid 2.5, 2014, Petrol"/>
    <x v="108"/>
    <x v="108"/>
    <n v="11"/>
  </r>
  <r>
    <x v="14"/>
    <s v="Rapid"/>
    <n v="2019"/>
    <x v="2"/>
    <n v="65000"/>
    <x v="0"/>
    <n v="0"/>
    <x v="1"/>
    <x v="1"/>
    <x v="12"/>
    <s v="Skoda Rapid, 2019, Petrol"/>
    <x v="90"/>
    <x v="90"/>
    <n v="6"/>
  </r>
  <r>
    <x v="13"/>
    <s v="Harrier"/>
    <n v="2022"/>
    <x v="13"/>
    <n v="35000"/>
    <x v="1"/>
    <n v="1"/>
    <x v="0"/>
    <x v="0"/>
    <x v="0"/>
    <s v="Tata Harrier 2.0 XZA Sunroof Dual Tone, 2022, Diesel"/>
    <x v="324"/>
    <x v="324"/>
    <n v="3"/>
  </r>
  <r>
    <x v="1"/>
    <s v="Eeco"/>
    <n v="2010"/>
    <x v="0"/>
    <n v="65000"/>
    <x v="0"/>
    <n v="0"/>
    <x v="1"/>
    <x v="1"/>
    <x v="0"/>
    <s v="Maruti Suzuki Eeco 5 Seater AC, 2010, Petrol"/>
    <x v="61"/>
    <x v="61"/>
    <n v="15"/>
  </r>
  <r>
    <x v="13"/>
    <s v="Tiago"/>
    <n v="2018"/>
    <x v="5"/>
    <n v="39000"/>
    <x v="0"/>
    <n v="0"/>
    <x v="0"/>
    <x v="1"/>
    <x v="0"/>
    <s v="Tata Tiago 2018 Petrol 39000 Km Driven"/>
    <x v="174"/>
    <x v="174"/>
    <n v="7"/>
  </r>
  <r>
    <x v="7"/>
    <s v="Amaze"/>
    <n v="2019"/>
    <x v="2"/>
    <n v="17000"/>
    <x v="1"/>
    <n v="1"/>
    <x v="0"/>
    <x v="1"/>
    <x v="0"/>
    <s v="Honda Amaze VX CVT Petrol, 2019, Petrol"/>
    <x v="81"/>
    <x v="81"/>
    <n v="6"/>
  </r>
  <r>
    <x v="14"/>
    <s v="Kushaq"/>
    <n v="2023"/>
    <x v="12"/>
    <n v="4000"/>
    <x v="1"/>
    <n v="1"/>
    <x v="0"/>
    <x v="1"/>
    <x v="0"/>
    <s v="Skoda Kushaq 1.5 TSI Style DSG, 2023, Petrol"/>
    <x v="324"/>
    <x v="324"/>
    <n v="2"/>
  </r>
  <r>
    <x v="5"/>
    <s v="Grand i10"/>
    <n v="2016"/>
    <x v="8"/>
    <n v="37000"/>
    <x v="0"/>
    <n v="0"/>
    <x v="1"/>
    <x v="1"/>
    <x v="0"/>
    <s v="Hyundai Grand i10 2013-2016 CRDi Sportz, 2016, Petrol"/>
    <x v="266"/>
    <x v="266"/>
    <n v="9"/>
  </r>
  <r>
    <x v="5"/>
    <s v="Grand i10 Nios"/>
    <n v="2021"/>
    <x v="11"/>
    <n v="62250"/>
    <x v="1"/>
    <n v="1"/>
    <x v="0"/>
    <x v="3"/>
    <x v="12"/>
    <s v="Hyundai Grand i10 Nios 2021 CNG &amp; Hybrids Well Maintained"/>
    <x v="154"/>
    <x v="154"/>
    <n v="4"/>
  </r>
  <r>
    <x v="0"/>
    <s v="Polo"/>
    <n v="2020"/>
    <x v="4"/>
    <n v="36521"/>
    <x v="1"/>
    <n v="1"/>
    <x v="0"/>
    <x v="1"/>
    <x v="0"/>
    <s v="Volkswagen Polo GT TSI, 2020, Petrol"/>
    <x v="466"/>
    <x v="466"/>
    <n v="5"/>
  </r>
  <r>
    <x v="11"/>
    <s v="KUV 100"/>
    <n v="2016"/>
    <x v="8"/>
    <n v="50000"/>
    <x v="0"/>
    <n v="0"/>
    <x v="0"/>
    <x v="3"/>
    <x v="0"/>
    <s v="Mahindra KUV 100 2016 CNG &amp; Hybrids 50000 Km Driven"/>
    <x v="9"/>
    <x v="9"/>
    <n v="9"/>
  </r>
  <r>
    <x v="9"/>
    <s v="KWID"/>
    <n v="2019"/>
    <x v="2"/>
    <n v="52004"/>
    <x v="0"/>
    <n v="0"/>
    <x v="0"/>
    <x v="1"/>
    <x v="0"/>
    <s v="Renault KWID RXT 1.0, 2019, Petrol"/>
    <x v="99"/>
    <x v="99"/>
    <n v="6"/>
  </r>
  <r>
    <x v="0"/>
    <s v="Polo"/>
    <n v="2018"/>
    <x v="5"/>
    <n v="48000"/>
    <x v="1"/>
    <n v="1"/>
    <x v="0"/>
    <x v="1"/>
    <x v="0"/>
    <s v="Volkswagen Polo, 2018, Petrol"/>
    <x v="370"/>
    <x v="370"/>
    <n v="7"/>
  </r>
  <r>
    <x v="5"/>
    <s v="Tucson"/>
    <n v="2018"/>
    <x v="5"/>
    <n v="71422"/>
    <x v="1"/>
    <n v="1"/>
    <x v="0"/>
    <x v="0"/>
    <x v="0"/>
    <s v="Hyundai Tucson [2016-2020] 2.0 GLS 2WD AT Diesel, 2018, Diesel"/>
    <x v="44"/>
    <x v="44"/>
    <n v="7"/>
  </r>
  <r>
    <x v="7"/>
    <s v="City"/>
    <n v="2017"/>
    <x v="1"/>
    <n v="68000"/>
    <x v="0"/>
    <n v="0"/>
    <x v="0"/>
    <x v="1"/>
    <x v="0"/>
    <s v="Honda City 1.5 VX i-VTEC MT, 2017, Petrol"/>
    <x v="86"/>
    <x v="86"/>
    <n v="8"/>
  </r>
  <r>
    <x v="5"/>
    <s v="New i20"/>
    <n v="2020"/>
    <x v="4"/>
    <n v="50000"/>
    <x v="0"/>
    <n v="0"/>
    <x v="1"/>
    <x v="0"/>
    <x v="0"/>
    <s v="Hyundai  i20 2020 Diesel 50000 Km Driven"/>
    <x v="239"/>
    <x v="239"/>
    <n v="5"/>
  </r>
  <r>
    <x v="1"/>
    <s v="Wagon-R"/>
    <n v="2022"/>
    <x v="13"/>
    <n v="13000"/>
    <x v="1"/>
    <n v="1"/>
    <x v="1"/>
    <x v="1"/>
    <x v="0"/>
    <s v="Maruti Suzuki Wagon R AMT VXI Plus Option, 2022, Petrol"/>
    <x v="52"/>
    <x v="52"/>
    <n v="3"/>
  </r>
  <r>
    <x v="9"/>
    <s v="KWID"/>
    <n v="2018"/>
    <x v="5"/>
    <n v="67000"/>
    <x v="0"/>
    <n v="0"/>
    <x v="1"/>
    <x v="1"/>
    <x v="0"/>
    <s v="Renault KWID 2018"/>
    <x v="37"/>
    <x v="37"/>
    <n v="7"/>
  </r>
  <r>
    <x v="1"/>
    <s v="Alto"/>
    <n v="2010"/>
    <x v="0"/>
    <n v="35"/>
    <x v="1"/>
    <n v="1"/>
    <x v="0"/>
    <x v="3"/>
    <x v="12"/>
    <s v="Ha Bach rhe he"/>
    <x v="646"/>
    <x v="646"/>
    <n v="15"/>
  </r>
  <r>
    <x v="3"/>
    <s v="Figo"/>
    <n v="2010"/>
    <x v="0"/>
    <n v="75000"/>
    <x v="0"/>
    <n v="0"/>
    <x v="1"/>
    <x v="0"/>
    <x v="0"/>
    <s v="Ford Figo 1.5D TITANIUM SPORTS PACK, 2010, Diesel"/>
    <x v="327"/>
    <x v="327"/>
    <n v="15"/>
  </r>
  <r>
    <x v="27"/>
    <s v="Ambassador"/>
    <n v="2023"/>
    <x v="12"/>
    <n v="54000"/>
    <x v="0"/>
    <n v="0"/>
    <x v="0"/>
    <x v="1"/>
    <x v="0"/>
    <s v="Ambassador Grand Petrol"/>
    <x v="213"/>
    <x v="213"/>
    <n v="2"/>
  </r>
  <r>
    <x v="1"/>
    <s v="Celerio"/>
    <n v="2014"/>
    <x v="3"/>
    <n v="58000"/>
    <x v="1"/>
    <n v="1"/>
    <x v="1"/>
    <x v="1"/>
    <x v="0"/>
    <s v="Maruti Suzuki Celerio VXI AMT, 2014, Petrol"/>
    <x v="61"/>
    <x v="61"/>
    <n v="11"/>
  </r>
  <r>
    <x v="4"/>
    <s v="Corolla Altis"/>
    <n v="2018"/>
    <x v="5"/>
    <n v="90000"/>
    <x v="1"/>
    <n v="1"/>
    <x v="1"/>
    <x v="1"/>
    <x v="0"/>
    <s v="Toyota Corolla Altis 1.8 VL CVT, 2018, Petrol"/>
    <x v="157"/>
    <x v="157"/>
    <n v="7"/>
  </r>
  <r>
    <x v="1"/>
    <s v="Baleno"/>
    <n v="2018"/>
    <x v="5"/>
    <n v="65000"/>
    <x v="1"/>
    <n v="1"/>
    <x v="1"/>
    <x v="3"/>
    <x v="0"/>
    <s v="Maruti Suzuki Baleno 1.2 Delta AT, 2018, CNG &amp; Hybrids"/>
    <x v="1"/>
    <x v="1"/>
    <n v="7"/>
  </r>
  <r>
    <x v="14"/>
    <s v="Octavia"/>
    <n v="2017"/>
    <x v="1"/>
    <n v="64000"/>
    <x v="1"/>
    <n v="1"/>
    <x v="1"/>
    <x v="1"/>
    <x v="0"/>
    <s v="Skoda Octavia 2013-2017 Style Plus 1.8 TSI AT, 2017, Petrol"/>
    <x v="111"/>
    <x v="111"/>
    <n v="8"/>
  </r>
  <r>
    <x v="1"/>
    <s v="S-Cross"/>
    <n v="2021"/>
    <x v="11"/>
    <n v="57510"/>
    <x v="0"/>
    <n v="0"/>
    <x v="0"/>
    <x v="3"/>
    <x v="12"/>
    <s v="Maruti Suzuki S-Cross 1.5 Zeta, 2021, CNG &amp; Hybrids"/>
    <x v="62"/>
    <x v="62"/>
    <n v="4"/>
  </r>
  <r>
    <x v="5"/>
    <s v="i10"/>
    <n v="2011"/>
    <x v="10"/>
    <n v="95168"/>
    <x v="0"/>
    <n v="0"/>
    <x v="0"/>
    <x v="3"/>
    <x v="0"/>
    <s v="Hyundai i10 1.2 Kappa Magna, 2011, CNG &amp; Hybrids"/>
    <x v="67"/>
    <x v="67"/>
    <n v="14"/>
  </r>
  <r>
    <x v="7"/>
    <s v="City"/>
    <n v="2016"/>
    <x v="8"/>
    <n v="56171"/>
    <x v="0"/>
    <n v="0"/>
    <x v="1"/>
    <x v="1"/>
    <x v="12"/>
    <s v="Honda City S MT, 2016, Petrol"/>
    <x v="289"/>
    <x v="289"/>
    <n v="9"/>
  </r>
  <r>
    <x v="1"/>
    <s v="Swift"/>
    <n v="2020"/>
    <x v="4"/>
    <n v="46000"/>
    <x v="1"/>
    <n v="1"/>
    <x v="0"/>
    <x v="1"/>
    <x v="0"/>
    <s v="Maruti Suzuki Swift 2018 AMT ZXI, 2020, Petrol"/>
    <x v="262"/>
    <x v="262"/>
    <n v="5"/>
  </r>
  <r>
    <x v="5"/>
    <s v="Elantra"/>
    <n v="2019"/>
    <x v="2"/>
    <n v="31000"/>
    <x v="0"/>
    <n v="0"/>
    <x v="0"/>
    <x v="1"/>
    <x v="0"/>
    <s v="Hyundai Elantra VTVT SX, 2019, Petrol"/>
    <x v="203"/>
    <x v="203"/>
    <n v="6"/>
  </r>
  <r>
    <x v="1"/>
    <s v="Alto-800"/>
    <n v="2024"/>
    <x v="17"/>
    <n v="0"/>
    <x v="1"/>
    <n v="1"/>
    <x v="0"/>
    <x v="3"/>
    <x v="12"/>
    <s v="Garage shedl for sale"/>
    <x v="50"/>
    <x v="50"/>
    <n v="1"/>
  </r>
  <r>
    <x v="13"/>
    <s v="Vista Tech"/>
    <n v="2011"/>
    <x v="10"/>
    <n v="87000"/>
    <x v="0"/>
    <n v="0"/>
    <x v="1"/>
    <x v="0"/>
    <x v="0"/>
    <s v="Tata Vista Tech LS BS III, 2011, Diesel"/>
    <x v="105"/>
    <x v="105"/>
    <n v="14"/>
  </r>
  <r>
    <x v="7"/>
    <s v="City"/>
    <n v="2020"/>
    <x v="4"/>
    <n v="52000"/>
    <x v="1"/>
    <n v="1"/>
    <x v="0"/>
    <x v="3"/>
    <x v="0"/>
    <s v="Honda City 1.5 ZX CVT i-VTEC, 2020, CNG &amp; Hybrids"/>
    <x v="16"/>
    <x v="16"/>
    <n v="5"/>
  </r>
  <r>
    <x v="7"/>
    <s v="City ZX"/>
    <n v="2006"/>
    <x v="19"/>
    <n v="81011"/>
    <x v="1"/>
    <n v="1"/>
    <x v="1"/>
    <x v="1"/>
    <x v="0"/>
    <s v="Honda City ZX Automatic RC Valid 2027 Well Maintained"/>
    <x v="115"/>
    <x v="115"/>
    <n v="19"/>
  </r>
  <r>
    <x v="1"/>
    <s v="Omni"/>
    <n v="2014"/>
    <x v="3"/>
    <n v="69000"/>
    <x v="0"/>
    <n v="0"/>
    <x v="1"/>
    <x v="1"/>
    <x v="0"/>
    <s v="Maruti Suzuki Omni 8 Seater, 2014, Petrol"/>
    <x v="104"/>
    <x v="104"/>
    <n v="11"/>
  </r>
  <r>
    <x v="5"/>
    <s v="Aura"/>
    <n v="2021"/>
    <x v="11"/>
    <n v="40000"/>
    <x v="0"/>
    <n v="0"/>
    <x v="0"/>
    <x v="3"/>
    <x v="0"/>
    <s v="Hyundai Aura 1.2 S CNG, 2021, CNG &amp; Hybrids"/>
    <x v="282"/>
    <x v="282"/>
    <n v="4"/>
  </r>
  <r>
    <x v="9"/>
    <s v="Duster"/>
    <n v="2018"/>
    <x v="5"/>
    <n v="107000"/>
    <x v="1"/>
    <n v="1"/>
    <x v="1"/>
    <x v="0"/>
    <x v="0"/>
    <s v="Duster automatic 110 ps 2018"/>
    <x v="83"/>
    <x v="83"/>
    <n v="7"/>
  </r>
  <r>
    <x v="1"/>
    <s v="Swift-Dzire"/>
    <n v="2010"/>
    <x v="0"/>
    <n v="120000"/>
    <x v="1"/>
    <n v="1"/>
    <x v="0"/>
    <x v="3"/>
    <x v="12"/>
    <s v="Maruti Suzuki Swift Dzire 2010"/>
    <x v="74"/>
    <x v="74"/>
    <n v="15"/>
  </r>
  <r>
    <x v="0"/>
    <s v="VentoTest"/>
    <n v="2013"/>
    <x v="14"/>
    <n v="52000"/>
    <x v="1"/>
    <n v="1"/>
    <x v="1"/>
    <x v="1"/>
    <x v="0"/>
    <s v="Volkswagen Vento 2013 Petrol 52000 Km Driven"/>
    <x v="621"/>
    <x v="621"/>
    <n v="12"/>
  </r>
  <r>
    <x v="28"/>
    <s v="RE60"/>
    <n v="2023"/>
    <x v="12"/>
    <n v="45000"/>
    <x v="0"/>
    <n v="0"/>
    <x v="0"/>
    <x v="3"/>
    <x v="0"/>
    <s v="Auto cng bjaj for sale"/>
    <x v="166"/>
    <x v="166"/>
    <n v="2"/>
  </r>
  <r>
    <x v="1"/>
    <s v="Swift-Dzire"/>
    <n v="2017"/>
    <x v="1"/>
    <n v="61210"/>
    <x v="1"/>
    <n v="1"/>
    <x v="1"/>
    <x v="3"/>
    <x v="12"/>
    <s v="Maruti Suzuki Swift Dzire AMT ZXI Plus, 2017, CNG &amp; Hybrids"/>
    <x v="93"/>
    <x v="93"/>
    <n v="8"/>
  </r>
  <r>
    <x v="5"/>
    <s v="Getz Prime"/>
    <n v="2007"/>
    <x v="7"/>
    <n v="85000"/>
    <x v="1"/>
    <n v="1"/>
    <x v="1"/>
    <x v="3"/>
    <x v="12"/>
    <s v="Hyundai Getz Prime 2007"/>
    <x v="434"/>
    <x v="434"/>
    <n v="18"/>
  </r>
  <r>
    <x v="1"/>
    <s v="Swift"/>
    <n v="2016"/>
    <x v="8"/>
    <n v="148000"/>
    <x v="1"/>
    <n v="1"/>
    <x v="0"/>
    <x v="3"/>
    <x v="12"/>
    <s v="Maruti Suzuki Swift 2016 CNG &amp; Hybrids Good Condition"/>
    <x v="39"/>
    <x v="39"/>
    <n v="9"/>
  </r>
  <r>
    <x v="12"/>
    <s v="CLA"/>
    <n v="2015"/>
    <x v="9"/>
    <n v="28000"/>
    <x v="1"/>
    <n v="1"/>
    <x v="0"/>
    <x v="0"/>
    <x v="0"/>
    <s v="Mercedes-Benz CLA 200 CDI Sport, 2015, Diesel"/>
    <x v="341"/>
    <x v="341"/>
    <n v="10"/>
  </r>
  <r>
    <x v="9"/>
    <s v="Duster"/>
    <n v="2013"/>
    <x v="14"/>
    <n v="72300"/>
    <x v="0"/>
    <n v="0"/>
    <x v="1"/>
    <x v="0"/>
    <x v="0"/>
    <s v="Renault Duster 85PS Diesel RxL, 2013, Diesel"/>
    <x v="78"/>
    <x v="78"/>
    <n v="12"/>
  </r>
  <r>
    <x v="10"/>
    <s v="Hector"/>
    <n v="2020"/>
    <x v="4"/>
    <n v="64000"/>
    <x v="0"/>
    <n v="0"/>
    <x v="0"/>
    <x v="0"/>
    <x v="0"/>
    <s v="MG Hector 2.0 Sharp Diesel, 2020, Diesel"/>
    <x v="44"/>
    <x v="44"/>
    <n v="5"/>
  </r>
  <r>
    <x v="15"/>
    <s v="Cruze"/>
    <n v="2014"/>
    <x v="3"/>
    <n v="72400"/>
    <x v="1"/>
    <n v="1"/>
    <x v="0"/>
    <x v="0"/>
    <x v="0"/>
    <s v="Chevrolet Cruze LTZ AT, 2014, Diesel"/>
    <x v="183"/>
    <x v="183"/>
    <n v="11"/>
  </r>
  <r>
    <x v="13"/>
    <s v="Tigor"/>
    <n v="2023"/>
    <x v="12"/>
    <n v="40000"/>
    <x v="1"/>
    <n v="1"/>
    <x v="0"/>
    <x v="3"/>
    <x v="12"/>
    <s v="Tata Tigor 2023 CNG &amp; Hybrids 40000 Km Driven"/>
    <x v="311"/>
    <x v="311"/>
    <n v="2"/>
  </r>
  <r>
    <x v="5"/>
    <s v="i10"/>
    <n v="2012"/>
    <x v="6"/>
    <n v="85000"/>
    <x v="1"/>
    <n v="1"/>
    <x v="1"/>
    <x v="3"/>
    <x v="0"/>
    <s v="Hyundai i10 2012 CNG &amp; Hybrids 85000 Km Driven"/>
    <x v="268"/>
    <x v="268"/>
    <n v="13"/>
  </r>
  <r>
    <x v="1"/>
    <s v="Celerio"/>
    <n v="2016"/>
    <x v="8"/>
    <n v="55000"/>
    <x v="1"/>
    <n v="1"/>
    <x v="1"/>
    <x v="3"/>
    <x v="0"/>
    <s v="Maruti Suzuki Celerio 1.0 ZXI AMT, 2016, CNG &amp; Hybrids"/>
    <x v="454"/>
    <x v="454"/>
    <n v="9"/>
  </r>
  <r>
    <x v="13"/>
    <s v="Tiago"/>
    <n v="2024"/>
    <x v="17"/>
    <n v="75"/>
    <x v="1"/>
    <n v="1"/>
    <x v="0"/>
    <x v="3"/>
    <x v="12"/>
    <s v="Tata Tiago 1.2 Revotron XZ Plus CNG, 2024, CNG &amp; Hybrids"/>
    <x v="111"/>
    <x v="111"/>
    <n v="1"/>
  </r>
  <r>
    <x v="5"/>
    <s v="Creta"/>
    <n v="2020"/>
    <x v="4"/>
    <n v="46941"/>
    <x v="1"/>
    <n v="1"/>
    <x v="1"/>
    <x v="1"/>
    <x v="0"/>
    <s v="Hyundai Creta 1.4 SX (O) Turbo Petrol DCT, 2020, Petrol"/>
    <x v="942"/>
    <x v="942"/>
    <n v="5"/>
  </r>
  <r>
    <x v="26"/>
    <s v="GO"/>
    <n v="2015"/>
    <x v="9"/>
    <n v="51000"/>
    <x v="0"/>
    <n v="0"/>
    <x v="0"/>
    <x v="1"/>
    <x v="0"/>
    <s v="Datsun GO, 2015, Petrol"/>
    <x v="327"/>
    <x v="327"/>
    <n v="10"/>
  </r>
  <r>
    <x v="1"/>
    <s v="Baleno"/>
    <n v="2015"/>
    <x v="9"/>
    <n v="60000"/>
    <x v="1"/>
    <n v="1"/>
    <x v="0"/>
    <x v="3"/>
    <x v="0"/>
    <s v="Maruti Suzuki Baleno 1.2 Delta AT, 2015, CNG &amp; Hybrids"/>
    <x v="38"/>
    <x v="38"/>
    <n v="10"/>
  </r>
  <r>
    <x v="5"/>
    <s v="Venue"/>
    <n v="2021"/>
    <x v="11"/>
    <n v="28000"/>
    <x v="0"/>
    <n v="0"/>
    <x v="0"/>
    <x v="1"/>
    <x v="3"/>
    <s v="Hyundai Venue SX Turbo, 2021, Petrol"/>
    <x v="111"/>
    <x v="111"/>
    <n v="4"/>
  </r>
  <r>
    <x v="2"/>
    <s v="3 Series"/>
    <n v="2013"/>
    <x v="14"/>
    <n v="75000"/>
    <x v="1"/>
    <n v="1"/>
    <x v="1"/>
    <x v="0"/>
    <x v="0"/>
    <s v="BMW 3 Series 320d Sport, 2013, Diesel"/>
    <x v="81"/>
    <x v="81"/>
    <n v="12"/>
  </r>
  <r>
    <x v="3"/>
    <s v="Free Style"/>
    <n v="2018"/>
    <x v="5"/>
    <n v="89000"/>
    <x v="0"/>
    <n v="0"/>
    <x v="1"/>
    <x v="0"/>
    <x v="0"/>
    <s v="Ford Freestyle Titanium, 2018, Diesel"/>
    <x v="72"/>
    <x v="72"/>
    <n v="7"/>
  </r>
  <r>
    <x v="11"/>
    <s v="XUV500"/>
    <n v="2016"/>
    <x v="8"/>
    <n v="90000"/>
    <x v="1"/>
    <n v="1"/>
    <x v="0"/>
    <x v="0"/>
    <x v="0"/>
    <s v="Mahindra XUV500 W8 AT, 2016, Diesel"/>
    <x v="274"/>
    <x v="274"/>
    <n v="9"/>
  </r>
  <r>
    <x v="7"/>
    <s v="Civic"/>
    <n v="2010"/>
    <x v="0"/>
    <n v="150000"/>
    <x v="0"/>
    <n v="0"/>
    <x v="1"/>
    <x v="1"/>
    <x v="12"/>
    <s v="HONDA CIVIC 2010 1.8 VX CVT IV-TEC"/>
    <x v="179"/>
    <x v="179"/>
    <n v="15"/>
  </r>
  <r>
    <x v="1"/>
    <s v="Alto-800"/>
    <n v="2021"/>
    <x v="11"/>
    <n v="36499"/>
    <x v="0"/>
    <n v="0"/>
    <x v="0"/>
    <x v="1"/>
    <x v="0"/>
    <s v="Maruti Suzuki Alto 800 2019-2023 0.8 LXI (O), 2021, Petrol"/>
    <x v="117"/>
    <x v="117"/>
    <n v="4"/>
  </r>
  <r>
    <x v="5"/>
    <s v="Santro"/>
    <n v="2012"/>
    <x v="6"/>
    <n v="35"/>
    <x v="1"/>
    <n v="1"/>
    <x v="1"/>
    <x v="3"/>
    <x v="0"/>
    <s v="Rashid alvi"/>
    <x v="74"/>
    <x v="74"/>
    <n v="13"/>
  </r>
  <r>
    <x v="1"/>
    <s v="Wagon-R"/>
    <n v="2016"/>
    <x v="8"/>
    <n v="92000"/>
    <x v="1"/>
    <n v="1"/>
    <x v="1"/>
    <x v="3"/>
    <x v="12"/>
    <s v="Maruti Suzuki Wagon R 2016 CNG &amp; Hybrids 54000 Km Driven"/>
    <x v="15"/>
    <x v="15"/>
    <n v="9"/>
  </r>
  <r>
    <x v="1"/>
    <s v="maruti-suzuki-dzire"/>
    <n v="2020"/>
    <x v="4"/>
    <n v="32000"/>
    <x v="1"/>
    <n v="1"/>
    <x v="0"/>
    <x v="1"/>
    <x v="3"/>
    <s v="Maruti Suzuki Dzire 1.2 VXI AMT, 2020, Petrol"/>
    <x v="27"/>
    <x v="27"/>
    <n v="5"/>
  </r>
  <r>
    <x v="3"/>
    <s v="Fiesta"/>
    <n v="2008"/>
    <x v="18"/>
    <n v="72630"/>
    <x v="0"/>
    <n v="0"/>
    <x v="1"/>
    <x v="0"/>
    <x v="0"/>
    <s v="Ford Fiesta 1.4 EXI, 2008, Diesel"/>
    <x v="236"/>
    <x v="236"/>
    <n v="17"/>
  </r>
  <r>
    <x v="7"/>
    <s v="CRV"/>
    <n v="2007"/>
    <x v="7"/>
    <n v="10000"/>
    <x v="1"/>
    <n v="1"/>
    <x v="1"/>
    <x v="3"/>
    <x v="0"/>
    <s v="Honda CR-V 2.4 Automatic, 2007, CNG &amp; Hybrids"/>
    <x v="37"/>
    <x v="37"/>
    <n v="18"/>
  </r>
  <r>
    <x v="7"/>
    <s v="Amaze"/>
    <n v="2015"/>
    <x v="9"/>
    <n v="57000"/>
    <x v="0"/>
    <n v="0"/>
    <x v="0"/>
    <x v="1"/>
    <x v="0"/>
    <s v="Honda Amaze 1.2 SMT I VTEC, 2015, Petrol"/>
    <x v="179"/>
    <x v="179"/>
    <n v="10"/>
  </r>
  <r>
    <x v="1"/>
    <s v="Ertiga"/>
    <n v="2018"/>
    <x v="5"/>
    <n v="78231"/>
    <x v="0"/>
    <n v="0"/>
    <x v="0"/>
    <x v="3"/>
    <x v="0"/>
    <s v="Maruti Suzuki Ertiga VXI CNG, 2018, CNG &amp; Hybrids"/>
    <x v="108"/>
    <x v="108"/>
    <n v="7"/>
  </r>
  <r>
    <x v="1"/>
    <s v="Wagon-R-1-0"/>
    <n v="2010"/>
    <x v="0"/>
    <n v="74000"/>
    <x v="0"/>
    <n v="0"/>
    <x v="1"/>
    <x v="3"/>
    <x v="0"/>
    <s v="Maruti Suzuki Wagon R 1.0 VXi, 2010, CNG &amp; Hybrids"/>
    <x v="220"/>
    <x v="220"/>
    <n v="15"/>
  </r>
  <r>
    <x v="1"/>
    <s v="Alto K10"/>
    <n v="2018"/>
    <x v="5"/>
    <n v="74000"/>
    <x v="1"/>
    <n v="1"/>
    <x v="0"/>
    <x v="1"/>
    <x v="0"/>
    <s v="Maruti Suzuki Alto K10 VXi (O), 2018, Petrol"/>
    <x v="17"/>
    <x v="17"/>
    <n v="7"/>
  </r>
  <r>
    <x v="20"/>
    <s v="Compass"/>
    <n v="2019"/>
    <x v="2"/>
    <n v="42500"/>
    <x v="0"/>
    <n v="0"/>
    <x v="1"/>
    <x v="0"/>
    <x v="0"/>
    <s v="Jeep compass 4Ã—4 limited plus"/>
    <x v="133"/>
    <x v="133"/>
    <n v="6"/>
  </r>
  <r>
    <x v="11"/>
    <s v="Marazzo"/>
    <n v="2018"/>
    <x v="5"/>
    <n v="80000"/>
    <x v="0"/>
    <n v="0"/>
    <x v="1"/>
    <x v="0"/>
    <x v="0"/>
    <s v="Mahindra Marazzo M2, 2018, Diesel"/>
    <x v="62"/>
    <x v="62"/>
    <n v="7"/>
  </r>
  <r>
    <x v="1"/>
    <s v="Ertiga"/>
    <n v="2014"/>
    <x v="3"/>
    <n v="65000"/>
    <x v="0"/>
    <n v="0"/>
    <x v="1"/>
    <x v="3"/>
    <x v="0"/>
    <s v="Maruti Suzuki Ertiga 2012-2015 VXI CNG, 2014, CNG &amp; Hybrids"/>
    <x v="38"/>
    <x v="38"/>
    <n v="11"/>
  </r>
  <r>
    <x v="7"/>
    <s v="Amaze"/>
    <n v="2021"/>
    <x v="11"/>
    <n v="15000"/>
    <x v="0"/>
    <n v="0"/>
    <x v="0"/>
    <x v="1"/>
    <x v="0"/>
    <s v="Honda Amaze S MT i-VTEC, 2021, Petrol"/>
    <x v="53"/>
    <x v="53"/>
    <n v="4"/>
  </r>
  <r>
    <x v="1"/>
    <s v="Ciaz"/>
    <n v="2018"/>
    <x v="5"/>
    <n v="72890"/>
    <x v="1"/>
    <n v="1"/>
    <x v="0"/>
    <x v="3"/>
    <x v="0"/>
    <s v="Maruti Suzuki Ciaz Delta Automatic, 2018, CNG &amp; Hybrids"/>
    <x v="32"/>
    <x v="32"/>
    <n v="7"/>
  </r>
  <r>
    <x v="1"/>
    <s v="Celerio"/>
    <n v="2016"/>
    <x v="8"/>
    <n v="125000"/>
    <x v="1"/>
    <n v="1"/>
    <x v="0"/>
    <x v="1"/>
    <x v="0"/>
    <s v="Maruti Suzuki Celerio 1.0 ZXI AMT, 2016, Petrol"/>
    <x v="20"/>
    <x v="20"/>
    <n v="9"/>
  </r>
  <r>
    <x v="1"/>
    <s v="Wagon-R"/>
    <n v="2016"/>
    <x v="8"/>
    <n v="95000"/>
    <x v="0"/>
    <n v="0"/>
    <x v="1"/>
    <x v="3"/>
    <x v="0"/>
    <s v="Maruti Suzuki Wagon R 2016 CNG &amp; Hybrids Well Maintained"/>
    <x v="213"/>
    <x v="213"/>
    <n v="9"/>
  </r>
  <r>
    <x v="5"/>
    <s v="Santro Xing"/>
    <n v="2014"/>
    <x v="3"/>
    <n v="86000"/>
    <x v="0"/>
    <n v="0"/>
    <x v="1"/>
    <x v="3"/>
    <x v="0"/>
    <s v="Santro Xing Gls 2014"/>
    <x v="220"/>
    <x v="220"/>
    <n v="11"/>
  </r>
  <r>
    <x v="7"/>
    <s v="City"/>
    <n v="2019"/>
    <x v="2"/>
    <n v="45000"/>
    <x v="1"/>
    <n v="1"/>
    <x v="0"/>
    <x v="1"/>
    <x v="0"/>
    <s v="Honda City VX Petrol CVT, 2019, Petrol"/>
    <x v="247"/>
    <x v="247"/>
    <n v="6"/>
  </r>
  <r>
    <x v="1"/>
    <s v="Celerio"/>
    <n v="2015"/>
    <x v="9"/>
    <n v="83381"/>
    <x v="1"/>
    <n v="1"/>
    <x v="0"/>
    <x v="1"/>
    <x v="0"/>
    <s v="Maruti Suzuki Celerio 2014-2017 VXI AT, 2015, Petrol"/>
    <x v="22"/>
    <x v="22"/>
    <n v="10"/>
  </r>
  <r>
    <x v="7"/>
    <s v="Civic"/>
    <n v="2007"/>
    <x v="7"/>
    <n v="75000"/>
    <x v="1"/>
    <n v="1"/>
    <x v="1"/>
    <x v="3"/>
    <x v="0"/>
    <s v="Honda Civic 2007 CNG &amp; Hybrids 75000 Km Driven"/>
    <x v="416"/>
    <x v="416"/>
    <n v="18"/>
  </r>
  <r>
    <x v="1"/>
    <s v="XL6"/>
    <n v="2019"/>
    <x v="2"/>
    <n v="120000"/>
    <x v="1"/>
    <n v="1"/>
    <x v="1"/>
    <x v="3"/>
    <x v="0"/>
    <s v="Maruti Suzuki XL6 2019"/>
    <x v="62"/>
    <x v="62"/>
    <n v="6"/>
  </r>
  <r>
    <x v="5"/>
    <s v="Grand i10"/>
    <n v="2016"/>
    <x v="8"/>
    <n v="36000"/>
    <x v="0"/>
    <n v="0"/>
    <x v="1"/>
    <x v="1"/>
    <x v="0"/>
    <s v="Hyundai Grand i10 Sportz1.2 CRDi, 2016, Petrol"/>
    <x v="266"/>
    <x v="266"/>
    <n v="9"/>
  </r>
  <r>
    <x v="1"/>
    <s v="Ertiga"/>
    <n v="2019"/>
    <x v="2"/>
    <n v="75000"/>
    <x v="0"/>
    <n v="0"/>
    <x v="0"/>
    <x v="3"/>
    <x v="0"/>
    <s v="Maruti Suzuki Ertiga 1.4 VXI CNG Anniversary Edition, 2019, CNG &amp; Hy.."/>
    <x v="62"/>
    <x v="62"/>
    <n v="6"/>
  </r>
  <r>
    <x v="9"/>
    <s v="Duster"/>
    <n v="2015"/>
    <x v="9"/>
    <n v="98000"/>
    <x v="0"/>
    <n v="0"/>
    <x v="1"/>
    <x v="0"/>
    <x v="0"/>
    <s v="Renault Duster 2015 Diesel Well Maintained"/>
    <x v="33"/>
    <x v="33"/>
    <n v="10"/>
  </r>
  <r>
    <x v="5"/>
    <s v="Accent"/>
    <n v="2011"/>
    <x v="10"/>
    <n v="78000"/>
    <x v="0"/>
    <n v="0"/>
    <x v="1"/>
    <x v="3"/>
    <x v="0"/>
    <s v="Hyundai Accent 1.5 GLE, 2011, CNG &amp; Hybrids"/>
    <x v="37"/>
    <x v="37"/>
    <n v="14"/>
  </r>
  <r>
    <x v="4"/>
    <s v="Urban Cruiser Hyryder"/>
    <n v="2023"/>
    <x v="12"/>
    <n v="14500"/>
    <x v="1"/>
    <n v="1"/>
    <x v="1"/>
    <x v="3"/>
    <x v="0"/>
    <s v="Hyryder G Grade AT Hybrid"/>
    <x v="245"/>
    <x v="245"/>
    <n v="2"/>
  </r>
  <r>
    <x v="1"/>
    <s v="Celerio"/>
    <n v="2016"/>
    <x v="8"/>
    <n v="72000"/>
    <x v="1"/>
    <n v="1"/>
    <x v="0"/>
    <x v="1"/>
    <x v="0"/>
    <s v="Maruti Suzuki Celerio 1.0 ZXI AMT, 2016, Petrol"/>
    <x v="137"/>
    <x v="137"/>
    <n v="9"/>
  </r>
  <r>
    <x v="7"/>
    <s v="Civic"/>
    <n v="2010"/>
    <x v="0"/>
    <n v="75000"/>
    <x v="0"/>
    <n v="0"/>
    <x v="1"/>
    <x v="3"/>
    <x v="0"/>
    <s v="Honda Civic 1.8 V MT, 2010, CNG &amp; Hybrids"/>
    <x v="709"/>
    <x v="709"/>
    <n v="15"/>
  </r>
  <r>
    <x v="5"/>
    <s v="i20"/>
    <n v="2014"/>
    <x v="3"/>
    <n v="34000"/>
    <x v="0"/>
    <n v="0"/>
    <x v="0"/>
    <x v="1"/>
    <x v="0"/>
    <s v="Hyundai i20 Petrol Asta Option, 2014, Petrol"/>
    <x v="38"/>
    <x v="38"/>
    <n v="11"/>
  </r>
  <r>
    <x v="20"/>
    <s v="Compass"/>
    <n v="2019"/>
    <x v="2"/>
    <n v="72000"/>
    <x v="1"/>
    <n v="1"/>
    <x v="1"/>
    <x v="1"/>
    <x v="0"/>
    <s v="Black Jeep Compass in excellent condition condition"/>
    <x v="184"/>
    <x v="184"/>
    <n v="6"/>
  </r>
  <r>
    <x v="19"/>
    <s v="Grande Punto"/>
    <n v="2011"/>
    <x v="10"/>
    <n v="85000"/>
    <x v="0"/>
    <n v="0"/>
    <x v="1"/>
    <x v="0"/>
    <x v="0"/>
    <s v="Fiat Grande Punto 2011 Diesel Well Maintained"/>
    <x v="114"/>
    <x v="114"/>
    <n v="14"/>
  </r>
  <r>
    <x v="4"/>
    <s v="Camry"/>
    <n v="2018"/>
    <x v="5"/>
    <n v="127000"/>
    <x v="1"/>
    <n v="1"/>
    <x v="0"/>
    <x v="3"/>
    <x v="0"/>
    <s v="Camry hybrid"/>
    <x v="138"/>
    <x v="138"/>
    <n v="7"/>
  </r>
  <r>
    <x v="4"/>
    <s v="Corolla Altis"/>
    <n v="2018"/>
    <x v="5"/>
    <n v="86000"/>
    <x v="0"/>
    <n v="0"/>
    <x v="0"/>
    <x v="1"/>
    <x v="0"/>
    <s v="Toyota Corolla Altis, 2018, Petrol"/>
    <x v="175"/>
    <x v="175"/>
    <n v="7"/>
  </r>
  <r>
    <x v="5"/>
    <s v="Santro"/>
    <n v="2013"/>
    <x v="14"/>
    <n v="7251"/>
    <x v="1"/>
    <n v="1"/>
    <x v="0"/>
    <x v="3"/>
    <x v="0"/>
    <s v="Hyundai Santro 2013 CNG &amp; Hybrids Well Maintained"/>
    <x v="281"/>
    <x v="281"/>
    <n v="12"/>
  </r>
  <r>
    <x v="9"/>
    <s v="KWID"/>
    <n v="2018"/>
    <x v="5"/>
    <n v="70000"/>
    <x v="0"/>
    <n v="0"/>
    <x v="0"/>
    <x v="1"/>
    <x v="0"/>
    <s v="Renault KWID 1.0 RXT Optional, 2018, Petrol"/>
    <x v="158"/>
    <x v="158"/>
    <n v="7"/>
  </r>
  <r>
    <x v="1"/>
    <s v="Ertiga"/>
    <n v="2022"/>
    <x v="13"/>
    <n v="27000"/>
    <x v="0"/>
    <n v="0"/>
    <x v="0"/>
    <x v="3"/>
    <x v="0"/>
    <s v="Maruti Suzuki Ertiga 2022-2023 VXI CNG, 2022, CNG &amp; Hybrids"/>
    <x v="16"/>
    <x v="16"/>
    <n v="3"/>
  </r>
  <r>
    <x v="16"/>
    <s v="XF"/>
    <n v="2013"/>
    <x v="14"/>
    <n v="68000"/>
    <x v="1"/>
    <n v="1"/>
    <x v="1"/>
    <x v="0"/>
    <x v="0"/>
    <s v="Jaguar XF 2013 Diesel Well Maintained"/>
    <x v="79"/>
    <x v="79"/>
    <n v="12"/>
  </r>
  <r>
    <x v="1"/>
    <s v="Wagon R"/>
    <n v="2014"/>
    <x v="3"/>
    <n v="95000"/>
    <x v="0"/>
    <n v="0"/>
    <x v="1"/>
    <x v="3"/>
    <x v="0"/>
    <s v="Maruti Suzuki Wagon R LXI 1.0, 2014, CNG &amp; Hybrids"/>
    <x v="190"/>
    <x v="190"/>
    <n v="11"/>
  </r>
  <r>
    <x v="13"/>
    <s v="Hexa"/>
    <n v="2018"/>
    <x v="5"/>
    <n v="108000"/>
    <x v="1"/>
    <n v="1"/>
    <x v="1"/>
    <x v="0"/>
    <x v="12"/>
    <s v="Tata Hexa 2.2 XTA 4X2 7 STR, 2018, Diesel"/>
    <x v="527"/>
    <x v="527"/>
    <n v="7"/>
  </r>
  <r>
    <x v="1"/>
    <s v="Ertiga"/>
    <n v="2019"/>
    <x v="2"/>
    <n v="62000"/>
    <x v="1"/>
    <n v="1"/>
    <x v="1"/>
    <x v="3"/>
    <x v="0"/>
    <s v="Maruti Suzuki Ertiga VXI CNG, 2019, CNG &amp; Hybrids"/>
    <x v="338"/>
    <x v="338"/>
    <n v="6"/>
  </r>
  <r>
    <x v="4"/>
    <s v="Corolla Altis"/>
    <n v="2013"/>
    <x v="14"/>
    <n v="133000"/>
    <x v="0"/>
    <n v="0"/>
    <x v="1"/>
    <x v="0"/>
    <x v="0"/>
    <s v="Toyota Corolla Altis, 2013, Diesel"/>
    <x v="217"/>
    <x v="217"/>
    <n v="12"/>
  </r>
  <r>
    <x v="5"/>
    <s v="Santro Xing"/>
    <n v="2014"/>
    <x v="3"/>
    <n v="100000"/>
    <x v="1"/>
    <n v="1"/>
    <x v="1"/>
    <x v="3"/>
    <x v="12"/>
    <s v="Hyundai Santro Xing 2014 CNG &amp; Hybrids 100000 Km Driven"/>
    <x v="50"/>
    <x v="50"/>
    <n v="11"/>
  </r>
  <r>
    <x v="1"/>
    <s v="Swift"/>
    <n v="2016"/>
    <x v="8"/>
    <n v="78000"/>
    <x v="0"/>
    <n v="0"/>
    <x v="1"/>
    <x v="1"/>
    <x v="0"/>
    <s v="Maruti Suzuki Swift ZXI, 2016, Petrol"/>
    <x v="83"/>
    <x v="83"/>
    <n v="9"/>
  </r>
  <r>
    <x v="4"/>
    <s v="Corolla Altis"/>
    <n v="2009"/>
    <x v="16"/>
    <n v="92000"/>
    <x v="1"/>
    <n v="1"/>
    <x v="1"/>
    <x v="3"/>
    <x v="0"/>
    <s v="Toyota Corolla Altis 2010-2013 VL, 2009, CNG &amp; Hybrids"/>
    <x v="78"/>
    <x v="78"/>
    <n v="16"/>
  </r>
  <r>
    <x v="1"/>
    <s v="Swift-Dzire"/>
    <n v="2011"/>
    <x v="10"/>
    <n v="104400"/>
    <x v="1"/>
    <n v="1"/>
    <x v="1"/>
    <x v="1"/>
    <x v="0"/>
    <s v="Maruti Suzuki Swift Dzire 2011"/>
    <x v="402"/>
    <x v="402"/>
    <n v="14"/>
  </r>
  <r>
    <x v="7"/>
    <s v="Jazz"/>
    <n v="2018"/>
    <x v="5"/>
    <n v="40000"/>
    <x v="1"/>
    <n v="1"/>
    <x v="0"/>
    <x v="1"/>
    <x v="0"/>
    <s v="Honda Jazz V Automatic, 2018, Petrol"/>
    <x v="253"/>
    <x v="253"/>
    <n v="7"/>
  </r>
  <r>
    <x v="7"/>
    <s v="Jazz"/>
    <n v="2016"/>
    <x v="8"/>
    <n v="93000"/>
    <x v="1"/>
    <n v="1"/>
    <x v="1"/>
    <x v="3"/>
    <x v="12"/>
    <s v="Honda Jazz V Automatic, 2016, CNG &amp; Hybrids"/>
    <x v="51"/>
    <x v="51"/>
    <n v="9"/>
  </r>
  <r>
    <x v="15"/>
    <s v="Spark"/>
    <n v="2011"/>
    <x v="10"/>
    <n v="34000"/>
    <x v="0"/>
    <n v="0"/>
    <x v="0"/>
    <x v="3"/>
    <x v="0"/>
    <s v="Chevrolet Spark 1.0 LT, 2011, CNG &amp; Hybrids"/>
    <x v="254"/>
    <x v="254"/>
    <n v="14"/>
  </r>
  <r>
    <x v="1"/>
    <s v="Celerio"/>
    <n v="2017"/>
    <x v="1"/>
    <n v="70000"/>
    <x v="1"/>
    <n v="1"/>
    <x v="0"/>
    <x v="3"/>
    <x v="12"/>
    <s v="Maruti Suzuki Celerio 2014-2017 1.0 VXI (O) AMT, 2017, CNG &amp; Hybrids"/>
    <x v="51"/>
    <x v="51"/>
    <n v="8"/>
  </r>
  <r>
    <x v="13"/>
    <s v="Tigor"/>
    <n v="2018"/>
    <x v="5"/>
    <n v="62000"/>
    <x v="1"/>
    <n v="1"/>
    <x v="0"/>
    <x v="3"/>
    <x v="12"/>
    <s v="Tata Tigor 2018 CNG &amp; Hybrids 62000 Km Driven top model"/>
    <x v="22"/>
    <x v="22"/>
    <n v="7"/>
  </r>
  <r>
    <x v="1"/>
    <s v="Eeco"/>
    <n v="2021"/>
    <x v="11"/>
    <n v="36000"/>
    <x v="0"/>
    <n v="0"/>
    <x v="0"/>
    <x v="1"/>
    <x v="0"/>
    <s v="Maruti Suzuki Eeco CNG 5 Seater AC, 2021, Petrol"/>
    <x v="305"/>
    <x v="305"/>
    <n v="4"/>
  </r>
  <r>
    <x v="1"/>
    <s v="maruti-suzuki-dzire"/>
    <n v="2017"/>
    <x v="1"/>
    <n v="54000"/>
    <x v="1"/>
    <n v="1"/>
    <x v="0"/>
    <x v="0"/>
    <x v="0"/>
    <s v="Maruti Suzuki Dzire 2017-2020 VDI AMT, 2017, Diesel"/>
    <x v="6"/>
    <x v="6"/>
    <n v="8"/>
  </r>
  <r>
    <x v="1"/>
    <s v="Celerio"/>
    <n v="2023"/>
    <x v="12"/>
    <n v="24853"/>
    <x v="0"/>
    <n v="0"/>
    <x v="0"/>
    <x v="3"/>
    <x v="0"/>
    <s v="Maruti Suzuki Celerio 1.0 ZXI MT, 2023, CNG &amp; Hybrids"/>
    <x v="27"/>
    <x v="27"/>
    <n v="2"/>
  </r>
  <r>
    <x v="15"/>
    <s v="Spark"/>
    <n v="2011"/>
    <x v="10"/>
    <n v="67240"/>
    <x v="0"/>
    <n v="0"/>
    <x v="1"/>
    <x v="1"/>
    <x v="0"/>
    <s v="Chevrolet Spark 1.0 LS, 2011, Petrol"/>
    <x v="233"/>
    <x v="233"/>
    <n v="14"/>
  </r>
  <r>
    <x v="1"/>
    <s v="Omni"/>
    <n v="2012"/>
    <x v="6"/>
    <n v="160000"/>
    <x v="1"/>
    <n v="1"/>
    <x v="0"/>
    <x v="3"/>
    <x v="12"/>
    <s v="Paiso ki jarurat"/>
    <x v="85"/>
    <x v="85"/>
    <n v="13"/>
  </r>
  <r>
    <x v="7"/>
    <s v="City ZX"/>
    <n v="2007"/>
    <x v="7"/>
    <n v="95000"/>
    <x v="0"/>
    <n v="0"/>
    <x v="1"/>
    <x v="3"/>
    <x v="0"/>
    <s v="Honda City ZX CNG paper valid 2028"/>
    <x v="281"/>
    <x v="281"/>
    <n v="18"/>
  </r>
  <r>
    <x v="26"/>
    <s v="GO"/>
    <n v="2016"/>
    <x v="8"/>
    <n v="100000"/>
    <x v="0"/>
    <n v="0"/>
    <x v="0"/>
    <x v="3"/>
    <x v="0"/>
    <s v="Datsun GO 2016 CNG &amp; Hybrids 100000 Km Driven"/>
    <x v="281"/>
    <x v="281"/>
    <n v="9"/>
  </r>
  <r>
    <x v="1"/>
    <s v="Eeco"/>
    <n v="2021"/>
    <x v="11"/>
    <n v="18000"/>
    <x v="0"/>
    <n v="0"/>
    <x v="0"/>
    <x v="1"/>
    <x v="0"/>
    <s v="Maruti Suzuki Eeco Smiles 7 Seater Standard, 2021, Petrol"/>
    <x v="20"/>
    <x v="20"/>
    <n v="4"/>
  </r>
  <r>
    <x v="1"/>
    <s v="Wagon-R"/>
    <n v="2020"/>
    <x v="4"/>
    <n v="46000"/>
    <x v="1"/>
    <n v="1"/>
    <x v="1"/>
    <x v="3"/>
    <x v="0"/>
    <s v="Maruti Suzuki Wagon R 1.2 ZXI AGS, 2020, CNG &amp; Hybrids"/>
    <x v="129"/>
    <x v="129"/>
    <n v="5"/>
  </r>
  <r>
    <x v="1"/>
    <s v="S-Cross1"/>
    <n v="2018"/>
    <x v="5"/>
    <n v="62583"/>
    <x v="0"/>
    <n v="0"/>
    <x v="1"/>
    <x v="0"/>
    <x v="0"/>
    <s v="Maruti Suzuki S Cross Zeta SHVS, 2018, Diesel"/>
    <x v="360"/>
    <x v="360"/>
    <n v="7"/>
  </r>
  <r>
    <x v="5"/>
    <s v="Santro Xing"/>
    <n v="2010"/>
    <x v="0"/>
    <n v="45000"/>
    <x v="0"/>
    <n v="0"/>
    <x v="1"/>
    <x v="1"/>
    <x v="0"/>
    <s v="Hyundai Santro Xing XL, 2010, Petrol"/>
    <x v="116"/>
    <x v="116"/>
    <n v="15"/>
  </r>
  <r>
    <x v="1"/>
    <s v="Celerio"/>
    <n v="2015"/>
    <x v="9"/>
    <n v="85000"/>
    <x v="0"/>
    <n v="0"/>
    <x v="0"/>
    <x v="1"/>
    <x v="0"/>
    <s v="Maruti Suzuki Celerio 2014-2017 1.0 VXI (O) CNG, 2015, Petrol"/>
    <x v="84"/>
    <x v="84"/>
    <n v="10"/>
  </r>
  <r>
    <x v="1"/>
    <s v="Wagon-R"/>
    <n v="2017"/>
    <x v="1"/>
    <n v="34000"/>
    <x v="0"/>
    <n v="0"/>
    <x v="1"/>
    <x v="3"/>
    <x v="0"/>
    <s v="Maruti Suzuki Wagon R 2017 CNG &amp; Hybrids Good Condition"/>
    <x v="6"/>
    <x v="6"/>
    <n v="8"/>
  </r>
  <r>
    <x v="1"/>
    <s v="Alto-K10"/>
    <n v="2016"/>
    <x v="8"/>
    <n v="38000"/>
    <x v="0"/>
    <n v="0"/>
    <x v="0"/>
    <x v="1"/>
    <x v="0"/>
    <s v="Maruti Suzuki Alto K10 1.0 VXI, 2016, Petrol"/>
    <x v="99"/>
    <x v="99"/>
    <n v="9"/>
  </r>
  <r>
    <x v="20"/>
    <s v="Compass"/>
    <n v="2019"/>
    <x v="2"/>
    <n v="40000"/>
    <x v="1"/>
    <n v="1"/>
    <x v="1"/>
    <x v="0"/>
    <x v="0"/>
    <s v="Jeep Compass, 2019, Diesel"/>
    <x v="446"/>
    <x v="446"/>
    <n v="6"/>
  </r>
  <r>
    <x v="4"/>
    <s v="Etios"/>
    <n v="2011"/>
    <x v="10"/>
    <n v="48500"/>
    <x v="0"/>
    <n v="0"/>
    <x v="1"/>
    <x v="1"/>
    <x v="0"/>
    <s v="Toyota etios vx petrol"/>
    <x v="412"/>
    <x v="412"/>
    <n v="14"/>
  </r>
  <r>
    <x v="12"/>
    <s v="E-Class"/>
    <n v="2016"/>
    <x v="8"/>
    <n v="68000"/>
    <x v="1"/>
    <n v="1"/>
    <x v="1"/>
    <x v="0"/>
    <x v="0"/>
    <s v="Mercedes-Benz E-Class E250 CDI EDITION E, 2016, Diesel"/>
    <x v="196"/>
    <x v="196"/>
    <n v="9"/>
  </r>
  <r>
    <x v="1"/>
    <s v="Swift-Dzire"/>
    <n v="2019"/>
    <x v="2"/>
    <n v="95000"/>
    <x v="1"/>
    <n v="1"/>
    <x v="0"/>
    <x v="3"/>
    <x v="12"/>
    <s v="Maruti Suzuki Swift Dzire 2019 CNG &amp; Hybrids Good Condition"/>
    <x v="38"/>
    <x v="38"/>
    <n v="6"/>
  </r>
  <r>
    <x v="1"/>
    <s v="Celerio-X"/>
    <n v="2018"/>
    <x v="5"/>
    <n v="58000"/>
    <x v="1"/>
    <n v="1"/>
    <x v="0"/>
    <x v="3"/>
    <x v="12"/>
    <s v="Maruti Suzuki Celerio X 2018 CNG &amp; Hybrids 58000 Km Driven"/>
    <x v="179"/>
    <x v="179"/>
    <n v="7"/>
  </r>
  <r>
    <x v="7"/>
    <s v="City"/>
    <n v="2014"/>
    <x v="3"/>
    <n v="69700"/>
    <x v="0"/>
    <n v="0"/>
    <x v="1"/>
    <x v="1"/>
    <x v="0"/>
    <s v="Honda City S MT, 2014, Petrol"/>
    <x v="177"/>
    <x v="177"/>
    <n v="11"/>
  </r>
  <r>
    <x v="5"/>
    <s v="Elantra"/>
    <n v="2014"/>
    <x v="3"/>
    <n v="82000"/>
    <x v="1"/>
    <n v="1"/>
    <x v="1"/>
    <x v="3"/>
    <x v="12"/>
    <s v="Hyundai Elantra 2014 CNG &amp; Hybrids Well Maintained"/>
    <x v="144"/>
    <x v="144"/>
    <n v="11"/>
  </r>
  <r>
    <x v="1"/>
    <s v="Wagon-R"/>
    <n v="2012"/>
    <x v="6"/>
    <n v="156874"/>
    <x v="1"/>
    <n v="1"/>
    <x v="1"/>
    <x v="3"/>
    <x v="12"/>
    <s v="Maruti Suzuki Wagon R 2012"/>
    <x v="220"/>
    <x v="220"/>
    <n v="13"/>
  </r>
  <r>
    <x v="5"/>
    <s v="Creta"/>
    <n v="2018"/>
    <x v="5"/>
    <n v="60000"/>
    <x v="1"/>
    <n v="1"/>
    <x v="1"/>
    <x v="0"/>
    <x v="0"/>
    <s v="Excellent car"/>
    <x v="232"/>
    <x v="232"/>
    <n v="7"/>
  </r>
  <r>
    <x v="1"/>
    <s v="Wagon-R"/>
    <n v="2018"/>
    <x v="5"/>
    <n v="50000"/>
    <x v="1"/>
    <n v="1"/>
    <x v="1"/>
    <x v="3"/>
    <x v="12"/>
    <s v="Maruti Suzuki Wagon R 2018 CNG &amp; Hybrids 50000 Km Driven"/>
    <x v="88"/>
    <x v="88"/>
    <n v="7"/>
  </r>
  <r>
    <x v="1"/>
    <s v="Omni"/>
    <n v="2015"/>
    <x v="9"/>
    <n v="115000"/>
    <x v="1"/>
    <n v="1"/>
    <x v="0"/>
    <x v="3"/>
    <x v="12"/>
    <s v="Maruti Suzuki Omni 2015 CNG &amp; Hybrids 115000 Km Driven"/>
    <x v="268"/>
    <x v="268"/>
    <n v="10"/>
  </r>
  <r>
    <x v="1"/>
    <s v="Ritz"/>
    <n v="2011"/>
    <x v="10"/>
    <n v="82000"/>
    <x v="0"/>
    <n v="0"/>
    <x v="1"/>
    <x v="1"/>
    <x v="0"/>
    <s v="Maruti Suzuki Ritz VXi, 2011, Petrol"/>
    <x v="164"/>
    <x v="164"/>
    <n v="14"/>
  </r>
  <r>
    <x v="9"/>
    <s v="KWID"/>
    <n v="2020"/>
    <x v="4"/>
    <n v="18047"/>
    <x v="1"/>
    <n v="1"/>
    <x v="1"/>
    <x v="1"/>
    <x v="0"/>
    <s v="Renault KWID 2019-Ongoing 1.0 RXT AMT (O), 2020, Petrol"/>
    <x v="390"/>
    <x v="390"/>
    <n v="5"/>
  </r>
  <r>
    <x v="6"/>
    <s v="Sonet"/>
    <n v="2021"/>
    <x v="11"/>
    <n v="37000"/>
    <x v="1"/>
    <n v="1"/>
    <x v="0"/>
    <x v="1"/>
    <x v="0"/>
    <s v="Kia Sonet GTX Plus 1.5 DCT AT, 2021, Petrol"/>
    <x v="415"/>
    <x v="415"/>
    <n v="4"/>
  </r>
  <r>
    <x v="1"/>
    <s v="Brezza"/>
    <n v="2023"/>
    <x v="12"/>
    <n v="19155"/>
    <x v="0"/>
    <n v="0"/>
    <x v="0"/>
    <x v="3"/>
    <x v="12"/>
    <s v="Maruti Suzuki Brezza 1.5 ZXI CNG, 2023, CNG &amp; Hybrids"/>
    <x v="729"/>
    <x v="729"/>
    <n v="2"/>
  </r>
  <r>
    <x v="7"/>
    <s v="WR-V"/>
    <n v="2017"/>
    <x v="1"/>
    <n v="54000"/>
    <x v="0"/>
    <n v="0"/>
    <x v="1"/>
    <x v="1"/>
    <x v="0"/>
    <s v="Honda WR-V 1.2 VX i-VTEC, 2017, Petrol"/>
    <x v="360"/>
    <x v="360"/>
    <n v="8"/>
  </r>
  <r>
    <x v="9"/>
    <s v="Duster"/>
    <n v="2013"/>
    <x v="14"/>
    <n v="73500"/>
    <x v="0"/>
    <n v="0"/>
    <x v="1"/>
    <x v="0"/>
    <x v="0"/>
    <s v="Renault Duster 110PS Diesel RxZ AWD, 2013, Diesel"/>
    <x v="523"/>
    <x v="523"/>
    <n v="12"/>
  </r>
  <r>
    <x v="32"/>
    <s v="Rexton"/>
    <n v="2013"/>
    <x v="14"/>
    <n v="59000"/>
    <x v="1"/>
    <n v="1"/>
    <x v="1"/>
    <x v="0"/>
    <x v="12"/>
    <s v="Ssangyong Rexton RX7, 2013, Diesel"/>
    <x v="943"/>
    <x v="943"/>
    <n v="12"/>
  </r>
  <r>
    <x v="5"/>
    <s v="Elite i20"/>
    <n v="2017"/>
    <x v="1"/>
    <n v="98000"/>
    <x v="0"/>
    <n v="0"/>
    <x v="0"/>
    <x v="3"/>
    <x v="0"/>
    <s v="Hyundai Elite i20 Asta 1.2, 2017, CNG &amp; Hybrids"/>
    <x v="944"/>
    <x v="944"/>
    <n v="8"/>
  </r>
  <r>
    <x v="4"/>
    <s v="Corolla Altis"/>
    <n v="2009"/>
    <x v="16"/>
    <n v="75000"/>
    <x v="0"/>
    <n v="0"/>
    <x v="1"/>
    <x v="3"/>
    <x v="0"/>
    <s v="Toyota Corolla Altis 1.8 G CNG, 2009, CNG &amp; Hybrids"/>
    <x v="73"/>
    <x v="73"/>
    <n v="16"/>
  </r>
  <r>
    <x v="9"/>
    <s v="KWID"/>
    <n v="2017"/>
    <x v="1"/>
    <n v="91715"/>
    <x v="1"/>
    <n v="1"/>
    <x v="0"/>
    <x v="3"/>
    <x v="0"/>
    <s v="Renault KWID 1.0 RXT AMT Opt, 2017, CNG &amp; Hybrids"/>
    <x v="621"/>
    <x v="621"/>
    <n v="8"/>
  </r>
  <r>
    <x v="5"/>
    <s v="Aura"/>
    <n v="2020"/>
    <x v="4"/>
    <n v="52000"/>
    <x v="0"/>
    <n v="0"/>
    <x v="0"/>
    <x v="3"/>
    <x v="12"/>
    <s v="Hyundai Aura [2020-2023] 1.2 S CNG, 2020, CNG &amp; Hybrids"/>
    <x v="75"/>
    <x v="75"/>
    <n v="5"/>
  </r>
  <r>
    <x v="1"/>
    <s v="Wagon-R-1-0"/>
    <n v="2006"/>
    <x v="19"/>
    <n v="80000"/>
    <x v="1"/>
    <n v="1"/>
    <x v="0"/>
    <x v="3"/>
    <x v="12"/>
    <s v="Gadi good condition hai aisi chalu hai CNG pass hai"/>
    <x v="731"/>
    <x v="731"/>
    <n v="19"/>
  </r>
  <r>
    <x v="1"/>
    <s v="Swift-Dzire"/>
    <n v="2018"/>
    <x v="5"/>
    <n v="73000"/>
    <x v="1"/>
    <n v="1"/>
    <x v="0"/>
    <x v="3"/>
    <x v="12"/>
    <s v="Maruti Suzuki Swift Dzire 2018 CNG &amp; Hybrids 73000 Km Driven"/>
    <x v="174"/>
    <x v="174"/>
    <n v="7"/>
  </r>
  <r>
    <x v="5"/>
    <s v="Verna"/>
    <n v="2018"/>
    <x v="5"/>
    <n v="75000"/>
    <x v="0"/>
    <n v="0"/>
    <x v="1"/>
    <x v="0"/>
    <x v="0"/>
    <s v="Hyundai Verna CRDi 1.6 SX, 2018, Diesel"/>
    <x v="27"/>
    <x v="27"/>
    <n v="7"/>
  </r>
  <r>
    <x v="1"/>
    <s v="Swift-Dzire"/>
    <n v="2023"/>
    <x v="12"/>
    <n v="35000"/>
    <x v="1"/>
    <n v="1"/>
    <x v="0"/>
    <x v="3"/>
    <x v="0"/>
    <s v="Maruti Suzuki Swift Dzire 2023 CNG &amp; Hybrids 35000 Km Driven"/>
    <x v="175"/>
    <x v="175"/>
    <n v="2"/>
  </r>
  <r>
    <x v="1"/>
    <s v="Zen-Estilo"/>
    <n v="2008"/>
    <x v="18"/>
    <n v="69000"/>
    <x v="0"/>
    <n v="0"/>
    <x v="1"/>
    <x v="1"/>
    <x v="0"/>
    <s v="Maruti Suzuki Zen Estilo VXI BSIV, 2008, Petrol"/>
    <x v="434"/>
    <x v="434"/>
    <n v="17"/>
  </r>
  <r>
    <x v="1"/>
    <s v="Alto"/>
    <n v="2010"/>
    <x v="0"/>
    <n v="67449"/>
    <x v="0"/>
    <n v="0"/>
    <x v="0"/>
    <x v="1"/>
    <x v="0"/>
    <s v="Maruti Suzuki Alto, 2010, Petrol"/>
    <x v="49"/>
    <x v="49"/>
    <n v="15"/>
  </r>
  <r>
    <x v="1"/>
    <s v="Swift-Dzire"/>
    <n v="2014"/>
    <x v="3"/>
    <n v="87000"/>
    <x v="0"/>
    <n v="0"/>
    <x v="0"/>
    <x v="3"/>
    <x v="0"/>
    <s v="Maruti Suzuki Swift Dzire 2014 CNG &amp; Hybrids 87000 Km Driven"/>
    <x v="401"/>
    <x v="401"/>
    <n v="11"/>
  </r>
  <r>
    <x v="3"/>
    <s v="Ecosport"/>
    <n v="2016"/>
    <x v="8"/>
    <n v="85000"/>
    <x v="1"/>
    <n v="1"/>
    <x v="1"/>
    <x v="1"/>
    <x v="0"/>
    <s v="Ford Ecosport 2016 Petrol 85000 Km Driven"/>
    <x v="38"/>
    <x v="38"/>
    <n v="9"/>
  </r>
  <r>
    <x v="1"/>
    <s v="Eeco"/>
    <n v="2019"/>
    <x v="2"/>
    <n v="28000"/>
    <x v="0"/>
    <n v="0"/>
    <x v="0"/>
    <x v="3"/>
    <x v="0"/>
    <s v="Maruti Suzuki Eeco 7 Seater Standard, 2019, CNG &amp; Hybrids"/>
    <x v="84"/>
    <x v="84"/>
    <n v="6"/>
  </r>
  <r>
    <x v="20"/>
    <s v="Compass"/>
    <n v="2018"/>
    <x v="5"/>
    <n v="39000"/>
    <x v="1"/>
    <n v="1"/>
    <x v="0"/>
    <x v="1"/>
    <x v="0"/>
    <s v="Jeep Compass 1.4 Limited (O) Petrol DCT, 2018, Petrol"/>
    <x v="16"/>
    <x v="16"/>
    <n v="7"/>
  </r>
  <r>
    <x v="1"/>
    <s v="Eeco"/>
    <n v="2015"/>
    <x v="9"/>
    <n v="44000"/>
    <x v="0"/>
    <n v="0"/>
    <x v="1"/>
    <x v="3"/>
    <x v="0"/>
    <s v="Maruti Suzuki Eeco 5 Seater AC, 2015, CNG &amp; Hybrids"/>
    <x v="17"/>
    <x v="17"/>
    <n v="10"/>
  </r>
  <r>
    <x v="11"/>
    <s v="Marazzo"/>
    <n v="2018"/>
    <x v="5"/>
    <n v="80000"/>
    <x v="0"/>
    <n v="0"/>
    <x v="1"/>
    <x v="0"/>
    <x v="0"/>
    <s v="Mahindra Marazzo M2 8Str, 2018, Diesel"/>
    <x v="62"/>
    <x v="62"/>
    <n v="7"/>
  </r>
  <r>
    <x v="9"/>
    <s v="KWID"/>
    <n v="2018"/>
    <x v="5"/>
    <n v="94000"/>
    <x v="1"/>
    <n v="1"/>
    <x v="0"/>
    <x v="1"/>
    <x v="0"/>
    <s v="Renault KWID 2015-2019 1.0 RXT AMT, 2018, Petrol"/>
    <x v="179"/>
    <x v="179"/>
    <n v="7"/>
  </r>
  <r>
    <x v="5"/>
    <s v="Santro Xing"/>
    <n v="2008"/>
    <x v="18"/>
    <n v="74000"/>
    <x v="0"/>
    <n v="0"/>
    <x v="1"/>
    <x v="1"/>
    <x v="0"/>
    <s v="Santro xing Gls 2008"/>
    <x v="191"/>
    <x v="191"/>
    <n v="17"/>
  </r>
  <r>
    <x v="1"/>
    <s v="Swift"/>
    <n v="2022"/>
    <x v="13"/>
    <n v="8000"/>
    <x v="1"/>
    <n v="1"/>
    <x v="0"/>
    <x v="1"/>
    <x v="0"/>
    <s v="Maruti Suzuki Swift 2018 AMT VXI, 2022, Petrol"/>
    <x v="98"/>
    <x v="98"/>
    <n v="3"/>
  </r>
  <r>
    <x v="11"/>
    <s v="XUV500"/>
    <n v="2019"/>
    <x v="2"/>
    <n v="55000"/>
    <x v="1"/>
    <n v="1"/>
    <x v="1"/>
    <x v="0"/>
    <x v="0"/>
    <s v="Mahindra XUV500 W7 AT, 2019, Diesel"/>
    <x v="127"/>
    <x v="127"/>
    <n v="6"/>
  </r>
  <r>
    <x v="7"/>
    <s v="Amaze"/>
    <n v="2017"/>
    <x v="1"/>
    <n v="3000"/>
    <x v="0"/>
    <n v="0"/>
    <x v="0"/>
    <x v="3"/>
    <x v="0"/>
    <s v="Koi chalan wala nhi aur injn new lag waa hu a to z peper  ok hai"/>
    <x v="15"/>
    <x v="15"/>
    <n v="8"/>
  </r>
  <r>
    <x v="1"/>
    <s v="Eeco"/>
    <n v="2019"/>
    <x v="2"/>
    <n v="140000"/>
    <x v="1"/>
    <n v="1"/>
    <x v="1"/>
    <x v="3"/>
    <x v="0"/>
    <s v="Maruti Suzuki Eeco 2019"/>
    <x v="164"/>
    <x v="164"/>
    <n v="6"/>
  </r>
  <r>
    <x v="1"/>
    <s v="Celerio"/>
    <n v="2016"/>
    <x v="8"/>
    <n v="34000"/>
    <x v="1"/>
    <n v="1"/>
    <x v="0"/>
    <x v="1"/>
    <x v="0"/>
    <s v="Maruti Suzuki Celerio 1.0 VXI AMT, 2016, Petrol"/>
    <x v="51"/>
    <x v="51"/>
    <n v="9"/>
  </r>
  <r>
    <x v="3"/>
    <s v="Ecosport"/>
    <n v="2015"/>
    <x v="9"/>
    <n v="89000"/>
    <x v="1"/>
    <n v="1"/>
    <x v="1"/>
    <x v="3"/>
    <x v="0"/>
    <s v="Ford Ecosport 1.5 Ti VCT AT Titanium BE, 2015, CNG &amp; Hybrids"/>
    <x v="154"/>
    <x v="154"/>
    <n v="10"/>
  </r>
  <r>
    <x v="11"/>
    <s v="Xylo"/>
    <n v="2009"/>
    <x v="16"/>
    <n v="110000"/>
    <x v="0"/>
    <n v="0"/>
    <x v="1"/>
    <x v="0"/>
    <x v="0"/>
    <s v="Mahindra Xylo 2009-2011 E8 ABS BS IV, 2009, Diesel"/>
    <x v="9"/>
    <x v="9"/>
    <n v="16"/>
  </r>
  <r>
    <x v="1"/>
    <s v="Swift-Dzire"/>
    <n v="2008"/>
    <x v="18"/>
    <n v="89000"/>
    <x v="0"/>
    <n v="0"/>
    <x v="1"/>
    <x v="0"/>
    <x v="0"/>
    <s v="Maruti Suzuki Swift Dzire Zdi BSIV, 2008, Diesel"/>
    <x v="15"/>
    <x v="15"/>
    <n v="17"/>
  </r>
  <r>
    <x v="1"/>
    <s v="Grand Vitara"/>
    <n v="2023"/>
    <x v="12"/>
    <n v="27000"/>
    <x v="1"/>
    <n v="1"/>
    <x v="0"/>
    <x v="3"/>
    <x v="0"/>
    <s v="Maruti Suzuki Grand Vitara 1.5 Alpha Smart Hybrid AT, 2023, CNG &amp; Hy.."/>
    <x v="368"/>
    <x v="368"/>
    <n v="2"/>
  </r>
  <r>
    <x v="1"/>
    <s v="Wagon-R"/>
    <n v="2016"/>
    <x v="8"/>
    <n v="61980"/>
    <x v="1"/>
    <n v="1"/>
    <x v="1"/>
    <x v="1"/>
    <x v="0"/>
    <s v="Maruti Suzuki Wagon R AMT VXI Plus, 2016, Petrol"/>
    <x v="56"/>
    <x v="56"/>
    <n v="9"/>
  </r>
  <r>
    <x v="13"/>
    <s v="Indigo Cs"/>
    <n v="2015"/>
    <x v="9"/>
    <n v="121580"/>
    <x v="0"/>
    <n v="0"/>
    <x v="1"/>
    <x v="0"/>
    <x v="0"/>
    <s v="Tata Indigo CS LX TDI, 2015, Diesel"/>
    <x v="37"/>
    <x v="37"/>
    <n v="10"/>
  </r>
  <r>
    <x v="5"/>
    <s v="i20"/>
    <n v="2022"/>
    <x v="13"/>
    <n v="8500"/>
    <x v="1"/>
    <n v="1"/>
    <x v="0"/>
    <x v="1"/>
    <x v="0"/>
    <s v="Hyundai i20 Asta Option CVT, 2022, Petrol"/>
    <x v="175"/>
    <x v="175"/>
    <n v="3"/>
  </r>
  <r>
    <x v="1"/>
    <s v="Celerio"/>
    <n v="2019"/>
    <x v="2"/>
    <n v="72000"/>
    <x v="1"/>
    <n v="1"/>
    <x v="1"/>
    <x v="3"/>
    <x v="0"/>
    <s v="Maruti Suzuki Celerio 1.0 VXI AMT, 2019, CNG &amp; Hybrids"/>
    <x v="614"/>
    <x v="614"/>
    <n v="6"/>
  </r>
  <r>
    <x v="1"/>
    <s v="Wagon-R"/>
    <n v="2011"/>
    <x v="10"/>
    <n v="69000"/>
    <x v="0"/>
    <n v="0"/>
    <x v="1"/>
    <x v="3"/>
    <x v="0"/>
    <s v="Maruti Suzuki Wagon R LXI CNG Optional, 2011, CNG &amp; Hybrids"/>
    <x v="116"/>
    <x v="116"/>
    <n v="14"/>
  </r>
  <r>
    <x v="5"/>
    <s v="Grand i10"/>
    <n v="2019"/>
    <x v="2"/>
    <n v="57000"/>
    <x v="0"/>
    <n v="0"/>
    <x v="0"/>
    <x v="3"/>
    <x v="0"/>
    <s v="Hyundai Grand i10 2016-2017 Magna CNG, 2019, CNG &amp; Hybrids"/>
    <x v="147"/>
    <x v="147"/>
    <n v="6"/>
  </r>
  <r>
    <x v="5"/>
    <s v="i10"/>
    <n v="2010"/>
    <x v="0"/>
    <n v="43000"/>
    <x v="1"/>
    <n v="1"/>
    <x v="0"/>
    <x v="1"/>
    <x v="0"/>
    <s v="Hyundai i10 Sportz AT, 2010, Petrol"/>
    <x v="174"/>
    <x v="174"/>
    <n v="15"/>
  </r>
  <r>
    <x v="5"/>
    <s v="Verna"/>
    <n v="2013"/>
    <x v="14"/>
    <n v="68000"/>
    <x v="0"/>
    <n v="0"/>
    <x v="1"/>
    <x v="3"/>
    <x v="0"/>
    <s v="Hyundai Verna VTVT 1.6 SX, 2013, CNG &amp; Hybrids"/>
    <x v="84"/>
    <x v="84"/>
    <n v="12"/>
  </r>
  <r>
    <x v="1"/>
    <s v="S-Presso"/>
    <n v="2020"/>
    <x v="4"/>
    <n v="14796"/>
    <x v="0"/>
    <n v="0"/>
    <x v="0"/>
    <x v="1"/>
    <x v="0"/>
    <s v="Maruti Suzuki S-Presso VXI Plus, 2020, Petrol"/>
    <x v="183"/>
    <x v="183"/>
    <n v="5"/>
  </r>
  <r>
    <x v="1"/>
    <n v="800"/>
    <n v="2014"/>
    <x v="3"/>
    <n v="25"/>
    <x v="1"/>
    <n v="1"/>
    <x v="1"/>
    <x v="3"/>
    <x v="12"/>
    <s v="Good condition engine ok 4 tyre ok ac all papers complete"/>
    <x v="281"/>
    <x v="281"/>
    <n v="11"/>
  </r>
  <r>
    <x v="1"/>
    <s v="Wagon-R"/>
    <n v="2013"/>
    <x v="14"/>
    <n v="75000"/>
    <x v="1"/>
    <n v="1"/>
    <x v="0"/>
    <x v="3"/>
    <x v="12"/>
    <s v="Maruti Suzuki Wagon R 2013 CNG &amp; Hybrids Well Maintained"/>
    <x v="211"/>
    <x v="211"/>
    <n v="12"/>
  </r>
  <r>
    <x v="7"/>
    <s v="City"/>
    <n v="2017"/>
    <x v="1"/>
    <n v="74000"/>
    <x v="1"/>
    <n v="1"/>
    <x v="1"/>
    <x v="1"/>
    <x v="0"/>
    <s v="Honda City i-VTEC CVT V, 2017, Petrol"/>
    <x v="36"/>
    <x v="36"/>
    <n v="8"/>
  </r>
  <r>
    <x v="1"/>
    <s v="Wagon-R"/>
    <n v="2017"/>
    <x v="1"/>
    <n v="68000"/>
    <x v="0"/>
    <n v="0"/>
    <x v="1"/>
    <x v="1"/>
    <x v="0"/>
    <s v="Maruti Suzuki Wagon R 2017 Petrol 68000 Km Driven"/>
    <x v="39"/>
    <x v="39"/>
    <n v="8"/>
  </r>
  <r>
    <x v="1"/>
    <s v="Ertiga"/>
    <n v="2013"/>
    <x v="14"/>
    <n v="70000"/>
    <x v="0"/>
    <n v="0"/>
    <x v="1"/>
    <x v="0"/>
    <x v="0"/>
    <s v="Maruti Suzuki Ertiga 2012-2015 VDI, 2013, Diesel"/>
    <x v="22"/>
    <x v="22"/>
    <n v="12"/>
  </r>
  <r>
    <x v="5"/>
    <s v="Xcent"/>
    <n v="2017"/>
    <x v="1"/>
    <n v="66000"/>
    <x v="0"/>
    <n v="0"/>
    <x v="1"/>
    <x v="0"/>
    <x v="0"/>
    <s v="Xcent bahut badya gadi hai"/>
    <x v="137"/>
    <x v="137"/>
    <n v="8"/>
  </r>
  <r>
    <x v="7"/>
    <s v="City"/>
    <n v="2012"/>
    <x v="6"/>
    <n v="55000"/>
    <x v="1"/>
    <n v="1"/>
    <x v="1"/>
    <x v="1"/>
    <x v="0"/>
    <s v="Honda City S AT, 2012, Petrol"/>
    <x v="412"/>
    <x v="412"/>
    <n v="13"/>
  </r>
  <r>
    <x v="1"/>
    <s v="Eeco"/>
    <n v="2016"/>
    <x v="8"/>
    <n v="76300"/>
    <x v="0"/>
    <n v="0"/>
    <x v="0"/>
    <x v="3"/>
    <x v="0"/>
    <s v="Maruti Suzuki Eeco CNG 5 Seater AC, 2016, CNG &amp; Hybrids"/>
    <x v="6"/>
    <x v="6"/>
    <n v="9"/>
  </r>
  <r>
    <x v="1"/>
    <s v="maruti-suzuki-dzire"/>
    <n v="2018"/>
    <x v="5"/>
    <n v="39815"/>
    <x v="1"/>
    <n v="1"/>
    <x v="0"/>
    <x v="1"/>
    <x v="0"/>
    <s v="Maruti Suzuki Dzire VXi AGS, 2018, Petrol"/>
    <x v="404"/>
    <x v="404"/>
    <n v="7"/>
  </r>
  <r>
    <x v="10"/>
    <s v="Hector Plus"/>
    <n v="2021"/>
    <x v="11"/>
    <n v="30000"/>
    <x v="0"/>
    <n v="0"/>
    <x v="1"/>
    <x v="1"/>
    <x v="0"/>
    <s v="MG Hector Plus 2021 Petrol hybrid  With captain seats."/>
    <x v="44"/>
    <x v="44"/>
    <n v="4"/>
  </r>
  <r>
    <x v="3"/>
    <s v="Ecosport"/>
    <n v="2017"/>
    <x v="1"/>
    <n v="55000"/>
    <x v="1"/>
    <n v="1"/>
    <x v="1"/>
    <x v="3"/>
    <x v="0"/>
    <s v="Ford Ecosport 1.5 TI-VCT Titanium (O) AT, 2017, CNG &amp; Hybrids"/>
    <x v="75"/>
    <x v="75"/>
    <n v="8"/>
  </r>
  <r>
    <x v="1"/>
    <s v="Alto 800"/>
    <n v="2019"/>
    <x v="2"/>
    <n v="70000"/>
    <x v="0"/>
    <n v="0"/>
    <x v="0"/>
    <x v="1"/>
    <x v="0"/>
    <s v="Maruti Suzuki Alto 800 LXI Anniversary Edition, 2019, Petrol"/>
    <x v="34"/>
    <x v="34"/>
    <n v="6"/>
  </r>
  <r>
    <x v="11"/>
    <s v="XUV500"/>
    <n v="2013"/>
    <x v="14"/>
    <n v="84000"/>
    <x v="0"/>
    <n v="0"/>
    <x v="1"/>
    <x v="0"/>
    <x v="0"/>
    <s v="Mahindra XUV500 2011-2015 W6 2WD, 2013, Diesel"/>
    <x v="64"/>
    <x v="64"/>
    <n v="12"/>
  </r>
  <r>
    <x v="7"/>
    <s v="Mobilio"/>
    <n v="2014"/>
    <x v="3"/>
    <n v="64000"/>
    <x v="0"/>
    <n v="0"/>
    <x v="0"/>
    <x v="1"/>
    <x v="0"/>
    <s v="Honda Mobilio 1.5 V i-VTEC, 2014, Petrol"/>
    <x v="226"/>
    <x v="226"/>
    <n v="11"/>
  </r>
  <r>
    <x v="1"/>
    <s v="Swift"/>
    <n v="2018"/>
    <x v="5"/>
    <n v="58000"/>
    <x v="0"/>
    <n v="0"/>
    <x v="0"/>
    <x v="0"/>
    <x v="0"/>
    <s v="Maruti Suzuki Swift 2018 VDI, 2018, Diesel"/>
    <x v="53"/>
    <x v="53"/>
    <n v="7"/>
  </r>
  <r>
    <x v="1"/>
    <s v="Ertiga"/>
    <n v="2014"/>
    <x v="3"/>
    <n v="130000"/>
    <x v="0"/>
    <n v="0"/>
    <x v="1"/>
    <x v="3"/>
    <x v="0"/>
    <s v="Maruti Suzuki Ertiga 2012-2015 VXI CNG, 2014, CNG &amp; Hybrids"/>
    <x v="75"/>
    <x v="75"/>
    <n v="11"/>
  </r>
  <r>
    <x v="6"/>
    <s v="Sonet"/>
    <n v="2022"/>
    <x v="13"/>
    <n v="15000"/>
    <x v="1"/>
    <n v="1"/>
    <x v="0"/>
    <x v="1"/>
    <x v="0"/>
    <s v="Kia Sonet GTX Plus, 2022, Petrol"/>
    <x v="3"/>
    <x v="3"/>
    <n v="3"/>
  </r>
  <r>
    <x v="5"/>
    <s v="Grand i10"/>
    <n v="2017"/>
    <x v="1"/>
    <n v="82000"/>
    <x v="1"/>
    <n v="1"/>
    <x v="0"/>
    <x v="3"/>
    <x v="0"/>
    <s v="Hyundai Grand i10 Magna O AT Petrol, 2017, CNG &amp; Hybrids"/>
    <x v="183"/>
    <x v="183"/>
    <n v="8"/>
  </r>
  <r>
    <x v="9"/>
    <s v="KWID"/>
    <n v="2021"/>
    <x v="11"/>
    <n v="17738"/>
    <x v="1"/>
    <n v="1"/>
    <x v="1"/>
    <x v="1"/>
    <x v="0"/>
    <s v="Renault KWID RXL EasyR automatic"/>
    <x v="56"/>
    <x v="56"/>
    <n v="4"/>
  </r>
  <r>
    <x v="1"/>
    <s v="Swift-Dzire"/>
    <n v="2014"/>
    <x v="3"/>
    <n v="91000"/>
    <x v="0"/>
    <n v="0"/>
    <x v="1"/>
    <x v="3"/>
    <x v="0"/>
    <s v="Maruti Suzuki Swift Dzire 2014 CNG &amp; Hybrids 91000 Km Driven"/>
    <x v="88"/>
    <x v="88"/>
    <n v="11"/>
  </r>
  <r>
    <x v="1"/>
    <s v="Alto-K10"/>
    <n v="2012"/>
    <x v="6"/>
    <n v="68000"/>
    <x v="0"/>
    <n v="0"/>
    <x v="1"/>
    <x v="1"/>
    <x v="0"/>
    <s v="Maruti Suzuki Alto K10 1.0 VXI, 2012, Petrol"/>
    <x v="327"/>
    <x v="327"/>
    <n v="13"/>
  </r>
  <r>
    <x v="9"/>
    <s v="Duster"/>
    <n v="2020"/>
    <x v="4"/>
    <n v="110000"/>
    <x v="1"/>
    <n v="1"/>
    <x v="0"/>
    <x v="0"/>
    <x v="0"/>
    <s v="Renault Duster, 2020, Diesel"/>
    <x v="161"/>
    <x v="161"/>
    <n v="5"/>
  </r>
  <r>
    <x v="4"/>
    <s v="Fortuner"/>
    <n v="2012"/>
    <x v="6"/>
    <n v="89000"/>
    <x v="0"/>
    <n v="0"/>
    <x v="1"/>
    <x v="0"/>
    <x v="0"/>
    <s v="Toyota Fortuner 4X2 MT 2.8 Diesel, 2012, Diesel"/>
    <x v="16"/>
    <x v="16"/>
    <n v="13"/>
  </r>
  <r>
    <x v="7"/>
    <s v="Amaze"/>
    <n v="2017"/>
    <x v="1"/>
    <n v="52000"/>
    <x v="0"/>
    <n v="0"/>
    <x v="1"/>
    <x v="1"/>
    <x v="1"/>
    <s v="Honda Amaze S (O) i-VTEC, 2017, Petrol"/>
    <x v="56"/>
    <x v="56"/>
    <n v="8"/>
  </r>
  <r>
    <x v="5"/>
    <s v="i10"/>
    <n v="2015"/>
    <x v="9"/>
    <n v="78000"/>
    <x v="0"/>
    <n v="0"/>
    <x v="1"/>
    <x v="1"/>
    <x v="0"/>
    <s v="Hyundai i10 Sportz 1.1 iRDE2, 2015, Petrol"/>
    <x v="945"/>
    <x v="945"/>
    <n v="10"/>
  </r>
  <r>
    <x v="5"/>
    <s v="New Santro"/>
    <n v="2019"/>
    <x v="2"/>
    <n v="64052"/>
    <x v="0"/>
    <n v="0"/>
    <x v="1"/>
    <x v="3"/>
    <x v="0"/>
    <s v="Hyundai New Santro 1.1 Magna CNG MT, 2019, CNG &amp; Hybrids"/>
    <x v="363"/>
    <x v="363"/>
    <n v="6"/>
  </r>
  <r>
    <x v="9"/>
    <s v="KWID"/>
    <n v="2018"/>
    <x v="5"/>
    <n v="48123"/>
    <x v="1"/>
    <n v="1"/>
    <x v="1"/>
    <x v="1"/>
    <x v="0"/>
    <s v="Renault KWID 1.0 RXT AMT Opt, 2018, Petrol"/>
    <x v="15"/>
    <x v="15"/>
    <n v="7"/>
  </r>
  <r>
    <x v="5"/>
    <s v="i10"/>
    <n v="2010"/>
    <x v="0"/>
    <n v="85000"/>
    <x v="0"/>
    <n v="0"/>
    <x v="0"/>
    <x v="1"/>
    <x v="0"/>
    <s v="Hyundai i10 1.2 Kappa Magna, 2010, Petrol"/>
    <x v="166"/>
    <x v="166"/>
    <n v="15"/>
  </r>
  <r>
    <x v="1"/>
    <s v="A-Star"/>
    <n v="2013"/>
    <x v="14"/>
    <n v="64231"/>
    <x v="1"/>
    <n v="1"/>
    <x v="0"/>
    <x v="1"/>
    <x v="0"/>
    <s v="Maruti Suzuki A-Star AT VXI, 2013, Petrol"/>
    <x v="15"/>
    <x v="15"/>
    <n v="12"/>
  </r>
  <r>
    <x v="11"/>
    <s v="TUV"/>
    <n v="2016"/>
    <x v="8"/>
    <n v="95000"/>
    <x v="0"/>
    <n v="0"/>
    <x v="1"/>
    <x v="0"/>
    <x v="0"/>
    <s v="Mahindra TUV 300 mHAWK100 T8, 2016, Diesel"/>
    <x v="55"/>
    <x v="55"/>
    <n v="9"/>
  </r>
  <r>
    <x v="1"/>
    <s v="Ciaz"/>
    <n v="2015"/>
    <x v="9"/>
    <n v="61000"/>
    <x v="1"/>
    <n v="1"/>
    <x v="1"/>
    <x v="3"/>
    <x v="0"/>
    <s v="Maruti Suzuki Ciaz 2014-2017 AT VXi Plus, 2015, CNG &amp; Hybrids"/>
    <x v="217"/>
    <x v="217"/>
    <n v="10"/>
  </r>
  <r>
    <x v="5"/>
    <s v="Xcent"/>
    <n v="2020"/>
    <x v="4"/>
    <n v="86000"/>
    <x v="0"/>
    <n v="0"/>
    <x v="1"/>
    <x v="3"/>
    <x v="0"/>
    <s v="Hyundai Xcent PRIME CNG T, 2020, CNG &amp; Hybrids"/>
    <x v="215"/>
    <x v="215"/>
    <n v="5"/>
  </r>
  <r>
    <x v="1"/>
    <s v="Swift-Dzire"/>
    <n v="2022"/>
    <x v="13"/>
    <n v="40000"/>
    <x v="0"/>
    <n v="0"/>
    <x v="0"/>
    <x v="1"/>
    <x v="0"/>
    <s v="Maruti Suzuki Swift Dzire VXI(O) MT, 2022, Petrol"/>
    <x v="112"/>
    <x v="112"/>
    <n v="3"/>
  </r>
  <r>
    <x v="5"/>
    <s v="i10"/>
    <n v="2010"/>
    <x v="0"/>
    <n v="100000"/>
    <x v="1"/>
    <n v="1"/>
    <x v="0"/>
    <x v="3"/>
    <x v="0"/>
    <s v="Hyundai i10 2010 CNG &amp; Hybrids Good Condition"/>
    <x v="293"/>
    <x v="293"/>
    <n v="15"/>
  </r>
  <r>
    <x v="7"/>
    <s v="Amaze"/>
    <n v="2019"/>
    <x v="2"/>
    <n v="110000"/>
    <x v="1"/>
    <n v="1"/>
    <x v="0"/>
    <x v="0"/>
    <x v="0"/>
    <s v="Honda Amaze V CVT Diesel, 2019, Diesel"/>
    <x v="112"/>
    <x v="112"/>
    <n v="6"/>
  </r>
  <r>
    <x v="10"/>
    <s v="Hector"/>
    <n v="2019"/>
    <x v="2"/>
    <n v="17000"/>
    <x v="1"/>
    <n v="1"/>
    <x v="0"/>
    <x v="1"/>
    <x v="0"/>
    <s v="MG Hector Sharp DCT Automatic, 2019, Petrol"/>
    <x v="157"/>
    <x v="157"/>
    <n v="6"/>
  </r>
  <r>
    <x v="7"/>
    <s v="City"/>
    <n v="2010"/>
    <x v="0"/>
    <n v="30000"/>
    <x v="0"/>
    <n v="0"/>
    <x v="1"/>
    <x v="1"/>
    <x v="0"/>
    <s v="Honda City 2008-2011 1.5 S MT, 2010, Petrol"/>
    <x v="99"/>
    <x v="99"/>
    <n v="15"/>
  </r>
  <r>
    <x v="1"/>
    <s v="Alto-800"/>
    <n v="2016"/>
    <x v="8"/>
    <n v="74000"/>
    <x v="0"/>
    <n v="0"/>
    <x v="1"/>
    <x v="3"/>
    <x v="0"/>
    <s v="Maruti Suzuki Alto 800 CNG LXI Optional, 2016, CNG &amp; Hybrids"/>
    <x v="50"/>
    <x v="50"/>
    <n v="9"/>
  </r>
  <r>
    <x v="2"/>
    <s v="3 Series"/>
    <n v="2012"/>
    <x v="6"/>
    <n v="116260"/>
    <x v="1"/>
    <n v="1"/>
    <x v="1"/>
    <x v="0"/>
    <x v="0"/>
    <s v="BMW 3 Series [2012-2015] 2.0 320D Luxury Line, 2012, Diesel"/>
    <x v="181"/>
    <x v="181"/>
    <n v="13"/>
  </r>
  <r>
    <x v="1"/>
    <s v="Swift-Dzire"/>
    <n v="2014"/>
    <x v="3"/>
    <n v="80000"/>
    <x v="0"/>
    <n v="0"/>
    <x v="1"/>
    <x v="1"/>
    <x v="0"/>
    <s v="Maruti Suzuki Swift Dzire 2012-2015 1.2 ZXI, 2014, Petrol"/>
    <x v="64"/>
    <x v="64"/>
    <n v="11"/>
  </r>
  <r>
    <x v="10"/>
    <s v="Hector Plus"/>
    <n v="2021"/>
    <x v="11"/>
    <n v="29000"/>
    <x v="1"/>
    <n v="1"/>
    <x v="1"/>
    <x v="1"/>
    <x v="0"/>
    <s v="MG Hector Plus 1.5 Sharp DCT, 2021, Petrol"/>
    <x v="946"/>
    <x v="946"/>
    <n v="4"/>
  </r>
  <r>
    <x v="7"/>
    <s v="City"/>
    <n v="2015"/>
    <x v="9"/>
    <n v="93000"/>
    <x v="1"/>
    <n v="1"/>
    <x v="1"/>
    <x v="3"/>
    <x v="0"/>
    <s v="Honda City 2015 CNG &amp; Hybrids 93000 Km Driven"/>
    <x v="88"/>
    <x v="88"/>
    <n v="10"/>
  </r>
  <r>
    <x v="6"/>
    <s v="Seltos"/>
    <n v="2020"/>
    <x v="4"/>
    <n v="25000"/>
    <x v="1"/>
    <n v="1"/>
    <x v="0"/>
    <x v="1"/>
    <x v="0"/>
    <s v="Kia Seltos 1.4 GTX+ MT, 2020, Petrol"/>
    <x v="195"/>
    <x v="195"/>
    <n v="5"/>
  </r>
  <r>
    <x v="1"/>
    <s v="Swift"/>
    <n v="2020"/>
    <x v="4"/>
    <n v="38000"/>
    <x v="1"/>
    <n v="1"/>
    <x v="0"/>
    <x v="3"/>
    <x v="0"/>
    <s v="Maruti Suzuki Swift 2018 VXI, 2020, CNG &amp; Hybrids"/>
    <x v="360"/>
    <x v="360"/>
    <n v="5"/>
  </r>
  <r>
    <x v="0"/>
    <s v="Ameo"/>
    <n v="2019"/>
    <x v="2"/>
    <n v="48000"/>
    <x v="0"/>
    <n v="0"/>
    <x v="0"/>
    <x v="1"/>
    <x v="0"/>
    <s v="Volkswagen Ameo 1.0 MPI Highline, 2019, Petrol"/>
    <x v="12"/>
    <x v="12"/>
    <n v="6"/>
  </r>
  <r>
    <x v="13"/>
    <s v="Tiago"/>
    <n v="2018"/>
    <x v="5"/>
    <n v="60000"/>
    <x v="1"/>
    <n v="1"/>
    <x v="1"/>
    <x v="3"/>
    <x v="0"/>
    <s v="Tata Tiago automatic CNG &amp; petrol Well Maintained"/>
    <x v="179"/>
    <x v="179"/>
    <n v="7"/>
  </r>
  <r>
    <x v="1"/>
    <s v="Ertiga"/>
    <n v="2016"/>
    <x v="8"/>
    <n v="97000"/>
    <x v="1"/>
    <n v="1"/>
    <x v="1"/>
    <x v="0"/>
    <x v="0"/>
    <s v="Maruti Suzuki Ertiga 2016 Diesel Good Condition"/>
    <x v="75"/>
    <x v="75"/>
    <n v="9"/>
  </r>
  <r>
    <x v="1"/>
    <s v="Wagon-R-1-0"/>
    <n v="2017"/>
    <x v="1"/>
    <n v="130000"/>
    <x v="0"/>
    <n v="0"/>
    <x v="1"/>
    <x v="3"/>
    <x v="0"/>
    <s v="Maruti Suzuki Wagon R 1.0 2017 CNG &amp; Hybrids 130000 Km Driven"/>
    <x v="76"/>
    <x v="76"/>
    <n v="8"/>
  </r>
  <r>
    <x v="5"/>
    <s v="i20"/>
    <n v="2011"/>
    <x v="10"/>
    <n v="68000"/>
    <x v="0"/>
    <n v="0"/>
    <x v="1"/>
    <x v="1"/>
    <x v="0"/>
    <s v="Hyundai i20 1.2 Asta, 2011, Petrol"/>
    <x v="15"/>
    <x v="15"/>
    <n v="14"/>
  </r>
  <r>
    <x v="11"/>
    <s v="Bolero"/>
    <n v="2008"/>
    <x v="18"/>
    <n v="78000"/>
    <x v="0"/>
    <n v="0"/>
    <x v="1"/>
    <x v="0"/>
    <x v="0"/>
    <s v="Mahindra Bolero DI 4WD BSIII, 2008, Diesel"/>
    <x v="91"/>
    <x v="91"/>
    <n v="17"/>
  </r>
  <r>
    <x v="11"/>
    <s v="XUV500"/>
    <n v="2016"/>
    <x v="8"/>
    <n v="87000"/>
    <x v="0"/>
    <n v="0"/>
    <x v="1"/>
    <x v="0"/>
    <x v="0"/>
    <s v="Mahindra XUV500 W4, 2016, Diesel"/>
    <x v="150"/>
    <x v="150"/>
    <n v="9"/>
  </r>
  <r>
    <x v="7"/>
    <s v="Brio"/>
    <n v="2014"/>
    <x v="3"/>
    <n v="48000"/>
    <x v="0"/>
    <n v="0"/>
    <x v="0"/>
    <x v="1"/>
    <x v="0"/>
    <s v="Honda Brio S MT, 2014, Petrol"/>
    <x v="164"/>
    <x v="164"/>
    <n v="11"/>
  </r>
  <r>
    <x v="5"/>
    <s v="Creta"/>
    <n v="2017"/>
    <x v="1"/>
    <n v="75000"/>
    <x v="1"/>
    <n v="1"/>
    <x v="1"/>
    <x v="1"/>
    <x v="12"/>
    <s v="Hyundai Creta 1.6 SX Plus Auto, 2017, Petrol"/>
    <x v="316"/>
    <x v="316"/>
    <n v="8"/>
  </r>
  <r>
    <x v="1"/>
    <s v="Baleno"/>
    <n v="2018"/>
    <x v="5"/>
    <n v="39505"/>
    <x v="1"/>
    <n v="1"/>
    <x v="0"/>
    <x v="1"/>
    <x v="0"/>
    <s v="Maruti Suzuki Baleno 2015-2019 1.2 Alpha AT, 2018, Petrol"/>
    <x v="53"/>
    <x v="53"/>
    <n v="7"/>
  </r>
  <r>
    <x v="5"/>
    <s v="Creta"/>
    <n v="2017"/>
    <x v="1"/>
    <n v="63000"/>
    <x v="0"/>
    <n v="0"/>
    <x v="1"/>
    <x v="0"/>
    <x v="0"/>
    <s v="Hyundai Creta, 2017, Diesel"/>
    <x v="149"/>
    <x v="149"/>
    <n v="8"/>
  </r>
  <r>
    <x v="11"/>
    <s v="XUV500"/>
    <n v="2016"/>
    <x v="8"/>
    <n v="100000"/>
    <x v="0"/>
    <n v="0"/>
    <x v="1"/>
    <x v="0"/>
    <x v="0"/>
    <s v="Mahindra XUV500 W10 AWD, 2016, Diesel"/>
    <x v="242"/>
    <x v="242"/>
    <n v="9"/>
  </r>
  <r>
    <x v="1"/>
    <s v="Alto-K10"/>
    <n v="2010"/>
    <x v="0"/>
    <n v="32000"/>
    <x v="0"/>
    <n v="0"/>
    <x v="1"/>
    <x v="1"/>
    <x v="0"/>
    <s v="Maruti Suzuki Alto K10 1.0 VXI, 2010, Petrol"/>
    <x v="67"/>
    <x v="67"/>
    <n v="15"/>
  </r>
  <r>
    <x v="1"/>
    <s v="Swift-Dzire"/>
    <n v="2013"/>
    <x v="14"/>
    <n v="49000"/>
    <x v="0"/>
    <n v="0"/>
    <x v="0"/>
    <x v="1"/>
    <x v="0"/>
    <s v="Maruti Suzuki Swift Dzire 1.3 VXI, 2013, Petrol"/>
    <x v="59"/>
    <x v="59"/>
    <n v="12"/>
  </r>
  <r>
    <x v="1"/>
    <s v="Eeco"/>
    <n v="2019"/>
    <x v="2"/>
    <n v="88000"/>
    <x v="0"/>
    <n v="0"/>
    <x v="0"/>
    <x v="3"/>
    <x v="0"/>
    <s v="Maruti Suzuki Eeco 5 STR With AC Plus HTR CNG, 2019, CNG &amp; Hybrids"/>
    <x v="64"/>
    <x v="64"/>
    <n v="6"/>
  </r>
  <r>
    <x v="5"/>
    <s v="Creta"/>
    <n v="2018"/>
    <x v="5"/>
    <n v="49001"/>
    <x v="1"/>
    <n v="1"/>
    <x v="1"/>
    <x v="1"/>
    <x v="0"/>
    <s v="Hyundai Creta 1.6 SX Automatic, 2018, Petrol"/>
    <x v="42"/>
    <x v="42"/>
    <n v="7"/>
  </r>
  <r>
    <x v="1"/>
    <s v="Swift"/>
    <n v="2017"/>
    <x v="1"/>
    <n v="62000"/>
    <x v="0"/>
    <n v="0"/>
    <x v="1"/>
    <x v="3"/>
    <x v="12"/>
    <s v="Maruti Suzuki Swift VXI ABS BSIV, 2017, CNG &amp; Hybrids"/>
    <x v="72"/>
    <x v="72"/>
    <n v="8"/>
  </r>
  <r>
    <x v="5"/>
    <s v="Verna"/>
    <n v="2018"/>
    <x v="5"/>
    <n v="53000"/>
    <x v="0"/>
    <n v="0"/>
    <x v="1"/>
    <x v="1"/>
    <x v="0"/>
    <s v="Hyundai Verna 1.6 VTVT SX, 2018, Petrol"/>
    <x v="228"/>
    <x v="228"/>
    <n v="7"/>
  </r>
  <r>
    <x v="1"/>
    <s v="Alto-800"/>
    <n v="2017"/>
    <x v="1"/>
    <n v="71000"/>
    <x v="0"/>
    <n v="0"/>
    <x v="1"/>
    <x v="1"/>
    <x v="0"/>
    <s v="Auto for sale"/>
    <x v="73"/>
    <x v="73"/>
    <n v="8"/>
  </r>
  <r>
    <x v="6"/>
    <s v="Seltos"/>
    <n v="2020"/>
    <x v="4"/>
    <n v="37000"/>
    <x v="0"/>
    <n v="0"/>
    <x v="0"/>
    <x v="1"/>
    <x v="12"/>
    <s v="Kia Seltos HTX G, 2020, Petrol"/>
    <x v="871"/>
    <x v="871"/>
    <n v="5"/>
  </r>
  <r>
    <x v="3"/>
    <s v="Free Style"/>
    <n v="2019"/>
    <x v="2"/>
    <n v="18000"/>
    <x v="0"/>
    <n v="0"/>
    <x v="1"/>
    <x v="1"/>
    <x v="0"/>
    <s v="Ford Freestyle 2019 Petrol 18000 Km Driven"/>
    <x v="360"/>
    <x v="360"/>
    <n v="6"/>
  </r>
  <r>
    <x v="1"/>
    <s v="Wagon-R"/>
    <n v="2019"/>
    <x v="2"/>
    <n v="58735"/>
    <x v="1"/>
    <n v="1"/>
    <x v="0"/>
    <x v="3"/>
    <x v="12"/>
    <s v="Maruti Suzuki Wagon R VXI AMT, 2019, CNG &amp; Hybrids"/>
    <x v="84"/>
    <x v="84"/>
    <n v="6"/>
  </r>
  <r>
    <x v="14"/>
    <s v="Octavia"/>
    <n v="2014"/>
    <x v="3"/>
    <n v="65000"/>
    <x v="1"/>
    <n v="1"/>
    <x v="1"/>
    <x v="0"/>
    <x v="0"/>
    <s v="Skoda Octavia Ambition Diesel Automatic"/>
    <x v="16"/>
    <x v="16"/>
    <n v="11"/>
  </r>
  <r>
    <x v="7"/>
    <s v="City"/>
    <n v="2005"/>
    <x v="15"/>
    <n v="11800"/>
    <x v="1"/>
    <n v="1"/>
    <x v="0"/>
    <x v="3"/>
    <x v="0"/>
    <s v="Honda City 2005 CNG &amp; Hybrids Good Condition"/>
    <x v="463"/>
    <x v="463"/>
    <n v="20"/>
  </r>
  <r>
    <x v="0"/>
    <s v="Jetta"/>
    <n v="2013"/>
    <x v="14"/>
    <n v="89000"/>
    <x v="1"/>
    <n v="1"/>
    <x v="0"/>
    <x v="0"/>
    <x v="0"/>
    <s v="Volkswagen Jetta [2013-2017] 2.0 Highline TDI, 2013, Diesel"/>
    <x v="183"/>
    <x v="183"/>
    <n v="12"/>
  </r>
  <r>
    <x v="0"/>
    <s v="Polo"/>
    <n v="2016"/>
    <x v="8"/>
    <n v="44000"/>
    <x v="0"/>
    <n v="0"/>
    <x v="1"/>
    <x v="3"/>
    <x v="12"/>
    <s v="Volkswagen Polo 2016 CNG &amp; Hybrids Well Maintained"/>
    <x v="55"/>
    <x v="55"/>
    <n v="9"/>
  </r>
  <r>
    <x v="7"/>
    <s v="City"/>
    <n v="2017"/>
    <x v="1"/>
    <n v="60000"/>
    <x v="1"/>
    <n v="1"/>
    <x v="1"/>
    <x v="1"/>
    <x v="0"/>
    <s v="Honda City i-VTEC CVT ZX, 2017, Petrol"/>
    <x v="81"/>
    <x v="81"/>
    <n v="8"/>
  </r>
  <r>
    <x v="11"/>
    <s v="XUV500"/>
    <n v="2014"/>
    <x v="3"/>
    <n v="150000"/>
    <x v="0"/>
    <n v="0"/>
    <x v="0"/>
    <x v="0"/>
    <x v="0"/>
    <s v="Mahindra XUV500 2011-2015 W8 4WD, 2014, Diesel"/>
    <x v="302"/>
    <x v="302"/>
    <n v="11"/>
  </r>
  <r>
    <x v="1"/>
    <s v="Celerio"/>
    <n v="2018"/>
    <x v="5"/>
    <n v="80000"/>
    <x v="1"/>
    <n v="1"/>
    <x v="0"/>
    <x v="1"/>
    <x v="0"/>
    <s v="Maruti Suzuki Celerio ZXI Optional AMT, 2018, Petrol"/>
    <x v="92"/>
    <x v="92"/>
    <n v="7"/>
  </r>
  <r>
    <x v="7"/>
    <s v="City"/>
    <n v="2010"/>
    <x v="0"/>
    <n v="109000"/>
    <x v="1"/>
    <n v="1"/>
    <x v="1"/>
    <x v="3"/>
    <x v="0"/>
    <s v="Honda City CNG &amp; Hybrids 109000 Km Driven"/>
    <x v="49"/>
    <x v="49"/>
    <n v="15"/>
  </r>
  <r>
    <x v="1"/>
    <s v="Ciaz"/>
    <n v="2016"/>
    <x v="8"/>
    <n v="58000"/>
    <x v="0"/>
    <n v="0"/>
    <x v="0"/>
    <x v="3"/>
    <x v="0"/>
    <s v="Maruti Suzuki Ciaz VXI(O), 2016, CNG &amp; Hybrids"/>
    <x v="52"/>
    <x v="52"/>
    <n v="9"/>
  </r>
  <r>
    <x v="1"/>
    <s v="Ertiga"/>
    <n v="2016"/>
    <x v="8"/>
    <n v="69000"/>
    <x v="0"/>
    <n v="0"/>
    <x v="1"/>
    <x v="0"/>
    <x v="0"/>
    <s v="Maruti Suzuki Ertiga VDI SHVS, 2016, Diesel"/>
    <x v="32"/>
    <x v="32"/>
    <n v="9"/>
  </r>
  <r>
    <x v="1"/>
    <s v="Dzire"/>
    <n v="2015"/>
    <x v="9"/>
    <n v="52000"/>
    <x v="0"/>
    <n v="0"/>
    <x v="1"/>
    <x v="1"/>
    <x v="0"/>
    <s v="Maruti Suzuki Dzire 1.2 VXI, 2015, Petrol"/>
    <x v="6"/>
    <x v="6"/>
    <n v="10"/>
  </r>
  <r>
    <x v="21"/>
    <s v="Micra"/>
    <n v="2011"/>
    <x v="10"/>
    <n v="64213"/>
    <x v="0"/>
    <n v="0"/>
    <x v="0"/>
    <x v="1"/>
    <x v="0"/>
    <s v="Nissan Micra 2010-2012 XV, 2011, Petrol"/>
    <x v="201"/>
    <x v="201"/>
    <n v="14"/>
  </r>
  <r>
    <x v="0"/>
    <s v="Polo"/>
    <n v="2012"/>
    <x v="6"/>
    <n v="95000"/>
    <x v="0"/>
    <n v="0"/>
    <x v="1"/>
    <x v="0"/>
    <x v="0"/>
    <s v="Volkswagen Polo 2009-2013 Diesel Trendline 1.2L, 2012, Diesel"/>
    <x v="50"/>
    <x v="50"/>
    <n v="13"/>
  </r>
  <r>
    <x v="1"/>
    <s v="Eeco"/>
    <n v="2016"/>
    <x v="8"/>
    <n v="110000"/>
    <x v="1"/>
    <n v="1"/>
    <x v="1"/>
    <x v="3"/>
    <x v="12"/>
    <s v="Maruti Suzuki Eeco 2016"/>
    <x v="9"/>
    <x v="9"/>
    <n v="9"/>
  </r>
  <r>
    <x v="1"/>
    <s v="Grand Vitara"/>
    <n v="2022"/>
    <x v="13"/>
    <n v="27000"/>
    <x v="1"/>
    <n v="1"/>
    <x v="0"/>
    <x v="3"/>
    <x v="0"/>
    <s v="Maruti Suzuki Grand Vitara 1.5 Alpha Smart Hybrid Dual Tone AT, 2022.."/>
    <x v="180"/>
    <x v="180"/>
    <n v="3"/>
  </r>
  <r>
    <x v="4"/>
    <s v="Fortuner"/>
    <n v="2013"/>
    <x v="14"/>
    <n v="127000"/>
    <x v="1"/>
    <n v="1"/>
    <x v="1"/>
    <x v="0"/>
    <x v="0"/>
    <s v="Toyota Fortuner 3.0 4x2 Automatic, 2013, Diesel"/>
    <x v="294"/>
    <x v="294"/>
    <n v="12"/>
  </r>
  <r>
    <x v="5"/>
    <s v="Venue"/>
    <n v="2020"/>
    <x v="4"/>
    <n v="43000"/>
    <x v="0"/>
    <n v="0"/>
    <x v="0"/>
    <x v="3"/>
    <x v="0"/>
    <s v="Hyundai Venue S, 2020, CNG &amp; Hybrids"/>
    <x v="309"/>
    <x v="309"/>
    <n v="5"/>
  </r>
  <r>
    <x v="5"/>
    <s v="Verna"/>
    <n v="2017"/>
    <x v="1"/>
    <n v="89000"/>
    <x v="1"/>
    <n v="1"/>
    <x v="0"/>
    <x v="0"/>
    <x v="0"/>
    <s v="Hyundai Verna CRDi 1.6 AT SX Plus, 2017, Diesel"/>
    <x v="188"/>
    <x v="188"/>
    <n v="8"/>
  </r>
  <r>
    <x v="7"/>
    <s v="Amaze"/>
    <n v="2016"/>
    <x v="8"/>
    <n v="72000"/>
    <x v="1"/>
    <n v="1"/>
    <x v="0"/>
    <x v="3"/>
    <x v="0"/>
    <s v="Honda Amaze 1.2 SMT I VTEC, 2016, CNG &amp; Hybrids"/>
    <x v="72"/>
    <x v="72"/>
    <n v="9"/>
  </r>
  <r>
    <x v="14"/>
    <s v="Rapid"/>
    <n v="2013"/>
    <x v="14"/>
    <n v="65000"/>
    <x v="1"/>
    <n v="1"/>
    <x v="1"/>
    <x v="1"/>
    <x v="0"/>
    <s v="Skoda Rapid 2013-2016 1.6 MPI AT Elegance Plus, 2013, Petrol"/>
    <x v="19"/>
    <x v="19"/>
    <n v="12"/>
  </r>
  <r>
    <x v="5"/>
    <s v="i10"/>
    <n v="2015"/>
    <x v="9"/>
    <n v="60000"/>
    <x v="0"/>
    <n v="0"/>
    <x v="1"/>
    <x v="3"/>
    <x v="0"/>
    <s v="Hyundai i10 Magna O, 2015, CNG &amp; Hybrids"/>
    <x v="34"/>
    <x v="34"/>
    <n v="10"/>
  </r>
  <r>
    <x v="5"/>
    <s v="Venue"/>
    <n v="2022"/>
    <x v="13"/>
    <n v="23500"/>
    <x v="0"/>
    <n v="0"/>
    <x v="0"/>
    <x v="3"/>
    <x v="0"/>
    <s v="Hyundai Venue S 1.2 Petrol, 2022, CNG &amp; Hybrids"/>
    <x v="352"/>
    <x v="352"/>
    <n v="3"/>
  </r>
  <r>
    <x v="6"/>
    <s v="Sonet"/>
    <n v="2023"/>
    <x v="12"/>
    <n v="14000"/>
    <x v="1"/>
    <n v="1"/>
    <x v="0"/>
    <x v="0"/>
    <x v="0"/>
    <s v="Kia Sonet 1.5 HTX DIESEL AT, 2023, Diesel"/>
    <x v="195"/>
    <x v="195"/>
    <n v="2"/>
  </r>
  <r>
    <x v="1"/>
    <s v="Wagon-R"/>
    <n v="2015"/>
    <x v="9"/>
    <n v="80000"/>
    <x v="0"/>
    <n v="0"/>
    <x v="1"/>
    <x v="1"/>
    <x v="0"/>
    <s v="Maruti Suzuki Wagon R VXI 1.0, 2015, Petrol"/>
    <x v="19"/>
    <x v="19"/>
    <n v="10"/>
  </r>
  <r>
    <x v="1"/>
    <s v="Baleno"/>
    <n v="2018"/>
    <x v="5"/>
    <n v="66000"/>
    <x v="1"/>
    <n v="1"/>
    <x v="1"/>
    <x v="3"/>
    <x v="0"/>
    <s v="Maruti Suzuki Baleno 1.2 Delta AT, 2018, CNG &amp; Hybrids"/>
    <x v="266"/>
    <x v="266"/>
    <n v="7"/>
  </r>
  <r>
    <x v="13"/>
    <s v="Punch "/>
    <n v="2021"/>
    <x v="11"/>
    <n v="35000"/>
    <x v="1"/>
    <n v="1"/>
    <x v="0"/>
    <x v="3"/>
    <x v="12"/>
    <s v="Tata Punch  2021 CNG &amp; Hybrids 35000 Km Driven"/>
    <x v="75"/>
    <x v="75"/>
    <n v="4"/>
  </r>
  <r>
    <x v="7"/>
    <s v="Brio"/>
    <n v="2012"/>
    <x v="6"/>
    <n v="68000"/>
    <x v="0"/>
    <n v="0"/>
    <x v="1"/>
    <x v="1"/>
    <x v="0"/>
    <s v="Honda Brio 2011-2013 S MT, 2012, Petrol"/>
    <x v="185"/>
    <x v="185"/>
    <n v="13"/>
  </r>
  <r>
    <x v="7"/>
    <s v="City"/>
    <n v="2012"/>
    <x v="6"/>
    <n v="67000"/>
    <x v="1"/>
    <n v="1"/>
    <x v="1"/>
    <x v="3"/>
    <x v="12"/>
    <s v="Honda City 2012 CNG &amp; petrol 67000 Km Driven good conditions"/>
    <x v="72"/>
    <x v="72"/>
    <n v="13"/>
  </r>
  <r>
    <x v="1"/>
    <s v="Sx4"/>
    <n v="2011"/>
    <x v="10"/>
    <n v="90000"/>
    <x v="1"/>
    <n v="1"/>
    <x v="1"/>
    <x v="3"/>
    <x v="0"/>
    <s v="Maruti Suzuki SX4, 2011, CNG &amp; Hybrids"/>
    <x v="201"/>
    <x v="201"/>
    <n v="14"/>
  </r>
  <r>
    <x v="0"/>
    <s v="Polo"/>
    <n v="2014"/>
    <x v="3"/>
    <n v="65644"/>
    <x v="1"/>
    <n v="1"/>
    <x v="0"/>
    <x v="1"/>
    <x v="0"/>
    <s v="Volkswagen Polo 2013-2015 GT TSI, 2014, Petrol"/>
    <x v="52"/>
    <x v="52"/>
    <n v="11"/>
  </r>
  <r>
    <x v="7"/>
    <s v="Brio"/>
    <n v="2015"/>
    <x v="9"/>
    <n v="43000"/>
    <x v="0"/>
    <n v="0"/>
    <x v="0"/>
    <x v="1"/>
    <x v="0"/>
    <s v="Honda Brio 2013-2016 VX O, 2015, Petrol"/>
    <x v="29"/>
    <x v="29"/>
    <n v="10"/>
  </r>
  <r>
    <x v="1"/>
    <s v="Ertiga"/>
    <n v="2016"/>
    <x v="8"/>
    <n v="70000"/>
    <x v="0"/>
    <n v="0"/>
    <x v="0"/>
    <x v="3"/>
    <x v="0"/>
    <s v="Maruti Suzuki Ertiga VXI CNG, 2016, CNG &amp; Hybrids"/>
    <x v="71"/>
    <x v="71"/>
    <n v="9"/>
  </r>
  <r>
    <x v="1"/>
    <s v="Alto-800"/>
    <n v="2017"/>
    <x v="1"/>
    <n v="29500"/>
    <x v="0"/>
    <n v="0"/>
    <x v="1"/>
    <x v="1"/>
    <x v="0"/>
    <s v="Maruti Suzuki Alto 800"/>
    <x v="39"/>
    <x v="39"/>
    <n v="8"/>
  </r>
  <r>
    <x v="6"/>
    <s v="Seltos"/>
    <n v="2021"/>
    <x v="11"/>
    <n v="88000"/>
    <x v="1"/>
    <n v="1"/>
    <x v="0"/>
    <x v="0"/>
    <x v="0"/>
    <s v="Kia Seltos GTX Plus AT D, 2021, Diesel"/>
    <x v="324"/>
    <x v="324"/>
    <n v="4"/>
  </r>
  <r>
    <x v="5"/>
    <s v="Grand i10"/>
    <n v="2015"/>
    <x v="9"/>
    <n v="58000"/>
    <x v="1"/>
    <n v="1"/>
    <x v="0"/>
    <x v="3"/>
    <x v="12"/>
    <s v="Hyundai Grand i10 Asta 1.1 CRDi, 2015, CNG &amp; Hybrids"/>
    <x v="868"/>
    <x v="868"/>
    <n v="10"/>
  </r>
  <r>
    <x v="13"/>
    <s v="Tigor"/>
    <n v="2018"/>
    <x v="5"/>
    <n v="65000"/>
    <x v="1"/>
    <n v="1"/>
    <x v="0"/>
    <x v="3"/>
    <x v="0"/>
    <s v="Tata Tigor 1.2 Revotron XTA, 2018, CNG &amp; Hybrids"/>
    <x v="183"/>
    <x v="183"/>
    <n v="7"/>
  </r>
  <r>
    <x v="9"/>
    <s v="KWID"/>
    <n v="2018"/>
    <x v="5"/>
    <n v="25000"/>
    <x v="1"/>
    <n v="1"/>
    <x v="0"/>
    <x v="1"/>
    <x v="0"/>
    <s v="Renault KWID 1.0 RXT AMT Opt, 2018, Petrol"/>
    <x v="198"/>
    <x v="198"/>
    <n v="7"/>
  </r>
  <r>
    <x v="9"/>
    <s v="Triber"/>
    <n v="2020"/>
    <x v="4"/>
    <n v="58000"/>
    <x v="1"/>
    <n v="1"/>
    <x v="0"/>
    <x v="1"/>
    <x v="0"/>
    <s v="Renault Triber RXT EASY-R AMT, 2020, Petrol"/>
    <x v="421"/>
    <x v="421"/>
    <n v="5"/>
  </r>
  <r>
    <x v="7"/>
    <s v="City"/>
    <n v="2014"/>
    <x v="3"/>
    <n v="68569"/>
    <x v="0"/>
    <n v="0"/>
    <x v="1"/>
    <x v="0"/>
    <x v="0"/>
    <s v="Honda City 2015-2017 i DTec VX Option, 2014, Diesel"/>
    <x v="129"/>
    <x v="129"/>
    <n v="11"/>
  </r>
  <r>
    <x v="1"/>
    <s v="Wagon-R"/>
    <n v="2018"/>
    <x v="5"/>
    <n v="47000"/>
    <x v="1"/>
    <n v="1"/>
    <x v="0"/>
    <x v="3"/>
    <x v="12"/>
    <s v="Good condition"/>
    <x v="198"/>
    <x v="198"/>
    <n v="7"/>
  </r>
  <r>
    <x v="20"/>
    <s v="Compass"/>
    <n v="2017"/>
    <x v="1"/>
    <n v="65000"/>
    <x v="0"/>
    <n v="0"/>
    <x v="1"/>
    <x v="0"/>
    <x v="0"/>
    <s v="Jeep Compass 2.0 Limited, 2017, Diesel"/>
    <x v="42"/>
    <x v="42"/>
    <n v="8"/>
  </r>
  <r>
    <x v="9"/>
    <s v="Duster"/>
    <n v="2017"/>
    <x v="1"/>
    <n v="65693"/>
    <x v="0"/>
    <n v="0"/>
    <x v="1"/>
    <x v="1"/>
    <x v="0"/>
    <s v="Renault Duster Petrol RxL, 2017, Petrol"/>
    <x v="947"/>
    <x v="947"/>
    <n v="8"/>
  </r>
  <r>
    <x v="5"/>
    <s v="Grand i10"/>
    <n v="2017"/>
    <x v="1"/>
    <n v="75000"/>
    <x v="0"/>
    <n v="0"/>
    <x v="1"/>
    <x v="1"/>
    <x v="0"/>
    <s v="Hyundai i10 2017 Petrol Well Maintained"/>
    <x v="164"/>
    <x v="164"/>
    <n v="8"/>
  </r>
  <r>
    <x v="1"/>
    <s v="Swift"/>
    <n v="2012"/>
    <x v="6"/>
    <n v="96000"/>
    <x v="0"/>
    <n v="0"/>
    <x v="1"/>
    <x v="3"/>
    <x v="0"/>
    <s v="Maruti Suzuki Swift 2012"/>
    <x v="479"/>
    <x v="479"/>
    <n v="13"/>
  </r>
  <r>
    <x v="2"/>
    <s v="5 Series"/>
    <n v="2014"/>
    <x v="3"/>
    <n v="144000"/>
    <x v="1"/>
    <n v="1"/>
    <x v="1"/>
    <x v="0"/>
    <x v="0"/>
    <s v="BMW 5 Series 2014"/>
    <x v="81"/>
    <x v="81"/>
    <n v="11"/>
  </r>
  <r>
    <x v="5"/>
    <s v="Alcazar"/>
    <n v="2021"/>
    <x v="11"/>
    <n v="27000"/>
    <x v="1"/>
    <n v="1"/>
    <x v="0"/>
    <x v="1"/>
    <x v="0"/>
    <s v="Hyundai Alcazar 2.0 Signature (O) Petrol AT 6 STR, 2021, Petrol"/>
    <x v="138"/>
    <x v="138"/>
    <n v="4"/>
  </r>
  <r>
    <x v="4"/>
    <s v="Innova"/>
    <n v="2016"/>
    <x v="8"/>
    <n v="150000"/>
    <x v="0"/>
    <n v="0"/>
    <x v="1"/>
    <x v="0"/>
    <x v="0"/>
    <s v="Toyota Innova 2.5 Z Diesel 7 Seater, 2016, Diesel"/>
    <x v="42"/>
    <x v="42"/>
    <n v="9"/>
  </r>
  <r>
    <x v="5"/>
    <s v="i10"/>
    <n v="2008"/>
    <x v="18"/>
    <n v="89000"/>
    <x v="1"/>
    <n v="1"/>
    <x v="1"/>
    <x v="3"/>
    <x v="0"/>
    <s v="Hyundai i10 2007-2010 Sportz 1.2 AT, 2008, CNG &amp; Hybrids"/>
    <x v="197"/>
    <x v="197"/>
    <n v="17"/>
  </r>
  <r>
    <x v="7"/>
    <s v="Amaze"/>
    <n v="2014"/>
    <x v="3"/>
    <n v="58000"/>
    <x v="1"/>
    <n v="1"/>
    <x v="0"/>
    <x v="3"/>
    <x v="12"/>
    <s v="2014 Honda Amaze CNG &amp; Hybrids 58000 Km Driven"/>
    <x v="99"/>
    <x v="99"/>
    <n v="11"/>
  </r>
  <r>
    <x v="7"/>
    <s v="City ZX"/>
    <n v="2008"/>
    <x v="18"/>
    <n v="75000"/>
    <x v="1"/>
    <n v="1"/>
    <x v="0"/>
    <x v="3"/>
    <x v="12"/>
    <s v="Honda City ZX 2008 CNG &amp; Hybrids Good Condition"/>
    <x v="463"/>
    <x v="463"/>
    <n v="17"/>
  </r>
  <r>
    <x v="3"/>
    <s v="Ecosport"/>
    <n v="2015"/>
    <x v="9"/>
    <n v="41000"/>
    <x v="1"/>
    <n v="1"/>
    <x v="1"/>
    <x v="1"/>
    <x v="0"/>
    <s v="Ford Ecosport 2015 Petrol 41000 Km Driven"/>
    <x v="148"/>
    <x v="148"/>
    <n v="10"/>
  </r>
  <r>
    <x v="1"/>
    <s v="Baleno"/>
    <n v="2018"/>
    <x v="5"/>
    <n v="22000"/>
    <x v="1"/>
    <n v="1"/>
    <x v="1"/>
    <x v="1"/>
    <x v="0"/>
    <s v="Maruti Suzuki Baleno, 2018, Petrol"/>
    <x v="370"/>
    <x v="370"/>
    <n v="7"/>
  </r>
  <r>
    <x v="13"/>
    <s v="Safari Storme"/>
    <n v="2017"/>
    <x v="1"/>
    <n v="95000"/>
    <x v="0"/>
    <n v="0"/>
    <x v="1"/>
    <x v="0"/>
    <x v="0"/>
    <s v="Tata Safari Storme VX, 2017, Diesel"/>
    <x v="5"/>
    <x v="5"/>
    <n v="8"/>
  </r>
  <r>
    <x v="26"/>
    <s v="Redi Go"/>
    <n v="2018"/>
    <x v="5"/>
    <n v="29000"/>
    <x v="1"/>
    <n v="1"/>
    <x v="1"/>
    <x v="1"/>
    <x v="0"/>
    <s v="Datsun Redi Go 1.0 Limited Edition 2018, 2018, Petrol"/>
    <x v="37"/>
    <x v="37"/>
    <n v="7"/>
  </r>
  <r>
    <x v="7"/>
    <s v="City"/>
    <n v="2010"/>
    <x v="0"/>
    <n v="96000"/>
    <x v="1"/>
    <n v="1"/>
    <x v="1"/>
    <x v="3"/>
    <x v="12"/>
    <s v="Honda City 2010 CNG &amp; Hybrids 96000 Km Driven"/>
    <x v="219"/>
    <x v="219"/>
    <n v="15"/>
  </r>
  <r>
    <x v="8"/>
    <s v="Q3"/>
    <n v="2015"/>
    <x v="9"/>
    <n v="68000"/>
    <x v="1"/>
    <n v="1"/>
    <x v="0"/>
    <x v="0"/>
    <x v="0"/>
    <s v="Audi Q3 2.0 35 TDI Premium Plus Sunroof, 2015, Diesel"/>
    <x v="123"/>
    <x v="123"/>
    <n v="10"/>
  </r>
  <r>
    <x v="5"/>
    <s v="Grand i10"/>
    <n v="2014"/>
    <x v="3"/>
    <n v="68530"/>
    <x v="0"/>
    <n v="0"/>
    <x v="0"/>
    <x v="1"/>
    <x v="0"/>
    <s v="Hyundai Grand i10, 2014, Petrol"/>
    <x v="34"/>
    <x v="34"/>
    <n v="11"/>
  </r>
  <r>
    <x v="7"/>
    <s v="City"/>
    <n v="2009"/>
    <x v="16"/>
    <n v="77000"/>
    <x v="1"/>
    <n v="1"/>
    <x v="1"/>
    <x v="3"/>
    <x v="0"/>
    <s v="Honda City S AT, 2009, CNG &amp; Hybrids"/>
    <x v="225"/>
    <x v="225"/>
    <n v="16"/>
  </r>
  <r>
    <x v="1"/>
    <s v="Ciaz"/>
    <n v="2016"/>
    <x v="8"/>
    <n v="57000"/>
    <x v="1"/>
    <n v="1"/>
    <x v="1"/>
    <x v="1"/>
    <x v="0"/>
    <s v="Maruti Suzuki Ciaz 2014-2017 AT ZXi Plus, 2016, Petrol"/>
    <x v="129"/>
    <x v="129"/>
    <n v="9"/>
  </r>
  <r>
    <x v="1"/>
    <s v="Alto"/>
    <n v="2011"/>
    <x v="10"/>
    <n v="74216"/>
    <x v="0"/>
    <n v="0"/>
    <x v="1"/>
    <x v="1"/>
    <x v="0"/>
    <s v="Maruti Suzuki Alto 2005-2010 LX BSIII, 2011, Petrol"/>
    <x v="233"/>
    <x v="233"/>
    <n v="14"/>
  </r>
  <r>
    <x v="1"/>
    <s v="Zen-Estilo"/>
    <n v="2014"/>
    <x v="3"/>
    <n v="65000"/>
    <x v="1"/>
    <n v="1"/>
    <x v="1"/>
    <x v="1"/>
    <x v="0"/>
    <s v="Maruti Suzuki Zen Estilo 2014 Petrol 65000 Km Driven"/>
    <x v="236"/>
    <x v="236"/>
    <n v="11"/>
  </r>
  <r>
    <x v="1"/>
    <s v="Swift"/>
    <n v="2012"/>
    <x v="6"/>
    <n v="72000"/>
    <x v="0"/>
    <n v="0"/>
    <x v="1"/>
    <x v="3"/>
    <x v="0"/>
    <s v="Maruti Suzuki Swift 1.2 LXI (O), 2012, CNG &amp; Hybrids"/>
    <x v="61"/>
    <x v="61"/>
    <n v="13"/>
  </r>
  <r>
    <x v="12"/>
    <s v="E-Class"/>
    <n v="2012"/>
    <x v="6"/>
    <n v="99500"/>
    <x v="1"/>
    <n v="1"/>
    <x v="0"/>
    <x v="0"/>
    <x v="0"/>
    <s v="Mercedes-Benz E-Class 2012 Diesel Very Good Condition"/>
    <x v="948"/>
    <x v="948"/>
    <n v="13"/>
  </r>
  <r>
    <x v="5"/>
    <s v="Verna"/>
    <n v="2018"/>
    <x v="5"/>
    <n v="78000"/>
    <x v="1"/>
    <n v="1"/>
    <x v="0"/>
    <x v="3"/>
    <x v="12"/>
    <s v="Hyundai Verna SX(O) Petrol AT, 2018, CNG &amp; Hybrids"/>
    <x v="156"/>
    <x v="156"/>
    <n v="7"/>
  </r>
  <r>
    <x v="5"/>
    <s v="i20"/>
    <n v="2010"/>
    <x v="0"/>
    <n v="97000"/>
    <x v="0"/>
    <n v="0"/>
    <x v="0"/>
    <x v="3"/>
    <x v="0"/>
    <s v="Hyundai i20 2010-2012 1.2 Magna, 2010, CNG &amp; Hybrids"/>
    <x v="327"/>
    <x v="327"/>
    <n v="15"/>
  </r>
  <r>
    <x v="9"/>
    <s v="Duster"/>
    <n v="2016"/>
    <x v="8"/>
    <n v="77000"/>
    <x v="0"/>
    <n v="0"/>
    <x v="1"/>
    <x v="0"/>
    <x v="0"/>
    <s v="Renault Duster 2012-2015 110PS Diesel RxL, 2016, Diesel"/>
    <x v="150"/>
    <x v="150"/>
    <n v="9"/>
  </r>
  <r>
    <x v="1"/>
    <s v="A-Star"/>
    <n v="2012"/>
    <x v="6"/>
    <n v="52000"/>
    <x v="1"/>
    <n v="1"/>
    <x v="1"/>
    <x v="1"/>
    <x v="0"/>
    <s v="Maruti Suzuki A-Star Vxi (ABS), Automatic, 2012, Petrol"/>
    <x v="7"/>
    <x v="7"/>
    <n v="13"/>
  </r>
  <r>
    <x v="1"/>
    <s v="Wagon-R"/>
    <n v="2012"/>
    <x v="6"/>
    <n v="55000"/>
    <x v="0"/>
    <n v="0"/>
    <x v="1"/>
    <x v="3"/>
    <x v="0"/>
    <s v="Maruti Suzuki Wagon R CNG LXI, 2012, CNG &amp; Hybrids"/>
    <x v="15"/>
    <x v="15"/>
    <n v="13"/>
  </r>
  <r>
    <x v="1"/>
    <s v="Alto-K10"/>
    <n v="2012"/>
    <x v="6"/>
    <n v="59350"/>
    <x v="0"/>
    <n v="0"/>
    <x v="1"/>
    <x v="1"/>
    <x v="0"/>
    <s v="Maruti Suzuki Alto K10 2012 Petrol Well Maintained"/>
    <x v="116"/>
    <x v="116"/>
    <n v="13"/>
  </r>
  <r>
    <x v="13"/>
    <s v="tata-punch"/>
    <n v="2022"/>
    <x v="13"/>
    <n v="16000"/>
    <x v="1"/>
    <n v="1"/>
    <x v="0"/>
    <x v="1"/>
    <x v="0"/>
    <s v="Tata Punch 1.2 Revotron Creative AMT Dual Tone, 2022, Petrol"/>
    <x v="949"/>
    <x v="949"/>
    <n v="3"/>
  </r>
  <r>
    <x v="21"/>
    <s v="Micra"/>
    <n v="2017"/>
    <x v="1"/>
    <n v="78000"/>
    <x v="1"/>
    <n v="1"/>
    <x v="0"/>
    <x v="1"/>
    <x v="0"/>
    <s v="Nissan Micra XV CVT, 2017, Petrol"/>
    <x v="84"/>
    <x v="84"/>
    <n v="8"/>
  </r>
  <r>
    <x v="5"/>
    <s v="i20 N Line"/>
    <n v="2023"/>
    <x v="12"/>
    <n v="16976"/>
    <x v="1"/>
    <n v="1"/>
    <x v="0"/>
    <x v="1"/>
    <x v="12"/>
    <s v="Hyundai i20 N Line 1.0 N8 Turbo DCT, 2023, Petrol"/>
    <x v="18"/>
    <x v="18"/>
    <n v="2"/>
  </r>
  <r>
    <x v="14"/>
    <s v="Rapid"/>
    <n v="2017"/>
    <x v="1"/>
    <n v="55000"/>
    <x v="1"/>
    <n v="1"/>
    <x v="0"/>
    <x v="3"/>
    <x v="0"/>
    <s v="Skoda Rapid 1.6 MPI AT Ambition Plus, 2017, CNG &amp; Hybrids"/>
    <x v="52"/>
    <x v="52"/>
    <n v="8"/>
  </r>
  <r>
    <x v="1"/>
    <s v="Zen-Estilo"/>
    <n v="2008"/>
    <x v="18"/>
    <n v="80500"/>
    <x v="0"/>
    <n v="0"/>
    <x v="0"/>
    <x v="1"/>
    <x v="0"/>
    <s v="Maruti Suzuki Zen Estilo VXI BSIV, 2008, Petrol"/>
    <x v="236"/>
    <x v="236"/>
    <n v="17"/>
  </r>
  <r>
    <x v="11"/>
    <s v="XUV500"/>
    <n v="2020"/>
    <x v="4"/>
    <n v="70000"/>
    <x v="0"/>
    <n v="0"/>
    <x v="1"/>
    <x v="0"/>
    <x v="0"/>
    <s v="Mahindra XUV500 W11, 2020, Diesel"/>
    <x v="70"/>
    <x v="70"/>
    <n v="5"/>
  </r>
  <r>
    <x v="5"/>
    <s v="New i20"/>
    <n v="2017"/>
    <x v="1"/>
    <n v="67000"/>
    <x v="1"/>
    <n v="1"/>
    <x v="1"/>
    <x v="3"/>
    <x v="12"/>
    <s v="Good condition"/>
    <x v="129"/>
    <x v="129"/>
    <n v="8"/>
  </r>
  <r>
    <x v="1"/>
    <s v="Swift"/>
    <n v="2020"/>
    <x v="4"/>
    <n v="43434"/>
    <x v="0"/>
    <n v="0"/>
    <x v="0"/>
    <x v="1"/>
    <x v="0"/>
    <s v="Maruti Suzuki Swift 1.2 LXI (O), 2020, Petrol"/>
    <x v="139"/>
    <x v="139"/>
    <n v="5"/>
  </r>
  <r>
    <x v="5"/>
    <s v="Tucson"/>
    <n v="2018"/>
    <x v="5"/>
    <n v="33200"/>
    <x v="1"/>
    <n v="1"/>
    <x v="0"/>
    <x v="1"/>
    <x v="0"/>
    <s v="Hyundai Tucson 2.0 Dual VTVT 2WD AT GL, 2018, Petrol"/>
    <x v="24"/>
    <x v="24"/>
    <n v="7"/>
  </r>
  <r>
    <x v="1"/>
    <s v="Wagon-R"/>
    <n v="2016"/>
    <x v="8"/>
    <n v="71000"/>
    <x v="0"/>
    <n v="0"/>
    <x v="1"/>
    <x v="3"/>
    <x v="0"/>
    <s v="Maruti Suzuki Wagon R LXI BS IV, 2016, CNG &amp; Hybrids"/>
    <x v="61"/>
    <x v="61"/>
    <n v="9"/>
  </r>
  <r>
    <x v="1"/>
    <s v="Swift"/>
    <n v="2013"/>
    <x v="14"/>
    <n v="73000"/>
    <x v="0"/>
    <n v="0"/>
    <x v="1"/>
    <x v="0"/>
    <x v="0"/>
    <s v="Maruti Swift vdi"/>
    <x v="39"/>
    <x v="39"/>
    <n v="12"/>
  </r>
  <r>
    <x v="0"/>
    <s v="Ameo"/>
    <n v="2017"/>
    <x v="1"/>
    <n v="136000"/>
    <x v="0"/>
    <n v="0"/>
    <x v="0"/>
    <x v="1"/>
    <x v="0"/>
    <s v="Volkswagen Ameo 1.2 MPI Comfortline Plus, 2017, Petrol"/>
    <x v="179"/>
    <x v="179"/>
    <n v="8"/>
  </r>
  <r>
    <x v="7"/>
    <s v="City"/>
    <n v="2013"/>
    <x v="14"/>
    <n v="141000"/>
    <x v="1"/>
    <n v="1"/>
    <x v="1"/>
    <x v="1"/>
    <x v="0"/>
    <s v="Honda City 1.5 VX i-VTEC MT, 2013, Petrol"/>
    <x v="99"/>
    <x v="99"/>
    <n v="12"/>
  </r>
  <r>
    <x v="3"/>
    <s v="Ecosport"/>
    <n v="2016"/>
    <x v="8"/>
    <n v="9000"/>
    <x v="1"/>
    <n v="1"/>
    <x v="0"/>
    <x v="1"/>
    <x v="0"/>
    <s v="Ford Ecosport 1.5 TI-VCT Titanium (O) AT, 2016, Petrol"/>
    <x v="289"/>
    <x v="289"/>
    <n v="9"/>
  </r>
  <r>
    <x v="1"/>
    <s v="Sx4"/>
    <n v="2011"/>
    <x v="10"/>
    <n v="78300"/>
    <x v="0"/>
    <n v="0"/>
    <x v="0"/>
    <x v="3"/>
    <x v="0"/>
    <s v="Maruti Suzuki SX4 Vxi BSIV, 2011, CNG &amp; Hybrids"/>
    <x v="220"/>
    <x v="220"/>
    <n v="14"/>
  </r>
  <r>
    <x v="1"/>
    <s v="Swift-Dzire"/>
    <n v="2015"/>
    <x v="9"/>
    <n v="83000"/>
    <x v="0"/>
    <n v="0"/>
    <x v="1"/>
    <x v="0"/>
    <x v="0"/>
    <s v="Maruti Suzuki Swift Dzire Vdi BSIV, 2015, Diesel"/>
    <x v="255"/>
    <x v="255"/>
    <n v="10"/>
  </r>
  <r>
    <x v="1"/>
    <s v="Baleno"/>
    <n v="2022"/>
    <x v="13"/>
    <n v="42000"/>
    <x v="0"/>
    <n v="0"/>
    <x v="0"/>
    <x v="1"/>
    <x v="0"/>
    <s v="Maruti Suzuki Baleno 2022"/>
    <x v="86"/>
    <x v="86"/>
    <n v="3"/>
  </r>
  <r>
    <x v="1"/>
    <s v="Eeco"/>
    <n v="2022"/>
    <x v="13"/>
    <n v="16583"/>
    <x v="0"/>
    <n v="0"/>
    <x v="0"/>
    <x v="1"/>
    <x v="0"/>
    <s v="Maruti Suzuki Eeco 5 Seater AC, 2022, Petrol"/>
    <x v="83"/>
    <x v="83"/>
    <n v="3"/>
  </r>
  <r>
    <x v="5"/>
    <s v="Verna"/>
    <n v="2015"/>
    <x v="9"/>
    <n v="38532"/>
    <x v="0"/>
    <n v="0"/>
    <x v="1"/>
    <x v="1"/>
    <x v="12"/>
    <s v="Hyundai Verna 2016-2017 1.6 VTVT S, 2015, Petrol"/>
    <x v="345"/>
    <x v="345"/>
    <n v="10"/>
  </r>
  <r>
    <x v="13"/>
    <s v="Tiago"/>
    <n v="2023"/>
    <x v="12"/>
    <n v="17840"/>
    <x v="0"/>
    <n v="0"/>
    <x v="0"/>
    <x v="3"/>
    <x v="0"/>
    <s v="Tata Tiago 1.2 Revotron XT CNG, 2023, CNG &amp; Hybrids"/>
    <x v="349"/>
    <x v="349"/>
    <n v="2"/>
  </r>
  <r>
    <x v="1"/>
    <s v="Ertiga"/>
    <n v="2018"/>
    <x v="5"/>
    <n v="100000"/>
    <x v="0"/>
    <n v="0"/>
    <x v="1"/>
    <x v="1"/>
    <x v="12"/>
    <s v="Maruti Suzuki Ertiga ZXI SHVS, 2018, Petrol"/>
    <x v="223"/>
    <x v="223"/>
    <n v="7"/>
  </r>
  <r>
    <x v="1"/>
    <s v="Wagon-R"/>
    <n v="2016"/>
    <x v="8"/>
    <n v="71000"/>
    <x v="0"/>
    <n v="0"/>
    <x v="1"/>
    <x v="1"/>
    <x v="0"/>
    <s v="Maruti Suzuki Wagon R"/>
    <x v="164"/>
    <x v="164"/>
    <n v="9"/>
  </r>
  <r>
    <x v="1"/>
    <s v="Swift"/>
    <n v="2014"/>
    <x v="3"/>
    <n v="90000"/>
    <x v="0"/>
    <n v="0"/>
    <x v="1"/>
    <x v="1"/>
    <x v="0"/>
    <s v="Maruti Suzuki Swift 1.2 VXI (O), 2014, Petrol"/>
    <x v="137"/>
    <x v="137"/>
    <n v="11"/>
  </r>
  <r>
    <x v="7"/>
    <s v="City"/>
    <n v="2011"/>
    <x v="10"/>
    <n v="125000"/>
    <x v="0"/>
    <n v="0"/>
    <x v="1"/>
    <x v="3"/>
    <x v="0"/>
    <s v="Honda City 2008-2011 1.5 V MT, 2011, CNG &amp; Hybrids"/>
    <x v="99"/>
    <x v="99"/>
    <n v="14"/>
  </r>
  <r>
    <x v="1"/>
    <s v="Baleno"/>
    <n v="2021"/>
    <x v="11"/>
    <n v="21000"/>
    <x v="0"/>
    <n v="0"/>
    <x v="0"/>
    <x v="1"/>
    <x v="0"/>
    <s v="Maruti Suzuki Baleno Zeta, 2021, Petrol"/>
    <x v="440"/>
    <x v="440"/>
    <n v="4"/>
  </r>
  <r>
    <x v="7"/>
    <s v="City"/>
    <n v="2012"/>
    <x v="6"/>
    <n v="55000"/>
    <x v="1"/>
    <n v="1"/>
    <x v="1"/>
    <x v="1"/>
    <x v="0"/>
    <s v="Honda City S AT, 2012, Petrol"/>
    <x v="950"/>
    <x v="950"/>
    <n v="13"/>
  </r>
  <r>
    <x v="0"/>
    <s v="VentoTest"/>
    <n v="2013"/>
    <x v="14"/>
    <n v="60000"/>
    <x v="0"/>
    <n v="0"/>
    <x v="1"/>
    <x v="3"/>
    <x v="0"/>
    <s v="Volkswagen Vento 2013 CNG &amp; Hybrids Well Maintained"/>
    <x v="105"/>
    <x v="105"/>
    <n v="12"/>
  </r>
  <r>
    <x v="4"/>
    <s v="Etios"/>
    <n v="2016"/>
    <x v="8"/>
    <n v="35000"/>
    <x v="0"/>
    <n v="0"/>
    <x v="1"/>
    <x v="1"/>
    <x v="0"/>
    <s v="Etios VX petrol"/>
    <x v="77"/>
    <x v="77"/>
    <n v="9"/>
  </r>
  <r>
    <x v="1"/>
    <s v="Swift-Dzire"/>
    <n v="2022"/>
    <x v="13"/>
    <n v="70000"/>
    <x v="0"/>
    <n v="0"/>
    <x v="0"/>
    <x v="3"/>
    <x v="0"/>
    <s v="Maruti Suzuki Swift Dzire 2022 CNG &amp; Hybrids 70000 Km Driven"/>
    <x v="311"/>
    <x v="311"/>
    <n v="3"/>
  </r>
  <r>
    <x v="1"/>
    <s v="Eeco"/>
    <n v="2017"/>
    <x v="1"/>
    <n v="87000"/>
    <x v="0"/>
    <n v="0"/>
    <x v="0"/>
    <x v="3"/>
    <x v="12"/>
    <s v="Maruti Suzuki Eeco 1.2 7 STR, 2017, CNG &amp; Hybrids"/>
    <x v="55"/>
    <x v="55"/>
    <n v="8"/>
  </r>
  <r>
    <x v="1"/>
    <s v="Wagon-R-1-0"/>
    <n v="2014"/>
    <x v="3"/>
    <n v="52000"/>
    <x v="0"/>
    <n v="0"/>
    <x v="0"/>
    <x v="3"/>
    <x v="0"/>
    <s v="Maruti Suzuki Wagon R 1.0 LXi CNG, 2014, CNG &amp; Hybrids"/>
    <x v="105"/>
    <x v="105"/>
    <n v="11"/>
  </r>
  <r>
    <x v="1"/>
    <s v="Swift"/>
    <n v="2020"/>
    <x v="4"/>
    <n v="70198"/>
    <x v="0"/>
    <n v="0"/>
    <x v="1"/>
    <x v="3"/>
    <x v="12"/>
    <s v="Maruti Suzuki Swift VXi CNG, 2020, CNG &amp; Hybrids"/>
    <x v="305"/>
    <x v="305"/>
    <n v="5"/>
  </r>
  <r>
    <x v="5"/>
    <s v="i10"/>
    <n v="2011"/>
    <x v="10"/>
    <n v="64000"/>
    <x v="1"/>
    <n v="1"/>
    <x v="1"/>
    <x v="1"/>
    <x v="0"/>
    <s v="Hyundai i10 Asta 1.2 Kappa2, 2011, Petrol"/>
    <x v="78"/>
    <x v="78"/>
    <n v="14"/>
  </r>
  <r>
    <x v="1"/>
    <s v="Celerio"/>
    <n v="2016"/>
    <x v="8"/>
    <n v="80000"/>
    <x v="0"/>
    <n v="0"/>
    <x v="1"/>
    <x v="1"/>
    <x v="0"/>
    <s v="Maruti Suzuki Celerio VXI, 2016, Petrol"/>
    <x v="412"/>
    <x v="412"/>
    <n v="9"/>
  </r>
  <r>
    <x v="1"/>
    <s v="Ciaz"/>
    <n v="2015"/>
    <x v="9"/>
    <n v="125000"/>
    <x v="1"/>
    <n v="1"/>
    <x v="1"/>
    <x v="1"/>
    <x v="2"/>
    <s v="Maruti Suzuki Ciaz 2014-2017 AT ZXi Plus, 2015, Petrol"/>
    <x v="266"/>
    <x v="266"/>
    <n v="10"/>
  </r>
  <r>
    <x v="1"/>
    <s v="Swift-Dzire"/>
    <n v="2011"/>
    <x v="10"/>
    <n v="112000"/>
    <x v="0"/>
    <n v="0"/>
    <x v="1"/>
    <x v="3"/>
    <x v="0"/>
    <s v="Maruti Suzuki Swift Dzire 2011 CNG &amp; Hybrids"/>
    <x v="201"/>
    <x v="201"/>
    <n v="14"/>
  </r>
  <r>
    <x v="5"/>
    <s v="Creta"/>
    <n v="2021"/>
    <x v="11"/>
    <n v="58000"/>
    <x v="0"/>
    <n v="0"/>
    <x v="1"/>
    <x v="1"/>
    <x v="0"/>
    <s v="Hyundai Creta 1.5 S Petrol, 2021, Petrol"/>
    <x v="123"/>
    <x v="123"/>
    <n v="4"/>
  </r>
  <r>
    <x v="11"/>
    <s v="XUV500"/>
    <n v="2017"/>
    <x v="1"/>
    <n v="56000"/>
    <x v="1"/>
    <n v="1"/>
    <x v="1"/>
    <x v="0"/>
    <x v="0"/>
    <s v="Mahindra XUV500 W10 AT, 2017, Diesel"/>
    <x v="299"/>
    <x v="299"/>
    <n v="8"/>
  </r>
  <r>
    <x v="1"/>
    <s v="Wagon-R-Stingray"/>
    <n v="2016"/>
    <x v="8"/>
    <n v="130000"/>
    <x v="1"/>
    <n v="1"/>
    <x v="0"/>
    <x v="3"/>
    <x v="0"/>
    <s v="Urgent sale good condition"/>
    <x v="211"/>
    <x v="211"/>
    <n v="9"/>
  </r>
  <r>
    <x v="11"/>
    <s v="XUV 300"/>
    <n v="2022"/>
    <x v="13"/>
    <n v="45000"/>
    <x v="0"/>
    <n v="0"/>
    <x v="0"/>
    <x v="1"/>
    <x v="0"/>
    <s v="Mahindra XUV300 W4, 2022, Petrol"/>
    <x v="36"/>
    <x v="36"/>
    <n v="3"/>
  </r>
  <r>
    <x v="1"/>
    <s v="Ritz"/>
    <n v="2012"/>
    <x v="6"/>
    <n v="67000"/>
    <x v="0"/>
    <n v="0"/>
    <x v="1"/>
    <x v="0"/>
    <x v="0"/>
    <s v="Maruti Suzuki Ritz VDI (ABS) BS IV, 2012, Diesel"/>
    <x v="37"/>
    <x v="37"/>
    <n v="13"/>
  </r>
  <r>
    <x v="1"/>
    <s v="Swift-Dzire-Tour"/>
    <n v="2019"/>
    <x v="2"/>
    <n v="120000"/>
    <x v="0"/>
    <n v="0"/>
    <x v="1"/>
    <x v="3"/>
    <x v="0"/>
    <s v="Lene wale hi sampark kare"/>
    <x v="64"/>
    <x v="64"/>
    <n v="6"/>
  </r>
  <r>
    <x v="11"/>
    <s v="Thar"/>
    <n v="2022"/>
    <x v="13"/>
    <n v="11492"/>
    <x v="1"/>
    <n v="1"/>
    <x v="0"/>
    <x v="1"/>
    <x v="0"/>
    <s v="Mahindra Thar 2.0 LX Hard Top Petrol AT 4 RWD, 2022, Petrol"/>
    <x v="951"/>
    <x v="951"/>
    <n v="3"/>
  </r>
  <r>
    <x v="7"/>
    <s v="Amaze"/>
    <n v="2018"/>
    <x v="5"/>
    <n v="56000"/>
    <x v="0"/>
    <n v="0"/>
    <x v="0"/>
    <x v="3"/>
    <x v="0"/>
    <s v="Honda Amaze V Petrol, 2018, CNG &amp; Hybrids"/>
    <x v="26"/>
    <x v="26"/>
    <n v="7"/>
  </r>
  <r>
    <x v="7"/>
    <s v="City"/>
    <n v="2012"/>
    <x v="6"/>
    <n v="82000"/>
    <x v="1"/>
    <n v="1"/>
    <x v="1"/>
    <x v="1"/>
    <x v="0"/>
    <s v="Honda City V AT I-VTEC, 2012, Petrol"/>
    <x v="15"/>
    <x v="15"/>
    <n v="13"/>
  </r>
  <r>
    <x v="5"/>
    <s v="i20"/>
    <n v="2018"/>
    <x v="5"/>
    <n v="50000"/>
    <x v="0"/>
    <n v="0"/>
    <x v="0"/>
    <x v="3"/>
    <x v="0"/>
    <s v="Hyundai i20 Sportz 1.2 VTVT, 2018, CNG &amp; Hybrids"/>
    <x v="38"/>
    <x v="38"/>
    <n v="7"/>
  </r>
  <r>
    <x v="1"/>
    <s v="Ertiga"/>
    <n v="2017"/>
    <x v="1"/>
    <n v="82000"/>
    <x v="0"/>
    <n v="0"/>
    <x v="0"/>
    <x v="3"/>
    <x v="0"/>
    <s v="Maruti Suzuki Ertiga VXI CNG, 2017, CNG &amp; Hybrids"/>
    <x v="32"/>
    <x v="32"/>
    <n v="8"/>
  </r>
  <r>
    <x v="14"/>
    <s v="Rapid"/>
    <n v="2018"/>
    <x v="5"/>
    <n v="69999"/>
    <x v="0"/>
    <n v="0"/>
    <x v="1"/>
    <x v="0"/>
    <x v="12"/>
    <s v="Skoda Rapid 1.5 TDI Style/1.5 AT Style, 2018, Diesel"/>
    <x v="952"/>
    <x v="952"/>
    <n v="7"/>
  </r>
  <r>
    <x v="8"/>
    <s v="Q3"/>
    <n v="2012"/>
    <x v="6"/>
    <n v="89000"/>
    <x v="1"/>
    <n v="1"/>
    <x v="1"/>
    <x v="0"/>
    <x v="0"/>
    <s v="Audi Q3 2.0 TDI Quattro, 2012, Diesel"/>
    <x v="167"/>
    <x v="167"/>
    <n v="13"/>
  </r>
  <r>
    <x v="8"/>
    <s v="A6"/>
    <n v="2013"/>
    <x v="14"/>
    <n v="88000"/>
    <x v="1"/>
    <n v="1"/>
    <x v="1"/>
    <x v="0"/>
    <x v="12"/>
    <s v="Audi A6 2.0 TDI, 2013, Diesel"/>
    <x v="18"/>
    <x v="18"/>
    <n v="12"/>
  </r>
  <r>
    <x v="14"/>
    <s v="Rapid"/>
    <n v="2013"/>
    <x v="14"/>
    <n v="79000"/>
    <x v="0"/>
    <n v="0"/>
    <x v="1"/>
    <x v="0"/>
    <x v="0"/>
    <s v="Skoda Rapid 2013-2016 1.6 MPI Ambition Plus, 2013, Diesel"/>
    <x v="225"/>
    <x v="225"/>
    <n v="12"/>
  </r>
  <r>
    <x v="3"/>
    <s v="Figo"/>
    <n v="2016"/>
    <x v="8"/>
    <n v="36000"/>
    <x v="0"/>
    <n v="0"/>
    <x v="1"/>
    <x v="1"/>
    <x v="0"/>
    <s v="Ford Figo Ambiente, 2016, Petrol"/>
    <x v="621"/>
    <x v="621"/>
    <n v="9"/>
  </r>
  <r>
    <x v="13"/>
    <s v="Tiago"/>
    <n v="2019"/>
    <x v="2"/>
    <n v="26000"/>
    <x v="1"/>
    <n v="1"/>
    <x v="0"/>
    <x v="1"/>
    <x v="0"/>
    <s v="Tata Tiago 1.2 Revotron XTA, 2019, Petrol"/>
    <x v="255"/>
    <x v="255"/>
    <n v="6"/>
  </r>
  <r>
    <x v="1"/>
    <s v="Ertiga"/>
    <n v="2021"/>
    <x v="11"/>
    <n v="46000"/>
    <x v="0"/>
    <n v="0"/>
    <x v="1"/>
    <x v="3"/>
    <x v="0"/>
    <s v="Maruti Suzuki Ertiga 1.5 VXI, 2021, CNG &amp; Hybrids"/>
    <x v="66"/>
    <x v="66"/>
    <n v="4"/>
  </r>
  <r>
    <x v="1"/>
    <s v="Swift-Dzire"/>
    <n v="2011"/>
    <x v="10"/>
    <n v="77000"/>
    <x v="0"/>
    <n v="0"/>
    <x v="1"/>
    <x v="3"/>
    <x v="0"/>
    <s v="Maruti Suzuki Swift Dzire 1.3 VXI, 2011, CNG &amp; Hybrids"/>
    <x v="185"/>
    <x v="185"/>
    <n v="14"/>
  </r>
  <r>
    <x v="1"/>
    <s v="Alto-800"/>
    <n v="2012"/>
    <x v="6"/>
    <n v="93000"/>
    <x v="1"/>
    <n v="1"/>
    <x v="1"/>
    <x v="3"/>
    <x v="0"/>
    <s v="Maruti Suzuki Alto 800 2012 CNG &amp; Hybrids 93000 Km Driven"/>
    <x v="533"/>
    <x v="533"/>
    <n v="13"/>
  </r>
  <r>
    <x v="4"/>
    <s v="Innova"/>
    <n v="2013"/>
    <x v="14"/>
    <n v="52600"/>
    <x v="0"/>
    <n v="0"/>
    <x v="0"/>
    <x v="0"/>
    <x v="0"/>
    <s v="Toyota Innova 2.5 G (Diesel) 7 Seater, 2013, Diesel"/>
    <x v="953"/>
    <x v="953"/>
    <n v="12"/>
  </r>
  <r>
    <x v="1"/>
    <s v="Alto"/>
    <n v="2012"/>
    <x v="6"/>
    <n v="68900"/>
    <x v="0"/>
    <n v="0"/>
    <x v="1"/>
    <x v="3"/>
    <x v="0"/>
    <s v="Maruti Suzuki Alto 0.8 LXI (O), 2012, CNG &amp; Hybrids"/>
    <x v="85"/>
    <x v="85"/>
    <n v="13"/>
  </r>
  <r>
    <x v="5"/>
    <s v="Grand i10"/>
    <n v="2017"/>
    <x v="1"/>
    <n v="52582"/>
    <x v="0"/>
    <n v="0"/>
    <x v="0"/>
    <x v="3"/>
    <x v="0"/>
    <s v="Hyundai Grand i10(2017)"/>
    <x v="256"/>
    <x v="256"/>
    <n v="8"/>
  </r>
  <r>
    <x v="13"/>
    <s v="Tiago"/>
    <n v="2022"/>
    <x v="13"/>
    <n v="36000"/>
    <x v="0"/>
    <n v="0"/>
    <x v="0"/>
    <x v="1"/>
    <x v="0"/>
    <s v="Tata Tiago 1.2 Revotron XT (O), 2022, Petrol"/>
    <x v="52"/>
    <x v="52"/>
    <n v="3"/>
  </r>
  <r>
    <x v="1"/>
    <s v="Ertiga"/>
    <n v="2013"/>
    <x v="14"/>
    <n v="77000"/>
    <x v="0"/>
    <n v="0"/>
    <x v="1"/>
    <x v="3"/>
    <x v="0"/>
    <s v="Maruti Suzuki Ertiga VXI CNG, 2013, CNG &amp; Hybrids"/>
    <x v="107"/>
    <x v="107"/>
    <n v="12"/>
  </r>
  <r>
    <x v="5"/>
    <s v="i10"/>
    <n v="2011"/>
    <x v="10"/>
    <n v="67000"/>
    <x v="0"/>
    <n v="0"/>
    <x v="0"/>
    <x v="1"/>
    <x v="0"/>
    <s v="Hyundai i10 Sportz 1.2 Kappa2, 2011, Petrol"/>
    <x v="15"/>
    <x v="15"/>
    <n v="14"/>
  </r>
  <r>
    <x v="1"/>
    <s v="Vitara-Brezza"/>
    <n v="2018"/>
    <x v="5"/>
    <n v="49191"/>
    <x v="0"/>
    <n v="0"/>
    <x v="1"/>
    <x v="0"/>
    <x v="0"/>
    <s v="Maruti Suzuki Vitara Brezza VDi, 2018, Diesel"/>
    <x v="21"/>
    <x v="21"/>
    <n v="7"/>
  </r>
  <r>
    <x v="1"/>
    <s v="Wagon-R-1-0"/>
    <n v="2021"/>
    <x v="11"/>
    <n v="45000"/>
    <x v="0"/>
    <n v="0"/>
    <x v="0"/>
    <x v="3"/>
    <x v="0"/>
    <s v="Maruti Suzuki Wagon R 1.0 LXi CNG, 2021, CNG &amp; Hybrids"/>
    <x v="882"/>
    <x v="882"/>
    <n v="4"/>
  </r>
  <r>
    <x v="1"/>
    <s v="maruti-suzuki-dzire"/>
    <n v="2015"/>
    <x v="9"/>
    <n v="110000"/>
    <x v="0"/>
    <n v="0"/>
    <x v="0"/>
    <x v="1"/>
    <x v="0"/>
    <s v="Maruti Suzuki Dzire 1.2 VXI, 2015, Petrol"/>
    <x v="51"/>
    <x v="51"/>
    <n v="10"/>
  </r>
  <r>
    <x v="1"/>
    <s v="Wagon-R"/>
    <n v="2018"/>
    <x v="5"/>
    <n v="67000"/>
    <x v="1"/>
    <n v="1"/>
    <x v="1"/>
    <x v="3"/>
    <x v="0"/>
    <s v="Maruti Suzuki Wagon R 2018 CNG &amp; Hybrids Well Maintained"/>
    <x v="954"/>
    <x v="954"/>
    <n v="7"/>
  </r>
  <r>
    <x v="1"/>
    <s v="Swift"/>
    <n v="2017"/>
    <x v="1"/>
    <n v="85000"/>
    <x v="0"/>
    <n v="0"/>
    <x v="1"/>
    <x v="3"/>
    <x v="0"/>
    <s v="Maruti Suzuki Swift, 2017, CNG &amp; Hybrids"/>
    <x v="409"/>
    <x v="409"/>
    <n v="8"/>
  </r>
  <r>
    <x v="5"/>
    <s v="Creta"/>
    <n v="2020"/>
    <x v="4"/>
    <n v="43513"/>
    <x v="0"/>
    <n v="0"/>
    <x v="0"/>
    <x v="1"/>
    <x v="0"/>
    <s v="Hyundai Creta 1.6 SX, 2020, Petrol"/>
    <x v="42"/>
    <x v="42"/>
    <n v="5"/>
  </r>
  <r>
    <x v="5"/>
    <s v="Santro"/>
    <n v="2011"/>
    <x v="10"/>
    <n v="110000"/>
    <x v="1"/>
    <n v="1"/>
    <x v="0"/>
    <x v="3"/>
    <x v="0"/>
    <s v="Hyundai Santro 2011 CNG &amp; Hybrids 110000 Km Driven"/>
    <x v="211"/>
    <x v="211"/>
    <n v="14"/>
  </r>
  <r>
    <x v="5"/>
    <s v="Xcent"/>
    <n v="2014"/>
    <x v="3"/>
    <n v="72000"/>
    <x v="1"/>
    <n v="1"/>
    <x v="1"/>
    <x v="3"/>
    <x v="0"/>
    <s v="Hyundai Xcent SX Automatic 1.2 (O), 2014, CNG &amp; Hybrids"/>
    <x v="215"/>
    <x v="215"/>
    <n v="11"/>
  </r>
  <r>
    <x v="5"/>
    <s v="i20"/>
    <n v="2019"/>
    <x v="2"/>
    <n v="30000"/>
    <x v="0"/>
    <n v="0"/>
    <x v="0"/>
    <x v="1"/>
    <x v="0"/>
    <s v="Hyundai i20 1.2 Asta, 2019, Petrol"/>
    <x v="53"/>
    <x v="53"/>
    <n v="6"/>
  </r>
  <r>
    <x v="1"/>
    <s v="Swift"/>
    <n v="2015"/>
    <x v="9"/>
    <n v="88000"/>
    <x v="0"/>
    <n v="0"/>
    <x v="0"/>
    <x v="3"/>
    <x v="0"/>
    <s v="Maruti Suzuki Swift VXI Optional, 2015, CNG &amp; Hybrids"/>
    <x v="64"/>
    <x v="64"/>
    <n v="10"/>
  </r>
  <r>
    <x v="1"/>
    <s v="Swift-Dzire-Tour"/>
    <n v="2023"/>
    <x v="12"/>
    <n v="52000"/>
    <x v="0"/>
    <n v="0"/>
    <x v="0"/>
    <x v="3"/>
    <x v="0"/>
    <s v="Maruti Suzuki Swift Dzire Tour 2023 CNG &amp; Hybrids 52000 Km Driven"/>
    <x v="370"/>
    <x v="370"/>
    <n v="2"/>
  </r>
  <r>
    <x v="8"/>
    <s v="A6"/>
    <n v="2014"/>
    <x v="3"/>
    <n v="91000"/>
    <x v="1"/>
    <n v="1"/>
    <x v="0"/>
    <x v="0"/>
    <x v="0"/>
    <s v="Audi A6 2.0 TDI Premium, 2014, Diesel"/>
    <x v="3"/>
    <x v="3"/>
    <n v="11"/>
  </r>
  <r>
    <x v="7"/>
    <s v="Civic"/>
    <n v="2007"/>
    <x v="7"/>
    <n v="61000"/>
    <x v="1"/>
    <n v="1"/>
    <x v="1"/>
    <x v="3"/>
    <x v="12"/>
    <s v="Honda Civic For Sell"/>
    <x v="85"/>
    <x v="85"/>
    <n v="18"/>
  </r>
  <r>
    <x v="5"/>
    <s v="i10"/>
    <n v="2017"/>
    <x v="1"/>
    <n v="69870"/>
    <x v="0"/>
    <n v="0"/>
    <x v="1"/>
    <x v="1"/>
    <x v="0"/>
    <s v="Hyundai i10 1.2 Kappa SPORTZ, 2017, Petrol"/>
    <x v="174"/>
    <x v="174"/>
    <n v="8"/>
  </r>
  <r>
    <x v="7"/>
    <s v="CRV"/>
    <n v="2009"/>
    <x v="16"/>
    <n v="73000"/>
    <x v="1"/>
    <n v="1"/>
    <x v="1"/>
    <x v="3"/>
    <x v="0"/>
    <s v="Honda CR-V 2007-2012 2.0 AT, 2009, CNG &amp; Hybrids"/>
    <x v="72"/>
    <x v="72"/>
    <n v="16"/>
  </r>
  <r>
    <x v="1"/>
    <s v="Eeco"/>
    <n v="2017"/>
    <x v="1"/>
    <n v="11050"/>
    <x v="0"/>
    <n v="0"/>
    <x v="1"/>
    <x v="1"/>
    <x v="12"/>
    <s v="Maruti Suzuki Eeco 5 Seater AC, 2017, Petrol"/>
    <x v="72"/>
    <x v="72"/>
    <n v="8"/>
  </r>
  <r>
    <x v="1"/>
    <s v="Alto-K10"/>
    <n v="2014"/>
    <x v="3"/>
    <n v="70000"/>
    <x v="1"/>
    <n v="1"/>
    <x v="1"/>
    <x v="1"/>
    <x v="0"/>
    <s v="Maruti Suzuki Alto K10 2014 70000 Km Driven document all completed"/>
    <x v="91"/>
    <x v="91"/>
    <n v="11"/>
  </r>
  <r>
    <x v="20"/>
    <s v="Compass"/>
    <n v="2018"/>
    <x v="5"/>
    <n v="57000"/>
    <x v="1"/>
    <n v="1"/>
    <x v="0"/>
    <x v="1"/>
    <x v="0"/>
    <s v="Jeep Compass 1.4 Limited, 2018, Petrol"/>
    <x v="3"/>
    <x v="3"/>
    <n v="7"/>
  </r>
  <r>
    <x v="5"/>
    <s v="Venue"/>
    <n v="2019"/>
    <x v="2"/>
    <n v="62000"/>
    <x v="1"/>
    <n v="1"/>
    <x v="0"/>
    <x v="1"/>
    <x v="0"/>
    <s v="Hyundai Venue SX Plus Turbo DCT, 2019, Petrol"/>
    <x v="265"/>
    <x v="265"/>
    <n v="6"/>
  </r>
  <r>
    <x v="0"/>
    <s v="Polo"/>
    <n v="2011"/>
    <x v="10"/>
    <n v="140000"/>
    <x v="0"/>
    <n v="0"/>
    <x v="1"/>
    <x v="0"/>
    <x v="0"/>
    <s v="Volkswagen Polo 2011 Diesel 140000 Km Driven"/>
    <x v="7"/>
    <x v="7"/>
    <n v="14"/>
  </r>
  <r>
    <x v="0"/>
    <s v="Polo"/>
    <n v="2015"/>
    <x v="9"/>
    <n v="117000"/>
    <x v="0"/>
    <n v="0"/>
    <x v="1"/>
    <x v="0"/>
    <x v="0"/>
    <s v="Volkswagen Polo 1.5 TDI Highline, 2015, Diesel"/>
    <x v="289"/>
    <x v="289"/>
    <n v="10"/>
  </r>
  <r>
    <x v="1"/>
    <s v="Wagon-R"/>
    <n v="2011"/>
    <x v="10"/>
    <n v="70000"/>
    <x v="0"/>
    <n v="0"/>
    <x v="1"/>
    <x v="1"/>
    <x v="0"/>
    <s v="Maruti Suzuki Wagon R 2011 Petrol 70000 Km Driven"/>
    <x v="7"/>
    <x v="7"/>
    <n v="14"/>
  </r>
  <r>
    <x v="1"/>
    <s v="Celerio"/>
    <n v="2015"/>
    <x v="9"/>
    <n v="52000"/>
    <x v="0"/>
    <n v="0"/>
    <x v="0"/>
    <x v="3"/>
    <x v="0"/>
    <s v="Maruti Suzuki Celerio 2014-2017 Green VXI, 2015, CNG &amp; Hybrids"/>
    <x v="20"/>
    <x v="20"/>
    <n v="10"/>
  </r>
  <r>
    <x v="13"/>
    <s v="Nexon"/>
    <n v="2018"/>
    <x v="5"/>
    <n v="25000"/>
    <x v="1"/>
    <n v="1"/>
    <x v="0"/>
    <x v="1"/>
    <x v="0"/>
    <s v="Tata Nexon, 2018, Petrol"/>
    <x v="210"/>
    <x v="210"/>
    <n v="7"/>
  </r>
  <r>
    <x v="5"/>
    <s v="EON"/>
    <n v="2013"/>
    <x v="14"/>
    <n v="110000"/>
    <x v="0"/>
    <n v="0"/>
    <x v="0"/>
    <x v="1"/>
    <x v="0"/>
    <s v="Hyundai EON Magna +, 2013, Petrol"/>
    <x v="248"/>
    <x v="248"/>
    <n v="12"/>
  </r>
  <r>
    <x v="13"/>
    <s v="Tiago"/>
    <n v="2019"/>
    <x v="2"/>
    <n v="40000"/>
    <x v="1"/>
    <n v="1"/>
    <x v="1"/>
    <x v="1"/>
    <x v="12"/>
    <s v="Tata Tiago 1.2 Revotron XZA, 2019, Petrol"/>
    <x v="51"/>
    <x v="51"/>
    <n v="6"/>
  </r>
  <r>
    <x v="5"/>
    <s v="Grand i10"/>
    <n v="2017"/>
    <x v="1"/>
    <n v="63000"/>
    <x v="1"/>
    <n v="1"/>
    <x v="0"/>
    <x v="3"/>
    <x v="0"/>
    <s v="Hyundai Grand i10 2016-2017 Magna AT, 2017, CNG &amp; Hybrids"/>
    <x v="101"/>
    <x v="101"/>
    <n v="8"/>
  </r>
  <r>
    <x v="9"/>
    <s v="KWID"/>
    <n v="2016"/>
    <x v="8"/>
    <n v="38000"/>
    <x v="1"/>
    <n v="1"/>
    <x v="1"/>
    <x v="1"/>
    <x v="0"/>
    <s v="Renault KWID 1.0 RxT (O) Easy-R, 2016, Petrol"/>
    <x v="6"/>
    <x v="6"/>
    <n v="9"/>
  </r>
  <r>
    <x v="0"/>
    <s v="VentoTest"/>
    <n v="2015"/>
    <x v="9"/>
    <n v="124000"/>
    <x v="1"/>
    <n v="1"/>
    <x v="1"/>
    <x v="1"/>
    <x v="0"/>
    <s v="Volkswagen Vento 1.2 TSI Highline AT, 2015, Petrol"/>
    <x v="55"/>
    <x v="55"/>
    <n v="10"/>
  </r>
  <r>
    <x v="1"/>
    <s v="Wagon-R"/>
    <n v="2018"/>
    <x v="5"/>
    <n v="61000"/>
    <x v="1"/>
    <n v="1"/>
    <x v="1"/>
    <x v="3"/>
    <x v="12"/>
    <s v="Maruti Suzuki Wagon R 2018 CNG &amp; Hybrids 100000 Km Driven"/>
    <x v="179"/>
    <x v="179"/>
    <n v="7"/>
  </r>
  <r>
    <x v="1"/>
    <s v="Swift"/>
    <n v="2016"/>
    <x v="8"/>
    <n v="82000"/>
    <x v="0"/>
    <n v="0"/>
    <x v="1"/>
    <x v="0"/>
    <x v="0"/>
    <s v="Maruti Suzuki Swift 2011-2014 ZDi, 2016, Diesel"/>
    <x v="179"/>
    <x v="179"/>
    <n v="9"/>
  </r>
  <r>
    <x v="4"/>
    <s v="Innova Crysta"/>
    <n v="2016"/>
    <x v="8"/>
    <n v="138625"/>
    <x v="0"/>
    <n v="0"/>
    <x v="1"/>
    <x v="0"/>
    <x v="0"/>
    <s v="Toyota Innova Crysta 2016 Diesel 138625 Km Driven"/>
    <x v="955"/>
    <x v="955"/>
    <n v="9"/>
  </r>
  <r>
    <x v="5"/>
    <s v="Verna"/>
    <n v="2018"/>
    <x v="5"/>
    <n v="48000"/>
    <x v="1"/>
    <n v="1"/>
    <x v="1"/>
    <x v="0"/>
    <x v="0"/>
    <s v="Hyundai Verna CRDi 1.6 AT SX Plus, 2018, Diesel"/>
    <x v="508"/>
    <x v="508"/>
    <n v="7"/>
  </r>
  <r>
    <x v="1"/>
    <s v="Baleno"/>
    <n v="2018"/>
    <x v="5"/>
    <n v="30000"/>
    <x v="0"/>
    <n v="0"/>
    <x v="0"/>
    <x v="1"/>
    <x v="0"/>
    <s v="Maruti Suzuki Baleno Alpha, 2018, Petrol"/>
    <x v="311"/>
    <x v="311"/>
    <n v="7"/>
  </r>
  <r>
    <x v="5"/>
    <s v="EON"/>
    <n v="2018"/>
    <x v="5"/>
    <n v="62000"/>
    <x v="0"/>
    <n v="0"/>
    <x v="0"/>
    <x v="1"/>
    <x v="0"/>
    <s v="Hyundai EON Era +, 2018, Petrol"/>
    <x v="15"/>
    <x v="15"/>
    <n v="7"/>
  </r>
  <r>
    <x v="7"/>
    <s v="CRV"/>
    <n v="2014"/>
    <x v="3"/>
    <n v="64000"/>
    <x v="1"/>
    <n v="1"/>
    <x v="1"/>
    <x v="1"/>
    <x v="0"/>
    <s v="Honda CR-V 2.4 4WD AT, 2014, Petrol"/>
    <x v="289"/>
    <x v="289"/>
    <n v="11"/>
  </r>
  <r>
    <x v="7"/>
    <s v="City"/>
    <n v="2011"/>
    <x v="10"/>
    <n v="68530"/>
    <x v="0"/>
    <n v="0"/>
    <x v="1"/>
    <x v="3"/>
    <x v="0"/>
    <s v="Honda City, 2011, CNG &amp; Hybrids"/>
    <x v="37"/>
    <x v="37"/>
    <n v="14"/>
  </r>
  <r>
    <x v="1"/>
    <s v="XL6"/>
    <n v="2020"/>
    <x v="4"/>
    <n v="66000"/>
    <x v="1"/>
    <n v="1"/>
    <x v="0"/>
    <x v="3"/>
    <x v="0"/>
    <s v="Maruti Suzuki XL6 1.5 Alpha Plus AT, 2020, CNG &amp; Hybrids"/>
    <x v="66"/>
    <x v="66"/>
    <n v="5"/>
  </r>
  <r>
    <x v="9"/>
    <s v="Triber"/>
    <n v="2019"/>
    <x v="2"/>
    <n v="48000"/>
    <x v="0"/>
    <n v="0"/>
    <x v="0"/>
    <x v="3"/>
    <x v="0"/>
    <s v="Renault Triber RXZ, 2019, CNG &amp; Hybrids"/>
    <x v="38"/>
    <x v="38"/>
    <n v="6"/>
  </r>
  <r>
    <x v="5"/>
    <s v="i10"/>
    <n v="2014"/>
    <x v="3"/>
    <n v="77000"/>
    <x v="0"/>
    <n v="0"/>
    <x v="0"/>
    <x v="1"/>
    <x v="0"/>
    <s v="Hyundai i10 Sportz 1.1L, 2014, Petrol"/>
    <x v="104"/>
    <x v="104"/>
    <n v="11"/>
  </r>
  <r>
    <x v="7"/>
    <s v="Amaze"/>
    <n v="2016"/>
    <x v="8"/>
    <n v="150000"/>
    <x v="1"/>
    <n v="1"/>
    <x v="1"/>
    <x v="0"/>
    <x v="0"/>
    <s v="Honda Amaze 2016 Diesel Good Condition"/>
    <x v="179"/>
    <x v="179"/>
    <n v="9"/>
  </r>
  <r>
    <x v="7"/>
    <s v="New Accord"/>
    <n v="2008"/>
    <x v="18"/>
    <n v="141000"/>
    <x v="1"/>
    <n v="1"/>
    <x v="1"/>
    <x v="1"/>
    <x v="0"/>
    <s v="Honda New Accord 2008-2011 2.4 AT, 2008, Petrol"/>
    <x v="99"/>
    <x v="99"/>
    <n v="17"/>
  </r>
  <r>
    <x v="3"/>
    <s v="Ecosport"/>
    <n v="2017"/>
    <x v="1"/>
    <n v="95000"/>
    <x v="0"/>
    <n v="0"/>
    <x v="1"/>
    <x v="0"/>
    <x v="0"/>
    <s v="Ford Ecosport 1.5 TDCi Titanium, 2017, Diesel"/>
    <x v="122"/>
    <x v="122"/>
    <n v="8"/>
  </r>
  <r>
    <x v="1"/>
    <s v="Swift"/>
    <n v="2010"/>
    <x v="0"/>
    <n v="63000"/>
    <x v="0"/>
    <n v="0"/>
    <x v="0"/>
    <x v="1"/>
    <x v="0"/>
    <s v="Maruti Suzuki Swift 2004-2010 VXi BSIV, 2010, Petrol"/>
    <x v="110"/>
    <x v="110"/>
    <n v="15"/>
  </r>
  <r>
    <x v="0"/>
    <s v="Polo"/>
    <n v="2017"/>
    <x v="1"/>
    <n v="54000"/>
    <x v="1"/>
    <n v="1"/>
    <x v="1"/>
    <x v="1"/>
    <x v="0"/>
    <s v="Volkswagen Polo GT 1.2 TSI"/>
    <x v="230"/>
    <x v="230"/>
    <n v="8"/>
  </r>
  <r>
    <x v="5"/>
    <s v="Grand i10"/>
    <n v="2014"/>
    <x v="3"/>
    <n v="94000"/>
    <x v="0"/>
    <n v="0"/>
    <x v="0"/>
    <x v="1"/>
    <x v="0"/>
    <s v="Hyundai Grand i10 2013-2016 Sportz, 2014, Petrol"/>
    <x v="179"/>
    <x v="179"/>
    <n v="11"/>
  </r>
  <r>
    <x v="1"/>
    <s v="Swift-Dzire"/>
    <n v="2021"/>
    <x v="11"/>
    <n v="24000"/>
    <x v="0"/>
    <n v="0"/>
    <x v="0"/>
    <x v="3"/>
    <x v="0"/>
    <s v="Maruti Suzuki Swift Dzire Tour S, 2021, CNG &amp; Hybrids"/>
    <x v="83"/>
    <x v="83"/>
    <n v="4"/>
  </r>
  <r>
    <x v="1"/>
    <s v="Swift-Dzire-Tour"/>
    <n v="2018"/>
    <x v="5"/>
    <n v="70000"/>
    <x v="0"/>
    <n v="0"/>
    <x v="1"/>
    <x v="3"/>
    <x v="0"/>
    <s v="Maruti Suzuki Swift Dzire Tour 2018 CNG &amp; Hybrids 70000 Km Driven"/>
    <x v="144"/>
    <x v="144"/>
    <n v="7"/>
  </r>
  <r>
    <x v="1"/>
    <s v="Wagon-R-1-0"/>
    <n v="2017"/>
    <x v="1"/>
    <n v="56700"/>
    <x v="1"/>
    <n v="1"/>
    <x v="1"/>
    <x v="1"/>
    <x v="0"/>
    <s v="Maruti Suzuki Wagon R 1.0 2017 Petrol 56700 Km Driven"/>
    <x v="179"/>
    <x v="179"/>
    <n v="8"/>
  </r>
  <r>
    <x v="1"/>
    <s v="Alto-800"/>
    <n v="2017"/>
    <x v="1"/>
    <n v="33000"/>
    <x v="0"/>
    <n v="0"/>
    <x v="0"/>
    <x v="1"/>
    <x v="0"/>
    <s v="Maruti Suzuki Alto 800 2017 Petrol Well Maintained"/>
    <x v="104"/>
    <x v="104"/>
    <n v="8"/>
  </r>
  <r>
    <x v="1"/>
    <s v="Celerio"/>
    <n v="2017"/>
    <x v="1"/>
    <n v="80000"/>
    <x v="1"/>
    <n v="1"/>
    <x v="1"/>
    <x v="3"/>
    <x v="1"/>
    <s v="Maruti Suzuki Celerio VXI AMT, 2017, CNG &amp; Hybrids"/>
    <x v="64"/>
    <x v="64"/>
    <n v="8"/>
  </r>
  <r>
    <x v="3"/>
    <s v="Figo Aspire"/>
    <n v="2018"/>
    <x v="5"/>
    <n v="38000"/>
    <x v="1"/>
    <n v="1"/>
    <x v="1"/>
    <x v="1"/>
    <x v="0"/>
    <s v="Ford Figo Aspire Titanium Automatic, 2018, Petrol"/>
    <x v="183"/>
    <x v="183"/>
    <n v="7"/>
  </r>
  <r>
    <x v="1"/>
    <s v="Alto-K10"/>
    <n v="2011"/>
    <x v="10"/>
    <n v="80500"/>
    <x v="0"/>
    <n v="0"/>
    <x v="1"/>
    <x v="3"/>
    <x v="0"/>
    <s v="Maruti Suzuki Alto K10 2011"/>
    <x v="37"/>
    <x v="37"/>
    <n v="14"/>
  </r>
  <r>
    <x v="5"/>
    <s v="i10"/>
    <n v="2013"/>
    <x v="14"/>
    <n v="63000"/>
    <x v="0"/>
    <n v="0"/>
    <x v="1"/>
    <x v="1"/>
    <x v="0"/>
    <s v="Hyundai i10 Asta, 2013, Petrol"/>
    <x v="117"/>
    <x v="117"/>
    <n v="12"/>
  </r>
  <r>
    <x v="5"/>
    <s v="Verna"/>
    <n v="2010"/>
    <x v="0"/>
    <n v="87000"/>
    <x v="0"/>
    <n v="0"/>
    <x v="1"/>
    <x v="0"/>
    <x v="0"/>
    <s v="Hyundai Verna Transform 1.5 SX CRDI, 2010, Diesel"/>
    <x v="7"/>
    <x v="7"/>
    <n v="15"/>
  </r>
  <r>
    <x v="1"/>
    <s v="Swift"/>
    <n v="2012"/>
    <x v="6"/>
    <n v="65000"/>
    <x v="0"/>
    <n v="0"/>
    <x v="1"/>
    <x v="3"/>
    <x v="0"/>
    <s v="Maruti Suzuki Swift LXI Option, 2012, CNG &amp; Hybrids"/>
    <x v="956"/>
    <x v="956"/>
    <n v="13"/>
  </r>
  <r>
    <x v="5"/>
    <s v="Santro Xing"/>
    <n v="2010"/>
    <x v="0"/>
    <n v="85000"/>
    <x v="0"/>
    <n v="0"/>
    <x v="1"/>
    <x v="1"/>
    <x v="0"/>
    <s v="Hyundai Santro Xing XL, 2010, Petrol"/>
    <x v="67"/>
    <x v="67"/>
    <n v="15"/>
  </r>
  <r>
    <x v="5"/>
    <s v="Santro"/>
    <n v="2009"/>
    <x v="16"/>
    <n v="75000"/>
    <x v="0"/>
    <n v="0"/>
    <x v="0"/>
    <x v="3"/>
    <x v="0"/>
    <s v="Hyundai Santro GS ZIP Plus, 2009, CNG &amp; Hybrids"/>
    <x v="219"/>
    <x v="219"/>
    <n v="16"/>
  </r>
  <r>
    <x v="4"/>
    <s v="Corolla Altis"/>
    <n v="2009"/>
    <x v="16"/>
    <n v="75000"/>
    <x v="1"/>
    <n v="1"/>
    <x v="1"/>
    <x v="3"/>
    <x v="0"/>
    <s v="Toyota Corolla Altis 1.8 G CNG, 2009, CNG &amp; Hybrids"/>
    <x v="64"/>
    <x v="64"/>
    <n v="16"/>
  </r>
  <r>
    <x v="5"/>
    <s v="Grand i10"/>
    <n v="2016"/>
    <x v="8"/>
    <n v="58000"/>
    <x v="0"/>
    <n v="0"/>
    <x v="1"/>
    <x v="3"/>
    <x v="0"/>
    <s v="Hyundai Grand i10 2016-2017 Magna CNG, 2016, CNG &amp; Hybrids"/>
    <x v="99"/>
    <x v="99"/>
    <n v="9"/>
  </r>
  <r>
    <x v="8"/>
    <s v="A6"/>
    <n v="2013"/>
    <x v="14"/>
    <n v="95000"/>
    <x v="1"/>
    <n v="1"/>
    <x v="1"/>
    <x v="0"/>
    <x v="0"/>
    <s v="Audi A6 3.0 TDI Quattro Technology Pack, 2013, Diesel"/>
    <x v="16"/>
    <x v="16"/>
    <n v="12"/>
  </r>
  <r>
    <x v="7"/>
    <s v="Accord"/>
    <n v="2008"/>
    <x v="18"/>
    <n v="72000"/>
    <x v="1"/>
    <n v="1"/>
    <x v="0"/>
    <x v="3"/>
    <x v="0"/>
    <s v="Honda Accord 2008 CNG &amp; Hybrids 72000 Km Driven"/>
    <x v="401"/>
    <x v="401"/>
    <n v="17"/>
  </r>
  <r>
    <x v="1"/>
    <s v="Eeco"/>
    <n v="2024"/>
    <x v="17"/>
    <n v="25000"/>
    <x v="1"/>
    <n v="1"/>
    <x v="0"/>
    <x v="3"/>
    <x v="12"/>
    <s v="Maruti Suzuki Eeco 2024 CNG &amp; Hybrids 25000 Km Driven"/>
    <x v="957"/>
    <x v="957"/>
    <n v="1"/>
  </r>
  <r>
    <x v="7"/>
    <s v="Jazz"/>
    <n v="2016"/>
    <x v="8"/>
    <n v="62"/>
    <x v="1"/>
    <n v="1"/>
    <x v="0"/>
    <x v="1"/>
    <x v="0"/>
    <s v="Honda Jazz V CVT, 2016, Petrol"/>
    <x v="289"/>
    <x v="289"/>
    <n v="9"/>
  </r>
  <r>
    <x v="8"/>
    <s v="Q3"/>
    <n v="2015"/>
    <x v="9"/>
    <n v="90000"/>
    <x v="1"/>
    <n v="1"/>
    <x v="0"/>
    <x v="0"/>
    <x v="0"/>
    <s v="Audi Q3, 2015, Diesel"/>
    <x v="156"/>
    <x v="156"/>
    <n v="10"/>
  </r>
  <r>
    <x v="7"/>
    <s v="City"/>
    <n v="2014"/>
    <x v="3"/>
    <n v="86000"/>
    <x v="1"/>
    <n v="1"/>
    <x v="1"/>
    <x v="3"/>
    <x v="0"/>
    <s v="Honda City VX Petrol CVT, 2014, CNG &amp; Hybrids"/>
    <x v="453"/>
    <x v="453"/>
    <n v="11"/>
  </r>
  <r>
    <x v="1"/>
    <s v="Baleno"/>
    <n v="2018"/>
    <x v="5"/>
    <n v="85269"/>
    <x v="0"/>
    <n v="0"/>
    <x v="1"/>
    <x v="3"/>
    <x v="0"/>
    <s v="Maruti Suzuki Baleno Delta, 2018, CNG &amp; Hybrids"/>
    <x v="122"/>
    <x v="122"/>
    <n v="7"/>
  </r>
  <r>
    <x v="1"/>
    <s v="Wagon-R-1-0"/>
    <n v="2017"/>
    <x v="1"/>
    <n v="42000"/>
    <x v="1"/>
    <n v="1"/>
    <x v="0"/>
    <x v="3"/>
    <x v="0"/>
    <s v="Maruti Suzuki Wagon R 1.0 2015-2019 VXI AMT, 2017, CNG &amp; Hybrids"/>
    <x v="59"/>
    <x v="59"/>
    <n v="8"/>
  </r>
  <r>
    <x v="2"/>
    <s v="X1"/>
    <n v="2014"/>
    <x v="3"/>
    <n v="110000"/>
    <x v="1"/>
    <n v="1"/>
    <x v="1"/>
    <x v="0"/>
    <x v="0"/>
    <s v="BMW X1 2.0 SDRIVE 20D, 2014, Diesel"/>
    <x v="958"/>
    <x v="958"/>
    <n v="11"/>
  </r>
  <r>
    <x v="3"/>
    <s v="Ecosport"/>
    <n v="2015"/>
    <x v="9"/>
    <n v="80000"/>
    <x v="1"/>
    <n v="1"/>
    <x v="1"/>
    <x v="3"/>
    <x v="0"/>
    <s v="Ford Ecosport 2015 CNG &amp; Hybrids 80000 Km Driven"/>
    <x v="135"/>
    <x v="135"/>
    <n v="10"/>
  </r>
  <r>
    <x v="7"/>
    <s v="Accord"/>
    <n v="2009"/>
    <x v="16"/>
    <n v="93000"/>
    <x v="1"/>
    <n v="1"/>
    <x v="1"/>
    <x v="1"/>
    <x v="0"/>
    <s v="Honda Accord 2009 Petrol 93000 Km Driven"/>
    <x v="34"/>
    <x v="34"/>
    <n v="16"/>
  </r>
  <r>
    <x v="5"/>
    <s v="Elite i20"/>
    <n v="2016"/>
    <x v="8"/>
    <n v="68000"/>
    <x v="0"/>
    <n v="0"/>
    <x v="0"/>
    <x v="1"/>
    <x v="0"/>
    <s v="Hyundai Elite i20 Sportz 1.2, 2016, Petrol"/>
    <x v="255"/>
    <x v="255"/>
    <n v="9"/>
  </r>
  <r>
    <x v="1"/>
    <s v="Ertiga"/>
    <n v="2017"/>
    <x v="1"/>
    <n v="71000"/>
    <x v="0"/>
    <n v="0"/>
    <x v="1"/>
    <x v="3"/>
    <x v="0"/>
    <s v="Maruti Suzuki Ertiga VXI CNG, 2017, CNG &amp; Hybrids"/>
    <x v="58"/>
    <x v="58"/>
    <n v="8"/>
  </r>
  <r>
    <x v="1"/>
    <s v="Swift"/>
    <n v="2007"/>
    <x v="7"/>
    <n v="89800"/>
    <x v="0"/>
    <n v="0"/>
    <x v="1"/>
    <x v="3"/>
    <x v="0"/>
    <s v="Maruti Suzuki Swift 2007 CNG &amp; Hybrids 89800 Km Driven"/>
    <x v="43"/>
    <x v="43"/>
    <n v="18"/>
  </r>
  <r>
    <x v="12"/>
    <s v="B Class"/>
    <n v="2014"/>
    <x v="3"/>
    <n v="75000"/>
    <x v="1"/>
    <n v="1"/>
    <x v="1"/>
    <x v="0"/>
    <x v="0"/>
    <s v="Mercedes-Benz B Class B180, 2014, Diesel"/>
    <x v="108"/>
    <x v="108"/>
    <n v="11"/>
  </r>
  <r>
    <x v="1"/>
    <s v="Alto-800"/>
    <n v="2012"/>
    <x v="6"/>
    <n v="62000"/>
    <x v="0"/>
    <n v="0"/>
    <x v="0"/>
    <x v="3"/>
    <x v="0"/>
    <s v="Maruti Suzuki Alto 800 CNG LXI Optional, 2012, CNG &amp; Hybrids"/>
    <x v="220"/>
    <x v="220"/>
    <n v="13"/>
  </r>
  <r>
    <x v="26"/>
    <s v="Redi Go"/>
    <n v="2017"/>
    <x v="1"/>
    <n v="84520"/>
    <x v="0"/>
    <n v="0"/>
    <x v="1"/>
    <x v="3"/>
    <x v="0"/>
    <s v="Datsun Redi Go, 2017, CNG &amp; Hybrids"/>
    <x v="407"/>
    <x v="407"/>
    <n v="8"/>
  </r>
  <r>
    <x v="1"/>
    <s v="Baleno"/>
    <n v="2021"/>
    <x v="11"/>
    <n v="21008"/>
    <x v="0"/>
    <n v="0"/>
    <x v="0"/>
    <x v="1"/>
    <x v="0"/>
    <s v="Maruti Suzuki Baleno Zeta, 2021, Petrol"/>
    <x v="440"/>
    <x v="440"/>
    <n v="4"/>
  </r>
  <r>
    <x v="5"/>
    <s v="i20"/>
    <n v="2011"/>
    <x v="10"/>
    <n v="65000"/>
    <x v="0"/>
    <n v="0"/>
    <x v="1"/>
    <x v="3"/>
    <x v="0"/>
    <s v="Hyundai i20 2010-2012 1.2 Magna, 2011, CNG &amp; Hybrids"/>
    <x v="114"/>
    <x v="114"/>
    <n v="14"/>
  </r>
  <r>
    <x v="13"/>
    <s v="Tiago"/>
    <n v="2023"/>
    <x v="12"/>
    <n v="12000"/>
    <x v="0"/>
    <n v="0"/>
    <x v="1"/>
    <x v="1"/>
    <x v="0"/>
    <s v="Tata Tiago XZA Plus, 2023, Petrol"/>
    <x v="83"/>
    <x v="83"/>
    <n v="2"/>
  </r>
  <r>
    <x v="14"/>
    <s v="Superb"/>
    <n v="2016"/>
    <x v="8"/>
    <n v="80000"/>
    <x v="1"/>
    <n v="1"/>
    <x v="1"/>
    <x v="1"/>
    <x v="0"/>
    <s v="Skoda Superb 2016 Petrol Well Maintained"/>
    <x v="62"/>
    <x v="62"/>
    <n v="9"/>
  </r>
  <r>
    <x v="7"/>
    <s v="City"/>
    <n v="2012"/>
    <x v="6"/>
    <n v="85000"/>
    <x v="1"/>
    <n v="1"/>
    <x v="1"/>
    <x v="3"/>
    <x v="0"/>
    <s v="Honda City 2012 CNG &amp; Hybrids Well Maintained"/>
    <x v="554"/>
    <x v="554"/>
    <n v="13"/>
  </r>
  <r>
    <x v="21"/>
    <s v="Terrano"/>
    <n v="2014"/>
    <x v="3"/>
    <n v="57000"/>
    <x v="0"/>
    <n v="0"/>
    <x v="1"/>
    <x v="0"/>
    <x v="12"/>
    <s v="Nissan Terrano XL 110 Diesel, 2014, Diesel"/>
    <x v="174"/>
    <x v="174"/>
    <n v="11"/>
  </r>
  <r>
    <x v="1"/>
    <s v="Swift-Dzire"/>
    <n v="2024"/>
    <x v="17"/>
    <n v="3900"/>
    <x v="1"/>
    <n v="1"/>
    <x v="0"/>
    <x v="1"/>
    <x v="0"/>
    <s v="Maruti Suzuki Swift Dzire ZXI+ AMT, 2024, Petrol"/>
    <x v="959"/>
    <x v="959"/>
    <n v="1"/>
  </r>
  <r>
    <x v="5"/>
    <s v="i10"/>
    <n v="2010"/>
    <x v="0"/>
    <n v="58000"/>
    <x v="1"/>
    <n v="1"/>
    <x v="0"/>
    <x v="3"/>
    <x v="12"/>
    <s v="Hyundai i10 2010 CNG &amp; Hybrids 58000 Km Driven"/>
    <x v="402"/>
    <x v="402"/>
    <n v="15"/>
  </r>
  <r>
    <x v="5"/>
    <s v="Grand i10"/>
    <n v="2015"/>
    <x v="9"/>
    <n v="111939"/>
    <x v="0"/>
    <n v="0"/>
    <x v="1"/>
    <x v="1"/>
    <x v="0"/>
    <s v="Hyundai Grand i10 Sportz 1.2 Kappa VTVT, 2015, Petrol"/>
    <x v="960"/>
    <x v="960"/>
    <n v="10"/>
  </r>
  <r>
    <x v="13"/>
    <s v="Tiago"/>
    <n v="2022"/>
    <x v="13"/>
    <n v="12000"/>
    <x v="1"/>
    <n v="1"/>
    <x v="0"/>
    <x v="1"/>
    <x v="0"/>
    <s v="Tata Tiago 1.2 Revotron XZA Plus AMT, 2022, Petrol"/>
    <x v="154"/>
    <x v="154"/>
    <n v="3"/>
  </r>
  <r>
    <x v="1"/>
    <s v="Ertiga"/>
    <n v="2014"/>
    <x v="3"/>
    <n v="19925"/>
    <x v="0"/>
    <n v="0"/>
    <x v="0"/>
    <x v="3"/>
    <x v="0"/>
    <s v="Maruti Suzuki Ertiga 1.5 VXI, 2014, CNG &amp; Hybrids"/>
    <x v="52"/>
    <x v="52"/>
    <n v="11"/>
  </r>
  <r>
    <x v="1"/>
    <s v="Ertiga"/>
    <n v="2017"/>
    <x v="1"/>
    <n v="63000"/>
    <x v="1"/>
    <n v="1"/>
    <x v="0"/>
    <x v="3"/>
    <x v="12"/>
    <s v="Gadi ekdam menten hai"/>
    <x v="96"/>
    <x v="96"/>
    <n v="8"/>
  </r>
  <r>
    <x v="21"/>
    <s v="Sunny"/>
    <n v="2013"/>
    <x v="14"/>
    <n v="75000"/>
    <x v="0"/>
    <n v="0"/>
    <x v="0"/>
    <x v="1"/>
    <x v="0"/>
    <s v="Nissan Sunny XL Petrol, 2013, Petrol"/>
    <x v="273"/>
    <x v="273"/>
    <n v="12"/>
  </r>
  <r>
    <x v="12"/>
    <s v="B Class"/>
    <n v="2018"/>
    <x v="5"/>
    <n v="36000"/>
    <x v="1"/>
    <n v="1"/>
    <x v="1"/>
    <x v="0"/>
    <x v="0"/>
    <s v="Mercedes-Benz B Class [2016-2018] 2.1 B200 Sport Diesel, 2018, Diese.."/>
    <x v="357"/>
    <x v="357"/>
    <n v="7"/>
  </r>
  <r>
    <x v="13"/>
    <s v="Tiago"/>
    <n v="2023"/>
    <x v="12"/>
    <n v="9000"/>
    <x v="0"/>
    <n v="0"/>
    <x v="0"/>
    <x v="1"/>
    <x v="0"/>
    <s v="Tata Tiago 2023 Petrol Well Maintained"/>
    <x v="370"/>
    <x v="370"/>
    <n v="2"/>
  </r>
  <r>
    <x v="4"/>
    <s v="Yaris"/>
    <n v="2018"/>
    <x v="5"/>
    <n v="33000"/>
    <x v="1"/>
    <n v="1"/>
    <x v="0"/>
    <x v="3"/>
    <x v="0"/>
    <s v="Toyota Yaris G CVT, 2018, CNG &amp; Hybrids"/>
    <x v="58"/>
    <x v="58"/>
    <n v="7"/>
  </r>
  <r>
    <x v="5"/>
    <s v="Elite i20"/>
    <n v="2017"/>
    <x v="1"/>
    <n v="58000"/>
    <x v="0"/>
    <n v="0"/>
    <x v="1"/>
    <x v="3"/>
    <x v="0"/>
    <s v="Hyundai Elite i20 2017 CNG &amp; Hybrids Well Maintained"/>
    <x v="125"/>
    <x v="125"/>
    <n v="8"/>
  </r>
  <r>
    <x v="5"/>
    <s v="Eon"/>
    <n v="2014"/>
    <x v="3"/>
    <n v="52000"/>
    <x v="0"/>
    <n v="0"/>
    <x v="1"/>
    <x v="1"/>
    <x v="0"/>
    <s v="Hyundai EON Era +, 2014, Petrol"/>
    <x v="201"/>
    <x v="201"/>
    <n v="11"/>
  </r>
  <r>
    <x v="11"/>
    <s v="Marazzo"/>
    <n v="2019"/>
    <x v="2"/>
    <n v="130000"/>
    <x v="0"/>
    <n v="0"/>
    <x v="0"/>
    <x v="0"/>
    <x v="0"/>
    <s v="Mahindra Marazzo M2, 2019, Diesel"/>
    <x v="961"/>
    <x v="961"/>
    <n v="6"/>
  </r>
  <r>
    <x v="1"/>
    <s v="maruti-suzuki-dzire"/>
    <n v="2022"/>
    <x v="13"/>
    <n v="44000"/>
    <x v="0"/>
    <n v="0"/>
    <x v="0"/>
    <x v="1"/>
    <x v="0"/>
    <s v="Maruti Suzuki Dzire 1.2 VXI, 2022, Petrol"/>
    <x v="112"/>
    <x v="112"/>
    <n v="3"/>
  </r>
  <r>
    <x v="1"/>
    <s v="Ignis"/>
    <n v="2018"/>
    <x v="5"/>
    <n v="77500"/>
    <x v="1"/>
    <n v="1"/>
    <x v="0"/>
    <x v="3"/>
    <x v="0"/>
    <s v="Maruti Suzuki Ignis 1.2 Delta AMT, 2018, CNG &amp; Hybrids"/>
    <x v="64"/>
    <x v="64"/>
    <n v="7"/>
  </r>
  <r>
    <x v="1"/>
    <s v="Wagon-R"/>
    <n v="2019"/>
    <x v="2"/>
    <n v="57000"/>
    <x v="1"/>
    <n v="1"/>
    <x v="0"/>
    <x v="3"/>
    <x v="12"/>
    <s v="Maruti Suzuki Wagon R 2019 CNG &amp; Hybrids 57000 Km Driven"/>
    <x v="93"/>
    <x v="93"/>
    <n v="6"/>
  </r>
  <r>
    <x v="13"/>
    <s v="Indigo Ecs"/>
    <n v="2009"/>
    <x v="16"/>
    <n v="75945"/>
    <x v="0"/>
    <n v="0"/>
    <x v="1"/>
    <x v="1"/>
    <x v="0"/>
    <s v="Tata Indigo Ecs eCS GLX, 2009, Petrol"/>
    <x v="254"/>
    <x v="254"/>
    <n v="16"/>
  </r>
  <r>
    <x v="1"/>
    <s v="Swift"/>
    <n v="2019"/>
    <x v="2"/>
    <n v="34000"/>
    <x v="0"/>
    <n v="0"/>
    <x v="1"/>
    <x v="3"/>
    <x v="0"/>
    <s v="Maruti Suzuki Swift LXI Optional-O, 2019, CNG &amp; Hybrids"/>
    <x v="129"/>
    <x v="129"/>
    <n v="6"/>
  </r>
  <r>
    <x v="5"/>
    <s v="i10"/>
    <n v="2008"/>
    <x v="18"/>
    <n v="77000"/>
    <x v="1"/>
    <n v="1"/>
    <x v="1"/>
    <x v="1"/>
    <x v="0"/>
    <s v="Hyundai i10 Sportz AT, 2008, Petrol"/>
    <x v="34"/>
    <x v="34"/>
    <n v="17"/>
  </r>
  <r>
    <x v="5"/>
    <s v="Creta"/>
    <n v="2017"/>
    <x v="1"/>
    <n v="150000"/>
    <x v="1"/>
    <n v="1"/>
    <x v="1"/>
    <x v="0"/>
    <x v="12"/>
    <s v="Hyundai Creta 2017 Diesel Good Condition"/>
    <x v="81"/>
    <x v="81"/>
    <n v="8"/>
  </r>
  <r>
    <x v="7"/>
    <s v="CR-V"/>
    <n v="2012"/>
    <x v="6"/>
    <n v="92000"/>
    <x v="1"/>
    <n v="1"/>
    <x v="0"/>
    <x v="3"/>
    <x v="0"/>
    <s v="Honda CR-V 2.4 Automatic, 2012, CNG &amp; Hybrids"/>
    <x v="55"/>
    <x v="55"/>
    <n v="13"/>
  </r>
  <r>
    <x v="4"/>
    <s v="Corolla Altis"/>
    <n v="2015"/>
    <x v="9"/>
    <n v="95000"/>
    <x v="1"/>
    <n v="1"/>
    <x v="1"/>
    <x v="3"/>
    <x v="12"/>
    <s v="Toyota Corolla Altis 2013-2017 VL AT, 2015, CNG &amp; Hybrids"/>
    <x v="354"/>
    <x v="354"/>
    <n v="10"/>
  </r>
  <r>
    <x v="1"/>
    <s v="Swift-Dzire"/>
    <n v="2013"/>
    <x v="14"/>
    <n v="110000"/>
    <x v="0"/>
    <n v="0"/>
    <x v="1"/>
    <x v="0"/>
    <x v="0"/>
    <s v="Maruti Suzuki Swift Dzire AMT ZDI, 2013, Diesel"/>
    <x v="962"/>
    <x v="962"/>
    <n v="12"/>
  </r>
  <r>
    <x v="13"/>
    <s v="Bolt"/>
    <n v="2019"/>
    <x v="2"/>
    <n v="75000"/>
    <x v="0"/>
    <n v="0"/>
    <x v="1"/>
    <x v="0"/>
    <x v="0"/>
    <s v="Tata Bolt 2019"/>
    <x v="401"/>
    <x v="401"/>
    <n v="6"/>
  </r>
  <r>
    <x v="7"/>
    <s v="City"/>
    <n v="2018"/>
    <x v="5"/>
    <n v="84858"/>
    <x v="1"/>
    <n v="1"/>
    <x v="1"/>
    <x v="1"/>
    <x v="0"/>
    <s v="Honda City 1.5 ZX CVT i-VTEC, 2018, Petrol"/>
    <x v="344"/>
    <x v="344"/>
    <n v="7"/>
  </r>
  <r>
    <x v="1"/>
    <s v="Wagon-R-1-0"/>
    <n v="2017"/>
    <x v="1"/>
    <n v="133722"/>
    <x v="1"/>
    <n v="1"/>
    <x v="1"/>
    <x v="3"/>
    <x v="12"/>
    <s v="Arjent sell"/>
    <x v="201"/>
    <x v="201"/>
    <n v="8"/>
  </r>
  <r>
    <x v="5"/>
    <s v="Aura"/>
    <n v="2024"/>
    <x v="17"/>
    <n v="50000"/>
    <x v="1"/>
    <n v="1"/>
    <x v="0"/>
    <x v="3"/>
    <x v="12"/>
    <s v="Hyundai Aura 2024"/>
    <x v="126"/>
    <x v="126"/>
    <n v="1"/>
  </r>
  <r>
    <x v="12"/>
    <s v="B Class"/>
    <n v="2014"/>
    <x v="3"/>
    <n v="79000"/>
    <x v="1"/>
    <n v="1"/>
    <x v="1"/>
    <x v="0"/>
    <x v="0"/>
    <s v="Mercedes-Benz B Class B180 CDI, 2014, Diesel"/>
    <x v="149"/>
    <x v="149"/>
    <n v="11"/>
  </r>
  <r>
    <x v="1"/>
    <s v="Swift-Dzire"/>
    <n v="2009"/>
    <x v="16"/>
    <n v="25"/>
    <x v="1"/>
    <n v="1"/>
    <x v="1"/>
    <x v="3"/>
    <x v="12"/>
    <s v="Swift dzire *CNG*   2029 tak pepar minten h or acchi condition me h"/>
    <x v="73"/>
    <x v="73"/>
    <n v="16"/>
  </r>
  <r>
    <x v="1"/>
    <s v="Swift-Dzire"/>
    <n v="2018"/>
    <x v="5"/>
    <n v="56000"/>
    <x v="1"/>
    <n v="1"/>
    <x v="1"/>
    <x v="3"/>
    <x v="12"/>
    <s v="Maruti Suzuki Swift Dzire 2018"/>
    <x v="177"/>
    <x v="177"/>
    <n v="7"/>
  </r>
  <r>
    <x v="1"/>
    <s v="Eeco"/>
    <n v="2022"/>
    <x v="13"/>
    <n v="48865"/>
    <x v="0"/>
    <n v="0"/>
    <x v="0"/>
    <x v="3"/>
    <x v="0"/>
    <s v="Maruti Suzuki Eeco 5 STR AC(O) CNG, 2022, CNG &amp; Hybrids"/>
    <x v="289"/>
    <x v="289"/>
    <n v="3"/>
  </r>
  <r>
    <x v="1"/>
    <s v="Wagon-R-1-0"/>
    <n v="2008"/>
    <x v="18"/>
    <n v="74000"/>
    <x v="0"/>
    <n v="0"/>
    <x v="1"/>
    <x v="1"/>
    <x v="0"/>
    <s v="Maruti Suzuki Wagon R 1.0 LXi, 2008, Petrol"/>
    <x v="963"/>
    <x v="963"/>
    <n v="17"/>
  </r>
  <r>
    <x v="1"/>
    <s v="Swift-Dzire-Tour"/>
    <n v="2019"/>
    <x v="2"/>
    <n v="30"/>
    <x v="1"/>
    <n v="1"/>
    <x v="1"/>
    <x v="3"/>
    <x v="0"/>
    <s v="Arjent bechni hain"/>
    <x v="177"/>
    <x v="177"/>
    <n v="6"/>
  </r>
  <r>
    <x v="5"/>
    <s v="i20 Active"/>
    <n v="2015"/>
    <x v="9"/>
    <n v="79000"/>
    <x v="0"/>
    <n v="0"/>
    <x v="1"/>
    <x v="0"/>
    <x v="0"/>
    <s v="Hyundai i20 Active SX Diesel, 2015, Diesel"/>
    <x v="129"/>
    <x v="129"/>
    <n v="10"/>
  </r>
  <r>
    <x v="11"/>
    <s v="Thar"/>
    <n v="2022"/>
    <x v="13"/>
    <n v="72000"/>
    <x v="1"/>
    <n v="1"/>
    <x v="0"/>
    <x v="0"/>
    <x v="0"/>
    <s v="Mahindra Thar LX Convertible Top Diesel AT 4WD, 2022, Diesel"/>
    <x v="541"/>
    <x v="541"/>
    <n v="3"/>
  </r>
  <r>
    <x v="5"/>
    <s v="Grand i10"/>
    <n v="2017"/>
    <x v="1"/>
    <n v="50000"/>
    <x v="1"/>
    <n v="1"/>
    <x v="1"/>
    <x v="3"/>
    <x v="0"/>
    <s v="Hyundai Grand i10, 2017, CNG &amp; Hybrids"/>
    <x v="964"/>
    <x v="964"/>
    <n v="8"/>
  </r>
  <r>
    <x v="4"/>
    <s v="Yaris"/>
    <n v="2018"/>
    <x v="5"/>
    <n v="66000"/>
    <x v="1"/>
    <n v="1"/>
    <x v="0"/>
    <x v="1"/>
    <x v="0"/>
    <s v="Toyota Yaris VX CVT, 2018, Petrol"/>
    <x v="672"/>
    <x v="672"/>
    <n v="7"/>
  </r>
  <r>
    <x v="5"/>
    <s v="Creta"/>
    <n v="2016"/>
    <x v="8"/>
    <n v="91000"/>
    <x v="0"/>
    <n v="0"/>
    <x v="1"/>
    <x v="0"/>
    <x v="0"/>
    <s v="Hyundai Creta 1.6 SX, 2016, Diesel"/>
    <x v="307"/>
    <x v="307"/>
    <n v="9"/>
  </r>
  <r>
    <x v="11"/>
    <s v="Scorpio"/>
    <n v="2012"/>
    <x v="6"/>
    <n v="86283"/>
    <x v="0"/>
    <n v="0"/>
    <x v="1"/>
    <x v="0"/>
    <x v="0"/>
    <s v="Mahindra Scorpio 2002-2013 VLX, 2012, Diesel"/>
    <x v="64"/>
    <x v="64"/>
    <n v="13"/>
  </r>
  <r>
    <x v="7"/>
    <s v="City"/>
    <n v="2011"/>
    <x v="10"/>
    <n v="85000"/>
    <x v="1"/>
    <n v="1"/>
    <x v="1"/>
    <x v="3"/>
    <x v="0"/>
    <s v="Honda City 2008-2011 1.5 V AT, 2011, CNG &amp; Hybrids"/>
    <x v="132"/>
    <x v="132"/>
    <n v="14"/>
  </r>
  <r>
    <x v="0"/>
    <s v="VentoTest"/>
    <n v="2011"/>
    <x v="10"/>
    <n v="150000"/>
    <x v="0"/>
    <n v="0"/>
    <x v="1"/>
    <x v="0"/>
    <x v="0"/>
    <s v="Volkswagen Vento 2011 Diesel Well Maintained"/>
    <x v="61"/>
    <x v="61"/>
    <n v="14"/>
  </r>
  <r>
    <x v="14"/>
    <s v="Superb"/>
    <n v="2011"/>
    <x v="10"/>
    <n v="90000"/>
    <x v="1"/>
    <n v="1"/>
    <x v="1"/>
    <x v="0"/>
    <x v="0"/>
    <s v="Skoda Superb 2008-2013 Elegance 2.0 TDI CR AT, 2011, Diesel"/>
    <x v="119"/>
    <x v="119"/>
    <n v="14"/>
  </r>
  <r>
    <x v="1"/>
    <s v="Celerio"/>
    <n v="2016"/>
    <x v="8"/>
    <n v="80000"/>
    <x v="1"/>
    <n v="1"/>
    <x v="0"/>
    <x v="1"/>
    <x v="0"/>
    <s v="Maruti Suzuki Celerio 1.0 VXI AMT, 2016, Petrol"/>
    <x v="78"/>
    <x v="78"/>
    <n v="9"/>
  </r>
  <r>
    <x v="5"/>
    <s v="Verna"/>
    <n v="2023"/>
    <x v="12"/>
    <n v="44000"/>
    <x v="1"/>
    <n v="1"/>
    <x v="0"/>
    <x v="1"/>
    <x v="0"/>
    <s v="Hyundai Verna SX (O) 1.5 Turbo Petrol DCT, 2023, Petrol"/>
    <x v="325"/>
    <x v="325"/>
    <n v="2"/>
  </r>
  <r>
    <x v="1"/>
    <s v="Brezza"/>
    <n v="2016"/>
    <x v="8"/>
    <n v="90000"/>
    <x v="0"/>
    <n v="0"/>
    <x v="1"/>
    <x v="0"/>
    <x v="0"/>
    <s v="Maruti Suzuki Brezza 1.5 ZXI Plus SMART HYBRID DUAL TONE, 2016, Dies.."/>
    <x v="83"/>
    <x v="83"/>
    <n v="9"/>
  </r>
  <r>
    <x v="1"/>
    <s v="Omni"/>
    <n v="2009"/>
    <x v="16"/>
    <n v="110000"/>
    <x v="0"/>
    <n v="0"/>
    <x v="1"/>
    <x v="1"/>
    <x v="0"/>
    <s v="Maruti Suzuki Omni MPI CARGO BSIV, 2009, Petrol"/>
    <x v="49"/>
    <x v="49"/>
    <n v="16"/>
  </r>
  <r>
    <x v="8"/>
    <s v="Q3"/>
    <n v="2014"/>
    <x v="3"/>
    <n v="52000"/>
    <x v="1"/>
    <n v="1"/>
    <x v="1"/>
    <x v="0"/>
    <x v="0"/>
    <s v="Audi Q3 2.0 35 TDI Premium Plus Sunroof, 2014, Diesel"/>
    <x v="821"/>
    <x v="821"/>
    <n v="11"/>
  </r>
  <r>
    <x v="0"/>
    <s v="VentoTest"/>
    <n v="2014"/>
    <x v="3"/>
    <n v="91851"/>
    <x v="1"/>
    <n v="1"/>
    <x v="1"/>
    <x v="1"/>
    <x v="0"/>
    <s v="Volkswagen Vento 2010-2013 Petrol Highline AT, 2014, Petrol"/>
    <x v="179"/>
    <x v="179"/>
    <n v="11"/>
  </r>
  <r>
    <x v="1"/>
    <s v="Swift-Dzire"/>
    <n v="2022"/>
    <x v="13"/>
    <n v="66861"/>
    <x v="0"/>
    <n v="0"/>
    <x v="0"/>
    <x v="3"/>
    <x v="0"/>
    <s v="Maruti Suzuki Swift Dzire 2022 CNG &amp; Hybrids Good Condition"/>
    <x v="58"/>
    <x v="58"/>
    <n v="3"/>
  </r>
  <r>
    <x v="8"/>
    <s v="Q7"/>
    <n v="2012"/>
    <x v="6"/>
    <n v="88000"/>
    <x v="1"/>
    <n v="1"/>
    <x v="0"/>
    <x v="0"/>
    <x v="0"/>
    <s v="Audi Q7 3.0 TDI quattro Premium, 2012, Diesel"/>
    <x v="162"/>
    <x v="162"/>
    <n v="13"/>
  </r>
  <r>
    <x v="7"/>
    <s v="City"/>
    <n v="2017"/>
    <x v="1"/>
    <n v="68000"/>
    <x v="1"/>
    <n v="1"/>
    <x v="0"/>
    <x v="3"/>
    <x v="0"/>
    <s v="Honda City i-VTEC CVT ZX, 2017, CNG &amp; Hybrids"/>
    <x v="156"/>
    <x v="156"/>
    <n v="8"/>
  </r>
  <r>
    <x v="8"/>
    <s v="Q3"/>
    <n v="2012"/>
    <x v="6"/>
    <n v="155000"/>
    <x v="1"/>
    <n v="1"/>
    <x v="1"/>
    <x v="0"/>
    <x v="0"/>
    <s v="Audi Q3 2.0 30 TDI Premium Plus, 2012, Diesel"/>
    <x v="10"/>
    <x v="10"/>
    <n v="13"/>
  </r>
  <r>
    <x v="1"/>
    <s v="Wagon-R"/>
    <n v="2015"/>
    <x v="9"/>
    <n v="75000"/>
    <x v="0"/>
    <n v="0"/>
    <x v="1"/>
    <x v="3"/>
    <x v="0"/>
    <s v="Maruti Suzuki Wagon R LXI CNG Avance Edition, 2015, CNG &amp; Hybrids"/>
    <x v="190"/>
    <x v="190"/>
    <n v="10"/>
  </r>
  <r>
    <x v="11"/>
    <s v="Ssangyong-Rexton"/>
    <n v="2015"/>
    <x v="9"/>
    <n v="56900"/>
    <x v="1"/>
    <n v="1"/>
    <x v="1"/>
    <x v="0"/>
    <x v="0"/>
    <s v="Mahindra Ssangyong Rexton RX7, 2015, Diesel"/>
    <x v="98"/>
    <x v="98"/>
    <n v="10"/>
  </r>
  <r>
    <x v="7"/>
    <s v="City"/>
    <n v="2011"/>
    <x v="10"/>
    <n v="0"/>
    <x v="1"/>
    <n v="1"/>
    <x v="1"/>
    <x v="3"/>
    <x v="12"/>
    <s v="Honda City 2011 CNG &amp;r Hybrids Well Maintained"/>
    <x v="197"/>
    <x v="197"/>
    <n v="14"/>
  </r>
  <r>
    <x v="6"/>
    <s v="Sonet"/>
    <n v="2024"/>
    <x v="17"/>
    <n v="8000"/>
    <x v="1"/>
    <n v="1"/>
    <x v="0"/>
    <x v="0"/>
    <x v="0"/>
    <s v="Kia Sonet 2024 Diesel 8000 Km Driven"/>
    <x v="13"/>
    <x v="13"/>
    <n v="1"/>
  </r>
  <r>
    <x v="1"/>
    <s v="Alto-K10"/>
    <n v="2022"/>
    <x v="13"/>
    <n v="25827"/>
    <x v="0"/>
    <n v="0"/>
    <x v="0"/>
    <x v="1"/>
    <x v="0"/>
    <s v="Maruti Suzuki Alto K10 LXI Optional, 2022, Petrol"/>
    <x v="694"/>
    <x v="694"/>
    <n v="3"/>
  </r>
  <r>
    <x v="14"/>
    <s v="Rapid"/>
    <n v="2015"/>
    <x v="9"/>
    <n v="42000"/>
    <x v="1"/>
    <n v="1"/>
    <x v="1"/>
    <x v="1"/>
    <x v="0"/>
    <s v="Skoda Rapid 2015 Petrol Well Maintained"/>
    <x v="72"/>
    <x v="72"/>
    <n v="10"/>
  </r>
  <r>
    <x v="5"/>
    <s v="i10"/>
    <n v="2016"/>
    <x v="8"/>
    <n v="60234"/>
    <x v="0"/>
    <n v="0"/>
    <x v="0"/>
    <x v="3"/>
    <x v="0"/>
    <s v="Hyundai i10 Sportz 1.1L, 2016, CNG &amp; Hybrids"/>
    <x v="482"/>
    <x v="482"/>
    <n v="9"/>
  </r>
  <r>
    <x v="1"/>
    <s v="Swift-Dzire"/>
    <n v="2013"/>
    <x v="14"/>
    <n v="98000"/>
    <x v="0"/>
    <n v="0"/>
    <x v="1"/>
    <x v="0"/>
    <x v="0"/>
    <s v="Maruti Suzuki Swift Dzire Vdi BSIV, 2013, Diesel"/>
    <x v="135"/>
    <x v="135"/>
    <n v="12"/>
  </r>
  <r>
    <x v="1"/>
    <s v="Alto-K10"/>
    <n v="2018"/>
    <x v="5"/>
    <n v="64000"/>
    <x v="0"/>
    <n v="0"/>
    <x v="1"/>
    <x v="1"/>
    <x v="0"/>
    <s v="Maruti Suzuki Alto K10 VXI, 2018, Petrol"/>
    <x v="117"/>
    <x v="117"/>
    <n v="7"/>
  </r>
  <r>
    <x v="1"/>
    <s v="Alto-800"/>
    <n v="2016"/>
    <x v="8"/>
    <n v="71200"/>
    <x v="0"/>
    <n v="0"/>
    <x v="1"/>
    <x v="3"/>
    <x v="0"/>
    <s v="Maruti Suzuki Alto 800 0.8 LXI CNG Utsav Limited Edition, 2016, CNG .."/>
    <x v="73"/>
    <x v="73"/>
    <n v="9"/>
  </r>
  <r>
    <x v="11"/>
    <s v="XUV500"/>
    <n v="2018"/>
    <x v="5"/>
    <n v="82000"/>
    <x v="1"/>
    <n v="1"/>
    <x v="0"/>
    <x v="0"/>
    <x v="0"/>
    <s v="Mahindra XUV500 2.2 W10, 2018, Diesel"/>
    <x v="14"/>
    <x v="14"/>
    <n v="7"/>
  </r>
  <r>
    <x v="3"/>
    <s v="Aspire"/>
    <n v="2016"/>
    <x v="8"/>
    <n v="71000"/>
    <x v="0"/>
    <n v="0"/>
    <x v="1"/>
    <x v="0"/>
    <x v="0"/>
    <s v="Ford Aspire Titatinium Blu TDCi, 2016, Diesel"/>
    <x v="482"/>
    <x v="482"/>
    <n v="9"/>
  </r>
  <r>
    <x v="3"/>
    <s v="Ecosport"/>
    <n v="2015"/>
    <x v="9"/>
    <n v="58000"/>
    <x v="1"/>
    <n v="1"/>
    <x v="1"/>
    <x v="1"/>
    <x v="0"/>
    <s v="Ford Ecosport 1.5 Ti VCT AT Titanium, 2015, Petrol"/>
    <x v="965"/>
    <x v="965"/>
    <n v="10"/>
  </r>
  <r>
    <x v="5"/>
    <s v="i10"/>
    <n v="2011"/>
    <x v="10"/>
    <n v="79000"/>
    <x v="0"/>
    <n v="0"/>
    <x v="1"/>
    <x v="1"/>
    <x v="0"/>
    <s v="Hyundai i10 Sportz 1.1L, 2011, Petrol"/>
    <x v="115"/>
    <x v="115"/>
    <n v="14"/>
  </r>
  <r>
    <x v="1"/>
    <s v="Swift-Dzire"/>
    <n v="2012"/>
    <x v="6"/>
    <n v="127000"/>
    <x v="0"/>
    <n v="0"/>
    <x v="0"/>
    <x v="1"/>
    <x v="0"/>
    <s v="Maruti Suzuki Swift Dzire 2012 Petrol Good Condition"/>
    <x v="412"/>
    <x v="412"/>
    <n v="13"/>
  </r>
  <r>
    <x v="12"/>
    <s v="E-Class"/>
    <n v="2013"/>
    <x v="14"/>
    <n v="50317"/>
    <x v="1"/>
    <n v="1"/>
    <x v="1"/>
    <x v="0"/>
    <x v="0"/>
    <s v="Mercedes-Benz E-Class E250 CDI Blue Efficiency, 2013, Diesel"/>
    <x v="272"/>
    <x v="272"/>
    <n v="12"/>
  </r>
  <r>
    <x v="1"/>
    <s v="S-Presso"/>
    <n v="2021"/>
    <x v="11"/>
    <n v="17000"/>
    <x v="0"/>
    <n v="0"/>
    <x v="1"/>
    <x v="1"/>
    <x v="0"/>
    <s v="Maruti Suzuki S-Presso VXI, 2021, Petrol"/>
    <x v="135"/>
    <x v="135"/>
    <n v="4"/>
  </r>
  <r>
    <x v="1"/>
    <s v="Celerio"/>
    <n v="2016"/>
    <x v="8"/>
    <n v="73000"/>
    <x v="1"/>
    <n v="1"/>
    <x v="1"/>
    <x v="3"/>
    <x v="12"/>
    <s v="Maruti Suzuki Celerio 2016 CNG &amp; Hybrids Well Maintained"/>
    <x v="99"/>
    <x v="99"/>
    <n v="9"/>
  </r>
  <r>
    <x v="1"/>
    <s v="Wagon-R"/>
    <n v="2011"/>
    <x v="10"/>
    <n v="98000"/>
    <x v="0"/>
    <n v="0"/>
    <x v="0"/>
    <x v="1"/>
    <x v="0"/>
    <s v="Maruti Suzuki Wagon R VXI Plus MT, 2011, Petrol"/>
    <x v="115"/>
    <x v="115"/>
    <n v="14"/>
  </r>
  <r>
    <x v="11"/>
    <s v="XUV 300"/>
    <n v="2022"/>
    <x v="13"/>
    <n v="38000"/>
    <x v="0"/>
    <n v="0"/>
    <x v="0"/>
    <x v="0"/>
    <x v="0"/>
    <s v="Mahindra XUV300 W6 Diesel, 2022, Diesel"/>
    <x v="355"/>
    <x v="355"/>
    <n v="3"/>
  </r>
  <r>
    <x v="1"/>
    <s v="Celerio"/>
    <n v="2015"/>
    <x v="9"/>
    <n v="34000"/>
    <x v="1"/>
    <n v="1"/>
    <x v="1"/>
    <x v="3"/>
    <x v="0"/>
    <s v="Maruti Suzuki Celerio 1.0 VXI AMT, 2015, CNG &amp; Hybrids"/>
    <x v="99"/>
    <x v="99"/>
    <n v="10"/>
  </r>
  <r>
    <x v="13"/>
    <s v="tata-punch"/>
    <n v="2022"/>
    <x v="13"/>
    <n v="9014"/>
    <x v="1"/>
    <n v="1"/>
    <x v="0"/>
    <x v="1"/>
    <x v="12"/>
    <s v="Tata Punch Creative AMT, 2022, Petrol"/>
    <x v="171"/>
    <x v="171"/>
    <n v="3"/>
  </r>
  <r>
    <x v="1"/>
    <s v="Ertiga"/>
    <n v="2019"/>
    <x v="2"/>
    <n v="36000"/>
    <x v="1"/>
    <n v="1"/>
    <x v="0"/>
    <x v="1"/>
    <x v="0"/>
    <s v="Maruti Suzuki Ertiga ZXI AT SHVS, 2019, Petrol"/>
    <x v="79"/>
    <x v="79"/>
    <n v="6"/>
  </r>
  <r>
    <x v="1"/>
    <s v="Omni"/>
    <n v="2015"/>
    <x v="9"/>
    <n v="80000"/>
    <x v="1"/>
    <n v="1"/>
    <x v="1"/>
    <x v="3"/>
    <x v="0"/>
    <s v="Maruti Suzuki Omni 2015 CNG &amp; Hybrids 80000 Km Driven"/>
    <x v="49"/>
    <x v="49"/>
    <n v="10"/>
  </r>
  <r>
    <x v="1"/>
    <s v="Swift-Dzire"/>
    <n v="2010"/>
    <x v="0"/>
    <n v="133329"/>
    <x v="0"/>
    <n v="0"/>
    <x v="1"/>
    <x v="3"/>
    <x v="0"/>
    <s v="Maruti Suzuki Swift Dzire 2010 CNG &amp; Hybrids Well Maintained"/>
    <x v="99"/>
    <x v="99"/>
    <n v="15"/>
  </r>
  <r>
    <x v="1"/>
    <s v="Eeco"/>
    <n v="2022"/>
    <x v="13"/>
    <n v="26300"/>
    <x v="1"/>
    <n v="1"/>
    <x v="1"/>
    <x v="3"/>
    <x v="12"/>
    <s v="Maruti Suzuki Eeco 2022 CNG &amp; Hybrids Well Maintained"/>
    <x v="177"/>
    <x v="177"/>
    <n v="3"/>
  </r>
  <r>
    <x v="8"/>
    <s v="A6"/>
    <n v="2011"/>
    <x v="10"/>
    <n v="160000"/>
    <x v="1"/>
    <n v="1"/>
    <x v="1"/>
    <x v="0"/>
    <x v="0"/>
    <s v="Audi A6 2.7 TDI, 2011, Diesel"/>
    <x v="154"/>
    <x v="154"/>
    <n v="14"/>
  </r>
  <r>
    <x v="1"/>
    <s v="Baleno"/>
    <n v="2017"/>
    <x v="1"/>
    <n v="44515"/>
    <x v="1"/>
    <n v="1"/>
    <x v="1"/>
    <x v="1"/>
    <x v="0"/>
    <s v="Maruti Suzuki Baleno 1.2 CVT Zeta, 2017, Petrol"/>
    <x v="519"/>
    <x v="519"/>
    <n v="8"/>
  </r>
  <r>
    <x v="1"/>
    <s v="Omni"/>
    <n v="2011"/>
    <x v="10"/>
    <n v="111000"/>
    <x v="1"/>
    <n v="1"/>
    <x v="1"/>
    <x v="3"/>
    <x v="12"/>
    <s v="Maruti Suzuki Omni2011 CNG &amp; Hybrids 150000 Km Driven"/>
    <x v="966"/>
    <x v="966"/>
    <n v="14"/>
  </r>
  <r>
    <x v="5"/>
    <s v="Venue"/>
    <n v="2020"/>
    <x v="4"/>
    <n v="45000"/>
    <x v="0"/>
    <n v="0"/>
    <x v="0"/>
    <x v="1"/>
    <x v="0"/>
    <s v="Hyundai Venue SX (O) MT 1.5 Diesel, 2020, Petrol"/>
    <x v="62"/>
    <x v="62"/>
    <n v="5"/>
  </r>
  <r>
    <x v="5"/>
    <s v="Grand i10"/>
    <n v="2014"/>
    <x v="3"/>
    <n v="57000"/>
    <x v="0"/>
    <n v="0"/>
    <x v="1"/>
    <x v="1"/>
    <x v="0"/>
    <s v="Hyundai Grand i10 1.2 KAPPA Sportz (O), 2014, Petrol"/>
    <x v="78"/>
    <x v="78"/>
    <n v="11"/>
  </r>
  <r>
    <x v="1"/>
    <s v="Wagon-R"/>
    <n v="2016"/>
    <x v="8"/>
    <n v="108000"/>
    <x v="1"/>
    <n v="1"/>
    <x v="1"/>
    <x v="1"/>
    <x v="0"/>
    <s v="Maruti Suzuki Wagon R AMT VXI, 2016, Petrol"/>
    <x v="215"/>
    <x v="215"/>
    <n v="9"/>
  </r>
  <r>
    <x v="1"/>
    <s v="Wagon-R"/>
    <n v="2011"/>
    <x v="10"/>
    <n v="103000"/>
    <x v="1"/>
    <n v="1"/>
    <x v="1"/>
    <x v="3"/>
    <x v="0"/>
    <s v="Maruti Suzuki Wagon R 2011 CNG &amp; Hybrids 103000 Km Driven"/>
    <x v="197"/>
    <x v="197"/>
    <n v="14"/>
  </r>
  <r>
    <x v="1"/>
    <s v="Swift"/>
    <n v="2023"/>
    <x v="12"/>
    <n v="56000"/>
    <x v="0"/>
    <n v="0"/>
    <x v="0"/>
    <x v="1"/>
    <x v="0"/>
    <s v="Maruti Suzuki Swift 2018 ZXI Plus, 2023, Petrol"/>
    <x v="27"/>
    <x v="27"/>
    <n v="2"/>
  </r>
  <r>
    <x v="1"/>
    <s v="Ciaz"/>
    <n v="2019"/>
    <x v="2"/>
    <n v="27000"/>
    <x v="1"/>
    <n v="1"/>
    <x v="0"/>
    <x v="1"/>
    <x v="0"/>
    <s v="Maruti Suzuki Ciaz, 2019, Petrol"/>
    <x v="111"/>
    <x v="111"/>
    <n v="6"/>
  </r>
  <r>
    <x v="1"/>
    <s v="Ciaz"/>
    <n v="2018"/>
    <x v="5"/>
    <n v="62000"/>
    <x v="0"/>
    <n v="0"/>
    <x v="1"/>
    <x v="3"/>
    <x v="0"/>
    <s v="Maruti Suzuki Ciaz 2014-2017 ZXi Plus, 2018, CNG &amp; Hybrids"/>
    <x v="305"/>
    <x v="305"/>
    <n v="7"/>
  </r>
  <r>
    <x v="5"/>
    <s v="i20"/>
    <n v="2018"/>
    <x v="5"/>
    <n v="71000"/>
    <x v="0"/>
    <n v="0"/>
    <x v="0"/>
    <x v="3"/>
    <x v="0"/>
    <s v="Hyundai i20 Petrol Asta Option, 2018, CNG &amp; Hybrids"/>
    <x v="228"/>
    <x v="228"/>
    <n v="7"/>
  </r>
  <r>
    <x v="5"/>
    <s v="Verna"/>
    <n v="2013"/>
    <x v="14"/>
    <n v="81000"/>
    <x v="0"/>
    <n v="0"/>
    <x v="1"/>
    <x v="1"/>
    <x v="0"/>
    <s v="Hyundai Verna 2013 Petrol Well Maintained"/>
    <x v="174"/>
    <x v="174"/>
    <n v="12"/>
  </r>
  <r>
    <x v="5"/>
    <s v="i10"/>
    <n v="2014"/>
    <x v="3"/>
    <n v="60000"/>
    <x v="0"/>
    <n v="0"/>
    <x v="0"/>
    <x v="1"/>
    <x v="0"/>
    <s v="Hyundai i10 1.2 Kappa SPORTZ, 2014, Petrol"/>
    <x v="7"/>
    <x v="7"/>
    <n v="11"/>
  </r>
  <r>
    <x v="15"/>
    <s v="Spark"/>
    <n v="2012"/>
    <x v="6"/>
    <n v="100000"/>
    <x v="1"/>
    <n v="1"/>
    <x v="1"/>
    <x v="3"/>
    <x v="0"/>
    <s v="Chevrolet Spark good condition"/>
    <x v="268"/>
    <x v="268"/>
    <n v="13"/>
  </r>
  <r>
    <x v="4"/>
    <s v="Corolla Altis"/>
    <n v="2009"/>
    <x v="16"/>
    <n v="122000"/>
    <x v="1"/>
    <n v="1"/>
    <x v="1"/>
    <x v="3"/>
    <x v="0"/>
    <s v="Toyota Corolla Altis 2013-2017 G AT, 2009, CNG &amp; Hybrids"/>
    <x v="211"/>
    <x v="211"/>
    <n v="16"/>
  </r>
  <r>
    <x v="11"/>
    <s v="XUV500"/>
    <n v="2017"/>
    <x v="1"/>
    <n v="80695"/>
    <x v="1"/>
    <n v="1"/>
    <x v="1"/>
    <x v="0"/>
    <x v="0"/>
    <s v="Mahindra XUV500 AT W6 2WD, 2017, Diesel"/>
    <x v="967"/>
    <x v="967"/>
    <n v="8"/>
  </r>
  <r>
    <x v="5"/>
    <s v="Aura"/>
    <n v="2020"/>
    <x v="4"/>
    <n v="37000"/>
    <x v="0"/>
    <n v="0"/>
    <x v="0"/>
    <x v="1"/>
    <x v="0"/>
    <s v="Hyundai Aura S Manual, 2020, Petrol"/>
    <x v="349"/>
    <x v="349"/>
    <n v="5"/>
  </r>
  <r>
    <x v="1"/>
    <s v="Wagon-R"/>
    <n v="2015"/>
    <x v="9"/>
    <n v="75000"/>
    <x v="0"/>
    <n v="0"/>
    <x v="0"/>
    <x v="3"/>
    <x v="0"/>
    <s v="Maruti Suzuki Wagon R VXI, 2015, CNG &amp; Hybrids"/>
    <x v="179"/>
    <x v="179"/>
    <n v="10"/>
  </r>
  <r>
    <x v="13"/>
    <s v="Zest"/>
    <n v="2016"/>
    <x v="8"/>
    <n v="108000"/>
    <x v="0"/>
    <n v="0"/>
    <x v="1"/>
    <x v="0"/>
    <x v="0"/>
    <s v="Tata Zest  Quadrajet 1.3 XMS, 2016, Diesel"/>
    <x v="119"/>
    <x v="119"/>
    <n v="9"/>
  </r>
  <r>
    <x v="5"/>
    <s v="i10"/>
    <n v="2012"/>
    <x v="6"/>
    <n v="75000"/>
    <x v="1"/>
    <n v="1"/>
    <x v="1"/>
    <x v="3"/>
    <x v="0"/>
    <s v="Less run,all tyres new,new battery"/>
    <x v="7"/>
    <x v="7"/>
    <n v="13"/>
  </r>
  <r>
    <x v="1"/>
    <s v="Eeco"/>
    <n v="2020"/>
    <x v="4"/>
    <n v="54200"/>
    <x v="1"/>
    <n v="1"/>
    <x v="1"/>
    <x v="3"/>
    <x v="12"/>
    <s v="Maruti Suzuki Eeco 2020"/>
    <x v="64"/>
    <x v="64"/>
    <n v="5"/>
  </r>
  <r>
    <x v="5"/>
    <s v="Grand i10"/>
    <n v="2018"/>
    <x v="5"/>
    <n v="73000"/>
    <x v="1"/>
    <n v="1"/>
    <x v="0"/>
    <x v="1"/>
    <x v="0"/>
    <s v="Hyundai Grand i10, 2018, Petrol"/>
    <x v="217"/>
    <x v="217"/>
    <n v="7"/>
  </r>
  <r>
    <x v="4"/>
    <s v="Innova Crysta"/>
    <n v="2016"/>
    <x v="8"/>
    <n v="116000"/>
    <x v="0"/>
    <n v="0"/>
    <x v="0"/>
    <x v="0"/>
    <x v="0"/>
    <s v="Toyota Innova Crysta, 2016, Diesel"/>
    <x v="196"/>
    <x v="196"/>
    <n v="9"/>
  </r>
  <r>
    <x v="5"/>
    <s v="Grand i10 Nios"/>
    <n v="2021"/>
    <x v="11"/>
    <n v="53000"/>
    <x v="0"/>
    <n v="0"/>
    <x v="0"/>
    <x v="3"/>
    <x v="0"/>
    <s v="Hyundai Grand i10 Nios Sportz, 2021, CNG &amp; Hybrids"/>
    <x v="968"/>
    <x v="968"/>
    <n v="4"/>
  </r>
  <r>
    <x v="5"/>
    <s v="Grand i10"/>
    <n v="2014"/>
    <x v="3"/>
    <n v="58000"/>
    <x v="0"/>
    <n v="0"/>
    <x v="0"/>
    <x v="3"/>
    <x v="0"/>
    <s v="Hyundai Grand i10 1.2 Kappa Sportz Option, 2014, CNG &amp; Hybrids"/>
    <x v="99"/>
    <x v="99"/>
    <n v="11"/>
  </r>
  <r>
    <x v="5"/>
    <s v="Aura"/>
    <n v="2021"/>
    <x v="11"/>
    <n v="40000"/>
    <x v="0"/>
    <n v="0"/>
    <x v="1"/>
    <x v="1"/>
    <x v="0"/>
    <s v="Hyundai Aura 1.2 SX Petrol Manual, 2021, Petrol"/>
    <x v="27"/>
    <x v="27"/>
    <n v="4"/>
  </r>
  <r>
    <x v="7"/>
    <s v="Civic"/>
    <n v="2007"/>
    <x v="7"/>
    <n v="112000"/>
    <x v="1"/>
    <n v="1"/>
    <x v="1"/>
    <x v="3"/>
    <x v="12"/>
    <s v="Honda Civic 2007 CNG &amp; Hybrids 112000 Km Driven"/>
    <x v="957"/>
    <x v="957"/>
    <n v="18"/>
  </r>
  <r>
    <x v="13"/>
    <s v="Tigor"/>
    <n v="2018"/>
    <x v="5"/>
    <n v="73000"/>
    <x v="1"/>
    <n v="1"/>
    <x v="0"/>
    <x v="3"/>
    <x v="0"/>
    <s v="Tata Tigor XZA, 2018, CNG &amp; Hybrids"/>
    <x v="657"/>
    <x v="657"/>
    <n v="7"/>
  </r>
  <r>
    <x v="7"/>
    <s v="City"/>
    <n v="2016"/>
    <x v="8"/>
    <n v="68000"/>
    <x v="0"/>
    <n v="0"/>
    <x v="1"/>
    <x v="1"/>
    <x v="0"/>
    <s v="Honda City 2015-2017 i VTEC V, 2016, Petrol"/>
    <x v="38"/>
    <x v="38"/>
    <n v="9"/>
  </r>
  <r>
    <x v="7"/>
    <s v="Brio"/>
    <n v="2014"/>
    <x v="3"/>
    <n v="49470"/>
    <x v="0"/>
    <n v="0"/>
    <x v="1"/>
    <x v="1"/>
    <x v="0"/>
    <s v="Honda Brio S MT, 2014, Petrol"/>
    <x v="969"/>
    <x v="969"/>
    <n v="11"/>
  </r>
  <r>
    <x v="12"/>
    <s v="GLA Class"/>
    <n v="2016"/>
    <x v="8"/>
    <n v="58000"/>
    <x v="1"/>
    <n v="1"/>
    <x v="0"/>
    <x v="0"/>
    <x v="0"/>
    <s v="Mercedes-Benz GLA Class 2014-2017 200 CDI, 2016, Diesel"/>
    <x v="196"/>
    <x v="196"/>
    <n v="9"/>
  </r>
  <r>
    <x v="1"/>
    <s v="XL6"/>
    <n v="2021"/>
    <x v="11"/>
    <n v="15000"/>
    <x v="1"/>
    <n v="1"/>
    <x v="1"/>
    <x v="1"/>
    <x v="0"/>
    <s v="Maruti Suzuki XL6 1.5 Zeta AT, 2021, Petrol"/>
    <x v="16"/>
    <x v="16"/>
    <n v="4"/>
  </r>
  <r>
    <x v="1"/>
    <s v="Baleno"/>
    <n v="2017"/>
    <x v="1"/>
    <n v="42000"/>
    <x v="1"/>
    <n v="1"/>
    <x v="0"/>
    <x v="3"/>
    <x v="0"/>
    <s v="Maruti Suzuki Baleno 1.2 Delta AT, 2017, CNG &amp; Hybrids"/>
    <x v="255"/>
    <x v="255"/>
    <n v="8"/>
  </r>
  <r>
    <x v="4"/>
    <s v="Corolla Altis"/>
    <n v="2010"/>
    <x v="0"/>
    <n v="150000"/>
    <x v="0"/>
    <n v="0"/>
    <x v="0"/>
    <x v="1"/>
    <x v="0"/>
    <s v="Toyota Corolla Altis 2010-2013 G HV AT, 2010, Petrol"/>
    <x v="117"/>
    <x v="117"/>
    <n v="15"/>
  </r>
  <r>
    <x v="1"/>
    <s v="Ertiga"/>
    <n v="2015"/>
    <x v="9"/>
    <n v="97234"/>
    <x v="0"/>
    <n v="0"/>
    <x v="0"/>
    <x v="3"/>
    <x v="0"/>
    <s v="Maruti Suzuki Ertiga 2012-2015 VXI CNG, 2015, CNG &amp; Hybrids"/>
    <x v="228"/>
    <x v="228"/>
    <n v="10"/>
  </r>
  <r>
    <x v="1"/>
    <s v="Celerio"/>
    <n v="2017"/>
    <x v="1"/>
    <n v="85000"/>
    <x v="1"/>
    <n v="1"/>
    <x v="0"/>
    <x v="1"/>
    <x v="0"/>
    <s v="Maruti Suzuki Celerio ZXI (0) AMT 2017 Single Owner"/>
    <x v="55"/>
    <x v="55"/>
    <n v="8"/>
  </r>
  <r>
    <x v="0"/>
    <s v="Polo"/>
    <n v="2014"/>
    <x v="3"/>
    <n v="135500"/>
    <x v="0"/>
    <n v="0"/>
    <x v="1"/>
    <x v="0"/>
    <x v="0"/>
    <s v="Volkswagen Polo 2013-2015 1.5 TDI Highline, 2014, Diesel"/>
    <x v="970"/>
    <x v="970"/>
    <n v="11"/>
  </r>
  <r>
    <x v="1"/>
    <s v="Swift-Dzire"/>
    <n v="2021"/>
    <x v="11"/>
    <n v="95000"/>
    <x v="1"/>
    <n v="1"/>
    <x v="1"/>
    <x v="3"/>
    <x v="0"/>
    <s v="Maruti Suzuki Swift Dzire, 2021, CNG &amp; Hybrids"/>
    <x v="100"/>
    <x v="100"/>
    <n v="4"/>
  </r>
  <r>
    <x v="1"/>
    <s v="Omni"/>
    <n v="2014"/>
    <x v="3"/>
    <n v="300"/>
    <x v="1"/>
    <n v="1"/>
    <x v="1"/>
    <x v="3"/>
    <x v="12"/>
    <s v="Do gadi he isliye besh raha hu , gadi me koi kami nai he"/>
    <x v="63"/>
    <x v="63"/>
    <n v="11"/>
  </r>
  <r>
    <x v="15"/>
    <s v="Cruze"/>
    <n v="2012"/>
    <x v="6"/>
    <n v="97000"/>
    <x v="0"/>
    <n v="0"/>
    <x v="1"/>
    <x v="0"/>
    <x v="0"/>
    <s v="Chevrolet Cruze 2010-2011 LT, 2012, Diesel"/>
    <x v="61"/>
    <x v="61"/>
    <n v="13"/>
  </r>
  <r>
    <x v="13"/>
    <s v="Tiago Nrg"/>
    <n v="2022"/>
    <x v="13"/>
    <n v="35000"/>
    <x v="1"/>
    <n v="1"/>
    <x v="0"/>
    <x v="1"/>
    <x v="0"/>
    <s v="Tata Tiago NRG 1.2 XZ AMT, 2022, Petrol"/>
    <x v="83"/>
    <x v="83"/>
    <n v="3"/>
  </r>
  <r>
    <x v="1"/>
    <s v="Swift"/>
    <n v="2018"/>
    <x v="5"/>
    <n v="33000"/>
    <x v="1"/>
    <n v="1"/>
    <x v="0"/>
    <x v="1"/>
    <x v="0"/>
    <s v="Maruti Suzuki Swift AMT ZXI Plus, 2018, Petrol"/>
    <x v="38"/>
    <x v="38"/>
    <n v="7"/>
  </r>
  <r>
    <x v="5"/>
    <s v="Sonata"/>
    <n v="2013"/>
    <x v="14"/>
    <n v="72000"/>
    <x v="1"/>
    <n v="1"/>
    <x v="1"/>
    <x v="1"/>
    <x v="0"/>
    <s v="Hyundai Sonata 2013 Petrol Good Condition"/>
    <x v="59"/>
    <x v="59"/>
    <n v="12"/>
  </r>
  <r>
    <x v="7"/>
    <s v="Brio"/>
    <n v="2013"/>
    <x v="14"/>
    <n v="50000"/>
    <x v="0"/>
    <n v="0"/>
    <x v="0"/>
    <x v="1"/>
    <x v="0"/>
    <s v="Honda Brio S MT, 2013, Petrol"/>
    <x v="220"/>
    <x v="220"/>
    <n v="12"/>
  </r>
  <r>
    <x v="5"/>
    <s v="Fluidic Verna"/>
    <n v="2019"/>
    <x v="2"/>
    <n v="58000"/>
    <x v="1"/>
    <n v="1"/>
    <x v="0"/>
    <x v="1"/>
    <x v="0"/>
    <s v="Hyundai Fluidic Verna 1.6 VTVT S (O) Automatic, 2019, Petrol"/>
    <x v="192"/>
    <x v="192"/>
    <n v="6"/>
  </r>
  <r>
    <x v="5"/>
    <s v="Eon"/>
    <n v="2018"/>
    <x v="5"/>
    <n v="52000"/>
    <x v="1"/>
    <n v="1"/>
    <x v="0"/>
    <x v="3"/>
    <x v="12"/>
    <s v="Hyundai EON 2018 CNG &amp; Hybrids 52000 Km Driven"/>
    <x v="99"/>
    <x v="99"/>
    <n v="7"/>
  </r>
  <r>
    <x v="4"/>
    <s v="Etios"/>
    <n v="2016"/>
    <x v="8"/>
    <n v="85000"/>
    <x v="1"/>
    <n v="1"/>
    <x v="0"/>
    <x v="3"/>
    <x v="0"/>
    <s v="Toyota Etios 2016 CNG &amp; Hybrids 85000 Km Driven"/>
    <x v="281"/>
    <x v="281"/>
    <n v="9"/>
  </r>
  <r>
    <x v="0"/>
    <s v="Polo"/>
    <n v="2012"/>
    <x v="6"/>
    <n v="81000"/>
    <x v="0"/>
    <n v="0"/>
    <x v="1"/>
    <x v="0"/>
    <x v="0"/>
    <s v="Volkswagen Polo 1.0 Comfortline Plus, 2012, Diesel"/>
    <x v="61"/>
    <x v="61"/>
    <n v="13"/>
  </r>
  <r>
    <x v="5"/>
    <s v="Creta"/>
    <n v="2019"/>
    <x v="2"/>
    <n v="61000"/>
    <x v="1"/>
    <n v="1"/>
    <x v="0"/>
    <x v="0"/>
    <x v="0"/>
    <s v="Hyundai Creta SX (O) 1.5 Diesel Automatic knight Dual Tone, 2019, Di.."/>
    <x v="446"/>
    <x v="446"/>
    <n v="6"/>
  </r>
  <r>
    <x v="15"/>
    <s v="Spark"/>
    <n v="2011"/>
    <x v="10"/>
    <n v="55155"/>
    <x v="0"/>
    <n v="0"/>
    <x v="0"/>
    <x v="1"/>
    <x v="0"/>
    <s v="Chevrolet Spark 1.0 LS MUZIC, 2011, Petrol"/>
    <x v="233"/>
    <x v="233"/>
    <n v="14"/>
  </r>
  <r>
    <x v="1"/>
    <s v="Eeco"/>
    <n v="2019"/>
    <x v="2"/>
    <n v="110000"/>
    <x v="1"/>
    <n v="1"/>
    <x v="1"/>
    <x v="3"/>
    <x v="12"/>
    <s v="Maruti Suzuki Eeco 2019 CNG &amp; Hybrids 110000 Km Driven kk"/>
    <x v="147"/>
    <x v="147"/>
    <n v="6"/>
  </r>
  <r>
    <x v="13"/>
    <s v="Indigo Ecs"/>
    <n v="2016"/>
    <x v="8"/>
    <n v="23"/>
    <x v="1"/>
    <n v="1"/>
    <x v="1"/>
    <x v="0"/>
    <x v="0"/>
    <s v="Car new parchesh"/>
    <x v="74"/>
    <x v="74"/>
    <n v="9"/>
  </r>
  <r>
    <x v="1"/>
    <s v="Alto-800"/>
    <n v="2020"/>
    <x v="4"/>
    <n v="150000"/>
    <x v="1"/>
    <n v="1"/>
    <x v="0"/>
    <x v="3"/>
    <x v="12"/>
    <s v="Cng &amp; Petrol"/>
    <x v="105"/>
    <x v="105"/>
    <n v="5"/>
  </r>
  <r>
    <x v="5"/>
    <s v="Elite i20"/>
    <n v="2020"/>
    <x v="4"/>
    <n v="48000"/>
    <x v="0"/>
    <n v="0"/>
    <x v="0"/>
    <x v="3"/>
    <x v="0"/>
    <s v="Hyundai Elite i20 Sportz (O) 1.2, 2020, CNG &amp; Hybrids"/>
    <x v="28"/>
    <x v="28"/>
    <n v="5"/>
  </r>
  <r>
    <x v="1"/>
    <s v="Sx4"/>
    <n v="2011"/>
    <x v="10"/>
    <n v="90000"/>
    <x v="0"/>
    <n v="0"/>
    <x v="1"/>
    <x v="3"/>
    <x v="0"/>
    <s v="Maruti Suzuki SX4 2011 CNG &amp; Hybrids 90000 Km Driven"/>
    <x v="74"/>
    <x v="74"/>
    <n v="14"/>
  </r>
  <r>
    <x v="7"/>
    <s v="Civic"/>
    <n v="2011"/>
    <x v="10"/>
    <n v="52000"/>
    <x v="1"/>
    <n v="1"/>
    <x v="1"/>
    <x v="3"/>
    <x v="12"/>
    <s v="Honda Civic 2011"/>
    <x v="50"/>
    <x v="50"/>
    <n v="14"/>
  </r>
  <r>
    <x v="9"/>
    <s v="KWID"/>
    <n v="2021"/>
    <x v="11"/>
    <n v="17500"/>
    <x v="1"/>
    <n v="1"/>
    <x v="0"/>
    <x v="1"/>
    <x v="0"/>
    <s v="Renault KWID 1.0 RxL Easy-R, 2021, Petrol"/>
    <x v="117"/>
    <x v="117"/>
    <n v="4"/>
  </r>
  <r>
    <x v="11"/>
    <s v="Thar"/>
    <n v="2022"/>
    <x v="13"/>
    <n v="29000"/>
    <x v="1"/>
    <n v="1"/>
    <x v="0"/>
    <x v="0"/>
    <x v="0"/>
    <s v="Mahindra Thar LX 4X4 Hardtop, 2022, Diesel"/>
    <x v="324"/>
    <x v="324"/>
    <n v="3"/>
  </r>
  <r>
    <x v="3"/>
    <s v="Ecosport"/>
    <n v="2016"/>
    <x v="8"/>
    <n v="52000"/>
    <x v="1"/>
    <n v="1"/>
    <x v="0"/>
    <x v="3"/>
    <x v="0"/>
    <s v="Ford Ecosport 1.5 TI-VCT Titanium (O) AT, 2016, CNG &amp; Hybrids"/>
    <x v="215"/>
    <x v="215"/>
    <n v="9"/>
  </r>
  <r>
    <x v="32"/>
    <s v="Rexton"/>
    <n v="2013"/>
    <x v="14"/>
    <n v="65000"/>
    <x v="1"/>
    <n v="1"/>
    <x v="0"/>
    <x v="0"/>
    <x v="0"/>
    <s v="Ssangyong Rexton RX7, 2013, Diesel"/>
    <x v="568"/>
    <x v="568"/>
    <n v="12"/>
  </r>
  <r>
    <x v="1"/>
    <s v="Swift-Dzire"/>
    <n v="2014"/>
    <x v="3"/>
    <n v="157920"/>
    <x v="0"/>
    <n v="0"/>
    <x v="1"/>
    <x v="0"/>
    <x v="0"/>
    <s v="Maruti Suzuki Swift Dzire Zdi BSIV, 2014, Diesel"/>
    <x v="84"/>
    <x v="84"/>
    <n v="11"/>
  </r>
  <r>
    <x v="21"/>
    <s v="Sunny"/>
    <n v="2012"/>
    <x v="6"/>
    <n v="90000"/>
    <x v="0"/>
    <n v="0"/>
    <x v="1"/>
    <x v="0"/>
    <x v="0"/>
    <s v="Nissan Sunny XV D, 2012, Diesel"/>
    <x v="137"/>
    <x v="137"/>
    <n v="13"/>
  </r>
  <r>
    <x v="0"/>
    <s v="VentoTest"/>
    <n v="2016"/>
    <x v="8"/>
    <n v="92000"/>
    <x v="1"/>
    <n v="1"/>
    <x v="1"/>
    <x v="0"/>
    <x v="0"/>
    <s v="Volkswagen Vento 1.5 TDI Highline Plus AT, 2016, Diesel"/>
    <x v="733"/>
    <x v="733"/>
    <n v="9"/>
  </r>
  <r>
    <x v="4"/>
    <s v="Corolla Altis"/>
    <n v="2010"/>
    <x v="0"/>
    <n v="96000"/>
    <x v="1"/>
    <n v="1"/>
    <x v="1"/>
    <x v="3"/>
    <x v="0"/>
    <s v="Toyota Corolla Altis [2011-2014] 1.8 VL AT, 2010, CNG &amp; Hybrids"/>
    <x v="57"/>
    <x v="57"/>
    <n v="15"/>
  </r>
  <r>
    <x v="5"/>
    <s v="Grand i10"/>
    <n v="2013"/>
    <x v="14"/>
    <n v="104283"/>
    <x v="0"/>
    <n v="0"/>
    <x v="1"/>
    <x v="0"/>
    <x v="0"/>
    <s v="Hyundai Grand i10 Asta 1.1 CRDi, 2013, Diesel"/>
    <x v="34"/>
    <x v="34"/>
    <n v="12"/>
  </r>
  <r>
    <x v="1"/>
    <s v="Swift-Dzire"/>
    <n v="2012"/>
    <x v="6"/>
    <n v="68000"/>
    <x v="0"/>
    <n v="0"/>
    <x v="1"/>
    <x v="3"/>
    <x v="0"/>
    <s v="Maruti Suzuki Swift Dzire 1.2 Vxi BSIV, 2012, CNG &amp; Hybrids"/>
    <x v="104"/>
    <x v="104"/>
    <n v="13"/>
  </r>
  <r>
    <x v="26"/>
    <s v="Redi Go"/>
    <n v="2017"/>
    <x v="1"/>
    <n v="55000"/>
    <x v="0"/>
    <n v="0"/>
    <x v="0"/>
    <x v="1"/>
    <x v="0"/>
    <s v="Datsun Redi Go Limited Edition 2018, 2017, Petrol"/>
    <x v="386"/>
    <x v="386"/>
    <n v="8"/>
  </r>
  <r>
    <x v="5"/>
    <s v="Grand i10 Nios"/>
    <n v="2020"/>
    <x v="4"/>
    <n v="20000"/>
    <x v="0"/>
    <n v="0"/>
    <x v="1"/>
    <x v="1"/>
    <x v="0"/>
    <s v="Hyundai Grand i10 Nios Era 1.2 Kappa VTVT, 2020, Petrol"/>
    <x v="129"/>
    <x v="129"/>
    <n v="5"/>
  </r>
  <r>
    <x v="1"/>
    <s v="Baleno"/>
    <n v="2023"/>
    <x v="12"/>
    <n v="8000"/>
    <x v="0"/>
    <n v="0"/>
    <x v="1"/>
    <x v="3"/>
    <x v="0"/>
    <s v="Maruti Suzuki Baleno 1.2 Zeta CNG, 2023, CNG &amp; Hybrids"/>
    <x v="62"/>
    <x v="62"/>
    <n v="2"/>
  </r>
  <r>
    <x v="5"/>
    <s v="Creta"/>
    <n v="2019"/>
    <x v="2"/>
    <n v="38100"/>
    <x v="1"/>
    <n v="1"/>
    <x v="0"/>
    <x v="1"/>
    <x v="0"/>
    <s v="Hyundai Creta SX(O) AT, 2019, Petrol"/>
    <x v="65"/>
    <x v="65"/>
    <n v="6"/>
  </r>
  <r>
    <x v="1"/>
    <s v="Wagon-R"/>
    <n v="2012"/>
    <x v="6"/>
    <n v="71393"/>
    <x v="0"/>
    <n v="0"/>
    <x v="1"/>
    <x v="3"/>
    <x v="0"/>
    <s v="Wagon R VXI 2012 CNG &amp; Petrol"/>
    <x v="757"/>
    <x v="757"/>
    <n v="13"/>
  </r>
  <r>
    <x v="1"/>
    <s v="Omni"/>
    <n v="2018"/>
    <x v="5"/>
    <n v="70000"/>
    <x v="0"/>
    <n v="0"/>
    <x v="1"/>
    <x v="1"/>
    <x v="0"/>
    <s v="Maruti Suzuki Omni 8 Seater, 2018, Petrol"/>
    <x v="39"/>
    <x v="39"/>
    <n v="7"/>
  </r>
  <r>
    <x v="1"/>
    <s v="Wagon-R"/>
    <n v="2020"/>
    <x v="4"/>
    <n v="58734"/>
    <x v="1"/>
    <n v="1"/>
    <x v="1"/>
    <x v="1"/>
    <x v="0"/>
    <s v="Maruti Suzuki Wagon R VXI 1.2, 2020, Petrol"/>
    <x v="77"/>
    <x v="77"/>
    <n v="5"/>
  </r>
  <r>
    <x v="5"/>
    <s v="Grand i10"/>
    <n v="2016"/>
    <x v="8"/>
    <n v="35000"/>
    <x v="0"/>
    <n v="0"/>
    <x v="1"/>
    <x v="1"/>
    <x v="0"/>
    <s v="Hyundai Grand i10 2013-2016 Sportz, 2016, Petrol"/>
    <x v="266"/>
    <x v="266"/>
    <n v="9"/>
  </r>
  <r>
    <x v="7"/>
    <s v="City"/>
    <n v="2015"/>
    <x v="9"/>
    <n v="100000"/>
    <x v="0"/>
    <n v="0"/>
    <x v="1"/>
    <x v="1"/>
    <x v="0"/>
    <s v="Honda City 2015-2017 i VTEC VX Option, 2015, Petrol"/>
    <x v="971"/>
    <x v="971"/>
    <n v="10"/>
  </r>
  <r>
    <x v="1"/>
    <s v="Baleno"/>
    <n v="2016"/>
    <x v="8"/>
    <n v="39500"/>
    <x v="1"/>
    <n v="1"/>
    <x v="0"/>
    <x v="1"/>
    <x v="0"/>
    <s v="Maruti Suzuki Baleno, 2016, Petrol"/>
    <x v="308"/>
    <x v="308"/>
    <n v="9"/>
  </r>
  <r>
    <x v="7"/>
    <s v="Jazz"/>
    <n v="2016"/>
    <x v="8"/>
    <n v="65800"/>
    <x v="0"/>
    <n v="0"/>
    <x v="1"/>
    <x v="1"/>
    <x v="0"/>
    <s v="Honda Jazz 1.2 V i VTEC, 2016, Petrol"/>
    <x v="64"/>
    <x v="64"/>
    <n v="9"/>
  </r>
  <r>
    <x v="7"/>
    <s v="Amaze"/>
    <n v="2015"/>
    <x v="9"/>
    <n v="75000"/>
    <x v="0"/>
    <n v="0"/>
    <x v="1"/>
    <x v="3"/>
    <x v="12"/>
    <s v="Honda Amaze 2013-2016 S Plus i-VTEC, 2015, CNG &amp; Hybrids"/>
    <x v="19"/>
    <x v="19"/>
    <n v="10"/>
  </r>
  <r>
    <x v="1"/>
    <s v="Wagon-R"/>
    <n v="2018"/>
    <x v="5"/>
    <n v="96000"/>
    <x v="0"/>
    <n v="0"/>
    <x v="1"/>
    <x v="1"/>
    <x v="0"/>
    <s v="Maruti Suzuki Wagon R VXI, 2018, Petrol"/>
    <x v="55"/>
    <x v="55"/>
    <n v="7"/>
  </r>
  <r>
    <x v="1"/>
    <s v="Swift-Dzire-Tour"/>
    <n v="2024"/>
    <x v="17"/>
    <n v="30000"/>
    <x v="1"/>
    <n v="1"/>
    <x v="0"/>
    <x v="3"/>
    <x v="12"/>
    <s v="Maruti Suzuki Swift Dzire Tour 2024 CNG &amp; Hybrids Good Condition"/>
    <x v="62"/>
    <x v="62"/>
    <n v="1"/>
  </r>
  <r>
    <x v="9"/>
    <s v="KWID"/>
    <n v="2017"/>
    <x v="1"/>
    <n v="67316"/>
    <x v="1"/>
    <n v="1"/>
    <x v="1"/>
    <x v="1"/>
    <x v="0"/>
    <s v="Renault KWID Climber 1.0 AMT, 2017, Petrol"/>
    <x v="99"/>
    <x v="99"/>
    <n v="8"/>
  </r>
  <r>
    <x v="3"/>
    <s v="Figo"/>
    <n v="2010"/>
    <x v="0"/>
    <n v="43256"/>
    <x v="0"/>
    <n v="0"/>
    <x v="1"/>
    <x v="1"/>
    <x v="0"/>
    <s v="Ford Figo 2010-2012 Petrol ZXI, 2010, Petrol"/>
    <x v="525"/>
    <x v="525"/>
    <n v="15"/>
  </r>
  <r>
    <x v="5"/>
    <s v="EON"/>
    <n v="2013"/>
    <x v="14"/>
    <n v="89400"/>
    <x v="0"/>
    <n v="0"/>
    <x v="0"/>
    <x v="3"/>
    <x v="0"/>
    <s v="Hyundai EON Era +, 2013, CNG &amp; Hybrids"/>
    <x v="225"/>
    <x v="225"/>
    <n v="12"/>
  </r>
  <r>
    <x v="1"/>
    <s v="Baleno"/>
    <n v="2018"/>
    <x v="5"/>
    <n v="66000"/>
    <x v="1"/>
    <n v="1"/>
    <x v="1"/>
    <x v="3"/>
    <x v="12"/>
    <s v="Maruti Suzuki Baleno 1.2 Delta AT, 2018, CNG &amp; Hybrids"/>
    <x v="129"/>
    <x v="129"/>
    <n v="7"/>
  </r>
  <r>
    <x v="7"/>
    <s v="Amaze"/>
    <n v="2014"/>
    <x v="3"/>
    <n v="70306"/>
    <x v="1"/>
    <n v="1"/>
    <x v="1"/>
    <x v="3"/>
    <x v="12"/>
    <s v="Honda Amaze 2014 CNG &amp; Hybrids 070306 Km Driven"/>
    <x v="174"/>
    <x v="174"/>
    <n v="11"/>
  </r>
  <r>
    <x v="5"/>
    <s v="Verna"/>
    <n v="2006"/>
    <x v="19"/>
    <n v="84000"/>
    <x v="0"/>
    <n v="0"/>
    <x v="1"/>
    <x v="3"/>
    <x v="0"/>
    <s v="Hyundai Verna 2006-2009 i (Petrol), 2006, CNG &amp; Hybrids"/>
    <x v="37"/>
    <x v="37"/>
    <n v="19"/>
  </r>
  <r>
    <x v="3"/>
    <s v="Ecosport"/>
    <n v="2021"/>
    <x v="11"/>
    <n v="11400"/>
    <x v="0"/>
    <n v="0"/>
    <x v="1"/>
    <x v="1"/>
    <x v="0"/>
    <s v="Ford Ecosport 2021 Petrol 11200Km Driven"/>
    <x v="171"/>
    <x v="171"/>
    <n v="4"/>
  </r>
  <r>
    <x v="1"/>
    <s v="Omni"/>
    <n v="2018"/>
    <x v="5"/>
    <n v="46000"/>
    <x v="1"/>
    <n v="1"/>
    <x v="1"/>
    <x v="3"/>
    <x v="0"/>
    <s v="Maruti Suzuki Omni 2018 CNG &amp; Hybrids 46000 Km Driven"/>
    <x v="402"/>
    <x v="402"/>
    <n v="7"/>
  </r>
  <r>
    <x v="5"/>
    <s v="Venue"/>
    <n v="2022"/>
    <x v="13"/>
    <n v="14112"/>
    <x v="0"/>
    <n v="0"/>
    <x v="0"/>
    <x v="1"/>
    <x v="0"/>
    <s v="Hyundai Venue SX, 2022, Petrol"/>
    <x v="194"/>
    <x v="194"/>
    <n v="3"/>
  </r>
  <r>
    <x v="0"/>
    <s v="VentoTest"/>
    <n v="2011"/>
    <x v="10"/>
    <n v="70000"/>
    <x v="1"/>
    <n v="1"/>
    <x v="1"/>
    <x v="3"/>
    <x v="0"/>
    <s v="Volkswagen Vento 2010-2013 Petrol Highline, 2011, CNG &amp; Hybrids"/>
    <x v="105"/>
    <x v="105"/>
    <n v="14"/>
  </r>
  <r>
    <x v="1"/>
    <s v="Wagon-R"/>
    <n v="2014"/>
    <x v="3"/>
    <n v="73000"/>
    <x v="0"/>
    <n v="0"/>
    <x v="1"/>
    <x v="3"/>
    <x v="0"/>
    <s v="Maruti Suzuki Wagon R 2014 CNG &amp; Hybrids Good Condition"/>
    <x v="19"/>
    <x v="19"/>
    <n v="11"/>
  </r>
  <r>
    <x v="20"/>
    <s v="Compass"/>
    <n v="2018"/>
    <x v="5"/>
    <n v="62200"/>
    <x v="1"/>
    <n v="1"/>
    <x v="1"/>
    <x v="1"/>
    <x v="12"/>
    <s v="Jeep Compass 1.4 Limited Option, 2018, Petrol"/>
    <x v="89"/>
    <x v="89"/>
    <n v="7"/>
  </r>
  <r>
    <x v="4"/>
    <s v="Etios Liva"/>
    <n v="2017"/>
    <x v="1"/>
    <n v="66119"/>
    <x v="0"/>
    <n v="0"/>
    <x v="1"/>
    <x v="3"/>
    <x v="0"/>
    <s v="Toyota Etios Liva 1.2 V Dual Tone, 2017, CNG &amp; Hybrids"/>
    <x v="6"/>
    <x v="6"/>
    <n v="8"/>
  </r>
  <r>
    <x v="13"/>
    <s v="Nano"/>
    <n v="2016"/>
    <x v="8"/>
    <n v="26000"/>
    <x v="1"/>
    <n v="1"/>
    <x v="1"/>
    <x v="1"/>
    <x v="0"/>
    <s v="Tata Nano XTA, 2016, Petrol"/>
    <x v="63"/>
    <x v="63"/>
    <n v="9"/>
  </r>
  <r>
    <x v="13"/>
    <s v="Nano"/>
    <n v="2014"/>
    <x v="3"/>
    <n v="24000"/>
    <x v="0"/>
    <n v="0"/>
    <x v="1"/>
    <x v="1"/>
    <x v="0"/>
    <s v="Tata Nano 2012-2015 Twist XT, 2014, Petrol"/>
    <x v="205"/>
    <x v="205"/>
    <n v="11"/>
  </r>
  <r>
    <x v="1"/>
    <s v="Ertiga"/>
    <n v="2020"/>
    <x v="4"/>
    <n v="109000"/>
    <x v="1"/>
    <n v="1"/>
    <x v="0"/>
    <x v="3"/>
    <x v="0"/>
    <s v="Maruti Suzuki Ertiga ZXi (O) CNG [2022-2023], 2020, CNG &amp; Hybrids"/>
    <x v="283"/>
    <x v="283"/>
    <n v="5"/>
  </r>
  <r>
    <x v="1"/>
    <s v="Ertiga"/>
    <n v="2014"/>
    <x v="3"/>
    <n v="142000"/>
    <x v="0"/>
    <n v="0"/>
    <x v="1"/>
    <x v="0"/>
    <x v="0"/>
    <s v="Maruti Suzuki Ertiga 2014"/>
    <x v="38"/>
    <x v="38"/>
    <n v="11"/>
  </r>
  <r>
    <x v="7"/>
    <s v="Amaze"/>
    <n v="2021"/>
    <x v="11"/>
    <n v="74000"/>
    <x v="0"/>
    <n v="0"/>
    <x v="0"/>
    <x v="3"/>
    <x v="0"/>
    <s v="Honda Amaze 1.2 SMT I VTEC, 2021, CNG &amp; Hybrids"/>
    <x v="53"/>
    <x v="53"/>
    <n v="4"/>
  </r>
  <r>
    <x v="0"/>
    <s v="VentoTest"/>
    <n v="2017"/>
    <x v="1"/>
    <n v="66000"/>
    <x v="1"/>
    <n v="1"/>
    <x v="0"/>
    <x v="0"/>
    <x v="0"/>
    <s v="Volkswagen Vento 1.5 TDI Highline Plus AT, 2017, Diesel"/>
    <x v="28"/>
    <x v="28"/>
    <n v="8"/>
  </r>
  <r>
    <x v="1"/>
    <s v="XL6"/>
    <n v="2020"/>
    <x v="4"/>
    <n v="61000"/>
    <x v="1"/>
    <n v="1"/>
    <x v="0"/>
    <x v="1"/>
    <x v="0"/>
    <s v="Maruti Suzuki XL6 1.5 Alpha AT, 2020, Petrol"/>
    <x v="65"/>
    <x v="65"/>
    <n v="5"/>
  </r>
  <r>
    <x v="1"/>
    <s v="Eeco"/>
    <n v="2021"/>
    <x v="11"/>
    <n v="30"/>
    <x v="1"/>
    <n v="1"/>
    <x v="0"/>
    <x v="3"/>
    <x v="12"/>
    <s v="New tayar Charo best condition"/>
    <x v="147"/>
    <x v="147"/>
    <n v="4"/>
  </r>
  <r>
    <x v="1"/>
    <s v="Wagon-R"/>
    <n v="2013"/>
    <x v="14"/>
    <n v="97000"/>
    <x v="0"/>
    <n v="0"/>
    <x v="1"/>
    <x v="1"/>
    <x v="0"/>
    <s v="Maruti Suzuki Wagon R LXI 1.0, 2013, Petrol"/>
    <x v="401"/>
    <x v="401"/>
    <n v="12"/>
  </r>
  <r>
    <x v="5"/>
    <s v="Grand i10 Nios"/>
    <n v="2022"/>
    <x v="13"/>
    <n v="40000"/>
    <x v="0"/>
    <n v="0"/>
    <x v="0"/>
    <x v="3"/>
    <x v="0"/>
    <s v="Hyundai Grand i10 Nios Sportz 1.2 Kappa CNG, 2022, CNG &amp; Hybrids"/>
    <x v="58"/>
    <x v="58"/>
    <n v="3"/>
  </r>
  <r>
    <x v="13"/>
    <s v="Tiago"/>
    <n v="2019"/>
    <x v="2"/>
    <n v="57000"/>
    <x v="0"/>
    <n v="0"/>
    <x v="0"/>
    <x v="1"/>
    <x v="0"/>
    <s v="Tata Tiago 1.05 Revotorq XT Option, 2019, Petrol"/>
    <x v="56"/>
    <x v="56"/>
    <n v="6"/>
  </r>
  <r>
    <x v="1"/>
    <s v="Baleno"/>
    <n v="2016"/>
    <x v="8"/>
    <n v="48000"/>
    <x v="0"/>
    <n v="0"/>
    <x v="0"/>
    <x v="3"/>
    <x v="0"/>
    <s v="Maruti Suzuki Baleno 1.2 Zeta CNG, 2016, CNG &amp; Hybrids"/>
    <x v="51"/>
    <x v="51"/>
    <n v="9"/>
  </r>
  <r>
    <x v="11"/>
    <s v="Thar"/>
    <n v="2014"/>
    <x v="3"/>
    <n v="51222"/>
    <x v="0"/>
    <n v="0"/>
    <x v="1"/>
    <x v="0"/>
    <x v="0"/>
    <s v="THAR CRDe,4x4 AC,Power steering,power windows and with central locking"/>
    <x v="28"/>
    <x v="28"/>
    <n v="11"/>
  </r>
  <r>
    <x v="1"/>
    <s v="Wagon-R"/>
    <n v="2017"/>
    <x v="1"/>
    <n v="108000"/>
    <x v="0"/>
    <n v="0"/>
    <x v="1"/>
    <x v="3"/>
    <x v="0"/>
    <s v="Maruti Suzuki Wagon R 2017 CNG &amp; Hybrids Well Maintained"/>
    <x v="225"/>
    <x v="225"/>
    <n v="8"/>
  </r>
  <r>
    <x v="7"/>
    <s v="Amaze"/>
    <n v="2020"/>
    <x v="4"/>
    <n v="20758"/>
    <x v="1"/>
    <n v="1"/>
    <x v="0"/>
    <x v="1"/>
    <x v="0"/>
    <s v="Honda Amaze VX CVT Petrol, 2020, Petrol"/>
    <x v="53"/>
    <x v="53"/>
    <n v="5"/>
  </r>
  <r>
    <x v="1"/>
    <s v="Ignis"/>
    <n v="2018"/>
    <x v="5"/>
    <n v="62000"/>
    <x v="0"/>
    <n v="0"/>
    <x v="1"/>
    <x v="1"/>
    <x v="12"/>
    <s v="Maruti Suzuki Ignis 1.3 Sigma, 2018, Petrol"/>
    <x v="119"/>
    <x v="119"/>
    <n v="7"/>
  </r>
  <r>
    <x v="7"/>
    <s v="City"/>
    <n v="2018"/>
    <x v="5"/>
    <n v="30050"/>
    <x v="1"/>
    <n v="1"/>
    <x v="1"/>
    <x v="1"/>
    <x v="0"/>
    <s v="Honda City i-VTEC CVT ZX, 2018, Petrol"/>
    <x v="972"/>
    <x v="972"/>
    <n v="7"/>
  </r>
  <r>
    <x v="1"/>
    <s v="Wagon-R"/>
    <n v="2016"/>
    <x v="8"/>
    <n v="89000"/>
    <x v="1"/>
    <n v="1"/>
    <x v="0"/>
    <x v="3"/>
    <x v="12"/>
    <s v="Maruti Suzuki Wagon R 2016"/>
    <x v="973"/>
    <x v="973"/>
    <n v="9"/>
  </r>
  <r>
    <x v="0"/>
    <s v="VentoTest"/>
    <n v="2016"/>
    <x v="8"/>
    <n v="75000"/>
    <x v="1"/>
    <n v="1"/>
    <x v="0"/>
    <x v="0"/>
    <x v="0"/>
    <s v="Volkswagen Vento 1.5 TDI Highline Plus, 2016, Diesel"/>
    <x v="974"/>
    <x v="974"/>
    <n v="9"/>
  </r>
  <r>
    <x v="0"/>
    <s v="Polo"/>
    <n v="2017"/>
    <x v="1"/>
    <n v="59000"/>
    <x v="1"/>
    <n v="1"/>
    <x v="1"/>
    <x v="1"/>
    <x v="12"/>
    <s v="Volkswagen Polo 2017 Petrol Well Maintained"/>
    <x v="83"/>
    <x v="83"/>
    <n v="8"/>
  </r>
  <r>
    <x v="1"/>
    <s v="Ciaz"/>
    <n v="2016"/>
    <x v="8"/>
    <n v="64000"/>
    <x v="1"/>
    <n v="1"/>
    <x v="0"/>
    <x v="1"/>
    <x v="0"/>
    <s v="Maruti Suzuki Ciaz 2014-2017 AT ZXi, 2016, Petrol"/>
    <x v="150"/>
    <x v="150"/>
    <n v="9"/>
  </r>
  <r>
    <x v="11"/>
    <s v="Ssangyong-Rexton"/>
    <n v="2013"/>
    <x v="14"/>
    <n v="65000"/>
    <x v="1"/>
    <n v="1"/>
    <x v="1"/>
    <x v="0"/>
    <x v="0"/>
    <s v="Mahindra Ssangyong Rexton RX7, 2013, Diesel"/>
    <x v="22"/>
    <x v="22"/>
    <n v="12"/>
  </r>
  <r>
    <x v="1"/>
    <s v="Eeco"/>
    <n v="2021"/>
    <x v="11"/>
    <n v="40"/>
    <x v="1"/>
    <n v="1"/>
    <x v="0"/>
    <x v="3"/>
    <x v="12"/>
    <s v="à¤¸à¥‹à¤¨à¥‚ à¤¶à¤°à¥à¤®à¤¾"/>
    <x v="38"/>
    <x v="38"/>
    <n v="4"/>
  </r>
  <r>
    <x v="5"/>
    <s v="New Santro"/>
    <n v="2019"/>
    <x v="2"/>
    <n v="33200"/>
    <x v="1"/>
    <n v="1"/>
    <x v="1"/>
    <x v="1"/>
    <x v="0"/>
    <s v="Hyundai New Santro AT 2019 Petrol 33150 Km Driven"/>
    <x v="125"/>
    <x v="125"/>
    <n v="6"/>
  </r>
  <r>
    <x v="1"/>
    <s v="Swift"/>
    <n v="2007"/>
    <x v="7"/>
    <n v="155000"/>
    <x v="0"/>
    <n v="0"/>
    <x v="1"/>
    <x v="1"/>
    <x v="0"/>
    <s v="Maruti Suzuki Swift LXI Optional-O, 2007, Petrol"/>
    <x v="236"/>
    <x v="236"/>
    <n v="18"/>
  </r>
  <r>
    <x v="1"/>
    <s v="Ertiga"/>
    <n v="2017"/>
    <x v="1"/>
    <n v="75000"/>
    <x v="0"/>
    <n v="0"/>
    <x v="0"/>
    <x v="3"/>
    <x v="0"/>
    <s v="Maruti Suzuki Ertiga 1.5 VXI, 2017, CNG &amp; Hybrids"/>
    <x v="154"/>
    <x v="154"/>
    <n v="8"/>
  </r>
  <r>
    <x v="1"/>
    <s v="Celerio"/>
    <n v="2017"/>
    <x v="1"/>
    <n v="44000"/>
    <x v="0"/>
    <n v="0"/>
    <x v="0"/>
    <x v="3"/>
    <x v="0"/>
    <s v="Maruti Suzuki Celerio 2014-2017 Green VXI, 2017, CNG &amp; Hybrids"/>
    <x v="454"/>
    <x v="454"/>
    <n v="8"/>
  </r>
  <r>
    <x v="5"/>
    <s v="Santro Xing"/>
    <n v="2014"/>
    <x v="3"/>
    <n v="75000"/>
    <x v="0"/>
    <n v="0"/>
    <x v="0"/>
    <x v="3"/>
    <x v="0"/>
    <s v="Hyundai Santro Xing GL CNG, 2014, CNG &amp; Hybrids"/>
    <x v="57"/>
    <x v="57"/>
    <n v="11"/>
  </r>
  <r>
    <x v="9"/>
    <s v="KWID"/>
    <n v="2021"/>
    <x v="11"/>
    <n v="51000"/>
    <x v="0"/>
    <n v="0"/>
    <x v="0"/>
    <x v="1"/>
    <x v="0"/>
    <s v="Renault KWID 0.8 RXT SCE Special, 2021, Petrol"/>
    <x v="99"/>
    <x v="99"/>
    <n v="4"/>
  </r>
  <r>
    <x v="0"/>
    <s v="Polo"/>
    <n v="2014"/>
    <x v="3"/>
    <n v="114000"/>
    <x v="0"/>
    <n v="0"/>
    <x v="1"/>
    <x v="0"/>
    <x v="0"/>
    <s v="Volkswagen Polo 2013-2015 1.5 TDI Highline, 2014, Diesel"/>
    <x v="226"/>
    <x v="226"/>
    <n v="11"/>
  </r>
  <r>
    <x v="1"/>
    <s v="Brezza"/>
    <n v="2023"/>
    <x v="12"/>
    <n v="19000"/>
    <x v="0"/>
    <n v="0"/>
    <x v="0"/>
    <x v="3"/>
    <x v="0"/>
    <s v="Maruti Suzuki Brezza 1.5 ZXI CNG DUAL TONE, 2023, CNG &amp; Hybrids"/>
    <x v="97"/>
    <x v="97"/>
    <n v="2"/>
  </r>
  <r>
    <x v="14"/>
    <s v="Octavia"/>
    <n v="2017"/>
    <x v="1"/>
    <n v="30000"/>
    <x v="1"/>
    <n v="1"/>
    <x v="0"/>
    <x v="1"/>
    <x v="0"/>
    <s v="Skoda Octavia 2013-2017 Style Plus 1.8 TSI AT, 2017, Petrol"/>
    <x v="3"/>
    <x v="3"/>
    <n v="8"/>
  </r>
  <r>
    <x v="1"/>
    <s v="Wagon-R"/>
    <n v="2018"/>
    <x v="5"/>
    <n v="7554"/>
    <x v="1"/>
    <n v="1"/>
    <x v="0"/>
    <x v="1"/>
    <x v="0"/>
    <s v="Maruti Suzuki Wagon R AMT VXI Plus, 2018, Petrol"/>
    <x v="654"/>
    <x v="654"/>
    <n v="7"/>
  </r>
  <r>
    <x v="2"/>
    <s v="X1"/>
    <n v="2017"/>
    <x v="1"/>
    <n v="90000"/>
    <x v="1"/>
    <n v="1"/>
    <x v="1"/>
    <x v="0"/>
    <x v="0"/>
    <s v="BMW X1 2.0 SDRIVE 20D, 2017, Diesel"/>
    <x v="3"/>
    <x v="3"/>
    <n v="8"/>
  </r>
  <r>
    <x v="1"/>
    <s v="Alto"/>
    <n v="2011"/>
    <x v="10"/>
    <n v="70895"/>
    <x v="1"/>
    <n v="1"/>
    <x v="1"/>
    <x v="3"/>
    <x v="0"/>
    <s v="Maruti Suzuki Alto 2011 CNG &amp; Hybrids Good Condition"/>
    <x v="67"/>
    <x v="67"/>
    <n v="14"/>
  </r>
  <r>
    <x v="4"/>
    <s v="Innova Crysta"/>
    <n v="2017"/>
    <x v="1"/>
    <n v="75000"/>
    <x v="1"/>
    <n v="1"/>
    <x v="1"/>
    <x v="0"/>
    <x v="0"/>
    <s v="Toyota Innova Crysta 2.8 ZX AT, 2017, Diesel"/>
    <x v="133"/>
    <x v="133"/>
    <n v="8"/>
  </r>
  <r>
    <x v="1"/>
    <s v="Swift"/>
    <n v="2013"/>
    <x v="14"/>
    <n v="82000"/>
    <x v="0"/>
    <n v="0"/>
    <x v="0"/>
    <x v="3"/>
    <x v="0"/>
    <s v="Maruti Suzuki Swift, 2013, CNG &amp; Hybrids"/>
    <x v="211"/>
    <x v="211"/>
    <n v="12"/>
  </r>
  <r>
    <x v="1"/>
    <s v="Ignis"/>
    <n v="2020"/>
    <x v="4"/>
    <n v="32000"/>
    <x v="0"/>
    <n v="0"/>
    <x v="0"/>
    <x v="1"/>
    <x v="12"/>
    <s v="Maruti Suzuki Ignis 1.2 Sigma MT, 2020, Petrol"/>
    <x v="135"/>
    <x v="135"/>
    <n v="5"/>
  </r>
  <r>
    <x v="16"/>
    <s v="XF"/>
    <n v="2012"/>
    <x v="6"/>
    <n v="89000"/>
    <x v="1"/>
    <n v="1"/>
    <x v="1"/>
    <x v="0"/>
    <x v="0"/>
    <s v="Jaguar XF 3.0 L Premium Luxury, 2012, Diesel"/>
    <x v="379"/>
    <x v="379"/>
    <n v="13"/>
  </r>
  <r>
    <x v="12"/>
    <s v="C-Class"/>
    <n v="2011"/>
    <x v="10"/>
    <n v="85000"/>
    <x v="1"/>
    <n v="1"/>
    <x v="1"/>
    <x v="1"/>
    <x v="0"/>
    <s v="Mercedes-Benz C-Class 2011 Petrol Well Maintained"/>
    <x v="64"/>
    <x v="64"/>
    <n v="14"/>
  </r>
  <r>
    <x v="1"/>
    <s v="Wagon-R"/>
    <n v="2017"/>
    <x v="1"/>
    <n v="78000"/>
    <x v="0"/>
    <n v="0"/>
    <x v="0"/>
    <x v="3"/>
    <x v="0"/>
    <s v="Maruti Suzuki Wagon R CNG LXI, 2017, CNG &amp; Hybrids"/>
    <x v="99"/>
    <x v="99"/>
    <n v="8"/>
  </r>
  <r>
    <x v="13"/>
    <s v="Nexon"/>
    <n v="2018"/>
    <x v="5"/>
    <n v="53840"/>
    <x v="0"/>
    <n v="0"/>
    <x v="0"/>
    <x v="1"/>
    <x v="0"/>
    <s v="Tata Nexon 1.2 Revotron XT, 2018, Petrol"/>
    <x v="289"/>
    <x v="289"/>
    <n v="7"/>
  </r>
  <r>
    <x v="5"/>
    <s v="Eon"/>
    <n v="2016"/>
    <x v="8"/>
    <n v="55000"/>
    <x v="0"/>
    <n v="0"/>
    <x v="1"/>
    <x v="1"/>
    <x v="0"/>
    <s v="Hyundai EON Magna Plus, 2016, Petrol"/>
    <x v="39"/>
    <x v="39"/>
    <n v="9"/>
  </r>
  <r>
    <x v="0"/>
    <s v="Polo"/>
    <n v="2016"/>
    <x v="8"/>
    <n v="67000"/>
    <x v="1"/>
    <n v="1"/>
    <x v="1"/>
    <x v="1"/>
    <x v="0"/>
    <s v="Volkswagen Polo 2016 Petrol 67000 Km Driven"/>
    <x v="149"/>
    <x v="149"/>
    <n v="9"/>
  </r>
  <r>
    <x v="1"/>
    <s v="Celerio"/>
    <n v="2014"/>
    <x v="3"/>
    <n v="83493"/>
    <x v="1"/>
    <n v="1"/>
    <x v="0"/>
    <x v="1"/>
    <x v="0"/>
    <s v="Maruti Suzuki Celerio 1.0 VXI AMT, 2014, Petrol"/>
    <x v="117"/>
    <x v="117"/>
    <n v="11"/>
  </r>
  <r>
    <x v="12"/>
    <s v="CLA"/>
    <n v="2015"/>
    <x v="9"/>
    <n v="54000"/>
    <x v="1"/>
    <n v="1"/>
    <x v="1"/>
    <x v="0"/>
    <x v="0"/>
    <s v="Mercedes-Benz CLA 200 CDI Sport, 2015, Diesel"/>
    <x v="45"/>
    <x v="45"/>
    <n v="10"/>
  </r>
  <r>
    <x v="7"/>
    <s v="Jazz"/>
    <n v="2018"/>
    <x v="5"/>
    <n v="53000"/>
    <x v="1"/>
    <n v="1"/>
    <x v="1"/>
    <x v="1"/>
    <x v="0"/>
    <s v="Honda jazz automatic"/>
    <x v="75"/>
    <x v="75"/>
    <n v="7"/>
  </r>
  <r>
    <x v="1"/>
    <s v="Wagon-R"/>
    <n v="2019"/>
    <x v="2"/>
    <n v="57000"/>
    <x v="0"/>
    <n v="0"/>
    <x v="1"/>
    <x v="3"/>
    <x v="0"/>
    <s v="Maruti Suzuki Wagon R ZXI MT 1.2L, 2019, CNG &amp; Hybrids"/>
    <x v="305"/>
    <x v="305"/>
    <n v="6"/>
  </r>
  <r>
    <x v="5"/>
    <s v="Grand i10"/>
    <n v="2019"/>
    <x v="2"/>
    <n v="42000"/>
    <x v="0"/>
    <n v="0"/>
    <x v="0"/>
    <x v="3"/>
    <x v="0"/>
    <s v="Hyundai Grand i10 Asta 1.2 (O) VTVT, 2019, CNG &amp; Hybrids"/>
    <x v="129"/>
    <x v="129"/>
    <n v="6"/>
  </r>
  <r>
    <x v="5"/>
    <s v="Verna"/>
    <n v="2013"/>
    <x v="14"/>
    <n v="90000"/>
    <x v="0"/>
    <n v="0"/>
    <x v="1"/>
    <x v="0"/>
    <x v="0"/>
    <s v="Hyundai Verna 1.6 SX CRDi, 2013, Diesel"/>
    <x v="217"/>
    <x v="217"/>
    <n v="12"/>
  </r>
  <r>
    <x v="1"/>
    <s v="Alto 800"/>
    <n v="2023"/>
    <x v="12"/>
    <n v="27000"/>
    <x v="0"/>
    <n v="0"/>
    <x v="0"/>
    <x v="1"/>
    <x v="0"/>
    <s v="Maruti Suzuki Alto 800 VXI Plus Option, 2023, Petrol"/>
    <x v="56"/>
    <x v="56"/>
    <n v="2"/>
  </r>
  <r>
    <x v="5"/>
    <s v="Creta"/>
    <n v="2018"/>
    <x v="5"/>
    <n v="141000"/>
    <x v="0"/>
    <n v="0"/>
    <x v="0"/>
    <x v="1"/>
    <x v="0"/>
    <s v="Hyundai Creta 1.6 VTVT S, 2018, Petrol"/>
    <x v="234"/>
    <x v="234"/>
    <n v="7"/>
  </r>
  <r>
    <x v="4"/>
    <s v="Camry"/>
    <n v="2014"/>
    <x v="3"/>
    <n v="85000"/>
    <x v="1"/>
    <n v="1"/>
    <x v="1"/>
    <x v="3"/>
    <x v="12"/>
    <s v="Toyota Camry 2012-2014 Hybrid, 2014, CNG &amp; Hybrids"/>
    <x v="304"/>
    <x v="304"/>
    <n v="11"/>
  </r>
  <r>
    <x v="0"/>
    <s v="Polo"/>
    <n v="2016"/>
    <x v="8"/>
    <n v="50000"/>
    <x v="0"/>
    <n v="0"/>
    <x v="0"/>
    <x v="1"/>
    <x v="0"/>
    <s v="Volkswagen Polo 1.2 MPI Highline Plus, 2016, Petrol"/>
    <x v="29"/>
    <x v="29"/>
    <n v="9"/>
  </r>
  <r>
    <x v="20"/>
    <s v="Compass"/>
    <n v="2019"/>
    <x v="2"/>
    <n v="30000"/>
    <x v="1"/>
    <n v="1"/>
    <x v="0"/>
    <x v="3"/>
    <x v="12"/>
    <s v="Jeep Compass 2019 CNG &amp; Hybrids 30000 Km Driven"/>
    <x v="162"/>
    <x v="162"/>
    <n v="6"/>
  </r>
  <r>
    <x v="5"/>
    <s v="i10"/>
    <n v="2013"/>
    <x v="14"/>
    <n v="43543"/>
    <x v="0"/>
    <n v="0"/>
    <x v="0"/>
    <x v="1"/>
    <x v="0"/>
    <s v="Hyundai i10 Sportz 1.2 Automatic Kappa2, 2013, Petrol"/>
    <x v="164"/>
    <x v="164"/>
    <n v="12"/>
  </r>
  <r>
    <x v="1"/>
    <s v="Eeco"/>
    <n v="2024"/>
    <x v="17"/>
    <n v="13000"/>
    <x v="1"/>
    <n v="1"/>
    <x v="0"/>
    <x v="3"/>
    <x v="12"/>
    <s v="New gadi July 2024 full accessories"/>
    <x v="58"/>
    <x v="58"/>
    <n v="1"/>
  </r>
  <r>
    <x v="1"/>
    <s v="Ciaz"/>
    <n v="2014"/>
    <x v="3"/>
    <n v="70000"/>
    <x v="0"/>
    <n v="0"/>
    <x v="1"/>
    <x v="3"/>
    <x v="0"/>
    <s v="Maruti Suzuki Ciaz ZXi, 2014, CNG &amp; Hybrids"/>
    <x v="502"/>
    <x v="502"/>
    <n v="11"/>
  </r>
  <r>
    <x v="1"/>
    <s v="maruti-suzuki-dzire"/>
    <n v="2022"/>
    <x v="13"/>
    <n v="32809"/>
    <x v="1"/>
    <n v="1"/>
    <x v="0"/>
    <x v="1"/>
    <x v="12"/>
    <s v="Maruti Suzuki Dzire 1.2 ZXI AMT, 2022, Petrol"/>
    <x v="86"/>
    <x v="86"/>
    <n v="3"/>
  </r>
  <r>
    <x v="7"/>
    <s v="City"/>
    <n v="2010"/>
    <x v="0"/>
    <n v="120000"/>
    <x v="1"/>
    <n v="1"/>
    <x v="0"/>
    <x v="3"/>
    <x v="12"/>
    <s v="Honda City 2010 CNG &amp; Hybrids 120000 Km Driven"/>
    <x v="402"/>
    <x v="402"/>
    <n v="15"/>
  </r>
  <r>
    <x v="12"/>
    <s v="E-Class"/>
    <n v="2013"/>
    <x v="14"/>
    <n v="149000"/>
    <x v="1"/>
    <n v="1"/>
    <x v="1"/>
    <x v="0"/>
    <x v="0"/>
    <s v="Mercedes-Benz E-Class 2.1 E 220 CDI Classic, 2013, Diesel"/>
    <x v="97"/>
    <x v="97"/>
    <n v="12"/>
  </r>
  <r>
    <x v="7"/>
    <s v="Amaze"/>
    <n v="2021"/>
    <x v="11"/>
    <n v="50000"/>
    <x v="0"/>
    <n v="0"/>
    <x v="1"/>
    <x v="0"/>
    <x v="0"/>
    <s v="Honda Amaze V Diesel, 2021, Diesel"/>
    <x v="370"/>
    <x v="370"/>
    <n v="4"/>
  </r>
  <r>
    <x v="13"/>
    <s v="Tiago"/>
    <n v="2017"/>
    <x v="1"/>
    <n v="50000"/>
    <x v="1"/>
    <n v="1"/>
    <x v="1"/>
    <x v="1"/>
    <x v="0"/>
    <s v="Tata Tiago 1.2 Revotron XZ, 2017, Petrol"/>
    <x v="125"/>
    <x v="125"/>
    <n v="8"/>
  </r>
  <r>
    <x v="8"/>
    <s v="Q5"/>
    <n v="2014"/>
    <x v="3"/>
    <n v="99892"/>
    <x v="1"/>
    <n v="1"/>
    <x v="1"/>
    <x v="0"/>
    <x v="0"/>
    <s v="Audi Q5 2.0 TDI quattro Premium Plus, 2014, Diesel"/>
    <x v="3"/>
    <x v="3"/>
    <n v="11"/>
  </r>
  <r>
    <x v="1"/>
    <s v="Celerio"/>
    <n v="2015"/>
    <x v="9"/>
    <n v="52000"/>
    <x v="1"/>
    <n v="1"/>
    <x v="1"/>
    <x v="3"/>
    <x v="0"/>
    <s v="Maruti Suzuki Celerio CNG &amp; Hybrids Well Maintained"/>
    <x v="19"/>
    <x v="19"/>
    <n v="10"/>
  </r>
  <r>
    <x v="0"/>
    <s v="Taigun"/>
    <n v="2023"/>
    <x v="12"/>
    <n v="9000"/>
    <x v="1"/>
    <n v="1"/>
    <x v="0"/>
    <x v="1"/>
    <x v="0"/>
    <s v="Volkswagen Taigun 1.0 TSI Highline AT, 2023, Petrol"/>
    <x v="68"/>
    <x v="68"/>
    <n v="2"/>
  </r>
  <r>
    <x v="1"/>
    <s v="Omni"/>
    <n v="2013"/>
    <x v="14"/>
    <n v="65000"/>
    <x v="1"/>
    <n v="1"/>
    <x v="1"/>
    <x v="3"/>
    <x v="12"/>
    <s v="Maruti Suzuki Omni 2013 CNG &amp; Hybrids 65000 Km Driven"/>
    <x v="472"/>
    <x v="472"/>
    <n v="12"/>
  </r>
  <r>
    <x v="21"/>
    <s v="Sunny"/>
    <n v="2012"/>
    <x v="6"/>
    <n v="130000"/>
    <x v="0"/>
    <n v="0"/>
    <x v="1"/>
    <x v="0"/>
    <x v="0"/>
    <s v="Nissan Sunny 2012 Special Edition"/>
    <x v="174"/>
    <x v="174"/>
    <n v="13"/>
  </r>
  <r>
    <x v="1"/>
    <s v="Ertiga"/>
    <n v="2022"/>
    <x v="13"/>
    <n v="80000"/>
    <x v="0"/>
    <n v="0"/>
    <x v="0"/>
    <x v="3"/>
    <x v="0"/>
    <s v="Maruti Suzuki Ertiga 2022-2023  VXI, 2022, CNG &amp; Hybrids"/>
    <x v="230"/>
    <x v="230"/>
    <n v="3"/>
  </r>
  <r>
    <x v="1"/>
    <s v="Swift-Dzire"/>
    <n v="2021"/>
    <x v="11"/>
    <n v="63500"/>
    <x v="0"/>
    <n v="0"/>
    <x v="0"/>
    <x v="1"/>
    <x v="12"/>
    <s v="Maruti Suzuki Swift Dzire LXI Option, 2021, Petrol"/>
    <x v="370"/>
    <x v="370"/>
    <n v="4"/>
  </r>
  <r>
    <x v="5"/>
    <s v="i10"/>
    <n v="2011"/>
    <x v="10"/>
    <n v="53000"/>
    <x v="0"/>
    <n v="0"/>
    <x v="1"/>
    <x v="3"/>
    <x v="0"/>
    <s v="Hyundai i10 Sportz, 2011, CNG &amp; Hybrids"/>
    <x v="114"/>
    <x v="114"/>
    <n v="14"/>
  </r>
  <r>
    <x v="5"/>
    <s v="Verna"/>
    <n v="2019"/>
    <x v="2"/>
    <n v="70000"/>
    <x v="0"/>
    <n v="0"/>
    <x v="1"/>
    <x v="0"/>
    <x v="0"/>
    <s v="Hyundai Verna Transform 1.6 SX VTVT, 2019, Diesel"/>
    <x v="316"/>
    <x v="316"/>
    <n v="6"/>
  </r>
  <r>
    <x v="0"/>
    <s v="Polo"/>
    <n v="2018"/>
    <x v="5"/>
    <n v="122000"/>
    <x v="1"/>
    <n v="1"/>
    <x v="0"/>
    <x v="3"/>
    <x v="12"/>
    <s v="POLO GT TSI SPORTS 2018"/>
    <x v="52"/>
    <x v="52"/>
    <n v="7"/>
  </r>
  <r>
    <x v="6"/>
    <s v="Carens"/>
    <n v="2022"/>
    <x v="13"/>
    <n v="68000"/>
    <x v="0"/>
    <n v="0"/>
    <x v="0"/>
    <x v="0"/>
    <x v="0"/>
    <s v="Kia Carens 1.5 Luxury Plus Diesel 6 STR, 2022, Diesel"/>
    <x v="68"/>
    <x v="68"/>
    <n v="3"/>
  </r>
  <r>
    <x v="7"/>
    <s v="CRV"/>
    <n v="2008"/>
    <x v="18"/>
    <n v="99800"/>
    <x v="1"/>
    <n v="1"/>
    <x v="1"/>
    <x v="3"/>
    <x v="0"/>
    <s v="Honda CR-V 2008 CNG &amp; Hybrids Well Maintained"/>
    <x v="735"/>
    <x v="735"/>
    <n v="17"/>
  </r>
  <r>
    <x v="7"/>
    <s v="City"/>
    <n v="2011"/>
    <x v="10"/>
    <n v="85000"/>
    <x v="0"/>
    <n v="0"/>
    <x v="1"/>
    <x v="3"/>
    <x v="0"/>
    <s v="Honda City 2008-2011 1.5 V MT, 2011, CNG &amp; Hybrids"/>
    <x v="277"/>
    <x v="277"/>
    <n v="14"/>
  </r>
  <r>
    <x v="5"/>
    <s v="Grand i10"/>
    <n v="2016"/>
    <x v="8"/>
    <n v="72000"/>
    <x v="0"/>
    <n v="0"/>
    <x v="0"/>
    <x v="3"/>
    <x v="0"/>
    <s v="Hyundai Grand i10 2016-2017 Magna, 2016, CNG &amp; Hybrids"/>
    <x v="213"/>
    <x v="213"/>
    <n v="9"/>
  </r>
  <r>
    <x v="2"/>
    <s v="3 Series"/>
    <n v="2014"/>
    <x v="3"/>
    <n v="12000"/>
    <x v="1"/>
    <n v="1"/>
    <x v="0"/>
    <x v="0"/>
    <x v="0"/>
    <s v="BMW 3 Series 2014 Diesel 12000 Km Driven"/>
    <x v="232"/>
    <x v="232"/>
    <n v="11"/>
  </r>
  <r>
    <x v="1"/>
    <s v="Ertiga"/>
    <n v="2018"/>
    <x v="5"/>
    <n v="74000"/>
    <x v="0"/>
    <n v="0"/>
    <x v="1"/>
    <x v="3"/>
    <x v="0"/>
    <s v="Maruti Suzuki Ertiga 2018, 2018, CNG &amp; Hybrids"/>
    <x v="156"/>
    <x v="156"/>
    <n v="7"/>
  </r>
  <r>
    <x v="1"/>
    <s v="Alto-800"/>
    <n v="2005"/>
    <x v="15"/>
    <n v="75000"/>
    <x v="0"/>
    <n v="0"/>
    <x v="1"/>
    <x v="1"/>
    <x v="0"/>
    <s v="Maruti Suzuki Alto 800 2005 Petrol Well Maintained"/>
    <x v="254"/>
    <x v="254"/>
    <n v="20"/>
  </r>
  <r>
    <x v="20"/>
    <s v="Compass"/>
    <n v="2019"/>
    <x v="2"/>
    <n v="52000"/>
    <x v="1"/>
    <n v="1"/>
    <x v="1"/>
    <x v="1"/>
    <x v="0"/>
    <s v="Jeep Compass 1.4 Limited, 2019, Petrol"/>
    <x v="214"/>
    <x v="214"/>
    <n v="6"/>
  </r>
  <r>
    <x v="9"/>
    <s v="Triber"/>
    <n v="2021"/>
    <x v="11"/>
    <n v="89000"/>
    <x v="1"/>
    <n v="1"/>
    <x v="1"/>
    <x v="3"/>
    <x v="12"/>
    <s v="Renault Triber 2021 CNG &amp; Hybrids 89000 Km Driven"/>
    <x v="177"/>
    <x v="177"/>
    <n v="4"/>
  </r>
  <r>
    <x v="12"/>
    <s v="GLA"/>
    <n v="2016"/>
    <x v="8"/>
    <n v="50000"/>
    <x v="1"/>
    <n v="1"/>
    <x v="1"/>
    <x v="1"/>
    <x v="0"/>
    <s v="Mercedes-Benz GLA 200, 2016, Petrol"/>
    <x v="551"/>
    <x v="551"/>
    <n v="9"/>
  </r>
  <r>
    <x v="12"/>
    <s v="C-Class"/>
    <n v="2008"/>
    <x v="18"/>
    <n v="75000"/>
    <x v="1"/>
    <n v="1"/>
    <x v="1"/>
    <x v="1"/>
    <x v="0"/>
    <s v="Mercedes-Benz C-Class C 180 Kompressor Elegance, 2008, Petrol"/>
    <x v="154"/>
    <x v="154"/>
    <n v="17"/>
  </r>
  <r>
    <x v="1"/>
    <s v="Swift-Dzire"/>
    <n v="2017"/>
    <x v="1"/>
    <n v="133641"/>
    <x v="0"/>
    <n v="0"/>
    <x v="0"/>
    <x v="0"/>
    <x v="0"/>
    <s v="Maruti Suzuki Swift Dzire Vdi BSIV, 2017, Diesel"/>
    <x v="58"/>
    <x v="58"/>
    <n v="8"/>
  </r>
  <r>
    <x v="1"/>
    <s v="Eeco"/>
    <n v="2012"/>
    <x v="6"/>
    <n v="68000"/>
    <x v="0"/>
    <n v="0"/>
    <x v="0"/>
    <x v="3"/>
    <x v="0"/>
    <s v="Maruti Suzuki Eeco 1.2 7 STR, 2012, CNG &amp; Hybrids"/>
    <x v="37"/>
    <x v="37"/>
    <n v="13"/>
  </r>
  <r>
    <x v="1"/>
    <s v="Brezza"/>
    <n v="2019"/>
    <x v="2"/>
    <n v="125000"/>
    <x v="0"/>
    <n v="0"/>
    <x v="0"/>
    <x v="0"/>
    <x v="0"/>
    <s v="Maruti Suzuki Brezza 2019 Diesel 125000 Km Driven"/>
    <x v="171"/>
    <x v="171"/>
    <n v="6"/>
  </r>
  <r>
    <x v="7"/>
    <s v="City"/>
    <n v="2016"/>
    <x v="8"/>
    <n v="70000"/>
    <x v="1"/>
    <n v="1"/>
    <x v="1"/>
    <x v="3"/>
    <x v="12"/>
    <s v="Honda City 2016, Automatic with Sunroof, CNG &amp; Hybrids Well Maintained"/>
    <x v="258"/>
    <x v="258"/>
    <n v="9"/>
  </r>
  <r>
    <x v="5"/>
    <s v="i10"/>
    <n v="2008"/>
    <x v="18"/>
    <n v="60000"/>
    <x v="0"/>
    <n v="0"/>
    <x v="0"/>
    <x v="1"/>
    <x v="0"/>
    <s v="Hyundai i10 1.1L iRDE Magna Special Edition, 2008, Petrol"/>
    <x v="37"/>
    <x v="37"/>
    <n v="17"/>
  </r>
  <r>
    <x v="1"/>
    <s v="Brezza"/>
    <n v="2023"/>
    <x v="12"/>
    <n v="28000"/>
    <x v="1"/>
    <n v="1"/>
    <x v="0"/>
    <x v="3"/>
    <x v="0"/>
    <s v="Maruti Suzuki Brezza 2023 CNG &amp; Hybrids 28000 Km Driven"/>
    <x v="162"/>
    <x v="162"/>
    <n v="2"/>
  </r>
  <r>
    <x v="5"/>
    <s v="Creta"/>
    <n v="2019"/>
    <x v="2"/>
    <n v="44000"/>
    <x v="0"/>
    <n v="0"/>
    <x v="0"/>
    <x v="1"/>
    <x v="0"/>
    <s v="Hyundai Creta 1.6 VTVT S, 2019, Petrol"/>
    <x v="111"/>
    <x v="111"/>
    <n v="6"/>
  </r>
  <r>
    <x v="0"/>
    <s v="Polo"/>
    <n v="2018"/>
    <x v="5"/>
    <n v="25000"/>
    <x v="1"/>
    <n v="1"/>
    <x v="1"/>
    <x v="1"/>
    <x v="0"/>
    <s v="Volkswagen Polo 1.2 GT TSI, 2018, Petrol"/>
    <x v="42"/>
    <x v="42"/>
    <n v="7"/>
  </r>
  <r>
    <x v="4"/>
    <s v="Corolla Altis"/>
    <n v="2013"/>
    <x v="14"/>
    <n v="82000"/>
    <x v="1"/>
    <n v="1"/>
    <x v="1"/>
    <x v="3"/>
    <x v="0"/>
    <s v="Toyota Corolla Altis 2010-2013 G, 2013, CNG &amp; Hybrids"/>
    <x v="125"/>
    <x v="125"/>
    <n v="12"/>
  </r>
  <r>
    <x v="7"/>
    <s v="City"/>
    <n v="2020"/>
    <x v="4"/>
    <n v="35000"/>
    <x v="1"/>
    <n v="1"/>
    <x v="0"/>
    <x v="1"/>
    <x v="0"/>
    <s v="Honda City ZX Petrol CVT, 2020, Petrol"/>
    <x v="975"/>
    <x v="975"/>
    <n v="5"/>
  </r>
  <r>
    <x v="1"/>
    <s v="Swift-Dzire"/>
    <n v="2022"/>
    <x v="13"/>
    <n v="105000"/>
    <x v="1"/>
    <n v="1"/>
    <x v="0"/>
    <x v="3"/>
    <x v="12"/>
    <s v="Maruti Suzuki Swift Dzire 2022"/>
    <x v="62"/>
    <x v="62"/>
    <n v="3"/>
  </r>
  <r>
    <x v="7"/>
    <s v="Accord"/>
    <n v="2010"/>
    <x v="0"/>
    <n v="93000"/>
    <x v="1"/>
    <n v="1"/>
    <x v="0"/>
    <x v="3"/>
    <x v="0"/>
    <s v="Honda Accord 2.4 Inspire Automatic, 2010, CNG &amp; Hybrids"/>
    <x v="73"/>
    <x v="73"/>
    <n v="15"/>
  </r>
  <r>
    <x v="12"/>
    <s v="GLE Class"/>
    <n v="2014"/>
    <x v="3"/>
    <n v="78000"/>
    <x v="1"/>
    <n v="1"/>
    <x v="0"/>
    <x v="0"/>
    <x v="0"/>
    <s v="Mercedes-Benz GLE Class 400 4MATIC, 2014, Diesel"/>
    <x v="355"/>
    <x v="355"/>
    <n v="11"/>
  </r>
  <r>
    <x v="7"/>
    <s v="City"/>
    <n v="2011"/>
    <x v="10"/>
    <n v="110000"/>
    <x v="0"/>
    <n v="0"/>
    <x v="1"/>
    <x v="3"/>
    <x v="0"/>
    <s v="Honda City 2011 CNG &amp; Hybrids 110000 Km Driven"/>
    <x v="219"/>
    <x v="219"/>
    <n v="14"/>
  </r>
  <r>
    <x v="21"/>
    <s v="Micra"/>
    <n v="2015"/>
    <x v="9"/>
    <n v="39000"/>
    <x v="1"/>
    <n v="1"/>
    <x v="0"/>
    <x v="1"/>
    <x v="0"/>
    <s v="Nissan Micra XL CVT, 2015, Petrol"/>
    <x v="198"/>
    <x v="198"/>
    <n v="10"/>
  </r>
  <r>
    <x v="7"/>
    <s v="Jazz"/>
    <n v="2016"/>
    <x v="8"/>
    <n v="93000"/>
    <x v="1"/>
    <n v="1"/>
    <x v="1"/>
    <x v="3"/>
    <x v="0"/>
    <s v="Honda Jazz V Automatic, 2016, CNG &amp; Hybrids"/>
    <x v="51"/>
    <x v="51"/>
    <n v="9"/>
  </r>
  <r>
    <x v="4"/>
    <s v="Corolla Altis"/>
    <n v="2012"/>
    <x v="6"/>
    <n v="125000"/>
    <x v="0"/>
    <n v="0"/>
    <x v="1"/>
    <x v="0"/>
    <x v="0"/>
    <s v="Toyota Corolla Altis 2010-2013 G, 2012, Diesel"/>
    <x v="482"/>
    <x v="482"/>
    <n v="13"/>
  </r>
  <r>
    <x v="3"/>
    <s v="Ecosport"/>
    <n v="2015"/>
    <x v="9"/>
    <n v="52000"/>
    <x v="0"/>
    <n v="0"/>
    <x v="0"/>
    <x v="1"/>
    <x v="0"/>
    <s v="Ford Ecosport 1.5 Titanium Plus Sports, 2015, Petrol"/>
    <x v="266"/>
    <x v="266"/>
    <n v="10"/>
  </r>
  <r>
    <x v="21"/>
    <s v="Magnite"/>
    <n v="2023"/>
    <x v="12"/>
    <n v="17045"/>
    <x v="1"/>
    <n v="1"/>
    <x v="0"/>
    <x v="1"/>
    <x v="0"/>
    <s v="Nissan Magnite 1.0 XV Premium Turbo CVT, 2023, Petrol"/>
    <x v="161"/>
    <x v="161"/>
    <n v="2"/>
  </r>
  <r>
    <x v="7"/>
    <s v="City"/>
    <n v="2009"/>
    <x v="16"/>
    <n v="90000"/>
    <x v="1"/>
    <n v="1"/>
    <x v="1"/>
    <x v="3"/>
    <x v="12"/>
    <s v="Honda City 2009 CNG &amp; Hybrids Good Condition"/>
    <x v="105"/>
    <x v="105"/>
    <n v="16"/>
  </r>
  <r>
    <x v="5"/>
    <s v="i20"/>
    <n v="2018"/>
    <x v="5"/>
    <n v="63000"/>
    <x v="0"/>
    <n v="0"/>
    <x v="1"/>
    <x v="0"/>
    <x v="0"/>
    <s v="Hyundai i20 2009-2011 Asta 1.4 CRDi (Diesel), 2018, Diesel"/>
    <x v="53"/>
    <x v="53"/>
    <n v="7"/>
  </r>
  <r>
    <x v="1"/>
    <s v="Ritz"/>
    <n v="2012"/>
    <x v="6"/>
    <n v="85000"/>
    <x v="0"/>
    <n v="0"/>
    <x v="1"/>
    <x v="0"/>
    <x v="0"/>
    <s v="Maruti Suzuki Ritz 2012 Diesel 85000 Km Driven"/>
    <x v="110"/>
    <x v="110"/>
    <n v="13"/>
  </r>
  <r>
    <x v="11"/>
    <s v="Thar"/>
    <n v="2022"/>
    <x v="13"/>
    <n v="38500"/>
    <x v="1"/>
    <n v="1"/>
    <x v="1"/>
    <x v="0"/>
    <x v="0"/>
    <s v="Mahindra Thar LX Hard Top Diesel MT 4WD, 2022, Diesel"/>
    <x v="18"/>
    <x v="18"/>
    <n v="3"/>
  </r>
  <r>
    <x v="12"/>
    <s v="E-Class"/>
    <n v="2015"/>
    <x v="9"/>
    <n v="49900"/>
    <x v="1"/>
    <n v="1"/>
    <x v="1"/>
    <x v="1"/>
    <x v="0"/>
    <s v="Mercedes-Benz E-Class 2013-2015 E 200 CGI, 2015, Petrol"/>
    <x v="976"/>
    <x v="976"/>
    <n v="10"/>
  </r>
  <r>
    <x v="1"/>
    <s v="Eeco"/>
    <n v="2020"/>
    <x v="4"/>
    <n v="22000"/>
    <x v="0"/>
    <n v="0"/>
    <x v="1"/>
    <x v="1"/>
    <x v="0"/>
    <s v="Maruti Suzuki Eeco 5 Seater AC, 2020, Petrol"/>
    <x v="255"/>
    <x v="255"/>
    <n v="5"/>
  </r>
  <r>
    <x v="1"/>
    <s v="Celerio"/>
    <n v="2015"/>
    <x v="9"/>
    <n v="60000"/>
    <x v="1"/>
    <n v="1"/>
    <x v="1"/>
    <x v="3"/>
    <x v="0"/>
    <s v="Maruti Suzuki Celerio 2014-2017 VXI AT, 2015, CNG &amp; Hybrids"/>
    <x v="99"/>
    <x v="99"/>
    <n v="10"/>
  </r>
  <r>
    <x v="0"/>
    <s v="VentoTest"/>
    <n v="2015"/>
    <x v="9"/>
    <n v="56000"/>
    <x v="1"/>
    <n v="1"/>
    <x v="0"/>
    <x v="0"/>
    <x v="0"/>
    <s v="Volkswagen Vento 1.5 TDI Highline Plus AT, 2015, Diesel"/>
    <x v="52"/>
    <x v="52"/>
    <n v="10"/>
  </r>
  <r>
    <x v="8"/>
    <s v="A4"/>
    <n v="2015"/>
    <x v="9"/>
    <n v="77000"/>
    <x v="1"/>
    <n v="1"/>
    <x v="1"/>
    <x v="0"/>
    <x v="0"/>
    <s v="Audi A4 2.0 35 TDI S Line, 2015, Diesel"/>
    <x v="175"/>
    <x v="175"/>
    <n v="10"/>
  </r>
  <r>
    <x v="3"/>
    <s v="Figo"/>
    <n v="2010"/>
    <x v="0"/>
    <n v="85000"/>
    <x v="0"/>
    <n v="0"/>
    <x v="1"/>
    <x v="0"/>
    <x v="0"/>
    <s v="Ford Figo 1.4 Duratorq Diesel EXI, 2010, Diesel"/>
    <x v="327"/>
    <x v="327"/>
    <n v="15"/>
  </r>
  <r>
    <x v="1"/>
    <s v="Wagon-R"/>
    <n v="2019"/>
    <x v="2"/>
    <n v="46000"/>
    <x v="1"/>
    <n v="1"/>
    <x v="0"/>
    <x v="1"/>
    <x v="0"/>
    <s v="Maruti Suzuki Wagon R AMT VXI, 2019, Petrol"/>
    <x v="183"/>
    <x v="183"/>
    <n v="6"/>
  </r>
  <r>
    <x v="5"/>
    <s v="i10"/>
    <n v="2011"/>
    <x v="10"/>
    <n v="50000"/>
    <x v="1"/>
    <n v="1"/>
    <x v="1"/>
    <x v="1"/>
    <x v="0"/>
    <s v="Hyundai i10 Asta AT, 2011, Petrol"/>
    <x v="104"/>
    <x v="104"/>
    <n v="14"/>
  </r>
  <r>
    <x v="9"/>
    <s v="KWID"/>
    <n v="2016"/>
    <x v="8"/>
    <n v="80000"/>
    <x v="0"/>
    <n v="0"/>
    <x v="1"/>
    <x v="1"/>
    <x v="0"/>
    <s v="Renault KWID 1.0 RXT EDITION, 2016, Petrol"/>
    <x v="19"/>
    <x v="19"/>
    <n v="9"/>
  </r>
  <r>
    <x v="1"/>
    <s v="Alto-K10"/>
    <n v="2014"/>
    <x v="3"/>
    <n v="23000"/>
    <x v="0"/>
    <n v="0"/>
    <x v="1"/>
    <x v="1"/>
    <x v="0"/>
    <s v="Maruti Suzuki Alto K10 1.0 LXI, 2014, Petrol"/>
    <x v="401"/>
    <x v="401"/>
    <n v="11"/>
  </r>
  <r>
    <x v="5"/>
    <s v="Xcent"/>
    <n v="2022"/>
    <x v="13"/>
    <n v="50500"/>
    <x v="1"/>
    <n v="1"/>
    <x v="1"/>
    <x v="3"/>
    <x v="0"/>
    <s v="New condition car"/>
    <x v="360"/>
    <x v="360"/>
    <n v="3"/>
  </r>
  <r>
    <x v="7"/>
    <s v="City"/>
    <n v="2017"/>
    <x v="1"/>
    <n v="45000"/>
    <x v="1"/>
    <n v="1"/>
    <x v="1"/>
    <x v="1"/>
    <x v="0"/>
    <s v="Honda City VX Petrol CVT, 2017, Petrol"/>
    <x v="86"/>
    <x v="86"/>
    <n v="8"/>
  </r>
  <r>
    <x v="1"/>
    <s v="Alto-800"/>
    <n v="2019"/>
    <x v="2"/>
    <n v="28848"/>
    <x v="0"/>
    <n v="0"/>
    <x v="1"/>
    <x v="1"/>
    <x v="0"/>
    <s v="Maruti Suzuki Alto 800 2019-2023 0.8 LXI (O), 2019, Petrol"/>
    <x v="174"/>
    <x v="174"/>
    <n v="6"/>
  </r>
  <r>
    <x v="0"/>
    <s v="Polo"/>
    <n v="2013"/>
    <x v="14"/>
    <n v="94685"/>
    <x v="0"/>
    <n v="0"/>
    <x v="1"/>
    <x v="0"/>
    <x v="0"/>
    <s v="Volkswagen Polo 2013 Diesel"/>
    <x v="74"/>
    <x v="74"/>
    <n v="12"/>
  </r>
  <r>
    <x v="7"/>
    <s v="Amaze"/>
    <n v="2019"/>
    <x v="2"/>
    <n v="62000"/>
    <x v="0"/>
    <n v="0"/>
    <x v="0"/>
    <x v="3"/>
    <x v="3"/>
    <s v="Honda Amaze VX (O) i-VTEC, 2019, CNG &amp; Hybrids"/>
    <x v="53"/>
    <x v="53"/>
    <n v="6"/>
  </r>
  <r>
    <x v="14"/>
    <s v="Laura"/>
    <n v="2012"/>
    <x v="6"/>
    <n v="140000"/>
    <x v="0"/>
    <n v="0"/>
    <x v="1"/>
    <x v="0"/>
    <x v="0"/>
    <s v="Skoda Laura Elegance MT, 2012, Diesel"/>
    <x v="78"/>
    <x v="78"/>
    <n v="13"/>
  </r>
  <r>
    <x v="11"/>
    <s v="XUV500"/>
    <n v="2017"/>
    <x v="1"/>
    <n v="49500"/>
    <x v="1"/>
    <n v="1"/>
    <x v="1"/>
    <x v="0"/>
    <x v="0"/>
    <s v="Mahindra XUV500 W10 AT, 2017, Diesel"/>
    <x v="45"/>
    <x v="45"/>
    <n v="8"/>
  </r>
  <r>
    <x v="7"/>
    <s v="City"/>
    <n v="2015"/>
    <x v="9"/>
    <n v="59300"/>
    <x v="1"/>
    <n v="1"/>
    <x v="1"/>
    <x v="1"/>
    <x v="0"/>
    <s v="Honda City VX Petrol CVT, 2015, Petrol"/>
    <x v="52"/>
    <x v="52"/>
    <n v="10"/>
  </r>
  <r>
    <x v="1"/>
    <s v="Celerio"/>
    <n v="2018"/>
    <x v="5"/>
    <n v="38000"/>
    <x v="1"/>
    <n v="1"/>
    <x v="1"/>
    <x v="1"/>
    <x v="0"/>
    <s v="Maruti Suzuki Celerio VXI AMT, 2018, Petrol"/>
    <x v="33"/>
    <x v="33"/>
    <n v="7"/>
  </r>
  <r>
    <x v="5"/>
    <s v="i10"/>
    <n v="2011"/>
    <x v="10"/>
    <n v="70000"/>
    <x v="0"/>
    <n v="0"/>
    <x v="1"/>
    <x v="3"/>
    <x v="0"/>
    <s v="Hyundai i10 2011 CNG"/>
    <x v="295"/>
    <x v="295"/>
    <n v="14"/>
  </r>
  <r>
    <x v="1"/>
    <s v="Wagon-R"/>
    <n v="2018"/>
    <x v="5"/>
    <n v="7512"/>
    <x v="1"/>
    <n v="1"/>
    <x v="0"/>
    <x v="1"/>
    <x v="0"/>
    <s v="Maruti Suzuki Wagon R AMT VXI Plus, 2018, Petrol"/>
    <x v="977"/>
    <x v="977"/>
    <n v="7"/>
  </r>
  <r>
    <x v="3"/>
    <s v="Ecosport"/>
    <n v="2013"/>
    <x v="14"/>
    <n v="70400"/>
    <x v="0"/>
    <n v="0"/>
    <x v="1"/>
    <x v="0"/>
    <x v="0"/>
    <s v="Ford Ecosport Trend Plus BE, 2013, Diesel"/>
    <x v="119"/>
    <x v="119"/>
    <n v="12"/>
  </r>
  <r>
    <x v="1"/>
    <s v="Alto-800"/>
    <n v="2005"/>
    <x v="15"/>
    <n v="70000"/>
    <x v="0"/>
    <n v="0"/>
    <x v="1"/>
    <x v="3"/>
    <x v="0"/>
    <s v="Maruti Suzuki Alto 800 2005 CNG &amp; Hybrids Good Condition"/>
    <x v="339"/>
    <x v="339"/>
    <n v="20"/>
  </r>
  <r>
    <x v="5"/>
    <s v="i20"/>
    <n v="2018"/>
    <x v="5"/>
    <n v="115000"/>
    <x v="0"/>
    <n v="0"/>
    <x v="1"/>
    <x v="0"/>
    <x v="0"/>
    <s v="Hyundai i20 Magna Plus, 2018, Diesel"/>
    <x v="38"/>
    <x v="38"/>
    <n v="7"/>
  </r>
  <r>
    <x v="5"/>
    <s v="i10"/>
    <n v="2009"/>
    <x v="16"/>
    <n v="50000"/>
    <x v="0"/>
    <n v="0"/>
    <x v="1"/>
    <x v="1"/>
    <x v="0"/>
    <s v="Hyundai i10 1.2 Kappa SPORTZ, 2009, Petrol"/>
    <x v="105"/>
    <x v="105"/>
    <n v="16"/>
  </r>
  <r>
    <x v="5"/>
    <s v="Xcent"/>
    <n v="2018"/>
    <x v="5"/>
    <n v="49000"/>
    <x v="0"/>
    <n v="0"/>
    <x v="1"/>
    <x v="3"/>
    <x v="12"/>
    <s v="Hyundai Xcent 1.2 VTVT E Plus, 2018, CNG &amp; Hybrids"/>
    <x v="55"/>
    <x v="55"/>
    <n v="7"/>
  </r>
  <r>
    <x v="1"/>
    <s v="Wagon-R"/>
    <n v="2018"/>
    <x v="5"/>
    <n v="73748"/>
    <x v="1"/>
    <n v="1"/>
    <x v="0"/>
    <x v="3"/>
    <x v="12"/>
    <s v="Maruti Suzuki Wagon R VXI 1.0 CNG, 2018, CNG &amp; Hybrids"/>
    <x v="64"/>
    <x v="64"/>
    <n v="7"/>
  </r>
  <r>
    <x v="5"/>
    <s v="Eon"/>
    <n v="2016"/>
    <x v="8"/>
    <n v="25"/>
    <x v="1"/>
    <n v="1"/>
    <x v="1"/>
    <x v="3"/>
    <x v="12"/>
    <s v="Eon CNG 2016 less used"/>
    <x v="114"/>
    <x v="114"/>
    <n v="9"/>
  </r>
  <r>
    <x v="13"/>
    <s v="Indigo Cs"/>
    <n v="2008"/>
    <x v="18"/>
    <n v="80000"/>
    <x v="0"/>
    <n v="0"/>
    <x v="1"/>
    <x v="1"/>
    <x v="0"/>
    <s v="Tata Indigo CS, 2008, Petrol"/>
    <x v="67"/>
    <x v="67"/>
    <n v="17"/>
  </r>
  <r>
    <x v="1"/>
    <s v="Swift-Dzire"/>
    <n v="2022"/>
    <x v="13"/>
    <n v="25000"/>
    <x v="1"/>
    <n v="1"/>
    <x v="0"/>
    <x v="3"/>
    <x v="12"/>
    <s v="Maruti Suzuki Swift Dzire ZXI + AMT, 2022, CNG &amp; Hybrids"/>
    <x v="234"/>
    <x v="234"/>
    <n v="3"/>
  </r>
  <r>
    <x v="1"/>
    <s v="Eeco"/>
    <n v="2010"/>
    <x v="0"/>
    <n v="100000"/>
    <x v="1"/>
    <n v="1"/>
    <x v="0"/>
    <x v="3"/>
    <x v="12"/>
    <s v="Maruti Suzuki Eeco 2010"/>
    <x v="281"/>
    <x v="281"/>
    <n v="15"/>
  </r>
  <r>
    <x v="1"/>
    <s v="Ciaz"/>
    <n v="2019"/>
    <x v="2"/>
    <n v="80000"/>
    <x v="0"/>
    <n v="0"/>
    <x v="0"/>
    <x v="1"/>
    <x v="0"/>
    <s v="Maruti Suzuki Ciaz 1.5 Alpha SHVS MT, 2019, Petrol"/>
    <x v="36"/>
    <x v="36"/>
    <n v="6"/>
  </r>
  <r>
    <x v="1"/>
    <s v="S-Presso"/>
    <n v="2022"/>
    <x v="13"/>
    <n v="19623"/>
    <x v="0"/>
    <n v="0"/>
    <x v="0"/>
    <x v="1"/>
    <x v="0"/>
    <s v="Maruti Suzuki S-Presso VXI Plus, 2022, Petrol"/>
    <x v="226"/>
    <x v="226"/>
    <n v="3"/>
  </r>
  <r>
    <x v="13"/>
    <s v="Tiago"/>
    <n v="2022"/>
    <x v="13"/>
    <n v="30500"/>
    <x v="0"/>
    <n v="0"/>
    <x v="0"/>
    <x v="3"/>
    <x v="0"/>
    <s v="Tata Tiago 1.2 Revotron XZ Plus, 2022, CNG &amp; Hybrids"/>
    <x v="112"/>
    <x v="112"/>
    <n v="3"/>
  </r>
  <r>
    <x v="1"/>
    <s v="Wagon-R"/>
    <n v="2020"/>
    <x v="4"/>
    <n v="72000"/>
    <x v="1"/>
    <n v="1"/>
    <x v="1"/>
    <x v="3"/>
    <x v="0"/>
    <s v="Good condition... company fitted cng"/>
    <x v="88"/>
    <x v="88"/>
    <n v="5"/>
  </r>
  <r>
    <x v="1"/>
    <s v="Ertiga"/>
    <n v="2020"/>
    <x v="4"/>
    <n v="33000"/>
    <x v="0"/>
    <n v="0"/>
    <x v="0"/>
    <x v="3"/>
    <x v="0"/>
    <s v="Maruti Suzuki Ertiga 1.5 VXI, 2020, CNG &amp; Hybrids"/>
    <x v="184"/>
    <x v="184"/>
    <n v="5"/>
  </r>
  <r>
    <x v="6"/>
    <s v="Seltos"/>
    <n v="2020"/>
    <x v="4"/>
    <n v="76000"/>
    <x v="1"/>
    <n v="1"/>
    <x v="0"/>
    <x v="1"/>
    <x v="0"/>
    <s v="Kia Seltos 1.5 HTX+ Petrol AT, 2020, Petrol"/>
    <x v="113"/>
    <x v="113"/>
    <n v="5"/>
  </r>
  <r>
    <x v="1"/>
    <s v="Swift"/>
    <n v="2016"/>
    <x v="8"/>
    <n v="87000"/>
    <x v="0"/>
    <n v="0"/>
    <x v="1"/>
    <x v="1"/>
    <x v="0"/>
    <s v="Maruti Suzuki Swift VXi + Manual, 2016, Petrol"/>
    <x v="33"/>
    <x v="33"/>
    <n v="9"/>
  </r>
  <r>
    <x v="1"/>
    <s v="Wagon-R"/>
    <n v="2012"/>
    <x v="6"/>
    <n v="85000"/>
    <x v="0"/>
    <n v="0"/>
    <x v="1"/>
    <x v="3"/>
    <x v="0"/>
    <s v="Best condition wagon r lxi"/>
    <x v="37"/>
    <x v="37"/>
    <n v="13"/>
  </r>
  <r>
    <x v="5"/>
    <s v="Accent"/>
    <n v="2012"/>
    <x v="6"/>
    <n v="82123"/>
    <x v="0"/>
    <n v="0"/>
    <x v="1"/>
    <x v="3"/>
    <x v="0"/>
    <s v="Hyundai Accent 2012 last month"/>
    <x v="978"/>
    <x v="978"/>
    <n v="13"/>
  </r>
  <r>
    <x v="1"/>
    <s v="Wagon-R"/>
    <n v="2016"/>
    <x v="8"/>
    <n v="104230"/>
    <x v="1"/>
    <n v="1"/>
    <x v="1"/>
    <x v="3"/>
    <x v="0"/>
    <s v="Maruti Suzuki Wagon R 2016 CNG &amp; Hybrids 104230 Km Driven"/>
    <x v="39"/>
    <x v="39"/>
    <n v="9"/>
  </r>
  <r>
    <x v="17"/>
    <s v="S60 Cross Country"/>
    <n v="2016"/>
    <x v="8"/>
    <n v="100000"/>
    <x v="1"/>
    <n v="1"/>
    <x v="1"/>
    <x v="0"/>
    <x v="0"/>
    <s v="Volvo S60 Cross Country 2016 Diesel 100000 Km Driven"/>
    <x v="195"/>
    <x v="195"/>
    <n v="9"/>
  </r>
  <r>
    <x v="3"/>
    <s v="Ecosport"/>
    <n v="2017"/>
    <x v="1"/>
    <n v="49000"/>
    <x v="0"/>
    <n v="0"/>
    <x v="1"/>
    <x v="1"/>
    <x v="0"/>
    <s v="Ford Ecosport 1.5 Ti VCT AT Titanium, 2017, Petrol"/>
    <x v="38"/>
    <x v="38"/>
    <n v="8"/>
  </r>
  <r>
    <x v="0"/>
    <s v="Polo"/>
    <n v="2013"/>
    <x v="14"/>
    <n v="39000"/>
    <x v="0"/>
    <n v="0"/>
    <x v="1"/>
    <x v="1"/>
    <x v="0"/>
    <s v="Volkswagen Polo 2013-2015 1.2 MPI Trendline, 2013, Petrol"/>
    <x v="104"/>
    <x v="104"/>
    <n v="12"/>
  </r>
  <r>
    <x v="13"/>
    <s v="Nexon"/>
    <n v="2018"/>
    <x v="5"/>
    <n v="82532"/>
    <x v="0"/>
    <n v="0"/>
    <x v="1"/>
    <x v="1"/>
    <x v="0"/>
    <s v="Tata Nexon 1.2 Revotron XM, 2018, Petrol"/>
    <x v="154"/>
    <x v="154"/>
    <n v="7"/>
  </r>
  <r>
    <x v="5"/>
    <s v="Creta"/>
    <n v="2019"/>
    <x v="2"/>
    <n v="36000"/>
    <x v="1"/>
    <n v="1"/>
    <x v="0"/>
    <x v="1"/>
    <x v="0"/>
    <s v="Hyundai Creta 1.6 VTVT SX AT, 2019, Petrol"/>
    <x v="16"/>
    <x v="16"/>
    <n v="6"/>
  </r>
  <r>
    <x v="1"/>
    <s v="Ciaz"/>
    <n v="2018"/>
    <x v="5"/>
    <n v="42000"/>
    <x v="1"/>
    <n v="1"/>
    <x v="1"/>
    <x v="3"/>
    <x v="0"/>
    <s v="Maruti Suzuki Ciaz ZXi, 2018, CNG &amp; Hybrids"/>
    <x v="81"/>
    <x v="81"/>
    <n v="7"/>
  </r>
  <r>
    <x v="5"/>
    <s v="i10"/>
    <n v="2008"/>
    <x v="18"/>
    <n v="113000"/>
    <x v="0"/>
    <n v="0"/>
    <x v="1"/>
    <x v="1"/>
    <x v="0"/>
    <s v="Hyundai i10 2008 Petrol 113000 Km Driven"/>
    <x v="205"/>
    <x v="205"/>
    <n v="17"/>
  </r>
  <r>
    <x v="12"/>
    <s v="C Class"/>
    <n v="2010"/>
    <x v="0"/>
    <n v="42000"/>
    <x v="1"/>
    <n v="1"/>
    <x v="0"/>
    <x v="1"/>
    <x v="0"/>
    <s v="Mercedes-Benz C Class Prime 200, 2010, Petrol"/>
    <x v="20"/>
    <x v="20"/>
    <n v="15"/>
  </r>
  <r>
    <x v="1"/>
    <s v="Swift-Dzire"/>
    <n v="2012"/>
    <x v="6"/>
    <n v="90000"/>
    <x v="0"/>
    <n v="0"/>
    <x v="1"/>
    <x v="1"/>
    <x v="0"/>
    <s v="Maruti Suzuki Swift Dzire 1.2 Vxi BSIV, 2012, Petrol"/>
    <x v="19"/>
    <x v="19"/>
    <n v="13"/>
  </r>
  <r>
    <x v="1"/>
    <s v="Baleno"/>
    <n v="2018"/>
    <x v="5"/>
    <n v="29117"/>
    <x v="0"/>
    <n v="0"/>
    <x v="0"/>
    <x v="1"/>
    <x v="0"/>
    <s v="Maruti Suzuki Baleno Delta, 2018, Petrol"/>
    <x v="38"/>
    <x v="38"/>
    <n v="7"/>
  </r>
  <r>
    <x v="1"/>
    <s v="Wagon-R"/>
    <n v="2015"/>
    <x v="9"/>
    <n v="102998"/>
    <x v="0"/>
    <n v="0"/>
    <x v="0"/>
    <x v="1"/>
    <x v="0"/>
    <s v="Well maintained single driver handled CAR"/>
    <x v="55"/>
    <x v="55"/>
    <n v="10"/>
  </r>
  <r>
    <x v="7"/>
    <s v="Brio"/>
    <n v="2014"/>
    <x v="3"/>
    <n v="76000"/>
    <x v="0"/>
    <n v="0"/>
    <x v="1"/>
    <x v="1"/>
    <x v="12"/>
    <s v="Honda Brio 2011-2013 V MT, 2014, Petrol"/>
    <x v="179"/>
    <x v="179"/>
    <n v="11"/>
  </r>
  <r>
    <x v="8"/>
    <s v="Q3 Sportback"/>
    <n v="2023"/>
    <x v="12"/>
    <n v="2200"/>
    <x v="1"/>
    <n v="1"/>
    <x v="0"/>
    <x v="3"/>
    <x v="12"/>
    <s v="Audi Q3 Sportback 1000 CNG &amp; Hybrids 2200 Km Driven"/>
    <x v="268"/>
    <x v="268"/>
    <n v="2"/>
  </r>
  <r>
    <x v="7"/>
    <s v="City ZX"/>
    <n v="2008"/>
    <x v="18"/>
    <n v="140000"/>
    <x v="1"/>
    <n v="1"/>
    <x v="1"/>
    <x v="3"/>
    <x v="12"/>
    <s v="Honda City ZX 2008 CNG &amp; Hybrids"/>
    <x v="110"/>
    <x v="110"/>
    <n v="17"/>
  </r>
  <r>
    <x v="4"/>
    <s v="Camry"/>
    <n v="2014"/>
    <x v="3"/>
    <n v="90000"/>
    <x v="1"/>
    <n v="1"/>
    <x v="1"/>
    <x v="3"/>
    <x v="0"/>
    <s v="Toyota Camry 2012-2014 Hybrid, 2014, CNG &amp; Hybrids"/>
    <x v="304"/>
    <x v="304"/>
    <n v="11"/>
  </r>
  <r>
    <x v="5"/>
    <s v="Elite i20"/>
    <n v="2018"/>
    <x v="5"/>
    <n v="30000"/>
    <x v="0"/>
    <n v="0"/>
    <x v="1"/>
    <x v="1"/>
    <x v="0"/>
    <s v="Hyundai Elite i20 Asta 1.2, 2018, Petrol"/>
    <x v="100"/>
    <x v="100"/>
    <n v="7"/>
  </r>
  <r>
    <x v="7"/>
    <s v="City"/>
    <n v="2011"/>
    <x v="10"/>
    <n v="74000"/>
    <x v="1"/>
    <n v="1"/>
    <x v="1"/>
    <x v="1"/>
    <x v="0"/>
    <s v="Honda City 2008-2011 1.5 S AT, 2011, Petrol"/>
    <x v="6"/>
    <x v="6"/>
    <n v="14"/>
  </r>
  <r>
    <x v="7"/>
    <s v="City"/>
    <n v="2022"/>
    <x v="13"/>
    <n v="19600"/>
    <x v="0"/>
    <n v="0"/>
    <x v="1"/>
    <x v="1"/>
    <x v="0"/>
    <s v="Honda City nov 2022 Petrol 19600 Km Driven, well maintained"/>
    <x v="192"/>
    <x v="192"/>
    <n v="3"/>
  </r>
  <r>
    <x v="1"/>
    <s v="Wagon-R"/>
    <n v="2012"/>
    <x v="6"/>
    <n v="77000"/>
    <x v="0"/>
    <n v="0"/>
    <x v="1"/>
    <x v="3"/>
    <x v="0"/>
    <s v="Maruti Suzuki Wagon R Well Maintained"/>
    <x v="105"/>
    <x v="105"/>
    <n v="13"/>
  </r>
  <r>
    <x v="12"/>
    <s v="CLA"/>
    <n v="2016"/>
    <x v="8"/>
    <n v="39000"/>
    <x v="1"/>
    <n v="1"/>
    <x v="1"/>
    <x v="0"/>
    <x v="0"/>
    <s v="Mercedes-Benz CLA 200 CDI Sport, 2016, Diesel"/>
    <x v="133"/>
    <x v="133"/>
    <n v="9"/>
  </r>
  <r>
    <x v="3"/>
    <s v="Ecosport"/>
    <n v="2015"/>
    <x v="9"/>
    <n v="91000"/>
    <x v="1"/>
    <n v="1"/>
    <x v="1"/>
    <x v="3"/>
    <x v="0"/>
    <s v="Ford Ecosport 1.5 Ti VCT AT Titanium, 2015, CNG &amp; Hybrids"/>
    <x v="255"/>
    <x v="255"/>
    <n v="10"/>
  </r>
  <r>
    <x v="5"/>
    <s v="Eon"/>
    <n v="2016"/>
    <x v="8"/>
    <n v="43364"/>
    <x v="0"/>
    <n v="0"/>
    <x v="0"/>
    <x v="1"/>
    <x v="12"/>
    <s v="Hyundai EON Magna +, 2016, Petrol"/>
    <x v="648"/>
    <x v="648"/>
    <n v="9"/>
  </r>
  <r>
    <x v="1"/>
    <s v="Eeco"/>
    <n v="2019"/>
    <x v="2"/>
    <n v="65000"/>
    <x v="0"/>
    <n v="0"/>
    <x v="1"/>
    <x v="3"/>
    <x v="0"/>
    <s v="Maruti Suzuki Eeco 2019 CNG &amp; Hybrids Good Condition"/>
    <x v="198"/>
    <x v="198"/>
    <n v="6"/>
  </r>
  <r>
    <x v="8"/>
    <s v="Q5"/>
    <n v="2012"/>
    <x v="6"/>
    <n v="85000"/>
    <x v="1"/>
    <n v="1"/>
    <x v="1"/>
    <x v="0"/>
    <x v="0"/>
    <s v="Audi Q5 2012 Diesel Well Maintained"/>
    <x v="81"/>
    <x v="81"/>
    <n v="13"/>
  </r>
  <r>
    <x v="7"/>
    <s v="Jazz"/>
    <n v="2019"/>
    <x v="2"/>
    <n v="59000"/>
    <x v="1"/>
    <n v="1"/>
    <x v="1"/>
    <x v="3"/>
    <x v="12"/>
    <s v="Honda Jazz 2019 CNG &amp; Hybrids Good Condition"/>
    <x v="169"/>
    <x v="169"/>
    <n v="6"/>
  </r>
  <r>
    <x v="11"/>
    <s v="Thar"/>
    <n v="2022"/>
    <x v="13"/>
    <n v="11000"/>
    <x v="1"/>
    <n v="1"/>
    <x v="1"/>
    <x v="1"/>
    <x v="0"/>
    <s v="Mahindra Thar LX P At 4WD 4S ht, 2022, Petrol"/>
    <x v="170"/>
    <x v="170"/>
    <n v="3"/>
  </r>
  <r>
    <x v="13"/>
    <s v="Tiago"/>
    <n v="2017"/>
    <x v="1"/>
    <n v="69000"/>
    <x v="0"/>
    <n v="0"/>
    <x v="0"/>
    <x v="3"/>
    <x v="0"/>
    <s v="Tata Tiago 1.2 Revotron XE CNG, 2017, CNG &amp; Hybrids"/>
    <x v="137"/>
    <x v="137"/>
    <n v="8"/>
  </r>
  <r>
    <x v="1"/>
    <s v="maruti-suzuki-dzire"/>
    <n v="2018"/>
    <x v="5"/>
    <n v="33000"/>
    <x v="1"/>
    <n v="1"/>
    <x v="1"/>
    <x v="1"/>
    <x v="0"/>
    <s v="Maruti Suzuki Dzire 2017-2020 1.2 ZXI AMT, 2018, Petrol"/>
    <x v="92"/>
    <x v="92"/>
    <n v="7"/>
  </r>
  <r>
    <x v="15"/>
    <s v="Spark"/>
    <n v="2009"/>
    <x v="16"/>
    <n v="104000"/>
    <x v="0"/>
    <n v="0"/>
    <x v="1"/>
    <x v="1"/>
    <x v="0"/>
    <s v="Chevrolet Spark 2009 Petrol Well Maintained"/>
    <x v="463"/>
    <x v="463"/>
    <n v="16"/>
  </r>
  <r>
    <x v="5"/>
    <s v="Eon"/>
    <n v="2013"/>
    <x v="14"/>
    <n v="80417"/>
    <x v="0"/>
    <n v="0"/>
    <x v="1"/>
    <x v="3"/>
    <x v="0"/>
    <s v="Hyundai EON Magna, 2013, CNG &amp; Hybrids"/>
    <x v="248"/>
    <x v="248"/>
    <n v="12"/>
  </r>
  <r>
    <x v="7"/>
    <s v="Amaze"/>
    <n v="2016"/>
    <x v="8"/>
    <n v="68000"/>
    <x v="1"/>
    <n v="1"/>
    <x v="0"/>
    <x v="3"/>
    <x v="0"/>
    <s v="Honda Amaze VX CVT i-VTEC, 2016, CNG &amp; Hybrids"/>
    <x v="84"/>
    <x v="84"/>
    <n v="9"/>
  </r>
  <r>
    <x v="4"/>
    <s v="Glanza"/>
    <n v="2023"/>
    <x v="12"/>
    <n v="7200"/>
    <x v="1"/>
    <n v="1"/>
    <x v="1"/>
    <x v="1"/>
    <x v="0"/>
    <s v="Toyota Glanza 2023 Petrol Well Maintained"/>
    <x v="167"/>
    <x v="167"/>
    <n v="2"/>
  </r>
  <r>
    <x v="4"/>
    <s v="Corolla Altis"/>
    <n v="2009"/>
    <x v="16"/>
    <n v="112000"/>
    <x v="1"/>
    <n v="1"/>
    <x v="1"/>
    <x v="3"/>
    <x v="12"/>
    <s v="Toyota Corolla Altis 2009 Well Maintained"/>
    <x v="114"/>
    <x v="114"/>
    <n v="16"/>
  </r>
  <r>
    <x v="11"/>
    <s v="Logan"/>
    <n v="2008"/>
    <x v="18"/>
    <n v="120000"/>
    <x v="1"/>
    <n v="1"/>
    <x v="1"/>
    <x v="3"/>
    <x v="0"/>
    <s v="Mahindra Logan 2008 CNG &amp; Hybrids"/>
    <x v="254"/>
    <x v="254"/>
    <n v="17"/>
  </r>
  <r>
    <x v="1"/>
    <s v="Swift"/>
    <n v="2010"/>
    <x v="0"/>
    <n v="98000"/>
    <x v="0"/>
    <n v="0"/>
    <x v="1"/>
    <x v="3"/>
    <x v="0"/>
    <s v="Maruti Suzuki Swift 2004-2010 LXi BSIV, 2010, CNG &amp; Hybrids"/>
    <x v="254"/>
    <x v="254"/>
    <n v="15"/>
  </r>
  <r>
    <x v="1"/>
    <s v="Celerio"/>
    <n v="2017"/>
    <x v="1"/>
    <n v="100000"/>
    <x v="1"/>
    <n v="1"/>
    <x v="0"/>
    <x v="1"/>
    <x v="0"/>
    <s v="Maruti Suzuki Celerio 2014-2017 ZXI AT Optional, 2017, Petrol"/>
    <x v="292"/>
    <x v="292"/>
    <n v="8"/>
  </r>
  <r>
    <x v="5"/>
    <s v="Santa Fe"/>
    <n v="2014"/>
    <x v="3"/>
    <n v="125000"/>
    <x v="1"/>
    <n v="1"/>
    <x v="1"/>
    <x v="0"/>
    <x v="0"/>
    <s v="Hyundai Santa Fe 4WD AT, 2014, Diesel"/>
    <x v="266"/>
    <x v="266"/>
    <n v="11"/>
  </r>
  <r>
    <x v="4"/>
    <s v="2.8 Legender 4X2"/>
    <n v="2021"/>
    <x v="11"/>
    <n v="10000"/>
    <x v="1"/>
    <n v="1"/>
    <x v="0"/>
    <x v="3"/>
    <x v="12"/>
    <s v="Toyota Fortuner Legender 2021"/>
    <x v="184"/>
    <x v="184"/>
    <n v="4"/>
  </r>
  <r>
    <x v="15"/>
    <s v="Spark"/>
    <n v="2010"/>
    <x v="0"/>
    <n v="69000"/>
    <x v="0"/>
    <n v="0"/>
    <x v="0"/>
    <x v="1"/>
    <x v="0"/>
    <s v="Chevrolet Spark 1.0 LT (O), 2010, Petrol"/>
    <x v="67"/>
    <x v="67"/>
    <n v="15"/>
  </r>
  <r>
    <x v="5"/>
    <s v="Creta"/>
    <n v="2021"/>
    <x v="11"/>
    <n v="23451"/>
    <x v="0"/>
    <n v="0"/>
    <x v="1"/>
    <x v="0"/>
    <x v="0"/>
    <s v="Hyundai Creta 1.4 BASE, 2021, Diesel"/>
    <x v="194"/>
    <x v="194"/>
    <n v="4"/>
  </r>
  <r>
    <x v="1"/>
    <s v="Alto"/>
    <n v="2011"/>
    <x v="10"/>
    <n v="85000"/>
    <x v="0"/>
    <n v="0"/>
    <x v="1"/>
    <x v="1"/>
    <x v="0"/>
    <s v="Maruti Suzuki Alto 0.8 LXI (O), 2011, Petrol"/>
    <x v="386"/>
    <x v="386"/>
    <n v="14"/>
  </r>
  <r>
    <x v="1"/>
    <s v="Eeco"/>
    <n v="2019"/>
    <x v="2"/>
    <n v="133000"/>
    <x v="1"/>
    <n v="1"/>
    <x v="0"/>
    <x v="3"/>
    <x v="0"/>
    <s v="Maruti90509- Suzuki Eeco 2019 CNG &amp;-33050 Hybrids 133 Km Driven"/>
    <x v="137"/>
    <x v="137"/>
    <n v="6"/>
  </r>
  <r>
    <x v="1"/>
    <s v="Wagon-R"/>
    <n v="2016"/>
    <x v="8"/>
    <n v="78930"/>
    <x v="0"/>
    <n v="0"/>
    <x v="1"/>
    <x v="1"/>
    <x v="0"/>
    <s v="Maruti Suzuki Wagon R VXI 1.0, 2016, Petrol"/>
    <x v="198"/>
    <x v="198"/>
    <n v="9"/>
  </r>
  <r>
    <x v="7"/>
    <s v="City"/>
    <n v="2021"/>
    <x v="11"/>
    <n v="17000"/>
    <x v="1"/>
    <n v="1"/>
    <x v="0"/>
    <x v="1"/>
    <x v="12"/>
    <s v="Honda City, 2021, Petrol"/>
    <x v="70"/>
    <x v="70"/>
    <n v="4"/>
  </r>
  <r>
    <x v="7"/>
    <s v="City"/>
    <n v="2011"/>
    <x v="10"/>
    <n v="58000"/>
    <x v="0"/>
    <n v="0"/>
    <x v="1"/>
    <x v="3"/>
    <x v="0"/>
    <s v="Honda City VX Petrol MT, 2011, CNG &amp; Hybrids"/>
    <x v="50"/>
    <x v="50"/>
    <n v="14"/>
  </r>
  <r>
    <x v="7"/>
    <s v="City"/>
    <n v="2015"/>
    <x v="9"/>
    <n v="92000"/>
    <x v="1"/>
    <n v="1"/>
    <x v="1"/>
    <x v="3"/>
    <x v="0"/>
    <s v="Honda City 2015 CNG &amp; Hybrids 92000 Km Driven"/>
    <x v="52"/>
    <x v="52"/>
    <n v="10"/>
  </r>
  <r>
    <x v="12"/>
    <s v="M-Class"/>
    <n v="2011"/>
    <x v="10"/>
    <n v="61000"/>
    <x v="1"/>
    <n v="1"/>
    <x v="0"/>
    <x v="0"/>
    <x v="0"/>
    <s v="Mercedes-Benz M-Class ML 350 4Matic, 2011, Diesel"/>
    <x v="979"/>
    <x v="979"/>
    <n v="14"/>
  </r>
  <r>
    <x v="1"/>
    <s v="Wagon-R"/>
    <n v="2016"/>
    <x v="8"/>
    <n v="120000"/>
    <x v="0"/>
    <n v="0"/>
    <x v="0"/>
    <x v="3"/>
    <x v="0"/>
    <s v="Good condition car 1 hand use road tax valid insurance expair"/>
    <x v="268"/>
    <x v="268"/>
    <n v="9"/>
  </r>
  <r>
    <x v="5"/>
    <s v="Santro Xing"/>
    <n v="2010"/>
    <x v="0"/>
    <n v="99999"/>
    <x v="0"/>
    <n v="0"/>
    <x v="1"/>
    <x v="1"/>
    <x v="0"/>
    <s v="Hyundai Santro Xing, 2010, Petrol"/>
    <x v="206"/>
    <x v="206"/>
    <n v="15"/>
  </r>
  <r>
    <x v="5"/>
    <s v="i10"/>
    <n v="2012"/>
    <x v="6"/>
    <n v="78000"/>
    <x v="0"/>
    <n v="0"/>
    <x v="1"/>
    <x v="3"/>
    <x v="0"/>
    <s v="Hyundai i10 2012 CNG &amp; Petrol Well Maintained"/>
    <x v="197"/>
    <x v="197"/>
    <n v="13"/>
  </r>
  <r>
    <x v="3"/>
    <s v="Ecosport"/>
    <n v="2019"/>
    <x v="2"/>
    <n v="43000"/>
    <x v="1"/>
    <n v="1"/>
    <x v="1"/>
    <x v="1"/>
    <x v="0"/>
    <s v="Ford Ecosport 1.5 Ti VCT AT Titanium, 2019, Petrol"/>
    <x v="234"/>
    <x v="234"/>
    <n v="6"/>
  </r>
  <r>
    <x v="1"/>
    <s v="maruti-suzuki-dzire"/>
    <n v="2018"/>
    <x v="5"/>
    <n v="59445"/>
    <x v="1"/>
    <n v="1"/>
    <x v="0"/>
    <x v="1"/>
    <x v="0"/>
    <s v="Maruti Suzuki Dzire 1.2 VXI AMT, 2018, Petrol"/>
    <x v="53"/>
    <x v="53"/>
    <n v="7"/>
  </r>
  <r>
    <x v="9"/>
    <s v="Scala"/>
    <n v="2012"/>
    <x v="6"/>
    <n v="50000"/>
    <x v="0"/>
    <n v="0"/>
    <x v="1"/>
    <x v="3"/>
    <x v="0"/>
    <s v="Renault Scala, 2012, CNG &amp; Hybrids"/>
    <x v="757"/>
    <x v="757"/>
    <n v="13"/>
  </r>
  <r>
    <x v="1"/>
    <s v="Eeco"/>
    <n v="2018"/>
    <x v="5"/>
    <n v="130000"/>
    <x v="1"/>
    <n v="1"/>
    <x v="0"/>
    <x v="3"/>
    <x v="0"/>
    <s v="Maruti Suzuki Eeco 2018"/>
    <x v="137"/>
    <x v="137"/>
    <n v="7"/>
  </r>
  <r>
    <x v="1"/>
    <s v="Omni"/>
    <n v="2010"/>
    <x v="0"/>
    <n v="85000"/>
    <x v="0"/>
    <n v="0"/>
    <x v="1"/>
    <x v="1"/>
    <x v="0"/>
    <s v="Maruti Suzuki Omni 2010 Petrol 85000 Km Driven"/>
    <x v="110"/>
    <x v="110"/>
    <n v="15"/>
  </r>
  <r>
    <x v="7"/>
    <s v="City"/>
    <n v="2009"/>
    <x v="16"/>
    <n v="68000"/>
    <x v="1"/>
    <n v="1"/>
    <x v="0"/>
    <x v="3"/>
    <x v="0"/>
    <s v="Honda City 2008-2011 1.5 S AT, 2009, CNG &amp; Hybrids"/>
    <x v="19"/>
    <x v="19"/>
    <n v="16"/>
  </r>
  <r>
    <x v="20"/>
    <s v="Compass"/>
    <n v="2019"/>
    <x v="2"/>
    <n v="16000"/>
    <x v="1"/>
    <n v="1"/>
    <x v="0"/>
    <x v="1"/>
    <x v="12"/>
    <s v="Jeep Compass 2.0 Limited Plus, 2019, Petrol"/>
    <x v="180"/>
    <x v="180"/>
    <n v="6"/>
  </r>
  <r>
    <x v="7"/>
    <s v="Amaze"/>
    <n v="2022"/>
    <x v="13"/>
    <n v="22509"/>
    <x v="1"/>
    <n v="1"/>
    <x v="0"/>
    <x v="1"/>
    <x v="12"/>
    <s v="Honda Amaze, 2022, Petrol"/>
    <x v="307"/>
    <x v="307"/>
    <n v="3"/>
  </r>
  <r>
    <x v="7"/>
    <s v="City"/>
    <n v="2016"/>
    <x v="8"/>
    <n v="68000"/>
    <x v="1"/>
    <n v="1"/>
    <x v="1"/>
    <x v="1"/>
    <x v="0"/>
    <s v="Honda City 2015-2017 i VTEC CVT VX, 2016, Petrol"/>
    <x v="100"/>
    <x v="100"/>
    <n v="9"/>
  </r>
  <r>
    <x v="1"/>
    <s v="Ciaz"/>
    <n v="2016"/>
    <x v="8"/>
    <n v="69000"/>
    <x v="0"/>
    <n v="0"/>
    <x v="1"/>
    <x v="3"/>
    <x v="0"/>
    <s v="Maruti Suzuki Ciaz 2014-2017 VXi, 2016, CNG &amp; Hybrids"/>
    <x v="183"/>
    <x v="183"/>
    <n v="9"/>
  </r>
  <r>
    <x v="1"/>
    <s v="Swift Dzire"/>
    <n v="2011"/>
    <x v="10"/>
    <n v="80785"/>
    <x v="0"/>
    <n v="0"/>
    <x v="1"/>
    <x v="1"/>
    <x v="0"/>
    <s v="Maruti Suzuki Swift Dzire VXI, 2011, Petrol"/>
    <x v="61"/>
    <x v="61"/>
    <n v="14"/>
  </r>
  <r>
    <x v="5"/>
    <s v="i10"/>
    <n v="2013"/>
    <x v="14"/>
    <n v="57000"/>
    <x v="0"/>
    <n v="0"/>
    <x v="1"/>
    <x v="1"/>
    <x v="0"/>
    <s v="Hyundai i10 Magna, 2013, Petrol"/>
    <x v="378"/>
    <x v="378"/>
    <n v="12"/>
  </r>
  <r>
    <x v="2"/>
    <s v="5 Series"/>
    <n v="2013"/>
    <x v="14"/>
    <n v="61000"/>
    <x v="1"/>
    <n v="1"/>
    <x v="1"/>
    <x v="0"/>
    <x v="0"/>
    <s v="BMW 5 Series 3.0 525D, 2013, Diesel"/>
    <x v="980"/>
    <x v="980"/>
    <n v="12"/>
  </r>
  <r>
    <x v="8"/>
    <s v="A4"/>
    <n v="2012"/>
    <x v="6"/>
    <n v="85000"/>
    <x v="1"/>
    <n v="1"/>
    <x v="1"/>
    <x v="0"/>
    <x v="0"/>
    <s v="Audi A4 2012 Diesel 85000 Km Driven"/>
    <x v="202"/>
    <x v="202"/>
    <n v="13"/>
  </r>
  <r>
    <x v="1"/>
    <s v="Wagon-R"/>
    <n v="2010"/>
    <x v="0"/>
    <n v="140000"/>
    <x v="1"/>
    <n v="1"/>
    <x v="1"/>
    <x v="3"/>
    <x v="12"/>
    <s v="Good condisan"/>
    <x v="434"/>
    <x v="434"/>
    <n v="15"/>
  </r>
  <r>
    <x v="1"/>
    <s v="Ritz"/>
    <n v="2009"/>
    <x v="16"/>
    <n v="81000"/>
    <x v="0"/>
    <n v="0"/>
    <x v="0"/>
    <x v="1"/>
    <x v="0"/>
    <s v="2009 Model ritz pepper 2029"/>
    <x v="847"/>
    <x v="847"/>
    <n v="16"/>
  </r>
  <r>
    <x v="7"/>
    <s v="City"/>
    <n v="2012"/>
    <x v="6"/>
    <n v="60000"/>
    <x v="1"/>
    <n v="1"/>
    <x v="0"/>
    <x v="3"/>
    <x v="0"/>
    <s v="Honda City 2011-2013 V AT, 2012, CNG &amp; Hybrids"/>
    <x v="22"/>
    <x v="22"/>
    <n v="13"/>
  </r>
  <r>
    <x v="11"/>
    <s v="Thar Roxx"/>
    <n v="2024"/>
    <x v="17"/>
    <n v="0"/>
    <x v="1"/>
    <n v="1"/>
    <x v="0"/>
    <x v="0"/>
    <x v="0"/>
    <s v="THAR ROXX, New THAR , XUV 3XO,XUV700, SCORPIO N,XUV400"/>
    <x v="981"/>
    <x v="981"/>
    <n v="1"/>
  </r>
  <r>
    <x v="1"/>
    <s v="Swift-Dzire"/>
    <n v="2018"/>
    <x v="5"/>
    <n v="58000"/>
    <x v="1"/>
    <n v="1"/>
    <x v="1"/>
    <x v="3"/>
    <x v="0"/>
    <s v="Maruti Suzuki Swift Dzire VXI AT Optional, 2018, CNG &amp; Hybrids"/>
    <x v="255"/>
    <x v="255"/>
    <n v="7"/>
  </r>
  <r>
    <x v="1"/>
    <s v="Zen-Estilo"/>
    <n v="2012"/>
    <x v="6"/>
    <n v="50000"/>
    <x v="0"/>
    <n v="0"/>
    <x v="1"/>
    <x v="1"/>
    <x v="0"/>
    <s v="Maruti Suzuki Zen Estilo 2012 Petrol 50000 Km Driven four wheel4 wheel"/>
    <x v="85"/>
    <x v="85"/>
    <n v="13"/>
  </r>
  <r>
    <x v="17"/>
    <s v="S60"/>
    <n v="2014"/>
    <x v="3"/>
    <n v="87000"/>
    <x v="1"/>
    <n v="1"/>
    <x v="1"/>
    <x v="0"/>
    <x v="0"/>
    <s v="Volvo S60 2013-2015 D5 Summum, 2014, Diesel"/>
    <x v="14"/>
    <x v="14"/>
    <n v="11"/>
  </r>
  <r>
    <x v="1"/>
    <s v="Swift-Dzire"/>
    <n v="2019"/>
    <x v="2"/>
    <n v="95000"/>
    <x v="1"/>
    <n v="1"/>
    <x v="0"/>
    <x v="3"/>
    <x v="0"/>
    <s v="Maruti Suzuki Swift Dzire 2019 CNG &amp; Hybrids 95000 Km Driven"/>
    <x v="129"/>
    <x v="129"/>
    <n v="6"/>
  </r>
  <r>
    <x v="13"/>
    <s v="Indigo Cs"/>
    <n v="2012"/>
    <x v="6"/>
    <n v="22"/>
    <x v="0"/>
    <n v="0"/>
    <x v="1"/>
    <x v="0"/>
    <x v="0"/>
    <s v="Good condition good tire battery new okay engine okay gadi"/>
    <x v="67"/>
    <x v="67"/>
    <n v="13"/>
  </r>
  <r>
    <x v="7"/>
    <s v="CRV"/>
    <n v="2007"/>
    <x v="7"/>
    <n v="87210"/>
    <x v="1"/>
    <n v="1"/>
    <x v="1"/>
    <x v="1"/>
    <x v="0"/>
    <s v="Honda CR-V 2007"/>
    <x v="85"/>
    <x v="85"/>
    <n v="18"/>
  </r>
  <r>
    <x v="1"/>
    <s v="Alto-K10"/>
    <n v="2012"/>
    <x v="6"/>
    <n v="68200"/>
    <x v="0"/>
    <n v="0"/>
    <x v="0"/>
    <x v="1"/>
    <x v="0"/>
    <s v="Maruti Suzuki Alto-K10 2012 Petrol Well Maintained"/>
    <x v="376"/>
    <x v="376"/>
    <n v="13"/>
  </r>
  <r>
    <x v="1"/>
    <s v="maruti-suzuki-dzire"/>
    <n v="2013"/>
    <x v="14"/>
    <n v="73000"/>
    <x v="0"/>
    <n v="0"/>
    <x v="1"/>
    <x v="0"/>
    <x v="0"/>
    <s v="Maruti Suzuki Dzire 2017-2020 VDI, 2013, Diesel"/>
    <x v="482"/>
    <x v="482"/>
    <n v="12"/>
  </r>
  <r>
    <x v="1"/>
    <s v="Alto K10"/>
    <n v="2015"/>
    <x v="9"/>
    <n v="72500"/>
    <x v="1"/>
    <n v="1"/>
    <x v="1"/>
    <x v="1"/>
    <x v="0"/>
    <s v="Maruti Suzuki Alto K10 VXI AMT Optional, 2015, Petrol"/>
    <x v="401"/>
    <x v="401"/>
    <n v="10"/>
  </r>
  <r>
    <x v="7"/>
    <s v="City"/>
    <n v="2009"/>
    <x v="16"/>
    <n v="85000"/>
    <x v="1"/>
    <n v="1"/>
    <x v="1"/>
    <x v="3"/>
    <x v="0"/>
    <s v="Honda City, 2009, CNG &amp; Hybrids"/>
    <x v="365"/>
    <x v="365"/>
    <n v="16"/>
  </r>
  <r>
    <x v="4"/>
    <s v="Etios Cross"/>
    <n v="2014"/>
    <x v="3"/>
    <n v="125000"/>
    <x v="0"/>
    <n v="0"/>
    <x v="1"/>
    <x v="0"/>
    <x v="0"/>
    <s v="Toyota Etios Cross 1.4L VD, 2014, Diesel"/>
    <x v="38"/>
    <x v="38"/>
    <n v="11"/>
  </r>
  <r>
    <x v="3"/>
    <s v="Escort"/>
    <n v="2015"/>
    <x v="9"/>
    <n v="76000"/>
    <x v="0"/>
    <n v="0"/>
    <x v="1"/>
    <x v="0"/>
    <x v="0"/>
    <s v="Ford Escort Sport E 1.6, 2015, Diesel"/>
    <x v="982"/>
    <x v="982"/>
    <n v="10"/>
  </r>
  <r>
    <x v="1"/>
    <s v="Ciaz"/>
    <n v="2016"/>
    <x v="8"/>
    <n v="80926"/>
    <x v="0"/>
    <n v="0"/>
    <x v="0"/>
    <x v="1"/>
    <x v="0"/>
    <s v="Maruti Suzuki Ciaz 2014-2017 RS ZXi Plus, 2016, Petrol"/>
    <x v="983"/>
    <x v="983"/>
    <n v="9"/>
  </r>
  <r>
    <x v="1"/>
    <s v="Wagon-R-1-0"/>
    <n v="2018"/>
    <x v="5"/>
    <n v="60000"/>
    <x v="1"/>
    <n v="1"/>
    <x v="1"/>
    <x v="3"/>
    <x v="12"/>
    <s v="Maruti Suzuki Wagon R 1.0 CNG &amp; Hybrids Well Maintained"/>
    <x v="137"/>
    <x v="137"/>
    <n v="7"/>
  </r>
  <r>
    <x v="1"/>
    <s v="Wagon-R"/>
    <n v="2012"/>
    <x v="6"/>
    <n v="68000"/>
    <x v="0"/>
    <n v="0"/>
    <x v="1"/>
    <x v="3"/>
    <x v="0"/>
    <s v="Maruti Suzuki Wagon R LXI CNG, 2012, CNG &amp; Hybrids"/>
    <x v="220"/>
    <x v="220"/>
    <n v="13"/>
  </r>
  <r>
    <x v="1"/>
    <s v="Alto-800"/>
    <n v="2012"/>
    <x v="6"/>
    <n v="128144"/>
    <x v="0"/>
    <n v="0"/>
    <x v="1"/>
    <x v="1"/>
    <x v="0"/>
    <s v="Maruti Suzuki Alto 800 2012-2016 LXI, 2012, Petrol"/>
    <x v="862"/>
    <x v="862"/>
    <n v="13"/>
  </r>
  <r>
    <x v="7"/>
    <s v="City"/>
    <n v="2010"/>
    <x v="0"/>
    <n v="62989"/>
    <x v="0"/>
    <n v="0"/>
    <x v="0"/>
    <x v="3"/>
    <x v="0"/>
    <s v="Honda city 2010 model"/>
    <x v="57"/>
    <x v="57"/>
    <n v="15"/>
  </r>
  <r>
    <x v="1"/>
    <s v="Alto-800"/>
    <n v="2016"/>
    <x v="8"/>
    <n v="79000"/>
    <x v="0"/>
    <n v="0"/>
    <x v="0"/>
    <x v="3"/>
    <x v="0"/>
    <s v="Maruti Suzuki Alto 800 CNG LXI Optional, 2016, CNG &amp; Hybrids"/>
    <x v="225"/>
    <x v="225"/>
    <n v="9"/>
  </r>
  <r>
    <x v="7"/>
    <s v="City"/>
    <n v="2010"/>
    <x v="0"/>
    <n v="104000"/>
    <x v="0"/>
    <n v="0"/>
    <x v="1"/>
    <x v="1"/>
    <x v="12"/>
    <s v="Honda City 2008-2011 1.5 V MT Exclusive, 2010, Petrol"/>
    <x v="57"/>
    <x v="57"/>
    <n v="15"/>
  </r>
  <r>
    <x v="1"/>
    <s v="Wagon-R"/>
    <n v="2015"/>
    <x v="9"/>
    <n v="87000"/>
    <x v="1"/>
    <n v="1"/>
    <x v="1"/>
    <x v="3"/>
    <x v="12"/>
    <s v="Wagon R for sale"/>
    <x v="115"/>
    <x v="115"/>
    <n v="10"/>
  </r>
  <r>
    <x v="7"/>
    <s v="City"/>
    <n v="2015"/>
    <x v="9"/>
    <n v="72000"/>
    <x v="1"/>
    <n v="1"/>
    <x v="0"/>
    <x v="3"/>
    <x v="12"/>
    <s v="Honda City 2014-2015 i VTEC CVT SV, 2015, CNG &amp; Hybrids"/>
    <x v="122"/>
    <x v="122"/>
    <n v="10"/>
  </r>
  <r>
    <x v="9"/>
    <s v="Pulse"/>
    <n v="2015"/>
    <x v="9"/>
    <n v="65000"/>
    <x v="0"/>
    <n v="0"/>
    <x v="0"/>
    <x v="1"/>
    <x v="0"/>
    <s v="Renault Pulse Petrol RXL, 2015, Petrol"/>
    <x v="201"/>
    <x v="201"/>
    <n v="10"/>
  </r>
  <r>
    <x v="4"/>
    <s v="Innova Crysta"/>
    <n v="2016"/>
    <x v="8"/>
    <n v="101029"/>
    <x v="1"/>
    <n v="1"/>
    <x v="0"/>
    <x v="0"/>
    <x v="0"/>
    <s v="Toyota Innova Crysta 2.8 GX AT 8 Seater, 2016, Diesel"/>
    <x v="159"/>
    <x v="159"/>
    <n v="9"/>
  </r>
  <r>
    <x v="1"/>
    <s v="maruti-suzuki-dzire"/>
    <n v="2024"/>
    <x v="17"/>
    <n v="2263"/>
    <x v="1"/>
    <n v="1"/>
    <x v="0"/>
    <x v="3"/>
    <x v="0"/>
    <s v="Maruti Suzuki Dzire 1.2 Tour S CNG, 2024, CNG &amp; Hybrids"/>
    <x v="202"/>
    <x v="202"/>
    <n v="1"/>
  </r>
  <r>
    <x v="5"/>
    <s v="Verna"/>
    <n v="2014"/>
    <x v="3"/>
    <n v="104000"/>
    <x v="0"/>
    <n v="0"/>
    <x v="1"/>
    <x v="0"/>
    <x v="0"/>
    <s v="Hyundai Verna 2014 Diesel Well Maintained"/>
    <x v="101"/>
    <x v="101"/>
    <n v="11"/>
  </r>
  <r>
    <x v="12"/>
    <s v="C-Class"/>
    <n v="2013"/>
    <x v="14"/>
    <n v="60000"/>
    <x v="1"/>
    <n v="1"/>
    <x v="0"/>
    <x v="0"/>
    <x v="12"/>
    <s v="Mercedes-Benz C-Class 2.1 220 CDI Avantgarde AT, 2013, Diesel"/>
    <x v="13"/>
    <x v="13"/>
    <n v="12"/>
  </r>
  <r>
    <x v="5"/>
    <s v="Venue"/>
    <n v="2020"/>
    <x v="4"/>
    <n v="67000"/>
    <x v="0"/>
    <n v="0"/>
    <x v="0"/>
    <x v="1"/>
    <x v="0"/>
    <s v="Hyundai Venue SX Turbo, 2020, Petrol"/>
    <x v="62"/>
    <x v="62"/>
    <n v="5"/>
  </r>
  <r>
    <x v="2"/>
    <s v="3 Series"/>
    <n v="2012"/>
    <x v="6"/>
    <n v="129000"/>
    <x v="1"/>
    <n v="1"/>
    <x v="1"/>
    <x v="0"/>
    <x v="0"/>
    <s v="BMW 3 Series 320D, 2012, Diesel"/>
    <x v="183"/>
    <x v="183"/>
    <n v="13"/>
  </r>
  <r>
    <x v="13"/>
    <s v="Vista Tech"/>
    <n v="2011"/>
    <x v="10"/>
    <n v="89000"/>
    <x v="0"/>
    <n v="0"/>
    <x v="1"/>
    <x v="0"/>
    <x v="12"/>
    <s v="Tata Vista Tech LX BS III, 2011, Diesel"/>
    <x v="523"/>
    <x v="523"/>
    <n v="14"/>
  </r>
  <r>
    <x v="7"/>
    <s v="City ZX"/>
    <n v="2017"/>
    <x v="1"/>
    <n v="53000"/>
    <x v="1"/>
    <n v="1"/>
    <x v="1"/>
    <x v="1"/>
    <x v="0"/>
    <s v="Honda City ZX VTEC Plus, 2017, Petrol"/>
    <x v="23"/>
    <x v="23"/>
    <n v="8"/>
  </r>
  <r>
    <x v="1"/>
    <s v="Wagon-R"/>
    <n v="2024"/>
    <x v="17"/>
    <n v="548"/>
    <x v="0"/>
    <n v="0"/>
    <x v="0"/>
    <x v="3"/>
    <x v="0"/>
    <s v="Brand new Wagon R vxi cng purchased on 11 december"/>
    <x v="296"/>
    <x v="296"/>
    <n v="1"/>
  </r>
  <r>
    <x v="4"/>
    <s v="Innova Crysta"/>
    <n v="2016"/>
    <x v="8"/>
    <n v="105000"/>
    <x v="0"/>
    <n v="0"/>
    <x v="1"/>
    <x v="0"/>
    <x v="0"/>
    <s v="Toyota Innova Crysta 2.4 V 8 STR, 2016, Diesel"/>
    <x v="160"/>
    <x v="160"/>
    <n v="9"/>
  </r>
  <r>
    <x v="7"/>
    <s v="Brio"/>
    <n v="2012"/>
    <x v="6"/>
    <n v="82000"/>
    <x v="0"/>
    <n v="0"/>
    <x v="1"/>
    <x v="3"/>
    <x v="0"/>
    <s v="Honda Brio 2011-2013 S MT, 2012, CNG &amp; Hybrids"/>
    <x v="197"/>
    <x v="197"/>
    <n v="13"/>
  </r>
  <r>
    <x v="1"/>
    <s v="Swift"/>
    <n v="2023"/>
    <x v="12"/>
    <n v="31000"/>
    <x v="0"/>
    <n v="0"/>
    <x v="0"/>
    <x v="3"/>
    <x v="0"/>
    <s v="Maruti Suzuki Swift VXi CNG, 2023, CNG &amp; Hybrids"/>
    <x v="81"/>
    <x v="81"/>
    <n v="2"/>
  </r>
  <r>
    <x v="11"/>
    <s v="XUV 300"/>
    <n v="2020"/>
    <x v="4"/>
    <n v="78000"/>
    <x v="0"/>
    <n v="0"/>
    <x v="0"/>
    <x v="0"/>
    <x v="1"/>
    <s v="Mahindra XUV300 W8 Option Diesel, 2020, Diesel"/>
    <x v="234"/>
    <x v="234"/>
    <n v="5"/>
  </r>
  <r>
    <x v="5"/>
    <s v="Grand i10"/>
    <n v="2015"/>
    <x v="9"/>
    <n v="60000"/>
    <x v="1"/>
    <n v="1"/>
    <x v="1"/>
    <x v="1"/>
    <x v="0"/>
    <s v="Hyundai Grand i10 2015"/>
    <x v="119"/>
    <x v="119"/>
    <n v="10"/>
  </r>
  <r>
    <x v="7"/>
    <s v="City"/>
    <n v="2016"/>
    <x v="8"/>
    <n v="61000"/>
    <x v="0"/>
    <n v="0"/>
    <x v="1"/>
    <x v="0"/>
    <x v="0"/>
    <s v="Honda City V MT Exclusive, 2016, Diesel"/>
    <x v="27"/>
    <x v="27"/>
    <n v="9"/>
  </r>
  <r>
    <x v="5"/>
    <s v="Creta"/>
    <n v="2016"/>
    <x v="8"/>
    <n v="60000"/>
    <x v="1"/>
    <n v="1"/>
    <x v="1"/>
    <x v="0"/>
    <x v="0"/>
    <s v="Hyundai Creta 1.6 CRDi AT SX Plus, 2016, Diesel"/>
    <x v="62"/>
    <x v="62"/>
    <n v="9"/>
  </r>
  <r>
    <x v="7"/>
    <s v="Amaze"/>
    <n v="2019"/>
    <x v="2"/>
    <n v="52000"/>
    <x v="0"/>
    <n v="0"/>
    <x v="0"/>
    <x v="3"/>
    <x v="0"/>
    <s v="Honda Amaze S MT i-DTEC, 2019, CNG &amp; Hybrids"/>
    <x v="71"/>
    <x v="71"/>
    <n v="6"/>
  </r>
  <r>
    <x v="3"/>
    <s v="Ecosport"/>
    <n v="2019"/>
    <x v="2"/>
    <n v="65000"/>
    <x v="0"/>
    <n v="0"/>
    <x v="1"/>
    <x v="0"/>
    <x v="0"/>
    <s v="Ford Ecosport 1.5 Diesel Titanium, 2019, Diesel"/>
    <x v="156"/>
    <x v="156"/>
    <n v="6"/>
  </r>
  <r>
    <x v="5"/>
    <s v="Verna"/>
    <n v="2023"/>
    <x v="12"/>
    <n v="19000"/>
    <x v="0"/>
    <n v="0"/>
    <x v="0"/>
    <x v="1"/>
    <x v="0"/>
    <s v="Hyundai Verna 1.5 S Petrol MT, 2023, Petrol"/>
    <x v="272"/>
    <x v="272"/>
    <n v="2"/>
  </r>
  <r>
    <x v="1"/>
    <s v="Swift-Dzire-Tour"/>
    <n v="2018"/>
    <x v="5"/>
    <n v="90000"/>
    <x v="1"/>
    <n v="1"/>
    <x v="0"/>
    <x v="3"/>
    <x v="12"/>
    <s v="Maruti Suzuki Swift Dzire Tour 2018 CNG &amp; Hybrids 90000 Km Driven"/>
    <x v="198"/>
    <x v="198"/>
    <n v="7"/>
  </r>
  <r>
    <x v="9"/>
    <s v="Kiger"/>
    <n v="2021"/>
    <x v="11"/>
    <n v="58000"/>
    <x v="0"/>
    <n v="0"/>
    <x v="0"/>
    <x v="3"/>
    <x v="0"/>
    <s v="Renault Kiger RXT Opt DT, 2021, CNG &amp; Hybrids"/>
    <x v="228"/>
    <x v="228"/>
    <n v="4"/>
  </r>
  <r>
    <x v="15"/>
    <s v="Beat"/>
    <n v="2011"/>
    <x v="10"/>
    <n v="69472"/>
    <x v="0"/>
    <n v="0"/>
    <x v="1"/>
    <x v="1"/>
    <x v="0"/>
    <s v="Beat LS Petrol June 2011"/>
    <x v="425"/>
    <x v="425"/>
    <n v="14"/>
  </r>
  <r>
    <x v="7"/>
    <s v="City"/>
    <n v="2017"/>
    <x v="1"/>
    <n v="70000"/>
    <x v="1"/>
    <n v="1"/>
    <x v="1"/>
    <x v="3"/>
    <x v="0"/>
    <s v="Honda City 1.5 ZX CVT i-VTEC, 2017, CNG &amp; Hybrids"/>
    <x v="100"/>
    <x v="100"/>
    <n v="8"/>
  </r>
  <r>
    <x v="1"/>
    <s v="Alto-800"/>
    <n v="2017"/>
    <x v="1"/>
    <n v="56000"/>
    <x v="0"/>
    <n v="0"/>
    <x v="1"/>
    <x v="3"/>
    <x v="0"/>
    <s v="Maruti Suzuki Alto 800 Lxi, 2017, CNG &amp; Hybrids"/>
    <x v="736"/>
    <x v="736"/>
    <n v="8"/>
  </r>
  <r>
    <x v="8"/>
    <s v="A6"/>
    <n v="2016"/>
    <x v="8"/>
    <n v="50000"/>
    <x v="1"/>
    <n v="1"/>
    <x v="0"/>
    <x v="0"/>
    <x v="0"/>
    <s v="Audi A6 2.0 35 TDI Technology Matrix, 2016, Diesel"/>
    <x v="324"/>
    <x v="324"/>
    <n v="9"/>
  </r>
  <r>
    <x v="1"/>
    <s v="Wagon-R"/>
    <n v="2020"/>
    <x v="4"/>
    <n v="80000"/>
    <x v="1"/>
    <n v="1"/>
    <x v="0"/>
    <x v="3"/>
    <x v="0"/>
    <s v="Maruti Suzuki Wagon R VXI Opt, 2020, CNG &amp; Hybrids"/>
    <x v="96"/>
    <x v="96"/>
    <n v="5"/>
  </r>
  <r>
    <x v="1"/>
    <s v="Baleno"/>
    <n v="2018"/>
    <x v="5"/>
    <n v="29000"/>
    <x v="0"/>
    <n v="0"/>
    <x v="0"/>
    <x v="1"/>
    <x v="0"/>
    <s v="Maruti Suzuki Baleno 1.2 Delta, 2018, Petrol"/>
    <x v="317"/>
    <x v="317"/>
    <n v="7"/>
  </r>
  <r>
    <x v="7"/>
    <s v="City"/>
    <n v="2016"/>
    <x v="8"/>
    <n v="74000"/>
    <x v="1"/>
    <n v="1"/>
    <x v="1"/>
    <x v="1"/>
    <x v="0"/>
    <s v="Honda City VX Petrol CVT, 2016, Petrol"/>
    <x v="150"/>
    <x v="150"/>
    <n v="9"/>
  </r>
  <r>
    <x v="8"/>
    <s v="A4"/>
    <n v="2011"/>
    <x v="10"/>
    <n v="49000"/>
    <x v="1"/>
    <n v="1"/>
    <x v="1"/>
    <x v="1"/>
    <x v="0"/>
    <s v="Audi A4 1.8 35 TFSI Premium Plus, 2011, Petrol"/>
    <x v="52"/>
    <x v="52"/>
    <n v="14"/>
  </r>
  <r>
    <x v="7"/>
    <s v="Jazz"/>
    <n v="2018"/>
    <x v="5"/>
    <n v="85000"/>
    <x v="0"/>
    <n v="0"/>
    <x v="0"/>
    <x v="1"/>
    <x v="0"/>
    <s v="Honda Jazz 1.2 SV i VTEC, 2018, Petrol"/>
    <x v="122"/>
    <x v="122"/>
    <n v="7"/>
  </r>
  <r>
    <x v="1"/>
    <s v="Zen-Estilo"/>
    <n v="2007"/>
    <x v="7"/>
    <n v="103300"/>
    <x v="0"/>
    <n v="0"/>
    <x v="1"/>
    <x v="1"/>
    <x v="0"/>
    <s v="Maruti Suzuki Zen Estilo 2007 Petrol 103300 Km Driven"/>
    <x v="206"/>
    <x v="206"/>
    <n v="18"/>
  </r>
  <r>
    <x v="5"/>
    <s v="i20"/>
    <n v="2013"/>
    <x v="14"/>
    <n v="57000"/>
    <x v="0"/>
    <n v="0"/>
    <x v="1"/>
    <x v="1"/>
    <x v="0"/>
    <s v="Hyundai i20 1.2 Magna Executive, 2013, Petrol"/>
    <x v="15"/>
    <x v="15"/>
    <n v="12"/>
  </r>
  <r>
    <x v="5"/>
    <s v="Xcent"/>
    <n v="2015"/>
    <x v="9"/>
    <n v="91200"/>
    <x v="0"/>
    <n v="0"/>
    <x v="0"/>
    <x v="3"/>
    <x v="0"/>
    <s v="Hyundai Xcent 1.2 VTVT S, 2015, CNG &amp; Hybrids"/>
    <x v="20"/>
    <x v="20"/>
    <n v="10"/>
  </r>
  <r>
    <x v="1"/>
    <s v="Wagon-R"/>
    <n v="2015"/>
    <x v="9"/>
    <n v="86000"/>
    <x v="0"/>
    <n v="0"/>
    <x v="1"/>
    <x v="3"/>
    <x v="0"/>
    <s v="Maruti Suzuki Wagon R CNG LXI Opt, 2015, CNG &amp; Hybrids"/>
    <x v="117"/>
    <x v="117"/>
    <n v="10"/>
  </r>
  <r>
    <x v="1"/>
    <s v="Swift"/>
    <n v="2021"/>
    <x v="11"/>
    <n v="55000"/>
    <x v="1"/>
    <n v="1"/>
    <x v="0"/>
    <x v="1"/>
    <x v="0"/>
    <s v="Maruti Suzuki Swift 2018 AMT ZXI, 2021, Petrol"/>
    <x v="23"/>
    <x v="23"/>
    <n v="4"/>
  </r>
  <r>
    <x v="3"/>
    <s v="Endeavour"/>
    <n v="2006"/>
    <x v="19"/>
    <n v="150000"/>
    <x v="0"/>
    <n v="0"/>
    <x v="1"/>
    <x v="0"/>
    <x v="0"/>
    <s v="Ford Endeavour 2006 Diesel 150000 Km Driven"/>
    <x v="211"/>
    <x v="211"/>
    <n v="19"/>
  </r>
  <r>
    <x v="17"/>
    <s v="V40 Cross Country"/>
    <n v="2017"/>
    <x v="1"/>
    <n v="59000"/>
    <x v="1"/>
    <n v="1"/>
    <x v="1"/>
    <x v="0"/>
    <x v="0"/>
    <s v="Volvo V40 Cross Country D3 Inscription, 2017, Diesel"/>
    <x v="31"/>
    <x v="31"/>
    <n v="8"/>
  </r>
  <r>
    <x v="5"/>
    <s v="Santro Xing"/>
    <n v="2012"/>
    <x v="6"/>
    <n v="52000"/>
    <x v="0"/>
    <n v="0"/>
    <x v="1"/>
    <x v="1"/>
    <x v="0"/>
    <s v="Hyundai Santro Xing GLS, 2012, Petrol"/>
    <x v="49"/>
    <x v="49"/>
    <n v="13"/>
  </r>
  <r>
    <x v="1"/>
    <s v="Alto"/>
    <n v="2010"/>
    <x v="0"/>
    <n v="93704"/>
    <x v="0"/>
    <n v="0"/>
    <x v="0"/>
    <x v="3"/>
    <x v="12"/>
    <s v="Maruti Suzuki Alto 0.8 LXI (O), 2010, CNG &amp; Hybrids"/>
    <x v="281"/>
    <x v="281"/>
    <n v="15"/>
  </r>
  <r>
    <x v="5"/>
    <s v="Grand i10 Nios"/>
    <n v="2021"/>
    <x v="11"/>
    <n v="67000"/>
    <x v="1"/>
    <n v="1"/>
    <x v="0"/>
    <x v="3"/>
    <x v="12"/>
    <s v="Grand i10 nios sports automatic cng"/>
    <x v="28"/>
    <x v="28"/>
    <n v="4"/>
  </r>
  <r>
    <x v="11"/>
    <s v="KUV100 NXT"/>
    <n v="2017"/>
    <x v="1"/>
    <n v="57000"/>
    <x v="1"/>
    <n v="1"/>
    <x v="1"/>
    <x v="1"/>
    <x v="0"/>
    <s v="Mahindra KUV100 NXT 2017 Petrol 57000 Km Driven"/>
    <x v="34"/>
    <x v="34"/>
    <n v="8"/>
  </r>
  <r>
    <x v="1"/>
    <s v="Swift"/>
    <n v="2023"/>
    <x v="12"/>
    <n v="17000"/>
    <x v="0"/>
    <n v="0"/>
    <x v="0"/>
    <x v="1"/>
    <x v="0"/>
    <s v="Maruti Suzuki Swift LXI 2018, 2023, Petrol"/>
    <x v="21"/>
    <x v="21"/>
    <n v="2"/>
  </r>
  <r>
    <x v="1"/>
    <s v="Eeco"/>
    <n v="2022"/>
    <x v="13"/>
    <n v="32"/>
    <x v="1"/>
    <n v="1"/>
    <x v="0"/>
    <x v="3"/>
    <x v="12"/>
    <s v="maruti suzuki Eeco 5 str 2022 model"/>
    <x v="64"/>
    <x v="64"/>
    <n v="3"/>
  </r>
  <r>
    <x v="1"/>
    <s v="Ertiga"/>
    <n v="2021"/>
    <x v="11"/>
    <n v="38562"/>
    <x v="0"/>
    <n v="0"/>
    <x v="0"/>
    <x v="3"/>
    <x v="0"/>
    <s v="Maruti Suzuki Ertiga 1.4 VXI CNG Anniversary Edition, 2021, CNG &amp; Hy.."/>
    <x v="314"/>
    <x v="314"/>
    <n v="4"/>
  </r>
  <r>
    <x v="1"/>
    <s v="Alto-800"/>
    <n v="2010"/>
    <x v="0"/>
    <n v="105000"/>
    <x v="1"/>
    <n v="1"/>
    <x v="1"/>
    <x v="1"/>
    <x v="0"/>
    <s v="Maruti Suzuki Alto 800 2010"/>
    <x v="206"/>
    <x v="206"/>
    <n v="15"/>
  </r>
  <r>
    <x v="7"/>
    <s v="City"/>
    <n v="2017"/>
    <x v="1"/>
    <n v="78887"/>
    <x v="0"/>
    <n v="0"/>
    <x v="0"/>
    <x v="1"/>
    <x v="0"/>
    <s v="Honda City i-VTEC V, 2017, Petrol"/>
    <x v="126"/>
    <x v="126"/>
    <n v="8"/>
  </r>
  <r>
    <x v="1"/>
    <s v="Omni"/>
    <n v="2010"/>
    <x v="0"/>
    <n v="160000"/>
    <x v="1"/>
    <n v="1"/>
    <x v="1"/>
    <x v="3"/>
    <x v="12"/>
    <s v="Maruti Suzuki Omni 2010 CNG &amp; Hybrids Good Condition"/>
    <x v="268"/>
    <x v="268"/>
    <n v="15"/>
  </r>
  <r>
    <x v="5"/>
    <s v="Xcent Prime"/>
    <n v="2016"/>
    <x v="8"/>
    <n v="150000"/>
    <x v="1"/>
    <n v="1"/>
    <x v="0"/>
    <x v="3"/>
    <x v="0"/>
    <s v="Emergency mein hai bech raha hun aur ka"/>
    <x v="281"/>
    <x v="281"/>
    <n v="9"/>
  </r>
  <r>
    <x v="1"/>
    <s v="Celerio"/>
    <n v="2015"/>
    <x v="9"/>
    <n v="83000"/>
    <x v="1"/>
    <n v="1"/>
    <x v="1"/>
    <x v="1"/>
    <x v="0"/>
    <s v="Maruti Suzuki Celerio 1.0 VXI AMT, 2015, Petrol"/>
    <x v="158"/>
    <x v="158"/>
    <n v="10"/>
  </r>
  <r>
    <x v="1"/>
    <s v="Baleno"/>
    <n v="2017"/>
    <x v="1"/>
    <n v="49000"/>
    <x v="0"/>
    <n v="0"/>
    <x v="0"/>
    <x v="1"/>
    <x v="12"/>
    <s v="Maruti Suzuki Baleno Zeta, 2017, Petrol"/>
    <x v="129"/>
    <x v="129"/>
    <n v="8"/>
  </r>
  <r>
    <x v="0"/>
    <s v="VentoTest"/>
    <n v="2013"/>
    <x v="14"/>
    <n v="144000"/>
    <x v="0"/>
    <n v="0"/>
    <x v="1"/>
    <x v="0"/>
    <x v="0"/>
    <s v="Volkswagen Vento 1.6 Highline Plus 16 Alloy, 2013, Diesel"/>
    <x v="158"/>
    <x v="158"/>
    <n v="12"/>
  </r>
  <r>
    <x v="7"/>
    <s v="Brio"/>
    <n v="2014"/>
    <x v="3"/>
    <n v="32000"/>
    <x v="0"/>
    <n v="0"/>
    <x v="1"/>
    <x v="1"/>
    <x v="0"/>
    <s v="Honda Brio 2013-2016 S MT, 2014, Petrol"/>
    <x v="73"/>
    <x v="73"/>
    <n v="11"/>
  </r>
  <r>
    <x v="0"/>
    <s v="VentoTest"/>
    <n v="2019"/>
    <x v="2"/>
    <n v="63000"/>
    <x v="1"/>
    <n v="1"/>
    <x v="0"/>
    <x v="1"/>
    <x v="0"/>
    <s v="Volkswagen Vento 1.2 TSI Highline AT, 2019, Petrol"/>
    <x v="90"/>
    <x v="90"/>
    <n v="6"/>
  </r>
  <r>
    <x v="1"/>
    <s v="Wagon-R"/>
    <n v="2015"/>
    <x v="9"/>
    <n v="35000"/>
    <x v="1"/>
    <n v="1"/>
    <x v="0"/>
    <x v="3"/>
    <x v="12"/>
    <s v="Maruti Suzuki Wagon R 2015"/>
    <x v="9"/>
    <x v="9"/>
    <n v="10"/>
  </r>
  <r>
    <x v="11"/>
    <s v="Bolero Neo"/>
    <n v="2022"/>
    <x v="13"/>
    <n v="45000"/>
    <x v="0"/>
    <n v="0"/>
    <x v="0"/>
    <x v="0"/>
    <x v="12"/>
    <s v="Mahindra Bolero Neo 1.5 N8, 2022, Diesel"/>
    <x v="167"/>
    <x v="167"/>
    <n v="3"/>
  </r>
  <r>
    <x v="12"/>
    <s v="E-Class"/>
    <n v="2010"/>
    <x v="0"/>
    <n v="48000"/>
    <x v="1"/>
    <n v="1"/>
    <x v="1"/>
    <x v="1"/>
    <x v="0"/>
    <s v="Mercedes-Benz E-Class E350 Edition E, 2010, Petrol"/>
    <x v="92"/>
    <x v="92"/>
    <n v="15"/>
  </r>
  <r>
    <x v="1"/>
    <s v="Swift"/>
    <n v="2015"/>
    <x v="9"/>
    <n v="73000"/>
    <x v="0"/>
    <n v="0"/>
    <x v="1"/>
    <x v="3"/>
    <x v="0"/>
    <s v="Maruti Suzuki Swift 2015 CNG &amp; Hybrids 73000 Km Driven good condition"/>
    <x v="20"/>
    <x v="20"/>
    <n v="10"/>
  </r>
  <r>
    <x v="26"/>
    <s v="RediGO"/>
    <n v="2016"/>
    <x v="8"/>
    <n v="83100"/>
    <x v="0"/>
    <n v="0"/>
    <x v="1"/>
    <x v="1"/>
    <x v="0"/>
    <s v="Datsun RediGO Limited Edition 2018, 2016, Petrol"/>
    <x v="115"/>
    <x v="115"/>
    <n v="9"/>
  </r>
  <r>
    <x v="1"/>
    <s v="Swift"/>
    <n v="2018"/>
    <x v="5"/>
    <n v="86000"/>
    <x v="0"/>
    <n v="0"/>
    <x v="1"/>
    <x v="1"/>
    <x v="0"/>
    <s v="Maruti Suzuki Swift VXi 1.2 ABS BS-IV, 2018, Petrol"/>
    <x v="26"/>
    <x v="26"/>
    <n v="7"/>
  </r>
  <r>
    <x v="1"/>
    <s v="Alto-K10"/>
    <n v="2017"/>
    <x v="1"/>
    <n v="39000"/>
    <x v="1"/>
    <n v="1"/>
    <x v="1"/>
    <x v="3"/>
    <x v="12"/>
    <s v="Maruti Suzuki Alto K10 2017 CNG &amp; Hybrids 39000 Km Driven genus"/>
    <x v="198"/>
    <x v="198"/>
    <n v="8"/>
  </r>
  <r>
    <x v="1"/>
    <s v="Eeco"/>
    <n v="2020"/>
    <x v="4"/>
    <n v="74552"/>
    <x v="0"/>
    <n v="0"/>
    <x v="1"/>
    <x v="3"/>
    <x v="0"/>
    <s v="Maruti Suzuki Eeco 2020 CNG &amp; Hybrids Well Maintained"/>
    <x v="29"/>
    <x v="29"/>
    <n v="5"/>
  </r>
  <r>
    <x v="0"/>
    <s v="Polo GTI"/>
    <n v="2016"/>
    <x v="8"/>
    <n v="75000"/>
    <x v="1"/>
    <n v="1"/>
    <x v="1"/>
    <x v="1"/>
    <x v="0"/>
    <s v="Volkswagen Polo GTI, 2016, Petrol"/>
    <x v="129"/>
    <x v="129"/>
    <n v="9"/>
  </r>
  <r>
    <x v="5"/>
    <s v="i20"/>
    <n v="2019"/>
    <x v="2"/>
    <n v="19000"/>
    <x v="1"/>
    <n v="1"/>
    <x v="0"/>
    <x v="3"/>
    <x v="0"/>
    <s v="Hyundai i20 Magna Plus, 2019, CNG &amp; Hybrids"/>
    <x v="38"/>
    <x v="38"/>
    <n v="6"/>
  </r>
  <r>
    <x v="1"/>
    <s v="Baleno"/>
    <n v="2016"/>
    <x v="8"/>
    <n v="62800"/>
    <x v="1"/>
    <n v="1"/>
    <x v="1"/>
    <x v="1"/>
    <x v="0"/>
    <s v="Maruti Suzuki Baleno 1.2 CVT Zeta, 2016, Petrol"/>
    <x v="122"/>
    <x v="122"/>
    <n v="9"/>
  </r>
  <r>
    <x v="13"/>
    <s v="Tigor"/>
    <n v="2023"/>
    <x v="12"/>
    <n v="45019"/>
    <x v="0"/>
    <n v="0"/>
    <x v="0"/>
    <x v="3"/>
    <x v="0"/>
    <s v="Tata Tigor 1.2 Revotron XZ Plus, 2023, CNG &amp; Hybrids"/>
    <x v="459"/>
    <x v="459"/>
    <n v="2"/>
  </r>
  <r>
    <x v="4"/>
    <s v="Corolla Altis"/>
    <n v="2014"/>
    <x v="3"/>
    <n v="120000"/>
    <x v="1"/>
    <n v="1"/>
    <x v="1"/>
    <x v="3"/>
    <x v="0"/>
    <s v="Toyota Corolla Altis [2011-2014] 1.8 VL AT, 2014, CNG &amp; Hybrids"/>
    <x v="55"/>
    <x v="55"/>
    <n v="11"/>
  </r>
  <r>
    <x v="1"/>
    <s v="Wagon-R"/>
    <n v="2018"/>
    <x v="5"/>
    <n v="48000"/>
    <x v="1"/>
    <n v="1"/>
    <x v="0"/>
    <x v="3"/>
    <x v="12"/>
    <s v="Maruti Suzuki Wagon R 2018 CNG &amp; Hybrids 48000 Km Driven"/>
    <x v="369"/>
    <x v="369"/>
    <n v="7"/>
  </r>
  <r>
    <x v="5"/>
    <s v="Aura"/>
    <n v="2021"/>
    <x v="11"/>
    <n v="37000"/>
    <x v="0"/>
    <n v="0"/>
    <x v="0"/>
    <x v="3"/>
    <x v="0"/>
    <s v="Hyundai Aura 1.2 S CNG, 2021, CNG &amp; Hybrids"/>
    <x v="227"/>
    <x v="227"/>
    <n v="4"/>
  </r>
  <r>
    <x v="5"/>
    <s v="Grand i10 Nios"/>
    <n v="2011"/>
    <x v="10"/>
    <n v="105000"/>
    <x v="0"/>
    <n v="0"/>
    <x v="1"/>
    <x v="1"/>
    <x v="0"/>
    <s v="Hyundai Grand i10 Nios Magna, 2011, Petrol"/>
    <x v="37"/>
    <x v="37"/>
    <n v="14"/>
  </r>
  <r>
    <x v="1"/>
    <s v="Ritz"/>
    <n v="2016"/>
    <x v="8"/>
    <n v="22"/>
    <x v="1"/>
    <n v="1"/>
    <x v="1"/>
    <x v="3"/>
    <x v="12"/>
    <s v="Best condition"/>
    <x v="115"/>
    <x v="115"/>
    <n v="9"/>
  </r>
  <r>
    <x v="5"/>
    <s v="Eon"/>
    <n v="2014"/>
    <x v="3"/>
    <n v="95000"/>
    <x v="0"/>
    <n v="0"/>
    <x v="1"/>
    <x v="3"/>
    <x v="0"/>
    <s v="Hyundai EON 2014 CNG &amp; Hybrids 95000 Km Driven"/>
    <x v="205"/>
    <x v="205"/>
    <n v="11"/>
  </r>
  <r>
    <x v="13"/>
    <s v="Tiago"/>
    <n v="2018"/>
    <x v="5"/>
    <n v="92568"/>
    <x v="1"/>
    <n v="1"/>
    <x v="1"/>
    <x v="3"/>
    <x v="12"/>
    <s v="Tata Tiago 2018 CNG &amp; Hybrids 92568 Km Driven\nOne Handed Car"/>
    <x v="137"/>
    <x v="137"/>
    <n v="7"/>
  </r>
  <r>
    <x v="1"/>
    <s v="Estilo"/>
    <n v="2011"/>
    <x v="10"/>
    <n v="160000"/>
    <x v="0"/>
    <n v="0"/>
    <x v="1"/>
    <x v="1"/>
    <x v="0"/>
    <s v="Good condition for"/>
    <x v="63"/>
    <x v="63"/>
    <n v="14"/>
  </r>
  <r>
    <x v="1"/>
    <s v="Ertiga"/>
    <n v="2021"/>
    <x v="11"/>
    <n v="26300"/>
    <x v="0"/>
    <n v="0"/>
    <x v="0"/>
    <x v="3"/>
    <x v="12"/>
    <s v="Maruti Suzuki Ertiga 1.4 VXI CNG Anniversary Edition, 2021, CNG &amp; Hy.."/>
    <x v="379"/>
    <x v="379"/>
    <n v="4"/>
  </r>
  <r>
    <x v="1"/>
    <s v="Wagon R"/>
    <n v="2014"/>
    <x v="3"/>
    <n v="45000"/>
    <x v="0"/>
    <n v="0"/>
    <x v="1"/>
    <x v="3"/>
    <x v="0"/>
    <s v="Maruti Suzuki Wagon R LXI, 2014, CNG &amp; Hybrids"/>
    <x v="34"/>
    <x v="34"/>
    <n v="11"/>
  </r>
  <r>
    <x v="5"/>
    <s v="Grand i10"/>
    <n v="2018"/>
    <x v="5"/>
    <n v="35000"/>
    <x v="0"/>
    <n v="0"/>
    <x v="0"/>
    <x v="1"/>
    <x v="0"/>
    <s v="Hyundai Grand i10 Asta 1.2 Kappa VTVT (O), 2018, Petrol"/>
    <x v="200"/>
    <x v="200"/>
    <n v="7"/>
  </r>
  <r>
    <x v="3"/>
    <s v="Figo"/>
    <n v="2016"/>
    <x v="8"/>
    <n v="113000"/>
    <x v="1"/>
    <n v="1"/>
    <x v="1"/>
    <x v="1"/>
    <x v="0"/>
    <s v="Ford Figo 1.5P Titanium AT, 2016, Petrol"/>
    <x v="84"/>
    <x v="84"/>
    <n v="9"/>
  </r>
  <r>
    <x v="5"/>
    <s v="Santro"/>
    <n v="2013"/>
    <x v="14"/>
    <n v="100004"/>
    <x v="1"/>
    <n v="1"/>
    <x v="1"/>
    <x v="3"/>
    <x v="0"/>
    <s v="Hyundai Santro 2013 CNG &amp; Hybrids 100004 Km Driven"/>
    <x v="205"/>
    <x v="205"/>
    <n v="12"/>
  </r>
  <r>
    <x v="1"/>
    <s v="Wagon R"/>
    <n v="2018"/>
    <x v="5"/>
    <n v="75046"/>
    <x v="0"/>
    <n v="0"/>
    <x v="0"/>
    <x v="3"/>
    <x v="0"/>
    <s v="Maruti Suzuki Wagon R LXI, 2018, CNG &amp; Hybrids"/>
    <x v="64"/>
    <x v="64"/>
    <n v="7"/>
  </r>
  <r>
    <x v="1"/>
    <s v="maruti-suzuki-dzire"/>
    <n v="2018"/>
    <x v="5"/>
    <n v="51000"/>
    <x v="1"/>
    <n v="1"/>
    <x v="1"/>
    <x v="1"/>
    <x v="0"/>
    <s v="Maruti Suzuki Dzire 2017-2020 1.2 VXI AMT, 2018, Petrol"/>
    <x v="92"/>
    <x v="92"/>
    <n v="7"/>
  </r>
  <r>
    <x v="1"/>
    <s v="Ertiga"/>
    <n v="2020"/>
    <x v="4"/>
    <n v="19700"/>
    <x v="0"/>
    <n v="0"/>
    <x v="0"/>
    <x v="1"/>
    <x v="0"/>
    <s v="Maruti Suzuki Ertiga 1.5 ZXI Plus SHVS, 2020, Petrol"/>
    <x v="175"/>
    <x v="175"/>
    <n v="5"/>
  </r>
  <r>
    <x v="4"/>
    <s v="Fortuner"/>
    <n v="2014"/>
    <x v="3"/>
    <n v="75000"/>
    <x v="0"/>
    <n v="0"/>
    <x v="1"/>
    <x v="0"/>
    <x v="0"/>
    <s v="Toyota Fortuner 3.0 4X2 MT, 2014, Diesel"/>
    <x v="127"/>
    <x v="127"/>
    <n v="11"/>
  </r>
  <r>
    <x v="7"/>
    <s v="City"/>
    <n v="2010"/>
    <x v="0"/>
    <n v="140000"/>
    <x v="1"/>
    <n v="1"/>
    <x v="1"/>
    <x v="3"/>
    <x v="0"/>
    <s v="Honda City 2010 CNG &amp; Hybrids 140000 Km Driven"/>
    <x v="74"/>
    <x v="74"/>
    <n v="15"/>
  </r>
  <r>
    <x v="5"/>
    <s v="i10"/>
    <n v="2015"/>
    <x v="9"/>
    <n v="81000"/>
    <x v="0"/>
    <n v="0"/>
    <x v="1"/>
    <x v="3"/>
    <x v="0"/>
    <s v="Hyundai i10 Sportz, 2015, CNG &amp; Hybrids"/>
    <x v="412"/>
    <x v="412"/>
    <n v="10"/>
  </r>
  <r>
    <x v="0"/>
    <s v="Polo"/>
    <n v="2018"/>
    <x v="5"/>
    <n v="86000"/>
    <x v="1"/>
    <n v="1"/>
    <x v="1"/>
    <x v="1"/>
    <x v="0"/>
    <s v="Volkswagen Polo 1.2 GT TSI, 2018, Petrol"/>
    <x v="234"/>
    <x v="234"/>
    <n v="7"/>
  </r>
  <r>
    <x v="7"/>
    <s v="Accord"/>
    <n v="2010"/>
    <x v="0"/>
    <n v="80000"/>
    <x v="1"/>
    <n v="1"/>
    <x v="0"/>
    <x v="1"/>
    <x v="0"/>
    <s v="Honda Accord 2.4 Automatic, 2010, Petrol"/>
    <x v="310"/>
    <x v="310"/>
    <n v="15"/>
  </r>
  <r>
    <x v="15"/>
    <s v="Beat"/>
    <n v="2013"/>
    <x v="14"/>
    <n v="24000"/>
    <x v="0"/>
    <n v="0"/>
    <x v="0"/>
    <x v="3"/>
    <x v="0"/>
    <s v="Chevrolet Beat LT Petrol, 2013, CNG &amp; Hybrids"/>
    <x v="197"/>
    <x v="197"/>
    <n v="12"/>
  </r>
  <r>
    <x v="1"/>
    <s v="Eeco"/>
    <n v="2023"/>
    <x v="12"/>
    <n v="6000"/>
    <x v="0"/>
    <n v="0"/>
    <x v="0"/>
    <x v="3"/>
    <x v="0"/>
    <s v="Maruti Suzuki Eeco 5 STR AC(O) CNG, 2023, CNG &amp; Hybrids"/>
    <x v="404"/>
    <x v="404"/>
    <n v="2"/>
  </r>
  <r>
    <x v="1"/>
    <s v="XL6"/>
    <n v="2024"/>
    <x v="17"/>
    <n v="11300"/>
    <x v="0"/>
    <n v="0"/>
    <x v="0"/>
    <x v="3"/>
    <x v="12"/>
    <s v="Maruti Suzuki XL6 Zeta MT CNG, 2024, CNG &amp; Hybrids"/>
    <x v="14"/>
    <x v="14"/>
    <n v="1"/>
  </r>
  <r>
    <x v="9"/>
    <s v="Triber"/>
    <n v="2019"/>
    <x v="2"/>
    <n v="70000"/>
    <x v="1"/>
    <n v="1"/>
    <x v="1"/>
    <x v="3"/>
    <x v="12"/>
    <s v="Renault Triber 2019 CNG &amp; petrol   70000 Km Driven"/>
    <x v="177"/>
    <x v="177"/>
    <n v="6"/>
  </r>
  <r>
    <x v="1"/>
    <s v="Wagon R"/>
    <n v="2017"/>
    <x v="1"/>
    <n v="34000"/>
    <x v="1"/>
    <n v="1"/>
    <x v="0"/>
    <x v="1"/>
    <x v="0"/>
    <s v="Maruti Suzuki Wagon R AMT VXI Plus, 2017, Petrol"/>
    <x v="117"/>
    <x v="117"/>
    <n v="8"/>
  </r>
  <r>
    <x v="11"/>
    <s v="Nuvosport"/>
    <n v="2017"/>
    <x v="1"/>
    <n v="22"/>
    <x v="0"/>
    <n v="0"/>
    <x v="1"/>
    <x v="0"/>
    <x v="0"/>
    <s v="Preeti nagar lucknow car for sale"/>
    <x v="33"/>
    <x v="33"/>
    <n v="8"/>
  </r>
  <r>
    <x v="1"/>
    <s v="Baleno"/>
    <n v="2022"/>
    <x v="13"/>
    <n v="13000"/>
    <x v="0"/>
    <n v="0"/>
    <x v="0"/>
    <x v="1"/>
    <x v="0"/>
    <s v="Maruti Suzuki Baleno Alpha, 2022, Petrol"/>
    <x v="81"/>
    <x v="81"/>
    <n v="3"/>
  </r>
  <r>
    <x v="1"/>
    <s v="S-Presso"/>
    <n v="2022"/>
    <x v="13"/>
    <n v="7000"/>
    <x v="0"/>
    <n v="0"/>
    <x v="0"/>
    <x v="1"/>
    <x v="0"/>
    <s v="Maruti Suzuki S-Presso VXI Opt, 2022, Petrol"/>
    <x v="33"/>
    <x v="33"/>
    <n v="3"/>
  </r>
  <r>
    <x v="1"/>
    <s v="Wagon-R"/>
    <n v="2022"/>
    <x v="13"/>
    <n v="47000"/>
    <x v="0"/>
    <n v="0"/>
    <x v="0"/>
    <x v="1"/>
    <x v="0"/>
    <s v="Maruti Suzuki Wagon R 1.2 ZXI, 2022, Petrol"/>
    <x v="984"/>
    <x v="984"/>
    <n v="3"/>
  </r>
  <r>
    <x v="5"/>
    <s v="Grand i10 Nios"/>
    <n v="2021"/>
    <x v="11"/>
    <n v="28000"/>
    <x v="1"/>
    <n v="1"/>
    <x v="0"/>
    <x v="1"/>
    <x v="0"/>
    <s v="Hyundai Grand i10 Nios Sportz AMT 1.2 Kappa VTVT, 2021, Petrol"/>
    <x v="5"/>
    <x v="5"/>
    <n v="4"/>
  </r>
  <r>
    <x v="1"/>
    <s v="Wagon R"/>
    <n v="2017"/>
    <x v="1"/>
    <n v="47000"/>
    <x v="0"/>
    <n v="0"/>
    <x v="1"/>
    <x v="1"/>
    <x v="0"/>
    <s v="Maruti Suzuki Wagon R VXI, 2017, Petrol"/>
    <x v="144"/>
    <x v="144"/>
    <n v="8"/>
  </r>
  <r>
    <x v="1"/>
    <s v="Swift-Dzire"/>
    <n v="2016"/>
    <x v="8"/>
    <n v="80000"/>
    <x v="0"/>
    <n v="0"/>
    <x v="1"/>
    <x v="0"/>
    <x v="0"/>
    <s v="Maruti Suzuki Swift Dzire 2015-2017 VDI ABS, 2016, Diesel"/>
    <x v="33"/>
    <x v="33"/>
    <n v="9"/>
  </r>
  <r>
    <x v="19"/>
    <s v="Linea"/>
    <n v="2014"/>
    <x v="3"/>
    <n v="90000"/>
    <x v="0"/>
    <n v="0"/>
    <x v="1"/>
    <x v="3"/>
    <x v="0"/>
    <s v="Fiat Linea 2012-2014 1.3 Emotion, 2014, CNG &amp; Hybrids"/>
    <x v="211"/>
    <x v="211"/>
    <n v="11"/>
  </r>
  <r>
    <x v="11"/>
    <s v="XUV500"/>
    <n v="2018"/>
    <x v="5"/>
    <n v="39256"/>
    <x v="0"/>
    <n v="0"/>
    <x v="1"/>
    <x v="0"/>
    <x v="0"/>
    <s v="Mahindra XUV500 W10 AWD, 2018, Diesel"/>
    <x v="30"/>
    <x v="30"/>
    <n v="7"/>
  </r>
  <r>
    <x v="7"/>
    <s v="BRV"/>
    <n v="2017"/>
    <x v="1"/>
    <n v="57360"/>
    <x v="0"/>
    <n v="0"/>
    <x v="1"/>
    <x v="1"/>
    <x v="0"/>
    <s v="Honda BR-V i-VTEC S MT, 2017, Petrol"/>
    <x v="27"/>
    <x v="27"/>
    <n v="8"/>
  </r>
  <r>
    <x v="1"/>
    <s v="Swift"/>
    <n v="2022"/>
    <x v="13"/>
    <n v="43268"/>
    <x v="0"/>
    <n v="0"/>
    <x v="1"/>
    <x v="1"/>
    <x v="0"/>
    <s v="Maruti Suzuki Swift VXi 1.2 ABS BS-IV, 2022, Petrol"/>
    <x v="985"/>
    <x v="985"/>
    <n v="3"/>
  </r>
  <r>
    <x v="1"/>
    <s v="Alto-K10"/>
    <n v="2018"/>
    <x v="5"/>
    <n v="65000"/>
    <x v="1"/>
    <n v="1"/>
    <x v="0"/>
    <x v="1"/>
    <x v="0"/>
    <s v="Maruti Suzuki Alto K10 1.0 VXI (O) AMT, 2018, Petrol"/>
    <x v="479"/>
    <x v="479"/>
    <n v="7"/>
  </r>
  <r>
    <x v="5"/>
    <s v="Creta"/>
    <n v="2015"/>
    <x v="9"/>
    <n v="75000"/>
    <x v="1"/>
    <n v="1"/>
    <x v="1"/>
    <x v="0"/>
    <x v="0"/>
    <s v="Hyundai Creta 1.6 SX AT CRDi, 2015, Diesel"/>
    <x v="986"/>
    <x v="986"/>
    <n v="10"/>
  </r>
  <r>
    <x v="1"/>
    <s v="Brezza"/>
    <n v="2024"/>
    <x v="17"/>
    <n v="10000"/>
    <x v="1"/>
    <n v="1"/>
    <x v="0"/>
    <x v="3"/>
    <x v="12"/>
    <s v="Sale my car parlour items"/>
    <x v="987"/>
    <x v="987"/>
    <n v="1"/>
  </r>
  <r>
    <x v="3"/>
    <s v="Ecosport"/>
    <n v="2018"/>
    <x v="5"/>
    <n v="54760"/>
    <x v="1"/>
    <n v="1"/>
    <x v="0"/>
    <x v="1"/>
    <x v="0"/>
    <s v="Ford Ecosport 1.5 Petrol Trend Plus AT, 2018, Petrol"/>
    <x v="96"/>
    <x v="96"/>
    <n v="7"/>
  </r>
  <r>
    <x v="7"/>
    <s v="Civic"/>
    <n v="2010"/>
    <x v="0"/>
    <n v="62000"/>
    <x v="1"/>
    <n v="1"/>
    <x v="1"/>
    <x v="1"/>
    <x v="0"/>
    <s v="Honda Civic 1.8 V AT Inspire, 2010, Petrol"/>
    <x v="179"/>
    <x v="179"/>
    <n v="15"/>
  </r>
  <r>
    <x v="1"/>
    <s v="Wagon-R"/>
    <n v="2013"/>
    <x v="14"/>
    <n v="90000"/>
    <x v="0"/>
    <n v="0"/>
    <x v="1"/>
    <x v="3"/>
    <x v="0"/>
    <s v="Maruti Suzuki Wagon R 2013 CNG &amp; Hybrids Well Maintained"/>
    <x v="63"/>
    <x v="63"/>
    <n v="12"/>
  </r>
  <r>
    <x v="5"/>
    <s v="Grand i10 Nios"/>
    <n v="2022"/>
    <x v="13"/>
    <n v="13000"/>
    <x v="1"/>
    <n v="1"/>
    <x v="0"/>
    <x v="1"/>
    <x v="0"/>
    <s v="Hyundai Grand i10 Nios Sportz AMT 1.2 Kappa VTVT, 2022, Petrol"/>
    <x v="440"/>
    <x v="440"/>
    <n v="3"/>
  </r>
  <r>
    <x v="1"/>
    <s v="Ciaz"/>
    <n v="2019"/>
    <x v="2"/>
    <n v="53000"/>
    <x v="1"/>
    <n v="1"/>
    <x v="0"/>
    <x v="3"/>
    <x v="0"/>
    <s v="Maruti Suzuki Ciaz Alpha 1.5 AT, 2019, CNG &amp; Hybrids"/>
    <x v="234"/>
    <x v="234"/>
    <n v="6"/>
  </r>
  <r>
    <x v="5"/>
    <s v="Verna"/>
    <n v="2018"/>
    <x v="5"/>
    <n v="78000"/>
    <x v="1"/>
    <n v="1"/>
    <x v="0"/>
    <x v="3"/>
    <x v="0"/>
    <s v="Hyundai Verna 1.6 SX (O) VTVT AT, 2018, CNG &amp; Hybrids"/>
    <x v="156"/>
    <x v="156"/>
    <n v="7"/>
  </r>
  <r>
    <x v="1"/>
    <s v="Swift"/>
    <n v="2017"/>
    <x v="1"/>
    <n v="93000"/>
    <x v="0"/>
    <n v="0"/>
    <x v="1"/>
    <x v="1"/>
    <x v="0"/>
    <s v="Maruti Suzuki Swift VXI Optional, 2017, Petrol"/>
    <x v="88"/>
    <x v="88"/>
    <n v="8"/>
  </r>
  <r>
    <x v="0"/>
    <s v="Polo"/>
    <n v="2016"/>
    <x v="8"/>
    <n v="63000"/>
    <x v="1"/>
    <n v="1"/>
    <x v="1"/>
    <x v="1"/>
    <x v="0"/>
    <s v="Volkswagen Polo 1.2 GT TSI, 2016, Petrol"/>
    <x v="239"/>
    <x v="239"/>
    <n v="9"/>
  </r>
  <r>
    <x v="21"/>
    <s v="Micra"/>
    <n v="2018"/>
    <x v="5"/>
    <n v="68000"/>
    <x v="1"/>
    <n v="1"/>
    <x v="0"/>
    <x v="1"/>
    <x v="0"/>
    <s v="MICRA PETROL CNG AUTOMATIC"/>
    <x v="482"/>
    <x v="482"/>
    <n v="7"/>
  </r>
  <r>
    <x v="14"/>
    <s v="Octavia"/>
    <n v="2015"/>
    <x v="9"/>
    <n v="94000"/>
    <x v="0"/>
    <n v="0"/>
    <x v="0"/>
    <x v="1"/>
    <x v="0"/>
    <s v="Skoda Octavia 2013-2017 Ambition Plus 1.4 TSI MT, 2015, Petrol"/>
    <x v="60"/>
    <x v="60"/>
    <n v="10"/>
  </r>
  <r>
    <x v="4"/>
    <s v="Innova"/>
    <n v="2013"/>
    <x v="14"/>
    <n v="98789"/>
    <x v="0"/>
    <n v="0"/>
    <x v="1"/>
    <x v="0"/>
    <x v="0"/>
    <s v="Toyota Innova 2.5 G (Diesel) 8 Seater, 2013, Diesel"/>
    <x v="171"/>
    <x v="171"/>
    <n v="12"/>
  </r>
  <r>
    <x v="1"/>
    <s v="maruti-suzuki-dzire"/>
    <n v="2017"/>
    <x v="1"/>
    <n v="121000"/>
    <x v="1"/>
    <n v="1"/>
    <x v="0"/>
    <x v="0"/>
    <x v="0"/>
    <s v="Maruti Suzuki Dzire AGS ZDI Plus, 2017, Diesel"/>
    <x v="75"/>
    <x v="75"/>
    <n v="8"/>
  </r>
  <r>
    <x v="9"/>
    <s v="KWID"/>
    <n v="2020"/>
    <x v="4"/>
    <n v="52000"/>
    <x v="1"/>
    <n v="1"/>
    <x v="0"/>
    <x v="3"/>
    <x v="0"/>
    <s v="Renault KWID Climber 1.0 MT, 2020, CNG &amp; Hybrids"/>
    <x v="179"/>
    <x v="179"/>
    <n v="5"/>
  </r>
  <r>
    <x v="5"/>
    <s v="Grand i10"/>
    <n v="2011"/>
    <x v="10"/>
    <n v="91703"/>
    <x v="1"/>
    <n v="1"/>
    <x v="1"/>
    <x v="3"/>
    <x v="12"/>
    <s v="Hyundai i10"/>
    <x v="205"/>
    <x v="205"/>
    <n v="14"/>
  </r>
  <r>
    <x v="4"/>
    <s v="Etios"/>
    <n v="2011"/>
    <x v="10"/>
    <n v="75000"/>
    <x v="0"/>
    <n v="0"/>
    <x v="0"/>
    <x v="1"/>
    <x v="0"/>
    <s v="Toyota Etios G EXCLUSIVE, 2011, Petrol"/>
    <x v="39"/>
    <x v="39"/>
    <n v="14"/>
  </r>
  <r>
    <x v="24"/>
    <s v="Range Rover Evoque"/>
    <n v="2013"/>
    <x v="14"/>
    <n v="92000"/>
    <x v="1"/>
    <n v="1"/>
    <x v="1"/>
    <x v="0"/>
    <x v="0"/>
    <s v="Land Rover Range Evoque Dynamic SD4, 2013, Diesel"/>
    <x v="127"/>
    <x v="127"/>
    <n v="12"/>
  </r>
  <r>
    <x v="1"/>
    <s v="Ertiga"/>
    <n v="2019"/>
    <x v="2"/>
    <n v="68000"/>
    <x v="0"/>
    <n v="0"/>
    <x v="1"/>
    <x v="3"/>
    <x v="0"/>
    <s v="Maruti Suzuki Ertiga VXI Petrol, 2019, CNG &amp; Hybrids"/>
    <x v="274"/>
    <x v="274"/>
    <n v="6"/>
  </r>
  <r>
    <x v="5"/>
    <s v="i20"/>
    <n v="2010"/>
    <x v="0"/>
    <n v="70000"/>
    <x v="0"/>
    <n v="0"/>
    <x v="1"/>
    <x v="1"/>
    <x v="0"/>
    <s v="Hyundai i20 2010 Petrol 70000 Km Driven"/>
    <x v="293"/>
    <x v="293"/>
    <n v="15"/>
  </r>
  <r>
    <x v="5"/>
    <s v="i10"/>
    <n v="2011"/>
    <x v="10"/>
    <n v="43000"/>
    <x v="1"/>
    <n v="1"/>
    <x v="1"/>
    <x v="1"/>
    <x v="0"/>
    <s v="Hyundai i10 Sportz AT, 2011, Petrol"/>
    <x v="91"/>
    <x v="91"/>
    <n v="14"/>
  </r>
  <r>
    <x v="12"/>
    <s v="GLA"/>
    <n v="2017"/>
    <x v="1"/>
    <n v="52000"/>
    <x v="1"/>
    <n v="1"/>
    <x v="1"/>
    <x v="0"/>
    <x v="0"/>
    <s v="Mercedes-Benz GLA 200 D, 2017, Diesel"/>
    <x v="203"/>
    <x v="203"/>
    <n v="8"/>
  </r>
  <r>
    <x v="1"/>
    <s v="Wagon-R"/>
    <n v="2016"/>
    <x v="8"/>
    <n v="78930"/>
    <x v="0"/>
    <n v="0"/>
    <x v="1"/>
    <x v="1"/>
    <x v="0"/>
    <s v="Maruti Suzuki Wagon R VXI, 2016, Petrol"/>
    <x v="59"/>
    <x v="59"/>
    <n v="9"/>
  </r>
  <r>
    <x v="0"/>
    <s v="Polo"/>
    <n v="2021"/>
    <x v="11"/>
    <n v="42000"/>
    <x v="1"/>
    <n v="1"/>
    <x v="1"/>
    <x v="1"/>
    <x v="0"/>
    <s v="Volkswagen Polo GT TSI, 2021, Petrol"/>
    <x v="79"/>
    <x v="79"/>
    <n v="4"/>
  </r>
  <r>
    <x v="7"/>
    <s v="Brio"/>
    <n v="2012"/>
    <x v="6"/>
    <n v="90000"/>
    <x v="0"/>
    <n v="0"/>
    <x v="0"/>
    <x v="1"/>
    <x v="0"/>
    <s v="Honda Brio 2011-2013 S MT, 2012, Petrol"/>
    <x v="39"/>
    <x v="39"/>
    <n v="13"/>
  </r>
  <r>
    <x v="5"/>
    <s v="Grand i10 Prime"/>
    <n v="2019"/>
    <x v="2"/>
    <n v="75320"/>
    <x v="0"/>
    <n v="0"/>
    <x v="0"/>
    <x v="3"/>
    <x v="12"/>
    <s v="Hyundai Grand i10 Prime 2019"/>
    <x v="84"/>
    <x v="84"/>
    <n v="6"/>
  </r>
  <r>
    <x v="5"/>
    <s v="Grand i10"/>
    <n v="2015"/>
    <x v="9"/>
    <n v="88000"/>
    <x v="1"/>
    <n v="1"/>
    <x v="1"/>
    <x v="1"/>
    <x v="0"/>
    <s v="Hyundai Grand i10 2013-2016 Asta, 2015, Petrol"/>
    <x v="788"/>
    <x v="788"/>
    <n v="10"/>
  </r>
  <r>
    <x v="11"/>
    <s v="Jeep"/>
    <n v="2012"/>
    <x v="6"/>
    <n v="100000"/>
    <x v="0"/>
    <n v="0"/>
    <x v="1"/>
    <x v="0"/>
    <x v="12"/>
    <s v="Mahindra Jeep 2012 Diesel Well Maintained"/>
    <x v="38"/>
    <x v="38"/>
    <n v="13"/>
  </r>
  <r>
    <x v="5"/>
    <s v="i10"/>
    <n v="2009"/>
    <x v="16"/>
    <n v="100000"/>
    <x v="0"/>
    <n v="0"/>
    <x v="1"/>
    <x v="1"/>
    <x v="0"/>
    <s v="Hyundai i10 2009"/>
    <x v="63"/>
    <x v="63"/>
    <n v="16"/>
  </r>
  <r>
    <x v="5"/>
    <s v="Grand i10"/>
    <n v="2018"/>
    <x v="5"/>
    <n v="65000"/>
    <x v="1"/>
    <n v="1"/>
    <x v="0"/>
    <x v="3"/>
    <x v="0"/>
    <s v="Hyundai Grand i10 1.2 Kappa Sportz Option AT, 2018, CNG &amp; Hybrids"/>
    <x v="129"/>
    <x v="129"/>
    <n v="7"/>
  </r>
  <r>
    <x v="26"/>
    <s v="RediGO"/>
    <n v="2020"/>
    <x v="4"/>
    <n v="40000"/>
    <x v="0"/>
    <n v="0"/>
    <x v="0"/>
    <x v="3"/>
    <x v="0"/>
    <s v="Datsun RediGO 2020-2022 0.8 T, 2020, CNG &amp; Hybrids"/>
    <x v="34"/>
    <x v="34"/>
    <n v="5"/>
  </r>
  <r>
    <x v="1"/>
    <s v="Vitara-Brezza"/>
    <n v="2019"/>
    <x v="2"/>
    <n v="125934"/>
    <x v="1"/>
    <n v="1"/>
    <x v="1"/>
    <x v="0"/>
    <x v="0"/>
    <s v="Maruti Suzuki Vitara Brezza VDI(O) AMT, 2019, Diesel"/>
    <x v="2"/>
    <x v="2"/>
    <n v="6"/>
  </r>
  <r>
    <x v="5"/>
    <s v="Grand i10"/>
    <n v="2017"/>
    <x v="1"/>
    <n v="99000"/>
    <x v="1"/>
    <n v="1"/>
    <x v="0"/>
    <x v="1"/>
    <x v="0"/>
    <s v="Hyundai Grand i10 Asta Automatic 2017 Petrol 99000 Km Driven"/>
    <x v="72"/>
    <x v="72"/>
    <n v="8"/>
  </r>
  <r>
    <x v="5"/>
    <s v="Creta"/>
    <n v="2018"/>
    <x v="5"/>
    <n v="89360"/>
    <x v="1"/>
    <n v="1"/>
    <x v="1"/>
    <x v="1"/>
    <x v="0"/>
    <s v="Hyundai Creta 1.6 VTVT AT SX Plus, 2018, Petrol"/>
    <x v="156"/>
    <x v="156"/>
    <n v="7"/>
  </r>
  <r>
    <x v="8"/>
    <s v="Q7"/>
    <n v="2009"/>
    <x v="16"/>
    <n v="119000"/>
    <x v="1"/>
    <n v="1"/>
    <x v="1"/>
    <x v="0"/>
    <x v="0"/>
    <s v="Audi Q7 3.0 35 TDI Premium + Sunroof, 2009, Diesel"/>
    <x v="81"/>
    <x v="81"/>
    <n v="16"/>
  </r>
  <r>
    <x v="5"/>
    <s v="Elite i20"/>
    <n v="2019"/>
    <x v="2"/>
    <n v="36100"/>
    <x v="0"/>
    <n v="0"/>
    <x v="1"/>
    <x v="3"/>
    <x v="0"/>
    <s v="Hyundai Elite i20 2019 CNG &amp; Hybrids 34000 Km Driven"/>
    <x v="305"/>
    <x v="305"/>
    <n v="6"/>
  </r>
  <r>
    <x v="2"/>
    <s v="5 Series"/>
    <n v="2012"/>
    <x v="6"/>
    <n v="87585"/>
    <x v="1"/>
    <n v="1"/>
    <x v="0"/>
    <x v="0"/>
    <x v="0"/>
    <s v="BMW 5 Series 520d Sport Line, 2012, Diesel"/>
    <x v="44"/>
    <x v="44"/>
    <n v="13"/>
  </r>
  <r>
    <x v="1"/>
    <s v="Wagon-R"/>
    <n v="2017"/>
    <x v="1"/>
    <n v="53000"/>
    <x v="1"/>
    <n v="1"/>
    <x v="0"/>
    <x v="3"/>
    <x v="0"/>
    <s v="Maruti Suzuki Wagon R AMT VXI Plus, 2017, CNG &amp; Hybrids"/>
    <x v="988"/>
    <x v="988"/>
    <n v="8"/>
  </r>
  <r>
    <x v="5"/>
    <s v="Santro Xing"/>
    <n v="2014"/>
    <x v="3"/>
    <n v="79900"/>
    <x v="0"/>
    <n v="0"/>
    <x v="1"/>
    <x v="3"/>
    <x v="0"/>
    <s v="Hyundai Santro Xing 2014 CNG &amp; Hybrids 78000 Km Driven"/>
    <x v="989"/>
    <x v="989"/>
    <n v="11"/>
  </r>
  <r>
    <x v="9"/>
    <s v="Duster"/>
    <n v="2016"/>
    <x v="8"/>
    <n v="103000"/>
    <x v="0"/>
    <n v="0"/>
    <x v="1"/>
    <x v="0"/>
    <x v="12"/>
    <s v="Renault Duster 85PS RxL (O) Diesel, 2016, Diesel"/>
    <x v="33"/>
    <x v="33"/>
    <n v="9"/>
  </r>
  <r>
    <x v="3"/>
    <s v="Ecosport"/>
    <n v="2013"/>
    <x v="14"/>
    <n v="100000"/>
    <x v="0"/>
    <n v="0"/>
    <x v="1"/>
    <x v="0"/>
    <x v="0"/>
    <s v="Ford Ecosport [2013-2015] 1.5 Trend TDCI, 2013, Diesel"/>
    <x v="56"/>
    <x v="56"/>
    <n v="12"/>
  </r>
  <r>
    <x v="14"/>
    <s v="Superb"/>
    <n v="2015"/>
    <x v="9"/>
    <n v="90000"/>
    <x v="1"/>
    <n v="1"/>
    <x v="1"/>
    <x v="1"/>
    <x v="0"/>
    <s v="Skoda Superb 1.8 Elegance TSI AT, 2015, Petrol"/>
    <x v="2"/>
    <x v="2"/>
    <n v="10"/>
  </r>
  <r>
    <x v="0"/>
    <s v="Ameo"/>
    <n v="2017"/>
    <x v="1"/>
    <n v="90000"/>
    <x v="1"/>
    <n v="1"/>
    <x v="0"/>
    <x v="0"/>
    <x v="0"/>
    <s v="Volkswagen Ameo 1.5 TDI Highline Plus AT, 2017, Diesel"/>
    <x v="309"/>
    <x v="309"/>
    <n v="8"/>
  </r>
  <r>
    <x v="1"/>
    <s v="Ritz"/>
    <n v="2012"/>
    <x v="6"/>
    <n v="85500"/>
    <x v="0"/>
    <n v="0"/>
    <x v="0"/>
    <x v="1"/>
    <x v="0"/>
    <s v="Maruti Suzuki Ritz 2012 Petrol Well Maintained"/>
    <x v="219"/>
    <x v="219"/>
    <n v="13"/>
  </r>
  <r>
    <x v="14"/>
    <s v="Octavia"/>
    <n v="2017"/>
    <x v="1"/>
    <n v="65000"/>
    <x v="1"/>
    <n v="1"/>
    <x v="1"/>
    <x v="1"/>
    <x v="0"/>
    <s v="Skoda Octavia 2.0 TDI AT Style Plus, 2017, Petrol"/>
    <x v="635"/>
    <x v="635"/>
    <n v="8"/>
  </r>
  <r>
    <x v="1"/>
    <s v="Celerio"/>
    <n v="2017"/>
    <x v="1"/>
    <n v="74000"/>
    <x v="1"/>
    <n v="1"/>
    <x v="1"/>
    <x v="1"/>
    <x v="0"/>
    <s v="Maruti Suzuki Celerio ZXI AMT, 2017, Petrol"/>
    <x v="55"/>
    <x v="55"/>
    <n v="8"/>
  </r>
  <r>
    <x v="1"/>
    <s v="maruti-suzuki-dzire"/>
    <n v="2017"/>
    <x v="1"/>
    <n v="61000"/>
    <x v="0"/>
    <n v="0"/>
    <x v="1"/>
    <x v="0"/>
    <x v="0"/>
    <s v="Maruti Suzuki Dzire 2017-2020 VDI, 2017, Diesel"/>
    <x v="289"/>
    <x v="289"/>
    <n v="8"/>
  </r>
  <r>
    <x v="1"/>
    <s v="Wagon-R"/>
    <n v="2019"/>
    <x v="2"/>
    <n v="79000"/>
    <x v="0"/>
    <n v="0"/>
    <x v="0"/>
    <x v="3"/>
    <x v="0"/>
    <s v="Maruti Suzuki Wagon R LXI CNG Optional, 2019, CNG &amp; Hybrids"/>
    <x v="88"/>
    <x v="88"/>
    <n v="6"/>
  </r>
  <r>
    <x v="7"/>
    <s v="City"/>
    <n v="2018"/>
    <x v="5"/>
    <n v="45000"/>
    <x v="1"/>
    <n v="1"/>
    <x v="1"/>
    <x v="1"/>
    <x v="0"/>
    <s v="Honda City VX Petrol CVT, 2018, Petrol"/>
    <x v="171"/>
    <x v="171"/>
    <n v="7"/>
  </r>
  <r>
    <x v="7"/>
    <s v="City"/>
    <n v="2011"/>
    <x v="10"/>
    <n v="55000"/>
    <x v="0"/>
    <n v="0"/>
    <x v="0"/>
    <x v="3"/>
    <x v="0"/>
    <s v="Honda City V MT Exclusive, 2011, CNG &amp; Hybrids"/>
    <x v="51"/>
    <x v="51"/>
    <n v="14"/>
  </r>
  <r>
    <x v="11"/>
    <s v="XUV500"/>
    <n v="2016"/>
    <x v="8"/>
    <n v="98000"/>
    <x v="1"/>
    <n v="1"/>
    <x v="0"/>
    <x v="0"/>
    <x v="0"/>
    <s v="Mahindra XUV500 W6 AT, 2016, Diesel"/>
    <x v="90"/>
    <x v="90"/>
    <n v="9"/>
  </r>
  <r>
    <x v="1"/>
    <s v="Grand Vitara"/>
    <n v="2023"/>
    <x v="12"/>
    <n v="19000"/>
    <x v="0"/>
    <n v="0"/>
    <x v="0"/>
    <x v="1"/>
    <x v="0"/>
    <s v="Maruti Suzuki Grand Vitara 1.5 Zeta Smart Hybrid, 2023, Petrol"/>
    <x v="426"/>
    <x v="426"/>
    <n v="2"/>
  </r>
  <r>
    <x v="1"/>
    <s v="Ignis"/>
    <n v="2017"/>
    <x v="1"/>
    <n v="55000"/>
    <x v="1"/>
    <n v="1"/>
    <x v="1"/>
    <x v="3"/>
    <x v="0"/>
    <s v="Maruti Suzuki Ignis 1.3 Delta, 2017, CNG &amp; Hybrids"/>
    <x v="22"/>
    <x v="22"/>
    <n v="8"/>
  </r>
  <r>
    <x v="1"/>
    <s v="Wagon-R"/>
    <n v="2015"/>
    <x v="9"/>
    <n v="119000"/>
    <x v="1"/>
    <n v="1"/>
    <x v="0"/>
    <x v="3"/>
    <x v="12"/>
    <s v="Want to sell"/>
    <x v="114"/>
    <x v="114"/>
    <n v="10"/>
  </r>
  <r>
    <x v="5"/>
    <s v="i10"/>
    <n v="2009"/>
    <x v="16"/>
    <n v="112000"/>
    <x v="0"/>
    <n v="0"/>
    <x v="1"/>
    <x v="1"/>
    <x v="0"/>
    <s v="Hyundai i10 1.2 Kappa Magna, 2009, Petrol"/>
    <x v="57"/>
    <x v="57"/>
    <n v="16"/>
  </r>
  <r>
    <x v="7"/>
    <s v="Accord"/>
    <n v="2011"/>
    <x v="10"/>
    <n v="64000"/>
    <x v="1"/>
    <n v="1"/>
    <x v="1"/>
    <x v="3"/>
    <x v="0"/>
    <s v="Honda Accord 2.4 Automatic, 2011, CNG &amp; Hybrids"/>
    <x v="604"/>
    <x v="604"/>
    <n v="14"/>
  </r>
  <r>
    <x v="1"/>
    <s v="Baleno"/>
    <n v="2018"/>
    <x v="5"/>
    <n v="66000"/>
    <x v="1"/>
    <n v="1"/>
    <x v="1"/>
    <x v="3"/>
    <x v="0"/>
    <s v="Maruti Suzuki Baleno 1.2 Delta AT, 2018, CNG &amp; Hybrids"/>
    <x v="139"/>
    <x v="139"/>
    <n v="7"/>
  </r>
  <r>
    <x v="7"/>
    <s v="Amaze"/>
    <n v="2015"/>
    <x v="9"/>
    <n v="60000"/>
    <x v="0"/>
    <n v="0"/>
    <x v="1"/>
    <x v="1"/>
    <x v="0"/>
    <s v="Honda Amaze 1.2 E MT i-VTEC, 2015, Petrol"/>
    <x v="34"/>
    <x v="34"/>
    <n v="10"/>
  </r>
  <r>
    <x v="1"/>
    <s v="Ertiga"/>
    <n v="2017"/>
    <x v="1"/>
    <n v="81000"/>
    <x v="0"/>
    <n v="0"/>
    <x v="1"/>
    <x v="0"/>
    <x v="0"/>
    <s v="Maruti Suzuki Ertiga maruti-suzuki-ertiga-zdi-plus, 2017, Diesel"/>
    <x v="536"/>
    <x v="536"/>
    <n v="8"/>
  </r>
  <r>
    <x v="1"/>
    <s v="Swift"/>
    <n v="2023"/>
    <x v="12"/>
    <n v="33000"/>
    <x v="1"/>
    <n v="1"/>
    <x v="1"/>
    <x v="1"/>
    <x v="0"/>
    <s v="Maruti Suzuki Swift 2023"/>
    <x v="316"/>
    <x v="316"/>
    <n v="2"/>
  </r>
  <r>
    <x v="1"/>
    <s v="Ignis"/>
    <n v="2017"/>
    <x v="1"/>
    <n v="41000"/>
    <x v="1"/>
    <n v="1"/>
    <x v="1"/>
    <x v="3"/>
    <x v="12"/>
    <s v="Maruti Suzuki Ignis 2017 CNG &amp; Hybrids Well Maintained"/>
    <x v="119"/>
    <x v="119"/>
    <n v="8"/>
  </r>
  <r>
    <x v="5"/>
    <s v="Fluidic Verna"/>
    <n v="2014"/>
    <x v="3"/>
    <n v="50000"/>
    <x v="1"/>
    <n v="1"/>
    <x v="0"/>
    <x v="3"/>
    <x v="0"/>
    <s v="Hyundai Fluidic Verna 1.6 VTVT S (O) Automatic, 2014, CNG &amp; Hybrids"/>
    <x v="240"/>
    <x v="240"/>
    <n v="11"/>
  </r>
  <r>
    <x v="26"/>
    <s v="GO"/>
    <n v="2014"/>
    <x v="3"/>
    <n v="71407"/>
    <x v="0"/>
    <n v="0"/>
    <x v="1"/>
    <x v="1"/>
    <x v="0"/>
    <s v="Datsun GO T, 2014, Petrol"/>
    <x v="990"/>
    <x v="990"/>
    <n v="11"/>
  </r>
  <r>
    <x v="21"/>
    <s v="Terrano"/>
    <n v="2016"/>
    <x v="8"/>
    <n v="100000"/>
    <x v="1"/>
    <n v="1"/>
    <x v="1"/>
    <x v="0"/>
    <x v="0"/>
    <s v="Nissan Terrano 2016 Diesel Well Maintained"/>
    <x v="201"/>
    <x v="201"/>
    <n v="9"/>
  </r>
  <r>
    <x v="1"/>
    <s v="Alto-K10"/>
    <n v="2016"/>
    <x v="8"/>
    <n v="44000"/>
    <x v="1"/>
    <n v="1"/>
    <x v="0"/>
    <x v="1"/>
    <x v="0"/>
    <s v="Maruti Suzuki Alto K10 1.0 VXI (O) AMT, 2016, Petrol"/>
    <x v="78"/>
    <x v="78"/>
    <n v="9"/>
  </r>
  <r>
    <x v="5"/>
    <s v="i10"/>
    <n v="2014"/>
    <x v="3"/>
    <n v="72000"/>
    <x v="0"/>
    <n v="0"/>
    <x v="0"/>
    <x v="3"/>
    <x v="12"/>
    <s v="Hyundai i10 1.1 Magna(O), 2014, CNG &amp; Hybrids"/>
    <x v="412"/>
    <x v="412"/>
    <n v="11"/>
  </r>
  <r>
    <x v="1"/>
    <s v="Celerio"/>
    <n v="2020"/>
    <x v="4"/>
    <n v="60031"/>
    <x v="0"/>
    <n v="0"/>
    <x v="0"/>
    <x v="3"/>
    <x v="0"/>
    <s v="Maruti Suzuki Celerio 2021-1.0 VXI CNG MT, 2020, CNG &amp; Hybrids"/>
    <x v="64"/>
    <x v="64"/>
    <n v="5"/>
  </r>
  <r>
    <x v="0"/>
    <s v="Polo"/>
    <n v="2016"/>
    <x v="8"/>
    <n v="75000"/>
    <x v="1"/>
    <n v="1"/>
    <x v="1"/>
    <x v="1"/>
    <x v="0"/>
    <s v="Volkswagen Polo 1.2 GT TSI, 2016, Petrol"/>
    <x v="129"/>
    <x v="129"/>
    <n v="9"/>
  </r>
  <r>
    <x v="1"/>
    <s v="Wagon-R"/>
    <n v="2014"/>
    <x v="3"/>
    <n v="75000"/>
    <x v="0"/>
    <n v="0"/>
    <x v="1"/>
    <x v="3"/>
    <x v="0"/>
    <s v="Maruti Suzuki Wagon R 2014 CNG &amp; Hybrids 75000 Km Driven"/>
    <x v="114"/>
    <x v="114"/>
    <n v="11"/>
  </r>
  <r>
    <x v="1"/>
    <s v="Ertiga"/>
    <n v="2013"/>
    <x v="14"/>
    <n v="54000"/>
    <x v="0"/>
    <n v="0"/>
    <x v="0"/>
    <x v="1"/>
    <x v="0"/>
    <s v="Maruti Suzuki Ertiga 1.5 ZXI, 2013, Petrol"/>
    <x v="6"/>
    <x v="6"/>
    <n v="12"/>
  </r>
  <r>
    <x v="14"/>
    <s v="Rapid"/>
    <n v="2015"/>
    <x v="9"/>
    <n v="71000"/>
    <x v="1"/>
    <n v="1"/>
    <x v="1"/>
    <x v="1"/>
    <x v="0"/>
    <s v="Skoda Rapid 2013-2016 1.6 MPI AT Elegance Black Package, 2015, Petro.."/>
    <x v="20"/>
    <x v="20"/>
    <n v="10"/>
  </r>
  <r>
    <x v="7"/>
    <s v="CRV"/>
    <n v="2007"/>
    <x v="7"/>
    <n v="125000"/>
    <x v="1"/>
    <n v="1"/>
    <x v="1"/>
    <x v="3"/>
    <x v="12"/>
    <s v="Honda CR-V 2007 CNG &amp; Hybrids Good Condition"/>
    <x v="350"/>
    <x v="350"/>
    <n v="18"/>
  </r>
  <r>
    <x v="5"/>
    <s v="Elite i20"/>
    <n v="2019"/>
    <x v="2"/>
    <n v="80000"/>
    <x v="0"/>
    <n v="0"/>
    <x v="0"/>
    <x v="3"/>
    <x v="0"/>
    <s v="Hyundai Elite i20 Magna Plus, 2019, CNG &amp; Hybrids"/>
    <x v="289"/>
    <x v="289"/>
    <n v="6"/>
  </r>
  <r>
    <x v="1"/>
    <s v="Vitara-Brezza"/>
    <n v="2017"/>
    <x v="1"/>
    <n v="96000"/>
    <x v="0"/>
    <n v="0"/>
    <x v="1"/>
    <x v="0"/>
    <x v="1"/>
    <s v="Maruti Suzuki Vitara Brezza VDI (O), 2017, Diesel"/>
    <x v="28"/>
    <x v="28"/>
    <n v="8"/>
  </r>
  <r>
    <x v="13"/>
    <s v="Nexon"/>
    <n v="2019"/>
    <x v="2"/>
    <n v="52000"/>
    <x v="1"/>
    <n v="1"/>
    <x v="0"/>
    <x v="3"/>
    <x v="0"/>
    <s v="Tata Nexon 1.5 Revotorq XMA AMT (S), 2019, CNG &amp; Hybrids"/>
    <x v="129"/>
    <x v="129"/>
    <n v="6"/>
  </r>
  <r>
    <x v="5"/>
    <s v="Grand i10"/>
    <n v="2014"/>
    <x v="3"/>
    <n v="65800"/>
    <x v="0"/>
    <n v="0"/>
    <x v="1"/>
    <x v="1"/>
    <x v="0"/>
    <s v="Hyundai Grand i10 Sportz O 1.2, 2014, Petrol"/>
    <x v="55"/>
    <x v="55"/>
    <n v="11"/>
  </r>
  <r>
    <x v="7"/>
    <s v="City"/>
    <n v="2016"/>
    <x v="8"/>
    <n v="71000"/>
    <x v="1"/>
    <n v="1"/>
    <x v="1"/>
    <x v="1"/>
    <x v="0"/>
    <s v="Honda City 2015-2017 i VTEC SV, 2016, Petrol"/>
    <x v="289"/>
    <x v="289"/>
    <n v="9"/>
  </r>
  <r>
    <x v="1"/>
    <s v="Wagon-R"/>
    <n v="2016"/>
    <x v="8"/>
    <n v="61800"/>
    <x v="1"/>
    <n v="1"/>
    <x v="1"/>
    <x v="1"/>
    <x v="0"/>
    <s v="Maruti Suzuki Wagon R AMT VXI Plus, 2016, Petrol"/>
    <x v="56"/>
    <x v="56"/>
    <n v="9"/>
  </r>
  <r>
    <x v="1"/>
    <s v="Wagon-R-1-0"/>
    <n v="2005"/>
    <x v="15"/>
    <n v="52000"/>
    <x v="0"/>
    <n v="0"/>
    <x v="0"/>
    <x v="1"/>
    <x v="0"/>
    <s v="Maruti Suzuki Wagon R 1.0 LX, 2005, Petrol"/>
    <x v="339"/>
    <x v="339"/>
    <n v="20"/>
  </r>
  <r>
    <x v="1"/>
    <s v="New-gen Swift"/>
    <n v="2016"/>
    <x v="8"/>
    <n v="100000"/>
    <x v="1"/>
    <n v="1"/>
    <x v="1"/>
    <x v="3"/>
    <x v="12"/>
    <s v="Maruti Suzuki Swift Dzire petrol CNG full tight car"/>
    <x v="198"/>
    <x v="198"/>
    <n v="9"/>
  </r>
  <r>
    <x v="1"/>
    <s v="Swift-Dzire"/>
    <n v="2013"/>
    <x v="14"/>
    <n v="103000"/>
    <x v="0"/>
    <n v="0"/>
    <x v="0"/>
    <x v="0"/>
    <x v="0"/>
    <s v="Maruti Suzuki Swift Dzire Vdi BSIV, 2013, Diesel"/>
    <x v="217"/>
    <x v="217"/>
    <n v="12"/>
  </r>
  <r>
    <x v="8"/>
    <s v="A4"/>
    <n v="2013"/>
    <x v="14"/>
    <n v="98000"/>
    <x v="1"/>
    <n v="1"/>
    <x v="1"/>
    <x v="0"/>
    <x v="0"/>
    <s v="Audi A4 2.0 TDI, 2013, Diesel"/>
    <x v="307"/>
    <x v="307"/>
    <n v="12"/>
  </r>
  <r>
    <x v="15"/>
    <s v="Spark"/>
    <n v="2011"/>
    <x v="10"/>
    <n v="150000"/>
    <x v="1"/>
    <n v="1"/>
    <x v="1"/>
    <x v="3"/>
    <x v="12"/>
    <s v="Spark Chevrolet"/>
    <x v="358"/>
    <x v="358"/>
    <n v="14"/>
  </r>
  <r>
    <x v="7"/>
    <s v="City"/>
    <n v="2010"/>
    <x v="0"/>
    <n v="97000"/>
    <x v="1"/>
    <n v="1"/>
    <x v="1"/>
    <x v="3"/>
    <x v="12"/>
    <s v="Honda city Automatic CNG in best condition with t year extention."/>
    <x v="76"/>
    <x v="76"/>
    <n v="15"/>
  </r>
  <r>
    <x v="1"/>
    <s v="Wagon R"/>
    <n v="2011"/>
    <x v="10"/>
    <n v="95000"/>
    <x v="0"/>
    <n v="0"/>
    <x v="1"/>
    <x v="1"/>
    <x v="0"/>
    <s v="Maruti Suzuki Wagon R LXI Optional, 2011, Petrol"/>
    <x v="57"/>
    <x v="57"/>
    <n v="14"/>
  </r>
  <r>
    <x v="10"/>
    <s v="Hector"/>
    <n v="2020"/>
    <x v="4"/>
    <n v="40000"/>
    <x v="0"/>
    <n v="0"/>
    <x v="1"/>
    <x v="0"/>
    <x v="0"/>
    <s v="MG Hector Sharp Diesel MT, 2020, Diesel"/>
    <x v="18"/>
    <x v="18"/>
    <n v="5"/>
  </r>
  <r>
    <x v="0"/>
    <s v="Polo"/>
    <n v="2018"/>
    <x v="5"/>
    <n v="35000"/>
    <x v="0"/>
    <n v="0"/>
    <x v="0"/>
    <x v="1"/>
    <x v="0"/>
    <s v="Volkswagen Polo 1.2 MPI Highline, 2018, Petrol"/>
    <x v="26"/>
    <x v="26"/>
    <n v="7"/>
  </r>
  <r>
    <x v="5"/>
    <s v="i20"/>
    <n v="2021"/>
    <x v="11"/>
    <n v="12000"/>
    <x v="1"/>
    <n v="1"/>
    <x v="0"/>
    <x v="1"/>
    <x v="0"/>
    <s v="Hyundai i20 Asta (O) 1.0 Turbo DCT, 2021, Petrol"/>
    <x v="192"/>
    <x v="192"/>
    <n v="4"/>
  </r>
  <r>
    <x v="1"/>
    <s v="Celerio"/>
    <n v="2022"/>
    <x v="13"/>
    <n v="65000"/>
    <x v="0"/>
    <n v="0"/>
    <x v="1"/>
    <x v="1"/>
    <x v="0"/>
    <s v="Maruti Suzuki Celerio VXI(O), 2022, Petrol"/>
    <x v="129"/>
    <x v="129"/>
    <n v="3"/>
  </r>
  <r>
    <x v="5"/>
    <s v="i10"/>
    <n v="2009"/>
    <x v="16"/>
    <n v="108000"/>
    <x v="0"/>
    <n v="0"/>
    <x v="1"/>
    <x v="1"/>
    <x v="0"/>
    <s v="Hyundai i10 2007-2010 Era 1.1, 2009, Petrol"/>
    <x v="281"/>
    <x v="281"/>
    <n v="16"/>
  </r>
  <r>
    <x v="5"/>
    <s v="Venue"/>
    <n v="2019"/>
    <x v="2"/>
    <n v="29500"/>
    <x v="0"/>
    <n v="0"/>
    <x v="0"/>
    <x v="1"/>
    <x v="0"/>
    <s v="Hyundai Venue S 1.2 Petrol, 2019, Petrol"/>
    <x v="81"/>
    <x v="81"/>
    <n v="6"/>
  </r>
  <r>
    <x v="2"/>
    <s v="X1"/>
    <n v="2014"/>
    <x v="3"/>
    <n v="85000"/>
    <x v="1"/>
    <n v="1"/>
    <x v="1"/>
    <x v="0"/>
    <x v="0"/>
    <s v="BMW X1 2.0 SDRIVE 20D, 2014, Diesel"/>
    <x v="379"/>
    <x v="379"/>
    <n v="11"/>
  </r>
  <r>
    <x v="5"/>
    <s v="i10"/>
    <n v="2013"/>
    <x v="14"/>
    <n v="63000"/>
    <x v="0"/>
    <n v="0"/>
    <x v="1"/>
    <x v="1"/>
    <x v="0"/>
    <s v="Hyundai i10 Asta VTVT, 2013, Petrol"/>
    <x v="117"/>
    <x v="117"/>
    <n v="12"/>
  </r>
  <r>
    <x v="1"/>
    <s v="XL6"/>
    <n v="2024"/>
    <x v="17"/>
    <n v="12542"/>
    <x v="1"/>
    <n v="1"/>
    <x v="0"/>
    <x v="3"/>
    <x v="12"/>
    <s v="à¤¡à¤¾à¤‰à¤¨ à¤ªà¥‡à¤®à¥‡à¤‚à¤Ÿ 5 à¤²à¤•"/>
    <x v="75"/>
    <x v="75"/>
    <n v="1"/>
  </r>
  <r>
    <x v="11"/>
    <s v="XUV500"/>
    <n v="2015"/>
    <x v="9"/>
    <n v="93000"/>
    <x v="0"/>
    <n v="0"/>
    <x v="1"/>
    <x v="0"/>
    <x v="0"/>
    <s v="Mahindra XUV500 2011-2015 W6 2WD, 2015, Diesel"/>
    <x v="90"/>
    <x v="90"/>
    <n v="10"/>
  </r>
  <r>
    <x v="1"/>
    <s v="Wagon-R"/>
    <n v="2015"/>
    <x v="9"/>
    <n v="78000"/>
    <x v="0"/>
    <n v="0"/>
    <x v="0"/>
    <x v="3"/>
    <x v="0"/>
    <s v="Maruti Suzuki Wagon R CNG LXI, 2015, CNG &amp; Hybrids"/>
    <x v="34"/>
    <x v="34"/>
    <n v="10"/>
  </r>
  <r>
    <x v="5"/>
    <s v="Creta"/>
    <n v="2017"/>
    <x v="1"/>
    <n v="66000"/>
    <x v="1"/>
    <n v="1"/>
    <x v="1"/>
    <x v="0"/>
    <x v="0"/>
    <s v="Hyundai Creta 1.6 SX Automatic, 2017, Diesel"/>
    <x v="214"/>
    <x v="214"/>
    <n v="8"/>
  </r>
  <r>
    <x v="1"/>
    <s v="Wagon R 1.0"/>
    <n v="2017"/>
    <x v="1"/>
    <n v="63000"/>
    <x v="0"/>
    <n v="0"/>
    <x v="1"/>
    <x v="3"/>
    <x v="0"/>
    <s v="Maruti Suzuki Wagon R 1.0 LXi CNG, 2017, CNG &amp; Hybrids"/>
    <x v="72"/>
    <x v="72"/>
    <n v="8"/>
  </r>
  <r>
    <x v="5"/>
    <s v="Verna"/>
    <n v="2018"/>
    <x v="5"/>
    <n v="67000"/>
    <x v="0"/>
    <n v="0"/>
    <x v="0"/>
    <x v="3"/>
    <x v="0"/>
    <s v="Hyundai Verna 1.4 VTVT E, 2018, CNG &amp; Hybrids"/>
    <x v="100"/>
    <x v="100"/>
    <n v="7"/>
  </r>
  <r>
    <x v="1"/>
    <s v="Swift"/>
    <n v="2020"/>
    <x v="4"/>
    <n v="24000"/>
    <x v="0"/>
    <n v="0"/>
    <x v="0"/>
    <x v="1"/>
    <x v="0"/>
    <s v="Maruti Suzuki Swift AMT VXI, 2020, Petrol"/>
    <x v="404"/>
    <x v="404"/>
    <n v="5"/>
  </r>
  <r>
    <x v="1"/>
    <s v="Ciaz"/>
    <n v="2017"/>
    <x v="1"/>
    <n v="14000"/>
    <x v="1"/>
    <n v="1"/>
    <x v="0"/>
    <x v="1"/>
    <x v="12"/>
    <s v="Maruti Suzuki Ciaz Alpha 1.5 AT, 2017, Petrol"/>
    <x v="156"/>
    <x v="156"/>
    <n v="8"/>
  </r>
  <r>
    <x v="1"/>
    <s v="Baleno"/>
    <n v="2021"/>
    <x v="11"/>
    <n v="35000"/>
    <x v="0"/>
    <n v="0"/>
    <x v="0"/>
    <x v="1"/>
    <x v="0"/>
    <s v="Maruti Suzuki Baleno Sigma, 2021, Petrol"/>
    <x v="807"/>
    <x v="807"/>
    <n v="4"/>
  </r>
  <r>
    <x v="1"/>
    <s v="maruti-suzuki-dzire"/>
    <n v="2018"/>
    <x v="5"/>
    <n v="72000"/>
    <x v="1"/>
    <n v="1"/>
    <x v="0"/>
    <x v="1"/>
    <x v="0"/>
    <s v="Maruti Suzuki Dzire 2017-2020 1.2 VXI AMT, 2018, Petrol"/>
    <x v="112"/>
    <x v="112"/>
    <n v="7"/>
  </r>
  <r>
    <x v="1"/>
    <s v="Wagon-R"/>
    <n v="2023"/>
    <x v="12"/>
    <n v="5280"/>
    <x v="0"/>
    <n v="0"/>
    <x v="1"/>
    <x v="1"/>
    <x v="0"/>
    <s v="Maruti  Wagonr 5octber 2023 Petrol 5280 Km Driven mentain price 575"/>
    <x v="52"/>
    <x v="52"/>
    <n v="2"/>
  </r>
  <r>
    <x v="1"/>
    <s v="Alto-800"/>
    <n v="2015"/>
    <x v="9"/>
    <n v="70000"/>
    <x v="0"/>
    <n v="0"/>
    <x v="1"/>
    <x v="3"/>
    <x v="0"/>
    <s v="Maruti Suzuki Alto 800 2015 CNG &amp; Hybrids 70000 Km Driven"/>
    <x v="114"/>
    <x v="114"/>
    <n v="10"/>
  </r>
  <r>
    <x v="1"/>
    <s v="Celerio"/>
    <n v="2016"/>
    <x v="8"/>
    <n v="62000"/>
    <x v="1"/>
    <n v="1"/>
    <x v="0"/>
    <x v="1"/>
    <x v="0"/>
    <s v="Maruti Suzuki Celerio 1.0 VXI AMT, 2016, Petrol"/>
    <x v="6"/>
    <x v="6"/>
    <n v="9"/>
  </r>
  <r>
    <x v="1"/>
    <s v="maruti-suzuki-dzire"/>
    <n v="2014"/>
    <x v="3"/>
    <n v="105000"/>
    <x v="0"/>
    <n v="0"/>
    <x v="1"/>
    <x v="1"/>
    <x v="0"/>
    <s v="Maruti Suzuki Dzire, 2014, Petrol"/>
    <x v="179"/>
    <x v="179"/>
    <n v="11"/>
  </r>
  <r>
    <x v="1"/>
    <s v="Wagon-R"/>
    <n v="2022"/>
    <x v="13"/>
    <n v="14000"/>
    <x v="1"/>
    <n v="1"/>
    <x v="0"/>
    <x v="3"/>
    <x v="0"/>
    <s v="Maruti Suzuki Wagon R 2022 CNG &amp; Hybrids 14000 Km Driven"/>
    <x v="169"/>
    <x v="169"/>
    <n v="3"/>
  </r>
  <r>
    <x v="4"/>
    <s v="Fortuner"/>
    <n v="2014"/>
    <x v="3"/>
    <n v="90000"/>
    <x v="0"/>
    <n v="0"/>
    <x v="0"/>
    <x v="0"/>
    <x v="0"/>
    <s v="Toyota Fortuner 3.0 4x4 Manual, 2014, Diesel"/>
    <x v="18"/>
    <x v="18"/>
    <n v="11"/>
  </r>
  <r>
    <x v="1"/>
    <s v="Ertiga"/>
    <n v="2016"/>
    <x v="8"/>
    <n v="90000"/>
    <x v="0"/>
    <n v="0"/>
    <x v="1"/>
    <x v="3"/>
    <x v="12"/>
    <s v="Maruti Suzuki Ertiga 2015-2018 1.4 VXI CNG Limited Edition, 2016, CN.."/>
    <x v="142"/>
    <x v="142"/>
    <n v="9"/>
  </r>
  <r>
    <x v="11"/>
    <s v="XUV500"/>
    <n v="2015"/>
    <x v="9"/>
    <n v="93000"/>
    <x v="0"/>
    <n v="0"/>
    <x v="1"/>
    <x v="0"/>
    <x v="0"/>
    <s v="Mahindra XUV500 2011-2015 W6 2WD, 2015, Diesel"/>
    <x v="11"/>
    <x v="11"/>
    <n v="10"/>
  </r>
  <r>
    <x v="5"/>
    <s v="Santro"/>
    <n v="2018"/>
    <x v="5"/>
    <n v="35000"/>
    <x v="1"/>
    <n v="1"/>
    <x v="0"/>
    <x v="3"/>
    <x v="0"/>
    <s v="Hyundai Santro Sportz, 2018, CNG &amp; Hybrids"/>
    <x v="64"/>
    <x v="64"/>
    <n v="7"/>
  </r>
  <r>
    <x v="1"/>
    <s v="Eeco"/>
    <n v="2020"/>
    <x v="4"/>
    <n v="41000"/>
    <x v="0"/>
    <n v="0"/>
    <x v="0"/>
    <x v="3"/>
    <x v="0"/>
    <s v="Maruti Suzuki Eeco CNG 5 Seater AC, 2020, CNG &amp; Hybrids"/>
    <x v="183"/>
    <x v="183"/>
    <n v="5"/>
  </r>
  <r>
    <x v="1"/>
    <s v="Alto-K10"/>
    <n v="2015"/>
    <x v="9"/>
    <n v="65000"/>
    <x v="0"/>
    <n v="0"/>
    <x v="1"/>
    <x v="3"/>
    <x v="0"/>
    <s v="Maruti Suzuki Alto K10 2015"/>
    <x v="197"/>
    <x v="197"/>
    <n v="10"/>
  </r>
  <r>
    <x v="11"/>
    <s v="TUV"/>
    <n v="2023"/>
    <x v="12"/>
    <n v="11000"/>
    <x v="1"/>
    <n v="1"/>
    <x v="1"/>
    <x v="3"/>
    <x v="0"/>
    <s v="Mahindra XUV300 2023 CNG &amp; petrol Well Maintained"/>
    <x v="167"/>
    <x v="167"/>
    <n v="2"/>
  </r>
  <r>
    <x v="12"/>
    <s v="C Class"/>
    <n v="2010"/>
    <x v="0"/>
    <n v="46423"/>
    <x v="1"/>
    <n v="1"/>
    <x v="0"/>
    <x v="1"/>
    <x v="0"/>
    <s v="Mercedes-Benz C Class Prime 200, 2010, Petrol"/>
    <x v="991"/>
    <x v="991"/>
    <n v="15"/>
  </r>
  <r>
    <x v="1"/>
    <s v="maruti-suzuki-dzire"/>
    <n v="2018"/>
    <x v="5"/>
    <n v="62000"/>
    <x v="1"/>
    <n v="1"/>
    <x v="1"/>
    <x v="1"/>
    <x v="0"/>
    <s v="Maruti Suzuki Dzire 2017-2020 1.2 VXI AMT, 2018, Petrol"/>
    <x v="53"/>
    <x v="53"/>
    <n v="7"/>
  </r>
  <r>
    <x v="11"/>
    <s v="Thar"/>
    <n v="2023"/>
    <x v="12"/>
    <n v="11000"/>
    <x v="0"/>
    <n v="0"/>
    <x v="1"/>
    <x v="1"/>
    <x v="0"/>
    <s v="Mahindra Thar LX Hard Top Petrol AT RWD, 2023, Petrol"/>
    <x v="172"/>
    <x v="172"/>
    <n v="2"/>
  </r>
  <r>
    <x v="1"/>
    <s v="Sx4"/>
    <n v="2010"/>
    <x v="0"/>
    <n v="70000"/>
    <x v="1"/>
    <n v="1"/>
    <x v="0"/>
    <x v="3"/>
    <x v="0"/>
    <s v="Maruti Suzuki SX4 ZXI MT BSIV, 2010, CNG &amp; Hybrids"/>
    <x v="37"/>
    <x v="37"/>
    <n v="15"/>
  </r>
  <r>
    <x v="1"/>
    <s v="Baleno"/>
    <n v="2019"/>
    <x v="2"/>
    <n v="38000"/>
    <x v="1"/>
    <n v="1"/>
    <x v="0"/>
    <x v="1"/>
    <x v="0"/>
    <s v="Maruti Suzuki Baleno 1.2 Zeta AT, 2019, Petrol"/>
    <x v="150"/>
    <x v="150"/>
    <n v="6"/>
  </r>
  <r>
    <x v="1"/>
    <s v="S-Presso"/>
    <n v="2020"/>
    <x v="4"/>
    <n v="15000"/>
    <x v="0"/>
    <n v="0"/>
    <x v="0"/>
    <x v="3"/>
    <x v="0"/>
    <s v="Maruti Suzuki S-Presso 1.0 VXI (O) CNG, 2020, CNG &amp; Hybrids"/>
    <x v="56"/>
    <x v="56"/>
    <n v="5"/>
  </r>
  <r>
    <x v="1"/>
    <s v="Baleno"/>
    <n v="2016"/>
    <x v="8"/>
    <n v="78000"/>
    <x v="0"/>
    <n v="0"/>
    <x v="1"/>
    <x v="3"/>
    <x v="0"/>
    <s v="Maruti Suzuki Baleno 23/12/2016 CNG &amp; Hybrids 78000 Km Driven"/>
    <x v="458"/>
    <x v="458"/>
    <n v="9"/>
  </r>
  <r>
    <x v="7"/>
    <s v="City"/>
    <n v="2009"/>
    <x v="16"/>
    <n v="130000"/>
    <x v="0"/>
    <n v="0"/>
    <x v="1"/>
    <x v="1"/>
    <x v="0"/>
    <s v="Honda City S MT, 2009, Petrol"/>
    <x v="179"/>
    <x v="179"/>
    <n v="16"/>
  </r>
  <r>
    <x v="1"/>
    <s v="Swift-Dzire"/>
    <n v="2019"/>
    <x v="2"/>
    <n v="63000"/>
    <x v="1"/>
    <n v="1"/>
    <x v="0"/>
    <x v="3"/>
    <x v="0"/>
    <s v="Maruti Suzuki Swift Dzire AMT ZXI Plus, 2019, CNG &amp; Hybrids"/>
    <x v="100"/>
    <x v="100"/>
    <n v="6"/>
  </r>
  <r>
    <x v="7"/>
    <s v="Accord"/>
    <n v="2010"/>
    <x v="0"/>
    <n v="98000"/>
    <x v="1"/>
    <n v="1"/>
    <x v="1"/>
    <x v="3"/>
    <x v="12"/>
    <s v="Honda Accord 2010 CNG &amp; Hybrids 97000 Km Driven"/>
    <x v="179"/>
    <x v="179"/>
    <n v="15"/>
  </r>
  <r>
    <x v="11"/>
    <s v="Bolero Power Plus"/>
    <n v="2019"/>
    <x v="2"/>
    <n v="50000"/>
    <x v="0"/>
    <n v="0"/>
    <x v="1"/>
    <x v="0"/>
    <x v="0"/>
    <s v="Mahindra bolero after market alloye"/>
    <x v="81"/>
    <x v="81"/>
    <n v="6"/>
  </r>
  <r>
    <x v="5"/>
    <s v="i10"/>
    <n v="2010"/>
    <x v="0"/>
    <n v="90000"/>
    <x v="0"/>
    <n v="0"/>
    <x v="1"/>
    <x v="1"/>
    <x v="0"/>
    <s v="Hyundai i10 2010 Petrol Good Condition"/>
    <x v="236"/>
    <x v="236"/>
    <n v="15"/>
  </r>
  <r>
    <x v="13"/>
    <s v="Nexon"/>
    <n v="2021"/>
    <x v="11"/>
    <n v="10500"/>
    <x v="0"/>
    <n v="0"/>
    <x v="0"/>
    <x v="1"/>
    <x v="0"/>
    <s v="Tata Nexon 1.2 Revotron XM Plus (S), 2021, Petrol"/>
    <x v="282"/>
    <x v="282"/>
    <n v="4"/>
  </r>
  <r>
    <x v="7"/>
    <s v="Mobilio"/>
    <n v="2016"/>
    <x v="8"/>
    <n v="115037"/>
    <x v="1"/>
    <n v="1"/>
    <x v="1"/>
    <x v="3"/>
    <x v="12"/>
    <s v="Honda Mobilio 2016 CNG &amp; Hybrids 115037 Km Driven"/>
    <x v="93"/>
    <x v="93"/>
    <n v="9"/>
  </r>
  <r>
    <x v="1"/>
    <s v="Eeco"/>
    <n v="2018"/>
    <x v="5"/>
    <n v="116520"/>
    <x v="1"/>
    <n v="1"/>
    <x v="1"/>
    <x v="3"/>
    <x v="0"/>
    <s v="Maruti Suzuki Eeco 2018"/>
    <x v="179"/>
    <x v="179"/>
    <n v="7"/>
  </r>
  <r>
    <x v="5"/>
    <s v="Grand i10 Nios"/>
    <n v="2020"/>
    <x v="4"/>
    <n v="54000"/>
    <x v="1"/>
    <n v="1"/>
    <x v="0"/>
    <x v="3"/>
    <x v="0"/>
    <s v="Hyundai Grand i10 Nios AMT Sportz, 2020, CNG &amp; Hybrids"/>
    <x v="289"/>
    <x v="289"/>
    <n v="5"/>
  </r>
  <r>
    <x v="1"/>
    <s v="Wagon-R"/>
    <n v="2017"/>
    <x v="1"/>
    <n v="75000"/>
    <x v="0"/>
    <n v="0"/>
    <x v="1"/>
    <x v="3"/>
    <x v="0"/>
    <s v="Maruti Suzuki Wagon R 2017 CNG &amp; Hybrids 75000 Km Driven"/>
    <x v="198"/>
    <x v="198"/>
    <n v="8"/>
  </r>
  <r>
    <x v="5"/>
    <s v="Creta"/>
    <n v="2018"/>
    <x v="5"/>
    <n v="45000"/>
    <x v="0"/>
    <n v="0"/>
    <x v="0"/>
    <x v="1"/>
    <x v="0"/>
    <s v="Hyundai Creta 1.6 SX, 2018, Petrol"/>
    <x v="100"/>
    <x v="100"/>
    <n v="7"/>
  </r>
  <r>
    <x v="7"/>
    <s v="Amaze"/>
    <n v="2021"/>
    <x v="11"/>
    <n v="35111"/>
    <x v="0"/>
    <n v="0"/>
    <x v="0"/>
    <x v="1"/>
    <x v="0"/>
    <s v="Honda Amaze S Petrol, 2021, Petrol"/>
    <x v="112"/>
    <x v="112"/>
    <n v="4"/>
  </r>
  <r>
    <x v="0"/>
    <s v="Virtus"/>
    <n v="2022"/>
    <x v="13"/>
    <n v="31000"/>
    <x v="1"/>
    <n v="1"/>
    <x v="1"/>
    <x v="1"/>
    <x v="0"/>
    <s v="Volkswagen Virtus 1.0 Topline TSI AT, 2022, Petrol"/>
    <x v="138"/>
    <x v="138"/>
    <n v="3"/>
  </r>
  <r>
    <x v="11"/>
    <s v="KUV 100"/>
    <n v="2019"/>
    <x v="2"/>
    <n v="68000"/>
    <x v="0"/>
    <n v="0"/>
    <x v="0"/>
    <x v="3"/>
    <x v="0"/>
    <s v="Mahindra KUV 100 1.2 Trip CNG, 2019, CNG &amp; Hybrids"/>
    <x v="84"/>
    <x v="84"/>
    <n v="6"/>
  </r>
  <r>
    <x v="1"/>
    <s v="Wagon-R"/>
    <n v="2021"/>
    <x v="11"/>
    <n v="44616"/>
    <x v="0"/>
    <n v="0"/>
    <x v="1"/>
    <x v="3"/>
    <x v="0"/>
    <s v="Maruti Suzuki Wagon R LXI CNG, 2021, CNG &amp; Hybrids"/>
    <x v="514"/>
    <x v="514"/>
    <n v="4"/>
  </r>
  <r>
    <x v="1"/>
    <s v="Baleno"/>
    <n v="2017"/>
    <x v="1"/>
    <n v="66000"/>
    <x v="1"/>
    <n v="1"/>
    <x v="0"/>
    <x v="1"/>
    <x v="0"/>
    <s v="Maruti Suzuki Baleno 1.2 CVT Alpha, 2017, Petrol"/>
    <x v="93"/>
    <x v="93"/>
    <n v="8"/>
  </r>
  <r>
    <x v="1"/>
    <s v="Wagon-R-1-0"/>
    <n v="2010"/>
    <x v="0"/>
    <n v="152646"/>
    <x v="1"/>
    <n v="1"/>
    <x v="1"/>
    <x v="1"/>
    <x v="0"/>
    <s v="All geniune all original and best condition car"/>
    <x v="206"/>
    <x v="206"/>
    <n v="15"/>
  </r>
  <r>
    <x v="11"/>
    <s v="XUV500"/>
    <n v="2015"/>
    <x v="9"/>
    <n v="92000"/>
    <x v="0"/>
    <n v="0"/>
    <x v="1"/>
    <x v="0"/>
    <x v="0"/>
    <s v="Mahindra XUV500 2011-2015 W6 2WD, 2015, Diesel"/>
    <x v="274"/>
    <x v="274"/>
    <n v="10"/>
  </r>
  <r>
    <x v="1"/>
    <s v="Ertiga"/>
    <n v="2018"/>
    <x v="5"/>
    <n v="37000"/>
    <x v="1"/>
    <n v="1"/>
    <x v="1"/>
    <x v="1"/>
    <x v="0"/>
    <s v="Maruti Suzuki Ertiga VXI CNG, 2018, Petrol"/>
    <x v="81"/>
    <x v="81"/>
    <n v="7"/>
  </r>
  <r>
    <x v="1"/>
    <s v="Alto-800"/>
    <n v="2019"/>
    <x v="2"/>
    <n v="67000"/>
    <x v="0"/>
    <n v="0"/>
    <x v="0"/>
    <x v="3"/>
    <x v="0"/>
    <s v="Maruti Suzuki Alto 800 2019 CNG &amp; Hybrids Well Maintained"/>
    <x v="190"/>
    <x v="190"/>
    <n v="6"/>
  </r>
  <r>
    <x v="14"/>
    <s v="Rapid"/>
    <n v="2018"/>
    <x v="5"/>
    <n v="57470"/>
    <x v="1"/>
    <n v="1"/>
    <x v="0"/>
    <x v="1"/>
    <x v="0"/>
    <s v="Skoda Rapid 1.6 MPI AT Ambition Plus, 2018, Petrol"/>
    <x v="129"/>
    <x v="129"/>
    <n v="7"/>
  </r>
  <r>
    <x v="5"/>
    <s v="i10"/>
    <n v="2010"/>
    <x v="0"/>
    <n v="110000"/>
    <x v="0"/>
    <n v="0"/>
    <x v="1"/>
    <x v="1"/>
    <x v="0"/>
    <s v="Very good condition"/>
    <x v="570"/>
    <x v="570"/>
    <n v="15"/>
  </r>
  <r>
    <x v="1"/>
    <s v="Ertiga"/>
    <n v="2018"/>
    <x v="5"/>
    <n v="57125"/>
    <x v="0"/>
    <n v="0"/>
    <x v="0"/>
    <x v="3"/>
    <x v="0"/>
    <s v="Maruti Suzuki Ertiga VXI CNG, 2018, CNG &amp; Hybrids"/>
    <x v="171"/>
    <x v="171"/>
    <n v="7"/>
  </r>
  <r>
    <x v="11"/>
    <s v="Maxx"/>
    <n v="2011"/>
    <x v="10"/>
    <n v="45000"/>
    <x v="0"/>
    <n v="0"/>
    <x v="1"/>
    <x v="0"/>
    <x v="0"/>
    <s v="Mahindra Maxx 155000 Diesel 45000 Km Driven"/>
    <x v="205"/>
    <x v="205"/>
    <n v="14"/>
  </r>
  <r>
    <x v="0"/>
    <s v="Polo"/>
    <n v="2012"/>
    <x v="6"/>
    <n v="104236"/>
    <x v="0"/>
    <n v="0"/>
    <x v="0"/>
    <x v="0"/>
    <x v="0"/>
    <s v="Volkswagen Polo COMFORTLINE 1.2L DIESEL, 2012, Diesel"/>
    <x v="201"/>
    <x v="201"/>
    <n v="13"/>
  </r>
  <r>
    <x v="1"/>
    <s v="Eeco"/>
    <n v="2020"/>
    <x v="4"/>
    <n v="84000"/>
    <x v="1"/>
    <n v="1"/>
    <x v="1"/>
    <x v="3"/>
    <x v="12"/>
    <s v="Maruti Suzuki Eeco 2020 CNG &amp; Hybrids 84000 Km Driven"/>
    <x v="71"/>
    <x v="71"/>
    <n v="5"/>
  </r>
  <r>
    <x v="13"/>
    <s v="Tigor"/>
    <n v="2024"/>
    <x v="17"/>
    <n v="12000"/>
    <x v="1"/>
    <n v="1"/>
    <x v="0"/>
    <x v="3"/>
    <x v="0"/>
    <s v="Tata Tigor 2024"/>
    <x v="149"/>
    <x v="149"/>
    <n v="1"/>
  </r>
  <r>
    <x v="20"/>
    <s v="Compass"/>
    <n v="2019"/>
    <x v="2"/>
    <n v="40500"/>
    <x v="0"/>
    <n v="0"/>
    <x v="0"/>
    <x v="1"/>
    <x v="0"/>
    <s v="Jeep Compass 2019 Petrol Good Condition"/>
    <x v="162"/>
    <x v="162"/>
    <n v="6"/>
  </r>
  <r>
    <x v="7"/>
    <s v="City"/>
    <n v="2015"/>
    <x v="9"/>
    <n v="61000"/>
    <x v="1"/>
    <n v="1"/>
    <x v="0"/>
    <x v="3"/>
    <x v="0"/>
    <s v="Honda City SV CVT, 2015, CNG &amp; Hybrids"/>
    <x v="217"/>
    <x v="217"/>
    <n v="10"/>
  </r>
  <r>
    <x v="0"/>
    <s v="Polo"/>
    <n v="2021"/>
    <x v="11"/>
    <n v="58000"/>
    <x v="1"/>
    <n v="1"/>
    <x v="1"/>
    <x v="1"/>
    <x v="0"/>
    <s v="Volkswagen Polo GT TSI, 2021, Petrol"/>
    <x v="42"/>
    <x v="42"/>
    <n v="4"/>
  </r>
  <r>
    <x v="1"/>
    <s v="Celerio"/>
    <n v="2021"/>
    <x v="11"/>
    <n v="35"/>
    <x v="1"/>
    <n v="1"/>
    <x v="0"/>
    <x v="3"/>
    <x v="12"/>
    <s v="New condition all tyre new new battery new insorance new condition"/>
    <x v="64"/>
    <x v="64"/>
    <n v="4"/>
  </r>
  <r>
    <x v="8"/>
    <s v="A3"/>
    <n v="2015"/>
    <x v="9"/>
    <n v="145248"/>
    <x v="1"/>
    <n v="1"/>
    <x v="1"/>
    <x v="0"/>
    <x v="0"/>
    <s v="Audi A3 2.0 35 TDI Premium + Sunroof, 2015, Diesel"/>
    <x v="162"/>
    <x v="162"/>
    <n v="10"/>
  </r>
  <r>
    <x v="14"/>
    <s v="Octavia"/>
    <n v="2015"/>
    <x v="9"/>
    <n v="108000"/>
    <x v="1"/>
    <n v="1"/>
    <x v="0"/>
    <x v="0"/>
    <x v="0"/>
    <s v="Skoda Octavia 108000 Km Driven"/>
    <x v="175"/>
    <x v="175"/>
    <n v="10"/>
  </r>
  <r>
    <x v="13"/>
    <s v="Tiago"/>
    <n v="2018"/>
    <x v="5"/>
    <n v="15000"/>
    <x v="1"/>
    <n v="1"/>
    <x v="0"/>
    <x v="1"/>
    <x v="0"/>
    <s v="Tata Tiago XZA Plus, 2018, Petrol"/>
    <x v="101"/>
    <x v="101"/>
    <n v="7"/>
  </r>
  <r>
    <x v="13"/>
    <s v="Tigor"/>
    <n v="2020"/>
    <x v="4"/>
    <n v="61000"/>
    <x v="1"/>
    <n v="1"/>
    <x v="0"/>
    <x v="3"/>
    <x v="12"/>
    <s v="Tata Tigor xza+ automatic 1st owner 2020 CNG  61000 Km Driven"/>
    <x v="807"/>
    <x v="807"/>
    <n v="5"/>
  </r>
  <r>
    <x v="1"/>
    <s v="Alto"/>
    <n v="2012"/>
    <x v="6"/>
    <n v="59655"/>
    <x v="1"/>
    <n v="1"/>
    <x v="1"/>
    <x v="3"/>
    <x v="12"/>
    <s v="Maruti Suzuki Alto 2012 CNG &amp; Hybrids 59655 Km Driven"/>
    <x v="254"/>
    <x v="254"/>
    <n v="13"/>
  </r>
  <r>
    <x v="7"/>
    <s v="Accord"/>
    <n v="2011"/>
    <x v="10"/>
    <n v="89000"/>
    <x v="1"/>
    <n v="1"/>
    <x v="1"/>
    <x v="3"/>
    <x v="0"/>
    <s v="Honda Accord 2.4 VTi-L Automatic, 2011, CNG &amp; Hybrids"/>
    <x v="369"/>
    <x v="369"/>
    <n v="14"/>
  </r>
  <r>
    <x v="6"/>
    <s v="Carens"/>
    <n v="2023"/>
    <x v="12"/>
    <n v="10000"/>
    <x v="0"/>
    <n v="0"/>
    <x v="0"/>
    <x v="1"/>
    <x v="0"/>
    <s v="Kia Carens 1.4 Prestige Plus Turbo 7 STR, 2023, Petrol"/>
    <x v="652"/>
    <x v="652"/>
    <n v="2"/>
  </r>
  <r>
    <x v="14"/>
    <s v="Rapid"/>
    <n v="2016"/>
    <x v="8"/>
    <n v="57000"/>
    <x v="1"/>
    <n v="1"/>
    <x v="1"/>
    <x v="0"/>
    <x v="0"/>
    <s v="Skoda Rapid 2013-2016 1.5 TDI Ambition With Alloy Wheel, 2016, Diese.."/>
    <x v="107"/>
    <x v="107"/>
    <n v="9"/>
  </r>
  <r>
    <x v="7"/>
    <s v="City"/>
    <n v="2017"/>
    <x v="1"/>
    <n v="97000"/>
    <x v="0"/>
    <n v="0"/>
    <x v="0"/>
    <x v="0"/>
    <x v="0"/>
    <s v="Honda City 2017"/>
    <x v="171"/>
    <x v="171"/>
    <n v="8"/>
  </r>
  <r>
    <x v="1"/>
    <s v="Ritz"/>
    <n v="2013"/>
    <x v="14"/>
    <n v="85000"/>
    <x v="0"/>
    <n v="0"/>
    <x v="1"/>
    <x v="0"/>
    <x v="0"/>
    <s v="Less driven with single handed managed. Drive First before you buy."/>
    <x v="179"/>
    <x v="179"/>
    <n v="12"/>
  </r>
  <r>
    <x v="8"/>
    <s v="Q5"/>
    <n v="2011"/>
    <x v="10"/>
    <n v="94000"/>
    <x v="1"/>
    <n v="1"/>
    <x v="0"/>
    <x v="0"/>
    <x v="0"/>
    <s v="Audi Q5 2011 Well Maintained"/>
    <x v="422"/>
    <x v="422"/>
    <n v="14"/>
  </r>
  <r>
    <x v="1"/>
    <s v="Eeco"/>
    <n v="2011"/>
    <x v="10"/>
    <n v="110000"/>
    <x v="1"/>
    <n v="1"/>
    <x v="1"/>
    <x v="3"/>
    <x v="12"/>
    <s v="Maruti Suzuki Eeco 2011 CNG &amp; Hybrids 110000 Km Driven"/>
    <x v="67"/>
    <x v="67"/>
    <n v="14"/>
  </r>
  <r>
    <x v="3"/>
    <s v="Figo"/>
    <n v="2012"/>
    <x v="6"/>
    <n v="64000"/>
    <x v="0"/>
    <n v="0"/>
    <x v="1"/>
    <x v="0"/>
    <x v="0"/>
    <s v="Ford Figo 2012-2015 Diesel Titanium, 2012, Diesel"/>
    <x v="219"/>
    <x v="219"/>
    <n v="13"/>
  </r>
  <r>
    <x v="11"/>
    <s v="Scorpio"/>
    <n v="2017"/>
    <x v="1"/>
    <n v="75000"/>
    <x v="0"/>
    <n v="0"/>
    <x v="1"/>
    <x v="0"/>
    <x v="0"/>
    <s v="MAHINDRA SCORPIO S4 PLUS 2017"/>
    <x v="234"/>
    <x v="234"/>
    <n v="8"/>
  </r>
  <r>
    <x v="5"/>
    <s v="i10"/>
    <n v="2008"/>
    <x v="18"/>
    <n v="110000"/>
    <x v="0"/>
    <n v="0"/>
    <x v="1"/>
    <x v="1"/>
    <x v="0"/>
    <s v="Hyundai i10 2008 Petrol 110000 Km Driven"/>
    <x v="49"/>
    <x v="49"/>
    <n v="17"/>
  </r>
  <r>
    <x v="1"/>
    <s v="Ertiga"/>
    <n v="2018"/>
    <x v="5"/>
    <n v="61000"/>
    <x v="0"/>
    <n v="0"/>
    <x v="1"/>
    <x v="3"/>
    <x v="12"/>
    <s v="Maruti Suzuki Ertiga VXI CNG, 2018, CNG &amp; Hybrids"/>
    <x v="62"/>
    <x v="62"/>
    <n v="7"/>
  </r>
  <r>
    <x v="16"/>
    <s v="XF"/>
    <n v="2015"/>
    <x v="9"/>
    <n v="50000"/>
    <x v="1"/>
    <n v="1"/>
    <x v="0"/>
    <x v="0"/>
    <x v="0"/>
    <s v="Jaguar XF 2.2 Litre Executive, 2015, Diesel"/>
    <x v="159"/>
    <x v="159"/>
    <n v="10"/>
  </r>
  <r>
    <x v="1"/>
    <s v="Alto-800"/>
    <n v="2018"/>
    <x v="5"/>
    <n v="52000"/>
    <x v="0"/>
    <n v="0"/>
    <x v="1"/>
    <x v="1"/>
    <x v="0"/>
    <s v="Alto 800 2018 Petrol showroom Maintained car for sale"/>
    <x v="179"/>
    <x v="179"/>
    <n v="7"/>
  </r>
  <r>
    <x v="5"/>
    <s v="Santro"/>
    <n v="2019"/>
    <x v="2"/>
    <n v="73000"/>
    <x v="0"/>
    <n v="0"/>
    <x v="0"/>
    <x v="3"/>
    <x v="0"/>
    <s v="Hyundai Santro Sportz CNG, 2019, CNG &amp; Hybrids"/>
    <x v="64"/>
    <x v="64"/>
    <n v="6"/>
  </r>
  <r>
    <x v="1"/>
    <s v="Baleno"/>
    <n v="2017"/>
    <x v="1"/>
    <n v="57000"/>
    <x v="1"/>
    <n v="1"/>
    <x v="1"/>
    <x v="3"/>
    <x v="0"/>
    <s v="Maruti Suzuki Baleno 1.2 Zeta AT, 2017, CNG &amp; Hybrids"/>
    <x v="266"/>
    <x v="266"/>
    <n v="8"/>
  </r>
  <r>
    <x v="7"/>
    <s v="City"/>
    <n v="2021"/>
    <x v="11"/>
    <n v="17000"/>
    <x v="0"/>
    <n v="0"/>
    <x v="0"/>
    <x v="1"/>
    <x v="0"/>
    <s v="Honda City VX Petrol MT, 2021, Petrol"/>
    <x v="232"/>
    <x v="232"/>
    <n v="4"/>
  </r>
  <r>
    <x v="2"/>
    <s v="X3"/>
    <n v="2012"/>
    <x v="6"/>
    <n v="113000"/>
    <x v="1"/>
    <n v="1"/>
    <x v="0"/>
    <x v="0"/>
    <x v="0"/>
    <s v="BMW X3 2.0 XDRIVE 20D, 2012, Diesel"/>
    <x v="81"/>
    <x v="81"/>
    <n v="13"/>
  </r>
  <r>
    <x v="1"/>
    <s v="Zen-Estilo"/>
    <n v="2010"/>
    <x v="0"/>
    <n v="86000"/>
    <x v="0"/>
    <n v="0"/>
    <x v="0"/>
    <x v="1"/>
    <x v="0"/>
    <s v="Maruti Suzuki Zen Estilo VXI BSIV, 2010, Petrol"/>
    <x v="37"/>
    <x v="37"/>
    <n v="15"/>
  </r>
  <r>
    <x v="1"/>
    <s v="Celerio"/>
    <n v="2014"/>
    <x v="3"/>
    <n v="82000"/>
    <x v="1"/>
    <n v="1"/>
    <x v="0"/>
    <x v="1"/>
    <x v="0"/>
    <s v="Maruti Suzuki Celerio 1.0 VXI MT, 2014, Petrol"/>
    <x v="6"/>
    <x v="6"/>
    <n v="11"/>
  </r>
  <r>
    <x v="13"/>
    <s v="Tiago"/>
    <n v="2022"/>
    <x v="13"/>
    <n v="53793"/>
    <x v="0"/>
    <n v="0"/>
    <x v="0"/>
    <x v="3"/>
    <x v="0"/>
    <s v="Tata Tiago XZ, 2022, CNG &amp; Hybrids"/>
    <x v="52"/>
    <x v="52"/>
    <n v="3"/>
  </r>
  <r>
    <x v="5"/>
    <s v="New i20"/>
    <n v="2022"/>
    <x v="13"/>
    <n v="8500"/>
    <x v="1"/>
    <n v="1"/>
    <x v="0"/>
    <x v="1"/>
    <x v="0"/>
    <s v="Hyundai New i20 1.2 Asta (O) IVT, 2022, Petrol"/>
    <x v="650"/>
    <x v="650"/>
    <n v="3"/>
  </r>
  <r>
    <x v="4"/>
    <s v="Innova Hycross"/>
    <n v="2023"/>
    <x v="12"/>
    <n v="3000"/>
    <x v="1"/>
    <n v="1"/>
    <x v="0"/>
    <x v="3"/>
    <x v="0"/>
    <s v="GOLD CHAINS AND HAAR FOR WOMEN AND MEN"/>
    <x v="992"/>
    <x v="992"/>
    <n v="2"/>
  </r>
  <r>
    <x v="0"/>
    <s v="Polo"/>
    <n v="2018"/>
    <x v="5"/>
    <n v="76416"/>
    <x v="0"/>
    <n v="0"/>
    <x v="1"/>
    <x v="0"/>
    <x v="0"/>
    <s v="Volkswagen Polo, 2018, Diesel"/>
    <x v="316"/>
    <x v="316"/>
    <n v="7"/>
  </r>
  <r>
    <x v="1"/>
    <s v="Alto-K10"/>
    <n v="2016"/>
    <x v="8"/>
    <n v="118000"/>
    <x v="0"/>
    <n v="0"/>
    <x v="1"/>
    <x v="3"/>
    <x v="0"/>
    <s v="Maruti Suzuki Alto K10 2016 CNG &amp; Hybrids 118000 Km Driven"/>
    <x v="993"/>
    <x v="993"/>
    <n v="9"/>
  </r>
  <r>
    <x v="1"/>
    <s v="Alto"/>
    <n v="2020"/>
    <x v="4"/>
    <n v="78311"/>
    <x v="0"/>
    <n v="0"/>
    <x v="0"/>
    <x v="3"/>
    <x v="1"/>
    <s v="Maruti Suzuki Alto STD CNG, 2020, CNG &amp; Hybrids"/>
    <x v="84"/>
    <x v="84"/>
    <n v="5"/>
  </r>
  <r>
    <x v="15"/>
    <s v="Beat"/>
    <n v="2010"/>
    <x v="0"/>
    <n v="75000"/>
    <x v="0"/>
    <n v="0"/>
    <x v="1"/>
    <x v="1"/>
    <x v="0"/>
    <s v="Chevrolet Beat LT Petrol, 2010, Petrol"/>
    <x v="205"/>
    <x v="205"/>
    <n v="15"/>
  </r>
  <r>
    <x v="5"/>
    <s v="Exter"/>
    <n v="2024"/>
    <x v="17"/>
    <n v="4000"/>
    <x v="1"/>
    <n v="1"/>
    <x v="0"/>
    <x v="1"/>
    <x v="0"/>
    <s v="Hyundai Exter SX (O) 1.2 AMT, 2024, Petrol"/>
    <x v="223"/>
    <x v="223"/>
    <n v="1"/>
  </r>
  <r>
    <x v="1"/>
    <s v="Alto-800"/>
    <n v="2013"/>
    <x v="14"/>
    <n v="92000"/>
    <x v="1"/>
    <n v="1"/>
    <x v="1"/>
    <x v="3"/>
    <x v="0"/>
    <s v="Maruti Suzuki Alto 800 2013 CNG &amp; Hybrids Good Condition"/>
    <x v="402"/>
    <x v="402"/>
    <n v="12"/>
  </r>
  <r>
    <x v="1"/>
    <s v="Ertiga"/>
    <n v="2015"/>
    <x v="9"/>
    <n v="69000"/>
    <x v="1"/>
    <n v="1"/>
    <x v="1"/>
    <x v="3"/>
    <x v="12"/>
    <s v="Maruti Suzuki Ertiga 2015"/>
    <x v="1"/>
    <x v="1"/>
    <n v="10"/>
  </r>
  <r>
    <x v="5"/>
    <s v="Grand i10"/>
    <n v="2015"/>
    <x v="9"/>
    <n v="82000"/>
    <x v="0"/>
    <n v="0"/>
    <x v="1"/>
    <x v="0"/>
    <x v="0"/>
    <s v="Hyundai Grand i10 2015 Diesel Well Maintained"/>
    <x v="78"/>
    <x v="78"/>
    <n v="10"/>
  </r>
  <r>
    <x v="21"/>
    <s v="Micra"/>
    <n v="2014"/>
    <x v="3"/>
    <n v="70000"/>
    <x v="0"/>
    <n v="0"/>
    <x v="1"/>
    <x v="0"/>
    <x v="8"/>
    <s v="Nissan Micra 2012-2017 Diesel XE, 2014, Diesel"/>
    <x v="34"/>
    <x v="34"/>
    <n v="11"/>
  </r>
  <r>
    <x v="23"/>
    <s v="Pajero"/>
    <n v="2011"/>
    <x v="10"/>
    <n v="85000"/>
    <x v="0"/>
    <n v="0"/>
    <x v="1"/>
    <x v="0"/>
    <x v="0"/>
    <s v="Mitsubishi Pajero 2002-2012 2.8 SFX BSIV Dual Tone, 2011, Diesel"/>
    <x v="111"/>
    <x v="111"/>
    <n v="14"/>
  </r>
  <r>
    <x v="4"/>
    <s v="Etios Liva"/>
    <n v="2013"/>
    <x v="14"/>
    <n v="130000"/>
    <x v="0"/>
    <n v="0"/>
    <x v="1"/>
    <x v="0"/>
    <x v="0"/>
    <s v="Toyota Etios Liva 2013-2014 Diesel, 2013, Diesel"/>
    <x v="125"/>
    <x v="125"/>
    <n v="12"/>
  </r>
  <r>
    <x v="5"/>
    <s v="Accent"/>
    <n v="2012"/>
    <x v="6"/>
    <n v="80000"/>
    <x v="1"/>
    <n v="1"/>
    <x v="0"/>
    <x v="3"/>
    <x v="0"/>
    <s v="Hyundai Accent 2012 CNG &amp; Hybrids Well Maintained"/>
    <x v="63"/>
    <x v="63"/>
    <n v="13"/>
  </r>
  <r>
    <x v="1"/>
    <s v="Swift"/>
    <n v="2019"/>
    <x v="2"/>
    <n v="84303"/>
    <x v="1"/>
    <n v="1"/>
    <x v="1"/>
    <x v="1"/>
    <x v="0"/>
    <s v="Maruti Suzuki Swift ZXi Plus AMT Dual Tone, 2019, Petrol"/>
    <x v="738"/>
    <x v="738"/>
    <n v="6"/>
  </r>
  <r>
    <x v="1"/>
    <s v="Eeco"/>
    <n v="2019"/>
    <x v="2"/>
    <n v="58100"/>
    <x v="1"/>
    <n v="1"/>
    <x v="0"/>
    <x v="3"/>
    <x v="12"/>
    <s v="Maruti Suzuki Eeco 2019 CNG &amp; Hybrids 58100 Km Driven"/>
    <x v="55"/>
    <x v="55"/>
    <n v="6"/>
  </r>
  <r>
    <x v="14"/>
    <s v="Octavia"/>
    <n v="2019"/>
    <x v="2"/>
    <n v="35000"/>
    <x v="1"/>
    <n v="1"/>
    <x v="1"/>
    <x v="1"/>
    <x v="0"/>
    <s v="Skoda Octavia 1.8 TSI AT L K, 2019, Petrol"/>
    <x v="24"/>
    <x v="24"/>
    <n v="6"/>
  </r>
  <r>
    <x v="1"/>
    <s v="Wagon-R-Stingray"/>
    <n v="2014"/>
    <x v="3"/>
    <n v="62700"/>
    <x v="0"/>
    <n v="0"/>
    <x v="1"/>
    <x v="1"/>
    <x v="0"/>
    <s v="Maruti Suzuki Wagon R Stingray 2014"/>
    <x v="115"/>
    <x v="115"/>
    <n v="11"/>
  </r>
  <r>
    <x v="0"/>
    <s v="VentoTest"/>
    <n v="2017"/>
    <x v="1"/>
    <n v="55000"/>
    <x v="0"/>
    <n v="0"/>
    <x v="0"/>
    <x v="0"/>
    <x v="0"/>
    <s v="Volkswagen Vento 2013-2015 1.5 TDI Highline, 2017, Diesel"/>
    <x v="90"/>
    <x v="90"/>
    <n v="8"/>
  </r>
  <r>
    <x v="5"/>
    <s v="Eon"/>
    <n v="2014"/>
    <x v="3"/>
    <n v="70001"/>
    <x v="0"/>
    <n v="0"/>
    <x v="0"/>
    <x v="3"/>
    <x v="0"/>
    <s v="Hyundai EON Era +, 2014, CNG &amp; Hybrids"/>
    <x v="709"/>
    <x v="709"/>
    <n v="11"/>
  </r>
  <r>
    <x v="5"/>
    <s v="Eon"/>
    <n v="2013"/>
    <x v="14"/>
    <n v="96849"/>
    <x v="0"/>
    <n v="0"/>
    <x v="1"/>
    <x v="1"/>
    <x v="0"/>
    <s v="Hyundai EON 2013 \nPetrol /LPG"/>
    <x v="233"/>
    <x v="233"/>
    <n v="12"/>
  </r>
  <r>
    <x v="1"/>
    <s v="Wagon-R"/>
    <n v="2011"/>
    <x v="10"/>
    <n v="70000"/>
    <x v="0"/>
    <n v="0"/>
    <x v="1"/>
    <x v="3"/>
    <x v="0"/>
    <s v="Maruti Suzuki Wagon R, 2011, CNG &amp; Hybrids"/>
    <x v="737"/>
    <x v="737"/>
    <n v="14"/>
  </r>
  <r>
    <x v="1"/>
    <s v="Brezza"/>
    <n v="2021"/>
    <x v="11"/>
    <n v="61"/>
    <x v="0"/>
    <n v="0"/>
    <x v="1"/>
    <x v="3"/>
    <x v="0"/>
    <s v="BREZZA VXI CNG 2021"/>
    <x v="370"/>
    <x v="370"/>
    <n v="4"/>
  </r>
  <r>
    <x v="0"/>
    <s v="Polo"/>
    <n v="2019"/>
    <x v="2"/>
    <n v="65000"/>
    <x v="0"/>
    <n v="0"/>
    <x v="0"/>
    <x v="1"/>
    <x v="12"/>
    <s v="Volkswagen Polo 1.0 MPI Trendline, 2019, Petrol"/>
    <x v="266"/>
    <x v="266"/>
    <n v="6"/>
  </r>
  <r>
    <x v="1"/>
    <s v="Alto-800"/>
    <n v="2018"/>
    <x v="5"/>
    <n v="103000"/>
    <x v="0"/>
    <n v="0"/>
    <x v="0"/>
    <x v="3"/>
    <x v="0"/>
    <s v="Maruti Suzuki Alto 800 Lxi, 2018, CNG &amp; Hybrids"/>
    <x v="84"/>
    <x v="84"/>
    <n v="7"/>
  </r>
  <r>
    <x v="5"/>
    <s v="Aura"/>
    <n v="2022"/>
    <x v="13"/>
    <n v="40000"/>
    <x v="0"/>
    <n v="0"/>
    <x v="0"/>
    <x v="3"/>
    <x v="1"/>
    <s v="Hyundai Aura [2020-2023] 1.2 S CNG, 2022, CNG &amp; Hybrids"/>
    <x v="81"/>
    <x v="81"/>
    <n v="3"/>
  </r>
  <r>
    <x v="1"/>
    <s v="Sx4"/>
    <n v="2011"/>
    <x v="10"/>
    <n v="66000"/>
    <x v="0"/>
    <n v="0"/>
    <x v="0"/>
    <x v="1"/>
    <x v="0"/>
    <s v="Maruti Suzuki SX4 Vxi BSIV, 2011, Petrol"/>
    <x v="220"/>
    <x v="220"/>
    <n v="14"/>
  </r>
  <r>
    <x v="4"/>
    <s v="Corolla Altis"/>
    <n v="2012"/>
    <x v="6"/>
    <n v="99722"/>
    <x v="0"/>
    <n v="0"/>
    <x v="1"/>
    <x v="1"/>
    <x v="0"/>
    <s v="Toyota Corolla Altis 2010-2013 Petrol LE, 2012, Petrol"/>
    <x v="88"/>
    <x v="88"/>
    <n v="13"/>
  </r>
  <r>
    <x v="1"/>
    <s v="Wagon-R-1-0"/>
    <n v="2014"/>
    <x v="3"/>
    <n v="73985"/>
    <x v="0"/>
    <n v="0"/>
    <x v="0"/>
    <x v="3"/>
    <x v="0"/>
    <s v="Maruti Suzuki Wagon R 1.0 LXI CNG LIMITED EDITION, 2014, CNG &amp; Hybri.."/>
    <x v="7"/>
    <x v="7"/>
    <n v="11"/>
  </r>
  <r>
    <x v="13"/>
    <s v="Tiago"/>
    <n v="2020"/>
    <x v="4"/>
    <n v="58000"/>
    <x v="1"/>
    <n v="1"/>
    <x v="0"/>
    <x v="3"/>
    <x v="0"/>
    <s v="Tata Tiago 1.2 Revotron XZA Plus AMT, 2020, CNG &amp; Hybrids"/>
    <x v="129"/>
    <x v="129"/>
    <n v="5"/>
  </r>
  <r>
    <x v="13"/>
    <s v="Indigo Cs"/>
    <n v="2018"/>
    <x v="5"/>
    <n v="94100"/>
    <x v="0"/>
    <n v="0"/>
    <x v="1"/>
    <x v="3"/>
    <x v="0"/>
    <s v="Tata Indigo CS 2018 CNG &amp; Hybrids 94100 Km Driven"/>
    <x v="219"/>
    <x v="219"/>
    <n v="7"/>
  </r>
  <r>
    <x v="0"/>
    <s v="Polo"/>
    <n v="2019"/>
    <x v="2"/>
    <n v="45000"/>
    <x v="1"/>
    <n v="1"/>
    <x v="1"/>
    <x v="1"/>
    <x v="0"/>
    <s v="Volkswagen Polo 1.2 GT TSI, 2019, Petrol"/>
    <x v="69"/>
    <x v="69"/>
    <n v="6"/>
  </r>
  <r>
    <x v="5"/>
    <s v="Aura"/>
    <n v="2023"/>
    <x v="12"/>
    <n v="29000"/>
    <x v="0"/>
    <n v="0"/>
    <x v="0"/>
    <x v="3"/>
    <x v="0"/>
    <s v="Hyundai Aura 1.2 SX CNG, 2023, CNG &amp; Hybrids"/>
    <x v="98"/>
    <x v="98"/>
    <n v="2"/>
  </r>
  <r>
    <x v="5"/>
    <s v="Grand i10"/>
    <n v="2015"/>
    <x v="9"/>
    <n v="48000"/>
    <x v="1"/>
    <n v="1"/>
    <x v="0"/>
    <x v="1"/>
    <x v="0"/>
    <s v="Hyundai Grand i10 Asta 1.2 AT VTVT, 2015, Petrol"/>
    <x v="71"/>
    <x v="71"/>
    <n v="10"/>
  </r>
  <r>
    <x v="5"/>
    <s v="Elite i20"/>
    <n v="2016"/>
    <x v="8"/>
    <n v="101984"/>
    <x v="0"/>
    <n v="0"/>
    <x v="1"/>
    <x v="1"/>
    <x v="0"/>
    <s v="Hyundai Elite i20 2016 Petrol Well Maintained"/>
    <x v="226"/>
    <x v="226"/>
    <n v="9"/>
  </r>
  <r>
    <x v="5"/>
    <s v="Eon"/>
    <n v="2016"/>
    <x v="8"/>
    <n v="36000"/>
    <x v="0"/>
    <n v="0"/>
    <x v="1"/>
    <x v="1"/>
    <x v="0"/>
    <s v="Hyundai EON Magna +, 2016, Petrol"/>
    <x v="105"/>
    <x v="105"/>
    <n v="9"/>
  </r>
  <r>
    <x v="5"/>
    <s v="i10"/>
    <n v="2011"/>
    <x v="10"/>
    <n v="115600"/>
    <x v="0"/>
    <n v="0"/>
    <x v="1"/>
    <x v="1"/>
    <x v="0"/>
    <s v="Hyundai i10 2011 Petrol Well Maintained"/>
    <x v="386"/>
    <x v="386"/>
    <n v="14"/>
  </r>
  <r>
    <x v="5"/>
    <s v="Creta"/>
    <n v="2017"/>
    <x v="1"/>
    <n v="90000"/>
    <x v="1"/>
    <n v="1"/>
    <x v="0"/>
    <x v="0"/>
    <x v="0"/>
    <s v="Hyundai Creta 1.6 CRDi AT SX Plus, 2017, Diesel"/>
    <x v="379"/>
    <x v="379"/>
    <n v="8"/>
  </r>
  <r>
    <x v="5"/>
    <s v="Aura"/>
    <n v="2022"/>
    <x v="13"/>
    <n v="41000"/>
    <x v="0"/>
    <n v="0"/>
    <x v="0"/>
    <x v="3"/>
    <x v="0"/>
    <s v="Hyundai Aura 1.2 S CNG, 2022, CNG &amp; Hybrids"/>
    <x v="309"/>
    <x v="309"/>
    <n v="3"/>
  </r>
  <r>
    <x v="2"/>
    <s v="X1"/>
    <n v="2017"/>
    <x v="1"/>
    <n v="90000"/>
    <x v="1"/>
    <n v="1"/>
    <x v="1"/>
    <x v="0"/>
    <x v="0"/>
    <s v="BMW X1 2017"/>
    <x v="13"/>
    <x v="13"/>
    <n v="8"/>
  </r>
  <r>
    <x v="9"/>
    <s v="KWID"/>
    <n v="2016"/>
    <x v="8"/>
    <n v="53805"/>
    <x v="0"/>
    <n v="0"/>
    <x v="1"/>
    <x v="1"/>
    <x v="0"/>
    <s v="Renault KWID RXT 1.0, 2016, Petrol"/>
    <x v="57"/>
    <x v="57"/>
    <n v="9"/>
  </r>
  <r>
    <x v="5"/>
    <s v="i10"/>
    <n v="2013"/>
    <x v="14"/>
    <n v="50000"/>
    <x v="0"/>
    <n v="0"/>
    <x v="0"/>
    <x v="1"/>
    <x v="0"/>
    <s v="Hyundai i10 ERA 1.1 IRDE, 2013, Petrol"/>
    <x v="115"/>
    <x v="115"/>
    <n v="12"/>
  </r>
  <r>
    <x v="11"/>
    <s v="KUV100 NXT"/>
    <n v="2018"/>
    <x v="5"/>
    <n v="59000"/>
    <x v="0"/>
    <n v="0"/>
    <x v="1"/>
    <x v="1"/>
    <x v="0"/>
    <s v="Mahindra KUV100 NXT 2018 Petrol 59000 Km Driven"/>
    <x v="367"/>
    <x v="367"/>
    <n v="7"/>
  </r>
  <r>
    <x v="0"/>
    <s v="Polo"/>
    <n v="2018"/>
    <x v="5"/>
    <n v="54000"/>
    <x v="0"/>
    <n v="0"/>
    <x v="0"/>
    <x v="1"/>
    <x v="0"/>
    <s v="Volkswagen Polo 1.0 MPI Highline, 2018, Petrol"/>
    <x v="98"/>
    <x v="98"/>
    <n v="7"/>
  </r>
  <r>
    <x v="5"/>
    <s v="Santro"/>
    <n v="2020"/>
    <x v="4"/>
    <n v="65000"/>
    <x v="1"/>
    <n v="1"/>
    <x v="1"/>
    <x v="3"/>
    <x v="0"/>
    <s v="Hyundai Santro Magna CNG, 2020, CNG &amp; Hybrids"/>
    <x v="56"/>
    <x v="56"/>
    <n v="5"/>
  </r>
  <r>
    <x v="0"/>
    <s v="Polo"/>
    <n v="2014"/>
    <x v="3"/>
    <n v="136000"/>
    <x v="0"/>
    <n v="0"/>
    <x v="1"/>
    <x v="0"/>
    <x v="0"/>
    <s v="Volkswagen Polo 2013-2015 1.5 TDI Highline, 2014, Diesel"/>
    <x v="629"/>
    <x v="629"/>
    <n v="11"/>
  </r>
  <r>
    <x v="1"/>
    <s v="Wagon-R"/>
    <n v="2007"/>
    <x v="7"/>
    <n v="86000"/>
    <x v="0"/>
    <n v="0"/>
    <x v="1"/>
    <x v="1"/>
    <x v="0"/>
    <s v="Maruti Suzuki Wagon R 1.2 VXI, 2007, Petrol"/>
    <x v="220"/>
    <x v="220"/>
    <n v="18"/>
  </r>
  <r>
    <x v="1"/>
    <s v="Celerio"/>
    <n v="2016"/>
    <x v="8"/>
    <n v="21000"/>
    <x v="0"/>
    <n v="0"/>
    <x v="1"/>
    <x v="1"/>
    <x v="0"/>
    <s v="Maruti Suzuki Celerio 2016 Petrol Well Maintained"/>
    <x v="256"/>
    <x v="256"/>
    <n v="9"/>
  </r>
  <r>
    <x v="11"/>
    <s v="Scorpio"/>
    <n v="2016"/>
    <x v="8"/>
    <n v="90000"/>
    <x v="1"/>
    <n v="1"/>
    <x v="0"/>
    <x v="0"/>
    <x v="0"/>
    <s v="Mahindra Scorpio 2016 Diesel Well Maintained"/>
    <x v="316"/>
    <x v="316"/>
    <n v="9"/>
  </r>
  <r>
    <x v="1"/>
    <s v="Wagon-R"/>
    <n v="2015"/>
    <x v="9"/>
    <n v="32"/>
    <x v="1"/>
    <n v="1"/>
    <x v="1"/>
    <x v="3"/>
    <x v="12"/>
    <s v="BULBUL KA BACHCHA HE EK DAM KADAK"/>
    <x v="39"/>
    <x v="39"/>
    <n v="10"/>
  </r>
  <r>
    <x v="1"/>
    <s v="Swift-Dzire"/>
    <n v="2019"/>
    <x v="2"/>
    <n v="32000"/>
    <x v="1"/>
    <n v="1"/>
    <x v="1"/>
    <x v="1"/>
    <x v="0"/>
    <s v="Maruti Suzuki Swift Dzire 2019 Petrol 32000 Km Driven"/>
    <x v="147"/>
    <x v="147"/>
    <n v="6"/>
  </r>
  <r>
    <x v="9"/>
    <s v="Triber"/>
    <n v="2021"/>
    <x v="11"/>
    <n v="17154"/>
    <x v="0"/>
    <n v="0"/>
    <x v="0"/>
    <x v="1"/>
    <x v="0"/>
    <s v="Renault Triber RXZ, 2021, Petrol"/>
    <x v="1"/>
    <x v="1"/>
    <n v="4"/>
  </r>
  <r>
    <x v="1"/>
    <s v="Alto-800"/>
    <n v="2013"/>
    <x v="14"/>
    <n v="125000"/>
    <x v="1"/>
    <n v="1"/>
    <x v="1"/>
    <x v="3"/>
    <x v="0"/>
    <s v="Maruti Suzuki Alto 800 2013 CNG &amp; Hybrids 125000 Km Driven"/>
    <x v="91"/>
    <x v="91"/>
    <n v="12"/>
  </r>
  <r>
    <x v="1"/>
    <s v="Eeco"/>
    <n v="2022"/>
    <x v="13"/>
    <n v="54000"/>
    <x v="1"/>
    <n v="1"/>
    <x v="1"/>
    <x v="3"/>
    <x v="0"/>
    <s v="Maruti Suzuki Eeco 2022 CNG &amp; Hybrids 54000 Km Driven"/>
    <x v="33"/>
    <x v="33"/>
    <n v="3"/>
  </r>
  <r>
    <x v="7"/>
    <s v="City"/>
    <n v="2010"/>
    <x v="0"/>
    <n v="140000"/>
    <x v="0"/>
    <n v="0"/>
    <x v="1"/>
    <x v="3"/>
    <x v="0"/>
    <s v="Honda City 2010 CNG &amp; Hybrids Good Condition"/>
    <x v="633"/>
    <x v="633"/>
    <n v="15"/>
  </r>
  <r>
    <x v="9"/>
    <s v="Kiger"/>
    <n v="2023"/>
    <x v="12"/>
    <n v="10800"/>
    <x v="0"/>
    <n v="0"/>
    <x v="0"/>
    <x v="1"/>
    <x v="0"/>
    <s v="Renault Kiger RXZ, 2023, Petrol"/>
    <x v="370"/>
    <x v="370"/>
    <n v="2"/>
  </r>
  <r>
    <x v="5"/>
    <s v="Eon"/>
    <n v="2013"/>
    <x v="14"/>
    <n v="64000"/>
    <x v="0"/>
    <n v="0"/>
    <x v="0"/>
    <x v="1"/>
    <x v="0"/>
    <s v="Hyundai EON, 2013, Petrol"/>
    <x v="205"/>
    <x v="205"/>
    <n v="12"/>
  </r>
  <r>
    <x v="5"/>
    <s v="Verna"/>
    <n v="2012"/>
    <x v="6"/>
    <n v="85000"/>
    <x v="1"/>
    <n v="1"/>
    <x v="0"/>
    <x v="3"/>
    <x v="0"/>
    <s v="Hyundai Verna 2011-2014 1.6 SX VTVT (O) AT, 2012, CNG &amp; Hybrids"/>
    <x v="51"/>
    <x v="51"/>
    <n v="13"/>
  </r>
  <r>
    <x v="1"/>
    <s v="Baleno"/>
    <n v="2019"/>
    <x v="2"/>
    <n v="52000"/>
    <x v="0"/>
    <n v="0"/>
    <x v="1"/>
    <x v="3"/>
    <x v="0"/>
    <s v="Maruti Suzuki Baleno 1.2 Delta SHVS, 2019, CNG &amp; Hybrids"/>
    <x v="312"/>
    <x v="312"/>
    <n v="6"/>
  </r>
  <r>
    <x v="1"/>
    <s v="Fronx "/>
    <n v="2024"/>
    <x v="17"/>
    <n v="0"/>
    <x v="1"/>
    <n v="1"/>
    <x v="0"/>
    <x v="3"/>
    <x v="12"/>
    <s v="Maruti Suzuki Fronx 2024 CNG &amp; Hybrids Good Condition"/>
    <x v="994"/>
    <x v="994"/>
    <n v="1"/>
  </r>
  <r>
    <x v="1"/>
    <s v="Alto"/>
    <n v="2011"/>
    <x v="10"/>
    <n v="50000"/>
    <x v="0"/>
    <n v="0"/>
    <x v="0"/>
    <x v="1"/>
    <x v="0"/>
    <s v="Maruti Suzuki Alto 0.8 LXI (O), 2011, Petrol"/>
    <x v="61"/>
    <x v="61"/>
    <n v="14"/>
  </r>
  <r>
    <x v="7"/>
    <s v="Jazz"/>
    <n v="2019"/>
    <x v="2"/>
    <n v="48000"/>
    <x v="0"/>
    <n v="0"/>
    <x v="0"/>
    <x v="1"/>
    <x v="12"/>
    <s v="Honda Jazz V, 2019, Petrol"/>
    <x v="47"/>
    <x v="47"/>
    <n v="6"/>
  </r>
  <r>
    <x v="1"/>
    <s v="Wagon-R-1-0"/>
    <n v="2019"/>
    <x v="2"/>
    <n v="57459"/>
    <x v="0"/>
    <n v="0"/>
    <x v="1"/>
    <x v="3"/>
    <x v="0"/>
    <s v="Maruti Suzuki Wagon R 1.0 2019 CNG &amp; Hybrids 57459 Km Driven"/>
    <x v="64"/>
    <x v="64"/>
    <n v="6"/>
  </r>
  <r>
    <x v="5"/>
    <s v="i10"/>
    <n v="2009"/>
    <x v="16"/>
    <n v="66000"/>
    <x v="1"/>
    <n v="1"/>
    <x v="1"/>
    <x v="1"/>
    <x v="0"/>
    <s v="Hyundai i10 Sportz AT, 2009, Petrol"/>
    <x v="57"/>
    <x v="57"/>
    <n v="16"/>
  </r>
  <r>
    <x v="5"/>
    <s v="Venue"/>
    <n v="2021"/>
    <x v="11"/>
    <n v="20000"/>
    <x v="0"/>
    <n v="0"/>
    <x v="0"/>
    <x v="1"/>
    <x v="0"/>
    <s v="Hyundai Venue S MT 1.2 KAPPA, 2021, Petrol"/>
    <x v="406"/>
    <x v="406"/>
    <n v="4"/>
  </r>
  <r>
    <x v="1"/>
    <s v="Omni"/>
    <n v="2015"/>
    <x v="9"/>
    <n v="54000"/>
    <x v="0"/>
    <n v="0"/>
    <x v="0"/>
    <x v="3"/>
    <x v="0"/>
    <s v="Maruti Suzuki Omni 8 Seater BSII, 2015, CNG &amp; Hybrids"/>
    <x v="220"/>
    <x v="220"/>
    <n v="10"/>
  </r>
  <r>
    <x v="14"/>
    <s v="Rapid"/>
    <n v="2018"/>
    <x v="5"/>
    <n v="135094"/>
    <x v="1"/>
    <n v="1"/>
    <x v="1"/>
    <x v="0"/>
    <x v="0"/>
    <s v="Skoda Rapid 1.5 TDI AT Style, 2018, Diesel"/>
    <x v="126"/>
    <x v="126"/>
    <n v="7"/>
  </r>
  <r>
    <x v="5"/>
    <s v="Grand i10"/>
    <n v="2014"/>
    <x v="3"/>
    <n v="45000"/>
    <x v="1"/>
    <n v="1"/>
    <x v="1"/>
    <x v="1"/>
    <x v="0"/>
    <s v="Hyundai Grand i10 Asta 1.2 AT VTVT, 2014, Petrol"/>
    <x v="119"/>
    <x v="119"/>
    <n v="11"/>
  </r>
  <r>
    <x v="1"/>
    <s v="Ertiga"/>
    <n v="2021"/>
    <x v="11"/>
    <n v="16461"/>
    <x v="0"/>
    <n v="0"/>
    <x v="0"/>
    <x v="3"/>
    <x v="0"/>
    <s v="Maruti Suzuki Ertiga 1.4 VXI CNG Anniversary Edition, 2021, CNG &amp; Hy.."/>
    <x v="95"/>
    <x v="95"/>
    <n v="4"/>
  </r>
  <r>
    <x v="6"/>
    <s v="Sonet"/>
    <n v="2022"/>
    <x v="13"/>
    <n v="22042"/>
    <x v="0"/>
    <n v="0"/>
    <x v="0"/>
    <x v="1"/>
    <x v="12"/>
    <s v="Kia Sonet GTX Plus Turbo iMT, 2022, Petrol"/>
    <x v="995"/>
    <x v="995"/>
    <n v="3"/>
  </r>
  <r>
    <x v="1"/>
    <s v="Ciaz"/>
    <n v="2017"/>
    <x v="1"/>
    <n v="61000"/>
    <x v="0"/>
    <n v="0"/>
    <x v="1"/>
    <x v="0"/>
    <x v="0"/>
    <s v="Maruti Suzuki Ciaz VDI(O) SHVS, 2017, Diesel"/>
    <x v="32"/>
    <x v="32"/>
    <n v="8"/>
  </r>
  <r>
    <x v="7"/>
    <s v="Amaze"/>
    <n v="2018"/>
    <x v="5"/>
    <n v="77000"/>
    <x v="0"/>
    <n v="0"/>
    <x v="0"/>
    <x v="3"/>
    <x v="0"/>
    <s v="Honda Amaze 1.2 S i-VTEC, 2018, CNG &amp; Hybrids"/>
    <x v="308"/>
    <x v="308"/>
    <n v="7"/>
  </r>
  <r>
    <x v="9"/>
    <s v="KWID"/>
    <n v="2017"/>
    <x v="1"/>
    <n v="33000"/>
    <x v="1"/>
    <n v="1"/>
    <x v="0"/>
    <x v="1"/>
    <x v="0"/>
    <s v="Renault KWID Climber 1.0 AMT Opt, 2017, Petrol"/>
    <x v="64"/>
    <x v="64"/>
    <n v="8"/>
  </r>
  <r>
    <x v="7"/>
    <s v="Brio"/>
    <n v="2013"/>
    <x v="14"/>
    <n v="108000"/>
    <x v="0"/>
    <n v="0"/>
    <x v="1"/>
    <x v="1"/>
    <x v="0"/>
    <s v="Honda Brio 2011-2013 S MT, 2013, Petrol"/>
    <x v="164"/>
    <x v="164"/>
    <n v="12"/>
  </r>
  <r>
    <x v="9"/>
    <s v="KWID"/>
    <n v="2021"/>
    <x v="11"/>
    <n v="35000"/>
    <x v="1"/>
    <n v="1"/>
    <x v="1"/>
    <x v="1"/>
    <x v="0"/>
    <s v="Renault KWID RXT AMT Climber (Automatic), 2021, Petrol"/>
    <x v="183"/>
    <x v="183"/>
    <n v="4"/>
  </r>
  <r>
    <x v="7"/>
    <s v="City"/>
    <n v="2014"/>
    <x v="3"/>
    <n v="95509"/>
    <x v="0"/>
    <n v="0"/>
    <x v="1"/>
    <x v="3"/>
    <x v="12"/>
    <s v="Honda City 1.5 SV i-VTEC MT, 2014, CNG &amp; Hybrids"/>
    <x v="51"/>
    <x v="51"/>
    <n v="11"/>
  </r>
  <r>
    <x v="1"/>
    <s v="Celerio"/>
    <n v="2017"/>
    <x v="1"/>
    <n v="105000"/>
    <x v="1"/>
    <n v="1"/>
    <x v="1"/>
    <x v="3"/>
    <x v="12"/>
    <s v="Maruti Suzuki Celerio 2017 CNG &amp; Hybrids 105000 Km Driven"/>
    <x v="39"/>
    <x v="39"/>
    <n v="8"/>
  </r>
  <r>
    <x v="5"/>
    <s v="Creta"/>
    <n v="2015"/>
    <x v="9"/>
    <n v="139000"/>
    <x v="0"/>
    <n v="0"/>
    <x v="0"/>
    <x v="0"/>
    <x v="0"/>
    <s v="Hyundai Creta 1.6 CRDi SX Option, 2015, Diesel"/>
    <x v="62"/>
    <x v="62"/>
    <n v="10"/>
  </r>
  <r>
    <x v="5"/>
    <s v="Aura"/>
    <n v="2023"/>
    <x v="12"/>
    <n v="4000"/>
    <x v="0"/>
    <n v="0"/>
    <x v="0"/>
    <x v="3"/>
    <x v="0"/>
    <s v="Hyundai Aura S CRDi Manual, 2023, CNG &amp; Hybrids"/>
    <x v="587"/>
    <x v="587"/>
    <n v="2"/>
  </r>
  <r>
    <x v="1"/>
    <s v="Ertiga"/>
    <n v="2015"/>
    <x v="9"/>
    <n v="68000"/>
    <x v="0"/>
    <n v="0"/>
    <x v="1"/>
    <x v="3"/>
    <x v="0"/>
    <s v="Maruti Suzuki Ertiga 2015 CNG &amp; Hybrids Well Maintained"/>
    <x v="83"/>
    <x v="83"/>
    <n v="10"/>
  </r>
  <r>
    <x v="1"/>
    <s v="Vitara-Brezza"/>
    <n v="2018"/>
    <x v="5"/>
    <n v="54000"/>
    <x v="1"/>
    <n v="1"/>
    <x v="0"/>
    <x v="0"/>
    <x v="0"/>
    <s v="Maruti Suzuki Vitara Brezza VDi AMT, 2018, Diesel"/>
    <x v="53"/>
    <x v="53"/>
    <n v="7"/>
  </r>
  <r>
    <x v="1"/>
    <s v="Celerio"/>
    <n v="2018"/>
    <x v="5"/>
    <n v="66000"/>
    <x v="1"/>
    <n v="1"/>
    <x v="0"/>
    <x v="1"/>
    <x v="0"/>
    <s v="Maruti Suzuki Celerio 1.0 ZXI AMT, 2018, Petrol"/>
    <x v="6"/>
    <x v="6"/>
    <n v="7"/>
  </r>
  <r>
    <x v="5"/>
    <s v="Verna"/>
    <n v="2023"/>
    <x v="12"/>
    <n v="45000"/>
    <x v="1"/>
    <n v="1"/>
    <x v="0"/>
    <x v="1"/>
    <x v="0"/>
    <s v="Hyundai Verna 1.0 SX (O) Turbo GDI DCT, 2023, Petrol"/>
    <x v="325"/>
    <x v="325"/>
    <n v="2"/>
  </r>
  <r>
    <x v="10"/>
    <s v="Hector Plus"/>
    <n v="2021"/>
    <x v="11"/>
    <n v="52779"/>
    <x v="1"/>
    <n v="1"/>
    <x v="1"/>
    <x v="1"/>
    <x v="0"/>
    <s v="MG Hector Plus Sharp Pro 1.5 Turbo Petrol CVT 6 STR Dual Tone, 2021,.."/>
    <x v="996"/>
    <x v="996"/>
    <n v="4"/>
  </r>
  <r>
    <x v="5"/>
    <s v="i10"/>
    <n v="2014"/>
    <x v="3"/>
    <n v="56000"/>
    <x v="0"/>
    <n v="0"/>
    <x v="1"/>
    <x v="1"/>
    <x v="0"/>
    <s v="Hyundai i10 sportz. Petrol car. Good condition."/>
    <x v="376"/>
    <x v="376"/>
    <n v="11"/>
  </r>
  <r>
    <x v="1"/>
    <s v="Celerio"/>
    <n v="2021"/>
    <x v="11"/>
    <n v="88000"/>
    <x v="0"/>
    <n v="0"/>
    <x v="1"/>
    <x v="3"/>
    <x v="12"/>
    <s v="Maruti Suzuki Celerio 2021-1.0 VXI CNG MT, 2021, CNG &amp; Hybrids"/>
    <x v="64"/>
    <x v="64"/>
    <n v="4"/>
  </r>
  <r>
    <x v="4"/>
    <s v="Corolla Altis"/>
    <n v="2011"/>
    <x v="10"/>
    <n v="81000"/>
    <x v="1"/>
    <n v="1"/>
    <x v="1"/>
    <x v="3"/>
    <x v="0"/>
    <s v="Toyota Corolla Altis VL AT, 2011, CNG &amp; Hybrids"/>
    <x v="51"/>
    <x v="51"/>
    <n v="14"/>
  </r>
  <r>
    <x v="1"/>
    <s v="Swift"/>
    <n v="2018"/>
    <x v="5"/>
    <n v="33946"/>
    <x v="0"/>
    <n v="0"/>
    <x v="0"/>
    <x v="1"/>
    <x v="0"/>
    <s v="Maruti Suzuki Swift LXI, 2018, Petrol"/>
    <x v="88"/>
    <x v="88"/>
    <n v="7"/>
  </r>
  <r>
    <x v="1"/>
    <s v="Wagon-R"/>
    <n v="2013"/>
    <x v="14"/>
    <n v="49000"/>
    <x v="0"/>
    <n v="0"/>
    <x v="0"/>
    <x v="3"/>
    <x v="0"/>
    <s v="Maruti Suzuki Wagon R LXI CNG, 2013, CNG &amp; Hybrids"/>
    <x v="61"/>
    <x v="61"/>
    <n v="12"/>
  </r>
  <r>
    <x v="3"/>
    <s v="Figo Aspire"/>
    <n v="2016"/>
    <x v="8"/>
    <n v="84000"/>
    <x v="0"/>
    <n v="0"/>
    <x v="1"/>
    <x v="0"/>
    <x v="0"/>
    <s v="Ford Figo Aspire 1.5 TDCi Ambiente, 2016, Diesel"/>
    <x v="84"/>
    <x v="84"/>
    <n v="9"/>
  </r>
  <r>
    <x v="1"/>
    <s v="Swift"/>
    <n v="2016"/>
    <x v="8"/>
    <n v="67500"/>
    <x v="0"/>
    <n v="0"/>
    <x v="1"/>
    <x v="3"/>
    <x v="0"/>
    <s v="Maruti Suzuki Swift 2016 CNG &amp; Hybrids 67000"/>
    <x v="144"/>
    <x v="144"/>
    <n v="9"/>
  </r>
  <r>
    <x v="13"/>
    <s v="Tiago"/>
    <n v="2019"/>
    <x v="2"/>
    <n v="48000"/>
    <x v="1"/>
    <n v="1"/>
    <x v="1"/>
    <x v="1"/>
    <x v="0"/>
    <s v="Tata Tiago xza automatic"/>
    <x v="33"/>
    <x v="33"/>
    <n v="6"/>
  </r>
  <r>
    <x v="1"/>
    <s v="Swift-Dzire"/>
    <n v="2022"/>
    <x v="13"/>
    <n v="89000"/>
    <x v="0"/>
    <n v="0"/>
    <x v="1"/>
    <x v="3"/>
    <x v="0"/>
    <s v="Maruti Suzuki Swift Dzire, 2022, CNG &amp; Hybrids"/>
    <x v="110"/>
    <x v="110"/>
    <n v="3"/>
  </r>
  <r>
    <x v="1"/>
    <s v="Ertiga"/>
    <n v="2022"/>
    <x v="13"/>
    <n v="62001"/>
    <x v="0"/>
    <n v="0"/>
    <x v="0"/>
    <x v="3"/>
    <x v="0"/>
    <s v="Maruti Suzuki Ertiga 2022-2023 VXI CNG, 2022, CNG &amp; Hybrids"/>
    <x v="321"/>
    <x v="321"/>
    <n v="3"/>
  </r>
  <r>
    <x v="1"/>
    <s v="Swift-Dzire-Tour"/>
    <n v="2024"/>
    <x v="17"/>
    <n v="12000"/>
    <x v="1"/>
    <n v="1"/>
    <x v="0"/>
    <x v="3"/>
    <x v="12"/>
    <s v="urgent sell"/>
    <x v="211"/>
    <x v="211"/>
    <n v="1"/>
  </r>
  <r>
    <x v="1"/>
    <s v="Swift"/>
    <n v="2019"/>
    <x v="2"/>
    <n v="43000"/>
    <x v="1"/>
    <n v="1"/>
    <x v="0"/>
    <x v="3"/>
    <x v="0"/>
    <s v="Maruti Suzuki Swift 2019 CNG &amp; Hybrids Good Condition"/>
    <x v="77"/>
    <x v="77"/>
    <n v="6"/>
  </r>
  <r>
    <x v="5"/>
    <s v="i20"/>
    <n v="2023"/>
    <x v="12"/>
    <n v="10000"/>
    <x v="0"/>
    <n v="0"/>
    <x v="0"/>
    <x v="1"/>
    <x v="12"/>
    <s v="Hyundai i20 Sportz 1.2 MT, 2023, Petrol"/>
    <x v="328"/>
    <x v="328"/>
    <n v="2"/>
  </r>
  <r>
    <x v="4"/>
    <s v="Camry"/>
    <n v="2015"/>
    <x v="9"/>
    <n v="115000"/>
    <x v="1"/>
    <n v="1"/>
    <x v="1"/>
    <x v="3"/>
    <x v="0"/>
    <s v="Toyota Camry 2.5 Hybrid, 2015, CNG &amp; Hybrids"/>
    <x v="687"/>
    <x v="687"/>
    <n v="10"/>
  </r>
  <r>
    <x v="11"/>
    <s v="Xylo"/>
    <n v="2011"/>
    <x v="10"/>
    <n v="140000"/>
    <x v="0"/>
    <n v="0"/>
    <x v="1"/>
    <x v="0"/>
    <x v="0"/>
    <s v="Mahindra Xylo E6 BS-III, 2011, Diesel"/>
    <x v="997"/>
    <x v="997"/>
    <n v="14"/>
  </r>
  <r>
    <x v="1"/>
    <s v="Alto-800"/>
    <n v="2019"/>
    <x v="2"/>
    <n v="32000"/>
    <x v="0"/>
    <n v="0"/>
    <x v="1"/>
    <x v="1"/>
    <x v="0"/>
    <s v="Maruti Suzuki Alto 800 VXI Plus Option, 2019, Petrol"/>
    <x v="20"/>
    <x v="20"/>
    <n v="6"/>
  </r>
  <r>
    <x v="4"/>
    <s v="Etios Liva"/>
    <n v="2015"/>
    <x v="9"/>
    <n v="140000"/>
    <x v="0"/>
    <n v="0"/>
    <x v="1"/>
    <x v="0"/>
    <x v="0"/>
    <s v="Toyota Etios Liva 2014-2016 GD, 2015, Diesel"/>
    <x v="226"/>
    <x v="226"/>
    <n v="10"/>
  </r>
  <r>
    <x v="1"/>
    <s v="Swift-Dzire"/>
    <n v="2017"/>
    <x v="1"/>
    <n v="100000"/>
    <x v="0"/>
    <n v="0"/>
    <x v="1"/>
    <x v="1"/>
    <x v="0"/>
    <s v="Maruti Suzuki Swift Dzire 2017 Petrol 100000 Km Driven"/>
    <x v="998"/>
    <x v="998"/>
    <n v="8"/>
  </r>
  <r>
    <x v="1"/>
    <s v="Celerio"/>
    <n v="2015"/>
    <x v="9"/>
    <n v="59880"/>
    <x v="1"/>
    <n v="1"/>
    <x v="0"/>
    <x v="1"/>
    <x v="0"/>
    <s v="Maruti Suzuki Celerio 2014-2017 ZXI AT, 2015, Petrol"/>
    <x v="479"/>
    <x v="479"/>
    <n v="10"/>
  </r>
  <r>
    <x v="5"/>
    <s v="New Santro"/>
    <n v="2018"/>
    <x v="5"/>
    <n v="46365"/>
    <x v="0"/>
    <n v="0"/>
    <x v="1"/>
    <x v="1"/>
    <x v="0"/>
    <s v="Hyundai New Santro 1.1 Asta MT, 2018, Petrol"/>
    <x v="72"/>
    <x v="72"/>
    <n v="7"/>
  </r>
  <r>
    <x v="3"/>
    <s v="Figo Aspire"/>
    <n v="2015"/>
    <x v="9"/>
    <n v="60000"/>
    <x v="0"/>
    <n v="0"/>
    <x v="1"/>
    <x v="3"/>
    <x v="0"/>
    <s v="Ford Figo Aspire 2015 CNG &amp; Hybrids 60000 Km Driven"/>
    <x v="198"/>
    <x v="198"/>
    <n v="10"/>
  </r>
  <r>
    <x v="12"/>
    <s v="C-Class"/>
    <n v="2010"/>
    <x v="0"/>
    <n v="66500"/>
    <x v="1"/>
    <n v="1"/>
    <x v="1"/>
    <x v="1"/>
    <x v="0"/>
    <s v="Mercedes-Benz C-Class 250 CGI Elegance, 2010, Petrol"/>
    <x v="154"/>
    <x v="154"/>
    <n v="15"/>
  </r>
  <r>
    <x v="5"/>
    <s v="Verna"/>
    <n v="2017"/>
    <x v="1"/>
    <n v="69000"/>
    <x v="1"/>
    <n v="1"/>
    <x v="0"/>
    <x v="0"/>
    <x v="0"/>
    <s v="Hyundai Verna 1.6 SX (O) CRDi AT, 2017, Diesel"/>
    <x v="175"/>
    <x v="175"/>
    <n v="8"/>
  </r>
  <r>
    <x v="7"/>
    <s v="City"/>
    <n v="2016"/>
    <x v="8"/>
    <n v="70300"/>
    <x v="1"/>
    <n v="1"/>
    <x v="0"/>
    <x v="3"/>
    <x v="12"/>
    <s v="HONDA CITY 2016 AUTOMATIC SUNROOF PADDLE SHIFT WITH CNG"/>
    <x v="32"/>
    <x v="32"/>
    <n v="9"/>
  </r>
  <r>
    <x v="11"/>
    <s v="Scorpio"/>
    <n v="2011"/>
    <x v="10"/>
    <n v="130000"/>
    <x v="0"/>
    <n v="0"/>
    <x v="1"/>
    <x v="0"/>
    <x v="0"/>
    <s v="Mahindra Scorpio 2002-2013 VLS AT 2.2 mHAWK, 2011, Diesel"/>
    <x v="53"/>
    <x v="53"/>
    <n v="14"/>
  </r>
  <r>
    <x v="5"/>
    <s v="i20"/>
    <n v="2016"/>
    <x v="8"/>
    <n v="98000"/>
    <x v="0"/>
    <n v="0"/>
    <x v="1"/>
    <x v="1"/>
    <x v="0"/>
    <s v="Hyundai i20 Magna 1.2 MT, 2016, Petrol"/>
    <x v="88"/>
    <x v="88"/>
    <n v="9"/>
  </r>
  <r>
    <x v="6"/>
    <s v="Seltos"/>
    <n v="2020"/>
    <x v="4"/>
    <n v="33000"/>
    <x v="0"/>
    <n v="0"/>
    <x v="0"/>
    <x v="1"/>
    <x v="0"/>
    <s v="Kia Seltos HTX 1.5 Petrol MT, 2020, Petrol"/>
    <x v="118"/>
    <x v="118"/>
    <n v="5"/>
  </r>
  <r>
    <x v="7"/>
    <s v="City ZX"/>
    <n v="2019"/>
    <x v="2"/>
    <n v="21800"/>
    <x v="1"/>
    <n v="1"/>
    <x v="1"/>
    <x v="1"/>
    <x v="0"/>
    <s v="Honda City ZX Automatic sunroof"/>
    <x v="23"/>
    <x v="23"/>
    <n v="6"/>
  </r>
  <r>
    <x v="13"/>
    <s v="Harrier"/>
    <n v="2020"/>
    <x v="4"/>
    <n v="112500"/>
    <x v="1"/>
    <n v="1"/>
    <x v="1"/>
    <x v="0"/>
    <x v="12"/>
    <s v="Tata Harrier ZXA top end  automatic 2020 Diesel"/>
    <x v="128"/>
    <x v="128"/>
    <n v="5"/>
  </r>
  <r>
    <x v="1"/>
    <s v="Alto-800"/>
    <n v="2015"/>
    <x v="9"/>
    <n v="81000"/>
    <x v="1"/>
    <n v="1"/>
    <x v="1"/>
    <x v="3"/>
    <x v="0"/>
    <s v="Maruti Suzuki Alto 800 2012-2016 CNG LXI, 2015, CNG &amp; Hybrids"/>
    <x v="114"/>
    <x v="114"/>
    <n v="10"/>
  </r>
  <r>
    <x v="1"/>
    <s v="Swift-Dzire"/>
    <n v="2013"/>
    <x v="14"/>
    <n v="56000"/>
    <x v="0"/>
    <n v="0"/>
    <x v="1"/>
    <x v="1"/>
    <x v="0"/>
    <s v="Maruti Suzuki Swift Dzire VXI Optional, 2013, Petrol"/>
    <x v="50"/>
    <x v="50"/>
    <n v="12"/>
  </r>
  <r>
    <x v="5"/>
    <s v="i20"/>
    <n v="2009"/>
    <x v="16"/>
    <n v="64000"/>
    <x v="0"/>
    <n v="0"/>
    <x v="1"/>
    <x v="1"/>
    <x v="0"/>
    <s v="Hyundai i20 2009-2011 Magna, 2009, Petrol"/>
    <x v="627"/>
    <x v="627"/>
    <n v="16"/>
  </r>
  <r>
    <x v="26"/>
    <s v="Redi Go"/>
    <n v="2019"/>
    <x v="2"/>
    <n v="25902"/>
    <x v="0"/>
    <n v="0"/>
    <x v="1"/>
    <x v="1"/>
    <x v="0"/>
    <s v="Datsun Redi Go 1.0 Limited Edition 2018, 2019, Petrol"/>
    <x v="99"/>
    <x v="99"/>
    <n v="6"/>
  </r>
  <r>
    <x v="1"/>
    <s v="Alto"/>
    <n v="2006"/>
    <x v="19"/>
    <n v="106000"/>
    <x v="0"/>
    <n v="0"/>
    <x v="1"/>
    <x v="1"/>
    <x v="0"/>
    <s v="Maruti Suzuki Alto 2006 Petrol 106000 Km Driven"/>
    <x v="236"/>
    <x v="236"/>
    <n v="19"/>
  </r>
  <r>
    <x v="14"/>
    <s v="Octavia"/>
    <n v="2014"/>
    <x v="3"/>
    <n v="80000"/>
    <x v="1"/>
    <n v="1"/>
    <x v="0"/>
    <x v="0"/>
    <x v="0"/>
    <s v="Skoda Octavia 2013-2017 Ambition 1.4 TSI MT, 2014, Diesel"/>
    <x v="81"/>
    <x v="81"/>
    <n v="11"/>
  </r>
  <r>
    <x v="6"/>
    <s v="Seltos"/>
    <n v="2020"/>
    <x v="4"/>
    <n v="80000"/>
    <x v="0"/>
    <n v="0"/>
    <x v="1"/>
    <x v="0"/>
    <x v="0"/>
    <s v="Kia Seltos 1.5 HTK+, 2020, Diesel"/>
    <x v="603"/>
    <x v="603"/>
    <n v="5"/>
  </r>
  <r>
    <x v="1"/>
    <s v="Eeco"/>
    <n v="2023"/>
    <x v="12"/>
    <n v="48000"/>
    <x v="1"/>
    <n v="1"/>
    <x v="0"/>
    <x v="3"/>
    <x v="12"/>
    <s v="Maruti Suzuki Eeco 2023 CNG &amp; Hybrids 48000 Km Driven"/>
    <x v="999"/>
    <x v="999"/>
    <n v="2"/>
  </r>
  <r>
    <x v="5"/>
    <s v="Santro Xing"/>
    <n v="2014"/>
    <x v="3"/>
    <n v="67000"/>
    <x v="0"/>
    <n v="0"/>
    <x v="1"/>
    <x v="3"/>
    <x v="0"/>
    <s v="Hyundai Santro Xing GLS CNG, 2014, CNG &amp; Hybrids"/>
    <x v="37"/>
    <x v="37"/>
    <n v="11"/>
  </r>
  <r>
    <x v="1"/>
    <s v="Ertiga"/>
    <n v="2023"/>
    <x v="12"/>
    <n v="58000"/>
    <x v="0"/>
    <n v="0"/>
    <x v="0"/>
    <x v="3"/>
    <x v="12"/>
    <s v="Maruti Suzuki Ertiga 1.5 ZXI Plus, 2023, CNG &amp; Hybrids"/>
    <x v="162"/>
    <x v="162"/>
    <n v="2"/>
  </r>
  <r>
    <x v="1"/>
    <s v="Swift-Dzire"/>
    <n v="2022"/>
    <x v="13"/>
    <n v="91000"/>
    <x v="0"/>
    <n v="0"/>
    <x v="0"/>
    <x v="3"/>
    <x v="0"/>
    <s v="Maruti Suzuki Swift Dzire 2022 CNG &amp; Hybrids 91000 Km Driven"/>
    <x v="150"/>
    <x v="150"/>
    <n v="3"/>
  </r>
  <r>
    <x v="5"/>
    <s v="Creta"/>
    <n v="2016"/>
    <x v="8"/>
    <n v="52000"/>
    <x v="0"/>
    <n v="0"/>
    <x v="1"/>
    <x v="0"/>
    <x v="0"/>
    <s v="Hyundai Creta 1.6 SX, 2016, Diesel"/>
    <x v="100"/>
    <x v="100"/>
    <n v="9"/>
  </r>
  <r>
    <x v="4"/>
    <s v="Urban Cruiser Hyryder"/>
    <n v="2022"/>
    <x v="13"/>
    <n v="29000"/>
    <x v="1"/>
    <n v="1"/>
    <x v="0"/>
    <x v="3"/>
    <x v="0"/>
    <s v="Toyota urban cruiser hyryder."/>
    <x v="324"/>
    <x v="324"/>
    <n v="3"/>
  </r>
  <r>
    <x v="1"/>
    <s v="Alto-800"/>
    <n v="2014"/>
    <x v="3"/>
    <n v="85000"/>
    <x v="0"/>
    <n v="0"/>
    <x v="1"/>
    <x v="1"/>
    <x v="0"/>
    <s v="Maruti Suzuki Alto 800 2014"/>
    <x v="73"/>
    <x v="73"/>
    <n v="11"/>
  </r>
  <r>
    <x v="7"/>
    <s v="Jazz"/>
    <n v="2018"/>
    <x v="5"/>
    <n v="64900"/>
    <x v="1"/>
    <n v="1"/>
    <x v="1"/>
    <x v="1"/>
    <x v="12"/>
    <s v="Honda Jazz 2018 Petrol Verry Well Maintained"/>
    <x v="27"/>
    <x v="27"/>
    <n v="7"/>
  </r>
  <r>
    <x v="1"/>
    <s v="Swift-Dzire"/>
    <n v="2014"/>
    <x v="3"/>
    <n v="70500"/>
    <x v="0"/>
    <n v="0"/>
    <x v="1"/>
    <x v="0"/>
    <x v="0"/>
    <s v="Maruti Suzuki Swift Dzire 2014 Diesel 70500 Km Driven"/>
    <x v="64"/>
    <x v="64"/>
    <n v="11"/>
  </r>
  <r>
    <x v="0"/>
    <s v="Polo"/>
    <n v="2018"/>
    <x v="5"/>
    <n v="86580"/>
    <x v="0"/>
    <n v="0"/>
    <x v="1"/>
    <x v="0"/>
    <x v="0"/>
    <s v="Volkswagen Polo 1.5 TDI Highline Plus, 2018, Diesel"/>
    <x v="53"/>
    <x v="53"/>
    <n v="7"/>
  </r>
  <r>
    <x v="5"/>
    <s v="Venue"/>
    <n v="2021"/>
    <x v="11"/>
    <n v="50000"/>
    <x v="0"/>
    <n v="0"/>
    <x v="0"/>
    <x v="1"/>
    <x v="0"/>
    <s v="Hyundai Venue S 1.2 Petrol, 2021, Petrol"/>
    <x v="81"/>
    <x v="81"/>
    <n v="4"/>
  </r>
  <r>
    <x v="1"/>
    <s v="Omni"/>
    <n v="2011"/>
    <x v="10"/>
    <n v="80000"/>
    <x v="1"/>
    <n v="1"/>
    <x v="1"/>
    <x v="3"/>
    <x v="12"/>
    <s v="Maruti Suzuki Omni 2011"/>
    <x v="293"/>
    <x v="293"/>
    <n v="14"/>
  </r>
  <r>
    <x v="7"/>
    <s v="Brio"/>
    <n v="2013"/>
    <x v="14"/>
    <n v="65000"/>
    <x v="0"/>
    <n v="0"/>
    <x v="1"/>
    <x v="3"/>
    <x v="0"/>
    <s v="Honda Brio 2013 CNG &amp; Hybrids 65000 Km Driven"/>
    <x v="15"/>
    <x v="15"/>
    <n v="12"/>
  </r>
  <r>
    <x v="9"/>
    <s v="KWID"/>
    <n v="2017"/>
    <x v="1"/>
    <n v="47"/>
    <x v="1"/>
    <n v="1"/>
    <x v="1"/>
    <x v="1"/>
    <x v="0"/>
    <s v="Renault KWID 1.0 RXT AMT Opt, 2017, Petrol"/>
    <x v="137"/>
    <x v="137"/>
    <n v="8"/>
  </r>
  <r>
    <x v="7"/>
    <s v="City"/>
    <n v="2017"/>
    <x v="1"/>
    <n v="63000"/>
    <x v="1"/>
    <n v="1"/>
    <x v="0"/>
    <x v="1"/>
    <x v="0"/>
    <s v="Honda City V Petrol CVT, 2017, Petrol"/>
    <x v="422"/>
    <x v="422"/>
    <n v="8"/>
  </r>
  <r>
    <x v="7"/>
    <s v="Accord"/>
    <n v="2011"/>
    <x v="10"/>
    <n v="79000"/>
    <x v="0"/>
    <n v="0"/>
    <x v="1"/>
    <x v="1"/>
    <x v="0"/>
    <s v="Honda Accord 2.4 Elegance Manual, 2011, Petrol"/>
    <x v="179"/>
    <x v="179"/>
    <n v="14"/>
  </r>
  <r>
    <x v="5"/>
    <s v="i10"/>
    <n v="2012"/>
    <x v="6"/>
    <n v="83000"/>
    <x v="1"/>
    <n v="1"/>
    <x v="0"/>
    <x v="3"/>
    <x v="12"/>
    <s v="Hyundai i10 2012 CNG &amp; Hybrids 83000 Km Driven"/>
    <x v="63"/>
    <x v="63"/>
    <n v="13"/>
  </r>
  <r>
    <x v="5"/>
    <s v="Fluidic Verna"/>
    <n v="2013"/>
    <x v="14"/>
    <n v="47000"/>
    <x v="0"/>
    <n v="0"/>
    <x v="0"/>
    <x v="1"/>
    <x v="0"/>
    <s v="Hyundai Fluidic Verna 1.6 VTVT S, 2013, Petrol"/>
    <x v="88"/>
    <x v="88"/>
    <n v="12"/>
  </r>
  <r>
    <x v="1"/>
    <s v="Wagon-R"/>
    <n v="2013"/>
    <x v="14"/>
    <n v="83200"/>
    <x v="0"/>
    <n v="0"/>
    <x v="1"/>
    <x v="3"/>
    <x v="0"/>
    <s v="Maruti Suzuki Wagon R 2013  CNG &amp; Hybrids 83200 Km Driven"/>
    <x v="37"/>
    <x v="37"/>
    <n v="12"/>
  </r>
  <r>
    <x v="5"/>
    <s v="Elite i20"/>
    <n v="2021"/>
    <x v="11"/>
    <n v="57555"/>
    <x v="0"/>
    <n v="0"/>
    <x v="0"/>
    <x v="1"/>
    <x v="0"/>
    <s v="Hyundai Elite i20 Sportz (O) 1.4, 2021, Petrol"/>
    <x v="112"/>
    <x v="112"/>
    <n v="4"/>
  </r>
  <r>
    <x v="7"/>
    <s v="City"/>
    <n v="2019"/>
    <x v="2"/>
    <n v="47000"/>
    <x v="1"/>
    <n v="1"/>
    <x v="0"/>
    <x v="1"/>
    <x v="0"/>
    <s v="Honda City ZX Petrol CVT, 2019, Petrol"/>
    <x v="274"/>
    <x v="274"/>
    <n v="6"/>
  </r>
  <r>
    <x v="1"/>
    <s v="Swift-Dzire"/>
    <n v="2010"/>
    <x v="0"/>
    <n v="52000"/>
    <x v="0"/>
    <n v="0"/>
    <x v="0"/>
    <x v="3"/>
    <x v="0"/>
    <s v="Maruti Suzuki Swift Dzire 1.2 Vxi BSIV, 2010, CNG &amp; Hybrids"/>
    <x v="73"/>
    <x v="73"/>
    <n v="15"/>
  </r>
  <r>
    <x v="0"/>
    <s v="Polo"/>
    <n v="2013"/>
    <x v="14"/>
    <n v="49400"/>
    <x v="1"/>
    <n v="1"/>
    <x v="1"/>
    <x v="1"/>
    <x v="0"/>
    <s v="Volkswagen Polo 2009-2013 GT TSI, 2013, Petrol"/>
    <x v="740"/>
    <x v="740"/>
    <n v="12"/>
  </r>
  <r>
    <x v="1"/>
    <s v="Eeco"/>
    <n v="2020"/>
    <x v="4"/>
    <n v="39000"/>
    <x v="1"/>
    <n v="1"/>
    <x v="1"/>
    <x v="3"/>
    <x v="12"/>
    <s v="Maruti Suzuki Eeco 2020 CNG &amp; Hybrids 39000 Km Driven"/>
    <x v="177"/>
    <x v="177"/>
    <n v="5"/>
  </r>
  <r>
    <x v="7"/>
    <s v="Amaze"/>
    <n v="2013"/>
    <x v="14"/>
    <n v="33000"/>
    <x v="1"/>
    <n v="1"/>
    <x v="1"/>
    <x v="1"/>
    <x v="0"/>
    <s v="Honda Amaze 2013 Petrol Well Maintained less Used car"/>
    <x v="64"/>
    <x v="64"/>
    <n v="12"/>
  </r>
  <r>
    <x v="5"/>
    <s v="Eon"/>
    <n v="2015"/>
    <x v="9"/>
    <n v="83000"/>
    <x v="0"/>
    <n v="0"/>
    <x v="1"/>
    <x v="3"/>
    <x v="0"/>
    <s v="Hyundai EON 2015 CNG &amp; Hybrids Good Condition"/>
    <x v="61"/>
    <x v="61"/>
    <n v="10"/>
  </r>
  <r>
    <x v="1"/>
    <s v="Celerio"/>
    <n v="2021"/>
    <x v="11"/>
    <n v="33000"/>
    <x v="0"/>
    <n v="0"/>
    <x v="0"/>
    <x v="3"/>
    <x v="0"/>
    <s v="Maruti Suzuki Celerio CNG VXI Optional, 2021, CNG &amp; Hybrids"/>
    <x v="129"/>
    <x v="129"/>
    <n v="4"/>
  </r>
  <r>
    <x v="7"/>
    <s v="City"/>
    <n v="2017"/>
    <x v="1"/>
    <n v="69000"/>
    <x v="1"/>
    <n v="1"/>
    <x v="0"/>
    <x v="1"/>
    <x v="0"/>
    <s v="Well maintained Honda city automatic in good condition"/>
    <x v="674"/>
    <x v="674"/>
    <n v="8"/>
  </r>
  <r>
    <x v="5"/>
    <s v="Santro Xing"/>
    <n v="2009"/>
    <x v="16"/>
    <n v="65000"/>
    <x v="0"/>
    <n v="0"/>
    <x v="0"/>
    <x v="1"/>
    <x v="0"/>
    <s v="Registration failed. Mint condition"/>
    <x v="358"/>
    <x v="358"/>
    <n v="16"/>
  </r>
  <r>
    <x v="5"/>
    <s v="Creta"/>
    <n v="2017"/>
    <x v="1"/>
    <n v="118775"/>
    <x v="0"/>
    <n v="0"/>
    <x v="1"/>
    <x v="0"/>
    <x v="0"/>
    <s v="Hyundai Creta 1.6 SX (O), 2017, Diesel"/>
    <x v="62"/>
    <x v="62"/>
    <n v="8"/>
  </r>
  <r>
    <x v="5"/>
    <s v="Santro Xing"/>
    <n v="2012"/>
    <x v="6"/>
    <n v="76610"/>
    <x v="0"/>
    <n v="0"/>
    <x v="0"/>
    <x v="1"/>
    <x v="0"/>
    <s v="Hyundai Santro Xing GL, 2012, Petrol"/>
    <x v="219"/>
    <x v="219"/>
    <n v="13"/>
  </r>
  <r>
    <x v="7"/>
    <s v="City"/>
    <n v="2010"/>
    <x v="0"/>
    <n v="80000"/>
    <x v="1"/>
    <n v="1"/>
    <x v="1"/>
    <x v="1"/>
    <x v="0"/>
    <s v="Honda City ivtec"/>
    <x v="350"/>
    <x v="350"/>
    <n v="15"/>
  </r>
  <r>
    <x v="1"/>
    <s v="Ertiga"/>
    <n v="2023"/>
    <x v="12"/>
    <n v="30000"/>
    <x v="1"/>
    <n v="1"/>
    <x v="1"/>
    <x v="3"/>
    <x v="12"/>
    <s v="Maruti Suzuki Ertiga 2023 CNG &amp; Hybrids 30000 Km Driven"/>
    <x v="162"/>
    <x v="162"/>
    <n v="2"/>
  </r>
  <r>
    <x v="2"/>
    <s v="3 Series"/>
    <n v="2013"/>
    <x v="14"/>
    <n v="89000"/>
    <x v="1"/>
    <n v="1"/>
    <x v="1"/>
    <x v="0"/>
    <x v="0"/>
    <s v="BMW 3 Series 2.0 320D Sport Line, 2013, Diesel"/>
    <x v="16"/>
    <x v="16"/>
    <n v="12"/>
  </r>
  <r>
    <x v="11"/>
    <s v="XUV500"/>
    <n v="2018"/>
    <x v="5"/>
    <n v="100000"/>
    <x v="1"/>
    <n v="1"/>
    <x v="0"/>
    <x v="0"/>
    <x v="12"/>
    <s v="Mahindra XUV500 W11 AT, 2018, Diesel"/>
    <x v="379"/>
    <x v="379"/>
    <n v="7"/>
  </r>
  <r>
    <x v="1"/>
    <s v="Alto-800"/>
    <n v="2014"/>
    <x v="3"/>
    <n v="17998"/>
    <x v="0"/>
    <n v="0"/>
    <x v="0"/>
    <x v="1"/>
    <x v="0"/>
    <s v="New Alto K10 VXI"/>
    <x v="39"/>
    <x v="39"/>
    <n v="11"/>
  </r>
  <r>
    <x v="5"/>
    <s v="i20"/>
    <n v="2012"/>
    <x v="6"/>
    <n v="72000"/>
    <x v="0"/>
    <n v="0"/>
    <x v="1"/>
    <x v="1"/>
    <x v="0"/>
    <s v="Hyundai i20 2012 Petrol Good Condition"/>
    <x v="34"/>
    <x v="34"/>
    <n v="13"/>
  </r>
  <r>
    <x v="13"/>
    <s v="Indica V2"/>
    <n v="2016"/>
    <x v="8"/>
    <n v="160000"/>
    <x v="0"/>
    <n v="0"/>
    <x v="1"/>
    <x v="0"/>
    <x v="0"/>
    <s v="Tata Indica V2 2016 Diesel 160000 Km Driven"/>
    <x v="402"/>
    <x v="402"/>
    <n v="9"/>
  </r>
  <r>
    <x v="8"/>
    <s v="A6"/>
    <n v="2016"/>
    <x v="8"/>
    <n v="95000"/>
    <x v="1"/>
    <n v="1"/>
    <x v="0"/>
    <x v="0"/>
    <x v="0"/>
    <s v="Audi A6 35 TDI Premium with Sunroof, 2016, Diesel"/>
    <x v="160"/>
    <x v="160"/>
    <n v="9"/>
  </r>
  <r>
    <x v="10"/>
    <s v="Hector"/>
    <n v="2021"/>
    <x v="11"/>
    <n v="19000"/>
    <x v="1"/>
    <n v="1"/>
    <x v="1"/>
    <x v="1"/>
    <x v="0"/>
    <s v="2021 MG Hector Sharp DCT, Black, Automatic, Top-End, Petrol - MH16"/>
    <x v="3"/>
    <x v="3"/>
    <n v="4"/>
  </r>
  <r>
    <x v="7"/>
    <s v="Civic"/>
    <n v="2009"/>
    <x v="16"/>
    <n v="115000"/>
    <x v="0"/>
    <n v="0"/>
    <x v="0"/>
    <x v="1"/>
    <x v="0"/>
    <s v="Honda Civic 1.8 (E) MT, 2009, Petrol"/>
    <x v="205"/>
    <x v="205"/>
    <n v="16"/>
  </r>
  <r>
    <x v="4"/>
    <s v="Glanza"/>
    <n v="2020"/>
    <x v="4"/>
    <n v="55000"/>
    <x v="1"/>
    <n v="1"/>
    <x v="1"/>
    <x v="1"/>
    <x v="0"/>
    <s v="Toyota Glanza V CVT, 2020, Petrol"/>
    <x v="36"/>
    <x v="36"/>
    <n v="5"/>
  </r>
  <r>
    <x v="1"/>
    <s v="XL6"/>
    <n v="2022"/>
    <x v="13"/>
    <n v="11940"/>
    <x v="1"/>
    <n v="1"/>
    <x v="0"/>
    <x v="3"/>
    <x v="12"/>
    <s v="Maruti Suzuki XL6 Smart Hybrid Alpha AT"/>
    <x v="195"/>
    <x v="195"/>
    <n v="3"/>
  </r>
  <r>
    <x v="1"/>
    <s v="Wagon-R-1-0"/>
    <n v="2019"/>
    <x v="2"/>
    <n v="33177"/>
    <x v="1"/>
    <n v="1"/>
    <x v="0"/>
    <x v="1"/>
    <x v="0"/>
    <s v="Maruti Suzuki Wagon R 1.0 VXI AMT, 2019, Petrol"/>
    <x v="26"/>
    <x v="26"/>
    <n v="6"/>
  </r>
  <r>
    <x v="1"/>
    <s v="Swift"/>
    <n v="2018"/>
    <x v="5"/>
    <n v="70000"/>
    <x v="1"/>
    <n v="1"/>
    <x v="1"/>
    <x v="3"/>
    <x v="12"/>
    <s v="Maruti Suzuki Swift 2018 petrol+ CNG"/>
    <x v="72"/>
    <x v="72"/>
    <n v="7"/>
  </r>
  <r>
    <x v="13"/>
    <s v="Altroz"/>
    <n v="2020"/>
    <x v="4"/>
    <n v="48000"/>
    <x v="0"/>
    <n v="0"/>
    <x v="1"/>
    <x v="1"/>
    <x v="12"/>
    <s v="Tata Altroz 1.2 XM, 2020, Petrol"/>
    <x v="255"/>
    <x v="255"/>
    <n v="5"/>
  </r>
  <r>
    <x v="10"/>
    <s v="Hector"/>
    <n v="2020"/>
    <x v="4"/>
    <n v="37000"/>
    <x v="1"/>
    <n v="1"/>
    <x v="0"/>
    <x v="1"/>
    <x v="0"/>
    <s v="MG Hector SHARP DCT PETROL, 2020, Petrol"/>
    <x v="1000"/>
    <x v="1000"/>
    <n v="5"/>
  </r>
  <r>
    <x v="5"/>
    <s v="Elite i20"/>
    <n v="2018"/>
    <x v="5"/>
    <n v="62853"/>
    <x v="1"/>
    <n v="1"/>
    <x v="0"/>
    <x v="3"/>
    <x v="0"/>
    <s v="Elite i20 2018"/>
    <x v="58"/>
    <x v="58"/>
    <n v="7"/>
  </r>
  <r>
    <x v="5"/>
    <s v="i10"/>
    <n v="2011"/>
    <x v="10"/>
    <n v="59000"/>
    <x v="1"/>
    <n v="1"/>
    <x v="0"/>
    <x v="1"/>
    <x v="12"/>
    <s v="Hyundai i10 Sportz 1.2 Automatic Kappa2, 2011, Petrol"/>
    <x v="7"/>
    <x v="7"/>
    <n v="14"/>
  </r>
  <r>
    <x v="5"/>
    <s v="Eon"/>
    <n v="2018"/>
    <x v="5"/>
    <n v="27000"/>
    <x v="0"/>
    <n v="0"/>
    <x v="1"/>
    <x v="1"/>
    <x v="0"/>
    <s v="Hyundai EON Era +, 2018, Petrol"/>
    <x v="39"/>
    <x v="39"/>
    <n v="7"/>
  </r>
  <r>
    <x v="2"/>
    <s v="3 Series"/>
    <n v="2017"/>
    <x v="1"/>
    <n v="57000"/>
    <x v="1"/>
    <n v="1"/>
    <x v="1"/>
    <x v="0"/>
    <x v="0"/>
    <s v="BMW 3 Series 320d Sedan, 2017, Diesel"/>
    <x v="138"/>
    <x v="138"/>
    <n v="8"/>
  </r>
  <r>
    <x v="1"/>
    <s v="Ciaz"/>
    <n v="2016"/>
    <x v="8"/>
    <n v="74000"/>
    <x v="0"/>
    <n v="0"/>
    <x v="1"/>
    <x v="0"/>
    <x v="12"/>
    <s v="Maruti Suzuki Ciaz 2014-2017 1.3 RS ZDI Plus SHVS, 2016, Diesel"/>
    <x v="404"/>
    <x v="404"/>
    <n v="9"/>
  </r>
  <r>
    <x v="1"/>
    <s v="S Cross"/>
    <n v="2016"/>
    <x v="8"/>
    <n v="52145"/>
    <x v="0"/>
    <n v="0"/>
    <x v="0"/>
    <x v="0"/>
    <x v="0"/>
    <s v="Maruti Suzuki S Cross Sigma 1.6 MT, 2016, Diesel"/>
    <x v="289"/>
    <x v="289"/>
    <n v="9"/>
  </r>
  <r>
    <x v="5"/>
    <s v="Eon"/>
    <n v="2013"/>
    <x v="14"/>
    <n v="55000"/>
    <x v="0"/>
    <n v="0"/>
    <x v="1"/>
    <x v="1"/>
    <x v="12"/>
    <s v="Hyundai EON Magna Plus, 2013, Petrol"/>
    <x v="248"/>
    <x v="248"/>
    <n v="12"/>
  </r>
  <r>
    <x v="7"/>
    <s v="Civic"/>
    <n v="2006"/>
    <x v="19"/>
    <n v="43000"/>
    <x v="1"/>
    <n v="1"/>
    <x v="1"/>
    <x v="3"/>
    <x v="0"/>
    <s v="Honda Civic 2006 CNG &amp; Hybrids 43000 Km Driven"/>
    <x v="39"/>
    <x v="39"/>
    <n v="19"/>
  </r>
  <r>
    <x v="1"/>
    <s v="Alto-K10"/>
    <n v="2017"/>
    <x v="1"/>
    <n v="45000"/>
    <x v="1"/>
    <n v="1"/>
    <x v="1"/>
    <x v="3"/>
    <x v="0"/>
    <s v="Maruti Suzuki Alto K10 1.0 VXI Plus AMT, 2017, CNG &amp; Hybrids"/>
    <x v="84"/>
    <x v="84"/>
    <n v="8"/>
  </r>
  <r>
    <x v="1"/>
    <s v="Ritz"/>
    <n v="2010"/>
    <x v="0"/>
    <n v="131870"/>
    <x v="0"/>
    <n v="0"/>
    <x v="1"/>
    <x v="1"/>
    <x v="0"/>
    <s v="Maruti Suzuki Ritz VXi, 2010, Petrol"/>
    <x v="105"/>
    <x v="105"/>
    <n v="15"/>
  </r>
  <r>
    <x v="5"/>
    <s v="Grand i10"/>
    <n v="2014"/>
    <x v="3"/>
    <n v="132000"/>
    <x v="0"/>
    <n v="0"/>
    <x v="0"/>
    <x v="1"/>
    <x v="0"/>
    <s v="Hyundai Grand i10 Asta 1.2 Kappa VTVT (O), 2014, Petrol"/>
    <x v="225"/>
    <x v="225"/>
    <n v="11"/>
  </r>
  <r>
    <x v="1"/>
    <s v="maruti-suzuki-dzire"/>
    <n v="2022"/>
    <x v="13"/>
    <n v="18000"/>
    <x v="0"/>
    <n v="0"/>
    <x v="0"/>
    <x v="3"/>
    <x v="0"/>
    <s v="Maruti Suzuki Dzire 1.2 VXI CNG, 2022, CNG &amp; Hybrids"/>
    <x v="23"/>
    <x v="23"/>
    <n v="3"/>
  </r>
  <r>
    <x v="13"/>
    <s v="Nexon"/>
    <n v="2020"/>
    <x v="4"/>
    <n v="56000"/>
    <x v="0"/>
    <n v="0"/>
    <x v="1"/>
    <x v="3"/>
    <x v="0"/>
    <s v="Tata Nexon 2020 CNG ON PAPER new tyres brand new condition car"/>
    <x v="305"/>
    <x v="305"/>
    <n v="5"/>
  </r>
  <r>
    <x v="2"/>
    <s v="X3"/>
    <n v="2017"/>
    <x v="1"/>
    <n v="100000"/>
    <x v="1"/>
    <n v="1"/>
    <x v="1"/>
    <x v="0"/>
    <x v="0"/>
    <s v="BMW X3 xDrive20d xLine, 2017, Diesel"/>
    <x v="138"/>
    <x v="138"/>
    <n v="8"/>
  </r>
  <r>
    <x v="1"/>
    <s v="Sx4"/>
    <n v="2010"/>
    <x v="0"/>
    <n v="107000"/>
    <x v="1"/>
    <n v="1"/>
    <x v="1"/>
    <x v="1"/>
    <x v="0"/>
    <s v="Maruti Suzuki SX4 ZXi (Opt), 2010, Petrol"/>
    <x v="197"/>
    <x v="197"/>
    <n v="15"/>
  </r>
  <r>
    <x v="3"/>
    <s v="Ecosport"/>
    <n v="2017"/>
    <x v="1"/>
    <n v="55000"/>
    <x v="1"/>
    <n v="1"/>
    <x v="1"/>
    <x v="3"/>
    <x v="0"/>
    <s v="Ford Ecosport [2017-2021] 1.5 Titanium TI VCT AT, 2017, CNG &amp; Hybrid.."/>
    <x v="354"/>
    <x v="354"/>
    <n v="8"/>
  </r>
  <r>
    <x v="7"/>
    <s v="Jazz"/>
    <n v="2016"/>
    <x v="8"/>
    <n v="46279"/>
    <x v="1"/>
    <n v="1"/>
    <x v="1"/>
    <x v="1"/>
    <x v="0"/>
    <s v="Honda Jazz 1.2 V AT i VTEC, 2016, Petrol"/>
    <x v="64"/>
    <x v="64"/>
    <n v="9"/>
  </r>
  <r>
    <x v="7"/>
    <s v="City"/>
    <n v="2017"/>
    <x v="1"/>
    <n v="69000"/>
    <x v="1"/>
    <n v="1"/>
    <x v="1"/>
    <x v="1"/>
    <x v="0"/>
    <s v="Honda City 2015-2017 i VTEC CVT VX, 2017, Petrol"/>
    <x v="53"/>
    <x v="53"/>
    <n v="8"/>
  </r>
  <r>
    <x v="1"/>
    <s v="Fronx "/>
    <n v="2023"/>
    <x v="12"/>
    <n v="33000"/>
    <x v="1"/>
    <n v="1"/>
    <x v="0"/>
    <x v="1"/>
    <x v="0"/>
    <s v="Maruti Suzuki Fronx Car auto"/>
    <x v="426"/>
    <x v="426"/>
    <n v="2"/>
  </r>
  <r>
    <x v="7"/>
    <s v="City"/>
    <n v="2016"/>
    <x v="8"/>
    <n v="59000"/>
    <x v="1"/>
    <n v="1"/>
    <x v="1"/>
    <x v="1"/>
    <x v="0"/>
    <s v="Honda City VX Petrol CVT, 2016, Petrol"/>
    <x v="156"/>
    <x v="156"/>
    <n v="9"/>
  </r>
  <r>
    <x v="1"/>
    <s v="Wagon R"/>
    <n v="2020"/>
    <x v="4"/>
    <n v="59302"/>
    <x v="0"/>
    <n v="0"/>
    <x v="0"/>
    <x v="3"/>
    <x v="3"/>
    <s v="Maruti Suzuki Wagon R LXI CNG, 2020, CNG &amp; Hybrids"/>
    <x v="129"/>
    <x v="129"/>
    <n v="5"/>
  </r>
  <r>
    <x v="7"/>
    <s v="City"/>
    <n v="2018"/>
    <x v="5"/>
    <n v="45000"/>
    <x v="1"/>
    <n v="1"/>
    <x v="0"/>
    <x v="1"/>
    <x v="0"/>
    <s v="Honda City 2015-2017 i VTEC CVT VX, 2018, Petrol"/>
    <x v="21"/>
    <x v="21"/>
    <n v="7"/>
  </r>
  <r>
    <x v="7"/>
    <s v="City"/>
    <n v="2015"/>
    <x v="9"/>
    <n v="73000"/>
    <x v="1"/>
    <n v="1"/>
    <x v="1"/>
    <x v="3"/>
    <x v="12"/>
    <s v="Honda City, 2015, CNG &amp; Hybrids"/>
    <x v="297"/>
    <x v="297"/>
    <n v="10"/>
  </r>
  <r>
    <x v="7"/>
    <s v="City ZX"/>
    <n v="2014"/>
    <x v="3"/>
    <n v="102000"/>
    <x v="1"/>
    <n v="1"/>
    <x v="1"/>
    <x v="1"/>
    <x v="0"/>
    <s v="Automatic Honda City ZX 2014/15 Petrol 105000 Km Driven"/>
    <x v="71"/>
    <x v="71"/>
    <n v="11"/>
  </r>
  <r>
    <x v="7"/>
    <s v="City"/>
    <n v="2013"/>
    <x v="14"/>
    <n v="119000"/>
    <x v="0"/>
    <n v="0"/>
    <x v="1"/>
    <x v="3"/>
    <x v="0"/>
    <s v="Honda City 2013 CNG &amp; petrol 119000 Km Driven 2013 August modal"/>
    <x v="99"/>
    <x v="99"/>
    <n v="12"/>
  </r>
  <r>
    <x v="7"/>
    <s v="City"/>
    <n v="2016"/>
    <x v="8"/>
    <n v="88000"/>
    <x v="1"/>
    <n v="1"/>
    <x v="1"/>
    <x v="1"/>
    <x v="3"/>
    <s v="Honda City VX Petrol CVT, 2016, Petrol"/>
    <x v="83"/>
    <x v="83"/>
    <n v="9"/>
  </r>
  <r>
    <x v="1"/>
    <s v="S-Cross1"/>
    <n v="2021"/>
    <x v="11"/>
    <n v="90100"/>
    <x v="0"/>
    <n v="0"/>
    <x v="0"/>
    <x v="1"/>
    <x v="0"/>
    <s v="Maruti Suzuki S Cross Zeta SHVS, 2021, Petrol"/>
    <x v="264"/>
    <x v="264"/>
    <n v="4"/>
  </r>
  <r>
    <x v="1"/>
    <s v="Alto-800"/>
    <n v="2018"/>
    <x v="5"/>
    <n v="59000"/>
    <x v="0"/>
    <n v="0"/>
    <x v="0"/>
    <x v="3"/>
    <x v="0"/>
    <s v="Maruti Suzuki Alto 800 Lxi, 2018, CNG &amp; Hybrids"/>
    <x v="158"/>
    <x v="158"/>
    <n v="7"/>
  </r>
  <r>
    <x v="2"/>
    <s v="X1"/>
    <n v="2011"/>
    <x v="10"/>
    <n v="42000"/>
    <x v="1"/>
    <n v="1"/>
    <x v="0"/>
    <x v="0"/>
    <x v="12"/>
    <s v="BMW X1 2.0 sDrive20d xLine, 2011, Diesel"/>
    <x v="194"/>
    <x v="194"/>
    <n v="14"/>
  </r>
  <r>
    <x v="7"/>
    <s v="City"/>
    <n v="2012"/>
    <x v="6"/>
    <n v="47000"/>
    <x v="1"/>
    <n v="1"/>
    <x v="1"/>
    <x v="1"/>
    <x v="0"/>
    <s v="Honda City 2011-2013 1.5 V AT Sunroof, 2012, Petrol"/>
    <x v="84"/>
    <x v="84"/>
    <n v="13"/>
  </r>
  <r>
    <x v="2"/>
    <s v="3 Series"/>
    <n v="2007"/>
    <x v="7"/>
    <n v="70000"/>
    <x v="1"/>
    <n v="1"/>
    <x v="0"/>
    <x v="1"/>
    <x v="0"/>
    <s v="BMW 3 Series [2005-2011] 2.0 320si Sedan, 2007, Petrol"/>
    <x v="64"/>
    <x v="64"/>
    <n v="18"/>
  </r>
  <r>
    <x v="1"/>
    <s v="Ignis"/>
    <n v="2022"/>
    <x v="13"/>
    <n v="24000"/>
    <x v="0"/>
    <n v="0"/>
    <x v="0"/>
    <x v="1"/>
    <x v="0"/>
    <s v="Maruti Suzuki Ignis 1.2 Sigma MT, 2022, Petrol"/>
    <x v="226"/>
    <x v="226"/>
    <n v="3"/>
  </r>
  <r>
    <x v="5"/>
    <s v="Aura"/>
    <n v="2023"/>
    <x v="12"/>
    <n v="16856"/>
    <x v="0"/>
    <n v="0"/>
    <x v="0"/>
    <x v="3"/>
    <x v="0"/>
    <s v="Hyundai Aura 1.2 SX CNG, 2023, CNG &amp; Hybrids"/>
    <x v="111"/>
    <x v="111"/>
    <n v="2"/>
  </r>
  <r>
    <x v="7"/>
    <s v="City"/>
    <n v="2010"/>
    <x v="0"/>
    <n v="81000"/>
    <x v="0"/>
    <n v="0"/>
    <x v="1"/>
    <x v="1"/>
    <x v="0"/>
    <s v="Honda City 2008-2011 1.5 S MT, 2010, Petrol"/>
    <x v="57"/>
    <x v="57"/>
    <n v="15"/>
  </r>
  <r>
    <x v="1"/>
    <s v="XL6"/>
    <n v="2023"/>
    <x v="12"/>
    <n v="4000"/>
    <x v="1"/>
    <n v="1"/>
    <x v="0"/>
    <x v="1"/>
    <x v="0"/>
    <s v="Maruti Suzuki XL6 1.5 Zeta AT, 2023, Petrol"/>
    <x v="65"/>
    <x v="65"/>
    <n v="2"/>
  </r>
  <r>
    <x v="1"/>
    <s v="Alto K10"/>
    <n v="2019"/>
    <x v="2"/>
    <n v="60000"/>
    <x v="0"/>
    <n v="0"/>
    <x v="1"/>
    <x v="1"/>
    <x v="0"/>
    <s v="Maruti Suzuki Alto K10 1.0 VXI, 2019, Petrol"/>
    <x v="76"/>
    <x v="76"/>
    <n v="6"/>
  </r>
  <r>
    <x v="5"/>
    <s v="Creta"/>
    <n v="2017"/>
    <x v="1"/>
    <n v="70254"/>
    <x v="0"/>
    <n v="0"/>
    <x v="0"/>
    <x v="3"/>
    <x v="0"/>
    <s v="Hyundai Creta 1.6 E Plus, 2017, CNG &amp; Hybrids"/>
    <x v="32"/>
    <x v="32"/>
    <n v="8"/>
  </r>
  <r>
    <x v="4"/>
    <s v="Innova"/>
    <n v="2014"/>
    <x v="3"/>
    <n v="125000"/>
    <x v="0"/>
    <n v="0"/>
    <x v="1"/>
    <x v="0"/>
    <x v="0"/>
    <s v="Toyota Innova, 2014, Diesel"/>
    <x v="27"/>
    <x v="27"/>
    <n v="11"/>
  </r>
  <r>
    <x v="0"/>
    <s v="Vento"/>
    <n v="2011"/>
    <x v="10"/>
    <n v="55000"/>
    <x v="0"/>
    <n v="0"/>
    <x v="1"/>
    <x v="1"/>
    <x v="0"/>
    <s v="Volkswagen Vento 1.0 Highline Plus AT, 2011, Petrol"/>
    <x v="7"/>
    <x v="7"/>
    <n v="14"/>
  </r>
  <r>
    <x v="9"/>
    <s v="KWID"/>
    <n v="2018"/>
    <x v="5"/>
    <n v="19308"/>
    <x v="1"/>
    <n v="1"/>
    <x v="0"/>
    <x v="1"/>
    <x v="0"/>
    <s v="Renault KWID 2018 Petrol Good Condition"/>
    <x v="76"/>
    <x v="76"/>
    <n v="7"/>
  </r>
  <r>
    <x v="0"/>
    <s v="VentoTest"/>
    <n v="2019"/>
    <x v="2"/>
    <n v="63939"/>
    <x v="1"/>
    <n v="1"/>
    <x v="0"/>
    <x v="1"/>
    <x v="0"/>
    <s v="Volkswagen Vento 1.2 TSI Highline AT, 2019, Petrol"/>
    <x v="90"/>
    <x v="90"/>
    <n v="6"/>
  </r>
  <r>
    <x v="1"/>
    <s v="Alto-K10"/>
    <n v="2014"/>
    <x v="3"/>
    <n v="31000"/>
    <x v="1"/>
    <n v="1"/>
    <x v="1"/>
    <x v="1"/>
    <x v="0"/>
    <s v="Maruti Suzuki Alto K10 VXI AMT, 2014, Petrol"/>
    <x v="190"/>
    <x v="190"/>
    <n v="11"/>
  </r>
  <r>
    <x v="1"/>
    <s v="Ertiga"/>
    <n v="2021"/>
    <x v="11"/>
    <n v="53885"/>
    <x v="1"/>
    <n v="1"/>
    <x v="0"/>
    <x v="3"/>
    <x v="0"/>
    <s v="Maruti Suzuki Ertiga ZXI AT, 2021, CNG &amp; Hybrids"/>
    <x v="294"/>
    <x v="294"/>
    <n v="4"/>
  </r>
  <r>
    <x v="26"/>
    <s v="RediGO"/>
    <n v="2017"/>
    <x v="1"/>
    <n v="55000"/>
    <x v="0"/>
    <n v="0"/>
    <x v="1"/>
    <x v="1"/>
    <x v="0"/>
    <s v="Datsun RediGO A, 2017, Petrol"/>
    <x v="91"/>
    <x v="91"/>
    <n v="8"/>
  </r>
  <r>
    <x v="1"/>
    <s v="Wagon-R"/>
    <n v="2019"/>
    <x v="2"/>
    <n v="22513"/>
    <x v="0"/>
    <n v="0"/>
    <x v="0"/>
    <x v="1"/>
    <x v="0"/>
    <s v="Maruti Suzuki Wagon R ZXI 1.2, 2019, Petrol"/>
    <x v="177"/>
    <x v="177"/>
    <n v="6"/>
  </r>
  <r>
    <x v="5"/>
    <s v="Creta"/>
    <n v="2018"/>
    <x v="5"/>
    <n v="54000"/>
    <x v="1"/>
    <n v="1"/>
    <x v="1"/>
    <x v="1"/>
    <x v="0"/>
    <s v="Hyundai Creta 1.6 SX Plus Auto, 2018, Petrol"/>
    <x v="556"/>
    <x v="556"/>
    <n v="7"/>
  </r>
  <r>
    <x v="1"/>
    <s v="Grand Vitara"/>
    <n v="2023"/>
    <x v="12"/>
    <n v="31000"/>
    <x v="0"/>
    <n v="0"/>
    <x v="0"/>
    <x v="1"/>
    <x v="0"/>
    <s v="Maruti Suzuki Grand Vitara 1.5 Delta Smart Hybrid, 2023, Petrol"/>
    <x v="556"/>
    <x v="556"/>
    <n v="2"/>
  </r>
  <r>
    <x v="1"/>
    <s v="Ertiga"/>
    <n v="2020"/>
    <x v="4"/>
    <n v="47542"/>
    <x v="0"/>
    <n v="0"/>
    <x v="1"/>
    <x v="3"/>
    <x v="0"/>
    <s v="Maruti Suzuki Ertiga VXI Petrol, 2020, CNG &amp; Hybrids"/>
    <x v="175"/>
    <x v="175"/>
    <n v="5"/>
  </r>
  <r>
    <x v="5"/>
    <s v="i10"/>
    <n v="2016"/>
    <x v="8"/>
    <n v="65330"/>
    <x v="0"/>
    <n v="0"/>
    <x v="1"/>
    <x v="3"/>
    <x v="0"/>
    <s v="Hyundai i10 Asta, 2016, CNG &amp; Hybrids"/>
    <x v="72"/>
    <x v="72"/>
    <n v="9"/>
  </r>
  <r>
    <x v="15"/>
    <s v="Spark"/>
    <n v="2010"/>
    <x v="0"/>
    <n v="72429"/>
    <x v="0"/>
    <n v="0"/>
    <x v="1"/>
    <x v="1"/>
    <x v="0"/>
    <s v="Chevrolet Spark 1.0 LS, 2010, Petrol"/>
    <x v="434"/>
    <x v="434"/>
    <n v="15"/>
  </r>
  <r>
    <x v="5"/>
    <s v="i20"/>
    <n v="2012"/>
    <x v="6"/>
    <n v="73000"/>
    <x v="0"/>
    <n v="0"/>
    <x v="1"/>
    <x v="0"/>
    <x v="0"/>
    <s v="Hyundai i20 1.2 Asta ABS, 2012, Diesel"/>
    <x v="99"/>
    <x v="99"/>
    <n v="13"/>
  </r>
  <r>
    <x v="1"/>
    <s v="Wagon-R"/>
    <n v="2017"/>
    <x v="1"/>
    <n v="160000"/>
    <x v="1"/>
    <n v="1"/>
    <x v="0"/>
    <x v="3"/>
    <x v="12"/>
    <s v="Maruti Suzuki Wagon R 2017 CNG &amp; Hybrids Good Condition"/>
    <x v="116"/>
    <x v="116"/>
    <n v="8"/>
  </r>
  <r>
    <x v="7"/>
    <s v="Mobilio"/>
    <n v="2016"/>
    <x v="8"/>
    <n v="120"/>
    <x v="1"/>
    <n v="1"/>
    <x v="0"/>
    <x v="3"/>
    <x v="12"/>
    <s v="Honda Mobilio 2016"/>
    <x v="39"/>
    <x v="39"/>
    <n v="9"/>
  </r>
  <r>
    <x v="1"/>
    <s v="Swift-Dzire"/>
    <n v="2024"/>
    <x v="17"/>
    <n v="31000"/>
    <x v="1"/>
    <n v="1"/>
    <x v="0"/>
    <x v="3"/>
    <x v="0"/>
    <s v="Swift Dzire 2024 CNG &amp; Hybrids 31000 Km run  showroom condition"/>
    <x v="100"/>
    <x v="100"/>
    <n v="1"/>
  </r>
  <r>
    <x v="1"/>
    <s v="Celerio-X"/>
    <n v="2018"/>
    <x v="5"/>
    <n v="38000"/>
    <x v="1"/>
    <n v="1"/>
    <x v="1"/>
    <x v="1"/>
    <x v="0"/>
    <s v="Maruti Suzuki Celerio X 1.0 ZXI (O) AMT, 2018, Petrol"/>
    <x v="59"/>
    <x v="59"/>
    <n v="7"/>
  </r>
  <r>
    <x v="1"/>
    <s v="Wagon-R"/>
    <n v="2016"/>
    <x v="8"/>
    <n v="70000"/>
    <x v="1"/>
    <n v="1"/>
    <x v="1"/>
    <x v="3"/>
    <x v="12"/>
    <s v="Maruti Suzuki Wagon R 2016 CNG &amp; Hybrids Well Maintained"/>
    <x v="617"/>
    <x v="617"/>
    <n v="9"/>
  </r>
  <r>
    <x v="13"/>
    <s v="Safari Storme"/>
    <n v="2013"/>
    <x v="14"/>
    <n v="95000"/>
    <x v="0"/>
    <n v="0"/>
    <x v="1"/>
    <x v="0"/>
    <x v="0"/>
    <s v="Tata Safari Storme EX, 2013, Diesel"/>
    <x v="12"/>
    <x v="12"/>
    <n v="12"/>
  </r>
  <r>
    <x v="5"/>
    <s v="Creta"/>
    <n v="2016"/>
    <x v="8"/>
    <n v="62000"/>
    <x v="1"/>
    <n v="1"/>
    <x v="1"/>
    <x v="1"/>
    <x v="0"/>
    <s v="Hyundai Creta 1.6 VTVT AT SX Plus, 2016, Petrol"/>
    <x v="23"/>
    <x v="23"/>
    <n v="9"/>
  </r>
  <r>
    <x v="1"/>
    <s v="Wagon-R-1-0"/>
    <n v="2021"/>
    <x v="11"/>
    <n v="86000"/>
    <x v="0"/>
    <n v="0"/>
    <x v="0"/>
    <x v="3"/>
    <x v="1"/>
    <s v="Maruti Suzuki Wagon R 1.0 LXi CNG, 2021, CNG &amp; Hybrids"/>
    <x v="38"/>
    <x v="38"/>
    <n v="4"/>
  </r>
  <r>
    <x v="1"/>
    <s v="S-Presso"/>
    <n v="2021"/>
    <x v="11"/>
    <n v="45000"/>
    <x v="0"/>
    <n v="0"/>
    <x v="0"/>
    <x v="1"/>
    <x v="0"/>
    <s v="Maruti Suzuki S-Presso VXI, 2021, Petrol"/>
    <x v="125"/>
    <x v="125"/>
    <n v="4"/>
  </r>
  <r>
    <x v="1"/>
    <n v="800"/>
    <n v="2015"/>
    <x v="9"/>
    <n v="0"/>
    <x v="1"/>
    <n v="1"/>
    <x v="1"/>
    <x v="3"/>
    <x v="0"/>
    <s v="Alto 800 LXI 2015 cng sandar kar"/>
    <x v="201"/>
    <x v="201"/>
    <n v="10"/>
  </r>
  <r>
    <x v="11"/>
    <s v="XUV500"/>
    <n v="2016"/>
    <x v="8"/>
    <n v="64000"/>
    <x v="0"/>
    <n v="0"/>
    <x v="1"/>
    <x v="0"/>
    <x v="0"/>
    <s v="Mahindra XUV500 W10 2WD, 2016, Diesel"/>
    <x v="232"/>
    <x v="232"/>
    <n v="9"/>
  </r>
  <r>
    <x v="7"/>
    <s v="Amaze"/>
    <n v="2014"/>
    <x v="3"/>
    <n v="72000"/>
    <x v="0"/>
    <n v="0"/>
    <x v="1"/>
    <x v="3"/>
    <x v="0"/>
    <s v="Honda Amaze 2013-2016 S Plus i-VTEC, 2014, CNG &amp; Hybrids"/>
    <x v="99"/>
    <x v="99"/>
    <n v="11"/>
  </r>
  <r>
    <x v="15"/>
    <s v="Cruze"/>
    <n v="2016"/>
    <x v="8"/>
    <n v="78000"/>
    <x v="1"/>
    <n v="1"/>
    <x v="1"/>
    <x v="0"/>
    <x v="0"/>
    <s v="Chevrolet Cruze LTZ AT, 2016, Diesel"/>
    <x v="26"/>
    <x v="26"/>
    <n v="9"/>
  </r>
  <r>
    <x v="5"/>
    <s v="Venue N Line"/>
    <n v="2022"/>
    <x v="13"/>
    <n v="16000"/>
    <x v="1"/>
    <n v="1"/>
    <x v="0"/>
    <x v="1"/>
    <x v="0"/>
    <s v="Hyundai Venue N Line N8 DCT Dual Tone, 2022, Petrol"/>
    <x v="14"/>
    <x v="14"/>
    <n v="3"/>
  </r>
  <r>
    <x v="13"/>
    <s v="Manza"/>
    <n v="2010"/>
    <x v="0"/>
    <n v="147689"/>
    <x v="0"/>
    <n v="0"/>
    <x v="1"/>
    <x v="0"/>
    <x v="0"/>
    <s v="Tata Manza 2010 Diesel 147689 Km Driven"/>
    <x v="254"/>
    <x v="254"/>
    <n v="15"/>
  </r>
  <r>
    <x v="6"/>
    <s v="Seltos"/>
    <n v="2021"/>
    <x v="11"/>
    <n v="42000"/>
    <x v="1"/>
    <n v="1"/>
    <x v="1"/>
    <x v="1"/>
    <x v="0"/>
    <s v="Kia Seltos 2021"/>
    <x v="106"/>
    <x v="106"/>
    <n v="4"/>
  </r>
  <r>
    <x v="5"/>
    <s v="Verna"/>
    <n v="2022"/>
    <x v="13"/>
    <n v="59000"/>
    <x v="0"/>
    <n v="0"/>
    <x v="0"/>
    <x v="1"/>
    <x v="0"/>
    <s v="Hyundai Verna 1.5 SX VTVT, 2022, Petrol"/>
    <x v="603"/>
    <x v="603"/>
    <n v="3"/>
  </r>
  <r>
    <x v="9"/>
    <s v="KWID"/>
    <n v="2017"/>
    <x v="1"/>
    <n v="39000"/>
    <x v="1"/>
    <n v="1"/>
    <x v="1"/>
    <x v="1"/>
    <x v="0"/>
    <s v="Renault KWID 1.0 RXT AMT, 2017, Petrol"/>
    <x v="164"/>
    <x v="164"/>
    <n v="8"/>
  </r>
  <r>
    <x v="0"/>
    <s v="Ameo"/>
    <n v="2017"/>
    <x v="1"/>
    <n v="69000"/>
    <x v="0"/>
    <n v="0"/>
    <x v="1"/>
    <x v="3"/>
    <x v="0"/>
    <s v="Volkswagen Ameo 1.2 MPI Trendline, 2017, CNG &amp; Hybrids"/>
    <x v="84"/>
    <x v="84"/>
    <n v="8"/>
  </r>
  <r>
    <x v="9"/>
    <s v="KWID"/>
    <n v="2019"/>
    <x v="2"/>
    <n v="77105"/>
    <x v="1"/>
    <n v="1"/>
    <x v="1"/>
    <x v="1"/>
    <x v="0"/>
    <s v="Renault KWID RXT Optional, 2019, Petrol"/>
    <x v="137"/>
    <x v="137"/>
    <n v="6"/>
  </r>
  <r>
    <x v="7"/>
    <s v="Amaze"/>
    <n v="2018"/>
    <x v="5"/>
    <n v="63000"/>
    <x v="0"/>
    <n v="0"/>
    <x v="0"/>
    <x v="3"/>
    <x v="0"/>
    <s v="Honda Amaze 1.2 S i-VTEC, 2018, CNG &amp; Hybrids"/>
    <x v="129"/>
    <x v="129"/>
    <n v="7"/>
  </r>
  <r>
    <x v="7"/>
    <s v="Amaze"/>
    <n v="2021"/>
    <x v="11"/>
    <n v="41000"/>
    <x v="1"/>
    <n v="1"/>
    <x v="0"/>
    <x v="1"/>
    <x v="0"/>
    <s v="Honda Amaze VX CVT Petrol, 2021, Petrol"/>
    <x v="338"/>
    <x v="338"/>
    <n v="4"/>
  </r>
  <r>
    <x v="5"/>
    <s v="Creta"/>
    <n v="2018"/>
    <x v="5"/>
    <n v="80000"/>
    <x v="0"/>
    <n v="0"/>
    <x v="1"/>
    <x v="0"/>
    <x v="0"/>
    <s v="Hyundai Creta Diesel 80000 Km Driven"/>
    <x v="151"/>
    <x v="151"/>
    <n v="7"/>
  </r>
  <r>
    <x v="5"/>
    <s v="Verna"/>
    <n v="2018"/>
    <x v="5"/>
    <n v="74943"/>
    <x v="0"/>
    <n v="0"/>
    <x v="0"/>
    <x v="1"/>
    <x v="0"/>
    <s v="Hyundai Verna VTVT 1.6 SX, 2018, Petrol"/>
    <x v="11"/>
    <x v="11"/>
    <n v="7"/>
  </r>
  <r>
    <x v="8"/>
    <s v="RS7"/>
    <n v="2012"/>
    <x v="6"/>
    <n v="125000"/>
    <x v="1"/>
    <n v="1"/>
    <x v="1"/>
    <x v="0"/>
    <x v="0"/>
    <s v="Audi RS7, 2012, Diesel"/>
    <x v="18"/>
    <x v="18"/>
    <n v="13"/>
  </r>
  <r>
    <x v="9"/>
    <s v="Duster"/>
    <n v="2018"/>
    <x v="5"/>
    <n v="95000"/>
    <x v="0"/>
    <n v="0"/>
    <x v="1"/>
    <x v="0"/>
    <x v="0"/>
    <s v="Renault Duster 2015-2019 1.5 85PS RxZ 4x2 MT Diesel, 2018, Diesel"/>
    <x v="81"/>
    <x v="81"/>
    <n v="7"/>
  </r>
  <r>
    <x v="1"/>
    <n v="800"/>
    <n v="2005"/>
    <x v="15"/>
    <n v="20000"/>
    <x v="1"/>
    <n v="1"/>
    <x v="0"/>
    <x v="3"/>
    <x v="0"/>
    <s v="Scrap me car khareedte hai koi bhi carr ho.. expire"/>
    <x v="499"/>
    <x v="499"/>
    <n v="20"/>
  </r>
  <r>
    <x v="1"/>
    <s v="Celerio"/>
    <n v="2016"/>
    <x v="8"/>
    <n v="82305"/>
    <x v="0"/>
    <n v="0"/>
    <x v="1"/>
    <x v="0"/>
    <x v="0"/>
    <s v="Maruti Suzuki Celerio 2014-2017 LDi, 2016, Diesel"/>
    <x v="51"/>
    <x v="51"/>
    <n v="9"/>
  </r>
  <r>
    <x v="7"/>
    <s v="BRV"/>
    <n v="2018"/>
    <x v="5"/>
    <n v="110000"/>
    <x v="0"/>
    <n v="0"/>
    <x v="1"/>
    <x v="0"/>
    <x v="0"/>
    <s v="Honda BR-V 1.5 S i-DTEC MT, 2018, Diesel"/>
    <x v="53"/>
    <x v="53"/>
    <n v="7"/>
  </r>
  <r>
    <x v="12"/>
    <s v="GLA"/>
    <n v="2015"/>
    <x v="9"/>
    <n v="45000"/>
    <x v="1"/>
    <n v="1"/>
    <x v="0"/>
    <x v="0"/>
    <x v="0"/>
    <s v="Mercedes-Benz GLA 200, 2015, Diesel"/>
    <x v="195"/>
    <x v="195"/>
    <n v="10"/>
  </r>
  <r>
    <x v="11"/>
    <s v="Bolero"/>
    <n v="2015"/>
    <x v="9"/>
    <n v="92000"/>
    <x v="0"/>
    <n v="0"/>
    <x v="1"/>
    <x v="0"/>
    <x v="0"/>
    <s v="Mahindra Bolero ZLX, 2015, Diesel"/>
    <x v="6"/>
    <x v="6"/>
    <n v="10"/>
  </r>
  <r>
    <x v="1"/>
    <s v="Ertiga"/>
    <n v="2018"/>
    <x v="5"/>
    <n v="155085"/>
    <x v="1"/>
    <n v="1"/>
    <x v="1"/>
    <x v="3"/>
    <x v="12"/>
    <s v="Maruti Suzuki Ertiga 2018"/>
    <x v="169"/>
    <x v="169"/>
    <n v="7"/>
  </r>
  <r>
    <x v="6"/>
    <s v="Sonet"/>
    <n v="2021"/>
    <x v="11"/>
    <n v="49000"/>
    <x v="1"/>
    <n v="1"/>
    <x v="0"/>
    <x v="1"/>
    <x v="0"/>
    <s v="Kia Sonet HTX Turbo iMT, 2021, Petrol"/>
    <x v="30"/>
    <x v="30"/>
    <n v="4"/>
  </r>
  <r>
    <x v="5"/>
    <s v="Elite i20"/>
    <n v="2019"/>
    <x v="2"/>
    <n v="56431"/>
    <x v="0"/>
    <n v="0"/>
    <x v="0"/>
    <x v="1"/>
    <x v="0"/>
    <s v="Hyundai Elite i20 1.2 Magna Plus, 2019, Petrol"/>
    <x v="712"/>
    <x v="712"/>
    <n v="6"/>
  </r>
  <r>
    <x v="1"/>
    <s v="Baleno"/>
    <n v="2018"/>
    <x v="5"/>
    <n v="50000"/>
    <x v="0"/>
    <n v="0"/>
    <x v="0"/>
    <x v="1"/>
    <x v="0"/>
    <s v="Maruti Suzuki Baleno 1.2 Delta, 2018, Petrol"/>
    <x v="77"/>
    <x v="77"/>
    <n v="7"/>
  </r>
  <r>
    <x v="11"/>
    <s v="XUV500"/>
    <n v="2012"/>
    <x v="6"/>
    <n v="73000"/>
    <x v="0"/>
    <n v="0"/>
    <x v="1"/>
    <x v="0"/>
    <x v="0"/>
    <s v="Mahindra XUV500, 2012, Diesel"/>
    <x v="64"/>
    <x v="64"/>
    <n v="13"/>
  </r>
  <r>
    <x v="13"/>
    <s v="Tigor"/>
    <n v="2018"/>
    <x v="5"/>
    <n v="54750"/>
    <x v="1"/>
    <n v="1"/>
    <x v="0"/>
    <x v="3"/>
    <x v="0"/>
    <s v="Tata Tigor 1.2 Revotron XZA AMT, 2018, CNG &amp; Hybrids"/>
    <x v="64"/>
    <x v="64"/>
    <n v="7"/>
  </r>
  <r>
    <x v="11"/>
    <s v="XUV500"/>
    <n v="2018"/>
    <x v="5"/>
    <n v="57000"/>
    <x v="1"/>
    <n v="1"/>
    <x v="1"/>
    <x v="0"/>
    <x v="0"/>
    <s v="Mahindra XUV500 W9 AT 1.99, 2018, Diesel"/>
    <x v="21"/>
    <x v="21"/>
    <n v="7"/>
  </r>
  <r>
    <x v="1"/>
    <s v="Brezza"/>
    <n v="2016"/>
    <x v="8"/>
    <n v="90000"/>
    <x v="0"/>
    <n v="0"/>
    <x v="0"/>
    <x v="0"/>
    <x v="0"/>
    <s v="Maruti Suzuki Brezza, 2016, Diesel"/>
    <x v="112"/>
    <x v="112"/>
    <n v="9"/>
  </r>
  <r>
    <x v="14"/>
    <s v="Octavia"/>
    <n v="2017"/>
    <x v="1"/>
    <n v="96339"/>
    <x v="1"/>
    <n v="1"/>
    <x v="1"/>
    <x v="1"/>
    <x v="0"/>
    <s v="Skoda Octavia 1.8 TSI Style Plus AT, 2017, Petrol"/>
    <x v="16"/>
    <x v="16"/>
    <n v="8"/>
  </r>
  <r>
    <x v="5"/>
    <s v="i10"/>
    <n v="2009"/>
    <x v="16"/>
    <n v="85500"/>
    <x v="0"/>
    <n v="0"/>
    <x v="0"/>
    <x v="1"/>
    <x v="0"/>
    <s v="Hyundai i10 1.2 Kappa SPORTZ, 2009, Petrol"/>
    <x v="219"/>
    <x v="219"/>
    <n v="16"/>
  </r>
  <r>
    <x v="5"/>
    <s v="Grand i10 Nios"/>
    <n v="2024"/>
    <x v="17"/>
    <n v="1900"/>
    <x v="0"/>
    <n v="0"/>
    <x v="0"/>
    <x v="3"/>
    <x v="0"/>
    <s v="Hyundai Grand i10 Nios 1.2 Kappa VTVT Sportz CNG, 2024, CNG &amp; Hybrid.."/>
    <x v="62"/>
    <x v="62"/>
    <n v="1"/>
  </r>
  <r>
    <x v="1"/>
    <s v="Wagon-R"/>
    <n v="2016"/>
    <x v="8"/>
    <n v="43350"/>
    <x v="1"/>
    <n v="1"/>
    <x v="0"/>
    <x v="1"/>
    <x v="0"/>
    <s v="Maruti Suzuki Wagon R AMT VXI, 2016, Petrol"/>
    <x v="29"/>
    <x v="29"/>
    <n v="9"/>
  </r>
  <r>
    <x v="19"/>
    <s v="Punto"/>
    <n v="2012"/>
    <x v="6"/>
    <n v="89000"/>
    <x v="0"/>
    <n v="0"/>
    <x v="1"/>
    <x v="0"/>
    <x v="0"/>
    <s v="Fiat Punto 1.2 Dynamic, 2012, Diesel"/>
    <x v="757"/>
    <x v="757"/>
    <n v="13"/>
  </r>
  <r>
    <x v="1"/>
    <s v="Alto"/>
    <n v="2010"/>
    <x v="0"/>
    <n v="42000"/>
    <x v="1"/>
    <n v="1"/>
    <x v="0"/>
    <x v="1"/>
    <x v="0"/>
    <s v="Maruti Suzuki Alto 2010 Petrol 42000 Km Driven"/>
    <x v="233"/>
    <x v="233"/>
    <n v="15"/>
  </r>
  <r>
    <x v="5"/>
    <s v="Elantra"/>
    <n v="2014"/>
    <x v="3"/>
    <n v="121000"/>
    <x v="0"/>
    <n v="0"/>
    <x v="1"/>
    <x v="0"/>
    <x v="0"/>
    <s v="Hyundai Elantra 1.6 SX, 2014, Diesel"/>
    <x v="169"/>
    <x v="169"/>
    <n v="11"/>
  </r>
  <r>
    <x v="5"/>
    <s v="Grand i10"/>
    <n v="2016"/>
    <x v="8"/>
    <n v="37000"/>
    <x v="0"/>
    <n v="0"/>
    <x v="1"/>
    <x v="1"/>
    <x v="0"/>
    <s v="Hyundai Grand i10 2016-2017 Sportz, 2016, Petrol"/>
    <x v="266"/>
    <x v="266"/>
    <n v="9"/>
  </r>
  <r>
    <x v="5"/>
    <s v="Verna"/>
    <n v="2019"/>
    <x v="2"/>
    <n v="80000"/>
    <x v="1"/>
    <n v="1"/>
    <x v="0"/>
    <x v="3"/>
    <x v="0"/>
    <s v="Hyundai Verna, 2019, CNG &amp; Hybrids"/>
    <x v="100"/>
    <x v="100"/>
    <n v="6"/>
  </r>
  <r>
    <x v="7"/>
    <s v="Jazz"/>
    <n v="2017"/>
    <x v="1"/>
    <n v="53000"/>
    <x v="1"/>
    <n v="1"/>
    <x v="1"/>
    <x v="3"/>
    <x v="0"/>
    <s v="Mint Condition premium hatchback"/>
    <x v="22"/>
    <x v="22"/>
    <n v="8"/>
  </r>
  <r>
    <x v="3"/>
    <s v="Aspire"/>
    <n v="2018"/>
    <x v="5"/>
    <n v="36000"/>
    <x v="0"/>
    <n v="0"/>
    <x v="1"/>
    <x v="3"/>
    <x v="0"/>
    <s v="Ford Aspire Titatinium Blu Ti-VCT, 2018, CNG &amp; Hybrids"/>
    <x v="55"/>
    <x v="55"/>
    <n v="7"/>
  </r>
  <r>
    <x v="1"/>
    <s v="maruti-suzuki-dzire"/>
    <n v="2012"/>
    <x v="6"/>
    <n v="75000"/>
    <x v="0"/>
    <n v="0"/>
    <x v="1"/>
    <x v="3"/>
    <x v="0"/>
    <s v="Maruti Suzuki Dzire 1.2 ZXI, 2012, CNG &amp; Hybrids"/>
    <x v="15"/>
    <x v="15"/>
    <n v="13"/>
  </r>
  <r>
    <x v="5"/>
    <s v="Verna"/>
    <n v="2012"/>
    <x v="6"/>
    <n v="87000"/>
    <x v="1"/>
    <n v="1"/>
    <x v="0"/>
    <x v="3"/>
    <x v="0"/>
    <s v="Hyundai Verna 2011-2014 1.6 SX VTVT (O) AT, 2012, CNG &amp; Hybrids"/>
    <x v="256"/>
    <x v="256"/>
    <n v="13"/>
  </r>
  <r>
    <x v="13"/>
    <s v="Tiago"/>
    <n v="2018"/>
    <x v="5"/>
    <n v="61000"/>
    <x v="0"/>
    <n v="0"/>
    <x v="0"/>
    <x v="1"/>
    <x v="0"/>
    <s v="Tata Tiago 1.2 Revotron XT, 2018, Petrol"/>
    <x v="390"/>
    <x v="390"/>
    <n v="7"/>
  </r>
  <r>
    <x v="5"/>
    <s v="Tucson"/>
    <n v="2018"/>
    <x v="5"/>
    <n v="71245"/>
    <x v="1"/>
    <n v="1"/>
    <x v="0"/>
    <x v="0"/>
    <x v="0"/>
    <s v="Hyundai Tucson GLS 2WD Automatic, 2018, Diesel"/>
    <x v="44"/>
    <x v="44"/>
    <n v="7"/>
  </r>
  <r>
    <x v="5"/>
    <s v="Creta"/>
    <n v="2016"/>
    <x v="8"/>
    <n v="74000"/>
    <x v="1"/>
    <n v="1"/>
    <x v="1"/>
    <x v="3"/>
    <x v="0"/>
    <s v="Hyundai Creta, 2016, CNG &amp; Hybrids"/>
    <x v="62"/>
    <x v="62"/>
    <n v="9"/>
  </r>
  <r>
    <x v="5"/>
    <s v="Verna"/>
    <n v="2014"/>
    <x v="3"/>
    <n v="50000"/>
    <x v="1"/>
    <n v="1"/>
    <x v="0"/>
    <x v="3"/>
    <x v="0"/>
    <s v="Hyundai Verna, 2014, CNG &amp; Hybrids"/>
    <x v="240"/>
    <x v="240"/>
    <n v="11"/>
  </r>
  <r>
    <x v="4"/>
    <s v="Corolla Altis"/>
    <n v="2016"/>
    <x v="8"/>
    <n v="85000"/>
    <x v="1"/>
    <n v="1"/>
    <x v="0"/>
    <x v="3"/>
    <x v="12"/>
    <s v="Toyota Corolla Altis 2013-2017 VL AT, 2016, CNG &amp; Hybrids"/>
    <x v="58"/>
    <x v="58"/>
    <n v="9"/>
  </r>
  <r>
    <x v="11"/>
    <s v="XUV500"/>
    <n v="2017"/>
    <x v="1"/>
    <n v="50000"/>
    <x v="1"/>
    <n v="1"/>
    <x v="1"/>
    <x v="0"/>
    <x v="0"/>
    <s v="Mahindra XUV500 W10 AT, 2017, Diesel"/>
    <x v="45"/>
    <x v="45"/>
    <n v="8"/>
  </r>
  <r>
    <x v="1"/>
    <s v="Ciaz"/>
    <n v="2015"/>
    <x v="9"/>
    <n v="124000"/>
    <x v="0"/>
    <n v="0"/>
    <x v="1"/>
    <x v="3"/>
    <x v="0"/>
    <s v="Maruti Suzuki Ciaz 2015 CNG &amp; Hybrids 142000 Km Driven"/>
    <x v="38"/>
    <x v="38"/>
    <n v="10"/>
  </r>
  <r>
    <x v="9"/>
    <s v="KWID"/>
    <n v="2017"/>
    <x v="1"/>
    <n v="74800"/>
    <x v="0"/>
    <n v="0"/>
    <x v="1"/>
    <x v="1"/>
    <x v="0"/>
    <s v="Renault KWID AMT, 2017, Petrol"/>
    <x v="412"/>
    <x v="412"/>
    <n v="8"/>
  </r>
  <r>
    <x v="7"/>
    <s v="City"/>
    <n v="2017"/>
    <x v="1"/>
    <n v="79000"/>
    <x v="1"/>
    <n v="1"/>
    <x v="1"/>
    <x v="1"/>
    <x v="0"/>
    <s v="Honda City i-VTEC CVT V, 2017, Petrol"/>
    <x v="767"/>
    <x v="767"/>
    <n v="8"/>
  </r>
  <r>
    <x v="9"/>
    <s v="KWID"/>
    <n v="2020"/>
    <x v="4"/>
    <n v="34000"/>
    <x v="0"/>
    <n v="0"/>
    <x v="1"/>
    <x v="1"/>
    <x v="12"/>
    <s v="Renault KWID RXT Optional, 2020, Petrol"/>
    <x v="55"/>
    <x v="55"/>
    <n v="5"/>
  </r>
  <r>
    <x v="3"/>
    <s v="Fiesta"/>
    <n v="2011"/>
    <x v="10"/>
    <n v="110000"/>
    <x v="0"/>
    <n v="0"/>
    <x v="1"/>
    <x v="0"/>
    <x v="0"/>
    <s v="Ford Fiesta 2008-2011 1.4 SXi TDCi, 2011, Diesel"/>
    <x v="49"/>
    <x v="49"/>
    <n v="14"/>
  </r>
  <r>
    <x v="7"/>
    <s v="Jazz"/>
    <n v="2019"/>
    <x v="2"/>
    <n v="56000"/>
    <x v="1"/>
    <n v="1"/>
    <x v="0"/>
    <x v="3"/>
    <x v="0"/>
    <s v="Honda Jazz V CVT, 2019, CNG &amp; Hybrids"/>
    <x v="129"/>
    <x v="129"/>
    <n v="6"/>
  </r>
  <r>
    <x v="10"/>
    <s v="Hector"/>
    <n v="2020"/>
    <x v="4"/>
    <n v="59368"/>
    <x v="1"/>
    <n v="1"/>
    <x v="0"/>
    <x v="1"/>
    <x v="0"/>
    <s v="MG Hector SHARP DCT PETROL, 2020, Petrol"/>
    <x v="113"/>
    <x v="113"/>
    <n v="5"/>
  </r>
  <r>
    <x v="13"/>
    <s v="Punch EV"/>
    <n v="2024"/>
    <x v="17"/>
    <n v="225"/>
    <x v="1"/>
    <n v="1"/>
    <x v="0"/>
    <x v="3"/>
    <x v="12"/>
    <s v="Hindon vher"/>
    <x v="375"/>
    <x v="375"/>
    <n v="1"/>
  </r>
  <r>
    <x v="1"/>
    <s v="Vitara-Brezza"/>
    <n v="2021"/>
    <x v="11"/>
    <n v="30000"/>
    <x v="0"/>
    <n v="0"/>
    <x v="0"/>
    <x v="1"/>
    <x v="0"/>
    <s v="Maruti Suzuki Vitara Brezza 1.5 ZXI, 2021, Petrol"/>
    <x v="307"/>
    <x v="307"/>
    <n v="4"/>
  </r>
  <r>
    <x v="0"/>
    <s v="Vento"/>
    <n v="2012"/>
    <x v="6"/>
    <n v="112000"/>
    <x v="0"/>
    <n v="0"/>
    <x v="1"/>
    <x v="0"/>
    <x v="0"/>
    <s v="Volkswagen Vento 2010-2013 Diesel Highline, 2012, Diesel"/>
    <x v="104"/>
    <x v="104"/>
    <n v="13"/>
  </r>
  <r>
    <x v="1"/>
    <s v="Alto"/>
    <n v="2012"/>
    <x v="6"/>
    <n v="95000"/>
    <x v="1"/>
    <n v="1"/>
    <x v="1"/>
    <x v="3"/>
    <x v="12"/>
    <s v="Maruti Suzuki Alto 2012 CNG &amp; Hybrids 95000 Km Driven"/>
    <x v="236"/>
    <x v="236"/>
    <n v="13"/>
  </r>
  <r>
    <x v="7"/>
    <s v="Jazz"/>
    <n v="2016"/>
    <x v="8"/>
    <n v="93000"/>
    <x v="1"/>
    <n v="1"/>
    <x v="1"/>
    <x v="3"/>
    <x v="3"/>
    <s v="Honda Jazz V Automatic, 2016, CNG &amp; Hybrids"/>
    <x v="51"/>
    <x v="51"/>
    <n v="9"/>
  </r>
  <r>
    <x v="7"/>
    <s v="City"/>
    <n v="2018"/>
    <x v="5"/>
    <n v="79000"/>
    <x v="1"/>
    <n v="1"/>
    <x v="0"/>
    <x v="3"/>
    <x v="0"/>
    <s v="Honda City ZX Petrol CVT, 2018, CNG &amp; Hybrids"/>
    <x v="90"/>
    <x v="90"/>
    <n v="7"/>
  </r>
  <r>
    <x v="1"/>
    <s v="Ertiga"/>
    <n v="2014"/>
    <x v="3"/>
    <n v="63000"/>
    <x v="0"/>
    <n v="0"/>
    <x v="1"/>
    <x v="3"/>
    <x v="0"/>
    <s v="Maruti Suzuki Ertiga 2012-2015 VXI CNG, 2014, CNG &amp; Hybrids"/>
    <x v="101"/>
    <x v="101"/>
    <n v="11"/>
  </r>
  <r>
    <x v="5"/>
    <s v="Venue"/>
    <n v="2020"/>
    <x v="4"/>
    <n v="72000"/>
    <x v="1"/>
    <n v="1"/>
    <x v="1"/>
    <x v="1"/>
    <x v="0"/>
    <s v="Hyundai Venue, 2020, Petrol"/>
    <x v="234"/>
    <x v="234"/>
    <n v="5"/>
  </r>
  <r>
    <x v="0"/>
    <s v="Polo"/>
    <n v="2020"/>
    <x v="4"/>
    <n v="46000"/>
    <x v="0"/>
    <n v="0"/>
    <x v="0"/>
    <x v="1"/>
    <x v="0"/>
    <s v="Volkswagen Polo 1.0 MPI Comfortline, 2020, Petrol"/>
    <x v="81"/>
    <x v="81"/>
    <n v="5"/>
  </r>
  <r>
    <x v="5"/>
    <s v="i20"/>
    <n v="2010"/>
    <x v="0"/>
    <n v="59000"/>
    <x v="1"/>
    <n v="1"/>
    <x v="1"/>
    <x v="1"/>
    <x v="0"/>
    <s v="Hyundai i20 2009-2011 1.4 Asta AT (O) with Sunroof, 2010, Petrol"/>
    <x v="211"/>
    <x v="211"/>
    <n v="15"/>
  </r>
  <r>
    <x v="1"/>
    <s v="Sx4"/>
    <n v="2011"/>
    <x v="10"/>
    <n v="68535"/>
    <x v="0"/>
    <n v="0"/>
    <x v="1"/>
    <x v="3"/>
    <x v="0"/>
    <s v="Maruti Suzuki SX4 Vxi BSIV, 2011, CNG &amp; Hybrids"/>
    <x v="220"/>
    <x v="220"/>
    <n v="14"/>
  </r>
  <r>
    <x v="0"/>
    <s v="VentoTest"/>
    <n v="2015"/>
    <x v="9"/>
    <n v="74000"/>
    <x v="1"/>
    <n v="1"/>
    <x v="1"/>
    <x v="0"/>
    <x v="12"/>
    <s v="Volkswagen Vento 2013-2015 1.5 TDI Highline AT, 2015, Diesel"/>
    <x v="51"/>
    <x v="51"/>
    <n v="10"/>
  </r>
  <r>
    <x v="1"/>
    <s v="Swift"/>
    <n v="2018"/>
    <x v="5"/>
    <n v="87000"/>
    <x v="1"/>
    <n v="1"/>
    <x v="1"/>
    <x v="0"/>
    <x v="12"/>
    <s v="Maruti Suzuki Swift 2018 Diesel 87000 Km Driven"/>
    <x v="53"/>
    <x v="53"/>
    <n v="7"/>
  </r>
  <r>
    <x v="1"/>
    <s v="Wagon-R"/>
    <n v="2012"/>
    <x v="6"/>
    <n v="62000"/>
    <x v="0"/>
    <n v="0"/>
    <x v="0"/>
    <x v="3"/>
    <x v="0"/>
    <s v="Maruti Suzuki Wagon R VXI 1.0 CNG, 2012, CNG &amp; Hybrids"/>
    <x v="225"/>
    <x v="225"/>
    <n v="13"/>
  </r>
  <r>
    <x v="1"/>
    <s v="A-Star"/>
    <n v="2011"/>
    <x v="10"/>
    <n v="81000"/>
    <x v="0"/>
    <n v="0"/>
    <x v="0"/>
    <x v="3"/>
    <x v="0"/>
    <s v="Maruti Suzuki A-Star Lxi, 2011, CNG &amp; Hybrids"/>
    <x v="327"/>
    <x v="327"/>
    <n v="14"/>
  </r>
  <r>
    <x v="1"/>
    <s v="Baleno"/>
    <n v="2018"/>
    <x v="5"/>
    <n v="64000"/>
    <x v="0"/>
    <n v="0"/>
    <x v="0"/>
    <x v="1"/>
    <x v="12"/>
    <s v="Maruti Suzuki Baleno Alpha, 2018, Petrol"/>
    <x v="801"/>
    <x v="801"/>
    <n v="7"/>
  </r>
  <r>
    <x v="5"/>
    <s v="Creta"/>
    <n v="2016"/>
    <x v="8"/>
    <n v="84000"/>
    <x v="1"/>
    <n v="1"/>
    <x v="1"/>
    <x v="0"/>
    <x v="0"/>
    <s v="Hyundai Creta 1.6 CRDi AT SX Plus, 2016, Diesel"/>
    <x v="62"/>
    <x v="62"/>
    <n v="9"/>
  </r>
  <r>
    <x v="5"/>
    <s v="i20"/>
    <n v="2011"/>
    <x v="10"/>
    <n v="78000"/>
    <x v="0"/>
    <n v="0"/>
    <x v="0"/>
    <x v="3"/>
    <x v="0"/>
    <s v="Hyundai i20, 2011, CNG &amp; Hybrids"/>
    <x v="220"/>
    <x v="220"/>
    <n v="14"/>
  </r>
  <r>
    <x v="1"/>
    <s v="Wagon-R"/>
    <n v="2011"/>
    <x v="10"/>
    <n v="85000"/>
    <x v="0"/>
    <n v="0"/>
    <x v="1"/>
    <x v="1"/>
    <x v="0"/>
    <s v="Maruti Suzuki Wagon R VXI, 2011, Petrol"/>
    <x v="115"/>
    <x v="115"/>
    <n v="14"/>
  </r>
  <r>
    <x v="1"/>
    <s v="Celerio"/>
    <n v="2020"/>
    <x v="4"/>
    <n v="40000"/>
    <x v="1"/>
    <n v="1"/>
    <x v="0"/>
    <x v="3"/>
    <x v="0"/>
    <s v="Maruti Suzuki Celerio 1.0 VXI AGS, 2020, CNG &amp; Hybrids"/>
    <x v="502"/>
    <x v="502"/>
    <n v="5"/>
  </r>
  <r>
    <x v="1"/>
    <s v="Baleno"/>
    <n v="2018"/>
    <x v="5"/>
    <n v="76000"/>
    <x v="0"/>
    <n v="0"/>
    <x v="0"/>
    <x v="1"/>
    <x v="0"/>
    <s v="Maruti Suzuki Baleno 1.2 Zeta, 2018, Petrol"/>
    <x v="26"/>
    <x v="26"/>
    <n v="7"/>
  </r>
  <r>
    <x v="5"/>
    <s v="Aura"/>
    <n v="2020"/>
    <x v="4"/>
    <n v="62370"/>
    <x v="1"/>
    <n v="1"/>
    <x v="1"/>
    <x v="3"/>
    <x v="0"/>
    <s v="Hyundai Aura S Automatic, 2020, CNG &amp; Hybrids"/>
    <x v="27"/>
    <x v="27"/>
    <n v="5"/>
  </r>
  <r>
    <x v="5"/>
    <s v="Santro"/>
    <n v="2009"/>
    <x v="16"/>
    <n v="94000"/>
    <x v="0"/>
    <n v="0"/>
    <x v="0"/>
    <x v="1"/>
    <x v="0"/>
    <s v="Hyundai Santro, 2009, Petrol"/>
    <x v="37"/>
    <x v="37"/>
    <n v="16"/>
  </r>
  <r>
    <x v="11"/>
    <s v="Xylo"/>
    <n v="2011"/>
    <x v="10"/>
    <n v="115000"/>
    <x v="0"/>
    <n v="0"/>
    <x v="1"/>
    <x v="0"/>
    <x v="0"/>
    <s v="Mahindra Xylo D2 Maxx, 2011, Diesel"/>
    <x v="37"/>
    <x v="37"/>
    <n v="14"/>
  </r>
  <r>
    <x v="5"/>
    <s v="i10"/>
    <n v="2009"/>
    <x v="16"/>
    <n v="34500"/>
    <x v="0"/>
    <n v="0"/>
    <x v="1"/>
    <x v="1"/>
    <x v="0"/>
    <s v="Hundai i10 Sports, 2009, 35k km, good condition, green tax paid"/>
    <x v="205"/>
    <x v="205"/>
    <n v="16"/>
  </r>
  <r>
    <x v="1"/>
    <s v="Ritz"/>
    <n v="2010"/>
    <x v="0"/>
    <n v="62411"/>
    <x v="0"/>
    <n v="0"/>
    <x v="1"/>
    <x v="3"/>
    <x v="0"/>
    <s v="Maruti Suzuki Ritz VXi (ABS) BS IV, 2010, CNG &amp; Hybrids"/>
    <x v="197"/>
    <x v="197"/>
    <n v="15"/>
  </r>
  <r>
    <x v="5"/>
    <s v="Accent"/>
    <n v="2009"/>
    <x v="16"/>
    <n v="91200"/>
    <x v="0"/>
    <n v="0"/>
    <x v="1"/>
    <x v="3"/>
    <x v="0"/>
    <s v="Hyundai Accent 2009 CNG &amp; Hybrids Good Condition"/>
    <x v="74"/>
    <x v="74"/>
    <n v="16"/>
  </r>
  <r>
    <x v="1"/>
    <s v="Zen-Estilo"/>
    <n v="2011"/>
    <x v="10"/>
    <n v="130000"/>
    <x v="1"/>
    <n v="1"/>
    <x v="1"/>
    <x v="3"/>
    <x v="12"/>
    <s v="Maruti Suzuki Zen Estilo 2011"/>
    <x v="339"/>
    <x v="339"/>
    <n v="14"/>
  </r>
  <r>
    <x v="5"/>
    <s v="Verna"/>
    <n v="2022"/>
    <x v="13"/>
    <n v="30000"/>
    <x v="0"/>
    <n v="0"/>
    <x v="0"/>
    <x v="1"/>
    <x v="0"/>
    <s v="Hyundai Verna 1.6 SX VTVT, 2022, Petrol"/>
    <x v="491"/>
    <x v="491"/>
    <n v="3"/>
  </r>
  <r>
    <x v="7"/>
    <s v="Jazz"/>
    <n v="2017"/>
    <x v="1"/>
    <n v="52000"/>
    <x v="1"/>
    <n v="1"/>
    <x v="0"/>
    <x v="3"/>
    <x v="12"/>
    <s v="Honda Jazz V AT Privilege, 2017, CNG &amp; Hybrids"/>
    <x v="26"/>
    <x v="26"/>
    <n v="8"/>
  </r>
  <r>
    <x v="5"/>
    <s v="Verna"/>
    <n v="2021"/>
    <x v="11"/>
    <n v="78000"/>
    <x v="0"/>
    <n v="0"/>
    <x v="1"/>
    <x v="0"/>
    <x v="12"/>
    <s v="Hyundai Verna 2021 Diesel Well Maintained"/>
    <x v="113"/>
    <x v="113"/>
    <n v="4"/>
  </r>
  <r>
    <x v="1"/>
    <s v="Ertiga"/>
    <n v="2024"/>
    <x v="17"/>
    <n v="1234"/>
    <x v="0"/>
    <n v="0"/>
    <x v="0"/>
    <x v="3"/>
    <x v="0"/>
    <s v="Maruti Suzuki Ertiga 1.5 VXI, 2024, CNG &amp; Hybrids"/>
    <x v="19"/>
    <x v="19"/>
    <n v="1"/>
  </r>
  <r>
    <x v="0"/>
    <s v="Taigun"/>
    <n v="2021"/>
    <x v="11"/>
    <n v="53000"/>
    <x v="1"/>
    <n v="1"/>
    <x v="0"/>
    <x v="1"/>
    <x v="0"/>
    <s v="Volkswagen Taigun 1.0 TSI Highline AT, 2021, Petrol"/>
    <x v="18"/>
    <x v="18"/>
    <n v="4"/>
  </r>
  <r>
    <x v="14"/>
    <s v="Rapid"/>
    <n v="2017"/>
    <x v="1"/>
    <n v="98500"/>
    <x v="0"/>
    <n v="0"/>
    <x v="0"/>
    <x v="0"/>
    <x v="0"/>
    <s v="Skoda Rapid Ambition 1.6 TDI CR Manual Plus, 2017, Diesel"/>
    <x v="33"/>
    <x v="33"/>
    <n v="8"/>
  </r>
  <r>
    <x v="15"/>
    <s v="Cruze"/>
    <n v="2014"/>
    <x v="3"/>
    <n v="35000"/>
    <x v="1"/>
    <n v="1"/>
    <x v="1"/>
    <x v="0"/>
    <x v="0"/>
    <s v="Chevrolet cruze 2014 sunroof"/>
    <x v="179"/>
    <x v="179"/>
    <n v="11"/>
  </r>
  <r>
    <x v="1"/>
    <s v="Wagon-R"/>
    <n v="2017"/>
    <x v="1"/>
    <n v="150000"/>
    <x v="0"/>
    <n v="0"/>
    <x v="1"/>
    <x v="3"/>
    <x v="0"/>
    <s v="Maruti Suzuki Wagon R 2017 CNG &amp; Hybrids 150000 Km Driven"/>
    <x v="49"/>
    <x v="49"/>
    <n v="8"/>
  </r>
  <r>
    <x v="1"/>
    <s v="Ritz"/>
    <n v="2012"/>
    <x v="6"/>
    <n v="120000"/>
    <x v="1"/>
    <n v="1"/>
    <x v="0"/>
    <x v="3"/>
    <x v="12"/>
    <s v="Maruti Suzuki Ritz 2012 CNG &amp; Hybrids 120000 Km Driven"/>
    <x v="166"/>
    <x v="166"/>
    <n v="13"/>
  </r>
  <r>
    <x v="0"/>
    <s v="VentoTest"/>
    <n v="2013"/>
    <x v="14"/>
    <n v="55000"/>
    <x v="0"/>
    <n v="0"/>
    <x v="1"/>
    <x v="0"/>
    <x v="0"/>
    <s v="Volkswagen Vento 2010-2013 Diesel Highline, 2013, Diesel"/>
    <x v="6"/>
    <x v="6"/>
    <n v="12"/>
  </r>
  <r>
    <x v="6"/>
    <s v="Seltos"/>
    <n v="2023"/>
    <x v="12"/>
    <n v="11000"/>
    <x v="0"/>
    <n v="0"/>
    <x v="0"/>
    <x v="1"/>
    <x v="0"/>
    <s v="Kia Seltos HTE G, 2023, Petrol"/>
    <x v="1001"/>
    <x v="1001"/>
    <n v="2"/>
  </r>
  <r>
    <x v="1"/>
    <s v="Swift"/>
    <n v="2016"/>
    <x v="8"/>
    <n v="61023"/>
    <x v="0"/>
    <n v="0"/>
    <x v="0"/>
    <x v="0"/>
    <x v="0"/>
    <s v="Maruti Suzuki Swift 2018 VDI, 2016, Diesel"/>
    <x v="96"/>
    <x v="96"/>
    <n v="9"/>
  </r>
  <r>
    <x v="1"/>
    <s v="Ertiga"/>
    <n v="2013"/>
    <x v="14"/>
    <n v="120000"/>
    <x v="0"/>
    <n v="0"/>
    <x v="1"/>
    <x v="0"/>
    <x v="0"/>
    <s v="Maruti Suzuki Ertiga 2012-2015 VDI, 2013, Diesel"/>
    <x v="139"/>
    <x v="139"/>
    <n v="12"/>
  </r>
  <r>
    <x v="12"/>
    <s v="CLA"/>
    <n v="2016"/>
    <x v="8"/>
    <n v="80000"/>
    <x v="1"/>
    <n v="1"/>
    <x v="0"/>
    <x v="1"/>
    <x v="0"/>
    <s v="Mercedes-Benz CLA, 2016, Petrol"/>
    <x v="159"/>
    <x v="159"/>
    <n v="9"/>
  </r>
  <r>
    <x v="1"/>
    <s v="Ciaz"/>
    <n v="2015"/>
    <x v="9"/>
    <n v="61000"/>
    <x v="1"/>
    <n v="1"/>
    <x v="0"/>
    <x v="1"/>
    <x v="0"/>
    <s v="Maruti Suzuki Ciaz 2014-2017 AT ZXi, 2015, Petrol"/>
    <x v="6"/>
    <x v="6"/>
    <n v="10"/>
  </r>
  <r>
    <x v="1"/>
    <s v="Celerio"/>
    <n v="2017"/>
    <x v="1"/>
    <n v="85000"/>
    <x v="1"/>
    <n v="1"/>
    <x v="0"/>
    <x v="1"/>
    <x v="0"/>
    <s v="Maruti Suzuki Celerio ZXI AMT, 2017, Petrol"/>
    <x v="93"/>
    <x v="93"/>
    <n v="8"/>
  </r>
  <r>
    <x v="1"/>
    <s v="Alto-800"/>
    <n v="2021"/>
    <x v="11"/>
    <n v="55000"/>
    <x v="0"/>
    <n v="0"/>
    <x v="0"/>
    <x v="3"/>
    <x v="0"/>
    <s v="Maruti Suzuki Alto 800 2019-2023 0.8 LXI (O), 2021, CNG &amp; Hybrids"/>
    <x v="59"/>
    <x v="59"/>
    <n v="4"/>
  </r>
  <r>
    <x v="1"/>
    <s v="Swift"/>
    <n v="2017"/>
    <x v="1"/>
    <n v="90000"/>
    <x v="1"/>
    <n v="1"/>
    <x v="1"/>
    <x v="3"/>
    <x v="12"/>
    <s v="Maruti Suzuki Swift 2017"/>
    <x v="93"/>
    <x v="93"/>
    <n v="8"/>
  </r>
  <r>
    <x v="1"/>
    <s v="XL6"/>
    <n v="2022"/>
    <x v="13"/>
    <n v="13000"/>
    <x v="1"/>
    <n v="1"/>
    <x v="0"/>
    <x v="1"/>
    <x v="0"/>
    <s v="Maruti Suzuki XL6 1.5 Zeta AT, 2022, Petrol"/>
    <x v="1002"/>
    <x v="1002"/>
    <n v="3"/>
  </r>
  <r>
    <x v="3"/>
    <s v="Ecosport"/>
    <n v="2016"/>
    <x v="8"/>
    <n v="82000"/>
    <x v="1"/>
    <n v="1"/>
    <x v="0"/>
    <x v="3"/>
    <x v="12"/>
    <s v="Ford Ecosport CNG &amp; Hybrids 82000 Km Driven"/>
    <x v="266"/>
    <x v="266"/>
    <n v="9"/>
  </r>
  <r>
    <x v="1"/>
    <s v="Alto-800"/>
    <n v="2016"/>
    <x v="8"/>
    <n v="44000"/>
    <x v="0"/>
    <n v="0"/>
    <x v="1"/>
    <x v="1"/>
    <x v="0"/>
    <s v="Maruti Suzuki Alto 800 2016 Petrol 44000 Km Driven"/>
    <x v="211"/>
    <x v="211"/>
    <n v="9"/>
  </r>
  <r>
    <x v="1"/>
    <s v="Alto-K10"/>
    <n v="2016"/>
    <x v="8"/>
    <n v="44000"/>
    <x v="0"/>
    <n v="0"/>
    <x v="1"/>
    <x v="3"/>
    <x v="0"/>
    <s v="Maruti Suzuki Alto K10 LXI CNG Optional, 2016, CNG &amp; Hybrids"/>
    <x v="736"/>
    <x v="736"/>
    <n v="9"/>
  </r>
  <r>
    <x v="7"/>
    <s v="Jazz"/>
    <n v="2018"/>
    <x v="5"/>
    <n v="51000"/>
    <x v="1"/>
    <n v="1"/>
    <x v="0"/>
    <x v="1"/>
    <x v="0"/>
    <s v="Honda Jazz V Automatic, 2018, Petrol"/>
    <x v="440"/>
    <x v="440"/>
    <n v="7"/>
  </r>
  <r>
    <x v="7"/>
    <s v="City"/>
    <n v="2017"/>
    <x v="1"/>
    <n v="71000"/>
    <x v="1"/>
    <n v="1"/>
    <x v="0"/>
    <x v="3"/>
    <x v="0"/>
    <s v="Honda City i-VTEC CVT V, 2017, CNG &amp; Hybrids"/>
    <x v="100"/>
    <x v="100"/>
    <n v="8"/>
  </r>
  <r>
    <x v="1"/>
    <s v="Ertiga"/>
    <n v="2018"/>
    <x v="5"/>
    <n v="79000"/>
    <x v="1"/>
    <n v="1"/>
    <x v="1"/>
    <x v="3"/>
    <x v="0"/>
    <s v="à¤…à¤°à¥à¤Ÿà¤¿à¤—à¤¾ 2018 à¤®à¥‰à¤¡à¤² à¤¸à¥€à¤à¤¨à¤œà¥€ à¤ªà¥à¤²à¤¸ à¤ªà¥‡à¤Ÿà¥à¤°à¥‹à¤² à¤•à¤‚à¤ªà¤¨à¥€ à¤¸à¤°à¥à¤µà¤¿à¤¸ à¤°à¤¿à¤•à¥‰à¤°à¥à¤¡"/>
    <x v="422"/>
    <x v="422"/>
    <n v="7"/>
  </r>
  <r>
    <x v="1"/>
    <s v="Alto-800"/>
    <n v="2018"/>
    <x v="5"/>
    <n v="74000"/>
    <x v="0"/>
    <n v="0"/>
    <x v="1"/>
    <x v="1"/>
    <x v="0"/>
    <s v="Alto 800 VXI 2018"/>
    <x v="941"/>
    <x v="941"/>
    <n v="7"/>
  </r>
  <r>
    <x v="1"/>
    <s v="Eeco"/>
    <n v="2019"/>
    <x v="2"/>
    <n v="160000"/>
    <x v="1"/>
    <n v="1"/>
    <x v="1"/>
    <x v="3"/>
    <x v="0"/>
    <s v="Maruti Suzuki Eeco 2019 CNG &amp; Hybrids 160000 Km Driven"/>
    <x v="685"/>
    <x v="685"/>
    <n v="6"/>
  </r>
  <r>
    <x v="1"/>
    <s v="Ritz"/>
    <n v="2016"/>
    <x v="8"/>
    <n v="52000"/>
    <x v="0"/>
    <n v="0"/>
    <x v="1"/>
    <x v="1"/>
    <x v="0"/>
    <s v="Maruti Suzuki Ritz VXi, 2016, Petrol"/>
    <x v="6"/>
    <x v="6"/>
    <n v="9"/>
  </r>
  <r>
    <x v="5"/>
    <s v="i10"/>
    <n v="2011"/>
    <x v="10"/>
    <n v="85000"/>
    <x v="1"/>
    <n v="1"/>
    <x v="1"/>
    <x v="3"/>
    <x v="0"/>
    <s v="Hyundai i10 2011 CNG &amp; Hybrids 85000 Km Driven"/>
    <x v="236"/>
    <x v="236"/>
    <n v="14"/>
  </r>
  <r>
    <x v="5"/>
    <s v="Aura"/>
    <n v="2024"/>
    <x v="17"/>
    <n v="0"/>
    <x v="0"/>
    <n v="0"/>
    <x v="0"/>
    <x v="3"/>
    <x v="0"/>
    <s v="Hyundai Aura 2024 CNG &amp; Hybrids 0 Km Driven"/>
    <x v="254"/>
    <x v="254"/>
    <n v="1"/>
  </r>
  <r>
    <x v="1"/>
    <s v="Celerio"/>
    <n v="2015"/>
    <x v="9"/>
    <n v="70000"/>
    <x v="1"/>
    <n v="1"/>
    <x v="1"/>
    <x v="1"/>
    <x v="0"/>
    <s v="Maruti Suzuki Celerio 2014-2017 VXI AT, 2015, Petrol"/>
    <x v="117"/>
    <x v="117"/>
    <n v="10"/>
  </r>
  <r>
    <x v="13"/>
    <s v="Tiago"/>
    <n v="2019"/>
    <x v="2"/>
    <n v="54000"/>
    <x v="0"/>
    <n v="0"/>
    <x v="0"/>
    <x v="1"/>
    <x v="0"/>
    <s v="Tata Tiago 1.05 Revotorq XE, 2019, Petrol"/>
    <x v="198"/>
    <x v="198"/>
    <n v="6"/>
  </r>
  <r>
    <x v="7"/>
    <s v="Jazz"/>
    <n v="2016"/>
    <x v="8"/>
    <n v="84844"/>
    <x v="0"/>
    <n v="0"/>
    <x v="1"/>
    <x v="1"/>
    <x v="0"/>
    <s v="Honda Jazz 1.2 VX i VTEC, 2016, Petrol"/>
    <x v="1003"/>
    <x v="1003"/>
    <n v="9"/>
  </r>
  <r>
    <x v="1"/>
    <s v="Alto-800"/>
    <n v="2017"/>
    <x v="1"/>
    <n v="53000"/>
    <x v="0"/>
    <n v="0"/>
    <x v="0"/>
    <x v="1"/>
    <x v="0"/>
    <s v="Maruti Suzuki Alto 800 VXI Airbag, 2017, Petrol"/>
    <x v="225"/>
    <x v="225"/>
    <n v="8"/>
  </r>
  <r>
    <x v="9"/>
    <s v="KWID"/>
    <n v="2016"/>
    <x v="8"/>
    <n v="77000"/>
    <x v="1"/>
    <n v="1"/>
    <x v="1"/>
    <x v="3"/>
    <x v="0"/>
    <s v="Smoth car neat and clean"/>
    <x v="115"/>
    <x v="115"/>
    <n v="9"/>
  </r>
  <r>
    <x v="7"/>
    <s v="Amaze"/>
    <n v="2013"/>
    <x v="14"/>
    <n v="110000"/>
    <x v="0"/>
    <n v="0"/>
    <x v="1"/>
    <x v="0"/>
    <x v="0"/>
    <s v="Honda Amaze 2013 Diesel 110000 Km Driven"/>
    <x v="164"/>
    <x v="164"/>
    <n v="12"/>
  </r>
  <r>
    <x v="0"/>
    <s v="VentoTest"/>
    <n v="2011"/>
    <x v="10"/>
    <n v="130000"/>
    <x v="1"/>
    <n v="1"/>
    <x v="1"/>
    <x v="3"/>
    <x v="12"/>
    <s v="Volkswagen Vento 2011 CNG &amp; Hybrids Well Maintained"/>
    <x v="613"/>
    <x v="613"/>
    <n v="14"/>
  </r>
  <r>
    <x v="5"/>
    <s v="Creta"/>
    <n v="2020"/>
    <x v="4"/>
    <n v="43000"/>
    <x v="0"/>
    <n v="0"/>
    <x v="1"/>
    <x v="0"/>
    <x v="12"/>
    <s v="Hyundai Creta 1.4 EX Diesel, 2020, Diesel"/>
    <x v="62"/>
    <x v="62"/>
    <n v="5"/>
  </r>
  <r>
    <x v="1"/>
    <s v="Celerio"/>
    <n v="2015"/>
    <x v="9"/>
    <n v="58000"/>
    <x v="1"/>
    <n v="1"/>
    <x v="0"/>
    <x v="3"/>
    <x v="0"/>
    <s v="Celerio vxi CNG pass company fitted 2015 model"/>
    <x v="39"/>
    <x v="39"/>
    <n v="10"/>
  </r>
  <r>
    <x v="21"/>
    <s v="PATROL"/>
    <n v="2010"/>
    <x v="0"/>
    <n v="64000"/>
    <x v="0"/>
    <n v="0"/>
    <x v="1"/>
    <x v="1"/>
    <x v="0"/>
    <s v="1 year validity baki 6 2025 12 mahina validity finish ho jayegi"/>
    <x v="43"/>
    <x v="43"/>
    <n v="15"/>
  </r>
  <r>
    <x v="1"/>
    <s v="Celerio"/>
    <n v="2021"/>
    <x v="11"/>
    <n v="75966"/>
    <x v="0"/>
    <n v="0"/>
    <x v="1"/>
    <x v="3"/>
    <x v="0"/>
    <s v="Maruti Suzuki Celerio CNG VXI MT, 2021, CNG &amp; Hybrids"/>
    <x v="1004"/>
    <x v="1004"/>
    <n v="4"/>
  </r>
  <r>
    <x v="1"/>
    <s v="Wagon-R"/>
    <n v="2012"/>
    <x v="6"/>
    <n v="10000"/>
    <x v="1"/>
    <n v="1"/>
    <x v="1"/>
    <x v="3"/>
    <x v="12"/>
    <s v="Maruti Suzuki Wagon R 2012 CNG &amp; Hybrids Good Condition"/>
    <x v="205"/>
    <x v="205"/>
    <n v="13"/>
  </r>
  <r>
    <x v="1"/>
    <s v="Baleno"/>
    <n v="2022"/>
    <x v="13"/>
    <n v="23000"/>
    <x v="0"/>
    <n v="0"/>
    <x v="0"/>
    <x v="1"/>
    <x v="0"/>
    <s v="Maruti Suzuki Baleno Delta, 2022, Petrol"/>
    <x v="1005"/>
    <x v="1005"/>
    <n v="3"/>
  </r>
  <r>
    <x v="5"/>
    <s v="Xcent"/>
    <n v="2020"/>
    <x v="4"/>
    <n v="130000"/>
    <x v="0"/>
    <n v="0"/>
    <x v="1"/>
    <x v="3"/>
    <x v="0"/>
    <s v="Hyundai Xcent 2020 CNG &amp; Hybrids 130000 Km Driven"/>
    <x v="144"/>
    <x v="144"/>
    <n v="5"/>
  </r>
  <r>
    <x v="1"/>
    <s v="Wagon-R"/>
    <n v="2021"/>
    <x v="11"/>
    <n v="60000"/>
    <x v="0"/>
    <n v="0"/>
    <x v="0"/>
    <x v="3"/>
    <x v="0"/>
    <s v="Maruti Suzuki Wagon R LXI CNG Optional, 2021, CNG &amp; Hybrids"/>
    <x v="226"/>
    <x v="226"/>
    <n v="4"/>
  </r>
  <r>
    <x v="5"/>
    <s v="Elite i20"/>
    <n v="2017"/>
    <x v="1"/>
    <n v="84258"/>
    <x v="0"/>
    <n v="0"/>
    <x v="1"/>
    <x v="0"/>
    <x v="0"/>
    <s v="Hyundai Elite i20 Asta 1.4 CRDI, 2017, Diesel"/>
    <x v="289"/>
    <x v="289"/>
    <n v="8"/>
  </r>
  <r>
    <x v="13"/>
    <s v="Nexon"/>
    <n v="2024"/>
    <x v="17"/>
    <n v="2500"/>
    <x v="1"/>
    <n v="1"/>
    <x v="0"/>
    <x v="1"/>
    <x v="0"/>
    <s v="Tata Nexon Creative Plus 1.2 Revotron Petrol 7DCA, 2024, Petrol"/>
    <x v="124"/>
    <x v="124"/>
    <n v="1"/>
  </r>
  <r>
    <x v="1"/>
    <s v="Swift"/>
    <n v="2022"/>
    <x v="13"/>
    <n v="12000"/>
    <x v="1"/>
    <n v="1"/>
    <x v="0"/>
    <x v="3"/>
    <x v="0"/>
    <s v="Used Car Loan"/>
    <x v="184"/>
    <x v="184"/>
    <n v="3"/>
  </r>
  <r>
    <x v="5"/>
    <s v="Grand i10"/>
    <n v="2016"/>
    <x v="8"/>
    <n v="37000"/>
    <x v="0"/>
    <n v="0"/>
    <x v="1"/>
    <x v="1"/>
    <x v="0"/>
    <s v="Hyundai Grand i10 2013-2016 Sportz, 2016, Petrol"/>
    <x v="266"/>
    <x v="266"/>
    <n v="9"/>
  </r>
  <r>
    <x v="1"/>
    <s v="Swift"/>
    <n v="2015"/>
    <x v="9"/>
    <n v="98000"/>
    <x v="0"/>
    <n v="0"/>
    <x v="0"/>
    <x v="1"/>
    <x v="0"/>
    <s v="Maruti Suzuki Swift VXi 1.2 ABS BS-IV, 2015, Petrol"/>
    <x v="255"/>
    <x v="255"/>
    <n v="10"/>
  </r>
  <r>
    <x v="5"/>
    <s v="Creta"/>
    <n v="2020"/>
    <x v="4"/>
    <n v="72800"/>
    <x v="1"/>
    <n v="1"/>
    <x v="0"/>
    <x v="3"/>
    <x v="0"/>
    <s v="Hyundai Creta 1.6 VTVT SX AT, 2020, CNG &amp; Hybrids"/>
    <x v="162"/>
    <x v="162"/>
    <n v="5"/>
  </r>
  <r>
    <x v="7"/>
    <s v="Amaze"/>
    <n v="2019"/>
    <x v="2"/>
    <n v="62000"/>
    <x v="0"/>
    <n v="0"/>
    <x v="0"/>
    <x v="3"/>
    <x v="0"/>
    <s v="Honda Amaze [2021-2023] 1.2 VX i-VTEC MT, 2019, CNG &amp; Hybrids"/>
    <x v="289"/>
    <x v="289"/>
    <n v="6"/>
  </r>
  <r>
    <x v="4"/>
    <s v="Urban Cruiser"/>
    <n v="2022"/>
    <x v="13"/>
    <n v="22000"/>
    <x v="1"/>
    <n v="1"/>
    <x v="0"/>
    <x v="1"/>
    <x v="0"/>
    <s v="Toyota Urban Cruiser 1.5 Premium Grade AT, 2022, Petrol"/>
    <x v="232"/>
    <x v="232"/>
    <n v="3"/>
  </r>
  <r>
    <x v="5"/>
    <s v="i20"/>
    <n v="2017"/>
    <x v="1"/>
    <n v="53000"/>
    <x v="0"/>
    <n v="0"/>
    <x v="1"/>
    <x v="1"/>
    <x v="0"/>
    <s v="Hyundai i20 1.2 Magna Executive, 2017, Petrol"/>
    <x v="255"/>
    <x v="255"/>
    <n v="8"/>
  </r>
  <r>
    <x v="7"/>
    <s v="City"/>
    <n v="2010"/>
    <x v="0"/>
    <n v="80000"/>
    <x v="1"/>
    <n v="1"/>
    <x v="1"/>
    <x v="1"/>
    <x v="0"/>
    <s v="Honda City 2014-2015 V AT, 2010, Petrol"/>
    <x v="99"/>
    <x v="99"/>
    <n v="15"/>
  </r>
  <r>
    <x v="1"/>
    <s v="Celerio"/>
    <n v="2018"/>
    <x v="5"/>
    <n v="41243"/>
    <x v="1"/>
    <n v="1"/>
    <x v="0"/>
    <x v="1"/>
    <x v="0"/>
    <s v="Maruti Suzuki Celerio ZXI AMT, 2018, Petrol"/>
    <x v="624"/>
    <x v="624"/>
    <n v="7"/>
  </r>
  <r>
    <x v="5"/>
    <s v="Grand i10"/>
    <n v="2016"/>
    <x v="8"/>
    <n v="45000"/>
    <x v="0"/>
    <n v="0"/>
    <x v="1"/>
    <x v="1"/>
    <x v="0"/>
    <s v="Hyundai Grand i10 1.2 KAPPA Asta AT VTVT, 2016, Petrol"/>
    <x v="6"/>
    <x v="6"/>
    <n v="9"/>
  </r>
  <r>
    <x v="1"/>
    <s v="Swift-Dzire"/>
    <n v="2024"/>
    <x v="17"/>
    <n v="1234"/>
    <x v="1"/>
    <n v="1"/>
    <x v="0"/>
    <x v="3"/>
    <x v="0"/>
    <s v="Maruti Suzuki Swift Dzire Tour S, 2024, CNG &amp; Hybrids"/>
    <x v="74"/>
    <x v="74"/>
    <n v="1"/>
  </r>
  <r>
    <x v="5"/>
    <s v="i20"/>
    <n v="2016"/>
    <x v="8"/>
    <n v="39000"/>
    <x v="0"/>
    <n v="0"/>
    <x v="0"/>
    <x v="1"/>
    <x v="0"/>
    <s v="Hyundai i20 Asta Option, 2016, Petrol"/>
    <x v="369"/>
    <x v="369"/>
    <n v="9"/>
  </r>
  <r>
    <x v="1"/>
    <s v="Celerio"/>
    <n v="2019"/>
    <x v="2"/>
    <n v="111000"/>
    <x v="1"/>
    <n v="1"/>
    <x v="0"/>
    <x v="3"/>
    <x v="0"/>
    <s v="Maruti Suzuki Celerio VXI Optional AMT, 2019, CNG &amp; Hybrids"/>
    <x v="129"/>
    <x v="129"/>
    <n v="6"/>
  </r>
  <r>
    <x v="1"/>
    <s v="Swift-Dzire-Tour"/>
    <n v="2022"/>
    <x v="13"/>
    <n v="120000"/>
    <x v="1"/>
    <n v="1"/>
    <x v="1"/>
    <x v="3"/>
    <x v="0"/>
    <s v="Maruti Suzuki Swift Dzire Tour 2022"/>
    <x v="370"/>
    <x v="370"/>
    <n v="3"/>
  </r>
  <r>
    <x v="2"/>
    <s v="5 Series"/>
    <n v="2012"/>
    <x v="6"/>
    <n v="130000"/>
    <x v="1"/>
    <n v="1"/>
    <x v="1"/>
    <x v="0"/>
    <x v="0"/>
    <s v="BMW 5 Series 2012 Diesel Good Condition"/>
    <x v="1006"/>
    <x v="1006"/>
    <n v="13"/>
  </r>
  <r>
    <x v="1"/>
    <s v="Eeco"/>
    <n v="2021"/>
    <x v="11"/>
    <n v="35000"/>
    <x v="1"/>
    <n v="1"/>
    <x v="0"/>
    <x v="3"/>
    <x v="12"/>
    <s v="Maruti Suzuki Eeco 2021 mexi parmit"/>
    <x v="38"/>
    <x v="38"/>
    <n v="4"/>
  </r>
  <r>
    <x v="1"/>
    <s v="Wagon-R"/>
    <n v="2021"/>
    <x v="11"/>
    <n v="45000"/>
    <x v="0"/>
    <n v="0"/>
    <x v="1"/>
    <x v="3"/>
    <x v="12"/>
    <s v="Maruti Suzuki Wagon R CNG LXI, 2021, CNG &amp; Hybrids"/>
    <x v="255"/>
    <x v="255"/>
    <n v="4"/>
  </r>
  <r>
    <x v="1"/>
    <s v="Ertiga"/>
    <n v="2019"/>
    <x v="2"/>
    <n v="86954"/>
    <x v="0"/>
    <n v="0"/>
    <x v="0"/>
    <x v="3"/>
    <x v="0"/>
    <s v="Maruti Suzuki Ertiga 1.5 Tour M CNG, 2019, CNG &amp; Hybrids"/>
    <x v="223"/>
    <x v="223"/>
    <n v="6"/>
  </r>
  <r>
    <x v="5"/>
    <s v="Creta"/>
    <n v="2017"/>
    <x v="1"/>
    <n v="41000"/>
    <x v="1"/>
    <n v="1"/>
    <x v="0"/>
    <x v="3"/>
    <x v="0"/>
    <s v="Hyundai Creta 1.6 SX Automatic, 2017, CNG &amp; Hybrids"/>
    <x v="188"/>
    <x v="188"/>
    <n v="8"/>
  </r>
  <r>
    <x v="10"/>
    <s v="ASTOR"/>
    <n v="2022"/>
    <x v="13"/>
    <n v="23374"/>
    <x v="1"/>
    <n v="1"/>
    <x v="0"/>
    <x v="1"/>
    <x v="12"/>
    <s v="MG ASTOR 1.5 Sharp CVT, 2022, Petrol"/>
    <x v="157"/>
    <x v="157"/>
    <n v="3"/>
  </r>
  <r>
    <x v="1"/>
    <s v="Swift-Dzire"/>
    <n v="2024"/>
    <x v="17"/>
    <n v="36"/>
    <x v="1"/>
    <n v="1"/>
    <x v="0"/>
    <x v="3"/>
    <x v="0"/>
    <s v="Maruti Suzuki Swift Dzire, 2024, CNG &amp; Hybrids"/>
    <x v="847"/>
    <x v="847"/>
    <n v="1"/>
  </r>
  <r>
    <x v="1"/>
    <s v="Eeco"/>
    <n v="2017"/>
    <x v="1"/>
    <n v="70600"/>
    <x v="0"/>
    <n v="0"/>
    <x v="1"/>
    <x v="3"/>
    <x v="0"/>
    <s v="Maruti eeco 2017 model, 2nd owner , all original paint."/>
    <x v="99"/>
    <x v="99"/>
    <n v="8"/>
  </r>
  <r>
    <x v="1"/>
    <s v="Celerio"/>
    <n v="2017"/>
    <x v="1"/>
    <n v="52000"/>
    <x v="1"/>
    <n v="1"/>
    <x v="0"/>
    <x v="3"/>
    <x v="0"/>
    <s v="Maruti Suzuki Celerio ZXI AMT, 2017, CNG &amp; Hybrids"/>
    <x v="64"/>
    <x v="64"/>
    <n v="8"/>
  </r>
  <r>
    <x v="1"/>
    <s v="Alto-800"/>
    <n v="2014"/>
    <x v="3"/>
    <n v="92000"/>
    <x v="1"/>
    <n v="1"/>
    <x v="1"/>
    <x v="3"/>
    <x v="12"/>
    <s v="Maruti Suzuki Alto 800 2014"/>
    <x v="105"/>
    <x v="105"/>
    <n v="11"/>
  </r>
  <r>
    <x v="7"/>
    <s v="CRV"/>
    <n v="2007"/>
    <x v="7"/>
    <n v="44500"/>
    <x v="1"/>
    <n v="1"/>
    <x v="0"/>
    <x v="1"/>
    <x v="0"/>
    <s v="Honda CR-V 2007 Petrol 43000 Km Driven"/>
    <x v="39"/>
    <x v="39"/>
    <n v="18"/>
  </r>
  <r>
    <x v="8"/>
    <s v="Q3"/>
    <n v="2014"/>
    <x v="3"/>
    <n v="94000"/>
    <x v="1"/>
    <n v="1"/>
    <x v="1"/>
    <x v="0"/>
    <x v="0"/>
    <s v="Audi Q3 35 TDI Quattro Premium, 2014, Diesel"/>
    <x v="108"/>
    <x v="108"/>
    <n v="11"/>
  </r>
  <r>
    <x v="13"/>
    <s v="Nexon"/>
    <n v="2020"/>
    <x v="4"/>
    <n v="24727"/>
    <x v="1"/>
    <n v="1"/>
    <x v="0"/>
    <x v="1"/>
    <x v="12"/>
    <s v="Tata Nexon 1.2 Revotron XZA Plus DualTone, 2020, Petrol"/>
    <x v="274"/>
    <x v="274"/>
    <n v="5"/>
  </r>
  <r>
    <x v="5"/>
    <s v="i10"/>
    <n v="2013"/>
    <x v="14"/>
    <n v="70000"/>
    <x v="0"/>
    <n v="0"/>
    <x v="0"/>
    <x v="1"/>
    <x v="0"/>
    <s v="Hyundai i10 Magna 1.1L, 2013, Petrol"/>
    <x v="34"/>
    <x v="34"/>
    <n v="12"/>
  </r>
  <r>
    <x v="8"/>
    <s v="A4"/>
    <n v="2014"/>
    <x v="3"/>
    <n v="38000"/>
    <x v="1"/>
    <n v="1"/>
    <x v="1"/>
    <x v="0"/>
    <x v="0"/>
    <s v="Audi A4 2014 Diesel 38000 Km Driven"/>
    <x v="128"/>
    <x v="128"/>
    <n v="11"/>
  </r>
  <r>
    <x v="1"/>
    <s v="Wagon-R"/>
    <n v="2021"/>
    <x v="11"/>
    <n v="70000"/>
    <x v="0"/>
    <n v="0"/>
    <x v="0"/>
    <x v="3"/>
    <x v="0"/>
    <s v="Maruti Suzuki Wagon R CNG LXI, 2021, CNG &amp; Hybrids"/>
    <x v="217"/>
    <x v="217"/>
    <n v="4"/>
  </r>
  <r>
    <x v="10"/>
    <s v="Hector Plus"/>
    <n v="2021"/>
    <x v="11"/>
    <n v="24000"/>
    <x v="1"/>
    <n v="1"/>
    <x v="0"/>
    <x v="1"/>
    <x v="12"/>
    <s v="MG Hector Plus 1.5 Smart DCT, 2021, Petrol"/>
    <x v="138"/>
    <x v="138"/>
    <n v="4"/>
  </r>
  <r>
    <x v="1"/>
    <s v="Wagon-R"/>
    <n v="2023"/>
    <x v="12"/>
    <n v="19000"/>
    <x v="0"/>
    <n v="0"/>
    <x v="0"/>
    <x v="1"/>
    <x v="0"/>
    <s v="Maruti Suzuki Wagon R ZXI, 2023, Petrol"/>
    <x v="28"/>
    <x v="28"/>
    <n v="2"/>
  </r>
  <r>
    <x v="7"/>
    <s v="Amaze"/>
    <n v="2017"/>
    <x v="1"/>
    <n v="73000"/>
    <x v="0"/>
    <n v="0"/>
    <x v="0"/>
    <x v="3"/>
    <x v="0"/>
    <s v="Honda Amaze 1.2 SMT I VTEC, 2017, CNG &amp; Hybrids"/>
    <x v="6"/>
    <x v="6"/>
    <n v="8"/>
  </r>
  <r>
    <x v="21"/>
    <s v="Terrano"/>
    <n v="2014"/>
    <x v="3"/>
    <n v="120000"/>
    <x v="0"/>
    <n v="0"/>
    <x v="1"/>
    <x v="0"/>
    <x v="0"/>
    <s v="Nissan Terrano XV D THP Premium 110 PS, 2014, Diesel"/>
    <x v="292"/>
    <x v="292"/>
    <n v="11"/>
  </r>
  <r>
    <x v="1"/>
    <s v="Ignis"/>
    <n v="2017"/>
    <x v="1"/>
    <n v="29000"/>
    <x v="1"/>
    <n v="1"/>
    <x v="0"/>
    <x v="1"/>
    <x v="0"/>
    <s v="Maruti Suzuki Ignis 1.2 Zeta AMT Dual Tone, 2017, Petrol"/>
    <x v="29"/>
    <x v="29"/>
    <n v="8"/>
  </r>
  <r>
    <x v="5"/>
    <s v="i10"/>
    <n v="2010"/>
    <x v="0"/>
    <n v="70000"/>
    <x v="0"/>
    <n v="0"/>
    <x v="1"/>
    <x v="3"/>
    <x v="0"/>
    <s v="Hyundai i10 2010 CNG &amp; Hybrids Good Condition"/>
    <x v="295"/>
    <x v="295"/>
    <n v="15"/>
  </r>
  <r>
    <x v="5"/>
    <s v="i20"/>
    <n v="2013"/>
    <x v="14"/>
    <n v="70000"/>
    <x v="0"/>
    <n v="0"/>
    <x v="1"/>
    <x v="1"/>
    <x v="0"/>
    <s v="Hyundai i20 1.2 Asta, 2013, Petrol"/>
    <x v="17"/>
    <x v="17"/>
    <n v="12"/>
  </r>
  <r>
    <x v="1"/>
    <s v="Wagon-R-1-0"/>
    <n v="2018"/>
    <x v="5"/>
    <n v="68000"/>
    <x v="0"/>
    <n v="0"/>
    <x v="1"/>
    <x v="3"/>
    <x v="0"/>
    <s v="Maruti Suzuki Wagon R 1.0 2013-2019 LXi CNG, 2018, CNG &amp; Hybrids"/>
    <x v="72"/>
    <x v="72"/>
    <n v="7"/>
  </r>
  <r>
    <x v="7"/>
    <s v="City"/>
    <n v="2010"/>
    <x v="0"/>
    <n v="65000"/>
    <x v="0"/>
    <n v="0"/>
    <x v="1"/>
    <x v="1"/>
    <x v="0"/>
    <s v="Honda City 2010 Petrol Well Maintained"/>
    <x v="1007"/>
    <x v="1007"/>
    <n v="15"/>
  </r>
  <r>
    <x v="5"/>
    <s v="i20"/>
    <n v="2014"/>
    <x v="3"/>
    <n v="85236"/>
    <x v="0"/>
    <n v="0"/>
    <x v="1"/>
    <x v="0"/>
    <x v="0"/>
    <s v="Hyundai i20 2015-2017 Sportz Option 1.4 CRDi, 2014, Diesel"/>
    <x v="99"/>
    <x v="99"/>
    <n v="11"/>
  </r>
  <r>
    <x v="5"/>
    <s v="Elite i20"/>
    <n v="2018"/>
    <x v="5"/>
    <n v="49882"/>
    <x v="0"/>
    <n v="0"/>
    <x v="0"/>
    <x v="1"/>
    <x v="0"/>
    <s v="Hyundai Elite i20 1.2 Asta CVT, 2018, Petrol"/>
    <x v="598"/>
    <x v="598"/>
    <n v="7"/>
  </r>
  <r>
    <x v="1"/>
    <s v="Swift-Dzire"/>
    <n v="2019"/>
    <x v="2"/>
    <n v="83000"/>
    <x v="1"/>
    <n v="1"/>
    <x v="0"/>
    <x v="0"/>
    <x v="0"/>
    <s v="Maruti Suzuki Swift Dzire AMT VDI, 2019, Diesel"/>
    <x v="112"/>
    <x v="112"/>
    <n v="6"/>
  </r>
  <r>
    <x v="10"/>
    <s v="Hector"/>
    <n v="2020"/>
    <x v="4"/>
    <n v="24500"/>
    <x v="1"/>
    <n v="1"/>
    <x v="1"/>
    <x v="1"/>
    <x v="0"/>
    <s v="MG Hector SHARP DCT PETROL, 2020, Petrol"/>
    <x v="172"/>
    <x v="172"/>
    <n v="5"/>
  </r>
  <r>
    <x v="7"/>
    <s v="City"/>
    <n v="2016"/>
    <x v="8"/>
    <n v="68000"/>
    <x v="0"/>
    <n v="0"/>
    <x v="1"/>
    <x v="1"/>
    <x v="0"/>
    <s v="Honda City 2015-2017 i VTEC VX, 2016, Petrol"/>
    <x v="227"/>
    <x v="227"/>
    <n v="9"/>
  </r>
  <r>
    <x v="7"/>
    <s v="Accord"/>
    <n v="2008"/>
    <x v="18"/>
    <n v="75000"/>
    <x v="1"/>
    <n v="1"/>
    <x v="1"/>
    <x v="3"/>
    <x v="12"/>
    <s v="Honda Accord 2008 Mint condition"/>
    <x v="39"/>
    <x v="39"/>
    <n v="17"/>
  </r>
  <r>
    <x v="8"/>
    <s v="A6"/>
    <n v="2015"/>
    <x v="9"/>
    <n v="75000"/>
    <x v="1"/>
    <n v="1"/>
    <x v="0"/>
    <x v="0"/>
    <x v="0"/>
    <s v="Audi A6 2011-2015 2.0 TDI Design Edition, 2015, Diesel"/>
    <x v="68"/>
    <x v="68"/>
    <n v="10"/>
  </r>
  <r>
    <x v="1"/>
    <s v="Swift-Dzire"/>
    <n v="2015"/>
    <x v="9"/>
    <n v="64000"/>
    <x v="0"/>
    <n v="0"/>
    <x v="1"/>
    <x v="3"/>
    <x v="0"/>
    <s v="Maruti Suzuki Swift Dzire 1.3 VXI, 2015, CNG &amp; Hybrids"/>
    <x v="740"/>
    <x v="740"/>
    <n v="10"/>
  </r>
  <r>
    <x v="4"/>
    <s v="Corolla Altis"/>
    <n v="2015"/>
    <x v="9"/>
    <n v="65000"/>
    <x v="1"/>
    <n v="1"/>
    <x v="1"/>
    <x v="3"/>
    <x v="0"/>
    <s v="Toyota Corolla Altis [2014-2017] 1.8 G CVT, 2015, CNG &amp; Hybrids"/>
    <x v="436"/>
    <x v="436"/>
    <n v="10"/>
  </r>
  <r>
    <x v="1"/>
    <s v="Celerio"/>
    <n v="2019"/>
    <x v="2"/>
    <n v="45000"/>
    <x v="0"/>
    <n v="0"/>
    <x v="0"/>
    <x v="3"/>
    <x v="0"/>
    <s v="Maruti Suzuki Celerio VXI MT, 2019, CNG &amp; Hybrids"/>
    <x v="33"/>
    <x v="33"/>
    <n v="6"/>
  </r>
  <r>
    <x v="5"/>
    <s v="Creta"/>
    <n v="2016"/>
    <x v="8"/>
    <n v="110000"/>
    <x v="1"/>
    <n v="1"/>
    <x v="0"/>
    <x v="0"/>
    <x v="0"/>
    <s v="Creta automatic for sale"/>
    <x v="112"/>
    <x v="112"/>
    <n v="9"/>
  </r>
  <r>
    <x v="2"/>
    <s v="3 Series"/>
    <n v="2012"/>
    <x v="6"/>
    <n v="90000"/>
    <x v="1"/>
    <n v="1"/>
    <x v="0"/>
    <x v="0"/>
    <x v="0"/>
    <s v="BMW 3 Series 2.0 320D Sport Edition, 2012, Diesel"/>
    <x v="16"/>
    <x v="16"/>
    <n v="13"/>
  </r>
  <r>
    <x v="5"/>
    <s v="i20"/>
    <n v="2019"/>
    <x v="2"/>
    <n v="46000"/>
    <x v="1"/>
    <n v="1"/>
    <x v="1"/>
    <x v="3"/>
    <x v="0"/>
    <s v="Hyundai i20 Sportz Plus CVT, 2019, CNG &amp; Hybrids"/>
    <x v="100"/>
    <x v="100"/>
    <n v="6"/>
  </r>
  <r>
    <x v="15"/>
    <s v="Tavera"/>
    <n v="2005"/>
    <x v="15"/>
    <n v="123523"/>
    <x v="0"/>
    <n v="0"/>
    <x v="1"/>
    <x v="0"/>
    <x v="0"/>
    <s v="Paper fail.(Fixed price)"/>
    <x v="295"/>
    <x v="295"/>
    <n v="20"/>
  </r>
  <r>
    <x v="3"/>
    <s v="Ecosport"/>
    <n v="2015"/>
    <x v="9"/>
    <n v="90000"/>
    <x v="1"/>
    <n v="1"/>
    <x v="1"/>
    <x v="1"/>
    <x v="0"/>
    <s v="Ford Ecosport 2015 Petrol 90000 Km Driven Showroom condition Automatic"/>
    <x v="129"/>
    <x v="129"/>
    <n v="10"/>
  </r>
  <r>
    <x v="5"/>
    <s v="Grand i10"/>
    <n v="2017"/>
    <x v="1"/>
    <n v="47000"/>
    <x v="1"/>
    <n v="1"/>
    <x v="1"/>
    <x v="1"/>
    <x v="0"/>
    <s v="Hyundai Grand i10 1.2 Kappa Sportz Option AT, 2017, Petrol"/>
    <x v="51"/>
    <x v="51"/>
    <n v="8"/>
  </r>
  <r>
    <x v="1"/>
    <s v="Ciaz"/>
    <n v="2020"/>
    <x v="4"/>
    <n v="70000"/>
    <x v="0"/>
    <n v="0"/>
    <x v="1"/>
    <x v="3"/>
    <x v="0"/>
    <s v="Maruti Suzuki Ciaz 2020"/>
    <x v="239"/>
    <x v="239"/>
    <n v="5"/>
  </r>
  <r>
    <x v="5"/>
    <s v="i20"/>
    <n v="2013"/>
    <x v="14"/>
    <n v="70000"/>
    <x v="0"/>
    <n v="0"/>
    <x v="1"/>
    <x v="1"/>
    <x v="0"/>
    <s v="Hyundai i20 2013 Petrol Well Maintained"/>
    <x v="61"/>
    <x v="61"/>
    <n v="12"/>
  </r>
  <r>
    <x v="4"/>
    <s v="Corolla"/>
    <n v="2006"/>
    <x v="19"/>
    <n v="78374"/>
    <x v="0"/>
    <n v="0"/>
    <x v="1"/>
    <x v="3"/>
    <x v="0"/>
    <s v="Toyota Corolla LE XE, 2006, CNG &amp; Hybrids"/>
    <x v="166"/>
    <x v="166"/>
    <n v="19"/>
  </r>
  <r>
    <x v="7"/>
    <s v="Amaze"/>
    <n v="2014"/>
    <x v="3"/>
    <n v="49851"/>
    <x v="1"/>
    <n v="1"/>
    <x v="1"/>
    <x v="3"/>
    <x v="0"/>
    <s v="Honda Amaze S AT 2014 Petrol + CNG"/>
    <x v="15"/>
    <x v="15"/>
    <n v="11"/>
  </r>
  <r>
    <x v="1"/>
    <s v="Wagon-R"/>
    <n v="2020"/>
    <x v="4"/>
    <n v="49000"/>
    <x v="1"/>
    <n v="1"/>
    <x v="0"/>
    <x v="1"/>
    <x v="0"/>
    <s v="Maruti Suzuki Wagon R VXI AMT1.2, 2020, Petrol"/>
    <x v="129"/>
    <x v="129"/>
    <n v="5"/>
  </r>
  <r>
    <x v="5"/>
    <s v="Grand i10"/>
    <n v="2013"/>
    <x v="14"/>
    <n v="62000"/>
    <x v="0"/>
    <n v="0"/>
    <x v="1"/>
    <x v="3"/>
    <x v="0"/>
    <s v="Hyundai Grand i10 2013-2016 Sportz, 2013, CNG &amp; Hybrids"/>
    <x v="401"/>
    <x v="401"/>
    <n v="12"/>
  </r>
  <r>
    <x v="10"/>
    <s v="Hector"/>
    <n v="2022"/>
    <x v="13"/>
    <n v="66000"/>
    <x v="0"/>
    <n v="0"/>
    <x v="1"/>
    <x v="0"/>
    <x v="0"/>
    <s v="MG Hector Sharp Diesel MT, 2022, Diesel"/>
    <x v="13"/>
    <x v="13"/>
    <n v="3"/>
  </r>
  <r>
    <x v="1"/>
    <s v="Celerio"/>
    <n v="2017"/>
    <x v="1"/>
    <n v="90000"/>
    <x v="1"/>
    <n v="1"/>
    <x v="1"/>
    <x v="3"/>
    <x v="12"/>
    <s v="Automatic - Maruti Suzuki Celerio 2017"/>
    <x v="179"/>
    <x v="179"/>
    <n v="8"/>
  </r>
  <r>
    <x v="5"/>
    <s v="Accent"/>
    <n v="2010"/>
    <x v="0"/>
    <n v="96000"/>
    <x v="1"/>
    <n v="1"/>
    <x v="0"/>
    <x v="3"/>
    <x v="12"/>
    <s v="Hyundai Accent 2010 CNG &amp; Hybrids 96000 Km Driven"/>
    <x v="358"/>
    <x v="358"/>
    <n v="15"/>
  </r>
  <r>
    <x v="9"/>
    <s v="Lodgy"/>
    <n v="2015"/>
    <x v="9"/>
    <n v="82000"/>
    <x v="0"/>
    <n v="0"/>
    <x v="1"/>
    <x v="0"/>
    <x v="0"/>
    <s v="Renault Lodgy 1.5 85 PS RxL, 2015, Diesel"/>
    <x v="215"/>
    <x v="215"/>
    <n v="10"/>
  </r>
  <r>
    <x v="13"/>
    <s v="Nexon"/>
    <n v="2019"/>
    <x v="2"/>
    <n v="78000"/>
    <x v="1"/>
    <n v="1"/>
    <x v="0"/>
    <x v="0"/>
    <x v="0"/>
    <s v="Tata Nexon 2018 Diesel 78000 Km Driven"/>
    <x v="475"/>
    <x v="475"/>
    <n v="6"/>
  </r>
  <r>
    <x v="7"/>
    <s v="City ZX"/>
    <n v="2015"/>
    <x v="9"/>
    <n v="116000"/>
    <x v="0"/>
    <n v="0"/>
    <x v="0"/>
    <x v="1"/>
    <x v="0"/>
    <s v="2015 Hond city VMT petrol, single owner Medical"/>
    <x v="38"/>
    <x v="38"/>
    <n v="10"/>
  </r>
  <r>
    <x v="1"/>
    <s v="Ertiga"/>
    <n v="2015"/>
    <x v="9"/>
    <n v="115000"/>
    <x v="0"/>
    <n v="0"/>
    <x v="1"/>
    <x v="3"/>
    <x v="0"/>
    <s v="Maruti Suzuki Ertiga 2012-2015 VXI CNG, 2015, CNG &amp; Hybrids"/>
    <x v="92"/>
    <x v="92"/>
    <n v="10"/>
  </r>
  <r>
    <x v="5"/>
    <s v="Fluidic Verna"/>
    <n v="2017"/>
    <x v="1"/>
    <n v="14000"/>
    <x v="0"/>
    <n v="0"/>
    <x v="1"/>
    <x v="3"/>
    <x v="0"/>
    <s v="Hyundai Fluidic Verna 1.6 VTVT SX, 2017, CNG &amp; Hybrids"/>
    <x v="1008"/>
    <x v="1008"/>
    <n v="8"/>
  </r>
  <r>
    <x v="1"/>
    <s v="Swift-Dzire"/>
    <n v="2017"/>
    <x v="1"/>
    <n v="57000"/>
    <x v="1"/>
    <n v="1"/>
    <x v="0"/>
    <x v="0"/>
    <x v="0"/>
    <s v="Maruti Suzuki Swift Dzire AMT ZDI Plus, 2017, Diesel"/>
    <x v="227"/>
    <x v="227"/>
    <n v="8"/>
  </r>
  <r>
    <x v="5"/>
    <s v="Xcent"/>
    <n v="2014"/>
    <x v="3"/>
    <n v="89000"/>
    <x v="1"/>
    <n v="1"/>
    <x v="1"/>
    <x v="1"/>
    <x v="0"/>
    <s v="Hyundai Xcent S 1.2 (O), 2014, Petrol"/>
    <x v="56"/>
    <x v="56"/>
    <n v="11"/>
  </r>
  <r>
    <x v="1"/>
    <s v="maruti-suzuki-dzire"/>
    <n v="2020"/>
    <x v="4"/>
    <n v="56000"/>
    <x v="0"/>
    <n v="0"/>
    <x v="0"/>
    <x v="1"/>
    <x v="0"/>
    <s v="Maruti Suzuki Dzire VXi AGS, 2020, Petrol"/>
    <x v="53"/>
    <x v="53"/>
    <n v="5"/>
  </r>
  <r>
    <x v="7"/>
    <s v="Brio"/>
    <n v="2013"/>
    <x v="14"/>
    <n v="50000"/>
    <x v="0"/>
    <n v="0"/>
    <x v="1"/>
    <x v="3"/>
    <x v="0"/>
    <s v="Honda Brio, 2013, CNG &amp; Hybrids"/>
    <x v="950"/>
    <x v="950"/>
    <n v="12"/>
  </r>
  <r>
    <x v="5"/>
    <s v="Verna"/>
    <n v="2018"/>
    <x v="5"/>
    <n v="37000"/>
    <x v="0"/>
    <n v="0"/>
    <x v="0"/>
    <x v="1"/>
    <x v="0"/>
    <s v="Hyundai Verna VTVT 1.6 SX, 2018, Petrol"/>
    <x v="122"/>
    <x v="122"/>
    <n v="7"/>
  </r>
  <r>
    <x v="5"/>
    <s v="i20"/>
    <n v="2010"/>
    <x v="0"/>
    <n v="100000"/>
    <x v="1"/>
    <n v="1"/>
    <x v="1"/>
    <x v="3"/>
    <x v="12"/>
    <s v="Hyundai i20 2010 CNG &amp; Hybrids Good Condition"/>
    <x v="116"/>
    <x v="116"/>
    <n v="15"/>
  </r>
  <r>
    <x v="15"/>
    <s v="Cruze"/>
    <n v="2016"/>
    <x v="8"/>
    <n v="84231"/>
    <x v="1"/>
    <n v="1"/>
    <x v="1"/>
    <x v="0"/>
    <x v="0"/>
    <s v="Chevrolet Cruze LTZ, 2016, Diesel"/>
    <x v="349"/>
    <x v="349"/>
    <n v="9"/>
  </r>
  <r>
    <x v="1"/>
    <s v="Wagon-R"/>
    <n v="2015"/>
    <x v="9"/>
    <n v="50000"/>
    <x v="1"/>
    <n v="1"/>
    <x v="0"/>
    <x v="3"/>
    <x v="0"/>
    <s v="Maruti Suzuki Wagon R 2015 CNG &amp; Hybrids 50000 Km Driven"/>
    <x v="39"/>
    <x v="39"/>
    <n v="10"/>
  </r>
  <r>
    <x v="7"/>
    <s v="Amaze"/>
    <n v="2015"/>
    <x v="9"/>
    <n v="103000"/>
    <x v="1"/>
    <n v="1"/>
    <x v="0"/>
    <x v="3"/>
    <x v="0"/>
    <s v="Honda Amaze 1.2 VX (O) AT i-VTEC, 2015, CNG &amp; Hybrids"/>
    <x v="72"/>
    <x v="72"/>
    <n v="10"/>
  </r>
  <r>
    <x v="5"/>
    <s v="Xcent"/>
    <n v="2016"/>
    <x v="8"/>
    <n v="80000"/>
    <x v="0"/>
    <n v="0"/>
    <x v="1"/>
    <x v="3"/>
    <x v="0"/>
    <s v="Hyundai Xcent 2016 CNG &amp; Hybrids Good Condition"/>
    <x v="9"/>
    <x v="9"/>
    <n v="9"/>
  </r>
  <r>
    <x v="7"/>
    <s v="City"/>
    <n v="2017"/>
    <x v="1"/>
    <n v="45730"/>
    <x v="1"/>
    <n v="1"/>
    <x v="1"/>
    <x v="3"/>
    <x v="0"/>
    <s v="Honda City 1.5 ZX CVT i-VTEC, 2017, CNG &amp; Hybrids"/>
    <x v="440"/>
    <x v="440"/>
    <n v="8"/>
  </r>
  <r>
    <x v="4"/>
    <s v="Innova Crysta"/>
    <n v="2017"/>
    <x v="1"/>
    <n v="121000"/>
    <x v="0"/>
    <n v="0"/>
    <x v="1"/>
    <x v="0"/>
    <x v="0"/>
    <s v="Toyota Innova Crysta 2.4 V 7 STR, 2017, Diesel"/>
    <x v="157"/>
    <x v="157"/>
    <n v="8"/>
  </r>
  <r>
    <x v="11"/>
    <s v="Nuvosport"/>
    <n v="2016"/>
    <x v="8"/>
    <n v="106000"/>
    <x v="1"/>
    <n v="1"/>
    <x v="1"/>
    <x v="0"/>
    <x v="0"/>
    <s v="Mahindra NuvoSport, 2016, Diesel"/>
    <x v="183"/>
    <x v="183"/>
    <n v="9"/>
  </r>
  <r>
    <x v="7"/>
    <s v="City"/>
    <n v="2010"/>
    <x v="0"/>
    <n v="107000"/>
    <x v="0"/>
    <n v="0"/>
    <x v="1"/>
    <x v="1"/>
    <x v="0"/>
    <s v="Honda City 2007 Petrol Well Maintained"/>
    <x v="327"/>
    <x v="327"/>
    <n v="15"/>
  </r>
  <r>
    <x v="14"/>
    <s v="Rapid"/>
    <n v="2013"/>
    <x v="14"/>
    <n v="151000"/>
    <x v="0"/>
    <n v="0"/>
    <x v="1"/>
    <x v="0"/>
    <x v="0"/>
    <s v="Skoda Rapid 1.5 TDI Active, 2013, Diesel"/>
    <x v="183"/>
    <x v="183"/>
    <n v="12"/>
  </r>
  <r>
    <x v="5"/>
    <s v="Creta"/>
    <n v="2018"/>
    <x v="5"/>
    <n v="56000"/>
    <x v="0"/>
    <n v="0"/>
    <x v="0"/>
    <x v="1"/>
    <x v="0"/>
    <s v="Hyundai Creta 1.6 E Plus, 2018, Petrol"/>
    <x v="62"/>
    <x v="62"/>
    <n v="7"/>
  </r>
  <r>
    <x v="15"/>
    <s v="Beat"/>
    <n v="2011"/>
    <x v="10"/>
    <n v="5000"/>
    <x v="1"/>
    <n v="1"/>
    <x v="1"/>
    <x v="3"/>
    <x v="12"/>
    <s v="Chevrolet Beat 2011 CNG &amp; Hybrids"/>
    <x v="295"/>
    <x v="295"/>
    <n v="14"/>
  </r>
  <r>
    <x v="11"/>
    <s v="XUV 3XO"/>
    <n v="2024"/>
    <x v="17"/>
    <n v="2500"/>
    <x v="1"/>
    <n v="1"/>
    <x v="0"/>
    <x v="1"/>
    <x v="0"/>
    <s v="Mahindra XUV 3XO 2024 Petrol 2500 Km Driven"/>
    <x v="480"/>
    <x v="480"/>
    <n v="1"/>
  </r>
  <r>
    <x v="9"/>
    <s v="Duster"/>
    <n v="2014"/>
    <x v="3"/>
    <n v="90000"/>
    <x v="0"/>
    <n v="0"/>
    <x v="1"/>
    <x v="3"/>
    <x v="0"/>
    <s v="Renault Duster 110 PS RxL ADVENTURE, 2014, CNG &amp; Hybrids"/>
    <x v="15"/>
    <x v="15"/>
    <n v="11"/>
  </r>
  <r>
    <x v="1"/>
    <s v="Celerio"/>
    <n v="2017"/>
    <x v="1"/>
    <n v="49000"/>
    <x v="1"/>
    <n v="1"/>
    <x v="0"/>
    <x v="1"/>
    <x v="0"/>
    <s v="Maruti Suzuki Celerio 2014-2017 ZXI Optional, 2017, Petrol"/>
    <x v="255"/>
    <x v="255"/>
    <n v="8"/>
  </r>
  <r>
    <x v="15"/>
    <s v="Beat"/>
    <n v="2016"/>
    <x v="8"/>
    <n v="151000"/>
    <x v="1"/>
    <n v="1"/>
    <x v="0"/>
    <x v="3"/>
    <x v="0"/>
    <s v="Chevrolet Beat 2016 CNG &amp; Hybrids Car For Sale In Panvel"/>
    <x v="402"/>
    <x v="402"/>
    <n v="9"/>
  </r>
  <r>
    <x v="1"/>
    <s v="Swift-Dzire"/>
    <n v="2022"/>
    <x v="13"/>
    <n v="50000"/>
    <x v="1"/>
    <n v="1"/>
    <x v="0"/>
    <x v="3"/>
    <x v="12"/>
    <s v="Maruti Suzuki Swift Dzire 2022 CNG &amp; Hybrids Good Condition"/>
    <x v="370"/>
    <x v="370"/>
    <n v="3"/>
  </r>
  <r>
    <x v="7"/>
    <s v="City"/>
    <n v="2010"/>
    <x v="0"/>
    <n v="64000"/>
    <x v="0"/>
    <n v="0"/>
    <x v="1"/>
    <x v="3"/>
    <x v="0"/>
    <s v="Honda City 2010 CNG &amp; Hybrids 64000 Km Driven"/>
    <x v="386"/>
    <x v="386"/>
    <n v="15"/>
  </r>
  <r>
    <x v="9"/>
    <s v="KWID"/>
    <n v="2021"/>
    <x v="11"/>
    <n v="46608"/>
    <x v="1"/>
    <n v="1"/>
    <x v="0"/>
    <x v="1"/>
    <x v="0"/>
    <s v="Renault KWID RXT AMT Climber (Automatic), 2021, Petrol"/>
    <x v="912"/>
    <x v="912"/>
    <n v="4"/>
  </r>
  <r>
    <x v="1"/>
    <s v="Alto-K10"/>
    <n v="2011"/>
    <x v="10"/>
    <n v="71000"/>
    <x v="1"/>
    <n v="1"/>
    <x v="1"/>
    <x v="3"/>
    <x v="12"/>
    <s v="Maruti Suzuki Alto K10 2011 CNG &amp; Hybrids 71000 Km Driven"/>
    <x v="268"/>
    <x v="268"/>
    <n v="14"/>
  </r>
  <r>
    <x v="14"/>
    <s v="Slavia"/>
    <n v="2023"/>
    <x v="12"/>
    <n v="7500"/>
    <x v="1"/>
    <n v="1"/>
    <x v="0"/>
    <x v="1"/>
    <x v="0"/>
    <s v="Skoda Slavia 1.0 Ambition TSI, 2023, Petrol"/>
    <x v="172"/>
    <x v="172"/>
    <n v="2"/>
  </r>
  <r>
    <x v="1"/>
    <s v="Wagon-R-1-0"/>
    <n v="2007"/>
    <x v="7"/>
    <n v="97000"/>
    <x v="0"/>
    <n v="0"/>
    <x v="1"/>
    <x v="1"/>
    <x v="0"/>
    <s v="Maruti Suzuki Wagon R 1.0 2007 Petrol 97000 Km Driven"/>
    <x v="268"/>
    <x v="268"/>
    <n v="18"/>
  </r>
  <r>
    <x v="7"/>
    <s v="City"/>
    <n v="2017"/>
    <x v="1"/>
    <n v="65000"/>
    <x v="1"/>
    <n v="1"/>
    <x v="1"/>
    <x v="3"/>
    <x v="0"/>
    <s v="Honda City VX Petrol CVT, 2017, CNG &amp; Hybrids"/>
    <x v="27"/>
    <x v="27"/>
    <n v="8"/>
  </r>
  <r>
    <x v="5"/>
    <s v="Fluidic Verna"/>
    <n v="2017"/>
    <x v="1"/>
    <n v="64211"/>
    <x v="0"/>
    <n v="0"/>
    <x v="1"/>
    <x v="0"/>
    <x v="0"/>
    <s v="Hyundai Fluidic Verna 1.6 CRDi SX, 2017, Diesel"/>
    <x v="360"/>
    <x v="360"/>
    <n v="8"/>
  </r>
  <r>
    <x v="5"/>
    <s v="Creta"/>
    <n v="2019"/>
    <x v="2"/>
    <n v="57000"/>
    <x v="0"/>
    <n v="0"/>
    <x v="0"/>
    <x v="1"/>
    <x v="0"/>
    <s v="Hyundai Creta 1.6 SX (O), 2019, Petrol"/>
    <x v="175"/>
    <x v="175"/>
    <n v="6"/>
  </r>
  <r>
    <x v="8"/>
    <s v="A4"/>
    <n v="2012"/>
    <x v="6"/>
    <n v="79000"/>
    <x v="1"/>
    <n v="1"/>
    <x v="1"/>
    <x v="0"/>
    <x v="0"/>
    <s v="Audi A4 VIP number"/>
    <x v="28"/>
    <x v="28"/>
    <n v="13"/>
  </r>
  <r>
    <x v="1"/>
    <s v="Swift-Dzire"/>
    <n v="2015"/>
    <x v="9"/>
    <n v="66000"/>
    <x v="0"/>
    <n v="0"/>
    <x v="0"/>
    <x v="0"/>
    <x v="0"/>
    <s v="Maruti Suzuki Swift Dzire ZDI + MT, 2015, Diesel"/>
    <x v="92"/>
    <x v="92"/>
    <n v="10"/>
  </r>
  <r>
    <x v="1"/>
    <s v="Ertiga"/>
    <n v="2015"/>
    <x v="9"/>
    <n v="82000"/>
    <x v="0"/>
    <n v="0"/>
    <x v="1"/>
    <x v="3"/>
    <x v="12"/>
    <s v="Maruti Suzuki Ertiga VXI CNG, 2015, CNG &amp; Hybrids"/>
    <x v="53"/>
    <x v="53"/>
    <n v="10"/>
  </r>
  <r>
    <x v="11"/>
    <s v="XUV500"/>
    <n v="2012"/>
    <x v="6"/>
    <n v="155000"/>
    <x v="0"/>
    <n v="0"/>
    <x v="1"/>
    <x v="0"/>
    <x v="0"/>
    <s v="Mahindra XUV500 2011-2015 W8 2WD, 2012, Diesel"/>
    <x v="84"/>
    <x v="84"/>
    <n v="13"/>
  </r>
  <r>
    <x v="5"/>
    <s v="Santro Xing"/>
    <n v="2014"/>
    <x v="3"/>
    <n v="64000"/>
    <x v="0"/>
    <n v="0"/>
    <x v="1"/>
    <x v="3"/>
    <x v="0"/>
    <s v="Hyundai Santro Xing GLS CNG, 2014, CNG &amp; Hybrids"/>
    <x v="386"/>
    <x v="386"/>
    <n v="11"/>
  </r>
  <r>
    <x v="7"/>
    <s v="Amaze"/>
    <n v="2014"/>
    <x v="3"/>
    <n v="40000"/>
    <x v="0"/>
    <n v="0"/>
    <x v="1"/>
    <x v="1"/>
    <x v="0"/>
    <s v="Honda Amaze E 1.2 Petrol MT, 2014, Petrol"/>
    <x v="412"/>
    <x v="412"/>
    <n v="11"/>
  </r>
  <r>
    <x v="13"/>
    <s v="Tiago"/>
    <n v="2018"/>
    <x v="5"/>
    <n v="50000"/>
    <x v="0"/>
    <n v="0"/>
    <x v="0"/>
    <x v="1"/>
    <x v="0"/>
    <s v="Tata Tiago 1.05 Revotorq XZ, 2018, Petrol"/>
    <x v="22"/>
    <x v="22"/>
    <n v="7"/>
  </r>
  <r>
    <x v="1"/>
    <s v="Eeco"/>
    <n v="2021"/>
    <x v="11"/>
    <n v="34000"/>
    <x v="0"/>
    <n v="0"/>
    <x v="0"/>
    <x v="1"/>
    <x v="0"/>
    <s v="Maruti Suzuki Eeco 2021 Petrol Well Maintained"/>
    <x v="51"/>
    <x v="51"/>
    <n v="4"/>
  </r>
  <r>
    <x v="1"/>
    <s v="Swift-Dzire"/>
    <n v="2013"/>
    <x v="14"/>
    <n v="76000"/>
    <x v="0"/>
    <n v="0"/>
    <x v="1"/>
    <x v="0"/>
    <x v="0"/>
    <s v="Maruti Suzuki Swift Dzire 2012-2015 VDI, 2013, Diesel"/>
    <x v="119"/>
    <x v="119"/>
    <n v="12"/>
  </r>
  <r>
    <x v="1"/>
    <s v="Wagon-R-1-0"/>
    <n v="2017"/>
    <x v="1"/>
    <n v="95000"/>
    <x v="1"/>
    <n v="1"/>
    <x v="1"/>
    <x v="3"/>
    <x v="0"/>
    <s v="Maruti Suzuki Wagon R 1.0 VXI AMT, 2017, CNG &amp; Hybrids"/>
    <x v="99"/>
    <x v="99"/>
    <n v="8"/>
  </r>
  <r>
    <x v="0"/>
    <s v="Polo GTI"/>
    <n v="2015"/>
    <x v="9"/>
    <n v="105000"/>
    <x v="1"/>
    <n v="1"/>
    <x v="1"/>
    <x v="1"/>
    <x v="0"/>
    <s v="Volkswagen Polo GTI, 2015, Petrol"/>
    <x v="137"/>
    <x v="137"/>
    <n v="10"/>
  </r>
  <r>
    <x v="7"/>
    <s v="Amaze"/>
    <n v="2017"/>
    <x v="1"/>
    <n v="80000"/>
    <x v="0"/>
    <n v="0"/>
    <x v="0"/>
    <x v="1"/>
    <x v="0"/>
    <s v="Honda Amaze SX i VTEC, 2017, Petrol"/>
    <x v="22"/>
    <x v="22"/>
    <n v="8"/>
  </r>
  <r>
    <x v="6"/>
    <s v="Carens"/>
    <n v="2022"/>
    <x v="13"/>
    <n v="23289"/>
    <x v="0"/>
    <n v="0"/>
    <x v="0"/>
    <x v="1"/>
    <x v="0"/>
    <s v="Kia Carens 1.4 Luxury 7 STR, 2022, Petrol"/>
    <x v="13"/>
    <x v="13"/>
    <n v="3"/>
  </r>
  <r>
    <x v="1"/>
    <s v="Wagon-R"/>
    <n v="2011"/>
    <x v="10"/>
    <n v="72000"/>
    <x v="0"/>
    <n v="0"/>
    <x v="1"/>
    <x v="1"/>
    <x v="0"/>
    <s v="Maruti Suzuki Wagon R VXI 1.2, 2011, Petrol"/>
    <x v="613"/>
    <x v="613"/>
    <n v="14"/>
  </r>
  <r>
    <x v="12"/>
    <s v="CLA"/>
    <n v="2015"/>
    <x v="9"/>
    <n v="69000"/>
    <x v="1"/>
    <n v="1"/>
    <x v="1"/>
    <x v="1"/>
    <x v="0"/>
    <s v="Mercedes-Benz CLA 200 CGI Sport, 2015, Petrol"/>
    <x v="1009"/>
    <x v="1009"/>
    <n v="10"/>
  </r>
  <r>
    <x v="1"/>
    <s v="Wagon-R"/>
    <n v="2014"/>
    <x v="3"/>
    <n v="78000"/>
    <x v="0"/>
    <n v="0"/>
    <x v="1"/>
    <x v="1"/>
    <x v="0"/>
    <s v="Maruti Suzuki Wagon R VXI BS IV, 2014, Petrol"/>
    <x v="164"/>
    <x v="164"/>
    <n v="11"/>
  </r>
  <r>
    <x v="1"/>
    <s v="Eeco"/>
    <n v="2021"/>
    <x v="11"/>
    <n v="37500"/>
    <x v="1"/>
    <n v="1"/>
    <x v="0"/>
    <x v="3"/>
    <x v="0"/>
    <s v="Maruti Suzuki Eeco 2021 CNG &amp; Hybrids 37500 Km Driven"/>
    <x v="139"/>
    <x v="139"/>
    <n v="4"/>
  </r>
  <r>
    <x v="5"/>
    <s v="i10"/>
    <n v="2011"/>
    <x v="10"/>
    <n v="128000"/>
    <x v="1"/>
    <n v="1"/>
    <x v="1"/>
    <x v="3"/>
    <x v="0"/>
    <s v="Hyundai i10 2011 CNG &amp; Hybrids 128000 Km Driven"/>
    <x v="74"/>
    <x v="74"/>
    <n v="14"/>
  </r>
  <r>
    <x v="1"/>
    <s v="Sx4"/>
    <n v="2011"/>
    <x v="10"/>
    <n v="75000"/>
    <x v="1"/>
    <n v="1"/>
    <x v="1"/>
    <x v="3"/>
    <x v="0"/>
    <s v="Maruti Suzuki SX4 2011 CNG &amp; Hybrids 75000 Km Driven"/>
    <x v="63"/>
    <x v="63"/>
    <n v="14"/>
  </r>
  <r>
    <x v="8"/>
    <s v="A3"/>
    <n v="2015"/>
    <x v="9"/>
    <n v="89000"/>
    <x v="1"/>
    <n v="1"/>
    <x v="1"/>
    <x v="0"/>
    <x v="0"/>
    <s v="Audi A3 2015 diesel automatic"/>
    <x v="128"/>
    <x v="128"/>
    <n v="10"/>
  </r>
  <r>
    <x v="2"/>
    <s v="3 Series GT"/>
    <n v="2016"/>
    <x v="8"/>
    <n v="75000"/>
    <x v="1"/>
    <n v="1"/>
    <x v="1"/>
    <x v="0"/>
    <x v="0"/>
    <s v="BMW 3 Series GT 320d Sport Line, 2016, Diesel"/>
    <x v="224"/>
    <x v="224"/>
    <n v="9"/>
  </r>
  <r>
    <x v="1"/>
    <s v="Swift"/>
    <n v="2018"/>
    <x v="5"/>
    <n v="75000"/>
    <x v="1"/>
    <n v="1"/>
    <x v="1"/>
    <x v="0"/>
    <x v="0"/>
    <s v="Maruti Suzuki Swift AMT ZDI, 2018, Diesel"/>
    <x v="92"/>
    <x v="92"/>
    <n v="7"/>
  </r>
  <r>
    <x v="1"/>
    <s v="Wagon-R"/>
    <n v="2009"/>
    <x v="16"/>
    <n v="110000"/>
    <x v="0"/>
    <n v="0"/>
    <x v="1"/>
    <x v="3"/>
    <x v="0"/>
    <s v="Maruti Suzuki Wagon R 2009 CNG &amp; Hybrids Good Condition"/>
    <x v="67"/>
    <x v="67"/>
    <n v="16"/>
  </r>
  <r>
    <x v="1"/>
    <s v="Brezza"/>
    <n v="2021"/>
    <x v="11"/>
    <n v="80000"/>
    <x v="0"/>
    <n v="0"/>
    <x v="1"/>
    <x v="3"/>
    <x v="12"/>
    <s v="Maruti Suzuki Brezza 1.5 ZXI Plus SMART HYBRID, 2021, CNG &amp; Hybrids"/>
    <x v="316"/>
    <x v="316"/>
    <n v="4"/>
  </r>
  <r>
    <x v="1"/>
    <s v="Swift-Dzire"/>
    <n v="2010"/>
    <x v="0"/>
    <n v="81000"/>
    <x v="1"/>
    <n v="1"/>
    <x v="1"/>
    <x v="3"/>
    <x v="12"/>
    <s v="Maruti Suzuki Swift Dzire 2010 CNG &amp; Hybrids 81000 Km Driven"/>
    <x v="85"/>
    <x v="85"/>
    <n v="15"/>
  </r>
  <r>
    <x v="1"/>
    <s v="Celerio"/>
    <n v="2016"/>
    <x v="8"/>
    <n v="45000"/>
    <x v="1"/>
    <n v="1"/>
    <x v="0"/>
    <x v="1"/>
    <x v="0"/>
    <s v="Maruti Suzuki Celerio 2014-2017 VXI AT, 2016, Petrol"/>
    <x v="56"/>
    <x v="56"/>
    <n v="9"/>
  </r>
  <r>
    <x v="1"/>
    <s v="Wagon-R"/>
    <n v="2008"/>
    <x v="18"/>
    <n v="120000"/>
    <x v="0"/>
    <n v="0"/>
    <x v="1"/>
    <x v="1"/>
    <x v="0"/>
    <s v="Maruti Suzuki Wagon R LXI Opt, 2008, Petrol"/>
    <x v="43"/>
    <x v="43"/>
    <n v="17"/>
  </r>
  <r>
    <x v="9"/>
    <s v="KWID"/>
    <n v="2022"/>
    <x v="13"/>
    <n v="27000"/>
    <x v="1"/>
    <n v="1"/>
    <x v="1"/>
    <x v="1"/>
    <x v="12"/>
    <s v="Renault KWID 2022 Petrol Good Condition"/>
    <x v="144"/>
    <x v="144"/>
    <n v="3"/>
  </r>
  <r>
    <x v="4"/>
    <s v="Innova"/>
    <n v="2013"/>
    <x v="14"/>
    <n v="118000"/>
    <x v="0"/>
    <n v="0"/>
    <x v="1"/>
    <x v="0"/>
    <x v="0"/>
    <s v="Toyota Innova 2.5 V 7 STR, 2013, Diesel"/>
    <x v="127"/>
    <x v="127"/>
    <n v="12"/>
  </r>
  <r>
    <x v="14"/>
    <s v="Fabia"/>
    <n v="2011"/>
    <x v="10"/>
    <n v="82500"/>
    <x v="0"/>
    <n v="0"/>
    <x v="1"/>
    <x v="1"/>
    <x v="0"/>
    <s v="Skoda Fabia Elegance 1.4 MPI, 2011, Petrol"/>
    <x v="220"/>
    <x v="220"/>
    <n v="14"/>
  </r>
  <r>
    <x v="13"/>
    <s v="Safari Storme"/>
    <n v="2017"/>
    <x v="1"/>
    <n v="91500"/>
    <x v="0"/>
    <n v="0"/>
    <x v="1"/>
    <x v="0"/>
    <x v="0"/>
    <s v="Tata Safari Storme EX August 2017"/>
    <x v="227"/>
    <x v="227"/>
    <n v="8"/>
  </r>
  <r>
    <x v="5"/>
    <s v="Elantra"/>
    <n v="2018"/>
    <x v="5"/>
    <n v="81000"/>
    <x v="1"/>
    <n v="1"/>
    <x v="1"/>
    <x v="1"/>
    <x v="0"/>
    <s v="Hyundai Elantra 2.0 SX Option AT, 2018, Petrol"/>
    <x v="274"/>
    <x v="274"/>
    <n v="7"/>
  </r>
  <r>
    <x v="1"/>
    <s v="Eeco"/>
    <n v="2018"/>
    <x v="5"/>
    <n v="70000"/>
    <x v="0"/>
    <n v="0"/>
    <x v="0"/>
    <x v="3"/>
    <x v="0"/>
    <s v="Maruti Suzuki Eeco 1.2 5 STR with A/C+HTR CNG, 2018, CNG &amp; Hybrids"/>
    <x v="84"/>
    <x v="84"/>
    <n v="7"/>
  </r>
  <r>
    <x v="5"/>
    <s v="i20"/>
    <n v="2012"/>
    <x v="6"/>
    <n v="98000"/>
    <x v="0"/>
    <n v="0"/>
    <x v="1"/>
    <x v="0"/>
    <x v="0"/>
    <s v="Hyundai i20 1.2 Asta, 2012, Diesel"/>
    <x v="378"/>
    <x v="378"/>
    <n v="13"/>
  </r>
  <r>
    <x v="1"/>
    <s v="Zen-Estilo"/>
    <n v="2010"/>
    <x v="0"/>
    <n v="92000"/>
    <x v="0"/>
    <n v="0"/>
    <x v="0"/>
    <x v="1"/>
    <x v="0"/>
    <s v="Maruti Suzuki Zen Estilo 2010"/>
    <x v="67"/>
    <x v="67"/>
    <n v="15"/>
  </r>
  <r>
    <x v="1"/>
    <s v="Ciaz"/>
    <n v="2016"/>
    <x v="8"/>
    <n v="41000"/>
    <x v="1"/>
    <n v="1"/>
    <x v="0"/>
    <x v="1"/>
    <x v="0"/>
    <s v="CVT Automatic Maruti Ciaz 1.4 Petrol"/>
    <x v="12"/>
    <x v="12"/>
    <n v="9"/>
  </r>
  <r>
    <x v="7"/>
    <s v="City"/>
    <n v="2018"/>
    <x v="5"/>
    <n v="56000"/>
    <x v="1"/>
    <n v="1"/>
    <x v="1"/>
    <x v="1"/>
    <x v="0"/>
    <s v="Honda City VX Petrol CVT, 2018, Petrol"/>
    <x v="62"/>
    <x v="62"/>
    <n v="7"/>
  </r>
  <r>
    <x v="1"/>
    <s v="Celerio"/>
    <n v="2018"/>
    <x v="5"/>
    <n v="105000"/>
    <x v="0"/>
    <n v="0"/>
    <x v="0"/>
    <x v="3"/>
    <x v="12"/>
    <s v="Maruti Suzuki Celerio 1.0 VXI MT, 2018, CNG &amp; Hybrids"/>
    <x v="148"/>
    <x v="148"/>
    <n v="7"/>
  </r>
  <r>
    <x v="1"/>
    <s v="Wagon-R"/>
    <n v="2011"/>
    <x v="10"/>
    <n v="153000"/>
    <x v="0"/>
    <n v="0"/>
    <x v="0"/>
    <x v="3"/>
    <x v="0"/>
    <s v="Maruti Suzuki Wagon R 2011 CNG &amp; Hybrids Good Condition"/>
    <x v="254"/>
    <x v="254"/>
    <n v="14"/>
  </r>
  <r>
    <x v="7"/>
    <s v="Jazz"/>
    <n v="2018"/>
    <x v="5"/>
    <n v="58000"/>
    <x v="1"/>
    <n v="1"/>
    <x v="0"/>
    <x v="1"/>
    <x v="0"/>
    <s v="Honda Jazz 1.2 V AT i VTEC, 2018, Petrol"/>
    <x v="262"/>
    <x v="262"/>
    <n v="7"/>
  </r>
  <r>
    <x v="14"/>
    <s v="Slavia"/>
    <n v="2022"/>
    <x v="13"/>
    <n v="85000"/>
    <x v="1"/>
    <n v="1"/>
    <x v="0"/>
    <x v="1"/>
    <x v="0"/>
    <s v="Showroom trak fancy number"/>
    <x v="184"/>
    <x v="184"/>
    <n v="3"/>
  </r>
  <r>
    <x v="11"/>
    <s v="XUV500"/>
    <n v="2018"/>
    <x v="5"/>
    <n v="90000"/>
    <x v="0"/>
    <n v="0"/>
    <x v="1"/>
    <x v="0"/>
    <x v="0"/>
    <s v="Mahindra XUV500 2018 Diesel 90000 Km Driven"/>
    <x v="304"/>
    <x v="304"/>
    <n v="7"/>
  </r>
  <r>
    <x v="1"/>
    <s v="Baleno"/>
    <n v="2018"/>
    <x v="5"/>
    <n v="48757"/>
    <x v="0"/>
    <n v="0"/>
    <x v="0"/>
    <x v="1"/>
    <x v="0"/>
    <s v="Maruti Suzuki Baleno Delta, 2018, Petrol"/>
    <x v="227"/>
    <x v="227"/>
    <n v="7"/>
  </r>
  <r>
    <x v="1"/>
    <s v="Wagon-R-1-0"/>
    <n v="2021"/>
    <x v="11"/>
    <n v="55000"/>
    <x v="0"/>
    <n v="0"/>
    <x v="0"/>
    <x v="3"/>
    <x v="0"/>
    <s v="Maruti Suzuki Wagon R 1.0 2019-2022 LXi CNG, 2021, CNG &amp; Hybrids"/>
    <x v="226"/>
    <x v="226"/>
    <n v="4"/>
  </r>
  <r>
    <x v="1"/>
    <s v="Ertiga"/>
    <n v="2018"/>
    <x v="5"/>
    <n v="88231"/>
    <x v="0"/>
    <n v="0"/>
    <x v="0"/>
    <x v="3"/>
    <x v="0"/>
    <s v="Maruti Suzuki Ertiga 1.4 VXI CNG Anniversary Edition, 2018, CNG &amp; Hy.."/>
    <x v="234"/>
    <x v="234"/>
    <n v="7"/>
  </r>
  <r>
    <x v="5"/>
    <s v="Elantra"/>
    <n v="2017"/>
    <x v="1"/>
    <n v="85000"/>
    <x v="1"/>
    <n v="1"/>
    <x v="1"/>
    <x v="3"/>
    <x v="0"/>
    <s v="Hyundai Elantra VTVT SX AT, 2017, CNG &amp; Hybrids"/>
    <x v="562"/>
    <x v="562"/>
    <n v="8"/>
  </r>
  <r>
    <x v="7"/>
    <s v="Jazz"/>
    <n v="2022"/>
    <x v="13"/>
    <n v="23000"/>
    <x v="1"/>
    <n v="1"/>
    <x v="0"/>
    <x v="1"/>
    <x v="0"/>
    <s v="Honda Jazz 1.2 ZX CVT i-VTEC, 2022, Petrol"/>
    <x v="223"/>
    <x v="223"/>
    <n v="3"/>
  </r>
  <r>
    <x v="1"/>
    <s v="Sx4"/>
    <n v="2011"/>
    <x v="10"/>
    <n v="120000"/>
    <x v="0"/>
    <n v="0"/>
    <x v="0"/>
    <x v="3"/>
    <x v="0"/>
    <s v="Maruti Suzuki SX4 Green Vxi (CNG), 2011, CNG &amp; Hybrids"/>
    <x v="104"/>
    <x v="104"/>
    <n v="14"/>
  </r>
  <r>
    <x v="11"/>
    <s v="XUV500"/>
    <n v="2012"/>
    <x v="6"/>
    <n v="74000"/>
    <x v="0"/>
    <n v="0"/>
    <x v="1"/>
    <x v="0"/>
    <x v="0"/>
    <s v="Mahindra XUV500 W8, 2012, Diesel"/>
    <x v="137"/>
    <x v="137"/>
    <n v="13"/>
  </r>
  <r>
    <x v="0"/>
    <s v="VentoTest"/>
    <n v="2015"/>
    <x v="9"/>
    <n v="137000"/>
    <x v="0"/>
    <n v="0"/>
    <x v="1"/>
    <x v="0"/>
    <x v="0"/>
    <s v="Volkswagen Vento 2010-2013 Diesel Highline, 2015, Diesel"/>
    <x v="83"/>
    <x v="83"/>
    <n v="10"/>
  </r>
  <r>
    <x v="21"/>
    <s v="Teana"/>
    <n v="2011"/>
    <x v="10"/>
    <n v="69000"/>
    <x v="1"/>
    <n v="1"/>
    <x v="1"/>
    <x v="1"/>
    <x v="0"/>
    <s v="Nissan Teana XV, 2011, Petrol"/>
    <x v="57"/>
    <x v="57"/>
    <n v="14"/>
  </r>
  <r>
    <x v="5"/>
    <s v="Santro Xing"/>
    <n v="2012"/>
    <x v="6"/>
    <n v="64000"/>
    <x v="0"/>
    <n v="0"/>
    <x v="0"/>
    <x v="3"/>
    <x v="0"/>
    <s v="Hyundai Santro Xing GL PLUS CNG, 2012, CNG &amp; Hybrids"/>
    <x v="57"/>
    <x v="57"/>
    <n v="13"/>
  </r>
  <r>
    <x v="1"/>
    <s v="Swift"/>
    <n v="2019"/>
    <x v="2"/>
    <n v="47000"/>
    <x v="0"/>
    <n v="0"/>
    <x v="0"/>
    <x v="3"/>
    <x v="0"/>
    <s v="Maruti Suzuki Swift LXI 2018, 2019, CNG &amp; Hybrids"/>
    <x v="93"/>
    <x v="93"/>
    <n v="6"/>
  </r>
  <r>
    <x v="5"/>
    <s v="i20"/>
    <n v="2014"/>
    <x v="3"/>
    <n v="64200"/>
    <x v="0"/>
    <n v="0"/>
    <x v="1"/>
    <x v="0"/>
    <x v="0"/>
    <s v="Hyundai i20 Diesel Asta, 2014, Diesel"/>
    <x v="177"/>
    <x v="177"/>
    <n v="11"/>
  </r>
  <r>
    <x v="1"/>
    <s v="Swift"/>
    <n v="2014"/>
    <x v="3"/>
    <n v="62000"/>
    <x v="0"/>
    <n v="0"/>
    <x v="1"/>
    <x v="1"/>
    <x v="0"/>
    <s v="Alloy wheels, leather seats"/>
    <x v="93"/>
    <x v="93"/>
    <n v="11"/>
  </r>
  <r>
    <x v="14"/>
    <s v="Rapid"/>
    <n v="2018"/>
    <x v="5"/>
    <n v="70000"/>
    <x v="0"/>
    <n v="0"/>
    <x v="1"/>
    <x v="1"/>
    <x v="0"/>
    <s v="Skoda Rapid 1.5 TDI Ambition, 2018, Petrol"/>
    <x v="100"/>
    <x v="100"/>
    <n v="7"/>
  </r>
  <r>
    <x v="1"/>
    <s v="Ertiga"/>
    <n v="2013"/>
    <x v="14"/>
    <n v="42000"/>
    <x v="0"/>
    <n v="0"/>
    <x v="1"/>
    <x v="1"/>
    <x v="0"/>
    <s v="Maruti Suzuki Ertiga 2012-2015 VXI ABS, 2013, Petrol"/>
    <x v="179"/>
    <x v="179"/>
    <n v="12"/>
  </r>
  <r>
    <x v="1"/>
    <s v="Wagon-R"/>
    <n v="2022"/>
    <x v="13"/>
    <n v="11000"/>
    <x v="1"/>
    <n v="1"/>
    <x v="1"/>
    <x v="1"/>
    <x v="0"/>
    <s v="2022 december model, automatic wagon R, below 11000 KM,"/>
    <x v="53"/>
    <x v="53"/>
    <n v="3"/>
  </r>
  <r>
    <x v="5"/>
    <s v="Getz"/>
    <n v="2006"/>
    <x v="19"/>
    <n v="19"/>
    <x v="0"/>
    <n v="0"/>
    <x v="1"/>
    <x v="1"/>
    <x v="0"/>
    <s v="Urgent sell my car"/>
    <x v="831"/>
    <x v="831"/>
    <n v="19"/>
  </r>
  <r>
    <x v="5"/>
    <s v="Verna"/>
    <n v="2017"/>
    <x v="1"/>
    <n v="69000"/>
    <x v="1"/>
    <n v="1"/>
    <x v="0"/>
    <x v="0"/>
    <x v="0"/>
    <s v="Hyundai Verna, 2017, Diesel"/>
    <x v="111"/>
    <x v="111"/>
    <n v="8"/>
  </r>
  <r>
    <x v="5"/>
    <s v="Xcent"/>
    <n v="2017"/>
    <x v="1"/>
    <n v="68000"/>
    <x v="0"/>
    <n v="0"/>
    <x v="0"/>
    <x v="3"/>
    <x v="0"/>
    <s v="Hyundai Xcent S 1.2, 2017, CNG &amp; Hybrids"/>
    <x v="38"/>
    <x v="38"/>
    <n v="8"/>
  </r>
  <r>
    <x v="1"/>
    <s v="Swift-Dzire"/>
    <n v="2011"/>
    <x v="10"/>
    <n v="52000"/>
    <x v="0"/>
    <n v="0"/>
    <x v="1"/>
    <x v="1"/>
    <x v="0"/>
    <s v="Maruti Suzuki Swift Dzire 1.2 ZXi BSIV, 2011, Petrol"/>
    <x v="34"/>
    <x v="34"/>
    <n v="14"/>
  </r>
  <r>
    <x v="4"/>
    <s v="Etios Cross"/>
    <n v="2014"/>
    <x v="3"/>
    <n v="107000"/>
    <x v="0"/>
    <n v="0"/>
    <x v="1"/>
    <x v="0"/>
    <x v="0"/>
    <s v="Toyota Etios Cross 1.4L GD, 2014, Diesel"/>
    <x v="22"/>
    <x v="22"/>
    <n v="11"/>
  </r>
  <r>
    <x v="1"/>
    <s v="Grand Vitara"/>
    <n v="2023"/>
    <x v="12"/>
    <n v="150000"/>
    <x v="1"/>
    <n v="1"/>
    <x v="0"/>
    <x v="1"/>
    <x v="12"/>
    <s v="Maruti Suzuki Grand Vitara 1.5 Zeta Smart Hybrid, 2023, Petrol"/>
    <x v="377"/>
    <x v="377"/>
    <n v="2"/>
  </r>
  <r>
    <x v="7"/>
    <s v="City"/>
    <n v="2018"/>
    <x v="5"/>
    <n v="95000"/>
    <x v="1"/>
    <n v="1"/>
    <x v="0"/>
    <x v="3"/>
    <x v="0"/>
    <s v="Honda City V AT I-VTEC, 2018, CNG &amp; Hybrids"/>
    <x v="81"/>
    <x v="81"/>
    <n v="7"/>
  </r>
  <r>
    <x v="7"/>
    <s v="City ZX"/>
    <n v="2012"/>
    <x v="6"/>
    <n v="89620"/>
    <x v="1"/>
    <n v="1"/>
    <x v="0"/>
    <x v="1"/>
    <x v="0"/>
    <s v="Honda City ZX CVT, 2012, Petrol"/>
    <x v="78"/>
    <x v="78"/>
    <n v="13"/>
  </r>
  <r>
    <x v="5"/>
    <s v="i20"/>
    <n v="2010"/>
    <x v="0"/>
    <n v="100000"/>
    <x v="1"/>
    <n v="1"/>
    <x v="1"/>
    <x v="3"/>
    <x v="12"/>
    <s v="Hyundai i20 2010 CNG &amp; Hybrids 100000 Km Driven"/>
    <x v="281"/>
    <x v="281"/>
    <n v="15"/>
  </r>
  <r>
    <x v="1"/>
    <s v="Wagon-R"/>
    <n v="2021"/>
    <x v="11"/>
    <n v="0"/>
    <x v="0"/>
    <n v="0"/>
    <x v="0"/>
    <x v="3"/>
    <x v="0"/>
    <s v="Maruti Suzuki Wagon R VXI 1.2, 2021, CNG &amp; Hybrids"/>
    <x v="60"/>
    <x v="60"/>
    <n v="4"/>
  </r>
  <r>
    <x v="3"/>
    <s v="Figo"/>
    <n v="2010"/>
    <x v="0"/>
    <n v="105000"/>
    <x v="0"/>
    <n v="0"/>
    <x v="1"/>
    <x v="0"/>
    <x v="0"/>
    <s v="Ford Figo 2010-2012 Diesel EXI, 2010, Diesel"/>
    <x v="697"/>
    <x v="697"/>
    <n v="15"/>
  </r>
  <r>
    <x v="2"/>
    <s v="3 Series GT"/>
    <n v="2016"/>
    <x v="8"/>
    <n v="78000"/>
    <x v="1"/>
    <n v="1"/>
    <x v="0"/>
    <x v="0"/>
    <x v="0"/>
    <s v="BMW 3 Series GT 320d Luxury Line, 2016, Diesel"/>
    <x v="25"/>
    <x v="25"/>
    <n v="9"/>
  </r>
  <r>
    <x v="1"/>
    <s v="Baleno"/>
    <n v="2017"/>
    <x v="1"/>
    <n v="100000"/>
    <x v="0"/>
    <n v="0"/>
    <x v="1"/>
    <x v="0"/>
    <x v="0"/>
    <s v="Maruti Suzuki Baleno 2015-2019 1.3 Zeta, 2017, Diesel"/>
    <x v="32"/>
    <x v="32"/>
    <n v="8"/>
  </r>
  <r>
    <x v="9"/>
    <s v="KWID"/>
    <n v="2022"/>
    <x v="13"/>
    <n v="10400"/>
    <x v="1"/>
    <n v="1"/>
    <x v="0"/>
    <x v="1"/>
    <x v="12"/>
    <s v="Renault KWID AMT, 2022, Petrol"/>
    <x v="29"/>
    <x v="29"/>
    <n v="3"/>
  </r>
  <r>
    <x v="5"/>
    <s v="Grand i10"/>
    <n v="2018"/>
    <x v="5"/>
    <n v="80000"/>
    <x v="1"/>
    <n v="1"/>
    <x v="0"/>
    <x v="3"/>
    <x v="12"/>
    <s v="I10 Grand CNG Added in RC"/>
    <x v="64"/>
    <x v="64"/>
    <n v="7"/>
  </r>
  <r>
    <x v="5"/>
    <s v="Creta"/>
    <n v="2020"/>
    <x v="4"/>
    <n v="19000"/>
    <x v="1"/>
    <n v="1"/>
    <x v="0"/>
    <x v="1"/>
    <x v="0"/>
    <s v="Hyundai Creta 1.5 SX (O) IVT Petrol, 2020, Petrol"/>
    <x v="480"/>
    <x v="480"/>
    <n v="5"/>
  </r>
  <r>
    <x v="5"/>
    <s v="Grand i10"/>
    <n v="2011"/>
    <x v="10"/>
    <n v="91720"/>
    <x v="1"/>
    <n v="1"/>
    <x v="1"/>
    <x v="3"/>
    <x v="12"/>
    <s v="Hyundai Grand i10 2011 CNG &amp; Hybrids 91720 Km Driven"/>
    <x v="205"/>
    <x v="205"/>
    <n v="14"/>
  </r>
  <r>
    <x v="13"/>
    <s v="Nexon"/>
    <n v="2024"/>
    <x v="17"/>
    <n v="2150"/>
    <x v="1"/>
    <n v="1"/>
    <x v="0"/>
    <x v="1"/>
    <x v="0"/>
    <s v="Tata Nexon 2024 Petrol 2150 Km Driven"/>
    <x v="374"/>
    <x v="374"/>
    <n v="1"/>
  </r>
  <r>
    <x v="7"/>
    <s v="Amaze"/>
    <n v="2009"/>
    <x v="16"/>
    <n v="48000"/>
    <x v="0"/>
    <n v="0"/>
    <x v="0"/>
    <x v="1"/>
    <x v="0"/>
    <s v="Honda Amaze, 2009, Petrol"/>
    <x v="56"/>
    <x v="56"/>
    <n v="16"/>
  </r>
  <r>
    <x v="5"/>
    <s v="Verna"/>
    <n v="2012"/>
    <x v="6"/>
    <n v="69000"/>
    <x v="0"/>
    <n v="0"/>
    <x v="1"/>
    <x v="1"/>
    <x v="0"/>
    <s v="Hyundai Verna 1.6 VTVT, 2012, Petrol"/>
    <x v="1010"/>
    <x v="1010"/>
    <n v="13"/>
  </r>
  <r>
    <x v="1"/>
    <s v="Wagon-R"/>
    <n v="2013"/>
    <x v="14"/>
    <n v="125000"/>
    <x v="1"/>
    <n v="1"/>
    <x v="1"/>
    <x v="3"/>
    <x v="0"/>
    <s v="Maruti Suzuki Wagon R 13 CNG &amp; Hybrids Good Condition"/>
    <x v="114"/>
    <x v="114"/>
    <n v="12"/>
  </r>
  <r>
    <x v="13"/>
    <s v="Bolt"/>
    <n v="2017"/>
    <x v="1"/>
    <n v="84000"/>
    <x v="0"/>
    <n v="0"/>
    <x v="1"/>
    <x v="1"/>
    <x v="0"/>
    <s v="Tata Bolt Revotron XM, 2017, Petrol"/>
    <x v="91"/>
    <x v="91"/>
    <n v="8"/>
  </r>
  <r>
    <x v="5"/>
    <s v="Verna"/>
    <n v="2018"/>
    <x v="5"/>
    <n v="83000"/>
    <x v="1"/>
    <n v="1"/>
    <x v="0"/>
    <x v="0"/>
    <x v="0"/>
    <s v="Hyundai Verna CRDi 1.6 SX, 2018, Diesel"/>
    <x v="274"/>
    <x v="274"/>
    <n v="7"/>
  </r>
  <r>
    <x v="21"/>
    <s v="Micra"/>
    <n v="2013"/>
    <x v="14"/>
    <n v="63234"/>
    <x v="1"/>
    <n v="1"/>
    <x v="1"/>
    <x v="1"/>
    <x v="0"/>
    <s v="Nissan Micra 2012-2017 XV CVT, 2013, Petrol"/>
    <x v="617"/>
    <x v="617"/>
    <n v="12"/>
  </r>
  <r>
    <x v="7"/>
    <s v="Jazz"/>
    <n v="2019"/>
    <x v="2"/>
    <n v="13151"/>
    <x v="1"/>
    <n v="1"/>
    <x v="0"/>
    <x v="1"/>
    <x v="0"/>
    <s v="Honda Jazz, 2019, Petrol"/>
    <x v="112"/>
    <x v="112"/>
    <n v="6"/>
  </r>
  <r>
    <x v="9"/>
    <s v="Duster"/>
    <n v="2013"/>
    <x v="14"/>
    <n v="77000"/>
    <x v="0"/>
    <n v="0"/>
    <x v="1"/>
    <x v="1"/>
    <x v="0"/>
    <s v="Renault Duster 2013 Petrol 77000 Km Driven with very good tyres"/>
    <x v="1011"/>
    <x v="1011"/>
    <n v="12"/>
  </r>
  <r>
    <x v="13"/>
    <s v="Tiago"/>
    <n v="2018"/>
    <x v="5"/>
    <n v="33000"/>
    <x v="1"/>
    <n v="1"/>
    <x v="1"/>
    <x v="3"/>
    <x v="0"/>
    <s v="Tata Tiago 2018 CNG Good Condition"/>
    <x v="183"/>
    <x v="183"/>
    <n v="7"/>
  </r>
  <r>
    <x v="7"/>
    <s v="City"/>
    <n v="2016"/>
    <x v="8"/>
    <n v="44400"/>
    <x v="1"/>
    <n v="1"/>
    <x v="1"/>
    <x v="1"/>
    <x v="0"/>
    <s v="Honda City Automatic with Sun Roof, Top end"/>
    <x v="370"/>
    <x v="370"/>
    <n v="9"/>
  </r>
  <r>
    <x v="1"/>
    <s v="Omni"/>
    <n v="2014"/>
    <x v="3"/>
    <n v="80000"/>
    <x v="1"/>
    <n v="1"/>
    <x v="0"/>
    <x v="3"/>
    <x v="12"/>
    <s v="Maruti Suzuki Omni 2014 CNG &amp; Hybrids 80000 Km Driven"/>
    <x v="63"/>
    <x v="63"/>
    <n v="11"/>
  </r>
  <r>
    <x v="7"/>
    <s v="City"/>
    <n v="2013"/>
    <x v="14"/>
    <n v="110000"/>
    <x v="0"/>
    <n v="0"/>
    <x v="1"/>
    <x v="3"/>
    <x v="0"/>
    <s v="Honda City 2013"/>
    <x v="179"/>
    <x v="179"/>
    <n v="12"/>
  </r>
  <r>
    <x v="7"/>
    <s v="City"/>
    <n v="2010"/>
    <x v="0"/>
    <n v="80000"/>
    <x v="0"/>
    <n v="0"/>
    <x v="1"/>
    <x v="3"/>
    <x v="0"/>
    <s v="Honda City V Petrol CVT, 2010, CNG &amp; Hybrids"/>
    <x v="219"/>
    <x v="219"/>
    <n v="15"/>
  </r>
  <r>
    <x v="9"/>
    <s v="Duster"/>
    <n v="2019"/>
    <x v="2"/>
    <n v="71000"/>
    <x v="1"/>
    <n v="1"/>
    <x v="0"/>
    <x v="0"/>
    <x v="0"/>
    <s v="Renault Duster 2019-2020 1.5 110 PS RxS Diesel, 2019, Diesel"/>
    <x v="154"/>
    <x v="154"/>
    <n v="6"/>
  </r>
  <r>
    <x v="1"/>
    <s v="Celerio"/>
    <n v="2015"/>
    <x v="9"/>
    <n v="63123"/>
    <x v="0"/>
    <n v="0"/>
    <x v="1"/>
    <x v="3"/>
    <x v="12"/>
    <s v="Maruti Suzuki Celerio 2014-2017 1.0 VXI CNG MT, 2015, CNG &amp; Hybrids"/>
    <x v="19"/>
    <x v="19"/>
    <n v="10"/>
  </r>
  <r>
    <x v="4"/>
    <s v="Innova Crysta"/>
    <n v="2016"/>
    <x v="8"/>
    <n v="127000"/>
    <x v="0"/>
    <n v="0"/>
    <x v="1"/>
    <x v="0"/>
    <x v="0"/>
    <s v="Toyota Innova Crysta 2016"/>
    <x v="196"/>
    <x v="196"/>
    <n v="9"/>
  </r>
  <r>
    <x v="1"/>
    <s v="Eeco"/>
    <n v="2013"/>
    <x v="14"/>
    <n v="85360"/>
    <x v="0"/>
    <n v="0"/>
    <x v="1"/>
    <x v="3"/>
    <x v="12"/>
    <s v="Maruti Suzuki Eeco 1.2 5 STR STD(O), 2013, CNG &amp; Hybrids"/>
    <x v="225"/>
    <x v="225"/>
    <n v="12"/>
  </r>
  <r>
    <x v="4"/>
    <s v="Camry"/>
    <n v="2015"/>
    <x v="9"/>
    <n v="53350"/>
    <x v="1"/>
    <n v="1"/>
    <x v="1"/>
    <x v="1"/>
    <x v="12"/>
    <s v="Toyota Camry Hybrid, 2015, Petrol"/>
    <x v="446"/>
    <x v="446"/>
    <n v="10"/>
  </r>
  <r>
    <x v="4"/>
    <s v="Corolla Altis"/>
    <n v="2016"/>
    <x v="8"/>
    <n v="80000"/>
    <x v="1"/>
    <n v="1"/>
    <x v="0"/>
    <x v="3"/>
    <x v="0"/>
    <s v="Toyota Corolla Altis 2013-2017 VL AT, 2016, CNG &amp; Hybrids"/>
    <x v="53"/>
    <x v="53"/>
    <n v="9"/>
  </r>
  <r>
    <x v="1"/>
    <s v="Eeco"/>
    <n v="2018"/>
    <x v="5"/>
    <n v="58000"/>
    <x v="0"/>
    <n v="0"/>
    <x v="1"/>
    <x v="3"/>
    <x v="0"/>
    <s v="Maruti Suzuki Eeco CNG 5 Seater AC, 2018, CNG &amp; Hybrids"/>
    <x v="482"/>
    <x v="482"/>
    <n v="7"/>
  </r>
  <r>
    <x v="8"/>
    <s v="A6"/>
    <n v="2014"/>
    <x v="3"/>
    <n v="90000"/>
    <x v="1"/>
    <n v="1"/>
    <x v="1"/>
    <x v="0"/>
    <x v="0"/>
    <s v="Audi A6 2.0 TDI, 2014, Diesel"/>
    <x v="81"/>
    <x v="81"/>
    <n v="11"/>
  </r>
  <r>
    <x v="0"/>
    <s v="Vento"/>
    <n v="2017"/>
    <x v="1"/>
    <n v="43000"/>
    <x v="1"/>
    <n v="1"/>
    <x v="0"/>
    <x v="1"/>
    <x v="0"/>
    <s v="Volkswagen Vento 1.2 TSI Comfortline AT, 2017, Petrol"/>
    <x v="62"/>
    <x v="62"/>
    <n v="8"/>
  </r>
  <r>
    <x v="1"/>
    <s v="Eeco"/>
    <n v="2020"/>
    <x v="4"/>
    <n v="33000"/>
    <x v="0"/>
    <n v="0"/>
    <x v="1"/>
    <x v="3"/>
    <x v="0"/>
    <s v="Maruti Suzuki Eeco 2020 CNG &amp; Hybrids Good Condition"/>
    <x v="129"/>
    <x v="129"/>
    <n v="5"/>
  </r>
  <r>
    <x v="5"/>
    <s v="Exter"/>
    <n v="2023"/>
    <x v="12"/>
    <n v="19920"/>
    <x v="1"/>
    <n v="1"/>
    <x v="0"/>
    <x v="1"/>
    <x v="0"/>
    <s v="Hyundai Exter, 2023, Petrol"/>
    <x v="167"/>
    <x v="167"/>
    <n v="2"/>
  </r>
  <r>
    <x v="1"/>
    <s v="Sx4"/>
    <n v="2007"/>
    <x v="7"/>
    <n v="142000"/>
    <x v="0"/>
    <n v="0"/>
    <x v="1"/>
    <x v="1"/>
    <x v="0"/>
    <s v="Maruti Suzuki SX4 Vxi BSIV, 2007, Petrol"/>
    <x v="220"/>
    <x v="220"/>
    <n v="18"/>
  </r>
  <r>
    <x v="8"/>
    <s v="Q3"/>
    <n v="2014"/>
    <x v="3"/>
    <n v="50000"/>
    <x v="1"/>
    <n v="1"/>
    <x v="1"/>
    <x v="0"/>
    <x v="0"/>
    <s v="Audi Q3 2.0 30 TDI Premium Plus, 2014, Diesel"/>
    <x v="68"/>
    <x v="68"/>
    <n v="11"/>
  </r>
  <r>
    <x v="1"/>
    <s v="Swift-Dzire"/>
    <n v="2017"/>
    <x v="1"/>
    <n v="61230"/>
    <x v="1"/>
    <n v="1"/>
    <x v="1"/>
    <x v="3"/>
    <x v="0"/>
    <s v="Maruti Suzuki Swift Dzire AMT ZXI Plus, 2017, CNG &amp; Hybrids"/>
    <x v="29"/>
    <x v="29"/>
    <n v="8"/>
  </r>
  <r>
    <x v="1"/>
    <s v="Alto-800"/>
    <n v="2017"/>
    <x v="1"/>
    <n v="72000"/>
    <x v="0"/>
    <n v="0"/>
    <x v="0"/>
    <x v="3"/>
    <x v="0"/>
    <s v="Maruti Suzuki Alto 800 CNG LXI, 2017, CNG &amp; Hybrids"/>
    <x v="99"/>
    <x v="99"/>
    <n v="8"/>
  </r>
  <r>
    <x v="1"/>
    <s v="Celerio"/>
    <n v="2017"/>
    <x v="1"/>
    <n v="45000"/>
    <x v="1"/>
    <n v="1"/>
    <x v="0"/>
    <x v="1"/>
    <x v="0"/>
    <s v="Maruti Suzuki Celerio ZXI AMT, 2017, Petrol"/>
    <x v="71"/>
    <x v="71"/>
    <n v="8"/>
  </r>
  <r>
    <x v="5"/>
    <s v="Eon"/>
    <n v="2016"/>
    <x v="8"/>
    <n v="30000"/>
    <x v="0"/>
    <n v="0"/>
    <x v="1"/>
    <x v="1"/>
    <x v="0"/>
    <s v="Hyundai EON 1.0 Kappa Magna + (O), 2016, Petrol"/>
    <x v="158"/>
    <x v="158"/>
    <n v="9"/>
  </r>
  <r>
    <x v="1"/>
    <s v="Ertiga"/>
    <n v="2020"/>
    <x v="4"/>
    <n v="50000"/>
    <x v="1"/>
    <n v="1"/>
    <x v="1"/>
    <x v="3"/>
    <x v="0"/>
    <s v="Maruti Suzuki Ertiga 2018-2022 1.4 ZXI AT, 2020, CNG &amp; Hybrids"/>
    <x v="247"/>
    <x v="247"/>
    <n v="5"/>
  </r>
  <r>
    <x v="5"/>
    <s v="i10"/>
    <n v="2014"/>
    <x v="3"/>
    <n v="48000"/>
    <x v="0"/>
    <n v="0"/>
    <x v="1"/>
    <x v="3"/>
    <x v="0"/>
    <s v="Hyundai i10 2014"/>
    <x v="211"/>
    <x v="211"/>
    <n v="11"/>
  </r>
  <r>
    <x v="14"/>
    <s v="Rapid"/>
    <n v="2013"/>
    <x v="14"/>
    <n v="58000"/>
    <x v="1"/>
    <n v="1"/>
    <x v="0"/>
    <x v="1"/>
    <x v="12"/>
    <s v="Skoda Rapid 2011-2013 1.6 MPI AT Elegance, 2013, Petrol"/>
    <x v="78"/>
    <x v="78"/>
    <n v="12"/>
  </r>
  <r>
    <x v="4"/>
    <s v="Corolla Altis"/>
    <n v="2016"/>
    <x v="8"/>
    <n v="86000"/>
    <x v="1"/>
    <n v="1"/>
    <x v="0"/>
    <x v="3"/>
    <x v="12"/>
    <s v="Toyota Corolla Altis 2013-2017 VL AT, 2016, CNG &amp; Hybrids"/>
    <x v="27"/>
    <x v="27"/>
    <n v="9"/>
  </r>
  <r>
    <x v="5"/>
    <s v="Alcazar"/>
    <n v="2021"/>
    <x v="11"/>
    <n v="31256"/>
    <x v="0"/>
    <n v="0"/>
    <x v="0"/>
    <x v="1"/>
    <x v="0"/>
    <s v="Hyundai Alcazar 2021 Petrol 31256 Km Driven"/>
    <x v="195"/>
    <x v="195"/>
    <n v="4"/>
  </r>
  <r>
    <x v="1"/>
    <s v="Wagon-R"/>
    <n v="2021"/>
    <x v="11"/>
    <n v="32"/>
    <x v="1"/>
    <n v="1"/>
    <x v="0"/>
    <x v="3"/>
    <x v="12"/>
    <s v="Gadi condition A1sath me sony k speaker,met or back camera bhi.."/>
    <x v="75"/>
    <x v="75"/>
    <n v="4"/>
  </r>
  <r>
    <x v="1"/>
    <s v="Ciaz"/>
    <n v="2018"/>
    <x v="5"/>
    <n v="49568"/>
    <x v="1"/>
    <n v="1"/>
    <x v="0"/>
    <x v="3"/>
    <x v="0"/>
    <s v="Maruti Suzuki Ciaz 1.5 Delta SHVS AMT, 2018, CNG &amp; Hybrids"/>
    <x v="53"/>
    <x v="53"/>
    <n v="7"/>
  </r>
  <r>
    <x v="5"/>
    <s v="Grand i10 Nios"/>
    <n v="2021"/>
    <x v="11"/>
    <n v="70000"/>
    <x v="1"/>
    <n v="1"/>
    <x v="0"/>
    <x v="3"/>
    <x v="0"/>
    <s v="Hyundai Grand i10 Nios 2022 CNG&amp;Hybrids70k Km Driven is in excellent c"/>
    <x v="129"/>
    <x v="129"/>
    <n v="4"/>
  </r>
  <r>
    <x v="1"/>
    <s v="XL6"/>
    <n v="2021"/>
    <x v="11"/>
    <n v="20850"/>
    <x v="0"/>
    <n v="0"/>
    <x v="0"/>
    <x v="1"/>
    <x v="0"/>
    <s v="Maruti Suzuki XL6 2021(6Seater)"/>
    <x v="161"/>
    <x v="161"/>
    <n v="4"/>
  </r>
  <r>
    <x v="5"/>
    <s v="Grand i10"/>
    <n v="2014"/>
    <x v="3"/>
    <n v="75000"/>
    <x v="0"/>
    <n v="0"/>
    <x v="1"/>
    <x v="0"/>
    <x v="0"/>
    <s v="Hyundai Grand i10 2014"/>
    <x v="9"/>
    <x v="9"/>
    <n v="11"/>
  </r>
  <r>
    <x v="5"/>
    <s v="Grand i10"/>
    <n v="2015"/>
    <x v="9"/>
    <n v="57000"/>
    <x v="0"/>
    <n v="0"/>
    <x v="1"/>
    <x v="3"/>
    <x v="0"/>
    <s v="Hyundai Grand i10, 2015, CNG &amp; Hybrids"/>
    <x v="482"/>
    <x v="482"/>
    <n v="10"/>
  </r>
  <r>
    <x v="5"/>
    <s v="i20"/>
    <n v="2022"/>
    <x v="13"/>
    <n v="50000"/>
    <x v="0"/>
    <n v="0"/>
    <x v="1"/>
    <x v="0"/>
    <x v="0"/>
    <s v="Hyundai i20 Asta Diesel 1.4 O WITH SUNROOF, 2022, Diesel"/>
    <x v="161"/>
    <x v="161"/>
    <n v="3"/>
  </r>
  <r>
    <x v="1"/>
    <s v="Sx4"/>
    <n v="2010"/>
    <x v="0"/>
    <n v="85600"/>
    <x v="1"/>
    <n v="1"/>
    <x v="1"/>
    <x v="3"/>
    <x v="0"/>
    <s v="Maruti Suzuki SX4 ZXI Automatic BS-IV, 2010, CNG &amp; Hybrids"/>
    <x v="110"/>
    <x v="110"/>
    <n v="15"/>
  </r>
  <r>
    <x v="4"/>
    <s v="Corolla Altis"/>
    <n v="2013"/>
    <x v="14"/>
    <n v="112000"/>
    <x v="0"/>
    <n v="0"/>
    <x v="1"/>
    <x v="0"/>
    <x v="0"/>
    <s v="Toyota Corolla Altis 2010-2013 Diesel D4DG, 2013, Diesel"/>
    <x v="147"/>
    <x v="147"/>
    <n v="12"/>
  </r>
  <r>
    <x v="4"/>
    <s v="Corolla Altis"/>
    <n v="2012"/>
    <x v="6"/>
    <n v="114000"/>
    <x v="1"/>
    <n v="1"/>
    <x v="1"/>
    <x v="3"/>
    <x v="12"/>
    <s v="Toyota Corolla Altis 2012 CNG &amp; Hybrids 114000 Km Driven"/>
    <x v="99"/>
    <x v="99"/>
    <n v="13"/>
  </r>
  <r>
    <x v="1"/>
    <s v="Ertiga"/>
    <n v="2021"/>
    <x v="11"/>
    <n v="86000"/>
    <x v="1"/>
    <n v="1"/>
    <x v="1"/>
    <x v="3"/>
    <x v="12"/>
    <s v="Maruti Suzuki Ertiga 2021 CNG &amp; petrol86000 Km Driven"/>
    <x v="276"/>
    <x v="276"/>
    <n v="4"/>
  </r>
  <r>
    <x v="13"/>
    <s v="tata-punch"/>
    <n v="2022"/>
    <x v="13"/>
    <n v="19000"/>
    <x v="0"/>
    <n v="0"/>
    <x v="0"/>
    <x v="1"/>
    <x v="0"/>
    <s v="Tata Punch, 2022, Petrol"/>
    <x v="81"/>
    <x v="81"/>
    <n v="3"/>
  </r>
  <r>
    <x v="7"/>
    <s v="Jazz"/>
    <n v="2015"/>
    <x v="9"/>
    <n v="82000"/>
    <x v="0"/>
    <n v="0"/>
    <x v="1"/>
    <x v="3"/>
    <x v="0"/>
    <s v="Honda Jazz 1.2 V i VTEC, 2015, CNG &amp; Hybrids"/>
    <x v="198"/>
    <x v="198"/>
    <n v="10"/>
  </r>
  <r>
    <x v="1"/>
    <s v="Celerio"/>
    <n v="2017"/>
    <x v="1"/>
    <n v="44307"/>
    <x v="1"/>
    <n v="1"/>
    <x v="1"/>
    <x v="1"/>
    <x v="0"/>
    <s v="Celerio vxi automatic"/>
    <x v="64"/>
    <x v="64"/>
    <n v="8"/>
  </r>
  <r>
    <x v="5"/>
    <s v="i20 Active"/>
    <n v="2015"/>
    <x v="9"/>
    <n v="110450"/>
    <x v="0"/>
    <n v="0"/>
    <x v="1"/>
    <x v="1"/>
    <x v="0"/>
    <s v="Hyundai i20 Active 2015"/>
    <x v="56"/>
    <x v="56"/>
    <n v="10"/>
  </r>
  <r>
    <x v="1"/>
    <s v="Ertiga"/>
    <n v="2014"/>
    <x v="3"/>
    <n v="57000"/>
    <x v="0"/>
    <n v="0"/>
    <x v="0"/>
    <x v="3"/>
    <x v="0"/>
    <s v="Maruti Suzuki Ertiga 2012-2015 VXI CNG, 2014, CNG &amp; Hybrids"/>
    <x v="96"/>
    <x v="96"/>
    <n v="11"/>
  </r>
  <r>
    <x v="3"/>
    <s v="Ecosport"/>
    <n v="2020"/>
    <x v="4"/>
    <n v="39001"/>
    <x v="1"/>
    <n v="1"/>
    <x v="0"/>
    <x v="3"/>
    <x v="12"/>
    <s v="Ford Ecosport [2017-2021] 1.5 Titanium TI VCT AT, 2020, CNG &amp; Hybrid.."/>
    <x v="149"/>
    <x v="149"/>
    <n v="5"/>
  </r>
  <r>
    <x v="0"/>
    <s v="Polo"/>
    <n v="2014"/>
    <x v="3"/>
    <n v="60500"/>
    <x v="0"/>
    <n v="0"/>
    <x v="1"/>
    <x v="1"/>
    <x v="0"/>
    <s v="2014 Volkswagen Polo Petrol"/>
    <x v="77"/>
    <x v="77"/>
    <n v="11"/>
  </r>
  <r>
    <x v="7"/>
    <s v="Jazz"/>
    <n v="2018"/>
    <x v="5"/>
    <n v="88435"/>
    <x v="1"/>
    <n v="1"/>
    <x v="0"/>
    <x v="1"/>
    <x v="0"/>
    <s v="Honda Jazz VX CVT, 2018, Petrol"/>
    <x v="289"/>
    <x v="289"/>
    <n v="7"/>
  </r>
  <r>
    <x v="1"/>
    <s v="Alto-K10"/>
    <n v="2017"/>
    <x v="1"/>
    <n v="50000"/>
    <x v="1"/>
    <n v="1"/>
    <x v="0"/>
    <x v="3"/>
    <x v="0"/>
    <s v="Maruti Suzuki Alto K10 VXI Airbag, 2017, CNG &amp; Hybrids"/>
    <x v="99"/>
    <x v="99"/>
    <n v="8"/>
  </r>
  <r>
    <x v="14"/>
    <s v="Rapid"/>
    <n v="2016"/>
    <x v="8"/>
    <n v="150000"/>
    <x v="1"/>
    <n v="1"/>
    <x v="1"/>
    <x v="0"/>
    <x v="0"/>
    <s v="Skoda Rapid 2013-2016 1.5 TDI AT Ambition Plus, 2016, Diesel"/>
    <x v="227"/>
    <x v="227"/>
    <n v="9"/>
  </r>
  <r>
    <x v="1"/>
    <s v="Sx4"/>
    <n v="2010"/>
    <x v="0"/>
    <n v="76370"/>
    <x v="0"/>
    <n v="0"/>
    <x v="1"/>
    <x v="1"/>
    <x v="0"/>
    <s v="Maruti Suzuki SX4 2007-2012 ZXI MT BSIV, 2010, Petrol"/>
    <x v="401"/>
    <x v="401"/>
    <n v="15"/>
  </r>
  <r>
    <x v="12"/>
    <s v="E-Class"/>
    <n v="2010"/>
    <x v="0"/>
    <n v="92000"/>
    <x v="1"/>
    <n v="1"/>
    <x v="0"/>
    <x v="0"/>
    <x v="0"/>
    <s v="Mercedes-Benz E-Class E 250 CDI Avantgarde, 2010, Diesel"/>
    <x v="1012"/>
    <x v="1012"/>
    <n v="15"/>
  </r>
  <r>
    <x v="1"/>
    <s v="Alto-K10"/>
    <n v="2017"/>
    <x v="1"/>
    <n v="35140"/>
    <x v="1"/>
    <n v="1"/>
    <x v="0"/>
    <x v="1"/>
    <x v="0"/>
    <s v="Maruti Suzuki Alto K10 VXI AMT, 2017, Petrol"/>
    <x v="99"/>
    <x v="99"/>
    <n v="8"/>
  </r>
  <r>
    <x v="21"/>
    <s v="Micra"/>
    <n v="2010"/>
    <x v="0"/>
    <n v="56000"/>
    <x v="0"/>
    <n v="0"/>
    <x v="1"/>
    <x v="1"/>
    <x v="0"/>
    <s v="Nissan Micra XL Petrol, 2010, Petrol"/>
    <x v="104"/>
    <x v="104"/>
    <n v="15"/>
  </r>
  <r>
    <x v="1"/>
    <s v="Vitara-Brezza"/>
    <n v="2019"/>
    <x v="2"/>
    <n v="56500"/>
    <x v="1"/>
    <n v="1"/>
    <x v="0"/>
    <x v="1"/>
    <x v="12"/>
    <s v="Maruti Suzuki Vitara Brezza ZDi Plus AMT, 2019, Petrol"/>
    <x v="253"/>
    <x v="253"/>
    <n v="6"/>
  </r>
  <r>
    <x v="17"/>
    <s v="XC60"/>
    <n v="2011"/>
    <x v="10"/>
    <n v="105000"/>
    <x v="1"/>
    <n v="1"/>
    <x v="1"/>
    <x v="0"/>
    <x v="0"/>
    <s v="Volvo XC60 2011 D5 Immaculate condition."/>
    <x v="239"/>
    <x v="239"/>
    <n v="14"/>
  </r>
  <r>
    <x v="5"/>
    <s v="Elite i20"/>
    <n v="2018"/>
    <x v="5"/>
    <n v="32272"/>
    <x v="0"/>
    <n v="0"/>
    <x v="1"/>
    <x v="1"/>
    <x v="0"/>
    <s v="Hyundai Elite i20 Asta 1.2, 2018, Petrol"/>
    <x v="264"/>
    <x v="264"/>
    <n v="7"/>
  </r>
  <r>
    <x v="1"/>
    <s v="Alto-K10"/>
    <n v="2010"/>
    <x v="0"/>
    <n v="19800"/>
    <x v="0"/>
    <n v="0"/>
    <x v="1"/>
    <x v="1"/>
    <x v="12"/>
    <s v="Maruti Suzuki Alto K10 1.0 LXI, 2010, Petrol"/>
    <x v="115"/>
    <x v="115"/>
    <n v="15"/>
  </r>
  <r>
    <x v="5"/>
    <s v="i10"/>
    <n v="2012"/>
    <x v="6"/>
    <n v="37000"/>
    <x v="1"/>
    <n v="1"/>
    <x v="1"/>
    <x v="1"/>
    <x v="0"/>
    <s v="Hyundai i10 Sportz AT, 2012, Petrol"/>
    <x v="84"/>
    <x v="84"/>
    <n v="13"/>
  </r>
  <r>
    <x v="1"/>
    <s v="Ignis"/>
    <n v="2018"/>
    <x v="5"/>
    <n v="69000"/>
    <x v="1"/>
    <n v="1"/>
    <x v="1"/>
    <x v="1"/>
    <x v="0"/>
    <s v="Maruti Suzuki Ignis zeta Automatic 2018 Well Maintained"/>
    <x v="17"/>
    <x v="17"/>
    <n v="7"/>
  </r>
  <r>
    <x v="5"/>
    <s v="Creta"/>
    <n v="2016"/>
    <x v="8"/>
    <n v="72000"/>
    <x v="1"/>
    <n v="1"/>
    <x v="0"/>
    <x v="0"/>
    <x v="0"/>
    <s v="Hyundai Creta 1.6 CRDi AT SX Plus, 2016, Diesel"/>
    <x v="228"/>
    <x v="228"/>
    <n v="9"/>
  </r>
  <r>
    <x v="15"/>
    <s v="Beat"/>
    <n v="2011"/>
    <x v="10"/>
    <n v="78000"/>
    <x v="0"/>
    <n v="0"/>
    <x v="1"/>
    <x v="3"/>
    <x v="0"/>
    <s v="Chevrolet Beat, 2011, CNG &amp; Hybrids"/>
    <x v="220"/>
    <x v="220"/>
    <n v="14"/>
  </r>
  <r>
    <x v="1"/>
    <s v="Swift-Dzire"/>
    <n v="2016"/>
    <x v="8"/>
    <n v="124501"/>
    <x v="0"/>
    <n v="0"/>
    <x v="1"/>
    <x v="0"/>
    <x v="0"/>
    <s v="Maruti Suzuki Swift Dzire 2016"/>
    <x v="64"/>
    <x v="64"/>
    <n v="9"/>
  </r>
  <r>
    <x v="1"/>
    <s v="maruti-suzuki-dzire"/>
    <n v="2016"/>
    <x v="8"/>
    <n v="73000"/>
    <x v="0"/>
    <n v="0"/>
    <x v="1"/>
    <x v="0"/>
    <x v="0"/>
    <s v="Maruti Suzuki Dzire, 2016, Diesel"/>
    <x v="22"/>
    <x v="22"/>
    <n v="9"/>
  </r>
  <r>
    <x v="1"/>
    <s v="Wagon-R"/>
    <n v="2010"/>
    <x v="0"/>
    <n v="90000"/>
    <x v="0"/>
    <n v="0"/>
    <x v="1"/>
    <x v="3"/>
    <x v="0"/>
    <s v="Maruti Suzuki Wagon R VXI, 2010, CNG &amp; Hybrids"/>
    <x v="73"/>
    <x v="73"/>
    <n v="15"/>
  </r>
  <r>
    <x v="1"/>
    <s v="Wagon-R"/>
    <n v="2018"/>
    <x v="5"/>
    <n v="17400"/>
    <x v="1"/>
    <n v="1"/>
    <x v="0"/>
    <x v="3"/>
    <x v="0"/>
    <s v="Maruti Suzuki Wagon R VXI AMT1.2, 2018, CNG &amp; Hybrids"/>
    <x v="255"/>
    <x v="255"/>
    <n v="7"/>
  </r>
  <r>
    <x v="0"/>
    <s v="Polo"/>
    <n v="2016"/>
    <x v="8"/>
    <n v="61000"/>
    <x v="1"/>
    <n v="1"/>
    <x v="0"/>
    <x v="1"/>
    <x v="0"/>
    <s v="Volkswagen Polo 1.2 GT TSI, 2016, Petrol"/>
    <x v="53"/>
    <x v="53"/>
    <n v="9"/>
  </r>
  <r>
    <x v="1"/>
    <s v="Ritz"/>
    <n v="2010"/>
    <x v="0"/>
    <n v="85448"/>
    <x v="0"/>
    <n v="0"/>
    <x v="1"/>
    <x v="3"/>
    <x v="0"/>
    <s v="Maruti Suzuki Ritz VXi, 2010, CNG &amp; Hybrids"/>
    <x v="649"/>
    <x v="649"/>
    <n v="15"/>
  </r>
  <r>
    <x v="1"/>
    <s v="Baleno"/>
    <n v="2019"/>
    <x v="2"/>
    <n v="80000"/>
    <x v="0"/>
    <n v="0"/>
    <x v="1"/>
    <x v="3"/>
    <x v="0"/>
    <s v="Maruti Suzuki Baleno 2019 CNG &amp; Hybrids 80000 Km Driven"/>
    <x v="47"/>
    <x v="47"/>
    <n v="6"/>
  </r>
  <r>
    <x v="1"/>
    <s v="Celerio-X"/>
    <n v="2019"/>
    <x v="2"/>
    <n v="60000"/>
    <x v="0"/>
    <n v="0"/>
    <x v="1"/>
    <x v="1"/>
    <x v="0"/>
    <s v="Maruti Suzuki Celerio X 2019 Petrol 55000 Km Driven"/>
    <x v="177"/>
    <x v="177"/>
    <n v="6"/>
  </r>
  <r>
    <x v="13"/>
    <s v="Tigor"/>
    <n v="2021"/>
    <x v="11"/>
    <n v="47000"/>
    <x v="1"/>
    <n v="1"/>
    <x v="1"/>
    <x v="1"/>
    <x v="0"/>
    <s v="Tata Tigor 1.2 Revotron XMA AMT, 2021, Petrol"/>
    <x v="297"/>
    <x v="297"/>
    <n v="4"/>
  </r>
  <r>
    <x v="5"/>
    <s v="Elantra"/>
    <n v="2017"/>
    <x v="1"/>
    <n v="86000"/>
    <x v="1"/>
    <n v="1"/>
    <x v="1"/>
    <x v="3"/>
    <x v="0"/>
    <s v="Hyundai Elantra 2.0 SX Option AT, 2017, CNG &amp; Hybrids"/>
    <x v="562"/>
    <x v="562"/>
    <n v="8"/>
  </r>
  <r>
    <x v="5"/>
    <s v="Eon"/>
    <n v="2015"/>
    <x v="9"/>
    <n v="59000"/>
    <x v="0"/>
    <n v="0"/>
    <x v="0"/>
    <x v="1"/>
    <x v="0"/>
    <s v="Hyundai EON Magna +, 2015, Petrol"/>
    <x v="57"/>
    <x v="57"/>
    <n v="10"/>
  </r>
  <r>
    <x v="2"/>
    <s v="3 Series GT"/>
    <n v="2015"/>
    <x v="9"/>
    <n v="105000"/>
    <x v="1"/>
    <n v="1"/>
    <x v="1"/>
    <x v="0"/>
    <x v="0"/>
    <s v="BMW 3 Series GT 320d Luxury Line, 2015, Diesel"/>
    <x v="44"/>
    <x v="44"/>
    <n v="10"/>
  </r>
  <r>
    <x v="5"/>
    <s v="Verna"/>
    <n v="2018"/>
    <x v="5"/>
    <n v="81000"/>
    <x v="1"/>
    <n v="1"/>
    <x v="1"/>
    <x v="1"/>
    <x v="0"/>
    <s v="Hyundai Verna 1.6 SX (O) VTVT AT, 2018, Petrol"/>
    <x v="111"/>
    <x v="111"/>
    <n v="7"/>
  </r>
  <r>
    <x v="1"/>
    <s v="Baleno"/>
    <n v="2020"/>
    <x v="4"/>
    <n v="75000"/>
    <x v="0"/>
    <n v="0"/>
    <x v="1"/>
    <x v="1"/>
    <x v="0"/>
    <s v="Maruti Suzuki Baleno, 2020, Petrol"/>
    <x v="1013"/>
    <x v="1013"/>
    <n v="5"/>
  </r>
  <r>
    <x v="4"/>
    <s v="Etios Liva"/>
    <n v="2018"/>
    <x v="5"/>
    <n v="90000"/>
    <x v="0"/>
    <n v="0"/>
    <x v="1"/>
    <x v="0"/>
    <x v="0"/>
    <s v="Toyota Etios Liva VXD Dual Tone, 2018, Diesel"/>
    <x v="11"/>
    <x v="11"/>
    <n v="7"/>
  </r>
  <r>
    <x v="7"/>
    <s v="Brio"/>
    <n v="2015"/>
    <x v="9"/>
    <n v="53000"/>
    <x v="1"/>
    <n v="1"/>
    <x v="1"/>
    <x v="1"/>
    <x v="0"/>
    <s v="Honda Brio V Automatic, 2015, Petrol"/>
    <x v="93"/>
    <x v="93"/>
    <n v="10"/>
  </r>
  <r>
    <x v="1"/>
    <s v="Alto 800"/>
    <n v="2022"/>
    <x v="13"/>
    <n v="11000"/>
    <x v="0"/>
    <n v="0"/>
    <x v="0"/>
    <x v="1"/>
    <x v="0"/>
    <s v="Maruti Suzuki Alto 800 0.8 VXI Plus, 2022, Petrol"/>
    <x v="51"/>
    <x v="51"/>
    <n v="3"/>
  </r>
  <r>
    <x v="7"/>
    <s v="City"/>
    <n v="2010"/>
    <x v="0"/>
    <n v="109000"/>
    <x v="0"/>
    <n v="0"/>
    <x v="1"/>
    <x v="1"/>
    <x v="0"/>
    <s v="Honda City S MT, 2010, Petrol"/>
    <x v="15"/>
    <x v="15"/>
    <n v="15"/>
  </r>
  <r>
    <x v="15"/>
    <s v="Spark"/>
    <n v="2009"/>
    <x v="16"/>
    <n v="103979"/>
    <x v="0"/>
    <n v="0"/>
    <x v="0"/>
    <x v="1"/>
    <x v="0"/>
    <s v="Chevrolet Spark 1.0 LS, 2009, Petrol"/>
    <x v="67"/>
    <x v="67"/>
    <n v="16"/>
  </r>
  <r>
    <x v="1"/>
    <s v="Swift"/>
    <n v="2019"/>
    <x v="2"/>
    <n v="76000"/>
    <x v="0"/>
    <n v="0"/>
    <x v="0"/>
    <x v="1"/>
    <x v="0"/>
    <s v="Maruti Suzuki Swift VXI Optional, 2019, Petrol"/>
    <x v="150"/>
    <x v="150"/>
    <n v="6"/>
  </r>
  <r>
    <x v="3"/>
    <s v="Fiesta"/>
    <n v="2012"/>
    <x v="6"/>
    <n v="112000"/>
    <x v="0"/>
    <n v="0"/>
    <x v="1"/>
    <x v="0"/>
    <x v="12"/>
    <s v="Ford Fiesta, 2012, Diesel"/>
    <x v="104"/>
    <x v="104"/>
    <n v="13"/>
  </r>
  <r>
    <x v="1"/>
    <s v="Wagon-R"/>
    <n v="2018"/>
    <x v="5"/>
    <n v="50000"/>
    <x v="1"/>
    <n v="1"/>
    <x v="0"/>
    <x v="1"/>
    <x v="0"/>
    <s v="Maruti WagonR Vxi 2018 Petrol Well Maintained All Oringal paint"/>
    <x v="137"/>
    <x v="137"/>
    <n v="7"/>
  </r>
  <r>
    <x v="1"/>
    <s v="Swift-Dzire"/>
    <n v="2009"/>
    <x v="16"/>
    <n v="115000"/>
    <x v="0"/>
    <n v="0"/>
    <x v="0"/>
    <x v="3"/>
    <x v="0"/>
    <s v="Maruti Suzuki Swift Dzire 1.2 Vxi BSIV, 2009, CNG &amp; Hybrids"/>
    <x v="110"/>
    <x v="110"/>
    <n v="16"/>
  </r>
  <r>
    <x v="5"/>
    <s v="i10"/>
    <n v="2012"/>
    <x v="6"/>
    <n v="82000"/>
    <x v="0"/>
    <n v="0"/>
    <x v="0"/>
    <x v="3"/>
    <x v="0"/>
    <s v="Hyundai i10 1.1L iRDE ERA Special Edition, 2012, CNG &amp; Hybrids"/>
    <x v="50"/>
    <x v="50"/>
    <n v="13"/>
  </r>
  <r>
    <x v="13"/>
    <s v="Nexon"/>
    <n v="2018"/>
    <x v="5"/>
    <n v="65000"/>
    <x v="1"/>
    <n v="1"/>
    <x v="1"/>
    <x v="0"/>
    <x v="0"/>
    <s v="Tata Nexon 1.5 Revotorq XZ Plus, 2018, Diesel"/>
    <x v="188"/>
    <x v="188"/>
    <n v="7"/>
  </r>
  <r>
    <x v="13"/>
    <s v="Tigor"/>
    <n v="2018"/>
    <x v="5"/>
    <n v="95000"/>
    <x v="0"/>
    <n v="0"/>
    <x v="1"/>
    <x v="0"/>
    <x v="0"/>
    <s v="Tata Tigor XM optional diesel well maintained average 30 km per ltr"/>
    <x v="51"/>
    <x v="51"/>
    <n v="7"/>
  </r>
  <r>
    <x v="7"/>
    <s v="Amaze"/>
    <n v="2019"/>
    <x v="2"/>
    <n v="60200"/>
    <x v="0"/>
    <n v="0"/>
    <x v="1"/>
    <x v="1"/>
    <x v="0"/>
    <s v="Honda Amaze VX Petrol, 2019, Petrol"/>
    <x v="289"/>
    <x v="289"/>
    <n v="6"/>
  </r>
  <r>
    <x v="5"/>
    <s v="Creta"/>
    <n v="2022"/>
    <x v="13"/>
    <n v="27000"/>
    <x v="1"/>
    <n v="1"/>
    <x v="1"/>
    <x v="1"/>
    <x v="0"/>
    <s v="Hyundai Creta 1.4 SX (O) Turbo Petrol DCT Dual Tone, 2022, Petrol"/>
    <x v="172"/>
    <x v="172"/>
    <n v="3"/>
  </r>
  <r>
    <x v="0"/>
    <s v="Passat"/>
    <n v="2010"/>
    <x v="0"/>
    <n v="126000"/>
    <x v="0"/>
    <n v="0"/>
    <x v="0"/>
    <x v="1"/>
    <x v="0"/>
    <s v="Volkswagen Passat 2007-2010 1.8 TSI MT, 2010, Petrol"/>
    <x v="37"/>
    <x v="37"/>
    <n v="15"/>
  </r>
  <r>
    <x v="7"/>
    <s v="Accord"/>
    <n v="2012"/>
    <x v="6"/>
    <n v="108000"/>
    <x v="1"/>
    <n v="1"/>
    <x v="1"/>
    <x v="3"/>
    <x v="0"/>
    <s v="Honda Accord 2.4 Inspire Automatic, 2012, CNG &amp; Hybrids"/>
    <x v="6"/>
    <x v="6"/>
    <n v="13"/>
  </r>
  <r>
    <x v="1"/>
    <s v="Sx4"/>
    <n v="2012"/>
    <x v="6"/>
    <n v="81000"/>
    <x v="0"/>
    <n v="0"/>
    <x v="1"/>
    <x v="3"/>
    <x v="0"/>
    <s v="Maruti Suzuki SX4 Green Vxi (CNG), 2012, CNG &amp; Hybrids"/>
    <x v="61"/>
    <x v="61"/>
    <n v="13"/>
  </r>
  <r>
    <x v="7"/>
    <s v="City"/>
    <n v="2015"/>
    <x v="9"/>
    <n v="52000"/>
    <x v="0"/>
    <n v="0"/>
    <x v="1"/>
    <x v="1"/>
    <x v="0"/>
    <s v="Honda City S MT, 2015, Petrol"/>
    <x v="215"/>
    <x v="215"/>
    <n v="10"/>
  </r>
  <r>
    <x v="9"/>
    <s v="KWID"/>
    <n v="2017"/>
    <x v="1"/>
    <n v="53000"/>
    <x v="1"/>
    <n v="1"/>
    <x v="1"/>
    <x v="1"/>
    <x v="0"/>
    <s v="Renault KWID( Automatic)1.0 RXT AMT 2017"/>
    <x v="9"/>
    <x v="9"/>
    <n v="8"/>
  </r>
  <r>
    <x v="1"/>
    <s v="Wagon-R"/>
    <n v="2023"/>
    <x v="12"/>
    <n v="43000"/>
    <x v="0"/>
    <n v="0"/>
    <x v="0"/>
    <x v="3"/>
    <x v="0"/>
    <s v="Loan use kar sakte hai"/>
    <x v="74"/>
    <x v="74"/>
    <n v="2"/>
  </r>
  <r>
    <x v="5"/>
    <s v="Santro"/>
    <n v="2008"/>
    <x v="18"/>
    <n v="74400"/>
    <x v="1"/>
    <n v="1"/>
    <x v="1"/>
    <x v="3"/>
    <x v="0"/>
    <s v="Hyundai Santro 2008 CNG &amp; Hybrids 74400 Km Driven"/>
    <x v="166"/>
    <x v="166"/>
    <n v="17"/>
  </r>
  <r>
    <x v="1"/>
    <s v="Wagon-R"/>
    <n v="2015"/>
    <x v="9"/>
    <n v="80000"/>
    <x v="1"/>
    <n v="1"/>
    <x v="0"/>
    <x v="3"/>
    <x v="1"/>
    <s v="Maruti Suzuki Wagon R LXI CNG Optional, 2015, CNG &amp; Hybrids"/>
    <x v="50"/>
    <x v="50"/>
    <n v="10"/>
  </r>
  <r>
    <x v="1"/>
    <s v="Wagon-R"/>
    <n v="2015"/>
    <x v="9"/>
    <n v="97856"/>
    <x v="1"/>
    <n v="1"/>
    <x v="0"/>
    <x v="1"/>
    <x v="0"/>
    <s v="Maruti Suzuki Wagon R VXI 1.0, 2015, Petrol"/>
    <x v="84"/>
    <x v="84"/>
    <n v="10"/>
  </r>
  <r>
    <x v="7"/>
    <s v="CRV"/>
    <n v="2015"/>
    <x v="9"/>
    <n v="93000"/>
    <x v="1"/>
    <n v="1"/>
    <x v="0"/>
    <x v="1"/>
    <x v="0"/>
    <s v="Honda CR-V 2.4 Automatic, 2015, Petrol"/>
    <x v="112"/>
    <x v="112"/>
    <n v="10"/>
  </r>
  <r>
    <x v="5"/>
    <s v="Grand i10 Nios"/>
    <n v="2015"/>
    <x v="9"/>
    <n v="60000"/>
    <x v="1"/>
    <n v="1"/>
    <x v="1"/>
    <x v="3"/>
    <x v="12"/>
    <s v="Hyundai Grand i10 Nios 2015 CNG &amp; Hybrids Well Maintained"/>
    <x v="104"/>
    <x v="104"/>
    <n v="10"/>
  </r>
  <r>
    <x v="12"/>
    <s v="B Class"/>
    <n v="2014"/>
    <x v="3"/>
    <n v="78000"/>
    <x v="1"/>
    <n v="1"/>
    <x v="1"/>
    <x v="0"/>
    <x v="0"/>
    <s v="Mercedes-Benz B Class B180 CDI, 2014, Diesel"/>
    <x v="3"/>
    <x v="3"/>
    <n v="11"/>
  </r>
  <r>
    <x v="4"/>
    <s v="Urban Cruiser Hyryder"/>
    <n v="2022"/>
    <x v="13"/>
    <n v="16000"/>
    <x v="0"/>
    <n v="0"/>
    <x v="0"/>
    <x v="1"/>
    <x v="0"/>
    <s v="Toyota Urban Cruiser Hyryder 1.5 V Neo Drive, 2022, Petrol"/>
    <x v="199"/>
    <x v="199"/>
    <n v="3"/>
  </r>
  <r>
    <x v="1"/>
    <s v="Alto"/>
    <n v="2009"/>
    <x v="16"/>
    <n v="77000"/>
    <x v="0"/>
    <n v="0"/>
    <x v="1"/>
    <x v="1"/>
    <x v="0"/>
    <s v="Maruti Suzuki Alto, 2009, Petrol"/>
    <x v="414"/>
    <x v="414"/>
    <n v="16"/>
  </r>
  <r>
    <x v="1"/>
    <s v="Alto-800"/>
    <n v="2014"/>
    <x v="3"/>
    <n v="54000"/>
    <x v="0"/>
    <n v="0"/>
    <x v="1"/>
    <x v="3"/>
    <x v="0"/>
    <s v="Maruti Suzuki Alto 800 2012-2016 CNG LXI, 2014, CNG &amp; Hybrids"/>
    <x v="37"/>
    <x v="37"/>
    <n v="11"/>
  </r>
  <r>
    <x v="5"/>
    <s v="i10"/>
    <n v="2015"/>
    <x v="9"/>
    <n v="58000"/>
    <x v="0"/>
    <n v="0"/>
    <x v="1"/>
    <x v="3"/>
    <x v="0"/>
    <s v="Hyundai i10 1.2 Kappa Magna, 2015, CNG &amp; Hybrids"/>
    <x v="15"/>
    <x v="15"/>
    <n v="10"/>
  </r>
  <r>
    <x v="1"/>
    <s v="Wagon-R"/>
    <n v="2020"/>
    <x v="4"/>
    <n v="70000"/>
    <x v="1"/>
    <n v="1"/>
    <x v="1"/>
    <x v="3"/>
    <x v="12"/>
    <s v="Maruti Suzuki Wagon R 2020 CNG &amp; Hybrids 70000 Km Driven"/>
    <x v="38"/>
    <x v="38"/>
    <n v="5"/>
  </r>
  <r>
    <x v="1"/>
    <s v="Alto-800"/>
    <n v="2016"/>
    <x v="8"/>
    <n v="130000"/>
    <x v="1"/>
    <n v="1"/>
    <x v="1"/>
    <x v="3"/>
    <x v="12"/>
    <s v="Alto with best condition"/>
    <x v="91"/>
    <x v="91"/>
    <n v="9"/>
  </r>
  <r>
    <x v="7"/>
    <s v="Civic"/>
    <n v="2009"/>
    <x v="16"/>
    <n v="79000"/>
    <x v="0"/>
    <n v="0"/>
    <x v="1"/>
    <x v="3"/>
    <x v="0"/>
    <s v="Honda Civic 1.8 V MT, 2009, CNG &amp; Hybrids"/>
    <x v="219"/>
    <x v="219"/>
    <n v="16"/>
  </r>
  <r>
    <x v="5"/>
    <s v="i20"/>
    <n v="2011"/>
    <x v="10"/>
    <n v="85000"/>
    <x v="0"/>
    <n v="0"/>
    <x v="1"/>
    <x v="3"/>
    <x v="0"/>
    <s v="Hyundai i20 2011 CNG &amp; Hybrids Good Condition"/>
    <x v="91"/>
    <x v="91"/>
    <n v="14"/>
  </r>
  <r>
    <x v="1"/>
    <s v="Swift-Dzire"/>
    <n v="2017"/>
    <x v="1"/>
    <n v="145000"/>
    <x v="1"/>
    <n v="1"/>
    <x v="1"/>
    <x v="0"/>
    <x v="0"/>
    <s v="Maruti Suzuki Swift Dzire 2017 Diesel Well Maintained"/>
    <x v="169"/>
    <x v="169"/>
    <n v="8"/>
  </r>
  <r>
    <x v="6"/>
    <s v="Seltos"/>
    <n v="2021"/>
    <x v="11"/>
    <n v="34000"/>
    <x v="1"/>
    <n v="1"/>
    <x v="1"/>
    <x v="0"/>
    <x v="0"/>
    <s v="Kia Seltos 1.5 GTX+ Diesel AT, 2021, Diesel"/>
    <x v="224"/>
    <x v="224"/>
    <n v="4"/>
  </r>
  <r>
    <x v="9"/>
    <s v="Duster"/>
    <n v="2016"/>
    <x v="8"/>
    <n v="76000"/>
    <x v="1"/>
    <n v="1"/>
    <x v="0"/>
    <x v="0"/>
    <x v="0"/>
    <s v="Renault Duster 110PS Diesel RxZ AMT, 2016, Diesel"/>
    <x v="92"/>
    <x v="92"/>
    <n v="9"/>
  </r>
  <r>
    <x v="7"/>
    <s v="Amaze"/>
    <n v="2017"/>
    <x v="1"/>
    <n v="80000"/>
    <x v="1"/>
    <n v="1"/>
    <x v="1"/>
    <x v="3"/>
    <x v="12"/>
    <s v="Honda Amaze 2017"/>
    <x v="99"/>
    <x v="99"/>
    <n v="8"/>
  </r>
  <r>
    <x v="0"/>
    <s v="Polo"/>
    <n v="2019"/>
    <x v="2"/>
    <n v="85000"/>
    <x v="1"/>
    <n v="1"/>
    <x v="1"/>
    <x v="1"/>
    <x v="0"/>
    <s v="Volkswagen Polo 1.2 GT TSI, 2019, Petrol"/>
    <x v="475"/>
    <x v="475"/>
    <n v="6"/>
  </r>
  <r>
    <x v="1"/>
    <s v="Wagon R"/>
    <n v="2013"/>
    <x v="14"/>
    <n v="78000"/>
    <x v="0"/>
    <n v="0"/>
    <x v="1"/>
    <x v="3"/>
    <x v="0"/>
    <s v="Maruti Suzuki Wagon R LXI CNG Optional, 2013, CNG &amp; Hybrids"/>
    <x v="73"/>
    <x v="73"/>
    <n v="12"/>
  </r>
  <r>
    <x v="1"/>
    <s v="Alto 800"/>
    <n v="2022"/>
    <x v="13"/>
    <n v="19000"/>
    <x v="0"/>
    <n v="0"/>
    <x v="0"/>
    <x v="1"/>
    <x v="0"/>
    <s v="Maruti Suzuki Alto 800 0.8 VXI Plus, 2022, Petrol"/>
    <x v="51"/>
    <x v="51"/>
    <n v="3"/>
  </r>
  <r>
    <x v="7"/>
    <s v="City"/>
    <n v="2017"/>
    <x v="1"/>
    <n v="77000"/>
    <x v="1"/>
    <n v="1"/>
    <x v="1"/>
    <x v="1"/>
    <x v="0"/>
    <s v="Honda City i-VTEC CVT V, 2017, Petrol"/>
    <x v="86"/>
    <x v="86"/>
    <n v="8"/>
  </r>
  <r>
    <x v="1"/>
    <s v="Swift"/>
    <n v="2022"/>
    <x v="13"/>
    <n v="44000"/>
    <x v="0"/>
    <n v="0"/>
    <x v="1"/>
    <x v="3"/>
    <x v="0"/>
    <s v="Company CNG  November 2022"/>
    <x v="349"/>
    <x v="349"/>
    <n v="3"/>
  </r>
  <r>
    <x v="5"/>
    <s v="Santro Xing"/>
    <n v="2010"/>
    <x v="0"/>
    <n v="100000"/>
    <x v="1"/>
    <n v="1"/>
    <x v="0"/>
    <x v="3"/>
    <x v="12"/>
    <s v="Hyundai Santro Xing 2010"/>
    <x v="268"/>
    <x v="268"/>
    <n v="15"/>
  </r>
  <r>
    <x v="11"/>
    <s v="Marazzo"/>
    <n v="2018"/>
    <x v="5"/>
    <n v="110668"/>
    <x v="0"/>
    <n v="0"/>
    <x v="1"/>
    <x v="0"/>
    <x v="0"/>
    <s v="Mahindra Marazzo 2018 Diesel Good Condition"/>
    <x v="167"/>
    <x v="167"/>
    <n v="7"/>
  </r>
  <r>
    <x v="5"/>
    <s v="Verna"/>
    <n v="2016"/>
    <x v="8"/>
    <n v="25000"/>
    <x v="0"/>
    <n v="0"/>
    <x v="1"/>
    <x v="1"/>
    <x v="0"/>
    <s v="Hyundai Verna VTVT 1.6 SX, 2016, Petrol"/>
    <x v="60"/>
    <x v="60"/>
    <n v="9"/>
  </r>
  <r>
    <x v="1"/>
    <s v="Eeco"/>
    <n v="2019"/>
    <x v="2"/>
    <n v="51569"/>
    <x v="1"/>
    <n v="1"/>
    <x v="1"/>
    <x v="3"/>
    <x v="0"/>
    <s v="Silent car no complaint chill ac"/>
    <x v="119"/>
    <x v="119"/>
    <n v="6"/>
  </r>
  <r>
    <x v="5"/>
    <s v="Santro Xing"/>
    <n v="2012"/>
    <x v="6"/>
    <n v="95000"/>
    <x v="1"/>
    <n v="1"/>
    <x v="1"/>
    <x v="3"/>
    <x v="12"/>
    <s v="Hyundai Santro Xing 2012"/>
    <x v="197"/>
    <x v="197"/>
    <n v="13"/>
  </r>
  <r>
    <x v="1"/>
    <s v="Swift"/>
    <n v="2008"/>
    <x v="18"/>
    <n v="100000"/>
    <x v="0"/>
    <n v="0"/>
    <x v="0"/>
    <x v="3"/>
    <x v="0"/>
    <s v="Maruti swift LXI Petrol+CNG fitted"/>
    <x v="295"/>
    <x v="295"/>
    <n v="17"/>
  </r>
  <r>
    <x v="6"/>
    <s v="Sonet"/>
    <n v="2020"/>
    <x v="4"/>
    <n v="39000"/>
    <x v="1"/>
    <n v="1"/>
    <x v="1"/>
    <x v="1"/>
    <x v="0"/>
    <s v="Kia Sonet GTX Plus Turbo DCT, 2020, Petrol"/>
    <x v="10"/>
    <x v="10"/>
    <n v="5"/>
  </r>
  <r>
    <x v="5"/>
    <s v="i10"/>
    <n v="2015"/>
    <x v="9"/>
    <n v="91000"/>
    <x v="0"/>
    <n v="0"/>
    <x v="1"/>
    <x v="1"/>
    <x v="0"/>
    <s v="Hyundai i10 1.2 Kappa SPORTZ, 2015, Petrol"/>
    <x v="72"/>
    <x v="72"/>
    <n v="10"/>
  </r>
  <r>
    <x v="1"/>
    <s v="Zen-Estilo"/>
    <n v="2007"/>
    <x v="7"/>
    <n v="46000"/>
    <x v="0"/>
    <n v="0"/>
    <x v="1"/>
    <x v="1"/>
    <x v="0"/>
    <s v="Maruti Suzuki Zen Estilo LXI BS IV, 2007, Petrol"/>
    <x v="221"/>
    <x v="221"/>
    <n v="18"/>
  </r>
  <r>
    <x v="0"/>
    <s v="Polo GTI"/>
    <n v="2018"/>
    <x v="5"/>
    <n v="55000"/>
    <x v="1"/>
    <n v="1"/>
    <x v="1"/>
    <x v="1"/>
    <x v="0"/>
    <s v="Volkswagen Polo GTI, 2018, Petrol"/>
    <x v="150"/>
    <x v="150"/>
    <n v="7"/>
  </r>
  <r>
    <x v="5"/>
    <s v="i10"/>
    <n v="2008"/>
    <x v="18"/>
    <n v="105000"/>
    <x v="0"/>
    <n v="0"/>
    <x v="1"/>
    <x v="1"/>
    <x v="0"/>
    <s v="Hyundai i10 2008 Petrol"/>
    <x v="254"/>
    <x v="254"/>
    <n v="17"/>
  </r>
  <r>
    <x v="1"/>
    <s v="S-Presso"/>
    <n v="2020"/>
    <x v="4"/>
    <n v="12000"/>
    <x v="1"/>
    <n v="1"/>
    <x v="0"/>
    <x v="1"/>
    <x v="0"/>
    <s v="Maruti Suzuki S-Presso VXI AT, 2020, Petrol"/>
    <x v="266"/>
    <x v="266"/>
    <n v="5"/>
  </r>
  <r>
    <x v="1"/>
    <s v="Swift-Dzire"/>
    <n v="2013"/>
    <x v="14"/>
    <n v="69000"/>
    <x v="1"/>
    <n v="1"/>
    <x v="1"/>
    <x v="1"/>
    <x v="0"/>
    <s v="Maruti Suzuki Swift Dzire VXI AT Optional, 2013, Petrol"/>
    <x v="119"/>
    <x v="119"/>
    <n v="12"/>
  </r>
  <r>
    <x v="9"/>
    <s v="KWID"/>
    <n v="2017"/>
    <x v="1"/>
    <n v="27000"/>
    <x v="1"/>
    <n v="1"/>
    <x v="1"/>
    <x v="1"/>
    <x v="0"/>
    <s v="Renault KWID RXT AMT Climber (Automatic), 2017, Petrol"/>
    <x v="78"/>
    <x v="78"/>
    <n v="8"/>
  </r>
  <r>
    <x v="7"/>
    <s v="City"/>
    <n v="2010"/>
    <x v="0"/>
    <n v="58000"/>
    <x v="0"/>
    <n v="0"/>
    <x v="1"/>
    <x v="3"/>
    <x v="0"/>
    <s v="Honda City, 2010, CNG &amp; Hybrids"/>
    <x v="179"/>
    <x v="179"/>
    <n v="15"/>
  </r>
  <r>
    <x v="1"/>
    <s v="Wagon-R"/>
    <n v="2018"/>
    <x v="5"/>
    <n v="99346"/>
    <x v="0"/>
    <n v="0"/>
    <x v="0"/>
    <x v="1"/>
    <x v="0"/>
    <s v="Maruti Suzuki Wagon R VXI 1.2, 2018, Petrol"/>
    <x v="55"/>
    <x v="55"/>
    <n v="7"/>
  </r>
  <r>
    <x v="11"/>
    <s v="Thar"/>
    <n v="2022"/>
    <x v="13"/>
    <n v="24000"/>
    <x v="1"/>
    <n v="1"/>
    <x v="0"/>
    <x v="0"/>
    <x v="0"/>
    <s v="Mahindra Thar LX 4-STR Hard Top AT, 2022, Diesel"/>
    <x v="1014"/>
    <x v="1014"/>
    <n v="3"/>
  </r>
  <r>
    <x v="1"/>
    <s v="Swift-Dzire"/>
    <n v="2018"/>
    <x v="5"/>
    <n v="82000"/>
    <x v="0"/>
    <n v="0"/>
    <x v="1"/>
    <x v="3"/>
    <x v="12"/>
    <s v="Maruti Suzuki Swift-Dzire 2018 CNG &amp; Well Maintained"/>
    <x v="226"/>
    <x v="226"/>
    <n v="7"/>
  </r>
  <r>
    <x v="5"/>
    <s v="i20"/>
    <n v="2018"/>
    <x v="5"/>
    <n v="83600"/>
    <x v="0"/>
    <n v="0"/>
    <x v="1"/>
    <x v="0"/>
    <x v="0"/>
    <s v="Hyundai i20 2015-2017 Magna 1.4 CRDi, 2018, Diesel"/>
    <x v="289"/>
    <x v="289"/>
    <n v="7"/>
  </r>
  <r>
    <x v="1"/>
    <s v="Ertiga"/>
    <n v="2021"/>
    <x v="11"/>
    <n v="61000"/>
    <x v="0"/>
    <n v="0"/>
    <x v="0"/>
    <x v="3"/>
    <x v="0"/>
    <s v="Maruti Suzuki Ertiga 1.5 VXI, 2021, CNG &amp; Hybrids"/>
    <x v="304"/>
    <x v="304"/>
    <n v="4"/>
  </r>
  <r>
    <x v="9"/>
    <s v="KWID"/>
    <n v="2019"/>
    <x v="2"/>
    <n v="25000"/>
    <x v="1"/>
    <n v="1"/>
    <x v="0"/>
    <x v="3"/>
    <x v="0"/>
    <s v="Renault KWID Reloaded AMT 1.0, 2019, CNG &amp; Hybrids"/>
    <x v="84"/>
    <x v="84"/>
    <n v="6"/>
  </r>
  <r>
    <x v="12"/>
    <s v="E-Class"/>
    <n v="2011"/>
    <x v="10"/>
    <n v="40000"/>
    <x v="1"/>
    <n v="1"/>
    <x v="0"/>
    <x v="1"/>
    <x v="0"/>
    <s v="Mercedes-Benz E-Class E 200, 2011, Petrol"/>
    <x v="62"/>
    <x v="62"/>
    <n v="14"/>
  </r>
  <r>
    <x v="1"/>
    <s v="Swift-Dzire"/>
    <n v="2020"/>
    <x v="4"/>
    <n v="125000"/>
    <x v="0"/>
    <n v="0"/>
    <x v="1"/>
    <x v="1"/>
    <x v="0"/>
    <s v="Maruti Suzuki Swift Dzire 1.3 LXI, 2020, Petrol"/>
    <x v="92"/>
    <x v="92"/>
    <n v="5"/>
  </r>
  <r>
    <x v="1"/>
    <s v="Sx4"/>
    <n v="2009"/>
    <x v="16"/>
    <n v="101000"/>
    <x v="1"/>
    <n v="1"/>
    <x v="1"/>
    <x v="3"/>
    <x v="0"/>
    <s v="Maruti Suzuki SX4 2009 CNG &amp; Hybrids 101000 Km Driven"/>
    <x v="115"/>
    <x v="115"/>
    <n v="16"/>
  </r>
  <r>
    <x v="1"/>
    <s v="Eeco"/>
    <n v="2015"/>
    <x v="9"/>
    <n v="70000"/>
    <x v="1"/>
    <n v="1"/>
    <x v="0"/>
    <x v="3"/>
    <x v="12"/>
    <s v="Maruti Suzuki Eeco 2015"/>
    <x v="91"/>
    <x v="91"/>
    <n v="10"/>
  </r>
  <r>
    <x v="1"/>
    <s v="Wagon-R-1-0"/>
    <n v="2010"/>
    <x v="0"/>
    <n v="2010"/>
    <x v="1"/>
    <n v="1"/>
    <x v="0"/>
    <x v="3"/>
    <x v="0"/>
    <s v="Maruti Suzuki Wagon R 1.0 2010"/>
    <x v="268"/>
    <x v="268"/>
    <n v="15"/>
  </r>
  <r>
    <x v="0"/>
    <s v="Polo"/>
    <n v="2015"/>
    <x v="9"/>
    <n v="124000"/>
    <x v="0"/>
    <n v="0"/>
    <x v="1"/>
    <x v="0"/>
    <x v="0"/>
    <s v="Volkswagen Polo 1.5 TDI Highline, 2015, Diesel"/>
    <x v="76"/>
    <x v="76"/>
    <n v="10"/>
  </r>
  <r>
    <x v="4"/>
    <s v="Corolla Altis"/>
    <n v="2018"/>
    <x v="5"/>
    <n v="72000"/>
    <x v="0"/>
    <n v="0"/>
    <x v="0"/>
    <x v="1"/>
    <x v="0"/>
    <s v="Toyota Corolla Altis 1.8 G, 2018, Petrol"/>
    <x v="16"/>
    <x v="16"/>
    <n v="7"/>
  </r>
  <r>
    <x v="1"/>
    <s v="Swift"/>
    <n v="2012"/>
    <x v="6"/>
    <n v="73000"/>
    <x v="0"/>
    <n v="0"/>
    <x v="1"/>
    <x v="3"/>
    <x v="0"/>
    <s v="Maruti Suzuki Swift 1.2 LXI (O), 2012, CNG &amp; Hybrids"/>
    <x v="73"/>
    <x v="73"/>
    <n v="13"/>
  </r>
  <r>
    <x v="5"/>
    <s v="Xcent Prime"/>
    <n v="2017"/>
    <x v="1"/>
    <n v="6200"/>
    <x v="1"/>
    <n v="1"/>
    <x v="1"/>
    <x v="3"/>
    <x v="0"/>
    <s v="Hyundai Xcent Prime 2017 CNG &amp; Hybrids 6200 Km Driven"/>
    <x v="55"/>
    <x v="55"/>
    <n v="8"/>
  </r>
  <r>
    <x v="13"/>
    <s v="Tiago"/>
    <n v="2019"/>
    <x v="2"/>
    <n v="66810"/>
    <x v="1"/>
    <n v="1"/>
    <x v="1"/>
    <x v="1"/>
    <x v="0"/>
    <s v="Tata Tiago 1.2 Revotron XZA, 2019, Petrol"/>
    <x v="93"/>
    <x v="93"/>
    <n v="6"/>
  </r>
  <r>
    <x v="1"/>
    <s v="S-Cross"/>
    <n v="2020"/>
    <x v="4"/>
    <n v="69876"/>
    <x v="0"/>
    <n v="0"/>
    <x v="0"/>
    <x v="1"/>
    <x v="0"/>
    <s v="Maruti Suzuki S-Cross, 2020, Petrol"/>
    <x v="328"/>
    <x v="328"/>
    <n v="5"/>
  </r>
  <r>
    <x v="7"/>
    <s v="Amaze"/>
    <n v="2019"/>
    <x v="2"/>
    <n v="49000"/>
    <x v="0"/>
    <n v="0"/>
    <x v="0"/>
    <x v="3"/>
    <x v="0"/>
    <s v="Honda Amaze 1.2 SMT I VTEC, 2019, CNG &amp; Hybrids"/>
    <x v="26"/>
    <x v="26"/>
    <n v="6"/>
  </r>
  <r>
    <x v="5"/>
    <s v="i10"/>
    <n v="2008"/>
    <x v="18"/>
    <n v="96000"/>
    <x v="1"/>
    <n v="1"/>
    <x v="1"/>
    <x v="3"/>
    <x v="12"/>
    <s v="Hyundai i10 2008"/>
    <x v="49"/>
    <x v="49"/>
    <n v="17"/>
  </r>
  <r>
    <x v="1"/>
    <s v="Wagon-R"/>
    <n v="2017"/>
    <x v="1"/>
    <n v="44000"/>
    <x v="1"/>
    <n v="1"/>
    <x v="0"/>
    <x v="1"/>
    <x v="0"/>
    <s v="Maruti Suzuki Wagon R VXI AMT Opt 1.2, 2017, Petrol"/>
    <x v="215"/>
    <x v="215"/>
    <n v="8"/>
  </r>
  <r>
    <x v="1"/>
    <s v="Ertiga"/>
    <n v="2021"/>
    <x v="11"/>
    <n v="40000"/>
    <x v="0"/>
    <n v="0"/>
    <x v="0"/>
    <x v="3"/>
    <x v="0"/>
    <s v="Maruti Suzuki Ertiga 2022-2023 VXI CNG, 2021, CNG &amp; Hybrids"/>
    <x v="16"/>
    <x v="16"/>
    <n v="4"/>
  </r>
  <r>
    <x v="13"/>
    <s v="Tigor"/>
    <n v="2022"/>
    <x v="13"/>
    <n v="31000"/>
    <x v="0"/>
    <n v="0"/>
    <x v="0"/>
    <x v="3"/>
    <x v="0"/>
    <s v="Tata Tigor XZ CNG, 2022, CNG &amp; Hybrids"/>
    <x v="27"/>
    <x v="27"/>
    <n v="3"/>
  </r>
  <r>
    <x v="8"/>
    <s v="Q5"/>
    <n v="2015"/>
    <x v="9"/>
    <n v="49000"/>
    <x v="1"/>
    <n v="1"/>
    <x v="0"/>
    <x v="0"/>
    <x v="0"/>
    <s v="Audi Q5 3.0 TDI, 2015, Diesel"/>
    <x v="14"/>
    <x v="14"/>
    <n v="10"/>
  </r>
  <r>
    <x v="1"/>
    <s v="Eeco"/>
    <n v="2019"/>
    <x v="2"/>
    <n v="102000"/>
    <x v="1"/>
    <n v="1"/>
    <x v="0"/>
    <x v="3"/>
    <x v="0"/>
    <s v="Maruti Suzuki Eeco 2019 CNG &amp; Hybrids 102000 Km Driven"/>
    <x v="125"/>
    <x v="125"/>
    <n v="6"/>
  </r>
  <r>
    <x v="5"/>
    <s v="Grand i10"/>
    <n v="2017"/>
    <x v="1"/>
    <n v="34901"/>
    <x v="1"/>
    <n v="1"/>
    <x v="1"/>
    <x v="3"/>
    <x v="0"/>
    <s v="Hyundai Grand i10 1.2 Kappa Sportz Option, 2017, CNG &amp; Hybrids"/>
    <x v="712"/>
    <x v="712"/>
    <n v="8"/>
  </r>
  <r>
    <x v="5"/>
    <s v="Grand i10"/>
    <n v="2015"/>
    <x v="9"/>
    <n v="15000"/>
    <x v="1"/>
    <n v="1"/>
    <x v="0"/>
    <x v="3"/>
    <x v="12"/>
    <s v="Only 15 thousand km running. With Hundai CNG and petrol.single handlin"/>
    <x v="55"/>
    <x v="55"/>
    <n v="10"/>
  </r>
  <r>
    <x v="13"/>
    <s v="Zest"/>
    <n v="2019"/>
    <x v="2"/>
    <n v="67580"/>
    <x v="1"/>
    <n v="1"/>
    <x v="0"/>
    <x v="0"/>
    <x v="0"/>
    <s v="Tata Zest  Quadrajet 1.3 XT, 2019, Diesel"/>
    <x v="226"/>
    <x v="226"/>
    <n v="6"/>
  </r>
  <r>
    <x v="5"/>
    <s v="Accent"/>
    <n v="2017"/>
    <x v="1"/>
    <n v="12000"/>
    <x v="1"/>
    <n v="1"/>
    <x v="0"/>
    <x v="3"/>
    <x v="0"/>
    <s v="Hyundai Accent 2017 CNG &amp; Hybrids 12000 Km Driven"/>
    <x v="1015"/>
    <x v="1015"/>
    <n v="8"/>
  </r>
  <r>
    <x v="3"/>
    <s v="Aspire"/>
    <n v="2018"/>
    <x v="5"/>
    <n v="44552"/>
    <x v="0"/>
    <n v="0"/>
    <x v="0"/>
    <x v="3"/>
    <x v="0"/>
    <s v="Ford Aspire 2018 CNG &amp; Hybrids 44552 Km Driven all original paint"/>
    <x v="55"/>
    <x v="55"/>
    <n v="7"/>
  </r>
  <r>
    <x v="1"/>
    <s v="Baleno"/>
    <n v="2017"/>
    <x v="1"/>
    <n v="36606"/>
    <x v="1"/>
    <n v="1"/>
    <x v="1"/>
    <x v="1"/>
    <x v="0"/>
    <s v="Maruti Suzuki Baleno 1.2 CVT Zeta, 2017, Petrol"/>
    <x v="29"/>
    <x v="29"/>
    <n v="8"/>
  </r>
  <r>
    <x v="6"/>
    <s v="Seltos"/>
    <n v="2019"/>
    <x v="2"/>
    <n v="27000"/>
    <x v="1"/>
    <n v="1"/>
    <x v="0"/>
    <x v="1"/>
    <x v="0"/>
    <s v="Kia Seltos HTX IVT G, 2019, Petrol"/>
    <x v="3"/>
    <x v="3"/>
    <n v="6"/>
  </r>
  <r>
    <x v="1"/>
    <s v="Ciaz"/>
    <n v="2018"/>
    <x v="5"/>
    <n v="140000"/>
    <x v="1"/>
    <n v="1"/>
    <x v="1"/>
    <x v="1"/>
    <x v="0"/>
    <s v="Maruti Suzuki Ciaz 2018-2022 Delta 1.5 SHVS MT Petrol, 2018, Petrol"/>
    <x v="228"/>
    <x v="228"/>
    <n v="7"/>
  </r>
  <r>
    <x v="7"/>
    <s v="City"/>
    <n v="2015"/>
    <x v="9"/>
    <n v="72000"/>
    <x v="0"/>
    <n v="0"/>
    <x v="0"/>
    <x v="1"/>
    <x v="0"/>
    <s v="Honda City VX Petrol MT, 2015, Petrol"/>
    <x v="129"/>
    <x v="129"/>
    <n v="10"/>
  </r>
  <r>
    <x v="1"/>
    <s v="Ciaz"/>
    <n v="2019"/>
    <x v="2"/>
    <n v="48000"/>
    <x v="1"/>
    <n v="1"/>
    <x v="0"/>
    <x v="1"/>
    <x v="0"/>
    <s v="Maruti Suzuki Ciaz Smart Hybrid AlphaÂ , 2019, Petrol"/>
    <x v="223"/>
    <x v="223"/>
    <n v="6"/>
  </r>
  <r>
    <x v="21"/>
    <s v="Terrano"/>
    <n v="2017"/>
    <x v="1"/>
    <n v="41000"/>
    <x v="0"/>
    <n v="0"/>
    <x v="1"/>
    <x v="0"/>
    <x v="0"/>
    <s v="Nissan Terrano XL 85 PS DEISEL, 2017, Diesel"/>
    <x v="289"/>
    <x v="289"/>
    <n v="8"/>
  </r>
  <r>
    <x v="1"/>
    <s v="Swift-Dzire"/>
    <n v="2015"/>
    <x v="9"/>
    <n v="97663"/>
    <x v="1"/>
    <n v="1"/>
    <x v="1"/>
    <x v="3"/>
    <x v="12"/>
    <s v="Swift dzire 2015 model CNG pass non accident"/>
    <x v="164"/>
    <x v="164"/>
    <n v="10"/>
  </r>
  <r>
    <x v="3"/>
    <s v="Endeavour"/>
    <n v="2010"/>
    <x v="0"/>
    <n v="130000"/>
    <x v="1"/>
    <n v="1"/>
    <x v="1"/>
    <x v="0"/>
    <x v="0"/>
    <s v="Ford Endeavour 2009-2014 3.0L 4X4 AT, 2010, Diesel"/>
    <x v="76"/>
    <x v="76"/>
    <n v="15"/>
  </r>
  <r>
    <x v="9"/>
    <s v="Duster"/>
    <n v="2018"/>
    <x v="5"/>
    <n v="76000"/>
    <x v="0"/>
    <n v="0"/>
    <x v="1"/>
    <x v="0"/>
    <x v="0"/>
    <s v="Renault Duster RXZ, 2018, Diesel"/>
    <x v="274"/>
    <x v="274"/>
    <n v="7"/>
  </r>
  <r>
    <x v="10"/>
    <s v="Hector"/>
    <n v="2019"/>
    <x v="2"/>
    <n v="61000"/>
    <x v="1"/>
    <n v="1"/>
    <x v="0"/>
    <x v="1"/>
    <x v="0"/>
    <s v="MG Hector SHARP DCT PETROL, 2019, Petrol"/>
    <x v="16"/>
    <x v="16"/>
    <n v="6"/>
  </r>
  <r>
    <x v="4"/>
    <s v="Innova"/>
    <n v="2011"/>
    <x v="10"/>
    <n v="22000"/>
    <x v="0"/>
    <n v="0"/>
    <x v="1"/>
    <x v="0"/>
    <x v="0"/>
    <s v="Toyota Innova 2.5 V 8 STR, 2011, Diesel"/>
    <x v="226"/>
    <x v="226"/>
    <n v="14"/>
  </r>
  <r>
    <x v="7"/>
    <s v="City"/>
    <n v="2015"/>
    <x v="9"/>
    <n v="56000"/>
    <x v="1"/>
    <n v="1"/>
    <x v="1"/>
    <x v="1"/>
    <x v="0"/>
    <s v="Honda City VX Petrol CVT, 2015, Petrol"/>
    <x v="227"/>
    <x v="227"/>
    <n v="10"/>
  </r>
  <r>
    <x v="1"/>
    <s v="Ertiga"/>
    <n v="2018"/>
    <x v="5"/>
    <n v="91000"/>
    <x v="1"/>
    <n v="1"/>
    <x v="1"/>
    <x v="3"/>
    <x v="12"/>
    <s v="Maruti Suzuki Ertiga 2018/ Gadi private krun milel"/>
    <x v="404"/>
    <x v="404"/>
    <n v="7"/>
  </r>
  <r>
    <x v="14"/>
    <s v="Rapid"/>
    <n v="2016"/>
    <x v="8"/>
    <n v="50000"/>
    <x v="1"/>
    <n v="1"/>
    <x v="0"/>
    <x v="1"/>
    <x v="0"/>
    <s v="Skoda Rapid 2013-2016 1.5 TDI AT Style Plus, 2016, Petrol"/>
    <x v="52"/>
    <x v="52"/>
    <n v="9"/>
  </r>
  <r>
    <x v="6"/>
    <s v="Seltos"/>
    <n v="2020"/>
    <x v="4"/>
    <n v="60000"/>
    <x v="1"/>
    <n v="1"/>
    <x v="0"/>
    <x v="1"/>
    <x v="0"/>
    <s v="Kia Seltos HTX IVT G, 2020, Petrol"/>
    <x v="1016"/>
    <x v="1016"/>
    <n v="5"/>
  </r>
  <r>
    <x v="1"/>
    <s v="Wagon-R"/>
    <n v="2015"/>
    <x v="9"/>
    <n v="58000"/>
    <x v="0"/>
    <n v="0"/>
    <x v="0"/>
    <x v="3"/>
    <x v="0"/>
    <s v="Maruti Suzuki Wagon R LXI Optional, 2015, CNG &amp; Hybrids"/>
    <x v="225"/>
    <x v="225"/>
    <n v="10"/>
  </r>
  <r>
    <x v="11"/>
    <s v="Thar"/>
    <n v="2022"/>
    <x v="13"/>
    <n v="9200"/>
    <x v="1"/>
    <n v="1"/>
    <x v="0"/>
    <x v="1"/>
    <x v="12"/>
    <s v="Mahindra Thar 2022 Petrol 9200 Km Driven"/>
    <x v="172"/>
    <x v="172"/>
    <n v="3"/>
  </r>
  <r>
    <x v="7"/>
    <s v="Accord"/>
    <n v="2007"/>
    <x v="7"/>
    <n v="70000"/>
    <x v="1"/>
    <n v="1"/>
    <x v="1"/>
    <x v="3"/>
    <x v="12"/>
    <s v="Honda Accord 2007 CNG &amp; Hybrids 70000 Km Driven"/>
    <x v="179"/>
    <x v="179"/>
    <n v="18"/>
  </r>
  <r>
    <x v="1"/>
    <s v="Ertiga"/>
    <n v="2015"/>
    <x v="9"/>
    <n v="98000"/>
    <x v="1"/>
    <n v="1"/>
    <x v="1"/>
    <x v="0"/>
    <x v="0"/>
    <s v="Maruti Suzuki Ertiga 2015"/>
    <x v="1017"/>
    <x v="1017"/>
    <n v="10"/>
  </r>
  <r>
    <x v="5"/>
    <s v="Grand i10 Nios"/>
    <n v="2021"/>
    <x v="11"/>
    <n v="30294"/>
    <x v="1"/>
    <n v="1"/>
    <x v="1"/>
    <x v="1"/>
    <x v="0"/>
    <s v="Hyundai Grand i10 Nios Sportz AMT 1.2 Kappa VTVT, 2021, Petrol"/>
    <x v="169"/>
    <x v="169"/>
    <n v="4"/>
  </r>
  <r>
    <x v="1"/>
    <s v="A-Star"/>
    <n v="2011"/>
    <x v="10"/>
    <n v="150000"/>
    <x v="1"/>
    <n v="1"/>
    <x v="1"/>
    <x v="1"/>
    <x v="3"/>
    <s v="Maruti Suzuki A-Star AT VXI, 2011, Petrol"/>
    <x v="57"/>
    <x v="57"/>
    <n v="14"/>
  </r>
  <r>
    <x v="1"/>
    <s v="Swift"/>
    <n v="2005"/>
    <x v="15"/>
    <n v="60000"/>
    <x v="1"/>
    <n v="1"/>
    <x v="1"/>
    <x v="3"/>
    <x v="0"/>
    <s v="à¤¸à¥à¤µà¤¿à¤«à¥à¤Ÿ 2005 à¤®à¥‰à¤¡à¤² à¤ªà¥‡à¤Ÿà¥à¤°à¥‹à¤² à¤¸à¥€à¤à¤¨à¤œà¥€ à¤ªà¥à¤²à¤¸ à¤—à¤¾à¤¡à¤¼à¥€ à¤«à¥à¤² à¤“à¤•à¥‡"/>
    <x v="402"/>
    <x v="402"/>
    <n v="20"/>
  </r>
  <r>
    <x v="3"/>
    <s v="Ecosport"/>
    <n v="2014"/>
    <x v="3"/>
    <n v="87000"/>
    <x v="0"/>
    <n v="0"/>
    <x v="1"/>
    <x v="1"/>
    <x v="0"/>
    <s v="Ford Ecosport [2013-2015] 1.0 Ecoboost Titanium, 2014, Petrol"/>
    <x v="1018"/>
    <x v="1018"/>
    <n v="11"/>
  </r>
  <r>
    <x v="5"/>
    <s v="Grand i10"/>
    <n v="2017"/>
    <x v="1"/>
    <n v="52662"/>
    <x v="0"/>
    <n v="0"/>
    <x v="0"/>
    <x v="3"/>
    <x v="0"/>
    <s v="Hyundai Grand i10 1.2 Kappa Magna, 2017, CNG &amp; Hybrids"/>
    <x v="252"/>
    <x v="252"/>
    <n v="8"/>
  </r>
  <r>
    <x v="5"/>
    <s v="Verna"/>
    <n v="2019"/>
    <x v="2"/>
    <n v="71000"/>
    <x v="0"/>
    <n v="0"/>
    <x v="1"/>
    <x v="0"/>
    <x v="0"/>
    <s v="Hyundai Verna CRDi 1.6 SX, 2019, Diesel"/>
    <x v="239"/>
    <x v="239"/>
    <n v="6"/>
  </r>
  <r>
    <x v="1"/>
    <s v="Swift-Dzire"/>
    <n v="2017"/>
    <x v="1"/>
    <n v="85000"/>
    <x v="0"/>
    <n v="0"/>
    <x v="1"/>
    <x v="3"/>
    <x v="0"/>
    <s v="Maruti Suzuki Swift Dzire 2017 CNG &amp; Hybrids Well Maintaine"/>
    <x v="360"/>
    <x v="360"/>
    <n v="8"/>
  </r>
  <r>
    <x v="5"/>
    <s v="Verna"/>
    <n v="2019"/>
    <x v="2"/>
    <n v="107000"/>
    <x v="0"/>
    <n v="0"/>
    <x v="1"/>
    <x v="0"/>
    <x v="0"/>
    <s v="Hyundai Verna CRDi 1.6 SX, 2019, Diesel"/>
    <x v="151"/>
    <x v="151"/>
    <n v="6"/>
  </r>
  <r>
    <x v="13"/>
    <s v="Safari"/>
    <n v="2021"/>
    <x v="11"/>
    <n v="30000"/>
    <x v="0"/>
    <n v="0"/>
    <x v="1"/>
    <x v="0"/>
    <x v="0"/>
    <s v="Tata safari in brand new condition bumper original"/>
    <x v="324"/>
    <x v="324"/>
    <n v="4"/>
  </r>
  <r>
    <x v="1"/>
    <s v="Wagon-R-1-0"/>
    <n v="2018"/>
    <x v="5"/>
    <n v="82000"/>
    <x v="1"/>
    <n v="1"/>
    <x v="0"/>
    <x v="3"/>
    <x v="12"/>
    <s v="Maruti Suzuki Wagon R 1.0 2018 CNG &amp; Hybrids 82000 Km Driven"/>
    <x v="969"/>
    <x v="969"/>
    <n v="7"/>
  </r>
  <r>
    <x v="1"/>
    <s v="Ertiga"/>
    <n v="2024"/>
    <x v="17"/>
    <n v="0"/>
    <x v="0"/>
    <n v="0"/>
    <x v="0"/>
    <x v="3"/>
    <x v="0"/>
    <s v="Maruti Suzuki Ertiga 1.5 VXI, 2024, CNG &amp; Hybrids"/>
    <x v="174"/>
    <x v="174"/>
    <n v="1"/>
  </r>
  <r>
    <x v="11"/>
    <s v="TUV"/>
    <n v="2016"/>
    <x v="8"/>
    <n v="73000"/>
    <x v="1"/>
    <n v="1"/>
    <x v="0"/>
    <x v="0"/>
    <x v="0"/>
    <s v="Mahindra TUV 300 T8 AMT (Automatic), 2016, Diesel"/>
    <x v="107"/>
    <x v="107"/>
    <n v="9"/>
  </r>
  <r>
    <x v="16"/>
    <s v="XF"/>
    <n v="2015"/>
    <x v="9"/>
    <n v="53000"/>
    <x v="0"/>
    <n v="0"/>
    <x v="1"/>
    <x v="0"/>
    <x v="12"/>
    <s v="Jaguar XF 2.2 Litre Luxury, 2015, Diesel"/>
    <x v="44"/>
    <x v="44"/>
    <n v="10"/>
  </r>
  <r>
    <x v="1"/>
    <s v="Celerio-X"/>
    <n v="2016"/>
    <x v="8"/>
    <n v="70000"/>
    <x v="1"/>
    <n v="1"/>
    <x v="0"/>
    <x v="3"/>
    <x v="12"/>
    <s v="Maruti Suzuki Celerio X 2016"/>
    <x v="39"/>
    <x v="39"/>
    <n v="9"/>
  </r>
  <r>
    <x v="5"/>
    <s v="Grand i10"/>
    <n v="2019"/>
    <x v="2"/>
    <n v="35000"/>
    <x v="0"/>
    <n v="0"/>
    <x v="0"/>
    <x v="3"/>
    <x v="0"/>
    <s v="Hyundai Grand i10 1.2 Sportz SPECIAL Edition VTVT, 2019, CNG &amp; Hybri.."/>
    <x v="22"/>
    <x v="22"/>
    <n v="6"/>
  </r>
  <r>
    <x v="1"/>
    <s v="Ignis"/>
    <n v="2017"/>
    <x v="1"/>
    <n v="51000"/>
    <x v="1"/>
    <n v="1"/>
    <x v="1"/>
    <x v="3"/>
    <x v="0"/>
    <s v="Maruti Suzuki Ignis 1.2 Zeta AMT, 2017, CNG &amp; Hybrids"/>
    <x v="55"/>
    <x v="55"/>
    <n v="8"/>
  </r>
  <r>
    <x v="1"/>
    <s v="Swift"/>
    <n v="2018"/>
    <x v="5"/>
    <n v="70000"/>
    <x v="1"/>
    <n v="1"/>
    <x v="1"/>
    <x v="3"/>
    <x v="12"/>
    <s v="Maruti Suzuki Swift 2018 CNG &amp; Hybrids 70000 Km Driven"/>
    <x v="177"/>
    <x v="177"/>
    <n v="7"/>
  </r>
  <r>
    <x v="1"/>
    <s v="Brezza"/>
    <n v="2020"/>
    <x v="4"/>
    <n v="47000"/>
    <x v="0"/>
    <n v="0"/>
    <x v="0"/>
    <x v="1"/>
    <x v="0"/>
    <s v="Maruti Suzuki Brezza 1.5 ZXI Plus SMART HYBRID, 2020, Petrol"/>
    <x v="87"/>
    <x v="87"/>
    <n v="5"/>
  </r>
  <r>
    <x v="1"/>
    <s v="Celerio"/>
    <n v="2015"/>
    <x v="9"/>
    <n v="104000"/>
    <x v="1"/>
    <n v="1"/>
    <x v="1"/>
    <x v="1"/>
    <x v="0"/>
    <s v="Maruti Suzuki Celerio VXI, 2015, Petrol"/>
    <x v="84"/>
    <x v="84"/>
    <n v="10"/>
  </r>
  <r>
    <x v="1"/>
    <s v="Swift-Dzire"/>
    <n v="2022"/>
    <x v="13"/>
    <n v="56000"/>
    <x v="0"/>
    <n v="0"/>
    <x v="0"/>
    <x v="3"/>
    <x v="0"/>
    <s v="Maruti Suzuki Swift Dzire VXI Optional, 2022, CNG &amp; Hybrids"/>
    <x v="296"/>
    <x v="296"/>
    <n v="3"/>
  </r>
  <r>
    <x v="1"/>
    <s v="Ertiga"/>
    <n v="2022"/>
    <x v="13"/>
    <n v="20000"/>
    <x v="0"/>
    <n v="0"/>
    <x v="0"/>
    <x v="3"/>
    <x v="0"/>
    <s v="Maruti Suzuki Ertiga 1.5 ZXI Plus SHVS, 2022, CNG &amp; Hybrids"/>
    <x v="203"/>
    <x v="203"/>
    <n v="3"/>
  </r>
  <r>
    <x v="1"/>
    <s v="Ertiga"/>
    <n v="2014"/>
    <x v="3"/>
    <n v="78000"/>
    <x v="0"/>
    <n v="0"/>
    <x v="1"/>
    <x v="0"/>
    <x v="0"/>
    <s v="Maruti Suzuki Ertiga 2012-2015 VDI, 2014, Diesel"/>
    <x v="183"/>
    <x v="183"/>
    <n v="11"/>
  </r>
  <r>
    <x v="4"/>
    <s v="Innova Crysta"/>
    <n v="2019"/>
    <x v="2"/>
    <n v="47000"/>
    <x v="0"/>
    <n v="0"/>
    <x v="0"/>
    <x v="1"/>
    <x v="0"/>
    <s v="Toyota Innova Crysta 2.7 GX MT, 2019, Petrol"/>
    <x v="3"/>
    <x v="3"/>
    <n v="6"/>
  </r>
  <r>
    <x v="13"/>
    <s v="Indigo Cs"/>
    <n v="2017"/>
    <x v="1"/>
    <n v="20000"/>
    <x v="1"/>
    <n v="1"/>
    <x v="1"/>
    <x v="3"/>
    <x v="0"/>
    <s v="Tata Indigo CS 2017"/>
    <x v="358"/>
    <x v="358"/>
    <n v="8"/>
  </r>
  <r>
    <x v="26"/>
    <s v="Redi Go"/>
    <n v="2016"/>
    <x v="8"/>
    <n v="72111"/>
    <x v="0"/>
    <n v="0"/>
    <x v="1"/>
    <x v="3"/>
    <x v="0"/>
    <s v="Datsun Redi Go 1.0 Limited Edition 2018, 2016, CNG &amp; Hybrids"/>
    <x v="116"/>
    <x v="116"/>
    <n v="9"/>
  </r>
  <r>
    <x v="6"/>
    <s v="Seltos"/>
    <n v="2021"/>
    <x v="11"/>
    <n v="56800"/>
    <x v="0"/>
    <n v="0"/>
    <x v="0"/>
    <x v="1"/>
    <x v="0"/>
    <s v="Kia Seltos HTX G, 2021, Petrol"/>
    <x v="3"/>
    <x v="3"/>
    <n v="4"/>
  </r>
  <r>
    <x v="5"/>
    <s v="Elite i20"/>
    <n v="2014"/>
    <x v="3"/>
    <n v="82000"/>
    <x v="0"/>
    <n v="0"/>
    <x v="1"/>
    <x v="1"/>
    <x v="0"/>
    <s v="Hyundai Elite i20 Sportz (O) 1.2, 2014, Petrol"/>
    <x v="64"/>
    <x v="64"/>
    <n v="11"/>
  </r>
  <r>
    <x v="1"/>
    <s v="Alto"/>
    <n v="2011"/>
    <x v="10"/>
    <n v="103740"/>
    <x v="1"/>
    <n v="1"/>
    <x v="1"/>
    <x v="3"/>
    <x v="12"/>
    <s v="Maruti Suzuki Alto 2011 CNG &amp; Hybrids Good Condition"/>
    <x v="1019"/>
    <x v="1019"/>
    <n v="14"/>
  </r>
  <r>
    <x v="1"/>
    <s v="Eeco"/>
    <n v="2024"/>
    <x v="17"/>
    <n v="12000"/>
    <x v="0"/>
    <n v="0"/>
    <x v="0"/>
    <x v="1"/>
    <x v="0"/>
    <s v="Maruti Suzuki Eeco 2024 Petrol Well Maintained"/>
    <x v="38"/>
    <x v="38"/>
    <n v="1"/>
  </r>
  <r>
    <x v="5"/>
    <s v="i10"/>
    <n v="2011"/>
    <x v="10"/>
    <n v="95000"/>
    <x v="1"/>
    <n v="1"/>
    <x v="1"/>
    <x v="3"/>
    <x v="0"/>
    <s v="Hyundai i10  sportz 2011"/>
    <x v="115"/>
    <x v="115"/>
    <n v="14"/>
  </r>
  <r>
    <x v="28"/>
    <s v="RE60"/>
    <n v="2021"/>
    <x v="11"/>
    <n v="70000"/>
    <x v="0"/>
    <n v="0"/>
    <x v="0"/>
    <x v="3"/>
    <x v="0"/>
    <s v="Bajaj RE60 2021 CNG &amp; Hybrids 70000 Km Driven"/>
    <x v="110"/>
    <x v="110"/>
    <n v="4"/>
  </r>
  <r>
    <x v="1"/>
    <s v="S-Presso"/>
    <n v="2022"/>
    <x v="13"/>
    <n v="11102"/>
    <x v="0"/>
    <n v="0"/>
    <x v="0"/>
    <x v="1"/>
    <x v="0"/>
    <s v="Maruti Suzuki S-Presso VXI Plus, 2022, Petrol"/>
    <x v="226"/>
    <x v="226"/>
    <n v="3"/>
  </r>
  <r>
    <x v="1"/>
    <s v="Wagon-R-1-0"/>
    <n v="2018"/>
    <x v="5"/>
    <n v="32000"/>
    <x v="0"/>
    <n v="0"/>
    <x v="0"/>
    <x v="3"/>
    <x v="0"/>
    <s v="Maruti Suzuki Wagon R 1.0 LXi CNG, 2018, CNG &amp; Hybrids"/>
    <x v="255"/>
    <x v="255"/>
    <n v="7"/>
  </r>
  <r>
    <x v="1"/>
    <s v="Wagon-R"/>
    <n v="2017"/>
    <x v="1"/>
    <n v="50000"/>
    <x v="1"/>
    <n v="1"/>
    <x v="0"/>
    <x v="3"/>
    <x v="0"/>
    <s v="Maruti Suzuki Wagon R VXI AMT, 2017, CNG &amp; Hybrids"/>
    <x v="56"/>
    <x v="56"/>
    <n v="8"/>
  </r>
  <r>
    <x v="1"/>
    <s v="Swift-Dzire"/>
    <n v="2009"/>
    <x v="16"/>
    <n v="150000"/>
    <x v="1"/>
    <n v="1"/>
    <x v="0"/>
    <x v="3"/>
    <x v="12"/>
    <s v="Maruti Suzuki Swift Dzire 2009"/>
    <x v="74"/>
    <x v="74"/>
    <n v="16"/>
  </r>
  <r>
    <x v="11"/>
    <s v="Thar"/>
    <n v="2021"/>
    <x v="11"/>
    <n v="37000"/>
    <x v="1"/>
    <n v="1"/>
    <x v="0"/>
    <x v="0"/>
    <x v="0"/>
    <s v="Mahindra Thar LX 4X4 Hardtop, 2021, Diesel"/>
    <x v="133"/>
    <x v="133"/>
    <n v="4"/>
  </r>
  <r>
    <x v="13"/>
    <s v="Nexon"/>
    <n v="2021"/>
    <x v="11"/>
    <n v="26085"/>
    <x v="1"/>
    <n v="1"/>
    <x v="0"/>
    <x v="1"/>
    <x v="0"/>
    <s v="Tata Nexon AMT XZA PLUS, 2021, Petrol"/>
    <x v="181"/>
    <x v="181"/>
    <n v="4"/>
  </r>
  <r>
    <x v="1"/>
    <s v="Alto"/>
    <n v="2011"/>
    <x v="10"/>
    <n v="67000"/>
    <x v="0"/>
    <n v="0"/>
    <x v="1"/>
    <x v="1"/>
    <x v="0"/>
    <s v="Maruti Suzuki Alto 0.8 LXI (O), 2011, Petrol"/>
    <x v="378"/>
    <x v="378"/>
    <n v="14"/>
  </r>
  <r>
    <x v="5"/>
    <s v="Santro Xing"/>
    <n v="2011"/>
    <x v="10"/>
    <n v="75000"/>
    <x v="0"/>
    <n v="0"/>
    <x v="1"/>
    <x v="1"/>
    <x v="0"/>
    <s v="Hyundai Santro Xing GLS, 2011, Petrol"/>
    <x v="957"/>
    <x v="957"/>
    <n v="14"/>
  </r>
  <r>
    <x v="6"/>
    <s v="Sonet"/>
    <n v="2021"/>
    <x v="11"/>
    <n v="35000"/>
    <x v="1"/>
    <n v="1"/>
    <x v="0"/>
    <x v="3"/>
    <x v="12"/>
    <s v="Kia Sonet HTK Plus Turbo DCT, 2021, CNG &amp; Hybrids"/>
    <x v="62"/>
    <x v="62"/>
    <n v="4"/>
  </r>
  <r>
    <x v="3"/>
    <s v="Ecosport"/>
    <n v="2016"/>
    <x v="8"/>
    <n v="89600"/>
    <x v="0"/>
    <n v="0"/>
    <x v="1"/>
    <x v="0"/>
    <x v="0"/>
    <s v="Ford Ecosport [2013-2015] 1.5 Titanium TDCI, 2016, Diesel"/>
    <x v="354"/>
    <x v="354"/>
    <n v="9"/>
  </r>
  <r>
    <x v="1"/>
    <s v="Wagon-R"/>
    <n v="2017"/>
    <x v="1"/>
    <n v="77523"/>
    <x v="0"/>
    <n v="0"/>
    <x v="1"/>
    <x v="1"/>
    <x v="12"/>
    <s v="Maruti Suzuki Wagon R LXI BS IV, 2017, Petrol"/>
    <x v="174"/>
    <x v="174"/>
    <n v="8"/>
  </r>
  <r>
    <x v="1"/>
    <s v="Wagon-R"/>
    <n v="2017"/>
    <x v="1"/>
    <n v="82631"/>
    <x v="1"/>
    <n v="1"/>
    <x v="0"/>
    <x v="3"/>
    <x v="0"/>
    <s v="Maruti Suzuki Wagon R VXI MT 1.0L, 2017, CNG &amp; Hybrids"/>
    <x v="20"/>
    <x v="20"/>
    <n v="8"/>
  </r>
  <r>
    <x v="1"/>
    <s v="Swift"/>
    <n v="2011"/>
    <x v="10"/>
    <n v="50000"/>
    <x v="1"/>
    <n v="1"/>
    <x v="1"/>
    <x v="3"/>
    <x v="12"/>
    <s v="Maruti Suzuki Swift 2011 CNG &amp; Hybrids Good Condition"/>
    <x v="281"/>
    <x v="281"/>
    <n v="14"/>
  </r>
  <r>
    <x v="1"/>
    <s v="Swift-Dzire"/>
    <n v="2019"/>
    <x v="2"/>
    <n v="1022"/>
    <x v="1"/>
    <n v="1"/>
    <x v="1"/>
    <x v="3"/>
    <x v="0"/>
    <s v="Maruti Suzuki Swift Dzire 2019 CNG &amp; Hybri Km Driven 88593 bohat 85864"/>
    <x v="144"/>
    <x v="144"/>
    <n v="6"/>
  </r>
  <r>
    <x v="9"/>
    <s v="Captur"/>
    <n v="2018"/>
    <x v="5"/>
    <n v="48000"/>
    <x v="0"/>
    <n v="0"/>
    <x v="0"/>
    <x v="1"/>
    <x v="0"/>
    <s v="Renault Captur 1.5 Petrol RXT, 2018, Petrol"/>
    <x v="786"/>
    <x v="786"/>
    <n v="7"/>
  </r>
  <r>
    <x v="0"/>
    <s v="VentoTest"/>
    <n v="2017"/>
    <x v="1"/>
    <n v="67000"/>
    <x v="0"/>
    <n v="0"/>
    <x v="1"/>
    <x v="1"/>
    <x v="0"/>
    <s v="Volkswagen Vento 1.6 Highline Plus, 2017, Petrol"/>
    <x v="537"/>
    <x v="537"/>
    <n v="8"/>
  </r>
  <r>
    <x v="1"/>
    <s v="Alto-K10"/>
    <n v="2018"/>
    <x v="5"/>
    <n v="33000"/>
    <x v="1"/>
    <n v="1"/>
    <x v="1"/>
    <x v="1"/>
    <x v="0"/>
    <s v="Maruti Suzuki Alto K10 VXI AMT, 2018, Petrol"/>
    <x v="51"/>
    <x v="51"/>
    <n v="7"/>
  </r>
  <r>
    <x v="5"/>
    <s v="Venue"/>
    <n v="2021"/>
    <x v="11"/>
    <n v="35000"/>
    <x v="0"/>
    <n v="0"/>
    <x v="1"/>
    <x v="1"/>
    <x v="0"/>
    <s v="Hyundai Venue, 2021, Petrol"/>
    <x v="1020"/>
    <x v="1020"/>
    <n v="4"/>
  </r>
  <r>
    <x v="7"/>
    <s v="City"/>
    <n v="2012"/>
    <x v="6"/>
    <n v="82000"/>
    <x v="1"/>
    <n v="1"/>
    <x v="1"/>
    <x v="1"/>
    <x v="0"/>
    <s v="Honda City S AT I-VTEC, 2012, Petrol"/>
    <x v="9"/>
    <x v="9"/>
    <n v="13"/>
  </r>
  <r>
    <x v="7"/>
    <s v="BRV"/>
    <n v="2017"/>
    <x v="1"/>
    <n v="38486"/>
    <x v="1"/>
    <n v="1"/>
    <x v="0"/>
    <x v="1"/>
    <x v="0"/>
    <s v="Honda BR-V i-VTEC V CVT, 2017, Petrol"/>
    <x v="784"/>
    <x v="784"/>
    <n v="8"/>
  </r>
  <r>
    <x v="5"/>
    <s v="Venue"/>
    <n v="2020"/>
    <x v="4"/>
    <n v="50000"/>
    <x v="0"/>
    <n v="0"/>
    <x v="1"/>
    <x v="1"/>
    <x v="0"/>
    <s v="Hyundai Venue S MT 1.2 KAPPA, 2020, Petrol"/>
    <x v="316"/>
    <x v="316"/>
    <n v="5"/>
  </r>
  <r>
    <x v="12"/>
    <s v="C-Class"/>
    <n v="2012"/>
    <x v="6"/>
    <n v="85805"/>
    <x v="1"/>
    <n v="1"/>
    <x v="1"/>
    <x v="0"/>
    <x v="0"/>
    <s v="Mercedes-Benz C-Class 2.1 C 250 CDI, 2012, Diesel"/>
    <x v="355"/>
    <x v="355"/>
    <n v="13"/>
  </r>
  <r>
    <x v="1"/>
    <s v="Ertiga"/>
    <n v="2022"/>
    <x v="13"/>
    <n v="4"/>
    <x v="1"/>
    <n v="1"/>
    <x v="0"/>
    <x v="3"/>
    <x v="0"/>
    <s v="Maruti Suzuki Ertiga 2022 CNG &amp; Hybrids Well Maintained"/>
    <x v="184"/>
    <x v="184"/>
    <n v="3"/>
  </r>
  <r>
    <x v="9"/>
    <s v="Scala"/>
    <n v="2013"/>
    <x v="14"/>
    <n v="113000"/>
    <x v="0"/>
    <n v="0"/>
    <x v="1"/>
    <x v="0"/>
    <x v="0"/>
    <s v="Renault Scala Diesel RxL, 2013, Diesel"/>
    <x v="198"/>
    <x v="198"/>
    <n v="12"/>
  </r>
  <r>
    <x v="9"/>
    <s v="KWID"/>
    <n v="2016"/>
    <x v="8"/>
    <n v="61000"/>
    <x v="1"/>
    <n v="1"/>
    <x v="1"/>
    <x v="3"/>
    <x v="0"/>
    <s v="Renault KWID AMT, 2016, CNG &amp; Hybrids"/>
    <x v="407"/>
    <x v="407"/>
    <n v="9"/>
  </r>
  <r>
    <x v="15"/>
    <s v="Spark"/>
    <n v="2010"/>
    <x v="0"/>
    <n v="58000"/>
    <x v="0"/>
    <n v="0"/>
    <x v="1"/>
    <x v="1"/>
    <x v="0"/>
    <s v="Chevrolet Spark 1.0 LS, 2010, Petrol"/>
    <x v="236"/>
    <x v="236"/>
    <n v="15"/>
  </r>
  <r>
    <x v="1"/>
    <s v="Celerio"/>
    <n v="2016"/>
    <x v="8"/>
    <n v="69000"/>
    <x v="1"/>
    <n v="1"/>
    <x v="0"/>
    <x v="1"/>
    <x v="0"/>
    <s v="Maruti Suzuki Celerio 2014-2017 1.0 VXI AMT, 2016, Petrol"/>
    <x v="1021"/>
    <x v="1021"/>
    <n v="9"/>
  </r>
  <r>
    <x v="7"/>
    <s v="Amaze"/>
    <n v="2014"/>
    <x v="3"/>
    <n v="86082"/>
    <x v="1"/>
    <n v="1"/>
    <x v="0"/>
    <x v="1"/>
    <x v="0"/>
    <s v="Honda Amaze 2013-2016 VX AT i-Vtech, 2014, Petrol"/>
    <x v="135"/>
    <x v="135"/>
    <n v="11"/>
  </r>
  <r>
    <x v="21"/>
    <s v="Magnite"/>
    <n v="2022"/>
    <x v="13"/>
    <n v="7500"/>
    <x v="0"/>
    <n v="0"/>
    <x v="1"/>
    <x v="1"/>
    <x v="0"/>
    <s v="Nissan Magnite 1.0 XV Premium, 2022, Petrol"/>
    <x v="32"/>
    <x v="32"/>
    <n v="3"/>
  </r>
  <r>
    <x v="26"/>
    <s v="GO Plus"/>
    <n v="2018"/>
    <x v="5"/>
    <n v="9700"/>
    <x v="0"/>
    <n v="0"/>
    <x v="0"/>
    <x v="1"/>
    <x v="0"/>
    <s v="Datsun GO Plus A, 2018, Petrol"/>
    <x v="99"/>
    <x v="99"/>
    <n v="7"/>
  </r>
  <r>
    <x v="5"/>
    <s v="i10"/>
    <n v="2012"/>
    <x v="6"/>
    <n v="72000"/>
    <x v="0"/>
    <n v="0"/>
    <x v="1"/>
    <x v="1"/>
    <x v="12"/>
    <s v="Hyundai i10 1.2 Kappa Magna, 2012, Petrol"/>
    <x v="37"/>
    <x v="37"/>
    <n v="13"/>
  </r>
  <r>
    <x v="1"/>
    <s v="Ertiga"/>
    <n v="2021"/>
    <x v="11"/>
    <n v="65000"/>
    <x v="0"/>
    <n v="0"/>
    <x v="1"/>
    <x v="3"/>
    <x v="0"/>
    <s v="Maruti Suzuki Ertiga 1.4 VXI CNG Anniversary Edition, 2021, CNG &amp; Hy.."/>
    <x v="149"/>
    <x v="149"/>
    <n v="4"/>
  </r>
  <r>
    <x v="1"/>
    <s v="Eeco"/>
    <n v="2017"/>
    <x v="1"/>
    <n v="119000"/>
    <x v="0"/>
    <n v="0"/>
    <x v="0"/>
    <x v="3"/>
    <x v="0"/>
    <s v="Maruti Suzuki Eeco 2017 CNG &amp; Hybrids Good Condition"/>
    <x v="211"/>
    <x v="211"/>
    <n v="8"/>
  </r>
  <r>
    <x v="7"/>
    <s v="City"/>
    <n v="2016"/>
    <x v="8"/>
    <n v="78000"/>
    <x v="0"/>
    <n v="0"/>
    <x v="0"/>
    <x v="1"/>
    <x v="0"/>
    <s v="Honda City 2015-2017 i VTEC V, 2016, Petrol"/>
    <x v="282"/>
    <x v="282"/>
    <n v="9"/>
  </r>
  <r>
    <x v="5"/>
    <s v="Xcent"/>
    <n v="2018"/>
    <x v="5"/>
    <n v="45238"/>
    <x v="0"/>
    <n v="0"/>
    <x v="1"/>
    <x v="0"/>
    <x v="0"/>
    <s v="Hyundai Xcent Base 1.2, 2018, Diesel"/>
    <x v="198"/>
    <x v="198"/>
    <n v="7"/>
  </r>
  <r>
    <x v="11"/>
    <s v="Scorpio"/>
    <n v="2019"/>
    <x v="2"/>
    <n v="99000"/>
    <x v="0"/>
    <n v="0"/>
    <x v="0"/>
    <x v="0"/>
    <x v="0"/>
    <s v="Mahindra Scorpio S11, 2019, Diesel"/>
    <x v="138"/>
    <x v="138"/>
    <n v="6"/>
  </r>
  <r>
    <x v="3"/>
    <s v="Figo"/>
    <n v="2016"/>
    <x v="8"/>
    <n v="65000"/>
    <x v="0"/>
    <n v="0"/>
    <x v="1"/>
    <x v="0"/>
    <x v="0"/>
    <s v="Ford Figo 1.5D Titanium MT, 2016, Diesel"/>
    <x v="158"/>
    <x v="158"/>
    <n v="9"/>
  </r>
  <r>
    <x v="9"/>
    <s v="KWID"/>
    <n v="2020"/>
    <x v="4"/>
    <n v="47000"/>
    <x v="1"/>
    <n v="1"/>
    <x v="0"/>
    <x v="1"/>
    <x v="1"/>
    <s v="Renault KWID RXE 1.0, 2020, Petrol"/>
    <x v="99"/>
    <x v="99"/>
    <n v="5"/>
  </r>
  <r>
    <x v="4"/>
    <s v="Etios Liva"/>
    <n v="2016"/>
    <x v="8"/>
    <n v="45000"/>
    <x v="0"/>
    <n v="0"/>
    <x v="0"/>
    <x v="3"/>
    <x v="0"/>
    <s v="Toyota Etios Liva 1.2 V Dual Tone, 2016, CNG &amp; Hybrids"/>
    <x v="51"/>
    <x v="51"/>
    <n v="9"/>
  </r>
  <r>
    <x v="1"/>
    <s v="Wagon-R"/>
    <n v="2015"/>
    <x v="9"/>
    <n v="65510"/>
    <x v="0"/>
    <n v="0"/>
    <x v="1"/>
    <x v="3"/>
    <x v="0"/>
    <s v="Maruti Suzuki Wagon R 2015 CNG &amp; Hybrids 65510 Km Driven"/>
    <x v="50"/>
    <x v="50"/>
    <n v="10"/>
  </r>
  <r>
    <x v="5"/>
    <s v="i10"/>
    <n v="2011"/>
    <x v="10"/>
    <n v="99000"/>
    <x v="1"/>
    <n v="1"/>
    <x v="0"/>
    <x v="3"/>
    <x v="12"/>
    <s v="Hyundai i10 2011 CNG &amp; Hybrids Good Condition"/>
    <x v="402"/>
    <x v="402"/>
    <n v="14"/>
  </r>
  <r>
    <x v="5"/>
    <s v="i20"/>
    <n v="2012"/>
    <x v="6"/>
    <n v="90000"/>
    <x v="1"/>
    <n v="1"/>
    <x v="1"/>
    <x v="3"/>
    <x v="12"/>
    <s v="Hyundai i20 2012 CNG &amp; Hybrids"/>
    <x v="143"/>
    <x v="143"/>
    <n v="13"/>
  </r>
  <r>
    <x v="5"/>
    <s v="i10"/>
    <n v="2011"/>
    <x v="10"/>
    <n v="69000"/>
    <x v="0"/>
    <n v="0"/>
    <x v="0"/>
    <x v="3"/>
    <x v="0"/>
    <s v="Hyundai i10, 2011, CNG &amp; Hybrids"/>
    <x v="74"/>
    <x v="74"/>
    <n v="14"/>
  </r>
  <r>
    <x v="3"/>
    <s v="Figo"/>
    <n v="2010"/>
    <x v="0"/>
    <n v="155000"/>
    <x v="1"/>
    <n v="1"/>
    <x v="1"/>
    <x v="1"/>
    <x v="0"/>
    <s v="Ford Figo 2010"/>
    <x v="434"/>
    <x v="434"/>
    <n v="15"/>
  </r>
  <r>
    <x v="5"/>
    <s v="i10"/>
    <n v="2010"/>
    <x v="0"/>
    <n v="80000"/>
    <x v="1"/>
    <n v="1"/>
    <x v="1"/>
    <x v="3"/>
    <x v="0"/>
    <s v="Hyundai i10 Sportz 1.2 Automatic Kappa2, 2010, CNG &amp; Hybrids"/>
    <x v="201"/>
    <x v="201"/>
    <n v="15"/>
  </r>
  <r>
    <x v="0"/>
    <s v="Passat"/>
    <n v="2010"/>
    <x v="0"/>
    <n v="95000"/>
    <x v="1"/>
    <n v="1"/>
    <x v="1"/>
    <x v="0"/>
    <x v="2"/>
    <s v="Volkswagen Passat 2.0 TDI AT Highline, 2010, Diesel"/>
    <x v="76"/>
    <x v="76"/>
    <n v="15"/>
  </r>
  <r>
    <x v="5"/>
    <s v="i20"/>
    <n v="2012"/>
    <x v="6"/>
    <n v="48000"/>
    <x v="0"/>
    <n v="0"/>
    <x v="1"/>
    <x v="3"/>
    <x v="0"/>
    <s v="Hyundai i20 Sportz 1.2 BS-IV, 2012, CNG &amp; Hybrids"/>
    <x v="76"/>
    <x v="76"/>
    <n v="13"/>
  </r>
  <r>
    <x v="6"/>
    <s v="Sonet"/>
    <n v="2021"/>
    <x v="11"/>
    <n v="34000"/>
    <x v="1"/>
    <n v="1"/>
    <x v="0"/>
    <x v="3"/>
    <x v="12"/>
    <s v="Kia Sonet HTK Plus, 2021, CNG &amp; Hybrids"/>
    <x v="62"/>
    <x v="62"/>
    <n v="4"/>
  </r>
  <r>
    <x v="1"/>
    <s v="Baleno"/>
    <n v="2015"/>
    <x v="9"/>
    <n v="82000"/>
    <x v="0"/>
    <n v="0"/>
    <x v="1"/>
    <x v="0"/>
    <x v="0"/>
    <s v="Maruti Suzuki Baleno 1.3 Alpha, 2015, Diesel"/>
    <x v="77"/>
    <x v="77"/>
    <n v="10"/>
  </r>
  <r>
    <x v="2"/>
    <s v="X1"/>
    <n v="2013"/>
    <x v="14"/>
    <n v="69382"/>
    <x v="1"/>
    <n v="1"/>
    <x v="1"/>
    <x v="0"/>
    <x v="0"/>
    <s v="BMW X1 2.0 SDRIVE 20D, 2013, Diesel"/>
    <x v="187"/>
    <x v="187"/>
    <n v="12"/>
  </r>
  <r>
    <x v="6"/>
    <s v="Sonet"/>
    <n v="2024"/>
    <x v="17"/>
    <n v="9400"/>
    <x v="0"/>
    <n v="0"/>
    <x v="0"/>
    <x v="1"/>
    <x v="0"/>
    <s v="Kia Sonet HTK Plus Turbo iMT, 2024, Petrol"/>
    <x v="461"/>
    <x v="461"/>
    <n v="1"/>
  </r>
  <r>
    <x v="7"/>
    <s v="Civic"/>
    <n v="2009"/>
    <x v="16"/>
    <n v="64000"/>
    <x v="1"/>
    <n v="1"/>
    <x v="1"/>
    <x v="3"/>
    <x v="12"/>
    <s v="Honda Civic 1.8 S AT, 2009, CNG &amp; Hybrids"/>
    <x v="191"/>
    <x v="191"/>
    <n v="16"/>
  </r>
  <r>
    <x v="1"/>
    <s v="Ritz"/>
    <n v="2016"/>
    <x v="8"/>
    <n v="47000"/>
    <x v="0"/>
    <n v="0"/>
    <x v="0"/>
    <x v="1"/>
    <x v="0"/>
    <s v="Maruti Suzuki Ritz VXi, 2016, Petrol"/>
    <x v="119"/>
    <x v="119"/>
    <n v="9"/>
  </r>
  <r>
    <x v="5"/>
    <s v="Aura"/>
    <n v="2020"/>
    <x v="4"/>
    <n v="44731"/>
    <x v="0"/>
    <n v="0"/>
    <x v="0"/>
    <x v="1"/>
    <x v="0"/>
    <s v="Hyundai Aura SX (O) Manual, 2020, Petrol"/>
    <x v="1022"/>
    <x v="1022"/>
    <n v="5"/>
  </r>
  <r>
    <x v="1"/>
    <s v="Celerio"/>
    <n v="2015"/>
    <x v="9"/>
    <n v="21000"/>
    <x v="1"/>
    <n v="1"/>
    <x v="1"/>
    <x v="1"/>
    <x v="0"/>
    <s v="Maruti Suzuki Celerio Zxi Automatic 2015 Petrol 21000 Km Driven,"/>
    <x v="144"/>
    <x v="144"/>
    <n v="10"/>
  </r>
  <r>
    <x v="1"/>
    <s v="Alto-800"/>
    <n v="2018"/>
    <x v="5"/>
    <n v="130000"/>
    <x v="0"/>
    <n v="0"/>
    <x v="1"/>
    <x v="1"/>
    <x v="0"/>
    <s v="Maruti Suzuki Alto 800 2018"/>
    <x v="327"/>
    <x v="327"/>
    <n v="7"/>
  </r>
  <r>
    <x v="2"/>
    <s v="X1"/>
    <n v="2016"/>
    <x v="8"/>
    <n v="55234"/>
    <x v="1"/>
    <n v="1"/>
    <x v="1"/>
    <x v="0"/>
    <x v="0"/>
    <s v="BMW X1 xDrive 20d M Sport, 2016, Diesel"/>
    <x v="138"/>
    <x v="138"/>
    <n v="9"/>
  </r>
  <r>
    <x v="1"/>
    <s v="Eeco"/>
    <n v="2020"/>
    <x v="4"/>
    <n v="100000"/>
    <x v="1"/>
    <n v="1"/>
    <x v="0"/>
    <x v="3"/>
    <x v="12"/>
    <s v="Maruti Suzuki Eeco 2020"/>
    <x v="64"/>
    <x v="64"/>
    <n v="5"/>
  </r>
  <r>
    <x v="5"/>
    <s v="Verna"/>
    <n v="2011"/>
    <x v="10"/>
    <n v="65000"/>
    <x v="1"/>
    <n v="1"/>
    <x v="1"/>
    <x v="1"/>
    <x v="0"/>
    <s v="Hyundai Verna SX OPTION, 2011, Petrol"/>
    <x v="99"/>
    <x v="99"/>
    <n v="14"/>
  </r>
  <r>
    <x v="1"/>
    <s v="Wagon-R-1-0"/>
    <n v="2024"/>
    <x v="17"/>
    <n v="30000"/>
    <x v="1"/>
    <n v="1"/>
    <x v="0"/>
    <x v="3"/>
    <x v="0"/>
    <s v="Good condition and taking new"/>
    <x v="50"/>
    <x v="50"/>
    <n v="1"/>
  </r>
  <r>
    <x v="1"/>
    <s v="Zen-Estilo"/>
    <n v="2007"/>
    <x v="7"/>
    <n v="102910"/>
    <x v="1"/>
    <n v="1"/>
    <x v="1"/>
    <x v="1"/>
    <x v="0"/>
    <s v="Maruti Suzuki Zen Estilo 2007 Petrol Good Condition"/>
    <x v="892"/>
    <x v="892"/>
    <n v="18"/>
  </r>
  <r>
    <x v="20"/>
    <s v="Compass"/>
    <n v="2018"/>
    <x v="5"/>
    <n v="75000"/>
    <x v="1"/>
    <n v="1"/>
    <x v="1"/>
    <x v="1"/>
    <x v="0"/>
    <s v="Jeep Compass 2018 Petrol Good Condition"/>
    <x v="1023"/>
    <x v="1023"/>
    <n v="7"/>
  </r>
  <r>
    <x v="1"/>
    <s v="Alto-800"/>
    <n v="2020"/>
    <x v="4"/>
    <n v="60000"/>
    <x v="0"/>
    <n v="0"/>
    <x v="0"/>
    <x v="3"/>
    <x v="0"/>
    <s v="Maruti Suzuki Alto 800 2020 CNG &amp; Petrol"/>
    <x v="412"/>
    <x v="412"/>
    <n v="5"/>
  </r>
  <r>
    <x v="5"/>
    <s v="Grand i10"/>
    <n v="2015"/>
    <x v="9"/>
    <n v="53000"/>
    <x v="1"/>
    <n v="1"/>
    <x v="0"/>
    <x v="3"/>
    <x v="0"/>
    <s v="Hyundai Grand i10 Asta 1.2 AT VTVT, 2015, CNG &amp; Hybrids"/>
    <x v="216"/>
    <x v="216"/>
    <n v="10"/>
  </r>
  <r>
    <x v="11"/>
    <s v="Xylo"/>
    <n v="2009"/>
    <x v="16"/>
    <n v="98000"/>
    <x v="0"/>
    <n v="0"/>
    <x v="1"/>
    <x v="0"/>
    <x v="0"/>
    <s v="Mahindra Xylo, 2009, Diesel"/>
    <x v="20"/>
    <x v="20"/>
    <n v="16"/>
  </r>
  <r>
    <x v="9"/>
    <s v="Duster"/>
    <n v="2013"/>
    <x v="14"/>
    <n v="120000"/>
    <x v="0"/>
    <n v="0"/>
    <x v="1"/>
    <x v="0"/>
    <x v="1"/>
    <s v="Renault Duster 85PS Diesel RxL, 2013, Diesel"/>
    <x v="99"/>
    <x v="99"/>
    <n v="12"/>
  </r>
  <r>
    <x v="5"/>
    <s v="Accent"/>
    <n v="2009"/>
    <x v="16"/>
    <n v="80000"/>
    <x v="0"/>
    <n v="0"/>
    <x v="1"/>
    <x v="3"/>
    <x v="12"/>
    <s v="Hyundai Accent 2009 CNG &amp; petrol"/>
    <x v="110"/>
    <x v="110"/>
    <n v="16"/>
  </r>
  <r>
    <x v="1"/>
    <s v="Wagon-R"/>
    <n v="2019"/>
    <x v="2"/>
    <n v="46000"/>
    <x v="1"/>
    <n v="1"/>
    <x v="1"/>
    <x v="1"/>
    <x v="12"/>
    <s v="Maruti Suzuki Wagon R, 2019, Petrol"/>
    <x v="255"/>
    <x v="255"/>
    <n v="6"/>
  </r>
  <r>
    <x v="11"/>
    <s v="Bolero"/>
    <n v="2021"/>
    <x v="11"/>
    <n v="66000"/>
    <x v="0"/>
    <n v="0"/>
    <x v="1"/>
    <x v="0"/>
    <x v="0"/>
    <s v="Mahindra Bolero 2021  Well Maintained"/>
    <x v="1024"/>
    <x v="1024"/>
    <n v="4"/>
  </r>
  <r>
    <x v="1"/>
    <s v="Wagon-R"/>
    <n v="2010"/>
    <x v="0"/>
    <n v="155000"/>
    <x v="1"/>
    <n v="1"/>
    <x v="1"/>
    <x v="3"/>
    <x v="0"/>
    <s v="Maruti Suzuki Wagon R 2010 CNG &amp; Hybrids Well Maintained"/>
    <x v="295"/>
    <x v="295"/>
    <n v="15"/>
  </r>
  <r>
    <x v="7"/>
    <s v="City"/>
    <n v="2010"/>
    <x v="0"/>
    <n v="69500"/>
    <x v="1"/>
    <n v="1"/>
    <x v="1"/>
    <x v="3"/>
    <x v="12"/>
    <s v="Honda City 2008-2011 1.5 V AT, 2010, CNG &amp; Hybrids"/>
    <x v="50"/>
    <x v="50"/>
    <n v="15"/>
  </r>
  <r>
    <x v="5"/>
    <s v="Verna"/>
    <n v="2007"/>
    <x v="7"/>
    <n v="52000"/>
    <x v="0"/>
    <n v="0"/>
    <x v="0"/>
    <x v="1"/>
    <x v="0"/>
    <s v="Hyundai Verna 2007 till 2027"/>
    <x v="63"/>
    <x v="63"/>
    <n v="18"/>
  </r>
  <r>
    <x v="7"/>
    <s v="Brio"/>
    <n v="2017"/>
    <x v="1"/>
    <n v="50000"/>
    <x v="1"/>
    <n v="1"/>
    <x v="1"/>
    <x v="1"/>
    <x v="0"/>
    <s v="Honda Brio VX AT, 2017, Petrol"/>
    <x v="228"/>
    <x v="228"/>
    <n v="8"/>
  </r>
  <r>
    <x v="1"/>
    <s v="Celerio"/>
    <n v="2014"/>
    <x v="3"/>
    <n v="26000"/>
    <x v="1"/>
    <n v="1"/>
    <x v="0"/>
    <x v="1"/>
    <x v="0"/>
    <s v="Maruti Suzuki Celerio 2014-2017 VXI AT Optional, 2014, Petrol"/>
    <x v="84"/>
    <x v="84"/>
    <n v="11"/>
  </r>
  <r>
    <x v="3"/>
    <s v="Fiesta"/>
    <n v="2008"/>
    <x v="18"/>
    <n v="89000"/>
    <x v="0"/>
    <n v="0"/>
    <x v="1"/>
    <x v="3"/>
    <x v="0"/>
    <s v="Ford Fiesta 2008-2011 1.6 Duratec EXI, 2008, CNG &amp; Hybrids"/>
    <x v="43"/>
    <x v="43"/>
    <n v="17"/>
  </r>
  <r>
    <x v="1"/>
    <s v="Celerio"/>
    <n v="2019"/>
    <x v="2"/>
    <n v="68000"/>
    <x v="0"/>
    <n v="0"/>
    <x v="0"/>
    <x v="3"/>
    <x v="1"/>
    <s v="Maruti Suzuki Celerio CNG VXI MT, 2019, CNG &amp; Hybrids"/>
    <x v="22"/>
    <x v="22"/>
    <n v="6"/>
  </r>
  <r>
    <x v="14"/>
    <s v="Superb"/>
    <n v="2010"/>
    <x v="0"/>
    <n v="125000"/>
    <x v="1"/>
    <n v="1"/>
    <x v="1"/>
    <x v="1"/>
    <x v="0"/>
    <s v="Skoda Superb Well Maintained"/>
    <x v="383"/>
    <x v="383"/>
    <n v="15"/>
  </r>
  <r>
    <x v="12"/>
    <s v="C Class"/>
    <n v="2012"/>
    <x v="6"/>
    <n v="98000"/>
    <x v="1"/>
    <n v="1"/>
    <x v="0"/>
    <x v="1"/>
    <x v="0"/>
    <s v="Mercedes-Benz C Class Prime 200, 2012, Petrol"/>
    <x v="126"/>
    <x v="126"/>
    <n v="13"/>
  </r>
  <r>
    <x v="7"/>
    <s v="City"/>
    <n v="2017"/>
    <x v="1"/>
    <n v="69231"/>
    <x v="1"/>
    <n v="1"/>
    <x v="1"/>
    <x v="1"/>
    <x v="0"/>
    <s v="Honda City 2015-2017 i VTEC CVT SV, 2017, Petrol"/>
    <x v="38"/>
    <x v="38"/>
    <n v="8"/>
  </r>
  <r>
    <x v="1"/>
    <s v="Wagon-R"/>
    <n v="2020"/>
    <x v="4"/>
    <n v="46000"/>
    <x v="0"/>
    <n v="0"/>
    <x v="1"/>
    <x v="1"/>
    <x v="0"/>
    <s v="Maruti Suzuki Wagon R 2020 46000 Km Driven"/>
    <x v="64"/>
    <x v="64"/>
    <n v="5"/>
  </r>
  <r>
    <x v="13"/>
    <s v="Nexon"/>
    <n v="2017"/>
    <x v="1"/>
    <n v="33616"/>
    <x v="0"/>
    <n v="0"/>
    <x v="1"/>
    <x v="1"/>
    <x v="0"/>
    <s v="Tata Nexon 1.2 Revotron XZ Plus, 2017, Petrol"/>
    <x v="83"/>
    <x v="83"/>
    <n v="8"/>
  </r>
  <r>
    <x v="1"/>
    <s v="Jimny"/>
    <n v="2023"/>
    <x v="12"/>
    <n v="500"/>
    <x v="0"/>
    <n v="0"/>
    <x v="1"/>
    <x v="0"/>
    <x v="0"/>
    <s v="Maruti Suzuki Jimny 2053 Diesel Good Condition"/>
    <x v="75"/>
    <x v="75"/>
    <n v="2"/>
  </r>
  <r>
    <x v="1"/>
    <s v="Wagon-R-1-0"/>
    <n v="2018"/>
    <x v="5"/>
    <n v="107000"/>
    <x v="1"/>
    <n v="1"/>
    <x v="0"/>
    <x v="3"/>
    <x v="12"/>
    <s v="Maruti Suzuki Wagon R 1.0 2018 CNG &amp; Hybrids 107000 Km Driven"/>
    <x v="211"/>
    <x v="211"/>
    <n v="7"/>
  </r>
  <r>
    <x v="11"/>
    <s v="XUV500"/>
    <n v="2016"/>
    <x v="8"/>
    <n v="57000"/>
    <x v="1"/>
    <n v="1"/>
    <x v="1"/>
    <x v="0"/>
    <x v="0"/>
    <s v="Mahindra XUV500 AT W10 FWD, 2016, Diesel"/>
    <x v="289"/>
    <x v="289"/>
    <n v="9"/>
  </r>
  <r>
    <x v="1"/>
    <s v="Brezza"/>
    <n v="2023"/>
    <x v="12"/>
    <n v="13500"/>
    <x v="1"/>
    <n v="1"/>
    <x v="0"/>
    <x v="1"/>
    <x v="12"/>
    <s v="Maruti Suzuki Brezza 1.5 ZXI Plus AT SMART HYBRID, 2023, Petrol"/>
    <x v="3"/>
    <x v="3"/>
    <n v="2"/>
  </r>
  <r>
    <x v="5"/>
    <s v="Grand i10"/>
    <n v="2013"/>
    <x v="14"/>
    <n v="61000"/>
    <x v="0"/>
    <n v="0"/>
    <x v="0"/>
    <x v="1"/>
    <x v="0"/>
    <s v="Hyundai Grand i10 Sportz Edition, 2013, Petrol"/>
    <x v="164"/>
    <x v="164"/>
    <n v="12"/>
  </r>
  <r>
    <x v="1"/>
    <s v="Swift-Dzire"/>
    <n v="2017"/>
    <x v="1"/>
    <n v="86000"/>
    <x v="1"/>
    <n v="1"/>
    <x v="1"/>
    <x v="0"/>
    <x v="0"/>
    <s v="Maruti Suzuki Swift Dzire AMT VDI, 2017, Diesel"/>
    <x v="32"/>
    <x v="32"/>
    <n v="8"/>
  </r>
  <r>
    <x v="8"/>
    <s v="A4"/>
    <n v="2013"/>
    <x v="14"/>
    <n v="65000"/>
    <x v="1"/>
    <n v="1"/>
    <x v="1"/>
    <x v="0"/>
    <x v="0"/>
    <s v="Audi a4 Available for Wedding and Shooting"/>
    <x v="175"/>
    <x v="175"/>
    <n v="12"/>
  </r>
  <r>
    <x v="1"/>
    <s v="Swift"/>
    <n v="2015"/>
    <x v="9"/>
    <n v="80000"/>
    <x v="1"/>
    <n v="1"/>
    <x v="0"/>
    <x v="3"/>
    <x v="12"/>
    <s v="Maruti Suzuki Swift 2015 CNG &amp; Hybrids Well Maintained"/>
    <x v="9"/>
    <x v="9"/>
    <n v="10"/>
  </r>
  <r>
    <x v="19"/>
    <s v="Punto"/>
    <n v="2013"/>
    <x v="14"/>
    <n v="140000"/>
    <x v="0"/>
    <n v="0"/>
    <x v="1"/>
    <x v="0"/>
    <x v="0"/>
    <s v="Fiat Punto Emotion 90HP, 2013, Diesel"/>
    <x v="873"/>
    <x v="873"/>
    <n v="12"/>
  </r>
  <r>
    <x v="5"/>
    <s v="Aura"/>
    <n v="2022"/>
    <x v="13"/>
    <n v="60000"/>
    <x v="1"/>
    <n v="1"/>
    <x v="1"/>
    <x v="3"/>
    <x v="12"/>
    <s v="Hyundai Aura 2022 CNG &amp; Hybrids 60000 Km Driven"/>
    <x v="309"/>
    <x v="309"/>
    <n v="3"/>
  </r>
  <r>
    <x v="4"/>
    <s v="Corolla Altis"/>
    <n v="2015"/>
    <x v="9"/>
    <n v="100000"/>
    <x v="1"/>
    <n v="1"/>
    <x v="0"/>
    <x v="3"/>
    <x v="0"/>
    <s v="Toyota Corolla Altis 1.8 G CNG, 2015, CNG &amp; Hybrids"/>
    <x v="289"/>
    <x v="289"/>
    <n v="10"/>
  </r>
  <r>
    <x v="9"/>
    <s v="Triber"/>
    <n v="2021"/>
    <x v="11"/>
    <n v="37000"/>
    <x v="0"/>
    <n v="0"/>
    <x v="1"/>
    <x v="3"/>
    <x v="0"/>
    <s v="Renault Triber RXT, 2021, CNG &amp; Hybrids"/>
    <x v="183"/>
    <x v="183"/>
    <n v="4"/>
  </r>
  <r>
    <x v="1"/>
    <s v="Wagon-R"/>
    <n v="2016"/>
    <x v="8"/>
    <n v="68900"/>
    <x v="0"/>
    <n v="0"/>
    <x v="1"/>
    <x v="3"/>
    <x v="0"/>
    <s v="Maruti Suzuki Wagon R 2016"/>
    <x v="839"/>
    <x v="839"/>
    <n v="9"/>
  </r>
  <r>
    <x v="7"/>
    <s v="Jazz"/>
    <n v="2022"/>
    <x v="13"/>
    <n v="34000"/>
    <x v="1"/>
    <n v="1"/>
    <x v="0"/>
    <x v="1"/>
    <x v="0"/>
    <s v="Honda Jazz VX CVT, 2022, Petrol"/>
    <x v="338"/>
    <x v="338"/>
    <n v="3"/>
  </r>
  <r>
    <x v="7"/>
    <s v="Amaze"/>
    <n v="2019"/>
    <x v="2"/>
    <n v="24000"/>
    <x v="1"/>
    <n v="1"/>
    <x v="1"/>
    <x v="1"/>
    <x v="0"/>
    <s v="Honda Amaze S CVT i-VTEC, 2019, Petrol"/>
    <x v="27"/>
    <x v="27"/>
    <n v="6"/>
  </r>
  <r>
    <x v="0"/>
    <s v="Virtus"/>
    <n v="2023"/>
    <x v="12"/>
    <n v="25000"/>
    <x v="0"/>
    <n v="0"/>
    <x v="0"/>
    <x v="1"/>
    <x v="0"/>
    <s v="Volkswagen Virtus 1.0 Highline TSI, 2023, Petrol"/>
    <x v="97"/>
    <x v="97"/>
    <n v="2"/>
  </r>
  <r>
    <x v="5"/>
    <s v="Grand i10"/>
    <n v="2016"/>
    <x v="8"/>
    <n v="67750"/>
    <x v="1"/>
    <n v="1"/>
    <x v="1"/>
    <x v="3"/>
    <x v="12"/>
    <s v="Hyundai Grand i10 2016 CNG &amp; Hybrids 66100 Km Driven"/>
    <x v="105"/>
    <x v="105"/>
    <n v="9"/>
  </r>
  <r>
    <x v="1"/>
    <s v="Ertiga"/>
    <n v="2013"/>
    <x v="14"/>
    <n v="82000"/>
    <x v="0"/>
    <n v="0"/>
    <x v="1"/>
    <x v="3"/>
    <x v="0"/>
    <s v="Maruti Suzuki Ertiga 2012-2015 ZXI, 2013, CNG &amp; Hybrids"/>
    <x v="129"/>
    <x v="129"/>
    <n v="12"/>
  </r>
  <r>
    <x v="1"/>
    <s v="Ertiga"/>
    <n v="2021"/>
    <x v="11"/>
    <n v="22"/>
    <x v="1"/>
    <n v="1"/>
    <x v="0"/>
    <x v="3"/>
    <x v="0"/>
    <s v="à¤•à¤¾à¤° à¤¬à¥‡à¤šà¤¨à¥‡ à¤•à¥‡ à¤¸à¤‚à¤¬à¤‚à¤§ à¤®à¥‡"/>
    <x v="171"/>
    <x v="171"/>
    <n v="4"/>
  </r>
  <r>
    <x v="5"/>
    <s v="Creta"/>
    <n v="2018"/>
    <x v="5"/>
    <n v="120000"/>
    <x v="1"/>
    <n v="1"/>
    <x v="1"/>
    <x v="3"/>
    <x v="0"/>
    <s v="Hyundai Creta 2018 CNG &amp; Petrol Well Maintained"/>
    <x v="167"/>
    <x v="167"/>
    <n v="7"/>
  </r>
  <r>
    <x v="1"/>
    <s v="Wagon-R"/>
    <n v="2018"/>
    <x v="5"/>
    <n v="88000"/>
    <x v="0"/>
    <n v="0"/>
    <x v="0"/>
    <x v="3"/>
    <x v="0"/>
    <s v="Wagonar 2018 single owner driven single handed all services done"/>
    <x v="119"/>
    <x v="119"/>
    <n v="7"/>
  </r>
  <r>
    <x v="7"/>
    <s v="City"/>
    <n v="2011"/>
    <x v="10"/>
    <n v="150000"/>
    <x v="0"/>
    <n v="0"/>
    <x v="1"/>
    <x v="3"/>
    <x v="0"/>
    <s v="Honda City 2011 CNG &amp; Hybrids 150000 Km Driven injan clean ac clean he"/>
    <x v="115"/>
    <x v="115"/>
    <n v="14"/>
  </r>
  <r>
    <x v="1"/>
    <s v="Ciaz"/>
    <n v="2018"/>
    <x v="5"/>
    <n v="75307"/>
    <x v="0"/>
    <n v="0"/>
    <x v="1"/>
    <x v="1"/>
    <x v="0"/>
    <s v="Maruti Suzuki Ciaz 1.5 Alpha SHVS Petrol, 2018, Petrol"/>
    <x v="1025"/>
    <x v="1025"/>
    <n v="7"/>
  </r>
  <r>
    <x v="1"/>
    <s v="Wagon R 1.0"/>
    <n v="2015"/>
    <x v="9"/>
    <n v="71000"/>
    <x v="0"/>
    <n v="0"/>
    <x v="1"/>
    <x v="3"/>
    <x v="0"/>
    <s v="Maruti Suzuki Wagon R 1.0 2015 CNG &amp; Hybrids 71000 Km Driven"/>
    <x v="174"/>
    <x v="174"/>
    <n v="10"/>
  </r>
  <r>
    <x v="5"/>
    <s v="Eon"/>
    <n v="2017"/>
    <x v="1"/>
    <n v="51000"/>
    <x v="0"/>
    <n v="0"/>
    <x v="1"/>
    <x v="1"/>
    <x v="0"/>
    <s v="Hyundai EON 2017 Petrol 51000 Km Driven"/>
    <x v="211"/>
    <x v="211"/>
    <n v="8"/>
  </r>
  <r>
    <x v="7"/>
    <s v="Accord"/>
    <n v="2005"/>
    <x v="15"/>
    <n v="115000"/>
    <x v="1"/>
    <n v="1"/>
    <x v="0"/>
    <x v="3"/>
    <x v="12"/>
    <s v="Honda Accord 2005 CNG &amp; Hybrids Well Maintained"/>
    <x v="49"/>
    <x v="49"/>
    <n v="20"/>
  </r>
  <r>
    <x v="15"/>
    <s v="Sail"/>
    <n v="2008"/>
    <x v="18"/>
    <n v="49500"/>
    <x v="0"/>
    <n v="0"/>
    <x v="1"/>
    <x v="1"/>
    <x v="0"/>
    <s v="Chevrolet Aveo 1.4 on sale 2008 model 49k km"/>
    <x v="268"/>
    <x v="268"/>
    <n v="17"/>
  </r>
  <r>
    <x v="4"/>
    <s v="Urban Cruiser"/>
    <n v="2022"/>
    <x v="13"/>
    <n v="5000"/>
    <x v="1"/>
    <n v="1"/>
    <x v="0"/>
    <x v="1"/>
    <x v="0"/>
    <s v="Toyota Urban Cruiser 1.5 Mid Grade AT, 2022, Petrol"/>
    <x v="767"/>
    <x v="767"/>
    <n v="3"/>
  </r>
  <r>
    <x v="1"/>
    <s v="Baleno"/>
    <n v="2018"/>
    <x v="5"/>
    <n v="11314"/>
    <x v="1"/>
    <n v="1"/>
    <x v="1"/>
    <x v="1"/>
    <x v="0"/>
    <s v="Maruti Suzuki Baleno Alpha Diesel, 2018, Petrol"/>
    <x v="1026"/>
    <x v="1026"/>
    <n v="7"/>
  </r>
  <r>
    <x v="13"/>
    <s v="Safari Storme"/>
    <n v="2013"/>
    <x v="14"/>
    <n v="85000"/>
    <x v="0"/>
    <n v="0"/>
    <x v="1"/>
    <x v="0"/>
    <x v="0"/>
    <s v="Tata Safari Storme VX 4WD Varicor 400, 2013, Diesel"/>
    <x v="51"/>
    <x v="51"/>
    <n v="12"/>
  </r>
  <r>
    <x v="9"/>
    <s v="KWID"/>
    <n v="2017"/>
    <x v="1"/>
    <n v="31523"/>
    <x v="0"/>
    <n v="0"/>
    <x v="0"/>
    <x v="1"/>
    <x v="0"/>
    <s v="Renault KWID 1.0 RXT 02 Anniversary Edition, 2017, Petrol"/>
    <x v="61"/>
    <x v="61"/>
    <n v="8"/>
  </r>
  <r>
    <x v="5"/>
    <s v="Creta"/>
    <n v="2016"/>
    <x v="8"/>
    <n v="89000"/>
    <x v="1"/>
    <n v="1"/>
    <x v="1"/>
    <x v="3"/>
    <x v="12"/>
    <s v="Hyundai Creta 2016 CNG &amp; Hybrids 89000 Km Driven"/>
    <x v="87"/>
    <x v="87"/>
    <n v="9"/>
  </r>
  <r>
    <x v="7"/>
    <s v="WRV"/>
    <n v="2017"/>
    <x v="1"/>
    <n v="88000"/>
    <x v="0"/>
    <n v="0"/>
    <x v="1"/>
    <x v="0"/>
    <x v="12"/>
    <s v="Honda WR-V 1.5 VX i-DTEC, 2017, Diesel"/>
    <x v="297"/>
    <x v="297"/>
    <n v="8"/>
  </r>
  <r>
    <x v="1"/>
    <s v="Wagon-R"/>
    <n v="2024"/>
    <x v="17"/>
    <n v="2300"/>
    <x v="0"/>
    <n v="0"/>
    <x v="0"/>
    <x v="3"/>
    <x v="0"/>
    <s v="Maruti Suzuki Wagon R VXI 1.0 CNG, 2024, CNG &amp; Hybrids"/>
    <x v="53"/>
    <x v="53"/>
    <n v="1"/>
  </r>
  <r>
    <x v="1"/>
    <s v="Eeco"/>
    <n v="2018"/>
    <x v="5"/>
    <n v="60000"/>
    <x v="0"/>
    <n v="0"/>
    <x v="1"/>
    <x v="3"/>
    <x v="0"/>
    <s v="Maruti Suzuki Eeco 2018 CNG &amp; Hybrids 60000 Km Driven"/>
    <x v="78"/>
    <x v="78"/>
    <n v="7"/>
  </r>
  <r>
    <x v="5"/>
    <s v="Eon"/>
    <n v="2017"/>
    <x v="1"/>
    <n v="90000"/>
    <x v="1"/>
    <n v="1"/>
    <x v="1"/>
    <x v="3"/>
    <x v="0"/>
    <s v="Hyundai EON 2017 CNG &amp; Hybrids 90000 Km Driven"/>
    <x v="105"/>
    <x v="105"/>
    <n v="8"/>
  </r>
  <r>
    <x v="4"/>
    <s v="Corolla Altis"/>
    <n v="2012"/>
    <x v="6"/>
    <n v="51000"/>
    <x v="1"/>
    <n v="1"/>
    <x v="1"/>
    <x v="3"/>
    <x v="0"/>
    <s v="Toyota Corolla Altis [2011-2014] 1.8 VL AT, 2012, CNG &amp; Hybrids"/>
    <x v="27"/>
    <x v="27"/>
    <n v="13"/>
  </r>
  <r>
    <x v="13"/>
    <s v="Indigo Ecs"/>
    <n v="2012"/>
    <x v="6"/>
    <n v="155000"/>
    <x v="1"/>
    <n v="1"/>
    <x v="1"/>
    <x v="0"/>
    <x v="0"/>
    <s v="Tata Indigo Ecs 2012 Diesel 155000 Km Driven"/>
    <x v="295"/>
    <x v="295"/>
    <n v="13"/>
  </r>
  <r>
    <x v="3"/>
    <s v="Ecosport"/>
    <n v="2015"/>
    <x v="9"/>
    <n v="55000"/>
    <x v="0"/>
    <n v="0"/>
    <x v="0"/>
    <x v="1"/>
    <x v="12"/>
    <s v="Ford Ecosport 2013-2015 1.0 Ecoboost Titanium Optional, 2015, Petrol"/>
    <x v="297"/>
    <x v="297"/>
    <n v="10"/>
  </r>
  <r>
    <x v="5"/>
    <s v="Grand i10"/>
    <n v="2014"/>
    <x v="3"/>
    <n v="43000"/>
    <x v="0"/>
    <n v="0"/>
    <x v="0"/>
    <x v="1"/>
    <x v="0"/>
    <s v="Hyundai Grand i10 2013-2016 Magna, 2014, Petrol"/>
    <x v="64"/>
    <x v="64"/>
    <n v="11"/>
  </r>
  <r>
    <x v="1"/>
    <s v="Eeco"/>
    <n v="2017"/>
    <x v="1"/>
    <n v="31000"/>
    <x v="0"/>
    <n v="0"/>
    <x v="1"/>
    <x v="3"/>
    <x v="0"/>
    <s v="Maruti Suzuki Eeco 2017 CNG &amp; Hybrids 31000 Km Driven"/>
    <x v="55"/>
    <x v="55"/>
    <n v="8"/>
  </r>
  <r>
    <x v="5"/>
    <s v="i10"/>
    <n v="2013"/>
    <x v="14"/>
    <n v="64205"/>
    <x v="1"/>
    <n v="1"/>
    <x v="1"/>
    <x v="3"/>
    <x v="0"/>
    <s v="Hyundai i10 Sportz 1.2 Automatic Kappa2, 2013, CNG &amp; Hybrids"/>
    <x v="388"/>
    <x v="388"/>
    <n v="12"/>
  </r>
  <r>
    <x v="1"/>
    <s v="Ertiga"/>
    <n v="2022"/>
    <x v="13"/>
    <n v="60000"/>
    <x v="0"/>
    <n v="0"/>
    <x v="0"/>
    <x v="3"/>
    <x v="0"/>
    <s v="Maruti Suzuki Ertiga 2022-2023 VXI CNG, 2022, CNG &amp; Hybrids"/>
    <x v="89"/>
    <x v="89"/>
    <n v="3"/>
  </r>
  <r>
    <x v="1"/>
    <s v="Wagon-R"/>
    <n v="2019"/>
    <x v="2"/>
    <n v="68404"/>
    <x v="1"/>
    <n v="1"/>
    <x v="1"/>
    <x v="1"/>
    <x v="0"/>
    <s v="Maruti Suzuki Wagon R ZXI AMT 1.2, 2019, Petrol"/>
    <x v="135"/>
    <x v="135"/>
    <n v="6"/>
  </r>
  <r>
    <x v="6"/>
    <s v="Seltos"/>
    <n v="2021"/>
    <x v="11"/>
    <n v="90300"/>
    <x v="1"/>
    <n v="1"/>
    <x v="0"/>
    <x v="0"/>
    <x v="0"/>
    <s v="Kia Seltos HTK Plus AT 1.5 Diesel, 2021, Diesel"/>
    <x v="3"/>
    <x v="3"/>
    <n v="4"/>
  </r>
  <r>
    <x v="1"/>
    <s v="maruti-suzuki-dzire"/>
    <n v="2018"/>
    <x v="5"/>
    <n v="66722"/>
    <x v="0"/>
    <n v="0"/>
    <x v="1"/>
    <x v="0"/>
    <x v="12"/>
    <s v="Maruti Suzuki Dzire 2017-2020 LDI, 2018, Diesel"/>
    <x v="83"/>
    <x v="83"/>
    <n v="7"/>
  </r>
  <r>
    <x v="1"/>
    <s v="Celerio"/>
    <n v="2015"/>
    <x v="9"/>
    <n v="78000"/>
    <x v="1"/>
    <n v="1"/>
    <x v="1"/>
    <x v="1"/>
    <x v="0"/>
    <s v="Maruti Suzuki Celerio, 2015, Petrol"/>
    <x v="59"/>
    <x v="59"/>
    <n v="10"/>
  </r>
  <r>
    <x v="4"/>
    <s v="VELLFIRE"/>
    <n v="2024"/>
    <x v="17"/>
    <n v="0"/>
    <x v="1"/>
    <n v="1"/>
    <x v="0"/>
    <x v="3"/>
    <x v="0"/>
    <s v="Toyota VELLFIRE 2024"/>
    <x v="197"/>
    <x v="197"/>
    <n v="1"/>
  </r>
  <r>
    <x v="0"/>
    <s v="Polo"/>
    <n v="2015"/>
    <x v="9"/>
    <n v="86000"/>
    <x v="0"/>
    <n v="0"/>
    <x v="1"/>
    <x v="0"/>
    <x v="0"/>
    <s v="Volkswagen Polo 1.5 TDI Highline, 2015, Diesel"/>
    <x v="117"/>
    <x v="117"/>
    <n v="10"/>
  </r>
  <r>
    <x v="5"/>
    <s v="Grand i10"/>
    <n v="2015"/>
    <x v="9"/>
    <n v="75000"/>
    <x v="0"/>
    <n v="0"/>
    <x v="0"/>
    <x v="1"/>
    <x v="0"/>
    <s v="Hyundai Grand i10 2015 Perfect hatchback for family"/>
    <x v="9"/>
    <x v="9"/>
    <n v="10"/>
  </r>
  <r>
    <x v="1"/>
    <s v="Swift-Dzire"/>
    <n v="2018"/>
    <x v="5"/>
    <n v="69433"/>
    <x v="1"/>
    <n v="1"/>
    <x v="1"/>
    <x v="0"/>
    <x v="0"/>
    <s v="Maruti Suzuki Swift Dzire AMT ZDI, 2018, Diesel"/>
    <x v="58"/>
    <x v="58"/>
    <n v="7"/>
  </r>
  <r>
    <x v="7"/>
    <s v="Civic"/>
    <n v="2007"/>
    <x v="7"/>
    <n v="84521"/>
    <x v="1"/>
    <n v="1"/>
    <x v="1"/>
    <x v="3"/>
    <x v="12"/>
    <s v="Honda Civic 2007 CNG &amp; Hybrids 84521 Km Driven"/>
    <x v="1027"/>
    <x v="1027"/>
    <n v="18"/>
  </r>
  <r>
    <x v="14"/>
    <s v="Rapid"/>
    <n v="2017"/>
    <x v="1"/>
    <n v="95000"/>
    <x v="1"/>
    <n v="1"/>
    <x v="0"/>
    <x v="0"/>
    <x v="0"/>
    <s v="Skoda Rapid 1.5 TDI AT Style, 2017, Diesel"/>
    <x v="32"/>
    <x v="32"/>
    <n v="8"/>
  </r>
  <r>
    <x v="1"/>
    <s v="Alto"/>
    <n v="2013"/>
    <x v="14"/>
    <n v="65000"/>
    <x v="1"/>
    <n v="1"/>
    <x v="1"/>
    <x v="3"/>
    <x v="12"/>
    <s v="Alto LXI, petrol and company CNG, power steering"/>
    <x v="205"/>
    <x v="205"/>
    <n v="12"/>
  </r>
  <r>
    <x v="11"/>
    <s v="Marazzo"/>
    <n v="2019"/>
    <x v="2"/>
    <n v="115000"/>
    <x v="0"/>
    <n v="0"/>
    <x v="1"/>
    <x v="0"/>
    <x v="0"/>
    <s v="Mahindra Marazzo M2 8Str, 2019, Diesel"/>
    <x v="135"/>
    <x v="135"/>
    <n v="6"/>
  </r>
  <r>
    <x v="1"/>
    <s v="Swift"/>
    <n v="2012"/>
    <x v="6"/>
    <n v="112000"/>
    <x v="1"/>
    <n v="1"/>
    <x v="1"/>
    <x v="0"/>
    <x v="0"/>
    <s v="Urgent sell"/>
    <x v="115"/>
    <x v="115"/>
    <n v="13"/>
  </r>
  <r>
    <x v="12"/>
    <s v="R-Class"/>
    <n v="2012"/>
    <x v="6"/>
    <n v="137000"/>
    <x v="1"/>
    <n v="1"/>
    <x v="1"/>
    <x v="0"/>
    <x v="0"/>
    <s v="Mercedes-Benz R-Class 2012"/>
    <x v="66"/>
    <x v="66"/>
    <n v="13"/>
  </r>
  <r>
    <x v="15"/>
    <s v="Beat"/>
    <n v="2010"/>
    <x v="0"/>
    <n v="65000"/>
    <x v="0"/>
    <n v="0"/>
    <x v="0"/>
    <x v="3"/>
    <x v="0"/>
    <s v="Chevrolet Beat LT Petrol, 2010, CNG &amp; Hybrids"/>
    <x v="254"/>
    <x v="254"/>
    <n v="15"/>
  </r>
  <r>
    <x v="5"/>
    <s v="Verna"/>
    <n v="2014"/>
    <x v="3"/>
    <n v="71000"/>
    <x v="0"/>
    <n v="0"/>
    <x v="1"/>
    <x v="0"/>
    <x v="0"/>
    <s v="Hyundai Verna 2016-2017 1.6 CRDi S, 2014, Diesel"/>
    <x v="72"/>
    <x v="72"/>
    <n v="11"/>
  </r>
  <r>
    <x v="13"/>
    <s v="Tiago"/>
    <n v="2024"/>
    <x v="17"/>
    <n v="10500"/>
    <x v="1"/>
    <n v="1"/>
    <x v="0"/>
    <x v="3"/>
    <x v="12"/>
    <s v="Tata Tiago 2024 CNG &amp; Hybrids Well Maintained"/>
    <x v="296"/>
    <x v="296"/>
    <n v="1"/>
  </r>
  <r>
    <x v="7"/>
    <s v="City ZX"/>
    <n v="2016"/>
    <x v="8"/>
    <n v="71000"/>
    <x v="1"/>
    <n v="1"/>
    <x v="1"/>
    <x v="3"/>
    <x v="12"/>
    <s v="Honda City ZX 2016 CNG &amp; Hybrids 71000 Km Driven"/>
    <x v="985"/>
    <x v="985"/>
    <n v="9"/>
  </r>
  <r>
    <x v="1"/>
    <s v="Baleno"/>
    <n v="2018"/>
    <x v="5"/>
    <n v="52000"/>
    <x v="1"/>
    <n v="1"/>
    <x v="0"/>
    <x v="1"/>
    <x v="0"/>
    <s v="Maruti Suzuki Baleno 2018 Petrol 52000 Km Driven"/>
    <x v="262"/>
    <x v="262"/>
    <n v="7"/>
  </r>
  <r>
    <x v="5"/>
    <s v="i10"/>
    <n v="2010"/>
    <x v="0"/>
    <n v="63000"/>
    <x v="0"/>
    <n v="0"/>
    <x v="1"/>
    <x v="3"/>
    <x v="0"/>
    <s v="Hyundai i10 1.2 Kappa SPORTZ, 2010, CNG &amp; Hybrids"/>
    <x v="63"/>
    <x v="63"/>
    <n v="15"/>
  </r>
  <r>
    <x v="1"/>
    <s v="Swift-Dzire"/>
    <n v="2014"/>
    <x v="3"/>
    <n v="113000"/>
    <x v="0"/>
    <n v="0"/>
    <x v="0"/>
    <x v="3"/>
    <x v="0"/>
    <s v="Maruti Suzuki Swift Dzire 2014 CNG &amp; Hybrids 112000 Km Driven"/>
    <x v="982"/>
    <x v="982"/>
    <n v="11"/>
  </r>
  <r>
    <x v="9"/>
    <s v="KWID"/>
    <n v="2018"/>
    <x v="5"/>
    <n v="85000"/>
    <x v="0"/>
    <n v="0"/>
    <x v="1"/>
    <x v="1"/>
    <x v="0"/>
    <s v="Renault KWID 2019 Petrol 85000 Km Driven"/>
    <x v="105"/>
    <x v="105"/>
    <n v="7"/>
  </r>
  <r>
    <x v="9"/>
    <s v="Duster"/>
    <n v="2017"/>
    <x v="1"/>
    <n v="58200"/>
    <x v="1"/>
    <n v="1"/>
    <x v="0"/>
    <x v="0"/>
    <x v="0"/>
    <s v="Renault Duster 2017 Diesel 110ps Good Condition"/>
    <x v="234"/>
    <x v="234"/>
    <n v="8"/>
  </r>
  <r>
    <x v="21"/>
    <s v="Micra"/>
    <n v="2014"/>
    <x v="3"/>
    <n v="32000"/>
    <x v="0"/>
    <n v="0"/>
    <x v="0"/>
    <x v="1"/>
    <x v="0"/>
    <s v="Nissan Micra, 2014, Petrol"/>
    <x v="104"/>
    <x v="104"/>
    <n v="11"/>
  </r>
  <r>
    <x v="1"/>
    <s v="Alto-K10"/>
    <n v="2022"/>
    <x v="13"/>
    <n v="8500"/>
    <x v="0"/>
    <n v="0"/>
    <x v="0"/>
    <x v="1"/>
    <x v="0"/>
    <s v="Maruti Suzuki Alto K10 VXi (O), 2022, Petrol"/>
    <x v="183"/>
    <x v="183"/>
    <n v="3"/>
  </r>
  <r>
    <x v="15"/>
    <s v="Beat"/>
    <n v="2010"/>
    <x v="0"/>
    <n v="75000"/>
    <x v="0"/>
    <n v="0"/>
    <x v="1"/>
    <x v="3"/>
    <x v="0"/>
    <s v="Chevrolet Beat LT Petrol, 2010, CNG &amp; Hybrids"/>
    <x v="49"/>
    <x v="49"/>
    <n v="15"/>
  </r>
  <r>
    <x v="7"/>
    <s v="City"/>
    <n v="2017"/>
    <x v="1"/>
    <n v="58900"/>
    <x v="1"/>
    <n v="1"/>
    <x v="0"/>
    <x v="1"/>
    <x v="0"/>
    <s v="Honda City, 2017, Petrol"/>
    <x v="32"/>
    <x v="32"/>
    <n v="8"/>
  </r>
  <r>
    <x v="7"/>
    <s v="City"/>
    <n v="2017"/>
    <x v="1"/>
    <n v="85000"/>
    <x v="0"/>
    <n v="0"/>
    <x v="0"/>
    <x v="1"/>
    <x v="12"/>
    <s v="Honda City S MT, 2017, Petrol"/>
    <x v="28"/>
    <x v="28"/>
    <n v="8"/>
  </r>
  <r>
    <x v="1"/>
    <s v="Wagon-R"/>
    <n v="2010"/>
    <x v="0"/>
    <n v="70000"/>
    <x v="0"/>
    <n v="0"/>
    <x v="0"/>
    <x v="1"/>
    <x v="0"/>
    <s v="Maruti Suzuki Wagon R LXI, 2010, Petrol"/>
    <x v="115"/>
    <x v="115"/>
    <n v="15"/>
  </r>
  <r>
    <x v="12"/>
    <s v="C-Class"/>
    <n v="2012"/>
    <x v="6"/>
    <n v="75000"/>
    <x v="1"/>
    <n v="1"/>
    <x v="1"/>
    <x v="0"/>
    <x v="0"/>
    <s v="Doctors well maintained. 10 inch android touchscreen panoramic sunroof"/>
    <x v="150"/>
    <x v="150"/>
    <n v="13"/>
  </r>
  <r>
    <x v="5"/>
    <s v="Verna"/>
    <n v="2019"/>
    <x v="2"/>
    <n v="76000"/>
    <x v="1"/>
    <n v="1"/>
    <x v="0"/>
    <x v="3"/>
    <x v="12"/>
    <s v="Hyundai Verna 1.6 VTVT AUTO SX+"/>
    <x v="307"/>
    <x v="307"/>
    <n v="6"/>
  </r>
  <r>
    <x v="1"/>
    <s v="Wagon-R"/>
    <n v="2018"/>
    <x v="5"/>
    <n v="32393"/>
    <x v="0"/>
    <n v="0"/>
    <x v="0"/>
    <x v="3"/>
    <x v="0"/>
    <s v="Maruti Suzuki Wagon R VXI 1.2, 2018, CNG &amp; Hybrids"/>
    <x v="340"/>
    <x v="340"/>
    <n v="7"/>
  </r>
  <r>
    <x v="7"/>
    <s v="Amaze"/>
    <n v="2013"/>
    <x v="14"/>
    <n v="89000"/>
    <x v="0"/>
    <n v="0"/>
    <x v="1"/>
    <x v="0"/>
    <x v="0"/>
    <s v="Honda Amaze 2013 Diesel Well Maintained"/>
    <x v="78"/>
    <x v="78"/>
    <n v="12"/>
  </r>
  <r>
    <x v="5"/>
    <s v="New Santro"/>
    <n v="2019"/>
    <x v="2"/>
    <n v="21800"/>
    <x v="1"/>
    <n v="1"/>
    <x v="0"/>
    <x v="3"/>
    <x v="12"/>
    <s v="Hyundai New Santro 2019 Automatic"/>
    <x v="52"/>
    <x v="52"/>
    <n v="6"/>
  </r>
  <r>
    <x v="5"/>
    <s v="Creta"/>
    <n v="2017"/>
    <x v="1"/>
    <n v="70000"/>
    <x v="0"/>
    <n v="0"/>
    <x v="0"/>
    <x v="3"/>
    <x v="0"/>
    <s v="Hyundai Creta 1.6 E Plus, 2017, CNG &amp; Hybrids"/>
    <x v="296"/>
    <x v="296"/>
    <n v="8"/>
  </r>
  <r>
    <x v="9"/>
    <s v="KWID"/>
    <n v="2017"/>
    <x v="1"/>
    <n v="78000"/>
    <x v="1"/>
    <n v="1"/>
    <x v="0"/>
    <x v="1"/>
    <x v="0"/>
    <s v="Renault KWID 1.0 RxT (O) Easy-R, 2017, Petrol"/>
    <x v="84"/>
    <x v="84"/>
    <n v="8"/>
  </r>
  <r>
    <x v="1"/>
    <s v="Eeco"/>
    <n v="2023"/>
    <x v="12"/>
    <n v="35000"/>
    <x v="1"/>
    <n v="1"/>
    <x v="1"/>
    <x v="3"/>
    <x v="12"/>
    <s v="Maruti Suzuki Eeco 2023 CNG &amp; Hybrids 35000 Km Driven"/>
    <x v="27"/>
    <x v="27"/>
    <n v="2"/>
  </r>
  <r>
    <x v="4"/>
    <s v="Etios Liva"/>
    <n v="2017"/>
    <x v="1"/>
    <n v="62000"/>
    <x v="0"/>
    <n v="0"/>
    <x v="1"/>
    <x v="3"/>
    <x v="0"/>
    <s v="Toyota Etios Liva XV, 2017, CNG &amp; Hybrids"/>
    <x v="783"/>
    <x v="783"/>
    <n v="8"/>
  </r>
  <r>
    <x v="5"/>
    <s v="Verna"/>
    <n v="2014"/>
    <x v="3"/>
    <n v="86130"/>
    <x v="1"/>
    <n v="1"/>
    <x v="1"/>
    <x v="1"/>
    <x v="0"/>
    <s v="Hyundai Verna 1.6 SX VTVT AT, 2014, Petrol"/>
    <x v="6"/>
    <x v="6"/>
    <n v="11"/>
  </r>
  <r>
    <x v="1"/>
    <s v="Wagon-R"/>
    <n v="2017"/>
    <x v="1"/>
    <n v="79000"/>
    <x v="0"/>
    <n v="0"/>
    <x v="0"/>
    <x v="1"/>
    <x v="0"/>
    <s v="Maruti Suzuki Wagon R VXI BS IV, 2017, Petrol"/>
    <x v="84"/>
    <x v="84"/>
    <n v="8"/>
  </r>
  <r>
    <x v="1"/>
    <s v="Eeco"/>
    <n v="2020"/>
    <x v="4"/>
    <n v="71000"/>
    <x v="0"/>
    <n v="0"/>
    <x v="1"/>
    <x v="3"/>
    <x v="0"/>
    <s v="Maruti Suzuki Eeco CNG 5 Seater AC, 2020, CNG &amp; Hybrids"/>
    <x v="255"/>
    <x v="255"/>
    <n v="5"/>
  </r>
  <r>
    <x v="4"/>
    <s v="Etios"/>
    <n v="2012"/>
    <x v="6"/>
    <n v="70000"/>
    <x v="0"/>
    <n v="0"/>
    <x v="0"/>
    <x v="0"/>
    <x v="0"/>
    <s v="Toyota Etios VD, 2012, Diesel"/>
    <x v="84"/>
    <x v="84"/>
    <n v="13"/>
  </r>
  <r>
    <x v="1"/>
    <s v="Alto-800"/>
    <n v="2015"/>
    <x v="9"/>
    <n v="49000"/>
    <x v="0"/>
    <n v="0"/>
    <x v="1"/>
    <x v="1"/>
    <x v="0"/>
    <s v="Maruti Suzuki Alto 800 Lxi, 2015, Petrol"/>
    <x v="19"/>
    <x v="19"/>
    <n v="10"/>
  </r>
  <r>
    <x v="1"/>
    <s v="Omni"/>
    <n v="2019"/>
    <x v="2"/>
    <n v="41759"/>
    <x v="0"/>
    <n v="0"/>
    <x v="1"/>
    <x v="1"/>
    <x v="0"/>
    <s v="Maruti Suzuki Omni 8 Seater, 2019, Petrol"/>
    <x v="164"/>
    <x v="164"/>
    <n v="6"/>
  </r>
  <r>
    <x v="1"/>
    <s v="Alto"/>
    <n v="2011"/>
    <x v="10"/>
    <n v="58000"/>
    <x v="0"/>
    <n v="0"/>
    <x v="1"/>
    <x v="1"/>
    <x v="0"/>
    <s v="Maruti Suzuki Alto 2005-2010 LXi BSIII, 2011, Petrol"/>
    <x v="49"/>
    <x v="49"/>
    <n v="14"/>
  </r>
  <r>
    <x v="1"/>
    <s v="Ertiga"/>
    <n v="2017"/>
    <x v="1"/>
    <n v="75000"/>
    <x v="0"/>
    <n v="0"/>
    <x v="1"/>
    <x v="0"/>
    <x v="12"/>
    <s v="Maruti Suzuki Ertiga VDI, 2017, Diesel"/>
    <x v="53"/>
    <x v="53"/>
    <n v="8"/>
  </r>
  <r>
    <x v="1"/>
    <s v="Ciaz"/>
    <n v="2015"/>
    <x v="9"/>
    <n v="80494"/>
    <x v="0"/>
    <n v="0"/>
    <x v="1"/>
    <x v="0"/>
    <x v="0"/>
    <s v="Maruti Suzuki Ciaz ZDI BS IV, 2015, Diesel"/>
    <x v="183"/>
    <x v="183"/>
    <n v="10"/>
  </r>
  <r>
    <x v="5"/>
    <s v="Xcent"/>
    <n v="2016"/>
    <x v="8"/>
    <n v="76000"/>
    <x v="0"/>
    <n v="0"/>
    <x v="1"/>
    <x v="0"/>
    <x v="0"/>
    <s v="Hyundai Xcent [2014-2017] 1.2 CRDi S (O), 2016, Diesel"/>
    <x v="76"/>
    <x v="76"/>
    <n v="9"/>
  </r>
  <r>
    <x v="0"/>
    <s v="Polo"/>
    <n v="2019"/>
    <x v="2"/>
    <n v="25000"/>
    <x v="0"/>
    <n v="0"/>
    <x v="1"/>
    <x v="1"/>
    <x v="12"/>
    <s v="Volkswagen Polo 1.0 MPI Trendline, 2019, Petrol"/>
    <x v="83"/>
    <x v="83"/>
    <n v="6"/>
  </r>
  <r>
    <x v="1"/>
    <s v="Ertiga"/>
    <n v="2023"/>
    <x v="12"/>
    <n v="55000"/>
    <x v="1"/>
    <n v="1"/>
    <x v="0"/>
    <x v="3"/>
    <x v="12"/>
    <s v="Maruti Suzuki Ertiga 2023"/>
    <x v="184"/>
    <x v="184"/>
    <n v="2"/>
  </r>
  <r>
    <x v="13"/>
    <s v="tata-punch"/>
    <n v="2022"/>
    <x v="13"/>
    <n v="43000"/>
    <x v="0"/>
    <n v="0"/>
    <x v="0"/>
    <x v="3"/>
    <x v="0"/>
    <s v="Tata Punch 1.2 Revotron Accomplished Camo Edition, 2022, CNG &amp; Hybri.."/>
    <x v="112"/>
    <x v="112"/>
    <n v="3"/>
  </r>
  <r>
    <x v="6"/>
    <s v="Seltos"/>
    <n v="2019"/>
    <x v="2"/>
    <n v="84000"/>
    <x v="1"/>
    <n v="1"/>
    <x v="1"/>
    <x v="1"/>
    <x v="0"/>
    <s v="Kia Seltos 1.4 GTX GDI Petrol AT, 2019, Petrol"/>
    <x v="304"/>
    <x v="304"/>
    <n v="6"/>
  </r>
  <r>
    <x v="5"/>
    <s v="i10"/>
    <n v="2009"/>
    <x v="16"/>
    <n v="73000"/>
    <x v="1"/>
    <n v="1"/>
    <x v="1"/>
    <x v="3"/>
    <x v="0"/>
    <s v="Hyundai i10 Asta 1.2 Automatic Kappa2 with Sunroof, 2009, CNG &amp; Hybr.."/>
    <x v="105"/>
    <x v="105"/>
    <n v="16"/>
  </r>
  <r>
    <x v="11"/>
    <s v="XUV500"/>
    <n v="2015"/>
    <x v="9"/>
    <n v="93000"/>
    <x v="0"/>
    <n v="0"/>
    <x v="1"/>
    <x v="0"/>
    <x v="0"/>
    <s v="Mahindra XUV500 W6 1.99 mHawk, 2015, Diesel"/>
    <x v="11"/>
    <x v="11"/>
    <n v="10"/>
  </r>
  <r>
    <x v="7"/>
    <s v="WRV"/>
    <n v="2019"/>
    <x v="2"/>
    <n v="81000"/>
    <x v="0"/>
    <n v="0"/>
    <x v="0"/>
    <x v="0"/>
    <x v="0"/>
    <s v="Honda WR-V Exclusive Diesel, 2019, Diesel"/>
    <x v="47"/>
    <x v="47"/>
    <n v="6"/>
  </r>
  <r>
    <x v="1"/>
    <s v="Baleno"/>
    <n v="2019"/>
    <x v="2"/>
    <n v="82500"/>
    <x v="1"/>
    <n v="1"/>
    <x v="1"/>
    <x v="1"/>
    <x v="0"/>
    <s v="Maruti Suzuki Baleno 2019 Petrol Well Maintained"/>
    <x v="360"/>
    <x v="360"/>
    <n v="6"/>
  </r>
  <r>
    <x v="12"/>
    <s v="C-Class"/>
    <n v="2015"/>
    <x v="9"/>
    <n v="55368"/>
    <x v="1"/>
    <n v="1"/>
    <x v="1"/>
    <x v="1"/>
    <x v="0"/>
    <s v="Mercedes-Benz C-Class C 200, 2015, Petrol"/>
    <x v="159"/>
    <x v="159"/>
    <n v="10"/>
  </r>
  <r>
    <x v="1"/>
    <s v="Baleno"/>
    <n v="2017"/>
    <x v="1"/>
    <n v="69000"/>
    <x v="1"/>
    <n v="1"/>
    <x v="1"/>
    <x v="1"/>
    <x v="0"/>
    <s v="Maruti Suzuki Baleno 2015-2019 1.2 Alpha AT, 2017, Petrol"/>
    <x v="129"/>
    <x v="129"/>
    <n v="8"/>
  </r>
  <r>
    <x v="1"/>
    <s v="Baleno"/>
    <n v="2019"/>
    <x v="2"/>
    <n v="55000"/>
    <x v="0"/>
    <n v="0"/>
    <x v="1"/>
    <x v="1"/>
    <x v="0"/>
    <s v="Maruti Suzuki Baleno Alpha, 2019, Petrol"/>
    <x v="354"/>
    <x v="354"/>
    <n v="6"/>
  </r>
  <r>
    <x v="4"/>
    <s v="Glanza"/>
    <n v="2019"/>
    <x v="2"/>
    <n v="30000"/>
    <x v="0"/>
    <n v="0"/>
    <x v="1"/>
    <x v="3"/>
    <x v="0"/>
    <s v="Toyota Glanza 1.2 G E-CNG, 2019, CNG &amp; Hybrids"/>
    <x v="289"/>
    <x v="289"/>
    <n v="6"/>
  </r>
  <r>
    <x v="5"/>
    <s v="Elantra"/>
    <n v="2013"/>
    <x v="14"/>
    <n v="103000"/>
    <x v="0"/>
    <n v="0"/>
    <x v="1"/>
    <x v="0"/>
    <x v="0"/>
    <s v="Hyundai Elantra 2013 Diesel Well Maintained.,FIXED PRICE."/>
    <x v="129"/>
    <x v="129"/>
    <n v="12"/>
  </r>
  <r>
    <x v="13"/>
    <s v="Punch "/>
    <n v="2024"/>
    <x v="17"/>
    <n v="6300"/>
    <x v="0"/>
    <n v="0"/>
    <x v="0"/>
    <x v="3"/>
    <x v="0"/>
    <s v="Tata Punch  Adventure iCNG, 2024, CNG &amp; Hybrids"/>
    <x v="36"/>
    <x v="36"/>
    <n v="1"/>
  </r>
  <r>
    <x v="5"/>
    <s v="Grand i10"/>
    <n v="2015"/>
    <x v="9"/>
    <n v="51000"/>
    <x v="1"/>
    <n v="1"/>
    <x v="1"/>
    <x v="1"/>
    <x v="12"/>
    <s v="Hyundai Grand i10 2013-2016 Asta, 2015, Petrol"/>
    <x v="1028"/>
    <x v="1028"/>
    <n v="10"/>
  </r>
  <r>
    <x v="9"/>
    <s v="KWID"/>
    <n v="2022"/>
    <x v="13"/>
    <n v="21000"/>
    <x v="0"/>
    <n v="0"/>
    <x v="0"/>
    <x v="1"/>
    <x v="0"/>
    <s v="Renault KWID 1.0 RXT Optional, 2022, Petrol"/>
    <x v="6"/>
    <x v="6"/>
    <n v="3"/>
  </r>
  <r>
    <x v="13"/>
    <s v="Zest"/>
    <n v="2016"/>
    <x v="8"/>
    <n v="157000"/>
    <x v="1"/>
    <n v="1"/>
    <x v="1"/>
    <x v="0"/>
    <x v="0"/>
    <s v="Tata Zest 2016 Diesel 157000 Km Driven"/>
    <x v="34"/>
    <x v="34"/>
    <n v="9"/>
  </r>
  <r>
    <x v="5"/>
    <s v="Santro"/>
    <n v="2019"/>
    <x v="2"/>
    <n v="20000"/>
    <x v="1"/>
    <n v="1"/>
    <x v="0"/>
    <x v="1"/>
    <x v="0"/>
    <s v="Hyundai Santro Sportz AMT, 2019, Petrol"/>
    <x v="64"/>
    <x v="64"/>
    <n v="6"/>
  </r>
  <r>
    <x v="13"/>
    <s v="Tigor"/>
    <n v="2018"/>
    <x v="5"/>
    <n v="53550"/>
    <x v="1"/>
    <n v="1"/>
    <x v="0"/>
    <x v="3"/>
    <x v="0"/>
    <s v="Tata Tigor XZA Plus, 2018, CNG &amp; Hybrids"/>
    <x v="64"/>
    <x v="64"/>
    <n v="7"/>
  </r>
  <r>
    <x v="1"/>
    <n v="800"/>
    <n v="2005"/>
    <x v="15"/>
    <n v="91000"/>
    <x v="0"/>
    <n v="0"/>
    <x v="1"/>
    <x v="1"/>
    <x v="0"/>
    <s v="Maruti Suzuki Zen 2005 Model  Petrol 91000 Km Driven"/>
    <x v="259"/>
    <x v="259"/>
    <n v="20"/>
  </r>
  <r>
    <x v="5"/>
    <s v="Grand i10"/>
    <n v="2014"/>
    <x v="3"/>
    <n v="89000"/>
    <x v="0"/>
    <n v="0"/>
    <x v="1"/>
    <x v="1"/>
    <x v="0"/>
    <s v="Hyundai Grand i10 Sportz 1.2 Kappa VTVT, 2014, Petrol"/>
    <x v="1029"/>
    <x v="1029"/>
    <n v="11"/>
  </r>
  <r>
    <x v="1"/>
    <s v="Baleno"/>
    <n v="2016"/>
    <x v="8"/>
    <n v="62000"/>
    <x v="1"/>
    <n v="1"/>
    <x v="1"/>
    <x v="3"/>
    <x v="0"/>
    <s v="Maruti Suzuki Baleno 1.2 Delta AT, 2016, CNG &amp; Hybrids"/>
    <x v="29"/>
    <x v="29"/>
    <n v="9"/>
  </r>
  <r>
    <x v="1"/>
    <s v="Wagon-R-1-0"/>
    <n v="2016"/>
    <x v="8"/>
    <n v="72000"/>
    <x v="0"/>
    <n v="0"/>
    <x v="0"/>
    <x v="3"/>
    <x v="0"/>
    <s v="Maruti Suzuki Wagon R 1.0 LXi CNG, 2016, CNG &amp; Hybrids"/>
    <x v="215"/>
    <x v="215"/>
    <n v="9"/>
  </r>
  <r>
    <x v="5"/>
    <s v="Creta"/>
    <n v="2020"/>
    <x v="4"/>
    <n v="62000"/>
    <x v="0"/>
    <n v="0"/>
    <x v="0"/>
    <x v="0"/>
    <x v="0"/>
    <s v="Hyundai Creta 1.4 E Plus CRDi, 2020, Diesel"/>
    <x v="111"/>
    <x v="111"/>
    <n v="5"/>
  </r>
  <r>
    <x v="13"/>
    <s v="Tiago"/>
    <n v="2021"/>
    <x v="11"/>
    <n v="18200"/>
    <x v="1"/>
    <n v="1"/>
    <x v="0"/>
    <x v="1"/>
    <x v="0"/>
    <s v="Tata Tiago 1.2 Revotron XZA Plus AMT, 2021, Petrol"/>
    <x v="5"/>
    <x v="5"/>
    <n v="4"/>
  </r>
  <r>
    <x v="5"/>
    <s v="Grand i10"/>
    <n v="2019"/>
    <x v="2"/>
    <n v="87000"/>
    <x v="0"/>
    <n v="0"/>
    <x v="0"/>
    <x v="3"/>
    <x v="0"/>
    <s v="Hyundai Grand i10 2013-2016 Magna, 2019, CNG &amp; Hybrids"/>
    <x v="1030"/>
    <x v="1030"/>
    <n v="6"/>
  </r>
  <r>
    <x v="13"/>
    <s v="Nano"/>
    <n v="2014"/>
    <x v="3"/>
    <n v="70000"/>
    <x v="0"/>
    <n v="0"/>
    <x v="1"/>
    <x v="1"/>
    <x v="0"/>
    <s v="Tata Nano XE, 2014, Petrol"/>
    <x v="358"/>
    <x v="358"/>
    <n v="11"/>
  </r>
  <r>
    <x v="1"/>
    <s v="Alto 800"/>
    <n v="2016"/>
    <x v="8"/>
    <n v="65000"/>
    <x v="0"/>
    <n v="0"/>
    <x v="0"/>
    <x v="3"/>
    <x v="0"/>
    <s v="Maruti Suzuki Alto 800 CNG LXI Optional, 2016, CNG &amp; Hybrids"/>
    <x v="105"/>
    <x v="105"/>
    <n v="9"/>
  </r>
  <r>
    <x v="0"/>
    <s v="Taigun"/>
    <n v="2024"/>
    <x v="17"/>
    <n v="3500"/>
    <x v="1"/>
    <n v="1"/>
    <x v="0"/>
    <x v="1"/>
    <x v="0"/>
    <s v="Volkswagen Taigun Topline 1.0 TSI AT (Electric Seats), 2024, Petrol"/>
    <x v="13"/>
    <x v="13"/>
    <n v="1"/>
  </r>
  <r>
    <x v="13"/>
    <s v="Nexon"/>
    <n v="2019"/>
    <x v="2"/>
    <n v="56000"/>
    <x v="1"/>
    <n v="1"/>
    <x v="1"/>
    <x v="1"/>
    <x v="0"/>
    <s v="Tata Nexon 1.2 Revotron XM (S), 2019, Petrol"/>
    <x v="129"/>
    <x v="129"/>
    <n v="6"/>
  </r>
  <r>
    <x v="1"/>
    <s v="Ertiga"/>
    <n v="2023"/>
    <x v="12"/>
    <n v="35000"/>
    <x v="0"/>
    <n v="0"/>
    <x v="0"/>
    <x v="3"/>
    <x v="0"/>
    <s v="Maruti Suzuki Ertiga 2022-2023 VXI CNG, 2023, CNG &amp; Hybrids"/>
    <x v="232"/>
    <x v="232"/>
    <n v="2"/>
  </r>
  <r>
    <x v="1"/>
    <s v="Wagon-R"/>
    <n v="2016"/>
    <x v="8"/>
    <n v="107000"/>
    <x v="0"/>
    <n v="0"/>
    <x v="1"/>
    <x v="3"/>
    <x v="0"/>
    <s v="Maruti Suzuki Wagon R 2016 CNG &amp; Hybrids"/>
    <x v="179"/>
    <x v="179"/>
    <n v="9"/>
  </r>
  <r>
    <x v="7"/>
    <s v="Civic"/>
    <n v="2019"/>
    <x v="2"/>
    <n v="40000"/>
    <x v="1"/>
    <n v="1"/>
    <x v="1"/>
    <x v="1"/>
    <x v="1"/>
    <s v="Honda Civic ZX CVT i-vtec, 2019, Petrol"/>
    <x v="44"/>
    <x v="44"/>
    <n v="6"/>
  </r>
  <r>
    <x v="0"/>
    <s v="Polo"/>
    <n v="2013"/>
    <x v="14"/>
    <n v="97000"/>
    <x v="1"/>
    <n v="1"/>
    <x v="0"/>
    <x v="1"/>
    <x v="0"/>
    <s v="Volkswagen Polo, 2013, Petrol"/>
    <x v="266"/>
    <x v="266"/>
    <n v="12"/>
  </r>
  <r>
    <x v="0"/>
    <s v="Polo"/>
    <n v="2014"/>
    <x v="3"/>
    <n v="99000"/>
    <x v="0"/>
    <n v="0"/>
    <x v="0"/>
    <x v="0"/>
    <x v="0"/>
    <s v="Volkswagen Polo, 2014, Diesel"/>
    <x v="64"/>
    <x v="64"/>
    <n v="11"/>
  </r>
  <r>
    <x v="5"/>
    <s v="Verna"/>
    <n v="2013"/>
    <x v="14"/>
    <n v="75000"/>
    <x v="1"/>
    <n v="1"/>
    <x v="1"/>
    <x v="3"/>
    <x v="0"/>
    <s v="Hyundai Verna 2013 CNG &amp; Hybrids 75000 Km Driven"/>
    <x v="969"/>
    <x v="969"/>
    <n v="12"/>
  </r>
  <r>
    <x v="11"/>
    <s v="Bolero Neo Plus"/>
    <n v="2012"/>
    <x v="6"/>
    <n v="100000"/>
    <x v="1"/>
    <n v="1"/>
    <x v="1"/>
    <x v="0"/>
    <x v="0"/>
    <s v="Mahindra Bolero Neo Plus 2012"/>
    <x v="105"/>
    <x v="105"/>
    <n v="13"/>
  </r>
  <r>
    <x v="4"/>
    <s v="Corolla Altis"/>
    <n v="2015"/>
    <x v="9"/>
    <n v="104000"/>
    <x v="1"/>
    <n v="1"/>
    <x v="1"/>
    <x v="3"/>
    <x v="0"/>
    <s v="Toyota Corolla Altis VL Automatic Petrol/CNG push button start"/>
    <x v="150"/>
    <x v="150"/>
    <n v="10"/>
  </r>
  <r>
    <x v="5"/>
    <s v="Grand i10 Nios"/>
    <n v="2021"/>
    <x v="11"/>
    <n v="68000"/>
    <x v="0"/>
    <n v="0"/>
    <x v="1"/>
    <x v="3"/>
    <x v="0"/>
    <s v="Hyundai Grand i10 Nios Sportz 1.2 Kappa CNG, 2021, CNG &amp; Hybrids"/>
    <x v="154"/>
    <x v="154"/>
    <n v="4"/>
  </r>
  <r>
    <x v="5"/>
    <s v="i20"/>
    <n v="2014"/>
    <x v="3"/>
    <n v="79000"/>
    <x v="1"/>
    <n v="1"/>
    <x v="1"/>
    <x v="1"/>
    <x v="0"/>
    <s v="Hyundai i20 2012-2014 Sportz AT 1.4, 2014, Petrol"/>
    <x v="412"/>
    <x v="412"/>
    <n v="11"/>
  </r>
  <r>
    <x v="7"/>
    <s v="City"/>
    <n v="2015"/>
    <x v="9"/>
    <n v="125000"/>
    <x v="0"/>
    <n v="0"/>
    <x v="0"/>
    <x v="0"/>
    <x v="12"/>
    <s v="Honda City VX (O) MT I-DTEC, 2015, Diesel"/>
    <x v="53"/>
    <x v="53"/>
    <n v="10"/>
  </r>
  <r>
    <x v="1"/>
    <s v="Ertiga"/>
    <n v="2013"/>
    <x v="14"/>
    <n v="82000"/>
    <x v="0"/>
    <n v="0"/>
    <x v="1"/>
    <x v="3"/>
    <x v="0"/>
    <s v="Maruti Suzuki Ertiga 2012-2015 VXI CNG, 2013, CNG &amp; Hybrids"/>
    <x v="226"/>
    <x v="226"/>
    <n v="12"/>
  </r>
  <r>
    <x v="1"/>
    <s v="Wagon-R"/>
    <n v="2016"/>
    <x v="8"/>
    <n v="75000"/>
    <x v="0"/>
    <n v="0"/>
    <x v="1"/>
    <x v="1"/>
    <x v="0"/>
    <s v="Maruti Suzuki Wagon R 2016 Petrol 750000 Km Driven"/>
    <x v="50"/>
    <x v="50"/>
    <n v="9"/>
  </r>
  <r>
    <x v="26"/>
    <s v="RediGO"/>
    <n v="2018"/>
    <x v="5"/>
    <n v="17000"/>
    <x v="1"/>
    <n v="1"/>
    <x v="0"/>
    <x v="1"/>
    <x v="0"/>
    <s v="Datsun RediGO AMT 1.0 T Option, 2018, Petrol"/>
    <x v="99"/>
    <x v="99"/>
    <n v="7"/>
  </r>
  <r>
    <x v="13"/>
    <s v="Nano"/>
    <n v="2012"/>
    <x v="6"/>
    <n v="105000"/>
    <x v="0"/>
    <n v="0"/>
    <x v="1"/>
    <x v="1"/>
    <x v="0"/>
    <s v="Tata Nano 2012"/>
    <x v="467"/>
    <x v="467"/>
    <n v="13"/>
  </r>
  <r>
    <x v="1"/>
    <s v="Wagon-R"/>
    <n v="2017"/>
    <x v="1"/>
    <n v="30000"/>
    <x v="0"/>
    <n v="0"/>
    <x v="0"/>
    <x v="1"/>
    <x v="0"/>
    <s v="Ex\n\ncellent condition"/>
    <x v="84"/>
    <x v="84"/>
    <n v="8"/>
  </r>
  <r>
    <x v="4"/>
    <s v="Corolla Altis"/>
    <n v="2008"/>
    <x v="18"/>
    <n v="92000"/>
    <x v="0"/>
    <n v="0"/>
    <x v="1"/>
    <x v="3"/>
    <x v="0"/>
    <s v="Toyota Corolla Altis 2013-2017 G AT, 2008, CNG &amp; Hybrids"/>
    <x v="115"/>
    <x v="115"/>
    <n v="17"/>
  </r>
  <r>
    <x v="1"/>
    <s v="Wagon-R"/>
    <n v="2024"/>
    <x v="17"/>
    <n v="40200"/>
    <x v="0"/>
    <n v="0"/>
    <x v="0"/>
    <x v="3"/>
    <x v="0"/>
    <s v="Maruti Suzuki Wagon R 2024 CNG &amp; Hybrids 40200 Km Driven"/>
    <x v="317"/>
    <x v="317"/>
    <n v="1"/>
  </r>
  <r>
    <x v="1"/>
    <s v="Celerio"/>
    <n v="2020"/>
    <x v="4"/>
    <n v="86000"/>
    <x v="1"/>
    <n v="1"/>
    <x v="1"/>
    <x v="3"/>
    <x v="0"/>
    <s v="Celerio ZXI AUTOMATIC WITH CNG"/>
    <x v="38"/>
    <x v="38"/>
    <n v="5"/>
  </r>
  <r>
    <x v="5"/>
    <s v="Eon"/>
    <n v="2015"/>
    <x v="9"/>
    <n v="70000"/>
    <x v="0"/>
    <n v="0"/>
    <x v="1"/>
    <x v="1"/>
    <x v="0"/>
    <s v="Hyundai EON 2015 Petrol Well Maintained"/>
    <x v="201"/>
    <x v="201"/>
    <n v="10"/>
  </r>
  <r>
    <x v="1"/>
    <s v="Ignis"/>
    <n v="2017"/>
    <x v="1"/>
    <n v="87000"/>
    <x v="1"/>
    <n v="1"/>
    <x v="0"/>
    <x v="1"/>
    <x v="0"/>
    <s v="Maruti Suzuki Ignis 1.2 AMT Delta, 2017, Petrol"/>
    <x v="177"/>
    <x v="177"/>
    <n v="8"/>
  </r>
  <r>
    <x v="1"/>
    <s v="Vitara-Brezza"/>
    <n v="2018"/>
    <x v="5"/>
    <n v="75000"/>
    <x v="0"/>
    <n v="0"/>
    <x v="1"/>
    <x v="0"/>
    <x v="0"/>
    <s v="Maruti Suzuki Vitara Brezza ZDi Plus, 2018, Diesel"/>
    <x v="502"/>
    <x v="502"/>
    <n v="7"/>
  </r>
  <r>
    <x v="1"/>
    <s v="Ritz"/>
    <n v="2015"/>
    <x v="9"/>
    <n v="49000"/>
    <x v="1"/>
    <n v="1"/>
    <x v="0"/>
    <x v="1"/>
    <x v="12"/>
    <s v="Maruti Suzuki Ritz AT, 2015, Petrol"/>
    <x v="55"/>
    <x v="55"/>
    <n v="10"/>
  </r>
  <r>
    <x v="1"/>
    <s v="Eeco"/>
    <n v="2023"/>
    <x v="12"/>
    <n v="47000"/>
    <x v="1"/>
    <n v="1"/>
    <x v="0"/>
    <x v="3"/>
    <x v="12"/>
    <s v="45kist baki hai 11100 ki"/>
    <x v="85"/>
    <x v="85"/>
    <n v="2"/>
  </r>
  <r>
    <x v="7"/>
    <s v="City"/>
    <n v="2015"/>
    <x v="9"/>
    <n v="75000"/>
    <x v="0"/>
    <n v="0"/>
    <x v="0"/>
    <x v="0"/>
    <x v="0"/>
    <s v="Honda City, 2015, Diesel"/>
    <x v="913"/>
    <x v="913"/>
    <n v="10"/>
  </r>
  <r>
    <x v="5"/>
    <s v="Verna"/>
    <n v="2013"/>
    <x v="14"/>
    <n v="44000"/>
    <x v="1"/>
    <n v="1"/>
    <x v="1"/>
    <x v="3"/>
    <x v="12"/>
    <s v="Cheap and best car for sale"/>
    <x v="179"/>
    <x v="179"/>
    <n v="12"/>
  </r>
  <r>
    <x v="4"/>
    <s v="Innova Crysta"/>
    <n v="2018"/>
    <x v="5"/>
    <n v="110000"/>
    <x v="1"/>
    <n v="1"/>
    <x v="1"/>
    <x v="0"/>
    <x v="0"/>
    <s v="Toyota Innova Crysta 2.8 GX AT, 2018, Diesel"/>
    <x v="652"/>
    <x v="652"/>
    <n v="7"/>
  </r>
  <r>
    <x v="8"/>
    <s v="A4"/>
    <n v="2014"/>
    <x v="3"/>
    <n v="50000"/>
    <x v="1"/>
    <n v="1"/>
    <x v="1"/>
    <x v="0"/>
    <x v="0"/>
    <s v="Audi A4 Diesel 50000 Km Driven"/>
    <x v="232"/>
    <x v="232"/>
    <n v="11"/>
  </r>
  <r>
    <x v="5"/>
    <s v="i20"/>
    <n v="2023"/>
    <x v="12"/>
    <n v="28000"/>
    <x v="0"/>
    <n v="0"/>
    <x v="0"/>
    <x v="1"/>
    <x v="0"/>
    <s v="Hyundai i20 1.2 Asta, 2023, Petrol"/>
    <x v="175"/>
    <x v="175"/>
    <n v="2"/>
  </r>
  <r>
    <x v="26"/>
    <s v="GO Plus"/>
    <n v="2017"/>
    <x v="1"/>
    <n v="26000"/>
    <x v="0"/>
    <n v="0"/>
    <x v="1"/>
    <x v="1"/>
    <x v="0"/>
    <s v="EXCELLENT CONDITION DATSUN GO PLUS"/>
    <x v="104"/>
    <x v="104"/>
    <n v="8"/>
  </r>
  <r>
    <x v="14"/>
    <s v="Rapid"/>
    <n v="2012"/>
    <x v="6"/>
    <n v="78000"/>
    <x v="0"/>
    <n v="0"/>
    <x v="1"/>
    <x v="0"/>
    <x v="0"/>
    <s v="Skoda Rapid 2013-2016 1.6 MPI Elegance Plus, 2012, Diesel"/>
    <x v="225"/>
    <x v="225"/>
    <n v="13"/>
  </r>
  <r>
    <x v="1"/>
    <s v="Vitara-Brezza"/>
    <n v="2018"/>
    <x v="5"/>
    <n v="73000"/>
    <x v="1"/>
    <n v="1"/>
    <x v="0"/>
    <x v="0"/>
    <x v="0"/>
    <s v="Maruti Suzuki Vitara Brezza ZDi Plus AMT, 2018, Diesel"/>
    <x v="370"/>
    <x v="370"/>
    <n v="7"/>
  </r>
  <r>
    <x v="11"/>
    <s v="Imperio"/>
    <n v="2014"/>
    <x v="3"/>
    <n v="10"/>
    <x v="1"/>
    <n v="1"/>
    <x v="1"/>
    <x v="0"/>
    <x v="0"/>
    <s v="Krishak udhoga"/>
    <x v="137"/>
    <x v="137"/>
    <n v="11"/>
  </r>
  <r>
    <x v="7"/>
    <s v="Amaze"/>
    <n v="2019"/>
    <x v="2"/>
    <n v="86000"/>
    <x v="0"/>
    <n v="0"/>
    <x v="0"/>
    <x v="3"/>
    <x v="2"/>
    <s v="Honda Amaze 1.2 SMT I VTEC, 2019, CNG &amp; Hybrids"/>
    <x v="81"/>
    <x v="81"/>
    <n v="6"/>
  </r>
  <r>
    <x v="1"/>
    <s v="Eeco"/>
    <n v="2016"/>
    <x v="8"/>
    <n v="79000"/>
    <x v="0"/>
    <n v="0"/>
    <x v="1"/>
    <x v="3"/>
    <x v="0"/>
    <s v="Maruti Suzuki Eeco CNG 5 Seater AC, 2016, CNG &amp; Hybrids"/>
    <x v="59"/>
    <x v="59"/>
    <n v="9"/>
  </r>
  <r>
    <x v="5"/>
    <s v="Grand i10"/>
    <n v="2016"/>
    <x v="8"/>
    <n v="39000"/>
    <x v="1"/>
    <n v="1"/>
    <x v="0"/>
    <x v="1"/>
    <x v="1"/>
    <s v="Hyundai Grand i10 2016-2017 Asta Option AT, 2016, Petrol"/>
    <x v="88"/>
    <x v="88"/>
    <n v="9"/>
  </r>
  <r>
    <x v="4"/>
    <s v="Corolla"/>
    <n v="2005"/>
    <x v="15"/>
    <n v="65000"/>
    <x v="1"/>
    <n v="1"/>
    <x v="1"/>
    <x v="3"/>
    <x v="0"/>
    <s v="Toyota Corolla H4 1.8G, 2005, CNG &amp; Hybrids"/>
    <x v="205"/>
    <x v="205"/>
    <n v="20"/>
  </r>
  <r>
    <x v="5"/>
    <s v="Sonata Transform"/>
    <n v="2005"/>
    <x v="15"/>
    <n v="50000"/>
    <x v="1"/>
    <n v="1"/>
    <x v="1"/>
    <x v="3"/>
    <x v="12"/>
    <s v="Hyundai Sonata Transform 2005 CNG &amp; Hybrids 50000 Km Driven"/>
    <x v="115"/>
    <x v="115"/>
    <n v="20"/>
  </r>
  <r>
    <x v="1"/>
    <s v="Baleno"/>
    <n v="2018"/>
    <x v="5"/>
    <n v="62000"/>
    <x v="0"/>
    <n v="0"/>
    <x v="0"/>
    <x v="3"/>
    <x v="0"/>
    <s v="Maruti Suzuki Baleno 1.3 Sigma, 2018, CNG &amp; Hybrids"/>
    <x v="129"/>
    <x v="129"/>
    <n v="7"/>
  </r>
  <r>
    <x v="1"/>
    <s v="maruti-suzuki-dzire"/>
    <n v="2013"/>
    <x v="14"/>
    <n v="97834"/>
    <x v="0"/>
    <n v="0"/>
    <x v="1"/>
    <x v="1"/>
    <x v="0"/>
    <s v="Maruti Suzuki Dzire 1.2 VXI, 2013, Petrol"/>
    <x v="198"/>
    <x v="198"/>
    <n v="12"/>
  </r>
  <r>
    <x v="7"/>
    <s v="City"/>
    <n v="2019"/>
    <x v="2"/>
    <n v="54057"/>
    <x v="1"/>
    <n v="1"/>
    <x v="1"/>
    <x v="3"/>
    <x v="0"/>
    <s v="Honda City ZX Top Model Sunroof 2019 CNG &amp; Hybrids Excellent Condition"/>
    <x v="149"/>
    <x v="149"/>
    <n v="6"/>
  </r>
  <r>
    <x v="7"/>
    <s v="Civic"/>
    <n v="2010"/>
    <x v="0"/>
    <n v="100000"/>
    <x v="1"/>
    <n v="1"/>
    <x v="1"/>
    <x v="3"/>
    <x v="0"/>
    <s v="Honda Civic 2010"/>
    <x v="63"/>
    <x v="63"/>
    <n v="15"/>
  </r>
  <r>
    <x v="7"/>
    <s v="Brio"/>
    <n v="2016"/>
    <x v="8"/>
    <n v="60000"/>
    <x v="0"/>
    <n v="0"/>
    <x v="0"/>
    <x v="3"/>
    <x v="0"/>
    <s v="Honda Brio 1.2 E MT, 2016, CNG &amp; Hybrids"/>
    <x v="84"/>
    <x v="84"/>
    <n v="9"/>
  </r>
  <r>
    <x v="1"/>
    <s v="Swift-Dzire"/>
    <n v="2010"/>
    <x v="0"/>
    <n v="59000"/>
    <x v="0"/>
    <n v="0"/>
    <x v="0"/>
    <x v="1"/>
    <x v="0"/>
    <s v="Maruti Suzuki Swift Dzire 1.3 VXI, 2010, Petrol"/>
    <x v="61"/>
    <x v="61"/>
    <n v="15"/>
  </r>
  <r>
    <x v="12"/>
    <s v="A Class"/>
    <n v="2015"/>
    <x v="9"/>
    <n v="35000"/>
    <x v="1"/>
    <n v="1"/>
    <x v="1"/>
    <x v="1"/>
    <x v="0"/>
    <s v="Mercedes-Benz A Class 180 Sport Petrol, 2015, Petrol"/>
    <x v="475"/>
    <x v="475"/>
    <n v="10"/>
  </r>
  <r>
    <x v="5"/>
    <s v="i10"/>
    <n v="2012"/>
    <x v="6"/>
    <n v="53000"/>
    <x v="0"/>
    <n v="0"/>
    <x v="1"/>
    <x v="3"/>
    <x v="0"/>
    <s v="Hyundai i10 2012 CNG &amp; Hybrids 53000 Km Driven"/>
    <x v="281"/>
    <x v="281"/>
    <n v="13"/>
  </r>
  <r>
    <x v="5"/>
    <s v="i20"/>
    <n v="2016"/>
    <x v="8"/>
    <n v="90000"/>
    <x v="0"/>
    <n v="0"/>
    <x v="1"/>
    <x v="3"/>
    <x v="0"/>
    <s v="Hyundai i20 2016 CNG &amp; Hybrids Well Maintained"/>
    <x v="125"/>
    <x v="125"/>
    <n v="9"/>
  </r>
  <r>
    <x v="5"/>
    <s v="Grand i10"/>
    <n v="2015"/>
    <x v="9"/>
    <n v="53000"/>
    <x v="1"/>
    <n v="1"/>
    <x v="0"/>
    <x v="3"/>
    <x v="0"/>
    <s v="Hyundai Grand i10 2013-2016 Asta CNG, 2015, CNG &amp; Hybrids"/>
    <x v="216"/>
    <x v="216"/>
    <n v="10"/>
  </r>
  <r>
    <x v="11"/>
    <s v="Bolero"/>
    <n v="2021"/>
    <x v="11"/>
    <n v="74250"/>
    <x v="0"/>
    <n v="0"/>
    <x v="0"/>
    <x v="0"/>
    <x v="1"/>
    <s v="Mahindra Bolero Diz, 2021, Diesel"/>
    <x v="1031"/>
    <x v="1031"/>
    <n v="4"/>
  </r>
  <r>
    <x v="5"/>
    <s v="Verna"/>
    <n v="2021"/>
    <x v="11"/>
    <n v="32780"/>
    <x v="1"/>
    <n v="1"/>
    <x v="0"/>
    <x v="1"/>
    <x v="0"/>
    <s v="Hyundai Verna SX (O) Turbo GDI AT, 2021, Petrol"/>
    <x v="42"/>
    <x v="42"/>
    <n v="4"/>
  </r>
  <r>
    <x v="7"/>
    <s v="City"/>
    <n v="2015"/>
    <x v="9"/>
    <n v="58000"/>
    <x v="1"/>
    <n v="1"/>
    <x v="1"/>
    <x v="3"/>
    <x v="0"/>
    <s v="Honda City SV CVT, 2015, CNG &amp; Hybrids"/>
    <x v="33"/>
    <x v="33"/>
    <n v="10"/>
  </r>
  <r>
    <x v="1"/>
    <s v="Wagon-R"/>
    <n v="2013"/>
    <x v="14"/>
    <n v="100000"/>
    <x v="0"/>
    <n v="0"/>
    <x v="1"/>
    <x v="3"/>
    <x v="0"/>
    <s v="Maruti Suzuki Wagon R 2013"/>
    <x v="386"/>
    <x v="386"/>
    <n v="12"/>
  </r>
  <r>
    <x v="1"/>
    <s v="Celerio"/>
    <n v="2019"/>
    <x v="2"/>
    <n v="84999"/>
    <x v="0"/>
    <n v="0"/>
    <x v="1"/>
    <x v="3"/>
    <x v="0"/>
    <s v="Maruti Suzuki Celerio CNG VXI Optional, 2019, CNG &amp; Hybrids"/>
    <x v="215"/>
    <x v="215"/>
    <n v="6"/>
  </r>
  <r>
    <x v="1"/>
    <s v="XL6"/>
    <n v="2021"/>
    <x v="11"/>
    <n v="42000"/>
    <x v="1"/>
    <n v="1"/>
    <x v="0"/>
    <x v="1"/>
    <x v="0"/>
    <s v="Maruti Suzuki XL6 1.5 Zeta AT, 2021, Petrol"/>
    <x v="42"/>
    <x v="42"/>
    <n v="4"/>
  </r>
  <r>
    <x v="7"/>
    <s v="Amaze"/>
    <n v="2018"/>
    <x v="5"/>
    <n v="56000"/>
    <x v="0"/>
    <n v="0"/>
    <x v="0"/>
    <x v="3"/>
    <x v="0"/>
    <s v="Honda Amaze 1.2 V i-VTEC MT, 2018, CNG &amp; Hybrids"/>
    <x v="258"/>
    <x v="258"/>
    <n v="7"/>
  </r>
  <r>
    <x v="1"/>
    <s v="Alto-K10"/>
    <n v="2015"/>
    <x v="9"/>
    <n v="68000"/>
    <x v="0"/>
    <n v="0"/>
    <x v="1"/>
    <x v="3"/>
    <x v="0"/>
    <s v="Maruti Suzuki Alto K10 LXI CNG Optional, 2015, CNG &amp; Hybrids"/>
    <x v="589"/>
    <x v="589"/>
    <n v="10"/>
  </r>
  <r>
    <x v="7"/>
    <s v="Jazz"/>
    <n v="2015"/>
    <x v="9"/>
    <n v="129000"/>
    <x v="0"/>
    <n v="0"/>
    <x v="1"/>
    <x v="0"/>
    <x v="0"/>
    <s v="Honda Jazz 1.5 S i DTEC, 2015, Diesel"/>
    <x v="198"/>
    <x v="198"/>
    <n v="10"/>
  </r>
  <r>
    <x v="1"/>
    <s v="XL6"/>
    <n v="2021"/>
    <x v="11"/>
    <n v="13562"/>
    <x v="1"/>
    <n v="1"/>
    <x v="0"/>
    <x v="1"/>
    <x v="0"/>
    <s v="Maruti Suzuki XL6 1.5 Alpha Plus AT, 2021, Petrol"/>
    <x v="710"/>
    <x v="710"/>
    <n v="4"/>
  </r>
  <r>
    <x v="5"/>
    <s v="i10"/>
    <n v="2012"/>
    <x v="6"/>
    <n v="64000"/>
    <x v="1"/>
    <n v="1"/>
    <x v="1"/>
    <x v="1"/>
    <x v="0"/>
    <s v="Hyundai i10 1.2 Kappa SPORTZ, 2012, Petrol"/>
    <x v="73"/>
    <x v="73"/>
    <n v="13"/>
  </r>
  <r>
    <x v="25"/>
    <s v="MUX"/>
    <n v="2018"/>
    <x v="5"/>
    <n v="77000"/>
    <x v="1"/>
    <n v="1"/>
    <x v="0"/>
    <x v="0"/>
    <x v="0"/>
    <s v="Isuzu MU-X 2WD, 2018, Diesel"/>
    <x v="324"/>
    <x v="324"/>
    <n v="7"/>
  </r>
  <r>
    <x v="2"/>
    <s v="5 Series"/>
    <n v="2014"/>
    <x v="3"/>
    <n v="90000"/>
    <x v="1"/>
    <n v="1"/>
    <x v="1"/>
    <x v="0"/>
    <x v="0"/>
    <s v="BMW 5 Series 2014"/>
    <x v="1032"/>
    <x v="1032"/>
    <n v="11"/>
  </r>
  <r>
    <x v="3"/>
    <s v="Figo"/>
    <n v="2014"/>
    <x v="3"/>
    <n v="66000"/>
    <x v="0"/>
    <n v="0"/>
    <x v="1"/>
    <x v="1"/>
    <x v="0"/>
    <s v="Ford Figo 2012-2015 Petrol EXI, 2014, Petrol"/>
    <x v="1033"/>
    <x v="1033"/>
    <n v="11"/>
  </r>
  <r>
    <x v="7"/>
    <s v="Jazz"/>
    <n v="2018"/>
    <x v="5"/>
    <n v="93000"/>
    <x v="1"/>
    <n v="1"/>
    <x v="0"/>
    <x v="3"/>
    <x v="12"/>
    <s v="Honda Jazz 1.2 VX i VTEC, 2018, CNG &amp; Hybrids"/>
    <x v="122"/>
    <x v="122"/>
    <n v="7"/>
  </r>
  <r>
    <x v="19"/>
    <s v="Linea"/>
    <n v="2014"/>
    <x v="3"/>
    <n v="90000"/>
    <x v="0"/>
    <n v="0"/>
    <x v="0"/>
    <x v="3"/>
    <x v="0"/>
    <s v="Fiat Linea 2012-2014 1.3 Emotion, 2014, CNG &amp; Hybrids"/>
    <x v="211"/>
    <x v="211"/>
    <n v="11"/>
  </r>
  <r>
    <x v="3"/>
    <s v="Aspire"/>
    <n v="2018"/>
    <x v="5"/>
    <n v="42000"/>
    <x v="0"/>
    <n v="0"/>
    <x v="1"/>
    <x v="1"/>
    <x v="0"/>
    <s v="Ford Aspire Titatinium Blu Ti-VCT, 2018, Petrol"/>
    <x v="198"/>
    <x v="198"/>
    <n v="7"/>
  </r>
  <r>
    <x v="1"/>
    <s v="Wagon-R"/>
    <n v="2012"/>
    <x v="6"/>
    <n v="150000"/>
    <x v="0"/>
    <n v="0"/>
    <x v="1"/>
    <x v="3"/>
    <x v="0"/>
    <s v="Maruti Suzuki Wagon R 2012"/>
    <x v="350"/>
    <x v="350"/>
    <n v="13"/>
  </r>
  <r>
    <x v="12"/>
    <s v="CLA"/>
    <n v="2016"/>
    <x v="8"/>
    <n v="71000"/>
    <x v="1"/>
    <n v="1"/>
    <x v="1"/>
    <x v="0"/>
    <x v="0"/>
    <s v="Mercedes-Benz CLA 200 CDI Sport, 2016, Diesel"/>
    <x v="133"/>
    <x v="133"/>
    <n v="9"/>
  </r>
  <r>
    <x v="5"/>
    <s v="Grand i10"/>
    <n v="2017"/>
    <x v="1"/>
    <n v="46000"/>
    <x v="1"/>
    <n v="1"/>
    <x v="0"/>
    <x v="1"/>
    <x v="0"/>
    <s v="Hyundai Grand i10 1.2 Kappa Sportz Option AT, 2017, Petrol"/>
    <x v="29"/>
    <x v="29"/>
    <n v="8"/>
  </r>
  <r>
    <x v="1"/>
    <s v="Wagon-R"/>
    <n v="2019"/>
    <x v="2"/>
    <n v="68000"/>
    <x v="0"/>
    <n v="0"/>
    <x v="1"/>
    <x v="3"/>
    <x v="0"/>
    <s v="Maruti Suzuki Wagon R LXI CNG, 2019, CNG &amp; Hybrids"/>
    <x v="64"/>
    <x v="64"/>
    <n v="6"/>
  </r>
  <r>
    <x v="0"/>
    <s v="Polo"/>
    <n v="2020"/>
    <x v="4"/>
    <n v="39000"/>
    <x v="0"/>
    <n v="0"/>
    <x v="0"/>
    <x v="3"/>
    <x v="1"/>
    <s v="Volkswagen Polo 1.0 Comfortline Plus, 2020, CNG &amp; Hybrids"/>
    <x v="38"/>
    <x v="38"/>
    <n v="5"/>
  </r>
  <r>
    <x v="5"/>
    <s v="Xcent"/>
    <n v="2016"/>
    <x v="8"/>
    <n v="87000"/>
    <x v="1"/>
    <n v="1"/>
    <x v="1"/>
    <x v="3"/>
    <x v="0"/>
    <s v="Hyundai Xcent 2016 CNG &amp; Hybrids Good Condition"/>
    <x v="105"/>
    <x v="105"/>
    <n v="9"/>
  </r>
  <r>
    <x v="5"/>
    <s v="i10"/>
    <n v="2012"/>
    <x v="6"/>
    <n v="69000"/>
    <x v="0"/>
    <n v="0"/>
    <x v="0"/>
    <x v="3"/>
    <x v="0"/>
    <s v="Hyundai i10 Magna 1.1L, 2012, CNG &amp; Hybrids"/>
    <x v="376"/>
    <x v="376"/>
    <n v="13"/>
  </r>
  <r>
    <x v="1"/>
    <s v="Swift-Dzire"/>
    <n v="2015"/>
    <x v="9"/>
    <n v="69000"/>
    <x v="0"/>
    <n v="0"/>
    <x v="1"/>
    <x v="3"/>
    <x v="0"/>
    <s v="Maruti Suzuki Swift Dzire LXI Option, 2015, CNG &amp; Hybrids"/>
    <x v="369"/>
    <x v="369"/>
    <n v="10"/>
  </r>
  <r>
    <x v="1"/>
    <s v="Swift Dzire"/>
    <n v="2019"/>
    <x v="2"/>
    <n v="89000"/>
    <x v="0"/>
    <n v="0"/>
    <x v="1"/>
    <x v="0"/>
    <x v="0"/>
    <s v="Maruti Suzuki Swift Dzire Ldi BSIV, 2019, Diesel"/>
    <x v="52"/>
    <x v="52"/>
    <n v="6"/>
  </r>
  <r>
    <x v="11"/>
    <s v="XUV500"/>
    <n v="2019"/>
    <x v="2"/>
    <n v="65000"/>
    <x v="0"/>
    <n v="0"/>
    <x v="1"/>
    <x v="0"/>
    <x v="0"/>
    <s v="Mahindra XUV500 W7, 2019, Diesel"/>
    <x v="470"/>
    <x v="470"/>
    <n v="6"/>
  </r>
  <r>
    <x v="1"/>
    <s v="Swift-Dzire"/>
    <n v="2013"/>
    <x v="14"/>
    <n v="85000"/>
    <x v="0"/>
    <n v="0"/>
    <x v="1"/>
    <x v="1"/>
    <x v="0"/>
    <s v="Maruti Suzuki Swift Dzire VXI Optional, 2013, Petrol"/>
    <x v="117"/>
    <x v="117"/>
    <n v="12"/>
  </r>
  <r>
    <x v="5"/>
    <s v="i10"/>
    <n v="2013"/>
    <x v="14"/>
    <n v="70500"/>
    <x v="0"/>
    <n v="0"/>
    <x v="1"/>
    <x v="1"/>
    <x v="0"/>
    <s v="Hyundai i10 2007-2010 Sportz 1.2 AT, 2013, Petrol"/>
    <x v="757"/>
    <x v="757"/>
    <n v="12"/>
  </r>
  <r>
    <x v="1"/>
    <s v="XL6"/>
    <n v="2019"/>
    <x v="2"/>
    <n v="38516"/>
    <x v="1"/>
    <n v="1"/>
    <x v="1"/>
    <x v="1"/>
    <x v="0"/>
    <s v="Maruti Suzuki XL6 Alpha AT, 2019, Petrol"/>
    <x v="1034"/>
    <x v="1034"/>
    <n v="6"/>
  </r>
  <r>
    <x v="20"/>
    <s v="Compass"/>
    <n v="2019"/>
    <x v="2"/>
    <n v="113000"/>
    <x v="1"/>
    <n v="1"/>
    <x v="0"/>
    <x v="0"/>
    <x v="0"/>
    <s v="Jeep Compass Longitude 2.0 Diesel AT, 2019, Diesel"/>
    <x v="357"/>
    <x v="357"/>
    <n v="6"/>
  </r>
  <r>
    <x v="1"/>
    <s v="Ertiga"/>
    <n v="2017"/>
    <x v="1"/>
    <n v="97000"/>
    <x v="0"/>
    <n v="0"/>
    <x v="1"/>
    <x v="0"/>
    <x v="0"/>
    <s v="Maruti Suzuki Ertiga VDI SHVS, 2017, Diesel"/>
    <x v="81"/>
    <x v="81"/>
    <n v="8"/>
  </r>
  <r>
    <x v="5"/>
    <s v="Aura"/>
    <n v="2023"/>
    <x v="12"/>
    <n v="40000"/>
    <x v="1"/>
    <n v="1"/>
    <x v="1"/>
    <x v="3"/>
    <x v="12"/>
    <s v="Hyundai Aura 2023 CNG &amp; Hybrids 40000 Km Driven"/>
    <x v="63"/>
    <x v="63"/>
    <n v="2"/>
  </r>
  <r>
    <x v="1"/>
    <s v="Alto"/>
    <n v="2021"/>
    <x v="11"/>
    <n v="55650"/>
    <x v="0"/>
    <n v="0"/>
    <x v="1"/>
    <x v="3"/>
    <x v="0"/>
    <s v="Maxima x wide bajaj urgent sell price 180000"/>
    <x v="63"/>
    <x v="63"/>
    <n v="4"/>
  </r>
  <r>
    <x v="1"/>
    <s v="Swift-Dzire-Tour"/>
    <n v="2015"/>
    <x v="9"/>
    <n v="90000"/>
    <x v="0"/>
    <n v="0"/>
    <x v="1"/>
    <x v="0"/>
    <x v="0"/>
    <s v="Maruti Suzuki Swift Dzire Tour 2015"/>
    <x v="91"/>
    <x v="91"/>
    <n v="10"/>
  </r>
  <r>
    <x v="0"/>
    <s v="Polo"/>
    <n v="2020"/>
    <x v="4"/>
    <n v="62800"/>
    <x v="1"/>
    <n v="1"/>
    <x v="0"/>
    <x v="1"/>
    <x v="12"/>
    <s v="Volkswagen Polo GT TSI, 2020, Petrol"/>
    <x v="2"/>
    <x v="2"/>
    <n v="5"/>
  </r>
  <r>
    <x v="7"/>
    <s v="City"/>
    <n v="2010"/>
    <x v="0"/>
    <n v="118000"/>
    <x v="0"/>
    <n v="0"/>
    <x v="1"/>
    <x v="1"/>
    <x v="0"/>
    <s v="Honda City V MT Exclusive, 2010, Petrol"/>
    <x v="61"/>
    <x v="61"/>
    <n v="15"/>
  </r>
  <r>
    <x v="5"/>
    <s v="Eon"/>
    <n v="2016"/>
    <x v="8"/>
    <n v="49000"/>
    <x v="1"/>
    <n v="1"/>
    <x v="1"/>
    <x v="3"/>
    <x v="12"/>
    <s v="Hyundai EON 2016"/>
    <x v="114"/>
    <x v="114"/>
    <n v="9"/>
  </r>
  <r>
    <x v="11"/>
    <s v="Scorpio"/>
    <n v="2016"/>
    <x v="8"/>
    <n v="90000"/>
    <x v="0"/>
    <n v="0"/>
    <x v="1"/>
    <x v="0"/>
    <x v="0"/>
    <s v="Mahindra Scorpio 2016 Diesel S10"/>
    <x v="81"/>
    <x v="81"/>
    <n v="9"/>
  </r>
  <r>
    <x v="1"/>
    <s v="XL6"/>
    <n v="2024"/>
    <x v="17"/>
    <n v="12452"/>
    <x v="1"/>
    <n v="1"/>
    <x v="0"/>
    <x v="3"/>
    <x v="0"/>
    <s v="Maruti Suzuki XL6 2024 CNG &amp; Hybrids 12452 Km Driven"/>
    <x v="3"/>
    <x v="3"/>
    <n v="1"/>
  </r>
  <r>
    <x v="14"/>
    <s v="Rapid"/>
    <n v="2013"/>
    <x v="14"/>
    <n v="135000"/>
    <x v="1"/>
    <n v="1"/>
    <x v="1"/>
    <x v="3"/>
    <x v="12"/>
    <s v="Urgent sale"/>
    <x v="39"/>
    <x v="39"/>
    <n v="12"/>
  </r>
  <r>
    <x v="3"/>
    <s v="Figo Aspire"/>
    <n v="2015"/>
    <x v="9"/>
    <n v="69000"/>
    <x v="1"/>
    <n v="1"/>
    <x v="0"/>
    <x v="1"/>
    <x v="0"/>
    <s v="Ford Figo Aspire Titanium Automatic, 2015, Petrol"/>
    <x v="6"/>
    <x v="6"/>
    <n v="10"/>
  </r>
  <r>
    <x v="14"/>
    <s v="Kushaq"/>
    <n v="2023"/>
    <x v="12"/>
    <n v="21000"/>
    <x v="0"/>
    <n v="0"/>
    <x v="0"/>
    <x v="1"/>
    <x v="0"/>
    <s v="Skoda Kushaq 1.0 TSI Ambition, 2023, Petrol"/>
    <x v="527"/>
    <x v="527"/>
    <n v="2"/>
  </r>
  <r>
    <x v="5"/>
    <s v="Venue"/>
    <n v="2019"/>
    <x v="2"/>
    <n v="27000"/>
    <x v="0"/>
    <n v="0"/>
    <x v="1"/>
    <x v="1"/>
    <x v="0"/>
    <s v="Hyundai Venue 2019 Petrol Well Maintained"/>
    <x v="62"/>
    <x v="62"/>
    <n v="6"/>
  </r>
  <r>
    <x v="1"/>
    <s v="Sx4"/>
    <n v="2012"/>
    <x v="6"/>
    <n v="91000"/>
    <x v="0"/>
    <n v="0"/>
    <x v="1"/>
    <x v="1"/>
    <x v="0"/>
    <s v="Maruti Suzuki SX4 ZXI MT BSIV, 2012, Petrol"/>
    <x v="225"/>
    <x v="225"/>
    <n v="13"/>
  </r>
  <r>
    <x v="5"/>
    <s v="Verna"/>
    <n v="2018"/>
    <x v="5"/>
    <n v="73000"/>
    <x v="1"/>
    <n v="1"/>
    <x v="0"/>
    <x v="0"/>
    <x v="0"/>
    <s v="Hyundai Verna CRDi 1.6 AT SX Option, 2018, Diesel"/>
    <x v="171"/>
    <x v="171"/>
    <n v="7"/>
  </r>
  <r>
    <x v="1"/>
    <s v="Wagon-R-1-0"/>
    <n v="2019"/>
    <x v="2"/>
    <n v="33232"/>
    <x v="0"/>
    <n v="0"/>
    <x v="0"/>
    <x v="3"/>
    <x v="0"/>
    <s v="Maruti Suzuki Wagon R 1.0 2019-2022 LXI, 2019, CNG &amp; Hybrids"/>
    <x v="183"/>
    <x v="183"/>
    <n v="6"/>
  </r>
  <r>
    <x v="4"/>
    <s v="Glanza"/>
    <n v="2019"/>
    <x v="2"/>
    <n v="50125"/>
    <x v="1"/>
    <n v="1"/>
    <x v="0"/>
    <x v="1"/>
    <x v="0"/>
    <s v="Toyota Glanza V CVT, 2019, Petrol"/>
    <x v="53"/>
    <x v="53"/>
    <n v="6"/>
  </r>
  <r>
    <x v="11"/>
    <s v="Logan"/>
    <n v="2008"/>
    <x v="18"/>
    <n v="48000"/>
    <x v="0"/>
    <n v="0"/>
    <x v="0"/>
    <x v="1"/>
    <x v="0"/>
    <s v="Mahindra Logan Petrol 1.4 GLX, 2008, Petrol"/>
    <x v="254"/>
    <x v="254"/>
    <n v="17"/>
  </r>
  <r>
    <x v="1"/>
    <s v="Swift-Dzire"/>
    <n v="2018"/>
    <x v="5"/>
    <n v="59000"/>
    <x v="0"/>
    <n v="0"/>
    <x v="1"/>
    <x v="0"/>
    <x v="0"/>
    <s v="Maruti Suzuki Swift Dzire Vdi BSIV, 2018, Diesel"/>
    <x v="210"/>
    <x v="210"/>
    <n v="7"/>
  </r>
  <r>
    <x v="1"/>
    <s v="Eeco"/>
    <n v="2024"/>
    <x v="17"/>
    <n v="4200"/>
    <x v="1"/>
    <n v="1"/>
    <x v="0"/>
    <x v="3"/>
    <x v="0"/>
    <s v="Maruti Suzuki Eeco 2024 CNG &amp; Hybrids 4200 Km Driven"/>
    <x v="75"/>
    <x v="75"/>
    <n v="1"/>
  </r>
  <r>
    <x v="1"/>
    <s v="Swift-Dzire"/>
    <n v="2022"/>
    <x v="13"/>
    <n v="30"/>
    <x v="0"/>
    <n v="0"/>
    <x v="0"/>
    <x v="3"/>
    <x v="0"/>
    <s v="Swift Dzire bech raha hun"/>
    <x v="338"/>
    <x v="338"/>
    <n v="3"/>
  </r>
  <r>
    <x v="11"/>
    <s v="Thar"/>
    <n v="2022"/>
    <x v="13"/>
    <n v="20000"/>
    <x v="1"/>
    <n v="1"/>
    <x v="1"/>
    <x v="0"/>
    <x v="0"/>
    <s v="Mahindra Thar LX 4-STR Hard Top AT, 2022, Diesel"/>
    <x v="797"/>
    <x v="797"/>
    <n v="3"/>
  </r>
  <r>
    <x v="1"/>
    <s v="Ritz"/>
    <n v="2010"/>
    <x v="0"/>
    <n v="86000"/>
    <x v="0"/>
    <n v="0"/>
    <x v="1"/>
    <x v="0"/>
    <x v="0"/>
    <s v="Maruti Suzuki Ritz Ldi BS-IV, 2010, Diesel"/>
    <x v="401"/>
    <x v="401"/>
    <n v="15"/>
  </r>
  <r>
    <x v="0"/>
    <s v="Jetta"/>
    <n v="2011"/>
    <x v="10"/>
    <n v="107000"/>
    <x v="0"/>
    <n v="0"/>
    <x v="1"/>
    <x v="0"/>
    <x v="0"/>
    <s v="Volkswagen Jetta Highline TDI, 2011, Diesel"/>
    <x v="386"/>
    <x v="386"/>
    <n v="14"/>
  </r>
  <r>
    <x v="1"/>
    <s v="Wagon-R-Stingray"/>
    <n v="2015"/>
    <x v="9"/>
    <n v="52000"/>
    <x v="0"/>
    <n v="0"/>
    <x v="1"/>
    <x v="1"/>
    <x v="0"/>
    <s v="Maruti Suzuki Wagon R Stingray VXI Optional, 2015, Petrol"/>
    <x v="114"/>
    <x v="114"/>
    <n v="10"/>
  </r>
  <r>
    <x v="1"/>
    <s v="Wagon-R-1-0"/>
    <n v="2020"/>
    <x v="4"/>
    <n v="80000"/>
    <x v="0"/>
    <n v="0"/>
    <x v="0"/>
    <x v="3"/>
    <x v="0"/>
    <s v="Maruti Suzuki Wagon R 1.0 2019-2022 LXi (O) CNG, 2020, CNG &amp; Hybrids"/>
    <x v="217"/>
    <x v="217"/>
    <n v="5"/>
  </r>
  <r>
    <x v="0"/>
    <s v="VentoTest"/>
    <n v="2019"/>
    <x v="2"/>
    <n v="78000"/>
    <x v="1"/>
    <n v="1"/>
    <x v="0"/>
    <x v="0"/>
    <x v="0"/>
    <s v="Volkswagen Vento, 2019, Diesel"/>
    <x v="62"/>
    <x v="62"/>
    <n v="6"/>
  </r>
  <r>
    <x v="5"/>
    <s v="Sonata Transform"/>
    <n v="2005"/>
    <x v="15"/>
    <n v="97000"/>
    <x v="1"/>
    <n v="1"/>
    <x v="1"/>
    <x v="3"/>
    <x v="12"/>
    <s v="Hyundai Sonata Transform 2005 CNG &amp; Hybrids Well Maintained"/>
    <x v="50"/>
    <x v="50"/>
    <n v="20"/>
  </r>
  <r>
    <x v="1"/>
    <s v="Swift"/>
    <n v="2016"/>
    <x v="8"/>
    <n v="72000"/>
    <x v="0"/>
    <n v="0"/>
    <x v="0"/>
    <x v="3"/>
    <x v="0"/>
    <s v="Maruti Suzuki Swift VXi + Manual, 2016, CNG &amp; Hybrids"/>
    <x v="256"/>
    <x v="256"/>
    <n v="9"/>
  </r>
  <r>
    <x v="1"/>
    <s v="Alto-K10"/>
    <n v="2014"/>
    <x v="3"/>
    <n v="77000"/>
    <x v="0"/>
    <n v="0"/>
    <x v="0"/>
    <x v="1"/>
    <x v="0"/>
    <s v="Maruti Suzuki Alto K10 2010-2014 VXI, 2014, Petrol"/>
    <x v="730"/>
    <x v="730"/>
    <n v="11"/>
  </r>
  <r>
    <x v="7"/>
    <s v="City"/>
    <n v="2012"/>
    <x v="6"/>
    <n v="60000"/>
    <x v="1"/>
    <n v="1"/>
    <x v="1"/>
    <x v="3"/>
    <x v="0"/>
    <s v="Honda City 2011-2013 V AT Exclusive, 2012, CNG &amp; Hybrids"/>
    <x v="735"/>
    <x v="735"/>
    <n v="13"/>
  </r>
  <r>
    <x v="1"/>
    <s v="Alto-800"/>
    <n v="2013"/>
    <x v="14"/>
    <n v="62000"/>
    <x v="0"/>
    <n v="0"/>
    <x v="1"/>
    <x v="3"/>
    <x v="3"/>
    <s v="Maruti Suzuki Alto 800 Lxi, 2013, CNG &amp; Hybrids"/>
    <x v="873"/>
    <x v="873"/>
    <n v="12"/>
  </r>
  <r>
    <x v="7"/>
    <s v="CRV"/>
    <n v="2008"/>
    <x v="18"/>
    <n v="99800"/>
    <x v="1"/>
    <n v="1"/>
    <x v="1"/>
    <x v="3"/>
    <x v="0"/>
    <s v="Honda CR-V 2008 CNG &amp; Hybrids 99800 Km Driven"/>
    <x v="735"/>
    <x v="735"/>
    <n v="17"/>
  </r>
  <r>
    <x v="0"/>
    <s v="Polo"/>
    <n v="2012"/>
    <x v="6"/>
    <n v="90000"/>
    <x v="0"/>
    <n v="0"/>
    <x v="1"/>
    <x v="0"/>
    <x v="6"/>
    <s v="Volkswagen Polo COMFORTLINE 1.2L DIESEL, 2012, Diesel"/>
    <x v="9"/>
    <x v="9"/>
    <n v="13"/>
  </r>
  <r>
    <x v="12"/>
    <s v="B Class"/>
    <n v="2013"/>
    <x v="14"/>
    <n v="59000"/>
    <x v="1"/>
    <n v="1"/>
    <x v="0"/>
    <x v="0"/>
    <x v="0"/>
    <s v="Mercedes-Benz B Class B180 CDI, 2013, Diesel"/>
    <x v="162"/>
    <x v="162"/>
    <n v="12"/>
  </r>
  <r>
    <x v="7"/>
    <s v="City"/>
    <n v="2010"/>
    <x v="0"/>
    <n v="69"/>
    <x v="1"/>
    <n v="1"/>
    <x v="1"/>
    <x v="3"/>
    <x v="0"/>
    <s v="Honda City 2010 CNG &amp; Hybrids 69 Km Driven"/>
    <x v="350"/>
    <x v="350"/>
    <n v="15"/>
  </r>
  <r>
    <x v="5"/>
    <s v="Santro Xing"/>
    <n v="2010"/>
    <x v="0"/>
    <n v="80000"/>
    <x v="1"/>
    <n v="1"/>
    <x v="1"/>
    <x v="3"/>
    <x v="12"/>
    <s v="Hyundai Santro Xing 2010 CNG &amp; Hybrids 80000 Km Driven"/>
    <x v="206"/>
    <x v="206"/>
    <n v="15"/>
  </r>
  <r>
    <x v="1"/>
    <s v="Celerio"/>
    <n v="2014"/>
    <x v="3"/>
    <n v="112423"/>
    <x v="1"/>
    <n v="1"/>
    <x v="1"/>
    <x v="1"/>
    <x v="0"/>
    <s v="Maruti Suzuki Celerio 2014-2017 1.0 VXI (O) AMT, 2014, Petrol"/>
    <x v="179"/>
    <x v="179"/>
    <n v="11"/>
  </r>
  <r>
    <x v="1"/>
    <s v="S-Presso"/>
    <n v="2020"/>
    <x v="4"/>
    <n v="50000"/>
    <x v="1"/>
    <n v="1"/>
    <x v="1"/>
    <x v="1"/>
    <x v="0"/>
    <s v="Maruti Suzuki S-Presso VXI Plus AMT, 2020, Petrol"/>
    <x v="183"/>
    <x v="183"/>
    <n v="5"/>
  </r>
  <r>
    <x v="13"/>
    <s v="Tiago"/>
    <n v="2021"/>
    <x v="11"/>
    <n v="64000"/>
    <x v="1"/>
    <n v="1"/>
    <x v="1"/>
    <x v="1"/>
    <x v="12"/>
    <s v="TATA TIAGO AUTOMATIC TRANSMISSION 2021 SEP PETROLT 64000 KM"/>
    <x v="297"/>
    <x v="297"/>
    <n v="4"/>
  </r>
  <r>
    <x v="5"/>
    <s v="i20"/>
    <n v="2011"/>
    <x v="10"/>
    <n v="80000"/>
    <x v="0"/>
    <n v="0"/>
    <x v="1"/>
    <x v="1"/>
    <x v="0"/>
    <s v="Hyundai i20 2009-2011 Sportz Petrol, 2011, Petrol"/>
    <x v="17"/>
    <x v="17"/>
    <n v="14"/>
  </r>
  <r>
    <x v="5"/>
    <s v="i20"/>
    <n v="2012"/>
    <x v="6"/>
    <n v="64000"/>
    <x v="0"/>
    <n v="0"/>
    <x v="1"/>
    <x v="3"/>
    <x v="0"/>
    <s v="Hyundai i20 2012 CNG &amp; Hybrids 64000 Km Driven"/>
    <x v="281"/>
    <x v="281"/>
    <n v="13"/>
  </r>
  <r>
    <x v="1"/>
    <s v="Ertiga"/>
    <n v="2019"/>
    <x v="2"/>
    <n v="126000"/>
    <x v="0"/>
    <n v="0"/>
    <x v="0"/>
    <x v="3"/>
    <x v="0"/>
    <s v="Maruti Suzuki Ertiga 2019 CNG &amp; petrol Good Condition Price 750000"/>
    <x v="81"/>
    <x v="81"/>
    <n v="6"/>
  </r>
  <r>
    <x v="11"/>
    <s v="XUV500"/>
    <n v="2012"/>
    <x v="6"/>
    <n v="94000"/>
    <x v="0"/>
    <n v="0"/>
    <x v="1"/>
    <x v="0"/>
    <x v="0"/>
    <s v="Mahindra XUV500 2012 Diesel nagpur passing"/>
    <x v="55"/>
    <x v="55"/>
    <n v="13"/>
  </r>
  <r>
    <x v="1"/>
    <s v="Wagon-R"/>
    <n v="2010"/>
    <x v="0"/>
    <n v="75000"/>
    <x v="0"/>
    <n v="0"/>
    <x v="1"/>
    <x v="3"/>
    <x v="0"/>
    <s v="Maruti Suzuki Wagon R LXI, 2010, CNG &amp; Hybrids"/>
    <x v="293"/>
    <x v="293"/>
    <n v="15"/>
  </r>
  <r>
    <x v="7"/>
    <s v="City"/>
    <n v="2015"/>
    <x v="9"/>
    <n v="69000"/>
    <x v="0"/>
    <n v="0"/>
    <x v="1"/>
    <x v="0"/>
    <x v="0"/>
    <s v="Honda City 2014-2015 i DTEC VX, 2015, Diesel"/>
    <x v="289"/>
    <x v="289"/>
    <n v="10"/>
  </r>
  <r>
    <x v="1"/>
    <s v="Baleno"/>
    <n v="2016"/>
    <x v="8"/>
    <n v="75000"/>
    <x v="1"/>
    <n v="1"/>
    <x v="1"/>
    <x v="3"/>
    <x v="12"/>
    <s v="Baleno CNG &amp; Automatic"/>
    <x v="56"/>
    <x v="56"/>
    <n v="9"/>
  </r>
  <r>
    <x v="1"/>
    <s v="Ciaz"/>
    <n v="2018"/>
    <x v="5"/>
    <n v="68650"/>
    <x v="1"/>
    <n v="1"/>
    <x v="0"/>
    <x v="3"/>
    <x v="0"/>
    <s v="Maruti Suzuki Ciaz Delta Automatic, 2018, CNG &amp; Hybrids"/>
    <x v="53"/>
    <x v="53"/>
    <n v="7"/>
  </r>
  <r>
    <x v="11"/>
    <s v="Marazzo"/>
    <n v="2019"/>
    <x v="2"/>
    <n v="60000"/>
    <x v="0"/>
    <n v="0"/>
    <x v="0"/>
    <x v="0"/>
    <x v="0"/>
    <s v="Mahindra Marazzo M2, 2019, Diesel"/>
    <x v="184"/>
    <x v="184"/>
    <n v="6"/>
  </r>
  <r>
    <x v="1"/>
    <s v="Wagon-R"/>
    <n v="2018"/>
    <x v="5"/>
    <n v="7000"/>
    <x v="0"/>
    <n v="0"/>
    <x v="0"/>
    <x v="3"/>
    <x v="0"/>
    <s v="Maruti Suzuki Wagon R LXI CNG Optional, 2018, CNG &amp; Hybrids"/>
    <x v="6"/>
    <x v="6"/>
    <n v="7"/>
  </r>
  <r>
    <x v="1"/>
    <s v="Baleno"/>
    <n v="2017"/>
    <x v="1"/>
    <n v="76391"/>
    <x v="0"/>
    <n v="0"/>
    <x v="0"/>
    <x v="3"/>
    <x v="0"/>
    <s v="Maruti Suzuki Baleno Zeta, 2017, CNG &amp; Hybrids"/>
    <x v="632"/>
    <x v="632"/>
    <n v="8"/>
  </r>
  <r>
    <x v="7"/>
    <s v="Accord"/>
    <n v="2013"/>
    <x v="14"/>
    <n v="85000"/>
    <x v="1"/>
    <n v="1"/>
    <x v="1"/>
    <x v="3"/>
    <x v="0"/>
    <s v="Honda Accord 2.4 Automatic, 2013, CNG &amp; Hybrids"/>
    <x v="454"/>
    <x v="454"/>
    <n v="12"/>
  </r>
  <r>
    <x v="1"/>
    <s v="Wagon-R"/>
    <n v="2012"/>
    <x v="6"/>
    <n v="110000"/>
    <x v="1"/>
    <n v="1"/>
    <x v="1"/>
    <x v="3"/>
    <x v="12"/>
    <s v="Maruti Suzuki Wagon R 2012 CNG &amp; Hybrids 110000 Km Driven"/>
    <x v="281"/>
    <x v="281"/>
    <n v="13"/>
  </r>
  <r>
    <x v="1"/>
    <s v="Alto-K10"/>
    <n v="2013"/>
    <x v="14"/>
    <n v="61060"/>
    <x v="0"/>
    <n v="0"/>
    <x v="0"/>
    <x v="3"/>
    <x v="0"/>
    <s v="Maruti Suzuki Alto K10 2013 CNG &amp; Hybrids 61060 Km Driven"/>
    <x v="116"/>
    <x v="116"/>
    <n v="12"/>
  </r>
  <r>
    <x v="0"/>
    <s v="VentoTest"/>
    <n v="2016"/>
    <x v="8"/>
    <n v="86000"/>
    <x v="1"/>
    <n v="1"/>
    <x v="1"/>
    <x v="0"/>
    <x v="0"/>
    <s v="Volkswagen Vento 1.5 TDI Highline Plus AT, 2016, Diesel"/>
    <x v="47"/>
    <x v="47"/>
    <n v="9"/>
  </r>
  <r>
    <x v="3"/>
    <s v="Figo"/>
    <n v="2016"/>
    <x v="8"/>
    <n v="37500"/>
    <x v="0"/>
    <n v="0"/>
    <x v="1"/>
    <x v="1"/>
    <x v="0"/>
    <s v="Ford Figo 2016 Petrol Excellent Condition. 2 free services included"/>
    <x v="179"/>
    <x v="179"/>
    <n v="9"/>
  </r>
  <r>
    <x v="4"/>
    <s v="Camry"/>
    <n v="2016"/>
    <x v="8"/>
    <n v="79000"/>
    <x v="1"/>
    <n v="1"/>
    <x v="1"/>
    <x v="1"/>
    <x v="0"/>
    <s v="Toyota Camry Hybrid 2.5, 2016, Petrol"/>
    <x v="152"/>
    <x v="152"/>
    <n v="9"/>
  </r>
  <r>
    <x v="13"/>
    <s v="Tiago"/>
    <n v="2017"/>
    <x v="1"/>
    <n v="87000"/>
    <x v="1"/>
    <n v="1"/>
    <x v="1"/>
    <x v="3"/>
    <x v="12"/>
    <s v="Tata Tiago 2017 CNG &amp; Hybrids Well Maintained"/>
    <x v="164"/>
    <x v="164"/>
    <n v="8"/>
  </r>
  <r>
    <x v="11"/>
    <s v="XUV 300"/>
    <n v="2019"/>
    <x v="2"/>
    <n v="72000"/>
    <x v="0"/>
    <n v="0"/>
    <x v="0"/>
    <x v="0"/>
    <x v="12"/>
    <s v="Xuv 300 all original sunroof"/>
    <x v="62"/>
    <x v="62"/>
    <n v="6"/>
  </r>
  <r>
    <x v="7"/>
    <s v="City"/>
    <n v="2018"/>
    <x v="5"/>
    <n v="61000"/>
    <x v="0"/>
    <n v="0"/>
    <x v="0"/>
    <x v="3"/>
    <x v="0"/>
    <s v="Honda City V MT Exclusive, 2018, CNG &amp; Hybrids"/>
    <x v="81"/>
    <x v="81"/>
    <n v="7"/>
  </r>
  <r>
    <x v="3"/>
    <s v="Ecosport"/>
    <n v="2013"/>
    <x v="14"/>
    <n v="45200"/>
    <x v="0"/>
    <n v="0"/>
    <x v="1"/>
    <x v="1"/>
    <x v="0"/>
    <s v="Ford Ecosport 2013-2015 1.0 Ecoboost Titanium Optional, 2013, Petrol"/>
    <x v="213"/>
    <x v="213"/>
    <n v="12"/>
  </r>
  <r>
    <x v="1"/>
    <s v="Alto-800"/>
    <n v="2017"/>
    <x v="1"/>
    <n v="86500"/>
    <x v="1"/>
    <n v="1"/>
    <x v="0"/>
    <x v="3"/>
    <x v="12"/>
    <s v="Maruti Suzuki alto -800 Lxi-2017"/>
    <x v="7"/>
    <x v="7"/>
    <n v="8"/>
  </r>
  <r>
    <x v="1"/>
    <s v="Celerio"/>
    <n v="2018"/>
    <x v="5"/>
    <n v="65000"/>
    <x v="0"/>
    <n v="0"/>
    <x v="0"/>
    <x v="3"/>
    <x v="0"/>
    <s v="Maruti Suzuki Celerio VXI, 2018, CNG &amp; Hybrids"/>
    <x v="93"/>
    <x v="93"/>
    <n v="7"/>
  </r>
  <r>
    <x v="1"/>
    <s v="Alto-K10"/>
    <n v="2012"/>
    <x v="6"/>
    <n v="100000"/>
    <x v="0"/>
    <n v="0"/>
    <x v="1"/>
    <x v="3"/>
    <x v="0"/>
    <s v="Maruti Suzuki Alto K10 2012 CNG &amp; Hybrids 100000 Km Driven"/>
    <x v="295"/>
    <x v="295"/>
    <n v="13"/>
  </r>
  <r>
    <x v="1"/>
    <s v="Celerio"/>
    <n v="2016"/>
    <x v="8"/>
    <n v="36000"/>
    <x v="0"/>
    <n v="0"/>
    <x v="0"/>
    <x v="1"/>
    <x v="0"/>
    <s v="Maruti Suzuki Celerio 1.0 VXI MT, 2016, Petrol"/>
    <x v="225"/>
    <x v="225"/>
    <n v="9"/>
  </r>
  <r>
    <x v="14"/>
    <s v="Superb"/>
    <n v="2011"/>
    <x v="10"/>
    <n v="63000"/>
    <x v="1"/>
    <n v="1"/>
    <x v="1"/>
    <x v="0"/>
    <x v="0"/>
    <s v="Skoda Superb 2008-2013 Elegance 2.0 TDI CR AT, 2011, Diesel"/>
    <x v="200"/>
    <x v="200"/>
    <n v="14"/>
  </r>
  <r>
    <x v="5"/>
    <s v="Grand i10"/>
    <n v="2017"/>
    <x v="1"/>
    <n v="54640"/>
    <x v="1"/>
    <n v="1"/>
    <x v="0"/>
    <x v="1"/>
    <x v="0"/>
    <s v="Hyundai Grand i10 1.2 Kappa Sportz Option AT, 2017, Petrol"/>
    <x v="77"/>
    <x v="77"/>
    <n v="8"/>
  </r>
  <r>
    <x v="4"/>
    <s v="Etios"/>
    <n v="2015"/>
    <x v="9"/>
    <n v="62000"/>
    <x v="0"/>
    <n v="0"/>
    <x v="0"/>
    <x v="3"/>
    <x v="0"/>
    <s v="Toyota Etios 2014-2016 1.5 Xclusive, 2015, CNG &amp; Hybrids"/>
    <x v="59"/>
    <x v="59"/>
    <n v="10"/>
  </r>
  <r>
    <x v="12"/>
    <s v="C Class"/>
    <n v="2010"/>
    <x v="0"/>
    <n v="42543"/>
    <x v="1"/>
    <n v="1"/>
    <x v="0"/>
    <x v="1"/>
    <x v="0"/>
    <s v="Mercedes-Benz C Class Prime 200, 2010, Petrol"/>
    <x v="76"/>
    <x v="76"/>
    <n v="15"/>
  </r>
  <r>
    <x v="1"/>
    <s v="Wagon-R-1-0"/>
    <n v="2022"/>
    <x v="13"/>
    <n v="9000"/>
    <x v="0"/>
    <n v="0"/>
    <x v="0"/>
    <x v="3"/>
    <x v="0"/>
    <s v="Maruti Suzuki Wagon R 1.0 LXi CNG, 2022, CNG &amp; Hybrids"/>
    <x v="305"/>
    <x v="305"/>
    <n v="3"/>
  </r>
  <r>
    <x v="1"/>
    <s v="Swift"/>
    <n v="2020"/>
    <x v="4"/>
    <n v="57000"/>
    <x v="0"/>
    <n v="0"/>
    <x v="1"/>
    <x v="3"/>
    <x v="0"/>
    <s v="Maruti Suzuki Swift VXI ABS BSIV, 2020, CNG &amp; Hybrids"/>
    <x v="96"/>
    <x v="96"/>
    <n v="5"/>
  </r>
  <r>
    <x v="1"/>
    <s v="XL6"/>
    <n v="2024"/>
    <x v="17"/>
    <n v="1100"/>
    <x v="0"/>
    <n v="0"/>
    <x v="0"/>
    <x v="3"/>
    <x v="0"/>
    <s v="Maruti Suzuki XL6 Zeta MT CNG, 2024, CNG &amp; Hybrids"/>
    <x v="14"/>
    <x v="14"/>
    <n v="1"/>
  </r>
  <r>
    <x v="1"/>
    <s v="maruti-suzuki-dzire"/>
    <n v="2016"/>
    <x v="8"/>
    <n v="68000"/>
    <x v="0"/>
    <n v="0"/>
    <x v="0"/>
    <x v="1"/>
    <x v="0"/>
    <s v="Maruti Suzuki Dzire 1.2 VXI, 2016, Petrol"/>
    <x v="56"/>
    <x v="56"/>
    <n v="9"/>
  </r>
  <r>
    <x v="1"/>
    <s v="Celerio"/>
    <n v="2019"/>
    <x v="2"/>
    <n v="41000"/>
    <x v="1"/>
    <n v="1"/>
    <x v="0"/>
    <x v="3"/>
    <x v="0"/>
    <s v="Maruti Suzuki Celerio ZXI Optional AMT, 2019, CNG &amp; Hybrids"/>
    <x v="502"/>
    <x v="502"/>
    <n v="6"/>
  </r>
  <r>
    <x v="1"/>
    <s v="Baleno"/>
    <n v="2017"/>
    <x v="1"/>
    <n v="49136"/>
    <x v="0"/>
    <n v="0"/>
    <x v="1"/>
    <x v="1"/>
    <x v="0"/>
    <s v="Maruti Suzuki Baleno 1.2 Delta, 2017, Petrol"/>
    <x v="51"/>
    <x v="51"/>
    <n v="8"/>
  </r>
  <r>
    <x v="5"/>
    <s v="EON"/>
    <n v="2013"/>
    <x v="14"/>
    <n v="89000"/>
    <x v="0"/>
    <n v="0"/>
    <x v="0"/>
    <x v="3"/>
    <x v="0"/>
    <s v="Hyundai EON Era +, 2013, CNG &amp; Hybrids"/>
    <x v="225"/>
    <x v="225"/>
    <n v="12"/>
  </r>
  <r>
    <x v="1"/>
    <s v="Ciaz"/>
    <n v="2018"/>
    <x v="5"/>
    <n v="92200"/>
    <x v="1"/>
    <n v="1"/>
    <x v="1"/>
    <x v="3"/>
    <x v="0"/>
    <s v="Maruti Suzuki Ciaz Alpha Automatic, 2018, CNG &amp; Hybrids"/>
    <x v="289"/>
    <x v="289"/>
    <n v="7"/>
  </r>
  <r>
    <x v="1"/>
    <s v="Celerio"/>
    <n v="2017"/>
    <x v="1"/>
    <n v="51000"/>
    <x v="1"/>
    <n v="1"/>
    <x v="1"/>
    <x v="1"/>
    <x v="0"/>
    <s v="Maruti Suzuki Celerio 1.0 VXI AMT, 2017, Petrol"/>
    <x v="93"/>
    <x v="93"/>
    <n v="8"/>
  </r>
  <r>
    <x v="1"/>
    <s v="Swift-Dzire"/>
    <n v="2020"/>
    <x v="4"/>
    <n v="103000"/>
    <x v="1"/>
    <n v="1"/>
    <x v="1"/>
    <x v="0"/>
    <x v="0"/>
    <s v="Maruti Suzuki Swift Dzire 2020 Diesel 103000 Km Driven"/>
    <x v="262"/>
    <x v="262"/>
    <n v="5"/>
  </r>
  <r>
    <x v="1"/>
    <s v="Ignis"/>
    <n v="2019"/>
    <x v="2"/>
    <n v="51000"/>
    <x v="0"/>
    <n v="0"/>
    <x v="0"/>
    <x v="1"/>
    <x v="0"/>
    <s v="Maruti Suzuki Ignis 1.3 Delta, 2019, Petrol"/>
    <x v="256"/>
    <x v="256"/>
    <n v="6"/>
  </r>
  <r>
    <x v="1"/>
    <s v="Ertiga"/>
    <n v="2020"/>
    <x v="4"/>
    <n v="85000"/>
    <x v="0"/>
    <n v="0"/>
    <x v="0"/>
    <x v="1"/>
    <x v="0"/>
    <s v="Maruti Suzuki Ertiga ZXI SHVS, 2020, Petrol"/>
    <x v="149"/>
    <x v="149"/>
    <n v="5"/>
  </r>
  <r>
    <x v="3"/>
    <s v="Ecosport"/>
    <n v="2020"/>
    <x v="4"/>
    <n v="39000"/>
    <x v="1"/>
    <n v="1"/>
    <x v="0"/>
    <x v="3"/>
    <x v="0"/>
    <s v="Ford Ecosport 1.5 Petrol Titanium Plus AT, 2020, CNG &amp; Hybrids"/>
    <x v="149"/>
    <x v="149"/>
    <n v="5"/>
  </r>
  <r>
    <x v="5"/>
    <s v="Creta"/>
    <n v="2015"/>
    <x v="9"/>
    <n v="76000"/>
    <x v="0"/>
    <n v="0"/>
    <x v="1"/>
    <x v="3"/>
    <x v="0"/>
    <s v="Well menten compni records oll jenun"/>
    <x v="1035"/>
    <x v="1035"/>
    <n v="10"/>
  </r>
  <r>
    <x v="13"/>
    <s v="Tiago"/>
    <n v="2017"/>
    <x v="1"/>
    <n v="69000"/>
    <x v="0"/>
    <n v="0"/>
    <x v="0"/>
    <x v="3"/>
    <x v="0"/>
    <s v="Tata Tiago 1.05 Revotorq XE, 2017, CNG &amp; Hybrids"/>
    <x v="137"/>
    <x v="137"/>
    <n v="8"/>
  </r>
  <r>
    <x v="1"/>
    <s v="Wagon-R"/>
    <n v="2013"/>
    <x v="14"/>
    <n v="39000"/>
    <x v="0"/>
    <n v="0"/>
    <x v="1"/>
    <x v="3"/>
    <x v="0"/>
    <s v="Maruti Suzuki Wagon R 2013 CNG &amp; Hybrids 39000 Km Driven"/>
    <x v="523"/>
    <x v="523"/>
    <n v="12"/>
  </r>
  <r>
    <x v="11"/>
    <s v="Thar"/>
    <n v="2021"/>
    <x v="11"/>
    <n v="57000"/>
    <x v="1"/>
    <n v="1"/>
    <x v="0"/>
    <x v="1"/>
    <x v="0"/>
    <s v="Mahindra Thar LX 4X4 Hardtop, 2021, Petrol"/>
    <x v="203"/>
    <x v="203"/>
    <n v="4"/>
  </r>
  <r>
    <x v="4"/>
    <s v="2.8 Legender 4X2"/>
    <n v="2015"/>
    <x v="9"/>
    <n v="86000"/>
    <x v="1"/>
    <n v="1"/>
    <x v="1"/>
    <x v="0"/>
    <x v="0"/>
    <s v="Toyota Fortuner Legender 2015"/>
    <x v="44"/>
    <x v="44"/>
    <n v="10"/>
  </r>
  <r>
    <x v="5"/>
    <s v="i20"/>
    <n v="2021"/>
    <x v="11"/>
    <n v="60000"/>
    <x v="0"/>
    <n v="0"/>
    <x v="0"/>
    <x v="1"/>
    <x v="0"/>
    <s v="Hyundai i20 Sportz 1.2 BS-IV, 2021, Petrol"/>
    <x v="53"/>
    <x v="53"/>
    <n v="4"/>
  </r>
  <r>
    <x v="13"/>
    <s v="Nano"/>
    <n v="2015"/>
    <x v="9"/>
    <n v="16000"/>
    <x v="1"/>
    <n v="1"/>
    <x v="0"/>
    <x v="1"/>
    <x v="0"/>
    <s v="Tata Nano XTA, 2015, Petrol"/>
    <x v="104"/>
    <x v="104"/>
    <n v="10"/>
  </r>
  <r>
    <x v="2"/>
    <s v="X1"/>
    <n v="2013"/>
    <x v="14"/>
    <n v="33000"/>
    <x v="1"/>
    <n v="1"/>
    <x v="1"/>
    <x v="0"/>
    <x v="3"/>
    <s v="BMW X1 2012-2015 sDrive20d, 2013, Diesel"/>
    <x v="274"/>
    <x v="274"/>
    <n v="12"/>
  </r>
  <r>
    <x v="4"/>
    <s v="Corolla Altis"/>
    <n v="2015"/>
    <x v="9"/>
    <n v="160000"/>
    <x v="0"/>
    <n v="0"/>
    <x v="1"/>
    <x v="0"/>
    <x v="0"/>
    <s v="Toyota Corolla Altis D4D J Diesel, 2015, Diesel"/>
    <x v="98"/>
    <x v="98"/>
    <n v="10"/>
  </r>
  <r>
    <x v="5"/>
    <s v="Grand i10 Nios"/>
    <n v="2020"/>
    <x v="4"/>
    <n v="37115"/>
    <x v="0"/>
    <n v="0"/>
    <x v="1"/>
    <x v="1"/>
    <x v="0"/>
    <s v="Hyundai Grand i10 Nios Magna Corporate Edition 1.2 Kappa VTVT, 2020,.."/>
    <x v="122"/>
    <x v="122"/>
    <n v="5"/>
  </r>
  <r>
    <x v="2"/>
    <s v="X1"/>
    <n v="2015"/>
    <x v="9"/>
    <n v="78000"/>
    <x v="1"/>
    <n v="1"/>
    <x v="1"/>
    <x v="0"/>
    <x v="1"/>
    <s v="BMW X1 2.0 sDrive20i xLine, 2015, Diesel"/>
    <x v="16"/>
    <x v="16"/>
    <n v="10"/>
  </r>
  <r>
    <x v="4"/>
    <s v="Fortuner"/>
    <n v="2011"/>
    <x v="10"/>
    <n v="75000"/>
    <x v="0"/>
    <n v="0"/>
    <x v="1"/>
    <x v="0"/>
    <x v="0"/>
    <s v="Toyota Fortuner 2011 Diesel Good Condition"/>
    <x v="506"/>
    <x v="506"/>
    <n v="14"/>
  </r>
  <r>
    <x v="1"/>
    <s v="S-Cross"/>
    <n v="2019"/>
    <x v="2"/>
    <n v="102000"/>
    <x v="0"/>
    <n v="0"/>
    <x v="1"/>
    <x v="0"/>
    <x v="0"/>
    <s v="Maruti Suzuki S-Cross 1.5 Zeta, 2019, Diesel"/>
    <x v="189"/>
    <x v="189"/>
    <n v="6"/>
  </r>
  <r>
    <x v="1"/>
    <s v="Wagon-R"/>
    <n v="2016"/>
    <x v="8"/>
    <n v="20819"/>
    <x v="1"/>
    <n v="1"/>
    <x v="0"/>
    <x v="1"/>
    <x v="12"/>
    <s v="Maruti Suzuki Wagon R VXI AMT1.2, 2016, Petrol"/>
    <x v="326"/>
    <x v="326"/>
    <n v="9"/>
  </r>
  <r>
    <x v="1"/>
    <s v="Wagon R"/>
    <n v="2015"/>
    <x v="9"/>
    <n v="38000"/>
    <x v="0"/>
    <n v="0"/>
    <x v="1"/>
    <x v="1"/>
    <x v="0"/>
    <s v="Maruti Suzuki Wagon R VXI, 2015, Petrol"/>
    <x v="117"/>
    <x v="117"/>
    <n v="10"/>
  </r>
  <r>
    <x v="1"/>
    <s v="Swift"/>
    <n v="2009"/>
    <x v="16"/>
    <n v="55000"/>
    <x v="0"/>
    <n v="0"/>
    <x v="1"/>
    <x v="1"/>
    <x v="0"/>
    <s v="Maruti Suzuki Swift 1.3 VXI GLAM Edition, 2009, Petrol"/>
    <x v="73"/>
    <x v="73"/>
    <n v="16"/>
  </r>
  <r>
    <x v="1"/>
    <s v="Celerio"/>
    <n v="2018"/>
    <x v="5"/>
    <n v="38000"/>
    <x v="1"/>
    <n v="1"/>
    <x v="0"/>
    <x v="1"/>
    <x v="0"/>
    <s v="Maruti Suzuki Celerio VXI AMT, 2018, Petrol"/>
    <x v="93"/>
    <x v="93"/>
    <n v="7"/>
  </r>
  <r>
    <x v="23"/>
    <s v="Outlander"/>
    <n v="2010"/>
    <x v="0"/>
    <n v="72000"/>
    <x v="1"/>
    <n v="1"/>
    <x v="1"/>
    <x v="1"/>
    <x v="1"/>
    <s v="Mitsubishi Outlander 2.4 CVT, 2010, Petrol"/>
    <x v="78"/>
    <x v="78"/>
    <n v="15"/>
  </r>
  <r>
    <x v="1"/>
    <s v="Wagon-R"/>
    <n v="2017"/>
    <x v="1"/>
    <n v="29"/>
    <x v="1"/>
    <n v="1"/>
    <x v="0"/>
    <x v="3"/>
    <x v="0"/>
    <s v="Wagoner to you"/>
    <x v="164"/>
    <x v="164"/>
    <n v="8"/>
  </r>
  <r>
    <x v="5"/>
    <s v="Santro Xing"/>
    <n v="2005"/>
    <x v="15"/>
    <n v="130000"/>
    <x v="0"/>
    <n v="0"/>
    <x v="1"/>
    <x v="1"/>
    <x v="0"/>
    <s v="Hyundai Santro Xing GLS, 2005, Petrol"/>
    <x v="254"/>
    <x v="254"/>
    <n v="20"/>
  </r>
  <r>
    <x v="8"/>
    <s v="A6"/>
    <n v="2015"/>
    <x v="9"/>
    <n v="78000"/>
    <x v="1"/>
    <n v="1"/>
    <x v="1"/>
    <x v="0"/>
    <x v="0"/>
    <s v="Audi A6 35 TDI S Line Matrix, 2015, Diesel"/>
    <x v="44"/>
    <x v="44"/>
    <n v="10"/>
  </r>
  <r>
    <x v="6"/>
    <s v="Sonet"/>
    <n v="2021"/>
    <x v="11"/>
    <n v="20200"/>
    <x v="1"/>
    <n v="1"/>
    <x v="0"/>
    <x v="1"/>
    <x v="0"/>
    <s v="Kia Sonet 1.0 HTX IMT, 2021, Petrol"/>
    <x v="89"/>
    <x v="89"/>
    <n v="4"/>
  </r>
  <r>
    <x v="0"/>
    <s v="Polo"/>
    <n v="2018"/>
    <x v="5"/>
    <n v="56000"/>
    <x v="1"/>
    <n v="1"/>
    <x v="1"/>
    <x v="1"/>
    <x v="0"/>
    <s v="Volkswagen Polo 1.2 GT TSI, 2018, Petrol"/>
    <x v="202"/>
    <x v="202"/>
    <n v="7"/>
  </r>
  <r>
    <x v="1"/>
    <s v="Alto-800"/>
    <n v="2019"/>
    <x v="2"/>
    <n v="67000"/>
    <x v="0"/>
    <n v="0"/>
    <x v="0"/>
    <x v="3"/>
    <x v="0"/>
    <s v="Maruti Suzuki Alto 800 2019 CNG &amp; Hybrids Good Condition"/>
    <x v="190"/>
    <x v="190"/>
    <n v="6"/>
  </r>
  <r>
    <x v="5"/>
    <s v="Eon"/>
    <n v="2013"/>
    <x v="14"/>
    <n v="57000"/>
    <x v="0"/>
    <n v="0"/>
    <x v="1"/>
    <x v="1"/>
    <x v="0"/>
    <s v="Hyundai EON Era, 2013, Petrol"/>
    <x v="350"/>
    <x v="350"/>
    <n v="12"/>
  </r>
  <r>
    <x v="20"/>
    <s v="Compass"/>
    <n v="2017"/>
    <x v="1"/>
    <n v="62000"/>
    <x v="1"/>
    <n v="1"/>
    <x v="0"/>
    <x v="1"/>
    <x v="0"/>
    <s v="Jeep Compass 1.4 Limited, 2017, Petrol"/>
    <x v="184"/>
    <x v="184"/>
    <n v="8"/>
  </r>
  <r>
    <x v="1"/>
    <s v="Ciaz"/>
    <n v="2018"/>
    <x v="5"/>
    <n v="58688"/>
    <x v="1"/>
    <n v="1"/>
    <x v="0"/>
    <x v="3"/>
    <x v="12"/>
    <s v="Maruti Suzuki Ciaz Delta Automatic, 2018, CNG &amp; Hybrids"/>
    <x v="53"/>
    <x v="53"/>
    <n v="7"/>
  </r>
  <r>
    <x v="7"/>
    <s v="Amaze"/>
    <n v="2019"/>
    <x v="2"/>
    <n v="72000"/>
    <x v="0"/>
    <n v="0"/>
    <x v="0"/>
    <x v="3"/>
    <x v="0"/>
    <s v="Honda Amaze S Petrol, 2019, CNG &amp; Hybrids"/>
    <x v="454"/>
    <x v="454"/>
    <n v="6"/>
  </r>
  <r>
    <x v="1"/>
    <s v="Ciaz"/>
    <n v="2021"/>
    <x v="11"/>
    <n v="13000"/>
    <x v="1"/>
    <n v="1"/>
    <x v="0"/>
    <x v="1"/>
    <x v="0"/>
    <s v="Maruti Suzuki Ciaz 1.5 Delta SHVS AMT, 2021, Petrol"/>
    <x v="167"/>
    <x v="167"/>
    <n v="4"/>
  </r>
  <r>
    <x v="5"/>
    <s v="i20"/>
    <n v="2022"/>
    <x v="13"/>
    <n v="30000"/>
    <x v="0"/>
    <n v="0"/>
    <x v="0"/>
    <x v="1"/>
    <x v="12"/>
    <s v="Hyundai i20 1.2 Asta, 2022, Petrol"/>
    <x v="171"/>
    <x v="171"/>
    <n v="3"/>
  </r>
  <r>
    <x v="1"/>
    <s v="Swift"/>
    <n v="2010"/>
    <x v="0"/>
    <n v="96000"/>
    <x v="1"/>
    <n v="1"/>
    <x v="1"/>
    <x v="3"/>
    <x v="0"/>
    <s v="Maruti Suzuki Swift 2010 CNG &amp; Hybrids 96000 Km Driven"/>
    <x v="358"/>
    <x v="358"/>
    <n v="15"/>
  </r>
  <r>
    <x v="7"/>
    <s v="City"/>
    <n v="2014"/>
    <x v="3"/>
    <n v="100000"/>
    <x v="1"/>
    <n v="1"/>
    <x v="1"/>
    <x v="3"/>
    <x v="12"/>
    <s v="Honda City 2014 CNG &amp; Hybrids 100000 Km Driven"/>
    <x v="22"/>
    <x v="22"/>
    <n v="11"/>
  </r>
  <r>
    <x v="12"/>
    <s v="C-Class"/>
    <n v="2012"/>
    <x v="6"/>
    <n v="45000"/>
    <x v="1"/>
    <n v="1"/>
    <x v="1"/>
    <x v="1"/>
    <x v="12"/>
    <s v="Mercedes-Benz New C-Class C 200 BE Classic, 2012, Petrol"/>
    <x v="149"/>
    <x v="149"/>
    <n v="13"/>
  </r>
  <r>
    <x v="1"/>
    <s v="Wagon-R"/>
    <n v="2023"/>
    <x v="12"/>
    <n v="40000"/>
    <x v="1"/>
    <n v="1"/>
    <x v="0"/>
    <x v="3"/>
    <x v="0"/>
    <s v="Maruti Suzuki Wagon R 2023 CNG &amp; Hybrids 40000 Km Driven"/>
    <x v="81"/>
    <x v="81"/>
    <n v="2"/>
  </r>
  <r>
    <x v="0"/>
    <s v="Polo"/>
    <n v="2016"/>
    <x v="8"/>
    <n v="37000"/>
    <x v="1"/>
    <n v="1"/>
    <x v="1"/>
    <x v="1"/>
    <x v="0"/>
    <s v="Volkswagen Polo 1.2 GT TSI, 2016, Petrol"/>
    <x v="289"/>
    <x v="289"/>
    <n v="9"/>
  </r>
  <r>
    <x v="1"/>
    <s v="Ignis"/>
    <n v="2017"/>
    <x v="1"/>
    <n v="55000"/>
    <x v="1"/>
    <n v="1"/>
    <x v="1"/>
    <x v="3"/>
    <x v="12"/>
    <s v="Maruti Suzuki Ignis 1.2 Zeta AMT, 2017, CNG &amp; Hybrids"/>
    <x v="1036"/>
    <x v="1036"/>
    <n v="8"/>
  </r>
  <r>
    <x v="13"/>
    <s v="Nano"/>
    <n v="2018"/>
    <x v="5"/>
    <n v="98000"/>
    <x v="1"/>
    <n v="1"/>
    <x v="0"/>
    <x v="0"/>
    <x v="0"/>
    <s v="Make:TATA\nModel:Nexon XZA Plus Pushbutton \nFuel Type: Diesel"/>
    <x v="108"/>
    <x v="108"/>
    <n v="7"/>
  </r>
  <r>
    <x v="12"/>
    <s v="E-Class"/>
    <n v="2010"/>
    <x v="0"/>
    <n v="25000"/>
    <x v="1"/>
    <n v="1"/>
    <x v="1"/>
    <x v="1"/>
    <x v="0"/>
    <s v="Mercedes-Benz E-Class E200 CGI Edition E, 2010, Petrol"/>
    <x v="30"/>
    <x v="30"/>
    <n v="15"/>
  </r>
  <r>
    <x v="1"/>
    <s v="Wagon-R"/>
    <n v="2018"/>
    <x v="5"/>
    <n v="71000"/>
    <x v="1"/>
    <n v="1"/>
    <x v="1"/>
    <x v="3"/>
    <x v="12"/>
    <s v="Maruti Suzuki Wagon R 2018 CNG &amp; Hybrids 71000 KmDriven Goodcondition"/>
    <x v="6"/>
    <x v="6"/>
    <n v="7"/>
  </r>
  <r>
    <x v="5"/>
    <s v="Creta"/>
    <n v="2015"/>
    <x v="9"/>
    <n v="100900"/>
    <x v="1"/>
    <n v="1"/>
    <x v="1"/>
    <x v="0"/>
    <x v="0"/>
    <s v="BOSS 8055 number Registered Hyundai Creta 2015 automatic"/>
    <x v="112"/>
    <x v="112"/>
    <n v="10"/>
  </r>
  <r>
    <x v="1"/>
    <s v="Ertiga"/>
    <n v="2024"/>
    <x v="17"/>
    <n v="200"/>
    <x v="1"/>
    <n v="1"/>
    <x v="0"/>
    <x v="3"/>
    <x v="0"/>
    <s v="Maruti Suzuki Ertiga 2024"/>
    <x v="467"/>
    <x v="467"/>
    <n v="1"/>
  </r>
  <r>
    <x v="1"/>
    <s v="Alto-800"/>
    <n v="2018"/>
    <x v="5"/>
    <n v="80000"/>
    <x v="0"/>
    <n v="0"/>
    <x v="1"/>
    <x v="3"/>
    <x v="0"/>
    <s v="Maruti Suzuki Alto 800 2018 CNG &amp; Hybrids 80000 Km Driven"/>
    <x v="19"/>
    <x v="19"/>
    <n v="7"/>
  </r>
  <r>
    <x v="21"/>
    <s v="Terrano"/>
    <n v="2013"/>
    <x v="14"/>
    <n v="51000"/>
    <x v="0"/>
    <n v="0"/>
    <x v="1"/>
    <x v="1"/>
    <x v="0"/>
    <s v="Nissan Terrano 2013-2017 XL, 2013, Petrol"/>
    <x v="685"/>
    <x v="685"/>
    <n v="12"/>
  </r>
  <r>
    <x v="12"/>
    <s v="E-Class"/>
    <n v="2014"/>
    <x v="3"/>
    <n v="89000"/>
    <x v="1"/>
    <n v="1"/>
    <x v="0"/>
    <x v="0"/>
    <x v="0"/>
    <s v="Mercedes-Benz E-Class E250 CDI EDITION E, 2014, Diesel"/>
    <x v="3"/>
    <x v="3"/>
    <n v="11"/>
  </r>
  <r>
    <x v="13"/>
    <s v="Nexon"/>
    <n v="2021"/>
    <x v="11"/>
    <n v="19925"/>
    <x v="1"/>
    <n v="1"/>
    <x v="0"/>
    <x v="3"/>
    <x v="0"/>
    <s v="Tata Nexon 1.2 Revotron XZA Plus (O) AMT, 2021, CNG &amp; Hybrids"/>
    <x v="352"/>
    <x v="352"/>
    <n v="4"/>
  </r>
  <r>
    <x v="1"/>
    <s v="Swift-Dzire"/>
    <n v="2010"/>
    <x v="0"/>
    <n v="112131"/>
    <x v="0"/>
    <n v="0"/>
    <x v="0"/>
    <x v="3"/>
    <x v="0"/>
    <s v="Maruti Suzuki Swift Dzire 1.2 Lxi BSIV, 2010, CNG &amp; Hybrids"/>
    <x v="116"/>
    <x v="116"/>
    <n v="15"/>
  </r>
  <r>
    <x v="1"/>
    <s v="Swift"/>
    <n v="2018"/>
    <x v="5"/>
    <n v="46000"/>
    <x v="1"/>
    <n v="1"/>
    <x v="0"/>
    <x v="1"/>
    <x v="0"/>
    <s v="Maruti Suzuki Swift 2018 ZXI Plus, 2018, Petrol"/>
    <x v="150"/>
    <x v="150"/>
    <n v="7"/>
  </r>
  <r>
    <x v="1"/>
    <s v="Alto-800"/>
    <n v="2020"/>
    <x v="4"/>
    <n v="120000"/>
    <x v="1"/>
    <n v="1"/>
    <x v="1"/>
    <x v="3"/>
    <x v="0"/>
    <s v="Maruti Suzuki Alto 800 2020 CNG &amp; Hybrids 120000 Km Driven"/>
    <x v="268"/>
    <x v="268"/>
    <n v="5"/>
  </r>
  <r>
    <x v="0"/>
    <s v="Jetta"/>
    <n v="2011"/>
    <x v="10"/>
    <n v="65000"/>
    <x v="1"/>
    <n v="1"/>
    <x v="1"/>
    <x v="0"/>
    <x v="12"/>
    <s v="Volkswagen Jetta 2.0L TDI Comfortline, 2011, Diesel"/>
    <x v="76"/>
    <x v="76"/>
    <n v="14"/>
  </r>
  <r>
    <x v="1"/>
    <s v="Eeco"/>
    <n v="2018"/>
    <x v="5"/>
    <n v="60000"/>
    <x v="0"/>
    <n v="0"/>
    <x v="1"/>
    <x v="3"/>
    <x v="0"/>
    <s v="Maruti Suzuki Eeco 2018"/>
    <x v="174"/>
    <x v="174"/>
    <n v="7"/>
  </r>
  <r>
    <x v="5"/>
    <s v="Creta"/>
    <n v="2017"/>
    <x v="1"/>
    <n v="78000"/>
    <x v="1"/>
    <n v="1"/>
    <x v="1"/>
    <x v="1"/>
    <x v="0"/>
    <s v="Hyundai Creta 1.6 VTVT AT SX Plus, 2017, Petrol"/>
    <x v="223"/>
    <x v="223"/>
    <n v="8"/>
  </r>
  <r>
    <x v="5"/>
    <s v="Accent"/>
    <n v="2009"/>
    <x v="16"/>
    <n v="90000"/>
    <x v="0"/>
    <n v="0"/>
    <x v="1"/>
    <x v="3"/>
    <x v="0"/>
    <s v="Hyundai Accent 2009"/>
    <x v="268"/>
    <x v="268"/>
    <n v="16"/>
  </r>
  <r>
    <x v="7"/>
    <s v="Jazz"/>
    <n v="2015"/>
    <x v="9"/>
    <n v="86373"/>
    <x v="1"/>
    <n v="1"/>
    <x v="1"/>
    <x v="3"/>
    <x v="12"/>
    <s v="Honda Jazz automatic 2015 CNG &amp; Hybrids 86373 Km Driven"/>
    <x v="56"/>
    <x v="56"/>
    <n v="10"/>
  </r>
  <r>
    <x v="13"/>
    <s v="Nexon"/>
    <n v="2022"/>
    <x v="13"/>
    <n v="9000"/>
    <x v="0"/>
    <n v="0"/>
    <x v="0"/>
    <x v="1"/>
    <x v="0"/>
    <s v="Tata Nexon 1.5 Revotorq XZ Plus Kaziranga, 2022, Petrol"/>
    <x v="128"/>
    <x v="128"/>
    <n v="3"/>
  </r>
  <r>
    <x v="0"/>
    <s v="VentoTest"/>
    <n v="2010"/>
    <x v="0"/>
    <n v="65000"/>
    <x v="0"/>
    <n v="0"/>
    <x v="1"/>
    <x v="3"/>
    <x v="0"/>
    <s v="Volkswagen Vento 1.6 Highline, 2010, CNG &amp; Hybrids"/>
    <x v="1037"/>
    <x v="1037"/>
    <n v="15"/>
  </r>
  <r>
    <x v="1"/>
    <s v="Wagon R"/>
    <n v="2011"/>
    <x v="10"/>
    <n v="108000"/>
    <x v="0"/>
    <n v="0"/>
    <x v="1"/>
    <x v="1"/>
    <x v="0"/>
    <s v="Maruti Suzuki Wagon R LXI, 2011, Petrol"/>
    <x v="225"/>
    <x v="225"/>
    <n v="14"/>
  </r>
  <r>
    <x v="1"/>
    <s v="Alto"/>
    <n v="2010"/>
    <x v="0"/>
    <n v="74000"/>
    <x v="0"/>
    <n v="0"/>
    <x v="0"/>
    <x v="3"/>
    <x v="0"/>
    <s v="Maruti Suzuki Alto, 2010, CNG &amp; Hybrids"/>
    <x v="49"/>
    <x v="49"/>
    <n v="15"/>
  </r>
  <r>
    <x v="1"/>
    <s v="Ritz"/>
    <n v="2011"/>
    <x v="10"/>
    <n v="100000"/>
    <x v="0"/>
    <n v="0"/>
    <x v="1"/>
    <x v="0"/>
    <x v="0"/>
    <s v="Maruti Suzuki Ritz 2011 Diesel 100000 Km Driven"/>
    <x v="412"/>
    <x v="412"/>
    <n v="14"/>
  </r>
  <r>
    <x v="5"/>
    <s v="Creta"/>
    <n v="2020"/>
    <x v="4"/>
    <n v="45000"/>
    <x v="1"/>
    <n v="1"/>
    <x v="0"/>
    <x v="3"/>
    <x v="0"/>
    <s v="Hyundai Creta 1.6 SX Automatic, 2020, CNG &amp; Hybrids"/>
    <x v="16"/>
    <x v="16"/>
    <n v="5"/>
  </r>
  <r>
    <x v="3"/>
    <s v="Ecosport"/>
    <n v="2018"/>
    <x v="5"/>
    <n v="67277"/>
    <x v="1"/>
    <n v="1"/>
    <x v="1"/>
    <x v="3"/>
    <x v="0"/>
    <s v="Ford Ecosport 2018 CNG &amp; Hybrids 67277 Km Driven"/>
    <x v="171"/>
    <x v="171"/>
    <n v="7"/>
  </r>
  <r>
    <x v="3"/>
    <s v="Ecosport"/>
    <n v="2017"/>
    <x v="1"/>
    <n v="130000"/>
    <x v="1"/>
    <n v="1"/>
    <x v="0"/>
    <x v="3"/>
    <x v="12"/>
    <s v="Ford Ecosport 2017 CNG &amp; Hybrids Well Maintained"/>
    <x v="38"/>
    <x v="38"/>
    <n v="8"/>
  </r>
  <r>
    <x v="3"/>
    <s v="Ecosport"/>
    <n v="2018"/>
    <x v="5"/>
    <n v="61000"/>
    <x v="1"/>
    <n v="1"/>
    <x v="0"/>
    <x v="3"/>
    <x v="0"/>
    <s v="Ford Ecosport 1.5 TI-VCT Titanium (O) AT, 2018, CNG &amp; Hybrids"/>
    <x v="100"/>
    <x v="100"/>
    <n v="7"/>
  </r>
  <r>
    <x v="7"/>
    <s v="Accord"/>
    <n v="2013"/>
    <x v="14"/>
    <n v="110123"/>
    <x v="1"/>
    <n v="1"/>
    <x v="1"/>
    <x v="1"/>
    <x v="0"/>
    <s v="Honda Accord 2.4 AT, 2013, Petrol"/>
    <x v="22"/>
    <x v="22"/>
    <n v="12"/>
  </r>
  <r>
    <x v="1"/>
    <s v="Ertiga"/>
    <n v="2017"/>
    <x v="1"/>
    <n v="59860"/>
    <x v="0"/>
    <n v="0"/>
    <x v="1"/>
    <x v="3"/>
    <x v="0"/>
    <s v="Maruti Suzuki Ertiga VXI SHVS, 2017, CNG &amp; Hybrids"/>
    <x v="27"/>
    <x v="27"/>
    <n v="8"/>
  </r>
  <r>
    <x v="5"/>
    <s v="Elite i20"/>
    <n v="2018"/>
    <x v="5"/>
    <n v="79000"/>
    <x v="1"/>
    <n v="1"/>
    <x v="1"/>
    <x v="3"/>
    <x v="0"/>
    <s v="Hyundai Elite i20 ASTA 1.2 AT, 2018, CNG &amp; Hybrids"/>
    <x v="75"/>
    <x v="75"/>
    <n v="7"/>
  </r>
  <r>
    <x v="1"/>
    <s v="Alto-K10"/>
    <n v="2019"/>
    <x v="2"/>
    <n v="61000"/>
    <x v="1"/>
    <n v="1"/>
    <x v="0"/>
    <x v="3"/>
    <x v="12"/>
    <s v="Maruti Suzuki Alto K10 1.0 VXI Plus AMT, 2019, CNG &amp; Hybrids"/>
    <x v="55"/>
    <x v="55"/>
    <n v="6"/>
  </r>
  <r>
    <x v="11"/>
    <s v="Verito"/>
    <n v="2013"/>
    <x v="14"/>
    <n v="90000"/>
    <x v="0"/>
    <n v="0"/>
    <x v="0"/>
    <x v="0"/>
    <x v="0"/>
    <s v="Mahindra Verito 1.5 D4 BSIV, 2013, Diesel"/>
    <x v="76"/>
    <x v="76"/>
    <n v="12"/>
  </r>
  <r>
    <x v="14"/>
    <s v="Octavia"/>
    <n v="2016"/>
    <x v="8"/>
    <n v="74000"/>
    <x v="1"/>
    <n v="1"/>
    <x v="1"/>
    <x v="1"/>
    <x v="0"/>
    <s v="Skoda Octavia 2016 Petrol Well Maintained"/>
    <x v="113"/>
    <x v="113"/>
    <n v="9"/>
  </r>
  <r>
    <x v="32"/>
    <s v="Rexton"/>
    <n v="2014"/>
    <x v="3"/>
    <n v="94000"/>
    <x v="1"/>
    <n v="1"/>
    <x v="1"/>
    <x v="0"/>
    <x v="0"/>
    <s v="Ssangyong Rexton 2014 Diesel Good Condition"/>
    <x v="22"/>
    <x v="22"/>
    <n v="11"/>
  </r>
  <r>
    <x v="1"/>
    <s v="Baleno"/>
    <n v="2018"/>
    <x v="5"/>
    <n v="61387"/>
    <x v="1"/>
    <n v="1"/>
    <x v="0"/>
    <x v="1"/>
    <x v="0"/>
    <s v="Maruti Suzuki Baleno 1.2 Delta, 2018, Petrol"/>
    <x v="53"/>
    <x v="53"/>
    <n v="7"/>
  </r>
  <r>
    <x v="1"/>
    <s v="Wagon-R"/>
    <n v="2019"/>
    <x v="2"/>
    <n v="60000"/>
    <x v="1"/>
    <n v="1"/>
    <x v="0"/>
    <x v="1"/>
    <x v="0"/>
    <s v="Maruti Suzuki Wagon R ZXI AMT 1.2, 2019, Petrol"/>
    <x v="83"/>
    <x v="83"/>
    <n v="6"/>
  </r>
  <r>
    <x v="21"/>
    <s v="Micra"/>
    <n v="2019"/>
    <x v="2"/>
    <n v="50000"/>
    <x v="1"/>
    <n v="1"/>
    <x v="1"/>
    <x v="1"/>
    <x v="0"/>
    <s v="Nissan Micra 2012-2017 XL Optional, 2019, Petrol"/>
    <x v="266"/>
    <x v="266"/>
    <n v="6"/>
  </r>
  <r>
    <x v="9"/>
    <s v="Fluence"/>
    <n v="2012"/>
    <x v="6"/>
    <n v="85000"/>
    <x v="1"/>
    <n v="1"/>
    <x v="0"/>
    <x v="3"/>
    <x v="0"/>
    <s v="Renault Fluence 2012 CNG &amp; Hybrids 85000 Km Driven"/>
    <x v="523"/>
    <x v="523"/>
    <n v="13"/>
  </r>
  <r>
    <x v="5"/>
    <s v="Elite i20"/>
    <n v="2015"/>
    <x v="9"/>
    <n v="74230"/>
    <x v="0"/>
    <n v="0"/>
    <x v="1"/>
    <x v="0"/>
    <x v="0"/>
    <s v="Hyundai Elite i20 1.4 Sportz (O) CRDi, 2015, Diesel"/>
    <x v="84"/>
    <x v="84"/>
    <n v="10"/>
  </r>
  <r>
    <x v="7"/>
    <s v="City"/>
    <n v="2021"/>
    <x v="11"/>
    <n v="25000"/>
    <x v="1"/>
    <n v="1"/>
    <x v="1"/>
    <x v="1"/>
    <x v="0"/>
    <s v="Honda City cvt automatic 25000 Km Driven"/>
    <x v="42"/>
    <x v="42"/>
    <n v="4"/>
  </r>
  <r>
    <x v="1"/>
    <n v="800"/>
    <n v="2005"/>
    <x v="15"/>
    <n v="80000"/>
    <x v="0"/>
    <n v="0"/>
    <x v="1"/>
    <x v="1"/>
    <x v="0"/>
    <s v="Urgent sell"/>
    <x v="800"/>
    <x v="800"/>
    <n v="20"/>
  </r>
  <r>
    <x v="4"/>
    <s v="Corolla Altis"/>
    <n v="2009"/>
    <x v="16"/>
    <n v="75000"/>
    <x v="0"/>
    <n v="0"/>
    <x v="1"/>
    <x v="3"/>
    <x v="0"/>
    <s v="Toyota Corolla Altis 1.8 G L CNG, 2009, CNG &amp; Hybrids"/>
    <x v="73"/>
    <x v="73"/>
    <n v="16"/>
  </r>
  <r>
    <x v="15"/>
    <s v="Enjoy"/>
    <n v="2013"/>
    <x v="14"/>
    <n v="85000"/>
    <x v="0"/>
    <n v="0"/>
    <x v="1"/>
    <x v="3"/>
    <x v="0"/>
    <s v="Chevrolet Enjoy, 2013, CNG &amp; Hybrids"/>
    <x v="164"/>
    <x v="164"/>
    <n v="12"/>
  </r>
  <r>
    <x v="1"/>
    <s v="Swift-Dzire-Tour"/>
    <n v="2023"/>
    <x v="12"/>
    <n v="45000"/>
    <x v="0"/>
    <n v="0"/>
    <x v="0"/>
    <x v="3"/>
    <x v="0"/>
    <s v="Maruti Suzuki Swift Dzire Tour 2023"/>
    <x v="174"/>
    <x v="174"/>
    <n v="2"/>
  </r>
  <r>
    <x v="14"/>
    <s v="Rapid"/>
    <n v="2015"/>
    <x v="9"/>
    <n v="52000"/>
    <x v="1"/>
    <n v="1"/>
    <x v="1"/>
    <x v="1"/>
    <x v="0"/>
    <s v="Skoda Rapid 2013-2016 1.6 MPI AT Elegance Black Package, 2015, Petro.."/>
    <x v="84"/>
    <x v="84"/>
    <n v="10"/>
  </r>
  <r>
    <x v="1"/>
    <s v="Wagon-R"/>
    <n v="2013"/>
    <x v="14"/>
    <n v="95000"/>
    <x v="0"/>
    <n v="0"/>
    <x v="0"/>
    <x v="1"/>
    <x v="12"/>
    <s v="Maruti Suzuki Wagon R, 2013, Petrol"/>
    <x v="158"/>
    <x v="158"/>
    <n v="12"/>
  </r>
  <r>
    <x v="5"/>
    <s v="Grand i10 Nios"/>
    <n v="2022"/>
    <x v="13"/>
    <n v="28000"/>
    <x v="0"/>
    <n v="0"/>
    <x v="0"/>
    <x v="3"/>
    <x v="0"/>
    <s v="Hyundai Grand i10 Nios Sportz 1.2 Kappa CNG, 2022, CNG &amp; Hybrids"/>
    <x v="150"/>
    <x v="150"/>
    <n v="3"/>
  </r>
  <r>
    <x v="4"/>
    <s v="Etios"/>
    <n v="2015"/>
    <x v="9"/>
    <n v="84498"/>
    <x v="0"/>
    <n v="0"/>
    <x v="1"/>
    <x v="1"/>
    <x v="0"/>
    <s v="Toyota Etios, 2015, Petrol"/>
    <x v="139"/>
    <x v="139"/>
    <n v="10"/>
  </r>
  <r>
    <x v="1"/>
    <s v="Alto-K10"/>
    <n v="2010"/>
    <x v="0"/>
    <n v="85000"/>
    <x v="0"/>
    <n v="0"/>
    <x v="1"/>
    <x v="3"/>
    <x v="0"/>
    <s v="Maruti Suzuki Alto K10 2010-2014 LXI, 2010, CNG &amp; Hybrids"/>
    <x v="63"/>
    <x v="63"/>
    <n v="15"/>
  </r>
  <r>
    <x v="1"/>
    <s v="Celerio"/>
    <n v="2016"/>
    <x v="8"/>
    <n v="83000"/>
    <x v="1"/>
    <n v="1"/>
    <x v="0"/>
    <x v="1"/>
    <x v="0"/>
    <s v="Maruti Suzuki Celerio ZXI(O) AMT, 2016, Petrol"/>
    <x v="93"/>
    <x v="93"/>
    <n v="9"/>
  </r>
  <r>
    <x v="1"/>
    <s v="Ciaz"/>
    <n v="2018"/>
    <x v="5"/>
    <n v="130000"/>
    <x v="1"/>
    <n v="1"/>
    <x v="1"/>
    <x v="1"/>
    <x v="0"/>
    <s v="Maruti Suzuki Ciaz 1.5 Delta SHVS AMT, 2018, Petrol"/>
    <x v="228"/>
    <x v="228"/>
    <n v="7"/>
  </r>
  <r>
    <x v="12"/>
    <s v="M-Class"/>
    <n v="2013"/>
    <x v="14"/>
    <n v="99500"/>
    <x v="1"/>
    <n v="1"/>
    <x v="1"/>
    <x v="0"/>
    <x v="0"/>
    <s v="Mercedes-Benz M-Class ML 250 CDI, 2013, Diesel"/>
    <x v="138"/>
    <x v="138"/>
    <n v="12"/>
  </r>
  <r>
    <x v="8"/>
    <s v="A4"/>
    <n v="2011"/>
    <x v="10"/>
    <n v="124000"/>
    <x v="1"/>
    <n v="1"/>
    <x v="1"/>
    <x v="0"/>
    <x v="0"/>
    <s v="Audi A4 2.0 TDI, 2011, Diesel"/>
    <x v="171"/>
    <x v="171"/>
    <n v="14"/>
  </r>
  <r>
    <x v="1"/>
    <s v="Eeco"/>
    <n v="2011"/>
    <x v="10"/>
    <n v="50000"/>
    <x v="1"/>
    <n v="1"/>
    <x v="1"/>
    <x v="3"/>
    <x v="12"/>
    <s v="Maruti Suzuki Eeco 2011 CNG &amp; Hybrids 50000 Km Driven"/>
    <x v="166"/>
    <x v="166"/>
    <n v="14"/>
  </r>
  <r>
    <x v="1"/>
    <s v="A-Star"/>
    <n v="2010"/>
    <x v="0"/>
    <n v="45000"/>
    <x v="0"/>
    <n v="0"/>
    <x v="1"/>
    <x v="1"/>
    <x v="0"/>
    <s v="Maruti Suzuki A-Star 2010 Petrol Good Condition"/>
    <x v="1038"/>
    <x v="1038"/>
    <n v="15"/>
  </r>
  <r>
    <x v="4"/>
    <s v="Corolla Altis"/>
    <n v="2016"/>
    <x v="8"/>
    <n v="80000"/>
    <x v="0"/>
    <n v="0"/>
    <x v="1"/>
    <x v="3"/>
    <x v="0"/>
    <s v="Toyota Corolla Altis 2013-2017 G MT, 2016, CNG &amp; Hybrids"/>
    <x v="53"/>
    <x v="53"/>
    <n v="9"/>
  </r>
  <r>
    <x v="1"/>
    <s v="Ritz"/>
    <n v="2011"/>
    <x v="10"/>
    <n v="108000"/>
    <x v="0"/>
    <n v="0"/>
    <x v="1"/>
    <x v="3"/>
    <x v="0"/>
    <s v="Maruti Suzuki Ritz 2011 CNG &amp; Hybrids Good Condition"/>
    <x v="402"/>
    <x v="402"/>
    <n v="14"/>
  </r>
  <r>
    <x v="1"/>
    <s v="Wagon-R-Stingray"/>
    <n v="2016"/>
    <x v="8"/>
    <n v="10000"/>
    <x v="1"/>
    <n v="1"/>
    <x v="0"/>
    <x v="3"/>
    <x v="0"/>
    <s v="Do gadiyan"/>
    <x v="105"/>
    <x v="105"/>
    <n v="9"/>
  </r>
  <r>
    <x v="11"/>
    <s v="XUV500"/>
    <n v="2019"/>
    <x v="2"/>
    <n v="29000"/>
    <x v="0"/>
    <n v="0"/>
    <x v="1"/>
    <x v="0"/>
    <x v="0"/>
    <s v="Mahindra XUV500 2019 Diesel Well Maintained"/>
    <x v="162"/>
    <x v="162"/>
    <n v="6"/>
  </r>
  <r>
    <x v="5"/>
    <s v="i10"/>
    <n v="2009"/>
    <x v="16"/>
    <n v="100000"/>
    <x v="0"/>
    <n v="0"/>
    <x v="1"/>
    <x v="3"/>
    <x v="0"/>
    <s v="Hyundai i10 2009 CNG &amp; Hybrids 99989 Km Driven"/>
    <x v="220"/>
    <x v="220"/>
    <n v="16"/>
  </r>
  <r>
    <x v="5"/>
    <s v="Verna"/>
    <n v="2024"/>
    <x v="17"/>
    <n v="11000"/>
    <x v="1"/>
    <n v="1"/>
    <x v="0"/>
    <x v="1"/>
    <x v="0"/>
    <s v="New condition car with 5 year extend warranty"/>
    <x v="24"/>
    <x v="24"/>
    <n v="1"/>
  </r>
  <r>
    <x v="1"/>
    <s v="Swift-Dzire"/>
    <n v="2017"/>
    <x v="1"/>
    <n v="45000"/>
    <x v="1"/>
    <n v="1"/>
    <x v="0"/>
    <x v="1"/>
    <x v="0"/>
    <s v="Maruti Suzuki Swift Dzire ZXI + AMT, 2017, Petrol"/>
    <x v="1"/>
    <x v="1"/>
    <n v="8"/>
  </r>
  <r>
    <x v="1"/>
    <s v="maruti-suzuki-dzire"/>
    <n v="2020"/>
    <x v="4"/>
    <n v="28000"/>
    <x v="1"/>
    <n v="1"/>
    <x v="0"/>
    <x v="3"/>
    <x v="3"/>
    <s v="Maruti Suzuki Dzire 1.2 VXI CNG, 2020, CNG &amp; Hybrids"/>
    <x v="100"/>
    <x v="100"/>
    <n v="5"/>
  </r>
  <r>
    <x v="0"/>
    <s v="Polo"/>
    <n v="2021"/>
    <x v="11"/>
    <n v="38000"/>
    <x v="1"/>
    <n v="1"/>
    <x v="1"/>
    <x v="1"/>
    <x v="0"/>
    <s v="Volkswagen Polo GT TSI, 2021, Petrol"/>
    <x v="603"/>
    <x v="603"/>
    <n v="4"/>
  </r>
  <r>
    <x v="11"/>
    <s v="Scorpio"/>
    <n v="2012"/>
    <x v="6"/>
    <n v="120000"/>
    <x v="1"/>
    <n v="1"/>
    <x v="1"/>
    <x v="0"/>
    <x v="0"/>
    <s v="Scorpio sle"/>
    <x v="164"/>
    <x v="164"/>
    <n v="13"/>
  </r>
  <r>
    <x v="1"/>
    <s v="Wagon-R"/>
    <n v="2014"/>
    <x v="3"/>
    <n v="28"/>
    <x v="1"/>
    <n v="1"/>
    <x v="0"/>
    <x v="3"/>
    <x v="12"/>
    <s v="10 year old"/>
    <x v="39"/>
    <x v="39"/>
    <n v="11"/>
  </r>
  <r>
    <x v="1"/>
    <s v="Celerio"/>
    <n v="2017"/>
    <x v="1"/>
    <n v="75000"/>
    <x v="0"/>
    <n v="0"/>
    <x v="0"/>
    <x v="1"/>
    <x v="5"/>
    <s v="Maruti Suzuki Celerio 1.0 VXI MT, 2017, Petrol"/>
    <x v="137"/>
    <x v="137"/>
    <n v="8"/>
  </r>
  <r>
    <x v="1"/>
    <s v="Eeco"/>
    <n v="2019"/>
    <x v="2"/>
    <n v="140"/>
    <x v="1"/>
    <n v="1"/>
    <x v="1"/>
    <x v="3"/>
    <x v="0"/>
    <s v="Maruti Suzuki Eeco 2019 CNG &amp; Hybrids Good Condition"/>
    <x v="174"/>
    <x v="174"/>
    <n v="6"/>
  </r>
  <r>
    <x v="5"/>
    <s v="Eon"/>
    <n v="2017"/>
    <x v="1"/>
    <n v="100000"/>
    <x v="0"/>
    <n v="0"/>
    <x v="1"/>
    <x v="3"/>
    <x v="0"/>
    <s v="Hyundai EON 2017 CNG &amp; Hybrids 100000 Km Driven"/>
    <x v="7"/>
    <x v="7"/>
    <n v="8"/>
  </r>
  <r>
    <x v="5"/>
    <s v="Aura"/>
    <n v="2022"/>
    <x v="13"/>
    <n v="68000"/>
    <x v="0"/>
    <n v="0"/>
    <x v="0"/>
    <x v="3"/>
    <x v="0"/>
    <s v="Hyundai Aura 1.2 SX CNG, 2022, CNG &amp; Hybrids"/>
    <x v="90"/>
    <x v="90"/>
    <n v="3"/>
  </r>
  <r>
    <x v="8"/>
    <s v="Q3"/>
    <n v="2013"/>
    <x v="14"/>
    <n v="87000"/>
    <x v="1"/>
    <n v="1"/>
    <x v="0"/>
    <x v="0"/>
    <x v="0"/>
    <s v="Audi Q3 2.0 TDI Quattro, 2013, Diesel"/>
    <x v="446"/>
    <x v="446"/>
    <n v="12"/>
  </r>
  <r>
    <x v="5"/>
    <s v="i20"/>
    <n v="2021"/>
    <x v="11"/>
    <n v="55000"/>
    <x v="0"/>
    <n v="0"/>
    <x v="0"/>
    <x v="1"/>
    <x v="0"/>
    <s v="Hyundai i20 Magna 1.2 MT, 2021, Petrol"/>
    <x v="289"/>
    <x v="289"/>
    <n v="4"/>
  </r>
  <r>
    <x v="5"/>
    <s v="i10"/>
    <n v="2009"/>
    <x v="16"/>
    <n v="20000"/>
    <x v="1"/>
    <n v="1"/>
    <x v="1"/>
    <x v="3"/>
    <x v="0"/>
    <s v="Hyundai i10 2009 CNG &amp; Hybrids 20000 Km Driven"/>
    <x v="358"/>
    <x v="358"/>
    <n v="16"/>
  </r>
  <r>
    <x v="7"/>
    <s v="City"/>
    <n v="2017"/>
    <x v="1"/>
    <n v="67000"/>
    <x v="0"/>
    <n v="0"/>
    <x v="0"/>
    <x v="1"/>
    <x v="0"/>
    <s v="Honda City 2015-2017 i VTEC V, 2017, Petrol"/>
    <x v="289"/>
    <x v="289"/>
    <n v="8"/>
  </r>
  <r>
    <x v="1"/>
    <s v="Baleno"/>
    <n v="2016"/>
    <x v="8"/>
    <n v="75000"/>
    <x v="0"/>
    <n v="0"/>
    <x v="1"/>
    <x v="0"/>
    <x v="0"/>
    <s v="Maruti Suzuki Baleno, 2016, Diesel"/>
    <x v="129"/>
    <x v="129"/>
    <n v="9"/>
  </r>
  <r>
    <x v="9"/>
    <s v="KWID"/>
    <n v="2018"/>
    <x v="5"/>
    <n v="55000"/>
    <x v="0"/>
    <n v="0"/>
    <x v="1"/>
    <x v="1"/>
    <x v="2"/>
    <s v="Renault KWID RXL, 2018, Petrol"/>
    <x v="99"/>
    <x v="99"/>
    <n v="7"/>
  </r>
  <r>
    <x v="7"/>
    <s v="City ZX"/>
    <n v="2010"/>
    <x v="0"/>
    <n v="95000"/>
    <x v="0"/>
    <n v="0"/>
    <x v="1"/>
    <x v="1"/>
    <x v="0"/>
    <s v="Honda City ZX CVT, 2010, Petrol"/>
    <x v="1039"/>
    <x v="1039"/>
    <n v="15"/>
  </r>
  <r>
    <x v="1"/>
    <s v="Alto-K10"/>
    <n v="2014"/>
    <x v="3"/>
    <n v="70147"/>
    <x v="0"/>
    <n v="0"/>
    <x v="1"/>
    <x v="3"/>
    <x v="0"/>
    <s v="Maruti Suzuki Alto K10 LXI Optional, 2014, CNG &amp; Hybrids"/>
    <x v="115"/>
    <x v="115"/>
    <n v="11"/>
  </r>
  <r>
    <x v="13"/>
    <s v="Tiago"/>
    <n v="2016"/>
    <x v="8"/>
    <n v="62000"/>
    <x v="0"/>
    <n v="0"/>
    <x v="0"/>
    <x v="1"/>
    <x v="0"/>
    <s v="Tata Tiago 1.2 Revotron XE Option, 2016, Petrol"/>
    <x v="117"/>
    <x v="117"/>
    <n v="9"/>
  </r>
  <r>
    <x v="12"/>
    <s v="C-Class"/>
    <n v="2011"/>
    <x v="10"/>
    <n v="92000"/>
    <x v="1"/>
    <n v="1"/>
    <x v="1"/>
    <x v="0"/>
    <x v="0"/>
    <s v="Mercedes-Benz C-Class 250 D Avantgarde, 2011, Diesel"/>
    <x v="81"/>
    <x v="81"/>
    <n v="14"/>
  </r>
  <r>
    <x v="5"/>
    <s v="Tucson"/>
    <n v="2017"/>
    <x v="1"/>
    <n v="47000"/>
    <x v="1"/>
    <n v="1"/>
    <x v="1"/>
    <x v="1"/>
    <x v="0"/>
    <s v="Hyundai Tucson 2.0 GL 2WD Petrol AT, 2017, Petrol"/>
    <x v="13"/>
    <x v="13"/>
    <n v="8"/>
  </r>
  <r>
    <x v="1"/>
    <s v="Swift-Dzire"/>
    <n v="2017"/>
    <x v="1"/>
    <n v="61109"/>
    <x v="1"/>
    <n v="1"/>
    <x v="1"/>
    <x v="3"/>
    <x v="12"/>
    <s v="Maruti Suzuki Swift Dzire AMT ZXI Plus, 2017, CNG &amp; Hybrids"/>
    <x v="64"/>
    <x v="64"/>
    <n v="8"/>
  </r>
  <r>
    <x v="1"/>
    <s v="Alto"/>
    <n v="2010"/>
    <x v="0"/>
    <n v="143000"/>
    <x v="0"/>
    <n v="0"/>
    <x v="1"/>
    <x v="1"/>
    <x v="0"/>
    <s v="Alto | argent sale |       maruthi Suzuki |  alto 800 |  Zen |  vagnar"/>
    <x v="236"/>
    <x v="236"/>
    <n v="15"/>
  </r>
  <r>
    <x v="1"/>
    <s v="Celerio"/>
    <n v="2019"/>
    <x v="2"/>
    <n v="110000"/>
    <x v="1"/>
    <n v="1"/>
    <x v="0"/>
    <x v="3"/>
    <x v="12"/>
    <s v="Maruti Suzuki Celerio 2019"/>
    <x v="50"/>
    <x v="50"/>
    <n v="6"/>
  </r>
  <r>
    <x v="5"/>
    <s v="Creta"/>
    <n v="2015"/>
    <x v="9"/>
    <n v="75000"/>
    <x v="0"/>
    <n v="0"/>
    <x v="1"/>
    <x v="0"/>
    <x v="0"/>
    <s v="Hyundai Creta 1.6 SX Plus, 2015, Diesel"/>
    <x v="844"/>
    <x v="844"/>
    <n v="10"/>
  </r>
  <r>
    <x v="5"/>
    <s v="Santro"/>
    <n v="2018"/>
    <x v="5"/>
    <n v="32000"/>
    <x v="1"/>
    <n v="1"/>
    <x v="1"/>
    <x v="1"/>
    <x v="0"/>
    <s v="Hyundai Santro Sportz AMT, 2018, Petrol"/>
    <x v="256"/>
    <x v="256"/>
    <n v="7"/>
  </r>
  <r>
    <x v="5"/>
    <s v="Grand i10"/>
    <n v="2014"/>
    <x v="3"/>
    <n v="52000"/>
    <x v="1"/>
    <n v="1"/>
    <x v="0"/>
    <x v="3"/>
    <x v="12"/>
    <s v="Hyundai Grand i10 2013-2016 Asta AT CNG, 2014, CNG &amp; Hybrids"/>
    <x v="56"/>
    <x v="56"/>
    <n v="11"/>
  </r>
  <r>
    <x v="5"/>
    <s v="Creta"/>
    <n v="2017"/>
    <x v="1"/>
    <n v="89000"/>
    <x v="1"/>
    <n v="1"/>
    <x v="0"/>
    <x v="1"/>
    <x v="0"/>
    <s v="Hyundai Creta 1.6 SX Automatic, 2017, Petrol"/>
    <x v="171"/>
    <x v="171"/>
    <n v="8"/>
  </r>
  <r>
    <x v="11"/>
    <s v="XUV500"/>
    <n v="2018"/>
    <x v="5"/>
    <n v="83000"/>
    <x v="1"/>
    <n v="1"/>
    <x v="0"/>
    <x v="0"/>
    <x v="0"/>
    <s v="Mahindra XUV500 2011-2015 W6 2WD, 2018, Diesel"/>
    <x v="62"/>
    <x v="62"/>
    <n v="7"/>
  </r>
  <r>
    <x v="5"/>
    <s v="i20"/>
    <n v="2014"/>
    <x v="3"/>
    <n v="50680"/>
    <x v="0"/>
    <n v="0"/>
    <x v="0"/>
    <x v="0"/>
    <x v="0"/>
    <s v="Hyundai i20 Magna 1.4 CRDI 6 Speed, 2014, Diesel"/>
    <x v="1040"/>
    <x v="1040"/>
    <n v="11"/>
  </r>
  <r>
    <x v="1"/>
    <s v="Wagon-R"/>
    <n v="2021"/>
    <x v="11"/>
    <n v="40000"/>
    <x v="0"/>
    <n v="0"/>
    <x v="0"/>
    <x v="3"/>
    <x v="0"/>
    <s v="Maruti Suzuki Wagon R VXI 1.0 CNG, 2021, CNG &amp; Hybrids"/>
    <x v="38"/>
    <x v="38"/>
    <n v="4"/>
  </r>
  <r>
    <x v="7"/>
    <s v="Amaze"/>
    <n v="2018"/>
    <x v="5"/>
    <n v="52000"/>
    <x v="1"/>
    <n v="1"/>
    <x v="1"/>
    <x v="3"/>
    <x v="3"/>
    <s v="Honda Amaze S CVT i-VTEC, 2018, CNG &amp; Hybrids"/>
    <x v="83"/>
    <x v="83"/>
    <n v="7"/>
  </r>
  <r>
    <x v="0"/>
    <s v="VentoTest"/>
    <n v="2016"/>
    <x v="8"/>
    <n v="78000"/>
    <x v="1"/>
    <n v="1"/>
    <x v="0"/>
    <x v="1"/>
    <x v="0"/>
    <s v="Volkswagen Vento 1.2 Highline Plus AT 16 Alloy, 2016, Petrol"/>
    <x v="1041"/>
    <x v="1041"/>
    <n v="9"/>
  </r>
  <r>
    <x v="1"/>
    <s v="Celerio"/>
    <n v="2020"/>
    <x v="4"/>
    <n v="150000"/>
    <x v="0"/>
    <n v="0"/>
    <x v="0"/>
    <x v="3"/>
    <x v="0"/>
    <s v="CELERIO 2020 model"/>
    <x v="55"/>
    <x v="55"/>
    <n v="5"/>
  </r>
  <r>
    <x v="8"/>
    <s v="A4"/>
    <n v="2013"/>
    <x v="14"/>
    <n v="44699"/>
    <x v="1"/>
    <n v="1"/>
    <x v="1"/>
    <x v="0"/>
    <x v="0"/>
    <s v="Audi A4 2.0 35 TDI S Line, 2013, Diesel"/>
    <x v="930"/>
    <x v="930"/>
    <n v="12"/>
  </r>
  <r>
    <x v="1"/>
    <s v="Stingray"/>
    <n v="2016"/>
    <x v="8"/>
    <n v="51000"/>
    <x v="0"/>
    <n v="0"/>
    <x v="1"/>
    <x v="3"/>
    <x v="1"/>
    <s v="Maruti Suzuki Stingray VXi, 2016, CNG &amp; Hybrids"/>
    <x v="6"/>
    <x v="6"/>
    <n v="9"/>
  </r>
  <r>
    <x v="5"/>
    <s v="Aura"/>
    <n v="2021"/>
    <x v="11"/>
    <n v="22000"/>
    <x v="0"/>
    <n v="0"/>
    <x v="1"/>
    <x v="1"/>
    <x v="0"/>
    <s v="Hyundai Aura 2021 Petrol 22000 Km Driven"/>
    <x v="96"/>
    <x v="96"/>
    <n v="4"/>
  </r>
  <r>
    <x v="21"/>
    <s v="Micra"/>
    <n v="2014"/>
    <x v="3"/>
    <n v="26300"/>
    <x v="0"/>
    <n v="0"/>
    <x v="1"/>
    <x v="1"/>
    <x v="0"/>
    <s v="Nissan Micra 1.2 XL (O) Petrol, 2014, Petrol"/>
    <x v="819"/>
    <x v="819"/>
    <n v="11"/>
  </r>
  <r>
    <x v="1"/>
    <s v="Swift"/>
    <n v="2018"/>
    <x v="5"/>
    <n v="45000"/>
    <x v="1"/>
    <n v="1"/>
    <x v="0"/>
    <x v="1"/>
    <x v="0"/>
    <s v="Maruti Suzuki Swift AMT ZXI Plus, 2018, Petrol"/>
    <x v="26"/>
    <x v="26"/>
    <n v="7"/>
  </r>
  <r>
    <x v="1"/>
    <s v="Swift-Dzire"/>
    <n v="2023"/>
    <x v="12"/>
    <n v="51000"/>
    <x v="0"/>
    <n v="0"/>
    <x v="0"/>
    <x v="3"/>
    <x v="0"/>
    <s v="Maruti Suzuki Swift Dzire vxi cng company fitted  CNG  51000 Km Driven"/>
    <x v="316"/>
    <x v="316"/>
    <n v="2"/>
  </r>
  <r>
    <x v="13"/>
    <s v="Indigo Cs"/>
    <n v="2011"/>
    <x v="10"/>
    <n v="50000"/>
    <x v="0"/>
    <n v="0"/>
    <x v="1"/>
    <x v="1"/>
    <x v="0"/>
    <s v="Tata Indigo CS 2011 for taxi/cab"/>
    <x v="74"/>
    <x v="74"/>
    <n v="14"/>
  </r>
  <r>
    <x v="7"/>
    <s v="Brio"/>
    <n v="2012"/>
    <x v="6"/>
    <n v="29000"/>
    <x v="0"/>
    <n v="0"/>
    <x v="1"/>
    <x v="1"/>
    <x v="0"/>
    <s v="Honda Brio 2012 Petrol"/>
    <x v="85"/>
    <x v="85"/>
    <n v="13"/>
  </r>
  <r>
    <x v="1"/>
    <s v="Brezza"/>
    <n v="2021"/>
    <x v="11"/>
    <n v="55000"/>
    <x v="0"/>
    <n v="0"/>
    <x v="0"/>
    <x v="1"/>
    <x v="0"/>
    <s v="Maruti Suzuki Brezza 1.5 VXI SMART HYBRID, 2021, Petrol"/>
    <x v="406"/>
    <x v="406"/>
    <n v="4"/>
  </r>
  <r>
    <x v="5"/>
    <s v="i10"/>
    <n v="2013"/>
    <x v="14"/>
    <n v="65000"/>
    <x v="1"/>
    <n v="1"/>
    <x v="1"/>
    <x v="3"/>
    <x v="0"/>
    <s v="Best car with cng fully furnished . Best family car with mileage."/>
    <x v="211"/>
    <x v="211"/>
    <n v="12"/>
  </r>
  <r>
    <x v="1"/>
    <s v="Alto-800"/>
    <n v="2019"/>
    <x v="2"/>
    <n v="45000"/>
    <x v="0"/>
    <n v="0"/>
    <x v="0"/>
    <x v="3"/>
    <x v="0"/>
    <s v="Maruti Suzuki Alto 800 0.8 STD CNG, 2019, CNG &amp; Hybrids"/>
    <x v="117"/>
    <x v="117"/>
    <n v="6"/>
  </r>
  <r>
    <x v="0"/>
    <s v="VentoTest"/>
    <n v="2013"/>
    <x v="14"/>
    <n v="68000"/>
    <x v="1"/>
    <n v="1"/>
    <x v="0"/>
    <x v="1"/>
    <x v="0"/>
    <s v="Volkswagen Vento 2010-2013 IPL II Petrol Highline AT, 2013, Petrol"/>
    <x v="64"/>
    <x v="64"/>
    <n v="12"/>
  </r>
  <r>
    <x v="1"/>
    <n v="800"/>
    <n v="2012"/>
    <x v="6"/>
    <n v="90000"/>
    <x v="1"/>
    <n v="1"/>
    <x v="1"/>
    <x v="0"/>
    <x v="0"/>
    <s v="My car to good seller"/>
    <x v="49"/>
    <x v="49"/>
    <n v="13"/>
  </r>
  <r>
    <x v="5"/>
    <s v="Grand i10"/>
    <n v="2018"/>
    <x v="5"/>
    <n v="67000"/>
    <x v="0"/>
    <n v="0"/>
    <x v="0"/>
    <x v="3"/>
    <x v="0"/>
    <s v="Hyundai Grand i10 Magna 1.2 Kappa VTVT, 2018, CNG &amp; Hybrids"/>
    <x v="502"/>
    <x v="502"/>
    <n v="7"/>
  </r>
  <r>
    <x v="1"/>
    <s v="Alto"/>
    <n v="2008"/>
    <x v="18"/>
    <n v="75000"/>
    <x v="1"/>
    <n v="1"/>
    <x v="0"/>
    <x v="3"/>
    <x v="12"/>
    <s v="Maruti Alto LXI e3 2008 CNG &amp; Hybrids Good Condition with RTO pass cng"/>
    <x v="268"/>
    <x v="268"/>
    <n v="17"/>
  </r>
  <r>
    <x v="1"/>
    <s v="Swift-Dzire"/>
    <n v="2020"/>
    <x v="4"/>
    <n v="95000"/>
    <x v="1"/>
    <n v="1"/>
    <x v="0"/>
    <x v="3"/>
    <x v="0"/>
    <s v="Maruti Suzuki Swift Dzire VXI(O) AMT, 2020, CNG &amp; Hybrids"/>
    <x v="317"/>
    <x v="317"/>
    <n v="5"/>
  </r>
  <r>
    <x v="5"/>
    <s v="Santro Xing"/>
    <n v="2008"/>
    <x v="18"/>
    <n v="89000"/>
    <x v="0"/>
    <n v="0"/>
    <x v="1"/>
    <x v="1"/>
    <x v="0"/>
    <s v="Hyundai Santro Xing, 2008, Petrol"/>
    <x v="116"/>
    <x v="116"/>
    <n v="17"/>
  </r>
  <r>
    <x v="1"/>
    <s v="Baleno"/>
    <n v="2021"/>
    <x v="11"/>
    <n v="22949"/>
    <x v="1"/>
    <n v="1"/>
    <x v="1"/>
    <x v="1"/>
    <x v="0"/>
    <s v="Maruti Suzuki Baleno Zeta CVT, 2021, Petrol"/>
    <x v="1042"/>
    <x v="1042"/>
    <n v="4"/>
  </r>
  <r>
    <x v="5"/>
    <s v="i20"/>
    <n v="2017"/>
    <x v="1"/>
    <n v="63000"/>
    <x v="0"/>
    <n v="0"/>
    <x v="0"/>
    <x v="1"/>
    <x v="0"/>
    <s v="Hyundai i20 1.4 Asta, 2017, Petrol"/>
    <x v="22"/>
    <x v="22"/>
    <n v="8"/>
  </r>
  <r>
    <x v="1"/>
    <s v="Omni"/>
    <n v="2010"/>
    <x v="0"/>
    <n v="20000"/>
    <x v="1"/>
    <n v="1"/>
    <x v="1"/>
    <x v="3"/>
    <x v="12"/>
    <s v="Maruti Suzuki Omni 2010 CNG &amp; Hybrids"/>
    <x v="467"/>
    <x v="467"/>
    <n v="15"/>
  </r>
  <r>
    <x v="26"/>
    <s v="Redi Go"/>
    <n v="2017"/>
    <x v="1"/>
    <n v="60000"/>
    <x v="1"/>
    <n v="1"/>
    <x v="0"/>
    <x v="3"/>
    <x v="0"/>
    <s v="Datsun Redi Go Limited Edition 2018, 2017, CNG &amp; Hybrids"/>
    <x v="386"/>
    <x v="386"/>
    <n v="8"/>
  </r>
  <r>
    <x v="13"/>
    <s v="Tiago"/>
    <n v="2019"/>
    <x v="2"/>
    <n v="66810"/>
    <x v="1"/>
    <n v="1"/>
    <x v="1"/>
    <x v="1"/>
    <x v="12"/>
    <s v="Tata Tiago 1.2 Revotron XZA, 2019, Petrol"/>
    <x v="93"/>
    <x v="93"/>
    <n v="6"/>
  </r>
  <r>
    <x v="1"/>
    <s v="Wagon R"/>
    <n v="2013"/>
    <x v="14"/>
    <n v="79000"/>
    <x v="0"/>
    <n v="0"/>
    <x v="1"/>
    <x v="3"/>
    <x v="0"/>
    <s v="Maruti Suzuki Wagon R LXI CNG Optional, 2013, CNG &amp; Hybrids"/>
    <x v="73"/>
    <x v="73"/>
    <n v="12"/>
  </r>
  <r>
    <x v="21"/>
    <s v="Sunny"/>
    <n v="2011"/>
    <x v="10"/>
    <n v="88000"/>
    <x v="1"/>
    <n v="1"/>
    <x v="1"/>
    <x v="3"/>
    <x v="12"/>
    <s v="Nissan Sunny Well Maintained , Fully automatic car,"/>
    <x v="412"/>
    <x v="412"/>
    <n v="14"/>
  </r>
  <r>
    <x v="1"/>
    <s v="Swift"/>
    <n v="2018"/>
    <x v="5"/>
    <n v="60000"/>
    <x v="0"/>
    <n v="0"/>
    <x v="1"/>
    <x v="1"/>
    <x v="0"/>
    <s v="Maruti Suzuki Swift 2018 ZXI Plus, 2018, Petrol"/>
    <x v="129"/>
    <x v="129"/>
    <n v="7"/>
  </r>
  <r>
    <x v="7"/>
    <s v="Civic"/>
    <n v="2009"/>
    <x v="16"/>
    <n v="85000"/>
    <x v="1"/>
    <n v="1"/>
    <x v="1"/>
    <x v="3"/>
    <x v="0"/>
    <s v="Honda Civic 2009"/>
    <x v="74"/>
    <x v="74"/>
    <n v="16"/>
  </r>
  <r>
    <x v="1"/>
    <s v="Wagon-R-1-0"/>
    <n v="2017"/>
    <x v="1"/>
    <n v="68000"/>
    <x v="0"/>
    <n v="0"/>
    <x v="0"/>
    <x v="3"/>
    <x v="0"/>
    <s v="Maruti Suzuki Wagon R 1.0 LXi CNG, 2017, CNG &amp; Hybrids"/>
    <x v="412"/>
    <x v="412"/>
    <n v="8"/>
  </r>
  <r>
    <x v="0"/>
    <s v="Polo"/>
    <n v="2016"/>
    <x v="8"/>
    <n v="83000"/>
    <x v="1"/>
    <n v="1"/>
    <x v="0"/>
    <x v="1"/>
    <x v="12"/>
    <s v="Volkswagen Polo GT TSI, 2016, Petrol"/>
    <x v="27"/>
    <x v="27"/>
    <n v="9"/>
  </r>
  <r>
    <x v="1"/>
    <s v="Ertiga"/>
    <n v="2013"/>
    <x v="14"/>
    <n v="75000"/>
    <x v="1"/>
    <n v="1"/>
    <x v="1"/>
    <x v="3"/>
    <x v="12"/>
    <s v="Maruti Suzuki Ertiga 2013 CNG &amp; Hybrids 75000 Km Driven"/>
    <x v="33"/>
    <x v="33"/>
    <n v="12"/>
  </r>
  <r>
    <x v="13"/>
    <s v="Nano"/>
    <n v="2018"/>
    <x v="5"/>
    <n v="36"/>
    <x v="1"/>
    <n v="1"/>
    <x v="1"/>
    <x v="1"/>
    <x v="0"/>
    <s v="Tata Nano XTA 2018 Petrol 36 Km Driven"/>
    <x v="378"/>
    <x v="378"/>
    <n v="7"/>
  </r>
  <r>
    <x v="5"/>
    <s v="i10"/>
    <n v="2010"/>
    <x v="0"/>
    <n v="57000"/>
    <x v="1"/>
    <n v="1"/>
    <x v="1"/>
    <x v="3"/>
    <x v="12"/>
    <s v="Hyundai i10 2010"/>
    <x v="166"/>
    <x v="166"/>
    <n v="15"/>
  </r>
  <r>
    <x v="2"/>
    <s v="X1"/>
    <n v="2013"/>
    <x v="14"/>
    <n v="70000"/>
    <x v="1"/>
    <n v="1"/>
    <x v="1"/>
    <x v="1"/>
    <x v="0"/>
    <s v="BMW X1 [2013-2016] 2.0 sDrive 18i, 2013, Petrol"/>
    <x v="289"/>
    <x v="289"/>
    <n v="12"/>
  </r>
  <r>
    <x v="1"/>
    <s v="A-Star"/>
    <n v="2012"/>
    <x v="6"/>
    <n v="40000"/>
    <x v="1"/>
    <n v="1"/>
    <x v="1"/>
    <x v="3"/>
    <x v="0"/>
    <s v="Maruti Suzuki A-Star 2012 Automatic CNg"/>
    <x v="219"/>
    <x v="219"/>
    <n v="13"/>
  </r>
  <r>
    <x v="1"/>
    <s v="Swift"/>
    <n v="2021"/>
    <x v="11"/>
    <n v="58060"/>
    <x v="0"/>
    <n v="0"/>
    <x v="0"/>
    <x v="3"/>
    <x v="0"/>
    <s v="Maruti Suzuki Swift 2021 CNG &amp; Hybrids 58060 Km Driven"/>
    <x v="12"/>
    <x v="12"/>
    <n v="4"/>
  </r>
  <r>
    <x v="1"/>
    <s v="Sx4"/>
    <n v="2011"/>
    <x v="10"/>
    <n v="89000"/>
    <x v="1"/>
    <n v="1"/>
    <x v="1"/>
    <x v="3"/>
    <x v="0"/>
    <s v="Maruti Suzuki SX4 ZXI AT Leather, 2011, CNG &amp; Hybrids"/>
    <x v="201"/>
    <x v="201"/>
    <n v="14"/>
  </r>
  <r>
    <x v="1"/>
    <s v="Swift-Dzire"/>
    <n v="2014"/>
    <x v="3"/>
    <n v="95000"/>
    <x v="0"/>
    <n v="0"/>
    <x v="1"/>
    <x v="3"/>
    <x v="0"/>
    <s v="CNG installed just 3yrs before n valid till Nov 2027"/>
    <x v="144"/>
    <x v="144"/>
    <n v="11"/>
  </r>
  <r>
    <x v="11"/>
    <s v="Bolero"/>
    <n v="2012"/>
    <x v="6"/>
    <n v="142000"/>
    <x v="0"/>
    <n v="0"/>
    <x v="1"/>
    <x v="0"/>
    <x v="0"/>
    <s v="Mahindra Bolero ZLX BSIII, 2012, Diesel"/>
    <x v="305"/>
    <x v="305"/>
    <n v="13"/>
  </r>
  <r>
    <x v="1"/>
    <s v="Swift-Dzire"/>
    <n v="2016"/>
    <x v="8"/>
    <n v="92000"/>
    <x v="1"/>
    <n v="1"/>
    <x v="1"/>
    <x v="0"/>
    <x v="0"/>
    <s v="Maruti Suzuki Swift Dzire 2016 Diesel 92000 Km Driven"/>
    <x v="349"/>
    <x v="349"/>
    <n v="9"/>
  </r>
  <r>
    <x v="5"/>
    <s v="i10"/>
    <n v="2010"/>
    <x v="0"/>
    <n v="60000"/>
    <x v="0"/>
    <n v="0"/>
    <x v="1"/>
    <x v="1"/>
    <x v="0"/>
    <s v="Hyundai i10 2010 Petrol Good Condition"/>
    <x v="67"/>
    <x v="67"/>
    <n v="15"/>
  </r>
  <r>
    <x v="8"/>
    <s v="Q3"/>
    <n v="2014"/>
    <x v="3"/>
    <n v="85000"/>
    <x v="1"/>
    <n v="1"/>
    <x v="0"/>
    <x v="0"/>
    <x v="0"/>
    <s v="Audi Q3 2.0 TDI Quattro, 2014, Diesel"/>
    <x v="324"/>
    <x v="324"/>
    <n v="11"/>
  </r>
  <r>
    <x v="5"/>
    <s v="Creta"/>
    <n v="2019"/>
    <x v="2"/>
    <n v="50000"/>
    <x v="1"/>
    <n v="1"/>
    <x v="0"/>
    <x v="1"/>
    <x v="0"/>
    <s v="Hyundai Creta 1.6 SX Automatic, 2019, Petrol"/>
    <x v="141"/>
    <x v="141"/>
    <n v="6"/>
  </r>
  <r>
    <x v="1"/>
    <s v="Celerio"/>
    <n v="2016"/>
    <x v="8"/>
    <n v="65000"/>
    <x v="1"/>
    <n v="1"/>
    <x v="1"/>
    <x v="3"/>
    <x v="0"/>
    <s v="Maruti Suzuki Celerio 2014-2017 VXI AT, 2016, CNG &amp; Hybrids"/>
    <x v="117"/>
    <x v="117"/>
    <n v="9"/>
  </r>
  <r>
    <x v="1"/>
    <s v="Ertiga"/>
    <n v="2020"/>
    <x v="4"/>
    <n v="42504"/>
    <x v="0"/>
    <n v="0"/>
    <x v="0"/>
    <x v="3"/>
    <x v="0"/>
    <s v="Maruti Suzuki Ertiga 1.4 VXI CNG Anniversary Edition, 2020, CNG &amp; Hy.."/>
    <x v="903"/>
    <x v="903"/>
    <n v="5"/>
  </r>
  <r>
    <x v="1"/>
    <s v="Alto-K10"/>
    <n v="2021"/>
    <x v="11"/>
    <n v="12"/>
    <x v="1"/>
    <n v="1"/>
    <x v="0"/>
    <x v="3"/>
    <x v="0"/>
    <s v="All type Cars Danting painting and modified in wholesale rate contact"/>
    <x v="1043"/>
    <x v="1043"/>
    <n v="4"/>
  </r>
  <r>
    <x v="3"/>
    <s v="Ecosport"/>
    <n v="2017"/>
    <x v="1"/>
    <n v="65045"/>
    <x v="0"/>
    <n v="0"/>
    <x v="0"/>
    <x v="1"/>
    <x v="12"/>
    <s v="Ford Ecosport 2013-2015 1.0 Ecoboost Titanium Optional, 2017, Petrol"/>
    <x v="1044"/>
    <x v="1044"/>
    <n v="8"/>
  </r>
  <r>
    <x v="8"/>
    <s v="A4"/>
    <n v="2013"/>
    <x v="14"/>
    <n v="75000"/>
    <x v="1"/>
    <n v="1"/>
    <x v="1"/>
    <x v="0"/>
    <x v="12"/>
    <s v="Audi A4 2.0 TDI, 2013, Diesel"/>
    <x v="372"/>
    <x v="372"/>
    <n v="12"/>
  </r>
  <r>
    <x v="0"/>
    <s v="Polo"/>
    <n v="2019"/>
    <x v="2"/>
    <n v="40000"/>
    <x v="1"/>
    <n v="1"/>
    <x v="1"/>
    <x v="1"/>
    <x v="0"/>
    <s v="Volkswagen Polo 2019"/>
    <x v="184"/>
    <x v="184"/>
    <n v="6"/>
  </r>
  <r>
    <x v="0"/>
    <s v="Polo"/>
    <n v="2012"/>
    <x v="6"/>
    <n v="89000"/>
    <x v="0"/>
    <n v="0"/>
    <x v="1"/>
    <x v="0"/>
    <x v="12"/>
    <s v="Volkswagen Polo 2009-2013 Diesel Highline 1.2L, 2012, Diesel"/>
    <x v="15"/>
    <x v="15"/>
    <n v="13"/>
  </r>
  <r>
    <x v="1"/>
    <s v="Sx4"/>
    <n v="2010"/>
    <x v="0"/>
    <n v="84000"/>
    <x v="0"/>
    <n v="0"/>
    <x v="1"/>
    <x v="1"/>
    <x v="0"/>
    <s v="Maruti Suzuki SX4 2010 Petrol 84000 Km Driven"/>
    <x v="85"/>
    <x v="85"/>
    <n v="15"/>
  </r>
  <r>
    <x v="1"/>
    <s v="Eeco"/>
    <n v="2019"/>
    <x v="2"/>
    <n v="82000"/>
    <x v="1"/>
    <n v="1"/>
    <x v="0"/>
    <x v="3"/>
    <x v="12"/>
    <s v="Maruti Suzuki Eeco 2019 CNG &amp; Hybrids 82000 Km Driven"/>
    <x v="59"/>
    <x v="59"/>
    <n v="6"/>
  </r>
  <r>
    <x v="5"/>
    <s v="Elite i20"/>
    <n v="2018"/>
    <x v="5"/>
    <n v="47000"/>
    <x v="1"/>
    <n v="1"/>
    <x v="1"/>
    <x v="1"/>
    <x v="0"/>
    <s v="Hyundai Elite i20 Magna 1.4 AT, 2018, Petrol"/>
    <x v="83"/>
    <x v="83"/>
    <n v="7"/>
  </r>
  <r>
    <x v="1"/>
    <s v="Wagon-R"/>
    <n v="2017"/>
    <x v="1"/>
    <n v="82000"/>
    <x v="1"/>
    <n v="1"/>
    <x v="1"/>
    <x v="3"/>
    <x v="0"/>
    <s v="Maruti Suzuki Wagon R AMT VXI, 2017, CNG &amp; Hybrids"/>
    <x v="59"/>
    <x v="59"/>
    <n v="8"/>
  </r>
  <r>
    <x v="1"/>
    <s v="Ertiga"/>
    <n v="2016"/>
    <x v="8"/>
    <n v="82000"/>
    <x v="0"/>
    <n v="0"/>
    <x v="1"/>
    <x v="3"/>
    <x v="0"/>
    <s v="Maruti Suzuki Ertiga VXI CNG, 2016, CNG &amp; Hybrids"/>
    <x v="2"/>
    <x v="2"/>
    <n v="9"/>
  </r>
  <r>
    <x v="0"/>
    <s v="Polo"/>
    <n v="2017"/>
    <x v="1"/>
    <n v="49083"/>
    <x v="1"/>
    <n v="1"/>
    <x v="0"/>
    <x v="1"/>
    <x v="12"/>
    <s v="Volkswagen Polo 1.2 GT TSI, 2017, Petrol"/>
    <x v="2"/>
    <x v="2"/>
    <n v="8"/>
  </r>
  <r>
    <x v="1"/>
    <s v="Swift-Dzire"/>
    <n v="2017"/>
    <x v="1"/>
    <n v="100000"/>
    <x v="1"/>
    <n v="1"/>
    <x v="1"/>
    <x v="3"/>
    <x v="12"/>
    <s v="Maruti Suzuki Swift Dzire 2017 CNG &amp; Hybrids Well Maintained"/>
    <x v="360"/>
    <x v="360"/>
    <n v="8"/>
  </r>
  <r>
    <x v="14"/>
    <s v="Rapid"/>
    <n v="2013"/>
    <x v="14"/>
    <n v="66500"/>
    <x v="1"/>
    <n v="1"/>
    <x v="1"/>
    <x v="3"/>
    <x v="0"/>
    <s v="Skoda Rapid 2013 Petrol/CNG Well Maintained"/>
    <x v="72"/>
    <x v="72"/>
    <n v="12"/>
  </r>
  <r>
    <x v="7"/>
    <s v="Civic"/>
    <n v="2007"/>
    <x v="7"/>
    <n v="90000"/>
    <x v="1"/>
    <n v="1"/>
    <x v="1"/>
    <x v="3"/>
    <x v="12"/>
    <s v="Honda Civic 2007 CNG &amp; Hybrids"/>
    <x v="166"/>
    <x v="166"/>
    <n v="18"/>
  </r>
  <r>
    <x v="1"/>
    <s v="Grand Vitara"/>
    <n v="2023"/>
    <x v="12"/>
    <n v="40000"/>
    <x v="1"/>
    <n v="1"/>
    <x v="0"/>
    <x v="3"/>
    <x v="0"/>
    <s v="Average above 22"/>
    <x v="324"/>
    <x v="324"/>
    <n v="2"/>
  </r>
  <r>
    <x v="13"/>
    <s v="Nano"/>
    <n v="2013"/>
    <x v="14"/>
    <n v="75100"/>
    <x v="0"/>
    <n v="0"/>
    <x v="1"/>
    <x v="1"/>
    <x v="0"/>
    <s v="Tata Nano XE, 2013, Petrol"/>
    <x v="259"/>
    <x v="259"/>
    <n v="12"/>
  </r>
  <r>
    <x v="14"/>
    <s v="Fabia"/>
    <n v="2011"/>
    <x v="10"/>
    <n v="65000"/>
    <x v="0"/>
    <n v="0"/>
    <x v="1"/>
    <x v="1"/>
    <x v="12"/>
    <s v="Skoda Fabia 2010-2015 1.2 MPI Elegance, 2011, Petrol"/>
    <x v="37"/>
    <x v="37"/>
    <n v="14"/>
  </r>
  <r>
    <x v="7"/>
    <s v="City"/>
    <n v="2017"/>
    <x v="1"/>
    <n v="123000"/>
    <x v="0"/>
    <n v="0"/>
    <x v="0"/>
    <x v="3"/>
    <x v="2"/>
    <s v="Honda City 2015-2017 i VTEC VX Option, 2017, CNG &amp; Hybrids"/>
    <x v="98"/>
    <x v="98"/>
    <n v="8"/>
  </r>
  <r>
    <x v="15"/>
    <s v="Sail U-VA"/>
    <n v="2009"/>
    <x v="16"/>
    <n v="65000"/>
    <x v="0"/>
    <n v="0"/>
    <x v="1"/>
    <x v="1"/>
    <x v="0"/>
    <s v="Chevrolet Sail U-VA 1.3 PS Limited Edition, 2009, Petrol"/>
    <x v="219"/>
    <x v="219"/>
    <n v="16"/>
  </r>
  <r>
    <x v="5"/>
    <s v="New Santro"/>
    <n v="2018"/>
    <x v="5"/>
    <n v="43085"/>
    <x v="0"/>
    <n v="0"/>
    <x v="0"/>
    <x v="3"/>
    <x v="0"/>
    <s v="Hyundai New Santro 1.1 Sportz MT CNG, 2018, CNG &amp; Hybrids"/>
    <x v="624"/>
    <x v="624"/>
    <n v="7"/>
  </r>
  <r>
    <x v="7"/>
    <s v="City"/>
    <n v="2011"/>
    <x v="10"/>
    <n v="90000"/>
    <x v="0"/>
    <n v="0"/>
    <x v="1"/>
    <x v="3"/>
    <x v="0"/>
    <s v="Honda City S MT, 2011, CNG &amp; Hybrids"/>
    <x v="211"/>
    <x v="211"/>
    <n v="14"/>
  </r>
  <r>
    <x v="1"/>
    <s v="Wagon-R"/>
    <n v="2015"/>
    <x v="9"/>
    <n v="77000"/>
    <x v="1"/>
    <n v="1"/>
    <x v="1"/>
    <x v="1"/>
    <x v="12"/>
    <s v="Maruti Suzuki Wagon R AMT VXI, 2015, Petrol"/>
    <x v="59"/>
    <x v="59"/>
    <n v="10"/>
  </r>
  <r>
    <x v="5"/>
    <s v="Eon"/>
    <n v="2014"/>
    <x v="3"/>
    <n v="72000"/>
    <x v="0"/>
    <n v="0"/>
    <x v="0"/>
    <x v="1"/>
    <x v="0"/>
    <s v="Hyundai EON Era +, 2014, Petrol"/>
    <x v="220"/>
    <x v="220"/>
    <n v="11"/>
  </r>
  <r>
    <x v="7"/>
    <s v="Amaze"/>
    <n v="2022"/>
    <x v="13"/>
    <n v="27000"/>
    <x v="0"/>
    <n v="0"/>
    <x v="0"/>
    <x v="1"/>
    <x v="0"/>
    <s v="Honda Amaze S Option i-VTEC, 2022, Petrol"/>
    <x v="289"/>
    <x v="289"/>
    <n v="3"/>
  </r>
  <r>
    <x v="1"/>
    <s v="Celerio"/>
    <n v="2019"/>
    <x v="2"/>
    <n v="61000"/>
    <x v="1"/>
    <n v="1"/>
    <x v="0"/>
    <x v="1"/>
    <x v="1"/>
    <s v="Maruti Suzuki Celerio 1.0 VXI AMT, 2019, Petrol"/>
    <x v="92"/>
    <x v="92"/>
    <n v="6"/>
  </r>
  <r>
    <x v="8"/>
    <s v="A8"/>
    <n v="2011"/>
    <x v="10"/>
    <n v="77665"/>
    <x v="1"/>
    <n v="1"/>
    <x v="0"/>
    <x v="0"/>
    <x v="0"/>
    <s v="Audi A8 L 50 TDI Quattro Premium Plus, 2011, Diesel"/>
    <x v="128"/>
    <x v="128"/>
    <n v="14"/>
  </r>
  <r>
    <x v="11"/>
    <s v="TUV"/>
    <n v="2016"/>
    <x v="8"/>
    <n v="70000"/>
    <x v="0"/>
    <n v="0"/>
    <x v="1"/>
    <x v="0"/>
    <x v="0"/>
    <s v="Mahindra TUV 300 T6, 2016, Diesel"/>
    <x v="198"/>
    <x v="198"/>
    <n v="9"/>
  </r>
  <r>
    <x v="1"/>
    <s v="Alto-800"/>
    <n v="2014"/>
    <x v="3"/>
    <n v="50000"/>
    <x v="1"/>
    <n v="1"/>
    <x v="1"/>
    <x v="3"/>
    <x v="0"/>
    <s v="Maruti Suzuki Alto 800 2014 CNG &amp; Hybrids 50000 Km Driven"/>
    <x v="431"/>
    <x v="431"/>
    <n v="11"/>
  </r>
  <r>
    <x v="5"/>
    <s v="Eon"/>
    <n v="2015"/>
    <x v="9"/>
    <n v="60000"/>
    <x v="0"/>
    <n v="0"/>
    <x v="1"/>
    <x v="1"/>
    <x v="0"/>
    <s v="Hyundai EON Magna +, 2015, Petrol"/>
    <x v="37"/>
    <x v="37"/>
    <n v="10"/>
  </r>
  <r>
    <x v="6"/>
    <s v="Seltos"/>
    <n v="2022"/>
    <x v="13"/>
    <n v="25000"/>
    <x v="0"/>
    <n v="0"/>
    <x v="1"/>
    <x v="0"/>
    <x v="0"/>
    <s v="Kia Seltos HTK Plus D, 2022, Diesel"/>
    <x v="195"/>
    <x v="195"/>
    <n v="3"/>
  </r>
  <r>
    <x v="15"/>
    <s v="Beat"/>
    <n v="2017"/>
    <x v="1"/>
    <n v="44500"/>
    <x v="0"/>
    <n v="0"/>
    <x v="0"/>
    <x v="1"/>
    <x v="0"/>
    <s v="Chevrolet Beat LT, 2017, Petrol"/>
    <x v="6"/>
    <x v="6"/>
    <n v="8"/>
  </r>
  <r>
    <x v="4"/>
    <s v="Etios Liva"/>
    <n v="2018"/>
    <x v="5"/>
    <n v="60000"/>
    <x v="0"/>
    <n v="0"/>
    <x v="0"/>
    <x v="1"/>
    <x v="0"/>
    <s v="Toyota Etios Liva 1.2 VX, 2018, Petrol"/>
    <x v="47"/>
    <x v="47"/>
    <n v="7"/>
  </r>
  <r>
    <x v="1"/>
    <s v="Alto-800"/>
    <n v="2018"/>
    <x v="5"/>
    <n v="101915"/>
    <x v="0"/>
    <n v="0"/>
    <x v="1"/>
    <x v="1"/>
    <x v="0"/>
    <s v="Maruti Suzuki Alto 800 2018 Petrol Well Maintained"/>
    <x v="73"/>
    <x v="73"/>
    <n v="7"/>
  </r>
  <r>
    <x v="7"/>
    <s v="Amaze"/>
    <n v="2019"/>
    <x v="2"/>
    <n v="46358"/>
    <x v="1"/>
    <n v="1"/>
    <x v="0"/>
    <x v="1"/>
    <x v="0"/>
    <s v="Honda Amaze V CVT Petrol, 2019, Petrol"/>
    <x v="360"/>
    <x v="360"/>
    <n v="6"/>
  </r>
  <r>
    <x v="5"/>
    <s v="Grand i10"/>
    <n v="2018"/>
    <x v="5"/>
    <n v="48"/>
    <x v="0"/>
    <n v="0"/>
    <x v="1"/>
    <x v="3"/>
    <x v="0"/>
    <s v="Grand i 10 magna"/>
    <x v="198"/>
    <x v="198"/>
    <n v="7"/>
  </r>
  <r>
    <x v="13"/>
    <s v="Tiago"/>
    <n v="2022"/>
    <x v="13"/>
    <n v="2000"/>
    <x v="1"/>
    <n v="1"/>
    <x v="0"/>
    <x v="1"/>
    <x v="0"/>
    <s v="Tata Tiago 1.2 Revotron XTA, 2022, Petrol"/>
    <x v="354"/>
    <x v="354"/>
    <n v="3"/>
  </r>
  <r>
    <x v="5"/>
    <s v="i20 Active"/>
    <n v="2017"/>
    <x v="1"/>
    <n v="69000"/>
    <x v="0"/>
    <n v="0"/>
    <x v="0"/>
    <x v="1"/>
    <x v="12"/>
    <s v="Hyundai i20 Active 1.4, 2017, Petrol"/>
    <x v="88"/>
    <x v="88"/>
    <n v="8"/>
  </r>
  <r>
    <x v="1"/>
    <s v="S-Presso"/>
    <n v="2021"/>
    <x v="11"/>
    <n v="77000"/>
    <x v="1"/>
    <n v="1"/>
    <x v="1"/>
    <x v="3"/>
    <x v="0"/>
    <s v="Maruti Suzuki S-Presso VXI AT, 2021, CNG &amp; Hybrids"/>
    <x v="789"/>
    <x v="789"/>
    <n v="4"/>
  </r>
  <r>
    <x v="4"/>
    <s v="Innova"/>
    <n v="2010"/>
    <x v="0"/>
    <n v="125000"/>
    <x v="0"/>
    <n v="0"/>
    <x v="0"/>
    <x v="0"/>
    <x v="0"/>
    <s v="Toyota Innova 2.5 G (Diesel) 8 Seater, 2010, Diesel"/>
    <x v="107"/>
    <x v="107"/>
    <n v="15"/>
  </r>
  <r>
    <x v="1"/>
    <s v="Celerio"/>
    <n v="2022"/>
    <x v="13"/>
    <n v="21062"/>
    <x v="1"/>
    <n v="1"/>
    <x v="0"/>
    <x v="1"/>
    <x v="0"/>
    <s v="Maruti Suzuki Celerio 1.0 ZXI Plus AMT, 2022, Petrol"/>
    <x v="289"/>
    <x v="289"/>
    <n v="3"/>
  </r>
  <r>
    <x v="13"/>
    <s v="Tiago"/>
    <n v="2022"/>
    <x v="13"/>
    <n v="54000"/>
    <x v="0"/>
    <n v="0"/>
    <x v="1"/>
    <x v="3"/>
    <x v="0"/>
    <s v="Tata Tiago XZ+ Top Model"/>
    <x v="33"/>
    <x v="33"/>
    <n v="3"/>
  </r>
  <r>
    <x v="11"/>
    <s v="XUV500"/>
    <n v="2018"/>
    <x v="5"/>
    <n v="82000"/>
    <x v="1"/>
    <n v="1"/>
    <x v="1"/>
    <x v="0"/>
    <x v="0"/>
    <s v="Mahindra XUV500 W8 AT, 2018, Diesel"/>
    <x v="5"/>
    <x v="5"/>
    <n v="7"/>
  </r>
  <r>
    <x v="5"/>
    <s v="Grand i10"/>
    <n v="2015"/>
    <x v="9"/>
    <n v="25000"/>
    <x v="1"/>
    <n v="1"/>
    <x v="0"/>
    <x v="1"/>
    <x v="0"/>
    <s v="Hyundai Grand i10 Sportz (O) 1.2 AT VTVT, 2015, Petrol"/>
    <x v="51"/>
    <x v="51"/>
    <n v="10"/>
  </r>
  <r>
    <x v="4"/>
    <s v="Corolla Altis"/>
    <n v="2010"/>
    <x v="0"/>
    <n v="45000"/>
    <x v="0"/>
    <n v="0"/>
    <x v="1"/>
    <x v="1"/>
    <x v="0"/>
    <s v="Toyota Corolla Altis G, 2010, Petrol"/>
    <x v="115"/>
    <x v="115"/>
    <n v="15"/>
  </r>
  <r>
    <x v="1"/>
    <s v="Baleno"/>
    <n v="2018"/>
    <x v="5"/>
    <n v="53000"/>
    <x v="0"/>
    <n v="0"/>
    <x v="0"/>
    <x v="3"/>
    <x v="0"/>
    <s v="Maruti Suzuki Baleno 1.2 Zeta, 2018, CNG &amp; Hybrids"/>
    <x v="1"/>
    <x v="1"/>
    <n v="7"/>
  </r>
  <r>
    <x v="7"/>
    <s v="City"/>
    <n v="2012"/>
    <x v="6"/>
    <n v="82000"/>
    <x v="0"/>
    <n v="0"/>
    <x v="1"/>
    <x v="3"/>
    <x v="0"/>
    <s v="Honda City E MT I-VTEC, 2012, CNG &amp; Hybrids"/>
    <x v="225"/>
    <x v="225"/>
    <n v="13"/>
  </r>
  <r>
    <x v="3"/>
    <s v="Ecosport"/>
    <n v="2015"/>
    <x v="9"/>
    <n v="36500"/>
    <x v="1"/>
    <n v="1"/>
    <x v="1"/>
    <x v="1"/>
    <x v="0"/>
    <s v="Ford Ecosport 1.5 Petrol Titanium Plus AT, 2015, Petrol"/>
    <x v="177"/>
    <x v="177"/>
    <n v="10"/>
  </r>
  <r>
    <x v="15"/>
    <s v="Cruze"/>
    <n v="2014"/>
    <x v="3"/>
    <n v="75000"/>
    <x v="0"/>
    <n v="0"/>
    <x v="1"/>
    <x v="0"/>
    <x v="0"/>
    <s v="Chevrolet Cruze 2014 Diesel Good Condition"/>
    <x v="61"/>
    <x v="61"/>
    <n v="11"/>
  </r>
  <r>
    <x v="1"/>
    <s v="Vitara-Brezza"/>
    <n v="2018"/>
    <x v="5"/>
    <n v="69000"/>
    <x v="1"/>
    <n v="1"/>
    <x v="0"/>
    <x v="0"/>
    <x v="0"/>
    <s v="Maruti Suzuki Vitara Brezza VDi AMT, 2018, Diesel"/>
    <x v="21"/>
    <x v="21"/>
    <n v="7"/>
  </r>
  <r>
    <x v="5"/>
    <s v="Verna"/>
    <n v="2019"/>
    <x v="2"/>
    <n v="78000"/>
    <x v="1"/>
    <n v="1"/>
    <x v="0"/>
    <x v="0"/>
    <x v="0"/>
    <s v="Hyundai Verna 1.6 CRDi SX Plus AT, 2019, Diesel"/>
    <x v="283"/>
    <x v="283"/>
    <n v="6"/>
  </r>
  <r>
    <x v="1"/>
    <s v="Ciaz"/>
    <n v="2020"/>
    <x v="4"/>
    <n v="37000"/>
    <x v="1"/>
    <n v="1"/>
    <x v="0"/>
    <x v="1"/>
    <x v="0"/>
    <s v="Maruti Suzuki Ciaz Smart Hybrid Zeta, 2020, Petrol"/>
    <x v="1045"/>
    <x v="1045"/>
    <n v="5"/>
  </r>
  <r>
    <x v="5"/>
    <s v="Santro Xing"/>
    <n v="2010"/>
    <x v="0"/>
    <n v="70000"/>
    <x v="1"/>
    <n v="1"/>
    <x v="1"/>
    <x v="3"/>
    <x v="12"/>
    <s v="Hyundai Santro Xing 2010 CNG &amp; Hybrids 70000 Km Driven"/>
    <x v="293"/>
    <x v="293"/>
    <n v="15"/>
  </r>
  <r>
    <x v="7"/>
    <s v="City"/>
    <n v="2015"/>
    <x v="9"/>
    <n v="90000"/>
    <x v="1"/>
    <n v="1"/>
    <x v="1"/>
    <x v="1"/>
    <x v="1"/>
    <s v="Honda City 2014-2015 i VTEC CVT VX, 2015, Petrol"/>
    <x v="266"/>
    <x v="266"/>
    <n v="10"/>
  </r>
  <r>
    <x v="1"/>
    <s v="Omni"/>
    <n v="2005"/>
    <x v="15"/>
    <n v="120000"/>
    <x v="1"/>
    <n v="1"/>
    <x v="1"/>
    <x v="3"/>
    <x v="12"/>
    <s v="Maruti Suzuki Omni 2005 CNG &amp; Hybrids Well Maintained"/>
    <x v="74"/>
    <x v="74"/>
    <n v="20"/>
  </r>
  <r>
    <x v="5"/>
    <s v="Creta"/>
    <n v="2017"/>
    <x v="1"/>
    <n v="72000"/>
    <x v="0"/>
    <n v="0"/>
    <x v="0"/>
    <x v="1"/>
    <x v="0"/>
    <s v="Hyundai Creta 1.6 SX, 2017, Petrol"/>
    <x v="307"/>
    <x v="307"/>
    <n v="8"/>
  </r>
  <r>
    <x v="5"/>
    <s v="i10"/>
    <n v="2014"/>
    <x v="3"/>
    <n v="53860"/>
    <x v="0"/>
    <n v="0"/>
    <x v="1"/>
    <x v="3"/>
    <x v="0"/>
    <s v="Hyundai i10 2014 CNG &amp; Hybrids 53860 Km Driven"/>
    <x v="91"/>
    <x v="91"/>
    <n v="11"/>
  </r>
  <r>
    <x v="13"/>
    <s v="Tigor"/>
    <n v="2019"/>
    <x v="2"/>
    <n v="53101"/>
    <x v="1"/>
    <n v="1"/>
    <x v="0"/>
    <x v="1"/>
    <x v="0"/>
    <s v="Tata Tigor XZA, 2019, Petrol"/>
    <x v="125"/>
    <x v="125"/>
    <n v="6"/>
  </r>
  <r>
    <x v="1"/>
    <s v="Swift-Dzire"/>
    <n v="2017"/>
    <x v="1"/>
    <n v="60000"/>
    <x v="1"/>
    <n v="1"/>
    <x v="1"/>
    <x v="1"/>
    <x v="0"/>
    <s v="Maruti Suzuki Swift Dzire VXI(O) AMT, 2017, Petrol"/>
    <x v="38"/>
    <x v="38"/>
    <n v="8"/>
  </r>
  <r>
    <x v="1"/>
    <s v="Ciaz"/>
    <n v="2015"/>
    <x v="9"/>
    <n v="67000"/>
    <x v="0"/>
    <n v="0"/>
    <x v="1"/>
    <x v="0"/>
    <x v="0"/>
    <s v="Maruti Suzuki Ciaz 2014-2017 VDi Plus SHVS, 2015, Diesel"/>
    <x v="1"/>
    <x v="1"/>
    <n v="10"/>
  </r>
  <r>
    <x v="5"/>
    <s v="i10"/>
    <n v="2009"/>
    <x v="16"/>
    <n v="72000"/>
    <x v="0"/>
    <n v="0"/>
    <x v="1"/>
    <x v="3"/>
    <x v="0"/>
    <s v="Hyundai i10 2009 CNG &amp; Hybrids 72000 Km Driven"/>
    <x v="327"/>
    <x v="327"/>
    <n v="16"/>
  </r>
  <r>
    <x v="7"/>
    <s v="Brio"/>
    <n v="2017"/>
    <x v="1"/>
    <n v="48000"/>
    <x v="0"/>
    <n v="0"/>
    <x v="0"/>
    <x v="1"/>
    <x v="0"/>
    <s v="Honda Brio, 2017, Petrol"/>
    <x v="84"/>
    <x v="84"/>
    <n v="8"/>
  </r>
  <r>
    <x v="0"/>
    <s v="VentoTest"/>
    <n v="2016"/>
    <x v="8"/>
    <n v="118000"/>
    <x v="1"/>
    <n v="1"/>
    <x v="0"/>
    <x v="0"/>
    <x v="0"/>
    <s v="Volkswagen Vento 1.5 TDI Highline AT, 2016, Diesel"/>
    <x v="75"/>
    <x v="75"/>
    <n v="9"/>
  </r>
  <r>
    <x v="14"/>
    <s v="Slavia"/>
    <n v="2023"/>
    <x v="12"/>
    <n v="18500"/>
    <x v="1"/>
    <n v="1"/>
    <x v="0"/>
    <x v="1"/>
    <x v="0"/>
    <s v="Skoda Slavia Ambition 1.0L TSI AT, 2023, Petrol"/>
    <x v="128"/>
    <x v="128"/>
    <n v="2"/>
  </r>
  <r>
    <x v="1"/>
    <s v="Celerio"/>
    <n v="2016"/>
    <x v="8"/>
    <n v="56000"/>
    <x v="1"/>
    <n v="1"/>
    <x v="0"/>
    <x v="3"/>
    <x v="12"/>
    <s v="Maruti Suzuki Celerio 2016 CNG &amp; PETROL Well Maintained only 56000 km"/>
    <x v="174"/>
    <x v="174"/>
    <n v="9"/>
  </r>
  <r>
    <x v="11"/>
    <s v="XUV500"/>
    <n v="2015"/>
    <x v="9"/>
    <n v="93000"/>
    <x v="0"/>
    <n v="0"/>
    <x v="1"/>
    <x v="0"/>
    <x v="0"/>
    <s v="Mahindra XUV500 W6 2WD, 2015, Diesel"/>
    <x v="274"/>
    <x v="274"/>
    <n v="10"/>
  </r>
  <r>
    <x v="5"/>
    <s v="Grand i10"/>
    <n v="2017"/>
    <x v="1"/>
    <n v="66000"/>
    <x v="1"/>
    <n v="1"/>
    <x v="0"/>
    <x v="3"/>
    <x v="0"/>
    <s v="Hyundai Grand i10 2016-2017 Sportz CNG, 2017, CNG &amp; Hybrids"/>
    <x v="29"/>
    <x v="29"/>
    <n v="8"/>
  </r>
  <r>
    <x v="1"/>
    <s v="Eeco"/>
    <n v="2019"/>
    <x v="2"/>
    <n v="28000"/>
    <x v="0"/>
    <n v="0"/>
    <x v="0"/>
    <x v="3"/>
    <x v="0"/>
    <s v="Maruti Suzuki Eeco 7 Seater AC, 2019, CNG &amp; Hybrids"/>
    <x v="84"/>
    <x v="84"/>
    <n v="6"/>
  </r>
  <r>
    <x v="14"/>
    <s v="Laura"/>
    <n v="2010"/>
    <x v="0"/>
    <n v="81000"/>
    <x v="1"/>
    <n v="1"/>
    <x v="1"/>
    <x v="0"/>
    <x v="0"/>
    <s v="Skoda Laura Ambiente 2.0 TDI CR Manual, 2010, Diesel"/>
    <x v="104"/>
    <x v="104"/>
    <n v="15"/>
  </r>
  <r>
    <x v="1"/>
    <s v="Wagon-R-1-0"/>
    <n v="2016"/>
    <x v="8"/>
    <n v="75000"/>
    <x v="1"/>
    <n v="1"/>
    <x v="1"/>
    <x v="3"/>
    <x v="12"/>
    <s v="Maruti Suzuki Wagon R 1.0 2016 CNG &amp; Hybrids Good Condition"/>
    <x v="164"/>
    <x v="164"/>
    <n v="9"/>
  </r>
  <r>
    <x v="5"/>
    <s v="i10"/>
    <n v="2013"/>
    <x v="14"/>
    <n v="80091"/>
    <x v="0"/>
    <n v="0"/>
    <x v="0"/>
    <x v="1"/>
    <x v="0"/>
    <s v="Hyundai i10 Magna 1.1L, 2013, Petrol"/>
    <x v="61"/>
    <x v="61"/>
    <n v="12"/>
  </r>
  <r>
    <x v="5"/>
    <s v="Creta"/>
    <n v="2023"/>
    <x v="12"/>
    <n v="21000"/>
    <x v="1"/>
    <n v="1"/>
    <x v="0"/>
    <x v="1"/>
    <x v="0"/>
    <s v="Hyundai Creta 1.6 SX Plus Auto, 2023, Petrol"/>
    <x v="25"/>
    <x v="25"/>
    <n v="2"/>
  </r>
  <r>
    <x v="1"/>
    <s v="Alto"/>
    <n v="2010"/>
    <x v="0"/>
    <n v="96000"/>
    <x v="1"/>
    <n v="1"/>
    <x v="1"/>
    <x v="1"/>
    <x v="0"/>
    <s v="Maruti Suzuki Alto 2010 Petrol Good Condition"/>
    <x v="43"/>
    <x v="43"/>
    <n v="15"/>
  </r>
  <r>
    <x v="7"/>
    <s v="City"/>
    <n v="2009"/>
    <x v="16"/>
    <n v="81500"/>
    <x v="0"/>
    <n v="0"/>
    <x v="0"/>
    <x v="1"/>
    <x v="0"/>
    <s v="Honda City S MT, 2009, Petrol"/>
    <x v="105"/>
    <x v="105"/>
    <n v="16"/>
  </r>
  <r>
    <x v="5"/>
    <s v="Creta"/>
    <n v="2019"/>
    <x v="2"/>
    <n v="25000"/>
    <x v="0"/>
    <n v="0"/>
    <x v="0"/>
    <x v="0"/>
    <x v="0"/>
    <s v="Hyundai Creta 2019 Diesel 25000 Km Driven"/>
    <x v="18"/>
    <x v="18"/>
    <n v="6"/>
  </r>
  <r>
    <x v="1"/>
    <s v="Swift Dzire"/>
    <n v="2016"/>
    <x v="8"/>
    <n v="60000"/>
    <x v="1"/>
    <n v="1"/>
    <x v="1"/>
    <x v="1"/>
    <x v="0"/>
    <s v="Maruti Suzuki Swift Dzire AMT VXI, 2016, Petrol"/>
    <x v="360"/>
    <x v="360"/>
    <n v="9"/>
  </r>
  <r>
    <x v="11"/>
    <s v="XUV500"/>
    <n v="2015"/>
    <x v="9"/>
    <n v="93000"/>
    <x v="0"/>
    <n v="0"/>
    <x v="1"/>
    <x v="0"/>
    <x v="0"/>
    <s v="Mahindra XUV500 2011-2015 W6 2WD, 2015, Diesel"/>
    <x v="274"/>
    <x v="274"/>
    <n v="10"/>
  </r>
  <r>
    <x v="4"/>
    <s v="Corolla Altis"/>
    <n v="2009"/>
    <x v="16"/>
    <n v="75000"/>
    <x v="0"/>
    <n v="0"/>
    <x v="1"/>
    <x v="3"/>
    <x v="0"/>
    <s v="Toyota Corolla Altis 1.8 j CNG, 2009, CNG &amp; Hybrids"/>
    <x v="73"/>
    <x v="73"/>
    <n v="16"/>
  </r>
  <r>
    <x v="3"/>
    <s v="Figo"/>
    <n v="2012"/>
    <x v="6"/>
    <n v="69000"/>
    <x v="0"/>
    <n v="0"/>
    <x v="1"/>
    <x v="0"/>
    <x v="0"/>
    <s v="Ford Figo 2012-2015 Diesel Titanium, 2012, Diesel"/>
    <x v="248"/>
    <x v="248"/>
    <n v="13"/>
  </r>
  <r>
    <x v="1"/>
    <s v="Ertiga"/>
    <n v="2020"/>
    <x v="4"/>
    <n v="95000"/>
    <x v="1"/>
    <n v="1"/>
    <x v="0"/>
    <x v="3"/>
    <x v="12"/>
    <s v="Maruti Suzuki Ertiga 2020 CNG &amp; Hybrids 95000 Km Driven"/>
    <x v="171"/>
    <x v="171"/>
    <n v="5"/>
  </r>
  <r>
    <x v="9"/>
    <s v="KWID"/>
    <n v="2021"/>
    <x v="11"/>
    <n v="4000"/>
    <x v="0"/>
    <n v="0"/>
    <x v="0"/>
    <x v="1"/>
    <x v="0"/>
    <s v="Renault KWID 0.8 Neotech RXL, 2021, Petrol"/>
    <x v="200"/>
    <x v="200"/>
    <n v="4"/>
  </r>
  <r>
    <x v="11"/>
    <s v="Logan"/>
    <n v="2008"/>
    <x v="18"/>
    <n v="77015"/>
    <x v="0"/>
    <n v="0"/>
    <x v="1"/>
    <x v="1"/>
    <x v="0"/>
    <s v="Mahindra Logan, 2008, Petrol"/>
    <x v="233"/>
    <x v="233"/>
    <n v="17"/>
  </r>
  <r>
    <x v="9"/>
    <s v="Kiger"/>
    <n v="2023"/>
    <x v="12"/>
    <n v="34000"/>
    <x v="1"/>
    <n v="1"/>
    <x v="0"/>
    <x v="3"/>
    <x v="0"/>
    <s v="Renault Kiger 2023"/>
    <x v="90"/>
    <x v="90"/>
    <n v="2"/>
  </r>
  <r>
    <x v="5"/>
    <s v="Creta"/>
    <n v="2017"/>
    <x v="1"/>
    <n v="75000"/>
    <x v="1"/>
    <n v="1"/>
    <x v="1"/>
    <x v="3"/>
    <x v="0"/>
    <s v="Hyundai Creta 1.6 SX Automatic, 2017, CNG &amp; Hybrids"/>
    <x v="2"/>
    <x v="2"/>
    <n v="8"/>
  </r>
  <r>
    <x v="1"/>
    <s v="Swift"/>
    <n v="2023"/>
    <x v="12"/>
    <n v="37000"/>
    <x v="1"/>
    <n v="1"/>
    <x v="1"/>
    <x v="1"/>
    <x v="0"/>
    <s v="Maruti Suzuki Swift 2023 Petrol 37000 Km Driven"/>
    <x v="499"/>
    <x v="499"/>
    <n v="2"/>
  </r>
  <r>
    <x v="0"/>
    <s v="VentoTest"/>
    <n v="2016"/>
    <x v="8"/>
    <n v="130000"/>
    <x v="1"/>
    <n v="1"/>
    <x v="1"/>
    <x v="1"/>
    <x v="4"/>
    <s v="Volkswagen Vento 1.2 TSI Highline Plus AT, 2016, Petrol"/>
    <x v="129"/>
    <x v="129"/>
    <n v="9"/>
  </r>
  <r>
    <x v="0"/>
    <s v="VentoTest"/>
    <n v="2010"/>
    <x v="0"/>
    <n v="50000"/>
    <x v="0"/>
    <n v="0"/>
    <x v="1"/>
    <x v="3"/>
    <x v="0"/>
    <s v="Volkswagen Vento 2010-2013 Petrol Comfortline, 2010, CNG &amp; Hybrids"/>
    <x v="277"/>
    <x v="277"/>
    <n v="15"/>
  </r>
  <r>
    <x v="1"/>
    <s v="Swift"/>
    <n v="2014"/>
    <x v="3"/>
    <n v="74000"/>
    <x v="0"/>
    <n v="0"/>
    <x v="1"/>
    <x v="1"/>
    <x v="0"/>
    <s v="Maruti Suzuki Swift VXI, 2014, Petrol"/>
    <x v="135"/>
    <x v="135"/>
    <n v="11"/>
  </r>
  <r>
    <x v="3"/>
    <s v="Ecosport"/>
    <n v="2016"/>
    <x v="8"/>
    <n v="76000"/>
    <x v="0"/>
    <n v="0"/>
    <x v="1"/>
    <x v="0"/>
    <x v="0"/>
    <s v="Ford Ecosport 2016 Diesel Well Maintained"/>
    <x v="71"/>
    <x v="71"/>
    <n v="9"/>
  </r>
  <r>
    <x v="5"/>
    <s v="Aura"/>
    <n v="2024"/>
    <x v="17"/>
    <n v="30000"/>
    <x v="1"/>
    <n v="1"/>
    <x v="0"/>
    <x v="3"/>
    <x v="0"/>
    <s v="Hyundai Aura 2024"/>
    <x v="175"/>
    <x v="175"/>
    <n v="1"/>
  </r>
  <r>
    <x v="0"/>
    <s v="VentoTest"/>
    <n v="2011"/>
    <x v="10"/>
    <n v="82000"/>
    <x v="0"/>
    <n v="0"/>
    <x v="1"/>
    <x v="3"/>
    <x v="0"/>
    <s v="Volkswagen Vento Celeste 1.6 Highline, 2011, CNG &amp; Hybrids"/>
    <x v="350"/>
    <x v="350"/>
    <n v="14"/>
  </r>
  <r>
    <x v="7"/>
    <s v="CRV"/>
    <n v="2014"/>
    <x v="3"/>
    <n v="99000"/>
    <x v="1"/>
    <n v="1"/>
    <x v="1"/>
    <x v="1"/>
    <x v="0"/>
    <s v="Honda CR-V 2.4 Automatic, 2014, Petrol"/>
    <x v="53"/>
    <x v="53"/>
    <n v="11"/>
  </r>
  <r>
    <x v="7"/>
    <s v="Brio"/>
    <n v="2015"/>
    <x v="9"/>
    <n v="52000"/>
    <x v="0"/>
    <n v="0"/>
    <x v="0"/>
    <x v="1"/>
    <x v="0"/>
    <s v="Honda Brio S MT, 2015, Petrol"/>
    <x v="51"/>
    <x v="51"/>
    <n v="10"/>
  </r>
  <r>
    <x v="1"/>
    <s v="Wagon-R"/>
    <n v="2021"/>
    <x v="11"/>
    <n v="41069"/>
    <x v="0"/>
    <n v="0"/>
    <x v="0"/>
    <x v="1"/>
    <x v="0"/>
    <s v="Maruti Suzuki Wagon R VXI 1.2, 2021, Petrol"/>
    <x v="217"/>
    <x v="217"/>
    <n v="4"/>
  </r>
  <r>
    <x v="1"/>
    <s v="Swift-Dzire"/>
    <n v="2022"/>
    <x v="13"/>
    <n v="46000"/>
    <x v="0"/>
    <n v="0"/>
    <x v="0"/>
    <x v="3"/>
    <x v="0"/>
    <s v="Maruti Suzuki Swift Dzire VXI Optional, 2022, CNG &amp; Hybrids"/>
    <x v="112"/>
    <x v="112"/>
    <n v="3"/>
  </r>
  <r>
    <x v="1"/>
    <s v="Sx4"/>
    <n v="2007"/>
    <x v="7"/>
    <n v="89000"/>
    <x v="0"/>
    <n v="0"/>
    <x v="1"/>
    <x v="1"/>
    <x v="0"/>
    <s v="Maruti Suzuki SX4 2007 Petrol 89000 Km Driven"/>
    <x v="166"/>
    <x v="166"/>
    <n v="18"/>
  </r>
  <r>
    <x v="12"/>
    <s v="B Class"/>
    <n v="2014"/>
    <x v="3"/>
    <n v="38000"/>
    <x v="1"/>
    <n v="1"/>
    <x v="1"/>
    <x v="1"/>
    <x v="0"/>
    <s v="Mercedes-Benz B Class 180 Sportz Petrol, 2014, Petrol"/>
    <x v="294"/>
    <x v="294"/>
    <n v="11"/>
  </r>
  <r>
    <x v="5"/>
    <s v="Grand i10 Nios"/>
    <n v="2021"/>
    <x v="11"/>
    <n v="28000"/>
    <x v="1"/>
    <n v="1"/>
    <x v="0"/>
    <x v="1"/>
    <x v="0"/>
    <s v="Hyundai Grand i10 Nios Sportz 1.2 Kappa AMT, 2021, Petrol"/>
    <x v="5"/>
    <x v="5"/>
    <n v="4"/>
  </r>
  <r>
    <x v="13"/>
    <s v="Nexon"/>
    <n v="2021"/>
    <x v="11"/>
    <n v="69250"/>
    <x v="1"/>
    <n v="1"/>
    <x v="0"/>
    <x v="0"/>
    <x v="0"/>
    <s v="Nexon 2021 AT diesel White 69250 kms"/>
    <x v="247"/>
    <x v="247"/>
    <n v="4"/>
  </r>
  <r>
    <x v="5"/>
    <s v="Verna"/>
    <n v="2014"/>
    <x v="3"/>
    <n v="78980"/>
    <x v="0"/>
    <n v="0"/>
    <x v="1"/>
    <x v="0"/>
    <x v="0"/>
    <s v="Hyundai Verna CRDi 1.6 SX, 2014, Diesel"/>
    <x v="38"/>
    <x v="38"/>
    <n v="11"/>
  </r>
  <r>
    <x v="4"/>
    <s v="Camry"/>
    <n v="2014"/>
    <x v="3"/>
    <n v="90800"/>
    <x v="1"/>
    <n v="1"/>
    <x v="1"/>
    <x v="1"/>
    <x v="0"/>
    <s v="Toyota Camry Hybrid, 2014, Petrol"/>
    <x v="635"/>
    <x v="635"/>
    <n v="11"/>
  </r>
  <r>
    <x v="1"/>
    <s v="Wagon-R-1-0"/>
    <n v="2013"/>
    <x v="14"/>
    <n v="95000"/>
    <x v="0"/>
    <n v="0"/>
    <x v="0"/>
    <x v="3"/>
    <x v="0"/>
    <s v="Maruti Suzuki Wagon R 1.0 VXi CNG, 2013, CNG &amp; Hybrids"/>
    <x v="158"/>
    <x v="158"/>
    <n v="12"/>
  </r>
  <r>
    <x v="5"/>
    <s v="Eon"/>
    <n v="2012"/>
    <x v="6"/>
    <n v="59715"/>
    <x v="0"/>
    <n v="0"/>
    <x v="1"/>
    <x v="1"/>
    <x v="0"/>
    <s v="Hyundai EON 1.0 Magna Plus, 2012, Petrol"/>
    <x v="327"/>
    <x v="327"/>
    <n v="13"/>
  </r>
  <r>
    <x v="1"/>
    <s v="Swift-Dzire"/>
    <n v="2017"/>
    <x v="1"/>
    <n v="130588"/>
    <x v="0"/>
    <n v="0"/>
    <x v="1"/>
    <x v="0"/>
    <x v="0"/>
    <s v="Maruti Suzuki Swift Dzire LDI (O), 2017, Diesel"/>
    <x v="256"/>
    <x v="256"/>
    <n v="8"/>
  </r>
  <r>
    <x v="1"/>
    <s v="S-Presso"/>
    <n v="2022"/>
    <x v="13"/>
    <n v="14000"/>
    <x v="0"/>
    <n v="0"/>
    <x v="0"/>
    <x v="1"/>
    <x v="0"/>
    <s v="Maruti Suzuki S-Presso VXI Opt, 2022, Petrol"/>
    <x v="88"/>
    <x v="88"/>
    <n v="3"/>
  </r>
  <r>
    <x v="1"/>
    <s v="Baleno"/>
    <n v="2016"/>
    <x v="8"/>
    <n v="54000"/>
    <x v="0"/>
    <n v="0"/>
    <x v="1"/>
    <x v="3"/>
    <x v="0"/>
    <s v="Maruti Suzuki Baleno, 2016, CNG &amp; Hybrids"/>
    <x v="103"/>
    <x v="103"/>
    <n v="9"/>
  </r>
  <r>
    <x v="7"/>
    <s v="City"/>
    <n v="2014"/>
    <x v="3"/>
    <n v="69000"/>
    <x v="1"/>
    <n v="1"/>
    <x v="1"/>
    <x v="1"/>
    <x v="0"/>
    <s v="Honda City 2014-2015 i VTEC CVT SV, 2014, Petrol"/>
    <x v="135"/>
    <x v="135"/>
    <n v="11"/>
  </r>
  <r>
    <x v="0"/>
    <s v="Polo"/>
    <n v="2017"/>
    <x v="1"/>
    <n v="77948"/>
    <x v="0"/>
    <n v="0"/>
    <x v="1"/>
    <x v="0"/>
    <x v="0"/>
    <s v="Volkswagen Polo, 2017, Diesel"/>
    <x v="835"/>
    <x v="835"/>
    <n v="8"/>
  </r>
  <r>
    <x v="1"/>
    <s v="Wagon-R"/>
    <n v="2013"/>
    <x v="14"/>
    <n v="90000"/>
    <x v="0"/>
    <n v="0"/>
    <x v="1"/>
    <x v="3"/>
    <x v="0"/>
    <s v="Maruti Suzuki Wagon R 2013"/>
    <x v="50"/>
    <x v="50"/>
    <n v="12"/>
  </r>
  <r>
    <x v="2"/>
    <s v="3 Series"/>
    <n v="2013"/>
    <x v="14"/>
    <n v="85000"/>
    <x v="1"/>
    <n v="1"/>
    <x v="1"/>
    <x v="0"/>
    <x v="0"/>
    <s v="BMW 3 Series 2013 Diesel Well Maintained"/>
    <x v="212"/>
    <x v="212"/>
    <n v="12"/>
  </r>
  <r>
    <x v="1"/>
    <s v="Wagon-R"/>
    <n v="2014"/>
    <x v="3"/>
    <n v="108000"/>
    <x v="0"/>
    <n v="0"/>
    <x v="1"/>
    <x v="1"/>
    <x v="0"/>
    <s v="Maruti Suzuki Wagon R 2014 Petrol CNG Well Maintained"/>
    <x v="116"/>
    <x v="116"/>
    <n v="11"/>
  </r>
  <r>
    <x v="7"/>
    <s v="City"/>
    <n v="2018"/>
    <x v="5"/>
    <n v="95000"/>
    <x v="1"/>
    <n v="1"/>
    <x v="0"/>
    <x v="3"/>
    <x v="0"/>
    <s v="Honda City i-VTEC CVT V, 2018, CNG &amp; Hybrids"/>
    <x v="81"/>
    <x v="81"/>
    <n v="7"/>
  </r>
  <r>
    <x v="7"/>
    <s v="Jazz"/>
    <n v="2018"/>
    <x v="5"/>
    <n v="84000"/>
    <x v="1"/>
    <n v="1"/>
    <x v="0"/>
    <x v="1"/>
    <x v="0"/>
    <s v="Honda Jazz VX CVT, 2018, Petrol"/>
    <x v="53"/>
    <x v="53"/>
    <n v="7"/>
  </r>
  <r>
    <x v="5"/>
    <s v="i20"/>
    <n v="2014"/>
    <x v="3"/>
    <n v="70000"/>
    <x v="1"/>
    <n v="1"/>
    <x v="0"/>
    <x v="3"/>
    <x v="12"/>
    <s v="Hyundai i20 2014 CNG &amp; Hybrids 70000 Km Driven"/>
    <x v="9"/>
    <x v="9"/>
    <n v="11"/>
  </r>
  <r>
    <x v="1"/>
    <s v="Swift-Dzire"/>
    <n v="2015"/>
    <x v="9"/>
    <n v="70000"/>
    <x v="0"/>
    <n v="0"/>
    <x v="1"/>
    <x v="3"/>
    <x v="0"/>
    <s v="Maruti Suzuki Swift Dzire 1.2 LXI (O), 2015, CNG &amp; Hybrids"/>
    <x v="17"/>
    <x v="17"/>
    <n v="10"/>
  </r>
  <r>
    <x v="7"/>
    <s v="BRV"/>
    <n v="2018"/>
    <x v="5"/>
    <n v="85000"/>
    <x v="0"/>
    <n v="0"/>
    <x v="0"/>
    <x v="0"/>
    <x v="0"/>
    <s v="Honda BR-V 2018 Diesel Well Maintained"/>
    <x v="147"/>
    <x v="147"/>
    <n v="7"/>
  </r>
  <r>
    <x v="8"/>
    <s v="Q3"/>
    <n v="2015"/>
    <x v="9"/>
    <n v="77000"/>
    <x v="1"/>
    <n v="1"/>
    <x v="1"/>
    <x v="0"/>
    <x v="0"/>
    <s v="Audi Q3 2.0 35 TDI Premium Plus, 2015, Diesel"/>
    <x v="70"/>
    <x v="70"/>
    <n v="10"/>
  </r>
  <r>
    <x v="1"/>
    <s v="Wagon-R"/>
    <n v="2014"/>
    <x v="3"/>
    <n v="80000"/>
    <x v="0"/>
    <n v="0"/>
    <x v="0"/>
    <x v="3"/>
    <x v="0"/>
    <s v="Maruti Suzuki Wagon R LXI, 2014, CNG &amp; Hybrids"/>
    <x v="190"/>
    <x v="190"/>
    <n v="11"/>
  </r>
  <r>
    <x v="11"/>
    <s v="Marazzo"/>
    <n v="2019"/>
    <x v="2"/>
    <n v="57500"/>
    <x v="0"/>
    <n v="0"/>
    <x v="1"/>
    <x v="0"/>
    <x v="1"/>
    <s v="Mahindra Marazzo M2, 2019, Diesel"/>
    <x v="181"/>
    <x v="181"/>
    <n v="6"/>
  </r>
  <r>
    <x v="5"/>
    <s v="Accent Hatchback"/>
    <n v="2005"/>
    <x v="15"/>
    <n v="86500"/>
    <x v="1"/>
    <n v="1"/>
    <x v="1"/>
    <x v="1"/>
    <x v="0"/>
    <s v="Hyundai Accent 2005 Petrol Good Condition"/>
    <x v="236"/>
    <x v="236"/>
    <n v="20"/>
  </r>
  <r>
    <x v="1"/>
    <s v="Eeco"/>
    <n v="2021"/>
    <x v="11"/>
    <n v="42000"/>
    <x v="1"/>
    <n v="1"/>
    <x v="0"/>
    <x v="3"/>
    <x v="12"/>
    <s v="Maruti Suzuki Eeco 2021 CNG &amp; Hybrids 42000 Km Driven"/>
    <x v="93"/>
    <x v="93"/>
    <n v="4"/>
  </r>
  <r>
    <x v="7"/>
    <s v="City"/>
    <n v="2010"/>
    <x v="0"/>
    <n v="29000"/>
    <x v="1"/>
    <n v="1"/>
    <x v="1"/>
    <x v="1"/>
    <x v="0"/>
    <s v="Honda City V AT, 2010, Petrol"/>
    <x v="179"/>
    <x v="179"/>
    <n v="15"/>
  </r>
  <r>
    <x v="5"/>
    <s v="Exter"/>
    <n v="2023"/>
    <x v="12"/>
    <n v="19632"/>
    <x v="1"/>
    <n v="1"/>
    <x v="0"/>
    <x v="1"/>
    <x v="0"/>
    <s v="Hyundai Exter SX (O) Connect 1.2 AMT, 2023, Petrol"/>
    <x v="223"/>
    <x v="223"/>
    <n v="2"/>
  </r>
  <r>
    <x v="9"/>
    <s v="Kiger"/>
    <n v="2021"/>
    <x v="11"/>
    <n v="37700"/>
    <x v="1"/>
    <n v="1"/>
    <x v="1"/>
    <x v="1"/>
    <x v="0"/>
    <s v="Doctor owned Renault Kiger 2021 Petrol Well Maintained for sale"/>
    <x v="348"/>
    <x v="348"/>
    <n v="4"/>
  </r>
  <r>
    <x v="1"/>
    <s v="Baleno"/>
    <n v="2018"/>
    <x v="5"/>
    <n v="68000"/>
    <x v="0"/>
    <n v="0"/>
    <x v="0"/>
    <x v="3"/>
    <x v="0"/>
    <s v="Maruti Suzuki Baleno 1.2 Delta SHVS, 2018, CNG &amp; Hybrids"/>
    <x v="1046"/>
    <x v="1046"/>
    <n v="7"/>
  </r>
  <r>
    <x v="5"/>
    <s v="Santro Xing"/>
    <n v="2008"/>
    <x v="18"/>
    <n v="81000"/>
    <x v="0"/>
    <n v="0"/>
    <x v="1"/>
    <x v="1"/>
    <x v="0"/>
    <s v="Hyundai Santro Xing 2008 Petrol 81000 Km Driven"/>
    <x v="74"/>
    <x v="74"/>
    <n v="17"/>
  </r>
  <r>
    <x v="7"/>
    <s v="City"/>
    <n v="2018"/>
    <x v="5"/>
    <n v="65000"/>
    <x v="0"/>
    <n v="0"/>
    <x v="0"/>
    <x v="1"/>
    <x v="0"/>
    <s v="Honda City 1.5 V CVT i-VTEC MT, 2018, Petrol"/>
    <x v="309"/>
    <x v="309"/>
    <n v="7"/>
  </r>
  <r>
    <x v="1"/>
    <s v="A-Star"/>
    <n v="2013"/>
    <x v="14"/>
    <n v="44000"/>
    <x v="1"/>
    <n v="1"/>
    <x v="0"/>
    <x v="3"/>
    <x v="0"/>
    <s v="Maruti Suzuki A-Star AT VXI, 2013, CNG &amp; Hybrids"/>
    <x v="185"/>
    <x v="185"/>
    <n v="12"/>
  </r>
  <r>
    <x v="2"/>
    <s v="X1"/>
    <n v="2017"/>
    <x v="1"/>
    <n v="51500"/>
    <x v="1"/>
    <n v="1"/>
    <x v="1"/>
    <x v="0"/>
    <x v="0"/>
    <s v="Bmw X1 diesal"/>
    <x v="159"/>
    <x v="159"/>
    <n v="8"/>
  </r>
  <r>
    <x v="1"/>
    <s v="Ritz"/>
    <n v="2012"/>
    <x v="6"/>
    <n v="104000"/>
    <x v="0"/>
    <n v="0"/>
    <x v="1"/>
    <x v="0"/>
    <x v="0"/>
    <s v="Maruti Suzuki Ritz 2012"/>
    <x v="39"/>
    <x v="39"/>
    <n v="13"/>
  </r>
  <r>
    <x v="26"/>
    <s v="GO Plus"/>
    <n v="2016"/>
    <x v="8"/>
    <n v="14000"/>
    <x v="0"/>
    <n v="0"/>
    <x v="0"/>
    <x v="1"/>
    <x v="0"/>
    <s v="Datsun GO Plus T, 2016, Petrol"/>
    <x v="73"/>
    <x v="73"/>
    <n v="9"/>
  </r>
  <r>
    <x v="5"/>
    <s v="Creta"/>
    <n v="2016"/>
    <x v="8"/>
    <n v="54121"/>
    <x v="0"/>
    <n v="0"/>
    <x v="0"/>
    <x v="1"/>
    <x v="0"/>
    <s v="Hyundai Creta 1.6 E Plus, 2016, Petrol"/>
    <x v="154"/>
    <x v="154"/>
    <n v="9"/>
  </r>
  <r>
    <x v="1"/>
    <s v="Eeco"/>
    <n v="2024"/>
    <x v="17"/>
    <n v="35000"/>
    <x v="1"/>
    <n v="1"/>
    <x v="0"/>
    <x v="3"/>
    <x v="12"/>
    <s v="Maruti Suzuki Eeco 2024 CNG &amp; Hybrids 35000 Km Driven"/>
    <x v="171"/>
    <x v="171"/>
    <n v="1"/>
  </r>
  <r>
    <x v="0"/>
    <s v="Ameo"/>
    <n v="2016"/>
    <x v="8"/>
    <n v="81000"/>
    <x v="0"/>
    <n v="0"/>
    <x v="0"/>
    <x v="1"/>
    <x v="0"/>
    <s v="Volkswagen Ameo 1.2 MPI Highline, 2016, Petrol"/>
    <x v="129"/>
    <x v="129"/>
    <n v="9"/>
  </r>
  <r>
    <x v="7"/>
    <s v="CRV"/>
    <n v="2007"/>
    <x v="7"/>
    <n v="109000"/>
    <x v="1"/>
    <n v="1"/>
    <x v="1"/>
    <x v="3"/>
    <x v="12"/>
    <s v="Honda CR-V 2007-2012 2.4 AT, 2007, CNG &amp; Hybrids"/>
    <x v="211"/>
    <x v="211"/>
    <n v="18"/>
  </r>
  <r>
    <x v="1"/>
    <s v="Wagon-R-1-0"/>
    <n v="2012"/>
    <x v="6"/>
    <n v="78000"/>
    <x v="0"/>
    <n v="0"/>
    <x v="1"/>
    <x v="1"/>
    <x v="0"/>
    <s v="Maruti Suzuki Wagon R 1.0 VXI LIMITED EDITION, 2012, Petrol"/>
    <x v="7"/>
    <x v="7"/>
    <n v="13"/>
  </r>
  <r>
    <x v="5"/>
    <s v="Creta"/>
    <n v="2018"/>
    <x v="5"/>
    <n v="30000"/>
    <x v="0"/>
    <n v="0"/>
    <x v="0"/>
    <x v="1"/>
    <x v="12"/>
    <s v="Hyundai Creta 1.6 VTVT E Plus, 2018, Petrol"/>
    <x v="188"/>
    <x v="188"/>
    <n v="7"/>
  </r>
  <r>
    <x v="1"/>
    <s v="Celerio"/>
    <n v="2017"/>
    <x v="1"/>
    <n v="58000"/>
    <x v="1"/>
    <n v="1"/>
    <x v="0"/>
    <x v="1"/>
    <x v="0"/>
    <s v="Maruti Suzuki Celerio 2014-2017 VXI AT, 2017, Petrol"/>
    <x v="215"/>
    <x v="215"/>
    <n v="8"/>
  </r>
  <r>
    <x v="13"/>
    <s v="Nexon"/>
    <n v="2024"/>
    <x v="17"/>
    <n v="140"/>
    <x v="1"/>
    <n v="1"/>
    <x v="0"/>
    <x v="1"/>
    <x v="0"/>
    <s v="Tata Nexon Creative 1.2 Revotron Petrol 6 AMT, 2024, Petrol"/>
    <x v="272"/>
    <x v="272"/>
    <n v="1"/>
  </r>
  <r>
    <x v="1"/>
    <s v="Ignis"/>
    <n v="2018"/>
    <x v="5"/>
    <n v="65000"/>
    <x v="1"/>
    <n v="1"/>
    <x v="1"/>
    <x v="3"/>
    <x v="0"/>
    <s v="Maruti Suzuki Ignis 1.2 Zeta AMT, 2018, CNG &amp; Hybrids"/>
    <x v="183"/>
    <x v="183"/>
    <n v="7"/>
  </r>
  <r>
    <x v="1"/>
    <s v="Wagon-R"/>
    <n v="2018"/>
    <x v="5"/>
    <n v="7514"/>
    <x v="1"/>
    <n v="1"/>
    <x v="0"/>
    <x v="1"/>
    <x v="0"/>
    <s v="Maruti Suzuki Wagon R AMT VXI Plus, 2018, Petrol"/>
    <x v="51"/>
    <x v="51"/>
    <n v="7"/>
  </r>
  <r>
    <x v="1"/>
    <s v="Wagon R"/>
    <n v="2016"/>
    <x v="8"/>
    <n v="54694"/>
    <x v="0"/>
    <n v="0"/>
    <x v="1"/>
    <x v="1"/>
    <x v="0"/>
    <s v="Maruti Suzuki Wagon R VXI, 2016, Petrol"/>
    <x v="179"/>
    <x v="179"/>
    <n v="9"/>
  </r>
  <r>
    <x v="3"/>
    <s v="Figo"/>
    <n v="2013"/>
    <x v="14"/>
    <n v="75000"/>
    <x v="0"/>
    <n v="0"/>
    <x v="1"/>
    <x v="1"/>
    <x v="0"/>
    <s v="Ford Figo 2012-2015 Petrol Titanium, 2013, Petrol"/>
    <x v="91"/>
    <x v="91"/>
    <n v="12"/>
  </r>
  <r>
    <x v="5"/>
    <s v="Grand i10"/>
    <n v="2019"/>
    <x v="2"/>
    <n v="48000"/>
    <x v="0"/>
    <n v="0"/>
    <x v="0"/>
    <x v="3"/>
    <x v="0"/>
    <s v="Hyundai Grand i10 Sportz Edition, 2019, CNG &amp; Hybrids"/>
    <x v="129"/>
    <x v="129"/>
    <n v="6"/>
  </r>
  <r>
    <x v="5"/>
    <s v="i10"/>
    <n v="2010"/>
    <x v="0"/>
    <n v="58000"/>
    <x v="1"/>
    <n v="1"/>
    <x v="1"/>
    <x v="1"/>
    <x v="0"/>
    <s v="Hyundai i10 1.2 Kappa SPORTZ, 2010, Petrol"/>
    <x v="277"/>
    <x v="277"/>
    <n v="15"/>
  </r>
  <r>
    <x v="4"/>
    <s v="Corolla Altis"/>
    <n v="2013"/>
    <x v="14"/>
    <n v="77000"/>
    <x v="1"/>
    <n v="1"/>
    <x v="1"/>
    <x v="3"/>
    <x v="0"/>
    <s v="Toyota Corolla Altis 2013-2017 G AT, 2013, CNG &amp; Hybrids"/>
    <x v="117"/>
    <x v="117"/>
    <n v="12"/>
  </r>
  <r>
    <x v="1"/>
    <s v="Eeco"/>
    <n v="2022"/>
    <x v="13"/>
    <n v="80000"/>
    <x v="1"/>
    <n v="1"/>
    <x v="0"/>
    <x v="3"/>
    <x v="0"/>
    <s v="Maruti Suzuki Eeco 2022 CNG &amp; Hybrids 80000 Km Driven"/>
    <x v="64"/>
    <x v="64"/>
    <n v="3"/>
  </r>
  <r>
    <x v="5"/>
    <s v="Xcent"/>
    <n v="2016"/>
    <x v="8"/>
    <n v="95000"/>
    <x v="0"/>
    <n v="0"/>
    <x v="1"/>
    <x v="3"/>
    <x v="0"/>
    <s v="Hyundai Xcent 2016 cng and petrol on rc"/>
    <x v="57"/>
    <x v="57"/>
    <n v="9"/>
  </r>
  <r>
    <x v="5"/>
    <s v="New i20"/>
    <n v="2013"/>
    <x v="14"/>
    <n v="82000"/>
    <x v="0"/>
    <n v="0"/>
    <x v="1"/>
    <x v="3"/>
    <x v="0"/>
    <s v="Hyundai i20 2013 CNG &amp; Hybrids 82000 Km Driven"/>
    <x v="37"/>
    <x v="37"/>
    <n v="12"/>
  </r>
  <r>
    <x v="1"/>
    <s v="Baleno"/>
    <n v="2016"/>
    <x v="8"/>
    <n v="74000"/>
    <x v="0"/>
    <n v="0"/>
    <x v="0"/>
    <x v="1"/>
    <x v="0"/>
    <s v="Maruti Suzuki Baleno 1.2 Delta, 2016, Petrol"/>
    <x v="88"/>
    <x v="88"/>
    <n v="9"/>
  </r>
  <r>
    <x v="1"/>
    <s v="Alto 800"/>
    <n v="2018"/>
    <x v="5"/>
    <n v="50000"/>
    <x v="0"/>
    <n v="0"/>
    <x v="0"/>
    <x v="1"/>
    <x v="0"/>
    <s v="Maruti Suzuki Alto 800 2019-2023 0.8 LXI (O), 2018, Petrol"/>
    <x v="104"/>
    <x v="104"/>
    <n v="7"/>
  </r>
  <r>
    <x v="1"/>
    <s v="Swift"/>
    <n v="2010"/>
    <x v="0"/>
    <n v="123865"/>
    <x v="0"/>
    <n v="0"/>
    <x v="1"/>
    <x v="0"/>
    <x v="0"/>
    <s v="Maruti Suzuki Swift 2010 Diesel 123865 Km Driven"/>
    <x v="85"/>
    <x v="85"/>
    <n v="15"/>
  </r>
  <r>
    <x v="23"/>
    <s v="Pajero"/>
    <n v="2017"/>
    <x v="1"/>
    <n v="82514"/>
    <x v="1"/>
    <n v="1"/>
    <x v="0"/>
    <x v="0"/>
    <x v="0"/>
    <s v="Mitsubishi Pajero Sport 4X4 AT, 2017, Diesel"/>
    <x v="170"/>
    <x v="170"/>
    <n v="8"/>
  </r>
  <r>
    <x v="9"/>
    <s v="KWID"/>
    <n v="2018"/>
    <x v="5"/>
    <n v="48000"/>
    <x v="1"/>
    <n v="1"/>
    <x v="0"/>
    <x v="1"/>
    <x v="0"/>
    <s v="Renault KWID 1.0 RxT Easy-R, 2018, Petrol"/>
    <x v="174"/>
    <x v="174"/>
    <n v="7"/>
  </r>
  <r>
    <x v="4"/>
    <s v="Fortuner"/>
    <n v="2014"/>
    <x v="3"/>
    <n v="144500"/>
    <x v="1"/>
    <n v="1"/>
    <x v="1"/>
    <x v="0"/>
    <x v="0"/>
    <s v="Toyota Fortuner 2014 Diesel Good Condition"/>
    <x v="24"/>
    <x v="24"/>
    <n v="11"/>
  </r>
  <r>
    <x v="1"/>
    <s v="Swift-Dzire-Tour"/>
    <n v="2022"/>
    <x v="13"/>
    <n v="75000"/>
    <x v="1"/>
    <n v="1"/>
    <x v="0"/>
    <x v="3"/>
    <x v="12"/>
    <s v="Maruti Suzuki Swift Dzire Tour 2022 CNG &amp; Hybrids 75000 Km Driven"/>
    <x v="311"/>
    <x v="311"/>
    <n v="3"/>
  </r>
  <r>
    <x v="1"/>
    <s v="Sx4"/>
    <n v="2008"/>
    <x v="18"/>
    <n v="107000"/>
    <x v="0"/>
    <n v="0"/>
    <x v="1"/>
    <x v="1"/>
    <x v="0"/>
    <s v="Maruti Suzuki SX4 2008 Petrol 107000 Km Driven"/>
    <x v="402"/>
    <x v="402"/>
    <n v="17"/>
  </r>
  <r>
    <x v="3"/>
    <s v="Figo Aspire"/>
    <n v="2016"/>
    <x v="8"/>
    <n v="65000"/>
    <x v="1"/>
    <n v="1"/>
    <x v="0"/>
    <x v="1"/>
    <x v="0"/>
    <s v="Ford Figo Aspire Titanium Automatic, 2016, Petrol"/>
    <x v="33"/>
    <x v="33"/>
    <n v="9"/>
  </r>
  <r>
    <x v="5"/>
    <s v="Creta"/>
    <n v="2017"/>
    <x v="1"/>
    <n v="25000"/>
    <x v="1"/>
    <n v="1"/>
    <x v="0"/>
    <x v="1"/>
    <x v="0"/>
    <s v="Hyundai Creta 1.6 SX Plus Petrol AT, 2017, Petrol"/>
    <x v="42"/>
    <x v="42"/>
    <n v="8"/>
  </r>
  <r>
    <x v="7"/>
    <s v="WRV"/>
    <n v="2018"/>
    <x v="5"/>
    <n v="49000"/>
    <x v="0"/>
    <n v="0"/>
    <x v="0"/>
    <x v="1"/>
    <x v="0"/>
    <s v="Honda WR-V i-VTEC S, 2018, Petrol"/>
    <x v="289"/>
    <x v="289"/>
    <n v="7"/>
  </r>
  <r>
    <x v="1"/>
    <s v="Wagon-R-Stingray"/>
    <n v="2017"/>
    <x v="1"/>
    <n v="26"/>
    <x v="0"/>
    <n v="0"/>
    <x v="1"/>
    <x v="3"/>
    <x v="0"/>
    <s v="Good condition"/>
    <x v="174"/>
    <x v="174"/>
    <n v="8"/>
  </r>
  <r>
    <x v="5"/>
    <s v="Alcazar"/>
    <n v="2022"/>
    <x v="13"/>
    <n v="56000"/>
    <x v="1"/>
    <n v="1"/>
    <x v="1"/>
    <x v="0"/>
    <x v="0"/>
    <s v="Hyundai Alcazar 1.5 Platinum (O) Diesel AT 7 STR, 2022, Diesel"/>
    <x v="204"/>
    <x v="204"/>
    <n v="3"/>
  </r>
  <r>
    <x v="12"/>
    <s v="E-Class"/>
    <n v="2012"/>
    <x v="6"/>
    <n v="75000"/>
    <x v="1"/>
    <n v="1"/>
    <x v="1"/>
    <x v="0"/>
    <x v="12"/>
    <s v="Mercedes-Benz E-Class 220 CDI, 2012, Diesel"/>
    <x v="360"/>
    <x v="360"/>
    <n v="13"/>
  </r>
  <r>
    <x v="5"/>
    <s v="Grand i10"/>
    <n v="2018"/>
    <x v="5"/>
    <n v="89000"/>
    <x v="0"/>
    <n v="0"/>
    <x v="1"/>
    <x v="0"/>
    <x v="0"/>
    <s v="Grand i10 Diesel 2018"/>
    <x v="297"/>
    <x v="297"/>
    <n v="7"/>
  </r>
  <r>
    <x v="5"/>
    <s v="Eon"/>
    <n v="2012"/>
    <x v="6"/>
    <n v="81200"/>
    <x v="0"/>
    <n v="0"/>
    <x v="1"/>
    <x v="1"/>
    <x v="0"/>
    <s v="Hyundai EON Era +, 2012, Petrol"/>
    <x v="220"/>
    <x v="220"/>
    <n v="13"/>
  </r>
  <r>
    <x v="1"/>
    <s v="Vitara-Brezza"/>
    <n v="2020"/>
    <x v="4"/>
    <n v="34000"/>
    <x v="0"/>
    <n v="0"/>
    <x v="1"/>
    <x v="1"/>
    <x v="0"/>
    <s v="Maruti Suzuki Vitara Brezza 2020 Petrol Well Maintained"/>
    <x v="167"/>
    <x v="167"/>
    <n v="5"/>
  </r>
  <r>
    <x v="7"/>
    <s v="City"/>
    <n v="2014"/>
    <x v="3"/>
    <n v="106000"/>
    <x v="0"/>
    <n v="0"/>
    <x v="1"/>
    <x v="0"/>
    <x v="0"/>
    <s v="Honda City 2014 Diesel Well Maintained"/>
    <x v="119"/>
    <x v="119"/>
    <n v="11"/>
  </r>
  <r>
    <x v="9"/>
    <s v="Duster"/>
    <n v="2014"/>
    <x v="3"/>
    <n v="77000"/>
    <x v="0"/>
    <n v="0"/>
    <x v="1"/>
    <x v="0"/>
    <x v="0"/>
    <s v="Renault Duster 110 PS RxL ADVENTURE, 2014, Diesel"/>
    <x v="51"/>
    <x v="51"/>
    <n v="11"/>
  </r>
  <r>
    <x v="1"/>
    <s v="Ertiga"/>
    <n v="2022"/>
    <x v="13"/>
    <n v="25000"/>
    <x v="1"/>
    <n v="1"/>
    <x v="0"/>
    <x v="3"/>
    <x v="12"/>
    <s v="Maruti Suzuki Ertiga ZXI SHVS, 2022, CNG &amp; Hybrids"/>
    <x v="1047"/>
    <x v="1047"/>
    <n v="3"/>
  </r>
  <r>
    <x v="1"/>
    <s v="Ertiga"/>
    <n v="2022"/>
    <x v="13"/>
    <n v="39000"/>
    <x v="0"/>
    <n v="0"/>
    <x v="0"/>
    <x v="3"/>
    <x v="0"/>
    <s v="Maruti Suzuki Ertiga VXI Petrol, 2022, CNG &amp; Hybrids"/>
    <x v="461"/>
    <x v="461"/>
    <n v="3"/>
  </r>
  <r>
    <x v="9"/>
    <s v="KWID"/>
    <n v="2016"/>
    <x v="8"/>
    <n v="45000"/>
    <x v="0"/>
    <n v="0"/>
    <x v="1"/>
    <x v="1"/>
    <x v="12"/>
    <s v="Renault KWID RXT Optional, 2016, Petrol"/>
    <x v="15"/>
    <x v="15"/>
    <n v="9"/>
  </r>
  <r>
    <x v="1"/>
    <s v="Ritz"/>
    <n v="2017"/>
    <x v="1"/>
    <n v="66000"/>
    <x v="0"/>
    <n v="0"/>
    <x v="0"/>
    <x v="3"/>
    <x v="0"/>
    <s v="Maruti Suzuki Ritz 2017 CNG Single Owner.smooth driving."/>
    <x v="1048"/>
    <x v="1048"/>
    <n v="8"/>
  </r>
  <r>
    <x v="14"/>
    <s v="Superb"/>
    <n v="2012"/>
    <x v="6"/>
    <n v="74000"/>
    <x v="1"/>
    <n v="1"/>
    <x v="1"/>
    <x v="0"/>
    <x v="0"/>
    <s v="Skoda Superb Elegance TDI 2.0 AT, 2012, Diesel"/>
    <x v="72"/>
    <x v="72"/>
    <n v="13"/>
  </r>
  <r>
    <x v="5"/>
    <s v="Santa Fe"/>
    <n v="2016"/>
    <x v="8"/>
    <n v="50000"/>
    <x v="1"/>
    <n v="1"/>
    <x v="0"/>
    <x v="0"/>
    <x v="0"/>
    <s v="Hyundai Santa Fe 2WD AT, 2016, Diesel"/>
    <x v="62"/>
    <x v="62"/>
    <n v="9"/>
  </r>
  <r>
    <x v="13"/>
    <s v="Tigor"/>
    <n v="2022"/>
    <x v="13"/>
    <n v="48123"/>
    <x v="0"/>
    <n v="0"/>
    <x v="0"/>
    <x v="3"/>
    <x v="0"/>
    <s v="Tata Tigor 1.2 Revotron XZ Plus CNG, 2022, CNG &amp; Hybrids"/>
    <x v="258"/>
    <x v="258"/>
    <n v="3"/>
  </r>
  <r>
    <x v="5"/>
    <s v="i20"/>
    <n v="2020"/>
    <x v="4"/>
    <n v="25000"/>
    <x v="1"/>
    <n v="1"/>
    <x v="1"/>
    <x v="1"/>
    <x v="0"/>
    <s v="Hyundai i20 1.2 Spotz, 2020, Petrol"/>
    <x v="154"/>
    <x v="154"/>
    <n v="5"/>
  </r>
  <r>
    <x v="2"/>
    <s v="X1"/>
    <n v="2012"/>
    <x v="6"/>
    <n v="72000"/>
    <x v="1"/>
    <n v="1"/>
    <x v="1"/>
    <x v="1"/>
    <x v="0"/>
    <s v="BMW X1 2012 Petrol 72000 Km Driven"/>
    <x v="255"/>
    <x v="255"/>
    <n v="13"/>
  </r>
  <r>
    <x v="9"/>
    <s v="KWID"/>
    <n v="2015"/>
    <x v="9"/>
    <n v="76000"/>
    <x v="0"/>
    <n v="0"/>
    <x v="1"/>
    <x v="1"/>
    <x v="0"/>
    <s v="Renault kwid 2015 ending 16 registration good condit any car exchange"/>
    <x v="105"/>
    <x v="105"/>
    <n v="10"/>
  </r>
  <r>
    <x v="1"/>
    <s v="Ignis"/>
    <n v="2017"/>
    <x v="1"/>
    <n v="46000"/>
    <x v="1"/>
    <n v="1"/>
    <x v="0"/>
    <x v="1"/>
    <x v="0"/>
    <s v="Maruti Suzuki Ignis 1.2 AMT Delta, 2017, Petrol"/>
    <x v="147"/>
    <x v="147"/>
    <n v="8"/>
  </r>
  <r>
    <x v="0"/>
    <s v="VentoTest"/>
    <n v="2011"/>
    <x v="10"/>
    <n v="110000"/>
    <x v="0"/>
    <n v="0"/>
    <x v="1"/>
    <x v="0"/>
    <x v="12"/>
    <s v="Volkswagen Vento 1.5 TDI Highline Plus, 2011, Diesel"/>
    <x v="9"/>
    <x v="9"/>
    <n v="14"/>
  </r>
  <r>
    <x v="5"/>
    <s v="Getz"/>
    <n v="2005"/>
    <x v="15"/>
    <n v="78580"/>
    <x v="0"/>
    <n v="0"/>
    <x v="0"/>
    <x v="3"/>
    <x v="0"/>
    <s v="Urgent sell, Broker ke, Crepe vala contact karo,"/>
    <x v="413"/>
    <x v="413"/>
    <n v="20"/>
  </r>
  <r>
    <x v="5"/>
    <s v="Grand i10 Nios"/>
    <n v="2012"/>
    <x v="6"/>
    <n v="98000"/>
    <x v="0"/>
    <n v="0"/>
    <x v="0"/>
    <x v="3"/>
    <x v="6"/>
    <s v="à¤¹à¤® 15 à¤¸à¤¾à¤² à¤ªà¥à¤°à¤¾à¤¨à¥€ à¤—à¤¾à¤¡à¤¼à¤¿à¤¯à¤¾à¤‚ à¤¸à¥à¤•à¥à¤°à¥ˆà¤ª à¤®à¥‡ à¤²à¥‡à¤¤à¥‡ à¤¹à¥ˆà¤‚"/>
    <x v="467"/>
    <x v="467"/>
    <n v="13"/>
  </r>
  <r>
    <x v="1"/>
    <s v="Celerio"/>
    <n v="2019"/>
    <x v="2"/>
    <n v="71000"/>
    <x v="1"/>
    <n v="1"/>
    <x v="1"/>
    <x v="3"/>
    <x v="0"/>
    <s v="Maruti Suzuki Celerio VXI AMT, 2019, CNG &amp; Hybrids"/>
    <x v="900"/>
    <x v="900"/>
    <n v="6"/>
  </r>
  <r>
    <x v="12"/>
    <s v="C-Class"/>
    <n v="2014"/>
    <x v="3"/>
    <n v="58000"/>
    <x v="1"/>
    <n v="1"/>
    <x v="0"/>
    <x v="1"/>
    <x v="0"/>
    <s v="Mercedes-Benz C-Class 1.8 C200 CGI Grand Edition, 2014, Petrol"/>
    <x v="18"/>
    <x v="18"/>
    <n v="11"/>
  </r>
  <r>
    <x v="1"/>
    <s v="Swift"/>
    <n v="2010"/>
    <x v="0"/>
    <n v="75000"/>
    <x v="0"/>
    <n v="0"/>
    <x v="1"/>
    <x v="3"/>
    <x v="0"/>
    <s v="Maruti Suzuki Swift 2010 CNG &amp; Hybrids 75000 Km Driven"/>
    <x v="206"/>
    <x v="206"/>
    <n v="15"/>
  </r>
  <r>
    <x v="11"/>
    <s v="XUV500"/>
    <n v="2019"/>
    <x v="2"/>
    <n v="59000"/>
    <x v="1"/>
    <n v="1"/>
    <x v="1"/>
    <x v="0"/>
    <x v="0"/>
    <s v="Mahindra XUV500 2019 W11 AT"/>
    <x v="162"/>
    <x v="162"/>
    <n v="6"/>
  </r>
  <r>
    <x v="12"/>
    <s v="C-Class"/>
    <n v="2010"/>
    <x v="0"/>
    <n v="77000"/>
    <x v="1"/>
    <n v="1"/>
    <x v="1"/>
    <x v="1"/>
    <x v="0"/>
    <s v="Mercedes-Benz C-Class 250 CGI Elegance, 2010, Petrol"/>
    <x v="29"/>
    <x v="29"/>
    <n v="15"/>
  </r>
  <r>
    <x v="3"/>
    <s v="Fiesta"/>
    <n v="2013"/>
    <x v="14"/>
    <n v="92000"/>
    <x v="0"/>
    <n v="0"/>
    <x v="1"/>
    <x v="0"/>
    <x v="0"/>
    <s v="Ford Fiesta 2011-2013 Diesel Trend, 2013, Diesel"/>
    <x v="64"/>
    <x v="64"/>
    <n v="12"/>
  </r>
  <r>
    <x v="5"/>
    <s v="i10"/>
    <n v="2011"/>
    <x v="10"/>
    <n v="38000"/>
    <x v="0"/>
    <n v="0"/>
    <x v="0"/>
    <x v="1"/>
    <x v="0"/>
    <s v="Hyundai i10 1.2 Kappa SPORTZ, 2011, Petrol"/>
    <x v="116"/>
    <x v="116"/>
    <n v="14"/>
  </r>
  <r>
    <x v="1"/>
    <s v="Ertiga"/>
    <n v="2020"/>
    <x v="4"/>
    <n v="36232"/>
    <x v="1"/>
    <n v="1"/>
    <x v="0"/>
    <x v="1"/>
    <x v="0"/>
    <s v="Maruti Suzuki Ertiga ZXI AT Petrol, 2020, Petrol"/>
    <x v="149"/>
    <x v="149"/>
    <n v="5"/>
  </r>
  <r>
    <x v="4"/>
    <s v="Corolla Altis"/>
    <n v="2011"/>
    <x v="10"/>
    <n v="92700"/>
    <x v="0"/>
    <n v="0"/>
    <x v="1"/>
    <x v="3"/>
    <x v="0"/>
    <s v="Toyota Corolla Altis 2011 CNG &amp; Hybrids 92700 Km Driven"/>
    <x v="254"/>
    <x v="254"/>
    <n v="14"/>
  </r>
  <r>
    <x v="14"/>
    <s v="Octavia"/>
    <n v="2016"/>
    <x v="8"/>
    <n v="116850"/>
    <x v="1"/>
    <n v="1"/>
    <x v="1"/>
    <x v="0"/>
    <x v="0"/>
    <s v="Skoda Octavia for Sale"/>
    <x v="222"/>
    <x v="222"/>
    <n v="9"/>
  </r>
  <r>
    <x v="1"/>
    <s v="Baleno"/>
    <n v="2018"/>
    <x v="5"/>
    <n v="45000"/>
    <x v="1"/>
    <n v="1"/>
    <x v="1"/>
    <x v="1"/>
    <x v="0"/>
    <s v="Maruti Suzuki Baleno Alpha, 2018, Petrol"/>
    <x v="150"/>
    <x v="150"/>
    <n v="7"/>
  </r>
  <r>
    <x v="7"/>
    <s v="Civic"/>
    <n v="2013"/>
    <x v="14"/>
    <n v="78000"/>
    <x v="1"/>
    <n v="1"/>
    <x v="1"/>
    <x v="3"/>
    <x v="0"/>
    <s v="Honda Civic 1.8 V AT Sunroof, 2013, CNG &amp; Hybrids"/>
    <x v="482"/>
    <x v="482"/>
    <n v="12"/>
  </r>
  <r>
    <x v="1"/>
    <s v="Swift-Dzire"/>
    <n v="2012"/>
    <x v="6"/>
    <n v="84000"/>
    <x v="0"/>
    <n v="0"/>
    <x v="1"/>
    <x v="1"/>
    <x v="0"/>
    <s v="Maruti Suzuki Swift Dzire 2012 Petrol Well Maintained"/>
    <x v="401"/>
    <x v="401"/>
    <n v="13"/>
  </r>
  <r>
    <x v="1"/>
    <s v="Wagon-R"/>
    <n v="2011"/>
    <x v="10"/>
    <n v="78000"/>
    <x v="0"/>
    <n v="0"/>
    <x v="1"/>
    <x v="3"/>
    <x v="0"/>
    <s v="Maruti Suzuki Wagon R 2010-2012 LXI BS IV, 2011, CNG &amp; Hybrids"/>
    <x v="61"/>
    <x v="61"/>
    <n v="14"/>
  </r>
  <r>
    <x v="1"/>
    <s v="Ignis"/>
    <n v="2018"/>
    <x v="5"/>
    <n v="40000"/>
    <x v="1"/>
    <n v="1"/>
    <x v="0"/>
    <x v="3"/>
    <x v="0"/>
    <s v="Maruti Suzuki Ignis 1.3 Zeta, 2018, CNG &amp; Hybrids"/>
    <x v="33"/>
    <x v="33"/>
    <n v="7"/>
  </r>
  <r>
    <x v="5"/>
    <s v="Verna"/>
    <n v="2017"/>
    <x v="1"/>
    <n v="49500"/>
    <x v="0"/>
    <n v="0"/>
    <x v="0"/>
    <x v="1"/>
    <x v="0"/>
    <s v="Verna next generation 2017 Dec. petrol. Manual."/>
    <x v="53"/>
    <x v="53"/>
    <n v="8"/>
  </r>
  <r>
    <x v="11"/>
    <s v="XUV500"/>
    <n v="2016"/>
    <x v="8"/>
    <n v="88232"/>
    <x v="1"/>
    <n v="1"/>
    <x v="1"/>
    <x v="0"/>
    <x v="0"/>
    <s v="Mahindra XUV500 2.2 W10, 2016, Diesel"/>
    <x v="108"/>
    <x v="108"/>
    <n v="9"/>
  </r>
  <r>
    <x v="13"/>
    <s v="tata-punch"/>
    <n v="2022"/>
    <x v="13"/>
    <n v="14000"/>
    <x v="0"/>
    <n v="0"/>
    <x v="0"/>
    <x v="1"/>
    <x v="0"/>
    <s v="Tata Punch Creative, 2022, Petrol"/>
    <x v="36"/>
    <x v="36"/>
    <n v="3"/>
  </r>
  <r>
    <x v="1"/>
    <s v="Alto-K10"/>
    <n v="2019"/>
    <x v="2"/>
    <n v="38000"/>
    <x v="1"/>
    <n v="1"/>
    <x v="1"/>
    <x v="1"/>
    <x v="0"/>
    <s v="Maruti Suzuki Alto K10 2019 Petrol 38000 Km Driven"/>
    <x v="144"/>
    <x v="144"/>
    <n v="6"/>
  </r>
  <r>
    <x v="5"/>
    <s v="Grand i10 Nios"/>
    <n v="2023"/>
    <x v="12"/>
    <n v="25000"/>
    <x v="0"/>
    <n v="0"/>
    <x v="0"/>
    <x v="3"/>
    <x v="0"/>
    <s v="Hyundai Grand i10 Nios Sportz 1.2 Kappa CNG, 2023, CNG &amp; Hybrids"/>
    <x v="268"/>
    <x v="268"/>
    <n v="2"/>
  </r>
  <r>
    <x v="10"/>
    <s v="Hector"/>
    <n v="2020"/>
    <x v="4"/>
    <n v="50365"/>
    <x v="1"/>
    <n v="1"/>
    <x v="1"/>
    <x v="1"/>
    <x v="0"/>
    <s v="MG Hector SHARP DCT PETROL, 2020, Petrol"/>
    <x v="1049"/>
    <x v="1049"/>
    <n v="5"/>
  </r>
  <r>
    <x v="1"/>
    <s v="Ciaz"/>
    <n v="2019"/>
    <x v="2"/>
    <n v="85000"/>
    <x v="0"/>
    <n v="0"/>
    <x v="0"/>
    <x v="1"/>
    <x v="0"/>
    <s v="Maruti Suzuki Ciaz Smart Hybrid AlphaÂ , 2019, Petrol"/>
    <x v="11"/>
    <x v="11"/>
    <n v="6"/>
  </r>
  <r>
    <x v="5"/>
    <s v="Creta"/>
    <n v="2021"/>
    <x v="11"/>
    <n v="20000"/>
    <x v="0"/>
    <n v="0"/>
    <x v="1"/>
    <x v="1"/>
    <x v="0"/>
    <s v="Hyundai Creta 1.5 S Petrol iMT, 2021, Petrol"/>
    <x v="16"/>
    <x v="16"/>
    <n v="4"/>
  </r>
  <r>
    <x v="1"/>
    <s v="Celerio"/>
    <n v="2014"/>
    <x v="3"/>
    <n v="130000"/>
    <x v="0"/>
    <n v="0"/>
    <x v="1"/>
    <x v="1"/>
    <x v="0"/>
    <s v="Maruti Suzuki Celerio VXI, 2014, Petrol"/>
    <x v="104"/>
    <x v="104"/>
    <n v="11"/>
  </r>
  <r>
    <x v="9"/>
    <s v="KWID"/>
    <n v="2016"/>
    <x v="8"/>
    <n v="78000"/>
    <x v="0"/>
    <n v="0"/>
    <x v="1"/>
    <x v="1"/>
    <x v="0"/>
    <s v="Renault KWID RXT Optional, 2016, Petrol"/>
    <x v="219"/>
    <x v="219"/>
    <n v="9"/>
  </r>
  <r>
    <x v="1"/>
    <s v="Eeco"/>
    <n v="2011"/>
    <x v="10"/>
    <n v="100000"/>
    <x v="1"/>
    <n v="1"/>
    <x v="0"/>
    <x v="3"/>
    <x v="12"/>
    <s v="Maruti Suzuki Eeco 2011 CNG &amp; Hybrids Good Condition"/>
    <x v="74"/>
    <x v="74"/>
    <n v="14"/>
  </r>
  <r>
    <x v="5"/>
    <s v="i10"/>
    <n v="2009"/>
    <x v="16"/>
    <n v="63000"/>
    <x v="1"/>
    <n v="1"/>
    <x v="1"/>
    <x v="1"/>
    <x v="0"/>
    <s v="Hyundai i10 Sportz AT, 2009, Petrol"/>
    <x v="57"/>
    <x v="57"/>
    <n v="16"/>
  </r>
  <r>
    <x v="0"/>
    <s v="Polo"/>
    <n v="2015"/>
    <x v="9"/>
    <n v="94000"/>
    <x v="0"/>
    <n v="0"/>
    <x v="1"/>
    <x v="0"/>
    <x v="12"/>
    <s v="Volkswagen Polo 1.5 TDI Highline, 2015, Diesel"/>
    <x v="88"/>
    <x v="88"/>
    <n v="10"/>
  </r>
  <r>
    <x v="1"/>
    <s v="Zen-Estilo"/>
    <n v="2010"/>
    <x v="0"/>
    <n v="74000"/>
    <x v="0"/>
    <n v="0"/>
    <x v="1"/>
    <x v="1"/>
    <x v="1"/>
    <s v="Maruti Suzuki Zen Estilo LXI BS IV, 2010, Petrol"/>
    <x v="327"/>
    <x v="327"/>
    <n v="15"/>
  </r>
  <r>
    <x v="1"/>
    <s v="Ertiga"/>
    <n v="2015"/>
    <x v="9"/>
    <n v="78000"/>
    <x v="0"/>
    <n v="0"/>
    <x v="1"/>
    <x v="3"/>
    <x v="0"/>
    <s v="Maruti Suzuki Ertiga 2012-2015 VXI CNG, 2015, CNG &amp; Hybrids"/>
    <x v="60"/>
    <x v="60"/>
    <n v="10"/>
  </r>
  <r>
    <x v="1"/>
    <s v="Ertiga"/>
    <n v="2017"/>
    <x v="1"/>
    <n v="105000"/>
    <x v="0"/>
    <n v="0"/>
    <x v="1"/>
    <x v="0"/>
    <x v="0"/>
    <s v="Maruti Suzuki Ertiga ZDI SHVS, 2017, Diesel"/>
    <x v="86"/>
    <x v="86"/>
    <n v="8"/>
  </r>
  <r>
    <x v="5"/>
    <s v="i10"/>
    <n v="2011"/>
    <x v="10"/>
    <n v="52000"/>
    <x v="1"/>
    <n v="1"/>
    <x v="0"/>
    <x v="1"/>
    <x v="12"/>
    <s v="Hyundai i10 Sportz 1.1L, 2011, Petrol"/>
    <x v="205"/>
    <x v="205"/>
    <n v="14"/>
  </r>
  <r>
    <x v="21"/>
    <s v="Terrano"/>
    <n v="2018"/>
    <x v="5"/>
    <n v="50000"/>
    <x v="1"/>
    <n v="1"/>
    <x v="0"/>
    <x v="0"/>
    <x v="0"/>
    <s v="Nissan Terrano XV D Pre AMT, 2018, Diesel"/>
    <x v="181"/>
    <x v="181"/>
    <n v="7"/>
  </r>
  <r>
    <x v="1"/>
    <s v="Ritz"/>
    <n v="2012"/>
    <x v="6"/>
    <n v="64000"/>
    <x v="0"/>
    <n v="0"/>
    <x v="1"/>
    <x v="3"/>
    <x v="0"/>
    <s v="Maruti Suzuki Ritz VXi, 2012, CNG &amp; Hybrids"/>
    <x v="211"/>
    <x v="211"/>
    <n v="13"/>
  </r>
  <r>
    <x v="5"/>
    <s v="i20 N Line"/>
    <n v="2021"/>
    <x v="11"/>
    <n v="12356"/>
    <x v="1"/>
    <n v="1"/>
    <x v="0"/>
    <x v="1"/>
    <x v="12"/>
    <s v="Hyundai i20 N Line 1.0 N8 Turbo DCT, 2021, Petrol"/>
    <x v="203"/>
    <x v="203"/>
    <n v="4"/>
  </r>
  <r>
    <x v="11"/>
    <s v="Bolero"/>
    <n v="2010"/>
    <x v="0"/>
    <n v="20"/>
    <x v="1"/>
    <n v="1"/>
    <x v="1"/>
    <x v="0"/>
    <x v="0"/>
    <s v="Tonk nivai"/>
    <x v="295"/>
    <x v="295"/>
    <n v="15"/>
  </r>
  <r>
    <x v="1"/>
    <s v="Wagon-R"/>
    <n v="2013"/>
    <x v="14"/>
    <n v="94000"/>
    <x v="0"/>
    <n v="0"/>
    <x v="1"/>
    <x v="1"/>
    <x v="0"/>
    <s v="Maruti Suzuki Wagon R 2013 Petrol Well Maintained"/>
    <x v="37"/>
    <x v="37"/>
    <n v="12"/>
  </r>
  <r>
    <x v="1"/>
    <s v="Wagon R"/>
    <n v="2013"/>
    <x v="14"/>
    <n v="78000"/>
    <x v="0"/>
    <n v="0"/>
    <x v="1"/>
    <x v="3"/>
    <x v="0"/>
    <s v="Maruti Suzuki Wagon R CNG LXI, 2013, CNG &amp; Hybrids"/>
    <x v="115"/>
    <x v="115"/>
    <n v="12"/>
  </r>
  <r>
    <x v="1"/>
    <s v="Wagon-R"/>
    <n v="2018"/>
    <x v="5"/>
    <n v="17500"/>
    <x v="1"/>
    <n v="1"/>
    <x v="0"/>
    <x v="3"/>
    <x v="0"/>
    <s v="Maruti Suzuki Wagon R AMT VXI Plus, 2018, CNG &amp; Hybrids"/>
    <x v="255"/>
    <x v="255"/>
    <n v="7"/>
  </r>
  <r>
    <x v="1"/>
    <s v="Ertiga"/>
    <n v="2023"/>
    <x v="12"/>
    <n v="22000"/>
    <x v="0"/>
    <n v="0"/>
    <x v="0"/>
    <x v="3"/>
    <x v="0"/>
    <s v="Maruti Suzuki Ertiga 2022-2023 VXI CNG, 2023, CNG &amp; Hybrids"/>
    <x v="203"/>
    <x v="203"/>
    <n v="2"/>
  </r>
  <r>
    <x v="1"/>
    <s v="XL6"/>
    <n v="2022"/>
    <x v="13"/>
    <n v="25200"/>
    <x v="1"/>
    <n v="1"/>
    <x v="0"/>
    <x v="1"/>
    <x v="0"/>
    <s v="Maruti Suzuki XL6 Zeta AT, 2022, Petrol"/>
    <x v="1050"/>
    <x v="1050"/>
    <n v="3"/>
  </r>
  <r>
    <x v="3"/>
    <s v="Endeavour"/>
    <n v="2017"/>
    <x v="1"/>
    <n v="135000"/>
    <x v="1"/>
    <n v="1"/>
    <x v="0"/>
    <x v="0"/>
    <x v="12"/>
    <s v="Ford Endeavour 3.2 Titanium AT 4X4, 2017, Diesel"/>
    <x v="31"/>
    <x v="31"/>
    <n v="8"/>
  </r>
  <r>
    <x v="1"/>
    <s v="Wagon R 1.0"/>
    <n v="2019"/>
    <x v="2"/>
    <n v="33000"/>
    <x v="0"/>
    <n v="0"/>
    <x v="0"/>
    <x v="3"/>
    <x v="0"/>
    <s v="Maruti Suzuki Wagon R 1.0 LXi CNG, 2019, CNG &amp; Hybrids"/>
    <x v="129"/>
    <x v="129"/>
    <n v="6"/>
  </r>
  <r>
    <x v="7"/>
    <s v="City"/>
    <n v="2015"/>
    <x v="9"/>
    <n v="100000"/>
    <x v="1"/>
    <n v="1"/>
    <x v="1"/>
    <x v="3"/>
    <x v="12"/>
    <s v="Honda City 2014-2015 i VTEC CVT SV, 2015, CNG &amp; Hybrids"/>
    <x v="56"/>
    <x v="56"/>
    <n v="10"/>
  </r>
  <r>
    <x v="0"/>
    <s v="VentoTest"/>
    <n v="2011"/>
    <x v="10"/>
    <n v="48231"/>
    <x v="1"/>
    <n v="1"/>
    <x v="1"/>
    <x v="1"/>
    <x v="0"/>
    <s v="Volkswagen Vento 1.5 Highline Plus AT 16 Alloy, 2011, Petrol"/>
    <x v="211"/>
    <x v="211"/>
    <n v="14"/>
  </r>
  <r>
    <x v="1"/>
    <s v="Wagon-R"/>
    <n v="2018"/>
    <x v="5"/>
    <n v="7503"/>
    <x v="1"/>
    <n v="1"/>
    <x v="0"/>
    <x v="1"/>
    <x v="0"/>
    <s v="Maruti Suzuki Wagon R AMT VXI Plus, 2018, Petrol"/>
    <x v="977"/>
    <x v="977"/>
    <n v="7"/>
  </r>
  <r>
    <x v="5"/>
    <s v="Elite i20"/>
    <n v="2015"/>
    <x v="9"/>
    <n v="73000"/>
    <x v="0"/>
    <n v="0"/>
    <x v="1"/>
    <x v="1"/>
    <x v="0"/>
    <s v="Hyundai Elite i20 Magna 1.2, 2015, Petrol"/>
    <x v="183"/>
    <x v="183"/>
    <n v="10"/>
  </r>
  <r>
    <x v="11"/>
    <s v="Bolero"/>
    <n v="2016"/>
    <x v="8"/>
    <n v="37180"/>
    <x v="0"/>
    <n v="0"/>
    <x v="1"/>
    <x v="0"/>
    <x v="0"/>
    <s v="Mahindra Bolero SLX 2WD BSIII, 2016, Diesel"/>
    <x v="35"/>
    <x v="35"/>
    <n v="9"/>
  </r>
  <r>
    <x v="7"/>
    <s v="Jazz"/>
    <n v="2016"/>
    <x v="8"/>
    <n v="73000"/>
    <x v="1"/>
    <n v="1"/>
    <x v="1"/>
    <x v="3"/>
    <x v="0"/>
    <s v="Honda Jazz 1.2 S i-VTEC AT, 2016, CNG &amp; Hybrids"/>
    <x v="64"/>
    <x v="64"/>
    <n v="9"/>
  </r>
  <r>
    <x v="12"/>
    <s v="B Class"/>
    <n v="2014"/>
    <x v="3"/>
    <n v="143000"/>
    <x v="1"/>
    <n v="1"/>
    <x v="1"/>
    <x v="0"/>
    <x v="0"/>
    <s v="Mercedes-Benz B Class 2014"/>
    <x v="232"/>
    <x v="232"/>
    <n v="11"/>
  </r>
  <r>
    <x v="7"/>
    <s v="CRV"/>
    <n v="2007"/>
    <x v="7"/>
    <n v="64000"/>
    <x v="0"/>
    <n v="0"/>
    <x v="1"/>
    <x v="3"/>
    <x v="0"/>
    <s v="Honda CR-V 2007-2012 RVi MT, 2007, CNG &amp; Hybrids"/>
    <x v="420"/>
    <x v="420"/>
    <n v="18"/>
  </r>
  <r>
    <x v="1"/>
    <s v="Swift"/>
    <n v="2018"/>
    <x v="5"/>
    <n v="60000"/>
    <x v="1"/>
    <n v="1"/>
    <x v="1"/>
    <x v="3"/>
    <x v="12"/>
    <s v="Maruti Suzuki Swift 2018 CNG &amp; Hybrids 60000 Km Driven"/>
    <x v="305"/>
    <x v="305"/>
    <n v="7"/>
  </r>
  <r>
    <x v="7"/>
    <s v="CRV"/>
    <n v="2017"/>
    <x v="1"/>
    <n v="113332"/>
    <x v="1"/>
    <n v="1"/>
    <x v="1"/>
    <x v="1"/>
    <x v="0"/>
    <s v="Honda CR-V 2.0L 2WD AT, 2017, Petrol"/>
    <x v="44"/>
    <x v="44"/>
    <n v="8"/>
  </r>
  <r>
    <x v="14"/>
    <s v="Rapid"/>
    <n v="2012"/>
    <x v="6"/>
    <n v="69000"/>
    <x v="0"/>
    <n v="0"/>
    <x v="1"/>
    <x v="0"/>
    <x v="0"/>
    <s v="Skoda Rapid Elegance 1.6 TDI CR Manual, 2012, Diesel"/>
    <x v="50"/>
    <x v="50"/>
    <n v="13"/>
  </r>
  <r>
    <x v="1"/>
    <s v="Swift-Dzire"/>
    <n v="2010"/>
    <x v="0"/>
    <n v="142000"/>
    <x v="0"/>
    <n v="0"/>
    <x v="1"/>
    <x v="3"/>
    <x v="12"/>
    <s v="Maruti Suzuki Swift Dzire ZXI + MT, 2010, CNG &amp; Hybrids"/>
    <x v="211"/>
    <x v="211"/>
    <n v="15"/>
  </r>
  <r>
    <x v="1"/>
    <s v="Ertiga"/>
    <n v="2020"/>
    <x v="4"/>
    <n v="42146"/>
    <x v="0"/>
    <n v="0"/>
    <x v="0"/>
    <x v="3"/>
    <x v="0"/>
    <s v="Maruti Suzuki Ertiga 1.4 VXI CNG Anniversary Edition, 2020, CNG &amp; Hy.."/>
    <x v="1051"/>
    <x v="1051"/>
    <n v="5"/>
  </r>
  <r>
    <x v="1"/>
    <s v="Alto-800"/>
    <n v="2022"/>
    <x v="13"/>
    <n v="34000"/>
    <x v="0"/>
    <n v="0"/>
    <x v="0"/>
    <x v="1"/>
    <x v="0"/>
    <s v="Maruti Suzuki Alto 800 2022 Petrol 34000 Km Driven"/>
    <x v="55"/>
    <x v="55"/>
    <n v="3"/>
  </r>
  <r>
    <x v="1"/>
    <s v="Wagon-R"/>
    <n v="2007"/>
    <x v="7"/>
    <n v="84000"/>
    <x v="0"/>
    <n v="0"/>
    <x v="1"/>
    <x v="3"/>
    <x v="0"/>
    <s v="Maruti Suzuki Wagon R 2007 CNG &amp; Hybrids 84000 Km Driven"/>
    <x v="67"/>
    <x v="67"/>
    <n v="18"/>
  </r>
  <r>
    <x v="3"/>
    <s v="Figo"/>
    <n v="2016"/>
    <x v="8"/>
    <n v="110000"/>
    <x v="0"/>
    <n v="0"/>
    <x v="1"/>
    <x v="0"/>
    <x v="0"/>
    <s v="Ford Figo 1.5 Trend Diesel, 2016, Diesel"/>
    <x v="839"/>
    <x v="839"/>
    <n v="9"/>
  </r>
  <r>
    <x v="1"/>
    <s v="Celerio"/>
    <n v="2016"/>
    <x v="8"/>
    <n v="52000"/>
    <x v="1"/>
    <n v="1"/>
    <x v="1"/>
    <x v="3"/>
    <x v="12"/>
    <s v="Maruti Suzuki Celerio 2016 CNG &amp; Hybrids 52000 Km Driven"/>
    <x v="84"/>
    <x v="84"/>
    <n v="9"/>
  </r>
  <r>
    <x v="13"/>
    <s v="Indigo Cs"/>
    <n v="2006"/>
    <x v="19"/>
    <n v="75000"/>
    <x v="0"/>
    <n v="0"/>
    <x v="0"/>
    <x v="0"/>
    <x v="0"/>
    <s v="Tata Indigo CS, 2006, Diesel"/>
    <x v="339"/>
    <x v="339"/>
    <n v="19"/>
  </r>
  <r>
    <x v="5"/>
    <s v="Elite i20"/>
    <n v="2016"/>
    <x v="8"/>
    <n v="42000"/>
    <x v="0"/>
    <n v="0"/>
    <x v="0"/>
    <x v="3"/>
    <x v="0"/>
    <s v="Hyundai Elite i20 Asta 1.2 (O), 2016, CNG &amp; Hybrids"/>
    <x v="22"/>
    <x v="22"/>
    <n v="9"/>
  </r>
  <r>
    <x v="1"/>
    <s v="Alto"/>
    <n v="2011"/>
    <x v="10"/>
    <n v="20"/>
    <x v="0"/>
    <n v="0"/>
    <x v="1"/>
    <x v="1"/>
    <x v="0"/>
    <s v="Maruti Suzuki Alto 2011"/>
    <x v="281"/>
    <x v="281"/>
    <n v="14"/>
  </r>
  <r>
    <x v="7"/>
    <s v="Jazz"/>
    <n v="2018"/>
    <x v="5"/>
    <n v="25200"/>
    <x v="1"/>
    <n v="1"/>
    <x v="1"/>
    <x v="1"/>
    <x v="0"/>
    <s v="Honda Jazz V CVT, 2018, Petrol"/>
    <x v="150"/>
    <x v="150"/>
    <n v="7"/>
  </r>
  <r>
    <x v="1"/>
    <s v="Wagon-R"/>
    <n v="2021"/>
    <x v="11"/>
    <n v="65000"/>
    <x v="0"/>
    <n v="0"/>
    <x v="0"/>
    <x v="3"/>
    <x v="0"/>
    <s v="Maruti Suzuki Wagon R 2021 CNG &amp; Hybrids Good Condition"/>
    <x v="1"/>
    <x v="1"/>
    <n v="4"/>
  </r>
  <r>
    <x v="5"/>
    <s v="Creta"/>
    <n v="2021"/>
    <x v="11"/>
    <n v="66000"/>
    <x v="1"/>
    <n v="1"/>
    <x v="0"/>
    <x v="1"/>
    <x v="0"/>
    <s v="Hyundai Creta 1.6 SX Automatic, 2021, Petrol"/>
    <x v="334"/>
    <x v="334"/>
    <n v="4"/>
  </r>
  <r>
    <x v="21"/>
    <s v="Micra"/>
    <n v="2018"/>
    <x v="5"/>
    <n v="78000"/>
    <x v="0"/>
    <n v="0"/>
    <x v="1"/>
    <x v="0"/>
    <x v="0"/>
    <s v="Nissan Micra XL Diesel, 2018, Diesel"/>
    <x v="64"/>
    <x v="64"/>
    <n v="7"/>
  </r>
  <r>
    <x v="0"/>
    <s v="Polo"/>
    <n v="2010"/>
    <x v="0"/>
    <n v="59000"/>
    <x v="0"/>
    <n v="0"/>
    <x v="0"/>
    <x v="1"/>
    <x v="0"/>
    <s v="Volkswagen Polo Select 1.2 MPI Highline, 2010, Petrol"/>
    <x v="17"/>
    <x v="17"/>
    <n v="15"/>
  </r>
  <r>
    <x v="7"/>
    <s v="City"/>
    <n v="2009"/>
    <x v="16"/>
    <n v="102000"/>
    <x v="1"/>
    <n v="1"/>
    <x v="1"/>
    <x v="1"/>
    <x v="0"/>
    <s v="Honda City 2009, RC Renewed till 2029"/>
    <x v="15"/>
    <x v="15"/>
    <n v="16"/>
  </r>
  <r>
    <x v="1"/>
    <s v="Wagon-R"/>
    <n v="2012"/>
    <x v="6"/>
    <n v="90000"/>
    <x v="1"/>
    <n v="1"/>
    <x v="1"/>
    <x v="3"/>
    <x v="12"/>
    <s v="Maruti Suzuki Wagon R 2012 CNG &amp; Hybrids 90000 Km Driven"/>
    <x v="201"/>
    <x v="201"/>
    <n v="13"/>
  </r>
  <r>
    <x v="4"/>
    <s v="Innova"/>
    <n v="2015"/>
    <x v="9"/>
    <n v="125000"/>
    <x v="0"/>
    <n v="0"/>
    <x v="1"/>
    <x v="0"/>
    <x v="0"/>
    <s v="Toyota Innova 2.5 GX 8 STR BS-III, 2015, Diesel"/>
    <x v="16"/>
    <x v="16"/>
    <n v="10"/>
  </r>
  <r>
    <x v="13"/>
    <s v="Nexon"/>
    <n v="2019"/>
    <x v="2"/>
    <n v="50000"/>
    <x v="1"/>
    <n v="1"/>
    <x v="0"/>
    <x v="3"/>
    <x v="0"/>
    <s v="Tata Nexon 1.2 Revotron XMA AMT (S), 2019, CNG &amp; Hybrids"/>
    <x v="289"/>
    <x v="289"/>
    <n v="6"/>
  </r>
  <r>
    <x v="1"/>
    <s v="Eeco"/>
    <n v="2021"/>
    <x v="11"/>
    <n v="47000"/>
    <x v="0"/>
    <n v="0"/>
    <x v="0"/>
    <x v="3"/>
    <x v="0"/>
    <s v="Maruti Suzuki Eeco 5 STR, 2021, CNG &amp; Hybrids"/>
    <x v="96"/>
    <x v="96"/>
    <n v="4"/>
  </r>
  <r>
    <x v="1"/>
    <s v="Swift-Dzire"/>
    <n v="2022"/>
    <x v="13"/>
    <n v="70000"/>
    <x v="1"/>
    <n v="1"/>
    <x v="0"/>
    <x v="3"/>
    <x v="12"/>
    <s v="Maruti Suzuki Swift Dzire CNG &amp; Hybrids 70000 Km Driven"/>
    <x v="370"/>
    <x v="370"/>
    <n v="3"/>
  </r>
  <r>
    <x v="5"/>
    <s v="Creta"/>
    <n v="2019"/>
    <x v="2"/>
    <n v="41000"/>
    <x v="1"/>
    <n v="1"/>
    <x v="0"/>
    <x v="1"/>
    <x v="0"/>
    <s v="Hyundai Creta 1.6 SX Automatic, 2019, Petrol"/>
    <x v="111"/>
    <x v="111"/>
    <n v="6"/>
  </r>
  <r>
    <x v="1"/>
    <s v="Wagon-R"/>
    <n v="2010"/>
    <x v="0"/>
    <n v="84000"/>
    <x v="0"/>
    <n v="0"/>
    <x v="1"/>
    <x v="3"/>
    <x v="0"/>
    <s v="Maruti Suzuki Wagon R CNG LXI, 2010, CNG &amp; Hybrids"/>
    <x v="1052"/>
    <x v="1052"/>
    <n v="15"/>
  </r>
  <r>
    <x v="8"/>
    <s v="A4"/>
    <n v="2017"/>
    <x v="1"/>
    <n v="98000"/>
    <x v="1"/>
    <n v="1"/>
    <x v="0"/>
    <x v="0"/>
    <x v="0"/>
    <s v="Audi A4 2.0 35 TDI S Line, 2017, Diesel"/>
    <x v="160"/>
    <x v="160"/>
    <n v="8"/>
  </r>
  <r>
    <x v="5"/>
    <s v="i10"/>
    <n v="2014"/>
    <x v="3"/>
    <n v="50000"/>
    <x v="0"/>
    <n v="0"/>
    <x v="0"/>
    <x v="1"/>
    <x v="0"/>
    <s v="Hyundai i10 1.1L iRDE Magna Special Edition, 2014, Petrol"/>
    <x v="401"/>
    <x v="401"/>
    <n v="11"/>
  </r>
  <r>
    <x v="1"/>
    <s v="Eeco"/>
    <n v="2021"/>
    <x v="11"/>
    <n v="95000"/>
    <x v="1"/>
    <n v="1"/>
    <x v="0"/>
    <x v="3"/>
    <x v="12"/>
    <s v="Maruti Suzuki Eeco 2021 CNG &amp; Hybrids 95000 Km Driven"/>
    <x v="56"/>
    <x v="56"/>
    <n v="4"/>
  </r>
  <r>
    <x v="21"/>
    <s v="Sunny"/>
    <n v="2013"/>
    <x v="14"/>
    <n v="120000"/>
    <x v="0"/>
    <n v="0"/>
    <x v="1"/>
    <x v="0"/>
    <x v="0"/>
    <s v="Nissan Sunny Diesel XL, 2013, Diesel"/>
    <x v="174"/>
    <x v="174"/>
    <n v="12"/>
  </r>
  <r>
    <x v="1"/>
    <s v="Alto"/>
    <n v="2010"/>
    <x v="0"/>
    <n v="83000"/>
    <x v="0"/>
    <n v="0"/>
    <x v="1"/>
    <x v="1"/>
    <x v="0"/>
    <s v="Maruti Suzuki Alto 2005-2010 LXi BSIII, 2010, Petrol"/>
    <x v="649"/>
    <x v="649"/>
    <n v="15"/>
  </r>
  <r>
    <x v="3"/>
    <s v="Figo"/>
    <n v="2012"/>
    <x v="6"/>
    <n v="107000"/>
    <x v="0"/>
    <n v="0"/>
    <x v="1"/>
    <x v="0"/>
    <x v="0"/>
    <s v="Ford Figo 2010-2012 Diesel ZXI, 2012, Diesel"/>
    <x v="402"/>
    <x v="402"/>
    <n v="13"/>
  </r>
  <r>
    <x v="5"/>
    <s v="Grand i10 Nios"/>
    <n v="2020"/>
    <x v="4"/>
    <n v="47000"/>
    <x v="1"/>
    <n v="1"/>
    <x v="1"/>
    <x v="1"/>
    <x v="0"/>
    <s v="Hyundai Grand i10 Nios 2020 AMT top end Petrol  BS6"/>
    <x v="305"/>
    <x v="305"/>
    <n v="5"/>
  </r>
  <r>
    <x v="7"/>
    <s v="CRV"/>
    <n v="2007"/>
    <x v="7"/>
    <n v="105000"/>
    <x v="1"/>
    <n v="1"/>
    <x v="1"/>
    <x v="1"/>
    <x v="0"/>
    <s v="Honda CR-V Automatic 4WD"/>
    <x v="313"/>
    <x v="313"/>
    <n v="18"/>
  </r>
  <r>
    <x v="1"/>
    <s v="Celerio-X"/>
    <n v="2018"/>
    <x v="5"/>
    <n v="80000"/>
    <x v="1"/>
    <n v="1"/>
    <x v="1"/>
    <x v="3"/>
    <x v="0"/>
    <s v="Maruti Suzuki Celerio X 2018 CNG &amp; Hybrids Well Maintained"/>
    <x v="190"/>
    <x v="190"/>
    <n v="7"/>
  </r>
  <r>
    <x v="11"/>
    <s v="XUV 300"/>
    <n v="2021"/>
    <x v="11"/>
    <n v="45000"/>
    <x v="1"/>
    <n v="1"/>
    <x v="0"/>
    <x v="0"/>
    <x v="12"/>
    <s v="Mahindra XUV300 W6 AMT Diesel, 2021, Diesel"/>
    <x v="167"/>
    <x v="167"/>
    <n v="4"/>
  </r>
  <r>
    <x v="1"/>
    <s v="Swift Dzire"/>
    <n v="2015"/>
    <x v="9"/>
    <n v="113000"/>
    <x v="0"/>
    <n v="0"/>
    <x v="1"/>
    <x v="0"/>
    <x v="0"/>
    <s v="Maruti Suzuki Swift Dzire Vdi BSIV, 2015, Diesel"/>
    <x v="64"/>
    <x v="64"/>
    <n v="10"/>
  </r>
  <r>
    <x v="6"/>
    <s v="Seltos"/>
    <n v="2022"/>
    <x v="13"/>
    <n v="70000"/>
    <x v="0"/>
    <n v="0"/>
    <x v="0"/>
    <x v="0"/>
    <x v="0"/>
    <s v="Kia Seltos Diesel"/>
    <x v="94"/>
    <x v="94"/>
    <n v="3"/>
  </r>
  <r>
    <x v="1"/>
    <s v="Wagon R"/>
    <n v="2012"/>
    <x v="6"/>
    <n v="89000"/>
    <x v="0"/>
    <n v="0"/>
    <x v="1"/>
    <x v="1"/>
    <x v="0"/>
    <s v="Maruti Suzuki Wagon R LXI BS IV, 2012, Petrol"/>
    <x v="57"/>
    <x v="57"/>
    <n v="13"/>
  </r>
  <r>
    <x v="15"/>
    <s v="Beat"/>
    <n v="2016"/>
    <x v="8"/>
    <n v="90000"/>
    <x v="1"/>
    <n v="1"/>
    <x v="1"/>
    <x v="3"/>
    <x v="12"/>
    <s v="Chevrolet Beat 2016 last"/>
    <x v="7"/>
    <x v="7"/>
    <n v="9"/>
  </r>
  <r>
    <x v="3"/>
    <s v="Ecosport"/>
    <n v="2014"/>
    <x v="3"/>
    <n v="50000"/>
    <x v="1"/>
    <n v="1"/>
    <x v="1"/>
    <x v="3"/>
    <x v="0"/>
    <s v="Ford Ecosport 1.5 Titanium Plus Sports, 2014, CNG &amp; Hybrids"/>
    <x v="964"/>
    <x v="964"/>
    <n v="11"/>
  </r>
  <r>
    <x v="9"/>
    <s v="Triber"/>
    <n v="2019"/>
    <x v="2"/>
    <n v="38000"/>
    <x v="0"/>
    <n v="0"/>
    <x v="0"/>
    <x v="1"/>
    <x v="0"/>
    <s v="Renault Triber RXE, 2019, Petrol"/>
    <x v="129"/>
    <x v="129"/>
    <n v="6"/>
  </r>
  <r>
    <x v="1"/>
    <s v="Baleno"/>
    <n v="2016"/>
    <x v="8"/>
    <n v="105121"/>
    <x v="0"/>
    <n v="0"/>
    <x v="0"/>
    <x v="1"/>
    <x v="0"/>
    <s v="Maruti Suzuki Baleno Alpha, 2016, Petrol"/>
    <x v="1"/>
    <x v="1"/>
    <n v="9"/>
  </r>
  <r>
    <x v="14"/>
    <s v="Laura"/>
    <n v="2009"/>
    <x v="16"/>
    <n v="100000"/>
    <x v="0"/>
    <n v="0"/>
    <x v="1"/>
    <x v="0"/>
    <x v="0"/>
    <s v="Skoda Laura Elegance 2.0 TDI CR MT, 2009, Diesel"/>
    <x v="158"/>
    <x v="158"/>
    <n v="16"/>
  </r>
  <r>
    <x v="1"/>
    <s v="Swift-Dzire"/>
    <n v="2024"/>
    <x v="17"/>
    <n v="31000"/>
    <x v="1"/>
    <n v="1"/>
    <x v="0"/>
    <x v="3"/>
    <x v="0"/>
    <s v="Swift Dzire 2024 CNG &amp; Hybrids 31000 Km Driven showroom condition"/>
    <x v="100"/>
    <x v="100"/>
    <n v="1"/>
  </r>
  <r>
    <x v="1"/>
    <s v="Wagon-R"/>
    <n v="2015"/>
    <x v="9"/>
    <n v="48000"/>
    <x v="0"/>
    <n v="0"/>
    <x v="0"/>
    <x v="1"/>
    <x v="0"/>
    <s v="Maruti Suzuki Wagon R VXI Optional, 2015, Petrol"/>
    <x v="365"/>
    <x v="365"/>
    <n v="10"/>
  </r>
  <r>
    <x v="5"/>
    <s v="Verna"/>
    <n v="2017"/>
    <x v="1"/>
    <n v="87000"/>
    <x v="1"/>
    <n v="1"/>
    <x v="1"/>
    <x v="0"/>
    <x v="0"/>
    <s v="Hyundai Verna EX 1.6 AT CRDi, 2017, Diesel"/>
    <x v="150"/>
    <x v="150"/>
    <n v="8"/>
  </r>
  <r>
    <x v="0"/>
    <s v="Polo"/>
    <n v="2019"/>
    <x v="2"/>
    <n v="56474"/>
    <x v="0"/>
    <n v="0"/>
    <x v="1"/>
    <x v="1"/>
    <x v="0"/>
    <s v="Volkswagen Polo 1.0 MPI Highline Plus, 2019, Petrol"/>
    <x v="266"/>
    <x v="266"/>
    <n v="6"/>
  </r>
  <r>
    <x v="7"/>
    <s v="Jazz"/>
    <n v="2016"/>
    <x v="8"/>
    <n v="90000"/>
    <x v="1"/>
    <n v="1"/>
    <x v="1"/>
    <x v="1"/>
    <x v="12"/>
    <s v="Honda Jazz V AT i-VTEC, 2016, Petrol"/>
    <x v="292"/>
    <x v="292"/>
    <n v="9"/>
  </r>
  <r>
    <x v="20"/>
    <s v="Compass"/>
    <n v="2018"/>
    <x v="5"/>
    <n v="36000"/>
    <x v="1"/>
    <n v="1"/>
    <x v="1"/>
    <x v="1"/>
    <x v="0"/>
    <s v="Jeep Compass Model S (O2) AT, 2018, Petrol"/>
    <x v="161"/>
    <x v="161"/>
    <n v="7"/>
  </r>
  <r>
    <x v="5"/>
    <s v="Elite i20"/>
    <n v="2014"/>
    <x v="3"/>
    <n v="64000"/>
    <x v="0"/>
    <n v="0"/>
    <x v="0"/>
    <x v="3"/>
    <x v="12"/>
    <s v="Hyundai Elite i20 Asta 1.2 (O), 2014, CNG &amp; Hybrids"/>
    <x v="29"/>
    <x v="29"/>
    <n v="11"/>
  </r>
  <r>
    <x v="13"/>
    <s v="Nano Genx"/>
    <n v="2016"/>
    <x v="8"/>
    <n v="6000"/>
    <x v="1"/>
    <n v="1"/>
    <x v="0"/>
    <x v="1"/>
    <x v="0"/>
    <s v="Tata Nano GenX XTA, 2016, Petrol"/>
    <x v="779"/>
    <x v="779"/>
    <n v="9"/>
  </r>
  <r>
    <x v="3"/>
    <s v="Aspire"/>
    <n v="2019"/>
    <x v="2"/>
    <n v="15000"/>
    <x v="0"/>
    <n v="0"/>
    <x v="1"/>
    <x v="1"/>
    <x v="0"/>
    <s v="Ford Aspire Titatinium Blu TDCi, 2019, Petrol"/>
    <x v="255"/>
    <x v="255"/>
    <n v="6"/>
  </r>
  <r>
    <x v="1"/>
    <s v="Eeco"/>
    <n v="2023"/>
    <x v="12"/>
    <n v="23000"/>
    <x v="1"/>
    <n v="1"/>
    <x v="0"/>
    <x v="3"/>
    <x v="12"/>
    <s v="Maruti Suzuki Eeco 2023 CNG &amp; Hybrids 23000 Km Driven"/>
    <x v="53"/>
    <x v="53"/>
    <n v="2"/>
  </r>
  <r>
    <x v="1"/>
    <s v="Ciaz"/>
    <n v="2016"/>
    <x v="8"/>
    <n v="48000"/>
    <x v="0"/>
    <n v="0"/>
    <x v="1"/>
    <x v="1"/>
    <x v="0"/>
    <s v="Maruti Suzuki Ciaz VXI(O), 2016, Petrol"/>
    <x v="22"/>
    <x v="22"/>
    <n v="9"/>
  </r>
  <r>
    <x v="1"/>
    <s v="Celerio"/>
    <n v="2018"/>
    <x v="5"/>
    <n v="70000"/>
    <x v="1"/>
    <n v="1"/>
    <x v="0"/>
    <x v="3"/>
    <x v="12"/>
    <s v="Maruti Suzuki Celerio VXI AMT, 2018, CNG &amp; Hybrids"/>
    <x v="292"/>
    <x v="292"/>
    <n v="7"/>
  </r>
  <r>
    <x v="9"/>
    <s v="KWID"/>
    <n v="2018"/>
    <x v="5"/>
    <n v="36000"/>
    <x v="1"/>
    <n v="1"/>
    <x v="1"/>
    <x v="1"/>
    <x v="0"/>
    <s v="Renault KWID 2019-Ongoing 1.0 RXT AMT (O), 2018, Petrol"/>
    <x v="84"/>
    <x v="84"/>
    <n v="7"/>
  </r>
  <r>
    <x v="1"/>
    <s v="Wagon-R"/>
    <n v="2011"/>
    <x v="10"/>
    <n v="99000"/>
    <x v="0"/>
    <n v="0"/>
    <x v="1"/>
    <x v="1"/>
    <x v="12"/>
    <s v="Maruti Suzuki Wagon R VXI BS IV, 2011, Petrol"/>
    <x v="254"/>
    <x v="254"/>
    <n v="14"/>
  </r>
  <r>
    <x v="1"/>
    <s v="Celerio"/>
    <n v="2018"/>
    <x v="5"/>
    <n v="42000"/>
    <x v="1"/>
    <n v="1"/>
    <x v="1"/>
    <x v="3"/>
    <x v="0"/>
    <s v="Maruti Suzuki Celerio 2014-2017 ZXI AT Optional, 2018, CNG &amp; Hybrids"/>
    <x v="38"/>
    <x v="38"/>
    <n v="7"/>
  </r>
  <r>
    <x v="1"/>
    <s v="Alto-800"/>
    <n v="2019"/>
    <x v="2"/>
    <n v="52000"/>
    <x v="1"/>
    <n v="1"/>
    <x v="1"/>
    <x v="1"/>
    <x v="0"/>
    <s v="Maruti Suzuki Alto 800 2019"/>
    <x v="50"/>
    <x v="50"/>
    <n v="6"/>
  </r>
  <r>
    <x v="5"/>
    <s v="Elite i20"/>
    <n v="2020"/>
    <x v="4"/>
    <n v="56249"/>
    <x v="0"/>
    <n v="0"/>
    <x v="1"/>
    <x v="1"/>
    <x v="0"/>
    <s v="Hyundai Elite i20 2020"/>
    <x v="1053"/>
    <x v="1053"/>
    <n v="5"/>
  </r>
  <r>
    <x v="13"/>
    <s v="Safari"/>
    <n v="2021"/>
    <x v="11"/>
    <n v="135241"/>
    <x v="1"/>
    <n v="1"/>
    <x v="0"/>
    <x v="0"/>
    <x v="0"/>
    <s v="Tata Safari 2.0 Kryotec XZA Plus, 2021, Diesel"/>
    <x v="138"/>
    <x v="138"/>
    <n v="4"/>
  </r>
  <r>
    <x v="7"/>
    <s v="City ZX"/>
    <n v="2017"/>
    <x v="1"/>
    <n v="80000"/>
    <x v="1"/>
    <n v="1"/>
    <x v="0"/>
    <x v="1"/>
    <x v="0"/>
    <s v="Honda City ZX CVT, 2017, Petrol"/>
    <x v="30"/>
    <x v="30"/>
    <n v="8"/>
  </r>
  <r>
    <x v="1"/>
    <s v="Wagon-R"/>
    <n v="2019"/>
    <x v="2"/>
    <n v="90000"/>
    <x v="1"/>
    <n v="1"/>
    <x v="0"/>
    <x v="3"/>
    <x v="0"/>
    <s v="Maruti Suzuki Wagon R LXI CNG Optional, 2019, CNG &amp; Hybrids"/>
    <x v="96"/>
    <x v="96"/>
    <n v="6"/>
  </r>
  <r>
    <x v="0"/>
    <s v="Ameo"/>
    <n v="2018"/>
    <x v="5"/>
    <n v="48000"/>
    <x v="0"/>
    <n v="0"/>
    <x v="0"/>
    <x v="1"/>
    <x v="0"/>
    <s v="Volkswagen Ameo 1.2 MPI Comfortline Plus, 2018, Petrol"/>
    <x v="240"/>
    <x v="240"/>
    <n v="7"/>
  </r>
  <r>
    <x v="1"/>
    <s v="Celerio"/>
    <n v="2023"/>
    <x v="12"/>
    <n v="12000"/>
    <x v="1"/>
    <n v="1"/>
    <x v="1"/>
    <x v="1"/>
    <x v="0"/>
    <s v="2023 DEC VEHICLE , 6 years company waranty"/>
    <x v="370"/>
    <x v="370"/>
    <n v="2"/>
  </r>
  <r>
    <x v="7"/>
    <s v="City"/>
    <n v="2018"/>
    <x v="5"/>
    <n v="55000"/>
    <x v="1"/>
    <n v="1"/>
    <x v="0"/>
    <x v="3"/>
    <x v="0"/>
    <s v="Honda City 2018 CNG &amp; Hybrids 55000 Km Driven"/>
    <x v="421"/>
    <x v="421"/>
    <n v="7"/>
  </r>
  <r>
    <x v="7"/>
    <s v="Brio"/>
    <n v="2013"/>
    <x v="14"/>
    <n v="69000"/>
    <x v="0"/>
    <n v="0"/>
    <x v="0"/>
    <x v="1"/>
    <x v="0"/>
    <s v="Honda Brio S MT 2013, 2013, Petrol"/>
    <x v="9"/>
    <x v="9"/>
    <n v="12"/>
  </r>
  <r>
    <x v="7"/>
    <s v="CRV"/>
    <n v="2013"/>
    <x v="14"/>
    <n v="95000"/>
    <x v="1"/>
    <n v="1"/>
    <x v="1"/>
    <x v="1"/>
    <x v="2"/>
    <s v="Honda CR-V 2.4L 4WD AT, 2013, Petrol"/>
    <x v="289"/>
    <x v="289"/>
    <n v="12"/>
  </r>
  <r>
    <x v="11"/>
    <s v="Thar"/>
    <n v="2021"/>
    <x v="11"/>
    <n v="2500"/>
    <x v="1"/>
    <n v="1"/>
    <x v="0"/>
    <x v="0"/>
    <x v="0"/>
    <s v="Mahindra Thar LX 4-STR Hard Top AT, 2021, Diesel"/>
    <x v="24"/>
    <x v="24"/>
    <n v="4"/>
  </r>
  <r>
    <x v="14"/>
    <s v="Rapid"/>
    <n v="2018"/>
    <x v="5"/>
    <n v="64000"/>
    <x v="1"/>
    <n v="1"/>
    <x v="0"/>
    <x v="1"/>
    <x v="0"/>
    <s v="Skoda Rapid 1.0 Style AT, 2018, Petrol"/>
    <x v="126"/>
    <x v="126"/>
    <n v="7"/>
  </r>
  <r>
    <x v="5"/>
    <s v="Xcent"/>
    <n v="2015"/>
    <x v="9"/>
    <n v="72000"/>
    <x v="0"/>
    <n v="0"/>
    <x v="1"/>
    <x v="1"/>
    <x v="0"/>
    <s v="Hyundai Xcent 2015 Petrol Good Condition"/>
    <x v="158"/>
    <x v="158"/>
    <n v="10"/>
  </r>
  <r>
    <x v="21"/>
    <s v="Terrano"/>
    <n v="2013"/>
    <x v="14"/>
    <n v="51000"/>
    <x v="0"/>
    <n v="0"/>
    <x v="1"/>
    <x v="1"/>
    <x v="0"/>
    <s v="Nissan Terrano 2013-2017 XL, 2013, Petrol"/>
    <x v="954"/>
    <x v="954"/>
    <n v="12"/>
  </r>
  <r>
    <x v="7"/>
    <s v="City"/>
    <n v="2015"/>
    <x v="9"/>
    <n v="69000"/>
    <x v="1"/>
    <n v="1"/>
    <x v="0"/>
    <x v="3"/>
    <x v="12"/>
    <s v="Honda City SV CVT, 2015, CNG &amp; Hybrids"/>
    <x v="129"/>
    <x v="129"/>
    <n v="10"/>
  </r>
  <r>
    <x v="8"/>
    <s v="A6"/>
    <n v="2015"/>
    <x v="9"/>
    <n v="103000"/>
    <x v="1"/>
    <n v="1"/>
    <x v="1"/>
    <x v="0"/>
    <x v="0"/>
    <s v="Audi A6 2.0 35 TDI Technology, 2015, Diesel"/>
    <x v="196"/>
    <x v="196"/>
    <n v="10"/>
  </r>
  <r>
    <x v="5"/>
    <s v="Verna"/>
    <n v="2013"/>
    <x v="14"/>
    <n v="65000"/>
    <x v="0"/>
    <n v="0"/>
    <x v="0"/>
    <x v="1"/>
    <x v="0"/>
    <s v="Hyundai Verna Fluidic 1.6 VTVT SX, 2013, Petrol"/>
    <x v="117"/>
    <x v="117"/>
    <n v="12"/>
  </r>
  <r>
    <x v="1"/>
    <s v="Wagon-R"/>
    <n v="2018"/>
    <x v="5"/>
    <n v="45000"/>
    <x v="0"/>
    <n v="0"/>
    <x v="0"/>
    <x v="3"/>
    <x v="0"/>
    <s v="Maruti Suzuki Wagon R CNG LXI Opt, 2018, CNG &amp; Hybrids"/>
    <x v="369"/>
    <x v="369"/>
    <n v="7"/>
  </r>
  <r>
    <x v="1"/>
    <s v="Ritz"/>
    <n v="2011"/>
    <x v="10"/>
    <n v="60000"/>
    <x v="0"/>
    <n v="0"/>
    <x v="1"/>
    <x v="3"/>
    <x v="12"/>
    <s v="Maruti Suzuki Ritz Genus VXi, 2011, CNG &amp; Hybrids"/>
    <x v="7"/>
    <x v="7"/>
    <n v="14"/>
  </r>
  <r>
    <x v="1"/>
    <s v="Wagon-R"/>
    <n v="2008"/>
    <x v="18"/>
    <n v="80000"/>
    <x v="0"/>
    <n v="0"/>
    <x v="0"/>
    <x v="3"/>
    <x v="0"/>
    <s v="Maruti Suzuki Wagon R 2008"/>
    <x v="259"/>
    <x v="259"/>
    <n v="17"/>
  </r>
  <r>
    <x v="6"/>
    <s v="Sonet"/>
    <n v="2021"/>
    <x v="11"/>
    <n v="52000"/>
    <x v="1"/>
    <n v="1"/>
    <x v="0"/>
    <x v="0"/>
    <x v="0"/>
    <s v="Kia Sonet 2021 1.5 HTK PLUS Diesel Automatic Transmission"/>
    <x v="30"/>
    <x v="30"/>
    <n v="4"/>
  </r>
  <r>
    <x v="3"/>
    <s v="Figo"/>
    <n v="2014"/>
    <x v="3"/>
    <n v="75000"/>
    <x v="0"/>
    <n v="0"/>
    <x v="1"/>
    <x v="0"/>
    <x v="0"/>
    <s v="Ford Figo 1.4 Duratorq Diesel ZXI, 2014, Diesel"/>
    <x v="174"/>
    <x v="174"/>
    <n v="11"/>
  </r>
  <r>
    <x v="9"/>
    <s v="KWID"/>
    <n v="2017"/>
    <x v="1"/>
    <n v="74800"/>
    <x v="1"/>
    <n v="1"/>
    <x v="1"/>
    <x v="1"/>
    <x v="0"/>
    <s v="Renault KWID AMT, 2017, Petrol"/>
    <x v="412"/>
    <x v="412"/>
    <n v="8"/>
  </r>
  <r>
    <x v="1"/>
    <s v="Swift"/>
    <n v="2011"/>
    <x v="10"/>
    <n v="113000"/>
    <x v="0"/>
    <n v="0"/>
    <x v="1"/>
    <x v="0"/>
    <x v="0"/>
    <s v="Maruti Suzuki Swift VDI Optional, 2011, Diesel"/>
    <x v="197"/>
    <x v="197"/>
    <n v="14"/>
  </r>
  <r>
    <x v="12"/>
    <s v="GLA Class"/>
    <n v="2016"/>
    <x v="8"/>
    <n v="67500"/>
    <x v="1"/>
    <n v="1"/>
    <x v="1"/>
    <x v="1"/>
    <x v="12"/>
    <s v="Mercedes-Benz GLA Class 2016 Petrol 67500 Km Driven"/>
    <x v="160"/>
    <x v="160"/>
    <n v="9"/>
  </r>
  <r>
    <x v="1"/>
    <s v="Celerio"/>
    <n v="2018"/>
    <x v="5"/>
    <n v="54000"/>
    <x v="0"/>
    <n v="0"/>
    <x v="0"/>
    <x v="3"/>
    <x v="0"/>
    <s v="Maruti Suzuki Celerio, 2018, CNG &amp; Hybrids"/>
    <x v="135"/>
    <x v="135"/>
    <n v="7"/>
  </r>
  <r>
    <x v="1"/>
    <s v="Baleno"/>
    <n v="2017"/>
    <x v="1"/>
    <n v="81902"/>
    <x v="1"/>
    <n v="1"/>
    <x v="1"/>
    <x v="1"/>
    <x v="0"/>
    <s v="Maruti Suzuki Baleno 1.2 CVT Alpha, 2017, Petrol"/>
    <x v="485"/>
    <x v="485"/>
    <n v="8"/>
  </r>
  <r>
    <x v="5"/>
    <s v="Elite i20"/>
    <n v="2015"/>
    <x v="9"/>
    <n v="91000"/>
    <x v="0"/>
    <n v="0"/>
    <x v="1"/>
    <x v="3"/>
    <x v="0"/>
    <s v="Hyundai Elite i20 Asta 1.2 (O), 2015, CNG &amp; Hybrids"/>
    <x v="96"/>
    <x v="96"/>
    <n v="10"/>
  </r>
  <r>
    <x v="14"/>
    <s v="Superb"/>
    <n v="2018"/>
    <x v="5"/>
    <n v="78000"/>
    <x v="1"/>
    <n v="1"/>
    <x v="1"/>
    <x v="0"/>
    <x v="0"/>
    <s v="Skoda Superb L&amp;K 2.0 TDI AT, 2018, Diesel"/>
    <x v="238"/>
    <x v="238"/>
    <n v="7"/>
  </r>
  <r>
    <x v="1"/>
    <s v="Wagon-R"/>
    <n v="2015"/>
    <x v="9"/>
    <n v="70800"/>
    <x v="0"/>
    <n v="0"/>
    <x v="1"/>
    <x v="3"/>
    <x v="0"/>
    <s v="Maruti Suzuki Wagon R LXI CNG Optional, 2015, CNG &amp; Hybrids"/>
    <x v="104"/>
    <x v="104"/>
    <n v="10"/>
  </r>
  <r>
    <x v="5"/>
    <s v="i20"/>
    <n v="2017"/>
    <x v="1"/>
    <n v="59097"/>
    <x v="0"/>
    <n v="0"/>
    <x v="0"/>
    <x v="1"/>
    <x v="12"/>
    <s v="Hyundai i20 Magna 1.2 MT, 2017, Petrol"/>
    <x v="1054"/>
    <x v="1054"/>
    <n v="8"/>
  </r>
  <r>
    <x v="1"/>
    <s v="Wagon-R"/>
    <n v="2013"/>
    <x v="14"/>
    <n v="0"/>
    <x v="1"/>
    <n v="1"/>
    <x v="1"/>
    <x v="3"/>
    <x v="0"/>
    <s v="Maruti Suzuki Wagon R 2013 CNG &amp; Hybrids 000 Km Driven"/>
    <x v="211"/>
    <x v="211"/>
    <n v="12"/>
  </r>
  <r>
    <x v="1"/>
    <s v="Wagon-R-1-0"/>
    <n v="2016"/>
    <x v="8"/>
    <n v="58000"/>
    <x v="0"/>
    <n v="0"/>
    <x v="0"/>
    <x v="3"/>
    <x v="0"/>
    <s v="Maruti Suzuki Wagon R 1.0 LXi CNG, 2016, CNG &amp; Hybrids"/>
    <x v="78"/>
    <x v="78"/>
    <n v="9"/>
  </r>
  <r>
    <x v="13"/>
    <s v="Tiago"/>
    <n v="2019"/>
    <x v="2"/>
    <n v="66760"/>
    <x v="1"/>
    <n v="1"/>
    <x v="0"/>
    <x v="1"/>
    <x v="0"/>
    <s v="Tata Tiago XZA Plus, 2019, Petrol"/>
    <x v="52"/>
    <x v="52"/>
    <n v="6"/>
  </r>
  <r>
    <x v="1"/>
    <s v="Eeco"/>
    <n v="2021"/>
    <x v="11"/>
    <n v="72000"/>
    <x v="0"/>
    <n v="0"/>
    <x v="0"/>
    <x v="3"/>
    <x v="12"/>
    <s v="Maruti Suzuki Eeco CNG 5 Seater AC, 2021, CNG &amp; Hybrids"/>
    <x v="733"/>
    <x v="733"/>
    <n v="4"/>
  </r>
  <r>
    <x v="9"/>
    <s v="Duster"/>
    <n v="2019"/>
    <x v="2"/>
    <n v="70000"/>
    <x v="1"/>
    <n v="1"/>
    <x v="1"/>
    <x v="0"/>
    <x v="0"/>
    <s v="Renault Duster RXS 110 AMT DIESEL"/>
    <x v="915"/>
    <x v="915"/>
    <n v="6"/>
  </r>
  <r>
    <x v="1"/>
    <s v="Ertiga"/>
    <n v="2015"/>
    <x v="9"/>
    <n v="94000"/>
    <x v="0"/>
    <n v="0"/>
    <x v="1"/>
    <x v="3"/>
    <x v="12"/>
    <s v="Maruti Suzuki Ertiga VXI CNG, 2015, CNG &amp; Hybrids"/>
    <x v="154"/>
    <x v="154"/>
    <n v="10"/>
  </r>
  <r>
    <x v="13"/>
    <s v="Tigor"/>
    <n v="2023"/>
    <x v="12"/>
    <n v="4500"/>
    <x v="0"/>
    <n v="0"/>
    <x v="0"/>
    <x v="3"/>
    <x v="0"/>
    <s v="Tata Tigor 1.2 Revotron XZ Plus, 2023, CNG &amp; Hybrids"/>
    <x v="1055"/>
    <x v="1055"/>
    <n v="2"/>
  </r>
  <r>
    <x v="0"/>
    <s v="Polo"/>
    <n v="2020"/>
    <x v="4"/>
    <n v="47000"/>
    <x v="1"/>
    <n v="1"/>
    <x v="1"/>
    <x v="1"/>
    <x v="0"/>
    <s v="Volkswagen Polo 1.0 Highline Plus TSI, 2020, Petrol"/>
    <x v="79"/>
    <x v="79"/>
    <n v="5"/>
  </r>
  <r>
    <x v="14"/>
    <s v="Kushaq"/>
    <n v="2022"/>
    <x v="13"/>
    <n v="24000"/>
    <x v="1"/>
    <n v="1"/>
    <x v="0"/>
    <x v="1"/>
    <x v="0"/>
    <s v="Skoda Kushaq 1.5 TSI Style DSG, 2022, Petrol"/>
    <x v="13"/>
    <x v="13"/>
    <n v="3"/>
  </r>
  <r>
    <x v="5"/>
    <s v="Creta"/>
    <n v="2017"/>
    <x v="1"/>
    <n v="54000"/>
    <x v="0"/>
    <n v="0"/>
    <x v="1"/>
    <x v="1"/>
    <x v="0"/>
    <s v="Hyundai Creta 1.6 E Plus, 2017, Petrol"/>
    <x v="154"/>
    <x v="154"/>
    <n v="8"/>
  </r>
  <r>
    <x v="1"/>
    <s v="Ritz"/>
    <n v="2009"/>
    <x v="16"/>
    <n v="96000"/>
    <x v="0"/>
    <n v="0"/>
    <x v="1"/>
    <x v="1"/>
    <x v="12"/>
    <s v="Maruti Suzuki Ritz ZXI ABS, 2009, Petrol"/>
    <x v="104"/>
    <x v="104"/>
    <n v="16"/>
  </r>
  <r>
    <x v="7"/>
    <s v="City"/>
    <n v="2016"/>
    <x v="8"/>
    <n v="44300"/>
    <x v="1"/>
    <n v="1"/>
    <x v="0"/>
    <x v="1"/>
    <x v="0"/>
    <s v="Honda City 1.5 V CVT i-VTEC MT, 2016, Petrol"/>
    <x v="32"/>
    <x v="32"/>
    <n v="9"/>
  </r>
  <r>
    <x v="4"/>
    <s v="Camry"/>
    <n v="2014"/>
    <x v="3"/>
    <n v="142000"/>
    <x v="1"/>
    <n v="1"/>
    <x v="1"/>
    <x v="1"/>
    <x v="0"/>
    <s v="Toyota Camry 2012-2014 Hybrid, 2014, Petrol"/>
    <x v="224"/>
    <x v="224"/>
    <n v="11"/>
  </r>
  <r>
    <x v="0"/>
    <s v="Ameo"/>
    <n v="2019"/>
    <x v="2"/>
    <n v="61000"/>
    <x v="1"/>
    <n v="1"/>
    <x v="0"/>
    <x v="0"/>
    <x v="0"/>
    <s v="Volkswagen Ameo 1.5 TDI Highline Plus AT, 2019, Diesel"/>
    <x v="188"/>
    <x v="188"/>
    <n v="6"/>
  </r>
  <r>
    <x v="5"/>
    <s v="Tucson"/>
    <n v="2017"/>
    <x v="1"/>
    <n v="102000"/>
    <x v="1"/>
    <n v="1"/>
    <x v="0"/>
    <x v="0"/>
    <x v="0"/>
    <s v="Hyundai Tucson 2.0 GL 2WD Diesel AT, 2017, Diesel"/>
    <x v="79"/>
    <x v="79"/>
    <n v="8"/>
  </r>
  <r>
    <x v="1"/>
    <s v="Eeco"/>
    <n v="2011"/>
    <x v="10"/>
    <n v="104000"/>
    <x v="1"/>
    <n v="1"/>
    <x v="1"/>
    <x v="3"/>
    <x v="12"/>
    <s v="Sel karni hai"/>
    <x v="105"/>
    <x v="105"/>
    <n v="14"/>
  </r>
  <r>
    <x v="5"/>
    <s v="i20"/>
    <n v="2010"/>
    <x v="0"/>
    <n v="72000"/>
    <x v="0"/>
    <n v="0"/>
    <x v="1"/>
    <x v="3"/>
    <x v="0"/>
    <s v="Hyundai i20 1.2 Magna Executive, 2010, CNG &amp; Hybrids"/>
    <x v="233"/>
    <x v="233"/>
    <n v="15"/>
  </r>
  <r>
    <x v="0"/>
    <s v="T-ROC"/>
    <n v="2020"/>
    <x v="4"/>
    <n v="44000"/>
    <x v="1"/>
    <n v="1"/>
    <x v="1"/>
    <x v="1"/>
    <x v="0"/>
    <s v="Volkswagen T-ROC 2020 Petrol Well Maintained"/>
    <x v="849"/>
    <x v="849"/>
    <n v="5"/>
  </r>
  <r>
    <x v="0"/>
    <s v="Polo"/>
    <n v="2015"/>
    <x v="9"/>
    <n v="57000"/>
    <x v="0"/>
    <n v="0"/>
    <x v="0"/>
    <x v="0"/>
    <x v="0"/>
    <s v="Volkswagen Polo 2013-2015 1.5 TDI Highline, 2015, Diesel"/>
    <x v="147"/>
    <x v="147"/>
    <n v="10"/>
  </r>
  <r>
    <x v="1"/>
    <s v="Celerio"/>
    <n v="2019"/>
    <x v="2"/>
    <n v="65000"/>
    <x v="0"/>
    <n v="0"/>
    <x v="0"/>
    <x v="3"/>
    <x v="0"/>
    <s v="Maruti Suzuki Celerio CNG VXI MT, 2019, CNG &amp; Hybrids"/>
    <x v="72"/>
    <x v="72"/>
    <n v="6"/>
  </r>
  <r>
    <x v="1"/>
    <s v="Wagon-R"/>
    <n v="2017"/>
    <x v="1"/>
    <n v="130000"/>
    <x v="1"/>
    <n v="1"/>
    <x v="0"/>
    <x v="3"/>
    <x v="12"/>
    <s v="Maruti Suzuki Wagon R 2017 CNG &amp; Hybrids 130000 Km Driven"/>
    <x v="211"/>
    <x v="211"/>
    <n v="8"/>
  </r>
  <r>
    <x v="5"/>
    <s v="Fluidic Verna"/>
    <n v="2014"/>
    <x v="3"/>
    <n v="85000"/>
    <x v="0"/>
    <n v="0"/>
    <x v="1"/>
    <x v="3"/>
    <x v="0"/>
    <s v="Hyundai Fluidic Verna 2014 CNG &amp; Hybrids 85000 Km Driven"/>
    <x v="93"/>
    <x v="93"/>
    <n v="11"/>
  </r>
  <r>
    <x v="0"/>
    <s v="Ameo"/>
    <n v="2017"/>
    <x v="1"/>
    <n v="69000"/>
    <x v="0"/>
    <n v="0"/>
    <x v="1"/>
    <x v="3"/>
    <x v="0"/>
    <s v="Volkswagen Ameo 1.2 MPI Anniversary Edition, 2017, CNG &amp; Hybrids"/>
    <x v="84"/>
    <x v="84"/>
    <n v="8"/>
  </r>
  <r>
    <x v="3"/>
    <s v="Ecosport"/>
    <n v="2016"/>
    <x v="8"/>
    <n v="33000"/>
    <x v="1"/>
    <n v="1"/>
    <x v="0"/>
    <x v="1"/>
    <x v="0"/>
    <s v="Ford Ecosport 1.5 Ti VCT AT Titanium, 2016, Petrol"/>
    <x v="297"/>
    <x v="297"/>
    <n v="9"/>
  </r>
  <r>
    <x v="0"/>
    <s v="Virtus"/>
    <n v="2022"/>
    <x v="13"/>
    <n v="46969"/>
    <x v="1"/>
    <n v="1"/>
    <x v="0"/>
    <x v="1"/>
    <x v="0"/>
    <s v="Volkswagen Virtus GT+ topend 2022 Petrol 46969 Km Driven"/>
    <x v="97"/>
    <x v="97"/>
    <n v="3"/>
  </r>
  <r>
    <x v="1"/>
    <s v="Ritz"/>
    <n v="2012"/>
    <x v="6"/>
    <n v="88000"/>
    <x v="0"/>
    <n v="0"/>
    <x v="1"/>
    <x v="0"/>
    <x v="0"/>
    <s v="Maruti Suzuki Ritz VDI (ABS) BS IV, 2012, Diesel"/>
    <x v="78"/>
    <x v="78"/>
    <n v="13"/>
  </r>
  <r>
    <x v="7"/>
    <s v="Amaze"/>
    <n v="2018"/>
    <x v="5"/>
    <n v="94000"/>
    <x v="0"/>
    <n v="0"/>
    <x v="0"/>
    <x v="3"/>
    <x v="0"/>
    <s v="Honda Amaze 1.2 SMT I VTEC, 2018, CNG &amp; Hybrids"/>
    <x v="83"/>
    <x v="83"/>
    <n v="7"/>
  </r>
  <r>
    <x v="3"/>
    <s v="Fiesta"/>
    <n v="2008"/>
    <x v="18"/>
    <n v="89000"/>
    <x v="0"/>
    <n v="0"/>
    <x v="0"/>
    <x v="3"/>
    <x v="0"/>
    <s v="Ford Fiesta 2008-2011 1.6 Duratec EXI, 2008, CNG &amp; Hybrids"/>
    <x v="67"/>
    <x v="67"/>
    <n v="17"/>
  </r>
  <r>
    <x v="7"/>
    <s v="CRV"/>
    <n v="2017"/>
    <x v="1"/>
    <n v="79000"/>
    <x v="1"/>
    <n v="1"/>
    <x v="0"/>
    <x v="1"/>
    <x v="12"/>
    <s v="Honda CR-V 2.0 2WD AT, 2017, Petrol"/>
    <x v="162"/>
    <x v="162"/>
    <n v="8"/>
  </r>
  <r>
    <x v="7"/>
    <s v="City"/>
    <n v="2017"/>
    <x v="1"/>
    <n v="64000"/>
    <x v="1"/>
    <n v="1"/>
    <x v="1"/>
    <x v="1"/>
    <x v="0"/>
    <s v="Honda City i-VTEC CVT ZX, 2017, Petrol"/>
    <x v="311"/>
    <x v="311"/>
    <n v="8"/>
  </r>
  <r>
    <x v="11"/>
    <s v="Scorpio Classic"/>
    <n v="2019"/>
    <x v="2"/>
    <n v="79000"/>
    <x v="0"/>
    <n v="0"/>
    <x v="1"/>
    <x v="0"/>
    <x v="0"/>
    <s v="Mahindra Scorpio Classic 2019 Diesel 79000 Km Driven"/>
    <x v="66"/>
    <x v="66"/>
    <n v="6"/>
  </r>
  <r>
    <x v="13"/>
    <s v="Tiago"/>
    <n v="2018"/>
    <x v="5"/>
    <n v="103000"/>
    <x v="0"/>
    <n v="0"/>
    <x v="1"/>
    <x v="0"/>
    <x v="0"/>
    <s v="Tata Tiago XZ Diesel, 2018, Diesel"/>
    <x v="93"/>
    <x v="93"/>
    <n v="7"/>
  </r>
  <r>
    <x v="12"/>
    <s v="S-Class"/>
    <n v="2008"/>
    <x v="18"/>
    <n v="43000"/>
    <x v="1"/>
    <n v="1"/>
    <x v="1"/>
    <x v="1"/>
    <x v="0"/>
    <s v="Mercedes-Benz S-Class S 300 L, 2008, Petrol"/>
    <x v="27"/>
    <x v="27"/>
    <n v="17"/>
  </r>
  <r>
    <x v="5"/>
    <s v="Fluidic Verna"/>
    <n v="2019"/>
    <x v="2"/>
    <n v="65000"/>
    <x v="1"/>
    <n v="1"/>
    <x v="0"/>
    <x v="3"/>
    <x v="12"/>
    <s v="Hyundai Fluidic Verna 2019 CNG &amp; Hybrids Good Condition"/>
    <x v="98"/>
    <x v="98"/>
    <n v="6"/>
  </r>
  <r>
    <x v="1"/>
    <s v="Swift"/>
    <n v="2007"/>
    <x v="7"/>
    <n v="98000"/>
    <x v="0"/>
    <n v="0"/>
    <x v="1"/>
    <x v="0"/>
    <x v="0"/>
    <s v="Maruti Suzuki Swift LDI BSIV, 2007, Diesel"/>
    <x v="110"/>
    <x v="110"/>
    <n v="18"/>
  </r>
  <r>
    <x v="0"/>
    <s v="Polo"/>
    <n v="2019"/>
    <x v="2"/>
    <n v="48000"/>
    <x v="1"/>
    <n v="1"/>
    <x v="1"/>
    <x v="1"/>
    <x v="0"/>
    <s v="Volkswagen Polo GT TSI Sport Edition, 2019, Petrol"/>
    <x v="47"/>
    <x v="47"/>
    <n v="6"/>
  </r>
  <r>
    <x v="11"/>
    <s v="XUV500"/>
    <n v="2019"/>
    <x v="2"/>
    <n v="68000"/>
    <x v="0"/>
    <n v="0"/>
    <x v="0"/>
    <x v="0"/>
    <x v="0"/>
    <s v="Mahindra XUV500 W11, 2019, Diesel"/>
    <x v="283"/>
    <x v="283"/>
    <n v="6"/>
  </r>
  <r>
    <x v="1"/>
    <s v="Eeco"/>
    <n v="2019"/>
    <x v="2"/>
    <n v="30"/>
    <x v="1"/>
    <n v="1"/>
    <x v="0"/>
    <x v="3"/>
    <x v="12"/>
    <s v="Very good condition and personal work"/>
    <x v="88"/>
    <x v="88"/>
    <n v="6"/>
  </r>
  <r>
    <x v="7"/>
    <s v="Jazz"/>
    <n v="2016"/>
    <x v="8"/>
    <n v="47200"/>
    <x v="1"/>
    <n v="1"/>
    <x v="1"/>
    <x v="1"/>
    <x v="12"/>
    <s v="Honda Jazz V CVT, 2016, Petrol"/>
    <x v="75"/>
    <x v="75"/>
    <n v="9"/>
  </r>
  <r>
    <x v="1"/>
    <s v="Swift-Dzire-Tour"/>
    <n v="2022"/>
    <x v="13"/>
    <n v="50000"/>
    <x v="1"/>
    <n v="1"/>
    <x v="0"/>
    <x v="3"/>
    <x v="12"/>
    <s v="Maruti Suzuki Swift Dzire Tour 2022 CNG &amp; Hybrids 50000 Km Driven"/>
    <x v="81"/>
    <x v="81"/>
    <n v="3"/>
  </r>
  <r>
    <x v="9"/>
    <s v="KWID"/>
    <n v="2017"/>
    <x v="1"/>
    <n v="45000"/>
    <x v="0"/>
    <n v="0"/>
    <x v="1"/>
    <x v="1"/>
    <x v="0"/>
    <s v="Renault KWID 1.0 RXT Optional, 2017, Petrol"/>
    <x v="197"/>
    <x v="197"/>
    <n v="8"/>
  </r>
  <r>
    <x v="6"/>
    <s v="Sonet"/>
    <n v="2020"/>
    <x v="4"/>
    <n v="54309"/>
    <x v="1"/>
    <n v="1"/>
    <x v="0"/>
    <x v="1"/>
    <x v="0"/>
    <s v="Kia Sonet 1.0 GTX Plus DCT, 2020, Petrol"/>
    <x v="791"/>
    <x v="791"/>
    <n v="5"/>
  </r>
  <r>
    <x v="1"/>
    <s v="Ertiga"/>
    <n v="2017"/>
    <x v="1"/>
    <n v="83300"/>
    <x v="0"/>
    <n v="0"/>
    <x v="1"/>
    <x v="0"/>
    <x v="0"/>
    <s v="Maruti Suzuki Ertiga 2017 Diesel 83300 Km Driven"/>
    <x v="58"/>
    <x v="58"/>
    <n v="8"/>
  </r>
  <r>
    <x v="4"/>
    <s v="Innova Crysta"/>
    <n v="2019"/>
    <x v="2"/>
    <n v="55000"/>
    <x v="1"/>
    <n v="1"/>
    <x v="1"/>
    <x v="0"/>
    <x v="0"/>
    <s v="Toyota Innova Crysta 2.8 GX AT, 2019, Diesel"/>
    <x v="170"/>
    <x v="170"/>
    <n v="6"/>
  </r>
  <r>
    <x v="1"/>
    <s v="Vitara-Brezza"/>
    <n v="2016"/>
    <x v="8"/>
    <n v="96000"/>
    <x v="0"/>
    <n v="0"/>
    <x v="1"/>
    <x v="0"/>
    <x v="0"/>
    <s v="Maruti Suzuki Vitara Brezza VDI MT, 2016, Diesel"/>
    <x v="112"/>
    <x v="112"/>
    <n v="9"/>
  </r>
  <r>
    <x v="15"/>
    <s v="Beat"/>
    <n v="2010"/>
    <x v="0"/>
    <n v="42000"/>
    <x v="0"/>
    <n v="0"/>
    <x v="1"/>
    <x v="1"/>
    <x v="0"/>
    <s v="Chevrolet Beat LS, 2010, Petrol"/>
    <x v="67"/>
    <x v="67"/>
    <n v="15"/>
  </r>
  <r>
    <x v="0"/>
    <s v="Vento"/>
    <n v="2018"/>
    <x v="5"/>
    <n v="156000"/>
    <x v="1"/>
    <n v="1"/>
    <x v="1"/>
    <x v="0"/>
    <x v="0"/>
    <s v="Volkswagen Vento 2013-2015 1.5 TDI Highline, 2018, Diesel"/>
    <x v="422"/>
    <x v="422"/>
    <n v="7"/>
  </r>
  <r>
    <x v="7"/>
    <s v="City"/>
    <n v="2011"/>
    <x v="10"/>
    <n v="89000"/>
    <x v="0"/>
    <n v="0"/>
    <x v="1"/>
    <x v="3"/>
    <x v="0"/>
    <s v="Honda City 2011 CNG &amp; Hybrids 89000 Km Driven"/>
    <x v="221"/>
    <x v="221"/>
    <n v="14"/>
  </r>
  <r>
    <x v="2"/>
    <s v="5 Series"/>
    <n v="2014"/>
    <x v="3"/>
    <n v="60000"/>
    <x v="1"/>
    <n v="1"/>
    <x v="1"/>
    <x v="0"/>
    <x v="0"/>
    <s v="BMW 5 Series [2013-2017] 2.0 520D Luxury Line, 2014, Diesel"/>
    <x v="324"/>
    <x v="324"/>
    <n v="11"/>
  </r>
  <r>
    <x v="21"/>
    <s v="Sunny"/>
    <n v="2019"/>
    <x v="2"/>
    <n v="54000"/>
    <x v="1"/>
    <n v="1"/>
    <x v="0"/>
    <x v="3"/>
    <x v="0"/>
    <s v="Nissan Sunny 2014-2020 1.5 XV CVT, 2019, CNG &amp; Hybrids"/>
    <x v="22"/>
    <x v="22"/>
    <n v="6"/>
  </r>
  <r>
    <x v="5"/>
    <s v="Santro Xing"/>
    <n v="2007"/>
    <x v="7"/>
    <n v="119000"/>
    <x v="0"/>
    <n v="0"/>
    <x v="1"/>
    <x v="1"/>
    <x v="0"/>
    <s v="Hyundai Santro Xing 2007 Petrol 119000 Km Driven"/>
    <x v="399"/>
    <x v="399"/>
    <n v="18"/>
  </r>
  <r>
    <x v="1"/>
    <s v="S-Presso"/>
    <n v="2022"/>
    <x v="13"/>
    <n v="55192"/>
    <x v="0"/>
    <n v="0"/>
    <x v="0"/>
    <x v="3"/>
    <x v="0"/>
    <s v="Maruti Suzuki S-Presso VXI Opt, 2022, CNG &amp; Hybrids"/>
    <x v="135"/>
    <x v="135"/>
    <n v="3"/>
  </r>
  <r>
    <x v="13"/>
    <s v="Hexa"/>
    <n v="2017"/>
    <x v="1"/>
    <n v="54000"/>
    <x v="0"/>
    <n v="0"/>
    <x v="1"/>
    <x v="0"/>
    <x v="0"/>
    <s v="Tata Hexa 2.2 XE 4X2 7 STR, 2017, Diesel"/>
    <x v="370"/>
    <x v="370"/>
    <n v="8"/>
  </r>
  <r>
    <x v="11"/>
    <s v="Bolero"/>
    <n v="2018"/>
    <x v="5"/>
    <n v="102100"/>
    <x v="0"/>
    <n v="0"/>
    <x v="0"/>
    <x v="0"/>
    <x v="12"/>
    <s v="Mahindra Bolero 1.5 Power Plus ZLX, 2018, Diesel"/>
    <x v="440"/>
    <x v="440"/>
    <n v="7"/>
  </r>
  <r>
    <x v="1"/>
    <s v="Wagon R 1.0"/>
    <n v="2012"/>
    <x v="6"/>
    <n v="71000"/>
    <x v="0"/>
    <n v="0"/>
    <x v="0"/>
    <x v="3"/>
    <x v="0"/>
    <s v="Maruti Suzuki Wagon R 1.0 LXi CNG, 2012, CNG &amp; Hybrids"/>
    <x v="1056"/>
    <x v="1056"/>
    <n v="13"/>
  </r>
  <r>
    <x v="5"/>
    <s v="i10"/>
    <n v="2020"/>
    <x v="4"/>
    <n v="500"/>
    <x v="1"/>
    <n v="1"/>
    <x v="0"/>
    <x v="3"/>
    <x v="12"/>
    <s v="Ride Just 30 Minutes from Chennai to Minjur â€“ The Perfect Location!"/>
    <x v="268"/>
    <x v="268"/>
    <n v="5"/>
  </r>
  <r>
    <x v="12"/>
    <s v="M-Class"/>
    <n v="2013"/>
    <x v="14"/>
    <n v="123000"/>
    <x v="1"/>
    <n v="1"/>
    <x v="1"/>
    <x v="0"/>
    <x v="0"/>
    <s v="Mercedes-Benz M-Class ML 250 CDI, 2013, Diesel"/>
    <x v="324"/>
    <x v="324"/>
    <n v="12"/>
  </r>
  <r>
    <x v="5"/>
    <s v="Creta"/>
    <n v="2017"/>
    <x v="1"/>
    <n v="65000"/>
    <x v="0"/>
    <n v="0"/>
    <x v="0"/>
    <x v="3"/>
    <x v="0"/>
    <s v="Hyundai Creta 1.6 VTVT E, 2017, CNG &amp; Hybrids"/>
    <x v="296"/>
    <x v="296"/>
    <n v="8"/>
  </r>
  <r>
    <x v="5"/>
    <s v="Creta Facelift"/>
    <n v="2018"/>
    <x v="5"/>
    <n v="41000"/>
    <x v="1"/>
    <n v="1"/>
    <x v="0"/>
    <x v="0"/>
    <x v="0"/>
    <s v="Hyundai Creta Facelift 1.5 Diesel AT, 2018, Diesel"/>
    <x v="1057"/>
    <x v="1057"/>
    <n v="7"/>
  </r>
  <r>
    <x v="1"/>
    <s v="Eeco"/>
    <n v="2021"/>
    <x v="11"/>
    <n v="52000"/>
    <x v="1"/>
    <n v="1"/>
    <x v="1"/>
    <x v="3"/>
    <x v="0"/>
    <s v="Maruti Suzuki Eeco 2021 CNG &amp; Hybrids 52000 Km Driven"/>
    <x v="38"/>
    <x v="38"/>
    <n v="4"/>
  </r>
  <r>
    <x v="11"/>
    <s v="KUV 100"/>
    <n v="2017"/>
    <x v="1"/>
    <n v="60000"/>
    <x v="0"/>
    <n v="0"/>
    <x v="1"/>
    <x v="3"/>
    <x v="0"/>
    <s v="Mahindra KUV 100 2017 CNG &amp; Hybrids 60000 Km Driven"/>
    <x v="179"/>
    <x v="179"/>
    <n v="8"/>
  </r>
  <r>
    <x v="1"/>
    <s v="Wagon-R"/>
    <n v="2013"/>
    <x v="14"/>
    <n v="38000"/>
    <x v="0"/>
    <n v="0"/>
    <x v="0"/>
    <x v="3"/>
    <x v="0"/>
    <s v="Maruti Suzuki Wagon R 2013 CNG &amp; Hybrids 29000 Km Driven"/>
    <x v="61"/>
    <x v="61"/>
    <n v="12"/>
  </r>
  <r>
    <x v="26"/>
    <s v="RediGO"/>
    <n v="2018"/>
    <x v="5"/>
    <n v="63000"/>
    <x v="0"/>
    <n v="0"/>
    <x v="0"/>
    <x v="1"/>
    <x v="0"/>
    <s v="Datsun RediGO S, 2018, Petrol"/>
    <x v="37"/>
    <x v="37"/>
    <n v="7"/>
  </r>
  <r>
    <x v="2"/>
    <s v="5 Series"/>
    <n v="2009"/>
    <x v="16"/>
    <n v="70000"/>
    <x v="1"/>
    <n v="1"/>
    <x v="1"/>
    <x v="0"/>
    <x v="0"/>
    <s v="BMW 5 Series 2.0 520D, 2009, Diesel"/>
    <x v="360"/>
    <x v="360"/>
    <n v="16"/>
  </r>
  <r>
    <x v="5"/>
    <s v="Creta"/>
    <n v="2017"/>
    <x v="1"/>
    <n v="52000"/>
    <x v="1"/>
    <n v="1"/>
    <x v="1"/>
    <x v="1"/>
    <x v="0"/>
    <s v="Hyundai Creta 1.6 VTVT AT SX Plus, 2017, Petrol"/>
    <x v="111"/>
    <x v="111"/>
    <n v="8"/>
  </r>
  <r>
    <x v="5"/>
    <s v="Venue"/>
    <n v="2019"/>
    <x v="2"/>
    <n v="36639"/>
    <x v="1"/>
    <n v="1"/>
    <x v="1"/>
    <x v="1"/>
    <x v="0"/>
    <s v="Hyundai Venue S Turbo DCT, 2019, Petrol"/>
    <x v="21"/>
    <x v="21"/>
    <n v="6"/>
  </r>
  <r>
    <x v="1"/>
    <s v="Celerio"/>
    <n v="2019"/>
    <x v="2"/>
    <n v="70000"/>
    <x v="0"/>
    <n v="0"/>
    <x v="0"/>
    <x v="3"/>
    <x v="12"/>
    <s v="Maruti Suzuki Celerio CNG VXI Optional, 2019, CNG &amp; Hybrids"/>
    <x v="129"/>
    <x v="129"/>
    <n v="6"/>
  </r>
  <r>
    <x v="3"/>
    <s v="Ecosport"/>
    <n v="2018"/>
    <x v="5"/>
    <n v="90231"/>
    <x v="1"/>
    <n v="1"/>
    <x v="1"/>
    <x v="1"/>
    <x v="0"/>
    <s v="Ford Ecosport 1.5 Petrol Titanium Plus AT, 2018, Petrol"/>
    <x v="53"/>
    <x v="53"/>
    <n v="7"/>
  </r>
  <r>
    <x v="5"/>
    <s v="Getz"/>
    <n v="2009"/>
    <x v="16"/>
    <n v="91000"/>
    <x v="0"/>
    <n v="0"/>
    <x v="1"/>
    <x v="3"/>
    <x v="0"/>
    <s v="Hyundai Getz Prime 1.1 GVS, 2009, CNG &amp; Hybrids"/>
    <x v="1058"/>
    <x v="1058"/>
    <n v="16"/>
  </r>
  <r>
    <x v="0"/>
    <s v="VentoTest"/>
    <n v="2013"/>
    <x v="14"/>
    <n v="87615"/>
    <x v="0"/>
    <n v="0"/>
    <x v="1"/>
    <x v="0"/>
    <x v="0"/>
    <s v="Volkswagen Vento 1.6 Highline Plus 16 Alloy, 2013, Diesel"/>
    <x v="51"/>
    <x v="51"/>
    <n v="12"/>
  </r>
  <r>
    <x v="1"/>
    <s v="Ertiga"/>
    <n v="2021"/>
    <x v="11"/>
    <n v="70000"/>
    <x v="1"/>
    <n v="1"/>
    <x v="0"/>
    <x v="3"/>
    <x v="0"/>
    <s v="Maruti Suzuki Ertiga 2021 CNG &amp; Hybrids 70000 Km Driven"/>
    <x v="175"/>
    <x v="175"/>
    <n v="4"/>
  </r>
  <r>
    <x v="21"/>
    <s v="X-Trail"/>
    <n v="2011"/>
    <x v="10"/>
    <n v="133000"/>
    <x v="1"/>
    <n v="1"/>
    <x v="1"/>
    <x v="0"/>
    <x v="0"/>
    <s v="Diesel Automatic xTrail T31 Nissan"/>
    <x v="84"/>
    <x v="84"/>
    <n v="14"/>
  </r>
  <r>
    <x v="5"/>
    <s v="Creta"/>
    <n v="2020"/>
    <x v="4"/>
    <n v="80000"/>
    <x v="1"/>
    <n v="1"/>
    <x v="0"/>
    <x v="0"/>
    <x v="0"/>
    <s v="Hyundai Creta 1.6 CRDi SX Plus AT, 2020, Diesel"/>
    <x v="138"/>
    <x v="138"/>
    <n v="5"/>
  </r>
  <r>
    <x v="5"/>
    <s v="Elantra"/>
    <n v="2018"/>
    <x v="5"/>
    <n v="52000"/>
    <x v="1"/>
    <n v="1"/>
    <x v="0"/>
    <x v="1"/>
    <x v="12"/>
    <s v="Hyundai Elantra 2.0 SX AT, 2018, Petrol"/>
    <x v="127"/>
    <x v="127"/>
    <n v="7"/>
  </r>
  <r>
    <x v="1"/>
    <s v="Celerio"/>
    <n v="2017"/>
    <x v="1"/>
    <n v="125000"/>
    <x v="0"/>
    <n v="0"/>
    <x v="0"/>
    <x v="3"/>
    <x v="0"/>
    <s v="Maruti Suzuki Celerio CNG VXI MT, 2017, CNG &amp; Hybrids"/>
    <x v="37"/>
    <x v="37"/>
    <n v="8"/>
  </r>
  <r>
    <x v="1"/>
    <s v="Swift"/>
    <n v="2011"/>
    <x v="10"/>
    <n v="70000"/>
    <x v="0"/>
    <n v="0"/>
    <x v="1"/>
    <x v="0"/>
    <x v="0"/>
    <s v="Maruti Suzuki Swift 2011-2014 VDI, 2011, Diesel"/>
    <x v="34"/>
    <x v="34"/>
    <n v="14"/>
  </r>
  <r>
    <x v="9"/>
    <s v="Duster"/>
    <n v="2013"/>
    <x v="14"/>
    <n v="80000"/>
    <x v="0"/>
    <n v="0"/>
    <x v="1"/>
    <x v="0"/>
    <x v="0"/>
    <s v="2013 duster 110 all dpare available"/>
    <x v="1032"/>
    <x v="1032"/>
    <n v="12"/>
  </r>
  <r>
    <x v="1"/>
    <s v="maruti-suzuki-dzire"/>
    <n v="2017"/>
    <x v="1"/>
    <n v="79062"/>
    <x v="1"/>
    <n v="1"/>
    <x v="1"/>
    <x v="1"/>
    <x v="0"/>
    <s v="Maruti Suzuki Dzire 1.2 ZXI Plus AMT, 2017, Petrol"/>
    <x v="38"/>
    <x v="38"/>
    <n v="8"/>
  </r>
  <r>
    <x v="5"/>
    <s v="Grand i10"/>
    <n v="2016"/>
    <x v="8"/>
    <n v="47167"/>
    <x v="0"/>
    <n v="0"/>
    <x v="0"/>
    <x v="1"/>
    <x v="0"/>
    <s v="Hyundai Grand i10 Sportz 1.2 Kappa VTVT, 2016, Petrol"/>
    <x v="88"/>
    <x v="88"/>
    <n v="9"/>
  </r>
  <r>
    <x v="13"/>
    <s v="Tiago Nrg"/>
    <n v="2022"/>
    <x v="13"/>
    <n v="36000"/>
    <x v="1"/>
    <n v="1"/>
    <x v="0"/>
    <x v="1"/>
    <x v="0"/>
    <s v="Tata Tiago NRG 1.2 XZ AMT, 2022, Petrol"/>
    <x v="83"/>
    <x v="83"/>
    <n v="3"/>
  </r>
  <r>
    <x v="1"/>
    <s v="Celerio"/>
    <n v="2017"/>
    <x v="1"/>
    <n v="82000"/>
    <x v="0"/>
    <n v="0"/>
    <x v="1"/>
    <x v="3"/>
    <x v="0"/>
    <s v="Maruti Suzuki Celerio 2014-2017 VXI Optional, 2017, CNG &amp; Hybrids"/>
    <x v="78"/>
    <x v="78"/>
    <n v="8"/>
  </r>
  <r>
    <x v="12"/>
    <s v="C-Class"/>
    <n v="2014"/>
    <x v="3"/>
    <n v="78000"/>
    <x v="1"/>
    <n v="1"/>
    <x v="0"/>
    <x v="0"/>
    <x v="0"/>
    <s v="Mercedes-Benz C-Class [2011-2014] 2.1 C220 CDI Avantgarde, 2014, Die.."/>
    <x v="1059"/>
    <x v="1059"/>
    <n v="11"/>
  </r>
  <r>
    <x v="6"/>
    <s v="Seltos"/>
    <n v="2021"/>
    <x v="11"/>
    <n v="41000"/>
    <x v="1"/>
    <n v="1"/>
    <x v="0"/>
    <x v="1"/>
    <x v="0"/>
    <s v="Kia Seltos HTX IVT G, 2021, Petrol"/>
    <x v="170"/>
    <x v="170"/>
    <n v="4"/>
  </r>
  <r>
    <x v="4"/>
    <s v="Fortuner"/>
    <n v="2013"/>
    <x v="14"/>
    <n v="110000"/>
    <x v="1"/>
    <n v="1"/>
    <x v="1"/>
    <x v="0"/>
    <x v="0"/>
    <s v="Toyota Fortuner 3.0 4x2 Automatic, 2013, Diesel"/>
    <x v="294"/>
    <x v="294"/>
    <n v="12"/>
  </r>
  <r>
    <x v="1"/>
    <s v="Ciaz"/>
    <n v="2016"/>
    <x v="8"/>
    <n v="39000"/>
    <x v="0"/>
    <n v="0"/>
    <x v="1"/>
    <x v="3"/>
    <x v="0"/>
    <s v="Maruti Suzuki Ciaz 2014-2017 VXi Option, 2016, CNG &amp; Hybrids"/>
    <x v="150"/>
    <x v="150"/>
    <n v="9"/>
  </r>
  <r>
    <x v="1"/>
    <s v="Wagon-R"/>
    <n v="2019"/>
    <x v="2"/>
    <n v="72000"/>
    <x v="0"/>
    <n v="0"/>
    <x v="0"/>
    <x v="1"/>
    <x v="12"/>
    <s v="Maruti Suzuki Wagon R VXI 1.2, 2019, Petrol"/>
    <x v="266"/>
    <x v="266"/>
    <n v="6"/>
  </r>
  <r>
    <x v="14"/>
    <s v="Rapid"/>
    <n v="2017"/>
    <x v="1"/>
    <n v="123000"/>
    <x v="1"/>
    <n v="1"/>
    <x v="0"/>
    <x v="0"/>
    <x v="0"/>
    <s v="Skoda Rapid 2017"/>
    <x v="53"/>
    <x v="53"/>
    <n v="8"/>
  </r>
  <r>
    <x v="13"/>
    <s v="Tigor"/>
    <n v="2017"/>
    <x v="1"/>
    <n v="79000"/>
    <x v="0"/>
    <n v="0"/>
    <x v="0"/>
    <x v="1"/>
    <x v="0"/>
    <s v="Tata Tigor XZ, 2017, Petrol"/>
    <x v="93"/>
    <x v="93"/>
    <n v="8"/>
  </r>
  <r>
    <x v="4"/>
    <s v="Innova"/>
    <n v="2015"/>
    <x v="9"/>
    <n v="123580"/>
    <x v="0"/>
    <n v="0"/>
    <x v="1"/>
    <x v="0"/>
    <x v="0"/>
    <s v="Toyota Innova 2.5 G (Diesel) 7 Seater BS IV, 2015, Diesel"/>
    <x v="62"/>
    <x v="62"/>
    <n v="10"/>
  </r>
  <r>
    <x v="3"/>
    <s v="Ecosport"/>
    <n v="2018"/>
    <x v="5"/>
    <n v="79000"/>
    <x v="1"/>
    <n v="1"/>
    <x v="0"/>
    <x v="1"/>
    <x v="0"/>
    <s v="Ford Ecosport, 2018, Petrol"/>
    <x v="36"/>
    <x v="36"/>
    <n v="7"/>
  </r>
  <r>
    <x v="7"/>
    <s v="City"/>
    <n v="2015"/>
    <x v="9"/>
    <n v="71000"/>
    <x v="1"/>
    <n v="1"/>
    <x v="0"/>
    <x v="3"/>
    <x v="12"/>
    <s v="Honda City SV CVT, 2015, CNG &amp; Hybrids"/>
    <x v="657"/>
    <x v="657"/>
    <n v="10"/>
  </r>
  <r>
    <x v="7"/>
    <s v="Jazz"/>
    <n v="2018"/>
    <x v="5"/>
    <n v="62000"/>
    <x v="1"/>
    <n v="1"/>
    <x v="0"/>
    <x v="3"/>
    <x v="12"/>
    <s v="Honda Jazz V Automatic, 2018, CNG &amp; Hybrids"/>
    <x v="1060"/>
    <x v="1060"/>
    <n v="7"/>
  </r>
  <r>
    <x v="13"/>
    <s v="Indica Vista"/>
    <n v="2011"/>
    <x v="10"/>
    <n v="80000"/>
    <x v="0"/>
    <n v="0"/>
    <x v="1"/>
    <x v="3"/>
    <x v="0"/>
    <s v="2011 indica vista 2end owner petrol CNG"/>
    <x v="1061"/>
    <x v="1061"/>
    <n v="14"/>
  </r>
  <r>
    <x v="7"/>
    <s v="Amaze"/>
    <n v="2019"/>
    <x v="2"/>
    <n v="52000"/>
    <x v="1"/>
    <n v="1"/>
    <x v="0"/>
    <x v="3"/>
    <x v="0"/>
    <s v="Honda Amaze VX CVT Petrol, 2019, CNG &amp; Hybrids"/>
    <x v="81"/>
    <x v="81"/>
    <n v="6"/>
  </r>
  <r>
    <x v="1"/>
    <s v="Baleno"/>
    <n v="2016"/>
    <x v="8"/>
    <n v="109000"/>
    <x v="1"/>
    <n v="1"/>
    <x v="1"/>
    <x v="3"/>
    <x v="0"/>
    <s v="Maruti Suzuki Baleno 2016 CNG &amp; Hybrids Good Condition"/>
    <x v="72"/>
    <x v="72"/>
    <n v="9"/>
  </r>
  <r>
    <x v="5"/>
    <s v="Eon"/>
    <n v="2012"/>
    <x v="6"/>
    <n v="52000"/>
    <x v="1"/>
    <n v="1"/>
    <x v="0"/>
    <x v="3"/>
    <x v="12"/>
    <s v="Hyundai EON 2012"/>
    <x v="34"/>
    <x v="34"/>
    <n v="13"/>
  </r>
  <r>
    <x v="20"/>
    <s v="Compass"/>
    <n v="2019"/>
    <x v="2"/>
    <n v="97500"/>
    <x v="1"/>
    <n v="1"/>
    <x v="0"/>
    <x v="1"/>
    <x v="0"/>
    <s v="Jeep Compass 1.4 Limited Plus, 2019, Petrol"/>
    <x v="1062"/>
    <x v="1062"/>
    <n v="6"/>
  </r>
  <r>
    <x v="1"/>
    <s v="Alto-800"/>
    <n v="2017"/>
    <x v="1"/>
    <n v="68900"/>
    <x v="0"/>
    <n v="0"/>
    <x v="1"/>
    <x v="3"/>
    <x v="0"/>
    <s v="Maruti Suzuki Alto 800 2017"/>
    <x v="91"/>
    <x v="91"/>
    <n v="8"/>
  </r>
  <r>
    <x v="1"/>
    <s v="Baleno"/>
    <n v="2021"/>
    <x v="11"/>
    <n v="75000"/>
    <x v="0"/>
    <n v="0"/>
    <x v="0"/>
    <x v="1"/>
    <x v="0"/>
    <s v="Maruti Suzuki Baleno Zeta, 2021, Petrol"/>
    <x v="262"/>
    <x v="262"/>
    <n v="4"/>
  </r>
  <r>
    <x v="7"/>
    <s v="City"/>
    <n v="2018"/>
    <x v="5"/>
    <n v="80000"/>
    <x v="0"/>
    <n v="0"/>
    <x v="1"/>
    <x v="0"/>
    <x v="0"/>
    <s v="Honda City i-DTEC ZX, 2018, Diesel"/>
    <x v="234"/>
    <x v="234"/>
    <n v="7"/>
  </r>
  <r>
    <x v="7"/>
    <s v="CR-V"/>
    <n v="2016"/>
    <x v="8"/>
    <n v="100000"/>
    <x v="1"/>
    <n v="1"/>
    <x v="0"/>
    <x v="1"/>
    <x v="0"/>
    <s v="Honda CR-V 2.4 Automatic, 2016, Petrol"/>
    <x v="175"/>
    <x v="175"/>
    <n v="9"/>
  </r>
  <r>
    <x v="1"/>
    <s v="Eeco"/>
    <n v="2018"/>
    <x v="5"/>
    <n v="25"/>
    <x v="1"/>
    <n v="1"/>
    <x v="1"/>
    <x v="3"/>
    <x v="0"/>
    <s v="Maruti sujuki ecoo car s"/>
    <x v="72"/>
    <x v="72"/>
    <n v="7"/>
  </r>
  <r>
    <x v="12"/>
    <s v="E-Class"/>
    <n v="2008"/>
    <x v="18"/>
    <n v="140000"/>
    <x v="1"/>
    <n v="1"/>
    <x v="1"/>
    <x v="1"/>
    <x v="0"/>
    <s v="Mercedes-Benz E-Class 1993-2009 230 E AT, 2008, Petrol"/>
    <x v="255"/>
    <x v="255"/>
    <n v="17"/>
  </r>
  <r>
    <x v="1"/>
    <s v="Swift-Dzire"/>
    <n v="2013"/>
    <x v="14"/>
    <n v="82215"/>
    <x v="0"/>
    <n v="0"/>
    <x v="1"/>
    <x v="3"/>
    <x v="0"/>
    <s v="Maruti Suzuki Swift Dzire VXI Optional, 2013, CNG &amp; Hybrids"/>
    <x v="114"/>
    <x v="114"/>
    <n v="12"/>
  </r>
  <r>
    <x v="1"/>
    <s v="Alto-800"/>
    <n v="2017"/>
    <x v="1"/>
    <n v="67000"/>
    <x v="0"/>
    <n v="0"/>
    <x v="1"/>
    <x v="3"/>
    <x v="12"/>
    <s v="Maruti Suzuki Alto 800 2012-2016 CNG LXI, 2017, CNG &amp; Hybrids"/>
    <x v="505"/>
    <x v="505"/>
    <n v="8"/>
  </r>
  <r>
    <x v="1"/>
    <s v="Ciaz"/>
    <n v="2017"/>
    <x v="1"/>
    <n v="75000"/>
    <x v="1"/>
    <n v="1"/>
    <x v="1"/>
    <x v="3"/>
    <x v="12"/>
    <s v="Maruti Suzuki Ciaz 2017 CNG &amp; Hybrids Well Maintained"/>
    <x v="96"/>
    <x v="96"/>
    <n v="8"/>
  </r>
  <r>
    <x v="13"/>
    <s v="Nexon"/>
    <n v="2022"/>
    <x v="13"/>
    <n v="15147"/>
    <x v="0"/>
    <n v="0"/>
    <x v="0"/>
    <x v="0"/>
    <x v="12"/>
    <s v="Tata Nexon 1.5 Revotorq XZ Plus, 2022, Diesel"/>
    <x v="415"/>
    <x v="415"/>
    <n v="3"/>
  </r>
  <r>
    <x v="5"/>
    <s v="i10"/>
    <n v="2015"/>
    <x v="9"/>
    <n v="54000"/>
    <x v="0"/>
    <n v="0"/>
    <x v="1"/>
    <x v="1"/>
    <x v="0"/>
    <s v="Hyundai i10 2015 Petrol Well Maintained"/>
    <x v="709"/>
    <x v="709"/>
    <n v="10"/>
  </r>
  <r>
    <x v="1"/>
    <s v="Wagon-R"/>
    <n v="2018"/>
    <x v="5"/>
    <n v="58241"/>
    <x v="0"/>
    <n v="0"/>
    <x v="0"/>
    <x v="1"/>
    <x v="0"/>
    <s v="Maruti Suzuki Wagon R VXI, 2018, Petrol"/>
    <x v="64"/>
    <x v="64"/>
    <n v="7"/>
  </r>
  <r>
    <x v="5"/>
    <s v="Grand i10"/>
    <n v="2017"/>
    <x v="1"/>
    <n v="28000"/>
    <x v="0"/>
    <n v="0"/>
    <x v="0"/>
    <x v="3"/>
    <x v="0"/>
    <s v="Hyundai Grand i10 2016-2017 Magna CNG, 2017, CNG &amp; Hybrids"/>
    <x v="72"/>
    <x v="72"/>
    <n v="8"/>
  </r>
  <r>
    <x v="0"/>
    <s v="Polo"/>
    <n v="2017"/>
    <x v="1"/>
    <n v="150000"/>
    <x v="1"/>
    <n v="1"/>
    <x v="1"/>
    <x v="1"/>
    <x v="0"/>
    <s v="Volkswagen Polo 1.2 GT TSI, 2017, Petrol"/>
    <x v="1"/>
    <x v="1"/>
    <n v="8"/>
  </r>
  <r>
    <x v="1"/>
    <s v="Baleno"/>
    <n v="2017"/>
    <x v="1"/>
    <n v="49709"/>
    <x v="1"/>
    <n v="1"/>
    <x v="1"/>
    <x v="1"/>
    <x v="0"/>
    <s v="Maruti Suzuki Baleno 2015-2019 1.2 Zeta AT, 2017, Petrol"/>
    <x v="986"/>
    <x v="986"/>
    <n v="8"/>
  </r>
  <r>
    <x v="14"/>
    <s v="Kushaq"/>
    <n v="2023"/>
    <x v="12"/>
    <n v="15000"/>
    <x v="1"/>
    <n v="1"/>
    <x v="0"/>
    <x v="1"/>
    <x v="0"/>
    <s v="Skoda Kushaq Style 1.5 TSI DSG Dual Tone, 2023, Petrol"/>
    <x v="758"/>
    <x v="758"/>
    <n v="2"/>
  </r>
  <r>
    <x v="20"/>
    <s v="Compass"/>
    <n v="2020"/>
    <x v="4"/>
    <n v="20000"/>
    <x v="0"/>
    <n v="0"/>
    <x v="0"/>
    <x v="1"/>
    <x v="0"/>
    <s v="Jeep Compass 1.4 Sport Plus, 2020, Petrol"/>
    <x v="14"/>
    <x v="14"/>
    <n v="5"/>
  </r>
  <r>
    <x v="7"/>
    <s v="City"/>
    <n v="2016"/>
    <x v="8"/>
    <n v="36593"/>
    <x v="1"/>
    <n v="1"/>
    <x v="1"/>
    <x v="3"/>
    <x v="0"/>
    <s v="Honda City 2015-2017 i VTEC CVT VX, 2016, CNG &amp; Hybrids"/>
    <x v="1063"/>
    <x v="1063"/>
    <n v="9"/>
  </r>
  <r>
    <x v="7"/>
    <s v="City"/>
    <n v="2010"/>
    <x v="0"/>
    <n v="80000"/>
    <x v="1"/>
    <n v="1"/>
    <x v="1"/>
    <x v="1"/>
    <x v="0"/>
    <s v="Honda City 2011-2013 V AT Exclusive, 2010, Petrol"/>
    <x v="99"/>
    <x v="99"/>
    <n v="15"/>
  </r>
  <r>
    <x v="13"/>
    <s v="Tiago"/>
    <n v="2017"/>
    <x v="1"/>
    <n v="43000"/>
    <x v="0"/>
    <n v="0"/>
    <x v="0"/>
    <x v="3"/>
    <x v="0"/>
    <s v="Tata Tiago 2017 CNG &amp; Hybrids 43000 Km Driven"/>
    <x v="1064"/>
    <x v="1064"/>
    <n v="8"/>
  </r>
  <r>
    <x v="1"/>
    <s v="Ertiga"/>
    <n v="2021"/>
    <x v="11"/>
    <n v="32000"/>
    <x v="0"/>
    <n v="0"/>
    <x v="0"/>
    <x v="3"/>
    <x v="12"/>
    <s v="Maruti Suzuki Ertiga 2022-2023 VXI CNG, 2021, CNG &amp; Hybrids"/>
    <x v="283"/>
    <x v="283"/>
    <n v="4"/>
  </r>
  <r>
    <x v="13"/>
    <s v="Tiago"/>
    <n v="2018"/>
    <x v="5"/>
    <n v="42000"/>
    <x v="1"/>
    <n v="1"/>
    <x v="0"/>
    <x v="3"/>
    <x v="12"/>
    <s v="Tata Tiago 1.2 Revotron XZA, 2018, CNG &amp; Hybrids"/>
    <x v="139"/>
    <x v="139"/>
    <n v="7"/>
  </r>
  <r>
    <x v="9"/>
    <s v="KWID"/>
    <n v="2018"/>
    <x v="5"/>
    <n v="52255"/>
    <x v="1"/>
    <n v="1"/>
    <x v="1"/>
    <x v="1"/>
    <x v="0"/>
    <s v="Automatic genuine everything is ok jise Leni h wo contact kre"/>
    <x v="273"/>
    <x v="273"/>
    <n v="7"/>
  </r>
  <r>
    <x v="4"/>
    <s v="Camry"/>
    <n v="2016"/>
    <x v="8"/>
    <n v="104000"/>
    <x v="1"/>
    <n v="1"/>
    <x v="1"/>
    <x v="1"/>
    <x v="0"/>
    <s v="Toyota Camry 2.5 Hybrid, 2016, Petrol"/>
    <x v="133"/>
    <x v="133"/>
    <n v="9"/>
  </r>
  <r>
    <x v="7"/>
    <s v="City"/>
    <n v="2017"/>
    <x v="1"/>
    <n v="27000"/>
    <x v="1"/>
    <n v="1"/>
    <x v="0"/>
    <x v="1"/>
    <x v="0"/>
    <s v="Honda City CVT petrol Automatic"/>
    <x v="171"/>
    <x v="171"/>
    <n v="8"/>
  </r>
  <r>
    <x v="1"/>
    <s v="Ignis"/>
    <n v="2024"/>
    <x v="17"/>
    <n v="1800"/>
    <x v="0"/>
    <n v="0"/>
    <x v="0"/>
    <x v="1"/>
    <x v="12"/>
    <s v="Maruti Suzuki Ignis 1.2 Sigma MT, 2024, Petrol"/>
    <x v="47"/>
    <x v="47"/>
    <n v="1"/>
  </r>
  <r>
    <x v="7"/>
    <s v="Amaze"/>
    <n v="2013"/>
    <x v="14"/>
    <n v="96000"/>
    <x v="1"/>
    <n v="1"/>
    <x v="1"/>
    <x v="0"/>
    <x v="0"/>
    <s v="Honda Amaze 2013 Diesel 96000 Km Driven"/>
    <x v="401"/>
    <x v="401"/>
    <n v="12"/>
  </r>
  <r>
    <x v="1"/>
    <s v="Eeco"/>
    <n v="2014"/>
    <x v="3"/>
    <n v="116050"/>
    <x v="1"/>
    <n v="1"/>
    <x v="1"/>
    <x v="3"/>
    <x v="12"/>
    <s v="car good condition and tire ok our with  insurance 18/10/2025"/>
    <x v="105"/>
    <x v="105"/>
    <n v="11"/>
  </r>
  <r>
    <x v="1"/>
    <s v="Ertiga"/>
    <n v="2022"/>
    <x v="13"/>
    <n v="22000"/>
    <x v="0"/>
    <n v="0"/>
    <x v="0"/>
    <x v="3"/>
    <x v="0"/>
    <s v="Maruti Suzuki Ertiga 2022-2023 VXI CNG, 2022, CNG &amp; Hybrids"/>
    <x v="162"/>
    <x v="162"/>
    <n v="3"/>
  </r>
  <r>
    <x v="1"/>
    <s v="Ertiga"/>
    <n v="2015"/>
    <x v="9"/>
    <n v="26"/>
    <x v="1"/>
    <n v="1"/>
    <x v="1"/>
    <x v="3"/>
    <x v="12"/>
    <s v="2015 model"/>
    <x v="129"/>
    <x v="129"/>
    <n v="10"/>
  </r>
  <r>
    <x v="11"/>
    <s v="Thar"/>
    <n v="2016"/>
    <x v="8"/>
    <n v="82500"/>
    <x v="0"/>
    <n v="0"/>
    <x v="1"/>
    <x v="0"/>
    <x v="0"/>
    <s v="Mahindra Thar 2016 Diesel 82500 Km Driven"/>
    <x v="360"/>
    <x v="360"/>
    <n v="9"/>
  </r>
  <r>
    <x v="5"/>
    <s v="Grand i10"/>
    <n v="2015"/>
    <x v="9"/>
    <n v="65000"/>
    <x v="0"/>
    <n v="0"/>
    <x v="0"/>
    <x v="1"/>
    <x v="0"/>
    <s v="Hyundai Grand i10 Asta 1.2 VTVT, 2015, Petrol"/>
    <x v="369"/>
    <x v="369"/>
    <n v="10"/>
  </r>
  <r>
    <x v="9"/>
    <s v="KWID"/>
    <n v="2022"/>
    <x v="13"/>
    <n v="17500"/>
    <x v="1"/>
    <n v="1"/>
    <x v="0"/>
    <x v="1"/>
    <x v="0"/>
    <s v="Renault KWID 1.0 RxT Easy-R, 2022, Petrol"/>
    <x v="117"/>
    <x v="117"/>
    <n v="3"/>
  </r>
  <r>
    <x v="14"/>
    <s v="Rapid"/>
    <n v="2017"/>
    <x v="1"/>
    <n v="48000"/>
    <x v="1"/>
    <n v="1"/>
    <x v="0"/>
    <x v="1"/>
    <x v="0"/>
    <s v="Skoda Rapid 1.6 MPI Ambition, 2017, Petrol"/>
    <x v="112"/>
    <x v="112"/>
    <n v="8"/>
  </r>
  <r>
    <x v="1"/>
    <s v="Omni"/>
    <n v="2015"/>
    <x v="9"/>
    <n v="123456"/>
    <x v="0"/>
    <n v="0"/>
    <x v="0"/>
    <x v="3"/>
    <x v="0"/>
    <s v="Omni van 2015 CNG"/>
    <x v="1065"/>
    <x v="1065"/>
    <n v="10"/>
  </r>
  <r>
    <x v="1"/>
    <s v="Eeco"/>
    <n v="2015"/>
    <x v="9"/>
    <n v="75000"/>
    <x v="0"/>
    <n v="0"/>
    <x v="1"/>
    <x v="3"/>
    <x v="0"/>
    <s v="Maruti Suzuki Eeco CNG HTR 5-STR, 2015, CNG &amp; Hybrids"/>
    <x v="104"/>
    <x v="104"/>
    <n v="10"/>
  </r>
  <r>
    <x v="5"/>
    <s v="i20"/>
    <n v="2010"/>
    <x v="0"/>
    <n v="87000"/>
    <x v="0"/>
    <n v="0"/>
    <x v="1"/>
    <x v="1"/>
    <x v="0"/>
    <s v="Hyundai i20 Magna Plus, 2010, Petrol"/>
    <x v="211"/>
    <x v="211"/>
    <n v="15"/>
  </r>
  <r>
    <x v="5"/>
    <s v="Creta"/>
    <n v="2015"/>
    <x v="9"/>
    <n v="82000"/>
    <x v="0"/>
    <n v="0"/>
    <x v="1"/>
    <x v="3"/>
    <x v="0"/>
    <s v="Hyundai Creta 1.6 SX Plus Petrol, 2015, CNG &amp; Hybrids"/>
    <x v="100"/>
    <x v="100"/>
    <n v="10"/>
  </r>
  <r>
    <x v="1"/>
    <s v="Wagon-R-1-0"/>
    <n v="2014"/>
    <x v="3"/>
    <n v="98000"/>
    <x v="0"/>
    <n v="0"/>
    <x v="1"/>
    <x v="3"/>
    <x v="0"/>
    <s v="Maruti Suzuki Wagon R 1.0 2013-2019 LXi CNG, 2014, CNG &amp; Hybrids"/>
    <x v="34"/>
    <x v="34"/>
    <n v="11"/>
  </r>
  <r>
    <x v="1"/>
    <s v="Ciaz"/>
    <n v="2018"/>
    <x v="5"/>
    <n v="36000"/>
    <x v="0"/>
    <n v="0"/>
    <x v="1"/>
    <x v="1"/>
    <x v="0"/>
    <s v="Maruti Suzuki Ciaz Smart Hybrid DeltaÂ , 2018, Petrol"/>
    <x v="112"/>
    <x v="112"/>
    <n v="7"/>
  </r>
  <r>
    <x v="1"/>
    <s v="Wagon-R"/>
    <n v="2009"/>
    <x v="16"/>
    <n v="53000"/>
    <x v="1"/>
    <n v="1"/>
    <x v="1"/>
    <x v="3"/>
    <x v="12"/>
    <s v="Maruti Suzuki Wagon R 2009"/>
    <x v="295"/>
    <x v="295"/>
    <n v="16"/>
  </r>
  <r>
    <x v="7"/>
    <s v="Amaze"/>
    <n v="2018"/>
    <x v="5"/>
    <n v="48000"/>
    <x v="0"/>
    <n v="0"/>
    <x v="0"/>
    <x v="3"/>
    <x v="0"/>
    <s v="Honda Amaze S (O) i-VTEC, 2018, CNG &amp; Hybrids"/>
    <x v="183"/>
    <x v="183"/>
    <n v="7"/>
  </r>
  <r>
    <x v="1"/>
    <s v="Eeco"/>
    <n v="2018"/>
    <x v="5"/>
    <n v="82000"/>
    <x v="1"/>
    <n v="1"/>
    <x v="1"/>
    <x v="3"/>
    <x v="0"/>
    <s v="Buy eeco call now"/>
    <x v="174"/>
    <x v="174"/>
    <n v="7"/>
  </r>
  <r>
    <x v="1"/>
    <s v="Ertiga"/>
    <n v="2020"/>
    <x v="4"/>
    <n v="35000"/>
    <x v="0"/>
    <n v="0"/>
    <x v="0"/>
    <x v="3"/>
    <x v="0"/>
    <s v="Maruti Suzuki Ertiga 1.4 VXI CNG Anniversary Edition, 2020, CNG &amp; Hy.."/>
    <x v="161"/>
    <x v="161"/>
    <n v="5"/>
  </r>
  <r>
    <x v="1"/>
    <s v="Swift"/>
    <n v="2021"/>
    <x v="11"/>
    <n v="41000"/>
    <x v="1"/>
    <n v="1"/>
    <x v="1"/>
    <x v="1"/>
    <x v="0"/>
    <s v="Maruti Suzuki Swift VVT VXI, 2021, Petrol"/>
    <x v="96"/>
    <x v="96"/>
    <n v="4"/>
  </r>
  <r>
    <x v="13"/>
    <s v="Tiago"/>
    <n v="2018"/>
    <x v="5"/>
    <n v="86000"/>
    <x v="1"/>
    <n v="1"/>
    <x v="0"/>
    <x v="3"/>
    <x v="0"/>
    <s v="Tata Tiago 1.2 Revotron XTA, 2018, CNG &amp; Hybrids"/>
    <x v="310"/>
    <x v="310"/>
    <n v="7"/>
  </r>
  <r>
    <x v="7"/>
    <s v="City"/>
    <n v="2015"/>
    <x v="9"/>
    <n v="78300"/>
    <x v="1"/>
    <n v="1"/>
    <x v="0"/>
    <x v="3"/>
    <x v="0"/>
    <s v="Honda City 2015-2017 i VTEC CVT VX, 2015, CNG &amp; Hybrids"/>
    <x v="150"/>
    <x v="150"/>
    <n v="10"/>
  </r>
  <r>
    <x v="12"/>
    <s v="S-Class"/>
    <n v="2008"/>
    <x v="18"/>
    <n v="84000"/>
    <x v="1"/>
    <n v="1"/>
    <x v="1"/>
    <x v="0"/>
    <x v="0"/>
    <s v="Mercedes-Benz S-Class 320 CDI L, 2008, Diesel"/>
    <x v="274"/>
    <x v="274"/>
    <n v="17"/>
  </r>
  <r>
    <x v="1"/>
    <s v="Wagon-R-1-0"/>
    <n v="2018"/>
    <x v="5"/>
    <n v="93000"/>
    <x v="1"/>
    <n v="1"/>
    <x v="0"/>
    <x v="3"/>
    <x v="0"/>
    <s v="Maruti Suzuki Wagon R 1.0 VXI AMT, 2018, CNG &amp; Hybrids"/>
    <x v="51"/>
    <x v="51"/>
    <n v="7"/>
  </r>
  <r>
    <x v="5"/>
    <s v="Elite i20"/>
    <n v="2019"/>
    <x v="2"/>
    <n v="21710"/>
    <x v="0"/>
    <n v="0"/>
    <x v="0"/>
    <x v="1"/>
    <x v="0"/>
    <s v="Hyundai Elite i20 Asta Option, 2019, Petrol"/>
    <x v="352"/>
    <x v="352"/>
    <n v="6"/>
  </r>
  <r>
    <x v="1"/>
    <s v="Swift"/>
    <n v="2019"/>
    <x v="2"/>
    <n v="95000"/>
    <x v="1"/>
    <n v="1"/>
    <x v="0"/>
    <x v="3"/>
    <x v="12"/>
    <s v="Maruti Suzuki Swift AMT ZXI Plus, 2019, CNG &amp; Hybrids"/>
    <x v="26"/>
    <x v="26"/>
    <n v="6"/>
  </r>
  <r>
    <x v="1"/>
    <s v="Swift"/>
    <n v="2018"/>
    <x v="5"/>
    <n v="80000"/>
    <x v="1"/>
    <n v="1"/>
    <x v="1"/>
    <x v="1"/>
    <x v="0"/>
    <s v="Maruti Suzuki Swift, 2018, Petrol"/>
    <x v="150"/>
    <x v="150"/>
    <n v="7"/>
  </r>
  <r>
    <x v="1"/>
    <s v="Wagon-R"/>
    <n v="2015"/>
    <x v="9"/>
    <n v="77000"/>
    <x v="0"/>
    <n v="0"/>
    <x v="1"/>
    <x v="3"/>
    <x v="0"/>
    <s v="Maruti Suzuki Wagon R LXI CNG Optional, 2015, CNG &amp; Hybrids"/>
    <x v="444"/>
    <x v="444"/>
    <n v="10"/>
  </r>
  <r>
    <x v="1"/>
    <s v="Wagon-R"/>
    <n v="2018"/>
    <x v="5"/>
    <n v="160000"/>
    <x v="0"/>
    <n v="0"/>
    <x v="0"/>
    <x v="3"/>
    <x v="0"/>
    <s v="Maruti Suzuki Wagon R CNG LXI, 2018, CNG &amp; Hybrids"/>
    <x v="22"/>
    <x v="22"/>
    <n v="7"/>
  </r>
  <r>
    <x v="1"/>
    <s v="Omni"/>
    <n v="2015"/>
    <x v="9"/>
    <n v="100000"/>
    <x v="1"/>
    <n v="1"/>
    <x v="0"/>
    <x v="3"/>
    <x v="0"/>
    <s v="Maruti Suzuki Omni 2015 CNG &amp; Hybrids 100000 Km Driven"/>
    <x v="201"/>
    <x v="201"/>
    <n v="10"/>
  </r>
  <r>
    <x v="7"/>
    <s v="City"/>
    <n v="2015"/>
    <x v="9"/>
    <n v="106999"/>
    <x v="0"/>
    <n v="0"/>
    <x v="1"/>
    <x v="3"/>
    <x v="0"/>
    <s v="Honda City 2014-2015 V MT, 2015, CNG &amp; Hybrids"/>
    <x v="183"/>
    <x v="183"/>
    <n v="10"/>
  </r>
  <r>
    <x v="1"/>
    <s v="Ertiga"/>
    <n v="2022"/>
    <x v="13"/>
    <n v="35000"/>
    <x v="0"/>
    <n v="0"/>
    <x v="1"/>
    <x v="3"/>
    <x v="0"/>
    <s v="Maruti Suzuki Ertiga 2022 CNG &amp; Hybrids 35000 Km Driven"/>
    <x v="162"/>
    <x v="162"/>
    <n v="3"/>
  </r>
  <r>
    <x v="7"/>
    <s v="Amaze"/>
    <n v="2018"/>
    <x v="5"/>
    <n v="75000"/>
    <x v="1"/>
    <n v="1"/>
    <x v="1"/>
    <x v="0"/>
    <x v="0"/>
    <s v="Honda Amaze"/>
    <x v="62"/>
    <x v="62"/>
    <n v="7"/>
  </r>
  <r>
    <x v="1"/>
    <s v="Swift"/>
    <n v="2019"/>
    <x v="2"/>
    <n v="65000"/>
    <x v="0"/>
    <n v="0"/>
    <x v="0"/>
    <x v="3"/>
    <x v="0"/>
    <s v="Maruti Suzuki Swift LXI 2018, 2019, CNG &amp; Hybrids"/>
    <x v="183"/>
    <x v="183"/>
    <n v="6"/>
  </r>
  <r>
    <x v="7"/>
    <s v="BRV"/>
    <n v="2019"/>
    <x v="2"/>
    <n v="77285"/>
    <x v="1"/>
    <n v="1"/>
    <x v="1"/>
    <x v="1"/>
    <x v="0"/>
    <s v="Honda BR-V i-VTEC V CVT, 2019, Petrol"/>
    <x v="1066"/>
    <x v="1066"/>
    <n v="6"/>
  </r>
  <r>
    <x v="15"/>
    <s v="Beat"/>
    <n v="2010"/>
    <x v="0"/>
    <n v="65000"/>
    <x v="0"/>
    <n v="0"/>
    <x v="1"/>
    <x v="3"/>
    <x v="0"/>
    <s v="Chevrolet Beat 2010 CNG &amp; Hybrids 65000 Km Driven"/>
    <x v="1052"/>
    <x v="1052"/>
    <n v="15"/>
  </r>
  <r>
    <x v="14"/>
    <s v="Rapid"/>
    <n v="2024"/>
    <x v="17"/>
    <n v="10000"/>
    <x v="1"/>
    <n v="1"/>
    <x v="0"/>
    <x v="3"/>
    <x v="12"/>
    <s v="All cars of different model available"/>
    <x v="1067"/>
    <x v="1067"/>
    <n v="1"/>
  </r>
  <r>
    <x v="5"/>
    <s v="Verna"/>
    <n v="2015"/>
    <x v="9"/>
    <n v="122000"/>
    <x v="0"/>
    <n v="0"/>
    <x v="1"/>
    <x v="1"/>
    <x v="0"/>
    <s v="Hyundai Verna VTVT 1.6 SX, 2015, Petrol"/>
    <x v="129"/>
    <x v="129"/>
    <n v="10"/>
  </r>
  <r>
    <x v="7"/>
    <s v="Amaze"/>
    <n v="2019"/>
    <x v="2"/>
    <n v="19000"/>
    <x v="1"/>
    <n v="1"/>
    <x v="1"/>
    <x v="1"/>
    <x v="0"/>
    <s v="Honda Amaze V CVT Petrol, 2019, Petrol"/>
    <x v="100"/>
    <x v="100"/>
    <n v="6"/>
  </r>
  <r>
    <x v="5"/>
    <s v="Verna"/>
    <n v="2013"/>
    <x v="14"/>
    <n v="65000"/>
    <x v="1"/>
    <n v="1"/>
    <x v="1"/>
    <x v="3"/>
    <x v="0"/>
    <s v="Hyundai Verna 1.6 SX VTVT AT, 2013, CNG &amp; Hybrids"/>
    <x v="17"/>
    <x v="17"/>
    <n v="12"/>
  </r>
  <r>
    <x v="1"/>
    <s v="Swift-Dzire"/>
    <n v="2013"/>
    <x v="14"/>
    <n v="140000"/>
    <x v="0"/>
    <n v="0"/>
    <x v="1"/>
    <x v="0"/>
    <x v="0"/>
    <s v="Maruti Suzuki Swift Dzire 2013 Diesel 140000 Km Driven"/>
    <x v="93"/>
    <x v="93"/>
    <n v="12"/>
  </r>
  <r>
    <x v="0"/>
    <s v="Ameo"/>
    <n v="2019"/>
    <x v="2"/>
    <n v="92000"/>
    <x v="1"/>
    <n v="1"/>
    <x v="1"/>
    <x v="0"/>
    <x v="0"/>
    <s v="Volkswagen Ameo 1.5 TDI Highline Plus AT, 2019, Diesel"/>
    <x v="289"/>
    <x v="289"/>
    <n v="6"/>
  </r>
  <r>
    <x v="1"/>
    <s v="Wagon-R"/>
    <n v="2021"/>
    <x v="11"/>
    <n v="66000"/>
    <x v="1"/>
    <n v="1"/>
    <x v="0"/>
    <x v="3"/>
    <x v="0"/>
    <s v="Maruti Suzuki Wagon R 2021 CNG &amp; Hybrids 66000 Km Driven"/>
    <x v="147"/>
    <x v="147"/>
    <n v="4"/>
  </r>
  <r>
    <x v="19"/>
    <s v="Grande Punto"/>
    <n v="2015"/>
    <x v="9"/>
    <n v="66000"/>
    <x v="0"/>
    <n v="0"/>
    <x v="1"/>
    <x v="1"/>
    <x v="0"/>
    <s v="Fiat Grande Punto EVO 1.2 Active, 2015, Petrol"/>
    <x v="61"/>
    <x v="61"/>
    <n v="10"/>
  </r>
  <r>
    <x v="1"/>
    <s v="Ertiga"/>
    <n v="2021"/>
    <x v="11"/>
    <n v="42000"/>
    <x v="0"/>
    <n v="0"/>
    <x v="0"/>
    <x v="3"/>
    <x v="0"/>
    <s v="Maruti Suzuki Ertiga 2022-2023 VXI CNG, 2021, CNG &amp; Hybrids"/>
    <x v="294"/>
    <x v="294"/>
    <n v="4"/>
  </r>
  <r>
    <x v="6"/>
    <s v="Sonet"/>
    <n v="2021"/>
    <x v="11"/>
    <n v="34000"/>
    <x v="1"/>
    <n v="1"/>
    <x v="0"/>
    <x v="3"/>
    <x v="0"/>
    <s v="Kia Sonet HTK Plus Turbo DCT, 2021, CNG &amp; Hybrids"/>
    <x v="62"/>
    <x v="62"/>
    <n v="4"/>
  </r>
  <r>
    <x v="12"/>
    <s v="C-Class"/>
    <n v="2012"/>
    <x v="6"/>
    <n v="75001"/>
    <x v="1"/>
    <n v="1"/>
    <x v="1"/>
    <x v="0"/>
    <x v="0"/>
    <s v="Mercedes-Benz C-Class 2.1 C250 CDI AT Avantgarde, 2012, Diesel"/>
    <x v="1068"/>
    <x v="1068"/>
    <n v="13"/>
  </r>
  <r>
    <x v="7"/>
    <s v="City"/>
    <n v="2021"/>
    <x v="11"/>
    <n v="7500"/>
    <x v="0"/>
    <n v="0"/>
    <x v="1"/>
    <x v="1"/>
    <x v="0"/>
    <s v="Honda City 1.5 V 5TH GEN i-VTEC MT, 2021, Petrol"/>
    <x v="355"/>
    <x v="355"/>
    <n v="4"/>
  </r>
  <r>
    <x v="1"/>
    <s v="Swift-Dzire"/>
    <n v="2017"/>
    <x v="1"/>
    <n v="128876"/>
    <x v="1"/>
    <n v="1"/>
    <x v="1"/>
    <x v="0"/>
    <x v="0"/>
    <s v="Maruti Suzuki Swift Dzire ZDI+ AMT, 2017, Diesel"/>
    <x v="100"/>
    <x v="100"/>
    <n v="8"/>
  </r>
  <r>
    <x v="1"/>
    <s v="Wagon-R"/>
    <n v="2019"/>
    <x v="2"/>
    <n v="113245"/>
    <x v="1"/>
    <n v="1"/>
    <x v="0"/>
    <x v="3"/>
    <x v="0"/>
    <s v="Maruti Suzuki Wagon R 1.2 ZXI AGS, 2019, CNG &amp; Hybrids"/>
    <x v="183"/>
    <x v="183"/>
    <n v="6"/>
  </r>
  <r>
    <x v="8"/>
    <s v="A4"/>
    <n v="2015"/>
    <x v="9"/>
    <n v="72000"/>
    <x v="1"/>
    <n v="1"/>
    <x v="0"/>
    <x v="0"/>
    <x v="0"/>
    <s v="Audi A4, 2015, Diesel"/>
    <x v="438"/>
    <x v="438"/>
    <n v="10"/>
  </r>
  <r>
    <x v="11"/>
    <s v="Scorpio"/>
    <n v="2013"/>
    <x v="14"/>
    <n v="96000"/>
    <x v="0"/>
    <n v="0"/>
    <x v="1"/>
    <x v="0"/>
    <x v="0"/>
    <s v="Mahindra Scorpio 2009-2014 VLX 2WD AIRBAG BSIV, 2013, Diesel"/>
    <x v="255"/>
    <x v="255"/>
    <n v="12"/>
  </r>
  <r>
    <x v="1"/>
    <s v="Wagon-R"/>
    <n v="2014"/>
    <x v="3"/>
    <n v="65000"/>
    <x v="0"/>
    <n v="0"/>
    <x v="0"/>
    <x v="3"/>
    <x v="0"/>
    <s v="Maruti Suzuki Wagon R LXI CNG Optional, 2014, CNG &amp; Hybrids"/>
    <x v="61"/>
    <x v="61"/>
    <n v="11"/>
  </r>
  <r>
    <x v="1"/>
    <s v="Swift-Dzire"/>
    <n v="2019"/>
    <x v="2"/>
    <n v="100000"/>
    <x v="1"/>
    <n v="1"/>
    <x v="0"/>
    <x v="3"/>
    <x v="12"/>
    <s v="Maruti Suzuki Swift Dzire 2019 CNG &amp; Hybrids Good Condition"/>
    <x v="147"/>
    <x v="147"/>
    <n v="6"/>
  </r>
  <r>
    <x v="7"/>
    <s v="City"/>
    <n v="2011"/>
    <x v="10"/>
    <n v="30"/>
    <x v="1"/>
    <n v="1"/>
    <x v="0"/>
    <x v="3"/>
    <x v="12"/>
    <s v="Honda city"/>
    <x v="281"/>
    <x v="281"/>
    <n v="14"/>
  </r>
  <r>
    <x v="3"/>
    <s v="Ecosport"/>
    <n v="2015"/>
    <x v="9"/>
    <n v="57000"/>
    <x v="1"/>
    <n v="1"/>
    <x v="1"/>
    <x v="1"/>
    <x v="12"/>
    <s v="Ford Ecosport 1.5 Ti VCT AT Titanium, 2015, Petrol"/>
    <x v="129"/>
    <x v="129"/>
    <n v="10"/>
  </r>
  <r>
    <x v="13"/>
    <s v="Tiago"/>
    <n v="2016"/>
    <x v="8"/>
    <n v="84648"/>
    <x v="0"/>
    <n v="0"/>
    <x v="0"/>
    <x v="1"/>
    <x v="0"/>
    <s v="Tata Tiago 1.2 Revotron XM, 2016, Petrol"/>
    <x v="39"/>
    <x v="39"/>
    <n v="9"/>
  </r>
  <r>
    <x v="1"/>
    <s v="Grand Vitara"/>
    <n v="2023"/>
    <x v="12"/>
    <n v="51409"/>
    <x v="1"/>
    <n v="1"/>
    <x v="0"/>
    <x v="3"/>
    <x v="0"/>
    <s v="Maruti Suzuki Grand Vitara 1.5 Alpha Smart Hybrid AT, 2023, CNG &amp; Hy.."/>
    <x v="138"/>
    <x v="138"/>
    <n v="2"/>
  </r>
  <r>
    <x v="14"/>
    <s v="Rapid"/>
    <n v="2015"/>
    <x v="9"/>
    <n v="140000"/>
    <x v="0"/>
    <n v="0"/>
    <x v="1"/>
    <x v="0"/>
    <x v="0"/>
    <s v="Skoda Rapid 2013-2016 1.5 TDI Ambition With Alloy Wheel, 2015, Diese.."/>
    <x v="292"/>
    <x v="292"/>
    <n v="10"/>
  </r>
  <r>
    <x v="1"/>
    <s v="Celerio"/>
    <n v="2016"/>
    <x v="8"/>
    <n v="13508"/>
    <x v="1"/>
    <n v="1"/>
    <x v="1"/>
    <x v="1"/>
    <x v="0"/>
    <s v="Maruti Suzuki Celerio 1.0 VXI AMT, 2016, Petrol"/>
    <x v="412"/>
    <x v="412"/>
    <n v="9"/>
  </r>
  <r>
    <x v="4"/>
    <s v="Etios"/>
    <n v="2012"/>
    <x v="6"/>
    <n v="92000"/>
    <x v="0"/>
    <n v="0"/>
    <x v="1"/>
    <x v="0"/>
    <x v="0"/>
    <s v="Toyota Etios 2010-2012 VD, 2012, Diesel"/>
    <x v="211"/>
    <x v="211"/>
    <n v="13"/>
  </r>
  <r>
    <x v="4"/>
    <s v="Corolla Altis"/>
    <n v="2014"/>
    <x v="3"/>
    <n v="100000"/>
    <x v="0"/>
    <n v="0"/>
    <x v="1"/>
    <x v="0"/>
    <x v="0"/>
    <s v="Toyota Corolla Altis 2013-2017 D-4D GL, 2014, Diesel"/>
    <x v="62"/>
    <x v="62"/>
    <n v="11"/>
  </r>
  <r>
    <x v="3"/>
    <s v="Figo"/>
    <n v="2011"/>
    <x v="10"/>
    <n v="74300"/>
    <x v="1"/>
    <n v="1"/>
    <x v="0"/>
    <x v="3"/>
    <x v="12"/>
    <s v="Ford Figo good condition"/>
    <x v="233"/>
    <x v="233"/>
    <n v="14"/>
  </r>
  <r>
    <x v="7"/>
    <s v="City"/>
    <n v="2017"/>
    <x v="1"/>
    <n v="74000"/>
    <x v="0"/>
    <n v="0"/>
    <x v="1"/>
    <x v="0"/>
    <x v="0"/>
    <s v="Honda City i-DTEC VX, 2017, Diesel"/>
    <x v="289"/>
    <x v="289"/>
    <n v="8"/>
  </r>
  <r>
    <x v="4"/>
    <s v="Corolla Altis"/>
    <n v="2015"/>
    <x v="9"/>
    <n v="57000"/>
    <x v="0"/>
    <n v="0"/>
    <x v="0"/>
    <x v="1"/>
    <x v="0"/>
    <s v="Toyota Corolla Altis 2015 Petrol 57000 Km Driven"/>
    <x v="81"/>
    <x v="81"/>
    <n v="10"/>
  </r>
  <r>
    <x v="1"/>
    <s v="XL6"/>
    <n v="2020"/>
    <x v="4"/>
    <n v="44000"/>
    <x v="1"/>
    <n v="1"/>
    <x v="0"/>
    <x v="1"/>
    <x v="0"/>
    <s v="Maruti Suzuki XL6 1.5 Alpha AT, 2020, Petrol"/>
    <x v="283"/>
    <x v="283"/>
    <n v="5"/>
  </r>
  <r>
    <x v="1"/>
    <s v="Alto-800"/>
    <n v="2016"/>
    <x v="8"/>
    <n v="85000"/>
    <x v="1"/>
    <n v="1"/>
    <x v="0"/>
    <x v="3"/>
    <x v="0"/>
    <s v="Maruti Suzuki Alto 800 2016 CNG &amp; Hybrids 850000 Km Driven"/>
    <x v="386"/>
    <x v="386"/>
    <n v="9"/>
  </r>
  <r>
    <x v="1"/>
    <s v="maruti-suzuki-dzire"/>
    <n v="2022"/>
    <x v="13"/>
    <n v="20000"/>
    <x v="0"/>
    <n v="0"/>
    <x v="0"/>
    <x v="3"/>
    <x v="0"/>
    <s v="Maruti Suzuki Dzire 1.2 VXI CNG, 2022, CNG &amp; Hybrids"/>
    <x v="234"/>
    <x v="234"/>
    <n v="3"/>
  </r>
  <r>
    <x v="1"/>
    <s v="Wagon-R"/>
    <n v="2011"/>
    <x v="10"/>
    <n v="82000"/>
    <x v="0"/>
    <n v="0"/>
    <x v="0"/>
    <x v="1"/>
    <x v="0"/>
    <s v="Maruti Suzuki Wagon R VXI ABS AIRBAG, 2011, Petrol"/>
    <x v="37"/>
    <x v="37"/>
    <n v="14"/>
  </r>
  <r>
    <x v="5"/>
    <s v="Xcent"/>
    <n v="2020"/>
    <x v="4"/>
    <n v="43123"/>
    <x v="1"/>
    <n v="1"/>
    <x v="0"/>
    <x v="1"/>
    <x v="0"/>
    <s v="Hyundai Xcent S Automatic 1.2 (O), 2020, Petrol"/>
    <x v="96"/>
    <x v="96"/>
    <n v="5"/>
  </r>
  <r>
    <x v="1"/>
    <s v="Eeco"/>
    <n v="2010"/>
    <x v="0"/>
    <n v="95"/>
    <x v="0"/>
    <n v="0"/>
    <x v="1"/>
    <x v="3"/>
    <x v="0"/>
    <s v="Maruti Suzuki Eeco 2010 CNG &amp; Hybrids 95 Km Driven"/>
    <x v="281"/>
    <x v="281"/>
    <n v="15"/>
  </r>
  <r>
    <x v="7"/>
    <s v="Jazz"/>
    <n v="2010"/>
    <x v="0"/>
    <n v="85000"/>
    <x v="0"/>
    <n v="0"/>
    <x v="1"/>
    <x v="1"/>
    <x v="0"/>
    <s v="Honda Jazz V MT Privilege, 2010, Petrol"/>
    <x v="254"/>
    <x v="254"/>
    <n v="15"/>
  </r>
  <r>
    <x v="8"/>
    <s v="A3"/>
    <n v="2015"/>
    <x v="9"/>
    <n v="88000"/>
    <x v="1"/>
    <n v="1"/>
    <x v="0"/>
    <x v="0"/>
    <x v="0"/>
    <s v="Audi A3 2.0 35 TDI Premium Plus + Sunroof, 2015, Diesel"/>
    <x v="44"/>
    <x v="44"/>
    <n v="10"/>
  </r>
  <r>
    <x v="7"/>
    <s v="City"/>
    <n v="2017"/>
    <x v="1"/>
    <n v="42000"/>
    <x v="1"/>
    <n v="1"/>
    <x v="1"/>
    <x v="1"/>
    <x v="0"/>
    <s v="Honda City automatic 2017 Petrol Well Maintained"/>
    <x v="81"/>
    <x v="81"/>
    <n v="8"/>
  </r>
  <r>
    <x v="9"/>
    <s v="Kiger"/>
    <n v="2021"/>
    <x v="11"/>
    <n v="63000"/>
    <x v="0"/>
    <n v="0"/>
    <x v="0"/>
    <x v="1"/>
    <x v="0"/>
    <s v="Renault Kiger RXT, 2021, Petrol"/>
    <x v="27"/>
    <x v="27"/>
    <n v="4"/>
  </r>
  <r>
    <x v="8"/>
    <s v="A3"/>
    <n v="2016"/>
    <x v="8"/>
    <n v="75000"/>
    <x v="1"/>
    <n v="1"/>
    <x v="1"/>
    <x v="0"/>
    <x v="0"/>
    <s v="Audi A3 35 TDI S Line, 2016, Diesel"/>
    <x v="161"/>
    <x v="161"/>
    <n v="9"/>
  </r>
  <r>
    <x v="5"/>
    <s v="Verna"/>
    <n v="2012"/>
    <x v="6"/>
    <n v="131000"/>
    <x v="1"/>
    <n v="1"/>
    <x v="0"/>
    <x v="0"/>
    <x v="0"/>
    <s v="Hyundai Verna Fluidic 1.6 CRDi SX, 2012, Diesel"/>
    <x v="179"/>
    <x v="179"/>
    <n v="13"/>
  </r>
  <r>
    <x v="1"/>
    <s v="Wagon-R"/>
    <n v="2019"/>
    <x v="2"/>
    <n v="34000"/>
    <x v="0"/>
    <n v="0"/>
    <x v="0"/>
    <x v="3"/>
    <x v="0"/>
    <s v="Maruti Suzuki Wagon R CNG LXI Opt, 2019, CNG &amp; Hybrids"/>
    <x v="129"/>
    <x v="129"/>
    <n v="6"/>
  </r>
  <r>
    <x v="1"/>
    <s v="Ertiga"/>
    <n v="2024"/>
    <x v="17"/>
    <n v="0"/>
    <x v="1"/>
    <n v="1"/>
    <x v="0"/>
    <x v="3"/>
    <x v="0"/>
    <s v="Maruti Suzuki Ertiga 1.5 Tour M CNG, 2024, CNG &amp; Hybrids"/>
    <x v="179"/>
    <x v="179"/>
    <n v="1"/>
  </r>
  <r>
    <x v="14"/>
    <s v="Octavia"/>
    <n v="2016"/>
    <x v="8"/>
    <n v="89000"/>
    <x v="1"/>
    <n v="1"/>
    <x v="1"/>
    <x v="0"/>
    <x v="0"/>
    <s v="Skoda Octavia 2016 Diesel 89000 Km Driven"/>
    <x v="184"/>
    <x v="184"/>
    <n v="9"/>
  </r>
  <r>
    <x v="1"/>
    <s v="A-Star"/>
    <n v="2011"/>
    <x v="10"/>
    <n v="84785"/>
    <x v="1"/>
    <n v="1"/>
    <x v="1"/>
    <x v="3"/>
    <x v="12"/>
    <s v="Maruti Suzuki A-Star 2011 CNG &amp; Hybrids 84785 Km Driven registration"/>
    <x v="49"/>
    <x v="49"/>
    <n v="14"/>
  </r>
  <r>
    <x v="1"/>
    <s v="Wagon-R"/>
    <n v="2014"/>
    <x v="3"/>
    <n v="42372"/>
    <x v="0"/>
    <n v="0"/>
    <x v="0"/>
    <x v="3"/>
    <x v="12"/>
    <s v="Maruti Suzuki Wagon R LXI CNG, 2014, CNG &amp; Hybrids"/>
    <x v="99"/>
    <x v="99"/>
    <n v="11"/>
  </r>
  <r>
    <x v="7"/>
    <s v="Amaze"/>
    <n v="2023"/>
    <x v="12"/>
    <n v="14000"/>
    <x v="1"/>
    <n v="1"/>
    <x v="1"/>
    <x v="3"/>
    <x v="12"/>
    <s v="Honda Amaze 2023 CNG &amp; Hybrids 14000 Km Driven"/>
    <x v="167"/>
    <x v="167"/>
    <n v="2"/>
  </r>
  <r>
    <x v="7"/>
    <s v="Amaze"/>
    <n v="2017"/>
    <x v="1"/>
    <n v="82000"/>
    <x v="0"/>
    <n v="0"/>
    <x v="1"/>
    <x v="3"/>
    <x v="0"/>
    <s v="Honda Amaze 2017 CNG &amp; Hybrids Good Condition"/>
    <x v="19"/>
    <x v="19"/>
    <n v="8"/>
  </r>
  <r>
    <x v="1"/>
    <s v="Eeco"/>
    <n v="2024"/>
    <x v="17"/>
    <n v="600"/>
    <x v="1"/>
    <n v="1"/>
    <x v="0"/>
    <x v="3"/>
    <x v="12"/>
    <s v="Maruti Suzuki Eeco 1 CNG &amp; Hybrids"/>
    <x v="75"/>
    <x v="75"/>
    <n v="1"/>
  </r>
  <r>
    <x v="11"/>
    <s v="Scorpio"/>
    <n v="2013"/>
    <x v="14"/>
    <n v="135000"/>
    <x v="1"/>
    <n v="1"/>
    <x v="1"/>
    <x v="0"/>
    <x v="0"/>
    <s v="Mahindra Scorpio VLX 4WD Automatic MHawk, 2013, Diesel"/>
    <x v="51"/>
    <x v="51"/>
    <n v="12"/>
  </r>
  <r>
    <x v="1"/>
    <s v="Alto-800"/>
    <n v="2015"/>
    <x v="9"/>
    <n v="84000"/>
    <x v="0"/>
    <n v="0"/>
    <x v="0"/>
    <x v="3"/>
    <x v="0"/>
    <s v="Maruti Suzuki Alto 800 2015"/>
    <x v="201"/>
    <x v="201"/>
    <n v="10"/>
  </r>
  <r>
    <x v="1"/>
    <s v="Swift-Dzire-Tour"/>
    <n v="2022"/>
    <x v="13"/>
    <n v="65300"/>
    <x v="1"/>
    <n v="1"/>
    <x v="0"/>
    <x v="3"/>
    <x v="0"/>
    <s v="Argent sell"/>
    <x v="211"/>
    <x v="211"/>
    <n v="3"/>
  </r>
  <r>
    <x v="1"/>
    <s v="Brezza"/>
    <n v="2020"/>
    <x v="4"/>
    <n v="32000"/>
    <x v="1"/>
    <n v="1"/>
    <x v="1"/>
    <x v="1"/>
    <x v="0"/>
    <s v="Maruti Suzuki Brezza 2020 Petrol 32000 Km Driven"/>
    <x v="385"/>
    <x v="385"/>
    <n v="5"/>
  </r>
  <r>
    <x v="5"/>
    <s v="Verna"/>
    <n v="2012"/>
    <x v="6"/>
    <n v="135000"/>
    <x v="1"/>
    <n v="1"/>
    <x v="1"/>
    <x v="3"/>
    <x v="12"/>
    <s v="Hyundai Verna 2012 CNG &amp; Hybrids Good Condition"/>
    <x v="37"/>
    <x v="37"/>
    <n v="13"/>
  </r>
  <r>
    <x v="1"/>
    <s v="maruti-suzuki-dzire"/>
    <n v="2017"/>
    <x v="1"/>
    <n v="62000"/>
    <x v="1"/>
    <n v="1"/>
    <x v="0"/>
    <x v="1"/>
    <x v="0"/>
    <s v="Maruti Suzuki Dzire ZXi Plus AGS, 2017, Petrol"/>
    <x v="129"/>
    <x v="129"/>
    <n v="8"/>
  </r>
  <r>
    <x v="1"/>
    <s v="Alto-800"/>
    <n v="2016"/>
    <x v="8"/>
    <n v="62110"/>
    <x v="0"/>
    <n v="0"/>
    <x v="1"/>
    <x v="1"/>
    <x v="0"/>
    <s v="Maruti Suzuki Alto 800 VXI, 2016, Petrol"/>
    <x v="50"/>
    <x v="50"/>
    <n v="9"/>
  </r>
  <r>
    <x v="8"/>
    <s v="Q3"/>
    <n v="2013"/>
    <x v="14"/>
    <n v="102000"/>
    <x v="1"/>
    <n v="1"/>
    <x v="1"/>
    <x v="0"/>
    <x v="0"/>
    <s v="Audi Q3 2.0 35 TDI Quattro Premium Plus, 2013, Diesel"/>
    <x v="10"/>
    <x v="10"/>
    <n v="12"/>
  </r>
  <r>
    <x v="15"/>
    <s v="Spark"/>
    <n v="2010"/>
    <x v="0"/>
    <n v="100000"/>
    <x v="1"/>
    <n v="1"/>
    <x v="0"/>
    <x v="3"/>
    <x v="0"/>
    <s v="Chevrolet Spark 2010 CNG &amp; Hybrids 100000 Km Driven"/>
    <x v="434"/>
    <x v="434"/>
    <n v="15"/>
  </r>
  <r>
    <x v="1"/>
    <s v="Eeco"/>
    <n v="2012"/>
    <x v="6"/>
    <n v="125000"/>
    <x v="1"/>
    <n v="1"/>
    <x v="1"/>
    <x v="3"/>
    <x v="12"/>
    <s v="Maruti Suzuki Eeco 2012 CNG &amp; Hybrids 125000 Km Driven"/>
    <x v="85"/>
    <x v="85"/>
    <n v="13"/>
  </r>
  <r>
    <x v="7"/>
    <s v="City"/>
    <n v="2018"/>
    <x v="5"/>
    <n v="125000"/>
    <x v="1"/>
    <n v="1"/>
    <x v="1"/>
    <x v="3"/>
    <x v="12"/>
    <s v="Weels condison A1 à¥¤ ALL PAPER à¦¸ ok"/>
    <x v="64"/>
    <x v="64"/>
    <n v="7"/>
  </r>
  <r>
    <x v="4"/>
    <s v="Innova"/>
    <n v="2015"/>
    <x v="9"/>
    <n v="89000"/>
    <x v="0"/>
    <n v="0"/>
    <x v="1"/>
    <x v="0"/>
    <x v="0"/>
    <s v="Toyota Innova 2.5 Z Diesel 7 Seater, 2015, Diesel"/>
    <x v="13"/>
    <x v="13"/>
    <n v="10"/>
  </r>
  <r>
    <x v="0"/>
    <s v="VentoTest"/>
    <n v="2019"/>
    <x v="2"/>
    <n v="58082"/>
    <x v="1"/>
    <n v="1"/>
    <x v="0"/>
    <x v="1"/>
    <x v="0"/>
    <s v="Volkswagen Vento 1.2 Highline Plus AT 16 Alloy, 2019, Petrol"/>
    <x v="1069"/>
    <x v="1069"/>
    <n v="6"/>
  </r>
  <r>
    <x v="13"/>
    <s v="Tiago"/>
    <n v="2017"/>
    <x v="1"/>
    <n v="120000"/>
    <x v="0"/>
    <n v="0"/>
    <x v="1"/>
    <x v="0"/>
    <x v="0"/>
    <s v="Tata Tiago XZ Opt Diesel, 2017, Diesel"/>
    <x v="135"/>
    <x v="135"/>
    <n v="8"/>
  </r>
  <r>
    <x v="5"/>
    <s v="Grand i10"/>
    <n v="2016"/>
    <x v="8"/>
    <n v="52000"/>
    <x v="0"/>
    <n v="0"/>
    <x v="1"/>
    <x v="3"/>
    <x v="0"/>
    <s v="Hyundai Grand i10 Sportz O 1.2, 2016, CNG &amp; Hybrids"/>
    <x v="64"/>
    <x v="64"/>
    <n v="9"/>
  </r>
  <r>
    <x v="1"/>
    <s v="Swift"/>
    <n v="2019"/>
    <x v="2"/>
    <n v="48000"/>
    <x v="1"/>
    <n v="1"/>
    <x v="1"/>
    <x v="1"/>
    <x v="0"/>
    <s v="Maruti Suzuki Swift AMT VXI, 2019, Petrol"/>
    <x v="38"/>
    <x v="38"/>
    <n v="6"/>
  </r>
  <r>
    <x v="5"/>
    <s v="Creta"/>
    <n v="2018"/>
    <x v="5"/>
    <n v="87000"/>
    <x v="0"/>
    <n v="0"/>
    <x v="1"/>
    <x v="0"/>
    <x v="0"/>
    <s v="Hyundai Creta 1.6 E Plus, 2018, Diesel"/>
    <x v="79"/>
    <x v="79"/>
    <n v="7"/>
  </r>
  <r>
    <x v="5"/>
    <s v="Eon"/>
    <n v="2013"/>
    <x v="14"/>
    <n v="70922"/>
    <x v="0"/>
    <n v="0"/>
    <x v="1"/>
    <x v="1"/>
    <x v="0"/>
    <s v="Hyundai EON Era, 2013, Petrol"/>
    <x v="220"/>
    <x v="220"/>
    <n v="12"/>
  </r>
  <r>
    <x v="8"/>
    <s v="Q3"/>
    <n v="2014"/>
    <x v="3"/>
    <n v="79000"/>
    <x v="1"/>
    <n v="1"/>
    <x v="1"/>
    <x v="0"/>
    <x v="0"/>
    <s v="Audi Q3 2.0 TDI Premium with Sunroof, 2014, Diesel"/>
    <x v="108"/>
    <x v="108"/>
    <n v="11"/>
  </r>
  <r>
    <x v="5"/>
    <s v="Xcent"/>
    <n v="2014"/>
    <x v="3"/>
    <n v="58000"/>
    <x v="0"/>
    <n v="0"/>
    <x v="0"/>
    <x v="3"/>
    <x v="0"/>
    <s v="Hyundai Xcent SX 1.2 (O), 2014, CNG &amp; Hybrids"/>
    <x v="231"/>
    <x v="231"/>
    <n v="11"/>
  </r>
  <r>
    <x v="1"/>
    <s v="Alto-K10"/>
    <n v="2019"/>
    <x v="2"/>
    <n v="32000"/>
    <x v="1"/>
    <n v="1"/>
    <x v="0"/>
    <x v="3"/>
    <x v="12"/>
    <s v="Maruti Suzuki Alto K10 VXi (O), 2019, CNG &amp; Hybrids"/>
    <x v="117"/>
    <x v="117"/>
    <n v="6"/>
  </r>
  <r>
    <x v="11"/>
    <s v="Thar"/>
    <n v="2023"/>
    <x v="12"/>
    <n v="12000"/>
    <x v="0"/>
    <n v="0"/>
    <x v="1"/>
    <x v="1"/>
    <x v="0"/>
    <s v="Mahindra Thar LX Hard Top Petrol MT 4WD, 2023, Petrol"/>
    <x v="133"/>
    <x v="133"/>
    <n v="2"/>
  </r>
  <r>
    <x v="1"/>
    <s v="Wagon-R"/>
    <n v="2019"/>
    <x v="2"/>
    <n v="70000"/>
    <x v="0"/>
    <n v="0"/>
    <x v="0"/>
    <x v="1"/>
    <x v="0"/>
    <s v="Maruti Suzuki Wagon R VXI, 2019, Petrol"/>
    <x v="266"/>
    <x v="266"/>
    <n v="6"/>
  </r>
  <r>
    <x v="1"/>
    <s v="Baleno"/>
    <n v="2016"/>
    <x v="8"/>
    <n v="55000"/>
    <x v="1"/>
    <n v="1"/>
    <x v="0"/>
    <x v="1"/>
    <x v="12"/>
    <s v="Maruti Suzuki Baleno 1.2 Zeta AT, 2016, Petrol"/>
    <x v="129"/>
    <x v="129"/>
    <n v="9"/>
  </r>
  <r>
    <x v="9"/>
    <s v="KWID"/>
    <n v="2016"/>
    <x v="8"/>
    <n v="58865"/>
    <x v="0"/>
    <n v="0"/>
    <x v="1"/>
    <x v="3"/>
    <x v="0"/>
    <s v="fully modified with seat covers music system lights spoilers everythin"/>
    <x v="63"/>
    <x v="63"/>
    <n v="9"/>
  </r>
  <r>
    <x v="8"/>
    <s v="A4"/>
    <n v="2015"/>
    <x v="9"/>
    <n v="75000"/>
    <x v="1"/>
    <n v="1"/>
    <x v="1"/>
    <x v="0"/>
    <x v="0"/>
    <s v="Audi A4 2016-2020 2.0 35 TDI Premium Plus, 2015, Diesel"/>
    <x v="175"/>
    <x v="175"/>
    <n v="10"/>
  </r>
  <r>
    <x v="1"/>
    <s v="Wagon-R"/>
    <n v="2020"/>
    <x v="4"/>
    <n v="92000"/>
    <x v="0"/>
    <n v="0"/>
    <x v="0"/>
    <x v="3"/>
    <x v="0"/>
    <s v="Maruti Suzuki Wagon R 2020 CNG &amp; Hybrids 92000 Km Driven"/>
    <x v="256"/>
    <x v="256"/>
    <n v="5"/>
  </r>
  <r>
    <x v="5"/>
    <s v="i20"/>
    <n v="2019"/>
    <x v="2"/>
    <n v="65000"/>
    <x v="1"/>
    <n v="1"/>
    <x v="0"/>
    <x v="3"/>
    <x v="12"/>
    <s v="Hyundai i20 2012-2014 Sportz AT 1.4, 2019, CNG &amp; Hybrids"/>
    <x v="83"/>
    <x v="83"/>
    <n v="6"/>
  </r>
  <r>
    <x v="1"/>
    <s v="Wagon-R"/>
    <n v="2016"/>
    <x v="8"/>
    <n v="94000"/>
    <x v="1"/>
    <n v="1"/>
    <x v="1"/>
    <x v="3"/>
    <x v="0"/>
    <s v="Maruti Suzuki Wagon R 2016 CNG &amp; Hybrids 94000 Km Driven"/>
    <x v="50"/>
    <x v="50"/>
    <n v="9"/>
  </r>
  <r>
    <x v="1"/>
    <s v="Wagon-R"/>
    <n v="2019"/>
    <x v="2"/>
    <n v="27817"/>
    <x v="0"/>
    <n v="0"/>
    <x v="1"/>
    <x v="3"/>
    <x v="0"/>
    <s v="Maruti Suzuki Wagon R 2019 CNG &amp; Hybrids 27817 Km Driven ,2nd owner."/>
    <x v="135"/>
    <x v="135"/>
    <n v="6"/>
  </r>
  <r>
    <x v="1"/>
    <s v="Brezza"/>
    <n v="2024"/>
    <x v="17"/>
    <n v="0"/>
    <x v="1"/>
    <n v="1"/>
    <x v="0"/>
    <x v="3"/>
    <x v="12"/>
    <s v="Fujifilm XT-200 WITH FUJI 15-45MM"/>
    <x v="1070"/>
    <x v="1070"/>
    <n v="1"/>
  </r>
  <r>
    <x v="13"/>
    <s v="tata-punch"/>
    <n v="2021"/>
    <x v="11"/>
    <n v="42000"/>
    <x v="1"/>
    <n v="1"/>
    <x v="0"/>
    <x v="1"/>
    <x v="0"/>
    <s v="Tata Punch 1.2 Revotron Creative IRA Dual Tone, 2021, Petrol"/>
    <x v="81"/>
    <x v="81"/>
    <n v="4"/>
  </r>
  <r>
    <x v="1"/>
    <s v="Swift-Dzire"/>
    <n v="2018"/>
    <x v="5"/>
    <n v="54121"/>
    <x v="0"/>
    <n v="0"/>
    <x v="0"/>
    <x v="1"/>
    <x v="0"/>
    <s v="Maruti Suzuki Swift Dzire VXI Optional, 2018, Petrol"/>
    <x v="297"/>
    <x v="297"/>
    <n v="7"/>
  </r>
  <r>
    <x v="1"/>
    <s v="Brezza"/>
    <n v="2023"/>
    <x v="12"/>
    <n v="25000"/>
    <x v="1"/>
    <n v="1"/>
    <x v="0"/>
    <x v="3"/>
    <x v="0"/>
    <s v="Maruti Suzuki Brezza 1.5 ZXI CNG DUAL TONE, 2023, CNG &amp; Hybrids"/>
    <x v="65"/>
    <x v="65"/>
    <n v="2"/>
  </r>
  <r>
    <x v="1"/>
    <s v="Eeco"/>
    <n v="2020"/>
    <x v="4"/>
    <n v="55000"/>
    <x v="1"/>
    <n v="1"/>
    <x v="0"/>
    <x v="3"/>
    <x v="0"/>
    <s v="Maruti Suzuki Eeco 1.2 5 STR with A/C+HTR CNG, 2020, CNG &amp; Hybrids"/>
    <x v="177"/>
    <x v="177"/>
    <n v="5"/>
  </r>
  <r>
    <x v="7"/>
    <s v="City"/>
    <n v="2010"/>
    <x v="0"/>
    <n v="59000"/>
    <x v="1"/>
    <n v="1"/>
    <x v="1"/>
    <x v="1"/>
    <x v="0"/>
    <s v="Honda City 2008-2011 1.5 S AT, 2010, Petrol"/>
    <x v="104"/>
    <x v="104"/>
    <n v="15"/>
  </r>
  <r>
    <x v="12"/>
    <s v="C-Class"/>
    <n v="2014"/>
    <x v="3"/>
    <n v="110000"/>
    <x v="1"/>
    <n v="1"/>
    <x v="0"/>
    <x v="0"/>
    <x v="0"/>
    <s v="Mercedes-Benz C-Class 2.0 220d, 2014, Diesel"/>
    <x v="89"/>
    <x v="89"/>
    <n v="11"/>
  </r>
  <r>
    <x v="15"/>
    <s v="Optra"/>
    <n v="2010"/>
    <x v="0"/>
    <n v="120500"/>
    <x v="0"/>
    <n v="0"/>
    <x v="1"/>
    <x v="0"/>
    <x v="0"/>
    <s v="Chevrolet Optra 1.8 LT, 2010, Diesel"/>
    <x v="873"/>
    <x v="873"/>
    <n v="15"/>
  </r>
  <r>
    <x v="1"/>
    <s v="Wagon R 1.0"/>
    <n v="2022"/>
    <x v="13"/>
    <n v="29000"/>
    <x v="0"/>
    <n v="0"/>
    <x v="0"/>
    <x v="3"/>
    <x v="0"/>
    <s v="Maruti Suzuki Wagon R 1.0 VXi CNG, 2022, CNG &amp; Hybrids"/>
    <x v="169"/>
    <x v="169"/>
    <n v="3"/>
  </r>
  <r>
    <x v="1"/>
    <s v="Alto 800"/>
    <n v="2018"/>
    <x v="5"/>
    <n v="67000"/>
    <x v="0"/>
    <n v="0"/>
    <x v="0"/>
    <x v="3"/>
    <x v="0"/>
    <s v="Maruti Suzuki Alto 800 CNG LXI Optional, 2018, CNG &amp; Hybrids"/>
    <x v="99"/>
    <x v="99"/>
    <n v="7"/>
  </r>
  <r>
    <x v="0"/>
    <s v="Ameo"/>
    <n v="2017"/>
    <x v="1"/>
    <n v="150000"/>
    <x v="1"/>
    <n v="1"/>
    <x v="0"/>
    <x v="0"/>
    <x v="0"/>
    <s v="Volkswagen Ameo 1.5 TDI Highline Plus AT, 2017, Diesel"/>
    <x v="12"/>
    <x v="12"/>
    <n v="8"/>
  </r>
  <r>
    <x v="7"/>
    <s v="City"/>
    <n v="2014"/>
    <x v="3"/>
    <n v="80123"/>
    <x v="1"/>
    <n v="1"/>
    <x v="0"/>
    <x v="1"/>
    <x v="0"/>
    <s v="Honda City SV CVT, 2014, Petrol"/>
    <x v="26"/>
    <x v="26"/>
    <n v="11"/>
  </r>
  <r>
    <x v="1"/>
    <s v="Swift"/>
    <n v="2018"/>
    <x v="5"/>
    <n v="38000"/>
    <x v="1"/>
    <n v="1"/>
    <x v="1"/>
    <x v="1"/>
    <x v="0"/>
    <s v="Maruti Suzuki Swift AMT ZXI Plus, 2018, Petrol"/>
    <x v="38"/>
    <x v="38"/>
    <n v="7"/>
  </r>
  <r>
    <x v="5"/>
    <s v="Grand i10"/>
    <n v="2018"/>
    <x v="5"/>
    <n v="65000"/>
    <x v="1"/>
    <n v="1"/>
    <x v="0"/>
    <x v="3"/>
    <x v="0"/>
    <s v="Hyundai Grand i10 Sportz (O) 1.2 AT VTVT, 2018, CNG &amp; Hybrids"/>
    <x v="77"/>
    <x v="77"/>
    <n v="7"/>
  </r>
  <r>
    <x v="7"/>
    <s v="Civic"/>
    <n v="2011"/>
    <x v="10"/>
    <n v="90000"/>
    <x v="1"/>
    <n v="1"/>
    <x v="1"/>
    <x v="3"/>
    <x v="12"/>
    <s v="Honda Civic 2011 Petrol 90000 Km Driven"/>
    <x v="99"/>
    <x v="99"/>
    <n v="14"/>
  </r>
  <r>
    <x v="13"/>
    <s v="Hexa"/>
    <n v="2017"/>
    <x v="1"/>
    <n v="22000"/>
    <x v="0"/>
    <n v="0"/>
    <x v="1"/>
    <x v="0"/>
    <x v="0"/>
    <s v="Tata Hexa 2017 Diesel Well Maintained"/>
    <x v="196"/>
    <x v="196"/>
    <n v="8"/>
  </r>
  <r>
    <x v="8"/>
    <s v="A6"/>
    <n v="2014"/>
    <x v="3"/>
    <n v="71000"/>
    <x v="1"/>
    <n v="1"/>
    <x v="1"/>
    <x v="0"/>
    <x v="0"/>
    <s v="Audi A6 35 TDI Premium with Sunroof, 2014, Diesel"/>
    <x v="272"/>
    <x v="272"/>
    <n v="11"/>
  </r>
  <r>
    <x v="1"/>
    <s v="Ritz"/>
    <n v="2010"/>
    <x v="0"/>
    <n v="90000"/>
    <x v="0"/>
    <n v="0"/>
    <x v="1"/>
    <x v="3"/>
    <x v="0"/>
    <s v="Maruti Suzuki Ritz 1.2 LXi Buzz, 2010, CNG &amp; Hybrids"/>
    <x v="67"/>
    <x v="67"/>
    <n v="15"/>
  </r>
  <r>
    <x v="5"/>
    <s v="New Santro"/>
    <n v="2020"/>
    <x v="4"/>
    <n v="65000"/>
    <x v="1"/>
    <n v="1"/>
    <x v="0"/>
    <x v="3"/>
    <x v="12"/>
    <s v="Hyundai New Santro 2020 CNG &amp; Hybrids 60000 Km Driven"/>
    <x v="179"/>
    <x v="179"/>
    <n v="5"/>
  </r>
  <r>
    <x v="1"/>
    <s v="Wagon-R"/>
    <n v="2015"/>
    <x v="9"/>
    <n v="72154"/>
    <x v="0"/>
    <n v="0"/>
    <x v="1"/>
    <x v="3"/>
    <x v="0"/>
    <s v="Maruti Suzuki Wagon R LX BS IV, 2015, CNG &amp; Hybrids"/>
    <x v="34"/>
    <x v="34"/>
    <n v="10"/>
  </r>
  <r>
    <x v="13"/>
    <s v="Tiago"/>
    <n v="2018"/>
    <x v="5"/>
    <n v="84000"/>
    <x v="1"/>
    <n v="1"/>
    <x v="0"/>
    <x v="3"/>
    <x v="0"/>
    <s v="Tata Tiago 1.2 Revotron XTA, 2018, CNG &amp; Hybrids"/>
    <x v="84"/>
    <x v="84"/>
    <n v="7"/>
  </r>
  <r>
    <x v="1"/>
    <s v="Wagon-R"/>
    <n v="2019"/>
    <x v="2"/>
    <n v="62000"/>
    <x v="0"/>
    <n v="0"/>
    <x v="0"/>
    <x v="1"/>
    <x v="12"/>
    <s v="Maruti Suzuki Wagon R, 2019, Petrol"/>
    <x v="255"/>
    <x v="255"/>
    <n v="6"/>
  </r>
  <r>
    <x v="14"/>
    <s v="Yeti"/>
    <n v="2012"/>
    <x v="6"/>
    <n v="45500"/>
    <x v="0"/>
    <n v="0"/>
    <x v="1"/>
    <x v="0"/>
    <x v="0"/>
    <s v="Skoda Yeti 2012 Diesel 45500 Km Driven"/>
    <x v="215"/>
    <x v="215"/>
    <n v="13"/>
  </r>
  <r>
    <x v="5"/>
    <s v="i10"/>
    <n v="2009"/>
    <x v="16"/>
    <n v="95000"/>
    <x v="1"/>
    <n v="1"/>
    <x v="1"/>
    <x v="1"/>
    <x v="0"/>
    <s v="Hyundai i10 2009 automatic"/>
    <x v="197"/>
    <x v="197"/>
    <n v="16"/>
  </r>
  <r>
    <x v="5"/>
    <s v="Xcent"/>
    <n v="2014"/>
    <x v="3"/>
    <n v="85600"/>
    <x v="1"/>
    <n v="1"/>
    <x v="0"/>
    <x v="3"/>
    <x v="0"/>
    <s v="Hyundai Xcent 2014 CNG &amp; Hybrids Good Condition well maintained."/>
    <x v="310"/>
    <x v="310"/>
    <n v="11"/>
  </r>
  <r>
    <x v="4"/>
    <s v="Yaris"/>
    <n v="2018"/>
    <x v="5"/>
    <n v="125000"/>
    <x v="1"/>
    <n v="1"/>
    <x v="1"/>
    <x v="1"/>
    <x v="0"/>
    <s v="Toyota Yaris 2018 Petrol Well Maintained"/>
    <x v="372"/>
    <x v="372"/>
    <n v="7"/>
  </r>
  <r>
    <x v="13"/>
    <s v="Tiago"/>
    <n v="2019"/>
    <x v="2"/>
    <n v="32000"/>
    <x v="1"/>
    <n v="1"/>
    <x v="0"/>
    <x v="1"/>
    <x v="0"/>
    <s v="Tiago full option automatic"/>
    <x v="1071"/>
    <x v="1071"/>
    <n v="6"/>
  </r>
  <r>
    <x v="13"/>
    <s v="Tiago"/>
    <n v="2022"/>
    <x v="13"/>
    <n v="22000"/>
    <x v="0"/>
    <n v="0"/>
    <x v="0"/>
    <x v="3"/>
    <x v="0"/>
    <s v="Tata Tiago 1.2 Revotron XT CNG, 2022, CNG &amp; Hybrids"/>
    <x v="27"/>
    <x v="27"/>
    <n v="3"/>
  </r>
  <r>
    <x v="4"/>
    <s v="Etios"/>
    <n v="2014"/>
    <x v="3"/>
    <n v="25"/>
    <x v="1"/>
    <n v="1"/>
    <x v="1"/>
    <x v="3"/>
    <x v="0"/>
    <s v="ETIOS 2014 MODEL CNG."/>
    <x v="211"/>
    <x v="211"/>
    <n v="11"/>
  </r>
  <r>
    <x v="1"/>
    <s v="Wagon-R"/>
    <n v="2013"/>
    <x v="14"/>
    <n v="98000"/>
    <x v="0"/>
    <n v="0"/>
    <x v="1"/>
    <x v="3"/>
    <x v="0"/>
    <s v="Maruti Suzuki Wagon R LXI CNG Optional, 2013, CNG &amp; Hybrids"/>
    <x v="158"/>
    <x v="158"/>
    <n v="12"/>
  </r>
  <r>
    <x v="20"/>
    <s v="Compass"/>
    <n v="2019"/>
    <x v="2"/>
    <n v="48000"/>
    <x v="0"/>
    <n v="0"/>
    <x v="1"/>
    <x v="0"/>
    <x v="0"/>
    <s v="Jeep Compass 1.4 Limited Plus, 2019, Diesel"/>
    <x v="128"/>
    <x v="128"/>
    <n v="6"/>
  </r>
  <r>
    <x v="4"/>
    <s v="Corolla Altis"/>
    <n v="2010"/>
    <x v="0"/>
    <n v="81000"/>
    <x v="0"/>
    <n v="0"/>
    <x v="1"/>
    <x v="3"/>
    <x v="0"/>
    <s v="Toyota Corolla Altis 1.8 J, 2010, CNG &amp; Hybrids"/>
    <x v="611"/>
    <x v="611"/>
    <n v="15"/>
  </r>
  <r>
    <x v="5"/>
    <s v="i20"/>
    <n v="2023"/>
    <x v="12"/>
    <n v="26000"/>
    <x v="0"/>
    <n v="0"/>
    <x v="0"/>
    <x v="1"/>
    <x v="0"/>
    <s v="Hyundai i20 Asta (O) 1.2 MT Dual Tone, 2023, Petrol"/>
    <x v="62"/>
    <x v="62"/>
    <n v="2"/>
  </r>
  <r>
    <x v="1"/>
    <s v="Ertiga"/>
    <n v="2022"/>
    <x v="13"/>
    <n v="75000"/>
    <x v="1"/>
    <n v="1"/>
    <x v="0"/>
    <x v="3"/>
    <x v="12"/>
    <s v="Good condition 1 owner 1 hand using"/>
    <x v="184"/>
    <x v="184"/>
    <n v="3"/>
  </r>
  <r>
    <x v="7"/>
    <s v="Accord"/>
    <n v="2006"/>
    <x v="19"/>
    <n v="110000"/>
    <x v="1"/>
    <n v="1"/>
    <x v="1"/>
    <x v="1"/>
    <x v="0"/>
    <s v="Honda Accord 2006 Petrol Well Maintained"/>
    <x v="197"/>
    <x v="197"/>
    <n v="19"/>
  </r>
  <r>
    <x v="5"/>
    <s v="Creta"/>
    <n v="2020"/>
    <x v="4"/>
    <n v="62000"/>
    <x v="0"/>
    <n v="0"/>
    <x v="0"/>
    <x v="3"/>
    <x v="0"/>
    <s v="Hyundai Creta, 2020, CNG &amp; Hybrids"/>
    <x v="294"/>
    <x v="294"/>
    <n v="5"/>
  </r>
  <r>
    <x v="1"/>
    <s v="Eeco"/>
    <n v="2014"/>
    <x v="3"/>
    <n v="140000"/>
    <x v="0"/>
    <n v="0"/>
    <x v="1"/>
    <x v="1"/>
    <x v="0"/>
    <s v="Maruti Suzuki eeco CNG and petrol for sale tyres good condition"/>
    <x v="369"/>
    <x v="369"/>
    <n v="11"/>
  </r>
  <r>
    <x v="13"/>
    <s v="Indigo Cs"/>
    <n v="2010"/>
    <x v="0"/>
    <n v="58000"/>
    <x v="0"/>
    <n v="0"/>
    <x v="1"/>
    <x v="1"/>
    <x v="0"/>
    <s v="Tata Indigo CS 2010 Petrol 58000 Km Driven"/>
    <x v="248"/>
    <x v="248"/>
    <n v="15"/>
  </r>
  <r>
    <x v="1"/>
    <s v="Wagon-R"/>
    <n v="2017"/>
    <x v="1"/>
    <n v="0"/>
    <x v="0"/>
    <n v="0"/>
    <x v="1"/>
    <x v="3"/>
    <x v="12"/>
    <s v="Maruti Suzuki Wagon R VXI, 2017, CNG &amp; Hybrids"/>
    <x v="6"/>
    <x v="6"/>
    <n v="8"/>
  </r>
  <r>
    <x v="5"/>
    <s v="Grand i10 Nios"/>
    <n v="2021"/>
    <x v="11"/>
    <n v="89524"/>
    <x v="0"/>
    <n v="0"/>
    <x v="1"/>
    <x v="3"/>
    <x v="0"/>
    <s v="Hyundai Grand i10 Nios Sportz 1.2 Kappa CNG, 2021, CNG &amp; Hybrids"/>
    <x v="112"/>
    <x v="112"/>
    <n v="4"/>
  </r>
  <r>
    <x v="5"/>
    <s v="Eon"/>
    <n v="2015"/>
    <x v="9"/>
    <n v="45253"/>
    <x v="0"/>
    <n v="0"/>
    <x v="1"/>
    <x v="3"/>
    <x v="0"/>
    <s v="Hyundai EON Era +, 2015, CNG &amp; Hybrids"/>
    <x v="116"/>
    <x v="116"/>
    <n v="10"/>
  </r>
  <r>
    <x v="1"/>
    <s v="Vitara-Brezza"/>
    <n v="2018"/>
    <x v="5"/>
    <n v="72000"/>
    <x v="1"/>
    <n v="1"/>
    <x v="0"/>
    <x v="0"/>
    <x v="0"/>
    <s v="Maruti Suzuki Vitara Brezza ZDI+ Dual Tone AMT, 2018, Diesel"/>
    <x v="274"/>
    <x v="274"/>
    <n v="7"/>
  </r>
  <r>
    <x v="5"/>
    <s v="Venue"/>
    <n v="2023"/>
    <x v="12"/>
    <n v="4500"/>
    <x v="0"/>
    <n v="0"/>
    <x v="0"/>
    <x v="1"/>
    <x v="12"/>
    <s v="Hyundai Venue S 1.2 Petrol, 2023, Petrol"/>
    <x v="161"/>
    <x v="161"/>
    <n v="2"/>
  </r>
  <r>
    <x v="1"/>
    <s v="Wagon-R"/>
    <n v="2014"/>
    <x v="3"/>
    <n v="50000"/>
    <x v="0"/>
    <n v="0"/>
    <x v="0"/>
    <x v="1"/>
    <x v="0"/>
    <s v="Maruti Suzuki Wagon R 2014 Petrol"/>
    <x v="73"/>
    <x v="73"/>
    <n v="11"/>
  </r>
  <r>
    <x v="5"/>
    <s v="Elite i20"/>
    <n v="2015"/>
    <x v="9"/>
    <n v="72000"/>
    <x v="0"/>
    <n v="0"/>
    <x v="1"/>
    <x v="3"/>
    <x v="0"/>
    <s v="Hyundai Elite i20 1.2 Sportz(O) VTVT MT, 2015, CNG &amp; Hybrids"/>
    <x v="179"/>
    <x v="179"/>
    <n v="10"/>
  </r>
  <r>
    <x v="1"/>
    <s v="Wagon-R"/>
    <n v="2013"/>
    <x v="14"/>
    <n v="94000"/>
    <x v="0"/>
    <n v="0"/>
    <x v="1"/>
    <x v="3"/>
    <x v="0"/>
    <s v="Maruti Suzuki Wagon R 2010-2012 LXI CNG, 2013, CNG &amp; Hybrids"/>
    <x v="9"/>
    <x v="9"/>
    <n v="12"/>
  </r>
  <r>
    <x v="12"/>
    <s v="E-Class"/>
    <n v="2014"/>
    <x v="3"/>
    <n v="80000"/>
    <x v="1"/>
    <n v="1"/>
    <x v="1"/>
    <x v="0"/>
    <x v="0"/>
    <s v="Mercedes-Benz E-Class 250 D, 2014, Diesel"/>
    <x v="161"/>
    <x v="161"/>
    <n v="11"/>
  </r>
  <r>
    <x v="1"/>
    <s v="Swift-Dzire"/>
    <n v="2017"/>
    <x v="1"/>
    <n v="115000"/>
    <x v="1"/>
    <n v="1"/>
    <x v="1"/>
    <x v="0"/>
    <x v="0"/>
    <s v="Maruti Suzuki Swift Dzire 2017"/>
    <x v="38"/>
    <x v="38"/>
    <n v="8"/>
  </r>
  <r>
    <x v="1"/>
    <s v="Celerio"/>
    <n v="2016"/>
    <x v="8"/>
    <n v="46263"/>
    <x v="1"/>
    <n v="1"/>
    <x v="1"/>
    <x v="1"/>
    <x v="0"/>
    <s v="Maruti Suzuki Celerio 2014-2017 ZXI AT, 2016, Petrol"/>
    <x v="1072"/>
    <x v="1072"/>
    <n v="9"/>
  </r>
  <r>
    <x v="5"/>
    <s v="Fluidic Verna"/>
    <n v="2011"/>
    <x v="10"/>
    <n v="82467"/>
    <x v="1"/>
    <n v="1"/>
    <x v="1"/>
    <x v="1"/>
    <x v="0"/>
    <s v="Hyundai Fluidic Verna 1.6 CRDi SX Automatic, 2011, Petrol"/>
    <x v="1073"/>
    <x v="1073"/>
    <n v="14"/>
  </r>
  <r>
    <x v="1"/>
    <s v="A-Star"/>
    <n v="2011"/>
    <x v="10"/>
    <n v="81000"/>
    <x v="0"/>
    <n v="0"/>
    <x v="1"/>
    <x v="3"/>
    <x v="0"/>
    <s v="Maruti Suzuki A-Star Vxi, 2011, CNG &amp; Hybrids"/>
    <x v="115"/>
    <x v="115"/>
    <n v="14"/>
  </r>
  <r>
    <x v="7"/>
    <s v="City"/>
    <n v="2018"/>
    <x v="5"/>
    <n v="28000"/>
    <x v="1"/>
    <n v="1"/>
    <x v="1"/>
    <x v="1"/>
    <x v="0"/>
    <s v="Honda City V AT I-VTEC, 2018, Petrol"/>
    <x v="348"/>
    <x v="348"/>
    <n v="7"/>
  </r>
  <r>
    <x v="0"/>
    <s v="VentoTest"/>
    <n v="2018"/>
    <x v="5"/>
    <n v="96200"/>
    <x v="0"/>
    <n v="0"/>
    <x v="1"/>
    <x v="0"/>
    <x v="0"/>
    <s v="Volkswagen Vento 2018"/>
    <x v="32"/>
    <x v="32"/>
    <n v="7"/>
  </r>
  <r>
    <x v="7"/>
    <s v="City"/>
    <n v="2011"/>
    <x v="10"/>
    <n v="78560"/>
    <x v="0"/>
    <n v="0"/>
    <x v="1"/>
    <x v="3"/>
    <x v="0"/>
    <s v="Honda City V MT Exclusive, 2011, CNG &amp; Hybrids"/>
    <x v="37"/>
    <x v="37"/>
    <n v="14"/>
  </r>
  <r>
    <x v="1"/>
    <s v="Ertiga"/>
    <n v="2018"/>
    <x v="5"/>
    <n v="48000"/>
    <x v="0"/>
    <n v="0"/>
    <x v="1"/>
    <x v="3"/>
    <x v="0"/>
    <s v="Maruti Suzuki Ertiga 1.4 VXI CNG Anniversary Edition, 2018, CNG &amp; Hy.."/>
    <x v="274"/>
    <x v="274"/>
    <n v="7"/>
  </r>
  <r>
    <x v="11"/>
    <s v="Bolero"/>
    <n v="2014"/>
    <x v="3"/>
    <n v="150000"/>
    <x v="0"/>
    <n v="0"/>
    <x v="1"/>
    <x v="0"/>
    <x v="0"/>
    <s v="Mahindra Bolero 2014"/>
    <x v="64"/>
    <x v="64"/>
    <n v="11"/>
  </r>
  <r>
    <x v="5"/>
    <s v="Santro Xing"/>
    <n v="2009"/>
    <x v="16"/>
    <n v="50000"/>
    <x v="0"/>
    <n v="0"/>
    <x v="1"/>
    <x v="3"/>
    <x v="0"/>
    <s v="Hyundai Santro Xing 2009 CNG &amp; Hybrids Good Condition"/>
    <x v="1074"/>
    <x v="1074"/>
    <n v="16"/>
  </r>
  <r>
    <x v="5"/>
    <s v="Santro Xing"/>
    <n v="2012"/>
    <x v="6"/>
    <n v="57000"/>
    <x v="0"/>
    <n v="0"/>
    <x v="1"/>
    <x v="3"/>
    <x v="0"/>
    <s v="Hyundai Santro Xing 2012 CNG &amp; Hybrids 57000 Km Driven"/>
    <x v="219"/>
    <x v="219"/>
    <n v="13"/>
  </r>
  <r>
    <x v="1"/>
    <s v="Wagon-R"/>
    <n v="2015"/>
    <x v="9"/>
    <n v="70050"/>
    <x v="1"/>
    <n v="1"/>
    <x v="0"/>
    <x v="3"/>
    <x v="0"/>
    <s v="Maruti Suzuki Wagon R VXI, 2015, CNG &amp; Hybrids"/>
    <x v="401"/>
    <x v="401"/>
    <n v="10"/>
  </r>
  <r>
    <x v="1"/>
    <s v="Wagon-R"/>
    <n v="2014"/>
    <x v="3"/>
    <n v="84000"/>
    <x v="0"/>
    <n v="0"/>
    <x v="1"/>
    <x v="1"/>
    <x v="12"/>
    <s v="Maruti Suzuki Wagon R LXI BS IV, 2014, Petrol"/>
    <x v="429"/>
    <x v="429"/>
    <n v="11"/>
  </r>
  <r>
    <x v="5"/>
    <s v="Grand i10"/>
    <n v="2014"/>
    <x v="3"/>
    <n v="69000"/>
    <x v="1"/>
    <n v="1"/>
    <x v="0"/>
    <x v="1"/>
    <x v="0"/>
    <s v="Hyundai Grand i10 2016-2017 Asta Option AT, 2014, Petrol"/>
    <x v="213"/>
    <x v="213"/>
    <n v="11"/>
  </r>
  <r>
    <x v="11"/>
    <s v="XUV 300"/>
    <n v="2020"/>
    <x v="4"/>
    <n v="40000"/>
    <x v="0"/>
    <n v="0"/>
    <x v="0"/>
    <x v="1"/>
    <x v="12"/>
    <s v="Mahindra XUV300 W8, 2020, Petrol"/>
    <x v="171"/>
    <x v="171"/>
    <n v="5"/>
  </r>
  <r>
    <x v="1"/>
    <s v="Eeco"/>
    <n v="2024"/>
    <x v="17"/>
    <n v="35000"/>
    <x v="1"/>
    <n v="1"/>
    <x v="1"/>
    <x v="3"/>
    <x v="12"/>
    <s v="Good condition"/>
    <x v="150"/>
    <x v="150"/>
    <n v="1"/>
  </r>
  <r>
    <x v="5"/>
    <s v="i20"/>
    <n v="2018"/>
    <x v="5"/>
    <n v="38225"/>
    <x v="0"/>
    <n v="0"/>
    <x v="1"/>
    <x v="1"/>
    <x v="0"/>
    <s v="Hyundai i20 1.2 Asta, 2018, Petrol"/>
    <x v="289"/>
    <x v="289"/>
    <n v="7"/>
  </r>
  <r>
    <x v="13"/>
    <s v="Tigor"/>
    <n v="2024"/>
    <x v="17"/>
    <n v="2000"/>
    <x v="1"/>
    <n v="1"/>
    <x v="0"/>
    <x v="3"/>
    <x v="12"/>
    <s v="Tata Tigor 2024 CNG &amp; Hybrids 2000 Km Driven"/>
    <x v="222"/>
    <x v="222"/>
    <n v="1"/>
  </r>
  <r>
    <x v="5"/>
    <s v="Creta"/>
    <n v="2016"/>
    <x v="8"/>
    <n v="56000"/>
    <x v="1"/>
    <n v="1"/>
    <x v="1"/>
    <x v="1"/>
    <x v="0"/>
    <s v="Hyundai Creta 1.6 SX (O), 2016, Petrol"/>
    <x v="100"/>
    <x v="100"/>
    <n v="9"/>
  </r>
  <r>
    <x v="20"/>
    <s v="Compass"/>
    <n v="2018"/>
    <x v="5"/>
    <n v="14800"/>
    <x v="1"/>
    <n v="1"/>
    <x v="0"/>
    <x v="1"/>
    <x v="0"/>
    <s v="Jeep Compass 2018 Petrol Well Maintained"/>
    <x v="113"/>
    <x v="113"/>
    <n v="7"/>
  </r>
  <r>
    <x v="11"/>
    <s v="Xylo"/>
    <n v="2018"/>
    <x v="5"/>
    <n v="137000"/>
    <x v="1"/>
    <n v="1"/>
    <x v="0"/>
    <x v="0"/>
    <x v="0"/>
    <s v="Mahindra Xylo"/>
    <x v="370"/>
    <x v="370"/>
    <n v="7"/>
  </r>
  <r>
    <x v="5"/>
    <s v="Creta"/>
    <n v="2022"/>
    <x v="13"/>
    <n v="23000"/>
    <x v="0"/>
    <n v="0"/>
    <x v="0"/>
    <x v="1"/>
    <x v="0"/>
    <s v="Hyundai Creta 1.6 E VTVT, 2022, Petrol"/>
    <x v="42"/>
    <x v="42"/>
    <n v="3"/>
  </r>
  <r>
    <x v="1"/>
    <s v="Ertiga"/>
    <n v="2020"/>
    <x v="4"/>
    <n v="42541"/>
    <x v="0"/>
    <n v="0"/>
    <x v="0"/>
    <x v="3"/>
    <x v="0"/>
    <s v="Maruti Suzuki Ertiga 1.4 VXI CNG Anniversary Edition, 2020, CNG &amp; Hy.."/>
    <x v="939"/>
    <x v="939"/>
    <n v="5"/>
  </r>
  <r>
    <x v="13"/>
    <s v="Indica Ev2"/>
    <n v="2016"/>
    <x v="8"/>
    <n v="60000"/>
    <x v="0"/>
    <n v="0"/>
    <x v="1"/>
    <x v="0"/>
    <x v="0"/>
    <s v="Tata Indica Ev2 eV2 LX, 2016, Diesel"/>
    <x v="110"/>
    <x v="110"/>
    <n v="9"/>
  </r>
  <r>
    <x v="5"/>
    <s v="Grand i10"/>
    <n v="2011"/>
    <x v="10"/>
    <n v="200"/>
    <x v="1"/>
    <n v="1"/>
    <x v="1"/>
    <x v="3"/>
    <x v="12"/>
    <s v="Akelasaithajar"/>
    <x v="85"/>
    <x v="85"/>
    <n v="14"/>
  </r>
  <r>
    <x v="1"/>
    <s v="Celerio"/>
    <n v="2019"/>
    <x v="2"/>
    <n v="60000"/>
    <x v="1"/>
    <n v="1"/>
    <x v="0"/>
    <x v="3"/>
    <x v="12"/>
    <s v="Maruti Suzuki Celerio 1.0 ZXI AGS, 2019, CNG &amp; Hybrids"/>
    <x v="502"/>
    <x v="502"/>
    <n v="6"/>
  </r>
  <r>
    <x v="1"/>
    <s v="Celerio"/>
    <n v="2018"/>
    <x v="5"/>
    <n v="58227"/>
    <x v="1"/>
    <n v="1"/>
    <x v="1"/>
    <x v="3"/>
    <x v="0"/>
    <s v="Maruti Celerio 2018 ZXi AMT"/>
    <x v="292"/>
    <x v="292"/>
    <n v="7"/>
  </r>
  <r>
    <x v="1"/>
    <s v="Wagon-R"/>
    <n v="2016"/>
    <x v="8"/>
    <n v="50400"/>
    <x v="1"/>
    <n v="1"/>
    <x v="1"/>
    <x v="3"/>
    <x v="0"/>
    <s v="Wagnr r Nice"/>
    <x v="34"/>
    <x v="34"/>
    <n v="9"/>
  </r>
  <r>
    <x v="11"/>
    <s v="Thar"/>
    <n v="2024"/>
    <x v="17"/>
    <n v="2600"/>
    <x v="1"/>
    <n v="1"/>
    <x v="0"/>
    <x v="1"/>
    <x v="0"/>
    <s v="Mahindra Thar 2024 Petrol 2600 Km Driven"/>
    <x v="324"/>
    <x v="324"/>
    <n v="1"/>
  </r>
  <r>
    <x v="1"/>
    <s v="maruti-suzuki-dzire"/>
    <n v="2015"/>
    <x v="9"/>
    <n v="56000"/>
    <x v="0"/>
    <n v="0"/>
    <x v="0"/>
    <x v="3"/>
    <x v="0"/>
    <s v="Maruti Suzuki Dzire 1.2 VXI, 2015, CNG &amp; Hybrids"/>
    <x v="117"/>
    <x v="117"/>
    <n v="10"/>
  </r>
  <r>
    <x v="1"/>
    <s v="Grand Vitara"/>
    <n v="2024"/>
    <x v="17"/>
    <n v="8000"/>
    <x v="0"/>
    <n v="0"/>
    <x v="0"/>
    <x v="3"/>
    <x v="0"/>
    <s v="Maruti Suzuki Grand Vitara 2024 CNG &amp; Hybrids Well Maintained"/>
    <x v="530"/>
    <x v="530"/>
    <n v="1"/>
  </r>
  <r>
    <x v="1"/>
    <s v="Ertiga"/>
    <n v="2021"/>
    <x v="11"/>
    <n v="120000"/>
    <x v="0"/>
    <n v="0"/>
    <x v="1"/>
    <x v="3"/>
    <x v="0"/>
    <s v="Maruti Suzuki Ertiga 2021 120000 Km Driven"/>
    <x v="171"/>
    <x v="171"/>
    <n v="4"/>
  </r>
  <r>
    <x v="5"/>
    <s v="Elantra"/>
    <n v="2014"/>
    <x v="3"/>
    <n v="63000"/>
    <x v="0"/>
    <n v="0"/>
    <x v="1"/>
    <x v="0"/>
    <x v="0"/>
    <s v="Hyundai Elantra 1.6 S, 2014, Diesel"/>
    <x v="183"/>
    <x v="183"/>
    <n v="11"/>
  </r>
  <r>
    <x v="5"/>
    <s v="i10"/>
    <n v="2013"/>
    <x v="14"/>
    <n v="65900"/>
    <x v="0"/>
    <n v="0"/>
    <x v="0"/>
    <x v="3"/>
    <x v="0"/>
    <s v="Hyundai i10 Era, 2013, CNG &amp; Hybrids"/>
    <x v="104"/>
    <x v="104"/>
    <n v="12"/>
  </r>
  <r>
    <x v="7"/>
    <s v="Brio"/>
    <n v="2014"/>
    <x v="3"/>
    <n v="65000"/>
    <x v="0"/>
    <n v="0"/>
    <x v="1"/>
    <x v="1"/>
    <x v="0"/>
    <s v="Honda Brio S MT, 2014, Petrol"/>
    <x v="99"/>
    <x v="99"/>
    <n v="11"/>
  </r>
  <r>
    <x v="11"/>
    <s v="XUV500"/>
    <n v="2018"/>
    <x v="5"/>
    <n v="78000"/>
    <x v="1"/>
    <n v="1"/>
    <x v="1"/>
    <x v="0"/>
    <x v="12"/>
    <s v="Mahindra XUV500 AT W10 AWD, 2018, Diesel"/>
    <x v="232"/>
    <x v="232"/>
    <n v="7"/>
  </r>
  <r>
    <x v="1"/>
    <s v="Ertiga"/>
    <n v="2024"/>
    <x v="17"/>
    <n v="1234"/>
    <x v="1"/>
    <n v="1"/>
    <x v="0"/>
    <x v="3"/>
    <x v="0"/>
    <s v="Maruti Suzuki Ertiga 1.5 VXI, 2024, CNG &amp; Hybrids"/>
    <x v="211"/>
    <x v="211"/>
    <n v="1"/>
  </r>
  <r>
    <x v="5"/>
    <s v="Santro Xing"/>
    <n v="2007"/>
    <x v="7"/>
    <n v="92000"/>
    <x v="0"/>
    <n v="0"/>
    <x v="1"/>
    <x v="1"/>
    <x v="0"/>
    <s v="Hyundai Santro Xing GL, 2007, Petrol"/>
    <x v="67"/>
    <x v="67"/>
    <n v="18"/>
  </r>
  <r>
    <x v="1"/>
    <s v="Swift-Dzire"/>
    <n v="2017"/>
    <x v="1"/>
    <n v="70000"/>
    <x v="1"/>
    <n v="1"/>
    <x v="1"/>
    <x v="3"/>
    <x v="0"/>
    <s v="Maruti Suzuki Swift Dzire 2017 CNG &amp; Hybrids 70000 Km Driven"/>
    <x v="266"/>
    <x v="266"/>
    <n v="8"/>
  </r>
  <r>
    <x v="7"/>
    <s v="Accord"/>
    <n v="2009"/>
    <x v="16"/>
    <n v="92000"/>
    <x v="1"/>
    <n v="1"/>
    <x v="1"/>
    <x v="3"/>
    <x v="0"/>
    <s v="Honda Accord 2.0 AT, 2009, CNG &amp; Hybrids"/>
    <x v="225"/>
    <x v="225"/>
    <n v="16"/>
  </r>
  <r>
    <x v="5"/>
    <s v="Elantra"/>
    <n v="2013"/>
    <x v="14"/>
    <n v="68299"/>
    <x v="0"/>
    <n v="0"/>
    <x v="1"/>
    <x v="0"/>
    <x v="0"/>
    <s v="Hyundai Elantra 1.6 SX, 2013, Diesel"/>
    <x v="129"/>
    <x v="129"/>
    <n v="12"/>
  </r>
  <r>
    <x v="1"/>
    <s v="Wagon-R"/>
    <n v="2016"/>
    <x v="8"/>
    <n v="60000"/>
    <x v="1"/>
    <n v="1"/>
    <x v="0"/>
    <x v="1"/>
    <x v="12"/>
    <s v="Maruti Suzuki Wagon R VXI AMT, 2016, Petrol"/>
    <x v="125"/>
    <x v="125"/>
    <n v="9"/>
  </r>
  <r>
    <x v="1"/>
    <s v="maruti-suzuki-dzire"/>
    <n v="2016"/>
    <x v="8"/>
    <n v="44700"/>
    <x v="0"/>
    <n v="0"/>
    <x v="0"/>
    <x v="1"/>
    <x v="0"/>
    <s v="Maruti Suzuki Dzire 1.2 VXI, 2016, Petrol"/>
    <x v="308"/>
    <x v="308"/>
    <n v="9"/>
  </r>
  <r>
    <x v="5"/>
    <s v="i10"/>
    <n v="2015"/>
    <x v="9"/>
    <n v="32162"/>
    <x v="0"/>
    <n v="0"/>
    <x v="1"/>
    <x v="1"/>
    <x v="0"/>
    <s v="Hyundai i10 Sportz Option, 2015, Petrol"/>
    <x v="1075"/>
    <x v="1075"/>
    <n v="10"/>
  </r>
  <r>
    <x v="5"/>
    <s v="i10"/>
    <n v="2010"/>
    <x v="0"/>
    <n v="72000"/>
    <x v="0"/>
    <n v="0"/>
    <x v="1"/>
    <x v="1"/>
    <x v="0"/>
    <s v="Hyundai i10 1.2 Kappa Magna, 2010, Petrol"/>
    <x v="110"/>
    <x v="110"/>
    <n v="15"/>
  </r>
  <r>
    <x v="11"/>
    <s v="XUV500"/>
    <n v="2017"/>
    <x v="1"/>
    <n v="49000"/>
    <x v="1"/>
    <n v="1"/>
    <x v="1"/>
    <x v="0"/>
    <x v="0"/>
    <s v="Mahindra XUV500 W10 AT, 2017, Diesel"/>
    <x v="45"/>
    <x v="45"/>
    <n v="8"/>
  </r>
  <r>
    <x v="1"/>
    <s v="Eeco"/>
    <n v="2023"/>
    <x v="12"/>
    <n v="50000"/>
    <x v="0"/>
    <n v="0"/>
    <x v="0"/>
    <x v="3"/>
    <x v="0"/>
    <s v="Maruti Suzuki Eeco 2023"/>
    <x v="53"/>
    <x v="53"/>
    <n v="2"/>
  </r>
  <r>
    <x v="1"/>
    <s v="Wagon-R"/>
    <n v="2023"/>
    <x v="12"/>
    <n v="73222"/>
    <x v="0"/>
    <n v="0"/>
    <x v="0"/>
    <x v="3"/>
    <x v="0"/>
    <s v="Maruti Suzuki Wagon R LXI CNG Optional, 2023, CNG &amp; Hybrids"/>
    <x v="75"/>
    <x v="75"/>
    <n v="2"/>
  </r>
  <r>
    <x v="1"/>
    <s v="Swift"/>
    <n v="2013"/>
    <x v="14"/>
    <n v="130000"/>
    <x v="0"/>
    <n v="0"/>
    <x v="1"/>
    <x v="3"/>
    <x v="0"/>
    <s v="Swift September 2013 Registration"/>
    <x v="104"/>
    <x v="104"/>
    <n v="12"/>
  </r>
  <r>
    <x v="1"/>
    <s v="Wagon-R"/>
    <n v="2022"/>
    <x v="13"/>
    <n v="70000"/>
    <x v="1"/>
    <n v="1"/>
    <x v="0"/>
    <x v="3"/>
    <x v="12"/>
    <s v="Maruti Suzuki Wagon R 2022 December CNG &amp; Hybrids 70000 Km Driven"/>
    <x v="147"/>
    <x v="147"/>
    <n v="3"/>
  </r>
  <r>
    <x v="7"/>
    <s v="City"/>
    <n v="2011"/>
    <x v="10"/>
    <n v="81000"/>
    <x v="0"/>
    <n v="0"/>
    <x v="0"/>
    <x v="1"/>
    <x v="2"/>
    <s v="Honda City 2011-2013 V MT Exclusive, 2011, Petrol"/>
    <x v="99"/>
    <x v="99"/>
    <n v="14"/>
  </r>
  <r>
    <x v="5"/>
    <s v="Verna"/>
    <n v="2017"/>
    <x v="1"/>
    <n v="90000"/>
    <x v="1"/>
    <n v="1"/>
    <x v="1"/>
    <x v="0"/>
    <x v="0"/>
    <s v="Hyundai Verna 2017 Diesel Well Maintained with company service"/>
    <x v="441"/>
    <x v="441"/>
    <n v="8"/>
  </r>
  <r>
    <x v="4"/>
    <s v="Innova"/>
    <n v="2013"/>
    <x v="14"/>
    <n v="125870"/>
    <x v="0"/>
    <n v="0"/>
    <x v="1"/>
    <x v="0"/>
    <x v="1"/>
    <s v="Toyota Innova 2012-2013 2.5 E Diesel MS 7-seater, 2013, Diesel"/>
    <x v="86"/>
    <x v="86"/>
    <n v="12"/>
  </r>
  <r>
    <x v="1"/>
    <s v="Swift-Dzire-Tour"/>
    <n v="2019"/>
    <x v="2"/>
    <n v="110000"/>
    <x v="0"/>
    <n v="0"/>
    <x v="0"/>
    <x v="3"/>
    <x v="0"/>
    <s v="Maruti Suzuki Swift Dzire Tour 2019 CNG &amp; Hybrids 110000 Km Driven"/>
    <x v="174"/>
    <x v="174"/>
    <n v="6"/>
  </r>
  <r>
    <x v="1"/>
    <s v="Wagon-R-Stingray"/>
    <n v="2020"/>
    <x v="4"/>
    <n v="67000"/>
    <x v="0"/>
    <n v="0"/>
    <x v="1"/>
    <x v="3"/>
    <x v="0"/>
    <s v="Good car condition"/>
    <x v="217"/>
    <x v="217"/>
    <n v="5"/>
  </r>
  <r>
    <x v="14"/>
    <s v="Octavia"/>
    <n v="2017"/>
    <x v="1"/>
    <n v="68000"/>
    <x v="1"/>
    <n v="1"/>
    <x v="1"/>
    <x v="1"/>
    <x v="0"/>
    <s v="Skoda Octavia 1.8 TSI AT Style, 2017, Petrol"/>
    <x v="21"/>
    <x v="21"/>
    <n v="8"/>
  </r>
  <r>
    <x v="5"/>
    <s v="i10"/>
    <n v="2010"/>
    <x v="0"/>
    <n v="100000"/>
    <x v="1"/>
    <n v="1"/>
    <x v="1"/>
    <x v="3"/>
    <x v="12"/>
    <s v="Hyundai i10 2010 CNG &amp; Hybrids 100000 Km Driven"/>
    <x v="434"/>
    <x v="434"/>
    <n v="15"/>
  </r>
  <r>
    <x v="7"/>
    <s v="Brio"/>
    <n v="2013"/>
    <x v="14"/>
    <n v="48500"/>
    <x v="0"/>
    <n v="0"/>
    <x v="0"/>
    <x v="1"/>
    <x v="12"/>
    <s v="Honda Brio S MT 2013, 2013, Petrol"/>
    <x v="1076"/>
    <x v="1076"/>
    <n v="12"/>
  </r>
  <r>
    <x v="1"/>
    <s v="Zen-Estilo"/>
    <n v="2005"/>
    <x v="15"/>
    <n v="100000"/>
    <x v="0"/>
    <n v="0"/>
    <x v="1"/>
    <x v="3"/>
    <x v="0"/>
    <s v="Maruti Zen Tiger Shape"/>
    <x v="339"/>
    <x v="339"/>
    <n v="20"/>
  </r>
  <r>
    <x v="1"/>
    <s v="Wagon-R"/>
    <n v="2013"/>
    <x v="14"/>
    <n v="45000"/>
    <x v="0"/>
    <n v="0"/>
    <x v="1"/>
    <x v="1"/>
    <x v="0"/>
    <s v="Maruti Suzuki Wagon R LXI BS IV, 2013, Petrol"/>
    <x v="201"/>
    <x v="201"/>
    <n v="12"/>
  </r>
  <r>
    <x v="1"/>
    <s v="Wagon-R-1-0"/>
    <n v="2010"/>
    <x v="0"/>
    <n v="75000"/>
    <x v="1"/>
    <n v="1"/>
    <x v="1"/>
    <x v="1"/>
    <x v="0"/>
    <s v="Maruti Suzuki Wagon R 1.0 2010"/>
    <x v="1077"/>
    <x v="1077"/>
    <n v="15"/>
  </r>
  <r>
    <x v="1"/>
    <s v="Swift-Dzire"/>
    <n v="2017"/>
    <x v="1"/>
    <n v="80000"/>
    <x v="1"/>
    <n v="1"/>
    <x v="1"/>
    <x v="3"/>
    <x v="0"/>
    <s v="Maruti Suzuki Swift Dzire 2017"/>
    <x v="390"/>
    <x v="390"/>
    <n v="8"/>
  </r>
  <r>
    <x v="1"/>
    <s v="Wagon-R"/>
    <n v="2023"/>
    <x v="12"/>
    <n v="60000"/>
    <x v="0"/>
    <n v="0"/>
    <x v="0"/>
    <x v="3"/>
    <x v="0"/>
    <s v="Maruti Suzuki Wagon R VXI 1.2, 2023, CNG &amp; Hybrids"/>
    <x v="354"/>
    <x v="354"/>
    <n v="2"/>
  </r>
  <r>
    <x v="7"/>
    <s v="Civic"/>
    <n v="2007"/>
    <x v="7"/>
    <n v="94000"/>
    <x v="1"/>
    <n v="1"/>
    <x v="1"/>
    <x v="1"/>
    <x v="0"/>
    <s v="Honda Civic 2007 Petrol Well Maintained"/>
    <x v="197"/>
    <x v="197"/>
    <n v="18"/>
  </r>
  <r>
    <x v="7"/>
    <s v="City"/>
    <n v="2011"/>
    <x v="10"/>
    <n v="75000"/>
    <x v="0"/>
    <n v="0"/>
    <x v="1"/>
    <x v="3"/>
    <x v="0"/>
    <s v="Honda City S MT, 2011, CNG &amp; Hybrids"/>
    <x v="378"/>
    <x v="378"/>
    <n v="14"/>
  </r>
  <r>
    <x v="1"/>
    <s v="Ciaz"/>
    <n v="2012"/>
    <x v="6"/>
    <n v="124000"/>
    <x v="0"/>
    <n v="0"/>
    <x v="0"/>
    <x v="1"/>
    <x v="0"/>
    <s v="Maruti Suzuki Ciaz ZDI(O), 2012, Petrol"/>
    <x v="53"/>
    <x v="53"/>
    <n v="13"/>
  </r>
  <r>
    <x v="4"/>
    <s v="Innova Crysta"/>
    <n v="2016"/>
    <x v="8"/>
    <n v="152852"/>
    <x v="0"/>
    <n v="0"/>
    <x v="1"/>
    <x v="0"/>
    <x v="0"/>
    <s v="Toyota Innova Crysta 2.4 GX MT, 2016, Diesel"/>
    <x v="294"/>
    <x v="294"/>
    <n v="9"/>
  </r>
  <r>
    <x v="13"/>
    <s v="Tiago"/>
    <n v="2022"/>
    <x v="13"/>
    <n v="75000"/>
    <x v="0"/>
    <n v="0"/>
    <x v="0"/>
    <x v="3"/>
    <x v="0"/>
    <s v="Tata Tiago 1.2 Revotron XZ Plus CNG, 2022, CNG &amp; Hybrids"/>
    <x v="156"/>
    <x v="156"/>
    <n v="3"/>
  </r>
  <r>
    <x v="13"/>
    <s v="Nano"/>
    <n v="2012"/>
    <x v="6"/>
    <n v="50000"/>
    <x v="0"/>
    <n v="0"/>
    <x v="1"/>
    <x v="1"/>
    <x v="0"/>
    <s v="All types of car is available"/>
    <x v="295"/>
    <x v="295"/>
    <n v="13"/>
  </r>
  <r>
    <x v="7"/>
    <s v="City"/>
    <n v="2016"/>
    <x v="8"/>
    <n v="74566"/>
    <x v="1"/>
    <n v="1"/>
    <x v="1"/>
    <x v="3"/>
    <x v="12"/>
    <s v="Honda City 2016 CNG &amp; Hybrids 74566 Km Driven"/>
    <x v="75"/>
    <x v="75"/>
    <n v="9"/>
  </r>
  <r>
    <x v="0"/>
    <s v="Polo"/>
    <n v="2019"/>
    <x v="2"/>
    <n v="50000"/>
    <x v="1"/>
    <n v="1"/>
    <x v="1"/>
    <x v="1"/>
    <x v="0"/>
    <s v="Volkswagen Polo 2019 Petrol Well Maintained"/>
    <x v="113"/>
    <x v="113"/>
    <n v="6"/>
  </r>
  <r>
    <x v="6"/>
    <s v="Sonet"/>
    <n v="2021"/>
    <x v="11"/>
    <n v="27000"/>
    <x v="1"/>
    <n v="1"/>
    <x v="1"/>
    <x v="1"/>
    <x v="0"/>
    <s v="KIA SONET FOR SALE"/>
    <x v="167"/>
    <x v="167"/>
    <n v="4"/>
  </r>
  <r>
    <x v="10"/>
    <s v="ASTOR"/>
    <n v="2022"/>
    <x v="13"/>
    <n v="28000"/>
    <x v="1"/>
    <n v="1"/>
    <x v="0"/>
    <x v="1"/>
    <x v="0"/>
    <s v="MG ASTOR 1.5 Super CVT, 2022, Petrol"/>
    <x v="184"/>
    <x v="184"/>
    <n v="3"/>
  </r>
  <r>
    <x v="1"/>
    <s v="Wagon-R-1-0"/>
    <n v="2011"/>
    <x v="10"/>
    <n v="118000"/>
    <x v="0"/>
    <n v="0"/>
    <x v="1"/>
    <x v="3"/>
    <x v="0"/>
    <s v="Maruti Suzuki Wagon R 1.0 2011"/>
    <x v="67"/>
    <x v="67"/>
    <n v="14"/>
  </r>
  <r>
    <x v="5"/>
    <s v="Venue"/>
    <n v="2021"/>
    <x v="11"/>
    <n v="32000"/>
    <x v="1"/>
    <n v="1"/>
    <x v="0"/>
    <x v="1"/>
    <x v="0"/>
    <s v="Hyundai Venue S Turbo, 2021, Petrol"/>
    <x v="111"/>
    <x v="111"/>
    <n v="4"/>
  </r>
  <r>
    <x v="14"/>
    <s v="Rapid"/>
    <n v="2018"/>
    <x v="5"/>
    <n v="140000"/>
    <x v="0"/>
    <n v="0"/>
    <x v="1"/>
    <x v="0"/>
    <x v="0"/>
    <s v="Skoda Rapid [2016-2020] 1.5 Ambition TDI, 2018, Diesel"/>
    <x v="86"/>
    <x v="86"/>
    <n v="7"/>
  </r>
  <r>
    <x v="13"/>
    <s v="Tiago"/>
    <n v="2019"/>
    <x v="2"/>
    <n v="75000"/>
    <x v="1"/>
    <n v="1"/>
    <x v="1"/>
    <x v="3"/>
    <x v="0"/>
    <s v="Tata Tiago 2019 CNG &amp; Hybrids Good Condition"/>
    <x v="72"/>
    <x v="72"/>
    <n v="6"/>
  </r>
  <r>
    <x v="1"/>
    <s v="Wagon-R-1-0"/>
    <n v="2010"/>
    <x v="0"/>
    <n v="86500"/>
    <x v="0"/>
    <n v="0"/>
    <x v="1"/>
    <x v="3"/>
    <x v="12"/>
    <s v="Maruti Suzuki Wagon R 1.0 LXi CNG, 2010, CNG &amp; Hybrids"/>
    <x v="219"/>
    <x v="219"/>
    <n v="15"/>
  </r>
  <r>
    <x v="5"/>
    <s v="Eon"/>
    <n v="2018"/>
    <x v="5"/>
    <n v="62000"/>
    <x v="0"/>
    <n v="0"/>
    <x v="1"/>
    <x v="3"/>
    <x v="0"/>
    <s v="Hyundai EON Era Plus, 2018, CNG &amp; Hybrids"/>
    <x v="50"/>
    <x v="50"/>
    <n v="7"/>
  </r>
  <r>
    <x v="1"/>
    <s v="Eeco"/>
    <n v="2012"/>
    <x v="6"/>
    <n v="100212"/>
    <x v="1"/>
    <n v="1"/>
    <x v="1"/>
    <x v="3"/>
    <x v="12"/>
    <s v="Maruti Suzuki Eeco 2012 CNG &amp; Hybrids \n100212 Km Driven"/>
    <x v="275"/>
    <x v="275"/>
    <n v="13"/>
  </r>
  <r>
    <x v="5"/>
    <s v="Creta"/>
    <n v="2016"/>
    <x v="8"/>
    <n v="82000"/>
    <x v="1"/>
    <n v="1"/>
    <x v="1"/>
    <x v="1"/>
    <x v="0"/>
    <s v="Hyundai Creta 1.6 SX Plus Auto, 2016, Petrol"/>
    <x v="111"/>
    <x v="111"/>
    <n v="9"/>
  </r>
  <r>
    <x v="1"/>
    <s v="Alto-K10"/>
    <n v="2016"/>
    <x v="8"/>
    <n v="48700"/>
    <x v="1"/>
    <n v="1"/>
    <x v="1"/>
    <x v="1"/>
    <x v="0"/>
    <s v="Automatic  VXI AMT K-10"/>
    <x v="839"/>
    <x v="839"/>
    <n v="9"/>
  </r>
  <r>
    <x v="1"/>
    <s v="Wagon-R"/>
    <n v="2007"/>
    <x v="7"/>
    <n v="87000"/>
    <x v="0"/>
    <n v="0"/>
    <x v="1"/>
    <x v="1"/>
    <x v="0"/>
    <s v="Maruti Suzuki Wagon R LXI, 2007, Petrol"/>
    <x v="327"/>
    <x v="327"/>
    <n v="18"/>
  </r>
  <r>
    <x v="1"/>
    <s v="Swift-Dzire"/>
    <n v="2022"/>
    <x v="13"/>
    <n v="40000"/>
    <x v="0"/>
    <n v="0"/>
    <x v="0"/>
    <x v="3"/>
    <x v="0"/>
    <s v="Maruti Suzuki Swift Dzire VXI(O) MT, 2022, CNG &amp; Hybrids"/>
    <x v="1078"/>
    <x v="1078"/>
    <n v="3"/>
  </r>
  <r>
    <x v="5"/>
    <s v="Aura"/>
    <n v="2022"/>
    <x v="13"/>
    <n v="44000"/>
    <x v="0"/>
    <n v="0"/>
    <x v="0"/>
    <x v="3"/>
    <x v="0"/>
    <s v="Hyundai Aura 1.2 S CNG, 2022, CNG &amp; Hybrids"/>
    <x v="27"/>
    <x v="27"/>
    <n v="3"/>
  </r>
  <r>
    <x v="5"/>
    <s v="Fluidic Verna"/>
    <n v="2015"/>
    <x v="9"/>
    <n v="31000"/>
    <x v="0"/>
    <n v="0"/>
    <x v="0"/>
    <x v="1"/>
    <x v="0"/>
    <s v="Hyundai Fluidic Verna 1.4 VTVT, 2015, Petrol"/>
    <x v="169"/>
    <x v="169"/>
    <n v="10"/>
  </r>
  <r>
    <x v="13"/>
    <s v="Nexon"/>
    <n v="2019"/>
    <x v="2"/>
    <n v="129500"/>
    <x v="1"/>
    <n v="1"/>
    <x v="0"/>
    <x v="0"/>
    <x v="0"/>
    <s v="Tata Nexon AMT 1.5 Revotorq XMA, 2019, Diesel"/>
    <x v="289"/>
    <x v="289"/>
    <n v="6"/>
  </r>
  <r>
    <x v="5"/>
    <s v="Santro Xing"/>
    <n v="2012"/>
    <x v="6"/>
    <n v="72000"/>
    <x v="0"/>
    <n v="0"/>
    <x v="1"/>
    <x v="3"/>
    <x v="0"/>
    <s v="Hyundai Santro Xing GLS CNG, 2012, CNG &amp; Hybrids"/>
    <x v="281"/>
    <x v="281"/>
    <n v="13"/>
  </r>
  <r>
    <x v="1"/>
    <s v="Alto-800"/>
    <n v="2016"/>
    <x v="8"/>
    <n v="11000"/>
    <x v="0"/>
    <n v="0"/>
    <x v="1"/>
    <x v="1"/>
    <x v="0"/>
    <s v="Maruti Suzuki Alto 800, 2016, Petrol"/>
    <x v="201"/>
    <x v="201"/>
    <n v="9"/>
  </r>
  <r>
    <x v="1"/>
    <s v="Swift-Dzire"/>
    <n v="2014"/>
    <x v="3"/>
    <n v="114000"/>
    <x v="0"/>
    <n v="0"/>
    <x v="0"/>
    <x v="0"/>
    <x v="0"/>
    <s v="Maruti Suzuki Swift Dzire 2012-2015 VDI, 2014, Diesel"/>
    <x v="77"/>
    <x v="77"/>
    <n v="11"/>
  </r>
  <r>
    <x v="7"/>
    <s v="City"/>
    <n v="2012"/>
    <x v="6"/>
    <n v="75000"/>
    <x v="0"/>
    <n v="0"/>
    <x v="1"/>
    <x v="3"/>
    <x v="0"/>
    <s v="Honda City 2012 CNG 75000 Km Top Model"/>
    <x v="104"/>
    <x v="104"/>
    <n v="13"/>
  </r>
  <r>
    <x v="5"/>
    <s v="Xcent"/>
    <n v="2015"/>
    <x v="9"/>
    <n v="115000"/>
    <x v="0"/>
    <n v="0"/>
    <x v="0"/>
    <x v="3"/>
    <x v="0"/>
    <s v="Hyundai Xcent 2015"/>
    <x v="401"/>
    <x v="401"/>
    <n v="10"/>
  </r>
  <r>
    <x v="1"/>
    <s v="Wagon-R"/>
    <n v="2006"/>
    <x v="19"/>
    <n v="85000"/>
    <x v="1"/>
    <n v="1"/>
    <x v="1"/>
    <x v="3"/>
    <x v="12"/>
    <s v="Maruti Suzuki Wagon R 2006 CNG &amp; Hybrids 85000 Km Driven"/>
    <x v="339"/>
    <x v="339"/>
    <n v="19"/>
  </r>
  <r>
    <x v="13"/>
    <s v="Safari"/>
    <n v="2012"/>
    <x v="6"/>
    <n v="85000"/>
    <x v="0"/>
    <n v="0"/>
    <x v="1"/>
    <x v="0"/>
    <x v="12"/>
    <s v="Tata Safari DICOR 2.2 GX 4x2 BS IV, 2012, Diesel"/>
    <x v="220"/>
    <x v="220"/>
    <n v="13"/>
  </r>
  <r>
    <x v="1"/>
    <s v="maruti-suzuki-dzire"/>
    <n v="2009"/>
    <x v="16"/>
    <n v="78000"/>
    <x v="0"/>
    <n v="0"/>
    <x v="1"/>
    <x v="0"/>
    <x v="0"/>
    <s v="Maruti Suzuki Dzire, 2009, Diesel"/>
    <x v="73"/>
    <x v="73"/>
    <n v="16"/>
  </r>
  <r>
    <x v="5"/>
    <s v="Eon"/>
    <n v="2015"/>
    <x v="9"/>
    <n v="76500"/>
    <x v="0"/>
    <n v="0"/>
    <x v="1"/>
    <x v="3"/>
    <x v="0"/>
    <s v="Hyundai EON Era +, 2015, CNG &amp; Hybrids"/>
    <x v="114"/>
    <x v="114"/>
    <n v="10"/>
  </r>
  <r>
    <x v="1"/>
    <s v="Alto-K10"/>
    <n v="2011"/>
    <x v="10"/>
    <n v="111492"/>
    <x v="0"/>
    <n v="0"/>
    <x v="1"/>
    <x v="1"/>
    <x v="0"/>
    <s v="Maruti Suzuki Alto K10 2011"/>
    <x v="74"/>
    <x v="74"/>
    <n v="14"/>
  </r>
  <r>
    <x v="13"/>
    <s v="Zest"/>
    <n v="2016"/>
    <x v="8"/>
    <n v="72000"/>
    <x v="0"/>
    <n v="0"/>
    <x v="1"/>
    <x v="0"/>
    <x v="0"/>
    <s v="Tata Zest  Quadrajet 1.3 XM, 2016, Diesel"/>
    <x v="873"/>
    <x v="873"/>
    <n v="9"/>
  </r>
  <r>
    <x v="5"/>
    <s v="Verna"/>
    <n v="2017"/>
    <x v="1"/>
    <n v="88000"/>
    <x v="0"/>
    <n v="0"/>
    <x v="0"/>
    <x v="3"/>
    <x v="0"/>
    <s v="Hyundai Verna VTVT 1.6 SX Option, 2017, CNG &amp; Hybrids"/>
    <x v="282"/>
    <x v="282"/>
    <n v="8"/>
  </r>
  <r>
    <x v="5"/>
    <s v="Santro Xing"/>
    <n v="2013"/>
    <x v="14"/>
    <n v="149000"/>
    <x v="0"/>
    <n v="0"/>
    <x v="1"/>
    <x v="3"/>
    <x v="0"/>
    <s v="Hyundai Santro Xing 2013 CNG &amp; petrol Good Condition"/>
    <x v="37"/>
    <x v="37"/>
    <n v="12"/>
  </r>
  <r>
    <x v="13"/>
    <s v="Indica V2"/>
    <n v="2010"/>
    <x v="0"/>
    <n v="150000"/>
    <x v="0"/>
    <n v="0"/>
    <x v="1"/>
    <x v="0"/>
    <x v="0"/>
    <s v="Good pickup and mileage"/>
    <x v="894"/>
    <x v="894"/>
    <n v="15"/>
  </r>
  <r>
    <x v="1"/>
    <s v="Wagon-R-1-0"/>
    <n v="2021"/>
    <x v="11"/>
    <n v="32000"/>
    <x v="0"/>
    <n v="0"/>
    <x v="0"/>
    <x v="3"/>
    <x v="0"/>
    <s v="Maruti Suzuki Wagon R 1.0 2019-2022 LXI, 2021, CNG &amp; Hybrids"/>
    <x v="305"/>
    <x v="305"/>
    <n v="4"/>
  </r>
  <r>
    <x v="1"/>
    <s v="Swift-Dzire"/>
    <n v="2017"/>
    <x v="1"/>
    <n v="88000"/>
    <x v="0"/>
    <n v="0"/>
    <x v="1"/>
    <x v="0"/>
    <x v="0"/>
    <s v="Maruti Suzuki Swift Dzire 2017 Diesel Well Maintained"/>
    <x v="22"/>
    <x v="22"/>
    <n v="8"/>
  </r>
  <r>
    <x v="5"/>
    <s v="Grand i10 Nios"/>
    <n v="2020"/>
    <x v="4"/>
    <n v="7000"/>
    <x v="1"/>
    <n v="1"/>
    <x v="0"/>
    <x v="1"/>
    <x v="0"/>
    <s v="Hyundai Grand i10 Nios AMT Sportz, 2020, Petrol"/>
    <x v="289"/>
    <x v="289"/>
    <n v="5"/>
  </r>
  <r>
    <x v="1"/>
    <s v="Alto"/>
    <n v="2010"/>
    <x v="0"/>
    <n v="20000"/>
    <x v="0"/>
    <n v="0"/>
    <x v="1"/>
    <x v="3"/>
    <x v="0"/>
    <s v="Maruti Suzuki Alto 2010 CNG &amp; Hybrids Good Condition"/>
    <x v="259"/>
    <x v="259"/>
    <n v="15"/>
  </r>
  <r>
    <x v="1"/>
    <s v="Swift"/>
    <n v="2021"/>
    <x v="11"/>
    <n v="60000"/>
    <x v="0"/>
    <n v="0"/>
    <x v="1"/>
    <x v="1"/>
    <x v="0"/>
    <s v="Maruti Suzuki Swift VVT ZXI, 2021, Petrol"/>
    <x v="112"/>
    <x v="112"/>
    <n v="4"/>
  </r>
  <r>
    <x v="9"/>
    <s v="KWID"/>
    <n v="2023"/>
    <x v="12"/>
    <n v="13600"/>
    <x v="1"/>
    <n v="1"/>
    <x v="1"/>
    <x v="1"/>
    <x v="0"/>
    <s v="Renault KWID 2023 Petrol Good Condition"/>
    <x v="733"/>
    <x v="733"/>
    <n v="2"/>
  </r>
  <r>
    <x v="4"/>
    <s v="Urban Cruiser"/>
    <n v="2022"/>
    <x v="13"/>
    <n v="49900"/>
    <x v="1"/>
    <n v="1"/>
    <x v="0"/>
    <x v="1"/>
    <x v="0"/>
    <s v="Toyota Urban Cruiser 1.5 Mid Grade AT, 2022, Petrol"/>
    <x v="89"/>
    <x v="89"/>
    <n v="3"/>
  </r>
  <r>
    <x v="1"/>
    <s v="Ertiga"/>
    <n v="2019"/>
    <x v="2"/>
    <n v="140200"/>
    <x v="1"/>
    <n v="1"/>
    <x v="0"/>
    <x v="3"/>
    <x v="0"/>
    <s v="Maruti Suzuki Ertiga 2019 CNG &amp; Hybrids 140200 Km Driven"/>
    <x v="53"/>
    <x v="53"/>
    <n v="6"/>
  </r>
  <r>
    <x v="1"/>
    <s v="maruti-suzuki-dzire"/>
    <n v="2016"/>
    <x v="8"/>
    <n v="66300"/>
    <x v="0"/>
    <n v="0"/>
    <x v="1"/>
    <x v="3"/>
    <x v="0"/>
    <s v="Maruti Suzuki Dzire 1.2 VXI, 2016, CNG &amp; Hybrids"/>
    <x v="502"/>
    <x v="502"/>
    <n v="9"/>
  </r>
  <r>
    <x v="12"/>
    <s v="E-Class"/>
    <n v="2011"/>
    <x v="10"/>
    <n v="58000"/>
    <x v="1"/>
    <n v="1"/>
    <x v="1"/>
    <x v="0"/>
    <x v="0"/>
    <s v="Mercedes-Benz E-Class 2011 Diesel Well Maintained"/>
    <x v="167"/>
    <x v="167"/>
    <n v="14"/>
  </r>
  <r>
    <x v="1"/>
    <s v="Eeco"/>
    <n v="2019"/>
    <x v="2"/>
    <n v="118854"/>
    <x v="1"/>
    <n v="1"/>
    <x v="0"/>
    <x v="3"/>
    <x v="12"/>
    <s v="Maruti Suzuki Eeco 2019"/>
    <x v="125"/>
    <x v="125"/>
    <n v="6"/>
  </r>
  <r>
    <x v="1"/>
    <s v="Swift-Dzire"/>
    <n v="2022"/>
    <x v="13"/>
    <n v="27000"/>
    <x v="0"/>
    <n v="0"/>
    <x v="0"/>
    <x v="1"/>
    <x v="0"/>
    <s v="Maruti Suzuki Swift Dzire ZXI + MT, 2022, Petrol"/>
    <x v="156"/>
    <x v="156"/>
    <n v="3"/>
  </r>
  <r>
    <x v="1"/>
    <s v="Swift-Dzire-Tour"/>
    <n v="2018"/>
    <x v="5"/>
    <n v="90000"/>
    <x v="1"/>
    <n v="1"/>
    <x v="0"/>
    <x v="3"/>
    <x v="12"/>
    <s v="Maruti Suzuki Swift Dzire Tour 2018 CNG &amp; Hybrids Well Maintained"/>
    <x v="137"/>
    <x v="137"/>
    <n v="7"/>
  </r>
  <r>
    <x v="7"/>
    <s v="City"/>
    <n v="2012"/>
    <x v="6"/>
    <n v="35"/>
    <x v="1"/>
    <n v="1"/>
    <x v="1"/>
    <x v="3"/>
    <x v="0"/>
    <s v="Honda City 2012 CNG &amp; Hybrids 35 Km Driven"/>
    <x v="50"/>
    <x v="50"/>
    <n v="13"/>
  </r>
  <r>
    <x v="1"/>
    <s v="Celerio"/>
    <n v="2017"/>
    <x v="1"/>
    <n v="40500"/>
    <x v="0"/>
    <n v="0"/>
    <x v="1"/>
    <x v="1"/>
    <x v="0"/>
    <s v="Maruti Suzuki Celerio 2017 Petrol 40500 Km Driven"/>
    <x v="1079"/>
    <x v="1079"/>
    <n v="8"/>
  </r>
  <r>
    <x v="5"/>
    <s v="i20"/>
    <n v="2015"/>
    <x v="9"/>
    <n v="61000"/>
    <x v="0"/>
    <n v="0"/>
    <x v="1"/>
    <x v="1"/>
    <x v="0"/>
    <s v="Hyundai i20 Magna 1.2 MT, 2015, Petrol"/>
    <x v="6"/>
    <x v="6"/>
    <n v="10"/>
  </r>
  <r>
    <x v="5"/>
    <s v="Grand i10"/>
    <n v="2020"/>
    <x v="4"/>
    <n v="81000"/>
    <x v="0"/>
    <n v="0"/>
    <x v="0"/>
    <x v="3"/>
    <x v="0"/>
    <s v="Hyundai Grand i10 2016-2017 Magna CNG, 2020, CNG &amp; Hybrids"/>
    <x v="129"/>
    <x v="129"/>
    <n v="5"/>
  </r>
  <r>
    <x v="7"/>
    <s v="Jazz"/>
    <n v="2021"/>
    <x v="11"/>
    <n v="37000"/>
    <x v="1"/>
    <n v="1"/>
    <x v="0"/>
    <x v="3"/>
    <x v="0"/>
    <s v="Honda Jazz CNG &amp; PETROL 37000 Km Driven"/>
    <x v="2"/>
    <x v="2"/>
    <n v="4"/>
  </r>
  <r>
    <x v="1"/>
    <s v="Ertiga"/>
    <n v="2020"/>
    <x v="4"/>
    <n v="100000"/>
    <x v="1"/>
    <n v="1"/>
    <x v="1"/>
    <x v="3"/>
    <x v="0"/>
    <s v="Maruti Suzuki Ertiga 2020 CNG &amp; Hybrids 100000 Km Driven"/>
    <x v="406"/>
    <x v="406"/>
    <n v="5"/>
  </r>
  <r>
    <x v="13"/>
    <s v="Altroz"/>
    <n v="2023"/>
    <x v="12"/>
    <n v="8530"/>
    <x v="1"/>
    <n v="1"/>
    <x v="0"/>
    <x v="1"/>
    <x v="0"/>
    <s v="Tata Altroz 1.2 XZA Plus Dark Edition DCT, 2023, Petrol"/>
    <x v="30"/>
    <x v="30"/>
    <n v="2"/>
  </r>
  <r>
    <x v="8"/>
    <s v="Q3"/>
    <n v="2014"/>
    <x v="3"/>
    <n v="58600"/>
    <x v="1"/>
    <n v="1"/>
    <x v="0"/>
    <x v="0"/>
    <x v="0"/>
    <s v="Audi Q3 2.0 TDI WCI, 2014, Diesel"/>
    <x v="196"/>
    <x v="196"/>
    <n v="11"/>
  </r>
  <r>
    <x v="1"/>
    <s v="Vitara-Brezza"/>
    <n v="2019"/>
    <x v="2"/>
    <n v="78000"/>
    <x v="0"/>
    <n v="0"/>
    <x v="0"/>
    <x v="0"/>
    <x v="0"/>
    <s v="Maruti Suzuki Vitara Brezza VDi, 2019, Diesel"/>
    <x v="258"/>
    <x v="258"/>
    <n v="6"/>
  </r>
  <r>
    <x v="12"/>
    <s v="A Class"/>
    <n v="2016"/>
    <x v="8"/>
    <n v="78000"/>
    <x v="1"/>
    <n v="1"/>
    <x v="0"/>
    <x v="0"/>
    <x v="0"/>
    <s v="Mercedes-Benz A Class A200 CDI, 2016, Diesel"/>
    <x v="128"/>
    <x v="128"/>
    <n v="9"/>
  </r>
  <r>
    <x v="1"/>
    <s v="Celerio"/>
    <n v="2014"/>
    <x v="3"/>
    <n v="48000"/>
    <x v="1"/>
    <n v="1"/>
    <x v="0"/>
    <x v="3"/>
    <x v="0"/>
    <s v="Maruti Suzuki Celerio 1.0 VXI AMT, 2014, CNG &amp; Hybrids"/>
    <x v="34"/>
    <x v="34"/>
    <n v="11"/>
  </r>
  <r>
    <x v="13"/>
    <s v="Indigo Marina"/>
    <n v="2016"/>
    <x v="8"/>
    <n v="95000"/>
    <x v="1"/>
    <n v="1"/>
    <x v="1"/>
    <x v="3"/>
    <x v="12"/>
    <s v="TATA MOTORS \nNo scratches \nTyres new"/>
    <x v="862"/>
    <x v="862"/>
    <n v="9"/>
  </r>
  <r>
    <x v="7"/>
    <s v="City"/>
    <n v="2013"/>
    <x v="14"/>
    <n v="69000"/>
    <x v="0"/>
    <n v="0"/>
    <x v="1"/>
    <x v="3"/>
    <x v="0"/>
    <s v="Honda City 2013 CNG &amp; Hybrids Well Maintained"/>
    <x v="17"/>
    <x v="17"/>
    <n v="12"/>
  </r>
  <r>
    <x v="5"/>
    <s v="Santro Xing"/>
    <n v="2010"/>
    <x v="0"/>
    <n v="95000"/>
    <x v="0"/>
    <n v="0"/>
    <x v="1"/>
    <x v="3"/>
    <x v="0"/>
    <s v="Hyundai Santro Xing 2010 CNG &amp; Hybrids 95000 Km Driven"/>
    <x v="293"/>
    <x v="293"/>
    <n v="15"/>
  </r>
  <r>
    <x v="7"/>
    <s v="Jazz"/>
    <n v="2017"/>
    <x v="1"/>
    <n v="40000"/>
    <x v="0"/>
    <n v="0"/>
    <x v="0"/>
    <x v="1"/>
    <x v="0"/>
    <s v="Honda Jazz 1.2 V i VTEC, 2017, Petrol"/>
    <x v="52"/>
    <x v="52"/>
    <n v="8"/>
  </r>
  <r>
    <x v="7"/>
    <s v="Accord"/>
    <n v="2013"/>
    <x v="14"/>
    <n v="110000"/>
    <x v="1"/>
    <n v="1"/>
    <x v="1"/>
    <x v="1"/>
    <x v="0"/>
    <s v="Honda Accord 2.4 Elegance Automatic, 2013, Petrol"/>
    <x v="409"/>
    <x v="409"/>
    <n v="12"/>
  </r>
  <r>
    <x v="7"/>
    <s v="City"/>
    <n v="2021"/>
    <x v="11"/>
    <n v="30500"/>
    <x v="0"/>
    <n v="0"/>
    <x v="0"/>
    <x v="1"/>
    <x v="0"/>
    <s v="Honda City 1.5 V 5TH GEN i-VTEC MT, 2021, Petrol"/>
    <x v="89"/>
    <x v="89"/>
    <n v="4"/>
  </r>
  <r>
    <x v="1"/>
    <s v="Vitara-Brezza"/>
    <n v="2017"/>
    <x v="1"/>
    <n v="81000"/>
    <x v="0"/>
    <n v="0"/>
    <x v="0"/>
    <x v="0"/>
    <x v="12"/>
    <s v="Maruti Suzuki Vitara Brezza ZDI MT, 2017, Diesel"/>
    <x v="188"/>
    <x v="188"/>
    <n v="8"/>
  </r>
  <r>
    <x v="1"/>
    <s v="Eeco"/>
    <n v="2018"/>
    <x v="5"/>
    <n v="79000"/>
    <x v="0"/>
    <n v="0"/>
    <x v="0"/>
    <x v="3"/>
    <x v="0"/>
    <s v="Maruti Suzuki Eeco, 2018, CNG &amp; Hybrids"/>
    <x v="9"/>
    <x v="9"/>
    <n v="7"/>
  </r>
  <r>
    <x v="1"/>
    <s v="Ertiga"/>
    <n v="2022"/>
    <x v="13"/>
    <n v="71000"/>
    <x v="0"/>
    <n v="0"/>
    <x v="1"/>
    <x v="3"/>
    <x v="0"/>
    <s v="Maruti Suzuki Ertiga 2022-2023 VXI CNG, 2022, CNG &amp; Hybrids"/>
    <x v="304"/>
    <x v="304"/>
    <n v="3"/>
  </r>
  <r>
    <x v="1"/>
    <s v="Ciaz"/>
    <n v="2018"/>
    <x v="5"/>
    <n v="68655"/>
    <x v="1"/>
    <n v="1"/>
    <x v="0"/>
    <x v="3"/>
    <x v="0"/>
    <s v="Maruti Suzuki Ciaz 1.5 Delta SHVS AMT, 2018, CNG &amp; Hybrids"/>
    <x v="53"/>
    <x v="53"/>
    <n v="7"/>
  </r>
  <r>
    <x v="1"/>
    <s v="Celerio-X"/>
    <n v="2019"/>
    <x v="2"/>
    <n v="37500"/>
    <x v="1"/>
    <n v="1"/>
    <x v="1"/>
    <x v="1"/>
    <x v="0"/>
    <s v="Maruti Suzuki Celerio X AMT ZXI, 2019, Petrol"/>
    <x v="183"/>
    <x v="183"/>
    <n v="6"/>
  </r>
  <r>
    <x v="1"/>
    <s v="Wagon-R"/>
    <n v="2014"/>
    <x v="3"/>
    <n v="85000"/>
    <x v="0"/>
    <n v="0"/>
    <x v="1"/>
    <x v="3"/>
    <x v="0"/>
    <s v="Maruti Suzuki Wagon R LXI CNG, 2014, CNG &amp; Hybrids"/>
    <x v="15"/>
    <x v="15"/>
    <n v="11"/>
  </r>
  <r>
    <x v="1"/>
    <s v="Wagon-R"/>
    <n v="2020"/>
    <x v="4"/>
    <n v="51782"/>
    <x v="1"/>
    <n v="1"/>
    <x v="0"/>
    <x v="3"/>
    <x v="12"/>
    <s v="Maruti Suzuki Wagon R CNG LXI, 2020, CNG &amp; Hybrids"/>
    <x v="38"/>
    <x v="38"/>
    <n v="5"/>
  </r>
  <r>
    <x v="1"/>
    <s v="maruti-suzuki-dzire"/>
    <n v="2020"/>
    <x v="4"/>
    <n v="17000"/>
    <x v="0"/>
    <n v="0"/>
    <x v="0"/>
    <x v="1"/>
    <x v="0"/>
    <s v="Maruti Suzuki Dzire 1.2 VXI, 2020, Petrol"/>
    <x v="58"/>
    <x v="58"/>
    <n v="5"/>
  </r>
  <r>
    <x v="11"/>
    <s v="Scorpio"/>
    <n v="2014"/>
    <x v="3"/>
    <n v="100000"/>
    <x v="1"/>
    <n v="1"/>
    <x v="1"/>
    <x v="0"/>
    <x v="0"/>
    <s v="Mahindra Scorpio 2002-2013 VLX AT 2WD BSIII, 2014, Diesel"/>
    <x v="64"/>
    <x v="64"/>
    <n v="11"/>
  </r>
  <r>
    <x v="5"/>
    <s v="Creta"/>
    <n v="2017"/>
    <x v="1"/>
    <n v="42000"/>
    <x v="1"/>
    <n v="1"/>
    <x v="1"/>
    <x v="1"/>
    <x v="0"/>
    <s v="Hyundai Creta 1.6 SX Automatic, 2017, Petrol"/>
    <x v="307"/>
    <x v="307"/>
    <n v="8"/>
  </r>
  <r>
    <x v="4"/>
    <s v="Fortuner"/>
    <n v="2013"/>
    <x v="14"/>
    <n v="92000"/>
    <x v="1"/>
    <n v="1"/>
    <x v="1"/>
    <x v="0"/>
    <x v="0"/>
    <s v="Toyota Fortuner 3.0 4x2 Automatic, 2013, Diesel"/>
    <x v="355"/>
    <x v="355"/>
    <n v="12"/>
  </r>
  <r>
    <x v="5"/>
    <s v="i20"/>
    <n v="2012"/>
    <x v="6"/>
    <n v="85000"/>
    <x v="0"/>
    <n v="0"/>
    <x v="1"/>
    <x v="1"/>
    <x v="0"/>
    <s v="Hyundai i20 1.2 Asta, 2012, Petrol"/>
    <x v="580"/>
    <x v="580"/>
    <n v="13"/>
  </r>
  <r>
    <x v="13"/>
    <s v="Nexon"/>
    <n v="2022"/>
    <x v="13"/>
    <n v="40000"/>
    <x v="0"/>
    <n v="0"/>
    <x v="1"/>
    <x v="1"/>
    <x v="0"/>
    <s v="Tata Nexon 2022 Petrol Well Maintained"/>
    <x v="167"/>
    <x v="167"/>
    <n v="3"/>
  </r>
  <r>
    <x v="1"/>
    <s v="Alto-800"/>
    <n v="2014"/>
    <x v="3"/>
    <n v="88500"/>
    <x v="1"/>
    <n v="1"/>
    <x v="0"/>
    <x v="3"/>
    <x v="12"/>
    <s v="Good engine and good condition"/>
    <x v="116"/>
    <x v="116"/>
    <n v="11"/>
  </r>
  <r>
    <x v="4"/>
    <s v="Urban Cruiser Hyryder"/>
    <n v="2023"/>
    <x v="12"/>
    <n v="22000"/>
    <x v="0"/>
    <n v="0"/>
    <x v="0"/>
    <x v="3"/>
    <x v="0"/>
    <s v="Toyota urban cruiser 2023"/>
    <x v="44"/>
    <x v="44"/>
    <n v="2"/>
  </r>
  <r>
    <x v="1"/>
    <s v="Baleno"/>
    <n v="2022"/>
    <x v="13"/>
    <n v="23000"/>
    <x v="0"/>
    <n v="0"/>
    <x v="0"/>
    <x v="1"/>
    <x v="0"/>
    <s v="Maruti Suzuki Baleno Alpha, 2022, Petrol"/>
    <x v="87"/>
    <x v="87"/>
    <n v="3"/>
  </r>
  <r>
    <x v="11"/>
    <s v="Thar"/>
    <n v="2022"/>
    <x v="13"/>
    <n v="39484"/>
    <x v="1"/>
    <n v="1"/>
    <x v="1"/>
    <x v="0"/>
    <x v="0"/>
    <s v="Mahindra Thar LX 4-STR Hard Top AT, 2022, Diesel"/>
    <x v="138"/>
    <x v="138"/>
    <n v="3"/>
  </r>
  <r>
    <x v="1"/>
    <s v="Ciaz"/>
    <n v="2022"/>
    <x v="13"/>
    <n v="24000"/>
    <x v="1"/>
    <n v="1"/>
    <x v="0"/>
    <x v="1"/>
    <x v="0"/>
    <s v="Maruti Suzuki Ciaz Alpha 1.5, 2022, Petrol"/>
    <x v="151"/>
    <x v="151"/>
    <n v="3"/>
  </r>
  <r>
    <x v="13"/>
    <s v="Tiago"/>
    <n v="2017"/>
    <x v="1"/>
    <n v="105444"/>
    <x v="1"/>
    <n v="1"/>
    <x v="1"/>
    <x v="1"/>
    <x v="0"/>
    <s v="Tata Tiago 2017 Petrol 105444 Km Driven TN25 registration"/>
    <x v="198"/>
    <x v="198"/>
    <n v="8"/>
  </r>
  <r>
    <x v="7"/>
    <s v="City"/>
    <n v="2019"/>
    <x v="2"/>
    <n v="68000"/>
    <x v="1"/>
    <n v="1"/>
    <x v="0"/>
    <x v="1"/>
    <x v="0"/>
    <s v="Honda City ZX Petrol CVT, 2019, Petrol"/>
    <x v="958"/>
    <x v="958"/>
    <n v="6"/>
  </r>
  <r>
    <x v="5"/>
    <s v="Creta"/>
    <n v="2021"/>
    <x v="11"/>
    <n v="38000"/>
    <x v="1"/>
    <n v="1"/>
    <x v="1"/>
    <x v="1"/>
    <x v="0"/>
    <s v="Hyundai Creta 1.6 VTVT SX Plus Dual Tone, 2021, Petrol"/>
    <x v="127"/>
    <x v="127"/>
    <n v="4"/>
  </r>
  <r>
    <x v="1"/>
    <s v="Swift"/>
    <n v="2022"/>
    <x v="13"/>
    <n v="65000"/>
    <x v="1"/>
    <n v="1"/>
    <x v="0"/>
    <x v="1"/>
    <x v="0"/>
    <s v="Maruti Suzuki Swift 2018 AMT VXI, 2022, Petrol"/>
    <x v="81"/>
    <x v="81"/>
    <n v="3"/>
  </r>
  <r>
    <x v="1"/>
    <s v="Swift-Dzire"/>
    <n v="2012"/>
    <x v="6"/>
    <n v="45000"/>
    <x v="1"/>
    <n v="1"/>
    <x v="1"/>
    <x v="3"/>
    <x v="12"/>
    <s v="Maruti Suzuki Swift Dzire 2012"/>
    <x v="115"/>
    <x v="115"/>
    <n v="13"/>
  </r>
  <r>
    <x v="5"/>
    <s v="New i20"/>
    <n v="2011"/>
    <x v="10"/>
    <n v="117000"/>
    <x v="0"/>
    <n v="0"/>
    <x v="1"/>
    <x v="0"/>
    <x v="0"/>
    <s v="Nice car  good condition"/>
    <x v="709"/>
    <x v="709"/>
    <n v="14"/>
  </r>
  <r>
    <x v="9"/>
    <s v="Duster"/>
    <n v="2013"/>
    <x v="14"/>
    <n v="119000"/>
    <x v="0"/>
    <n v="0"/>
    <x v="1"/>
    <x v="0"/>
    <x v="0"/>
    <s v="Renault Duster, 2013, Diesel"/>
    <x v="51"/>
    <x v="51"/>
    <n v="12"/>
  </r>
  <r>
    <x v="4"/>
    <s v="Corolla Altis"/>
    <n v="2013"/>
    <x v="14"/>
    <n v="79000"/>
    <x v="0"/>
    <n v="0"/>
    <x v="1"/>
    <x v="3"/>
    <x v="0"/>
    <s v="Toyota Corolla Altis 1.8 G CNG, 2013, CNG &amp; Hybrids"/>
    <x v="84"/>
    <x v="84"/>
    <n v="12"/>
  </r>
  <r>
    <x v="11"/>
    <s v="XUV 300"/>
    <n v="2021"/>
    <x v="11"/>
    <n v="45000"/>
    <x v="0"/>
    <n v="0"/>
    <x v="1"/>
    <x v="1"/>
    <x v="12"/>
    <s v="Mahindra XUV300 W6, 2021, Petrol"/>
    <x v="112"/>
    <x v="112"/>
    <n v="4"/>
  </r>
  <r>
    <x v="1"/>
    <s v="Swift"/>
    <n v="2015"/>
    <x v="9"/>
    <n v="86000"/>
    <x v="0"/>
    <n v="0"/>
    <x v="1"/>
    <x v="0"/>
    <x v="0"/>
    <s v="Maruti Suzuki Swift VDI (O), 2015, Diesel"/>
    <x v="119"/>
    <x v="119"/>
    <n v="10"/>
  </r>
  <r>
    <x v="1"/>
    <s v="Swift-Dzire"/>
    <n v="2015"/>
    <x v="9"/>
    <n v="62535"/>
    <x v="0"/>
    <n v="0"/>
    <x v="1"/>
    <x v="3"/>
    <x v="0"/>
    <s v="Maruti Suzuki Swift Dzire 2015 CNG &amp; Hybrids 62535 Km Driven"/>
    <x v="17"/>
    <x v="17"/>
    <n v="10"/>
  </r>
  <r>
    <x v="11"/>
    <s v="XUV500"/>
    <n v="2020"/>
    <x v="4"/>
    <n v="62000"/>
    <x v="1"/>
    <n v="1"/>
    <x v="0"/>
    <x v="0"/>
    <x v="0"/>
    <s v="Mahindra XUV500 W11 AT, 2020, Diesel"/>
    <x v="3"/>
    <x v="3"/>
    <n v="5"/>
  </r>
  <r>
    <x v="5"/>
    <s v="i20 Active"/>
    <n v="2015"/>
    <x v="9"/>
    <n v="52000"/>
    <x v="0"/>
    <n v="0"/>
    <x v="0"/>
    <x v="0"/>
    <x v="0"/>
    <s v="Hyundai i20 Active SX Diesel, 2015, Diesel"/>
    <x v="72"/>
    <x v="72"/>
    <n v="10"/>
  </r>
  <r>
    <x v="1"/>
    <s v="Wagon-R"/>
    <n v="2012"/>
    <x v="6"/>
    <n v="80000"/>
    <x v="0"/>
    <n v="0"/>
    <x v="1"/>
    <x v="3"/>
    <x v="0"/>
    <s v="Maruti Suzuki Wagon R 2012 CNG &amp; Hybrids 80000 Km Driven"/>
    <x v="63"/>
    <x v="63"/>
    <n v="13"/>
  </r>
  <r>
    <x v="5"/>
    <s v="Grand i10"/>
    <n v="2018"/>
    <x v="5"/>
    <n v="68000"/>
    <x v="0"/>
    <n v="0"/>
    <x v="0"/>
    <x v="3"/>
    <x v="0"/>
    <s v="Grand i10 2018 CNG &amp; Hybrids 68000 Km Driven"/>
    <x v="215"/>
    <x v="215"/>
    <n v="7"/>
  </r>
  <r>
    <x v="1"/>
    <s v="Ertiga"/>
    <n v="2013"/>
    <x v="14"/>
    <n v="87235"/>
    <x v="0"/>
    <n v="0"/>
    <x v="1"/>
    <x v="3"/>
    <x v="12"/>
    <s v="Maruti Suzuki Ertiga 2012-2015 VXI CNG, 2013, CNG &amp; Hybrids"/>
    <x v="38"/>
    <x v="38"/>
    <n v="12"/>
  </r>
  <r>
    <x v="1"/>
    <s v="Wagon-R"/>
    <n v="2009"/>
    <x v="16"/>
    <n v="76000"/>
    <x v="0"/>
    <n v="0"/>
    <x v="1"/>
    <x v="1"/>
    <x v="0"/>
    <s v="Maruti Suzuki Wagon R LXI Optional, 2009, Petrol"/>
    <x v="219"/>
    <x v="219"/>
    <n v="16"/>
  </r>
  <r>
    <x v="6"/>
    <s v="Sonet"/>
    <n v="2020"/>
    <x v="4"/>
    <n v="37000"/>
    <x v="1"/>
    <n v="1"/>
    <x v="1"/>
    <x v="1"/>
    <x v="0"/>
    <s v="Kia Sonet HTK Plus Turbo DCT, 2020, Petrol"/>
    <x v="348"/>
    <x v="348"/>
    <n v="5"/>
  </r>
  <r>
    <x v="1"/>
    <s v="Baleno"/>
    <n v="2016"/>
    <x v="8"/>
    <n v="63300"/>
    <x v="1"/>
    <n v="1"/>
    <x v="1"/>
    <x v="1"/>
    <x v="0"/>
    <s v="Maruti Suzuki Baleno 1.2 CVT Zeta, 2016, Petrol"/>
    <x v="1"/>
    <x v="1"/>
    <n v="9"/>
  </r>
  <r>
    <x v="1"/>
    <s v="Wagon-R-1-0"/>
    <n v="2024"/>
    <x v="17"/>
    <n v="55500"/>
    <x v="0"/>
    <n v="0"/>
    <x v="0"/>
    <x v="3"/>
    <x v="0"/>
    <s v="Car Lease Maruti Suzuki Wagon R 1.0 2024 CNG &amp; Hybrids 55500 Km Driven"/>
    <x v="145"/>
    <x v="145"/>
    <n v="1"/>
  </r>
  <r>
    <x v="1"/>
    <s v="Eeco"/>
    <n v="2018"/>
    <x v="5"/>
    <n v="88000"/>
    <x v="0"/>
    <n v="0"/>
    <x v="0"/>
    <x v="3"/>
    <x v="0"/>
    <s v="Maruti Suzuki Eeco 2018 CNG &amp; Hybrids 87000 Km Driven(First owner)"/>
    <x v="99"/>
    <x v="99"/>
    <n v="7"/>
  </r>
  <r>
    <x v="7"/>
    <s v="Amaze"/>
    <n v="2015"/>
    <x v="9"/>
    <n v="115000"/>
    <x v="0"/>
    <n v="0"/>
    <x v="1"/>
    <x v="0"/>
    <x v="0"/>
    <s v="Honda Amaze 2013-2016 S i-Dtech, 2015, Diesel"/>
    <x v="135"/>
    <x v="135"/>
    <n v="10"/>
  </r>
  <r>
    <x v="1"/>
    <s v="Swift-Dzire"/>
    <n v="2013"/>
    <x v="14"/>
    <n v="82750"/>
    <x v="0"/>
    <n v="0"/>
    <x v="1"/>
    <x v="3"/>
    <x v="0"/>
    <s v="Maruti Suzuki Swift Dzire 2013"/>
    <x v="292"/>
    <x v="292"/>
    <n v="12"/>
  </r>
  <r>
    <x v="1"/>
    <s v="Eeco"/>
    <n v="2022"/>
    <x v="13"/>
    <n v="40600"/>
    <x v="0"/>
    <n v="0"/>
    <x v="0"/>
    <x v="3"/>
    <x v="0"/>
    <s v="Maruti Suzuki Eeco 1.2 5 STR with A/C+HTR CNG, 2022, CNG &amp; Hybrids"/>
    <x v="825"/>
    <x v="825"/>
    <n v="3"/>
  </r>
  <r>
    <x v="12"/>
    <s v="C-Class"/>
    <n v="2012"/>
    <x v="6"/>
    <n v="75000"/>
    <x v="1"/>
    <n v="1"/>
    <x v="1"/>
    <x v="0"/>
    <x v="0"/>
    <s v="Mercedes-Benz C-Class 2.1 C250 CDI AT Avantgarde, 2012, Diesel"/>
    <x v="21"/>
    <x v="21"/>
    <n v="13"/>
  </r>
  <r>
    <x v="1"/>
    <s v="Alto"/>
    <n v="2007"/>
    <x v="7"/>
    <n v="112085"/>
    <x v="0"/>
    <n v="0"/>
    <x v="1"/>
    <x v="1"/>
    <x v="0"/>
    <s v="Maruti Suzuki Alto 2005-2010 LXi BSIII, 2007, Petrol"/>
    <x v="254"/>
    <x v="254"/>
    <n v="18"/>
  </r>
  <r>
    <x v="1"/>
    <s v="Celerio-X"/>
    <n v="2014"/>
    <x v="3"/>
    <n v="58000"/>
    <x v="1"/>
    <n v="1"/>
    <x v="1"/>
    <x v="3"/>
    <x v="12"/>
    <s v="Maruti Suzuki Celerio X 2014 CNG &amp; Hybrids 58000 Km Driven"/>
    <x v="57"/>
    <x v="57"/>
    <n v="11"/>
  </r>
  <r>
    <x v="1"/>
    <s v="New-gen Swift"/>
    <n v="2009"/>
    <x v="16"/>
    <n v="25"/>
    <x v="1"/>
    <n v="1"/>
    <x v="1"/>
    <x v="3"/>
    <x v="0"/>
    <s v="Good condition"/>
    <x v="7"/>
    <x v="7"/>
    <n v="16"/>
  </r>
  <r>
    <x v="11"/>
    <s v="XUV500"/>
    <n v="2018"/>
    <x v="5"/>
    <n v="89000"/>
    <x v="1"/>
    <n v="1"/>
    <x v="0"/>
    <x v="0"/>
    <x v="0"/>
    <s v="Mahindra XUV500 W6 AT, 2018, Diesel"/>
    <x v="289"/>
    <x v="289"/>
    <n v="7"/>
  </r>
  <r>
    <x v="5"/>
    <s v="Grand i10"/>
    <n v="2019"/>
    <x v="2"/>
    <n v="27000"/>
    <x v="0"/>
    <n v="0"/>
    <x v="1"/>
    <x v="1"/>
    <x v="0"/>
    <s v="Hyundai Grand i10 1.2 Kappa Sportz Option, 2019, Petrol"/>
    <x v="22"/>
    <x v="22"/>
    <n v="6"/>
  </r>
  <r>
    <x v="5"/>
    <s v="i20 N Line"/>
    <n v="2021"/>
    <x v="11"/>
    <n v="53000"/>
    <x v="1"/>
    <n v="1"/>
    <x v="0"/>
    <x v="3"/>
    <x v="12"/>
    <s v="Hyundai i20 N Line 2021 CNG &amp; Hybrids Well Maintained"/>
    <x v="211"/>
    <x v="211"/>
    <n v="4"/>
  </r>
  <r>
    <x v="5"/>
    <s v="Grand i10 Nios"/>
    <n v="2021"/>
    <x v="11"/>
    <n v="65200"/>
    <x v="1"/>
    <n v="1"/>
    <x v="1"/>
    <x v="3"/>
    <x v="0"/>
    <s v="Hyundai Grand i10 Nios Sportz AMT 1.2 Kappa VTVT, 2021, CNG &amp; Hybrid.."/>
    <x v="360"/>
    <x v="360"/>
    <n v="4"/>
  </r>
  <r>
    <x v="11"/>
    <s v="Ssangyong-Rexton"/>
    <n v="2014"/>
    <x v="3"/>
    <n v="64000"/>
    <x v="1"/>
    <n v="1"/>
    <x v="1"/>
    <x v="0"/>
    <x v="0"/>
    <s v="Mahindra Ssangyong Rexton RX7, 2014, Diesel"/>
    <x v="27"/>
    <x v="27"/>
    <n v="11"/>
  </r>
  <r>
    <x v="1"/>
    <s v="Swift"/>
    <n v="2021"/>
    <x v="11"/>
    <n v="10000"/>
    <x v="1"/>
    <n v="1"/>
    <x v="0"/>
    <x v="1"/>
    <x v="0"/>
    <s v="Maruti Suzuki Swift 1.2 VXI (O), 2021, Petrol"/>
    <x v="100"/>
    <x v="100"/>
    <n v="4"/>
  </r>
  <r>
    <x v="7"/>
    <s v="Civic"/>
    <n v="2009"/>
    <x v="16"/>
    <n v="100000"/>
    <x v="1"/>
    <n v="1"/>
    <x v="0"/>
    <x v="3"/>
    <x v="0"/>
    <s v="Honda Civic 2009"/>
    <x v="201"/>
    <x v="201"/>
    <n v="16"/>
  </r>
  <r>
    <x v="1"/>
    <s v="Eeco"/>
    <n v="2023"/>
    <x v="12"/>
    <n v="44000"/>
    <x v="0"/>
    <n v="0"/>
    <x v="1"/>
    <x v="3"/>
    <x v="0"/>
    <s v="Maruti Suzuki Eeco 5 Seater AC, 2023, CNG &amp; Hybrids"/>
    <x v="122"/>
    <x v="122"/>
    <n v="2"/>
  </r>
  <r>
    <x v="5"/>
    <s v="Santro Xing"/>
    <n v="2008"/>
    <x v="18"/>
    <n v="55000"/>
    <x v="0"/>
    <n v="0"/>
    <x v="1"/>
    <x v="1"/>
    <x v="0"/>
    <s v="Hyundai Santro Xing GLS, 2008, Petrol"/>
    <x v="220"/>
    <x v="220"/>
    <n v="17"/>
  </r>
  <r>
    <x v="4"/>
    <s v="Corolla Altis"/>
    <n v="2013"/>
    <x v="14"/>
    <n v="130000"/>
    <x v="1"/>
    <n v="1"/>
    <x v="1"/>
    <x v="3"/>
    <x v="0"/>
    <s v="Toyota Corolla Altis 2013 CNG &amp; Petrol Well Maintained"/>
    <x v="20"/>
    <x v="20"/>
    <n v="12"/>
  </r>
  <r>
    <x v="9"/>
    <s v="KWID"/>
    <n v="2018"/>
    <x v="5"/>
    <n v="58000"/>
    <x v="1"/>
    <n v="1"/>
    <x v="1"/>
    <x v="3"/>
    <x v="0"/>
    <s v="Renault KWID Automatic-2018 CNG &amp; Hybrids 60000 Km Driven"/>
    <x v="137"/>
    <x v="137"/>
    <n v="7"/>
  </r>
  <r>
    <x v="1"/>
    <s v="Alto-K10"/>
    <n v="2013"/>
    <x v="14"/>
    <n v="82000"/>
    <x v="0"/>
    <n v="0"/>
    <x v="1"/>
    <x v="3"/>
    <x v="0"/>
    <s v="Maruti Suzuki Alto K10 VXI AGS Optional, 2013, CNG &amp; Hybrids"/>
    <x v="281"/>
    <x v="281"/>
    <n v="12"/>
  </r>
  <r>
    <x v="5"/>
    <s v="Creta"/>
    <n v="2016"/>
    <x v="8"/>
    <n v="151000"/>
    <x v="0"/>
    <n v="0"/>
    <x v="1"/>
    <x v="0"/>
    <x v="0"/>
    <s v="Hyundai Creta 1.6 SX, 2016, Diesel"/>
    <x v="406"/>
    <x v="406"/>
    <n v="9"/>
  </r>
  <r>
    <x v="1"/>
    <s v="Swift"/>
    <n v="2012"/>
    <x v="6"/>
    <n v="130000"/>
    <x v="0"/>
    <n v="0"/>
    <x v="1"/>
    <x v="0"/>
    <x v="0"/>
    <s v="Maruti Suzuki Swift 2011-2014 VDI, 2012, Diesel"/>
    <x v="412"/>
    <x v="412"/>
    <n v="13"/>
  </r>
  <r>
    <x v="5"/>
    <s v="Verna"/>
    <n v="2013"/>
    <x v="14"/>
    <n v="77794"/>
    <x v="1"/>
    <n v="1"/>
    <x v="1"/>
    <x v="1"/>
    <x v="0"/>
    <s v="Hyundai Verna 2011-2014 1.6 VTVT, 2013, Petrol"/>
    <x v="125"/>
    <x v="125"/>
    <n v="12"/>
  </r>
  <r>
    <x v="1"/>
    <s v="Ertiga"/>
    <n v="2022"/>
    <x v="13"/>
    <n v="52000"/>
    <x v="0"/>
    <n v="0"/>
    <x v="1"/>
    <x v="3"/>
    <x v="0"/>
    <s v="Maruti Suzuki Ertiga 2022 CNG &amp; Hybrids 52000 Km Driven"/>
    <x v="162"/>
    <x v="162"/>
    <n v="3"/>
  </r>
  <r>
    <x v="26"/>
    <s v="RediGO"/>
    <n v="2018"/>
    <x v="5"/>
    <n v="65682"/>
    <x v="0"/>
    <n v="0"/>
    <x v="1"/>
    <x v="1"/>
    <x v="0"/>
    <s v="Datsun RediGO T, 2018, Petrol"/>
    <x v="589"/>
    <x v="589"/>
    <n v="7"/>
  </r>
  <r>
    <x v="1"/>
    <s v="Wagon-R"/>
    <n v="2021"/>
    <x v="11"/>
    <n v="39000"/>
    <x v="0"/>
    <n v="0"/>
    <x v="1"/>
    <x v="3"/>
    <x v="0"/>
    <s v="Maruti Suzuki Wagon R LXI CNG Avance Edition, 2021, CNG &amp; Hybrids"/>
    <x v="47"/>
    <x v="47"/>
    <n v="4"/>
  </r>
  <r>
    <x v="5"/>
    <s v="Fluidic Verna"/>
    <n v="2014"/>
    <x v="3"/>
    <n v="80000"/>
    <x v="0"/>
    <n v="0"/>
    <x v="1"/>
    <x v="1"/>
    <x v="0"/>
    <s v="Hyundai Fluidic Verna 1.6 VTVT SX, 2014, Petrol"/>
    <x v="55"/>
    <x v="55"/>
    <n v="11"/>
  </r>
  <r>
    <x v="17"/>
    <s v="V40 Cross Country"/>
    <n v="2017"/>
    <x v="1"/>
    <n v="59000"/>
    <x v="1"/>
    <n v="1"/>
    <x v="1"/>
    <x v="0"/>
    <x v="0"/>
    <s v="Volvo V40 Cross Country D3 Inscription, 2017, Diesel"/>
    <x v="25"/>
    <x v="25"/>
    <n v="8"/>
  </r>
  <r>
    <x v="5"/>
    <s v="Eon"/>
    <n v="2016"/>
    <x v="8"/>
    <n v="90000"/>
    <x v="0"/>
    <n v="0"/>
    <x v="1"/>
    <x v="1"/>
    <x v="0"/>
    <s v="Hyundai EON, 2016, Petrol"/>
    <x v="50"/>
    <x v="50"/>
    <n v="9"/>
  </r>
  <r>
    <x v="7"/>
    <s v="City"/>
    <n v="2010"/>
    <x v="0"/>
    <n v="109000"/>
    <x v="1"/>
    <n v="1"/>
    <x v="1"/>
    <x v="3"/>
    <x v="0"/>
    <s v="Honda City CNG &amp; Hybrids 109000 Km Driven"/>
    <x v="236"/>
    <x v="236"/>
    <n v="15"/>
  </r>
  <r>
    <x v="2"/>
    <s v="3 Series"/>
    <n v="2012"/>
    <x v="6"/>
    <n v="50000"/>
    <x v="1"/>
    <n v="1"/>
    <x v="1"/>
    <x v="0"/>
    <x v="0"/>
    <s v="BMW 3 Series 320D, 2012, Diesel"/>
    <x v="370"/>
    <x v="370"/>
    <n v="13"/>
  </r>
  <r>
    <x v="7"/>
    <s v="Jazz"/>
    <n v="2016"/>
    <x v="8"/>
    <n v="71000"/>
    <x v="0"/>
    <n v="0"/>
    <x v="0"/>
    <x v="1"/>
    <x v="12"/>
    <s v="Honda Jazz Manual Petrol Model V Brown color in excellent condition"/>
    <x v="198"/>
    <x v="198"/>
    <n v="9"/>
  </r>
  <r>
    <x v="11"/>
    <s v="Marazzo"/>
    <n v="2019"/>
    <x v="2"/>
    <n v="115000"/>
    <x v="0"/>
    <n v="0"/>
    <x v="1"/>
    <x v="0"/>
    <x v="0"/>
    <s v="Mahindra Marazzo M2 8Str, 2019, Diesel"/>
    <x v="64"/>
    <x v="64"/>
    <n v="6"/>
  </r>
  <r>
    <x v="13"/>
    <s v="Nexon"/>
    <n v="2018"/>
    <x v="5"/>
    <n v="65000"/>
    <x v="1"/>
    <n v="1"/>
    <x v="1"/>
    <x v="3"/>
    <x v="0"/>
    <s v="Tata Nexon 2018 CNG &amp; Hybrids Well Maintained"/>
    <x v="349"/>
    <x v="349"/>
    <n v="7"/>
  </r>
  <r>
    <x v="1"/>
    <s v="Swift"/>
    <n v="2014"/>
    <x v="3"/>
    <n v="64000"/>
    <x v="0"/>
    <n v="0"/>
    <x v="1"/>
    <x v="0"/>
    <x v="0"/>
    <s v="Maruti Suzuki Swift 2014 Diesel 64000 Km Driven"/>
    <x v="369"/>
    <x v="369"/>
    <n v="11"/>
  </r>
  <r>
    <x v="0"/>
    <s v="Polo"/>
    <n v="2017"/>
    <x v="1"/>
    <n v="88000"/>
    <x v="0"/>
    <n v="0"/>
    <x v="1"/>
    <x v="0"/>
    <x v="0"/>
    <s v="Volkswagen Polo 1.5 TDI Highline Plus, 2017, Diesel"/>
    <x v="38"/>
    <x v="38"/>
    <n v="8"/>
  </r>
  <r>
    <x v="1"/>
    <s v="Ertiga"/>
    <n v="2018"/>
    <x v="5"/>
    <n v="30000"/>
    <x v="1"/>
    <n v="1"/>
    <x v="1"/>
    <x v="3"/>
    <x v="12"/>
    <s v="Maruti Suzuki Ertiga 018 CNG &amp; Hybrids 30000 Km Driven"/>
    <x v="81"/>
    <x v="81"/>
    <n v="7"/>
  </r>
  <r>
    <x v="9"/>
    <s v="KWID"/>
    <n v="2019"/>
    <x v="2"/>
    <n v="44000"/>
    <x v="1"/>
    <n v="1"/>
    <x v="1"/>
    <x v="3"/>
    <x v="0"/>
    <s v="Renault KWID CNG &amp; Hybrids Well Maintained climber automatic"/>
    <x v="39"/>
    <x v="39"/>
    <n v="6"/>
  </r>
  <r>
    <x v="9"/>
    <s v="KWID"/>
    <n v="2022"/>
    <x v="13"/>
    <n v="4000"/>
    <x v="1"/>
    <n v="1"/>
    <x v="0"/>
    <x v="1"/>
    <x v="0"/>
    <s v="Renault KWID 2019-Ongoing 1.0 RXT AMT (O), 2022, Petrol"/>
    <x v="297"/>
    <x v="297"/>
    <n v="3"/>
  </r>
  <r>
    <x v="6"/>
    <s v="Seltos"/>
    <n v="2022"/>
    <x v="13"/>
    <n v="25000"/>
    <x v="1"/>
    <n v="1"/>
    <x v="0"/>
    <x v="1"/>
    <x v="0"/>
    <s v="Kia Seltos, 2022, Petrol"/>
    <x v="133"/>
    <x v="133"/>
    <n v="3"/>
  </r>
  <r>
    <x v="1"/>
    <s v="Eeco"/>
    <n v="2021"/>
    <x v="11"/>
    <n v="90000"/>
    <x v="1"/>
    <n v="1"/>
    <x v="0"/>
    <x v="3"/>
    <x v="12"/>
    <s v="Maruti Suzuki Eeco 2021)(16 kiste baki"/>
    <x v="34"/>
    <x v="34"/>
    <n v="4"/>
  </r>
  <r>
    <x v="4"/>
    <s v="Corolla Altis"/>
    <n v="2017"/>
    <x v="1"/>
    <n v="87050"/>
    <x v="1"/>
    <n v="1"/>
    <x v="1"/>
    <x v="3"/>
    <x v="12"/>
    <s v="Toyota Corolla Altis 2017 CNG &amp; Hybrids 87050 Km Driven"/>
    <x v="133"/>
    <x v="133"/>
    <n v="8"/>
  </r>
  <r>
    <x v="20"/>
    <s v="Compass"/>
    <n v="2018"/>
    <x v="5"/>
    <n v="47000"/>
    <x v="0"/>
    <n v="0"/>
    <x v="1"/>
    <x v="0"/>
    <x v="0"/>
    <s v="Jeep Compass 2.0 Sport, 2018, Diesel"/>
    <x v="16"/>
    <x v="16"/>
    <n v="7"/>
  </r>
  <r>
    <x v="1"/>
    <s v="Celerio"/>
    <n v="2022"/>
    <x v="13"/>
    <n v="70000"/>
    <x v="0"/>
    <n v="0"/>
    <x v="0"/>
    <x v="3"/>
    <x v="0"/>
    <s v="Maruti Suzuki Celerio VXI(O), 2022, CNG &amp; Hybrids"/>
    <x v="129"/>
    <x v="129"/>
    <n v="3"/>
  </r>
  <r>
    <x v="1"/>
    <s v="Swift"/>
    <n v="2016"/>
    <x v="8"/>
    <n v="65000"/>
    <x v="0"/>
    <n v="0"/>
    <x v="0"/>
    <x v="3"/>
    <x v="0"/>
    <s v="Maruti Suzuki Swift LDI Optional, 2016, CNG &amp; Hybrids"/>
    <x v="198"/>
    <x v="198"/>
    <n v="9"/>
  </r>
  <r>
    <x v="1"/>
    <s v="Sx4"/>
    <n v="2011"/>
    <x v="10"/>
    <n v="68380"/>
    <x v="0"/>
    <n v="0"/>
    <x v="1"/>
    <x v="3"/>
    <x v="12"/>
    <s v="Maruti Suzuki SX4 Vxi BSIV, 2011, CNG &amp; Hybrids"/>
    <x v="220"/>
    <x v="220"/>
    <n v="14"/>
  </r>
  <r>
    <x v="5"/>
    <s v="Creta"/>
    <n v="2018"/>
    <x v="5"/>
    <n v="122222"/>
    <x v="1"/>
    <n v="1"/>
    <x v="1"/>
    <x v="3"/>
    <x v="0"/>
    <s v="Hyundai Creta 1.6 SX VTVT (O) Executive, 2018, CNG &amp; Hybrids"/>
    <x v="1080"/>
    <x v="1080"/>
    <n v="7"/>
  </r>
  <r>
    <x v="1"/>
    <s v="Celerio"/>
    <n v="2019"/>
    <x v="2"/>
    <n v="73000"/>
    <x v="1"/>
    <n v="1"/>
    <x v="1"/>
    <x v="3"/>
    <x v="0"/>
    <s v="Maruti Suzuki Celerio 1.0 VXI AMT, 2019, CNG &amp; Hybrids"/>
    <x v="1081"/>
    <x v="1081"/>
    <n v="6"/>
  </r>
  <r>
    <x v="5"/>
    <s v="Grand i10"/>
    <n v="2015"/>
    <x v="9"/>
    <n v="57000"/>
    <x v="1"/>
    <n v="1"/>
    <x v="1"/>
    <x v="3"/>
    <x v="0"/>
    <s v="Hyundai Grand i10 2015 CNG &amp; Hybrids 57000 Km Driven"/>
    <x v="55"/>
    <x v="55"/>
    <n v="10"/>
  </r>
  <r>
    <x v="26"/>
    <s v="RediGO"/>
    <n v="2017"/>
    <x v="1"/>
    <n v="25000"/>
    <x v="0"/>
    <n v="0"/>
    <x v="1"/>
    <x v="1"/>
    <x v="12"/>
    <s v="Datsun RediGO 1.0 S, 2017, Petrol"/>
    <x v="73"/>
    <x v="73"/>
    <n v="8"/>
  </r>
  <r>
    <x v="8"/>
    <s v="Q3"/>
    <n v="2016"/>
    <x v="8"/>
    <n v="51001"/>
    <x v="1"/>
    <n v="1"/>
    <x v="1"/>
    <x v="0"/>
    <x v="0"/>
    <s v="Audi Q3 35 TDI Quattro Premium, 2016, Diesel"/>
    <x v="324"/>
    <x v="324"/>
    <n v="9"/>
  </r>
  <r>
    <x v="7"/>
    <s v="City ZX"/>
    <n v="2008"/>
    <x v="18"/>
    <n v="15"/>
    <x v="1"/>
    <n v="1"/>
    <x v="1"/>
    <x v="3"/>
    <x v="0"/>
    <s v="Condition acchi hai"/>
    <x v="402"/>
    <x v="402"/>
    <n v="17"/>
  </r>
  <r>
    <x v="1"/>
    <s v="Swift-Dzire"/>
    <n v="2020"/>
    <x v="4"/>
    <n v="43000"/>
    <x v="0"/>
    <n v="0"/>
    <x v="0"/>
    <x v="3"/>
    <x v="0"/>
    <s v="Maruti Suzuki Swift Dzire LXI Option, 2020, CNG &amp; Hybrids"/>
    <x v="52"/>
    <x v="52"/>
    <n v="5"/>
  </r>
  <r>
    <x v="1"/>
    <s v="Ertiga"/>
    <n v="2016"/>
    <x v="8"/>
    <n v="95200"/>
    <x v="0"/>
    <n v="0"/>
    <x v="1"/>
    <x v="3"/>
    <x v="0"/>
    <s v="Maruti Suzuki Ertiga 2016 CNG &amp; petrol 95200 Km Driven."/>
    <x v="289"/>
    <x v="289"/>
    <n v="9"/>
  </r>
  <r>
    <x v="1"/>
    <s v="Eeco"/>
    <n v="2015"/>
    <x v="9"/>
    <n v="120000"/>
    <x v="1"/>
    <n v="1"/>
    <x v="1"/>
    <x v="3"/>
    <x v="12"/>
    <s v="Full. Candison"/>
    <x v="39"/>
    <x v="39"/>
    <n v="10"/>
  </r>
  <r>
    <x v="1"/>
    <s v="Swift"/>
    <n v="2019"/>
    <x v="2"/>
    <n v="27000"/>
    <x v="1"/>
    <n v="1"/>
    <x v="0"/>
    <x v="1"/>
    <x v="0"/>
    <s v="Maruti Suzuki Swift 2018 AMT VXI, 2019, Petrol"/>
    <x v="317"/>
    <x v="317"/>
    <n v="6"/>
  </r>
  <r>
    <x v="3"/>
    <s v="Endeavour"/>
    <n v="2011"/>
    <x v="10"/>
    <n v="112000"/>
    <x v="0"/>
    <n v="0"/>
    <x v="1"/>
    <x v="0"/>
    <x v="0"/>
    <s v="Ford Endeavour 2.2 Trend MT 4X2, 2011, Diesel"/>
    <x v="22"/>
    <x v="22"/>
    <n v="14"/>
  </r>
  <r>
    <x v="1"/>
    <s v="Wagon-R"/>
    <n v="2022"/>
    <x v="13"/>
    <n v="31000"/>
    <x v="0"/>
    <n v="0"/>
    <x v="0"/>
    <x v="3"/>
    <x v="0"/>
    <s v="Maruti Suzuki Wagon R LXI CNG Optional, 2022, CNG &amp; Hybrids"/>
    <x v="52"/>
    <x v="52"/>
    <n v="3"/>
  </r>
  <r>
    <x v="2"/>
    <s v="X1"/>
    <n v="2017"/>
    <x v="1"/>
    <n v="45000"/>
    <x v="1"/>
    <n v="1"/>
    <x v="1"/>
    <x v="0"/>
    <x v="12"/>
    <s v="BMW X1 2.0 SDRIVE 20D, 2017, Diesel"/>
    <x v="520"/>
    <x v="520"/>
    <n v="8"/>
  </r>
  <r>
    <x v="1"/>
    <s v="New-gen Swift"/>
    <n v="2011"/>
    <x v="10"/>
    <n v="60000"/>
    <x v="1"/>
    <n v="1"/>
    <x v="1"/>
    <x v="0"/>
    <x v="0"/>
    <s v="Bahut badhiya new condition"/>
    <x v="85"/>
    <x v="85"/>
    <n v="14"/>
  </r>
  <r>
    <x v="13"/>
    <s v="Zest"/>
    <n v="2019"/>
    <x v="2"/>
    <n v="62000"/>
    <x v="0"/>
    <n v="0"/>
    <x v="1"/>
    <x v="3"/>
    <x v="0"/>
    <s v="Tata Zest  Revotron 1.2T XE, 2019, CNG &amp; Hybrids"/>
    <x v="198"/>
    <x v="198"/>
    <n v="6"/>
  </r>
  <r>
    <x v="1"/>
    <s v="Celerio"/>
    <n v="2019"/>
    <x v="2"/>
    <n v="18000"/>
    <x v="0"/>
    <n v="0"/>
    <x v="1"/>
    <x v="3"/>
    <x v="12"/>
    <s v="Maruti Suzuki Celerio CNG VXI MT, 2019, CNG &amp; Hybrids"/>
    <x v="64"/>
    <x v="64"/>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953BC6-E266-4E85-A777-CE7F7D6AFE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15">
    <pivotField showAll="0">
      <items count="43">
        <item x="27"/>
        <item x="31"/>
        <item m="1" x="33"/>
        <item x="8"/>
        <item x="28"/>
        <item m="1" x="36"/>
        <item x="2"/>
        <item x="15"/>
        <item m="1" x="39"/>
        <item x="26"/>
        <item x="19"/>
        <item x="22"/>
        <item x="3"/>
        <item x="7"/>
        <item m="1" x="41"/>
        <item x="5"/>
        <item x="25"/>
        <item x="16"/>
        <item x="20"/>
        <item x="6"/>
        <item m="1" x="40"/>
        <item x="24"/>
        <item m="1" x="34"/>
        <item x="11"/>
        <item x="1"/>
        <item m="1" x="37"/>
        <item x="12"/>
        <item x="10"/>
        <item x="18"/>
        <item x="23"/>
        <item x="21"/>
        <item m="1" x="35"/>
        <item x="30"/>
        <item x="9"/>
        <item x="29"/>
        <item x="14"/>
        <item x="32"/>
        <item x="13"/>
        <item x="4"/>
        <item m="1" x="38"/>
        <item x="0"/>
        <item x="17"/>
        <item t="default"/>
      </items>
    </pivotField>
    <pivotField showAll="0"/>
    <pivotField showAll="0"/>
    <pivotField showAll="0"/>
    <pivotField showAll="0"/>
    <pivotField showAll="0"/>
    <pivotField showAll="0"/>
    <pivotField showAll="0"/>
    <pivotField showAll="0">
      <items count="5">
        <item x="0"/>
        <item x="3"/>
        <item x="2"/>
        <item x="1"/>
        <item t="default"/>
      </items>
    </pivotField>
    <pivotField numFmtId="14" showAll="0">
      <items count="14">
        <item x="10"/>
        <item x="7"/>
        <item x="9"/>
        <item x="11"/>
        <item x="6"/>
        <item x="8"/>
        <item x="5"/>
        <item x="4"/>
        <item x="2"/>
        <item x="3"/>
        <item x="1"/>
        <item x="0"/>
        <item x="12"/>
        <item t="default"/>
      </items>
    </pivotField>
    <pivotField showAll="0"/>
    <pivotField dataField="1" numFmtId="164" showAll="0"/>
    <pivotField numFmtId="1" showAll="0"/>
    <pivotField showAll="0"/>
    <pivotField axis="axisRow" showAll="0">
      <items count="7">
        <item x="0"/>
        <item x="1"/>
        <item x="2"/>
        <item x="3"/>
        <item x="4"/>
        <item x="5"/>
        <item t="default"/>
      </items>
    </pivotField>
  </pivotFields>
  <rowFields count="1">
    <field x="14"/>
  </rowFields>
  <rowItems count="5">
    <i>
      <x v="1"/>
    </i>
    <i>
      <x v="2"/>
    </i>
    <i>
      <x v="3"/>
    </i>
    <i>
      <x v="4"/>
    </i>
    <i t="grand">
      <x/>
    </i>
  </rowItems>
  <colItems count="1">
    <i/>
  </colItems>
  <dataFields count="1">
    <dataField name="Average of AskPrice" fld="11"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705251-EF59-477F-86C8-29D8FF4C054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21" firstHeaderRow="1" firstDataRow="1" firstDataCol="1"/>
  <pivotFields count="15">
    <pivotField showAll="0">
      <items count="43">
        <item x="27"/>
        <item x="31"/>
        <item m="1" x="33"/>
        <item x="8"/>
        <item x="28"/>
        <item m="1" x="36"/>
        <item x="2"/>
        <item x="15"/>
        <item m="1" x="39"/>
        <item x="26"/>
        <item x="19"/>
        <item x="22"/>
        <item x="3"/>
        <item x="7"/>
        <item m="1" x="41"/>
        <item x="5"/>
        <item x="25"/>
        <item x="16"/>
        <item x="20"/>
        <item x="6"/>
        <item m="1" x="40"/>
        <item x="24"/>
        <item m="1" x="34"/>
        <item x="11"/>
        <item x="1"/>
        <item m="1" x="37"/>
        <item x="12"/>
        <item x="10"/>
        <item x="18"/>
        <item x="23"/>
        <item x="21"/>
        <item m="1" x="35"/>
        <item x="30"/>
        <item x="9"/>
        <item x="29"/>
        <item x="14"/>
        <item x="32"/>
        <item x="13"/>
        <item x="4"/>
        <item m="1" x="38"/>
        <item x="0"/>
        <item x="17"/>
        <item t="default"/>
      </items>
    </pivotField>
    <pivotField showAll="0"/>
    <pivotField showAll="0"/>
    <pivotField showAll="0">
      <items count="21">
        <item x="17"/>
        <item x="12"/>
        <item x="13"/>
        <item x="11"/>
        <item x="4"/>
        <item x="2"/>
        <item x="5"/>
        <item x="1"/>
        <item x="8"/>
        <item x="9"/>
        <item x="3"/>
        <item x="14"/>
        <item x="6"/>
        <item x="10"/>
        <item x="0"/>
        <item x="16"/>
        <item x="18"/>
        <item x="7"/>
        <item x="19"/>
        <item x="15"/>
        <item t="default"/>
      </items>
    </pivotField>
    <pivotField showAll="0"/>
    <pivotField showAll="0"/>
    <pivotField showAll="0"/>
    <pivotField showAll="0"/>
    <pivotField showAll="0">
      <items count="5">
        <item x="0"/>
        <item x="3"/>
        <item x="2"/>
        <item x="1"/>
        <item t="default"/>
      </items>
    </pivotField>
    <pivotField numFmtId="14" showAll="0">
      <items count="14">
        <item x="10"/>
        <item x="7"/>
        <item x="9"/>
        <item x="11"/>
        <item x="6"/>
        <item x="8"/>
        <item x="5"/>
        <item x="4"/>
        <item x="2"/>
        <item x="3"/>
        <item x="1"/>
        <item x="0"/>
        <item x="12"/>
        <item t="default"/>
      </items>
    </pivotField>
    <pivotField showAll="0"/>
    <pivotField axis="axisRow" dataField="1" numFmtId="164" showAll="0">
      <items count="20">
        <item x="0"/>
        <item x="1"/>
        <item x="2"/>
        <item x="3"/>
        <item x="4"/>
        <item x="5"/>
        <item x="6"/>
        <item x="7"/>
        <item x="8"/>
        <item x="9"/>
        <item x="10"/>
        <item x="11"/>
        <item x="12"/>
        <item x="13"/>
        <item x="14"/>
        <item x="15"/>
        <item x="16"/>
        <item x="17"/>
        <item x="18"/>
        <item t="default"/>
      </items>
    </pivotField>
    <pivotField numFmtId="1" showAll="0"/>
    <pivotField showAll="0"/>
    <pivotField showAll="0">
      <items count="7">
        <item x="0"/>
        <item x="1"/>
        <item x="2"/>
        <item x="3"/>
        <item x="4"/>
        <item x="5"/>
        <item t="default"/>
      </items>
    </pivotField>
  </pivotFields>
  <rowFields count="1">
    <field x="11"/>
  </rowFields>
  <rowItems count="18">
    <i>
      <x v="1"/>
    </i>
    <i>
      <x v="2"/>
    </i>
    <i>
      <x v="3"/>
    </i>
    <i>
      <x v="4"/>
    </i>
    <i>
      <x v="5"/>
    </i>
    <i>
      <x v="6"/>
    </i>
    <i>
      <x v="7"/>
    </i>
    <i>
      <x v="8"/>
    </i>
    <i>
      <x v="9"/>
    </i>
    <i>
      <x v="10"/>
    </i>
    <i>
      <x v="11"/>
    </i>
    <i>
      <x v="12"/>
    </i>
    <i>
      <x v="13"/>
    </i>
    <i>
      <x v="14"/>
    </i>
    <i>
      <x v="15"/>
    </i>
    <i>
      <x v="16"/>
    </i>
    <i>
      <x v="17"/>
    </i>
    <i t="grand">
      <x/>
    </i>
  </rowItems>
  <colItems count="1">
    <i/>
  </colItems>
  <dataFields count="1">
    <dataField name="Count of AskPrice" fld="11" subtotal="count" baseField="10" baseItem="2"/>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7"/>
          </reference>
        </references>
      </pivotArea>
    </chartFormat>
    <chartFormat chart="30" format="20" series="1">
      <pivotArea type="data" outline="0" fieldPosition="0">
        <references count="1">
          <reference field="4294967294" count="1" selected="0">
            <x v="0"/>
          </reference>
        </references>
      </pivotArea>
    </chartFormat>
    <chartFormat chart="30" format="21">
      <pivotArea type="data" outline="0" fieldPosition="0">
        <references count="2">
          <reference field="4294967294" count="1" selected="0">
            <x v="0"/>
          </reference>
          <reference field="11" count="1" selected="0">
            <x v="1"/>
          </reference>
        </references>
      </pivotArea>
    </chartFormat>
    <chartFormat chart="30" format="22">
      <pivotArea type="data" outline="0" fieldPosition="0">
        <references count="2">
          <reference field="4294967294" count="1" selected="0">
            <x v="0"/>
          </reference>
          <reference field="11" count="1" selected="0">
            <x v="2"/>
          </reference>
        </references>
      </pivotArea>
    </chartFormat>
    <chartFormat chart="30" format="23">
      <pivotArea type="data" outline="0" fieldPosition="0">
        <references count="2">
          <reference field="4294967294" count="1" selected="0">
            <x v="0"/>
          </reference>
          <reference field="11" count="1" selected="0">
            <x v="3"/>
          </reference>
        </references>
      </pivotArea>
    </chartFormat>
    <chartFormat chart="30" format="24">
      <pivotArea type="data" outline="0" fieldPosition="0">
        <references count="2">
          <reference field="4294967294" count="1" selected="0">
            <x v="0"/>
          </reference>
          <reference field="11" count="1" selected="0">
            <x v="4"/>
          </reference>
        </references>
      </pivotArea>
    </chartFormat>
    <chartFormat chart="30" format="25">
      <pivotArea type="data" outline="0" fieldPosition="0">
        <references count="2">
          <reference field="4294967294" count="1" selected="0">
            <x v="0"/>
          </reference>
          <reference field="11" count="1" selected="0">
            <x v="5"/>
          </reference>
        </references>
      </pivotArea>
    </chartFormat>
    <chartFormat chart="30" format="26">
      <pivotArea type="data" outline="0" fieldPosition="0">
        <references count="2">
          <reference field="4294967294" count="1" selected="0">
            <x v="0"/>
          </reference>
          <reference field="11" count="1" selected="0">
            <x v="6"/>
          </reference>
        </references>
      </pivotArea>
    </chartFormat>
    <chartFormat chart="30" format="27">
      <pivotArea type="data" outline="0" fieldPosition="0">
        <references count="2">
          <reference field="4294967294" count="1" selected="0">
            <x v="0"/>
          </reference>
          <reference field="11" count="1" selected="0">
            <x v="7"/>
          </reference>
        </references>
      </pivotArea>
    </chartFormat>
    <chartFormat chart="30" format="28">
      <pivotArea type="data" outline="0" fieldPosition="0">
        <references count="2">
          <reference field="4294967294" count="1" selected="0">
            <x v="0"/>
          </reference>
          <reference field="11" count="1" selected="0">
            <x v="8"/>
          </reference>
        </references>
      </pivotArea>
    </chartFormat>
    <chartFormat chart="30" format="29">
      <pivotArea type="data" outline="0" fieldPosition="0">
        <references count="2">
          <reference field="4294967294" count="1" selected="0">
            <x v="0"/>
          </reference>
          <reference field="11" count="1" selected="0">
            <x v="9"/>
          </reference>
        </references>
      </pivotArea>
    </chartFormat>
    <chartFormat chart="30" format="30">
      <pivotArea type="data" outline="0" fieldPosition="0">
        <references count="2">
          <reference field="4294967294" count="1" selected="0">
            <x v="0"/>
          </reference>
          <reference field="11" count="1" selected="0">
            <x v="10"/>
          </reference>
        </references>
      </pivotArea>
    </chartFormat>
    <chartFormat chart="30" format="31">
      <pivotArea type="data" outline="0" fieldPosition="0">
        <references count="2">
          <reference field="4294967294" count="1" selected="0">
            <x v="0"/>
          </reference>
          <reference field="11" count="1" selected="0">
            <x v="11"/>
          </reference>
        </references>
      </pivotArea>
    </chartFormat>
    <chartFormat chart="30" format="32">
      <pivotArea type="data" outline="0" fieldPosition="0">
        <references count="2">
          <reference field="4294967294" count="1" selected="0">
            <x v="0"/>
          </reference>
          <reference field="11" count="1" selected="0">
            <x v="12"/>
          </reference>
        </references>
      </pivotArea>
    </chartFormat>
    <chartFormat chart="30" format="33">
      <pivotArea type="data" outline="0" fieldPosition="0">
        <references count="2">
          <reference field="4294967294" count="1" selected="0">
            <x v="0"/>
          </reference>
          <reference field="11" count="1" selected="0">
            <x v="13"/>
          </reference>
        </references>
      </pivotArea>
    </chartFormat>
    <chartFormat chart="30" format="34">
      <pivotArea type="data" outline="0" fieldPosition="0">
        <references count="2">
          <reference field="4294967294" count="1" selected="0">
            <x v="0"/>
          </reference>
          <reference field="11" count="1" selected="0">
            <x v="14"/>
          </reference>
        </references>
      </pivotArea>
    </chartFormat>
    <chartFormat chart="30" format="35">
      <pivotArea type="data" outline="0" fieldPosition="0">
        <references count="2">
          <reference field="4294967294" count="1" selected="0">
            <x v="0"/>
          </reference>
          <reference field="11" count="1" selected="0">
            <x v="15"/>
          </reference>
        </references>
      </pivotArea>
    </chartFormat>
    <chartFormat chart="30" format="36">
      <pivotArea type="data" outline="0" fieldPosition="0">
        <references count="2">
          <reference field="4294967294" count="1" selected="0">
            <x v="0"/>
          </reference>
          <reference field="11" count="1" selected="0">
            <x v="16"/>
          </reference>
        </references>
      </pivotArea>
    </chartFormat>
    <chartFormat chart="30" format="37">
      <pivotArea type="data" outline="0" fieldPosition="0">
        <references count="2">
          <reference field="4294967294" count="1" selected="0">
            <x v="0"/>
          </reference>
          <reference field="11" count="1" selected="0">
            <x v="17"/>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4"/>
          </reference>
        </references>
      </pivotArea>
    </chartFormat>
    <chartFormat chart="0" format="6">
      <pivotArea type="data" outline="0" fieldPosition="0">
        <references count="2">
          <reference field="4294967294" count="1" selected="0">
            <x v="0"/>
          </reference>
          <reference field="11" count="1" selected="0">
            <x v="5"/>
          </reference>
        </references>
      </pivotArea>
    </chartFormat>
    <chartFormat chart="0" format="7">
      <pivotArea type="data" outline="0" fieldPosition="0">
        <references count="2">
          <reference field="4294967294" count="1" selected="0">
            <x v="0"/>
          </reference>
          <reference field="11" count="1" selected="0">
            <x v="6"/>
          </reference>
        </references>
      </pivotArea>
    </chartFormat>
    <chartFormat chart="0" format="8">
      <pivotArea type="data" outline="0" fieldPosition="0">
        <references count="2">
          <reference field="4294967294" count="1" selected="0">
            <x v="0"/>
          </reference>
          <reference field="11" count="1" selected="0">
            <x v="8"/>
          </reference>
        </references>
      </pivotArea>
    </chartFormat>
    <chartFormat chart="0" format="9">
      <pivotArea type="data" outline="0" fieldPosition="0">
        <references count="2">
          <reference field="4294967294" count="1" selected="0">
            <x v="0"/>
          </reference>
          <reference field="11" count="1" selected="0">
            <x v="9"/>
          </reference>
        </references>
      </pivotArea>
    </chartFormat>
    <chartFormat chart="0" format="10">
      <pivotArea type="data" outline="0" fieldPosition="0">
        <references count="2">
          <reference field="4294967294" count="1" selected="0">
            <x v="0"/>
          </reference>
          <reference field="11" count="1" selected="0">
            <x v="10"/>
          </reference>
        </references>
      </pivotArea>
    </chartFormat>
    <chartFormat chart="0" format="11">
      <pivotArea type="data" outline="0" fieldPosition="0">
        <references count="2">
          <reference field="4294967294" count="1" selected="0">
            <x v="0"/>
          </reference>
          <reference field="11" count="1" selected="0">
            <x v="11"/>
          </reference>
        </references>
      </pivotArea>
    </chartFormat>
    <chartFormat chart="0" format="12">
      <pivotArea type="data" outline="0" fieldPosition="0">
        <references count="2">
          <reference field="4294967294" count="1" selected="0">
            <x v="0"/>
          </reference>
          <reference field="11" count="1" selected="0">
            <x v="12"/>
          </reference>
        </references>
      </pivotArea>
    </chartFormat>
    <chartFormat chart="0" format="13">
      <pivotArea type="data" outline="0" fieldPosition="0">
        <references count="2">
          <reference field="4294967294" count="1" selected="0">
            <x v="0"/>
          </reference>
          <reference field="11" count="1" selected="0">
            <x v="13"/>
          </reference>
        </references>
      </pivotArea>
    </chartFormat>
    <chartFormat chart="0" format="14">
      <pivotArea type="data" outline="0" fieldPosition="0">
        <references count="2">
          <reference field="4294967294" count="1" selected="0">
            <x v="0"/>
          </reference>
          <reference field="11" count="1" selected="0">
            <x v="14"/>
          </reference>
        </references>
      </pivotArea>
    </chartFormat>
    <chartFormat chart="0" format="15">
      <pivotArea type="data" outline="0" fieldPosition="0">
        <references count="2">
          <reference field="4294967294" count="1" selected="0">
            <x v="0"/>
          </reference>
          <reference field="11" count="1" selected="0">
            <x v="15"/>
          </reference>
        </references>
      </pivotArea>
    </chartFormat>
    <chartFormat chart="0" format="16">
      <pivotArea type="data" outline="0" fieldPosition="0">
        <references count="2">
          <reference field="4294967294" count="1" selected="0">
            <x v="0"/>
          </reference>
          <reference field="11" count="1" selected="0">
            <x v="16"/>
          </reference>
        </references>
      </pivotArea>
    </chartFormat>
    <chartFormat chart="0" format="17">
      <pivotArea type="data" outline="0" fieldPosition="0">
        <references count="2">
          <reference field="4294967294" count="1" selected="0">
            <x v="0"/>
          </reference>
          <reference field="1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E5C190-D070-4851-BCFF-A616CCB2C65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B36" firstHeaderRow="1" firstDataRow="1" firstDataCol="1"/>
  <pivotFields count="15">
    <pivotField axis="axisRow" showAll="0" defaultSubtotal="0">
      <items count="42">
        <item x="27"/>
        <item x="31"/>
        <item m="1" x="33"/>
        <item x="8"/>
        <item x="28"/>
        <item m="1" x="36"/>
        <item x="2"/>
        <item x="15"/>
        <item m="1" x="39"/>
        <item x="26"/>
        <item x="19"/>
        <item x="22"/>
        <item x="3"/>
        <item x="7"/>
        <item m="1" x="41"/>
        <item x="5"/>
        <item x="25"/>
        <item x="16"/>
        <item x="20"/>
        <item x="6"/>
        <item m="1" x="40"/>
        <item x="24"/>
        <item m="1" x="34"/>
        <item x="11"/>
        <item x="1"/>
        <item m="1" x="37"/>
        <item x="12"/>
        <item x="10"/>
        <item x="18"/>
        <item x="23"/>
        <item x="21"/>
        <item m="1" x="35"/>
        <item x="30"/>
        <item x="9"/>
        <item x="29"/>
        <item x="14"/>
        <item x="32"/>
        <item x="13"/>
        <item x="4"/>
        <item m="1" x="38"/>
        <item x="0"/>
        <item x="17"/>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items count="4">
        <item x="0"/>
        <item x="3"/>
        <item x="2"/>
        <item x="1"/>
      </items>
    </pivotField>
    <pivotField numFmtId="14" showAll="0" defaultSubtotal="0">
      <items count="13">
        <item x="10"/>
        <item x="7"/>
        <item x="9"/>
        <item x="11"/>
        <item x="6"/>
        <item x="8"/>
        <item x="5"/>
        <item x="4"/>
        <item x="2"/>
        <item x="3"/>
        <item x="1"/>
        <item x="0"/>
        <item x="12"/>
      </items>
    </pivotField>
    <pivotField showAll="0" defaultSubtotal="0"/>
    <pivotField dataField="1" numFmtId="164" showAll="0" defaultSubtotal="0"/>
    <pivotField numFmtId="1" subtotalTop="0" showAll="0" defaultSubtotal="0"/>
    <pivotField subtotalTop="0" showAll="0" defaultSubtotal="0"/>
    <pivotField subtotalTop="0" showAll="0" defaultSubtotal="0">
      <items count="6">
        <item x="0"/>
        <item x="1"/>
        <item x="2"/>
        <item x="3"/>
        <item x="4"/>
        <item x="5"/>
      </items>
    </pivotField>
  </pivotFields>
  <rowFields count="1">
    <field x="0"/>
  </rowFields>
  <rowItems count="33">
    <i>
      <x/>
    </i>
    <i>
      <x v="1"/>
    </i>
    <i>
      <x v="3"/>
    </i>
    <i>
      <x v="4"/>
    </i>
    <i>
      <x v="6"/>
    </i>
    <i>
      <x v="7"/>
    </i>
    <i>
      <x v="9"/>
    </i>
    <i>
      <x v="10"/>
    </i>
    <i>
      <x v="11"/>
    </i>
    <i>
      <x v="12"/>
    </i>
    <i>
      <x v="13"/>
    </i>
    <i>
      <x v="15"/>
    </i>
    <i>
      <x v="16"/>
    </i>
    <i>
      <x v="17"/>
    </i>
    <i>
      <x v="18"/>
    </i>
    <i>
      <x v="19"/>
    </i>
    <i>
      <x v="21"/>
    </i>
    <i>
      <x v="23"/>
    </i>
    <i>
      <x v="24"/>
    </i>
    <i>
      <x v="26"/>
    </i>
    <i>
      <x v="27"/>
    </i>
    <i>
      <x v="28"/>
    </i>
    <i>
      <x v="29"/>
    </i>
    <i>
      <x v="30"/>
    </i>
    <i>
      <x v="32"/>
    </i>
    <i>
      <x v="33"/>
    </i>
    <i>
      <x v="34"/>
    </i>
    <i>
      <x v="35"/>
    </i>
    <i>
      <x v="36"/>
    </i>
    <i>
      <x v="37"/>
    </i>
    <i>
      <x v="38"/>
    </i>
    <i>
      <x v="40"/>
    </i>
    <i>
      <x v="41"/>
    </i>
  </rowItems>
  <colItems count="1">
    <i/>
  </colItems>
  <dataFields count="1">
    <dataField name="Count of AskPrice" fld="11" subtotal="count" baseField="0" baseItem="0"/>
  </dataField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01A7A7-0BAF-4B0C-95CD-02C13821D7B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B5" firstHeaderRow="1" firstDataRow="1" firstDataCol="1"/>
  <pivotFields count="15">
    <pivotField showAll="0">
      <items count="43">
        <item x="27"/>
        <item x="31"/>
        <item m="1" x="33"/>
        <item x="8"/>
        <item x="28"/>
        <item m="1" x="36"/>
        <item x="2"/>
        <item x="15"/>
        <item m="1" x="39"/>
        <item x="26"/>
        <item x="19"/>
        <item x="22"/>
        <item x="3"/>
        <item x="7"/>
        <item m="1" x="41"/>
        <item x="5"/>
        <item x="25"/>
        <item x="16"/>
        <item x="20"/>
        <item x="6"/>
        <item m="1" x="40"/>
        <item x="24"/>
        <item m="1" x="34"/>
        <item x="11"/>
        <item x="1"/>
        <item m="1" x="37"/>
        <item x="12"/>
        <item x="10"/>
        <item x="18"/>
        <item x="23"/>
        <item x="21"/>
        <item m="1" x="35"/>
        <item x="30"/>
        <item x="9"/>
        <item x="29"/>
        <item x="14"/>
        <item x="32"/>
        <item x="13"/>
        <item x="4"/>
        <item m="1" x="38"/>
        <item x="0"/>
        <item x="17"/>
        <item t="default"/>
      </items>
    </pivotField>
    <pivotField showAll="0"/>
    <pivotField showAll="0"/>
    <pivotField showAll="0"/>
    <pivotField showAll="0"/>
    <pivotField showAll="0"/>
    <pivotField showAll="0"/>
    <pivotField axis="axisRow" showAll="0">
      <items count="3">
        <item x="0"/>
        <item x="1"/>
        <item t="default"/>
      </items>
    </pivotField>
    <pivotField showAll="0">
      <items count="5">
        <item x="0"/>
        <item x="3"/>
        <item x="2"/>
        <item x="1"/>
        <item t="default"/>
      </items>
    </pivotField>
    <pivotField numFmtId="14" showAll="0">
      <items count="14">
        <item x="10"/>
        <item x="7"/>
        <item x="9"/>
        <item x="11"/>
        <item x="6"/>
        <item x="8"/>
        <item x="5"/>
        <item x="4"/>
        <item x="2"/>
        <item x="3"/>
        <item x="1"/>
        <item x="0"/>
        <item x="12"/>
        <item t="default"/>
      </items>
    </pivotField>
    <pivotField showAll="0"/>
    <pivotField dataField="1" numFmtId="164" showAll="0"/>
    <pivotField numFmtId="1" showAll="0"/>
    <pivotField showAll="0"/>
    <pivotField showAll="0">
      <items count="7">
        <item x="0"/>
        <item x="1"/>
        <item x="2"/>
        <item x="3"/>
        <item x="4"/>
        <item x="5"/>
        <item t="default"/>
      </items>
    </pivotField>
  </pivotFields>
  <rowFields count="1">
    <field x="7"/>
  </rowFields>
  <rowItems count="2">
    <i>
      <x/>
    </i>
    <i>
      <x v="1"/>
    </i>
  </rowItems>
  <colItems count="1">
    <i/>
  </colItems>
  <dataFields count="1">
    <dataField name="Count of AskPrice" fld="11" subtotal="count" baseField="0" baseItem="0"/>
  </dataFields>
  <chartFormats count="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71FCAB-8DA9-4BF7-A4E7-52EF69FDCF2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5" firstHeaderRow="1" firstDataRow="1" firstDataCol="1"/>
  <pivotFields count="15">
    <pivotField showAll="0">
      <items count="43">
        <item x="27"/>
        <item x="31"/>
        <item m="1" x="33"/>
        <item x="8"/>
        <item x="28"/>
        <item m="1" x="36"/>
        <item x="2"/>
        <item x="15"/>
        <item m="1" x="39"/>
        <item x="26"/>
        <item x="19"/>
        <item x="22"/>
        <item x="3"/>
        <item x="7"/>
        <item m="1" x="41"/>
        <item x="5"/>
        <item x="25"/>
        <item x="16"/>
        <item x="20"/>
        <item x="6"/>
        <item m="1" x="40"/>
        <item x="24"/>
        <item m="1" x="34"/>
        <item x="11"/>
        <item x="1"/>
        <item m="1" x="37"/>
        <item x="12"/>
        <item x="10"/>
        <item x="18"/>
        <item x="23"/>
        <item x="21"/>
        <item m="1" x="35"/>
        <item x="30"/>
        <item x="9"/>
        <item x="29"/>
        <item x="14"/>
        <item x="32"/>
        <item x="13"/>
        <item x="4"/>
        <item m="1" x="38"/>
        <item x="0"/>
        <item x="17"/>
        <item t="default"/>
      </items>
    </pivotField>
    <pivotField showAll="0"/>
    <pivotField showAll="0"/>
    <pivotField showAll="0"/>
    <pivotField showAll="0"/>
    <pivotField axis="axisRow" showAll="0">
      <items count="3">
        <item x="1"/>
        <item x="0"/>
        <item t="default"/>
      </items>
    </pivotField>
    <pivotField showAll="0"/>
    <pivotField showAll="0"/>
    <pivotField showAll="0">
      <items count="5">
        <item x="0"/>
        <item x="3"/>
        <item x="2"/>
        <item x="1"/>
        <item t="default"/>
      </items>
    </pivotField>
    <pivotField numFmtId="14" showAll="0">
      <items count="14">
        <item x="10"/>
        <item x="7"/>
        <item x="9"/>
        <item x="11"/>
        <item x="6"/>
        <item x="8"/>
        <item x="5"/>
        <item x="4"/>
        <item x="2"/>
        <item x="3"/>
        <item x="1"/>
        <item x="0"/>
        <item x="12"/>
        <item t="default"/>
      </items>
    </pivotField>
    <pivotField showAll="0"/>
    <pivotField dataField="1" numFmtId="164" showAll="0"/>
    <pivotField numFmtId="1" showAll="0"/>
    <pivotField showAll="0"/>
    <pivotField showAll="0">
      <items count="7">
        <item x="0"/>
        <item x="1"/>
        <item x="2"/>
        <item x="3"/>
        <item x="4"/>
        <item x="5"/>
        <item t="default"/>
      </items>
    </pivotField>
  </pivotFields>
  <rowFields count="1">
    <field x="5"/>
  </rowFields>
  <rowItems count="2">
    <i>
      <x/>
    </i>
    <i>
      <x v="1"/>
    </i>
  </rowItems>
  <colItems count="1">
    <i/>
  </colItems>
  <dataFields count="1">
    <dataField name="Count of AskPrice" fld="1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EF7747CE-17AB-492D-A8B0-C24B27066896}" sourceName="Brand">
  <pivotTables>
    <pivotTable tabId="4" name="PivotTable1"/>
    <pivotTable tabId="5" name="PivotTable3"/>
    <pivotTable tabId="12" name="PivotTable4"/>
    <pivotTable tabId="18" name="PivotTable2"/>
    <pivotTable tabId="9" name="PivotTable1"/>
  </pivotTables>
  <data>
    <tabular pivotCacheId="153106985">
      <items count="42">
        <i x="27" s="1"/>
        <i x="31" s="1"/>
        <i x="8" s="1"/>
        <i x="28" s="1"/>
        <i x="2" s="1"/>
        <i x="15" s="1"/>
        <i x="26" s="1"/>
        <i x="19" s="1"/>
        <i x="22" s="1"/>
        <i x="3" s="1"/>
        <i x="7" s="1"/>
        <i x="5" s="1"/>
        <i x="25" s="1"/>
        <i x="16" s="1"/>
        <i x="20" s="1"/>
        <i x="6" s="1"/>
        <i x="24" s="1"/>
        <i x="11" s="1"/>
        <i x="1" s="1"/>
        <i x="12" s="1"/>
        <i x="10" s="1"/>
        <i x="18" s="1"/>
        <i x="23" s="1"/>
        <i x="21" s="1"/>
        <i x="30" s="1"/>
        <i x="9" s="1"/>
        <i x="29" s="1"/>
        <i x="14" s="1"/>
        <i x="32" s="1"/>
        <i x="13" s="1"/>
        <i x="4" s="1"/>
        <i x="0" s="1"/>
        <i x="17" s="1"/>
        <i x="33" s="1" nd="1"/>
        <i x="36" s="1" nd="1"/>
        <i x="39" s="1" nd="1"/>
        <i x="41" s="1" nd="1"/>
        <i x="40" s="1" nd="1"/>
        <i x="34" s="1" nd="1"/>
        <i x="37" s="1" nd="1"/>
        <i x="35" s="1" nd="1"/>
        <i x="3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Type" xr10:uid="{7EBB8986-051B-40DD-A179-D71B20F533BB}" sourceName="FuelType">
  <pivotTables>
    <pivotTable tabId="4" name="PivotTable1"/>
    <pivotTable tabId="5" name="PivotTable3"/>
    <pivotTable tabId="12" name="PivotTable4"/>
    <pivotTable tabId="18" name="PivotTable2"/>
    <pivotTable tabId="9" name="PivotTable1"/>
  </pivotTables>
  <data>
    <tabular pivotCacheId="153106985">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599E74E1-A066-43BD-A169-4C662B663230}" sourceName="Age">
  <pivotTables>
    <pivotTable tabId="4" name="PivotTable1"/>
  </pivotTables>
  <data>
    <tabular pivotCacheId="153106985">
      <items count="20">
        <i x="17" s="1"/>
        <i x="12" s="1"/>
        <i x="13" s="1"/>
        <i x="11" s="1"/>
        <i x="4" s="1"/>
        <i x="2" s="1"/>
        <i x="5" s="1"/>
        <i x="1" s="1"/>
        <i x="8" s="1"/>
        <i x="9" s="1"/>
        <i x="3" s="1"/>
        <i x="14" s="1"/>
        <i x="6" s="1"/>
        <i x="10" s="1"/>
        <i x="0" s="1"/>
        <i x="16" s="1"/>
        <i x="18" s="1"/>
        <i x="7" s="1"/>
        <i x="19"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1E169633-D88C-4B52-8D55-2B92520C9372}" cache="Slicer_Brand" caption="Brand" startItem="18" columnCount="2" style="SlicerStyleDark6" rowHeight="234950"/>
  <slicer name="FuelType" xr10:uid="{46839179-838A-4C73-B010-2F8D7CCD926D}" cache="Slicer_FuelType" caption="FuelType" columnCount="2" style="SlicerStyleDark6" rowHeight="234950"/>
  <slicer name="Age" xr10:uid="{6F8E7526-2C99-453B-81D0-BE344BE3CE47}" cache="Slicer_Age" caption="Age" startItem="15" columnCoun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BBF999-E0E2-48AA-9651-B2324C393D2B}" name="Table1" displayName="Table1" ref="A1:N11719" totalsRowShown="0">
  <autoFilter ref="A1:N11719" xr:uid="{21BBF999-E0E2-48AA-9651-B2324C393D2B}"/>
  <tableColumns count="14">
    <tableColumn id="1" xr3:uid="{275E4280-39CE-4F21-9FE2-2DC40CDC9E20}" name="Brand"/>
    <tableColumn id="2" xr3:uid="{3DB3CB8A-DCA8-4FCE-9D79-4FB693DFB6A6}" name="Model"/>
    <tableColumn id="3" xr3:uid="{0D33D3FC-DAE2-4CEB-96E9-7CEA951A6BBC}" name="Year"/>
    <tableColumn id="4" xr3:uid="{7FF9A1FA-5A08-46BD-B771-D59D5A8E369D}" name="Age" dataDxfId="5"/>
    <tableColumn id="5" xr3:uid="{681B9828-5923-432F-A36A-236426E2D81A}" name="KmDriven" dataDxfId="4"/>
    <tableColumn id="6" xr3:uid="{D8C066C0-4D21-4DDB-BDC5-6C1171AC0382}" name="Transmission"/>
    <tableColumn id="16" xr3:uid="{060B7AFC-DB08-4596-BC93-98E20CD80A10}" name="Transmission Code" dataDxfId="3">
      <calculatedColumnFormula>IF(Table1[[#This Row],[Transmission]]="Manual", 0, 1)</calculatedColumnFormula>
    </tableColumn>
    <tableColumn id="7" xr3:uid="{001FA131-E5CE-4A1B-9E9F-DF6758875C30}" name="Owner"/>
    <tableColumn id="8" xr3:uid="{51F1B3AF-7686-4FBF-8F45-C6C18883FEF1}" name="FuelType"/>
    <tableColumn id="9" xr3:uid="{BF148553-B026-4C3C-9696-60B3FB9B42EB}" name="PostedDate" dataDxfId="2"/>
    <tableColumn id="10" xr3:uid="{07D79204-1576-4AE0-8BE6-E91970B6B3B4}" name="AdditionInfo"/>
    <tableColumn id="11" xr3:uid="{EB871C40-39DB-49D6-91C1-F1FD99CB96E1}" name="AskPrice" dataDxfId="1" dataCellStyle="Currency"/>
    <tableColumn id="17" xr3:uid="{4937091E-63F5-47B8-9EBB-E02ABCB4A3EF}" name="Price Cleaned " dataDxfId="0" dataCellStyle="Currency">
      <calculatedColumnFormula>VALUE(SUBSTITUTE(SUBSTITUTE(L2,"₹"," "),",",""))</calculatedColumnFormula>
    </tableColumn>
    <tableColumn id="12" xr3:uid="{032FEC8E-A2DF-4691-9DE1-A5EEE58D1FA8}" name="Age2">
      <calculatedColumnFormula>2025-Table1[[#This Row],[Year]]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3536E-663B-40C7-8FD7-5846B1D3ADDB}">
  <dimension ref="A1:N11719"/>
  <sheetViews>
    <sheetView workbookViewId="0">
      <selection activeCell="G18" sqref="G18"/>
    </sheetView>
  </sheetViews>
  <sheetFormatPr defaultRowHeight="14.4" x14ac:dyDescent="0.3"/>
  <cols>
    <col min="1" max="1" width="14.88671875" customWidth="1"/>
    <col min="2" max="2" width="11.21875" customWidth="1"/>
    <col min="4" max="4" width="8.88671875" style="3"/>
    <col min="5" max="5" width="11.109375" style="3" customWidth="1"/>
    <col min="6" max="6" width="13.77734375" customWidth="1"/>
    <col min="7" max="7" width="19.5546875" style="15" customWidth="1"/>
    <col min="8" max="8" width="10.21875" customWidth="1"/>
    <col min="9" max="9" width="10.44140625" customWidth="1"/>
    <col min="10" max="10" width="12.5546875" style="3" customWidth="1"/>
    <col min="11" max="11" width="60.88671875" customWidth="1"/>
    <col min="12" max="12" width="14.5546875" style="5" customWidth="1"/>
    <col min="13" max="13" width="18.6640625" style="27" customWidth="1"/>
    <col min="14" max="14" width="16.6640625" customWidth="1"/>
    <col min="20" max="20" width="17.44140625" customWidth="1"/>
    <col min="21" max="21" width="13.6640625" customWidth="1"/>
  </cols>
  <sheetData>
    <row r="1" spans="1:14" x14ac:dyDescent="0.3">
      <c r="A1" t="s">
        <v>0</v>
      </c>
      <c r="B1" t="s">
        <v>1</v>
      </c>
      <c r="C1" t="s">
        <v>2</v>
      </c>
      <c r="D1" s="3" t="s">
        <v>3</v>
      </c>
      <c r="E1" s="3" t="s">
        <v>4</v>
      </c>
      <c r="F1" t="s">
        <v>5</v>
      </c>
      <c r="G1" s="15" t="s">
        <v>9483</v>
      </c>
      <c r="H1" t="s">
        <v>6</v>
      </c>
      <c r="I1" t="s">
        <v>7</v>
      </c>
      <c r="J1" s="3" t="s">
        <v>8</v>
      </c>
      <c r="K1" t="s">
        <v>9</v>
      </c>
      <c r="L1" s="5" t="s">
        <v>10</v>
      </c>
      <c r="M1" s="26" t="s">
        <v>9484</v>
      </c>
      <c r="N1" t="s">
        <v>9482</v>
      </c>
    </row>
    <row r="2" spans="1:14" x14ac:dyDescent="0.3">
      <c r="A2" t="s">
        <v>18</v>
      </c>
      <c r="B2" t="s">
        <v>19</v>
      </c>
      <c r="C2">
        <v>2010</v>
      </c>
      <c r="D2" s="3">
        <v>14</v>
      </c>
      <c r="E2" s="3">
        <v>77246</v>
      </c>
      <c r="F2" t="s">
        <v>13</v>
      </c>
      <c r="G2" s="15">
        <f>IF(Table1[[#This Row],[Transmission]]="Manual", 0, 1)</f>
        <v>0</v>
      </c>
      <c r="H2" t="s">
        <v>9472</v>
      </c>
      <c r="I2" t="s">
        <v>17</v>
      </c>
      <c r="J2" s="4">
        <v>45597</v>
      </c>
      <c r="K2" t="s">
        <v>20</v>
      </c>
      <c r="L2" s="5">
        <v>184999</v>
      </c>
      <c r="M2" s="28">
        <f>VALUE(SUBSTITUTE(SUBSTITUTE(L2,"₹"," "),",",""))</f>
        <v>184999</v>
      </c>
      <c r="N2">
        <f>2025-Table1[[#This Row],[Year]]</f>
        <v>15</v>
      </c>
    </row>
    <row r="3" spans="1:14" x14ac:dyDescent="0.3">
      <c r="A3" t="s">
        <v>21</v>
      </c>
      <c r="B3" t="s">
        <v>22</v>
      </c>
      <c r="C3">
        <v>2017</v>
      </c>
      <c r="D3" s="3">
        <v>7</v>
      </c>
      <c r="E3" s="3">
        <v>83500</v>
      </c>
      <c r="F3" t="s">
        <v>13</v>
      </c>
      <c r="G3" s="15">
        <f>IF(Table1[[#This Row],[Transmission]]="Manual", 0, 1)</f>
        <v>0</v>
      </c>
      <c r="H3" t="s">
        <v>9475</v>
      </c>
      <c r="I3" t="s">
        <v>17</v>
      </c>
      <c r="J3" s="4">
        <v>45597</v>
      </c>
      <c r="K3" t="s">
        <v>23</v>
      </c>
      <c r="L3" s="5">
        <v>565000</v>
      </c>
      <c r="M3" s="28">
        <f t="shared" ref="M3:M66" si="0">VALUE(SUBSTITUTE(SUBSTITUTE(L3,"₹"," "),",",""))</f>
        <v>565000</v>
      </c>
      <c r="N3">
        <f>2025-Table1[[#This Row],[Year]]</f>
        <v>8</v>
      </c>
    </row>
    <row r="4" spans="1:14" x14ac:dyDescent="0.3">
      <c r="A4" t="s">
        <v>21</v>
      </c>
      <c r="B4" t="s">
        <v>24</v>
      </c>
      <c r="C4">
        <v>2019</v>
      </c>
      <c r="D4" s="3">
        <v>5</v>
      </c>
      <c r="E4" s="3">
        <v>45000</v>
      </c>
      <c r="F4" t="s">
        <v>25</v>
      </c>
      <c r="G4" s="15">
        <f>IF(Table1[[#This Row],[Transmission]]="Manual", 0, 1)</f>
        <v>1</v>
      </c>
      <c r="H4" t="s">
        <v>9472</v>
      </c>
      <c r="I4" t="s">
        <v>14</v>
      </c>
      <c r="J4" s="4">
        <v>45597</v>
      </c>
      <c r="K4" t="s">
        <v>26</v>
      </c>
      <c r="L4" s="5">
        <v>685000</v>
      </c>
      <c r="M4" s="28">
        <f t="shared" si="0"/>
        <v>685000</v>
      </c>
      <c r="N4">
        <f>2025-Table1[[#This Row],[Year]]</f>
        <v>6</v>
      </c>
    </row>
    <row r="5" spans="1:14" x14ac:dyDescent="0.3">
      <c r="A5" t="s">
        <v>27</v>
      </c>
      <c r="B5" t="s">
        <v>28</v>
      </c>
      <c r="C5">
        <v>2014</v>
      </c>
      <c r="D5" s="3">
        <v>10</v>
      </c>
      <c r="E5" s="3">
        <v>83000</v>
      </c>
      <c r="F5" t="s">
        <v>25</v>
      </c>
      <c r="G5" s="15">
        <f>IF(Table1[[#This Row],[Transmission]]="Manual", 0, 1)</f>
        <v>1</v>
      </c>
      <c r="H5" t="s">
        <v>9472</v>
      </c>
      <c r="I5" t="s">
        <v>17</v>
      </c>
      <c r="J5" s="4">
        <v>45597</v>
      </c>
      <c r="K5" t="s">
        <v>29</v>
      </c>
      <c r="L5" s="5">
        <v>1350000</v>
      </c>
      <c r="M5" s="28">
        <f t="shared" si="0"/>
        <v>1350000</v>
      </c>
      <c r="N5">
        <f>2025-Table1[[#This Row],[Year]]</f>
        <v>11</v>
      </c>
    </row>
    <row r="6" spans="1:14" x14ac:dyDescent="0.3">
      <c r="A6" t="s">
        <v>21</v>
      </c>
      <c r="B6" t="s">
        <v>31</v>
      </c>
      <c r="C6">
        <v>2020</v>
      </c>
      <c r="D6" s="3">
        <v>4</v>
      </c>
      <c r="E6" s="3">
        <v>33759</v>
      </c>
      <c r="F6" t="s">
        <v>13</v>
      </c>
      <c r="G6" s="15">
        <f>IF(Table1[[#This Row],[Transmission]]="Manual", 0, 1)</f>
        <v>0</v>
      </c>
      <c r="H6" t="s">
        <v>9475</v>
      </c>
      <c r="I6" t="s">
        <v>14</v>
      </c>
      <c r="J6" s="4">
        <v>45597</v>
      </c>
      <c r="K6" t="s">
        <v>32</v>
      </c>
      <c r="L6" s="5">
        <v>622000</v>
      </c>
      <c r="M6" s="28">
        <f t="shared" si="0"/>
        <v>622000</v>
      </c>
      <c r="N6">
        <f>2025-Table1[[#This Row],[Year]]</f>
        <v>5</v>
      </c>
    </row>
    <row r="7" spans="1:14" x14ac:dyDescent="0.3">
      <c r="A7" t="s">
        <v>33</v>
      </c>
      <c r="B7" t="s">
        <v>34</v>
      </c>
      <c r="C7">
        <v>2017</v>
      </c>
      <c r="D7" s="3">
        <v>7</v>
      </c>
      <c r="E7" s="3">
        <v>69713</v>
      </c>
      <c r="F7" t="s">
        <v>13</v>
      </c>
      <c r="G7" s="15">
        <f>IF(Table1[[#This Row],[Transmission]]="Manual", 0, 1)</f>
        <v>0</v>
      </c>
      <c r="H7" t="s">
        <v>9475</v>
      </c>
      <c r="I7" t="s">
        <v>14</v>
      </c>
      <c r="J7" s="4">
        <v>45597</v>
      </c>
      <c r="K7" t="s">
        <v>35</v>
      </c>
      <c r="L7" s="5">
        <v>649000</v>
      </c>
      <c r="M7" s="28">
        <f t="shared" si="0"/>
        <v>649000</v>
      </c>
      <c r="N7">
        <f>2025-Table1[[#This Row],[Year]]</f>
        <v>8</v>
      </c>
    </row>
    <row r="8" spans="1:14" x14ac:dyDescent="0.3">
      <c r="A8" t="s">
        <v>21</v>
      </c>
      <c r="B8" t="s">
        <v>36</v>
      </c>
      <c r="C8">
        <v>2018</v>
      </c>
      <c r="D8" s="3">
        <v>6</v>
      </c>
      <c r="E8" s="3">
        <v>70000</v>
      </c>
      <c r="F8" t="s">
        <v>25</v>
      </c>
      <c r="G8" s="15">
        <f>IF(Table1[[#This Row],[Transmission]]="Manual", 0, 1)</f>
        <v>1</v>
      </c>
      <c r="H8" t="s">
        <v>9472</v>
      </c>
      <c r="I8" t="s">
        <v>14</v>
      </c>
      <c r="J8" s="4">
        <v>45597</v>
      </c>
      <c r="K8" t="s">
        <v>37</v>
      </c>
      <c r="L8" s="5">
        <v>395000</v>
      </c>
      <c r="M8" s="28">
        <f t="shared" si="0"/>
        <v>395000</v>
      </c>
      <c r="N8">
        <f>2025-Table1[[#This Row],[Year]]</f>
        <v>7</v>
      </c>
    </row>
    <row r="9" spans="1:14" x14ac:dyDescent="0.3">
      <c r="A9" t="s">
        <v>21</v>
      </c>
      <c r="B9" t="s">
        <v>39</v>
      </c>
      <c r="C9">
        <v>2012</v>
      </c>
      <c r="D9" s="3">
        <v>12</v>
      </c>
      <c r="E9" s="3">
        <v>72700</v>
      </c>
      <c r="F9" t="s">
        <v>13</v>
      </c>
      <c r="G9" s="15">
        <f>IF(Table1[[#This Row],[Transmission]]="Manual", 0, 1)</f>
        <v>0</v>
      </c>
      <c r="H9" t="s">
        <v>9475</v>
      </c>
      <c r="I9" t="s">
        <v>14</v>
      </c>
      <c r="J9" s="4">
        <v>45597</v>
      </c>
      <c r="K9" t="s">
        <v>40</v>
      </c>
      <c r="L9" s="5">
        <v>240000</v>
      </c>
      <c r="M9" s="28">
        <f t="shared" si="0"/>
        <v>240000</v>
      </c>
      <c r="N9">
        <f>2025-Table1[[#This Row],[Year]]</f>
        <v>13</v>
      </c>
    </row>
    <row r="10" spans="1:14" x14ac:dyDescent="0.3">
      <c r="A10" t="s">
        <v>15</v>
      </c>
      <c r="B10" t="s">
        <v>41</v>
      </c>
      <c r="C10">
        <v>2007</v>
      </c>
      <c r="D10" s="3">
        <v>17</v>
      </c>
      <c r="E10" s="3">
        <v>121931</v>
      </c>
      <c r="F10" t="s">
        <v>25</v>
      </c>
      <c r="G10" s="15">
        <f>IF(Table1[[#This Row],[Transmission]]="Manual", 0, 1)</f>
        <v>1</v>
      </c>
      <c r="H10" t="s">
        <v>9475</v>
      </c>
      <c r="I10" t="s">
        <v>14</v>
      </c>
      <c r="J10" s="4">
        <v>45597</v>
      </c>
      <c r="K10" t="s">
        <v>42</v>
      </c>
      <c r="L10" s="5">
        <v>201350</v>
      </c>
      <c r="M10" s="28">
        <f t="shared" si="0"/>
        <v>201350</v>
      </c>
      <c r="N10">
        <f>2025-Table1[[#This Row],[Year]]</f>
        <v>18</v>
      </c>
    </row>
    <row r="11" spans="1:14" x14ac:dyDescent="0.3">
      <c r="A11" t="s">
        <v>44</v>
      </c>
      <c r="B11" t="s">
        <v>45</v>
      </c>
      <c r="C11">
        <v>2018</v>
      </c>
      <c r="D11" s="3">
        <v>6</v>
      </c>
      <c r="E11" s="3">
        <v>130000</v>
      </c>
      <c r="F11" t="s">
        <v>13</v>
      </c>
      <c r="G11" s="15">
        <f>IF(Table1[[#This Row],[Transmission]]="Manual", 0, 1)</f>
        <v>0</v>
      </c>
      <c r="H11" t="s">
        <v>9475</v>
      </c>
      <c r="I11" t="s">
        <v>17</v>
      </c>
      <c r="J11" s="4">
        <v>45597</v>
      </c>
      <c r="K11" t="s">
        <v>46</v>
      </c>
      <c r="L11" s="5">
        <v>330000</v>
      </c>
      <c r="M11" s="28">
        <f t="shared" si="0"/>
        <v>330000</v>
      </c>
      <c r="N11">
        <f>2025-Table1[[#This Row],[Year]]</f>
        <v>7</v>
      </c>
    </row>
    <row r="12" spans="1:14" x14ac:dyDescent="0.3">
      <c r="A12" t="s">
        <v>38</v>
      </c>
      <c r="B12" t="s">
        <v>47</v>
      </c>
      <c r="C12">
        <v>2020</v>
      </c>
      <c r="D12" s="3">
        <v>4</v>
      </c>
      <c r="E12" s="3">
        <v>68000</v>
      </c>
      <c r="F12" t="s">
        <v>13</v>
      </c>
      <c r="G12" s="15">
        <f>IF(Table1[[#This Row],[Transmission]]="Manual", 0, 1)</f>
        <v>0</v>
      </c>
      <c r="H12" t="s">
        <v>9472</v>
      </c>
      <c r="I12" t="s">
        <v>17</v>
      </c>
      <c r="J12" s="4">
        <v>45566</v>
      </c>
      <c r="K12" t="s">
        <v>48</v>
      </c>
      <c r="L12" s="5">
        <v>1045000</v>
      </c>
      <c r="M12" s="28">
        <f t="shared" si="0"/>
        <v>1045000</v>
      </c>
      <c r="N12">
        <f>2025-Table1[[#This Row],[Year]]</f>
        <v>5</v>
      </c>
    </row>
    <row r="13" spans="1:14" x14ac:dyDescent="0.3">
      <c r="A13" t="s">
        <v>21</v>
      </c>
      <c r="B13" t="s">
        <v>49</v>
      </c>
      <c r="C13">
        <v>2016</v>
      </c>
      <c r="D13" s="3">
        <v>8</v>
      </c>
      <c r="E13" s="3">
        <v>65000</v>
      </c>
      <c r="F13" t="s">
        <v>13</v>
      </c>
      <c r="G13" s="15">
        <f>IF(Table1[[#This Row],[Transmission]]="Manual", 0, 1)</f>
        <v>0</v>
      </c>
      <c r="H13" t="s">
        <v>9475</v>
      </c>
      <c r="I13" t="s">
        <v>17</v>
      </c>
      <c r="J13" s="4">
        <v>45597</v>
      </c>
      <c r="K13" t="s">
        <v>50</v>
      </c>
      <c r="L13" s="5">
        <v>785000</v>
      </c>
      <c r="M13" s="28">
        <f t="shared" si="0"/>
        <v>785000</v>
      </c>
      <c r="N13">
        <f>2025-Table1[[#This Row],[Year]]</f>
        <v>9</v>
      </c>
    </row>
    <row r="14" spans="1:14" x14ac:dyDescent="0.3">
      <c r="A14" t="s">
        <v>21</v>
      </c>
      <c r="B14" t="s">
        <v>49</v>
      </c>
      <c r="C14">
        <v>2017</v>
      </c>
      <c r="D14" s="3">
        <v>7</v>
      </c>
      <c r="E14" s="3">
        <v>59000</v>
      </c>
      <c r="F14" t="s">
        <v>25</v>
      </c>
      <c r="G14" s="15">
        <f>IF(Table1[[#This Row],[Transmission]]="Manual", 0, 1)</f>
        <v>1</v>
      </c>
      <c r="H14" t="s">
        <v>9475</v>
      </c>
      <c r="I14" t="s">
        <v>14</v>
      </c>
      <c r="J14" s="4">
        <v>45597</v>
      </c>
      <c r="K14" t="s">
        <v>51</v>
      </c>
      <c r="L14" s="5">
        <v>555000</v>
      </c>
      <c r="M14" s="28">
        <f t="shared" si="0"/>
        <v>555000</v>
      </c>
      <c r="N14">
        <f>2025-Table1[[#This Row],[Year]]</f>
        <v>8</v>
      </c>
    </row>
    <row r="15" spans="1:14" x14ac:dyDescent="0.3">
      <c r="A15" t="s">
        <v>27</v>
      </c>
      <c r="B15" t="s">
        <v>52</v>
      </c>
      <c r="C15">
        <v>2015</v>
      </c>
      <c r="D15" s="3">
        <v>9</v>
      </c>
      <c r="E15" s="3">
        <v>61000</v>
      </c>
      <c r="F15" t="s">
        <v>25</v>
      </c>
      <c r="G15" s="15">
        <f>IF(Table1[[#This Row],[Transmission]]="Manual", 0, 1)</f>
        <v>1</v>
      </c>
      <c r="H15" t="s">
        <v>9475</v>
      </c>
      <c r="I15" t="s">
        <v>17</v>
      </c>
      <c r="J15" s="4">
        <v>45597</v>
      </c>
      <c r="K15" t="s">
        <v>53</v>
      </c>
      <c r="L15" s="5">
        <v>1500000</v>
      </c>
      <c r="M15" s="28">
        <f t="shared" si="0"/>
        <v>1500000</v>
      </c>
      <c r="N15">
        <f>2025-Table1[[#This Row],[Year]]</f>
        <v>10</v>
      </c>
    </row>
    <row r="16" spans="1:14" x14ac:dyDescent="0.3">
      <c r="A16" t="s">
        <v>15</v>
      </c>
      <c r="B16" t="s">
        <v>55</v>
      </c>
      <c r="C16">
        <v>2017</v>
      </c>
      <c r="D16" s="3">
        <v>7</v>
      </c>
      <c r="E16" s="3">
        <v>107000</v>
      </c>
      <c r="F16" t="s">
        <v>25</v>
      </c>
      <c r="G16" s="15">
        <f>IF(Table1[[#This Row],[Transmission]]="Manual", 0, 1)</f>
        <v>1</v>
      </c>
      <c r="H16" t="s">
        <v>9472</v>
      </c>
      <c r="I16" t="s">
        <v>17</v>
      </c>
      <c r="J16" s="4">
        <v>45597</v>
      </c>
      <c r="K16" t="s">
        <v>56</v>
      </c>
      <c r="L16" s="5">
        <v>1325000</v>
      </c>
      <c r="M16" s="28">
        <f t="shared" si="0"/>
        <v>1325000</v>
      </c>
      <c r="N16">
        <f>2025-Table1[[#This Row],[Year]]</f>
        <v>8</v>
      </c>
    </row>
    <row r="17" spans="1:14" x14ac:dyDescent="0.3">
      <c r="A17" t="s">
        <v>11</v>
      </c>
      <c r="B17" t="s">
        <v>12</v>
      </c>
      <c r="C17">
        <v>2010</v>
      </c>
      <c r="D17" s="3">
        <v>14</v>
      </c>
      <c r="E17" s="3">
        <v>99000</v>
      </c>
      <c r="F17" t="s">
        <v>13</v>
      </c>
      <c r="G17" s="15">
        <f>IF(Table1[[#This Row],[Transmission]]="Manual", 0, 1)</f>
        <v>0</v>
      </c>
      <c r="H17" t="s">
        <v>9472</v>
      </c>
      <c r="I17" t="s">
        <v>14</v>
      </c>
      <c r="J17" s="4">
        <v>45597</v>
      </c>
      <c r="K17" t="s">
        <v>57</v>
      </c>
      <c r="L17" s="5">
        <v>295000</v>
      </c>
      <c r="M17" s="28">
        <f t="shared" si="0"/>
        <v>295000</v>
      </c>
      <c r="N17">
        <f>2025-Table1[[#This Row],[Year]]</f>
        <v>15</v>
      </c>
    </row>
    <row r="18" spans="1:14" x14ac:dyDescent="0.3">
      <c r="A18" t="s">
        <v>58</v>
      </c>
      <c r="B18" t="s">
        <v>59</v>
      </c>
      <c r="C18">
        <v>2015</v>
      </c>
      <c r="D18" s="3">
        <v>9</v>
      </c>
      <c r="E18" s="3">
        <v>42000</v>
      </c>
      <c r="F18" t="s">
        <v>25</v>
      </c>
      <c r="G18" s="15">
        <f>IF(Table1[[#This Row],[Transmission]]="Manual", 0, 1)</f>
        <v>1</v>
      </c>
      <c r="H18" t="s">
        <v>9475</v>
      </c>
      <c r="I18" t="s">
        <v>17</v>
      </c>
      <c r="J18" s="4">
        <v>45597</v>
      </c>
      <c r="K18" t="s">
        <v>60</v>
      </c>
      <c r="L18" s="5">
        <v>1050000</v>
      </c>
      <c r="M18" s="28">
        <f t="shared" si="0"/>
        <v>1050000</v>
      </c>
      <c r="N18">
        <f>2025-Table1[[#This Row],[Year]]</f>
        <v>10</v>
      </c>
    </row>
    <row r="19" spans="1:14" x14ac:dyDescent="0.3">
      <c r="A19" t="s">
        <v>61</v>
      </c>
      <c r="B19" t="s">
        <v>62</v>
      </c>
      <c r="C19">
        <v>2019</v>
      </c>
      <c r="D19" s="3">
        <v>5</v>
      </c>
      <c r="E19" s="3">
        <v>48073</v>
      </c>
      <c r="F19" t="s">
        <v>25</v>
      </c>
      <c r="G19" s="15">
        <f>IF(Table1[[#This Row],[Transmission]]="Manual", 0, 1)</f>
        <v>1</v>
      </c>
      <c r="H19" t="s">
        <v>9475</v>
      </c>
      <c r="I19" t="s">
        <v>14</v>
      </c>
      <c r="J19" s="4">
        <v>45597</v>
      </c>
      <c r="K19" t="s">
        <v>63</v>
      </c>
      <c r="L19" s="5">
        <v>355000</v>
      </c>
      <c r="M19" s="28">
        <f t="shared" si="0"/>
        <v>355000</v>
      </c>
      <c r="N19">
        <f>2025-Table1[[#This Row],[Year]]</f>
        <v>6</v>
      </c>
    </row>
    <row r="20" spans="1:14" x14ac:dyDescent="0.3">
      <c r="A20" t="s">
        <v>64</v>
      </c>
      <c r="B20" t="s">
        <v>65</v>
      </c>
      <c r="C20">
        <v>2019</v>
      </c>
      <c r="D20" s="3">
        <v>5</v>
      </c>
      <c r="E20" s="3">
        <v>32618</v>
      </c>
      <c r="F20" t="s">
        <v>25</v>
      </c>
      <c r="G20" s="15">
        <f>IF(Table1[[#This Row],[Transmission]]="Manual", 0, 1)</f>
        <v>1</v>
      </c>
      <c r="H20" t="s">
        <v>9472</v>
      </c>
      <c r="I20" t="s">
        <v>14</v>
      </c>
      <c r="J20" s="4">
        <v>45566</v>
      </c>
      <c r="K20" t="s">
        <v>66</v>
      </c>
      <c r="L20" s="5">
        <v>1250000</v>
      </c>
      <c r="M20" s="28">
        <f t="shared" si="0"/>
        <v>1250000</v>
      </c>
      <c r="N20">
        <f>2025-Table1[[#This Row],[Year]]</f>
        <v>6</v>
      </c>
    </row>
    <row r="21" spans="1:14" x14ac:dyDescent="0.3">
      <c r="A21" t="s">
        <v>21</v>
      </c>
      <c r="B21" t="s">
        <v>39</v>
      </c>
      <c r="C21">
        <v>2012</v>
      </c>
      <c r="D21" s="3">
        <v>12</v>
      </c>
      <c r="E21" s="3">
        <v>70000</v>
      </c>
      <c r="F21" t="s">
        <v>13</v>
      </c>
      <c r="G21" s="15">
        <f>IF(Table1[[#This Row],[Transmission]]="Manual", 0, 1)</f>
        <v>0</v>
      </c>
      <c r="H21" t="s">
        <v>9475</v>
      </c>
      <c r="I21" t="s">
        <v>17</v>
      </c>
      <c r="J21" s="4">
        <v>45597</v>
      </c>
      <c r="K21" t="s">
        <v>67</v>
      </c>
      <c r="L21" s="5">
        <v>315000</v>
      </c>
      <c r="M21" s="28">
        <f t="shared" si="0"/>
        <v>315000</v>
      </c>
      <c r="N21">
        <f>2025-Table1[[#This Row],[Year]]</f>
        <v>13</v>
      </c>
    </row>
    <row r="22" spans="1:14" x14ac:dyDescent="0.3">
      <c r="A22" t="s">
        <v>21</v>
      </c>
      <c r="B22" t="s">
        <v>68</v>
      </c>
      <c r="C22">
        <v>2014</v>
      </c>
      <c r="D22" s="3">
        <v>10</v>
      </c>
      <c r="E22" s="3">
        <v>51000</v>
      </c>
      <c r="F22" t="s">
        <v>25</v>
      </c>
      <c r="G22" s="15">
        <f>IF(Table1[[#This Row],[Transmission]]="Manual", 0, 1)</f>
        <v>1</v>
      </c>
      <c r="H22" t="s">
        <v>9475</v>
      </c>
      <c r="I22" t="s">
        <v>14</v>
      </c>
      <c r="J22" s="4">
        <v>45597</v>
      </c>
      <c r="K22" t="s">
        <v>69</v>
      </c>
      <c r="L22" s="5">
        <v>345000</v>
      </c>
      <c r="M22" s="28">
        <f t="shared" si="0"/>
        <v>345000</v>
      </c>
      <c r="N22">
        <f>2025-Table1[[#This Row],[Year]]</f>
        <v>11</v>
      </c>
    </row>
    <row r="23" spans="1:14" x14ac:dyDescent="0.3">
      <c r="A23" t="s">
        <v>21</v>
      </c>
      <c r="B23" t="s">
        <v>70</v>
      </c>
      <c r="C23">
        <v>2018</v>
      </c>
      <c r="D23" s="3">
        <v>6</v>
      </c>
      <c r="E23" s="3">
        <v>137000</v>
      </c>
      <c r="F23" t="s">
        <v>13</v>
      </c>
      <c r="G23" s="15">
        <f>IF(Table1[[#This Row],[Transmission]]="Manual", 0, 1)</f>
        <v>0</v>
      </c>
      <c r="H23" t="s">
        <v>9472</v>
      </c>
      <c r="I23" t="s">
        <v>17</v>
      </c>
      <c r="J23" s="4">
        <v>45597</v>
      </c>
      <c r="K23" t="s">
        <v>71</v>
      </c>
      <c r="L23" s="5">
        <v>845000</v>
      </c>
      <c r="M23" s="28">
        <f t="shared" si="0"/>
        <v>845000</v>
      </c>
      <c r="N23">
        <f>2025-Table1[[#This Row],[Year]]</f>
        <v>7</v>
      </c>
    </row>
    <row r="24" spans="1:14" x14ac:dyDescent="0.3">
      <c r="A24" t="s">
        <v>15</v>
      </c>
      <c r="B24" t="s">
        <v>16</v>
      </c>
      <c r="C24">
        <v>2011</v>
      </c>
      <c r="D24" s="3">
        <v>13</v>
      </c>
      <c r="E24" s="3">
        <v>84000</v>
      </c>
      <c r="F24" t="s">
        <v>13</v>
      </c>
      <c r="G24" s="15">
        <f>IF(Table1[[#This Row],[Transmission]]="Manual", 0, 1)</f>
        <v>0</v>
      </c>
      <c r="H24" t="s">
        <v>9475</v>
      </c>
      <c r="I24" t="s">
        <v>17</v>
      </c>
      <c r="J24" s="4">
        <v>45597</v>
      </c>
      <c r="K24" t="s">
        <v>74</v>
      </c>
      <c r="L24" s="5">
        <v>490000</v>
      </c>
      <c r="M24" s="28">
        <f t="shared" si="0"/>
        <v>490000</v>
      </c>
      <c r="N24">
        <f>2025-Table1[[#This Row],[Year]]</f>
        <v>14</v>
      </c>
    </row>
    <row r="25" spans="1:14" x14ac:dyDescent="0.3">
      <c r="A25" t="s">
        <v>44</v>
      </c>
      <c r="B25" t="s">
        <v>76</v>
      </c>
      <c r="C25">
        <v>2021</v>
      </c>
      <c r="D25" s="3">
        <v>3</v>
      </c>
      <c r="E25" s="3">
        <v>17000</v>
      </c>
      <c r="F25" t="s">
        <v>13</v>
      </c>
      <c r="G25" s="15">
        <f>IF(Table1[[#This Row],[Transmission]]="Manual", 0, 1)</f>
        <v>0</v>
      </c>
      <c r="H25" t="s">
        <v>9472</v>
      </c>
      <c r="I25" t="s">
        <v>14</v>
      </c>
      <c r="J25" s="4">
        <v>45597</v>
      </c>
      <c r="K25" t="s">
        <v>77</v>
      </c>
      <c r="L25" s="5">
        <v>685000</v>
      </c>
      <c r="M25" s="28">
        <f t="shared" si="0"/>
        <v>685000</v>
      </c>
      <c r="N25">
        <f>2025-Table1[[#This Row],[Year]]</f>
        <v>4</v>
      </c>
    </row>
    <row r="26" spans="1:14" x14ac:dyDescent="0.3">
      <c r="A26" t="s">
        <v>21</v>
      </c>
      <c r="B26" t="s">
        <v>49</v>
      </c>
      <c r="C26">
        <v>2018</v>
      </c>
      <c r="D26" s="3">
        <v>6</v>
      </c>
      <c r="E26" s="3">
        <v>70000</v>
      </c>
      <c r="F26" t="s">
        <v>13</v>
      </c>
      <c r="G26" s="15">
        <f>IF(Table1[[#This Row],[Transmission]]="Manual", 0, 1)</f>
        <v>0</v>
      </c>
      <c r="H26" t="s">
        <v>9475</v>
      </c>
      <c r="I26" t="s">
        <v>14</v>
      </c>
      <c r="J26" s="4">
        <v>45597</v>
      </c>
      <c r="K26" t="s">
        <v>78</v>
      </c>
      <c r="L26" s="5">
        <v>749000</v>
      </c>
      <c r="M26" s="28">
        <f t="shared" si="0"/>
        <v>749000</v>
      </c>
      <c r="N26">
        <f>2025-Table1[[#This Row],[Year]]</f>
        <v>7</v>
      </c>
    </row>
    <row r="27" spans="1:14" x14ac:dyDescent="0.3">
      <c r="A27" t="s">
        <v>44</v>
      </c>
      <c r="B27" t="s">
        <v>79</v>
      </c>
      <c r="C27">
        <v>2023</v>
      </c>
      <c r="D27" s="3">
        <v>1</v>
      </c>
      <c r="E27" s="3">
        <v>5000</v>
      </c>
      <c r="F27" t="s">
        <v>25</v>
      </c>
      <c r="G27" s="15">
        <f>IF(Table1[[#This Row],[Transmission]]="Manual", 0, 1)</f>
        <v>1</v>
      </c>
      <c r="H27" t="s">
        <v>9472</v>
      </c>
      <c r="I27" t="s">
        <v>14</v>
      </c>
      <c r="J27" s="4">
        <v>45597</v>
      </c>
      <c r="K27" t="s">
        <v>80</v>
      </c>
      <c r="L27" s="5">
        <v>1600000</v>
      </c>
      <c r="M27" s="28">
        <f t="shared" si="0"/>
        <v>1600000</v>
      </c>
      <c r="N27">
        <f>2025-Table1[[#This Row],[Year]]</f>
        <v>2</v>
      </c>
    </row>
    <row r="28" spans="1:14" x14ac:dyDescent="0.3">
      <c r="A28" t="s">
        <v>44</v>
      </c>
      <c r="B28" t="s">
        <v>81</v>
      </c>
      <c r="C28">
        <v>2022</v>
      </c>
      <c r="D28" s="3">
        <v>2</v>
      </c>
      <c r="E28" s="3">
        <v>47110</v>
      </c>
      <c r="F28" t="s">
        <v>13</v>
      </c>
      <c r="G28" s="15">
        <f>IF(Table1[[#This Row],[Transmission]]="Manual", 0, 1)</f>
        <v>0</v>
      </c>
      <c r="H28" t="s">
        <v>9475</v>
      </c>
      <c r="I28" t="s">
        <v>17</v>
      </c>
      <c r="J28" s="4">
        <v>45597</v>
      </c>
      <c r="K28" t="s">
        <v>82</v>
      </c>
      <c r="L28" s="5">
        <v>1695000</v>
      </c>
      <c r="M28" s="28">
        <f t="shared" si="0"/>
        <v>1695000</v>
      </c>
      <c r="N28">
        <f>2025-Table1[[#This Row],[Year]]</f>
        <v>3</v>
      </c>
    </row>
    <row r="29" spans="1:14" x14ac:dyDescent="0.3">
      <c r="A29" t="s">
        <v>44</v>
      </c>
      <c r="B29" t="s">
        <v>83</v>
      </c>
      <c r="C29">
        <v>2019</v>
      </c>
      <c r="D29" s="3">
        <v>5</v>
      </c>
      <c r="E29" s="3">
        <v>35000</v>
      </c>
      <c r="F29" t="s">
        <v>13</v>
      </c>
      <c r="G29" s="15">
        <f>IF(Table1[[#This Row],[Transmission]]="Manual", 0, 1)</f>
        <v>0</v>
      </c>
      <c r="H29" t="s">
        <v>9472</v>
      </c>
      <c r="I29" t="s">
        <v>14</v>
      </c>
      <c r="J29" s="4">
        <v>45597</v>
      </c>
      <c r="K29" t="s">
        <v>84</v>
      </c>
      <c r="L29" s="5">
        <v>585000</v>
      </c>
      <c r="M29" s="28">
        <f t="shared" si="0"/>
        <v>585000</v>
      </c>
      <c r="N29">
        <f>2025-Table1[[#This Row],[Year]]</f>
        <v>6</v>
      </c>
    </row>
    <row r="30" spans="1:14" x14ac:dyDescent="0.3">
      <c r="A30" t="s">
        <v>18</v>
      </c>
      <c r="B30" t="s">
        <v>86</v>
      </c>
      <c r="C30">
        <v>2021</v>
      </c>
      <c r="D30" s="3">
        <v>3</v>
      </c>
      <c r="E30" s="3">
        <v>42000</v>
      </c>
      <c r="F30" t="s">
        <v>13</v>
      </c>
      <c r="G30" s="15">
        <f>IF(Table1[[#This Row],[Transmission]]="Manual", 0, 1)</f>
        <v>0</v>
      </c>
      <c r="H30" t="s">
        <v>9475</v>
      </c>
      <c r="I30" t="s">
        <v>14</v>
      </c>
      <c r="J30" s="4">
        <v>45597</v>
      </c>
      <c r="K30" t="s">
        <v>87</v>
      </c>
      <c r="L30" s="5">
        <v>675000</v>
      </c>
      <c r="M30" s="28">
        <f t="shared" si="0"/>
        <v>675000</v>
      </c>
      <c r="N30">
        <f>2025-Table1[[#This Row],[Year]]</f>
        <v>4</v>
      </c>
    </row>
    <row r="31" spans="1:14" x14ac:dyDescent="0.3">
      <c r="A31" t="s">
        <v>21</v>
      </c>
      <c r="B31" t="s">
        <v>24</v>
      </c>
      <c r="C31">
        <v>2018</v>
      </c>
      <c r="D31" s="3">
        <v>6</v>
      </c>
      <c r="E31" s="3">
        <v>30000</v>
      </c>
      <c r="F31" t="s">
        <v>13</v>
      </c>
      <c r="G31" s="15">
        <f>IF(Table1[[#This Row],[Transmission]]="Manual", 0, 1)</f>
        <v>0</v>
      </c>
      <c r="H31" t="s">
        <v>9475</v>
      </c>
      <c r="I31" t="s">
        <v>14</v>
      </c>
      <c r="J31" s="4">
        <v>45597</v>
      </c>
      <c r="K31" t="s">
        <v>88</v>
      </c>
      <c r="L31" s="5">
        <v>630000</v>
      </c>
      <c r="M31" s="28">
        <f t="shared" si="0"/>
        <v>630000</v>
      </c>
      <c r="N31">
        <f>2025-Table1[[#This Row],[Year]]</f>
        <v>7</v>
      </c>
    </row>
    <row r="32" spans="1:14" x14ac:dyDescent="0.3">
      <c r="A32" t="s">
        <v>44</v>
      </c>
      <c r="B32" t="s">
        <v>89</v>
      </c>
      <c r="C32">
        <v>2016</v>
      </c>
      <c r="D32" s="3">
        <v>8</v>
      </c>
      <c r="E32" s="3">
        <v>82100</v>
      </c>
      <c r="F32" t="s">
        <v>13</v>
      </c>
      <c r="G32" s="15">
        <f>IF(Table1[[#This Row],[Transmission]]="Manual", 0, 1)</f>
        <v>0</v>
      </c>
      <c r="H32" t="s">
        <v>9475</v>
      </c>
      <c r="I32" t="s">
        <v>17</v>
      </c>
      <c r="J32" s="4">
        <v>45597</v>
      </c>
      <c r="K32" t="s">
        <v>90</v>
      </c>
      <c r="L32" s="5">
        <v>465000</v>
      </c>
      <c r="M32" s="28">
        <f t="shared" si="0"/>
        <v>465000</v>
      </c>
      <c r="N32">
        <f>2025-Table1[[#This Row],[Year]]</f>
        <v>9</v>
      </c>
    </row>
    <row r="33" spans="1:14" x14ac:dyDescent="0.3">
      <c r="A33" t="s">
        <v>58</v>
      </c>
      <c r="B33" t="s">
        <v>91</v>
      </c>
      <c r="C33">
        <v>2012</v>
      </c>
      <c r="D33" s="3">
        <v>12</v>
      </c>
      <c r="E33" s="3">
        <v>90000</v>
      </c>
      <c r="F33" t="s">
        <v>25</v>
      </c>
      <c r="G33" s="15">
        <f>IF(Table1[[#This Row],[Transmission]]="Manual", 0, 1)</f>
        <v>1</v>
      </c>
      <c r="H33" t="s">
        <v>9475</v>
      </c>
      <c r="I33" t="s">
        <v>17</v>
      </c>
      <c r="J33" s="4">
        <v>45505</v>
      </c>
      <c r="K33" t="s">
        <v>92</v>
      </c>
      <c r="L33" s="5">
        <v>899000</v>
      </c>
      <c r="M33" s="28">
        <f t="shared" si="0"/>
        <v>899000</v>
      </c>
      <c r="N33">
        <f>2025-Table1[[#This Row],[Year]]</f>
        <v>13</v>
      </c>
    </row>
    <row r="34" spans="1:14" x14ac:dyDescent="0.3">
      <c r="A34" t="s">
        <v>44</v>
      </c>
      <c r="B34" t="s">
        <v>79</v>
      </c>
      <c r="C34">
        <v>2022</v>
      </c>
      <c r="D34" s="3">
        <v>2</v>
      </c>
      <c r="E34" s="3">
        <v>30000</v>
      </c>
      <c r="F34" t="s">
        <v>25</v>
      </c>
      <c r="G34" s="15">
        <f>IF(Table1[[#This Row],[Transmission]]="Manual", 0, 1)</f>
        <v>1</v>
      </c>
      <c r="H34" t="s">
        <v>9475</v>
      </c>
      <c r="I34" t="s">
        <v>14</v>
      </c>
      <c r="J34" s="4">
        <v>45597</v>
      </c>
      <c r="K34" t="s">
        <v>95</v>
      </c>
      <c r="L34" s="5">
        <v>1690000</v>
      </c>
      <c r="M34" s="28">
        <f t="shared" si="0"/>
        <v>1690000</v>
      </c>
      <c r="N34">
        <f>2025-Table1[[#This Row],[Year]]</f>
        <v>3</v>
      </c>
    </row>
    <row r="35" spans="1:14" x14ac:dyDescent="0.3">
      <c r="A35" t="s">
        <v>21</v>
      </c>
      <c r="B35" t="s">
        <v>39</v>
      </c>
      <c r="C35">
        <v>2020</v>
      </c>
      <c r="D35" s="3">
        <v>4</v>
      </c>
      <c r="E35" s="3">
        <v>94856</v>
      </c>
      <c r="F35" t="s">
        <v>13</v>
      </c>
      <c r="G35" s="15">
        <f>IF(Table1[[#This Row],[Transmission]]="Manual", 0, 1)</f>
        <v>0</v>
      </c>
      <c r="H35" t="s">
        <v>9472</v>
      </c>
      <c r="I35" t="s">
        <v>14</v>
      </c>
      <c r="J35" s="4">
        <v>45597</v>
      </c>
      <c r="K35" t="s">
        <v>96</v>
      </c>
      <c r="L35" s="5">
        <v>690000</v>
      </c>
      <c r="M35" s="28">
        <f t="shared" si="0"/>
        <v>690000</v>
      </c>
      <c r="N35">
        <f>2025-Table1[[#This Row],[Year]]</f>
        <v>5</v>
      </c>
    </row>
    <row r="36" spans="1:14" x14ac:dyDescent="0.3">
      <c r="A36" t="s">
        <v>21</v>
      </c>
      <c r="B36" t="s">
        <v>99</v>
      </c>
      <c r="C36">
        <v>2018</v>
      </c>
      <c r="D36" s="3">
        <v>6</v>
      </c>
      <c r="E36" s="3">
        <v>0</v>
      </c>
      <c r="F36" t="s">
        <v>13</v>
      </c>
      <c r="G36" s="15">
        <f>IF(Table1[[#This Row],[Transmission]]="Manual", 0, 1)</f>
        <v>0</v>
      </c>
      <c r="H36" t="s">
        <v>9472</v>
      </c>
      <c r="I36" t="s">
        <v>14</v>
      </c>
      <c r="J36" s="4">
        <v>45597</v>
      </c>
      <c r="K36" t="s">
        <v>100</v>
      </c>
      <c r="L36" s="5">
        <v>500000</v>
      </c>
      <c r="M36" s="28">
        <f t="shared" si="0"/>
        <v>500000</v>
      </c>
      <c r="N36">
        <f>2025-Table1[[#This Row],[Year]]</f>
        <v>7</v>
      </c>
    </row>
    <row r="37" spans="1:14" x14ac:dyDescent="0.3">
      <c r="A37" t="s">
        <v>11</v>
      </c>
      <c r="B37" t="s">
        <v>12</v>
      </c>
      <c r="C37">
        <v>2010</v>
      </c>
      <c r="D37" s="3">
        <v>14</v>
      </c>
      <c r="E37" s="3">
        <v>79000</v>
      </c>
      <c r="F37" t="s">
        <v>13</v>
      </c>
      <c r="G37" s="15">
        <f>IF(Table1[[#This Row],[Transmission]]="Manual", 0, 1)</f>
        <v>0</v>
      </c>
      <c r="H37" t="s">
        <v>9475</v>
      </c>
      <c r="I37" t="s">
        <v>14</v>
      </c>
      <c r="J37" s="4">
        <v>45597</v>
      </c>
      <c r="K37" t="s">
        <v>105</v>
      </c>
      <c r="L37" s="5">
        <v>290000</v>
      </c>
      <c r="M37" s="28">
        <f t="shared" si="0"/>
        <v>290000</v>
      </c>
      <c r="N37">
        <f>2025-Table1[[#This Row],[Year]]</f>
        <v>15</v>
      </c>
    </row>
    <row r="38" spans="1:14" x14ac:dyDescent="0.3">
      <c r="A38" t="s">
        <v>11</v>
      </c>
      <c r="B38" t="s">
        <v>106</v>
      </c>
      <c r="C38">
        <v>2016</v>
      </c>
      <c r="D38" s="3">
        <v>8</v>
      </c>
      <c r="E38" s="3">
        <v>103001</v>
      </c>
      <c r="F38" t="s">
        <v>13</v>
      </c>
      <c r="G38" s="15">
        <f>IF(Table1[[#This Row],[Transmission]]="Manual", 0, 1)</f>
        <v>0</v>
      </c>
      <c r="H38" t="s">
        <v>9475</v>
      </c>
      <c r="I38" t="s">
        <v>17</v>
      </c>
      <c r="J38" s="4">
        <v>45597</v>
      </c>
      <c r="K38" t="s">
        <v>107</v>
      </c>
      <c r="L38" s="5">
        <v>555555</v>
      </c>
      <c r="M38" s="28">
        <f t="shared" si="0"/>
        <v>555555</v>
      </c>
      <c r="N38">
        <f>2025-Table1[[#This Row],[Year]]</f>
        <v>9</v>
      </c>
    </row>
    <row r="39" spans="1:14" x14ac:dyDescent="0.3">
      <c r="A39" t="s">
        <v>44</v>
      </c>
      <c r="B39" t="s">
        <v>79</v>
      </c>
      <c r="C39">
        <v>2017</v>
      </c>
      <c r="D39" s="3">
        <v>7</v>
      </c>
      <c r="E39" s="3">
        <v>70000</v>
      </c>
      <c r="F39" t="s">
        <v>13</v>
      </c>
      <c r="G39" s="15">
        <f>IF(Table1[[#This Row],[Transmission]]="Manual", 0, 1)</f>
        <v>0</v>
      </c>
      <c r="H39" t="s">
        <v>9475</v>
      </c>
      <c r="I39" t="s">
        <v>14</v>
      </c>
      <c r="J39" s="4">
        <v>45597</v>
      </c>
      <c r="K39" t="s">
        <v>108</v>
      </c>
      <c r="L39" s="5">
        <v>765000</v>
      </c>
      <c r="M39" s="28">
        <f t="shared" si="0"/>
        <v>765000</v>
      </c>
      <c r="N39">
        <f>2025-Table1[[#This Row],[Year]]</f>
        <v>8</v>
      </c>
    </row>
    <row r="40" spans="1:14" x14ac:dyDescent="0.3">
      <c r="A40" t="s">
        <v>61</v>
      </c>
      <c r="B40" t="s">
        <v>109</v>
      </c>
      <c r="C40">
        <v>2018</v>
      </c>
      <c r="D40" s="3">
        <v>6</v>
      </c>
      <c r="E40" s="3">
        <v>130000</v>
      </c>
      <c r="F40" t="s">
        <v>13</v>
      </c>
      <c r="G40" s="15">
        <f>IF(Table1[[#This Row],[Transmission]]="Manual", 0, 1)</f>
        <v>0</v>
      </c>
      <c r="H40" t="s">
        <v>9472</v>
      </c>
      <c r="I40" t="s">
        <v>17</v>
      </c>
      <c r="J40" s="4">
        <v>45597</v>
      </c>
      <c r="K40" t="s">
        <v>110</v>
      </c>
      <c r="L40" s="5">
        <v>690000</v>
      </c>
      <c r="M40" s="28">
        <f t="shared" si="0"/>
        <v>690000</v>
      </c>
      <c r="N40">
        <f>2025-Table1[[#This Row],[Year]]</f>
        <v>7</v>
      </c>
    </row>
    <row r="41" spans="1:14" x14ac:dyDescent="0.3">
      <c r="A41" t="s">
        <v>21</v>
      </c>
      <c r="B41" t="s">
        <v>111</v>
      </c>
      <c r="C41">
        <v>2011</v>
      </c>
      <c r="D41" s="3">
        <v>13</v>
      </c>
      <c r="E41" s="3">
        <v>78000</v>
      </c>
      <c r="F41" t="s">
        <v>13</v>
      </c>
      <c r="G41" s="15">
        <f>IF(Table1[[#This Row],[Transmission]]="Manual", 0, 1)</f>
        <v>0</v>
      </c>
      <c r="H41" t="s">
        <v>9475</v>
      </c>
      <c r="I41" t="s">
        <v>14</v>
      </c>
      <c r="J41" s="4">
        <v>45597</v>
      </c>
      <c r="K41" t="s">
        <v>112</v>
      </c>
      <c r="L41" s="5">
        <v>225000</v>
      </c>
      <c r="M41" s="28">
        <f t="shared" si="0"/>
        <v>225000</v>
      </c>
      <c r="N41">
        <f>2025-Table1[[#This Row],[Year]]</f>
        <v>14</v>
      </c>
    </row>
    <row r="42" spans="1:14" x14ac:dyDescent="0.3">
      <c r="A42" t="s">
        <v>113</v>
      </c>
      <c r="B42" t="s">
        <v>114</v>
      </c>
      <c r="C42">
        <v>2017</v>
      </c>
      <c r="D42" s="3">
        <v>7</v>
      </c>
      <c r="E42" s="3">
        <v>160000</v>
      </c>
      <c r="F42" t="s">
        <v>13</v>
      </c>
      <c r="G42" s="15">
        <f>IF(Table1[[#This Row],[Transmission]]="Manual", 0, 1)</f>
        <v>0</v>
      </c>
      <c r="H42" t="s">
        <v>9475</v>
      </c>
      <c r="I42" t="s">
        <v>17</v>
      </c>
      <c r="J42" s="4">
        <v>45597</v>
      </c>
      <c r="K42" t="s">
        <v>115</v>
      </c>
      <c r="L42" s="5">
        <v>550000</v>
      </c>
      <c r="M42" s="28">
        <f t="shared" si="0"/>
        <v>550000</v>
      </c>
      <c r="N42">
        <f>2025-Table1[[#This Row],[Year]]</f>
        <v>8</v>
      </c>
    </row>
    <row r="43" spans="1:14" x14ac:dyDescent="0.3">
      <c r="A43" t="s">
        <v>44</v>
      </c>
      <c r="B43" t="s">
        <v>116</v>
      </c>
      <c r="C43">
        <v>2017</v>
      </c>
      <c r="D43" s="3">
        <v>7</v>
      </c>
      <c r="E43" s="3">
        <v>27000</v>
      </c>
      <c r="F43" t="s">
        <v>13</v>
      </c>
      <c r="G43" s="15">
        <f>IF(Table1[[#This Row],[Transmission]]="Manual", 0, 1)</f>
        <v>0</v>
      </c>
      <c r="H43" t="s">
        <v>9475</v>
      </c>
      <c r="I43" t="s">
        <v>14</v>
      </c>
      <c r="J43" s="4">
        <v>45566</v>
      </c>
      <c r="K43" t="s">
        <v>117</v>
      </c>
      <c r="L43" s="5">
        <v>300000</v>
      </c>
      <c r="M43" s="28">
        <f t="shared" si="0"/>
        <v>300000</v>
      </c>
      <c r="N43">
        <f>2025-Table1[[#This Row],[Year]]</f>
        <v>8</v>
      </c>
    </row>
    <row r="44" spans="1:14" x14ac:dyDescent="0.3">
      <c r="A44" t="s">
        <v>64</v>
      </c>
      <c r="B44" t="s">
        <v>118</v>
      </c>
      <c r="C44">
        <v>2020</v>
      </c>
      <c r="D44" s="3">
        <v>4</v>
      </c>
      <c r="E44" s="3">
        <v>81600</v>
      </c>
      <c r="F44" t="s">
        <v>25</v>
      </c>
      <c r="G44" s="15">
        <f>IF(Table1[[#This Row],[Transmission]]="Manual", 0, 1)</f>
        <v>1</v>
      </c>
      <c r="H44" t="s">
        <v>9472</v>
      </c>
      <c r="I44" t="s">
        <v>14</v>
      </c>
      <c r="J44" s="4">
        <v>45597</v>
      </c>
      <c r="K44" t="s">
        <v>119</v>
      </c>
      <c r="L44" s="5">
        <v>1021000</v>
      </c>
      <c r="M44" s="28">
        <f t="shared" si="0"/>
        <v>1021000</v>
      </c>
      <c r="N44">
        <f>2025-Table1[[#This Row],[Year]]</f>
        <v>5</v>
      </c>
    </row>
    <row r="45" spans="1:14" x14ac:dyDescent="0.3">
      <c r="A45" t="s">
        <v>44</v>
      </c>
      <c r="B45" t="s">
        <v>79</v>
      </c>
      <c r="C45">
        <v>2017</v>
      </c>
      <c r="D45" s="3">
        <v>7</v>
      </c>
      <c r="E45" s="3">
        <v>54000</v>
      </c>
      <c r="F45" t="s">
        <v>25</v>
      </c>
      <c r="G45" s="15">
        <f>IF(Table1[[#This Row],[Transmission]]="Manual", 0, 1)</f>
        <v>1</v>
      </c>
      <c r="H45" t="s">
        <v>9472</v>
      </c>
      <c r="I45" t="s">
        <v>14</v>
      </c>
      <c r="J45" s="4">
        <v>45597</v>
      </c>
      <c r="K45" t="s">
        <v>120</v>
      </c>
      <c r="L45" s="5">
        <v>811000</v>
      </c>
      <c r="M45" s="28">
        <f t="shared" si="0"/>
        <v>811000</v>
      </c>
      <c r="N45">
        <f>2025-Table1[[#This Row],[Year]]</f>
        <v>8</v>
      </c>
    </row>
    <row r="46" spans="1:14" x14ac:dyDescent="0.3">
      <c r="A46" t="s">
        <v>113</v>
      </c>
      <c r="B46" t="s">
        <v>121</v>
      </c>
      <c r="C46">
        <v>2018</v>
      </c>
      <c r="D46" s="3">
        <v>6</v>
      </c>
      <c r="E46" s="3">
        <v>76000</v>
      </c>
      <c r="F46" t="s">
        <v>13</v>
      </c>
      <c r="G46" s="15">
        <f>IF(Table1[[#This Row],[Transmission]]="Manual", 0, 1)</f>
        <v>0</v>
      </c>
      <c r="H46" t="s">
        <v>9472</v>
      </c>
      <c r="I46" t="s">
        <v>17</v>
      </c>
      <c r="J46" s="4">
        <v>45597</v>
      </c>
      <c r="K46" t="s">
        <v>122</v>
      </c>
      <c r="L46" s="5">
        <v>1125000</v>
      </c>
      <c r="M46" s="28">
        <f t="shared" si="0"/>
        <v>1125000</v>
      </c>
      <c r="N46">
        <f>2025-Table1[[#This Row],[Year]]</f>
        <v>7</v>
      </c>
    </row>
    <row r="47" spans="1:14" x14ac:dyDescent="0.3">
      <c r="A47" t="s">
        <v>44</v>
      </c>
      <c r="B47" t="s">
        <v>124</v>
      </c>
      <c r="C47">
        <v>2011</v>
      </c>
      <c r="D47" s="3">
        <v>13</v>
      </c>
      <c r="E47" s="3">
        <v>65000</v>
      </c>
      <c r="F47" t="s">
        <v>13</v>
      </c>
      <c r="G47" s="15">
        <f>IF(Table1[[#This Row],[Transmission]]="Manual", 0, 1)</f>
        <v>0</v>
      </c>
      <c r="H47" t="s">
        <v>9475</v>
      </c>
      <c r="I47" t="s">
        <v>14</v>
      </c>
      <c r="J47" s="4">
        <v>45597</v>
      </c>
      <c r="K47" t="s">
        <v>125</v>
      </c>
      <c r="L47" s="5">
        <v>115000</v>
      </c>
      <c r="M47" s="28">
        <f t="shared" si="0"/>
        <v>115000</v>
      </c>
      <c r="N47">
        <f>2025-Table1[[#This Row],[Year]]</f>
        <v>14</v>
      </c>
    </row>
    <row r="48" spans="1:14" x14ac:dyDescent="0.3">
      <c r="A48" t="s">
        <v>43</v>
      </c>
      <c r="B48" t="s">
        <v>126</v>
      </c>
      <c r="C48">
        <v>2018</v>
      </c>
      <c r="D48" s="3">
        <v>6</v>
      </c>
      <c r="E48" s="3">
        <v>60000</v>
      </c>
      <c r="F48" t="s">
        <v>25</v>
      </c>
      <c r="G48" s="15">
        <f>IF(Table1[[#This Row],[Transmission]]="Manual", 0, 1)</f>
        <v>1</v>
      </c>
      <c r="H48" t="s">
        <v>9475</v>
      </c>
      <c r="I48" t="s">
        <v>17</v>
      </c>
      <c r="J48" s="4">
        <v>45597</v>
      </c>
      <c r="K48" t="s">
        <v>127</v>
      </c>
      <c r="L48" s="5">
        <v>1450000</v>
      </c>
      <c r="M48" s="28">
        <f t="shared" si="0"/>
        <v>1450000</v>
      </c>
      <c r="N48">
        <f>2025-Table1[[#This Row],[Year]]</f>
        <v>7</v>
      </c>
    </row>
    <row r="49" spans="1:14" x14ac:dyDescent="0.3">
      <c r="A49" t="s">
        <v>38</v>
      </c>
      <c r="B49" t="s">
        <v>128</v>
      </c>
      <c r="C49">
        <v>2023</v>
      </c>
      <c r="D49" s="3">
        <v>1</v>
      </c>
      <c r="E49" s="3">
        <v>24000</v>
      </c>
      <c r="F49" t="s">
        <v>13</v>
      </c>
      <c r="G49" s="15">
        <f>IF(Table1[[#This Row],[Transmission]]="Manual", 0, 1)</f>
        <v>0</v>
      </c>
      <c r="H49" t="s">
        <v>9472</v>
      </c>
      <c r="I49" t="s">
        <v>14</v>
      </c>
      <c r="J49" s="4">
        <v>45597</v>
      </c>
      <c r="K49" t="s">
        <v>129</v>
      </c>
      <c r="L49" s="5">
        <v>1225000</v>
      </c>
      <c r="M49" s="28">
        <f t="shared" si="0"/>
        <v>1225000</v>
      </c>
      <c r="N49">
        <f>2025-Table1[[#This Row],[Year]]</f>
        <v>2</v>
      </c>
    </row>
    <row r="50" spans="1:14" x14ac:dyDescent="0.3">
      <c r="A50" t="s">
        <v>15</v>
      </c>
      <c r="B50" t="s">
        <v>16</v>
      </c>
      <c r="C50">
        <v>2011</v>
      </c>
      <c r="D50" s="3">
        <v>13</v>
      </c>
      <c r="E50" s="3">
        <v>100231</v>
      </c>
      <c r="F50" t="s">
        <v>13</v>
      </c>
      <c r="G50" s="15">
        <f>IF(Table1[[#This Row],[Transmission]]="Manual", 0, 1)</f>
        <v>0</v>
      </c>
      <c r="H50" t="s">
        <v>9475</v>
      </c>
      <c r="I50" t="s">
        <v>17</v>
      </c>
      <c r="J50" s="4">
        <v>45597</v>
      </c>
      <c r="K50" t="s">
        <v>130</v>
      </c>
      <c r="L50" s="5">
        <v>429101</v>
      </c>
      <c r="M50" s="28">
        <f t="shared" si="0"/>
        <v>429101</v>
      </c>
      <c r="N50">
        <f>2025-Table1[[#This Row],[Year]]</f>
        <v>14</v>
      </c>
    </row>
    <row r="51" spans="1:14" x14ac:dyDescent="0.3">
      <c r="A51" t="s">
        <v>21</v>
      </c>
      <c r="B51" t="s">
        <v>131</v>
      </c>
      <c r="C51">
        <v>2023</v>
      </c>
      <c r="D51" s="3">
        <v>1</v>
      </c>
      <c r="E51" s="3">
        <v>13000</v>
      </c>
      <c r="F51" t="s">
        <v>13</v>
      </c>
      <c r="G51" s="15">
        <f>IF(Table1[[#This Row],[Transmission]]="Manual", 0, 1)</f>
        <v>0</v>
      </c>
      <c r="H51" t="s">
        <v>9475</v>
      </c>
      <c r="I51" t="s">
        <v>14</v>
      </c>
      <c r="J51" s="4">
        <v>45597</v>
      </c>
      <c r="K51" t="s">
        <v>132</v>
      </c>
      <c r="L51" s="5">
        <v>610000</v>
      </c>
      <c r="M51" s="28">
        <f t="shared" si="0"/>
        <v>610000</v>
      </c>
      <c r="N51">
        <f>2025-Table1[[#This Row],[Year]]</f>
        <v>2</v>
      </c>
    </row>
    <row r="52" spans="1:14" x14ac:dyDescent="0.3">
      <c r="A52" t="s">
        <v>44</v>
      </c>
      <c r="B52" t="s">
        <v>133</v>
      </c>
      <c r="C52">
        <v>2017</v>
      </c>
      <c r="D52" s="3">
        <v>7</v>
      </c>
      <c r="E52" s="3">
        <v>47000</v>
      </c>
      <c r="F52" t="s">
        <v>13</v>
      </c>
      <c r="G52" s="15">
        <f>IF(Table1[[#This Row],[Transmission]]="Manual", 0, 1)</f>
        <v>0</v>
      </c>
      <c r="H52" t="s">
        <v>9472</v>
      </c>
      <c r="I52" t="s">
        <v>14</v>
      </c>
      <c r="J52" s="4">
        <v>45597</v>
      </c>
      <c r="K52" t="s">
        <v>134</v>
      </c>
      <c r="L52" s="5">
        <v>519999</v>
      </c>
      <c r="M52" s="28">
        <f t="shared" si="0"/>
        <v>519999</v>
      </c>
      <c r="N52">
        <f>2025-Table1[[#This Row],[Year]]</f>
        <v>8</v>
      </c>
    </row>
    <row r="53" spans="1:14" x14ac:dyDescent="0.3">
      <c r="A53" t="s">
        <v>44</v>
      </c>
      <c r="B53" t="s">
        <v>135</v>
      </c>
      <c r="C53">
        <v>2007</v>
      </c>
      <c r="D53" s="3">
        <v>17</v>
      </c>
      <c r="E53" s="3">
        <v>115031</v>
      </c>
      <c r="F53" t="s">
        <v>13</v>
      </c>
      <c r="G53" s="15">
        <f>IF(Table1[[#This Row],[Transmission]]="Manual", 0, 1)</f>
        <v>0</v>
      </c>
      <c r="H53" t="s">
        <v>9475</v>
      </c>
      <c r="I53" t="s">
        <v>14</v>
      </c>
      <c r="J53" s="4">
        <v>45597</v>
      </c>
      <c r="K53" t="s">
        <v>136</v>
      </c>
      <c r="L53" s="5">
        <v>140000</v>
      </c>
      <c r="M53" s="28">
        <f t="shared" si="0"/>
        <v>140000</v>
      </c>
      <c r="N53">
        <f>2025-Table1[[#This Row],[Year]]</f>
        <v>18</v>
      </c>
    </row>
    <row r="54" spans="1:14" x14ac:dyDescent="0.3">
      <c r="A54" t="s">
        <v>21</v>
      </c>
      <c r="B54" t="s">
        <v>22</v>
      </c>
      <c r="C54">
        <v>2014</v>
      </c>
      <c r="D54" s="3">
        <v>10</v>
      </c>
      <c r="E54" s="3">
        <v>67000</v>
      </c>
      <c r="F54" t="s">
        <v>13</v>
      </c>
      <c r="G54" s="15">
        <f>IF(Table1[[#This Row],[Transmission]]="Manual", 0, 1)</f>
        <v>0</v>
      </c>
      <c r="H54" t="s">
        <v>9472</v>
      </c>
      <c r="I54" t="s">
        <v>14</v>
      </c>
      <c r="J54" s="4">
        <v>45597</v>
      </c>
      <c r="K54" t="s">
        <v>137</v>
      </c>
      <c r="L54" s="5">
        <v>280000</v>
      </c>
      <c r="M54" s="28">
        <f t="shared" si="0"/>
        <v>280000</v>
      </c>
      <c r="N54">
        <f>2025-Table1[[#This Row],[Year]]</f>
        <v>11</v>
      </c>
    </row>
    <row r="55" spans="1:14" x14ac:dyDescent="0.3">
      <c r="A55" t="s">
        <v>44</v>
      </c>
      <c r="B55" t="s">
        <v>45</v>
      </c>
      <c r="C55">
        <v>2016</v>
      </c>
      <c r="D55" s="3">
        <v>8</v>
      </c>
      <c r="E55" s="3">
        <v>74500</v>
      </c>
      <c r="F55" t="s">
        <v>13</v>
      </c>
      <c r="G55" s="15">
        <f>IF(Table1[[#This Row],[Transmission]]="Manual", 0, 1)</f>
        <v>0</v>
      </c>
      <c r="H55" t="s">
        <v>9472</v>
      </c>
      <c r="I55" t="s">
        <v>17</v>
      </c>
      <c r="J55" s="4">
        <v>45597</v>
      </c>
      <c r="K55" t="s">
        <v>138</v>
      </c>
      <c r="L55" s="5">
        <v>425000</v>
      </c>
      <c r="M55" s="28">
        <f t="shared" si="0"/>
        <v>425000</v>
      </c>
      <c r="N55">
        <f>2025-Table1[[#This Row],[Year]]</f>
        <v>9</v>
      </c>
    </row>
    <row r="56" spans="1:14" x14ac:dyDescent="0.3">
      <c r="A56" t="s">
        <v>11</v>
      </c>
      <c r="B56" t="s">
        <v>12</v>
      </c>
      <c r="C56">
        <v>2016</v>
      </c>
      <c r="D56" s="3">
        <v>8</v>
      </c>
      <c r="E56" s="3">
        <v>93000</v>
      </c>
      <c r="F56" t="s">
        <v>25</v>
      </c>
      <c r="G56" s="15">
        <f>IF(Table1[[#This Row],[Transmission]]="Manual", 0, 1)</f>
        <v>1</v>
      </c>
      <c r="H56" t="s">
        <v>9475</v>
      </c>
      <c r="I56" t="s">
        <v>14</v>
      </c>
      <c r="J56" s="4">
        <v>45597</v>
      </c>
      <c r="K56" t="s">
        <v>139</v>
      </c>
      <c r="L56" s="5">
        <v>575000</v>
      </c>
      <c r="M56" s="28">
        <f t="shared" si="0"/>
        <v>575000</v>
      </c>
      <c r="N56">
        <f>2025-Table1[[#This Row],[Year]]</f>
        <v>9</v>
      </c>
    </row>
    <row r="57" spans="1:14" x14ac:dyDescent="0.3">
      <c r="A57" t="s">
        <v>21</v>
      </c>
      <c r="B57" t="s">
        <v>140</v>
      </c>
      <c r="C57">
        <v>2015</v>
      </c>
      <c r="D57" s="3">
        <v>9</v>
      </c>
      <c r="E57" s="3">
        <v>59000</v>
      </c>
      <c r="F57" t="s">
        <v>13</v>
      </c>
      <c r="G57" s="15">
        <f>IF(Table1[[#This Row],[Transmission]]="Manual", 0, 1)</f>
        <v>0</v>
      </c>
      <c r="H57" t="s">
        <v>9472</v>
      </c>
      <c r="I57" t="s">
        <v>14</v>
      </c>
      <c r="J57" s="4">
        <v>45597</v>
      </c>
      <c r="K57" t="s">
        <v>141</v>
      </c>
      <c r="L57" s="5">
        <v>295000</v>
      </c>
      <c r="M57" s="28">
        <f t="shared" si="0"/>
        <v>295000</v>
      </c>
      <c r="N57">
        <f>2025-Table1[[#This Row],[Year]]</f>
        <v>10</v>
      </c>
    </row>
    <row r="58" spans="1:14" x14ac:dyDescent="0.3">
      <c r="A58" t="s">
        <v>44</v>
      </c>
      <c r="B58" t="s">
        <v>89</v>
      </c>
      <c r="C58">
        <v>2022</v>
      </c>
      <c r="D58" s="3">
        <v>2</v>
      </c>
      <c r="E58" s="3">
        <v>69000</v>
      </c>
      <c r="F58" t="s">
        <v>25</v>
      </c>
      <c r="G58" s="15">
        <f>IF(Table1[[#This Row],[Transmission]]="Manual", 0, 1)</f>
        <v>1</v>
      </c>
      <c r="H58" t="s">
        <v>9472</v>
      </c>
      <c r="I58" t="s">
        <v>17</v>
      </c>
      <c r="J58" s="4">
        <v>45597</v>
      </c>
      <c r="K58" t="s">
        <v>143</v>
      </c>
      <c r="L58" s="5">
        <v>1250000</v>
      </c>
      <c r="M58" s="28">
        <f t="shared" si="0"/>
        <v>1250000</v>
      </c>
      <c r="N58">
        <f>2025-Table1[[#This Row],[Year]]</f>
        <v>3</v>
      </c>
    </row>
    <row r="59" spans="1:14" x14ac:dyDescent="0.3">
      <c r="A59" t="s">
        <v>44</v>
      </c>
      <c r="B59" t="s">
        <v>79</v>
      </c>
      <c r="C59">
        <v>2015</v>
      </c>
      <c r="D59" s="3">
        <v>9</v>
      </c>
      <c r="E59" s="3">
        <v>76000</v>
      </c>
      <c r="F59" t="s">
        <v>25</v>
      </c>
      <c r="G59" s="15">
        <f>IF(Table1[[#This Row],[Transmission]]="Manual", 0, 1)</f>
        <v>1</v>
      </c>
      <c r="H59" t="s">
        <v>9475</v>
      </c>
      <c r="I59" t="s">
        <v>17</v>
      </c>
      <c r="J59" s="4">
        <v>45597</v>
      </c>
      <c r="K59" t="s">
        <v>144</v>
      </c>
      <c r="L59" s="5">
        <v>650000</v>
      </c>
      <c r="M59" s="28">
        <f t="shared" si="0"/>
        <v>650000</v>
      </c>
      <c r="N59">
        <f>2025-Table1[[#This Row],[Year]]</f>
        <v>10</v>
      </c>
    </row>
    <row r="60" spans="1:14" x14ac:dyDescent="0.3">
      <c r="A60" t="s">
        <v>38</v>
      </c>
      <c r="B60" t="s">
        <v>145</v>
      </c>
      <c r="C60">
        <v>2020</v>
      </c>
      <c r="D60" s="3">
        <v>4</v>
      </c>
      <c r="E60" s="3">
        <v>34500</v>
      </c>
      <c r="F60" t="s">
        <v>25</v>
      </c>
      <c r="G60" s="15">
        <f>IF(Table1[[#This Row],[Transmission]]="Manual", 0, 1)</f>
        <v>1</v>
      </c>
      <c r="H60" t="s">
        <v>9472</v>
      </c>
      <c r="I60" t="s">
        <v>14</v>
      </c>
      <c r="J60" s="4">
        <v>45597</v>
      </c>
      <c r="K60" t="s">
        <v>146</v>
      </c>
      <c r="L60" s="5">
        <v>935000</v>
      </c>
      <c r="M60" s="28">
        <f t="shared" si="0"/>
        <v>935000</v>
      </c>
      <c r="N60">
        <f>2025-Table1[[#This Row],[Year]]</f>
        <v>5</v>
      </c>
    </row>
    <row r="61" spans="1:14" x14ac:dyDescent="0.3">
      <c r="A61" t="s">
        <v>33</v>
      </c>
      <c r="B61" t="s">
        <v>34</v>
      </c>
      <c r="C61">
        <v>2016</v>
      </c>
      <c r="D61" s="3">
        <v>8</v>
      </c>
      <c r="E61" s="3">
        <v>130000</v>
      </c>
      <c r="F61" t="s">
        <v>13</v>
      </c>
      <c r="G61" s="15">
        <f>IF(Table1[[#This Row],[Transmission]]="Manual", 0, 1)</f>
        <v>0</v>
      </c>
      <c r="H61" t="s">
        <v>9475</v>
      </c>
      <c r="I61" t="s">
        <v>17</v>
      </c>
      <c r="J61" s="4">
        <v>45597</v>
      </c>
      <c r="K61" t="s">
        <v>147</v>
      </c>
      <c r="L61" s="5">
        <v>400000</v>
      </c>
      <c r="M61" s="28">
        <f t="shared" si="0"/>
        <v>400000</v>
      </c>
      <c r="N61">
        <f>2025-Table1[[#This Row],[Year]]</f>
        <v>9</v>
      </c>
    </row>
    <row r="62" spans="1:14" x14ac:dyDescent="0.3">
      <c r="A62" t="s">
        <v>21</v>
      </c>
      <c r="B62" t="s">
        <v>49</v>
      </c>
      <c r="C62">
        <v>2015</v>
      </c>
      <c r="D62" s="3">
        <v>9</v>
      </c>
      <c r="E62" s="3">
        <v>75000</v>
      </c>
      <c r="F62" t="s">
        <v>13</v>
      </c>
      <c r="G62" s="15">
        <f>IF(Table1[[#This Row],[Transmission]]="Manual", 0, 1)</f>
        <v>0</v>
      </c>
      <c r="H62" t="s">
        <v>9472</v>
      </c>
      <c r="I62" t="s">
        <v>17</v>
      </c>
      <c r="J62" s="4">
        <v>45597</v>
      </c>
      <c r="K62" t="s">
        <v>149</v>
      </c>
      <c r="L62" s="5">
        <v>435000</v>
      </c>
      <c r="M62" s="28">
        <f t="shared" si="0"/>
        <v>435000</v>
      </c>
      <c r="N62">
        <f>2025-Table1[[#This Row],[Year]]</f>
        <v>10</v>
      </c>
    </row>
    <row r="63" spans="1:14" x14ac:dyDescent="0.3">
      <c r="A63" t="s">
        <v>18</v>
      </c>
      <c r="B63" t="s">
        <v>86</v>
      </c>
      <c r="C63">
        <v>2012</v>
      </c>
      <c r="D63" s="3">
        <v>12</v>
      </c>
      <c r="E63" s="3">
        <v>80000</v>
      </c>
      <c r="F63" t="s">
        <v>13</v>
      </c>
      <c r="G63" s="15">
        <f>IF(Table1[[#This Row],[Transmission]]="Manual", 0, 1)</f>
        <v>0</v>
      </c>
      <c r="H63" t="s">
        <v>9475</v>
      </c>
      <c r="I63" t="s">
        <v>17</v>
      </c>
      <c r="J63" s="4">
        <v>45597</v>
      </c>
      <c r="K63" t="s">
        <v>150</v>
      </c>
      <c r="L63" s="5">
        <v>300000</v>
      </c>
      <c r="M63" s="28">
        <f t="shared" si="0"/>
        <v>300000</v>
      </c>
      <c r="N63">
        <f>2025-Table1[[#This Row],[Year]]</f>
        <v>13</v>
      </c>
    </row>
    <row r="64" spans="1:14" x14ac:dyDescent="0.3">
      <c r="A64" t="s">
        <v>21</v>
      </c>
      <c r="B64" t="s">
        <v>111</v>
      </c>
      <c r="C64">
        <v>2016</v>
      </c>
      <c r="D64" s="3">
        <v>8</v>
      </c>
      <c r="E64" s="3">
        <v>50000</v>
      </c>
      <c r="F64" t="s">
        <v>13</v>
      </c>
      <c r="G64" s="15">
        <f>IF(Table1[[#This Row],[Transmission]]="Manual", 0, 1)</f>
        <v>0</v>
      </c>
      <c r="H64" t="s">
        <v>9472</v>
      </c>
      <c r="I64" t="s">
        <v>14</v>
      </c>
      <c r="J64" s="4">
        <v>45536</v>
      </c>
      <c r="K64" t="s">
        <v>151</v>
      </c>
      <c r="L64" s="5">
        <v>245000</v>
      </c>
      <c r="M64" s="28">
        <f t="shared" si="0"/>
        <v>245000</v>
      </c>
      <c r="N64">
        <f>2025-Table1[[#This Row],[Year]]</f>
        <v>9</v>
      </c>
    </row>
    <row r="65" spans="1:14" x14ac:dyDescent="0.3">
      <c r="A65" t="s">
        <v>101</v>
      </c>
      <c r="B65" t="s">
        <v>152</v>
      </c>
      <c r="C65">
        <v>2022</v>
      </c>
      <c r="D65" s="3">
        <v>2</v>
      </c>
      <c r="E65" s="3">
        <v>40000</v>
      </c>
      <c r="F65" t="s">
        <v>25</v>
      </c>
      <c r="G65" s="15">
        <f>IF(Table1[[#This Row],[Transmission]]="Manual", 0, 1)</f>
        <v>1</v>
      </c>
      <c r="H65" t="s">
        <v>9475</v>
      </c>
      <c r="I65" t="s">
        <v>14</v>
      </c>
      <c r="J65" s="4">
        <v>45597</v>
      </c>
      <c r="K65" t="s">
        <v>153</v>
      </c>
      <c r="L65" s="5">
        <v>680000</v>
      </c>
      <c r="M65" s="28">
        <f t="shared" si="0"/>
        <v>680000</v>
      </c>
      <c r="N65">
        <f>2025-Table1[[#This Row],[Year]]</f>
        <v>3</v>
      </c>
    </row>
    <row r="66" spans="1:14" x14ac:dyDescent="0.3">
      <c r="A66" t="s">
        <v>21</v>
      </c>
      <c r="B66" t="s">
        <v>140</v>
      </c>
      <c r="C66">
        <v>2013</v>
      </c>
      <c r="D66" s="3">
        <v>11</v>
      </c>
      <c r="E66" s="3">
        <v>87000</v>
      </c>
      <c r="F66" t="s">
        <v>13</v>
      </c>
      <c r="G66" s="15">
        <f>IF(Table1[[#This Row],[Transmission]]="Manual", 0, 1)</f>
        <v>0</v>
      </c>
      <c r="H66" t="s">
        <v>9472</v>
      </c>
      <c r="I66" t="s">
        <v>17</v>
      </c>
      <c r="J66" s="4">
        <v>45566</v>
      </c>
      <c r="K66" t="s">
        <v>154</v>
      </c>
      <c r="L66" s="5">
        <v>385000</v>
      </c>
      <c r="M66" s="28">
        <f t="shared" si="0"/>
        <v>385000</v>
      </c>
      <c r="N66">
        <f>2025-Table1[[#This Row],[Year]]</f>
        <v>12</v>
      </c>
    </row>
    <row r="67" spans="1:14" x14ac:dyDescent="0.3">
      <c r="A67" t="s">
        <v>15</v>
      </c>
      <c r="B67" t="s">
        <v>155</v>
      </c>
      <c r="C67">
        <v>2015</v>
      </c>
      <c r="D67" s="3">
        <v>9</v>
      </c>
      <c r="E67" s="3">
        <v>155000</v>
      </c>
      <c r="F67" t="s">
        <v>13</v>
      </c>
      <c r="G67" s="15">
        <f>IF(Table1[[#This Row],[Transmission]]="Manual", 0, 1)</f>
        <v>0</v>
      </c>
      <c r="H67" t="s">
        <v>9475</v>
      </c>
      <c r="I67" t="s">
        <v>17</v>
      </c>
      <c r="J67" s="4">
        <v>45597</v>
      </c>
      <c r="K67" t="s">
        <v>156</v>
      </c>
      <c r="L67" s="5">
        <v>589000</v>
      </c>
      <c r="M67" s="28">
        <f t="shared" ref="M67:M130" si="1">VALUE(SUBSTITUTE(SUBSTITUTE(L67,"₹"," "),",",""))</f>
        <v>589000</v>
      </c>
      <c r="N67">
        <f>2025-Table1[[#This Row],[Year]]</f>
        <v>10</v>
      </c>
    </row>
    <row r="68" spans="1:14" x14ac:dyDescent="0.3">
      <c r="A68" t="s">
        <v>18</v>
      </c>
      <c r="B68" t="s">
        <v>157</v>
      </c>
      <c r="C68">
        <v>2014</v>
      </c>
      <c r="D68" s="3">
        <v>10</v>
      </c>
      <c r="E68" s="3">
        <v>80000</v>
      </c>
      <c r="F68" t="s">
        <v>13</v>
      </c>
      <c r="G68" s="15">
        <f>IF(Table1[[#This Row],[Transmission]]="Manual", 0, 1)</f>
        <v>0</v>
      </c>
      <c r="H68" t="s">
        <v>9475</v>
      </c>
      <c r="I68" t="s">
        <v>17</v>
      </c>
      <c r="J68" s="4">
        <v>45597</v>
      </c>
      <c r="K68" t="s">
        <v>158</v>
      </c>
      <c r="L68" s="5">
        <v>425000</v>
      </c>
      <c r="M68" s="28">
        <f t="shared" si="1"/>
        <v>425000</v>
      </c>
      <c r="N68">
        <f>2025-Table1[[#This Row],[Year]]</f>
        <v>11</v>
      </c>
    </row>
    <row r="69" spans="1:14" x14ac:dyDescent="0.3">
      <c r="A69" t="s">
        <v>21</v>
      </c>
      <c r="B69" t="s">
        <v>111</v>
      </c>
      <c r="C69">
        <v>2014</v>
      </c>
      <c r="D69" s="3">
        <v>10</v>
      </c>
      <c r="E69" s="3">
        <v>84000</v>
      </c>
      <c r="F69" t="s">
        <v>13</v>
      </c>
      <c r="G69" s="15">
        <f>IF(Table1[[#This Row],[Transmission]]="Manual", 0, 1)</f>
        <v>0</v>
      </c>
      <c r="H69" t="s">
        <v>9475</v>
      </c>
      <c r="I69" t="s">
        <v>14</v>
      </c>
      <c r="J69" s="4">
        <v>45566</v>
      </c>
      <c r="K69" t="s">
        <v>159</v>
      </c>
      <c r="L69" s="5">
        <v>265000</v>
      </c>
      <c r="M69" s="28">
        <f t="shared" si="1"/>
        <v>265000</v>
      </c>
      <c r="N69">
        <f>2025-Table1[[#This Row],[Year]]</f>
        <v>11</v>
      </c>
    </row>
    <row r="70" spans="1:14" x14ac:dyDescent="0.3">
      <c r="A70" t="s">
        <v>18</v>
      </c>
      <c r="B70" t="s">
        <v>86</v>
      </c>
      <c r="C70">
        <v>2021</v>
      </c>
      <c r="D70" s="3">
        <v>3</v>
      </c>
      <c r="E70" s="3">
        <v>18000</v>
      </c>
      <c r="F70" t="s">
        <v>25</v>
      </c>
      <c r="G70" s="15">
        <f>IF(Table1[[#This Row],[Transmission]]="Manual", 0, 1)</f>
        <v>1</v>
      </c>
      <c r="H70" t="s">
        <v>9472</v>
      </c>
      <c r="I70" t="s">
        <v>14</v>
      </c>
      <c r="J70" s="4">
        <v>45597</v>
      </c>
      <c r="K70" t="s">
        <v>160</v>
      </c>
      <c r="L70" s="5">
        <v>850000</v>
      </c>
      <c r="M70" s="28">
        <f t="shared" si="1"/>
        <v>850000</v>
      </c>
      <c r="N70">
        <f>2025-Table1[[#This Row],[Year]]</f>
        <v>4</v>
      </c>
    </row>
    <row r="71" spans="1:14" x14ac:dyDescent="0.3">
      <c r="A71" t="s">
        <v>21</v>
      </c>
      <c r="B71" t="s">
        <v>24</v>
      </c>
      <c r="C71">
        <v>2017</v>
      </c>
      <c r="D71" s="3">
        <v>7</v>
      </c>
      <c r="E71" s="3">
        <v>47000</v>
      </c>
      <c r="F71" t="s">
        <v>25</v>
      </c>
      <c r="G71" s="15">
        <f>IF(Table1[[#This Row],[Transmission]]="Manual", 0, 1)</f>
        <v>1</v>
      </c>
      <c r="H71" t="s">
        <v>9472</v>
      </c>
      <c r="I71" t="s">
        <v>14</v>
      </c>
      <c r="J71" s="4">
        <v>45566</v>
      </c>
      <c r="K71" t="s">
        <v>161</v>
      </c>
      <c r="L71" s="5">
        <v>575000</v>
      </c>
      <c r="M71" s="28">
        <f t="shared" si="1"/>
        <v>575000</v>
      </c>
      <c r="N71">
        <f>2025-Table1[[#This Row],[Year]]</f>
        <v>8</v>
      </c>
    </row>
    <row r="72" spans="1:14" x14ac:dyDescent="0.3">
      <c r="A72" t="s">
        <v>18</v>
      </c>
      <c r="B72" t="s">
        <v>162</v>
      </c>
      <c r="C72">
        <v>2011</v>
      </c>
      <c r="D72" s="3">
        <v>13</v>
      </c>
      <c r="E72" s="3">
        <v>134000</v>
      </c>
      <c r="F72" t="s">
        <v>13</v>
      </c>
      <c r="G72" s="15">
        <f>IF(Table1[[#This Row],[Transmission]]="Manual", 0, 1)</f>
        <v>0</v>
      </c>
      <c r="H72" t="s">
        <v>9472</v>
      </c>
      <c r="I72" t="s">
        <v>17</v>
      </c>
      <c r="J72" s="4">
        <v>45597</v>
      </c>
      <c r="K72" t="s">
        <v>163</v>
      </c>
      <c r="L72" s="5">
        <v>425000</v>
      </c>
      <c r="M72" s="28">
        <f t="shared" si="1"/>
        <v>425000</v>
      </c>
      <c r="N72">
        <f>2025-Table1[[#This Row],[Year]]</f>
        <v>14</v>
      </c>
    </row>
    <row r="73" spans="1:14" x14ac:dyDescent="0.3">
      <c r="A73" t="s">
        <v>21</v>
      </c>
      <c r="B73" t="s">
        <v>36</v>
      </c>
      <c r="C73">
        <v>2011</v>
      </c>
      <c r="D73" s="3">
        <v>13</v>
      </c>
      <c r="E73" s="3">
        <v>82000</v>
      </c>
      <c r="F73" t="s">
        <v>13</v>
      </c>
      <c r="G73" s="15">
        <f>IF(Table1[[#This Row],[Transmission]]="Manual", 0, 1)</f>
        <v>0</v>
      </c>
      <c r="H73" t="s">
        <v>9472</v>
      </c>
      <c r="I73" t="s">
        <v>14</v>
      </c>
      <c r="J73" s="4">
        <v>45597</v>
      </c>
      <c r="K73" t="s">
        <v>164</v>
      </c>
      <c r="L73" s="5">
        <v>180000</v>
      </c>
      <c r="M73" s="28">
        <f t="shared" si="1"/>
        <v>180000</v>
      </c>
      <c r="N73">
        <f>2025-Table1[[#This Row],[Year]]</f>
        <v>14</v>
      </c>
    </row>
    <row r="74" spans="1:14" x14ac:dyDescent="0.3">
      <c r="A74" t="s">
        <v>21</v>
      </c>
      <c r="B74" t="s">
        <v>68</v>
      </c>
      <c r="C74">
        <v>2015</v>
      </c>
      <c r="D74" s="3">
        <v>9</v>
      </c>
      <c r="E74" s="3">
        <v>35000</v>
      </c>
      <c r="F74" t="s">
        <v>25</v>
      </c>
      <c r="G74" s="15">
        <f>IF(Table1[[#This Row],[Transmission]]="Manual", 0, 1)</f>
        <v>1</v>
      </c>
      <c r="H74" t="s">
        <v>9472</v>
      </c>
      <c r="I74" t="s">
        <v>14</v>
      </c>
      <c r="J74" s="4">
        <v>45597</v>
      </c>
      <c r="K74" t="s">
        <v>165</v>
      </c>
      <c r="L74" s="5">
        <v>425000</v>
      </c>
      <c r="M74" s="28">
        <f t="shared" si="1"/>
        <v>425000</v>
      </c>
      <c r="N74">
        <f>2025-Table1[[#This Row],[Year]]</f>
        <v>10</v>
      </c>
    </row>
    <row r="75" spans="1:14" x14ac:dyDescent="0.3">
      <c r="A75" t="s">
        <v>61</v>
      </c>
      <c r="B75" t="s">
        <v>109</v>
      </c>
      <c r="C75">
        <v>2015</v>
      </c>
      <c r="D75" s="3">
        <v>9</v>
      </c>
      <c r="E75" s="3">
        <v>150000</v>
      </c>
      <c r="F75" t="s">
        <v>25</v>
      </c>
      <c r="G75" s="15">
        <f>IF(Table1[[#This Row],[Transmission]]="Manual", 0, 1)</f>
        <v>1</v>
      </c>
      <c r="H75" t="s">
        <v>9475</v>
      </c>
      <c r="I75" t="s">
        <v>17</v>
      </c>
      <c r="J75" s="4">
        <v>45597</v>
      </c>
      <c r="K75" t="s">
        <v>166</v>
      </c>
      <c r="L75" s="5">
        <v>450000</v>
      </c>
      <c r="M75" s="28">
        <f t="shared" si="1"/>
        <v>450000</v>
      </c>
      <c r="N75">
        <f>2025-Table1[[#This Row],[Year]]</f>
        <v>10</v>
      </c>
    </row>
    <row r="76" spans="1:14" x14ac:dyDescent="0.3">
      <c r="A76" t="s">
        <v>15</v>
      </c>
      <c r="B76" t="s">
        <v>93</v>
      </c>
      <c r="C76">
        <v>2012</v>
      </c>
      <c r="D76" s="3">
        <v>12</v>
      </c>
      <c r="E76" s="3">
        <v>132000</v>
      </c>
      <c r="F76" t="s">
        <v>13</v>
      </c>
      <c r="G76" s="15">
        <f>IF(Table1[[#This Row],[Transmission]]="Manual", 0, 1)</f>
        <v>0</v>
      </c>
      <c r="H76" t="s">
        <v>9472</v>
      </c>
      <c r="I76" t="s">
        <v>17</v>
      </c>
      <c r="J76" s="4">
        <v>45566</v>
      </c>
      <c r="K76" t="s">
        <v>167</v>
      </c>
      <c r="L76" s="5">
        <v>1095000</v>
      </c>
      <c r="M76" s="28">
        <f t="shared" si="1"/>
        <v>1095000</v>
      </c>
      <c r="N76">
        <f>2025-Table1[[#This Row],[Year]]</f>
        <v>13</v>
      </c>
    </row>
    <row r="77" spans="1:14" x14ac:dyDescent="0.3">
      <c r="A77" t="s">
        <v>21</v>
      </c>
      <c r="B77" t="s">
        <v>49</v>
      </c>
      <c r="C77">
        <v>2020</v>
      </c>
      <c r="D77" s="3">
        <v>4</v>
      </c>
      <c r="E77" s="3">
        <v>59000</v>
      </c>
      <c r="F77" t="s">
        <v>25</v>
      </c>
      <c r="G77" s="15">
        <f>IF(Table1[[#This Row],[Transmission]]="Manual", 0, 1)</f>
        <v>1</v>
      </c>
      <c r="H77" t="s">
        <v>9472</v>
      </c>
      <c r="I77" t="s">
        <v>14</v>
      </c>
      <c r="J77" s="4">
        <v>45597</v>
      </c>
      <c r="K77" t="s">
        <v>170</v>
      </c>
      <c r="L77" s="5">
        <v>980000</v>
      </c>
      <c r="M77" s="28">
        <f t="shared" si="1"/>
        <v>980000</v>
      </c>
      <c r="N77">
        <f>2025-Table1[[#This Row],[Year]]</f>
        <v>5</v>
      </c>
    </row>
    <row r="78" spans="1:14" x14ac:dyDescent="0.3">
      <c r="A78" t="s">
        <v>101</v>
      </c>
      <c r="B78" t="s">
        <v>152</v>
      </c>
      <c r="C78">
        <v>2018</v>
      </c>
      <c r="D78" s="3">
        <v>6</v>
      </c>
      <c r="E78" s="3">
        <v>95000</v>
      </c>
      <c r="F78" t="s">
        <v>25</v>
      </c>
      <c r="G78" s="15">
        <f>IF(Table1[[#This Row],[Transmission]]="Manual", 0, 1)</f>
        <v>1</v>
      </c>
      <c r="H78" t="s">
        <v>9475</v>
      </c>
      <c r="I78" t="s">
        <v>14</v>
      </c>
      <c r="J78" s="4">
        <v>45597</v>
      </c>
      <c r="K78" t="s">
        <v>171</v>
      </c>
      <c r="L78" s="5">
        <v>575000</v>
      </c>
      <c r="M78" s="28">
        <f t="shared" si="1"/>
        <v>575000</v>
      </c>
      <c r="N78">
        <f>2025-Table1[[#This Row],[Year]]</f>
        <v>7</v>
      </c>
    </row>
    <row r="79" spans="1:14" x14ac:dyDescent="0.3">
      <c r="A79" t="s">
        <v>101</v>
      </c>
      <c r="B79" t="s">
        <v>172</v>
      </c>
      <c r="C79">
        <v>2016</v>
      </c>
      <c r="D79" s="3">
        <v>8</v>
      </c>
      <c r="E79" s="3">
        <v>115000</v>
      </c>
      <c r="F79" t="s">
        <v>13</v>
      </c>
      <c r="G79" s="15">
        <f>IF(Table1[[#This Row],[Transmission]]="Manual", 0, 1)</f>
        <v>0</v>
      </c>
      <c r="H79" t="s">
        <v>9475</v>
      </c>
      <c r="I79" t="s">
        <v>17</v>
      </c>
      <c r="J79" s="4">
        <v>45597</v>
      </c>
      <c r="K79" t="s">
        <v>173</v>
      </c>
      <c r="L79" s="5">
        <v>110000</v>
      </c>
      <c r="M79" s="28">
        <f t="shared" si="1"/>
        <v>110000</v>
      </c>
      <c r="N79">
        <f>2025-Table1[[#This Row],[Year]]</f>
        <v>9</v>
      </c>
    </row>
    <row r="80" spans="1:14" x14ac:dyDescent="0.3">
      <c r="A80" t="s">
        <v>113</v>
      </c>
      <c r="B80" t="s">
        <v>174</v>
      </c>
      <c r="C80">
        <v>2022</v>
      </c>
      <c r="D80" s="3">
        <v>2</v>
      </c>
      <c r="E80" s="3">
        <v>11000</v>
      </c>
      <c r="F80" t="s">
        <v>13</v>
      </c>
      <c r="G80" s="15">
        <f>IF(Table1[[#This Row],[Transmission]]="Manual", 0, 1)</f>
        <v>0</v>
      </c>
      <c r="H80" t="s">
        <v>9472</v>
      </c>
      <c r="I80" t="s">
        <v>17</v>
      </c>
      <c r="J80" s="4">
        <v>45597</v>
      </c>
      <c r="K80" t="s">
        <v>175</v>
      </c>
      <c r="L80" s="5">
        <v>1675000</v>
      </c>
      <c r="M80" s="28">
        <f t="shared" si="1"/>
        <v>1675000</v>
      </c>
      <c r="N80">
        <f>2025-Table1[[#This Row],[Year]]</f>
        <v>3</v>
      </c>
    </row>
    <row r="81" spans="1:14" x14ac:dyDescent="0.3">
      <c r="A81" t="s">
        <v>15</v>
      </c>
      <c r="B81" t="s">
        <v>176</v>
      </c>
      <c r="C81">
        <v>2015</v>
      </c>
      <c r="D81" s="3">
        <v>9</v>
      </c>
      <c r="E81" s="3">
        <v>68000</v>
      </c>
      <c r="F81" t="s">
        <v>25</v>
      </c>
      <c r="G81" s="15">
        <f>IF(Table1[[#This Row],[Transmission]]="Manual", 0, 1)</f>
        <v>1</v>
      </c>
      <c r="H81" t="s">
        <v>9475</v>
      </c>
      <c r="I81" t="s">
        <v>14</v>
      </c>
      <c r="J81" s="4">
        <v>45597</v>
      </c>
      <c r="K81" t="s">
        <v>177</v>
      </c>
      <c r="L81" s="5">
        <v>1185000</v>
      </c>
      <c r="M81" s="28">
        <f t="shared" si="1"/>
        <v>1185000</v>
      </c>
      <c r="N81">
        <f>2025-Table1[[#This Row],[Year]]</f>
        <v>10</v>
      </c>
    </row>
    <row r="82" spans="1:14" x14ac:dyDescent="0.3">
      <c r="A82" t="s">
        <v>97</v>
      </c>
      <c r="B82" t="s">
        <v>98</v>
      </c>
      <c r="C82">
        <v>2021</v>
      </c>
      <c r="D82" s="3">
        <v>3</v>
      </c>
      <c r="E82" s="3">
        <v>74000</v>
      </c>
      <c r="F82" t="s">
        <v>25</v>
      </c>
      <c r="G82" s="15">
        <f>IF(Table1[[#This Row],[Transmission]]="Manual", 0, 1)</f>
        <v>1</v>
      </c>
      <c r="H82" t="s">
        <v>9472</v>
      </c>
      <c r="I82" t="s">
        <v>14</v>
      </c>
      <c r="J82" s="4">
        <v>45597</v>
      </c>
      <c r="K82" t="s">
        <v>178</v>
      </c>
      <c r="L82" s="5">
        <v>1199000</v>
      </c>
      <c r="M82" s="28">
        <f t="shared" si="1"/>
        <v>1199000</v>
      </c>
      <c r="N82">
        <f>2025-Table1[[#This Row],[Year]]</f>
        <v>4</v>
      </c>
    </row>
    <row r="83" spans="1:14" x14ac:dyDescent="0.3">
      <c r="A83" t="s">
        <v>21</v>
      </c>
      <c r="B83" t="s">
        <v>140</v>
      </c>
      <c r="C83">
        <v>2012</v>
      </c>
      <c r="D83" s="3">
        <v>12</v>
      </c>
      <c r="E83" s="3">
        <v>88000</v>
      </c>
      <c r="F83" t="s">
        <v>13</v>
      </c>
      <c r="G83" s="15">
        <f>IF(Table1[[#This Row],[Transmission]]="Manual", 0, 1)</f>
        <v>0</v>
      </c>
      <c r="H83" t="s">
        <v>9472</v>
      </c>
      <c r="I83" t="s">
        <v>14</v>
      </c>
      <c r="J83" s="4">
        <v>45597</v>
      </c>
      <c r="K83" t="s">
        <v>179</v>
      </c>
      <c r="L83" s="5">
        <v>385000</v>
      </c>
      <c r="M83" s="28">
        <f t="shared" si="1"/>
        <v>385000</v>
      </c>
      <c r="N83">
        <f>2025-Table1[[#This Row],[Year]]</f>
        <v>13</v>
      </c>
    </row>
    <row r="84" spans="1:14" x14ac:dyDescent="0.3">
      <c r="A84" t="s">
        <v>44</v>
      </c>
      <c r="B84" t="s">
        <v>133</v>
      </c>
      <c r="C84">
        <v>2014</v>
      </c>
      <c r="D84" s="3">
        <v>10</v>
      </c>
      <c r="E84" s="3">
        <v>47000</v>
      </c>
      <c r="F84" t="s">
        <v>25</v>
      </c>
      <c r="G84" s="15">
        <f>IF(Table1[[#This Row],[Transmission]]="Manual", 0, 1)</f>
        <v>1</v>
      </c>
      <c r="H84" t="s">
        <v>9475</v>
      </c>
      <c r="I84" t="s">
        <v>14</v>
      </c>
      <c r="J84" s="4">
        <v>45597</v>
      </c>
      <c r="K84" t="s">
        <v>180</v>
      </c>
      <c r="L84" s="5">
        <v>455000</v>
      </c>
      <c r="M84" s="28">
        <f t="shared" si="1"/>
        <v>455000</v>
      </c>
      <c r="N84">
        <f>2025-Table1[[#This Row],[Year]]</f>
        <v>11</v>
      </c>
    </row>
    <row r="85" spans="1:14" x14ac:dyDescent="0.3">
      <c r="A85" t="s">
        <v>113</v>
      </c>
      <c r="B85" t="s">
        <v>181</v>
      </c>
      <c r="C85">
        <v>2015</v>
      </c>
      <c r="D85" s="3">
        <v>9</v>
      </c>
      <c r="E85" s="3">
        <v>16</v>
      </c>
      <c r="F85" t="s">
        <v>13</v>
      </c>
      <c r="G85" s="15">
        <f>IF(Table1[[#This Row],[Transmission]]="Manual", 0, 1)</f>
        <v>0</v>
      </c>
      <c r="H85" t="s">
        <v>9472</v>
      </c>
      <c r="I85" t="s">
        <v>17</v>
      </c>
      <c r="J85" s="4">
        <v>45597</v>
      </c>
      <c r="K85" t="s">
        <v>182</v>
      </c>
      <c r="L85" s="5">
        <v>390000</v>
      </c>
      <c r="M85" s="28">
        <f t="shared" si="1"/>
        <v>390000</v>
      </c>
      <c r="N85">
        <f>2025-Table1[[#This Row],[Year]]</f>
        <v>10</v>
      </c>
    </row>
    <row r="86" spans="1:14" x14ac:dyDescent="0.3">
      <c r="A86" t="s">
        <v>11</v>
      </c>
      <c r="B86" t="s">
        <v>183</v>
      </c>
      <c r="C86">
        <v>2012</v>
      </c>
      <c r="D86" s="3">
        <v>12</v>
      </c>
      <c r="E86" s="3">
        <v>68000</v>
      </c>
      <c r="F86" t="s">
        <v>13</v>
      </c>
      <c r="G86" s="15">
        <f>IF(Table1[[#This Row],[Transmission]]="Manual", 0, 1)</f>
        <v>0</v>
      </c>
      <c r="H86" t="s">
        <v>9472</v>
      </c>
      <c r="I86" t="s">
        <v>14</v>
      </c>
      <c r="J86" s="4">
        <v>45597</v>
      </c>
      <c r="K86" t="s">
        <v>184</v>
      </c>
      <c r="L86" s="5">
        <v>235000</v>
      </c>
      <c r="M86" s="28">
        <f t="shared" si="1"/>
        <v>235000</v>
      </c>
      <c r="N86">
        <f>2025-Table1[[#This Row],[Year]]</f>
        <v>13</v>
      </c>
    </row>
    <row r="87" spans="1:14" x14ac:dyDescent="0.3">
      <c r="A87" t="s">
        <v>11</v>
      </c>
      <c r="B87" t="s">
        <v>185</v>
      </c>
      <c r="C87">
        <v>2007</v>
      </c>
      <c r="D87" s="3">
        <v>17</v>
      </c>
      <c r="E87" s="3">
        <v>115000</v>
      </c>
      <c r="F87" t="s">
        <v>13</v>
      </c>
      <c r="G87" s="15">
        <f>IF(Table1[[#This Row],[Transmission]]="Manual", 0, 1)</f>
        <v>0</v>
      </c>
      <c r="H87" t="s">
        <v>9475</v>
      </c>
      <c r="I87" t="s">
        <v>14</v>
      </c>
      <c r="J87" s="4">
        <v>45566</v>
      </c>
      <c r="K87" t="s">
        <v>186</v>
      </c>
      <c r="L87" s="5">
        <v>265000</v>
      </c>
      <c r="M87" s="28">
        <f t="shared" si="1"/>
        <v>265000</v>
      </c>
      <c r="N87">
        <f>2025-Table1[[#This Row],[Year]]</f>
        <v>18</v>
      </c>
    </row>
    <row r="88" spans="1:14" x14ac:dyDescent="0.3">
      <c r="A88" t="s">
        <v>44</v>
      </c>
      <c r="B88" t="s">
        <v>124</v>
      </c>
      <c r="C88">
        <v>2011</v>
      </c>
      <c r="D88" s="3">
        <v>13</v>
      </c>
      <c r="E88" s="3">
        <v>50000</v>
      </c>
      <c r="F88" t="s">
        <v>13</v>
      </c>
      <c r="G88" s="15">
        <f>IF(Table1[[#This Row],[Transmission]]="Manual", 0, 1)</f>
        <v>0</v>
      </c>
      <c r="H88" t="s">
        <v>9475</v>
      </c>
      <c r="I88" t="s">
        <v>14</v>
      </c>
      <c r="J88" s="4">
        <v>45597</v>
      </c>
      <c r="K88" t="s">
        <v>187</v>
      </c>
      <c r="L88" s="5">
        <v>150000</v>
      </c>
      <c r="M88" s="28">
        <f t="shared" si="1"/>
        <v>150000</v>
      </c>
      <c r="N88">
        <f>2025-Table1[[#This Row],[Year]]</f>
        <v>14</v>
      </c>
    </row>
    <row r="89" spans="1:14" x14ac:dyDescent="0.3">
      <c r="A89" t="s">
        <v>11</v>
      </c>
      <c r="B89" t="s">
        <v>188</v>
      </c>
      <c r="C89">
        <v>2017</v>
      </c>
      <c r="D89" s="3">
        <v>7</v>
      </c>
      <c r="E89" s="3">
        <v>98000</v>
      </c>
      <c r="F89" t="s">
        <v>13</v>
      </c>
      <c r="G89" s="15">
        <f>IF(Table1[[#This Row],[Transmission]]="Manual", 0, 1)</f>
        <v>0</v>
      </c>
      <c r="H89" t="s">
        <v>9472</v>
      </c>
      <c r="I89" t="s">
        <v>17</v>
      </c>
      <c r="J89" s="4">
        <v>45597</v>
      </c>
      <c r="K89" t="s">
        <v>189</v>
      </c>
      <c r="L89" s="5">
        <v>600000</v>
      </c>
      <c r="M89" s="28">
        <f t="shared" si="1"/>
        <v>600000</v>
      </c>
      <c r="N89">
        <f>2025-Table1[[#This Row],[Year]]</f>
        <v>8</v>
      </c>
    </row>
    <row r="90" spans="1:14" x14ac:dyDescent="0.3">
      <c r="A90" t="s">
        <v>101</v>
      </c>
      <c r="B90" t="s">
        <v>190</v>
      </c>
      <c r="C90">
        <v>2019</v>
      </c>
      <c r="D90" s="3">
        <v>5</v>
      </c>
      <c r="E90" s="3">
        <v>67000</v>
      </c>
      <c r="F90" t="s">
        <v>13</v>
      </c>
      <c r="G90" s="15">
        <f>IF(Table1[[#This Row],[Transmission]]="Manual", 0, 1)</f>
        <v>0</v>
      </c>
      <c r="H90" t="s">
        <v>9475</v>
      </c>
      <c r="I90" t="s">
        <v>17</v>
      </c>
      <c r="J90" s="4">
        <v>45597</v>
      </c>
      <c r="K90" t="s">
        <v>191</v>
      </c>
      <c r="L90" s="5">
        <v>899000</v>
      </c>
      <c r="M90" s="28">
        <f t="shared" si="1"/>
        <v>899000</v>
      </c>
      <c r="N90">
        <f>2025-Table1[[#This Row],[Year]]</f>
        <v>6</v>
      </c>
    </row>
    <row r="91" spans="1:14" x14ac:dyDescent="0.3">
      <c r="A91" t="s">
        <v>101</v>
      </c>
      <c r="B91" t="s">
        <v>192</v>
      </c>
      <c r="C91">
        <v>2015</v>
      </c>
      <c r="D91" s="3">
        <v>9</v>
      </c>
      <c r="E91" s="3">
        <v>69000</v>
      </c>
      <c r="F91" t="s">
        <v>13</v>
      </c>
      <c r="G91" s="15">
        <f>IF(Table1[[#This Row],[Transmission]]="Manual", 0, 1)</f>
        <v>0</v>
      </c>
      <c r="H91" t="s">
        <v>9475</v>
      </c>
      <c r="I91" t="s">
        <v>14</v>
      </c>
      <c r="J91" s="4">
        <v>45597</v>
      </c>
      <c r="K91" t="s">
        <v>193</v>
      </c>
      <c r="L91" s="5">
        <v>340000</v>
      </c>
      <c r="M91" s="28">
        <f t="shared" si="1"/>
        <v>340000</v>
      </c>
      <c r="N91">
        <f>2025-Table1[[#This Row],[Year]]</f>
        <v>10</v>
      </c>
    </row>
    <row r="92" spans="1:14" x14ac:dyDescent="0.3">
      <c r="A92" t="s">
        <v>21</v>
      </c>
      <c r="B92" t="s">
        <v>194</v>
      </c>
      <c r="C92">
        <v>2021</v>
      </c>
      <c r="D92" s="3">
        <v>3</v>
      </c>
      <c r="E92" s="3">
        <v>49000</v>
      </c>
      <c r="F92" t="s">
        <v>13</v>
      </c>
      <c r="G92" s="15">
        <f>IF(Table1[[#This Row],[Transmission]]="Manual", 0, 1)</f>
        <v>0</v>
      </c>
      <c r="H92" t="s">
        <v>9472</v>
      </c>
      <c r="I92" t="s">
        <v>14</v>
      </c>
      <c r="J92" s="4">
        <v>45566</v>
      </c>
      <c r="K92" t="s">
        <v>195</v>
      </c>
      <c r="L92" s="5">
        <v>540000</v>
      </c>
      <c r="M92" s="28">
        <f t="shared" si="1"/>
        <v>540000</v>
      </c>
      <c r="N92">
        <f>2025-Table1[[#This Row],[Year]]</f>
        <v>4</v>
      </c>
    </row>
    <row r="93" spans="1:14" x14ac:dyDescent="0.3">
      <c r="A93" t="s">
        <v>21</v>
      </c>
      <c r="B93" t="s">
        <v>39</v>
      </c>
      <c r="C93">
        <v>2013</v>
      </c>
      <c r="D93" s="3">
        <v>11</v>
      </c>
      <c r="E93" s="3">
        <v>162000</v>
      </c>
      <c r="F93" t="s">
        <v>13</v>
      </c>
      <c r="G93" s="15">
        <f>IF(Table1[[#This Row],[Transmission]]="Manual", 0, 1)</f>
        <v>0</v>
      </c>
      <c r="H93" t="s">
        <v>9475</v>
      </c>
      <c r="I93" t="s">
        <v>17</v>
      </c>
      <c r="J93" s="4">
        <v>45597</v>
      </c>
      <c r="K93" t="s">
        <v>196</v>
      </c>
      <c r="L93" s="5">
        <v>390000</v>
      </c>
      <c r="M93" s="28">
        <f t="shared" si="1"/>
        <v>390000</v>
      </c>
      <c r="N93">
        <f>2025-Table1[[#This Row],[Year]]</f>
        <v>12</v>
      </c>
    </row>
    <row r="94" spans="1:14" x14ac:dyDescent="0.3">
      <c r="A94" t="s">
        <v>21</v>
      </c>
      <c r="B94" t="s">
        <v>111</v>
      </c>
      <c r="C94">
        <v>2014</v>
      </c>
      <c r="D94" s="3">
        <v>10</v>
      </c>
      <c r="E94" s="3">
        <v>38000</v>
      </c>
      <c r="F94" t="s">
        <v>13</v>
      </c>
      <c r="G94" s="15">
        <f>IF(Table1[[#This Row],[Transmission]]="Manual", 0, 1)</f>
        <v>0</v>
      </c>
      <c r="H94" t="s">
        <v>9472</v>
      </c>
      <c r="I94" t="s">
        <v>14</v>
      </c>
      <c r="J94" s="4">
        <v>45597</v>
      </c>
      <c r="K94" t="s">
        <v>197</v>
      </c>
      <c r="L94" s="5">
        <v>370000</v>
      </c>
      <c r="M94" s="28">
        <f t="shared" si="1"/>
        <v>370000</v>
      </c>
      <c r="N94">
        <f>2025-Table1[[#This Row],[Year]]</f>
        <v>11</v>
      </c>
    </row>
    <row r="95" spans="1:14" x14ac:dyDescent="0.3">
      <c r="A95" t="s">
        <v>44</v>
      </c>
      <c r="B95" t="s">
        <v>79</v>
      </c>
      <c r="C95">
        <v>2020</v>
      </c>
      <c r="D95" s="3">
        <v>4</v>
      </c>
      <c r="E95" s="3">
        <v>105000</v>
      </c>
      <c r="F95" t="s">
        <v>13</v>
      </c>
      <c r="G95" s="15">
        <f>IF(Table1[[#This Row],[Transmission]]="Manual", 0, 1)</f>
        <v>0</v>
      </c>
      <c r="H95" t="s">
        <v>9472</v>
      </c>
      <c r="I95" t="s">
        <v>17</v>
      </c>
      <c r="J95" s="4">
        <v>45597</v>
      </c>
      <c r="K95" t="s">
        <v>198</v>
      </c>
      <c r="L95" s="5">
        <v>1050000</v>
      </c>
      <c r="M95" s="28">
        <f t="shared" si="1"/>
        <v>1050000</v>
      </c>
      <c r="N95">
        <f>2025-Table1[[#This Row],[Year]]</f>
        <v>5</v>
      </c>
    </row>
    <row r="96" spans="1:14" x14ac:dyDescent="0.3">
      <c r="A96" t="s">
        <v>21</v>
      </c>
      <c r="B96" t="s">
        <v>199</v>
      </c>
      <c r="C96">
        <v>2015</v>
      </c>
      <c r="D96" s="3">
        <v>9</v>
      </c>
      <c r="E96" s="3">
        <v>67000</v>
      </c>
      <c r="F96" t="s">
        <v>13</v>
      </c>
      <c r="G96" s="15">
        <f>IF(Table1[[#This Row],[Transmission]]="Manual", 0, 1)</f>
        <v>0</v>
      </c>
      <c r="H96" t="s">
        <v>9472</v>
      </c>
      <c r="I96" t="s">
        <v>14</v>
      </c>
      <c r="J96" s="4">
        <v>45597</v>
      </c>
      <c r="K96" t="s">
        <v>200</v>
      </c>
      <c r="L96" s="5">
        <v>450000</v>
      </c>
      <c r="M96" s="28">
        <f t="shared" si="1"/>
        <v>450000</v>
      </c>
      <c r="N96">
        <f>2025-Table1[[#This Row],[Year]]</f>
        <v>10</v>
      </c>
    </row>
    <row r="97" spans="1:14" x14ac:dyDescent="0.3">
      <c r="A97" t="s">
        <v>18</v>
      </c>
      <c r="B97" t="s">
        <v>19</v>
      </c>
      <c r="C97">
        <v>2016</v>
      </c>
      <c r="D97" s="3">
        <v>8</v>
      </c>
      <c r="E97" s="3">
        <v>78000</v>
      </c>
      <c r="F97" t="s">
        <v>25</v>
      </c>
      <c r="G97" s="15">
        <f>IF(Table1[[#This Row],[Transmission]]="Manual", 0, 1)</f>
        <v>1</v>
      </c>
      <c r="H97" t="s">
        <v>9472</v>
      </c>
      <c r="I97" t="s">
        <v>14</v>
      </c>
      <c r="J97" s="4">
        <v>45597</v>
      </c>
      <c r="K97" t="s">
        <v>201</v>
      </c>
      <c r="L97" s="5">
        <v>555000</v>
      </c>
      <c r="M97" s="28">
        <f t="shared" si="1"/>
        <v>555000</v>
      </c>
      <c r="N97">
        <f>2025-Table1[[#This Row],[Year]]</f>
        <v>9</v>
      </c>
    </row>
    <row r="98" spans="1:14" x14ac:dyDescent="0.3">
      <c r="A98" t="s">
        <v>44</v>
      </c>
      <c r="B98" t="s">
        <v>79</v>
      </c>
      <c r="C98">
        <v>2018</v>
      </c>
      <c r="D98" s="3">
        <v>6</v>
      </c>
      <c r="E98" s="3">
        <v>66000</v>
      </c>
      <c r="F98" t="s">
        <v>25</v>
      </c>
      <c r="G98" s="15">
        <f>IF(Table1[[#This Row],[Transmission]]="Manual", 0, 1)</f>
        <v>1</v>
      </c>
      <c r="H98" t="s">
        <v>9475</v>
      </c>
      <c r="I98" t="s">
        <v>14</v>
      </c>
      <c r="J98" s="4">
        <v>45566</v>
      </c>
      <c r="K98" t="s">
        <v>202</v>
      </c>
      <c r="L98" s="5">
        <v>1075000</v>
      </c>
      <c r="M98" s="28">
        <f t="shared" si="1"/>
        <v>1075000</v>
      </c>
      <c r="N98">
        <f>2025-Table1[[#This Row],[Year]]</f>
        <v>7</v>
      </c>
    </row>
    <row r="99" spans="1:14" x14ac:dyDescent="0.3">
      <c r="A99" t="s">
        <v>15</v>
      </c>
      <c r="B99" t="s">
        <v>55</v>
      </c>
      <c r="C99">
        <v>2016</v>
      </c>
      <c r="D99" s="3">
        <v>8</v>
      </c>
      <c r="E99" s="3">
        <v>75000</v>
      </c>
      <c r="F99" t="s">
        <v>13</v>
      </c>
      <c r="G99" s="15">
        <f>IF(Table1[[#This Row],[Transmission]]="Manual", 0, 1)</f>
        <v>0</v>
      </c>
      <c r="H99" t="s">
        <v>9472</v>
      </c>
      <c r="I99" t="s">
        <v>17</v>
      </c>
      <c r="J99" s="4">
        <v>45597</v>
      </c>
      <c r="K99" t="s">
        <v>203</v>
      </c>
      <c r="L99" s="5">
        <v>1480000</v>
      </c>
      <c r="M99" s="28">
        <f t="shared" si="1"/>
        <v>1480000</v>
      </c>
      <c r="N99">
        <f>2025-Table1[[#This Row],[Year]]</f>
        <v>9</v>
      </c>
    </row>
    <row r="100" spans="1:14" x14ac:dyDescent="0.3">
      <c r="A100" t="s">
        <v>21</v>
      </c>
      <c r="B100" t="s">
        <v>70</v>
      </c>
      <c r="C100">
        <v>2018</v>
      </c>
      <c r="D100" s="3">
        <v>6</v>
      </c>
      <c r="E100" s="3">
        <v>85600</v>
      </c>
      <c r="F100" t="s">
        <v>13</v>
      </c>
      <c r="G100" s="15">
        <f>IF(Table1[[#This Row],[Transmission]]="Manual", 0, 1)</f>
        <v>0</v>
      </c>
      <c r="H100" t="s">
        <v>9472</v>
      </c>
      <c r="I100" t="s">
        <v>17</v>
      </c>
      <c r="J100" s="4">
        <v>45597</v>
      </c>
      <c r="K100" t="s">
        <v>204</v>
      </c>
      <c r="L100" s="5">
        <v>750000</v>
      </c>
      <c r="M100" s="28">
        <f t="shared" si="1"/>
        <v>750000</v>
      </c>
      <c r="N100">
        <f>2025-Table1[[#This Row],[Year]]</f>
        <v>7</v>
      </c>
    </row>
    <row r="101" spans="1:14" x14ac:dyDescent="0.3">
      <c r="A101" t="s">
        <v>21</v>
      </c>
      <c r="B101" t="s">
        <v>49</v>
      </c>
      <c r="C101">
        <v>2012</v>
      </c>
      <c r="D101" s="3">
        <v>12</v>
      </c>
      <c r="E101" s="3">
        <v>155000</v>
      </c>
      <c r="F101" t="s">
        <v>13</v>
      </c>
      <c r="G101" s="15">
        <f>IF(Table1[[#This Row],[Transmission]]="Manual", 0, 1)</f>
        <v>0</v>
      </c>
      <c r="H101" t="s">
        <v>9475</v>
      </c>
      <c r="I101" t="s">
        <v>17</v>
      </c>
      <c r="J101" s="4">
        <v>45597</v>
      </c>
      <c r="K101" t="s">
        <v>205</v>
      </c>
      <c r="L101" s="5">
        <v>650000</v>
      </c>
      <c r="M101" s="28">
        <f t="shared" si="1"/>
        <v>650000</v>
      </c>
      <c r="N101">
        <f>2025-Table1[[#This Row],[Year]]</f>
        <v>13</v>
      </c>
    </row>
    <row r="102" spans="1:14" x14ac:dyDescent="0.3">
      <c r="A102" t="s">
        <v>44</v>
      </c>
      <c r="B102" t="s">
        <v>124</v>
      </c>
      <c r="C102">
        <v>2010</v>
      </c>
      <c r="D102" s="3">
        <v>14</v>
      </c>
      <c r="E102" s="3">
        <v>46000</v>
      </c>
      <c r="F102" t="s">
        <v>13</v>
      </c>
      <c r="G102" s="15">
        <f>IF(Table1[[#This Row],[Transmission]]="Manual", 0, 1)</f>
        <v>0</v>
      </c>
      <c r="H102" t="s">
        <v>9475</v>
      </c>
      <c r="I102" t="s">
        <v>14</v>
      </c>
      <c r="J102" s="4">
        <v>45597</v>
      </c>
      <c r="K102" t="s">
        <v>206</v>
      </c>
      <c r="L102" s="5">
        <v>78000</v>
      </c>
      <c r="M102" s="28">
        <f t="shared" si="1"/>
        <v>78000</v>
      </c>
      <c r="N102">
        <f>2025-Table1[[#This Row],[Year]]</f>
        <v>15</v>
      </c>
    </row>
    <row r="103" spans="1:14" x14ac:dyDescent="0.3">
      <c r="A103" t="s">
        <v>21</v>
      </c>
      <c r="B103" t="s">
        <v>99</v>
      </c>
      <c r="C103">
        <v>2015</v>
      </c>
      <c r="D103" s="3">
        <v>9</v>
      </c>
      <c r="E103" s="3">
        <v>68000</v>
      </c>
      <c r="F103" t="s">
        <v>13</v>
      </c>
      <c r="G103" s="15">
        <f>IF(Table1[[#This Row],[Transmission]]="Manual", 0, 1)</f>
        <v>0</v>
      </c>
      <c r="H103" t="s">
        <v>9472</v>
      </c>
      <c r="I103" t="s">
        <v>14</v>
      </c>
      <c r="J103" s="4">
        <v>45597</v>
      </c>
      <c r="K103" t="s">
        <v>207</v>
      </c>
      <c r="L103" s="5">
        <v>330000</v>
      </c>
      <c r="M103" s="28">
        <f t="shared" si="1"/>
        <v>330000</v>
      </c>
      <c r="N103">
        <f>2025-Table1[[#This Row],[Year]]</f>
        <v>10</v>
      </c>
    </row>
    <row r="104" spans="1:14" x14ac:dyDescent="0.3">
      <c r="A104" t="s">
        <v>33</v>
      </c>
      <c r="B104" t="s">
        <v>34</v>
      </c>
      <c r="C104">
        <v>2018</v>
      </c>
      <c r="D104" s="3">
        <v>6</v>
      </c>
      <c r="E104" s="3">
        <v>73000</v>
      </c>
      <c r="F104" t="s">
        <v>25</v>
      </c>
      <c r="G104" s="15">
        <f>IF(Table1[[#This Row],[Transmission]]="Manual", 0, 1)</f>
        <v>1</v>
      </c>
      <c r="H104" t="s">
        <v>9472</v>
      </c>
      <c r="I104" t="s">
        <v>14</v>
      </c>
      <c r="J104" s="4">
        <v>45597</v>
      </c>
      <c r="K104" t="s">
        <v>208</v>
      </c>
      <c r="L104" s="5">
        <v>590000</v>
      </c>
      <c r="M104" s="28">
        <f t="shared" si="1"/>
        <v>590000</v>
      </c>
      <c r="N104">
        <f>2025-Table1[[#This Row],[Year]]</f>
        <v>7</v>
      </c>
    </row>
    <row r="105" spans="1:14" x14ac:dyDescent="0.3">
      <c r="A105" t="s">
        <v>11</v>
      </c>
      <c r="B105" t="s">
        <v>12</v>
      </c>
      <c r="C105">
        <v>2011</v>
      </c>
      <c r="D105" s="3">
        <v>13</v>
      </c>
      <c r="E105" s="3">
        <v>74000</v>
      </c>
      <c r="F105" t="s">
        <v>25</v>
      </c>
      <c r="G105" s="15">
        <f>IF(Table1[[#This Row],[Transmission]]="Manual", 0, 1)</f>
        <v>1</v>
      </c>
      <c r="H105" t="s">
        <v>9475</v>
      </c>
      <c r="I105" t="s">
        <v>14</v>
      </c>
      <c r="J105" s="4">
        <v>45597</v>
      </c>
      <c r="K105" t="s">
        <v>209</v>
      </c>
      <c r="L105" s="5">
        <v>375000</v>
      </c>
      <c r="M105" s="28">
        <f t="shared" si="1"/>
        <v>375000</v>
      </c>
      <c r="N105">
        <f>2025-Table1[[#This Row],[Year]]</f>
        <v>14</v>
      </c>
    </row>
    <row r="106" spans="1:14" x14ac:dyDescent="0.3">
      <c r="A106" t="s">
        <v>21</v>
      </c>
      <c r="B106" t="s">
        <v>22</v>
      </c>
      <c r="C106">
        <v>2018</v>
      </c>
      <c r="D106" s="3">
        <v>6</v>
      </c>
      <c r="E106" s="3">
        <v>65000</v>
      </c>
      <c r="F106" t="s">
        <v>25</v>
      </c>
      <c r="G106" s="15">
        <f>IF(Table1[[#This Row],[Transmission]]="Manual", 0, 1)</f>
        <v>1</v>
      </c>
      <c r="H106" t="s">
        <v>9475</v>
      </c>
      <c r="I106" t="s">
        <v>14</v>
      </c>
      <c r="J106" s="4">
        <v>45597</v>
      </c>
      <c r="K106" t="s">
        <v>210</v>
      </c>
      <c r="L106" s="5">
        <v>590000</v>
      </c>
      <c r="M106" s="28">
        <f t="shared" si="1"/>
        <v>590000</v>
      </c>
      <c r="N106">
        <f>2025-Table1[[#This Row],[Year]]</f>
        <v>7</v>
      </c>
    </row>
    <row r="107" spans="1:14" x14ac:dyDescent="0.3">
      <c r="A107" t="s">
        <v>11</v>
      </c>
      <c r="B107" t="s">
        <v>12</v>
      </c>
      <c r="C107">
        <v>2014</v>
      </c>
      <c r="D107" s="3">
        <v>10</v>
      </c>
      <c r="E107" s="3">
        <v>61000</v>
      </c>
      <c r="F107" t="s">
        <v>25</v>
      </c>
      <c r="G107" s="15">
        <f>IF(Table1[[#This Row],[Transmission]]="Manual", 0, 1)</f>
        <v>1</v>
      </c>
      <c r="H107" t="s">
        <v>9472</v>
      </c>
      <c r="I107" t="s">
        <v>14</v>
      </c>
      <c r="J107" s="4">
        <v>45597</v>
      </c>
      <c r="K107" t="s">
        <v>211</v>
      </c>
      <c r="L107" s="5">
        <v>685000</v>
      </c>
      <c r="M107" s="28">
        <f t="shared" si="1"/>
        <v>685000</v>
      </c>
      <c r="N107">
        <f>2025-Table1[[#This Row],[Year]]</f>
        <v>11</v>
      </c>
    </row>
    <row r="108" spans="1:14" x14ac:dyDescent="0.3">
      <c r="A108" t="s">
        <v>21</v>
      </c>
      <c r="B108" t="s">
        <v>22</v>
      </c>
      <c r="C108">
        <v>2005</v>
      </c>
      <c r="D108" s="3">
        <v>19</v>
      </c>
      <c r="E108" s="3">
        <v>98000</v>
      </c>
      <c r="F108" t="s">
        <v>13</v>
      </c>
      <c r="G108" s="15">
        <f>IF(Table1[[#This Row],[Transmission]]="Manual", 0, 1)</f>
        <v>0</v>
      </c>
      <c r="H108" t="s">
        <v>9475</v>
      </c>
      <c r="I108" t="s">
        <v>14</v>
      </c>
      <c r="J108" s="4">
        <v>45597</v>
      </c>
      <c r="K108" t="s">
        <v>212</v>
      </c>
      <c r="L108" s="5">
        <v>160000</v>
      </c>
      <c r="M108" s="28">
        <f t="shared" si="1"/>
        <v>160000</v>
      </c>
      <c r="N108">
        <f>2025-Table1[[#This Row],[Year]]</f>
        <v>20</v>
      </c>
    </row>
    <row r="109" spans="1:14" x14ac:dyDescent="0.3">
      <c r="A109" t="s">
        <v>113</v>
      </c>
      <c r="B109" t="s">
        <v>121</v>
      </c>
      <c r="C109">
        <v>2017</v>
      </c>
      <c r="D109" s="3">
        <v>7</v>
      </c>
      <c r="E109" s="3">
        <v>76000</v>
      </c>
      <c r="F109" t="s">
        <v>25</v>
      </c>
      <c r="G109" s="15">
        <f>IF(Table1[[#This Row],[Transmission]]="Manual", 0, 1)</f>
        <v>1</v>
      </c>
      <c r="H109" t="s">
        <v>9475</v>
      </c>
      <c r="I109" t="s">
        <v>17</v>
      </c>
      <c r="J109" s="4">
        <v>45597</v>
      </c>
      <c r="K109" t="s">
        <v>213</v>
      </c>
      <c r="L109" s="5">
        <v>760000</v>
      </c>
      <c r="M109" s="28">
        <f t="shared" si="1"/>
        <v>760000</v>
      </c>
      <c r="N109">
        <f>2025-Table1[[#This Row],[Year]]</f>
        <v>8</v>
      </c>
    </row>
    <row r="110" spans="1:14" x14ac:dyDescent="0.3">
      <c r="A110" t="s">
        <v>113</v>
      </c>
      <c r="B110" t="s">
        <v>121</v>
      </c>
      <c r="C110">
        <v>2016</v>
      </c>
      <c r="D110" s="3">
        <v>8</v>
      </c>
      <c r="E110" s="3">
        <v>89100</v>
      </c>
      <c r="F110" t="s">
        <v>13</v>
      </c>
      <c r="G110" s="15">
        <f>IF(Table1[[#This Row],[Transmission]]="Manual", 0, 1)</f>
        <v>0</v>
      </c>
      <c r="H110" t="s">
        <v>9475</v>
      </c>
      <c r="I110" t="s">
        <v>17</v>
      </c>
      <c r="J110" s="4">
        <v>45597</v>
      </c>
      <c r="K110" t="s">
        <v>214</v>
      </c>
      <c r="L110" s="5">
        <v>760000</v>
      </c>
      <c r="M110" s="28">
        <f t="shared" si="1"/>
        <v>760000</v>
      </c>
      <c r="N110">
        <f>2025-Table1[[#This Row],[Year]]</f>
        <v>9</v>
      </c>
    </row>
    <row r="111" spans="1:14" x14ac:dyDescent="0.3">
      <c r="A111" t="s">
        <v>18</v>
      </c>
      <c r="B111" t="s">
        <v>86</v>
      </c>
      <c r="C111">
        <v>2018</v>
      </c>
      <c r="D111" s="3">
        <v>6</v>
      </c>
      <c r="E111" s="3">
        <v>73961</v>
      </c>
      <c r="F111" t="s">
        <v>25</v>
      </c>
      <c r="G111" s="15">
        <f>IF(Table1[[#This Row],[Transmission]]="Manual", 0, 1)</f>
        <v>1</v>
      </c>
      <c r="H111" t="s">
        <v>9475</v>
      </c>
      <c r="I111" t="s">
        <v>14</v>
      </c>
      <c r="J111" s="4">
        <v>45597</v>
      </c>
      <c r="K111" t="s">
        <v>215</v>
      </c>
      <c r="L111" s="5">
        <v>935000</v>
      </c>
      <c r="M111" s="28">
        <f t="shared" si="1"/>
        <v>935000</v>
      </c>
      <c r="N111">
        <f>2025-Table1[[#This Row],[Year]]</f>
        <v>7</v>
      </c>
    </row>
    <row r="112" spans="1:14" x14ac:dyDescent="0.3">
      <c r="A112" t="s">
        <v>113</v>
      </c>
      <c r="B112" t="s">
        <v>174</v>
      </c>
      <c r="C112">
        <v>2018</v>
      </c>
      <c r="D112" s="3">
        <v>6</v>
      </c>
      <c r="E112" s="3">
        <v>46850</v>
      </c>
      <c r="F112" t="s">
        <v>13</v>
      </c>
      <c r="G112" s="15">
        <f>IF(Table1[[#This Row],[Transmission]]="Manual", 0, 1)</f>
        <v>0</v>
      </c>
      <c r="H112" t="s">
        <v>9475</v>
      </c>
      <c r="I112" t="s">
        <v>17</v>
      </c>
      <c r="J112" s="4">
        <v>45597</v>
      </c>
      <c r="K112" t="s">
        <v>216</v>
      </c>
      <c r="L112" s="5">
        <v>880000</v>
      </c>
      <c r="M112" s="28">
        <f t="shared" si="1"/>
        <v>880000</v>
      </c>
      <c r="N112">
        <f>2025-Table1[[#This Row],[Year]]</f>
        <v>7</v>
      </c>
    </row>
    <row r="113" spans="1:14" x14ac:dyDescent="0.3">
      <c r="A113" t="s">
        <v>113</v>
      </c>
      <c r="B113" t="s">
        <v>121</v>
      </c>
      <c r="C113">
        <v>2013</v>
      </c>
      <c r="D113" s="3">
        <v>11</v>
      </c>
      <c r="E113" s="3">
        <v>99000</v>
      </c>
      <c r="F113" t="s">
        <v>13</v>
      </c>
      <c r="G113" s="15">
        <f>IF(Table1[[#This Row],[Transmission]]="Manual", 0, 1)</f>
        <v>0</v>
      </c>
      <c r="H113" t="s">
        <v>9475</v>
      </c>
      <c r="I113" t="s">
        <v>17</v>
      </c>
      <c r="J113" s="4">
        <v>45597</v>
      </c>
      <c r="K113" t="s">
        <v>218</v>
      </c>
      <c r="L113" s="5">
        <v>470000</v>
      </c>
      <c r="M113" s="28">
        <f t="shared" si="1"/>
        <v>470000</v>
      </c>
      <c r="N113">
        <f>2025-Table1[[#This Row],[Year]]</f>
        <v>12</v>
      </c>
    </row>
    <row r="114" spans="1:14" x14ac:dyDescent="0.3">
      <c r="A114" t="s">
        <v>21</v>
      </c>
      <c r="B114" t="s">
        <v>219</v>
      </c>
      <c r="C114">
        <v>2009</v>
      </c>
      <c r="D114" s="3">
        <v>15</v>
      </c>
      <c r="E114" s="3">
        <v>56328</v>
      </c>
      <c r="F114" t="s">
        <v>13</v>
      </c>
      <c r="G114" s="15">
        <f>IF(Table1[[#This Row],[Transmission]]="Manual", 0, 1)</f>
        <v>0</v>
      </c>
      <c r="H114" t="s">
        <v>9472</v>
      </c>
      <c r="I114" t="s">
        <v>14</v>
      </c>
      <c r="J114" s="4">
        <v>45597</v>
      </c>
      <c r="K114" t="s">
        <v>220</v>
      </c>
      <c r="L114" s="5">
        <v>265000</v>
      </c>
      <c r="M114" s="28">
        <f t="shared" si="1"/>
        <v>265000</v>
      </c>
      <c r="N114">
        <f>2025-Table1[[#This Row],[Year]]</f>
        <v>16</v>
      </c>
    </row>
    <row r="115" spans="1:14" x14ac:dyDescent="0.3">
      <c r="A115" t="s">
        <v>44</v>
      </c>
      <c r="B115" t="s">
        <v>79</v>
      </c>
      <c r="C115">
        <v>2018</v>
      </c>
      <c r="D115" s="3">
        <v>6</v>
      </c>
      <c r="E115" s="3">
        <v>127000</v>
      </c>
      <c r="F115" t="s">
        <v>13</v>
      </c>
      <c r="G115" s="15">
        <f>IF(Table1[[#This Row],[Transmission]]="Manual", 0, 1)</f>
        <v>0</v>
      </c>
      <c r="H115" t="s">
        <v>9472</v>
      </c>
      <c r="I115" t="s">
        <v>17</v>
      </c>
      <c r="J115" s="4">
        <v>45597</v>
      </c>
      <c r="K115" t="s">
        <v>221</v>
      </c>
      <c r="L115" s="5">
        <v>995000</v>
      </c>
      <c r="M115" s="28">
        <f t="shared" si="1"/>
        <v>995000</v>
      </c>
      <c r="N115">
        <f>2025-Table1[[#This Row],[Year]]</f>
        <v>7</v>
      </c>
    </row>
    <row r="116" spans="1:14" x14ac:dyDescent="0.3">
      <c r="A116" t="s">
        <v>43</v>
      </c>
      <c r="B116" t="s">
        <v>94</v>
      </c>
      <c r="C116">
        <v>2013</v>
      </c>
      <c r="D116" s="3">
        <v>11</v>
      </c>
      <c r="E116" s="3">
        <v>78000</v>
      </c>
      <c r="F116" t="s">
        <v>25</v>
      </c>
      <c r="G116" s="15">
        <f>IF(Table1[[#This Row],[Transmission]]="Manual", 0, 1)</f>
        <v>1</v>
      </c>
      <c r="H116" t="s">
        <v>9475</v>
      </c>
      <c r="I116" t="s">
        <v>14</v>
      </c>
      <c r="J116" s="4">
        <v>45597</v>
      </c>
      <c r="K116" t="s">
        <v>222</v>
      </c>
      <c r="L116" s="5">
        <v>790000</v>
      </c>
      <c r="M116" s="28">
        <f t="shared" si="1"/>
        <v>790000</v>
      </c>
      <c r="N116">
        <f>2025-Table1[[#This Row],[Year]]</f>
        <v>12</v>
      </c>
    </row>
    <row r="117" spans="1:14" x14ac:dyDescent="0.3">
      <c r="A117" t="s">
        <v>44</v>
      </c>
      <c r="B117" t="s">
        <v>116</v>
      </c>
      <c r="C117">
        <v>2014</v>
      </c>
      <c r="D117" s="3">
        <v>10</v>
      </c>
      <c r="E117" s="3">
        <v>41453</v>
      </c>
      <c r="F117" t="s">
        <v>13</v>
      </c>
      <c r="G117" s="15">
        <f>IF(Table1[[#This Row],[Transmission]]="Manual", 0, 1)</f>
        <v>0</v>
      </c>
      <c r="H117" t="s">
        <v>9475</v>
      </c>
      <c r="I117" t="s">
        <v>14</v>
      </c>
      <c r="J117" s="4">
        <v>45597</v>
      </c>
      <c r="K117" t="s">
        <v>223</v>
      </c>
      <c r="L117" s="5">
        <v>220000</v>
      </c>
      <c r="M117" s="28">
        <f t="shared" si="1"/>
        <v>220000</v>
      </c>
      <c r="N117">
        <f>2025-Table1[[#This Row],[Year]]</f>
        <v>11</v>
      </c>
    </row>
    <row r="118" spans="1:14" x14ac:dyDescent="0.3">
      <c r="A118" t="s">
        <v>101</v>
      </c>
      <c r="B118" t="s">
        <v>224</v>
      </c>
      <c r="C118">
        <v>2021</v>
      </c>
      <c r="D118" s="3">
        <v>3</v>
      </c>
      <c r="E118" s="3">
        <v>33000</v>
      </c>
      <c r="F118" t="s">
        <v>13</v>
      </c>
      <c r="G118" s="15">
        <f>IF(Table1[[#This Row],[Transmission]]="Manual", 0, 1)</f>
        <v>0</v>
      </c>
      <c r="H118" t="s">
        <v>9472</v>
      </c>
      <c r="I118" t="s">
        <v>14</v>
      </c>
      <c r="J118" s="4">
        <v>45597</v>
      </c>
      <c r="K118" t="s">
        <v>225</v>
      </c>
      <c r="L118" s="5">
        <v>545000</v>
      </c>
      <c r="M118" s="28">
        <f t="shared" si="1"/>
        <v>545000</v>
      </c>
      <c r="N118">
        <f>2025-Table1[[#This Row],[Year]]</f>
        <v>4</v>
      </c>
    </row>
    <row r="119" spans="1:14" x14ac:dyDescent="0.3">
      <c r="A119" t="s">
        <v>21</v>
      </c>
      <c r="B119" t="s">
        <v>68</v>
      </c>
      <c r="C119">
        <v>2018</v>
      </c>
      <c r="D119" s="3">
        <v>6</v>
      </c>
      <c r="E119" s="3">
        <v>37000</v>
      </c>
      <c r="F119" t="s">
        <v>25</v>
      </c>
      <c r="G119" s="15">
        <f>IF(Table1[[#This Row],[Transmission]]="Manual", 0, 1)</f>
        <v>1</v>
      </c>
      <c r="H119" t="s">
        <v>9475</v>
      </c>
      <c r="I119" t="s">
        <v>14</v>
      </c>
      <c r="J119" s="4">
        <v>45597</v>
      </c>
      <c r="K119" t="s">
        <v>226</v>
      </c>
      <c r="L119" s="5">
        <v>460000</v>
      </c>
      <c r="M119" s="28">
        <f t="shared" si="1"/>
        <v>460000</v>
      </c>
      <c r="N119">
        <f>2025-Table1[[#This Row],[Year]]</f>
        <v>7</v>
      </c>
    </row>
    <row r="120" spans="1:14" x14ac:dyDescent="0.3">
      <c r="A120" t="s">
        <v>18</v>
      </c>
      <c r="B120" t="s">
        <v>86</v>
      </c>
      <c r="C120">
        <v>2015</v>
      </c>
      <c r="D120" s="3">
        <v>9</v>
      </c>
      <c r="E120" s="3">
        <v>65000</v>
      </c>
      <c r="F120" t="s">
        <v>13</v>
      </c>
      <c r="G120" s="15">
        <f>IF(Table1[[#This Row],[Transmission]]="Manual", 0, 1)</f>
        <v>0</v>
      </c>
      <c r="H120" t="s">
        <v>9472</v>
      </c>
      <c r="I120" t="s">
        <v>14</v>
      </c>
      <c r="J120" s="4">
        <v>45597</v>
      </c>
      <c r="K120" t="s">
        <v>227</v>
      </c>
      <c r="L120" s="5">
        <v>375000</v>
      </c>
      <c r="M120" s="28">
        <f t="shared" si="1"/>
        <v>375000</v>
      </c>
      <c r="N120">
        <f>2025-Table1[[#This Row],[Year]]</f>
        <v>10</v>
      </c>
    </row>
    <row r="121" spans="1:14" x14ac:dyDescent="0.3">
      <c r="A121" t="s">
        <v>44</v>
      </c>
      <c r="B121" t="s">
        <v>228</v>
      </c>
      <c r="C121">
        <v>2022</v>
      </c>
      <c r="D121" s="3">
        <v>2</v>
      </c>
      <c r="E121" s="3">
        <v>36000</v>
      </c>
      <c r="F121" t="s">
        <v>25</v>
      </c>
      <c r="G121" s="15">
        <f>IF(Table1[[#This Row],[Transmission]]="Manual", 0, 1)</f>
        <v>1</v>
      </c>
      <c r="H121" t="s">
        <v>9472</v>
      </c>
      <c r="I121" t="s">
        <v>14</v>
      </c>
      <c r="J121" s="4">
        <v>45597</v>
      </c>
      <c r="K121" t="s">
        <v>229</v>
      </c>
      <c r="L121" s="5">
        <v>690000</v>
      </c>
      <c r="M121" s="28">
        <f t="shared" si="1"/>
        <v>690000</v>
      </c>
      <c r="N121">
        <f>2025-Table1[[#This Row],[Year]]</f>
        <v>3</v>
      </c>
    </row>
    <row r="122" spans="1:14" x14ac:dyDescent="0.3">
      <c r="A122" t="s">
        <v>15</v>
      </c>
      <c r="B122" t="s">
        <v>176</v>
      </c>
      <c r="C122">
        <v>2016</v>
      </c>
      <c r="D122" s="3">
        <v>8</v>
      </c>
      <c r="E122" s="3">
        <v>130000</v>
      </c>
      <c r="F122" t="s">
        <v>25</v>
      </c>
      <c r="G122" s="15">
        <f>IF(Table1[[#This Row],[Transmission]]="Manual", 0, 1)</f>
        <v>1</v>
      </c>
      <c r="H122" t="s">
        <v>9475</v>
      </c>
      <c r="I122" t="s">
        <v>14</v>
      </c>
      <c r="J122" s="4">
        <v>45566</v>
      </c>
      <c r="K122" t="s">
        <v>230</v>
      </c>
      <c r="L122" s="5">
        <v>1399999</v>
      </c>
      <c r="M122" s="28">
        <f t="shared" si="1"/>
        <v>1399999</v>
      </c>
      <c r="N122">
        <f>2025-Table1[[#This Row],[Year]]</f>
        <v>9</v>
      </c>
    </row>
    <row r="123" spans="1:14" x14ac:dyDescent="0.3">
      <c r="A123" t="s">
        <v>21</v>
      </c>
      <c r="B123" t="s">
        <v>231</v>
      </c>
      <c r="C123">
        <v>2013</v>
      </c>
      <c r="D123" s="3">
        <v>11</v>
      </c>
      <c r="E123" s="3">
        <v>100000</v>
      </c>
      <c r="F123" t="s">
        <v>13</v>
      </c>
      <c r="G123" s="15">
        <f>IF(Table1[[#This Row],[Transmission]]="Manual", 0, 1)</f>
        <v>0</v>
      </c>
      <c r="H123" t="s">
        <v>9475</v>
      </c>
      <c r="I123" t="s">
        <v>14</v>
      </c>
      <c r="J123" s="4">
        <v>45597</v>
      </c>
      <c r="K123" t="s">
        <v>232</v>
      </c>
      <c r="L123" s="5">
        <v>160000</v>
      </c>
      <c r="M123" s="28">
        <f t="shared" si="1"/>
        <v>160000</v>
      </c>
      <c r="N123">
        <f>2025-Table1[[#This Row],[Year]]</f>
        <v>12</v>
      </c>
    </row>
    <row r="124" spans="1:14" x14ac:dyDescent="0.3">
      <c r="A124" t="s">
        <v>44</v>
      </c>
      <c r="B124" t="s">
        <v>79</v>
      </c>
      <c r="C124">
        <v>2019</v>
      </c>
      <c r="D124" s="3">
        <v>5</v>
      </c>
      <c r="E124" s="3">
        <v>48000</v>
      </c>
      <c r="F124" t="s">
        <v>13</v>
      </c>
      <c r="G124" s="15">
        <f>IF(Table1[[#This Row],[Transmission]]="Manual", 0, 1)</f>
        <v>0</v>
      </c>
      <c r="H124" t="s">
        <v>9472</v>
      </c>
      <c r="I124" t="s">
        <v>17</v>
      </c>
      <c r="J124" s="4">
        <v>45597</v>
      </c>
      <c r="K124" t="s">
        <v>234</v>
      </c>
      <c r="L124" s="5">
        <v>1065000</v>
      </c>
      <c r="M124" s="28">
        <f t="shared" si="1"/>
        <v>1065000</v>
      </c>
      <c r="N124">
        <f>2025-Table1[[#This Row],[Year]]</f>
        <v>6</v>
      </c>
    </row>
    <row r="125" spans="1:14" x14ac:dyDescent="0.3">
      <c r="A125" t="s">
        <v>44</v>
      </c>
      <c r="B125" t="s">
        <v>83</v>
      </c>
      <c r="C125">
        <v>2015</v>
      </c>
      <c r="D125" s="3">
        <v>9</v>
      </c>
      <c r="E125" s="3">
        <v>85000</v>
      </c>
      <c r="F125" t="s">
        <v>13</v>
      </c>
      <c r="G125" s="15">
        <f>IF(Table1[[#This Row],[Transmission]]="Manual", 0, 1)</f>
        <v>0</v>
      </c>
      <c r="H125" t="s">
        <v>9475</v>
      </c>
      <c r="I125" t="s">
        <v>17</v>
      </c>
      <c r="J125" s="4">
        <v>45597</v>
      </c>
      <c r="K125" t="s">
        <v>235</v>
      </c>
      <c r="L125" s="5">
        <v>560000</v>
      </c>
      <c r="M125" s="28">
        <f t="shared" si="1"/>
        <v>560000</v>
      </c>
      <c r="N125">
        <f>2025-Table1[[#This Row],[Year]]</f>
        <v>10</v>
      </c>
    </row>
    <row r="126" spans="1:14" x14ac:dyDescent="0.3">
      <c r="A126" t="s">
        <v>97</v>
      </c>
      <c r="B126" t="s">
        <v>236</v>
      </c>
      <c r="C126">
        <v>2017</v>
      </c>
      <c r="D126" s="3">
        <v>7</v>
      </c>
      <c r="E126" s="3">
        <v>70000</v>
      </c>
      <c r="F126" t="s">
        <v>25</v>
      </c>
      <c r="G126" s="15">
        <f>IF(Table1[[#This Row],[Transmission]]="Manual", 0, 1)</f>
        <v>1</v>
      </c>
      <c r="H126" t="s">
        <v>9472</v>
      </c>
      <c r="I126" t="s">
        <v>17</v>
      </c>
      <c r="J126" s="4">
        <v>45597</v>
      </c>
      <c r="K126" t="s">
        <v>237</v>
      </c>
      <c r="L126" s="5">
        <v>750000</v>
      </c>
      <c r="M126" s="28">
        <f t="shared" si="1"/>
        <v>750000</v>
      </c>
      <c r="N126">
        <f>2025-Table1[[#This Row],[Year]]</f>
        <v>8</v>
      </c>
    </row>
    <row r="127" spans="1:14" x14ac:dyDescent="0.3">
      <c r="A127" t="s">
        <v>44</v>
      </c>
      <c r="B127" t="s">
        <v>89</v>
      </c>
      <c r="C127">
        <v>2013</v>
      </c>
      <c r="D127" s="3">
        <v>11</v>
      </c>
      <c r="E127" s="3">
        <v>59000</v>
      </c>
      <c r="F127" t="s">
        <v>13</v>
      </c>
      <c r="G127" s="15">
        <f>IF(Table1[[#This Row],[Transmission]]="Manual", 0, 1)</f>
        <v>0</v>
      </c>
      <c r="H127" t="s">
        <v>9475</v>
      </c>
      <c r="I127" t="s">
        <v>14</v>
      </c>
      <c r="J127" s="4">
        <v>45597</v>
      </c>
      <c r="K127" t="s">
        <v>238</v>
      </c>
      <c r="L127" s="5">
        <v>425000</v>
      </c>
      <c r="M127" s="28">
        <f t="shared" si="1"/>
        <v>425000</v>
      </c>
      <c r="N127">
        <f>2025-Table1[[#This Row],[Year]]</f>
        <v>12</v>
      </c>
    </row>
    <row r="128" spans="1:14" x14ac:dyDescent="0.3">
      <c r="A128" t="s">
        <v>113</v>
      </c>
      <c r="B128" t="s">
        <v>239</v>
      </c>
      <c r="C128">
        <v>2015</v>
      </c>
      <c r="D128" s="3">
        <v>9</v>
      </c>
      <c r="E128" s="3">
        <v>72000</v>
      </c>
      <c r="F128" t="s">
        <v>25</v>
      </c>
      <c r="G128" s="15">
        <f>IF(Table1[[#This Row],[Transmission]]="Manual", 0, 1)</f>
        <v>1</v>
      </c>
      <c r="H128" t="s">
        <v>9475</v>
      </c>
      <c r="I128" t="s">
        <v>17</v>
      </c>
      <c r="J128" s="4">
        <v>45597</v>
      </c>
      <c r="K128" t="s">
        <v>240</v>
      </c>
      <c r="L128" s="5">
        <v>390000</v>
      </c>
      <c r="M128" s="28">
        <f t="shared" si="1"/>
        <v>390000</v>
      </c>
      <c r="N128">
        <f>2025-Table1[[#This Row],[Year]]</f>
        <v>10</v>
      </c>
    </row>
    <row r="129" spans="1:14" x14ac:dyDescent="0.3">
      <c r="A129" t="s">
        <v>43</v>
      </c>
      <c r="B129" t="s">
        <v>85</v>
      </c>
      <c r="C129">
        <v>2012</v>
      </c>
      <c r="D129" s="3">
        <v>12</v>
      </c>
      <c r="E129" s="3">
        <v>74000</v>
      </c>
      <c r="F129" t="s">
        <v>25</v>
      </c>
      <c r="G129" s="15">
        <f>IF(Table1[[#This Row],[Transmission]]="Manual", 0, 1)</f>
        <v>1</v>
      </c>
      <c r="H129" t="s">
        <v>9475</v>
      </c>
      <c r="I129" t="s">
        <v>17</v>
      </c>
      <c r="J129" s="4">
        <v>45597</v>
      </c>
      <c r="K129" t="s">
        <v>241</v>
      </c>
      <c r="L129" s="5">
        <v>1295000</v>
      </c>
      <c r="M129" s="28">
        <f t="shared" si="1"/>
        <v>1295000</v>
      </c>
      <c r="N129">
        <f>2025-Table1[[#This Row],[Year]]</f>
        <v>13</v>
      </c>
    </row>
    <row r="130" spans="1:14" x14ac:dyDescent="0.3">
      <c r="A130" t="s">
        <v>11</v>
      </c>
      <c r="B130" t="s">
        <v>12</v>
      </c>
      <c r="C130">
        <v>2018</v>
      </c>
      <c r="D130" s="3">
        <v>6</v>
      </c>
      <c r="E130" s="3">
        <v>78127</v>
      </c>
      <c r="F130" t="s">
        <v>13</v>
      </c>
      <c r="G130" s="15">
        <f>IF(Table1[[#This Row],[Transmission]]="Manual", 0, 1)</f>
        <v>0</v>
      </c>
      <c r="H130" t="s">
        <v>9472</v>
      </c>
      <c r="I130" t="s">
        <v>17</v>
      </c>
      <c r="J130" s="4">
        <v>45597</v>
      </c>
      <c r="K130" t="s">
        <v>242</v>
      </c>
      <c r="L130" s="5">
        <v>785000</v>
      </c>
      <c r="M130" s="28">
        <f t="shared" si="1"/>
        <v>785000</v>
      </c>
      <c r="N130">
        <f>2025-Table1[[#This Row],[Year]]</f>
        <v>7</v>
      </c>
    </row>
    <row r="131" spans="1:14" x14ac:dyDescent="0.3">
      <c r="A131" t="s">
        <v>21</v>
      </c>
      <c r="B131" t="s">
        <v>99</v>
      </c>
      <c r="C131">
        <v>2020</v>
      </c>
      <c r="D131" s="3">
        <v>4</v>
      </c>
      <c r="E131" s="3">
        <v>26000</v>
      </c>
      <c r="F131" t="s">
        <v>13</v>
      </c>
      <c r="G131" s="15">
        <f>IF(Table1[[#This Row],[Transmission]]="Manual", 0, 1)</f>
        <v>0</v>
      </c>
      <c r="H131" t="s">
        <v>9472</v>
      </c>
      <c r="I131" t="s">
        <v>14</v>
      </c>
      <c r="J131" s="4">
        <v>45597</v>
      </c>
      <c r="K131" t="s">
        <v>243</v>
      </c>
      <c r="L131" s="5">
        <v>775000</v>
      </c>
      <c r="M131" s="28">
        <f t="shared" ref="M131:M194" si="2">VALUE(SUBSTITUTE(SUBSTITUTE(L131,"₹"," "),",",""))</f>
        <v>775000</v>
      </c>
      <c r="N131">
        <f>2025-Table1[[#This Row],[Year]]</f>
        <v>5</v>
      </c>
    </row>
    <row r="132" spans="1:14" x14ac:dyDescent="0.3">
      <c r="A132" t="s">
        <v>61</v>
      </c>
      <c r="B132" t="s">
        <v>62</v>
      </c>
      <c r="C132">
        <v>2017</v>
      </c>
      <c r="D132" s="3">
        <v>7</v>
      </c>
      <c r="E132" s="3">
        <v>65663</v>
      </c>
      <c r="F132" t="s">
        <v>25</v>
      </c>
      <c r="G132" s="15">
        <f>IF(Table1[[#This Row],[Transmission]]="Manual", 0, 1)</f>
        <v>1</v>
      </c>
      <c r="H132" t="s">
        <v>9475</v>
      </c>
      <c r="I132" t="s">
        <v>14</v>
      </c>
      <c r="J132" s="4">
        <v>45597</v>
      </c>
      <c r="K132" t="s">
        <v>244</v>
      </c>
      <c r="L132" s="5">
        <v>325000</v>
      </c>
      <c r="M132" s="28">
        <f t="shared" si="2"/>
        <v>325000</v>
      </c>
      <c r="N132">
        <f>2025-Table1[[#This Row],[Year]]</f>
        <v>8</v>
      </c>
    </row>
    <row r="133" spans="1:14" x14ac:dyDescent="0.3">
      <c r="A133" t="s">
        <v>15</v>
      </c>
      <c r="B133" t="s">
        <v>93</v>
      </c>
      <c r="C133">
        <v>2015</v>
      </c>
      <c r="D133" s="3">
        <v>9</v>
      </c>
      <c r="E133" s="3">
        <v>160000</v>
      </c>
      <c r="F133" t="s">
        <v>25</v>
      </c>
      <c r="G133" s="15">
        <f>IF(Table1[[#This Row],[Transmission]]="Manual", 0, 1)</f>
        <v>1</v>
      </c>
      <c r="H133" t="s">
        <v>9475</v>
      </c>
      <c r="I133" t="s">
        <v>17</v>
      </c>
      <c r="J133" s="4">
        <v>45597</v>
      </c>
      <c r="K133" t="s">
        <v>245</v>
      </c>
      <c r="L133" s="5">
        <v>1250000</v>
      </c>
      <c r="M133" s="28">
        <f t="shared" si="2"/>
        <v>1250000</v>
      </c>
      <c r="N133">
        <f>2025-Table1[[#This Row],[Year]]</f>
        <v>10</v>
      </c>
    </row>
    <row r="134" spans="1:14" x14ac:dyDescent="0.3">
      <c r="A134" t="s">
        <v>18</v>
      </c>
      <c r="B134" t="s">
        <v>86</v>
      </c>
      <c r="C134">
        <v>2020</v>
      </c>
      <c r="D134" s="3">
        <v>4</v>
      </c>
      <c r="E134" s="3">
        <v>79000</v>
      </c>
      <c r="F134" t="s">
        <v>13</v>
      </c>
      <c r="G134" s="15">
        <f>IF(Table1[[#This Row],[Transmission]]="Manual", 0, 1)</f>
        <v>0</v>
      </c>
      <c r="H134" t="s">
        <v>9475</v>
      </c>
      <c r="I134" t="s">
        <v>14</v>
      </c>
      <c r="J134" s="4">
        <v>45597</v>
      </c>
      <c r="K134" t="s">
        <v>246</v>
      </c>
      <c r="L134" s="5">
        <v>725000</v>
      </c>
      <c r="M134" s="28">
        <f t="shared" si="2"/>
        <v>725000</v>
      </c>
      <c r="N134">
        <f>2025-Table1[[#This Row],[Year]]</f>
        <v>5</v>
      </c>
    </row>
    <row r="135" spans="1:14" x14ac:dyDescent="0.3">
      <c r="A135" t="s">
        <v>21</v>
      </c>
      <c r="B135" t="s">
        <v>24</v>
      </c>
      <c r="C135">
        <v>2018</v>
      </c>
      <c r="D135" s="3">
        <v>6</v>
      </c>
      <c r="E135" s="3">
        <v>31000</v>
      </c>
      <c r="F135" t="s">
        <v>13</v>
      </c>
      <c r="G135" s="15">
        <f>IF(Table1[[#This Row],[Transmission]]="Manual", 0, 1)</f>
        <v>0</v>
      </c>
      <c r="H135" t="s">
        <v>9472</v>
      </c>
      <c r="I135" t="s">
        <v>14</v>
      </c>
      <c r="J135" s="4">
        <v>45597</v>
      </c>
      <c r="K135" t="s">
        <v>247</v>
      </c>
      <c r="L135" s="5">
        <v>549000</v>
      </c>
      <c r="M135" s="28">
        <f t="shared" si="2"/>
        <v>549000</v>
      </c>
      <c r="N135">
        <f>2025-Table1[[#This Row],[Year]]</f>
        <v>7</v>
      </c>
    </row>
    <row r="136" spans="1:14" x14ac:dyDescent="0.3">
      <c r="A136" t="s">
        <v>44</v>
      </c>
      <c r="B136" t="s">
        <v>79</v>
      </c>
      <c r="C136">
        <v>2019</v>
      </c>
      <c r="D136" s="3">
        <v>5</v>
      </c>
      <c r="E136" s="3">
        <v>55000</v>
      </c>
      <c r="F136" t="s">
        <v>25</v>
      </c>
      <c r="G136" s="15">
        <f>IF(Table1[[#This Row],[Transmission]]="Manual", 0, 1)</f>
        <v>1</v>
      </c>
      <c r="H136" t="s">
        <v>9472</v>
      </c>
      <c r="I136" t="s">
        <v>17</v>
      </c>
      <c r="J136" s="4">
        <v>45597</v>
      </c>
      <c r="K136" t="s">
        <v>248</v>
      </c>
      <c r="L136" s="5">
        <v>1299999</v>
      </c>
      <c r="M136" s="28">
        <f t="shared" si="2"/>
        <v>1299999</v>
      </c>
      <c r="N136">
        <f>2025-Table1[[#This Row],[Year]]</f>
        <v>6</v>
      </c>
    </row>
    <row r="137" spans="1:14" x14ac:dyDescent="0.3">
      <c r="A137" t="s">
        <v>21</v>
      </c>
      <c r="B137" t="s">
        <v>199</v>
      </c>
      <c r="C137">
        <v>2015</v>
      </c>
      <c r="D137" s="3">
        <v>9</v>
      </c>
      <c r="E137" s="3">
        <v>89000</v>
      </c>
      <c r="F137" t="s">
        <v>13</v>
      </c>
      <c r="G137" s="15">
        <f>IF(Table1[[#This Row],[Transmission]]="Manual", 0, 1)</f>
        <v>0</v>
      </c>
      <c r="H137" t="s">
        <v>9475</v>
      </c>
      <c r="I137" t="s">
        <v>17</v>
      </c>
      <c r="J137" s="4">
        <v>45597</v>
      </c>
      <c r="K137" t="s">
        <v>249</v>
      </c>
      <c r="L137" s="5">
        <v>431000</v>
      </c>
      <c r="M137" s="28">
        <f t="shared" si="2"/>
        <v>431000</v>
      </c>
      <c r="N137">
        <f>2025-Table1[[#This Row],[Year]]</f>
        <v>10</v>
      </c>
    </row>
    <row r="138" spans="1:14" x14ac:dyDescent="0.3">
      <c r="A138" t="s">
        <v>21</v>
      </c>
      <c r="B138" t="s">
        <v>251</v>
      </c>
      <c r="C138">
        <v>2016</v>
      </c>
      <c r="D138" s="3">
        <v>8</v>
      </c>
      <c r="E138" s="3">
        <v>56000</v>
      </c>
      <c r="F138" t="s">
        <v>13</v>
      </c>
      <c r="G138" s="15">
        <f>IF(Table1[[#This Row],[Transmission]]="Manual", 0, 1)</f>
        <v>0</v>
      </c>
      <c r="H138" t="s">
        <v>9472</v>
      </c>
      <c r="I138" t="s">
        <v>14</v>
      </c>
      <c r="J138" s="4">
        <v>45597</v>
      </c>
      <c r="K138" t="s">
        <v>252</v>
      </c>
      <c r="L138" s="5">
        <v>275000</v>
      </c>
      <c r="M138" s="28">
        <f t="shared" si="2"/>
        <v>275000</v>
      </c>
      <c r="N138">
        <f>2025-Table1[[#This Row],[Year]]</f>
        <v>9</v>
      </c>
    </row>
    <row r="139" spans="1:14" x14ac:dyDescent="0.3">
      <c r="A139" t="s">
        <v>11</v>
      </c>
      <c r="B139" t="s">
        <v>183</v>
      </c>
      <c r="C139">
        <v>2014</v>
      </c>
      <c r="D139" s="3">
        <v>10</v>
      </c>
      <c r="E139" s="3">
        <v>32001</v>
      </c>
      <c r="F139" t="s">
        <v>13</v>
      </c>
      <c r="G139" s="15">
        <f>IF(Table1[[#This Row],[Transmission]]="Manual", 0, 1)</f>
        <v>0</v>
      </c>
      <c r="H139" t="s">
        <v>9475</v>
      </c>
      <c r="I139" t="s">
        <v>14</v>
      </c>
      <c r="J139" s="4">
        <v>45597</v>
      </c>
      <c r="K139" t="s">
        <v>254</v>
      </c>
      <c r="L139" s="5">
        <v>295000</v>
      </c>
      <c r="M139" s="28">
        <f t="shared" si="2"/>
        <v>295000</v>
      </c>
      <c r="N139">
        <f>2025-Table1[[#This Row],[Year]]</f>
        <v>11</v>
      </c>
    </row>
    <row r="140" spans="1:14" x14ac:dyDescent="0.3">
      <c r="A140" t="s">
        <v>21</v>
      </c>
      <c r="B140" t="s">
        <v>39</v>
      </c>
      <c r="C140">
        <v>2024</v>
      </c>
      <c r="D140" s="3">
        <v>0</v>
      </c>
      <c r="E140" s="3">
        <v>22000</v>
      </c>
      <c r="F140" t="s">
        <v>13</v>
      </c>
      <c r="G140" s="15">
        <f>IF(Table1[[#This Row],[Transmission]]="Manual", 0, 1)</f>
        <v>0</v>
      </c>
      <c r="H140" t="s">
        <v>9472</v>
      </c>
      <c r="I140" t="s">
        <v>14</v>
      </c>
      <c r="J140" s="4">
        <v>45566</v>
      </c>
      <c r="K140" t="s">
        <v>255</v>
      </c>
      <c r="L140" s="5">
        <v>260000</v>
      </c>
      <c r="M140" s="28">
        <f t="shared" si="2"/>
        <v>260000</v>
      </c>
      <c r="N140">
        <f>2025-Table1[[#This Row],[Year]]</f>
        <v>1</v>
      </c>
    </row>
    <row r="141" spans="1:14" x14ac:dyDescent="0.3">
      <c r="A141" t="s">
        <v>44</v>
      </c>
      <c r="B141" t="s">
        <v>83</v>
      </c>
      <c r="C141">
        <v>2010</v>
      </c>
      <c r="D141" s="3">
        <v>14</v>
      </c>
      <c r="E141" s="3">
        <v>45000</v>
      </c>
      <c r="F141" t="s">
        <v>13</v>
      </c>
      <c r="G141" s="15">
        <f>IF(Table1[[#This Row],[Transmission]]="Manual", 0, 1)</f>
        <v>0</v>
      </c>
      <c r="H141" t="s">
        <v>9475</v>
      </c>
      <c r="I141" t="s">
        <v>14</v>
      </c>
      <c r="J141" s="4">
        <v>45597</v>
      </c>
      <c r="K141" t="s">
        <v>256</v>
      </c>
      <c r="L141" s="5">
        <v>150000</v>
      </c>
      <c r="M141" s="28">
        <f t="shared" si="2"/>
        <v>150000</v>
      </c>
      <c r="N141">
        <f>2025-Table1[[#This Row],[Year]]</f>
        <v>15</v>
      </c>
    </row>
    <row r="142" spans="1:14" x14ac:dyDescent="0.3">
      <c r="A142" t="s">
        <v>38</v>
      </c>
      <c r="B142" t="s">
        <v>47</v>
      </c>
      <c r="C142">
        <v>2021</v>
      </c>
      <c r="D142" s="3">
        <v>3</v>
      </c>
      <c r="E142" s="3">
        <v>41000</v>
      </c>
      <c r="F142" t="s">
        <v>25</v>
      </c>
      <c r="G142" s="15">
        <f>IF(Table1[[#This Row],[Transmission]]="Manual", 0, 1)</f>
        <v>1</v>
      </c>
      <c r="H142" t="s">
        <v>9472</v>
      </c>
      <c r="I142" t="s">
        <v>14</v>
      </c>
      <c r="J142" s="4">
        <v>45566</v>
      </c>
      <c r="K142" t="s">
        <v>257</v>
      </c>
      <c r="L142" s="5">
        <v>1390000</v>
      </c>
      <c r="M142" s="28">
        <f t="shared" si="2"/>
        <v>1390000</v>
      </c>
      <c r="N142">
        <f>2025-Table1[[#This Row],[Year]]</f>
        <v>4</v>
      </c>
    </row>
    <row r="143" spans="1:14" x14ac:dyDescent="0.3">
      <c r="A143" t="s">
        <v>18</v>
      </c>
      <c r="B143" t="s">
        <v>86</v>
      </c>
      <c r="C143">
        <v>2015</v>
      </c>
      <c r="D143" s="3">
        <v>9</v>
      </c>
      <c r="E143" s="3">
        <v>51000</v>
      </c>
      <c r="F143" t="s">
        <v>13</v>
      </c>
      <c r="G143" s="15">
        <f>IF(Table1[[#This Row],[Transmission]]="Manual", 0, 1)</f>
        <v>0</v>
      </c>
      <c r="H143" t="s">
        <v>9475</v>
      </c>
      <c r="I143" t="s">
        <v>14</v>
      </c>
      <c r="J143" s="4">
        <v>45597</v>
      </c>
      <c r="K143" t="s">
        <v>258</v>
      </c>
      <c r="L143" s="5">
        <v>499999</v>
      </c>
      <c r="M143" s="28">
        <f t="shared" si="2"/>
        <v>499999</v>
      </c>
      <c r="N143">
        <f>2025-Table1[[#This Row],[Year]]</f>
        <v>10</v>
      </c>
    </row>
    <row r="144" spans="1:14" x14ac:dyDescent="0.3">
      <c r="A144" t="s">
        <v>15</v>
      </c>
      <c r="B144" t="s">
        <v>259</v>
      </c>
      <c r="C144">
        <v>2021</v>
      </c>
      <c r="D144" s="3">
        <v>3</v>
      </c>
      <c r="E144" s="3">
        <v>28000</v>
      </c>
      <c r="F144" t="s">
        <v>25</v>
      </c>
      <c r="G144" s="15">
        <f>IF(Table1[[#This Row],[Transmission]]="Manual", 0, 1)</f>
        <v>1</v>
      </c>
      <c r="H144" t="s">
        <v>9475</v>
      </c>
      <c r="I144" t="s">
        <v>14</v>
      </c>
      <c r="J144" s="4">
        <v>45597</v>
      </c>
      <c r="K144" t="s">
        <v>260</v>
      </c>
      <c r="L144" s="5">
        <v>750000</v>
      </c>
      <c r="M144" s="28">
        <f t="shared" si="2"/>
        <v>750000</v>
      </c>
      <c r="N144">
        <f>2025-Table1[[#This Row],[Year]]</f>
        <v>4</v>
      </c>
    </row>
    <row r="145" spans="1:14" x14ac:dyDescent="0.3">
      <c r="A145" t="s">
        <v>97</v>
      </c>
      <c r="B145" t="s">
        <v>236</v>
      </c>
      <c r="C145">
        <v>2019</v>
      </c>
      <c r="D145" s="3">
        <v>5</v>
      </c>
      <c r="E145" s="3">
        <v>64800</v>
      </c>
      <c r="F145" t="s">
        <v>25</v>
      </c>
      <c r="G145" s="15">
        <f>IF(Table1[[#This Row],[Transmission]]="Manual", 0, 1)</f>
        <v>1</v>
      </c>
      <c r="H145" t="s">
        <v>9472</v>
      </c>
      <c r="I145" t="s">
        <v>17</v>
      </c>
      <c r="J145" s="4">
        <v>45597</v>
      </c>
      <c r="K145" t="s">
        <v>261</v>
      </c>
      <c r="L145" s="5">
        <v>799000</v>
      </c>
      <c r="M145" s="28">
        <f t="shared" si="2"/>
        <v>799000</v>
      </c>
      <c r="N145">
        <f>2025-Table1[[#This Row],[Year]]</f>
        <v>6</v>
      </c>
    </row>
    <row r="146" spans="1:14" x14ac:dyDescent="0.3">
      <c r="A146" t="s">
        <v>18</v>
      </c>
      <c r="B146" t="s">
        <v>19</v>
      </c>
      <c r="C146">
        <v>2013</v>
      </c>
      <c r="D146" s="3">
        <v>11</v>
      </c>
      <c r="E146" s="3">
        <v>38000</v>
      </c>
      <c r="F146" t="s">
        <v>13</v>
      </c>
      <c r="G146" s="15">
        <f>IF(Table1[[#This Row],[Transmission]]="Manual", 0, 1)</f>
        <v>0</v>
      </c>
      <c r="H146" t="s">
        <v>9472</v>
      </c>
      <c r="I146" t="s">
        <v>14</v>
      </c>
      <c r="J146" s="4">
        <v>45597</v>
      </c>
      <c r="K146" t="s">
        <v>264</v>
      </c>
      <c r="L146" s="5">
        <v>292000</v>
      </c>
      <c r="M146" s="28">
        <f t="shared" si="2"/>
        <v>292000</v>
      </c>
      <c r="N146">
        <f>2025-Table1[[#This Row],[Year]]</f>
        <v>12</v>
      </c>
    </row>
    <row r="147" spans="1:14" x14ac:dyDescent="0.3">
      <c r="A147" t="s">
        <v>11</v>
      </c>
      <c r="B147" t="s">
        <v>12</v>
      </c>
      <c r="C147">
        <v>2011</v>
      </c>
      <c r="D147" s="3">
        <v>13</v>
      </c>
      <c r="E147" s="3">
        <v>95000</v>
      </c>
      <c r="F147" t="s">
        <v>25</v>
      </c>
      <c r="G147" s="15">
        <f>IF(Table1[[#This Row],[Transmission]]="Manual", 0, 1)</f>
        <v>1</v>
      </c>
      <c r="H147" t="s">
        <v>9475</v>
      </c>
      <c r="I147" t="s">
        <v>14</v>
      </c>
      <c r="J147" s="4">
        <v>45597</v>
      </c>
      <c r="K147" t="s">
        <v>265</v>
      </c>
      <c r="L147" s="5">
        <v>280000</v>
      </c>
      <c r="M147" s="28">
        <f t="shared" si="2"/>
        <v>280000</v>
      </c>
      <c r="N147">
        <f>2025-Table1[[#This Row],[Year]]</f>
        <v>14</v>
      </c>
    </row>
    <row r="148" spans="1:14" x14ac:dyDescent="0.3">
      <c r="A148" t="s">
        <v>11</v>
      </c>
      <c r="B148" t="s">
        <v>183</v>
      </c>
      <c r="C148">
        <v>2012</v>
      </c>
      <c r="D148" s="3">
        <v>12</v>
      </c>
      <c r="E148" s="3">
        <v>72000</v>
      </c>
      <c r="F148" t="s">
        <v>13</v>
      </c>
      <c r="G148" s="15">
        <f>IF(Table1[[#This Row],[Transmission]]="Manual", 0, 1)</f>
        <v>0</v>
      </c>
      <c r="H148" t="s">
        <v>9472</v>
      </c>
      <c r="I148" t="s">
        <v>14</v>
      </c>
      <c r="J148" s="4">
        <v>45597</v>
      </c>
      <c r="K148" t="s">
        <v>266</v>
      </c>
      <c r="L148" s="5">
        <v>165000</v>
      </c>
      <c r="M148" s="28">
        <f t="shared" si="2"/>
        <v>165000</v>
      </c>
      <c r="N148">
        <f>2025-Table1[[#This Row],[Year]]</f>
        <v>13</v>
      </c>
    </row>
    <row r="149" spans="1:14" x14ac:dyDescent="0.3">
      <c r="A149" t="s">
        <v>21</v>
      </c>
      <c r="B149" t="s">
        <v>49</v>
      </c>
      <c r="C149">
        <v>2016</v>
      </c>
      <c r="D149" s="3">
        <v>8</v>
      </c>
      <c r="E149" s="3">
        <v>135000</v>
      </c>
      <c r="F149" t="s">
        <v>13</v>
      </c>
      <c r="G149" s="15">
        <f>IF(Table1[[#This Row],[Transmission]]="Manual", 0, 1)</f>
        <v>0</v>
      </c>
      <c r="H149" t="s">
        <v>9475</v>
      </c>
      <c r="I149" t="s">
        <v>17</v>
      </c>
      <c r="J149" s="4">
        <v>45597</v>
      </c>
      <c r="K149" t="s">
        <v>267</v>
      </c>
      <c r="L149" s="5">
        <v>875000</v>
      </c>
      <c r="M149" s="28">
        <f t="shared" si="2"/>
        <v>875000</v>
      </c>
      <c r="N149">
        <f>2025-Table1[[#This Row],[Year]]</f>
        <v>9</v>
      </c>
    </row>
    <row r="150" spans="1:14" x14ac:dyDescent="0.3">
      <c r="A150" t="s">
        <v>15</v>
      </c>
      <c r="B150" t="s">
        <v>155</v>
      </c>
      <c r="C150">
        <v>2012</v>
      </c>
      <c r="D150" s="3">
        <v>12</v>
      </c>
      <c r="E150" s="3">
        <v>135000</v>
      </c>
      <c r="F150" t="s">
        <v>13</v>
      </c>
      <c r="G150" s="15">
        <f>IF(Table1[[#This Row],[Transmission]]="Manual", 0, 1)</f>
        <v>0</v>
      </c>
      <c r="H150" t="s">
        <v>9475</v>
      </c>
      <c r="I150" t="s">
        <v>17</v>
      </c>
      <c r="J150" s="4">
        <v>45597</v>
      </c>
      <c r="K150" t="s">
        <v>268</v>
      </c>
      <c r="L150" s="5">
        <v>395000</v>
      </c>
      <c r="M150" s="28">
        <f t="shared" si="2"/>
        <v>395000</v>
      </c>
      <c r="N150">
        <f>2025-Table1[[#This Row],[Year]]</f>
        <v>13</v>
      </c>
    </row>
    <row r="151" spans="1:14" x14ac:dyDescent="0.3">
      <c r="A151" t="s">
        <v>18</v>
      </c>
      <c r="B151" t="s">
        <v>19</v>
      </c>
      <c r="C151">
        <v>2019</v>
      </c>
      <c r="D151" s="3">
        <v>5</v>
      </c>
      <c r="E151" s="3">
        <v>160000</v>
      </c>
      <c r="F151" t="s">
        <v>13</v>
      </c>
      <c r="G151" s="15">
        <f>IF(Table1[[#This Row],[Transmission]]="Manual", 0, 1)</f>
        <v>0</v>
      </c>
      <c r="H151" t="s">
        <v>9472</v>
      </c>
      <c r="I151" t="s">
        <v>17</v>
      </c>
      <c r="J151" s="4">
        <v>45597</v>
      </c>
      <c r="K151" t="s">
        <v>269</v>
      </c>
      <c r="L151" s="5">
        <v>695000</v>
      </c>
      <c r="M151" s="28">
        <f t="shared" si="2"/>
        <v>695000</v>
      </c>
      <c r="N151">
        <f>2025-Table1[[#This Row],[Year]]</f>
        <v>6</v>
      </c>
    </row>
    <row r="152" spans="1:14" x14ac:dyDescent="0.3">
      <c r="A152" t="s">
        <v>38</v>
      </c>
      <c r="B152" t="s">
        <v>47</v>
      </c>
      <c r="C152">
        <v>2020</v>
      </c>
      <c r="D152" s="3">
        <v>4</v>
      </c>
      <c r="E152" s="3">
        <v>50200</v>
      </c>
      <c r="F152" t="s">
        <v>25</v>
      </c>
      <c r="G152" s="15">
        <f>IF(Table1[[#This Row],[Transmission]]="Manual", 0, 1)</f>
        <v>1</v>
      </c>
      <c r="H152" t="s">
        <v>9472</v>
      </c>
      <c r="I152" t="s">
        <v>14</v>
      </c>
      <c r="J152" s="4">
        <v>45597</v>
      </c>
      <c r="K152" t="s">
        <v>270</v>
      </c>
      <c r="L152" s="5">
        <v>1300000</v>
      </c>
      <c r="M152" s="28">
        <f t="shared" si="2"/>
        <v>1300000</v>
      </c>
      <c r="N152">
        <f>2025-Table1[[#This Row],[Year]]</f>
        <v>5</v>
      </c>
    </row>
    <row r="153" spans="1:14" x14ac:dyDescent="0.3">
      <c r="A153" t="s">
        <v>21</v>
      </c>
      <c r="B153" t="s">
        <v>231</v>
      </c>
      <c r="C153">
        <v>2014</v>
      </c>
      <c r="D153" s="3">
        <v>10</v>
      </c>
      <c r="E153" s="3">
        <v>47000</v>
      </c>
      <c r="F153" t="s">
        <v>13</v>
      </c>
      <c r="G153" s="15">
        <f>IF(Table1[[#This Row],[Transmission]]="Manual", 0, 1)</f>
        <v>0</v>
      </c>
      <c r="H153" t="s">
        <v>9472</v>
      </c>
      <c r="I153" t="s">
        <v>14</v>
      </c>
      <c r="J153" s="4">
        <v>45597</v>
      </c>
      <c r="K153" t="s">
        <v>271</v>
      </c>
      <c r="L153" s="5">
        <v>255000</v>
      </c>
      <c r="M153" s="28">
        <f t="shared" si="2"/>
        <v>255000</v>
      </c>
      <c r="N153">
        <f>2025-Table1[[#This Row],[Year]]</f>
        <v>11</v>
      </c>
    </row>
    <row r="154" spans="1:14" x14ac:dyDescent="0.3">
      <c r="A154" t="s">
        <v>11</v>
      </c>
      <c r="B154" t="s">
        <v>12</v>
      </c>
      <c r="C154">
        <v>2011</v>
      </c>
      <c r="D154" s="3">
        <v>13</v>
      </c>
      <c r="E154" s="3">
        <v>59600</v>
      </c>
      <c r="F154" t="s">
        <v>13</v>
      </c>
      <c r="G154" s="15">
        <f>IF(Table1[[#This Row],[Transmission]]="Manual", 0, 1)</f>
        <v>0</v>
      </c>
      <c r="H154" t="s">
        <v>9475</v>
      </c>
      <c r="I154" t="s">
        <v>14</v>
      </c>
      <c r="J154" s="4">
        <v>45597</v>
      </c>
      <c r="K154" t="s">
        <v>272</v>
      </c>
      <c r="L154" s="5">
        <v>210000</v>
      </c>
      <c r="M154" s="28">
        <f t="shared" si="2"/>
        <v>210000</v>
      </c>
      <c r="N154">
        <f>2025-Table1[[#This Row],[Year]]</f>
        <v>14</v>
      </c>
    </row>
    <row r="155" spans="1:14" x14ac:dyDescent="0.3">
      <c r="A155" t="s">
        <v>21</v>
      </c>
      <c r="B155" t="s">
        <v>140</v>
      </c>
      <c r="C155">
        <v>2010</v>
      </c>
      <c r="D155" s="3">
        <v>14</v>
      </c>
      <c r="E155" s="3">
        <v>8000</v>
      </c>
      <c r="F155" t="s">
        <v>25</v>
      </c>
      <c r="G155" s="15">
        <f>IF(Table1[[#This Row],[Transmission]]="Manual", 0, 1)</f>
        <v>1</v>
      </c>
      <c r="H155" t="s">
        <v>9475</v>
      </c>
      <c r="I155" t="s">
        <v>14</v>
      </c>
      <c r="J155" s="4">
        <v>45597</v>
      </c>
      <c r="K155" t="s">
        <v>273</v>
      </c>
      <c r="L155" s="5">
        <v>185000</v>
      </c>
      <c r="M155" s="28">
        <f t="shared" si="2"/>
        <v>185000</v>
      </c>
      <c r="N155">
        <f>2025-Table1[[#This Row],[Year]]</f>
        <v>15</v>
      </c>
    </row>
    <row r="156" spans="1:14" x14ac:dyDescent="0.3">
      <c r="A156" t="s">
        <v>21</v>
      </c>
      <c r="B156" t="s">
        <v>111</v>
      </c>
      <c r="C156">
        <v>2023</v>
      </c>
      <c r="D156" s="3">
        <v>1</v>
      </c>
      <c r="E156" s="3">
        <v>30000</v>
      </c>
      <c r="F156" t="s">
        <v>13</v>
      </c>
      <c r="G156" s="15">
        <f>IF(Table1[[#This Row],[Transmission]]="Manual", 0, 1)</f>
        <v>0</v>
      </c>
      <c r="H156" t="s">
        <v>9472</v>
      </c>
      <c r="I156" t="s">
        <v>14</v>
      </c>
      <c r="J156" s="4">
        <v>45597</v>
      </c>
      <c r="K156" t="s">
        <v>274</v>
      </c>
      <c r="L156" s="5">
        <v>675000</v>
      </c>
      <c r="M156" s="28">
        <f t="shared" si="2"/>
        <v>675000</v>
      </c>
      <c r="N156">
        <f>2025-Table1[[#This Row],[Year]]</f>
        <v>2</v>
      </c>
    </row>
    <row r="157" spans="1:14" x14ac:dyDescent="0.3">
      <c r="A157" t="s">
        <v>61</v>
      </c>
      <c r="B157" t="s">
        <v>62</v>
      </c>
      <c r="C157">
        <v>2017</v>
      </c>
      <c r="D157" s="3">
        <v>7</v>
      </c>
      <c r="E157" s="3">
        <v>54000</v>
      </c>
      <c r="F157" t="s">
        <v>25</v>
      </c>
      <c r="G157" s="15">
        <f>IF(Table1[[#This Row],[Transmission]]="Manual", 0, 1)</f>
        <v>1</v>
      </c>
      <c r="H157" t="s">
        <v>9475</v>
      </c>
      <c r="I157" t="s">
        <v>14</v>
      </c>
      <c r="J157" s="4">
        <v>45597</v>
      </c>
      <c r="K157" t="s">
        <v>275</v>
      </c>
      <c r="L157" s="5">
        <v>365000</v>
      </c>
      <c r="M157" s="28">
        <f t="shared" si="2"/>
        <v>365000</v>
      </c>
      <c r="N157">
        <f>2025-Table1[[#This Row],[Year]]</f>
        <v>8</v>
      </c>
    </row>
    <row r="158" spans="1:14" x14ac:dyDescent="0.3">
      <c r="A158" t="s">
        <v>277</v>
      </c>
      <c r="B158" t="s">
        <v>278</v>
      </c>
      <c r="C158">
        <v>2011</v>
      </c>
      <c r="D158" s="3">
        <v>13</v>
      </c>
      <c r="E158" s="3">
        <v>100000</v>
      </c>
      <c r="F158" t="s">
        <v>25</v>
      </c>
      <c r="G158" s="15">
        <f>IF(Table1[[#This Row],[Transmission]]="Manual", 0, 1)</f>
        <v>1</v>
      </c>
      <c r="H158" t="s">
        <v>9475</v>
      </c>
      <c r="I158" t="s">
        <v>17</v>
      </c>
      <c r="J158" s="4">
        <v>45597</v>
      </c>
      <c r="K158" t="s">
        <v>279</v>
      </c>
      <c r="L158" s="5">
        <v>295000</v>
      </c>
      <c r="M158" s="28">
        <f t="shared" si="2"/>
        <v>295000</v>
      </c>
      <c r="N158">
        <f>2025-Table1[[#This Row],[Year]]</f>
        <v>14</v>
      </c>
    </row>
    <row r="159" spans="1:14" x14ac:dyDescent="0.3">
      <c r="A159" t="s">
        <v>113</v>
      </c>
      <c r="B159" t="s">
        <v>121</v>
      </c>
      <c r="C159">
        <v>2017</v>
      </c>
      <c r="D159" s="3">
        <v>7</v>
      </c>
      <c r="E159" s="3">
        <v>48000</v>
      </c>
      <c r="F159" t="s">
        <v>25</v>
      </c>
      <c r="G159" s="15">
        <f>IF(Table1[[#This Row],[Transmission]]="Manual", 0, 1)</f>
        <v>1</v>
      </c>
      <c r="H159" t="s">
        <v>9472</v>
      </c>
      <c r="I159" t="s">
        <v>17</v>
      </c>
      <c r="J159" s="4">
        <v>45597</v>
      </c>
      <c r="K159" t="s">
        <v>280</v>
      </c>
      <c r="L159" s="5">
        <v>1199999</v>
      </c>
      <c r="M159" s="28">
        <f t="shared" si="2"/>
        <v>1199999</v>
      </c>
      <c r="N159">
        <f>2025-Table1[[#This Row],[Year]]</f>
        <v>8</v>
      </c>
    </row>
    <row r="160" spans="1:14" x14ac:dyDescent="0.3">
      <c r="A160" t="s">
        <v>44</v>
      </c>
      <c r="B160" t="s">
        <v>89</v>
      </c>
      <c r="C160">
        <v>2013</v>
      </c>
      <c r="D160" s="3">
        <v>11</v>
      </c>
      <c r="E160" s="3">
        <v>150000</v>
      </c>
      <c r="F160" t="s">
        <v>25</v>
      </c>
      <c r="G160" s="15">
        <f>IF(Table1[[#This Row],[Transmission]]="Manual", 0, 1)</f>
        <v>1</v>
      </c>
      <c r="H160" t="s">
        <v>9475</v>
      </c>
      <c r="I160" t="s">
        <v>17</v>
      </c>
      <c r="J160" s="4">
        <v>45597</v>
      </c>
      <c r="K160" t="s">
        <v>281</v>
      </c>
      <c r="L160" s="5">
        <v>410000</v>
      </c>
      <c r="M160" s="28">
        <f t="shared" si="2"/>
        <v>410000</v>
      </c>
      <c r="N160">
        <f>2025-Table1[[#This Row],[Year]]</f>
        <v>12</v>
      </c>
    </row>
    <row r="161" spans="1:14" x14ac:dyDescent="0.3">
      <c r="A161" t="s">
        <v>44</v>
      </c>
      <c r="B161" t="s">
        <v>79</v>
      </c>
      <c r="C161">
        <v>2016</v>
      </c>
      <c r="D161" s="3">
        <v>8</v>
      </c>
      <c r="E161" s="3">
        <v>63000</v>
      </c>
      <c r="F161" t="s">
        <v>13</v>
      </c>
      <c r="G161" s="15">
        <f>IF(Table1[[#This Row],[Transmission]]="Manual", 0, 1)</f>
        <v>0</v>
      </c>
      <c r="H161" t="s">
        <v>9475</v>
      </c>
      <c r="I161" t="s">
        <v>14</v>
      </c>
      <c r="J161" s="4">
        <v>45597</v>
      </c>
      <c r="K161" t="s">
        <v>282</v>
      </c>
      <c r="L161" s="5">
        <v>650000</v>
      </c>
      <c r="M161" s="28">
        <f t="shared" si="2"/>
        <v>650000</v>
      </c>
      <c r="N161">
        <f>2025-Table1[[#This Row],[Year]]</f>
        <v>9</v>
      </c>
    </row>
    <row r="162" spans="1:14" x14ac:dyDescent="0.3">
      <c r="A162" t="s">
        <v>11</v>
      </c>
      <c r="B162" t="s">
        <v>12</v>
      </c>
      <c r="C162">
        <v>2018</v>
      </c>
      <c r="D162" s="3">
        <v>6</v>
      </c>
      <c r="E162" s="3">
        <v>62000</v>
      </c>
      <c r="F162" t="s">
        <v>13</v>
      </c>
      <c r="G162" s="15">
        <f>IF(Table1[[#This Row],[Transmission]]="Manual", 0, 1)</f>
        <v>0</v>
      </c>
      <c r="H162" t="s">
        <v>9472</v>
      </c>
      <c r="I162" t="s">
        <v>14</v>
      </c>
      <c r="J162" s="4">
        <v>45597</v>
      </c>
      <c r="K162" t="s">
        <v>284</v>
      </c>
      <c r="L162" s="5">
        <v>695000</v>
      </c>
      <c r="M162" s="28">
        <f t="shared" si="2"/>
        <v>695000</v>
      </c>
      <c r="N162">
        <f>2025-Table1[[#This Row],[Year]]</f>
        <v>7</v>
      </c>
    </row>
    <row r="163" spans="1:14" x14ac:dyDescent="0.3">
      <c r="A163" t="s">
        <v>11</v>
      </c>
      <c r="B163" t="s">
        <v>285</v>
      </c>
      <c r="C163">
        <v>2021</v>
      </c>
      <c r="D163" s="3">
        <v>3</v>
      </c>
      <c r="E163" s="3">
        <v>56001</v>
      </c>
      <c r="F163" t="s">
        <v>25</v>
      </c>
      <c r="G163" s="15">
        <f>IF(Table1[[#This Row],[Transmission]]="Manual", 0, 1)</f>
        <v>1</v>
      </c>
      <c r="H163" t="s">
        <v>9472</v>
      </c>
      <c r="I163" t="s">
        <v>17</v>
      </c>
      <c r="J163" s="4">
        <v>45597</v>
      </c>
      <c r="K163" t="s">
        <v>286</v>
      </c>
      <c r="L163" s="5">
        <v>1125000</v>
      </c>
      <c r="M163" s="28">
        <f t="shared" si="2"/>
        <v>1125000</v>
      </c>
      <c r="N163">
        <f>2025-Table1[[#This Row],[Year]]</f>
        <v>4</v>
      </c>
    </row>
    <row r="164" spans="1:14" x14ac:dyDescent="0.3">
      <c r="A164" t="s">
        <v>15</v>
      </c>
      <c r="B164" t="s">
        <v>55</v>
      </c>
      <c r="C164">
        <v>2017</v>
      </c>
      <c r="D164" s="3">
        <v>7</v>
      </c>
      <c r="E164" s="3">
        <v>25000</v>
      </c>
      <c r="F164" t="s">
        <v>13</v>
      </c>
      <c r="G164" s="15">
        <f>IF(Table1[[#This Row],[Transmission]]="Manual", 0, 1)</f>
        <v>0</v>
      </c>
      <c r="H164" t="s">
        <v>9472</v>
      </c>
      <c r="I164" t="s">
        <v>17</v>
      </c>
      <c r="J164" s="4">
        <v>45597</v>
      </c>
      <c r="K164" t="s">
        <v>287</v>
      </c>
      <c r="L164" s="5">
        <v>1565000</v>
      </c>
      <c r="M164" s="28">
        <f t="shared" si="2"/>
        <v>1565000</v>
      </c>
      <c r="N164">
        <f>2025-Table1[[#This Row],[Year]]</f>
        <v>8</v>
      </c>
    </row>
    <row r="165" spans="1:14" x14ac:dyDescent="0.3">
      <c r="A165" t="s">
        <v>11</v>
      </c>
      <c r="B165" t="s">
        <v>288</v>
      </c>
      <c r="C165">
        <v>2015</v>
      </c>
      <c r="D165" s="3">
        <v>9</v>
      </c>
      <c r="E165" s="3">
        <v>68001</v>
      </c>
      <c r="F165" t="s">
        <v>13</v>
      </c>
      <c r="G165" s="15">
        <f>IF(Table1[[#This Row],[Transmission]]="Manual", 0, 1)</f>
        <v>0</v>
      </c>
      <c r="H165" t="s">
        <v>9475</v>
      </c>
      <c r="I165" t="s">
        <v>14</v>
      </c>
      <c r="J165" s="4">
        <v>45566</v>
      </c>
      <c r="K165" t="s">
        <v>289</v>
      </c>
      <c r="L165" s="5">
        <v>444000</v>
      </c>
      <c r="M165" s="28">
        <f t="shared" si="2"/>
        <v>444000</v>
      </c>
      <c r="N165">
        <f>2025-Table1[[#This Row],[Year]]</f>
        <v>10</v>
      </c>
    </row>
    <row r="166" spans="1:14" x14ac:dyDescent="0.3">
      <c r="A166" t="s">
        <v>61</v>
      </c>
      <c r="B166" t="s">
        <v>290</v>
      </c>
      <c r="C166">
        <v>2013</v>
      </c>
      <c r="D166" s="3">
        <v>11</v>
      </c>
      <c r="E166" s="3">
        <v>72000</v>
      </c>
      <c r="F166" t="s">
        <v>13</v>
      </c>
      <c r="G166" s="15">
        <f>IF(Table1[[#This Row],[Transmission]]="Manual", 0, 1)</f>
        <v>0</v>
      </c>
      <c r="H166" t="s">
        <v>9472</v>
      </c>
      <c r="I166" t="s">
        <v>17</v>
      </c>
      <c r="J166" s="4">
        <v>45597</v>
      </c>
      <c r="K166" t="s">
        <v>291</v>
      </c>
      <c r="L166" s="5">
        <v>345000</v>
      </c>
      <c r="M166" s="28">
        <f t="shared" si="2"/>
        <v>345000</v>
      </c>
      <c r="N166">
        <f>2025-Table1[[#This Row],[Year]]</f>
        <v>12</v>
      </c>
    </row>
    <row r="167" spans="1:14" x14ac:dyDescent="0.3">
      <c r="A167" t="s">
        <v>11</v>
      </c>
      <c r="B167" t="s">
        <v>12</v>
      </c>
      <c r="C167">
        <v>2016</v>
      </c>
      <c r="D167" s="3">
        <v>8</v>
      </c>
      <c r="E167" s="3">
        <v>95000</v>
      </c>
      <c r="F167" t="s">
        <v>13</v>
      </c>
      <c r="G167" s="15">
        <f>IF(Table1[[#This Row],[Transmission]]="Manual", 0, 1)</f>
        <v>0</v>
      </c>
      <c r="H167" t="s">
        <v>9475</v>
      </c>
      <c r="I167" t="s">
        <v>14</v>
      </c>
      <c r="J167" s="4">
        <v>45597</v>
      </c>
      <c r="K167" t="s">
        <v>292</v>
      </c>
      <c r="L167" s="5">
        <v>535000</v>
      </c>
      <c r="M167" s="28">
        <f t="shared" si="2"/>
        <v>535000</v>
      </c>
      <c r="N167">
        <f>2025-Table1[[#This Row],[Year]]</f>
        <v>9</v>
      </c>
    </row>
    <row r="168" spans="1:14" x14ac:dyDescent="0.3">
      <c r="A168" t="s">
        <v>21</v>
      </c>
      <c r="B168" t="s">
        <v>293</v>
      </c>
      <c r="C168">
        <v>2021</v>
      </c>
      <c r="D168" s="3">
        <v>3</v>
      </c>
      <c r="E168" s="3">
        <v>39000</v>
      </c>
      <c r="F168" t="s">
        <v>25</v>
      </c>
      <c r="G168" s="15">
        <f>IF(Table1[[#This Row],[Transmission]]="Manual", 0, 1)</f>
        <v>1</v>
      </c>
      <c r="H168" t="s">
        <v>9472</v>
      </c>
      <c r="I168" t="s">
        <v>14</v>
      </c>
      <c r="J168" s="4">
        <v>45597</v>
      </c>
      <c r="K168" t="s">
        <v>294</v>
      </c>
      <c r="L168" s="5">
        <v>465000</v>
      </c>
      <c r="M168" s="28">
        <f t="shared" si="2"/>
        <v>465000</v>
      </c>
      <c r="N168">
        <f>2025-Table1[[#This Row],[Year]]</f>
        <v>4</v>
      </c>
    </row>
    <row r="169" spans="1:14" x14ac:dyDescent="0.3">
      <c r="A169" t="s">
        <v>113</v>
      </c>
      <c r="B169" t="s">
        <v>121</v>
      </c>
      <c r="C169">
        <v>2013</v>
      </c>
      <c r="D169" s="3">
        <v>11</v>
      </c>
      <c r="E169" s="3">
        <v>60000</v>
      </c>
      <c r="F169" t="s">
        <v>13</v>
      </c>
      <c r="G169" s="15">
        <f>IF(Table1[[#This Row],[Transmission]]="Manual", 0, 1)</f>
        <v>0</v>
      </c>
      <c r="H169" t="s">
        <v>9475</v>
      </c>
      <c r="I169" t="s">
        <v>17</v>
      </c>
      <c r="J169" s="4">
        <v>45597</v>
      </c>
      <c r="K169" t="s">
        <v>218</v>
      </c>
      <c r="L169" s="5">
        <v>695000</v>
      </c>
      <c r="M169" s="28">
        <f t="shared" si="2"/>
        <v>695000</v>
      </c>
      <c r="N169">
        <f>2025-Table1[[#This Row],[Year]]</f>
        <v>12</v>
      </c>
    </row>
    <row r="170" spans="1:14" x14ac:dyDescent="0.3">
      <c r="A170" t="s">
        <v>44</v>
      </c>
      <c r="B170" t="s">
        <v>295</v>
      </c>
      <c r="C170">
        <v>2017</v>
      </c>
      <c r="D170" s="3">
        <v>7</v>
      </c>
      <c r="E170" s="3">
        <v>72315</v>
      </c>
      <c r="F170" t="s">
        <v>25</v>
      </c>
      <c r="G170" s="15">
        <f>IF(Table1[[#This Row],[Transmission]]="Manual", 0, 1)</f>
        <v>1</v>
      </c>
      <c r="H170" t="s">
        <v>9475</v>
      </c>
      <c r="I170" t="s">
        <v>17</v>
      </c>
      <c r="J170" s="4">
        <v>45597</v>
      </c>
      <c r="K170" t="s">
        <v>296</v>
      </c>
      <c r="L170" s="5">
        <v>1035000</v>
      </c>
      <c r="M170" s="28">
        <f t="shared" si="2"/>
        <v>1035000</v>
      </c>
      <c r="N170">
        <f>2025-Table1[[#This Row],[Year]]</f>
        <v>8</v>
      </c>
    </row>
    <row r="171" spans="1:14" x14ac:dyDescent="0.3">
      <c r="A171" t="s">
        <v>44</v>
      </c>
      <c r="B171" t="s">
        <v>89</v>
      </c>
      <c r="C171">
        <v>2014</v>
      </c>
      <c r="D171" s="3">
        <v>10</v>
      </c>
      <c r="E171" s="3">
        <v>82000</v>
      </c>
      <c r="F171" t="s">
        <v>25</v>
      </c>
      <c r="G171" s="15">
        <f>IF(Table1[[#This Row],[Transmission]]="Manual", 0, 1)</f>
        <v>1</v>
      </c>
      <c r="H171" t="s">
        <v>9475</v>
      </c>
      <c r="I171" t="s">
        <v>14</v>
      </c>
      <c r="J171" s="4">
        <v>45597</v>
      </c>
      <c r="K171" t="s">
        <v>297</v>
      </c>
      <c r="L171" s="5">
        <v>390000</v>
      </c>
      <c r="M171" s="28">
        <f t="shared" si="2"/>
        <v>390000</v>
      </c>
      <c r="N171">
        <f>2025-Table1[[#This Row],[Year]]</f>
        <v>11</v>
      </c>
    </row>
    <row r="172" spans="1:14" x14ac:dyDescent="0.3">
      <c r="A172" t="s">
        <v>21</v>
      </c>
      <c r="B172" t="s">
        <v>298</v>
      </c>
      <c r="C172">
        <v>2019</v>
      </c>
      <c r="D172" s="3">
        <v>5</v>
      </c>
      <c r="E172" s="3">
        <v>85000</v>
      </c>
      <c r="F172" t="s">
        <v>25</v>
      </c>
      <c r="G172" s="15">
        <f>IF(Table1[[#This Row],[Transmission]]="Manual", 0, 1)</f>
        <v>1</v>
      </c>
      <c r="H172" t="s">
        <v>9475</v>
      </c>
      <c r="I172" t="s">
        <v>14</v>
      </c>
      <c r="J172" s="4">
        <v>45597</v>
      </c>
      <c r="K172" t="s">
        <v>299</v>
      </c>
      <c r="L172" s="5">
        <v>280000</v>
      </c>
      <c r="M172" s="28">
        <f t="shared" si="2"/>
        <v>280000</v>
      </c>
      <c r="N172">
        <f>2025-Table1[[#This Row],[Year]]</f>
        <v>6</v>
      </c>
    </row>
    <row r="173" spans="1:14" x14ac:dyDescent="0.3">
      <c r="A173" t="s">
        <v>44</v>
      </c>
      <c r="B173" t="s">
        <v>300</v>
      </c>
      <c r="C173">
        <v>2016</v>
      </c>
      <c r="D173" s="3">
        <v>8</v>
      </c>
      <c r="E173" s="3">
        <v>64000</v>
      </c>
      <c r="F173" t="s">
        <v>25</v>
      </c>
      <c r="G173" s="15">
        <f>IF(Table1[[#This Row],[Transmission]]="Manual", 0, 1)</f>
        <v>1</v>
      </c>
      <c r="H173" t="s">
        <v>9472</v>
      </c>
      <c r="I173" t="s">
        <v>17</v>
      </c>
      <c r="J173" s="4">
        <v>45597</v>
      </c>
      <c r="K173" t="s">
        <v>301</v>
      </c>
      <c r="L173" s="5">
        <v>1245000</v>
      </c>
      <c r="M173" s="28">
        <f t="shared" si="2"/>
        <v>1245000</v>
      </c>
      <c r="N173">
        <f>2025-Table1[[#This Row],[Year]]</f>
        <v>9</v>
      </c>
    </row>
    <row r="174" spans="1:14" x14ac:dyDescent="0.3">
      <c r="A174" t="s">
        <v>44</v>
      </c>
      <c r="B174" t="s">
        <v>45</v>
      </c>
      <c r="C174">
        <v>2016</v>
      </c>
      <c r="D174" s="3">
        <v>8</v>
      </c>
      <c r="E174" s="3">
        <v>68500</v>
      </c>
      <c r="F174" t="s">
        <v>13</v>
      </c>
      <c r="G174" s="15">
        <f>IF(Table1[[#This Row],[Transmission]]="Manual", 0, 1)</f>
        <v>0</v>
      </c>
      <c r="H174" t="s">
        <v>9475</v>
      </c>
      <c r="I174" t="s">
        <v>14</v>
      </c>
      <c r="J174" s="4">
        <v>45597</v>
      </c>
      <c r="K174" t="s">
        <v>302</v>
      </c>
      <c r="L174" s="5">
        <v>440000</v>
      </c>
      <c r="M174" s="28">
        <f t="shared" si="2"/>
        <v>440000</v>
      </c>
      <c r="N174">
        <f>2025-Table1[[#This Row],[Year]]</f>
        <v>9</v>
      </c>
    </row>
    <row r="175" spans="1:14" x14ac:dyDescent="0.3">
      <c r="A175" t="s">
        <v>21</v>
      </c>
      <c r="B175" t="s">
        <v>303</v>
      </c>
      <c r="C175">
        <v>2022</v>
      </c>
      <c r="D175" s="3">
        <v>2</v>
      </c>
      <c r="E175" s="3">
        <v>44000</v>
      </c>
      <c r="F175" t="s">
        <v>25</v>
      </c>
      <c r="G175" s="15">
        <f>IF(Table1[[#This Row],[Transmission]]="Manual", 0, 1)</f>
        <v>1</v>
      </c>
      <c r="H175" t="s">
        <v>9472</v>
      </c>
      <c r="I175" t="s">
        <v>14</v>
      </c>
      <c r="J175" s="4">
        <v>45597</v>
      </c>
      <c r="K175" t="s">
        <v>304</v>
      </c>
      <c r="L175" s="5">
        <v>780000</v>
      </c>
      <c r="M175" s="28">
        <f t="shared" si="2"/>
        <v>780000</v>
      </c>
      <c r="N175">
        <f>2025-Table1[[#This Row],[Year]]</f>
        <v>3</v>
      </c>
    </row>
    <row r="176" spans="1:14" x14ac:dyDescent="0.3">
      <c r="A176" t="s">
        <v>21</v>
      </c>
      <c r="B176" t="s">
        <v>22</v>
      </c>
      <c r="C176">
        <v>2019</v>
      </c>
      <c r="D176" s="3">
        <v>5</v>
      </c>
      <c r="E176" s="3">
        <v>59000</v>
      </c>
      <c r="F176" t="s">
        <v>13</v>
      </c>
      <c r="G176" s="15">
        <f>IF(Table1[[#This Row],[Transmission]]="Manual", 0, 1)</f>
        <v>0</v>
      </c>
      <c r="H176" t="s">
        <v>9472</v>
      </c>
      <c r="I176" t="s">
        <v>14</v>
      </c>
      <c r="J176" s="4">
        <v>45597</v>
      </c>
      <c r="K176" t="s">
        <v>305</v>
      </c>
      <c r="L176" s="5">
        <v>540000</v>
      </c>
      <c r="M176" s="28">
        <f t="shared" si="2"/>
        <v>540000</v>
      </c>
      <c r="N176">
        <f>2025-Table1[[#This Row],[Year]]</f>
        <v>6</v>
      </c>
    </row>
    <row r="177" spans="1:14" x14ac:dyDescent="0.3">
      <c r="A177" t="s">
        <v>64</v>
      </c>
      <c r="B177" t="s">
        <v>306</v>
      </c>
      <c r="C177">
        <v>2022</v>
      </c>
      <c r="D177" s="3">
        <v>2</v>
      </c>
      <c r="E177" s="3">
        <v>32000</v>
      </c>
      <c r="F177" t="s">
        <v>25</v>
      </c>
      <c r="G177" s="15">
        <f>IF(Table1[[#This Row],[Transmission]]="Manual", 0, 1)</f>
        <v>1</v>
      </c>
      <c r="H177" t="s">
        <v>9472</v>
      </c>
      <c r="I177" t="s">
        <v>14</v>
      </c>
      <c r="J177" s="4">
        <v>45566</v>
      </c>
      <c r="K177" t="s">
        <v>307</v>
      </c>
      <c r="L177" s="5">
        <v>1275000</v>
      </c>
      <c r="M177" s="28">
        <f t="shared" si="2"/>
        <v>1275000</v>
      </c>
      <c r="N177">
        <f>2025-Table1[[#This Row],[Year]]</f>
        <v>3</v>
      </c>
    </row>
    <row r="178" spans="1:14" x14ac:dyDescent="0.3">
      <c r="A178" t="s">
        <v>58</v>
      </c>
      <c r="B178" t="s">
        <v>308</v>
      </c>
      <c r="C178">
        <v>2014</v>
      </c>
      <c r="D178" s="3">
        <v>10</v>
      </c>
      <c r="E178" s="3">
        <v>45000</v>
      </c>
      <c r="F178" t="s">
        <v>25</v>
      </c>
      <c r="G178" s="15">
        <f>IF(Table1[[#This Row],[Transmission]]="Manual", 0, 1)</f>
        <v>1</v>
      </c>
      <c r="H178" t="s">
        <v>9475</v>
      </c>
      <c r="I178" t="s">
        <v>17</v>
      </c>
      <c r="J178" s="4">
        <v>45597</v>
      </c>
      <c r="K178" t="s">
        <v>309</v>
      </c>
      <c r="L178" s="5">
        <v>1200000</v>
      </c>
      <c r="M178" s="28">
        <f t="shared" si="2"/>
        <v>1200000</v>
      </c>
      <c r="N178">
        <f>2025-Table1[[#This Row],[Year]]</f>
        <v>11</v>
      </c>
    </row>
    <row r="179" spans="1:14" x14ac:dyDescent="0.3">
      <c r="A179" t="s">
        <v>18</v>
      </c>
      <c r="B179" t="s">
        <v>19</v>
      </c>
      <c r="C179">
        <v>2016</v>
      </c>
      <c r="D179" s="3">
        <v>8</v>
      </c>
      <c r="E179" s="3">
        <v>130000</v>
      </c>
      <c r="F179" t="s">
        <v>25</v>
      </c>
      <c r="G179" s="15">
        <f>IF(Table1[[#This Row],[Transmission]]="Manual", 0, 1)</f>
        <v>1</v>
      </c>
      <c r="H179" t="s">
        <v>9475</v>
      </c>
      <c r="I179" t="s">
        <v>14</v>
      </c>
      <c r="J179" s="4">
        <v>45566</v>
      </c>
      <c r="K179" t="s">
        <v>310</v>
      </c>
      <c r="L179" s="5">
        <v>525000</v>
      </c>
      <c r="M179" s="28">
        <f t="shared" si="2"/>
        <v>525000</v>
      </c>
      <c r="N179">
        <f>2025-Table1[[#This Row],[Year]]</f>
        <v>9</v>
      </c>
    </row>
    <row r="180" spans="1:14" x14ac:dyDescent="0.3">
      <c r="A180" t="s">
        <v>15</v>
      </c>
      <c r="B180" t="s">
        <v>55</v>
      </c>
      <c r="C180">
        <v>2017</v>
      </c>
      <c r="D180" s="3">
        <v>7</v>
      </c>
      <c r="E180" s="3">
        <v>112000</v>
      </c>
      <c r="F180" t="s">
        <v>25</v>
      </c>
      <c r="G180" s="15">
        <f>IF(Table1[[#This Row],[Transmission]]="Manual", 0, 1)</f>
        <v>1</v>
      </c>
      <c r="H180" t="s">
        <v>9472</v>
      </c>
      <c r="I180" t="s">
        <v>17</v>
      </c>
      <c r="J180" s="4">
        <v>45566</v>
      </c>
      <c r="K180" t="s">
        <v>142</v>
      </c>
      <c r="L180" s="5">
        <v>1551111</v>
      </c>
      <c r="M180" s="28">
        <f t="shared" si="2"/>
        <v>1551111</v>
      </c>
      <c r="N180">
        <f>2025-Table1[[#This Row],[Year]]</f>
        <v>8</v>
      </c>
    </row>
    <row r="181" spans="1:14" x14ac:dyDescent="0.3">
      <c r="A181" t="s">
        <v>61</v>
      </c>
      <c r="B181" t="s">
        <v>62</v>
      </c>
      <c r="C181">
        <v>2017</v>
      </c>
      <c r="D181" s="3">
        <v>7</v>
      </c>
      <c r="E181" s="3">
        <v>78537</v>
      </c>
      <c r="F181" t="s">
        <v>25</v>
      </c>
      <c r="G181" s="15">
        <f>IF(Table1[[#This Row],[Transmission]]="Manual", 0, 1)</f>
        <v>1</v>
      </c>
      <c r="H181" t="s">
        <v>9472</v>
      </c>
      <c r="I181" t="s">
        <v>14</v>
      </c>
      <c r="J181" s="4">
        <v>45597</v>
      </c>
      <c r="K181" t="s">
        <v>312</v>
      </c>
      <c r="L181" s="5">
        <v>375000</v>
      </c>
      <c r="M181" s="28">
        <f t="shared" si="2"/>
        <v>375000</v>
      </c>
      <c r="N181">
        <f>2025-Table1[[#This Row],[Year]]</f>
        <v>8</v>
      </c>
    </row>
    <row r="182" spans="1:14" x14ac:dyDescent="0.3">
      <c r="A182" t="s">
        <v>18</v>
      </c>
      <c r="B182" t="s">
        <v>19</v>
      </c>
      <c r="C182">
        <v>2018</v>
      </c>
      <c r="D182" s="3">
        <v>6</v>
      </c>
      <c r="E182" s="3">
        <v>70673</v>
      </c>
      <c r="F182" t="s">
        <v>25</v>
      </c>
      <c r="G182" s="15">
        <f>IF(Table1[[#This Row],[Transmission]]="Manual", 0, 1)</f>
        <v>1</v>
      </c>
      <c r="H182" t="s">
        <v>9472</v>
      </c>
      <c r="I182" t="s">
        <v>17</v>
      </c>
      <c r="J182" s="4">
        <v>45597</v>
      </c>
      <c r="K182" t="s">
        <v>313</v>
      </c>
      <c r="L182" s="5">
        <v>775000</v>
      </c>
      <c r="M182" s="28">
        <f t="shared" si="2"/>
        <v>775000</v>
      </c>
      <c r="N182">
        <f>2025-Table1[[#This Row],[Year]]</f>
        <v>7</v>
      </c>
    </row>
    <row r="183" spans="1:14" x14ac:dyDescent="0.3">
      <c r="A183" t="s">
        <v>21</v>
      </c>
      <c r="B183" t="s">
        <v>24</v>
      </c>
      <c r="C183">
        <v>2018</v>
      </c>
      <c r="D183" s="3">
        <v>6</v>
      </c>
      <c r="E183" s="3">
        <v>39848</v>
      </c>
      <c r="F183" t="s">
        <v>13</v>
      </c>
      <c r="G183" s="15">
        <f>IF(Table1[[#This Row],[Transmission]]="Manual", 0, 1)</f>
        <v>0</v>
      </c>
      <c r="H183" t="s">
        <v>9472</v>
      </c>
      <c r="I183" t="s">
        <v>14</v>
      </c>
      <c r="J183" s="4">
        <v>45597</v>
      </c>
      <c r="K183" t="s">
        <v>314</v>
      </c>
      <c r="L183" s="5">
        <v>479931</v>
      </c>
      <c r="M183" s="28">
        <f t="shared" si="2"/>
        <v>479931</v>
      </c>
      <c r="N183">
        <f>2025-Table1[[#This Row],[Year]]</f>
        <v>7</v>
      </c>
    </row>
    <row r="184" spans="1:14" x14ac:dyDescent="0.3">
      <c r="A184" t="s">
        <v>58</v>
      </c>
      <c r="B184" t="s">
        <v>315</v>
      </c>
      <c r="C184">
        <v>2016</v>
      </c>
      <c r="D184" s="3">
        <v>8</v>
      </c>
      <c r="E184" s="3">
        <v>77000</v>
      </c>
      <c r="F184" t="s">
        <v>25</v>
      </c>
      <c r="G184" s="15">
        <f>IF(Table1[[#This Row],[Transmission]]="Manual", 0, 1)</f>
        <v>1</v>
      </c>
      <c r="H184" t="s">
        <v>9472</v>
      </c>
      <c r="I184" t="s">
        <v>17</v>
      </c>
      <c r="J184" s="4">
        <v>45597</v>
      </c>
      <c r="K184" t="s">
        <v>316</v>
      </c>
      <c r="L184" s="5">
        <v>1500000</v>
      </c>
      <c r="M184" s="28">
        <f t="shared" si="2"/>
        <v>1500000</v>
      </c>
      <c r="N184">
        <f>2025-Table1[[#This Row],[Year]]</f>
        <v>9</v>
      </c>
    </row>
    <row r="185" spans="1:14" x14ac:dyDescent="0.3">
      <c r="A185" t="s">
        <v>21</v>
      </c>
      <c r="B185" t="s">
        <v>298</v>
      </c>
      <c r="C185">
        <v>2008</v>
      </c>
      <c r="D185" s="3">
        <v>16</v>
      </c>
      <c r="E185" s="3">
        <v>111400</v>
      </c>
      <c r="F185" t="s">
        <v>13</v>
      </c>
      <c r="G185" s="15">
        <f>IF(Table1[[#This Row],[Transmission]]="Manual", 0, 1)</f>
        <v>0</v>
      </c>
      <c r="H185" t="s">
        <v>9475</v>
      </c>
      <c r="I185" t="s">
        <v>14</v>
      </c>
      <c r="J185" s="4">
        <v>45597</v>
      </c>
      <c r="K185" t="s">
        <v>317</v>
      </c>
      <c r="L185" s="5">
        <v>150000</v>
      </c>
      <c r="M185" s="28">
        <f t="shared" si="2"/>
        <v>150000</v>
      </c>
      <c r="N185">
        <f>2025-Table1[[#This Row],[Year]]</f>
        <v>17</v>
      </c>
    </row>
    <row r="186" spans="1:14" x14ac:dyDescent="0.3">
      <c r="A186" t="s">
        <v>97</v>
      </c>
      <c r="B186" t="s">
        <v>236</v>
      </c>
      <c r="C186">
        <v>2015</v>
      </c>
      <c r="D186" s="3">
        <v>9</v>
      </c>
      <c r="E186" s="3">
        <v>82000</v>
      </c>
      <c r="F186" t="s">
        <v>25</v>
      </c>
      <c r="G186" s="15">
        <f>IF(Table1[[#This Row],[Transmission]]="Manual", 0, 1)</f>
        <v>1</v>
      </c>
      <c r="H186" t="s">
        <v>9475</v>
      </c>
      <c r="I186" t="s">
        <v>17</v>
      </c>
      <c r="J186" s="4">
        <v>45597</v>
      </c>
      <c r="K186" t="s">
        <v>318</v>
      </c>
      <c r="L186" s="5">
        <v>325000</v>
      </c>
      <c r="M186" s="28">
        <f t="shared" si="2"/>
        <v>325000</v>
      </c>
      <c r="N186">
        <f>2025-Table1[[#This Row],[Year]]</f>
        <v>10</v>
      </c>
    </row>
    <row r="187" spans="1:14" x14ac:dyDescent="0.3">
      <c r="A187" t="s">
        <v>21</v>
      </c>
      <c r="B187" t="s">
        <v>39</v>
      </c>
      <c r="C187">
        <v>2013</v>
      </c>
      <c r="D187" s="3">
        <v>11</v>
      </c>
      <c r="E187" s="3">
        <v>89000</v>
      </c>
      <c r="F187" t="s">
        <v>13</v>
      </c>
      <c r="G187" s="15">
        <f>IF(Table1[[#This Row],[Transmission]]="Manual", 0, 1)</f>
        <v>0</v>
      </c>
      <c r="H187" t="s">
        <v>9475</v>
      </c>
      <c r="I187" t="s">
        <v>17</v>
      </c>
      <c r="J187" s="4">
        <v>45597</v>
      </c>
      <c r="K187" t="s">
        <v>319</v>
      </c>
      <c r="L187" s="5">
        <v>361000</v>
      </c>
      <c r="M187" s="28">
        <f t="shared" si="2"/>
        <v>361000</v>
      </c>
      <c r="N187">
        <f>2025-Table1[[#This Row],[Year]]</f>
        <v>12</v>
      </c>
    </row>
    <row r="188" spans="1:14" x14ac:dyDescent="0.3">
      <c r="A188" t="s">
        <v>101</v>
      </c>
      <c r="B188" t="s">
        <v>321</v>
      </c>
      <c r="C188">
        <v>2017</v>
      </c>
      <c r="D188" s="3">
        <v>7</v>
      </c>
      <c r="E188" s="3">
        <v>65110</v>
      </c>
      <c r="F188" t="s">
        <v>13</v>
      </c>
      <c r="G188" s="15">
        <f>IF(Table1[[#This Row],[Transmission]]="Manual", 0, 1)</f>
        <v>0</v>
      </c>
      <c r="H188" t="s">
        <v>9472</v>
      </c>
      <c r="I188" t="s">
        <v>17</v>
      </c>
      <c r="J188" s="4">
        <v>45597</v>
      </c>
      <c r="K188" t="s">
        <v>322</v>
      </c>
      <c r="L188" s="5">
        <v>695000</v>
      </c>
      <c r="M188" s="28">
        <f t="shared" si="2"/>
        <v>695000</v>
      </c>
      <c r="N188">
        <f>2025-Table1[[#This Row],[Year]]</f>
        <v>8</v>
      </c>
    </row>
    <row r="189" spans="1:14" x14ac:dyDescent="0.3">
      <c r="A189" t="s">
        <v>44</v>
      </c>
      <c r="B189" t="s">
        <v>323</v>
      </c>
      <c r="C189">
        <v>2022</v>
      </c>
      <c r="D189" s="3">
        <v>2</v>
      </c>
      <c r="E189" s="3">
        <v>25000</v>
      </c>
      <c r="F189" t="s">
        <v>13</v>
      </c>
      <c r="G189" s="15">
        <f>IF(Table1[[#This Row],[Transmission]]="Manual", 0, 1)</f>
        <v>0</v>
      </c>
      <c r="H189" t="s">
        <v>9472</v>
      </c>
      <c r="I189" t="s">
        <v>14</v>
      </c>
      <c r="J189" s="4">
        <v>45536</v>
      </c>
      <c r="K189" t="s">
        <v>324</v>
      </c>
      <c r="L189" s="5">
        <v>1375000</v>
      </c>
      <c r="M189" s="28">
        <f t="shared" si="2"/>
        <v>1375000</v>
      </c>
      <c r="N189">
        <f>2025-Table1[[#This Row],[Year]]</f>
        <v>3</v>
      </c>
    </row>
    <row r="190" spans="1:14" x14ac:dyDescent="0.3">
      <c r="A190" t="s">
        <v>27</v>
      </c>
      <c r="B190" t="s">
        <v>325</v>
      </c>
      <c r="C190">
        <v>2014</v>
      </c>
      <c r="D190" s="3">
        <v>10</v>
      </c>
      <c r="E190" s="3">
        <v>115000</v>
      </c>
      <c r="F190" t="s">
        <v>25</v>
      </c>
      <c r="G190" s="15">
        <f>IF(Table1[[#This Row],[Transmission]]="Manual", 0, 1)</f>
        <v>1</v>
      </c>
      <c r="H190" t="s">
        <v>9472</v>
      </c>
      <c r="I190" t="s">
        <v>17</v>
      </c>
      <c r="J190" s="4">
        <v>45566</v>
      </c>
      <c r="K190" t="s">
        <v>326</v>
      </c>
      <c r="L190" s="5">
        <v>1500000</v>
      </c>
      <c r="M190" s="28">
        <f t="shared" si="2"/>
        <v>1500000</v>
      </c>
      <c r="N190">
        <f>2025-Table1[[#This Row],[Year]]</f>
        <v>11</v>
      </c>
    </row>
    <row r="191" spans="1:14" x14ac:dyDescent="0.3">
      <c r="A191" t="s">
        <v>11</v>
      </c>
      <c r="B191" t="s">
        <v>288</v>
      </c>
      <c r="C191">
        <v>2015</v>
      </c>
      <c r="D191" s="3">
        <v>9</v>
      </c>
      <c r="E191" s="3">
        <v>64000</v>
      </c>
      <c r="F191" t="s">
        <v>13</v>
      </c>
      <c r="G191" s="15">
        <f>IF(Table1[[#This Row],[Transmission]]="Manual", 0, 1)</f>
        <v>0</v>
      </c>
      <c r="H191" t="s">
        <v>9472</v>
      </c>
      <c r="I191" t="s">
        <v>14</v>
      </c>
      <c r="J191" s="4">
        <v>45566</v>
      </c>
      <c r="K191" t="s">
        <v>327</v>
      </c>
      <c r="L191" s="5">
        <v>574999</v>
      </c>
      <c r="M191" s="28">
        <f t="shared" si="2"/>
        <v>574999</v>
      </c>
      <c r="N191">
        <f>2025-Table1[[#This Row],[Year]]</f>
        <v>10</v>
      </c>
    </row>
    <row r="192" spans="1:14" x14ac:dyDescent="0.3">
      <c r="A192" t="s">
        <v>18</v>
      </c>
      <c r="B192" t="s">
        <v>86</v>
      </c>
      <c r="C192">
        <v>2013</v>
      </c>
      <c r="D192" s="3">
        <v>11</v>
      </c>
      <c r="E192" s="3">
        <v>61000</v>
      </c>
      <c r="F192" t="s">
        <v>25</v>
      </c>
      <c r="G192" s="15">
        <f>IF(Table1[[#This Row],[Transmission]]="Manual", 0, 1)</f>
        <v>1</v>
      </c>
      <c r="H192" t="s">
        <v>9472</v>
      </c>
      <c r="I192" t="s">
        <v>14</v>
      </c>
      <c r="J192" s="4">
        <v>45597</v>
      </c>
      <c r="K192" t="s">
        <v>328</v>
      </c>
      <c r="L192" s="5">
        <v>415000</v>
      </c>
      <c r="M192" s="28">
        <f t="shared" si="2"/>
        <v>415000</v>
      </c>
      <c r="N192">
        <f>2025-Table1[[#This Row],[Year]]</f>
        <v>12</v>
      </c>
    </row>
    <row r="193" spans="1:14" x14ac:dyDescent="0.3">
      <c r="A193" t="s">
        <v>44</v>
      </c>
      <c r="B193" t="s">
        <v>133</v>
      </c>
      <c r="C193">
        <v>2014</v>
      </c>
      <c r="D193" s="3">
        <v>10</v>
      </c>
      <c r="E193" s="3">
        <v>54000</v>
      </c>
      <c r="F193" t="s">
        <v>25</v>
      </c>
      <c r="G193" s="15">
        <f>IF(Table1[[#This Row],[Transmission]]="Manual", 0, 1)</f>
        <v>1</v>
      </c>
      <c r="H193" t="s">
        <v>9475</v>
      </c>
      <c r="I193" t="s">
        <v>14</v>
      </c>
      <c r="J193" s="4">
        <v>45597</v>
      </c>
      <c r="K193" t="s">
        <v>329</v>
      </c>
      <c r="L193" s="5">
        <v>479000</v>
      </c>
      <c r="M193" s="28">
        <f t="shared" si="2"/>
        <v>479000</v>
      </c>
      <c r="N193">
        <f>2025-Table1[[#This Row],[Year]]</f>
        <v>11</v>
      </c>
    </row>
    <row r="194" spans="1:14" x14ac:dyDescent="0.3">
      <c r="A194" t="s">
        <v>21</v>
      </c>
      <c r="B194" t="s">
        <v>68</v>
      </c>
      <c r="C194">
        <v>2015</v>
      </c>
      <c r="D194" s="3">
        <v>9</v>
      </c>
      <c r="E194" s="3">
        <v>103000</v>
      </c>
      <c r="F194" t="s">
        <v>25</v>
      </c>
      <c r="G194" s="15">
        <f>IF(Table1[[#This Row],[Transmission]]="Manual", 0, 1)</f>
        <v>1</v>
      </c>
      <c r="H194" t="s">
        <v>9475</v>
      </c>
      <c r="I194" t="s">
        <v>14</v>
      </c>
      <c r="J194" s="4">
        <v>45597</v>
      </c>
      <c r="K194" t="s">
        <v>330</v>
      </c>
      <c r="L194" s="5">
        <v>360000</v>
      </c>
      <c r="M194" s="28">
        <f t="shared" si="2"/>
        <v>360000</v>
      </c>
      <c r="N194">
        <f>2025-Table1[[#This Row],[Year]]</f>
        <v>10</v>
      </c>
    </row>
    <row r="195" spans="1:14" x14ac:dyDescent="0.3">
      <c r="A195" t="s">
        <v>113</v>
      </c>
      <c r="B195" t="s">
        <v>174</v>
      </c>
      <c r="C195">
        <v>2022</v>
      </c>
      <c r="D195" s="3">
        <v>2</v>
      </c>
      <c r="E195" s="3">
        <v>14000</v>
      </c>
      <c r="F195" t="s">
        <v>25</v>
      </c>
      <c r="G195" s="15">
        <f>IF(Table1[[#This Row],[Transmission]]="Manual", 0, 1)</f>
        <v>1</v>
      </c>
      <c r="H195" t="s">
        <v>9472</v>
      </c>
      <c r="I195" t="s">
        <v>14</v>
      </c>
      <c r="J195" s="4">
        <v>45597</v>
      </c>
      <c r="K195" t="s">
        <v>331</v>
      </c>
      <c r="L195" s="5">
        <v>1550000</v>
      </c>
      <c r="M195" s="28">
        <f t="shared" ref="M195:M258" si="3">VALUE(SUBSTITUTE(SUBSTITUTE(L195,"₹"," "),",",""))</f>
        <v>1550000</v>
      </c>
      <c r="N195">
        <f>2025-Table1[[#This Row],[Year]]</f>
        <v>3</v>
      </c>
    </row>
    <row r="196" spans="1:14" x14ac:dyDescent="0.3">
      <c r="A196" t="s">
        <v>101</v>
      </c>
      <c r="B196" t="s">
        <v>332</v>
      </c>
      <c r="C196">
        <v>2015</v>
      </c>
      <c r="D196" s="3">
        <v>9</v>
      </c>
      <c r="E196" s="3">
        <v>56000</v>
      </c>
      <c r="F196" t="s">
        <v>13</v>
      </c>
      <c r="G196" s="15">
        <f>IF(Table1[[#This Row],[Transmission]]="Manual", 0, 1)</f>
        <v>0</v>
      </c>
      <c r="H196" t="s">
        <v>9472</v>
      </c>
      <c r="I196" t="s">
        <v>14</v>
      </c>
      <c r="J196" s="4">
        <v>45597</v>
      </c>
      <c r="K196" t="s">
        <v>333</v>
      </c>
      <c r="L196" s="5">
        <v>235000</v>
      </c>
      <c r="M196" s="28">
        <f t="shared" si="3"/>
        <v>235000</v>
      </c>
      <c r="N196">
        <f>2025-Table1[[#This Row],[Year]]</f>
        <v>10</v>
      </c>
    </row>
    <row r="197" spans="1:14" x14ac:dyDescent="0.3">
      <c r="A197" t="s">
        <v>334</v>
      </c>
      <c r="B197" t="s">
        <v>335</v>
      </c>
      <c r="C197">
        <v>2013</v>
      </c>
      <c r="D197" s="3">
        <v>11</v>
      </c>
      <c r="E197" s="3">
        <v>97763</v>
      </c>
      <c r="F197" t="s">
        <v>25</v>
      </c>
      <c r="G197" s="15">
        <f>IF(Table1[[#This Row],[Transmission]]="Manual", 0, 1)</f>
        <v>1</v>
      </c>
      <c r="H197" t="s">
        <v>9475</v>
      </c>
      <c r="I197" t="s">
        <v>17</v>
      </c>
      <c r="J197" s="4">
        <v>45597</v>
      </c>
      <c r="K197" t="s">
        <v>336</v>
      </c>
      <c r="L197" s="5">
        <v>1550000</v>
      </c>
      <c r="M197" s="28">
        <f t="shared" si="3"/>
        <v>1550000</v>
      </c>
      <c r="N197">
        <f>2025-Table1[[#This Row],[Year]]</f>
        <v>12</v>
      </c>
    </row>
    <row r="198" spans="1:14" x14ac:dyDescent="0.3">
      <c r="A198" t="s">
        <v>101</v>
      </c>
      <c r="B198" t="s">
        <v>337</v>
      </c>
      <c r="C198">
        <v>2021</v>
      </c>
      <c r="D198" s="3">
        <v>3</v>
      </c>
      <c r="E198" s="3">
        <v>74000</v>
      </c>
      <c r="F198" t="s">
        <v>13</v>
      </c>
      <c r="G198" s="15">
        <f>IF(Table1[[#This Row],[Transmission]]="Manual", 0, 1)</f>
        <v>0</v>
      </c>
      <c r="H198" t="s">
        <v>9475</v>
      </c>
      <c r="I198" t="s">
        <v>14</v>
      </c>
      <c r="J198" s="4">
        <v>45597</v>
      </c>
      <c r="K198" t="s">
        <v>338</v>
      </c>
      <c r="L198" s="5">
        <v>515000</v>
      </c>
      <c r="M198" s="28">
        <f t="shared" si="3"/>
        <v>515000</v>
      </c>
      <c r="N198">
        <f>2025-Table1[[#This Row],[Year]]</f>
        <v>4</v>
      </c>
    </row>
    <row r="199" spans="1:14" x14ac:dyDescent="0.3">
      <c r="A199" t="s">
        <v>11</v>
      </c>
      <c r="B199" t="s">
        <v>183</v>
      </c>
      <c r="C199">
        <v>2015</v>
      </c>
      <c r="D199" s="3">
        <v>9</v>
      </c>
      <c r="E199" s="3">
        <v>50000</v>
      </c>
      <c r="F199" t="s">
        <v>13</v>
      </c>
      <c r="G199" s="15">
        <f>IF(Table1[[#This Row],[Transmission]]="Manual", 0, 1)</f>
        <v>0</v>
      </c>
      <c r="H199" t="s">
        <v>9475</v>
      </c>
      <c r="I199" t="s">
        <v>14</v>
      </c>
      <c r="J199" s="4">
        <v>45597</v>
      </c>
      <c r="K199" t="s">
        <v>339</v>
      </c>
      <c r="L199" s="5">
        <v>385000</v>
      </c>
      <c r="M199" s="28">
        <f t="shared" si="3"/>
        <v>385000</v>
      </c>
      <c r="N199">
        <f>2025-Table1[[#This Row],[Year]]</f>
        <v>10</v>
      </c>
    </row>
    <row r="200" spans="1:14" x14ac:dyDescent="0.3">
      <c r="A200" t="s">
        <v>97</v>
      </c>
      <c r="B200" t="s">
        <v>236</v>
      </c>
      <c r="C200">
        <v>2014</v>
      </c>
      <c r="D200" s="3">
        <v>10</v>
      </c>
      <c r="E200" s="3">
        <v>71000</v>
      </c>
      <c r="F200" t="s">
        <v>25</v>
      </c>
      <c r="G200" s="15">
        <f>IF(Table1[[#This Row],[Transmission]]="Manual", 0, 1)</f>
        <v>1</v>
      </c>
      <c r="H200" t="s">
        <v>9475</v>
      </c>
      <c r="I200" t="s">
        <v>14</v>
      </c>
      <c r="J200" s="4">
        <v>45597</v>
      </c>
      <c r="K200" t="s">
        <v>340</v>
      </c>
      <c r="L200" s="5">
        <v>395000</v>
      </c>
      <c r="M200" s="28">
        <f t="shared" si="3"/>
        <v>395000</v>
      </c>
      <c r="N200">
        <f>2025-Table1[[#This Row],[Year]]</f>
        <v>11</v>
      </c>
    </row>
    <row r="201" spans="1:14" x14ac:dyDescent="0.3">
      <c r="A201" t="s">
        <v>113</v>
      </c>
      <c r="B201" t="s">
        <v>174</v>
      </c>
      <c r="C201">
        <v>2020</v>
      </c>
      <c r="D201" s="3">
        <v>4</v>
      </c>
      <c r="E201" s="3">
        <v>40000</v>
      </c>
      <c r="F201" t="s">
        <v>13</v>
      </c>
      <c r="G201" s="15">
        <f>IF(Table1[[#This Row],[Transmission]]="Manual", 0, 1)</f>
        <v>0</v>
      </c>
      <c r="H201" t="s">
        <v>9472</v>
      </c>
      <c r="I201" t="s">
        <v>17</v>
      </c>
      <c r="J201" s="4">
        <v>45597</v>
      </c>
      <c r="K201" t="s">
        <v>341</v>
      </c>
      <c r="L201" s="5">
        <v>1195000</v>
      </c>
      <c r="M201" s="28">
        <f t="shared" si="3"/>
        <v>1195000</v>
      </c>
      <c r="N201">
        <f>2025-Table1[[#This Row],[Year]]</f>
        <v>5</v>
      </c>
    </row>
    <row r="202" spans="1:14" x14ac:dyDescent="0.3">
      <c r="A202" t="s">
        <v>44</v>
      </c>
      <c r="B202" t="s">
        <v>83</v>
      </c>
      <c r="C202">
        <v>2010</v>
      </c>
      <c r="D202" s="3">
        <v>14</v>
      </c>
      <c r="E202" s="3">
        <v>83000</v>
      </c>
      <c r="F202" t="s">
        <v>13</v>
      </c>
      <c r="G202" s="15">
        <f>IF(Table1[[#This Row],[Transmission]]="Manual", 0, 1)</f>
        <v>0</v>
      </c>
      <c r="H202" t="s">
        <v>9475</v>
      </c>
      <c r="I202" t="s">
        <v>14</v>
      </c>
      <c r="J202" s="4">
        <v>45474</v>
      </c>
      <c r="K202" t="s">
        <v>342</v>
      </c>
      <c r="L202" s="5">
        <v>235000</v>
      </c>
      <c r="M202" s="28">
        <f t="shared" si="3"/>
        <v>235000</v>
      </c>
      <c r="N202">
        <f>2025-Table1[[#This Row],[Year]]</f>
        <v>15</v>
      </c>
    </row>
    <row r="203" spans="1:14" x14ac:dyDescent="0.3">
      <c r="A203" t="s">
        <v>21</v>
      </c>
      <c r="B203" t="s">
        <v>49</v>
      </c>
      <c r="C203">
        <v>2019</v>
      </c>
      <c r="D203" s="3">
        <v>5</v>
      </c>
      <c r="E203" s="3">
        <v>91000</v>
      </c>
      <c r="F203" t="s">
        <v>13</v>
      </c>
      <c r="G203" s="15">
        <f>IF(Table1[[#This Row],[Transmission]]="Manual", 0, 1)</f>
        <v>0</v>
      </c>
      <c r="H203" t="s">
        <v>9472</v>
      </c>
      <c r="I203" t="s">
        <v>17</v>
      </c>
      <c r="J203" s="4">
        <v>45597</v>
      </c>
      <c r="K203" t="s">
        <v>344</v>
      </c>
      <c r="L203" s="5">
        <v>1149000</v>
      </c>
      <c r="M203" s="28">
        <f t="shared" si="3"/>
        <v>1149000</v>
      </c>
      <c r="N203">
        <f>2025-Table1[[#This Row],[Year]]</f>
        <v>6</v>
      </c>
    </row>
    <row r="204" spans="1:14" x14ac:dyDescent="0.3">
      <c r="A204" t="s">
        <v>44</v>
      </c>
      <c r="B204" t="s">
        <v>79</v>
      </c>
      <c r="C204">
        <v>2018</v>
      </c>
      <c r="D204" s="3">
        <v>6</v>
      </c>
      <c r="E204" s="3">
        <v>77620</v>
      </c>
      <c r="F204" t="s">
        <v>25</v>
      </c>
      <c r="G204" s="15">
        <f>IF(Table1[[#This Row],[Transmission]]="Manual", 0, 1)</f>
        <v>1</v>
      </c>
      <c r="H204" t="s">
        <v>9472</v>
      </c>
      <c r="I204" t="s">
        <v>17</v>
      </c>
      <c r="J204" s="4">
        <v>45597</v>
      </c>
      <c r="K204" t="s">
        <v>345</v>
      </c>
      <c r="L204" s="5">
        <v>1350000</v>
      </c>
      <c r="M204" s="28">
        <f t="shared" si="3"/>
        <v>1350000</v>
      </c>
      <c r="N204">
        <f>2025-Table1[[#This Row],[Year]]</f>
        <v>7</v>
      </c>
    </row>
    <row r="205" spans="1:14" x14ac:dyDescent="0.3">
      <c r="A205" t="s">
        <v>33</v>
      </c>
      <c r="B205" t="s">
        <v>34</v>
      </c>
      <c r="C205">
        <v>2017</v>
      </c>
      <c r="D205" s="3">
        <v>7</v>
      </c>
      <c r="E205" s="3">
        <v>85000</v>
      </c>
      <c r="F205" t="s">
        <v>13</v>
      </c>
      <c r="G205" s="15">
        <f>IF(Table1[[#This Row],[Transmission]]="Manual", 0, 1)</f>
        <v>0</v>
      </c>
      <c r="H205" t="s">
        <v>9475</v>
      </c>
      <c r="I205" t="s">
        <v>17</v>
      </c>
      <c r="J205" s="4">
        <v>45566</v>
      </c>
      <c r="K205" t="s">
        <v>346</v>
      </c>
      <c r="L205" s="5">
        <v>649999</v>
      </c>
      <c r="M205" s="28">
        <f t="shared" si="3"/>
        <v>649999</v>
      </c>
      <c r="N205">
        <f>2025-Table1[[#This Row],[Year]]</f>
        <v>8</v>
      </c>
    </row>
    <row r="206" spans="1:14" x14ac:dyDescent="0.3">
      <c r="A206" t="s">
        <v>101</v>
      </c>
      <c r="B206" t="s">
        <v>347</v>
      </c>
      <c r="C206">
        <v>2016</v>
      </c>
      <c r="D206" s="3">
        <v>8</v>
      </c>
      <c r="E206" s="3">
        <v>58</v>
      </c>
      <c r="F206" t="s">
        <v>25</v>
      </c>
      <c r="G206" s="15">
        <f>IF(Table1[[#This Row],[Transmission]]="Manual", 0, 1)</f>
        <v>1</v>
      </c>
      <c r="H206" t="s">
        <v>9475</v>
      </c>
      <c r="I206" t="s">
        <v>14</v>
      </c>
      <c r="J206" s="4">
        <v>45597</v>
      </c>
      <c r="K206" t="s">
        <v>348</v>
      </c>
      <c r="L206" s="5">
        <v>186000</v>
      </c>
      <c r="M206" s="28">
        <f t="shared" si="3"/>
        <v>186000</v>
      </c>
      <c r="N206">
        <f>2025-Table1[[#This Row],[Year]]</f>
        <v>9</v>
      </c>
    </row>
    <row r="207" spans="1:14" x14ac:dyDescent="0.3">
      <c r="A207" t="s">
        <v>21</v>
      </c>
      <c r="B207" t="s">
        <v>39</v>
      </c>
      <c r="C207">
        <v>2016</v>
      </c>
      <c r="D207" s="3">
        <v>8</v>
      </c>
      <c r="E207" s="3">
        <v>25</v>
      </c>
      <c r="F207" t="s">
        <v>13</v>
      </c>
      <c r="G207" s="15">
        <f>IF(Table1[[#This Row],[Transmission]]="Manual", 0, 1)</f>
        <v>0</v>
      </c>
      <c r="H207" t="s">
        <v>9475</v>
      </c>
      <c r="I207" t="s">
        <v>17</v>
      </c>
      <c r="J207" s="4">
        <v>45597</v>
      </c>
      <c r="K207" t="s">
        <v>349</v>
      </c>
      <c r="L207" s="5">
        <v>420000</v>
      </c>
      <c r="M207" s="28">
        <f t="shared" si="3"/>
        <v>420000</v>
      </c>
      <c r="N207">
        <f>2025-Table1[[#This Row],[Year]]</f>
        <v>9</v>
      </c>
    </row>
    <row r="208" spans="1:14" x14ac:dyDescent="0.3">
      <c r="A208" t="s">
        <v>21</v>
      </c>
      <c r="B208" t="s">
        <v>231</v>
      </c>
      <c r="C208">
        <v>2006</v>
      </c>
      <c r="D208" s="3">
        <v>18</v>
      </c>
      <c r="E208" s="3">
        <v>20024</v>
      </c>
      <c r="F208" t="s">
        <v>13</v>
      </c>
      <c r="G208" s="15">
        <f>IF(Table1[[#This Row],[Transmission]]="Manual", 0, 1)</f>
        <v>0</v>
      </c>
      <c r="H208" t="s">
        <v>9472</v>
      </c>
      <c r="I208" t="s">
        <v>14</v>
      </c>
      <c r="J208" s="4">
        <v>45597</v>
      </c>
      <c r="K208" t="s">
        <v>350</v>
      </c>
      <c r="L208" s="5">
        <v>20000</v>
      </c>
      <c r="M208" s="28">
        <f t="shared" si="3"/>
        <v>20000</v>
      </c>
      <c r="N208">
        <f>2025-Table1[[#This Row],[Year]]</f>
        <v>19</v>
      </c>
    </row>
    <row r="209" spans="1:14" x14ac:dyDescent="0.3">
      <c r="A209" t="s">
        <v>44</v>
      </c>
      <c r="B209" t="s">
        <v>133</v>
      </c>
      <c r="C209">
        <v>2014</v>
      </c>
      <c r="D209" s="3">
        <v>10</v>
      </c>
      <c r="E209" s="3">
        <v>80000</v>
      </c>
      <c r="F209" t="s">
        <v>13</v>
      </c>
      <c r="G209" s="15">
        <f>IF(Table1[[#This Row],[Transmission]]="Manual", 0, 1)</f>
        <v>0</v>
      </c>
      <c r="H209" t="s">
        <v>9475</v>
      </c>
      <c r="I209" t="s">
        <v>14</v>
      </c>
      <c r="J209" s="4">
        <v>45597</v>
      </c>
      <c r="K209" t="s">
        <v>351</v>
      </c>
      <c r="L209" s="5">
        <v>375556</v>
      </c>
      <c r="M209" s="28">
        <f t="shared" si="3"/>
        <v>375556</v>
      </c>
      <c r="N209">
        <f>2025-Table1[[#This Row],[Year]]</f>
        <v>11</v>
      </c>
    </row>
    <row r="210" spans="1:14" x14ac:dyDescent="0.3">
      <c r="A210" t="s">
        <v>18</v>
      </c>
      <c r="B210" t="s">
        <v>86</v>
      </c>
      <c r="C210">
        <v>2019</v>
      </c>
      <c r="D210" s="3">
        <v>5</v>
      </c>
      <c r="E210" s="3">
        <v>35000</v>
      </c>
      <c r="F210" t="s">
        <v>25</v>
      </c>
      <c r="G210" s="15">
        <f>IF(Table1[[#This Row],[Transmission]]="Manual", 0, 1)</f>
        <v>1</v>
      </c>
      <c r="H210" t="s">
        <v>9475</v>
      </c>
      <c r="I210" t="s">
        <v>14</v>
      </c>
      <c r="J210" s="4">
        <v>45597</v>
      </c>
      <c r="K210" t="s">
        <v>352</v>
      </c>
      <c r="L210" s="5">
        <v>1185000</v>
      </c>
      <c r="M210" s="28">
        <f t="shared" si="3"/>
        <v>1185000</v>
      </c>
      <c r="N210">
        <f>2025-Table1[[#This Row],[Year]]</f>
        <v>6</v>
      </c>
    </row>
    <row r="211" spans="1:14" x14ac:dyDescent="0.3">
      <c r="A211" t="s">
        <v>11</v>
      </c>
      <c r="B211" t="s">
        <v>353</v>
      </c>
      <c r="C211">
        <v>2016</v>
      </c>
      <c r="D211" s="3">
        <v>8</v>
      </c>
      <c r="E211" s="3">
        <v>77000</v>
      </c>
      <c r="F211" t="s">
        <v>25</v>
      </c>
      <c r="G211" s="15">
        <f>IF(Table1[[#This Row],[Transmission]]="Manual", 0, 1)</f>
        <v>1</v>
      </c>
      <c r="H211" t="s">
        <v>9472</v>
      </c>
      <c r="I211" t="s">
        <v>14</v>
      </c>
      <c r="J211" s="4">
        <v>45597</v>
      </c>
      <c r="K211" t="s">
        <v>354</v>
      </c>
      <c r="L211" s="5">
        <v>575000</v>
      </c>
      <c r="M211" s="28">
        <f t="shared" si="3"/>
        <v>575000</v>
      </c>
      <c r="N211">
        <f>2025-Table1[[#This Row],[Year]]</f>
        <v>9</v>
      </c>
    </row>
    <row r="212" spans="1:14" x14ac:dyDescent="0.3">
      <c r="A212" t="s">
        <v>21</v>
      </c>
      <c r="B212" t="s">
        <v>22</v>
      </c>
      <c r="C212">
        <v>2018</v>
      </c>
      <c r="D212" s="3">
        <v>6</v>
      </c>
      <c r="E212" s="3">
        <v>63259</v>
      </c>
      <c r="F212" t="s">
        <v>25</v>
      </c>
      <c r="G212" s="15">
        <f>IF(Table1[[#This Row],[Transmission]]="Manual", 0, 1)</f>
        <v>1</v>
      </c>
      <c r="H212" t="s">
        <v>9475</v>
      </c>
      <c r="I212" t="s">
        <v>17</v>
      </c>
      <c r="J212" s="4">
        <v>45597</v>
      </c>
      <c r="K212" t="s">
        <v>355</v>
      </c>
      <c r="L212" s="5">
        <v>520000</v>
      </c>
      <c r="M212" s="28">
        <f t="shared" si="3"/>
        <v>520000</v>
      </c>
      <c r="N212">
        <f>2025-Table1[[#This Row],[Year]]</f>
        <v>7</v>
      </c>
    </row>
    <row r="213" spans="1:14" x14ac:dyDescent="0.3">
      <c r="A213" t="s">
        <v>33</v>
      </c>
      <c r="B213" t="s">
        <v>34</v>
      </c>
      <c r="C213">
        <v>2017</v>
      </c>
      <c r="D213" s="3">
        <v>7</v>
      </c>
      <c r="E213" s="3">
        <v>110000</v>
      </c>
      <c r="F213" t="s">
        <v>13</v>
      </c>
      <c r="G213" s="15">
        <f>IF(Table1[[#This Row],[Transmission]]="Manual", 0, 1)</f>
        <v>0</v>
      </c>
      <c r="H213" t="s">
        <v>9472</v>
      </c>
      <c r="I213" t="s">
        <v>17</v>
      </c>
      <c r="J213" s="4">
        <v>45597</v>
      </c>
      <c r="K213" t="s">
        <v>356</v>
      </c>
      <c r="L213" s="5">
        <v>449999</v>
      </c>
      <c r="M213" s="28">
        <f t="shared" si="3"/>
        <v>449999</v>
      </c>
      <c r="N213">
        <f>2025-Table1[[#This Row],[Year]]</f>
        <v>8</v>
      </c>
    </row>
    <row r="214" spans="1:14" x14ac:dyDescent="0.3">
      <c r="A214" t="s">
        <v>44</v>
      </c>
      <c r="B214" t="s">
        <v>83</v>
      </c>
      <c r="C214">
        <v>2023</v>
      </c>
      <c r="D214" s="3">
        <v>1</v>
      </c>
      <c r="E214" s="3">
        <v>14000</v>
      </c>
      <c r="F214" t="s">
        <v>25</v>
      </c>
      <c r="G214" s="15">
        <f>IF(Table1[[#This Row],[Transmission]]="Manual", 0, 1)</f>
        <v>1</v>
      </c>
      <c r="H214" t="s">
        <v>9472</v>
      </c>
      <c r="I214" t="s">
        <v>14</v>
      </c>
      <c r="J214" s="4">
        <v>45566</v>
      </c>
      <c r="K214" t="s">
        <v>357</v>
      </c>
      <c r="L214" s="5">
        <v>925000</v>
      </c>
      <c r="M214" s="28">
        <f t="shared" si="3"/>
        <v>925000</v>
      </c>
      <c r="N214">
        <f>2025-Table1[[#This Row],[Year]]</f>
        <v>2</v>
      </c>
    </row>
    <row r="215" spans="1:14" x14ac:dyDescent="0.3">
      <c r="A215" t="s">
        <v>27</v>
      </c>
      <c r="B215" t="s">
        <v>360</v>
      </c>
      <c r="C215">
        <v>2016</v>
      </c>
      <c r="D215" s="3">
        <v>8</v>
      </c>
      <c r="E215" s="3">
        <v>65000</v>
      </c>
      <c r="F215" t="s">
        <v>25</v>
      </c>
      <c r="G215" s="15">
        <f>IF(Table1[[#This Row],[Transmission]]="Manual", 0, 1)</f>
        <v>1</v>
      </c>
      <c r="H215" t="s">
        <v>9475</v>
      </c>
      <c r="I215" t="s">
        <v>17</v>
      </c>
      <c r="J215" s="4">
        <v>45597</v>
      </c>
      <c r="K215" t="s">
        <v>361</v>
      </c>
      <c r="L215" s="5">
        <v>1325000</v>
      </c>
      <c r="M215" s="28">
        <f t="shared" si="3"/>
        <v>1325000</v>
      </c>
      <c r="N215">
        <f>2025-Table1[[#This Row],[Year]]</f>
        <v>9</v>
      </c>
    </row>
    <row r="216" spans="1:14" x14ac:dyDescent="0.3">
      <c r="A216" t="s">
        <v>61</v>
      </c>
      <c r="B216" t="s">
        <v>109</v>
      </c>
      <c r="C216">
        <v>2016</v>
      </c>
      <c r="D216" s="3">
        <v>8</v>
      </c>
      <c r="E216" s="3">
        <v>75000</v>
      </c>
      <c r="F216" t="s">
        <v>25</v>
      </c>
      <c r="G216" s="15">
        <f>IF(Table1[[#This Row],[Transmission]]="Manual", 0, 1)</f>
        <v>1</v>
      </c>
      <c r="H216" t="s">
        <v>9475</v>
      </c>
      <c r="I216" t="s">
        <v>17</v>
      </c>
      <c r="J216" s="4">
        <v>45597</v>
      </c>
      <c r="K216" t="s">
        <v>362</v>
      </c>
      <c r="L216" s="5">
        <v>595000</v>
      </c>
      <c r="M216" s="28">
        <f t="shared" si="3"/>
        <v>595000</v>
      </c>
      <c r="N216">
        <f>2025-Table1[[#This Row],[Year]]</f>
        <v>9</v>
      </c>
    </row>
    <row r="217" spans="1:14" x14ac:dyDescent="0.3">
      <c r="A217" t="s">
        <v>21</v>
      </c>
      <c r="B217" t="s">
        <v>22</v>
      </c>
      <c r="C217">
        <v>2007</v>
      </c>
      <c r="D217" s="3">
        <v>17</v>
      </c>
      <c r="E217" s="3">
        <v>135000</v>
      </c>
      <c r="F217" t="s">
        <v>13</v>
      </c>
      <c r="G217" s="15">
        <f>IF(Table1[[#This Row],[Transmission]]="Manual", 0, 1)</f>
        <v>0</v>
      </c>
      <c r="H217" t="s">
        <v>9475</v>
      </c>
      <c r="I217" t="s">
        <v>17</v>
      </c>
      <c r="J217" s="4">
        <v>45597</v>
      </c>
      <c r="K217" t="s">
        <v>363</v>
      </c>
      <c r="L217" s="5">
        <v>165000</v>
      </c>
      <c r="M217" s="28">
        <f t="shared" si="3"/>
        <v>165000</v>
      </c>
      <c r="N217">
        <f>2025-Table1[[#This Row],[Year]]</f>
        <v>18</v>
      </c>
    </row>
    <row r="218" spans="1:14" x14ac:dyDescent="0.3">
      <c r="A218" t="s">
        <v>15</v>
      </c>
      <c r="B218" t="s">
        <v>16</v>
      </c>
      <c r="C218">
        <v>2014</v>
      </c>
      <c r="D218" s="3">
        <v>10</v>
      </c>
      <c r="E218" s="3">
        <v>105000</v>
      </c>
      <c r="F218" t="s">
        <v>13</v>
      </c>
      <c r="G218" s="15">
        <f>IF(Table1[[#This Row],[Transmission]]="Manual", 0, 1)</f>
        <v>0</v>
      </c>
      <c r="H218" t="s">
        <v>9475</v>
      </c>
      <c r="I218" t="s">
        <v>17</v>
      </c>
      <c r="J218" s="4">
        <v>45597</v>
      </c>
      <c r="K218" t="s">
        <v>364</v>
      </c>
      <c r="L218" s="5">
        <v>780000</v>
      </c>
      <c r="M218" s="28">
        <f t="shared" si="3"/>
        <v>780000</v>
      </c>
      <c r="N218">
        <f>2025-Table1[[#This Row],[Year]]</f>
        <v>11</v>
      </c>
    </row>
    <row r="219" spans="1:14" x14ac:dyDescent="0.3">
      <c r="A219" t="s">
        <v>27</v>
      </c>
      <c r="B219" t="s">
        <v>325</v>
      </c>
      <c r="C219">
        <v>2013</v>
      </c>
      <c r="D219" s="3">
        <v>11</v>
      </c>
      <c r="E219" s="3">
        <v>61000</v>
      </c>
      <c r="F219" t="s">
        <v>25</v>
      </c>
      <c r="G219" s="15">
        <f>IF(Table1[[#This Row],[Transmission]]="Manual", 0, 1)</f>
        <v>1</v>
      </c>
      <c r="H219" t="s">
        <v>9475</v>
      </c>
      <c r="I219" t="s">
        <v>17</v>
      </c>
      <c r="J219" s="4">
        <v>45597</v>
      </c>
      <c r="K219" t="s">
        <v>365</v>
      </c>
      <c r="L219" s="5">
        <v>851000</v>
      </c>
      <c r="M219" s="28">
        <f t="shared" si="3"/>
        <v>851000</v>
      </c>
      <c r="N219">
        <f>2025-Table1[[#This Row],[Year]]</f>
        <v>12</v>
      </c>
    </row>
    <row r="220" spans="1:14" x14ac:dyDescent="0.3">
      <c r="A220" t="s">
        <v>21</v>
      </c>
      <c r="B220" t="s">
        <v>366</v>
      </c>
      <c r="C220">
        <v>2023</v>
      </c>
      <c r="D220" s="3">
        <v>1</v>
      </c>
      <c r="E220" s="3">
        <v>21209</v>
      </c>
      <c r="F220" t="s">
        <v>13</v>
      </c>
      <c r="G220" s="15">
        <f>IF(Table1[[#This Row],[Transmission]]="Manual", 0, 1)</f>
        <v>0</v>
      </c>
      <c r="H220" t="s">
        <v>9472</v>
      </c>
      <c r="I220" t="s">
        <v>14</v>
      </c>
      <c r="J220" s="4">
        <v>45597</v>
      </c>
      <c r="K220" t="s">
        <v>367</v>
      </c>
      <c r="L220" s="5">
        <v>1290000</v>
      </c>
      <c r="M220" s="28">
        <f t="shared" si="3"/>
        <v>1290000</v>
      </c>
      <c r="N220">
        <f>2025-Table1[[#This Row],[Year]]</f>
        <v>2</v>
      </c>
    </row>
    <row r="221" spans="1:14" x14ac:dyDescent="0.3">
      <c r="A221" t="s">
        <v>15</v>
      </c>
      <c r="B221" t="s">
        <v>259</v>
      </c>
      <c r="C221">
        <v>2020</v>
      </c>
      <c r="D221" s="3">
        <v>4</v>
      </c>
      <c r="E221" s="3">
        <v>87000</v>
      </c>
      <c r="F221" t="s">
        <v>13</v>
      </c>
      <c r="G221" s="15">
        <f>IF(Table1[[#This Row],[Transmission]]="Manual", 0, 1)</f>
        <v>0</v>
      </c>
      <c r="H221" t="s">
        <v>9472</v>
      </c>
      <c r="I221" t="s">
        <v>14</v>
      </c>
      <c r="J221" s="4">
        <v>45566</v>
      </c>
      <c r="K221" t="s">
        <v>368</v>
      </c>
      <c r="L221" s="5">
        <v>733000</v>
      </c>
      <c r="M221" s="28">
        <f t="shared" si="3"/>
        <v>733000</v>
      </c>
      <c r="N221">
        <f>2025-Table1[[#This Row],[Year]]</f>
        <v>5</v>
      </c>
    </row>
    <row r="222" spans="1:14" x14ac:dyDescent="0.3">
      <c r="A222" t="s">
        <v>61</v>
      </c>
      <c r="B222" t="s">
        <v>109</v>
      </c>
      <c r="C222">
        <v>2016</v>
      </c>
      <c r="D222" s="3">
        <v>8</v>
      </c>
      <c r="E222" s="3">
        <v>130000</v>
      </c>
      <c r="F222" t="s">
        <v>13</v>
      </c>
      <c r="G222" s="15">
        <f>IF(Table1[[#This Row],[Transmission]]="Manual", 0, 1)</f>
        <v>0</v>
      </c>
      <c r="H222" t="s">
        <v>9475</v>
      </c>
      <c r="I222" t="s">
        <v>17</v>
      </c>
      <c r="J222" s="4">
        <v>45597</v>
      </c>
      <c r="K222" t="s">
        <v>369</v>
      </c>
      <c r="L222" s="5">
        <v>599000</v>
      </c>
      <c r="M222" s="28">
        <f t="shared" si="3"/>
        <v>599000</v>
      </c>
      <c r="N222">
        <f>2025-Table1[[#This Row],[Year]]</f>
        <v>9</v>
      </c>
    </row>
    <row r="223" spans="1:14" x14ac:dyDescent="0.3">
      <c r="A223" t="s">
        <v>75</v>
      </c>
      <c r="B223" t="s">
        <v>370</v>
      </c>
      <c r="C223">
        <v>2015</v>
      </c>
      <c r="D223" s="3">
        <v>9</v>
      </c>
      <c r="E223" s="3">
        <v>125000</v>
      </c>
      <c r="F223" t="s">
        <v>25</v>
      </c>
      <c r="G223" s="15">
        <f>IF(Table1[[#This Row],[Transmission]]="Manual", 0, 1)</f>
        <v>1</v>
      </c>
      <c r="H223" t="s">
        <v>9475</v>
      </c>
      <c r="I223" t="s">
        <v>17</v>
      </c>
      <c r="J223" s="4">
        <v>45597</v>
      </c>
      <c r="K223" t="s">
        <v>371</v>
      </c>
      <c r="L223" s="5">
        <v>1075000</v>
      </c>
      <c r="M223" s="28">
        <f t="shared" si="3"/>
        <v>1075000</v>
      </c>
      <c r="N223">
        <f>2025-Table1[[#This Row],[Year]]</f>
        <v>10</v>
      </c>
    </row>
    <row r="224" spans="1:14" x14ac:dyDescent="0.3">
      <c r="A224" t="s">
        <v>101</v>
      </c>
      <c r="B224" t="s">
        <v>337</v>
      </c>
      <c r="C224">
        <v>2018</v>
      </c>
      <c r="D224" s="3">
        <v>6</v>
      </c>
      <c r="E224" s="3">
        <v>30000</v>
      </c>
      <c r="F224" t="s">
        <v>25</v>
      </c>
      <c r="G224" s="15">
        <f>IF(Table1[[#This Row],[Transmission]]="Manual", 0, 1)</f>
        <v>1</v>
      </c>
      <c r="H224" t="s">
        <v>9472</v>
      </c>
      <c r="I224" t="s">
        <v>14</v>
      </c>
      <c r="J224" s="4">
        <v>45597</v>
      </c>
      <c r="K224" t="s">
        <v>372</v>
      </c>
      <c r="L224" s="5">
        <v>355000</v>
      </c>
      <c r="M224" s="28">
        <f t="shared" si="3"/>
        <v>355000</v>
      </c>
      <c r="N224">
        <f>2025-Table1[[#This Row],[Year]]</f>
        <v>7</v>
      </c>
    </row>
    <row r="225" spans="1:14" x14ac:dyDescent="0.3">
      <c r="A225" t="s">
        <v>58</v>
      </c>
      <c r="B225" t="s">
        <v>373</v>
      </c>
      <c r="C225">
        <v>2015</v>
      </c>
      <c r="D225" s="3">
        <v>9</v>
      </c>
      <c r="E225" s="3">
        <v>78561</v>
      </c>
      <c r="F225" t="s">
        <v>25</v>
      </c>
      <c r="G225" s="15">
        <f>IF(Table1[[#This Row],[Transmission]]="Manual", 0, 1)</f>
        <v>1</v>
      </c>
      <c r="H225" t="s">
        <v>9472</v>
      </c>
      <c r="I225" t="s">
        <v>17</v>
      </c>
      <c r="J225" s="4">
        <v>45597</v>
      </c>
      <c r="K225" t="s">
        <v>374</v>
      </c>
      <c r="L225" s="5">
        <v>898970</v>
      </c>
      <c r="M225" s="28">
        <f t="shared" si="3"/>
        <v>898970</v>
      </c>
      <c r="N225">
        <f>2025-Table1[[#This Row],[Year]]</f>
        <v>10</v>
      </c>
    </row>
    <row r="226" spans="1:14" x14ac:dyDescent="0.3">
      <c r="A226" t="s">
        <v>11</v>
      </c>
      <c r="B226" t="s">
        <v>12</v>
      </c>
      <c r="C226">
        <v>2016</v>
      </c>
      <c r="D226" s="3">
        <v>8</v>
      </c>
      <c r="E226" s="3">
        <v>63000</v>
      </c>
      <c r="F226" t="s">
        <v>13</v>
      </c>
      <c r="G226" s="15">
        <f>IF(Table1[[#This Row],[Transmission]]="Manual", 0, 1)</f>
        <v>0</v>
      </c>
      <c r="H226" t="s">
        <v>9475</v>
      </c>
      <c r="I226" t="s">
        <v>14</v>
      </c>
      <c r="J226" s="4">
        <v>45597</v>
      </c>
      <c r="K226" t="s">
        <v>375</v>
      </c>
      <c r="L226" s="5">
        <v>600000</v>
      </c>
      <c r="M226" s="28">
        <f t="shared" si="3"/>
        <v>600000</v>
      </c>
      <c r="N226">
        <f>2025-Table1[[#This Row],[Year]]</f>
        <v>9</v>
      </c>
    </row>
    <row r="227" spans="1:14" x14ac:dyDescent="0.3">
      <c r="A227" t="s">
        <v>11</v>
      </c>
      <c r="B227" t="s">
        <v>285</v>
      </c>
      <c r="C227">
        <v>2016</v>
      </c>
      <c r="D227" s="3">
        <v>8</v>
      </c>
      <c r="E227" s="3">
        <v>65000</v>
      </c>
      <c r="F227" t="s">
        <v>13</v>
      </c>
      <c r="G227" s="15">
        <f>IF(Table1[[#This Row],[Transmission]]="Manual", 0, 1)</f>
        <v>0</v>
      </c>
      <c r="H227" t="s">
        <v>9472</v>
      </c>
      <c r="I227" t="s">
        <v>14</v>
      </c>
      <c r="J227" s="4">
        <v>45597</v>
      </c>
      <c r="K227" t="s">
        <v>376</v>
      </c>
      <c r="L227" s="5">
        <v>410000</v>
      </c>
      <c r="M227" s="28">
        <f t="shared" si="3"/>
        <v>410000</v>
      </c>
      <c r="N227">
        <f>2025-Table1[[#This Row],[Year]]</f>
        <v>9</v>
      </c>
    </row>
    <row r="228" spans="1:14" x14ac:dyDescent="0.3">
      <c r="A228" t="s">
        <v>18</v>
      </c>
      <c r="B228" t="s">
        <v>377</v>
      </c>
      <c r="C228">
        <v>2015</v>
      </c>
      <c r="D228" s="3">
        <v>9</v>
      </c>
      <c r="E228" s="3">
        <v>102000</v>
      </c>
      <c r="F228" t="s">
        <v>25</v>
      </c>
      <c r="G228" s="15">
        <f>IF(Table1[[#This Row],[Transmission]]="Manual", 0, 1)</f>
        <v>1</v>
      </c>
      <c r="H228" t="s">
        <v>9475</v>
      </c>
      <c r="I228" t="s">
        <v>14</v>
      </c>
      <c r="J228" s="4">
        <v>45597</v>
      </c>
      <c r="K228" t="s">
        <v>378</v>
      </c>
      <c r="L228" s="5">
        <v>450000</v>
      </c>
      <c r="M228" s="28">
        <f t="shared" si="3"/>
        <v>450000</v>
      </c>
      <c r="N228">
        <f>2025-Table1[[#This Row],[Year]]</f>
        <v>10</v>
      </c>
    </row>
    <row r="229" spans="1:14" x14ac:dyDescent="0.3">
      <c r="A229" t="s">
        <v>21</v>
      </c>
      <c r="B229" t="s">
        <v>22</v>
      </c>
      <c r="C229">
        <v>2022</v>
      </c>
      <c r="D229" s="3">
        <v>2</v>
      </c>
      <c r="E229" s="3">
        <v>35000</v>
      </c>
      <c r="F229" t="s">
        <v>25</v>
      </c>
      <c r="G229" s="15">
        <f>IF(Table1[[#This Row],[Transmission]]="Manual", 0, 1)</f>
        <v>1</v>
      </c>
      <c r="H229" t="s">
        <v>9472</v>
      </c>
      <c r="I229" t="s">
        <v>14</v>
      </c>
      <c r="J229" s="4">
        <v>45566</v>
      </c>
      <c r="K229" t="s">
        <v>379</v>
      </c>
      <c r="L229" s="5">
        <v>745000</v>
      </c>
      <c r="M229" s="28">
        <f t="shared" si="3"/>
        <v>745000</v>
      </c>
      <c r="N229">
        <f>2025-Table1[[#This Row],[Year]]</f>
        <v>3</v>
      </c>
    </row>
    <row r="230" spans="1:14" x14ac:dyDescent="0.3">
      <c r="A230" t="s">
        <v>18</v>
      </c>
      <c r="B230" t="s">
        <v>380</v>
      </c>
      <c r="C230">
        <v>2022</v>
      </c>
      <c r="D230" s="3">
        <v>2</v>
      </c>
      <c r="E230" s="3">
        <v>50000</v>
      </c>
      <c r="F230" t="s">
        <v>25</v>
      </c>
      <c r="G230" s="15">
        <f>IF(Table1[[#This Row],[Transmission]]="Manual", 0, 1)</f>
        <v>1</v>
      </c>
      <c r="H230" t="s">
        <v>9472</v>
      </c>
      <c r="I230" t="s">
        <v>14</v>
      </c>
      <c r="J230" s="4">
        <v>45566</v>
      </c>
      <c r="K230" t="s">
        <v>381</v>
      </c>
      <c r="L230" s="5">
        <v>1299000</v>
      </c>
      <c r="M230" s="28">
        <f t="shared" si="3"/>
        <v>1299000</v>
      </c>
      <c r="N230">
        <f>2025-Table1[[#This Row],[Year]]</f>
        <v>3</v>
      </c>
    </row>
    <row r="231" spans="1:14" x14ac:dyDescent="0.3">
      <c r="A231" t="s">
        <v>21</v>
      </c>
      <c r="B231" t="s">
        <v>382</v>
      </c>
      <c r="C231">
        <v>2013</v>
      </c>
      <c r="D231" s="3">
        <v>11</v>
      </c>
      <c r="E231" s="3">
        <v>60000</v>
      </c>
      <c r="F231" t="s">
        <v>25</v>
      </c>
      <c r="G231" s="15">
        <f>IF(Table1[[#This Row],[Transmission]]="Manual", 0, 1)</f>
        <v>1</v>
      </c>
      <c r="H231" t="s">
        <v>9475</v>
      </c>
      <c r="I231" t="s">
        <v>14</v>
      </c>
      <c r="J231" s="4">
        <v>45597</v>
      </c>
      <c r="K231" t="s">
        <v>383</v>
      </c>
      <c r="L231" s="5">
        <v>299000</v>
      </c>
      <c r="M231" s="28">
        <f t="shared" si="3"/>
        <v>299000</v>
      </c>
      <c r="N231">
        <f>2025-Table1[[#This Row],[Year]]</f>
        <v>12</v>
      </c>
    </row>
    <row r="232" spans="1:14" x14ac:dyDescent="0.3">
      <c r="A232" t="s">
        <v>27</v>
      </c>
      <c r="B232" t="s">
        <v>30</v>
      </c>
      <c r="C232">
        <v>2014</v>
      </c>
      <c r="D232" s="3">
        <v>10</v>
      </c>
      <c r="E232" s="3">
        <v>72000</v>
      </c>
      <c r="F232" t="s">
        <v>25</v>
      </c>
      <c r="G232" s="15">
        <f>IF(Table1[[#This Row],[Transmission]]="Manual", 0, 1)</f>
        <v>1</v>
      </c>
      <c r="H232" t="s">
        <v>9475</v>
      </c>
      <c r="I232" t="s">
        <v>17</v>
      </c>
      <c r="J232" s="4">
        <v>45597</v>
      </c>
      <c r="K232" t="s">
        <v>384</v>
      </c>
      <c r="L232" s="5">
        <v>1599000</v>
      </c>
      <c r="M232" s="28">
        <f t="shared" si="3"/>
        <v>1599000</v>
      </c>
      <c r="N232">
        <f>2025-Table1[[#This Row],[Year]]</f>
        <v>11</v>
      </c>
    </row>
    <row r="233" spans="1:14" x14ac:dyDescent="0.3">
      <c r="A233" t="s">
        <v>148</v>
      </c>
      <c r="B233" t="s">
        <v>385</v>
      </c>
      <c r="C233">
        <v>2013</v>
      </c>
      <c r="D233" s="3">
        <v>11</v>
      </c>
      <c r="E233" s="3">
        <v>53000</v>
      </c>
      <c r="F233" t="s">
        <v>25</v>
      </c>
      <c r="G233" s="15">
        <f>IF(Table1[[#This Row],[Transmission]]="Manual", 0, 1)</f>
        <v>1</v>
      </c>
      <c r="H233" t="s">
        <v>9475</v>
      </c>
      <c r="I233" t="s">
        <v>14</v>
      </c>
      <c r="J233" s="4">
        <v>45597</v>
      </c>
      <c r="K233" t="s">
        <v>386</v>
      </c>
      <c r="L233" s="5">
        <v>1600000</v>
      </c>
      <c r="M233" s="28">
        <f t="shared" si="3"/>
        <v>1600000</v>
      </c>
      <c r="N233">
        <f>2025-Table1[[#This Row],[Year]]</f>
        <v>12</v>
      </c>
    </row>
    <row r="234" spans="1:14" x14ac:dyDescent="0.3">
      <c r="A234" t="s">
        <v>15</v>
      </c>
      <c r="B234" t="s">
        <v>387</v>
      </c>
      <c r="C234">
        <v>2018</v>
      </c>
      <c r="D234" s="3">
        <v>6</v>
      </c>
      <c r="E234" s="3">
        <v>74000</v>
      </c>
      <c r="F234" t="s">
        <v>13</v>
      </c>
      <c r="G234" s="15">
        <f>IF(Table1[[#This Row],[Transmission]]="Manual", 0, 1)</f>
        <v>0</v>
      </c>
      <c r="H234" t="s">
        <v>9475</v>
      </c>
      <c r="I234" t="s">
        <v>17</v>
      </c>
      <c r="J234" s="4">
        <v>45597</v>
      </c>
      <c r="K234" t="s">
        <v>388</v>
      </c>
      <c r="L234" s="5">
        <v>850000</v>
      </c>
      <c r="M234" s="28">
        <f t="shared" si="3"/>
        <v>850000</v>
      </c>
      <c r="N234">
        <f>2025-Table1[[#This Row],[Year]]</f>
        <v>7</v>
      </c>
    </row>
    <row r="235" spans="1:14" x14ac:dyDescent="0.3">
      <c r="A235" t="s">
        <v>43</v>
      </c>
      <c r="B235" t="s">
        <v>389</v>
      </c>
      <c r="C235">
        <v>2016</v>
      </c>
      <c r="D235" s="3">
        <v>8</v>
      </c>
      <c r="E235" s="3">
        <v>20800</v>
      </c>
      <c r="F235" t="s">
        <v>25</v>
      </c>
      <c r="G235" s="15">
        <f>IF(Table1[[#This Row],[Transmission]]="Manual", 0, 1)</f>
        <v>1</v>
      </c>
      <c r="H235" t="s">
        <v>9475</v>
      </c>
      <c r="I235" t="s">
        <v>14</v>
      </c>
      <c r="J235" s="4">
        <v>45597</v>
      </c>
      <c r="K235" t="s">
        <v>390</v>
      </c>
      <c r="L235" s="5">
        <v>1700000</v>
      </c>
      <c r="M235" s="28">
        <f t="shared" si="3"/>
        <v>1700000</v>
      </c>
      <c r="N235">
        <f>2025-Table1[[#This Row],[Year]]</f>
        <v>9</v>
      </c>
    </row>
    <row r="236" spans="1:14" x14ac:dyDescent="0.3">
      <c r="A236" t="s">
        <v>44</v>
      </c>
      <c r="B236" t="s">
        <v>83</v>
      </c>
      <c r="C236">
        <v>2017</v>
      </c>
      <c r="D236" s="3">
        <v>7</v>
      </c>
      <c r="E236" s="3">
        <v>95000</v>
      </c>
      <c r="F236" t="s">
        <v>13</v>
      </c>
      <c r="G236" s="15">
        <f>IF(Table1[[#This Row],[Transmission]]="Manual", 0, 1)</f>
        <v>0</v>
      </c>
      <c r="H236" t="s">
        <v>9475</v>
      </c>
      <c r="I236" t="s">
        <v>14</v>
      </c>
      <c r="J236" s="4">
        <v>45566</v>
      </c>
      <c r="K236" t="s">
        <v>391</v>
      </c>
      <c r="L236" s="5">
        <v>565000</v>
      </c>
      <c r="M236" s="28">
        <f t="shared" si="3"/>
        <v>565000</v>
      </c>
      <c r="N236">
        <f>2025-Table1[[#This Row],[Year]]</f>
        <v>8</v>
      </c>
    </row>
    <row r="237" spans="1:14" x14ac:dyDescent="0.3">
      <c r="A237" t="s">
        <v>113</v>
      </c>
      <c r="B237" t="s">
        <v>174</v>
      </c>
      <c r="C237">
        <v>2021</v>
      </c>
      <c r="D237" s="3">
        <v>3</v>
      </c>
      <c r="E237" s="3">
        <v>13000</v>
      </c>
      <c r="F237" t="s">
        <v>25</v>
      </c>
      <c r="G237" s="15">
        <f>IF(Table1[[#This Row],[Transmission]]="Manual", 0, 1)</f>
        <v>1</v>
      </c>
      <c r="H237" t="s">
        <v>9472</v>
      </c>
      <c r="I237" t="s">
        <v>17</v>
      </c>
      <c r="J237" s="4">
        <v>45597</v>
      </c>
      <c r="K237" t="s">
        <v>392</v>
      </c>
      <c r="L237" s="5">
        <v>1700000</v>
      </c>
      <c r="M237" s="28">
        <f t="shared" si="3"/>
        <v>1700000</v>
      </c>
      <c r="N237">
        <f>2025-Table1[[#This Row],[Year]]</f>
        <v>4</v>
      </c>
    </row>
    <row r="238" spans="1:14" x14ac:dyDescent="0.3">
      <c r="A238" t="s">
        <v>21</v>
      </c>
      <c r="B238" t="s">
        <v>24</v>
      </c>
      <c r="C238">
        <v>2021</v>
      </c>
      <c r="D238" s="3">
        <v>3</v>
      </c>
      <c r="E238" s="3">
        <v>57000</v>
      </c>
      <c r="F238" t="s">
        <v>25</v>
      </c>
      <c r="G238" s="15">
        <f>IF(Table1[[#This Row],[Transmission]]="Manual", 0, 1)</f>
        <v>1</v>
      </c>
      <c r="H238" t="s">
        <v>9475</v>
      </c>
      <c r="I238" t="s">
        <v>14</v>
      </c>
      <c r="J238" s="4">
        <v>45597</v>
      </c>
      <c r="K238" t="s">
        <v>394</v>
      </c>
      <c r="L238" s="5">
        <v>685000</v>
      </c>
      <c r="M238" s="28">
        <f t="shared" si="3"/>
        <v>685000</v>
      </c>
      <c r="N238">
        <f>2025-Table1[[#This Row],[Year]]</f>
        <v>4</v>
      </c>
    </row>
    <row r="239" spans="1:14" x14ac:dyDescent="0.3">
      <c r="A239" t="s">
        <v>113</v>
      </c>
      <c r="B239" t="s">
        <v>396</v>
      </c>
      <c r="C239">
        <v>2017</v>
      </c>
      <c r="D239" s="3">
        <v>7</v>
      </c>
      <c r="E239" s="3">
        <v>92000</v>
      </c>
      <c r="F239" t="s">
        <v>13</v>
      </c>
      <c r="G239" s="15">
        <f>IF(Table1[[#This Row],[Transmission]]="Manual", 0, 1)</f>
        <v>0</v>
      </c>
      <c r="H239" t="s">
        <v>9472</v>
      </c>
      <c r="I239" t="s">
        <v>17</v>
      </c>
      <c r="J239" s="4">
        <v>45597</v>
      </c>
      <c r="K239" t="s">
        <v>397</v>
      </c>
      <c r="L239" s="5">
        <v>1050000</v>
      </c>
      <c r="M239" s="28">
        <f t="shared" si="3"/>
        <v>1050000</v>
      </c>
      <c r="N239">
        <f>2025-Table1[[#This Row],[Year]]</f>
        <v>8</v>
      </c>
    </row>
    <row r="240" spans="1:14" x14ac:dyDescent="0.3">
      <c r="A240" t="s">
        <v>64</v>
      </c>
      <c r="B240" t="s">
        <v>306</v>
      </c>
      <c r="C240">
        <v>2021</v>
      </c>
      <c r="D240" s="3">
        <v>3</v>
      </c>
      <c r="E240" s="3">
        <v>12110</v>
      </c>
      <c r="F240" t="s">
        <v>25</v>
      </c>
      <c r="G240" s="15">
        <f>IF(Table1[[#This Row],[Transmission]]="Manual", 0, 1)</f>
        <v>1</v>
      </c>
      <c r="H240" t="s">
        <v>9472</v>
      </c>
      <c r="I240" t="s">
        <v>14</v>
      </c>
      <c r="J240" s="4">
        <v>45597</v>
      </c>
      <c r="K240" t="s">
        <v>398</v>
      </c>
      <c r="L240" s="5">
        <v>1295000</v>
      </c>
      <c r="M240" s="28">
        <f t="shared" si="3"/>
        <v>1295000</v>
      </c>
      <c r="N240">
        <f>2025-Table1[[#This Row],[Year]]</f>
        <v>4</v>
      </c>
    </row>
    <row r="241" spans="1:14" x14ac:dyDescent="0.3">
      <c r="A241" t="s">
        <v>44</v>
      </c>
      <c r="B241" t="s">
        <v>399</v>
      </c>
      <c r="C241">
        <v>2022</v>
      </c>
      <c r="D241" s="3">
        <v>2</v>
      </c>
      <c r="E241" s="3">
        <v>13162</v>
      </c>
      <c r="F241" t="s">
        <v>25</v>
      </c>
      <c r="G241" s="15">
        <f>IF(Table1[[#This Row],[Transmission]]="Manual", 0, 1)</f>
        <v>1</v>
      </c>
      <c r="H241" t="s">
        <v>9472</v>
      </c>
      <c r="I241" t="s">
        <v>14</v>
      </c>
      <c r="J241" s="4">
        <v>45597</v>
      </c>
      <c r="K241" t="s">
        <v>400</v>
      </c>
      <c r="L241" s="5">
        <v>975000</v>
      </c>
      <c r="M241" s="28">
        <f t="shared" si="3"/>
        <v>975000</v>
      </c>
      <c r="N241">
        <f>2025-Table1[[#This Row],[Year]]</f>
        <v>3</v>
      </c>
    </row>
    <row r="242" spans="1:14" x14ac:dyDescent="0.3">
      <c r="A242" t="s">
        <v>15</v>
      </c>
      <c r="B242" t="s">
        <v>387</v>
      </c>
      <c r="C242">
        <v>2017</v>
      </c>
      <c r="D242" s="3">
        <v>7</v>
      </c>
      <c r="E242" s="3">
        <v>49000</v>
      </c>
      <c r="F242" t="s">
        <v>13</v>
      </c>
      <c r="G242" s="15">
        <f>IF(Table1[[#This Row],[Transmission]]="Manual", 0, 1)</f>
        <v>0</v>
      </c>
      <c r="H242" t="s">
        <v>9472</v>
      </c>
      <c r="I242" t="s">
        <v>14</v>
      </c>
      <c r="J242" s="4">
        <v>45597</v>
      </c>
      <c r="K242" t="s">
        <v>401</v>
      </c>
      <c r="L242" s="5">
        <v>599000</v>
      </c>
      <c r="M242" s="28">
        <f t="shared" si="3"/>
        <v>599000</v>
      </c>
      <c r="N242">
        <f>2025-Table1[[#This Row],[Year]]</f>
        <v>8</v>
      </c>
    </row>
    <row r="243" spans="1:14" x14ac:dyDescent="0.3">
      <c r="A243" t="s">
        <v>21</v>
      </c>
      <c r="B243" t="s">
        <v>402</v>
      </c>
      <c r="C243">
        <v>2016</v>
      </c>
      <c r="D243" s="3">
        <v>8</v>
      </c>
      <c r="E243" s="3">
        <v>68000</v>
      </c>
      <c r="F243" t="s">
        <v>13</v>
      </c>
      <c r="G243" s="15">
        <f>IF(Table1[[#This Row],[Transmission]]="Manual", 0, 1)</f>
        <v>0</v>
      </c>
      <c r="H243" t="s">
        <v>9475</v>
      </c>
      <c r="I243" t="s">
        <v>14</v>
      </c>
      <c r="J243" s="4">
        <v>45597</v>
      </c>
      <c r="K243" t="s">
        <v>403</v>
      </c>
      <c r="L243" s="5">
        <v>265000</v>
      </c>
      <c r="M243" s="28">
        <f t="shared" si="3"/>
        <v>265000</v>
      </c>
      <c r="N243">
        <f>2025-Table1[[#This Row],[Year]]</f>
        <v>9</v>
      </c>
    </row>
    <row r="244" spans="1:14" x14ac:dyDescent="0.3">
      <c r="A244" t="s">
        <v>58</v>
      </c>
      <c r="B244" t="s">
        <v>373</v>
      </c>
      <c r="C244">
        <v>2013</v>
      </c>
      <c r="D244" s="3">
        <v>11</v>
      </c>
      <c r="E244" s="3">
        <v>110000</v>
      </c>
      <c r="F244" t="s">
        <v>25</v>
      </c>
      <c r="G244" s="15">
        <f>IF(Table1[[#This Row],[Transmission]]="Manual", 0, 1)</f>
        <v>1</v>
      </c>
      <c r="H244" t="s">
        <v>9475</v>
      </c>
      <c r="I244" t="s">
        <v>17</v>
      </c>
      <c r="J244" s="4">
        <v>45597</v>
      </c>
      <c r="K244" t="s">
        <v>404</v>
      </c>
      <c r="L244" s="5">
        <v>1150000</v>
      </c>
      <c r="M244" s="28">
        <f t="shared" si="3"/>
        <v>1150000</v>
      </c>
      <c r="N244">
        <f>2025-Table1[[#This Row],[Year]]</f>
        <v>12</v>
      </c>
    </row>
    <row r="245" spans="1:14" x14ac:dyDescent="0.3">
      <c r="A245" t="s">
        <v>44</v>
      </c>
      <c r="B245" t="s">
        <v>405</v>
      </c>
      <c r="C245">
        <v>2017</v>
      </c>
      <c r="D245" s="3">
        <v>7</v>
      </c>
      <c r="E245" s="3">
        <v>52355</v>
      </c>
      <c r="F245" t="s">
        <v>13</v>
      </c>
      <c r="G245" s="15">
        <f>IF(Table1[[#This Row],[Transmission]]="Manual", 0, 1)</f>
        <v>0</v>
      </c>
      <c r="H245" t="s">
        <v>9472</v>
      </c>
      <c r="I245" t="s">
        <v>14</v>
      </c>
      <c r="J245" s="4">
        <v>45597</v>
      </c>
      <c r="K245" t="s">
        <v>406</v>
      </c>
      <c r="L245" s="5">
        <v>499555</v>
      </c>
      <c r="M245" s="28">
        <f t="shared" si="3"/>
        <v>499555</v>
      </c>
      <c r="N245">
        <f>2025-Table1[[#This Row],[Year]]</f>
        <v>8</v>
      </c>
    </row>
    <row r="246" spans="1:14" x14ac:dyDescent="0.3">
      <c r="A246" t="s">
        <v>44</v>
      </c>
      <c r="B246" t="s">
        <v>124</v>
      </c>
      <c r="C246">
        <v>2013</v>
      </c>
      <c r="D246" s="3">
        <v>11</v>
      </c>
      <c r="E246" s="3">
        <v>40595</v>
      </c>
      <c r="F246" t="s">
        <v>25</v>
      </c>
      <c r="G246" s="15">
        <f>IF(Table1[[#This Row],[Transmission]]="Manual", 0, 1)</f>
        <v>1</v>
      </c>
      <c r="H246" t="s">
        <v>9475</v>
      </c>
      <c r="I246" t="s">
        <v>14</v>
      </c>
      <c r="J246" s="4">
        <v>45597</v>
      </c>
      <c r="K246" t="s">
        <v>407</v>
      </c>
      <c r="L246" s="5">
        <v>310000</v>
      </c>
      <c r="M246" s="28">
        <f t="shared" si="3"/>
        <v>310000</v>
      </c>
      <c r="N246">
        <f>2025-Table1[[#This Row],[Year]]</f>
        <v>12</v>
      </c>
    </row>
    <row r="247" spans="1:14" x14ac:dyDescent="0.3">
      <c r="A247" t="s">
        <v>113</v>
      </c>
      <c r="B247" t="s">
        <v>174</v>
      </c>
      <c r="C247">
        <v>2021</v>
      </c>
      <c r="D247" s="3">
        <v>3</v>
      </c>
      <c r="E247" s="3">
        <v>41000</v>
      </c>
      <c r="F247" t="s">
        <v>13</v>
      </c>
      <c r="G247" s="15">
        <f>IF(Table1[[#This Row],[Transmission]]="Manual", 0, 1)</f>
        <v>0</v>
      </c>
      <c r="H247" t="s">
        <v>9475</v>
      </c>
      <c r="I247" t="s">
        <v>17</v>
      </c>
      <c r="J247" s="4">
        <v>45597</v>
      </c>
      <c r="K247" t="s">
        <v>408</v>
      </c>
      <c r="L247" s="5">
        <v>1450000</v>
      </c>
      <c r="M247" s="28">
        <f t="shared" si="3"/>
        <v>1450000</v>
      </c>
      <c r="N247">
        <f>2025-Table1[[#This Row],[Year]]</f>
        <v>4</v>
      </c>
    </row>
    <row r="248" spans="1:14" x14ac:dyDescent="0.3">
      <c r="A248" t="s">
        <v>21</v>
      </c>
      <c r="B248" t="s">
        <v>276</v>
      </c>
      <c r="C248">
        <v>2014</v>
      </c>
      <c r="D248" s="3">
        <v>10</v>
      </c>
      <c r="E248" s="3">
        <v>77500</v>
      </c>
      <c r="F248" t="s">
        <v>25</v>
      </c>
      <c r="G248" s="15">
        <f>IF(Table1[[#This Row],[Transmission]]="Manual", 0, 1)</f>
        <v>1</v>
      </c>
      <c r="H248" t="s">
        <v>9475</v>
      </c>
      <c r="I248" t="s">
        <v>14</v>
      </c>
      <c r="J248" s="4">
        <v>45597</v>
      </c>
      <c r="K248" t="s">
        <v>409</v>
      </c>
      <c r="L248" s="5">
        <v>1010000</v>
      </c>
      <c r="M248" s="28">
        <f t="shared" si="3"/>
        <v>1010000</v>
      </c>
      <c r="N248">
        <f>2025-Table1[[#This Row],[Year]]</f>
        <v>11</v>
      </c>
    </row>
    <row r="249" spans="1:14" x14ac:dyDescent="0.3">
      <c r="A249" t="s">
        <v>21</v>
      </c>
      <c r="B249" t="s">
        <v>39</v>
      </c>
      <c r="C249">
        <v>2018</v>
      </c>
      <c r="D249" s="3">
        <v>6</v>
      </c>
      <c r="E249" s="3">
        <v>55000</v>
      </c>
      <c r="F249" t="s">
        <v>13</v>
      </c>
      <c r="G249" s="15">
        <f>IF(Table1[[#This Row],[Transmission]]="Manual", 0, 1)</f>
        <v>0</v>
      </c>
      <c r="H249" t="s">
        <v>9472</v>
      </c>
      <c r="I249" t="s">
        <v>14</v>
      </c>
      <c r="J249" s="4">
        <v>45597</v>
      </c>
      <c r="K249" t="s">
        <v>410</v>
      </c>
      <c r="L249" s="5">
        <v>595000</v>
      </c>
      <c r="M249" s="28">
        <f t="shared" si="3"/>
        <v>595000</v>
      </c>
      <c r="N249">
        <f>2025-Table1[[#This Row],[Year]]</f>
        <v>7</v>
      </c>
    </row>
    <row r="250" spans="1:14" x14ac:dyDescent="0.3">
      <c r="A250" t="s">
        <v>44</v>
      </c>
      <c r="B250" t="s">
        <v>124</v>
      </c>
      <c r="C250">
        <v>2013</v>
      </c>
      <c r="D250" s="3">
        <v>11</v>
      </c>
      <c r="E250" s="3">
        <v>80000</v>
      </c>
      <c r="F250" t="s">
        <v>25</v>
      </c>
      <c r="G250" s="15">
        <f>IF(Table1[[#This Row],[Transmission]]="Manual", 0, 1)</f>
        <v>1</v>
      </c>
      <c r="H250" t="s">
        <v>9475</v>
      </c>
      <c r="I250" t="s">
        <v>14</v>
      </c>
      <c r="J250" s="4">
        <v>45597</v>
      </c>
      <c r="K250" t="s">
        <v>411</v>
      </c>
      <c r="L250" s="5">
        <v>145000</v>
      </c>
      <c r="M250" s="28">
        <f t="shared" si="3"/>
        <v>145000</v>
      </c>
      <c r="N250">
        <f>2025-Table1[[#This Row],[Year]]</f>
        <v>12</v>
      </c>
    </row>
    <row r="251" spans="1:14" x14ac:dyDescent="0.3">
      <c r="A251" t="s">
        <v>44</v>
      </c>
      <c r="B251" t="s">
        <v>413</v>
      </c>
      <c r="C251">
        <v>2007</v>
      </c>
      <c r="D251" s="3">
        <v>17</v>
      </c>
      <c r="E251" s="3">
        <v>65000</v>
      </c>
      <c r="F251" t="s">
        <v>13</v>
      </c>
      <c r="G251" s="15">
        <f>IF(Table1[[#This Row],[Transmission]]="Manual", 0, 1)</f>
        <v>0</v>
      </c>
      <c r="H251" t="s">
        <v>9475</v>
      </c>
      <c r="I251" t="s">
        <v>14</v>
      </c>
      <c r="J251" s="4">
        <v>45597</v>
      </c>
      <c r="K251" t="s">
        <v>414</v>
      </c>
      <c r="L251" s="5">
        <v>185000</v>
      </c>
      <c r="M251" s="28">
        <f t="shared" si="3"/>
        <v>185000</v>
      </c>
      <c r="N251">
        <f>2025-Table1[[#This Row],[Year]]</f>
        <v>18</v>
      </c>
    </row>
    <row r="252" spans="1:14" x14ac:dyDescent="0.3">
      <c r="A252" t="s">
        <v>21</v>
      </c>
      <c r="B252" t="s">
        <v>49</v>
      </c>
      <c r="C252">
        <v>2019</v>
      </c>
      <c r="D252" s="3">
        <v>5</v>
      </c>
      <c r="E252" s="3">
        <v>90000</v>
      </c>
      <c r="F252" t="s">
        <v>13</v>
      </c>
      <c r="G252" s="15">
        <f>IF(Table1[[#This Row],[Transmission]]="Manual", 0, 1)</f>
        <v>0</v>
      </c>
      <c r="H252" t="s">
        <v>9472</v>
      </c>
      <c r="I252" t="s">
        <v>17</v>
      </c>
      <c r="J252" s="4">
        <v>45597</v>
      </c>
      <c r="K252" t="s">
        <v>206</v>
      </c>
      <c r="L252" s="5">
        <v>900000</v>
      </c>
      <c r="M252" s="28">
        <f t="shared" si="3"/>
        <v>900000</v>
      </c>
      <c r="N252">
        <f>2025-Table1[[#This Row],[Year]]</f>
        <v>6</v>
      </c>
    </row>
    <row r="253" spans="1:14" x14ac:dyDescent="0.3">
      <c r="A253" t="s">
        <v>415</v>
      </c>
      <c r="B253" t="s">
        <v>416</v>
      </c>
      <c r="C253">
        <v>2009</v>
      </c>
      <c r="D253" s="3">
        <v>15</v>
      </c>
      <c r="E253" s="3">
        <v>79742</v>
      </c>
      <c r="F253" t="s">
        <v>13</v>
      </c>
      <c r="G253" s="15">
        <f>IF(Table1[[#This Row],[Transmission]]="Manual", 0, 1)</f>
        <v>0</v>
      </c>
      <c r="H253" t="s">
        <v>9475</v>
      </c>
      <c r="I253" t="s">
        <v>14</v>
      </c>
      <c r="J253" s="4">
        <v>45597</v>
      </c>
      <c r="K253" t="s">
        <v>417</v>
      </c>
      <c r="L253" s="5">
        <v>165000</v>
      </c>
      <c r="M253" s="28">
        <f t="shared" si="3"/>
        <v>165000</v>
      </c>
      <c r="N253">
        <f>2025-Table1[[#This Row],[Year]]</f>
        <v>16</v>
      </c>
    </row>
    <row r="254" spans="1:14" x14ac:dyDescent="0.3">
      <c r="A254" t="s">
        <v>58</v>
      </c>
      <c r="B254" t="s">
        <v>315</v>
      </c>
      <c r="C254">
        <v>2017</v>
      </c>
      <c r="D254" s="3">
        <v>7</v>
      </c>
      <c r="E254" s="3">
        <v>45000</v>
      </c>
      <c r="F254" t="s">
        <v>25</v>
      </c>
      <c r="G254" s="15">
        <f>IF(Table1[[#This Row],[Transmission]]="Manual", 0, 1)</f>
        <v>1</v>
      </c>
      <c r="H254" t="s">
        <v>9475</v>
      </c>
      <c r="I254" t="s">
        <v>17</v>
      </c>
      <c r="J254" s="4">
        <v>45566</v>
      </c>
      <c r="K254" t="s">
        <v>418</v>
      </c>
      <c r="L254" s="5">
        <v>1690000</v>
      </c>
      <c r="M254" s="28">
        <f t="shared" si="3"/>
        <v>1690000</v>
      </c>
      <c r="N254">
        <f>2025-Table1[[#This Row],[Year]]</f>
        <v>8</v>
      </c>
    </row>
    <row r="255" spans="1:14" x14ac:dyDescent="0.3">
      <c r="A255" t="s">
        <v>15</v>
      </c>
      <c r="B255" t="s">
        <v>155</v>
      </c>
      <c r="C255">
        <v>2012</v>
      </c>
      <c r="D255" s="3">
        <v>12</v>
      </c>
      <c r="E255" s="3">
        <v>51000</v>
      </c>
      <c r="F255" t="s">
        <v>25</v>
      </c>
      <c r="G255" s="15">
        <f>IF(Table1[[#This Row],[Transmission]]="Manual", 0, 1)</f>
        <v>1</v>
      </c>
      <c r="H255" t="s">
        <v>9475</v>
      </c>
      <c r="I255" t="s">
        <v>14</v>
      </c>
      <c r="J255" s="4">
        <v>45597</v>
      </c>
      <c r="K255" t="s">
        <v>419</v>
      </c>
      <c r="L255" s="5">
        <v>260000</v>
      </c>
      <c r="M255" s="28">
        <f t="shared" si="3"/>
        <v>260000</v>
      </c>
      <c r="N255">
        <f>2025-Table1[[#This Row],[Year]]</f>
        <v>13</v>
      </c>
    </row>
    <row r="256" spans="1:14" x14ac:dyDescent="0.3">
      <c r="A256" t="s">
        <v>113</v>
      </c>
      <c r="B256" t="s">
        <v>174</v>
      </c>
      <c r="C256">
        <v>2023</v>
      </c>
      <c r="D256" s="3">
        <v>1</v>
      </c>
      <c r="E256" s="3">
        <v>24500</v>
      </c>
      <c r="F256" t="s">
        <v>25</v>
      </c>
      <c r="G256" s="15">
        <f>IF(Table1[[#This Row],[Transmission]]="Manual", 0, 1)</f>
        <v>1</v>
      </c>
      <c r="H256" t="s">
        <v>9472</v>
      </c>
      <c r="I256" t="s">
        <v>14</v>
      </c>
      <c r="J256" s="4">
        <v>45597</v>
      </c>
      <c r="K256" t="s">
        <v>420</v>
      </c>
      <c r="L256" s="5">
        <v>1410000</v>
      </c>
      <c r="M256" s="28">
        <f t="shared" si="3"/>
        <v>1410000</v>
      </c>
      <c r="N256">
        <f>2025-Table1[[#This Row],[Year]]</f>
        <v>2</v>
      </c>
    </row>
    <row r="257" spans="1:14" x14ac:dyDescent="0.3">
      <c r="A257" t="s">
        <v>11</v>
      </c>
      <c r="B257" t="s">
        <v>12</v>
      </c>
      <c r="C257">
        <v>2021</v>
      </c>
      <c r="D257" s="3">
        <v>3</v>
      </c>
      <c r="E257" s="3">
        <v>125000</v>
      </c>
      <c r="F257" t="s">
        <v>13</v>
      </c>
      <c r="G257" s="15">
        <f>IF(Table1[[#This Row],[Transmission]]="Manual", 0, 1)</f>
        <v>0</v>
      </c>
      <c r="H257" t="s">
        <v>9472</v>
      </c>
      <c r="I257" t="s">
        <v>17</v>
      </c>
      <c r="J257" s="4">
        <v>45597</v>
      </c>
      <c r="K257" t="s">
        <v>421</v>
      </c>
      <c r="L257" s="5">
        <v>1075000</v>
      </c>
      <c r="M257" s="28">
        <f t="shared" si="3"/>
        <v>1075000</v>
      </c>
      <c r="N257">
        <f>2025-Table1[[#This Row],[Year]]</f>
        <v>4</v>
      </c>
    </row>
    <row r="258" spans="1:14" x14ac:dyDescent="0.3">
      <c r="A258" t="s">
        <v>21</v>
      </c>
      <c r="B258" t="s">
        <v>99</v>
      </c>
      <c r="C258">
        <v>2017</v>
      </c>
      <c r="D258" s="3">
        <v>7</v>
      </c>
      <c r="E258" s="3">
        <v>79000</v>
      </c>
      <c r="F258" t="s">
        <v>25</v>
      </c>
      <c r="G258" s="15">
        <f>IF(Table1[[#This Row],[Transmission]]="Manual", 0, 1)</f>
        <v>1</v>
      </c>
      <c r="H258" t="s">
        <v>9475</v>
      </c>
      <c r="I258" t="s">
        <v>14</v>
      </c>
      <c r="J258" s="4">
        <v>45597</v>
      </c>
      <c r="K258" t="s">
        <v>422</v>
      </c>
      <c r="L258" s="5">
        <v>600000</v>
      </c>
      <c r="M258" s="28">
        <f t="shared" si="3"/>
        <v>600000</v>
      </c>
      <c r="N258">
        <f>2025-Table1[[#This Row],[Year]]</f>
        <v>8</v>
      </c>
    </row>
    <row r="259" spans="1:14" x14ac:dyDescent="0.3">
      <c r="A259" t="s">
        <v>113</v>
      </c>
      <c r="B259" t="s">
        <v>181</v>
      </c>
      <c r="C259">
        <v>2017</v>
      </c>
      <c r="D259" s="3">
        <v>7</v>
      </c>
      <c r="E259" s="3">
        <v>105000</v>
      </c>
      <c r="F259" t="s">
        <v>13</v>
      </c>
      <c r="G259" s="15">
        <f>IF(Table1[[#This Row],[Transmission]]="Manual", 0, 1)</f>
        <v>0</v>
      </c>
      <c r="H259" t="s">
        <v>9475</v>
      </c>
      <c r="I259" t="s">
        <v>17</v>
      </c>
      <c r="J259" s="4">
        <v>45597</v>
      </c>
      <c r="K259" t="s">
        <v>423</v>
      </c>
      <c r="L259" s="5">
        <v>620000</v>
      </c>
      <c r="M259" s="28">
        <f t="shared" ref="M259:M322" si="4">VALUE(SUBSTITUTE(SUBSTITUTE(L259,"₹"," "),",",""))</f>
        <v>620000</v>
      </c>
      <c r="N259">
        <f>2025-Table1[[#This Row],[Year]]</f>
        <v>8</v>
      </c>
    </row>
    <row r="260" spans="1:14" x14ac:dyDescent="0.3">
      <c r="A260" t="s">
        <v>21</v>
      </c>
      <c r="B260" t="s">
        <v>424</v>
      </c>
      <c r="C260">
        <v>2021</v>
      </c>
      <c r="D260" s="3">
        <v>3</v>
      </c>
      <c r="E260" s="3">
        <v>35000</v>
      </c>
      <c r="F260" t="s">
        <v>13</v>
      </c>
      <c r="G260" s="15">
        <f>IF(Table1[[#This Row],[Transmission]]="Manual", 0, 1)</f>
        <v>0</v>
      </c>
      <c r="H260" t="s">
        <v>9472</v>
      </c>
      <c r="I260" t="s">
        <v>14</v>
      </c>
      <c r="J260" s="4">
        <v>45597</v>
      </c>
      <c r="K260" t="s">
        <v>425</v>
      </c>
      <c r="L260" s="5">
        <v>851000</v>
      </c>
      <c r="M260" s="28">
        <f t="shared" si="4"/>
        <v>851000</v>
      </c>
      <c r="N260">
        <f>2025-Table1[[#This Row],[Year]]</f>
        <v>4</v>
      </c>
    </row>
    <row r="261" spans="1:14" x14ac:dyDescent="0.3">
      <c r="A261" t="s">
        <v>21</v>
      </c>
      <c r="B261" t="s">
        <v>22</v>
      </c>
      <c r="C261">
        <v>2019</v>
      </c>
      <c r="D261" s="3">
        <v>5</v>
      </c>
      <c r="E261" s="3">
        <v>32000</v>
      </c>
      <c r="F261" t="s">
        <v>13</v>
      </c>
      <c r="G261" s="15">
        <f>IF(Table1[[#This Row],[Transmission]]="Manual", 0, 1)</f>
        <v>0</v>
      </c>
      <c r="H261" t="s">
        <v>9475</v>
      </c>
      <c r="I261" t="s">
        <v>14</v>
      </c>
      <c r="J261" s="4">
        <v>45597</v>
      </c>
      <c r="K261" t="s">
        <v>305</v>
      </c>
      <c r="L261" s="5">
        <v>575000</v>
      </c>
      <c r="M261" s="28">
        <f t="shared" si="4"/>
        <v>575000</v>
      </c>
      <c r="N261">
        <f>2025-Table1[[#This Row],[Year]]</f>
        <v>6</v>
      </c>
    </row>
    <row r="262" spans="1:14" x14ac:dyDescent="0.3">
      <c r="A262" t="s">
        <v>113</v>
      </c>
      <c r="B262" t="s">
        <v>174</v>
      </c>
      <c r="C262">
        <v>2021</v>
      </c>
      <c r="D262" s="3">
        <v>3</v>
      </c>
      <c r="E262" s="3">
        <v>66000</v>
      </c>
      <c r="F262" t="s">
        <v>13</v>
      </c>
      <c r="G262" s="15">
        <f>IF(Table1[[#This Row],[Transmission]]="Manual", 0, 1)</f>
        <v>0</v>
      </c>
      <c r="H262" t="s">
        <v>9472</v>
      </c>
      <c r="I262" t="s">
        <v>17</v>
      </c>
      <c r="J262" s="4">
        <v>45597</v>
      </c>
      <c r="K262" t="s">
        <v>426</v>
      </c>
      <c r="L262" s="5">
        <v>1425000</v>
      </c>
      <c r="M262" s="28">
        <f t="shared" si="4"/>
        <v>1425000</v>
      </c>
      <c r="N262">
        <f>2025-Table1[[#This Row],[Year]]</f>
        <v>4</v>
      </c>
    </row>
    <row r="263" spans="1:14" x14ac:dyDescent="0.3">
      <c r="A263" t="s">
        <v>75</v>
      </c>
      <c r="B263" t="s">
        <v>427</v>
      </c>
      <c r="C263">
        <v>2016</v>
      </c>
      <c r="D263" s="3">
        <v>8</v>
      </c>
      <c r="E263" s="3">
        <v>75000</v>
      </c>
      <c r="F263" t="s">
        <v>25</v>
      </c>
      <c r="G263" s="15">
        <f>IF(Table1[[#This Row],[Transmission]]="Manual", 0, 1)</f>
        <v>1</v>
      </c>
      <c r="H263" t="s">
        <v>9472</v>
      </c>
      <c r="I263" t="s">
        <v>14</v>
      </c>
      <c r="J263" s="4">
        <v>45597</v>
      </c>
      <c r="K263" t="s">
        <v>428</v>
      </c>
      <c r="L263" s="5">
        <v>1375000</v>
      </c>
      <c r="M263" s="28">
        <f t="shared" si="4"/>
        <v>1375000</v>
      </c>
      <c r="N263">
        <f>2025-Table1[[#This Row],[Year]]</f>
        <v>9</v>
      </c>
    </row>
    <row r="264" spans="1:14" x14ac:dyDescent="0.3">
      <c r="A264" t="s">
        <v>64</v>
      </c>
      <c r="B264" t="s">
        <v>65</v>
      </c>
      <c r="C264">
        <v>2019</v>
      </c>
      <c r="D264" s="3">
        <v>5</v>
      </c>
      <c r="E264" s="3">
        <v>71000</v>
      </c>
      <c r="F264" t="s">
        <v>13</v>
      </c>
      <c r="G264" s="15">
        <f>IF(Table1[[#This Row],[Transmission]]="Manual", 0, 1)</f>
        <v>0</v>
      </c>
      <c r="H264" t="s">
        <v>9472</v>
      </c>
      <c r="I264" t="s">
        <v>17</v>
      </c>
      <c r="J264" s="4">
        <v>45597</v>
      </c>
      <c r="K264" t="s">
        <v>429</v>
      </c>
      <c r="L264" s="5">
        <v>1275000</v>
      </c>
      <c r="M264" s="28">
        <f t="shared" si="4"/>
        <v>1275000</v>
      </c>
      <c r="N264">
        <f>2025-Table1[[#This Row],[Year]]</f>
        <v>6</v>
      </c>
    </row>
    <row r="265" spans="1:14" x14ac:dyDescent="0.3">
      <c r="A265" t="s">
        <v>58</v>
      </c>
      <c r="B265" t="s">
        <v>373</v>
      </c>
      <c r="C265">
        <v>2011</v>
      </c>
      <c r="D265" s="3">
        <v>13</v>
      </c>
      <c r="E265" s="3">
        <v>51000</v>
      </c>
      <c r="F265" t="s">
        <v>25</v>
      </c>
      <c r="G265" s="15">
        <f>IF(Table1[[#This Row],[Transmission]]="Manual", 0, 1)</f>
        <v>1</v>
      </c>
      <c r="H265" t="s">
        <v>9475</v>
      </c>
      <c r="I265" t="s">
        <v>14</v>
      </c>
      <c r="J265" s="4">
        <v>45597</v>
      </c>
      <c r="K265" t="s">
        <v>430</v>
      </c>
      <c r="L265" s="5">
        <v>1350000</v>
      </c>
      <c r="M265" s="28">
        <f t="shared" si="4"/>
        <v>1350000</v>
      </c>
      <c r="N265">
        <f>2025-Table1[[#This Row],[Year]]</f>
        <v>14</v>
      </c>
    </row>
    <row r="266" spans="1:14" x14ac:dyDescent="0.3">
      <c r="A266" t="s">
        <v>21</v>
      </c>
      <c r="B266" t="s">
        <v>36</v>
      </c>
      <c r="C266">
        <v>2015</v>
      </c>
      <c r="D266" s="3">
        <v>9</v>
      </c>
      <c r="E266" s="3">
        <v>75000</v>
      </c>
      <c r="F266" t="s">
        <v>25</v>
      </c>
      <c r="G266" s="15">
        <f>IF(Table1[[#This Row],[Transmission]]="Manual", 0, 1)</f>
        <v>1</v>
      </c>
      <c r="H266" t="s">
        <v>9475</v>
      </c>
      <c r="I266" t="s">
        <v>14</v>
      </c>
      <c r="J266" s="4">
        <v>45597</v>
      </c>
      <c r="K266" t="s">
        <v>431</v>
      </c>
      <c r="L266" s="5">
        <v>310000</v>
      </c>
      <c r="M266" s="28">
        <f t="shared" si="4"/>
        <v>310000</v>
      </c>
      <c r="N266">
        <f>2025-Table1[[#This Row],[Year]]</f>
        <v>10</v>
      </c>
    </row>
    <row r="267" spans="1:14" x14ac:dyDescent="0.3">
      <c r="A267" t="s">
        <v>44</v>
      </c>
      <c r="B267" t="s">
        <v>405</v>
      </c>
      <c r="C267">
        <v>2018</v>
      </c>
      <c r="D267" s="3">
        <v>6</v>
      </c>
      <c r="E267" s="3">
        <v>39500</v>
      </c>
      <c r="F267" t="s">
        <v>13</v>
      </c>
      <c r="G267" s="15">
        <f>IF(Table1[[#This Row],[Transmission]]="Manual", 0, 1)</f>
        <v>0</v>
      </c>
      <c r="H267" t="s">
        <v>9472</v>
      </c>
      <c r="I267" t="s">
        <v>14</v>
      </c>
      <c r="J267" s="4">
        <v>45566</v>
      </c>
      <c r="K267" t="s">
        <v>432</v>
      </c>
      <c r="L267" s="5">
        <v>545000</v>
      </c>
      <c r="M267" s="28">
        <f t="shared" si="4"/>
        <v>545000</v>
      </c>
      <c r="N267">
        <f>2025-Table1[[#This Row],[Year]]</f>
        <v>7</v>
      </c>
    </row>
    <row r="268" spans="1:14" x14ac:dyDescent="0.3">
      <c r="A268" t="s">
        <v>61</v>
      </c>
      <c r="B268" t="s">
        <v>433</v>
      </c>
      <c r="C268">
        <v>2018</v>
      </c>
      <c r="D268" s="3">
        <v>6</v>
      </c>
      <c r="E268" s="3">
        <v>120000</v>
      </c>
      <c r="F268" t="s">
        <v>13</v>
      </c>
      <c r="G268" s="15">
        <f>IF(Table1[[#This Row],[Transmission]]="Manual", 0, 1)</f>
        <v>0</v>
      </c>
      <c r="H268" t="s">
        <v>9472</v>
      </c>
      <c r="I268" t="s">
        <v>17</v>
      </c>
      <c r="J268" s="4">
        <v>45597</v>
      </c>
      <c r="K268" t="s">
        <v>434</v>
      </c>
      <c r="L268" s="5">
        <v>800000</v>
      </c>
      <c r="M268" s="28">
        <f t="shared" si="4"/>
        <v>800000</v>
      </c>
      <c r="N268">
        <f>2025-Table1[[#This Row],[Year]]</f>
        <v>7</v>
      </c>
    </row>
    <row r="269" spans="1:14" x14ac:dyDescent="0.3">
      <c r="A269" t="s">
        <v>18</v>
      </c>
      <c r="B269" t="s">
        <v>435</v>
      </c>
      <c r="C269">
        <v>2012</v>
      </c>
      <c r="D269" s="3">
        <v>12</v>
      </c>
      <c r="E269" s="3">
        <v>68900</v>
      </c>
      <c r="F269" t="s">
        <v>25</v>
      </c>
      <c r="G269" s="15">
        <f>IF(Table1[[#This Row],[Transmission]]="Manual", 0, 1)</f>
        <v>1</v>
      </c>
      <c r="H269" t="s">
        <v>9475</v>
      </c>
      <c r="I269" t="s">
        <v>17</v>
      </c>
      <c r="J269" s="4">
        <v>45597</v>
      </c>
      <c r="K269" t="s">
        <v>436</v>
      </c>
      <c r="L269" s="5">
        <v>555000</v>
      </c>
      <c r="M269" s="28">
        <f t="shared" si="4"/>
        <v>555000</v>
      </c>
      <c r="N269">
        <f>2025-Table1[[#This Row],[Year]]</f>
        <v>13</v>
      </c>
    </row>
    <row r="270" spans="1:14" x14ac:dyDescent="0.3">
      <c r="A270" t="s">
        <v>33</v>
      </c>
      <c r="B270" t="s">
        <v>34</v>
      </c>
      <c r="C270">
        <v>2015</v>
      </c>
      <c r="D270" s="3">
        <v>9</v>
      </c>
      <c r="E270" s="3">
        <v>80000</v>
      </c>
      <c r="F270" t="s">
        <v>25</v>
      </c>
      <c r="G270" s="15">
        <f>IF(Table1[[#This Row],[Transmission]]="Manual", 0, 1)</f>
        <v>1</v>
      </c>
      <c r="H270" t="s">
        <v>9475</v>
      </c>
      <c r="I270" t="s">
        <v>14</v>
      </c>
      <c r="J270" s="4">
        <v>45597</v>
      </c>
      <c r="K270" t="s">
        <v>437</v>
      </c>
      <c r="L270" s="5">
        <v>465000</v>
      </c>
      <c r="M270" s="28">
        <f t="shared" si="4"/>
        <v>465000</v>
      </c>
      <c r="N270">
        <f>2025-Table1[[#This Row],[Year]]</f>
        <v>10</v>
      </c>
    </row>
    <row r="271" spans="1:14" x14ac:dyDescent="0.3">
      <c r="A271" t="s">
        <v>21</v>
      </c>
      <c r="B271" t="s">
        <v>36</v>
      </c>
      <c r="C271">
        <v>2019</v>
      </c>
      <c r="D271" s="3">
        <v>5</v>
      </c>
      <c r="E271" s="3">
        <v>62000</v>
      </c>
      <c r="F271" t="s">
        <v>13</v>
      </c>
      <c r="G271" s="15">
        <f>IF(Table1[[#This Row],[Transmission]]="Manual", 0, 1)</f>
        <v>0</v>
      </c>
      <c r="H271" t="s">
        <v>9472</v>
      </c>
      <c r="I271" t="s">
        <v>14</v>
      </c>
      <c r="J271" s="4">
        <v>45597</v>
      </c>
      <c r="K271" t="s">
        <v>438</v>
      </c>
      <c r="L271" s="5">
        <v>360000</v>
      </c>
      <c r="M271" s="28">
        <f t="shared" si="4"/>
        <v>360000</v>
      </c>
      <c r="N271">
        <f>2025-Table1[[#This Row],[Year]]</f>
        <v>6</v>
      </c>
    </row>
    <row r="272" spans="1:14" x14ac:dyDescent="0.3">
      <c r="A272" t="s">
        <v>44</v>
      </c>
      <c r="B272" t="s">
        <v>76</v>
      </c>
      <c r="C272">
        <v>2022</v>
      </c>
      <c r="D272" s="3">
        <v>2</v>
      </c>
      <c r="E272" s="3">
        <v>55000</v>
      </c>
      <c r="F272" t="s">
        <v>13</v>
      </c>
      <c r="G272" s="15">
        <f>IF(Table1[[#This Row],[Transmission]]="Manual", 0, 1)</f>
        <v>0</v>
      </c>
      <c r="H272" t="s">
        <v>9472</v>
      </c>
      <c r="I272" t="s">
        <v>17</v>
      </c>
      <c r="J272" s="4">
        <v>45597</v>
      </c>
      <c r="K272" t="s">
        <v>439</v>
      </c>
      <c r="L272" s="5">
        <v>1250000</v>
      </c>
      <c r="M272" s="28">
        <f t="shared" si="4"/>
        <v>1250000</v>
      </c>
      <c r="N272">
        <f>2025-Table1[[#This Row],[Year]]</f>
        <v>3</v>
      </c>
    </row>
    <row r="273" spans="1:14" x14ac:dyDescent="0.3">
      <c r="A273" t="s">
        <v>18</v>
      </c>
      <c r="B273" t="s">
        <v>86</v>
      </c>
      <c r="C273">
        <v>2015</v>
      </c>
      <c r="D273" s="3">
        <v>9</v>
      </c>
      <c r="E273" s="3">
        <v>60000</v>
      </c>
      <c r="F273" t="s">
        <v>13</v>
      </c>
      <c r="G273" s="15">
        <f>IF(Table1[[#This Row],[Transmission]]="Manual", 0, 1)</f>
        <v>0</v>
      </c>
      <c r="H273" t="s">
        <v>9475</v>
      </c>
      <c r="I273" t="s">
        <v>14</v>
      </c>
      <c r="J273" s="4">
        <v>45597</v>
      </c>
      <c r="K273" t="s">
        <v>440</v>
      </c>
      <c r="L273" s="5">
        <v>460000</v>
      </c>
      <c r="M273" s="28">
        <f t="shared" si="4"/>
        <v>460000</v>
      </c>
      <c r="N273">
        <f>2025-Table1[[#This Row],[Year]]</f>
        <v>10</v>
      </c>
    </row>
    <row r="274" spans="1:14" x14ac:dyDescent="0.3">
      <c r="A274" t="s">
        <v>15</v>
      </c>
      <c r="B274" t="s">
        <v>55</v>
      </c>
      <c r="C274">
        <v>2017</v>
      </c>
      <c r="D274" s="3">
        <v>7</v>
      </c>
      <c r="E274" s="3">
        <v>34000</v>
      </c>
      <c r="F274" t="s">
        <v>13</v>
      </c>
      <c r="G274" s="15">
        <f>IF(Table1[[#This Row],[Transmission]]="Manual", 0, 1)</f>
        <v>0</v>
      </c>
      <c r="H274" t="s">
        <v>9472</v>
      </c>
      <c r="I274" t="s">
        <v>17</v>
      </c>
      <c r="J274" s="4">
        <v>45597</v>
      </c>
      <c r="K274" t="s">
        <v>441</v>
      </c>
      <c r="L274" s="5">
        <v>1395000</v>
      </c>
      <c r="M274" s="28">
        <f t="shared" si="4"/>
        <v>1395000</v>
      </c>
      <c r="N274">
        <f>2025-Table1[[#This Row],[Year]]</f>
        <v>8</v>
      </c>
    </row>
    <row r="275" spans="1:14" x14ac:dyDescent="0.3">
      <c r="A275" t="s">
        <v>262</v>
      </c>
      <c r="B275" t="s">
        <v>263</v>
      </c>
      <c r="C275">
        <v>2017</v>
      </c>
      <c r="D275" s="3">
        <v>7</v>
      </c>
      <c r="E275" s="3">
        <v>49000</v>
      </c>
      <c r="F275" t="s">
        <v>25</v>
      </c>
      <c r="G275" s="15">
        <f>IF(Table1[[#This Row],[Transmission]]="Manual", 0, 1)</f>
        <v>1</v>
      </c>
      <c r="H275" t="s">
        <v>9472</v>
      </c>
      <c r="I275" t="s">
        <v>14</v>
      </c>
      <c r="J275" s="4">
        <v>45597</v>
      </c>
      <c r="K275" t="s">
        <v>442</v>
      </c>
      <c r="L275" s="5">
        <v>1151111</v>
      </c>
      <c r="M275" s="28">
        <f t="shared" si="4"/>
        <v>1151111</v>
      </c>
      <c r="N275">
        <f>2025-Table1[[#This Row],[Year]]</f>
        <v>8</v>
      </c>
    </row>
    <row r="276" spans="1:14" x14ac:dyDescent="0.3">
      <c r="A276" t="s">
        <v>44</v>
      </c>
      <c r="B276" t="s">
        <v>83</v>
      </c>
      <c r="C276">
        <v>2016</v>
      </c>
      <c r="D276" s="3">
        <v>8</v>
      </c>
      <c r="E276" s="3">
        <v>36000</v>
      </c>
      <c r="F276" t="s">
        <v>13</v>
      </c>
      <c r="G276" s="15">
        <f>IF(Table1[[#This Row],[Transmission]]="Manual", 0, 1)</f>
        <v>0</v>
      </c>
      <c r="H276" t="s">
        <v>9475</v>
      </c>
      <c r="I276" t="s">
        <v>14</v>
      </c>
      <c r="J276" s="4">
        <v>45597</v>
      </c>
      <c r="K276" t="s">
        <v>443</v>
      </c>
      <c r="L276" s="5">
        <v>450000</v>
      </c>
      <c r="M276" s="28">
        <f t="shared" si="4"/>
        <v>450000</v>
      </c>
      <c r="N276">
        <f>2025-Table1[[#This Row],[Year]]</f>
        <v>9</v>
      </c>
    </row>
    <row r="277" spans="1:14" x14ac:dyDescent="0.3">
      <c r="A277" t="s">
        <v>113</v>
      </c>
      <c r="B277" t="s">
        <v>444</v>
      </c>
      <c r="C277">
        <v>2016</v>
      </c>
      <c r="D277" s="3">
        <v>8</v>
      </c>
      <c r="E277" s="3">
        <v>85000</v>
      </c>
      <c r="F277" t="s">
        <v>13</v>
      </c>
      <c r="G277" s="15">
        <f>IF(Table1[[#This Row],[Transmission]]="Manual", 0, 1)</f>
        <v>0</v>
      </c>
      <c r="H277" t="s">
        <v>9475</v>
      </c>
      <c r="I277" t="s">
        <v>17</v>
      </c>
      <c r="J277" s="4">
        <v>45597</v>
      </c>
      <c r="K277" t="s">
        <v>445</v>
      </c>
      <c r="L277" s="5">
        <v>320000</v>
      </c>
      <c r="M277" s="28">
        <f t="shared" si="4"/>
        <v>320000</v>
      </c>
      <c r="N277">
        <f>2025-Table1[[#This Row],[Year]]</f>
        <v>9</v>
      </c>
    </row>
    <row r="278" spans="1:14" x14ac:dyDescent="0.3">
      <c r="A278" t="s">
        <v>113</v>
      </c>
      <c r="B278" t="s">
        <v>446</v>
      </c>
      <c r="C278">
        <v>2023</v>
      </c>
      <c r="D278" s="3">
        <v>1</v>
      </c>
      <c r="E278" s="3">
        <v>35000</v>
      </c>
      <c r="F278" t="s">
        <v>25</v>
      </c>
      <c r="G278" s="15">
        <f>IF(Table1[[#This Row],[Transmission]]="Manual", 0, 1)</f>
        <v>1</v>
      </c>
      <c r="H278" t="s">
        <v>9475</v>
      </c>
      <c r="I278" t="s">
        <v>17</v>
      </c>
      <c r="J278" s="4">
        <v>45597</v>
      </c>
      <c r="K278" t="s">
        <v>447</v>
      </c>
      <c r="L278" s="5">
        <v>1050000</v>
      </c>
      <c r="M278" s="28">
        <f t="shared" si="4"/>
        <v>1050000</v>
      </c>
      <c r="N278">
        <f>2025-Table1[[#This Row],[Year]]</f>
        <v>2</v>
      </c>
    </row>
    <row r="279" spans="1:14" x14ac:dyDescent="0.3">
      <c r="A279" t="s">
        <v>11</v>
      </c>
      <c r="B279" t="s">
        <v>285</v>
      </c>
      <c r="C279">
        <v>2015</v>
      </c>
      <c r="D279" s="3">
        <v>9</v>
      </c>
      <c r="E279" s="3">
        <v>160000</v>
      </c>
      <c r="F279" t="s">
        <v>13</v>
      </c>
      <c r="G279" s="15">
        <f>IF(Table1[[#This Row],[Transmission]]="Manual", 0, 1)</f>
        <v>0</v>
      </c>
      <c r="H279" t="s">
        <v>9475</v>
      </c>
      <c r="I279" t="s">
        <v>17</v>
      </c>
      <c r="J279" s="4">
        <v>45597</v>
      </c>
      <c r="K279" t="s">
        <v>448</v>
      </c>
      <c r="L279" s="5">
        <v>275000</v>
      </c>
      <c r="M279" s="28">
        <f t="shared" si="4"/>
        <v>275000</v>
      </c>
      <c r="N279">
        <f>2025-Table1[[#This Row],[Year]]</f>
        <v>10</v>
      </c>
    </row>
    <row r="280" spans="1:14" x14ac:dyDescent="0.3">
      <c r="A280" t="s">
        <v>21</v>
      </c>
      <c r="B280" t="s">
        <v>22</v>
      </c>
      <c r="C280">
        <v>2010</v>
      </c>
      <c r="D280" s="3">
        <v>14</v>
      </c>
      <c r="E280" s="3">
        <v>141000</v>
      </c>
      <c r="F280" t="s">
        <v>13</v>
      </c>
      <c r="G280" s="15">
        <f>IF(Table1[[#This Row],[Transmission]]="Manual", 0, 1)</f>
        <v>0</v>
      </c>
      <c r="H280" t="s">
        <v>9475</v>
      </c>
      <c r="I280" t="s">
        <v>17</v>
      </c>
      <c r="J280" s="4">
        <v>45597</v>
      </c>
      <c r="K280" t="s">
        <v>449</v>
      </c>
      <c r="L280" s="5">
        <v>330000</v>
      </c>
      <c r="M280" s="28">
        <f t="shared" si="4"/>
        <v>330000</v>
      </c>
      <c r="N280">
        <f>2025-Table1[[#This Row],[Year]]</f>
        <v>15</v>
      </c>
    </row>
    <row r="281" spans="1:14" x14ac:dyDescent="0.3">
      <c r="A281" t="s">
        <v>44</v>
      </c>
      <c r="B281" t="s">
        <v>89</v>
      </c>
      <c r="C281">
        <v>2014</v>
      </c>
      <c r="D281" s="3">
        <v>10</v>
      </c>
      <c r="E281" s="3">
        <v>100000</v>
      </c>
      <c r="F281" t="s">
        <v>13</v>
      </c>
      <c r="G281" s="15">
        <f>IF(Table1[[#This Row],[Transmission]]="Manual", 0, 1)</f>
        <v>0</v>
      </c>
      <c r="H281" t="s">
        <v>9472</v>
      </c>
      <c r="I281" t="s">
        <v>14</v>
      </c>
      <c r="J281" s="4">
        <v>45597</v>
      </c>
      <c r="K281" t="s">
        <v>450</v>
      </c>
      <c r="L281" s="5">
        <v>950000</v>
      </c>
      <c r="M281" s="28">
        <f t="shared" si="4"/>
        <v>950000</v>
      </c>
      <c r="N281">
        <f>2025-Table1[[#This Row],[Year]]</f>
        <v>11</v>
      </c>
    </row>
    <row r="282" spans="1:14" x14ac:dyDescent="0.3">
      <c r="A282" t="s">
        <v>44</v>
      </c>
      <c r="B282" t="s">
        <v>451</v>
      </c>
      <c r="C282">
        <v>2016</v>
      </c>
      <c r="D282" s="3">
        <v>8</v>
      </c>
      <c r="E282" s="3">
        <v>88000</v>
      </c>
      <c r="F282" t="s">
        <v>13</v>
      </c>
      <c r="G282" s="15">
        <f>IF(Table1[[#This Row],[Transmission]]="Manual", 0, 1)</f>
        <v>0</v>
      </c>
      <c r="H282" t="s">
        <v>9475</v>
      </c>
      <c r="I282" t="s">
        <v>17</v>
      </c>
      <c r="J282" s="4">
        <v>45597</v>
      </c>
      <c r="K282" t="s">
        <v>452</v>
      </c>
      <c r="L282" s="5">
        <v>860000</v>
      </c>
      <c r="M282" s="28">
        <f t="shared" si="4"/>
        <v>860000</v>
      </c>
      <c r="N282">
        <f>2025-Table1[[#This Row],[Year]]</f>
        <v>9</v>
      </c>
    </row>
    <row r="283" spans="1:14" x14ac:dyDescent="0.3">
      <c r="A283" t="s">
        <v>21</v>
      </c>
      <c r="B283" t="s">
        <v>99</v>
      </c>
      <c r="C283">
        <v>2017</v>
      </c>
      <c r="D283" s="3">
        <v>7</v>
      </c>
      <c r="E283" s="3">
        <v>76000</v>
      </c>
      <c r="F283" t="s">
        <v>13</v>
      </c>
      <c r="G283" s="15">
        <f>IF(Table1[[#This Row],[Transmission]]="Manual", 0, 1)</f>
        <v>0</v>
      </c>
      <c r="H283" t="s">
        <v>9475</v>
      </c>
      <c r="I283" t="s">
        <v>14</v>
      </c>
      <c r="J283" s="4">
        <v>45597</v>
      </c>
      <c r="K283" t="s">
        <v>454</v>
      </c>
      <c r="L283" s="5">
        <v>480000</v>
      </c>
      <c r="M283" s="28">
        <f t="shared" si="4"/>
        <v>480000</v>
      </c>
      <c r="N283">
        <f>2025-Table1[[#This Row],[Year]]</f>
        <v>8</v>
      </c>
    </row>
    <row r="284" spans="1:14" x14ac:dyDescent="0.3">
      <c r="A284" t="s">
        <v>97</v>
      </c>
      <c r="B284" t="s">
        <v>98</v>
      </c>
      <c r="C284">
        <v>2022</v>
      </c>
      <c r="D284" s="3">
        <v>2</v>
      </c>
      <c r="E284" s="3">
        <v>38917</v>
      </c>
      <c r="F284" t="s">
        <v>13</v>
      </c>
      <c r="G284" s="15">
        <f>IF(Table1[[#This Row],[Transmission]]="Manual", 0, 1)</f>
        <v>0</v>
      </c>
      <c r="H284" t="s">
        <v>9472</v>
      </c>
      <c r="I284" t="s">
        <v>14</v>
      </c>
      <c r="J284" s="4">
        <v>45597</v>
      </c>
      <c r="K284" t="s">
        <v>456</v>
      </c>
      <c r="L284" s="5">
        <v>1225000</v>
      </c>
      <c r="M284" s="28">
        <f t="shared" si="4"/>
        <v>1225000</v>
      </c>
      <c r="N284">
        <f>2025-Table1[[#This Row],[Year]]</f>
        <v>3</v>
      </c>
    </row>
    <row r="285" spans="1:14" x14ac:dyDescent="0.3">
      <c r="A285" t="s">
        <v>21</v>
      </c>
      <c r="B285" t="s">
        <v>24</v>
      </c>
      <c r="C285">
        <v>2016</v>
      </c>
      <c r="D285" s="3">
        <v>8</v>
      </c>
      <c r="E285" s="3">
        <v>55000</v>
      </c>
      <c r="F285" t="s">
        <v>25</v>
      </c>
      <c r="G285" s="15">
        <f>IF(Table1[[#This Row],[Transmission]]="Manual", 0, 1)</f>
        <v>1</v>
      </c>
      <c r="H285" t="s">
        <v>9472</v>
      </c>
      <c r="I285" t="s">
        <v>14</v>
      </c>
      <c r="J285" s="4">
        <v>45566</v>
      </c>
      <c r="K285" t="s">
        <v>457</v>
      </c>
      <c r="L285" s="5">
        <v>655000</v>
      </c>
      <c r="M285" s="28">
        <f t="shared" si="4"/>
        <v>655000</v>
      </c>
      <c r="N285">
        <f>2025-Table1[[#This Row],[Year]]</f>
        <v>9</v>
      </c>
    </row>
    <row r="286" spans="1:14" x14ac:dyDescent="0.3">
      <c r="A286" t="s">
        <v>458</v>
      </c>
      <c r="B286" t="s">
        <v>459</v>
      </c>
      <c r="C286">
        <v>2015</v>
      </c>
      <c r="D286" s="3">
        <v>9</v>
      </c>
      <c r="E286" s="3">
        <v>84000</v>
      </c>
      <c r="F286" t="s">
        <v>13</v>
      </c>
      <c r="G286" s="15">
        <f>IF(Table1[[#This Row],[Transmission]]="Manual", 0, 1)</f>
        <v>0</v>
      </c>
      <c r="H286" t="s">
        <v>9475</v>
      </c>
      <c r="I286" t="s">
        <v>17</v>
      </c>
      <c r="J286" s="4">
        <v>45597</v>
      </c>
      <c r="K286" t="s">
        <v>460</v>
      </c>
      <c r="L286" s="5">
        <v>500000</v>
      </c>
      <c r="M286" s="28">
        <f t="shared" si="4"/>
        <v>500000</v>
      </c>
      <c r="N286">
        <f>2025-Table1[[#This Row],[Year]]</f>
        <v>10</v>
      </c>
    </row>
    <row r="287" spans="1:14" x14ac:dyDescent="0.3">
      <c r="A287" t="s">
        <v>44</v>
      </c>
      <c r="B287" t="s">
        <v>451</v>
      </c>
      <c r="C287">
        <v>2014</v>
      </c>
      <c r="D287" s="3">
        <v>10</v>
      </c>
      <c r="E287" s="3">
        <v>120000</v>
      </c>
      <c r="F287" t="s">
        <v>25</v>
      </c>
      <c r="G287" s="15">
        <f>IF(Table1[[#This Row],[Transmission]]="Manual", 0, 1)</f>
        <v>1</v>
      </c>
      <c r="H287" t="s">
        <v>9475</v>
      </c>
      <c r="I287" t="s">
        <v>17</v>
      </c>
      <c r="J287" s="4">
        <v>45597</v>
      </c>
      <c r="K287" t="s">
        <v>461</v>
      </c>
      <c r="L287" s="5">
        <v>550000</v>
      </c>
      <c r="M287" s="28">
        <f t="shared" si="4"/>
        <v>550000</v>
      </c>
      <c r="N287">
        <f>2025-Table1[[#This Row],[Year]]</f>
        <v>11</v>
      </c>
    </row>
    <row r="288" spans="1:14" x14ac:dyDescent="0.3">
      <c r="A288" t="s">
        <v>21</v>
      </c>
      <c r="B288" t="s">
        <v>49</v>
      </c>
      <c r="C288">
        <v>2022</v>
      </c>
      <c r="D288" s="3">
        <v>2</v>
      </c>
      <c r="E288" s="3">
        <v>8638</v>
      </c>
      <c r="F288" t="s">
        <v>13</v>
      </c>
      <c r="G288" s="15">
        <f>IF(Table1[[#This Row],[Transmission]]="Manual", 0, 1)</f>
        <v>0</v>
      </c>
      <c r="H288" t="s">
        <v>9472</v>
      </c>
      <c r="I288" t="s">
        <v>14</v>
      </c>
      <c r="J288" s="4">
        <v>45597</v>
      </c>
      <c r="K288" t="s">
        <v>462</v>
      </c>
      <c r="L288" s="5">
        <v>1150000</v>
      </c>
      <c r="M288" s="28">
        <f t="shared" si="4"/>
        <v>1150000</v>
      </c>
      <c r="N288">
        <f>2025-Table1[[#This Row],[Year]]</f>
        <v>3</v>
      </c>
    </row>
    <row r="289" spans="1:14" x14ac:dyDescent="0.3">
      <c r="A289" t="s">
        <v>21</v>
      </c>
      <c r="B289" t="s">
        <v>199</v>
      </c>
      <c r="C289">
        <v>2013</v>
      </c>
      <c r="D289" s="3">
        <v>11</v>
      </c>
      <c r="E289" s="3">
        <v>62000</v>
      </c>
      <c r="F289" t="s">
        <v>13</v>
      </c>
      <c r="G289" s="15">
        <f>IF(Table1[[#This Row],[Transmission]]="Manual", 0, 1)</f>
        <v>0</v>
      </c>
      <c r="H289" t="s">
        <v>9475</v>
      </c>
      <c r="I289" t="s">
        <v>14</v>
      </c>
      <c r="J289" s="4">
        <v>45597</v>
      </c>
      <c r="K289" t="s">
        <v>463</v>
      </c>
      <c r="L289" s="5">
        <v>350000</v>
      </c>
      <c r="M289" s="28">
        <f t="shared" si="4"/>
        <v>350000</v>
      </c>
      <c r="N289">
        <f>2025-Table1[[#This Row],[Year]]</f>
        <v>12</v>
      </c>
    </row>
    <row r="290" spans="1:14" x14ac:dyDescent="0.3">
      <c r="A290" t="s">
        <v>11</v>
      </c>
      <c r="B290" t="s">
        <v>285</v>
      </c>
      <c r="C290">
        <v>2014</v>
      </c>
      <c r="D290" s="3">
        <v>10</v>
      </c>
      <c r="E290" s="3">
        <v>86131</v>
      </c>
      <c r="F290" t="s">
        <v>13</v>
      </c>
      <c r="G290" s="15">
        <f>IF(Table1[[#This Row],[Transmission]]="Manual", 0, 1)</f>
        <v>0</v>
      </c>
      <c r="H290" t="s">
        <v>9475</v>
      </c>
      <c r="I290" t="s">
        <v>17</v>
      </c>
      <c r="J290" s="4">
        <v>45597</v>
      </c>
      <c r="K290" t="s">
        <v>464</v>
      </c>
      <c r="L290" s="5">
        <v>300000</v>
      </c>
      <c r="M290" s="28">
        <f t="shared" si="4"/>
        <v>300000</v>
      </c>
      <c r="N290">
        <f>2025-Table1[[#This Row],[Year]]</f>
        <v>11</v>
      </c>
    </row>
    <row r="291" spans="1:14" x14ac:dyDescent="0.3">
      <c r="A291" t="s">
        <v>21</v>
      </c>
      <c r="B291" t="s">
        <v>22</v>
      </c>
      <c r="C291">
        <v>2021</v>
      </c>
      <c r="D291" s="3">
        <v>3</v>
      </c>
      <c r="E291" s="3">
        <v>29000</v>
      </c>
      <c r="F291" t="s">
        <v>25</v>
      </c>
      <c r="G291" s="15">
        <f>IF(Table1[[#This Row],[Transmission]]="Manual", 0, 1)</f>
        <v>1</v>
      </c>
      <c r="H291" t="s">
        <v>9472</v>
      </c>
      <c r="I291" t="s">
        <v>14</v>
      </c>
      <c r="J291" s="4">
        <v>45566</v>
      </c>
      <c r="K291" t="s">
        <v>465</v>
      </c>
      <c r="L291" s="5">
        <v>765000</v>
      </c>
      <c r="M291" s="28">
        <f t="shared" si="4"/>
        <v>765000</v>
      </c>
      <c r="N291">
        <f>2025-Table1[[#This Row],[Year]]</f>
        <v>4</v>
      </c>
    </row>
    <row r="292" spans="1:14" x14ac:dyDescent="0.3">
      <c r="A292" t="s">
        <v>64</v>
      </c>
      <c r="B292" t="s">
        <v>306</v>
      </c>
      <c r="C292">
        <v>2024</v>
      </c>
      <c r="D292" s="3">
        <v>0</v>
      </c>
      <c r="E292" s="3">
        <v>260</v>
      </c>
      <c r="F292" t="s">
        <v>13</v>
      </c>
      <c r="G292" s="15">
        <f>IF(Table1[[#This Row],[Transmission]]="Manual", 0, 1)</f>
        <v>0</v>
      </c>
      <c r="H292" t="s">
        <v>9472</v>
      </c>
      <c r="I292" t="s">
        <v>14</v>
      </c>
      <c r="J292" s="4">
        <v>45597</v>
      </c>
      <c r="K292" t="s">
        <v>466</v>
      </c>
      <c r="L292" s="5">
        <v>1495000</v>
      </c>
      <c r="M292" s="28">
        <f t="shared" si="4"/>
        <v>1495000</v>
      </c>
      <c r="N292">
        <f>2025-Table1[[#This Row],[Year]]</f>
        <v>1</v>
      </c>
    </row>
    <row r="293" spans="1:14" x14ac:dyDescent="0.3">
      <c r="A293" t="s">
        <v>44</v>
      </c>
      <c r="B293" t="s">
        <v>89</v>
      </c>
      <c r="C293">
        <v>2023</v>
      </c>
      <c r="D293" s="3">
        <v>1</v>
      </c>
      <c r="E293" s="3">
        <v>15120</v>
      </c>
      <c r="F293" t="s">
        <v>25</v>
      </c>
      <c r="G293" s="15">
        <f>IF(Table1[[#This Row],[Transmission]]="Manual", 0, 1)</f>
        <v>1</v>
      </c>
      <c r="H293" t="s">
        <v>9472</v>
      </c>
      <c r="I293" t="s">
        <v>14</v>
      </c>
      <c r="J293" s="4">
        <v>45597</v>
      </c>
      <c r="K293" t="s">
        <v>467</v>
      </c>
      <c r="L293" s="5">
        <v>1550000</v>
      </c>
      <c r="M293" s="28">
        <f t="shared" si="4"/>
        <v>1550000</v>
      </c>
      <c r="N293">
        <f>2025-Table1[[#This Row],[Year]]</f>
        <v>2</v>
      </c>
    </row>
    <row r="294" spans="1:14" x14ac:dyDescent="0.3">
      <c r="A294" t="s">
        <v>101</v>
      </c>
      <c r="B294" t="s">
        <v>224</v>
      </c>
      <c r="C294">
        <v>2021</v>
      </c>
      <c r="D294" s="3">
        <v>3</v>
      </c>
      <c r="E294" s="3">
        <v>21000</v>
      </c>
      <c r="F294" t="s">
        <v>13</v>
      </c>
      <c r="G294" s="15">
        <f>IF(Table1[[#This Row],[Transmission]]="Manual", 0, 1)</f>
        <v>0</v>
      </c>
      <c r="H294" t="s">
        <v>9475</v>
      </c>
      <c r="I294" t="s">
        <v>14</v>
      </c>
      <c r="J294" s="4">
        <v>45597</v>
      </c>
      <c r="K294" t="s">
        <v>468</v>
      </c>
      <c r="L294" s="5">
        <v>535000</v>
      </c>
      <c r="M294" s="28">
        <f t="shared" si="4"/>
        <v>535000</v>
      </c>
      <c r="N294">
        <f>2025-Table1[[#This Row],[Year]]</f>
        <v>4</v>
      </c>
    </row>
    <row r="295" spans="1:14" x14ac:dyDescent="0.3">
      <c r="A295" t="s">
        <v>21</v>
      </c>
      <c r="B295" t="s">
        <v>99</v>
      </c>
      <c r="C295">
        <v>2017</v>
      </c>
      <c r="D295" s="3">
        <v>7</v>
      </c>
      <c r="E295" s="3">
        <v>63000</v>
      </c>
      <c r="F295" t="s">
        <v>13</v>
      </c>
      <c r="G295" s="15">
        <f>IF(Table1[[#This Row],[Transmission]]="Manual", 0, 1)</f>
        <v>0</v>
      </c>
      <c r="H295" t="s">
        <v>9472</v>
      </c>
      <c r="I295" t="s">
        <v>14</v>
      </c>
      <c r="J295" s="4">
        <v>45566</v>
      </c>
      <c r="K295" t="s">
        <v>469</v>
      </c>
      <c r="L295" s="5">
        <v>750000</v>
      </c>
      <c r="M295" s="28">
        <f t="shared" si="4"/>
        <v>750000</v>
      </c>
      <c r="N295">
        <f>2025-Table1[[#This Row],[Year]]</f>
        <v>8</v>
      </c>
    </row>
    <row r="296" spans="1:14" x14ac:dyDescent="0.3">
      <c r="A296" t="s">
        <v>97</v>
      </c>
      <c r="B296" t="s">
        <v>236</v>
      </c>
      <c r="C296">
        <v>2021</v>
      </c>
      <c r="D296" s="3">
        <v>3</v>
      </c>
      <c r="E296" s="3">
        <v>41189</v>
      </c>
      <c r="F296" t="s">
        <v>25</v>
      </c>
      <c r="G296" s="15">
        <f>IF(Table1[[#This Row],[Transmission]]="Manual", 0, 1)</f>
        <v>1</v>
      </c>
      <c r="H296" t="s">
        <v>9472</v>
      </c>
      <c r="I296" t="s">
        <v>14</v>
      </c>
      <c r="J296" s="4">
        <v>45566</v>
      </c>
      <c r="K296" t="s">
        <v>470</v>
      </c>
      <c r="L296" s="5">
        <v>1225000</v>
      </c>
      <c r="M296" s="28">
        <f t="shared" si="4"/>
        <v>1225000</v>
      </c>
      <c r="N296">
        <f>2025-Table1[[#This Row],[Year]]</f>
        <v>4</v>
      </c>
    </row>
    <row r="297" spans="1:14" x14ac:dyDescent="0.3">
      <c r="A297" t="s">
        <v>43</v>
      </c>
      <c r="B297" t="s">
        <v>94</v>
      </c>
      <c r="C297">
        <v>2011</v>
      </c>
      <c r="D297" s="3">
        <v>13</v>
      </c>
      <c r="E297" s="3">
        <v>64000</v>
      </c>
      <c r="F297" t="s">
        <v>25</v>
      </c>
      <c r="G297" s="15">
        <f>IF(Table1[[#This Row],[Transmission]]="Manual", 0, 1)</f>
        <v>1</v>
      </c>
      <c r="H297" t="s">
        <v>9475</v>
      </c>
      <c r="I297" t="s">
        <v>17</v>
      </c>
      <c r="J297" s="4">
        <v>45597</v>
      </c>
      <c r="K297" t="s">
        <v>471</v>
      </c>
      <c r="L297" s="5">
        <v>975000</v>
      </c>
      <c r="M297" s="28">
        <f t="shared" si="4"/>
        <v>975000</v>
      </c>
      <c r="N297">
        <f>2025-Table1[[#This Row],[Year]]</f>
        <v>14</v>
      </c>
    </row>
    <row r="298" spans="1:14" x14ac:dyDescent="0.3">
      <c r="A298" t="s">
        <v>38</v>
      </c>
      <c r="B298" t="s">
        <v>47</v>
      </c>
      <c r="C298">
        <v>2020</v>
      </c>
      <c r="D298" s="3">
        <v>4</v>
      </c>
      <c r="E298" s="3">
        <v>62500</v>
      </c>
      <c r="F298" t="s">
        <v>13</v>
      </c>
      <c r="G298" s="15">
        <f>IF(Table1[[#This Row],[Transmission]]="Manual", 0, 1)</f>
        <v>0</v>
      </c>
      <c r="H298" t="s">
        <v>9472</v>
      </c>
      <c r="I298" t="s">
        <v>17</v>
      </c>
      <c r="J298" s="4">
        <v>45597</v>
      </c>
      <c r="K298" t="s">
        <v>472</v>
      </c>
      <c r="L298" s="5">
        <v>945000</v>
      </c>
      <c r="M298" s="28">
        <f t="shared" si="4"/>
        <v>945000</v>
      </c>
      <c r="N298">
        <f>2025-Table1[[#This Row],[Year]]</f>
        <v>5</v>
      </c>
    </row>
    <row r="299" spans="1:14" x14ac:dyDescent="0.3">
      <c r="A299" t="s">
        <v>15</v>
      </c>
      <c r="B299" t="s">
        <v>16</v>
      </c>
      <c r="C299">
        <v>2012</v>
      </c>
      <c r="D299" s="3">
        <v>12</v>
      </c>
      <c r="E299" s="3">
        <v>121000</v>
      </c>
      <c r="F299" t="s">
        <v>13</v>
      </c>
      <c r="G299" s="15">
        <f>IF(Table1[[#This Row],[Transmission]]="Manual", 0, 1)</f>
        <v>0</v>
      </c>
      <c r="H299" t="s">
        <v>9472</v>
      </c>
      <c r="I299" t="s">
        <v>17</v>
      </c>
      <c r="J299" s="4">
        <v>45566</v>
      </c>
      <c r="K299" t="s">
        <v>473</v>
      </c>
      <c r="L299" s="5">
        <v>400000</v>
      </c>
      <c r="M299" s="28">
        <f t="shared" si="4"/>
        <v>400000</v>
      </c>
      <c r="N299">
        <f>2025-Table1[[#This Row],[Year]]</f>
        <v>13</v>
      </c>
    </row>
    <row r="300" spans="1:14" x14ac:dyDescent="0.3">
      <c r="A300" t="s">
        <v>21</v>
      </c>
      <c r="B300" t="s">
        <v>22</v>
      </c>
      <c r="C300">
        <v>2018</v>
      </c>
      <c r="D300" s="3">
        <v>6</v>
      </c>
      <c r="E300" s="3">
        <v>38000</v>
      </c>
      <c r="F300" t="s">
        <v>13</v>
      </c>
      <c r="G300" s="15">
        <f>IF(Table1[[#This Row],[Transmission]]="Manual", 0, 1)</f>
        <v>0</v>
      </c>
      <c r="H300" t="s">
        <v>9475</v>
      </c>
      <c r="I300" t="s">
        <v>14</v>
      </c>
      <c r="J300" s="4">
        <v>45597</v>
      </c>
      <c r="K300" t="s">
        <v>474</v>
      </c>
      <c r="L300" s="5">
        <v>480000</v>
      </c>
      <c r="M300" s="28">
        <f t="shared" si="4"/>
        <v>480000</v>
      </c>
      <c r="N300">
        <f>2025-Table1[[#This Row],[Year]]</f>
        <v>7</v>
      </c>
    </row>
    <row r="301" spans="1:14" x14ac:dyDescent="0.3">
      <c r="A301" t="s">
        <v>113</v>
      </c>
      <c r="B301" t="s">
        <v>174</v>
      </c>
      <c r="C301">
        <v>2021</v>
      </c>
      <c r="D301" s="3">
        <v>3</v>
      </c>
      <c r="E301" s="3">
        <v>30000</v>
      </c>
      <c r="F301" t="s">
        <v>25</v>
      </c>
      <c r="G301" s="15">
        <f>IF(Table1[[#This Row],[Transmission]]="Manual", 0, 1)</f>
        <v>1</v>
      </c>
      <c r="H301" t="s">
        <v>9472</v>
      </c>
      <c r="I301" t="s">
        <v>17</v>
      </c>
      <c r="J301" s="4">
        <v>45597</v>
      </c>
      <c r="K301" t="s">
        <v>475</v>
      </c>
      <c r="L301" s="5">
        <v>1540000</v>
      </c>
      <c r="M301" s="28">
        <f t="shared" si="4"/>
        <v>1540000</v>
      </c>
      <c r="N301">
        <f>2025-Table1[[#This Row],[Year]]</f>
        <v>4</v>
      </c>
    </row>
    <row r="302" spans="1:14" x14ac:dyDescent="0.3">
      <c r="A302" t="s">
        <v>21</v>
      </c>
      <c r="B302" t="s">
        <v>476</v>
      </c>
      <c r="C302">
        <v>2010</v>
      </c>
      <c r="D302" s="3">
        <v>14</v>
      </c>
      <c r="E302" s="3">
        <v>130000</v>
      </c>
      <c r="F302" t="s">
        <v>13</v>
      </c>
      <c r="G302" s="15">
        <f>IF(Table1[[#This Row],[Transmission]]="Manual", 0, 1)</f>
        <v>0</v>
      </c>
      <c r="H302" t="s">
        <v>9475</v>
      </c>
      <c r="I302" t="s">
        <v>17</v>
      </c>
      <c r="J302" s="4">
        <v>45597</v>
      </c>
      <c r="K302" t="s">
        <v>477</v>
      </c>
      <c r="L302" s="5">
        <v>260000</v>
      </c>
      <c r="M302" s="28">
        <f t="shared" si="4"/>
        <v>260000</v>
      </c>
      <c r="N302">
        <f>2025-Table1[[#This Row],[Year]]</f>
        <v>15</v>
      </c>
    </row>
    <row r="303" spans="1:14" x14ac:dyDescent="0.3">
      <c r="A303" t="s">
        <v>21</v>
      </c>
      <c r="B303" t="s">
        <v>111</v>
      </c>
      <c r="C303">
        <v>2021</v>
      </c>
      <c r="D303" s="3">
        <v>3</v>
      </c>
      <c r="E303" s="3">
        <v>71000</v>
      </c>
      <c r="F303" t="s">
        <v>13</v>
      </c>
      <c r="G303" s="15">
        <f>IF(Table1[[#This Row],[Transmission]]="Manual", 0, 1)</f>
        <v>0</v>
      </c>
      <c r="H303" t="s">
        <v>9472</v>
      </c>
      <c r="I303" t="s">
        <v>14</v>
      </c>
      <c r="J303" s="4">
        <v>45597</v>
      </c>
      <c r="K303" t="s">
        <v>478</v>
      </c>
      <c r="L303" s="5">
        <v>475000</v>
      </c>
      <c r="M303" s="28">
        <f t="shared" si="4"/>
        <v>475000</v>
      </c>
      <c r="N303">
        <f>2025-Table1[[#This Row],[Year]]</f>
        <v>4</v>
      </c>
    </row>
    <row r="304" spans="1:14" x14ac:dyDescent="0.3">
      <c r="A304" t="s">
        <v>21</v>
      </c>
      <c r="B304" t="s">
        <v>24</v>
      </c>
      <c r="C304">
        <v>2017</v>
      </c>
      <c r="D304" s="3">
        <v>7</v>
      </c>
      <c r="E304" s="3">
        <v>59000</v>
      </c>
      <c r="F304" t="s">
        <v>13</v>
      </c>
      <c r="G304" s="15">
        <f>IF(Table1[[#This Row],[Transmission]]="Manual", 0, 1)</f>
        <v>0</v>
      </c>
      <c r="H304" t="s">
        <v>9472</v>
      </c>
      <c r="I304" t="s">
        <v>14</v>
      </c>
      <c r="J304" s="4">
        <v>45597</v>
      </c>
      <c r="K304" t="s">
        <v>479</v>
      </c>
      <c r="L304" s="5">
        <v>515000</v>
      </c>
      <c r="M304" s="28">
        <f t="shared" si="4"/>
        <v>515000</v>
      </c>
      <c r="N304">
        <f>2025-Table1[[#This Row],[Year]]</f>
        <v>8</v>
      </c>
    </row>
    <row r="305" spans="1:14" x14ac:dyDescent="0.3">
      <c r="A305" t="s">
        <v>11</v>
      </c>
      <c r="B305" t="s">
        <v>12</v>
      </c>
      <c r="C305">
        <v>2011</v>
      </c>
      <c r="D305" s="3">
        <v>13</v>
      </c>
      <c r="E305" s="3">
        <v>75875</v>
      </c>
      <c r="F305" t="s">
        <v>25</v>
      </c>
      <c r="G305" s="15">
        <f>IF(Table1[[#This Row],[Transmission]]="Manual", 0, 1)</f>
        <v>1</v>
      </c>
      <c r="H305" t="s">
        <v>9475</v>
      </c>
      <c r="I305" t="s">
        <v>14</v>
      </c>
      <c r="J305" s="4">
        <v>45597</v>
      </c>
      <c r="K305" t="s">
        <v>480</v>
      </c>
      <c r="L305" s="5">
        <v>295000</v>
      </c>
      <c r="M305" s="28">
        <f t="shared" si="4"/>
        <v>295000</v>
      </c>
      <c r="N305">
        <f>2025-Table1[[#This Row],[Year]]</f>
        <v>14</v>
      </c>
    </row>
    <row r="306" spans="1:14" x14ac:dyDescent="0.3">
      <c r="A306" t="s">
        <v>38</v>
      </c>
      <c r="B306" t="s">
        <v>47</v>
      </c>
      <c r="C306">
        <v>2020</v>
      </c>
      <c r="D306" s="3">
        <v>4</v>
      </c>
      <c r="E306" s="3">
        <v>109000</v>
      </c>
      <c r="F306" t="s">
        <v>13</v>
      </c>
      <c r="G306" s="15">
        <f>IF(Table1[[#This Row],[Transmission]]="Manual", 0, 1)</f>
        <v>0</v>
      </c>
      <c r="H306" t="s">
        <v>9472</v>
      </c>
      <c r="I306" t="s">
        <v>17</v>
      </c>
      <c r="J306" s="4">
        <v>45597</v>
      </c>
      <c r="K306" t="s">
        <v>481</v>
      </c>
      <c r="L306" s="5">
        <v>975000</v>
      </c>
      <c r="M306" s="28">
        <f t="shared" si="4"/>
        <v>975000</v>
      </c>
      <c r="N306">
        <f>2025-Table1[[#This Row],[Year]]</f>
        <v>5</v>
      </c>
    </row>
    <row r="307" spans="1:14" x14ac:dyDescent="0.3">
      <c r="A307" t="s">
        <v>43</v>
      </c>
      <c r="B307" t="s">
        <v>85</v>
      </c>
      <c r="C307">
        <v>2006</v>
      </c>
      <c r="D307" s="3">
        <v>18</v>
      </c>
      <c r="E307" s="3">
        <v>92000</v>
      </c>
      <c r="F307" t="s">
        <v>25</v>
      </c>
      <c r="G307" s="15">
        <f>IF(Table1[[#This Row],[Transmission]]="Manual", 0, 1)</f>
        <v>1</v>
      </c>
      <c r="H307" t="s">
        <v>9475</v>
      </c>
      <c r="I307" t="s">
        <v>17</v>
      </c>
      <c r="J307" s="4">
        <v>45597</v>
      </c>
      <c r="K307" t="s">
        <v>482</v>
      </c>
      <c r="L307" s="5">
        <v>500000</v>
      </c>
      <c r="M307" s="28">
        <f t="shared" si="4"/>
        <v>500000</v>
      </c>
      <c r="N307">
        <f>2025-Table1[[#This Row],[Year]]</f>
        <v>19</v>
      </c>
    </row>
    <row r="308" spans="1:14" x14ac:dyDescent="0.3">
      <c r="A308" t="s">
        <v>21</v>
      </c>
      <c r="B308" t="s">
        <v>483</v>
      </c>
      <c r="C308">
        <v>2022</v>
      </c>
      <c r="D308" s="3">
        <v>2</v>
      </c>
      <c r="E308" s="3">
        <v>76000</v>
      </c>
      <c r="F308" t="s">
        <v>13</v>
      </c>
      <c r="G308" s="15">
        <f>IF(Table1[[#This Row],[Transmission]]="Manual", 0, 1)</f>
        <v>0</v>
      </c>
      <c r="H308" t="s">
        <v>9472</v>
      </c>
      <c r="I308" t="s">
        <v>14</v>
      </c>
      <c r="J308" s="4">
        <v>45597</v>
      </c>
      <c r="K308" t="s">
        <v>484</v>
      </c>
      <c r="L308" s="5">
        <v>1000000</v>
      </c>
      <c r="M308" s="28">
        <f t="shared" si="4"/>
        <v>1000000</v>
      </c>
      <c r="N308">
        <f>2025-Table1[[#This Row],[Year]]</f>
        <v>3</v>
      </c>
    </row>
    <row r="309" spans="1:14" x14ac:dyDescent="0.3">
      <c r="A309" t="s">
        <v>44</v>
      </c>
      <c r="B309" t="s">
        <v>89</v>
      </c>
      <c r="C309">
        <v>2016</v>
      </c>
      <c r="D309" s="3">
        <v>8</v>
      </c>
      <c r="E309" s="3">
        <v>81982</v>
      </c>
      <c r="F309" t="s">
        <v>25</v>
      </c>
      <c r="G309" s="15">
        <f>IF(Table1[[#This Row],[Transmission]]="Manual", 0, 1)</f>
        <v>1</v>
      </c>
      <c r="H309" t="s">
        <v>9472</v>
      </c>
      <c r="I309" t="s">
        <v>17</v>
      </c>
      <c r="J309" s="4">
        <v>45597</v>
      </c>
      <c r="K309" t="s">
        <v>485</v>
      </c>
      <c r="L309" s="5">
        <v>695000</v>
      </c>
      <c r="M309" s="28">
        <f t="shared" si="4"/>
        <v>695000</v>
      </c>
      <c r="N309">
        <f>2025-Table1[[#This Row],[Year]]</f>
        <v>9</v>
      </c>
    </row>
    <row r="310" spans="1:14" x14ac:dyDescent="0.3">
      <c r="A310" t="s">
        <v>113</v>
      </c>
      <c r="B310" t="s">
        <v>486</v>
      </c>
      <c r="C310">
        <v>2010</v>
      </c>
      <c r="D310" s="3">
        <v>14</v>
      </c>
      <c r="E310" s="3">
        <v>51258</v>
      </c>
      <c r="F310" t="s">
        <v>13</v>
      </c>
      <c r="G310" s="15">
        <f>IF(Table1[[#This Row],[Transmission]]="Manual", 0, 1)</f>
        <v>0</v>
      </c>
      <c r="H310" t="s">
        <v>9472</v>
      </c>
      <c r="I310" t="s">
        <v>17</v>
      </c>
      <c r="J310" s="4">
        <v>45597</v>
      </c>
      <c r="K310" t="s">
        <v>487</v>
      </c>
      <c r="L310" s="5">
        <v>199000</v>
      </c>
      <c r="M310" s="28">
        <f t="shared" si="4"/>
        <v>199000</v>
      </c>
      <c r="N310">
        <f>2025-Table1[[#This Row],[Year]]</f>
        <v>15</v>
      </c>
    </row>
    <row r="311" spans="1:14" x14ac:dyDescent="0.3">
      <c r="A311" t="s">
        <v>113</v>
      </c>
      <c r="B311" t="s">
        <v>396</v>
      </c>
      <c r="C311">
        <v>2017</v>
      </c>
      <c r="D311" s="3">
        <v>7</v>
      </c>
      <c r="E311" s="3">
        <v>59000</v>
      </c>
      <c r="F311" t="s">
        <v>13</v>
      </c>
      <c r="G311" s="15">
        <f>IF(Table1[[#This Row],[Transmission]]="Manual", 0, 1)</f>
        <v>0</v>
      </c>
      <c r="H311" t="s">
        <v>9472</v>
      </c>
      <c r="I311" t="s">
        <v>17</v>
      </c>
      <c r="J311" s="4">
        <v>45597</v>
      </c>
      <c r="K311" t="s">
        <v>488</v>
      </c>
      <c r="L311" s="5">
        <v>850000</v>
      </c>
      <c r="M311" s="28">
        <f t="shared" si="4"/>
        <v>850000</v>
      </c>
      <c r="N311">
        <f>2025-Table1[[#This Row],[Year]]</f>
        <v>8</v>
      </c>
    </row>
    <row r="312" spans="1:14" x14ac:dyDescent="0.3">
      <c r="A312" t="s">
        <v>21</v>
      </c>
      <c r="B312" t="s">
        <v>49</v>
      </c>
      <c r="C312">
        <v>2021</v>
      </c>
      <c r="D312" s="3">
        <v>3</v>
      </c>
      <c r="E312" s="3">
        <v>38000</v>
      </c>
      <c r="F312" t="s">
        <v>25</v>
      </c>
      <c r="G312" s="15">
        <f>IF(Table1[[#This Row],[Transmission]]="Manual", 0, 1)</f>
        <v>1</v>
      </c>
      <c r="H312" t="s">
        <v>9472</v>
      </c>
      <c r="I312" t="s">
        <v>14</v>
      </c>
      <c r="J312" s="4">
        <v>45597</v>
      </c>
      <c r="K312" t="s">
        <v>490</v>
      </c>
      <c r="L312" s="5">
        <v>1155000</v>
      </c>
      <c r="M312" s="28">
        <f t="shared" si="4"/>
        <v>1155000</v>
      </c>
      <c r="N312">
        <f>2025-Table1[[#This Row],[Year]]</f>
        <v>4</v>
      </c>
    </row>
    <row r="313" spans="1:14" x14ac:dyDescent="0.3">
      <c r="A313" t="s">
        <v>21</v>
      </c>
      <c r="B313" t="s">
        <v>22</v>
      </c>
      <c r="C313">
        <v>2024</v>
      </c>
      <c r="D313" s="3">
        <v>0</v>
      </c>
      <c r="E313" s="3">
        <v>6000</v>
      </c>
      <c r="F313" t="s">
        <v>25</v>
      </c>
      <c r="G313" s="15">
        <f>IF(Table1[[#This Row],[Transmission]]="Manual", 0, 1)</f>
        <v>1</v>
      </c>
      <c r="H313" t="s">
        <v>9472</v>
      </c>
      <c r="I313" t="s">
        <v>14</v>
      </c>
      <c r="J313" s="4">
        <v>45597</v>
      </c>
      <c r="K313" t="s">
        <v>491</v>
      </c>
      <c r="L313" s="5">
        <v>1150000</v>
      </c>
      <c r="M313" s="28">
        <f t="shared" si="4"/>
        <v>1150000</v>
      </c>
      <c r="N313">
        <f>2025-Table1[[#This Row],[Year]]</f>
        <v>1</v>
      </c>
    </row>
    <row r="314" spans="1:14" x14ac:dyDescent="0.3">
      <c r="A314" t="s">
        <v>27</v>
      </c>
      <c r="B314" t="s">
        <v>360</v>
      </c>
      <c r="C314">
        <v>2016</v>
      </c>
      <c r="D314" s="3">
        <v>8</v>
      </c>
      <c r="E314" s="3">
        <v>53000</v>
      </c>
      <c r="F314" t="s">
        <v>25</v>
      </c>
      <c r="G314" s="15">
        <f>IF(Table1[[#This Row],[Transmission]]="Manual", 0, 1)</f>
        <v>1</v>
      </c>
      <c r="H314" t="s">
        <v>9475</v>
      </c>
      <c r="I314" t="s">
        <v>17</v>
      </c>
      <c r="J314" s="4">
        <v>45597</v>
      </c>
      <c r="K314" t="s">
        <v>492</v>
      </c>
      <c r="L314" s="5">
        <v>1399000</v>
      </c>
      <c r="M314" s="28">
        <f t="shared" si="4"/>
        <v>1399000</v>
      </c>
      <c r="N314">
        <f>2025-Table1[[#This Row],[Year]]</f>
        <v>9</v>
      </c>
    </row>
    <row r="315" spans="1:14" x14ac:dyDescent="0.3">
      <c r="A315" t="s">
        <v>43</v>
      </c>
      <c r="B315" t="s">
        <v>85</v>
      </c>
      <c r="C315">
        <v>2012</v>
      </c>
      <c r="D315" s="3">
        <v>12</v>
      </c>
      <c r="E315" s="3">
        <v>73595</v>
      </c>
      <c r="F315" t="s">
        <v>25</v>
      </c>
      <c r="G315" s="15">
        <f>IF(Table1[[#This Row],[Transmission]]="Manual", 0, 1)</f>
        <v>1</v>
      </c>
      <c r="H315" t="s">
        <v>9475</v>
      </c>
      <c r="I315" t="s">
        <v>14</v>
      </c>
      <c r="J315" s="4">
        <v>45566</v>
      </c>
      <c r="K315" t="s">
        <v>493</v>
      </c>
      <c r="L315" s="5">
        <v>699000</v>
      </c>
      <c r="M315" s="28">
        <f t="shared" si="4"/>
        <v>699000</v>
      </c>
      <c r="N315">
        <f>2025-Table1[[#This Row],[Year]]</f>
        <v>13</v>
      </c>
    </row>
    <row r="316" spans="1:14" x14ac:dyDescent="0.3">
      <c r="A316" t="s">
        <v>44</v>
      </c>
      <c r="B316" t="s">
        <v>133</v>
      </c>
      <c r="C316">
        <v>2018</v>
      </c>
      <c r="D316" s="3">
        <v>6</v>
      </c>
      <c r="E316" s="3">
        <v>51000</v>
      </c>
      <c r="F316" t="s">
        <v>13</v>
      </c>
      <c r="G316" s="15">
        <f>IF(Table1[[#This Row],[Transmission]]="Manual", 0, 1)</f>
        <v>0</v>
      </c>
      <c r="H316" t="s">
        <v>9472</v>
      </c>
      <c r="I316" t="s">
        <v>14</v>
      </c>
      <c r="J316" s="4">
        <v>45597</v>
      </c>
      <c r="K316" t="s">
        <v>494</v>
      </c>
      <c r="L316" s="5">
        <v>475000</v>
      </c>
      <c r="M316" s="28">
        <f t="shared" si="4"/>
        <v>475000</v>
      </c>
      <c r="N316">
        <f>2025-Table1[[#This Row],[Year]]</f>
        <v>7</v>
      </c>
    </row>
    <row r="317" spans="1:14" x14ac:dyDescent="0.3">
      <c r="A317" t="s">
        <v>44</v>
      </c>
      <c r="B317" t="s">
        <v>89</v>
      </c>
      <c r="C317">
        <v>2018</v>
      </c>
      <c r="D317" s="3">
        <v>6</v>
      </c>
      <c r="E317" s="3">
        <v>57546</v>
      </c>
      <c r="F317" t="s">
        <v>25</v>
      </c>
      <c r="G317" s="15">
        <f>IF(Table1[[#This Row],[Transmission]]="Manual", 0, 1)</f>
        <v>1</v>
      </c>
      <c r="H317" t="s">
        <v>9472</v>
      </c>
      <c r="I317" t="s">
        <v>14</v>
      </c>
      <c r="J317" s="4">
        <v>45597</v>
      </c>
      <c r="K317" t="s">
        <v>495</v>
      </c>
      <c r="L317" s="5">
        <v>849999</v>
      </c>
      <c r="M317" s="28">
        <f t="shared" si="4"/>
        <v>849999</v>
      </c>
      <c r="N317">
        <f>2025-Table1[[#This Row],[Year]]</f>
        <v>7</v>
      </c>
    </row>
    <row r="318" spans="1:14" x14ac:dyDescent="0.3">
      <c r="A318" t="s">
        <v>21</v>
      </c>
      <c r="B318" t="s">
        <v>22</v>
      </c>
      <c r="C318">
        <v>2018</v>
      </c>
      <c r="D318" s="3">
        <v>6</v>
      </c>
      <c r="E318" s="3">
        <v>48000</v>
      </c>
      <c r="F318" t="s">
        <v>25</v>
      </c>
      <c r="G318" s="15">
        <f>IF(Table1[[#This Row],[Transmission]]="Manual", 0, 1)</f>
        <v>1</v>
      </c>
      <c r="H318" t="s">
        <v>9475</v>
      </c>
      <c r="I318" t="s">
        <v>14</v>
      </c>
      <c r="J318" s="4">
        <v>45597</v>
      </c>
      <c r="K318" t="s">
        <v>496</v>
      </c>
      <c r="L318" s="5">
        <v>535000</v>
      </c>
      <c r="M318" s="28">
        <f t="shared" si="4"/>
        <v>535000</v>
      </c>
      <c r="N318">
        <f>2025-Table1[[#This Row],[Year]]</f>
        <v>7</v>
      </c>
    </row>
    <row r="319" spans="1:14" x14ac:dyDescent="0.3">
      <c r="A319" t="s">
        <v>18</v>
      </c>
      <c r="B319" t="s">
        <v>19</v>
      </c>
      <c r="C319">
        <v>2011</v>
      </c>
      <c r="D319" s="3">
        <v>13</v>
      </c>
      <c r="E319" s="3">
        <v>22000</v>
      </c>
      <c r="F319" t="s">
        <v>13</v>
      </c>
      <c r="G319" s="15">
        <f>IF(Table1[[#This Row],[Transmission]]="Manual", 0, 1)</f>
        <v>0</v>
      </c>
      <c r="H319" t="s">
        <v>9472</v>
      </c>
      <c r="I319" t="s">
        <v>14</v>
      </c>
      <c r="J319" s="4">
        <v>45597</v>
      </c>
      <c r="K319" t="s">
        <v>497</v>
      </c>
      <c r="L319" s="5">
        <v>299999</v>
      </c>
      <c r="M319" s="28">
        <f t="shared" si="4"/>
        <v>299999</v>
      </c>
      <c r="N319">
        <f>2025-Table1[[#This Row],[Year]]</f>
        <v>14</v>
      </c>
    </row>
    <row r="320" spans="1:14" x14ac:dyDescent="0.3">
      <c r="A320" t="s">
        <v>21</v>
      </c>
      <c r="B320" t="s">
        <v>483</v>
      </c>
      <c r="C320">
        <v>2021</v>
      </c>
      <c r="D320" s="3">
        <v>3</v>
      </c>
      <c r="E320" s="3">
        <v>22864</v>
      </c>
      <c r="F320" t="s">
        <v>25</v>
      </c>
      <c r="G320" s="15">
        <f>IF(Table1[[#This Row],[Transmission]]="Manual", 0, 1)</f>
        <v>1</v>
      </c>
      <c r="H320" t="s">
        <v>9472</v>
      </c>
      <c r="I320" t="s">
        <v>14</v>
      </c>
      <c r="J320" s="4">
        <v>45597</v>
      </c>
      <c r="K320" t="s">
        <v>498</v>
      </c>
      <c r="L320" s="5">
        <v>1095000</v>
      </c>
      <c r="M320" s="28">
        <f t="shared" si="4"/>
        <v>1095000</v>
      </c>
      <c r="N320">
        <f>2025-Table1[[#This Row],[Year]]</f>
        <v>4</v>
      </c>
    </row>
    <row r="321" spans="1:14" x14ac:dyDescent="0.3">
      <c r="A321" t="s">
        <v>21</v>
      </c>
      <c r="B321" t="s">
        <v>70</v>
      </c>
      <c r="C321">
        <v>2017</v>
      </c>
      <c r="D321" s="3">
        <v>7</v>
      </c>
      <c r="E321" s="3">
        <v>64000</v>
      </c>
      <c r="F321" t="s">
        <v>13</v>
      </c>
      <c r="G321" s="15">
        <f>IF(Table1[[#This Row],[Transmission]]="Manual", 0, 1)</f>
        <v>0</v>
      </c>
      <c r="H321" t="s">
        <v>9472</v>
      </c>
      <c r="I321" t="s">
        <v>17</v>
      </c>
      <c r="J321" s="4">
        <v>45597</v>
      </c>
      <c r="K321" t="s">
        <v>499</v>
      </c>
      <c r="L321" s="5">
        <v>585000</v>
      </c>
      <c r="M321" s="28">
        <f t="shared" si="4"/>
        <v>585000</v>
      </c>
      <c r="N321">
        <f>2025-Table1[[#This Row],[Year]]</f>
        <v>8</v>
      </c>
    </row>
    <row r="322" spans="1:14" x14ac:dyDescent="0.3">
      <c r="A322" t="s">
        <v>44</v>
      </c>
      <c r="B322" t="s">
        <v>133</v>
      </c>
      <c r="C322">
        <v>2013</v>
      </c>
      <c r="D322" s="3">
        <v>11</v>
      </c>
      <c r="E322" s="3">
        <v>88000</v>
      </c>
      <c r="F322" t="s">
        <v>13</v>
      </c>
      <c r="G322" s="15">
        <f>IF(Table1[[#This Row],[Transmission]]="Manual", 0, 1)</f>
        <v>0</v>
      </c>
      <c r="H322" t="s">
        <v>9472</v>
      </c>
      <c r="I322" t="s">
        <v>17</v>
      </c>
      <c r="J322" s="4">
        <v>45597</v>
      </c>
      <c r="K322" t="s">
        <v>500</v>
      </c>
      <c r="L322" s="5">
        <v>410000</v>
      </c>
      <c r="M322" s="28">
        <f t="shared" si="4"/>
        <v>410000</v>
      </c>
      <c r="N322">
        <f>2025-Table1[[#This Row],[Year]]</f>
        <v>12</v>
      </c>
    </row>
    <row r="323" spans="1:14" x14ac:dyDescent="0.3">
      <c r="A323" t="s">
        <v>33</v>
      </c>
      <c r="B323" t="s">
        <v>501</v>
      </c>
      <c r="C323">
        <v>2011</v>
      </c>
      <c r="D323" s="3">
        <v>13</v>
      </c>
      <c r="E323" s="3">
        <v>30000</v>
      </c>
      <c r="F323" t="s">
        <v>13</v>
      </c>
      <c r="G323" s="15">
        <f>IF(Table1[[#This Row],[Transmission]]="Manual", 0, 1)</f>
        <v>0</v>
      </c>
      <c r="H323" t="s">
        <v>9475</v>
      </c>
      <c r="I323" t="s">
        <v>14</v>
      </c>
      <c r="J323" s="4">
        <v>45597</v>
      </c>
      <c r="K323" t="s">
        <v>502</v>
      </c>
      <c r="L323" s="5">
        <v>149000</v>
      </c>
      <c r="M323" s="28">
        <f t="shared" ref="M323:M386" si="5">VALUE(SUBSTITUTE(SUBSTITUTE(L323,"₹"," "),",",""))</f>
        <v>149000</v>
      </c>
      <c r="N323">
        <f>2025-Table1[[#This Row],[Year]]</f>
        <v>14</v>
      </c>
    </row>
    <row r="324" spans="1:14" x14ac:dyDescent="0.3">
      <c r="A324" t="s">
        <v>44</v>
      </c>
      <c r="B324" t="s">
        <v>228</v>
      </c>
      <c r="C324">
        <v>2020</v>
      </c>
      <c r="D324" s="3">
        <v>4</v>
      </c>
      <c r="E324" s="3">
        <v>33145</v>
      </c>
      <c r="F324" t="s">
        <v>13</v>
      </c>
      <c r="G324" s="15">
        <f>IF(Table1[[#This Row],[Transmission]]="Manual", 0, 1)</f>
        <v>0</v>
      </c>
      <c r="H324" t="s">
        <v>9472</v>
      </c>
      <c r="I324" t="s">
        <v>14</v>
      </c>
      <c r="J324" s="4">
        <v>45566</v>
      </c>
      <c r="K324" t="s">
        <v>503</v>
      </c>
      <c r="L324" s="5">
        <v>600000</v>
      </c>
      <c r="M324" s="28">
        <f t="shared" si="5"/>
        <v>600000</v>
      </c>
      <c r="N324">
        <f>2025-Table1[[#This Row],[Year]]</f>
        <v>5</v>
      </c>
    </row>
    <row r="325" spans="1:14" x14ac:dyDescent="0.3">
      <c r="A325" t="s">
        <v>97</v>
      </c>
      <c r="B325" t="s">
        <v>236</v>
      </c>
      <c r="C325">
        <v>2011</v>
      </c>
      <c r="D325" s="3">
        <v>13</v>
      </c>
      <c r="E325" s="3">
        <v>60000</v>
      </c>
      <c r="F325" t="s">
        <v>13</v>
      </c>
      <c r="G325" s="15">
        <f>IF(Table1[[#This Row],[Transmission]]="Manual", 0, 1)</f>
        <v>0</v>
      </c>
      <c r="H325" t="s">
        <v>9472</v>
      </c>
      <c r="I325" t="s">
        <v>14</v>
      </c>
      <c r="J325" s="4">
        <v>45597</v>
      </c>
      <c r="K325" t="s">
        <v>504</v>
      </c>
      <c r="L325" s="5">
        <v>220000</v>
      </c>
      <c r="M325" s="28">
        <f t="shared" si="5"/>
        <v>220000</v>
      </c>
      <c r="N325">
        <f>2025-Table1[[#This Row],[Year]]</f>
        <v>14</v>
      </c>
    </row>
    <row r="326" spans="1:14" x14ac:dyDescent="0.3">
      <c r="A326" t="s">
        <v>262</v>
      </c>
      <c r="B326" t="s">
        <v>263</v>
      </c>
      <c r="C326">
        <v>2017</v>
      </c>
      <c r="D326" s="3">
        <v>7</v>
      </c>
      <c r="E326" s="3">
        <v>61000</v>
      </c>
      <c r="F326" t="s">
        <v>13</v>
      </c>
      <c r="G326" s="15">
        <f>IF(Table1[[#This Row],[Transmission]]="Manual", 0, 1)</f>
        <v>0</v>
      </c>
      <c r="H326" t="s">
        <v>9475</v>
      </c>
      <c r="I326" t="s">
        <v>17</v>
      </c>
      <c r="J326" s="4">
        <v>45597</v>
      </c>
      <c r="K326" t="s">
        <v>505</v>
      </c>
      <c r="L326" s="5">
        <v>1150000</v>
      </c>
      <c r="M326" s="28">
        <f t="shared" si="5"/>
        <v>1150000</v>
      </c>
      <c r="N326">
        <f>2025-Table1[[#This Row],[Year]]</f>
        <v>8</v>
      </c>
    </row>
    <row r="327" spans="1:14" x14ac:dyDescent="0.3">
      <c r="A327" t="s">
        <v>21</v>
      </c>
      <c r="B327" t="s">
        <v>49</v>
      </c>
      <c r="C327">
        <v>2014</v>
      </c>
      <c r="D327" s="3">
        <v>10</v>
      </c>
      <c r="E327" s="3">
        <v>120000</v>
      </c>
      <c r="F327" t="s">
        <v>25</v>
      </c>
      <c r="G327" s="15">
        <f>IF(Table1[[#This Row],[Transmission]]="Manual", 0, 1)</f>
        <v>1</v>
      </c>
      <c r="H327" t="s">
        <v>9475</v>
      </c>
      <c r="I327" t="s">
        <v>17</v>
      </c>
      <c r="J327" s="4">
        <v>45597</v>
      </c>
      <c r="K327" t="s">
        <v>506</v>
      </c>
      <c r="L327" s="5">
        <v>425000</v>
      </c>
      <c r="M327" s="28">
        <f t="shared" si="5"/>
        <v>425000</v>
      </c>
      <c r="N327">
        <f>2025-Table1[[#This Row],[Year]]</f>
        <v>11</v>
      </c>
    </row>
    <row r="328" spans="1:14" x14ac:dyDescent="0.3">
      <c r="A328" t="s">
        <v>113</v>
      </c>
      <c r="B328" t="s">
        <v>121</v>
      </c>
      <c r="C328">
        <v>2016</v>
      </c>
      <c r="D328" s="3">
        <v>8</v>
      </c>
      <c r="E328" s="3">
        <v>87000</v>
      </c>
      <c r="F328" t="s">
        <v>13</v>
      </c>
      <c r="G328" s="15">
        <f>IF(Table1[[#This Row],[Transmission]]="Manual", 0, 1)</f>
        <v>0</v>
      </c>
      <c r="H328" t="s">
        <v>9472</v>
      </c>
      <c r="I328" t="s">
        <v>17</v>
      </c>
      <c r="J328" s="4">
        <v>45597</v>
      </c>
      <c r="K328" t="s">
        <v>507</v>
      </c>
      <c r="L328" s="5">
        <v>1050000</v>
      </c>
      <c r="M328" s="28">
        <f t="shared" si="5"/>
        <v>1050000</v>
      </c>
      <c r="N328">
        <f>2025-Table1[[#This Row],[Year]]</f>
        <v>9</v>
      </c>
    </row>
    <row r="329" spans="1:14" x14ac:dyDescent="0.3">
      <c r="A329" t="s">
        <v>44</v>
      </c>
      <c r="B329" t="s">
        <v>76</v>
      </c>
      <c r="C329">
        <v>2022</v>
      </c>
      <c r="D329" s="3">
        <v>2</v>
      </c>
      <c r="E329" s="3">
        <v>38000</v>
      </c>
      <c r="F329" t="s">
        <v>13</v>
      </c>
      <c r="G329" s="15">
        <f>IF(Table1[[#This Row],[Transmission]]="Manual", 0, 1)</f>
        <v>0</v>
      </c>
      <c r="H329" t="s">
        <v>9472</v>
      </c>
      <c r="I329" t="s">
        <v>14</v>
      </c>
      <c r="J329" s="4">
        <v>45566</v>
      </c>
      <c r="K329" t="s">
        <v>508</v>
      </c>
      <c r="L329" s="5">
        <v>1040000</v>
      </c>
      <c r="M329" s="28">
        <f t="shared" si="5"/>
        <v>1040000</v>
      </c>
      <c r="N329">
        <f>2025-Table1[[#This Row],[Year]]</f>
        <v>3</v>
      </c>
    </row>
    <row r="330" spans="1:14" x14ac:dyDescent="0.3">
      <c r="A330" t="s">
        <v>262</v>
      </c>
      <c r="B330" t="s">
        <v>263</v>
      </c>
      <c r="C330">
        <v>2017</v>
      </c>
      <c r="D330" s="3">
        <v>7</v>
      </c>
      <c r="E330" s="3">
        <v>55000</v>
      </c>
      <c r="F330" t="s">
        <v>25</v>
      </c>
      <c r="G330" s="15">
        <f>IF(Table1[[#This Row],[Transmission]]="Manual", 0, 1)</f>
        <v>1</v>
      </c>
      <c r="H330" t="s">
        <v>9475</v>
      </c>
      <c r="I330" t="s">
        <v>14</v>
      </c>
      <c r="J330" s="4">
        <v>45597</v>
      </c>
      <c r="K330" t="s">
        <v>509</v>
      </c>
      <c r="L330" s="5">
        <v>1011000</v>
      </c>
      <c r="M330" s="28">
        <f t="shared" si="5"/>
        <v>1011000</v>
      </c>
      <c r="N330">
        <f>2025-Table1[[#This Row],[Year]]</f>
        <v>8</v>
      </c>
    </row>
    <row r="331" spans="1:14" x14ac:dyDescent="0.3">
      <c r="A331" t="s">
        <v>44</v>
      </c>
      <c r="B331" t="s">
        <v>79</v>
      </c>
      <c r="C331">
        <v>2019</v>
      </c>
      <c r="D331" s="3">
        <v>5</v>
      </c>
      <c r="E331" s="3">
        <v>35000</v>
      </c>
      <c r="F331" t="s">
        <v>13</v>
      </c>
      <c r="G331" s="15">
        <f>IF(Table1[[#This Row],[Transmission]]="Manual", 0, 1)</f>
        <v>0</v>
      </c>
      <c r="H331" t="s">
        <v>9472</v>
      </c>
      <c r="I331" t="s">
        <v>17</v>
      </c>
      <c r="J331" s="4">
        <v>45597</v>
      </c>
      <c r="K331" t="s">
        <v>510</v>
      </c>
      <c r="L331" s="5">
        <v>1145000</v>
      </c>
      <c r="M331" s="28">
        <f t="shared" si="5"/>
        <v>1145000</v>
      </c>
      <c r="N331">
        <f>2025-Table1[[#This Row],[Year]]</f>
        <v>6</v>
      </c>
    </row>
    <row r="332" spans="1:14" x14ac:dyDescent="0.3">
      <c r="A332" t="s">
        <v>11</v>
      </c>
      <c r="B332" t="s">
        <v>12</v>
      </c>
      <c r="C332">
        <v>2011</v>
      </c>
      <c r="D332" s="3">
        <v>13</v>
      </c>
      <c r="E332" s="3">
        <v>82000</v>
      </c>
      <c r="F332" t="s">
        <v>25</v>
      </c>
      <c r="G332" s="15">
        <f>IF(Table1[[#This Row],[Transmission]]="Manual", 0, 1)</f>
        <v>1</v>
      </c>
      <c r="H332" t="s">
        <v>9475</v>
      </c>
      <c r="I332" t="s">
        <v>14</v>
      </c>
      <c r="J332" s="4">
        <v>45597</v>
      </c>
      <c r="K332" t="s">
        <v>511</v>
      </c>
      <c r="L332" s="5">
        <v>299000</v>
      </c>
      <c r="M332" s="28">
        <f t="shared" si="5"/>
        <v>299000</v>
      </c>
      <c r="N332">
        <f>2025-Table1[[#This Row],[Year]]</f>
        <v>14</v>
      </c>
    </row>
    <row r="333" spans="1:14" x14ac:dyDescent="0.3">
      <c r="A333" t="s">
        <v>15</v>
      </c>
      <c r="B333" t="s">
        <v>55</v>
      </c>
      <c r="C333">
        <v>2019</v>
      </c>
      <c r="D333" s="3">
        <v>5</v>
      </c>
      <c r="E333" s="3">
        <v>65000</v>
      </c>
      <c r="F333" t="s">
        <v>25</v>
      </c>
      <c r="G333" s="15">
        <f>IF(Table1[[#This Row],[Transmission]]="Manual", 0, 1)</f>
        <v>1</v>
      </c>
      <c r="H333" t="s">
        <v>9472</v>
      </c>
      <c r="I333" t="s">
        <v>17</v>
      </c>
      <c r="J333" s="4">
        <v>45597</v>
      </c>
      <c r="K333" t="s">
        <v>512</v>
      </c>
      <c r="L333" s="5">
        <v>1400000</v>
      </c>
      <c r="M333" s="28">
        <f t="shared" si="5"/>
        <v>1400000</v>
      </c>
      <c r="N333">
        <f>2025-Table1[[#This Row],[Year]]</f>
        <v>6</v>
      </c>
    </row>
    <row r="334" spans="1:14" x14ac:dyDescent="0.3">
      <c r="A334" t="s">
        <v>61</v>
      </c>
      <c r="B334" t="s">
        <v>109</v>
      </c>
      <c r="C334">
        <v>2015</v>
      </c>
      <c r="D334" s="3">
        <v>9</v>
      </c>
      <c r="E334" s="3">
        <v>90000</v>
      </c>
      <c r="F334" t="s">
        <v>13</v>
      </c>
      <c r="G334" s="15">
        <f>IF(Table1[[#This Row],[Transmission]]="Manual", 0, 1)</f>
        <v>0</v>
      </c>
      <c r="H334" t="s">
        <v>9472</v>
      </c>
      <c r="I334" t="s">
        <v>17</v>
      </c>
      <c r="J334" s="4">
        <v>45566</v>
      </c>
      <c r="K334" t="s">
        <v>513</v>
      </c>
      <c r="L334" s="5">
        <v>575000</v>
      </c>
      <c r="M334" s="28">
        <f t="shared" si="5"/>
        <v>575000</v>
      </c>
      <c r="N334">
        <f>2025-Table1[[#This Row],[Year]]</f>
        <v>10</v>
      </c>
    </row>
    <row r="335" spans="1:14" x14ac:dyDescent="0.3">
      <c r="A335" t="s">
        <v>11</v>
      </c>
      <c r="B335" t="s">
        <v>12</v>
      </c>
      <c r="C335">
        <v>2023</v>
      </c>
      <c r="D335" s="3">
        <v>1</v>
      </c>
      <c r="E335" s="3">
        <v>9500</v>
      </c>
      <c r="F335" t="s">
        <v>25</v>
      </c>
      <c r="G335" s="15">
        <f>IF(Table1[[#This Row],[Transmission]]="Manual", 0, 1)</f>
        <v>1</v>
      </c>
      <c r="H335" t="s">
        <v>9472</v>
      </c>
      <c r="I335" t="s">
        <v>14</v>
      </c>
      <c r="J335" s="4">
        <v>45597</v>
      </c>
      <c r="K335" t="s">
        <v>514</v>
      </c>
      <c r="L335" s="5">
        <v>1475000</v>
      </c>
      <c r="M335" s="28">
        <f t="shared" si="5"/>
        <v>1475000</v>
      </c>
      <c r="N335">
        <f>2025-Table1[[#This Row],[Year]]</f>
        <v>2</v>
      </c>
    </row>
    <row r="336" spans="1:14" x14ac:dyDescent="0.3">
      <c r="A336" t="s">
        <v>61</v>
      </c>
      <c r="B336" t="s">
        <v>109</v>
      </c>
      <c r="C336">
        <v>2013</v>
      </c>
      <c r="D336" s="3">
        <v>11</v>
      </c>
      <c r="E336" s="3">
        <v>86250</v>
      </c>
      <c r="F336" t="s">
        <v>13</v>
      </c>
      <c r="G336" s="15">
        <f>IF(Table1[[#This Row],[Transmission]]="Manual", 0, 1)</f>
        <v>0</v>
      </c>
      <c r="H336" t="s">
        <v>9472</v>
      </c>
      <c r="I336" t="s">
        <v>17</v>
      </c>
      <c r="J336" s="4">
        <v>45597</v>
      </c>
      <c r="K336" t="s">
        <v>515</v>
      </c>
      <c r="L336" s="5">
        <v>290000</v>
      </c>
      <c r="M336" s="28">
        <f t="shared" si="5"/>
        <v>290000</v>
      </c>
      <c r="N336">
        <f>2025-Table1[[#This Row],[Year]]</f>
        <v>12</v>
      </c>
    </row>
    <row r="337" spans="1:14" x14ac:dyDescent="0.3">
      <c r="A337" t="s">
        <v>18</v>
      </c>
      <c r="B337" t="s">
        <v>516</v>
      </c>
      <c r="C337">
        <v>2017</v>
      </c>
      <c r="D337" s="3">
        <v>7</v>
      </c>
      <c r="E337" s="3">
        <v>80000</v>
      </c>
      <c r="F337" t="s">
        <v>13</v>
      </c>
      <c r="G337" s="15">
        <f>IF(Table1[[#This Row],[Transmission]]="Manual", 0, 1)</f>
        <v>0</v>
      </c>
      <c r="H337" t="s">
        <v>9472</v>
      </c>
      <c r="I337" t="s">
        <v>17</v>
      </c>
      <c r="J337" s="4">
        <v>45536</v>
      </c>
      <c r="K337" t="s">
        <v>517</v>
      </c>
      <c r="L337" s="5">
        <v>475000</v>
      </c>
      <c r="M337" s="28">
        <f t="shared" si="5"/>
        <v>475000</v>
      </c>
      <c r="N337">
        <f>2025-Table1[[#This Row],[Year]]</f>
        <v>8</v>
      </c>
    </row>
    <row r="338" spans="1:14" x14ac:dyDescent="0.3">
      <c r="A338" t="s">
        <v>44</v>
      </c>
      <c r="B338" t="s">
        <v>79</v>
      </c>
      <c r="C338">
        <v>2021</v>
      </c>
      <c r="D338" s="3">
        <v>3</v>
      </c>
      <c r="E338" s="3">
        <v>96000</v>
      </c>
      <c r="F338" t="s">
        <v>25</v>
      </c>
      <c r="G338" s="15">
        <f>IF(Table1[[#This Row],[Transmission]]="Manual", 0, 1)</f>
        <v>1</v>
      </c>
      <c r="H338" t="s">
        <v>9472</v>
      </c>
      <c r="I338" t="s">
        <v>17</v>
      </c>
      <c r="J338" s="4">
        <v>45597</v>
      </c>
      <c r="K338" t="s">
        <v>518</v>
      </c>
      <c r="L338" s="5">
        <v>1700000</v>
      </c>
      <c r="M338" s="28">
        <f t="shared" si="5"/>
        <v>1700000</v>
      </c>
      <c r="N338">
        <f>2025-Table1[[#This Row],[Year]]</f>
        <v>4</v>
      </c>
    </row>
    <row r="339" spans="1:14" x14ac:dyDescent="0.3">
      <c r="A339" t="s">
        <v>21</v>
      </c>
      <c r="B339" t="s">
        <v>483</v>
      </c>
      <c r="C339">
        <v>2019</v>
      </c>
      <c r="D339" s="3">
        <v>5</v>
      </c>
      <c r="E339" s="3">
        <v>65000</v>
      </c>
      <c r="F339" t="s">
        <v>13</v>
      </c>
      <c r="G339" s="15">
        <f>IF(Table1[[#This Row],[Transmission]]="Manual", 0, 1)</f>
        <v>0</v>
      </c>
      <c r="H339" t="s">
        <v>9472</v>
      </c>
      <c r="I339" t="s">
        <v>14</v>
      </c>
      <c r="J339" s="4">
        <v>45597</v>
      </c>
      <c r="K339" t="s">
        <v>519</v>
      </c>
      <c r="L339" s="5">
        <v>925000</v>
      </c>
      <c r="M339" s="28">
        <f t="shared" si="5"/>
        <v>925000</v>
      </c>
      <c r="N339">
        <f>2025-Table1[[#This Row],[Year]]</f>
        <v>6</v>
      </c>
    </row>
    <row r="340" spans="1:14" x14ac:dyDescent="0.3">
      <c r="A340" t="s">
        <v>21</v>
      </c>
      <c r="B340" t="s">
        <v>22</v>
      </c>
      <c r="C340">
        <v>2010</v>
      </c>
      <c r="D340" s="3">
        <v>14</v>
      </c>
      <c r="E340" s="3">
        <v>29000</v>
      </c>
      <c r="F340" t="s">
        <v>13</v>
      </c>
      <c r="G340" s="15">
        <f>IF(Table1[[#This Row],[Transmission]]="Manual", 0, 1)</f>
        <v>0</v>
      </c>
      <c r="H340" t="s">
        <v>9472</v>
      </c>
      <c r="I340" t="s">
        <v>14</v>
      </c>
      <c r="J340" s="4">
        <v>45597</v>
      </c>
      <c r="K340" t="s">
        <v>520</v>
      </c>
      <c r="L340" s="5">
        <v>150000</v>
      </c>
      <c r="M340" s="28">
        <f t="shared" si="5"/>
        <v>150000</v>
      </c>
      <c r="N340">
        <f>2025-Table1[[#This Row],[Year]]</f>
        <v>15</v>
      </c>
    </row>
    <row r="341" spans="1:14" x14ac:dyDescent="0.3">
      <c r="A341" t="s">
        <v>44</v>
      </c>
      <c r="B341" t="s">
        <v>124</v>
      </c>
      <c r="C341">
        <v>2013</v>
      </c>
      <c r="D341" s="3">
        <v>11</v>
      </c>
      <c r="E341" s="3">
        <v>40000</v>
      </c>
      <c r="F341" t="s">
        <v>25</v>
      </c>
      <c r="G341" s="15">
        <f>IF(Table1[[#This Row],[Transmission]]="Manual", 0, 1)</f>
        <v>1</v>
      </c>
      <c r="H341" t="s">
        <v>9475</v>
      </c>
      <c r="I341" t="s">
        <v>14</v>
      </c>
      <c r="J341" s="4">
        <v>45597</v>
      </c>
      <c r="K341" t="s">
        <v>521</v>
      </c>
      <c r="L341" s="5">
        <v>200000</v>
      </c>
      <c r="M341" s="28">
        <f t="shared" si="5"/>
        <v>200000</v>
      </c>
      <c r="N341">
        <f>2025-Table1[[#This Row],[Year]]</f>
        <v>12</v>
      </c>
    </row>
    <row r="342" spans="1:14" x14ac:dyDescent="0.3">
      <c r="A342" t="s">
        <v>113</v>
      </c>
      <c r="B342" t="s">
        <v>396</v>
      </c>
      <c r="C342">
        <v>2010</v>
      </c>
      <c r="D342" s="3">
        <v>14</v>
      </c>
      <c r="E342" s="3">
        <v>65000</v>
      </c>
      <c r="F342" t="s">
        <v>13</v>
      </c>
      <c r="G342" s="15">
        <f>IF(Table1[[#This Row],[Transmission]]="Manual", 0, 1)</f>
        <v>0</v>
      </c>
      <c r="H342" t="s">
        <v>9475</v>
      </c>
      <c r="I342" t="s">
        <v>17</v>
      </c>
      <c r="J342" s="4">
        <v>45597</v>
      </c>
      <c r="K342" t="s">
        <v>522</v>
      </c>
      <c r="L342" s="5">
        <v>290000</v>
      </c>
      <c r="M342" s="28">
        <f t="shared" si="5"/>
        <v>290000</v>
      </c>
      <c r="N342">
        <f>2025-Table1[[#This Row],[Year]]</f>
        <v>15</v>
      </c>
    </row>
    <row r="343" spans="1:14" x14ac:dyDescent="0.3">
      <c r="A343" t="s">
        <v>21</v>
      </c>
      <c r="B343" t="s">
        <v>68</v>
      </c>
      <c r="C343">
        <v>2018</v>
      </c>
      <c r="D343" s="3">
        <v>6</v>
      </c>
      <c r="E343" s="3">
        <v>38000</v>
      </c>
      <c r="F343" t="s">
        <v>25</v>
      </c>
      <c r="G343" s="15">
        <f>IF(Table1[[#This Row],[Transmission]]="Manual", 0, 1)</f>
        <v>1</v>
      </c>
      <c r="H343" t="s">
        <v>9475</v>
      </c>
      <c r="I343" t="s">
        <v>14</v>
      </c>
      <c r="J343" s="4">
        <v>45597</v>
      </c>
      <c r="K343" t="s">
        <v>523</v>
      </c>
      <c r="L343" s="5">
        <v>380000</v>
      </c>
      <c r="M343" s="28">
        <f t="shared" si="5"/>
        <v>380000</v>
      </c>
      <c r="N343">
        <f>2025-Table1[[#This Row],[Year]]</f>
        <v>7</v>
      </c>
    </row>
    <row r="344" spans="1:14" x14ac:dyDescent="0.3">
      <c r="A344" t="s">
        <v>21</v>
      </c>
      <c r="B344" t="s">
        <v>111</v>
      </c>
      <c r="C344">
        <v>2015</v>
      </c>
      <c r="D344" s="3">
        <v>9</v>
      </c>
      <c r="E344" s="3">
        <v>66000</v>
      </c>
      <c r="F344" t="s">
        <v>25</v>
      </c>
      <c r="G344" s="15">
        <f>IF(Table1[[#This Row],[Transmission]]="Manual", 0, 1)</f>
        <v>1</v>
      </c>
      <c r="H344" t="s">
        <v>9475</v>
      </c>
      <c r="I344" t="s">
        <v>14</v>
      </c>
      <c r="J344" s="4">
        <v>45597</v>
      </c>
      <c r="K344" t="s">
        <v>524</v>
      </c>
      <c r="L344" s="5">
        <v>260000</v>
      </c>
      <c r="M344" s="28">
        <f t="shared" si="5"/>
        <v>260000</v>
      </c>
      <c r="N344">
        <f>2025-Table1[[#This Row],[Year]]</f>
        <v>10</v>
      </c>
    </row>
    <row r="345" spans="1:14" x14ac:dyDescent="0.3">
      <c r="A345" t="s">
        <v>21</v>
      </c>
      <c r="B345" t="s">
        <v>99</v>
      </c>
      <c r="C345">
        <v>2019</v>
      </c>
      <c r="D345" s="3">
        <v>5</v>
      </c>
      <c r="E345" s="3">
        <v>29000</v>
      </c>
      <c r="F345" t="s">
        <v>13</v>
      </c>
      <c r="G345" s="15">
        <f>IF(Table1[[#This Row],[Transmission]]="Manual", 0, 1)</f>
        <v>0</v>
      </c>
      <c r="H345" t="s">
        <v>9472</v>
      </c>
      <c r="I345" t="s">
        <v>14</v>
      </c>
      <c r="J345" s="4">
        <v>45505</v>
      </c>
      <c r="K345" t="s">
        <v>525</v>
      </c>
      <c r="L345" s="5">
        <v>850000</v>
      </c>
      <c r="M345" s="28">
        <f t="shared" si="5"/>
        <v>850000</v>
      </c>
      <c r="N345">
        <f>2025-Table1[[#This Row],[Year]]</f>
        <v>6</v>
      </c>
    </row>
    <row r="346" spans="1:14" x14ac:dyDescent="0.3">
      <c r="A346" t="s">
        <v>15</v>
      </c>
      <c r="B346" t="s">
        <v>93</v>
      </c>
      <c r="C346">
        <v>2016</v>
      </c>
      <c r="D346" s="3">
        <v>8</v>
      </c>
      <c r="E346" s="3">
        <v>90000</v>
      </c>
      <c r="F346" t="s">
        <v>13</v>
      </c>
      <c r="G346" s="15">
        <f>IF(Table1[[#This Row],[Transmission]]="Manual", 0, 1)</f>
        <v>0</v>
      </c>
      <c r="H346" t="s">
        <v>9475</v>
      </c>
      <c r="I346" t="s">
        <v>17</v>
      </c>
      <c r="J346" s="4">
        <v>45597</v>
      </c>
      <c r="K346" t="s">
        <v>526</v>
      </c>
      <c r="L346" s="5">
        <v>1545000</v>
      </c>
      <c r="M346" s="28">
        <f t="shared" si="5"/>
        <v>1545000</v>
      </c>
      <c r="N346">
        <f>2025-Table1[[#This Row],[Year]]</f>
        <v>9</v>
      </c>
    </row>
    <row r="347" spans="1:14" x14ac:dyDescent="0.3">
      <c r="A347" t="s">
        <v>44</v>
      </c>
      <c r="B347" t="s">
        <v>79</v>
      </c>
      <c r="C347">
        <v>2015</v>
      </c>
      <c r="D347" s="3">
        <v>9</v>
      </c>
      <c r="E347" s="3">
        <v>88000</v>
      </c>
      <c r="F347" t="s">
        <v>13</v>
      </c>
      <c r="G347" s="15">
        <f>IF(Table1[[#This Row],[Transmission]]="Manual", 0, 1)</f>
        <v>0</v>
      </c>
      <c r="H347" t="s">
        <v>9475</v>
      </c>
      <c r="I347" t="s">
        <v>17</v>
      </c>
      <c r="J347" s="4">
        <v>45566</v>
      </c>
      <c r="K347" t="s">
        <v>528</v>
      </c>
      <c r="L347" s="5">
        <v>750000</v>
      </c>
      <c r="M347" s="28">
        <f t="shared" si="5"/>
        <v>750000</v>
      </c>
      <c r="N347">
        <f>2025-Table1[[#This Row],[Year]]</f>
        <v>10</v>
      </c>
    </row>
    <row r="348" spans="1:14" x14ac:dyDescent="0.3">
      <c r="A348" t="s">
        <v>21</v>
      </c>
      <c r="B348" t="s">
        <v>199</v>
      </c>
      <c r="C348">
        <v>2016</v>
      </c>
      <c r="D348" s="3">
        <v>8</v>
      </c>
      <c r="E348" s="3">
        <v>49000</v>
      </c>
      <c r="F348" t="s">
        <v>25</v>
      </c>
      <c r="G348" s="15">
        <f>IF(Table1[[#This Row],[Transmission]]="Manual", 0, 1)</f>
        <v>1</v>
      </c>
      <c r="H348" t="s">
        <v>9475</v>
      </c>
      <c r="I348" t="s">
        <v>14</v>
      </c>
      <c r="J348" s="4">
        <v>45597</v>
      </c>
      <c r="K348" t="s">
        <v>529</v>
      </c>
      <c r="L348" s="5">
        <v>599000</v>
      </c>
      <c r="M348" s="28">
        <f t="shared" si="5"/>
        <v>599000</v>
      </c>
      <c r="N348">
        <f>2025-Table1[[#This Row],[Year]]</f>
        <v>9</v>
      </c>
    </row>
    <row r="349" spans="1:14" x14ac:dyDescent="0.3">
      <c r="A349" t="s">
        <v>21</v>
      </c>
      <c r="B349" t="s">
        <v>68</v>
      </c>
      <c r="C349">
        <v>2016</v>
      </c>
      <c r="D349" s="3">
        <v>8</v>
      </c>
      <c r="E349" s="3">
        <v>36000</v>
      </c>
      <c r="F349" t="s">
        <v>25</v>
      </c>
      <c r="G349" s="15">
        <f>IF(Table1[[#This Row],[Transmission]]="Manual", 0, 1)</f>
        <v>1</v>
      </c>
      <c r="H349" t="s">
        <v>9472</v>
      </c>
      <c r="I349" t="s">
        <v>14</v>
      </c>
      <c r="J349" s="4">
        <v>45597</v>
      </c>
      <c r="K349" t="s">
        <v>530</v>
      </c>
      <c r="L349" s="5">
        <v>399999</v>
      </c>
      <c r="M349" s="28">
        <f t="shared" si="5"/>
        <v>399999</v>
      </c>
      <c r="N349">
        <f>2025-Table1[[#This Row],[Year]]</f>
        <v>9</v>
      </c>
    </row>
    <row r="350" spans="1:14" x14ac:dyDescent="0.3">
      <c r="A350" t="s">
        <v>11</v>
      </c>
      <c r="B350" t="s">
        <v>288</v>
      </c>
      <c r="C350">
        <v>2011</v>
      </c>
      <c r="D350" s="3">
        <v>13</v>
      </c>
      <c r="E350" s="3">
        <v>61000</v>
      </c>
      <c r="F350" t="s">
        <v>13</v>
      </c>
      <c r="G350" s="15">
        <f>IF(Table1[[#This Row],[Transmission]]="Manual", 0, 1)</f>
        <v>0</v>
      </c>
      <c r="H350" t="s">
        <v>9475</v>
      </c>
      <c r="I350" t="s">
        <v>14</v>
      </c>
      <c r="J350" s="4">
        <v>45597</v>
      </c>
      <c r="K350" t="s">
        <v>531</v>
      </c>
      <c r="L350" s="5">
        <v>225000</v>
      </c>
      <c r="M350" s="28">
        <f t="shared" si="5"/>
        <v>225000</v>
      </c>
      <c r="N350">
        <f>2025-Table1[[#This Row],[Year]]</f>
        <v>14</v>
      </c>
    </row>
    <row r="351" spans="1:14" x14ac:dyDescent="0.3">
      <c r="A351" t="s">
        <v>44</v>
      </c>
      <c r="B351" t="s">
        <v>133</v>
      </c>
      <c r="C351">
        <v>2018</v>
      </c>
      <c r="D351" s="3">
        <v>6</v>
      </c>
      <c r="E351" s="3">
        <v>62000</v>
      </c>
      <c r="F351" t="s">
        <v>13</v>
      </c>
      <c r="G351" s="15">
        <f>IF(Table1[[#This Row],[Transmission]]="Manual", 0, 1)</f>
        <v>0</v>
      </c>
      <c r="H351" t="s">
        <v>9475</v>
      </c>
      <c r="I351" t="s">
        <v>14</v>
      </c>
      <c r="J351" s="4">
        <v>45597</v>
      </c>
      <c r="K351" t="s">
        <v>532</v>
      </c>
      <c r="L351" s="5">
        <v>375000</v>
      </c>
      <c r="M351" s="28">
        <f t="shared" si="5"/>
        <v>375000</v>
      </c>
      <c r="N351">
        <f>2025-Table1[[#This Row],[Year]]</f>
        <v>7</v>
      </c>
    </row>
    <row r="352" spans="1:14" x14ac:dyDescent="0.3">
      <c r="A352" t="s">
        <v>44</v>
      </c>
      <c r="B352" t="s">
        <v>124</v>
      </c>
      <c r="C352">
        <v>2011</v>
      </c>
      <c r="D352" s="3">
        <v>13</v>
      </c>
      <c r="E352" s="3">
        <v>68000</v>
      </c>
      <c r="F352" t="s">
        <v>13</v>
      </c>
      <c r="G352" s="15">
        <f>IF(Table1[[#This Row],[Transmission]]="Manual", 0, 1)</f>
        <v>0</v>
      </c>
      <c r="H352" t="s">
        <v>9475</v>
      </c>
      <c r="I352" t="s">
        <v>14</v>
      </c>
      <c r="J352" s="4">
        <v>45597</v>
      </c>
      <c r="K352" t="s">
        <v>534</v>
      </c>
      <c r="L352" s="5">
        <v>230000</v>
      </c>
      <c r="M352" s="28">
        <f t="shared" si="5"/>
        <v>230000</v>
      </c>
      <c r="N352">
        <f>2025-Table1[[#This Row],[Year]]</f>
        <v>14</v>
      </c>
    </row>
    <row r="353" spans="1:14" x14ac:dyDescent="0.3">
      <c r="A353" t="s">
        <v>33</v>
      </c>
      <c r="B353" t="s">
        <v>34</v>
      </c>
      <c r="C353">
        <v>2019</v>
      </c>
      <c r="D353" s="3">
        <v>5</v>
      </c>
      <c r="E353" s="3">
        <v>54000</v>
      </c>
      <c r="F353" t="s">
        <v>13</v>
      </c>
      <c r="G353" s="15">
        <f>IF(Table1[[#This Row],[Transmission]]="Manual", 0, 1)</f>
        <v>0</v>
      </c>
      <c r="H353" t="s">
        <v>9472</v>
      </c>
      <c r="I353" t="s">
        <v>17</v>
      </c>
      <c r="J353" s="4">
        <v>45597</v>
      </c>
      <c r="K353" t="s">
        <v>535</v>
      </c>
      <c r="L353" s="5">
        <v>810000</v>
      </c>
      <c r="M353" s="28">
        <f t="shared" si="5"/>
        <v>810000</v>
      </c>
      <c r="N353">
        <f>2025-Table1[[#This Row],[Year]]</f>
        <v>6</v>
      </c>
    </row>
    <row r="354" spans="1:14" x14ac:dyDescent="0.3">
      <c r="A354" t="s">
        <v>44</v>
      </c>
      <c r="B354" t="s">
        <v>83</v>
      </c>
      <c r="C354">
        <v>2010</v>
      </c>
      <c r="D354" s="3">
        <v>14</v>
      </c>
      <c r="E354" s="3">
        <v>72000</v>
      </c>
      <c r="F354" t="s">
        <v>25</v>
      </c>
      <c r="G354" s="15">
        <f>IF(Table1[[#This Row],[Transmission]]="Manual", 0, 1)</f>
        <v>1</v>
      </c>
      <c r="H354" t="s">
        <v>9475</v>
      </c>
      <c r="I354" t="s">
        <v>14</v>
      </c>
      <c r="J354" s="4">
        <v>45597</v>
      </c>
      <c r="K354" t="s">
        <v>536</v>
      </c>
      <c r="L354" s="5">
        <v>275000</v>
      </c>
      <c r="M354" s="28">
        <f t="shared" si="5"/>
        <v>275000</v>
      </c>
      <c r="N354">
        <f>2025-Table1[[#This Row],[Year]]</f>
        <v>15</v>
      </c>
    </row>
    <row r="355" spans="1:14" x14ac:dyDescent="0.3">
      <c r="A355" t="s">
        <v>61</v>
      </c>
      <c r="B355" t="s">
        <v>537</v>
      </c>
      <c r="C355">
        <v>2020</v>
      </c>
      <c r="D355" s="3">
        <v>4</v>
      </c>
      <c r="E355" s="3">
        <v>59000</v>
      </c>
      <c r="F355" t="s">
        <v>13</v>
      </c>
      <c r="G355" s="15">
        <f>IF(Table1[[#This Row],[Transmission]]="Manual", 0, 1)</f>
        <v>0</v>
      </c>
      <c r="H355" t="s">
        <v>9472</v>
      </c>
      <c r="I355" t="s">
        <v>14</v>
      </c>
      <c r="J355" s="4">
        <v>45597</v>
      </c>
      <c r="K355" t="s">
        <v>538</v>
      </c>
      <c r="L355" s="5">
        <v>675000</v>
      </c>
      <c r="M355" s="28">
        <f t="shared" si="5"/>
        <v>675000</v>
      </c>
      <c r="N355">
        <f>2025-Table1[[#This Row],[Year]]</f>
        <v>5</v>
      </c>
    </row>
    <row r="356" spans="1:14" x14ac:dyDescent="0.3">
      <c r="A356" t="s">
        <v>44</v>
      </c>
      <c r="B356" t="s">
        <v>413</v>
      </c>
      <c r="C356">
        <v>2009</v>
      </c>
      <c r="D356" s="3">
        <v>15</v>
      </c>
      <c r="E356" s="3">
        <v>69000</v>
      </c>
      <c r="F356" t="s">
        <v>13</v>
      </c>
      <c r="G356" s="15">
        <f>IF(Table1[[#This Row],[Transmission]]="Manual", 0, 1)</f>
        <v>0</v>
      </c>
      <c r="H356" t="s">
        <v>9475</v>
      </c>
      <c r="I356" t="s">
        <v>14</v>
      </c>
      <c r="J356" s="4">
        <v>45597</v>
      </c>
      <c r="K356" t="s">
        <v>539</v>
      </c>
      <c r="L356" s="5">
        <v>160000</v>
      </c>
      <c r="M356" s="28">
        <f t="shared" si="5"/>
        <v>160000</v>
      </c>
      <c r="N356">
        <f>2025-Table1[[#This Row],[Year]]</f>
        <v>16</v>
      </c>
    </row>
    <row r="357" spans="1:14" x14ac:dyDescent="0.3">
      <c r="A357" t="s">
        <v>97</v>
      </c>
      <c r="B357" t="s">
        <v>236</v>
      </c>
      <c r="C357">
        <v>2015</v>
      </c>
      <c r="D357" s="3">
        <v>9</v>
      </c>
      <c r="E357" s="3">
        <v>59000</v>
      </c>
      <c r="F357" t="s">
        <v>25</v>
      </c>
      <c r="G357" s="15">
        <f>IF(Table1[[#This Row],[Transmission]]="Manual", 0, 1)</f>
        <v>1</v>
      </c>
      <c r="H357" t="s">
        <v>9475</v>
      </c>
      <c r="I357" t="s">
        <v>14</v>
      </c>
      <c r="J357" s="4">
        <v>45566</v>
      </c>
      <c r="K357" t="s">
        <v>540</v>
      </c>
      <c r="L357" s="5">
        <v>550000</v>
      </c>
      <c r="M357" s="28">
        <f t="shared" si="5"/>
        <v>550000</v>
      </c>
      <c r="N357">
        <f>2025-Table1[[#This Row],[Year]]</f>
        <v>10</v>
      </c>
    </row>
    <row r="358" spans="1:14" x14ac:dyDescent="0.3">
      <c r="A358" t="s">
        <v>44</v>
      </c>
      <c r="B358" t="s">
        <v>300</v>
      </c>
      <c r="C358">
        <v>2016</v>
      </c>
      <c r="D358" s="3">
        <v>8</v>
      </c>
      <c r="E358" s="3">
        <v>64200</v>
      </c>
      <c r="F358" t="s">
        <v>25</v>
      </c>
      <c r="G358" s="15">
        <f>IF(Table1[[#This Row],[Transmission]]="Manual", 0, 1)</f>
        <v>1</v>
      </c>
      <c r="H358" t="s">
        <v>9472</v>
      </c>
      <c r="I358" t="s">
        <v>17</v>
      </c>
      <c r="J358" s="4">
        <v>45597</v>
      </c>
      <c r="K358" t="s">
        <v>301</v>
      </c>
      <c r="L358" s="5">
        <v>1175000</v>
      </c>
      <c r="M358" s="28">
        <f t="shared" si="5"/>
        <v>1175000</v>
      </c>
      <c r="N358">
        <f>2025-Table1[[#This Row],[Year]]</f>
        <v>9</v>
      </c>
    </row>
    <row r="359" spans="1:14" x14ac:dyDescent="0.3">
      <c r="A359" t="s">
        <v>58</v>
      </c>
      <c r="B359" t="s">
        <v>373</v>
      </c>
      <c r="C359">
        <v>2016</v>
      </c>
      <c r="D359" s="3">
        <v>8</v>
      </c>
      <c r="E359" s="3">
        <v>40000</v>
      </c>
      <c r="F359" t="s">
        <v>25</v>
      </c>
      <c r="G359" s="15">
        <f>IF(Table1[[#This Row],[Transmission]]="Manual", 0, 1)</f>
        <v>1</v>
      </c>
      <c r="H359" t="s">
        <v>9472</v>
      </c>
      <c r="I359" t="s">
        <v>17</v>
      </c>
      <c r="J359" s="4">
        <v>45597</v>
      </c>
      <c r="K359" t="s">
        <v>541</v>
      </c>
      <c r="L359" s="5">
        <v>1595000</v>
      </c>
      <c r="M359" s="28">
        <f t="shared" si="5"/>
        <v>1595000</v>
      </c>
      <c r="N359">
        <f>2025-Table1[[#This Row],[Year]]</f>
        <v>9</v>
      </c>
    </row>
    <row r="360" spans="1:14" x14ac:dyDescent="0.3">
      <c r="A360" t="s">
        <v>21</v>
      </c>
      <c r="B360" t="s">
        <v>194</v>
      </c>
      <c r="C360">
        <v>2011</v>
      </c>
      <c r="D360" s="3">
        <v>13</v>
      </c>
      <c r="E360" s="3">
        <v>53750</v>
      </c>
      <c r="F360" t="s">
        <v>13</v>
      </c>
      <c r="G360" s="15">
        <f>IF(Table1[[#This Row],[Transmission]]="Manual", 0, 1)</f>
        <v>0</v>
      </c>
      <c r="H360" t="s">
        <v>9472</v>
      </c>
      <c r="I360" t="s">
        <v>14</v>
      </c>
      <c r="J360" s="4">
        <v>45597</v>
      </c>
      <c r="K360" t="s">
        <v>542</v>
      </c>
      <c r="L360" s="5">
        <v>155000</v>
      </c>
      <c r="M360" s="28">
        <f t="shared" si="5"/>
        <v>155000</v>
      </c>
      <c r="N360">
        <f>2025-Table1[[#This Row],[Year]]</f>
        <v>14</v>
      </c>
    </row>
    <row r="361" spans="1:14" x14ac:dyDescent="0.3">
      <c r="A361" t="s">
        <v>21</v>
      </c>
      <c r="B361" t="s">
        <v>111</v>
      </c>
      <c r="C361">
        <v>2011</v>
      </c>
      <c r="D361" s="3">
        <v>13</v>
      </c>
      <c r="E361" s="3">
        <v>75000</v>
      </c>
      <c r="F361" t="s">
        <v>13</v>
      </c>
      <c r="G361" s="15">
        <f>IF(Table1[[#This Row],[Transmission]]="Manual", 0, 1)</f>
        <v>0</v>
      </c>
      <c r="H361" t="s">
        <v>9475</v>
      </c>
      <c r="I361" t="s">
        <v>14</v>
      </c>
      <c r="J361" s="4">
        <v>45597</v>
      </c>
      <c r="K361" t="s">
        <v>543</v>
      </c>
      <c r="L361" s="5">
        <v>245000</v>
      </c>
      <c r="M361" s="28">
        <f t="shared" si="5"/>
        <v>245000</v>
      </c>
      <c r="N361">
        <f>2025-Table1[[#This Row],[Year]]</f>
        <v>14</v>
      </c>
    </row>
    <row r="362" spans="1:14" x14ac:dyDescent="0.3">
      <c r="A362" t="s">
        <v>21</v>
      </c>
      <c r="B362" t="s">
        <v>276</v>
      </c>
      <c r="C362">
        <v>2010</v>
      </c>
      <c r="D362" s="3">
        <v>14</v>
      </c>
      <c r="E362" s="3">
        <v>88000</v>
      </c>
      <c r="F362" t="s">
        <v>13</v>
      </c>
      <c r="G362" s="15">
        <f>IF(Table1[[#This Row],[Transmission]]="Manual", 0, 1)</f>
        <v>0</v>
      </c>
      <c r="H362" t="s">
        <v>9475</v>
      </c>
      <c r="I362" t="s">
        <v>14</v>
      </c>
      <c r="J362" s="4">
        <v>45597</v>
      </c>
      <c r="K362" t="s">
        <v>544</v>
      </c>
      <c r="L362" s="5">
        <v>95000</v>
      </c>
      <c r="M362" s="28">
        <f t="shared" si="5"/>
        <v>95000</v>
      </c>
      <c r="N362">
        <f>2025-Table1[[#This Row],[Year]]</f>
        <v>15</v>
      </c>
    </row>
    <row r="363" spans="1:14" x14ac:dyDescent="0.3">
      <c r="A363" t="s">
        <v>27</v>
      </c>
      <c r="B363" t="s">
        <v>30</v>
      </c>
      <c r="C363">
        <v>2013</v>
      </c>
      <c r="D363" s="3">
        <v>11</v>
      </c>
      <c r="E363" s="3">
        <v>76064</v>
      </c>
      <c r="F363" t="s">
        <v>25</v>
      </c>
      <c r="G363" s="15">
        <f>IF(Table1[[#This Row],[Transmission]]="Manual", 0, 1)</f>
        <v>1</v>
      </c>
      <c r="H363" t="s">
        <v>9475</v>
      </c>
      <c r="I363" t="s">
        <v>17</v>
      </c>
      <c r="J363" s="4">
        <v>45597</v>
      </c>
      <c r="K363" t="s">
        <v>546</v>
      </c>
      <c r="L363" s="5">
        <v>1425000</v>
      </c>
      <c r="M363" s="28">
        <f t="shared" si="5"/>
        <v>1425000</v>
      </c>
      <c r="N363">
        <f>2025-Table1[[#This Row],[Year]]</f>
        <v>12</v>
      </c>
    </row>
    <row r="364" spans="1:14" x14ac:dyDescent="0.3">
      <c r="A364" t="s">
        <v>44</v>
      </c>
      <c r="B364" t="s">
        <v>79</v>
      </c>
      <c r="C364">
        <v>2018</v>
      </c>
      <c r="D364" s="3">
        <v>6</v>
      </c>
      <c r="E364" s="3">
        <v>84000</v>
      </c>
      <c r="F364" t="s">
        <v>13</v>
      </c>
      <c r="G364" s="15">
        <f>IF(Table1[[#This Row],[Transmission]]="Manual", 0, 1)</f>
        <v>0</v>
      </c>
      <c r="H364" t="s">
        <v>9475</v>
      </c>
      <c r="I364" t="s">
        <v>17</v>
      </c>
      <c r="J364" s="4">
        <v>45597</v>
      </c>
      <c r="K364" t="s">
        <v>547</v>
      </c>
      <c r="L364" s="5">
        <v>1075000</v>
      </c>
      <c r="M364" s="28">
        <f t="shared" si="5"/>
        <v>1075000</v>
      </c>
      <c r="N364">
        <f>2025-Table1[[#This Row],[Year]]</f>
        <v>7</v>
      </c>
    </row>
    <row r="365" spans="1:14" x14ac:dyDescent="0.3">
      <c r="A365" t="s">
        <v>44</v>
      </c>
      <c r="B365" t="s">
        <v>133</v>
      </c>
      <c r="C365">
        <v>2017</v>
      </c>
      <c r="D365" s="3">
        <v>7</v>
      </c>
      <c r="E365" s="3">
        <v>50523</v>
      </c>
      <c r="F365" t="s">
        <v>13</v>
      </c>
      <c r="G365" s="15">
        <f>IF(Table1[[#This Row],[Transmission]]="Manual", 0, 1)</f>
        <v>0</v>
      </c>
      <c r="H365" t="s">
        <v>9475</v>
      </c>
      <c r="I365" t="s">
        <v>14</v>
      </c>
      <c r="J365" s="4">
        <v>45597</v>
      </c>
      <c r="K365" t="s">
        <v>548</v>
      </c>
      <c r="L365" s="5">
        <v>370000</v>
      </c>
      <c r="M365" s="28">
        <f t="shared" si="5"/>
        <v>370000</v>
      </c>
      <c r="N365">
        <f>2025-Table1[[#This Row],[Year]]</f>
        <v>8</v>
      </c>
    </row>
    <row r="366" spans="1:14" x14ac:dyDescent="0.3">
      <c r="A366" t="s">
        <v>43</v>
      </c>
      <c r="B366" t="s">
        <v>85</v>
      </c>
      <c r="C366">
        <v>2014</v>
      </c>
      <c r="D366" s="3">
        <v>10</v>
      </c>
      <c r="E366" s="3">
        <v>74000</v>
      </c>
      <c r="F366" t="s">
        <v>25</v>
      </c>
      <c r="G366" s="15">
        <f>IF(Table1[[#This Row],[Transmission]]="Manual", 0, 1)</f>
        <v>1</v>
      </c>
      <c r="H366" t="s">
        <v>9472</v>
      </c>
      <c r="I366" t="s">
        <v>17</v>
      </c>
      <c r="J366" s="4">
        <v>45597</v>
      </c>
      <c r="K366" t="s">
        <v>549</v>
      </c>
      <c r="L366" s="5">
        <v>1384999</v>
      </c>
      <c r="M366" s="28">
        <f t="shared" si="5"/>
        <v>1384999</v>
      </c>
      <c r="N366">
        <f>2025-Table1[[#This Row],[Year]]</f>
        <v>11</v>
      </c>
    </row>
    <row r="367" spans="1:14" x14ac:dyDescent="0.3">
      <c r="A367" t="s">
        <v>15</v>
      </c>
      <c r="B367" t="s">
        <v>259</v>
      </c>
      <c r="C367">
        <v>2020</v>
      </c>
      <c r="D367" s="3">
        <v>4</v>
      </c>
      <c r="E367" s="3">
        <v>38000</v>
      </c>
      <c r="F367" t="s">
        <v>25</v>
      </c>
      <c r="G367" s="15">
        <f>IF(Table1[[#This Row],[Transmission]]="Manual", 0, 1)</f>
        <v>1</v>
      </c>
      <c r="H367" t="s">
        <v>9472</v>
      </c>
      <c r="I367" t="s">
        <v>14</v>
      </c>
      <c r="J367" s="4">
        <v>45597</v>
      </c>
      <c r="K367" t="s">
        <v>550</v>
      </c>
      <c r="L367" s="5">
        <v>574000</v>
      </c>
      <c r="M367" s="28">
        <f t="shared" si="5"/>
        <v>574000</v>
      </c>
      <c r="N367">
        <f>2025-Table1[[#This Row],[Year]]</f>
        <v>5</v>
      </c>
    </row>
    <row r="368" spans="1:14" x14ac:dyDescent="0.3">
      <c r="A368" t="s">
        <v>21</v>
      </c>
      <c r="B368" t="s">
        <v>298</v>
      </c>
      <c r="C368">
        <v>2011</v>
      </c>
      <c r="D368" s="3">
        <v>13</v>
      </c>
      <c r="E368" s="3">
        <v>55000</v>
      </c>
      <c r="F368" t="s">
        <v>13</v>
      </c>
      <c r="G368" s="15">
        <f>IF(Table1[[#This Row],[Transmission]]="Manual", 0, 1)</f>
        <v>0</v>
      </c>
      <c r="H368" t="s">
        <v>9475</v>
      </c>
      <c r="I368" t="s">
        <v>14</v>
      </c>
      <c r="J368" s="4">
        <v>45597</v>
      </c>
      <c r="K368" t="s">
        <v>551</v>
      </c>
      <c r="L368" s="5">
        <v>115000</v>
      </c>
      <c r="M368" s="28">
        <f t="shared" si="5"/>
        <v>115000</v>
      </c>
      <c r="N368">
        <f>2025-Table1[[#This Row],[Year]]</f>
        <v>14</v>
      </c>
    </row>
    <row r="369" spans="1:14" x14ac:dyDescent="0.3">
      <c r="A369" t="s">
        <v>15</v>
      </c>
      <c r="B369" t="s">
        <v>16</v>
      </c>
      <c r="C369">
        <v>2014</v>
      </c>
      <c r="D369" s="3">
        <v>10</v>
      </c>
      <c r="E369" s="3">
        <v>130000</v>
      </c>
      <c r="F369" t="s">
        <v>13</v>
      </c>
      <c r="G369" s="15">
        <f>IF(Table1[[#This Row],[Transmission]]="Manual", 0, 1)</f>
        <v>0</v>
      </c>
      <c r="H369" t="s">
        <v>9472</v>
      </c>
      <c r="I369" t="s">
        <v>17</v>
      </c>
      <c r="J369" s="4">
        <v>45597</v>
      </c>
      <c r="K369" t="s">
        <v>364</v>
      </c>
      <c r="L369" s="5">
        <v>1360000</v>
      </c>
      <c r="M369" s="28">
        <f t="shared" si="5"/>
        <v>1360000</v>
      </c>
      <c r="N369">
        <f>2025-Table1[[#This Row],[Year]]</f>
        <v>11</v>
      </c>
    </row>
    <row r="370" spans="1:14" x14ac:dyDescent="0.3">
      <c r="A370" t="s">
        <v>15</v>
      </c>
      <c r="B370" t="s">
        <v>176</v>
      </c>
      <c r="C370">
        <v>2014</v>
      </c>
      <c r="D370" s="3">
        <v>10</v>
      </c>
      <c r="E370" s="3">
        <v>108000</v>
      </c>
      <c r="F370" t="s">
        <v>25</v>
      </c>
      <c r="G370" s="15">
        <f>IF(Table1[[#This Row],[Transmission]]="Manual", 0, 1)</f>
        <v>1</v>
      </c>
      <c r="H370" t="s">
        <v>9472</v>
      </c>
      <c r="I370" t="s">
        <v>14</v>
      </c>
      <c r="J370" s="4">
        <v>45597</v>
      </c>
      <c r="K370" t="s">
        <v>552</v>
      </c>
      <c r="L370" s="5">
        <v>1400000</v>
      </c>
      <c r="M370" s="28">
        <f t="shared" si="5"/>
        <v>1400000</v>
      </c>
      <c r="N370">
        <f>2025-Table1[[#This Row],[Year]]</f>
        <v>11</v>
      </c>
    </row>
    <row r="371" spans="1:14" x14ac:dyDescent="0.3">
      <c r="A371" t="s">
        <v>11</v>
      </c>
      <c r="B371" t="s">
        <v>12</v>
      </c>
      <c r="C371">
        <v>2018</v>
      </c>
      <c r="D371" s="3">
        <v>6</v>
      </c>
      <c r="E371" s="3">
        <v>58000</v>
      </c>
      <c r="F371" t="s">
        <v>13</v>
      </c>
      <c r="G371" s="15">
        <f>IF(Table1[[#This Row],[Transmission]]="Manual", 0, 1)</f>
        <v>0</v>
      </c>
      <c r="H371" t="s">
        <v>9472</v>
      </c>
      <c r="I371" t="s">
        <v>14</v>
      </c>
      <c r="J371" s="4">
        <v>45597</v>
      </c>
      <c r="K371" t="s">
        <v>284</v>
      </c>
      <c r="L371" s="5">
        <v>574000</v>
      </c>
      <c r="M371" s="28">
        <f t="shared" si="5"/>
        <v>574000</v>
      </c>
      <c r="N371">
        <f>2025-Table1[[#This Row],[Year]]</f>
        <v>7</v>
      </c>
    </row>
    <row r="372" spans="1:14" x14ac:dyDescent="0.3">
      <c r="A372" t="s">
        <v>21</v>
      </c>
      <c r="B372" t="s">
        <v>22</v>
      </c>
      <c r="C372">
        <v>2021</v>
      </c>
      <c r="D372" s="3">
        <v>3</v>
      </c>
      <c r="E372" s="3">
        <v>41000</v>
      </c>
      <c r="F372" t="s">
        <v>13</v>
      </c>
      <c r="G372" s="15">
        <f>IF(Table1[[#This Row],[Transmission]]="Manual", 0, 1)</f>
        <v>0</v>
      </c>
      <c r="H372" t="s">
        <v>9472</v>
      </c>
      <c r="I372" t="s">
        <v>14</v>
      </c>
      <c r="J372" s="4">
        <v>45597</v>
      </c>
      <c r="K372" t="s">
        <v>553</v>
      </c>
      <c r="L372" s="5">
        <v>679000</v>
      </c>
      <c r="M372" s="28">
        <f t="shared" si="5"/>
        <v>679000</v>
      </c>
      <c r="N372">
        <f>2025-Table1[[#This Row],[Year]]</f>
        <v>4</v>
      </c>
    </row>
    <row r="373" spans="1:14" x14ac:dyDescent="0.3">
      <c r="A373" t="s">
        <v>101</v>
      </c>
      <c r="B373" t="s">
        <v>152</v>
      </c>
      <c r="C373">
        <v>2020</v>
      </c>
      <c r="D373" s="3">
        <v>4</v>
      </c>
      <c r="E373" s="3">
        <v>49000</v>
      </c>
      <c r="F373" t="s">
        <v>13</v>
      </c>
      <c r="G373" s="15">
        <f>IF(Table1[[#This Row],[Transmission]]="Manual", 0, 1)</f>
        <v>0</v>
      </c>
      <c r="H373" t="s">
        <v>9472</v>
      </c>
      <c r="I373" t="s">
        <v>17</v>
      </c>
      <c r="J373" s="4">
        <v>45597</v>
      </c>
      <c r="K373" t="s">
        <v>554</v>
      </c>
      <c r="L373" s="5">
        <v>450000</v>
      </c>
      <c r="M373" s="28">
        <f t="shared" si="5"/>
        <v>450000</v>
      </c>
      <c r="N373">
        <f>2025-Table1[[#This Row],[Year]]</f>
        <v>5</v>
      </c>
    </row>
    <row r="374" spans="1:14" x14ac:dyDescent="0.3">
      <c r="A374" t="s">
        <v>555</v>
      </c>
      <c r="B374" t="s">
        <v>556</v>
      </c>
      <c r="C374">
        <v>2023</v>
      </c>
      <c r="D374" s="3">
        <v>1</v>
      </c>
      <c r="E374" s="3">
        <v>9900</v>
      </c>
      <c r="F374" t="s">
        <v>13</v>
      </c>
      <c r="G374" s="15">
        <f>IF(Table1[[#This Row],[Transmission]]="Manual", 0, 1)</f>
        <v>0</v>
      </c>
      <c r="H374" t="s">
        <v>9472</v>
      </c>
      <c r="I374" t="s">
        <v>17</v>
      </c>
      <c r="J374" s="4">
        <v>45597</v>
      </c>
      <c r="K374" t="s">
        <v>557</v>
      </c>
      <c r="L374" s="5">
        <v>1550000</v>
      </c>
      <c r="M374" s="28">
        <f t="shared" si="5"/>
        <v>1550000</v>
      </c>
      <c r="N374">
        <f>2025-Table1[[#This Row],[Year]]</f>
        <v>2</v>
      </c>
    </row>
    <row r="375" spans="1:14" x14ac:dyDescent="0.3">
      <c r="A375" t="s">
        <v>61</v>
      </c>
      <c r="B375" t="s">
        <v>62</v>
      </c>
      <c r="C375">
        <v>2017</v>
      </c>
      <c r="D375" s="3">
        <v>7</v>
      </c>
      <c r="E375" s="3">
        <v>67000</v>
      </c>
      <c r="F375" t="s">
        <v>13</v>
      </c>
      <c r="G375" s="15">
        <f>IF(Table1[[#This Row],[Transmission]]="Manual", 0, 1)</f>
        <v>0</v>
      </c>
      <c r="H375" t="s">
        <v>9475</v>
      </c>
      <c r="I375" t="s">
        <v>14</v>
      </c>
      <c r="J375" s="4">
        <v>45597</v>
      </c>
      <c r="K375" t="s">
        <v>558</v>
      </c>
      <c r="L375" s="5">
        <v>250000</v>
      </c>
      <c r="M375" s="28">
        <f t="shared" si="5"/>
        <v>250000</v>
      </c>
      <c r="N375">
        <f>2025-Table1[[#This Row],[Year]]</f>
        <v>8</v>
      </c>
    </row>
    <row r="376" spans="1:14" x14ac:dyDescent="0.3">
      <c r="A376" t="s">
        <v>21</v>
      </c>
      <c r="B376" t="s">
        <v>22</v>
      </c>
      <c r="C376">
        <v>2023</v>
      </c>
      <c r="D376" s="3">
        <v>1</v>
      </c>
      <c r="E376" s="3">
        <v>11000</v>
      </c>
      <c r="F376" t="s">
        <v>25</v>
      </c>
      <c r="G376" s="15">
        <f>IF(Table1[[#This Row],[Transmission]]="Manual", 0, 1)</f>
        <v>1</v>
      </c>
      <c r="H376" t="s">
        <v>9472</v>
      </c>
      <c r="I376" t="s">
        <v>14</v>
      </c>
      <c r="J376" s="4">
        <v>45597</v>
      </c>
      <c r="K376" t="s">
        <v>559</v>
      </c>
      <c r="L376" s="5">
        <v>725000</v>
      </c>
      <c r="M376" s="28">
        <f t="shared" si="5"/>
        <v>725000</v>
      </c>
      <c r="N376">
        <f>2025-Table1[[#This Row],[Year]]</f>
        <v>2</v>
      </c>
    </row>
    <row r="377" spans="1:14" x14ac:dyDescent="0.3">
      <c r="A377" t="s">
        <v>18</v>
      </c>
      <c r="B377" t="s">
        <v>86</v>
      </c>
      <c r="C377">
        <v>2020</v>
      </c>
      <c r="D377" s="3">
        <v>4</v>
      </c>
      <c r="E377" s="3">
        <v>35000</v>
      </c>
      <c r="F377" t="s">
        <v>25</v>
      </c>
      <c r="G377" s="15">
        <f>IF(Table1[[#This Row],[Transmission]]="Manual", 0, 1)</f>
        <v>1</v>
      </c>
      <c r="H377" t="s">
        <v>9472</v>
      </c>
      <c r="I377" t="s">
        <v>14</v>
      </c>
      <c r="J377" s="4">
        <v>45597</v>
      </c>
      <c r="K377" t="s">
        <v>560</v>
      </c>
      <c r="L377" s="5">
        <v>1170000</v>
      </c>
      <c r="M377" s="28">
        <f t="shared" si="5"/>
        <v>1170000</v>
      </c>
      <c r="N377">
        <f>2025-Table1[[#This Row],[Year]]</f>
        <v>5</v>
      </c>
    </row>
    <row r="378" spans="1:14" x14ac:dyDescent="0.3">
      <c r="A378" t="s">
        <v>11</v>
      </c>
      <c r="B378" t="s">
        <v>12</v>
      </c>
      <c r="C378">
        <v>2017</v>
      </c>
      <c r="D378" s="3">
        <v>7</v>
      </c>
      <c r="E378" s="3">
        <v>28000</v>
      </c>
      <c r="F378" t="s">
        <v>25</v>
      </c>
      <c r="G378" s="15">
        <f>IF(Table1[[#This Row],[Transmission]]="Manual", 0, 1)</f>
        <v>1</v>
      </c>
      <c r="H378" t="s">
        <v>9472</v>
      </c>
      <c r="I378" t="s">
        <v>14</v>
      </c>
      <c r="J378" s="4">
        <v>45597</v>
      </c>
      <c r="K378" t="s">
        <v>561</v>
      </c>
      <c r="L378" s="5">
        <v>685000</v>
      </c>
      <c r="M378" s="28">
        <f t="shared" si="5"/>
        <v>685000</v>
      </c>
      <c r="N378">
        <f>2025-Table1[[#This Row],[Year]]</f>
        <v>8</v>
      </c>
    </row>
    <row r="379" spans="1:14" x14ac:dyDescent="0.3">
      <c r="A379" t="s">
        <v>21</v>
      </c>
      <c r="B379" t="s">
        <v>68</v>
      </c>
      <c r="C379">
        <v>2017</v>
      </c>
      <c r="D379" s="3">
        <v>7</v>
      </c>
      <c r="E379" s="3">
        <v>142000</v>
      </c>
      <c r="F379" t="s">
        <v>25</v>
      </c>
      <c r="G379" s="15">
        <f>IF(Table1[[#This Row],[Transmission]]="Manual", 0, 1)</f>
        <v>1</v>
      </c>
      <c r="H379" t="s">
        <v>9472</v>
      </c>
      <c r="I379" t="s">
        <v>14</v>
      </c>
      <c r="J379" s="4">
        <v>45597</v>
      </c>
      <c r="K379" t="s">
        <v>562</v>
      </c>
      <c r="L379" s="5">
        <v>345000</v>
      </c>
      <c r="M379" s="28">
        <f t="shared" si="5"/>
        <v>345000</v>
      </c>
      <c r="N379">
        <f>2025-Table1[[#This Row],[Year]]</f>
        <v>8</v>
      </c>
    </row>
    <row r="380" spans="1:14" x14ac:dyDescent="0.3">
      <c r="A380" t="s">
        <v>44</v>
      </c>
      <c r="B380" t="s">
        <v>83</v>
      </c>
      <c r="C380">
        <v>2014</v>
      </c>
      <c r="D380" s="3">
        <v>10</v>
      </c>
      <c r="E380" s="3">
        <v>62000</v>
      </c>
      <c r="F380" t="s">
        <v>13</v>
      </c>
      <c r="G380" s="15">
        <f>IF(Table1[[#This Row],[Transmission]]="Manual", 0, 1)</f>
        <v>0</v>
      </c>
      <c r="H380" t="s">
        <v>9472</v>
      </c>
      <c r="I380" t="s">
        <v>14</v>
      </c>
      <c r="J380" s="4">
        <v>45597</v>
      </c>
      <c r="K380" t="s">
        <v>563</v>
      </c>
      <c r="L380" s="5">
        <v>421000</v>
      </c>
      <c r="M380" s="28">
        <f t="shared" si="5"/>
        <v>421000</v>
      </c>
      <c r="N380">
        <f>2025-Table1[[#This Row],[Year]]</f>
        <v>11</v>
      </c>
    </row>
    <row r="381" spans="1:14" x14ac:dyDescent="0.3">
      <c r="A381" t="s">
        <v>61</v>
      </c>
      <c r="B381" t="s">
        <v>62</v>
      </c>
      <c r="C381">
        <v>2019</v>
      </c>
      <c r="D381" s="3">
        <v>5</v>
      </c>
      <c r="E381" s="3">
        <v>18000</v>
      </c>
      <c r="F381" t="s">
        <v>13</v>
      </c>
      <c r="G381" s="15">
        <f>IF(Table1[[#This Row],[Transmission]]="Manual", 0, 1)</f>
        <v>0</v>
      </c>
      <c r="H381" t="s">
        <v>9472</v>
      </c>
      <c r="I381" t="s">
        <v>14</v>
      </c>
      <c r="J381" s="4">
        <v>45597</v>
      </c>
      <c r="K381" t="s">
        <v>564</v>
      </c>
      <c r="L381" s="5">
        <v>325000</v>
      </c>
      <c r="M381" s="28">
        <f t="shared" si="5"/>
        <v>325000</v>
      </c>
      <c r="N381">
        <f>2025-Table1[[#This Row],[Year]]</f>
        <v>6</v>
      </c>
    </row>
    <row r="382" spans="1:14" x14ac:dyDescent="0.3">
      <c r="A382" t="s">
        <v>21</v>
      </c>
      <c r="B382" t="s">
        <v>199</v>
      </c>
      <c r="C382">
        <v>2015</v>
      </c>
      <c r="D382" s="3">
        <v>9</v>
      </c>
      <c r="E382" s="3">
        <v>72000</v>
      </c>
      <c r="F382" t="s">
        <v>13</v>
      </c>
      <c r="G382" s="15">
        <f>IF(Table1[[#This Row],[Transmission]]="Manual", 0, 1)</f>
        <v>0</v>
      </c>
      <c r="H382" t="s">
        <v>9472</v>
      </c>
      <c r="I382" t="s">
        <v>17</v>
      </c>
      <c r="J382" s="4">
        <v>45474</v>
      </c>
      <c r="K382" t="s">
        <v>565</v>
      </c>
      <c r="L382" s="5">
        <v>450000</v>
      </c>
      <c r="M382" s="28">
        <f t="shared" si="5"/>
        <v>450000</v>
      </c>
      <c r="N382">
        <f>2025-Table1[[#This Row],[Year]]</f>
        <v>10</v>
      </c>
    </row>
    <row r="383" spans="1:14" x14ac:dyDescent="0.3">
      <c r="A383" t="s">
        <v>44</v>
      </c>
      <c r="B383" t="s">
        <v>83</v>
      </c>
      <c r="C383">
        <v>2019</v>
      </c>
      <c r="D383" s="3">
        <v>5</v>
      </c>
      <c r="E383" s="3">
        <v>48000</v>
      </c>
      <c r="F383" t="s">
        <v>13</v>
      </c>
      <c r="G383" s="15">
        <f>IF(Table1[[#This Row],[Transmission]]="Manual", 0, 1)</f>
        <v>0</v>
      </c>
      <c r="H383" t="s">
        <v>9472</v>
      </c>
      <c r="I383" t="s">
        <v>14</v>
      </c>
      <c r="J383" s="4">
        <v>45597</v>
      </c>
      <c r="K383" t="s">
        <v>84</v>
      </c>
      <c r="L383" s="5">
        <v>525000</v>
      </c>
      <c r="M383" s="28">
        <f t="shared" si="5"/>
        <v>525000</v>
      </c>
      <c r="N383">
        <f>2025-Table1[[#This Row],[Year]]</f>
        <v>6</v>
      </c>
    </row>
    <row r="384" spans="1:14" x14ac:dyDescent="0.3">
      <c r="A384" t="s">
        <v>21</v>
      </c>
      <c r="B384" t="s">
        <v>36</v>
      </c>
      <c r="C384">
        <v>2017</v>
      </c>
      <c r="D384" s="3">
        <v>7</v>
      </c>
      <c r="E384" s="3">
        <v>65000</v>
      </c>
      <c r="F384" t="s">
        <v>25</v>
      </c>
      <c r="G384" s="15">
        <f>IF(Table1[[#This Row],[Transmission]]="Manual", 0, 1)</f>
        <v>1</v>
      </c>
      <c r="H384" t="s">
        <v>9472</v>
      </c>
      <c r="I384" t="s">
        <v>14</v>
      </c>
      <c r="J384" s="4">
        <v>45597</v>
      </c>
      <c r="K384" t="s">
        <v>566</v>
      </c>
      <c r="L384" s="5">
        <v>300000</v>
      </c>
      <c r="M384" s="28">
        <f t="shared" si="5"/>
        <v>300000</v>
      </c>
      <c r="N384">
        <f>2025-Table1[[#This Row],[Year]]</f>
        <v>8</v>
      </c>
    </row>
    <row r="385" spans="1:14" x14ac:dyDescent="0.3">
      <c r="A385" t="s">
        <v>58</v>
      </c>
      <c r="B385" t="s">
        <v>545</v>
      </c>
      <c r="C385">
        <v>2014</v>
      </c>
      <c r="D385" s="3">
        <v>10</v>
      </c>
      <c r="E385" s="3">
        <v>57000</v>
      </c>
      <c r="F385" t="s">
        <v>25</v>
      </c>
      <c r="G385" s="15">
        <f>IF(Table1[[#This Row],[Transmission]]="Manual", 0, 1)</f>
        <v>1</v>
      </c>
      <c r="H385" t="s">
        <v>9472</v>
      </c>
      <c r="I385" t="s">
        <v>17</v>
      </c>
      <c r="J385" s="4">
        <v>45597</v>
      </c>
      <c r="K385" t="s">
        <v>567</v>
      </c>
      <c r="L385" s="5">
        <v>1285000</v>
      </c>
      <c r="M385" s="28">
        <f t="shared" si="5"/>
        <v>1285000</v>
      </c>
      <c r="N385">
        <f>2025-Table1[[#This Row],[Year]]</f>
        <v>11</v>
      </c>
    </row>
    <row r="386" spans="1:14" x14ac:dyDescent="0.3">
      <c r="A386" t="s">
        <v>21</v>
      </c>
      <c r="B386" t="s">
        <v>99</v>
      </c>
      <c r="C386">
        <v>2019</v>
      </c>
      <c r="D386" s="3">
        <v>5</v>
      </c>
      <c r="E386" s="3">
        <v>73000</v>
      </c>
      <c r="F386" t="s">
        <v>25</v>
      </c>
      <c r="G386" s="15">
        <f>IF(Table1[[#This Row],[Transmission]]="Manual", 0, 1)</f>
        <v>1</v>
      </c>
      <c r="H386" t="s">
        <v>9475</v>
      </c>
      <c r="I386" t="s">
        <v>14</v>
      </c>
      <c r="J386" s="4">
        <v>45597</v>
      </c>
      <c r="K386" t="s">
        <v>568</v>
      </c>
      <c r="L386" s="5">
        <v>695000</v>
      </c>
      <c r="M386" s="28">
        <f t="shared" si="5"/>
        <v>695000</v>
      </c>
      <c r="N386">
        <f>2025-Table1[[#This Row],[Year]]</f>
        <v>6</v>
      </c>
    </row>
    <row r="387" spans="1:14" x14ac:dyDescent="0.3">
      <c r="A387" t="s">
        <v>334</v>
      </c>
      <c r="B387" t="s">
        <v>335</v>
      </c>
      <c r="C387">
        <v>2014</v>
      </c>
      <c r="D387" s="3">
        <v>10</v>
      </c>
      <c r="E387" s="3">
        <v>78000</v>
      </c>
      <c r="F387" t="s">
        <v>25</v>
      </c>
      <c r="G387" s="15">
        <f>IF(Table1[[#This Row],[Transmission]]="Manual", 0, 1)</f>
        <v>1</v>
      </c>
      <c r="H387" t="s">
        <v>9472</v>
      </c>
      <c r="I387" t="s">
        <v>17</v>
      </c>
      <c r="J387" s="4">
        <v>45597</v>
      </c>
      <c r="K387" t="s">
        <v>569</v>
      </c>
      <c r="L387" s="5">
        <v>995000</v>
      </c>
      <c r="M387" s="28">
        <f t="shared" ref="M387:M450" si="6">VALUE(SUBSTITUTE(SUBSTITUTE(L387,"₹"," "),",",""))</f>
        <v>995000</v>
      </c>
      <c r="N387">
        <f>2025-Table1[[#This Row],[Year]]</f>
        <v>11</v>
      </c>
    </row>
    <row r="388" spans="1:14" x14ac:dyDescent="0.3">
      <c r="A388" t="s">
        <v>27</v>
      </c>
      <c r="B388" t="s">
        <v>30</v>
      </c>
      <c r="C388">
        <v>2010</v>
      </c>
      <c r="D388" s="3">
        <v>14</v>
      </c>
      <c r="E388" s="3">
        <v>130000</v>
      </c>
      <c r="F388" t="s">
        <v>25</v>
      </c>
      <c r="G388" s="15">
        <f>IF(Table1[[#This Row],[Transmission]]="Manual", 0, 1)</f>
        <v>1</v>
      </c>
      <c r="H388" t="s">
        <v>9475</v>
      </c>
      <c r="I388" t="s">
        <v>14</v>
      </c>
      <c r="J388" s="4">
        <v>45597</v>
      </c>
      <c r="K388" t="s">
        <v>570</v>
      </c>
      <c r="L388" s="5">
        <v>280000</v>
      </c>
      <c r="M388" s="28">
        <f t="shared" si="6"/>
        <v>280000</v>
      </c>
      <c r="N388">
        <f>2025-Table1[[#This Row],[Year]]</f>
        <v>15</v>
      </c>
    </row>
    <row r="389" spans="1:14" x14ac:dyDescent="0.3">
      <c r="A389" t="s">
        <v>44</v>
      </c>
      <c r="B389" t="s">
        <v>83</v>
      </c>
      <c r="C389">
        <v>2012</v>
      </c>
      <c r="D389" s="3">
        <v>12</v>
      </c>
      <c r="E389" s="3">
        <v>74000</v>
      </c>
      <c r="F389" t="s">
        <v>13</v>
      </c>
      <c r="G389" s="15">
        <f>IF(Table1[[#This Row],[Transmission]]="Manual", 0, 1)</f>
        <v>0</v>
      </c>
      <c r="H389" t="s">
        <v>9475</v>
      </c>
      <c r="I389" t="s">
        <v>14</v>
      </c>
      <c r="J389" s="4">
        <v>45597</v>
      </c>
      <c r="K389" t="s">
        <v>571</v>
      </c>
      <c r="L389" s="5">
        <v>250000</v>
      </c>
      <c r="M389" s="28">
        <f t="shared" si="6"/>
        <v>250000</v>
      </c>
      <c r="N389">
        <f>2025-Table1[[#This Row],[Year]]</f>
        <v>13</v>
      </c>
    </row>
    <row r="390" spans="1:14" x14ac:dyDescent="0.3">
      <c r="A390" t="s">
        <v>21</v>
      </c>
      <c r="B390" t="s">
        <v>36</v>
      </c>
      <c r="C390">
        <v>2015</v>
      </c>
      <c r="D390" s="3">
        <v>9</v>
      </c>
      <c r="E390" s="3">
        <v>18000</v>
      </c>
      <c r="F390" t="s">
        <v>25</v>
      </c>
      <c r="G390" s="15">
        <f>IF(Table1[[#This Row],[Transmission]]="Manual", 0, 1)</f>
        <v>1</v>
      </c>
      <c r="H390" t="s">
        <v>9475</v>
      </c>
      <c r="I390" t="s">
        <v>14</v>
      </c>
      <c r="J390" s="4">
        <v>45597</v>
      </c>
      <c r="K390" t="s">
        <v>572</v>
      </c>
      <c r="L390" s="5">
        <v>350000</v>
      </c>
      <c r="M390" s="28">
        <f t="shared" si="6"/>
        <v>350000</v>
      </c>
      <c r="N390">
        <f>2025-Table1[[#This Row],[Year]]</f>
        <v>10</v>
      </c>
    </row>
    <row r="391" spans="1:14" x14ac:dyDescent="0.3">
      <c r="A391" t="s">
        <v>11</v>
      </c>
      <c r="B391" t="s">
        <v>12</v>
      </c>
      <c r="C391">
        <v>2013</v>
      </c>
      <c r="D391" s="3">
        <v>11</v>
      </c>
      <c r="E391" s="3">
        <v>85000</v>
      </c>
      <c r="F391" t="s">
        <v>25</v>
      </c>
      <c r="G391" s="15">
        <f>IF(Table1[[#This Row],[Transmission]]="Manual", 0, 1)</f>
        <v>1</v>
      </c>
      <c r="H391" t="s">
        <v>9475</v>
      </c>
      <c r="I391" t="s">
        <v>14</v>
      </c>
      <c r="J391" s="4">
        <v>45597</v>
      </c>
      <c r="K391" t="s">
        <v>573</v>
      </c>
      <c r="L391" s="5">
        <v>400000</v>
      </c>
      <c r="M391" s="28">
        <f t="shared" si="6"/>
        <v>400000</v>
      </c>
      <c r="N391">
        <f>2025-Table1[[#This Row],[Year]]</f>
        <v>12</v>
      </c>
    </row>
    <row r="392" spans="1:14" x14ac:dyDescent="0.3">
      <c r="A392" t="s">
        <v>21</v>
      </c>
      <c r="B392" t="s">
        <v>68</v>
      </c>
      <c r="C392">
        <v>2017</v>
      </c>
      <c r="D392" s="3">
        <v>7</v>
      </c>
      <c r="E392" s="3">
        <v>67000</v>
      </c>
      <c r="F392" t="s">
        <v>25</v>
      </c>
      <c r="G392" s="15">
        <f>IF(Table1[[#This Row],[Transmission]]="Manual", 0, 1)</f>
        <v>1</v>
      </c>
      <c r="H392" t="s">
        <v>9475</v>
      </c>
      <c r="I392" t="s">
        <v>14</v>
      </c>
      <c r="J392" s="4">
        <v>45597</v>
      </c>
      <c r="K392" t="s">
        <v>574</v>
      </c>
      <c r="L392" s="5">
        <v>450000</v>
      </c>
      <c r="M392" s="28">
        <f t="shared" si="6"/>
        <v>450000</v>
      </c>
      <c r="N392">
        <f>2025-Table1[[#This Row],[Year]]</f>
        <v>8</v>
      </c>
    </row>
    <row r="393" spans="1:14" x14ac:dyDescent="0.3">
      <c r="A393" t="s">
        <v>21</v>
      </c>
      <c r="B393" t="s">
        <v>231</v>
      </c>
      <c r="C393">
        <v>2023</v>
      </c>
      <c r="D393" s="3">
        <v>1</v>
      </c>
      <c r="E393" s="3">
        <v>9000</v>
      </c>
      <c r="F393" t="s">
        <v>13</v>
      </c>
      <c r="G393" s="15">
        <f>IF(Table1[[#This Row],[Transmission]]="Manual", 0, 1)</f>
        <v>0</v>
      </c>
      <c r="H393" t="s">
        <v>9472</v>
      </c>
      <c r="I393" t="s">
        <v>14</v>
      </c>
      <c r="J393" s="4">
        <v>45597</v>
      </c>
      <c r="K393" t="s">
        <v>575</v>
      </c>
      <c r="L393" s="5">
        <v>490000</v>
      </c>
      <c r="M393" s="28">
        <f t="shared" si="6"/>
        <v>490000</v>
      </c>
      <c r="N393">
        <f>2025-Table1[[#This Row],[Year]]</f>
        <v>2</v>
      </c>
    </row>
    <row r="394" spans="1:14" x14ac:dyDescent="0.3">
      <c r="A394" t="s">
        <v>113</v>
      </c>
      <c r="B394" t="s">
        <v>396</v>
      </c>
      <c r="C394">
        <v>2015</v>
      </c>
      <c r="D394" s="3">
        <v>9</v>
      </c>
      <c r="E394" s="3">
        <v>76000</v>
      </c>
      <c r="F394" t="s">
        <v>13</v>
      </c>
      <c r="G394" s="15">
        <f>IF(Table1[[#This Row],[Transmission]]="Manual", 0, 1)</f>
        <v>0</v>
      </c>
      <c r="H394" t="s">
        <v>9475</v>
      </c>
      <c r="I394" t="s">
        <v>17</v>
      </c>
      <c r="J394" s="4">
        <v>45597</v>
      </c>
      <c r="K394" t="s">
        <v>576</v>
      </c>
      <c r="L394" s="5">
        <v>850000</v>
      </c>
      <c r="M394" s="28">
        <f t="shared" si="6"/>
        <v>850000</v>
      </c>
      <c r="N394">
        <f>2025-Table1[[#This Row],[Year]]</f>
        <v>10</v>
      </c>
    </row>
    <row r="395" spans="1:14" x14ac:dyDescent="0.3">
      <c r="A395" t="s">
        <v>21</v>
      </c>
      <c r="B395" t="s">
        <v>22</v>
      </c>
      <c r="C395">
        <v>2019</v>
      </c>
      <c r="D395" s="3">
        <v>5</v>
      </c>
      <c r="E395" s="3">
        <v>7000</v>
      </c>
      <c r="F395" t="s">
        <v>25</v>
      </c>
      <c r="G395" s="15">
        <f>IF(Table1[[#This Row],[Transmission]]="Manual", 0, 1)</f>
        <v>1</v>
      </c>
      <c r="H395" t="s">
        <v>9475</v>
      </c>
      <c r="I395" t="s">
        <v>14</v>
      </c>
      <c r="J395" s="4">
        <v>45597</v>
      </c>
      <c r="K395" t="s">
        <v>577</v>
      </c>
      <c r="L395" s="5">
        <v>650000</v>
      </c>
      <c r="M395" s="28">
        <f t="shared" si="6"/>
        <v>650000</v>
      </c>
      <c r="N395">
        <f>2025-Table1[[#This Row],[Year]]</f>
        <v>6</v>
      </c>
    </row>
    <row r="396" spans="1:14" x14ac:dyDescent="0.3">
      <c r="A396" t="s">
        <v>21</v>
      </c>
      <c r="B396" t="s">
        <v>366</v>
      </c>
      <c r="C396">
        <v>2024</v>
      </c>
      <c r="D396" s="3">
        <v>0</v>
      </c>
      <c r="E396" s="3">
        <v>1600</v>
      </c>
      <c r="F396" t="s">
        <v>13</v>
      </c>
      <c r="G396" s="15">
        <f>IF(Table1[[#This Row],[Transmission]]="Manual", 0, 1)</f>
        <v>0</v>
      </c>
      <c r="H396" t="s">
        <v>9472</v>
      </c>
      <c r="I396" t="s">
        <v>14</v>
      </c>
      <c r="J396" s="4">
        <v>45597</v>
      </c>
      <c r="K396" t="s">
        <v>578</v>
      </c>
      <c r="L396" s="5">
        <v>1350000</v>
      </c>
      <c r="M396" s="28">
        <f t="shared" si="6"/>
        <v>1350000</v>
      </c>
      <c r="N396">
        <f>2025-Table1[[#This Row],[Year]]</f>
        <v>1</v>
      </c>
    </row>
    <row r="397" spans="1:14" x14ac:dyDescent="0.3">
      <c r="A397" t="s">
        <v>44</v>
      </c>
      <c r="B397" t="s">
        <v>451</v>
      </c>
      <c r="C397">
        <v>2012</v>
      </c>
      <c r="D397" s="3">
        <v>12</v>
      </c>
      <c r="E397" s="3">
        <v>71000</v>
      </c>
      <c r="F397" t="s">
        <v>25</v>
      </c>
      <c r="G397" s="15">
        <f>IF(Table1[[#This Row],[Transmission]]="Manual", 0, 1)</f>
        <v>1</v>
      </c>
      <c r="H397" t="s">
        <v>9475</v>
      </c>
      <c r="I397" t="s">
        <v>14</v>
      </c>
      <c r="J397" s="4">
        <v>45597</v>
      </c>
      <c r="K397" t="s">
        <v>579</v>
      </c>
      <c r="L397" s="5">
        <v>445000</v>
      </c>
      <c r="M397" s="28">
        <f t="shared" si="6"/>
        <v>445000</v>
      </c>
      <c r="N397">
        <f>2025-Table1[[#This Row],[Year]]</f>
        <v>13</v>
      </c>
    </row>
    <row r="398" spans="1:14" x14ac:dyDescent="0.3">
      <c r="A398" t="s">
        <v>11</v>
      </c>
      <c r="B398" t="s">
        <v>188</v>
      </c>
      <c r="C398">
        <v>2017</v>
      </c>
      <c r="D398" s="3">
        <v>7</v>
      </c>
      <c r="E398" s="3">
        <v>50000</v>
      </c>
      <c r="F398" t="s">
        <v>13</v>
      </c>
      <c r="G398" s="15">
        <f>IF(Table1[[#This Row],[Transmission]]="Manual", 0, 1)</f>
        <v>0</v>
      </c>
      <c r="H398" t="s">
        <v>9475</v>
      </c>
      <c r="I398" t="s">
        <v>17</v>
      </c>
      <c r="J398" s="4">
        <v>45597</v>
      </c>
      <c r="K398" t="s">
        <v>580</v>
      </c>
      <c r="L398" s="5">
        <v>725000</v>
      </c>
      <c r="M398" s="28">
        <f t="shared" si="6"/>
        <v>725000</v>
      </c>
      <c r="N398">
        <f>2025-Table1[[#This Row],[Year]]</f>
        <v>8</v>
      </c>
    </row>
    <row r="399" spans="1:14" x14ac:dyDescent="0.3">
      <c r="A399" t="s">
        <v>21</v>
      </c>
      <c r="B399" t="s">
        <v>22</v>
      </c>
      <c r="C399">
        <v>2018</v>
      </c>
      <c r="D399" s="3">
        <v>6</v>
      </c>
      <c r="E399" s="3">
        <v>42175</v>
      </c>
      <c r="F399" t="s">
        <v>25</v>
      </c>
      <c r="G399" s="15">
        <f>IF(Table1[[#This Row],[Transmission]]="Manual", 0, 1)</f>
        <v>1</v>
      </c>
      <c r="H399" t="s">
        <v>9472</v>
      </c>
      <c r="I399" t="s">
        <v>14</v>
      </c>
      <c r="J399" s="4">
        <v>45566</v>
      </c>
      <c r="K399" t="s">
        <v>581</v>
      </c>
      <c r="L399" s="5">
        <v>429000</v>
      </c>
      <c r="M399" s="28">
        <f t="shared" si="6"/>
        <v>429000</v>
      </c>
      <c r="N399">
        <f>2025-Table1[[#This Row],[Year]]</f>
        <v>7</v>
      </c>
    </row>
    <row r="400" spans="1:14" x14ac:dyDescent="0.3">
      <c r="A400" t="s">
        <v>15</v>
      </c>
      <c r="B400" t="s">
        <v>155</v>
      </c>
      <c r="C400">
        <v>2012</v>
      </c>
      <c r="D400" s="3">
        <v>12</v>
      </c>
      <c r="E400" s="3">
        <v>115000</v>
      </c>
      <c r="F400" t="s">
        <v>13</v>
      </c>
      <c r="G400" s="15">
        <f>IF(Table1[[#This Row],[Transmission]]="Manual", 0, 1)</f>
        <v>0</v>
      </c>
      <c r="H400" t="s">
        <v>9475</v>
      </c>
      <c r="I400" t="s">
        <v>17</v>
      </c>
      <c r="J400" s="4">
        <v>45597</v>
      </c>
      <c r="K400" t="s">
        <v>268</v>
      </c>
      <c r="L400" s="5">
        <v>325000</v>
      </c>
      <c r="M400" s="28">
        <f t="shared" si="6"/>
        <v>325000</v>
      </c>
      <c r="N400">
        <f>2025-Table1[[#This Row],[Year]]</f>
        <v>13</v>
      </c>
    </row>
    <row r="401" spans="1:14" x14ac:dyDescent="0.3">
      <c r="A401" t="s">
        <v>11</v>
      </c>
      <c r="B401" t="s">
        <v>288</v>
      </c>
      <c r="C401">
        <v>2016</v>
      </c>
      <c r="D401" s="3">
        <v>8</v>
      </c>
      <c r="E401" s="3">
        <v>46000</v>
      </c>
      <c r="F401" t="s">
        <v>25</v>
      </c>
      <c r="G401" s="15">
        <f>IF(Table1[[#This Row],[Transmission]]="Manual", 0, 1)</f>
        <v>1</v>
      </c>
      <c r="H401" t="s">
        <v>9475</v>
      </c>
      <c r="I401" t="s">
        <v>14</v>
      </c>
      <c r="J401" s="4">
        <v>45597</v>
      </c>
      <c r="K401" t="s">
        <v>582</v>
      </c>
      <c r="L401" s="5">
        <v>450000</v>
      </c>
      <c r="M401" s="28">
        <f t="shared" si="6"/>
        <v>450000</v>
      </c>
      <c r="N401">
        <f>2025-Table1[[#This Row],[Year]]</f>
        <v>9</v>
      </c>
    </row>
    <row r="402" spans="1:14" x14ac:dyDescent="0.3">
      <c r="A402" t="s">
        <v>415</v>
      </c>
      <c r="B402" t="s">
        <v>583</v>
      </c>
      <c r="C402">
        <v>2012</v>
      </c>
      <c r="D402" s="3">
        <v>12</v>
      </c>
      <c r="E402" s="3">
        <v>160000</v>
      </c>
      <c r="F402" t="s">
        <v>13</v>
      </c>
      <c r="G402" s="15">
        <f>IF(Table1[[#This Row],[Transmission]]="Manual", 0, 1)</f>
        <v>0</v>
      </c>
      <c r="H402" t="s">
        <v>9472</v>
      </c>
      <c r="I402" t="s">
        <v>17</v>
      </c>
      <c r="J402" s="4">
        <v>45597</v>
      </c>
      <c r="K402" t="s">
        <v>584</v>
      </c>
      <c r="L402" s="5">
        <v>260000</v>
      </c>
      <c r="M402" s="28">
        <f t="shared" si="6"/>
        <v>260000</v>
      </c>
      <c r="N402">
        <f>2025-Table1[[#This Row],[Year]]</f>
        <v>13</v>
      </c>
    </row>
    <row r="403" spans="1:14" x14ac:dyDescent="0.3">
      <c r="A403" t="s">
        <v>21</v>
      </c>
      <c r="B403" t="s">
        <v>99</v>
      </c>
      <c r="C403">
        <v>2015</v>
      </c>
      <c r="D403" s="3">
        <v>9</v>
      </c>
      <c r="E403" s="3">
        <v>110000</v>
      </c>
      <c r="F403" t="s">
        <v>13</v>
      </c>
      <c r="G403" s="15">
        <f>IF(Table1[[#This Row],[Transmission]]="Manual", 0, 1)</f>
        <v>0</v>
      </c>
      <c r="H403" t="s">
        <v>9475</v>
      </c>
      <c r="I403" t="s">
        <v>17</v>
      </c>
      <c r="J403" s="4">
        <v>45597</v>
      </c>
      <c r="K403" t="s">
        <v>585</v>
      </c>
      <c r="L403" s="5">
        <v>530000</v>
      </c>
      <c r="M403" s="28">
        <f t="shared" si="6"/>
        <v>530000</v>
      </c>
      <c r="N403">
        <f>2025-Table1[[#This Row],[Year]]</f>
        <v>10</v>
      </c>
    </row>
    <row r="404" spans="1:14" x14ac:dyDescent="0.3">
      <c r="A404" t="s">
        <v>44</v>
      </c>
      <c r="B404" t="s">
        <v>83</v>
      </c>
      <c r="C404">
        <v>2012</v>
      </c>
      <c r="D404" s="3">
        <v>12</v>
      </c>
      <c r="E404" s="3">
        <v>79000</v>
      </c>
      <c r="F404" t="s">
        <v>13</v>
      </c>
      <c r="G404" s="15">
        <f>IF(Table1[[#This Row],[Transmission]]="Manual", 0, 1)</f>
        <v>0</v>
      </c>
      <c r="H404" t="s">
        <v>9472</v>
      </c>
      <c r="I404" t="s">
        <v>17</v>
      </c>
      <c r="J404" s="4">
        <v>45597</v>
      </c>
      <c r="K404" t="s">
        <v>586</v>
      </c>
      <c r="L404" s="5">
        <v>220000</v>
      </c>
      <c r="M404" s="28">
        <f t="shared" si="6"/>
        <v>220000</v>
      </c>
      <c r="N404">
        <f>2025-Table1[[#This Row],[Year]]</f>
        <v>13</v>
      </c>
    </row>
    <row r="405" spans="1:14" x14ac:dyDescent="0.3">
      <c r="A405" t="s">
        <v>44</v>
      </c>
      <c r="B405" t="s">
        <v>79</v>
      </c>
      <c r="C405">
        <v>2016</v>
      </c>
      <c r="D405" s="3">
        <v>8</v>
      </c>
      <c r="E405" s="3">
        <v>72000</v>
      </c>
      <c r="F405" t="s">
        <v>25</v>
      </c>
      <c r="G405" s="15">
        <f>IF(Table1[[#This Row],[Transmission]]="Manual", 0, 1)</f>
        <v>1</v>
      </c>
      <c r="H405" t="s">
        <v>9472</v>
      </c>
      <c r="I405" t="s">
        <v>17</v>
      </c>
      <c r="J405" s="4">
        <v>45597</v>
      </c>
      <c r="K405" t="s">
        <v>587</v>
      </c>
      <c r="L405" s="5">
        <v>685000</v>
      </c>
      <c r="M405" s="28">
        <f t="shared" si="6"/>
        <v>685000</v>
      </c>
      <c r="N405">
        <f>2025-Table1[[#This Row],[Year]]</f>
        <v>9</v>
      </c>
    </row>
    <row r="406" spans="1:14" x14ac:dyDescent="0.3">
      <c r="A406" t="s">
        <v>15</v>
      </c>
      <c r="B406" t="s">
        <v>588</v>
      </c>
      <c r="C406">
        <v>2016</v>
      </c>
      <c r="D406" s="3">
        <v>8</v>
      </c>
      <c r="E406" s="3">
        <v>61000</v>
      </c>
      <c r="F406" t="s">
        <v>25</v>
      </c>
      <c r="G406" s="15">
        <f>IF(Table1[[#This Row],[Transmission]]="Manual", 0, 1)</f>
        <v>1</v>
      </c>
      <c r="H406" t="s">
        <v>9475</v>
      </c>
      <c r="I406" t="s">
        <v>14</v>
      </c>
      <c r="J406" s="4">
        <v>45597</v>
      </c>
      <c r="K406" t="s">
        <v>589</v>
      </c>
      <c r="L406" s="5">
        <v>845000</v>
      </c>
      <c r="M406" s="28">
        <f t="shared" si="6"/>
        <v>845000</v>
      </c>
      <c r="N406">
        <f>2025-Table1[[#This Row],[Year]]</f>
        <v>9</v>
      </c>
    </row>
    <row r="407" spans="1:14" x14ac:dyDescent="0.3">
      <c r="A407" t="s">
        <v>15</v>
      </c>
      <c r="B407" t="s">
        <v>16</v>
      </c>
      <c r="C407">
        <v>2015</v>
      </c>
      <c r="D407" s="3">
        <v>9</v>
      </c>
      <c r="E407" s="3">
        <v>98525</v>
      </c>
      <c r="F407" t="s">
        <v>13</v>
      </c>
      <c r="G407" s="15">
        <f>IF(Table1[[#This Row],[Transmission]]="Manual", 0, 1)</f>
        <v>0</v>
      </c>
      <c r="H407" t="s">
        <v>9475</v>
      </c>
      <c r="I407" t="s">
        <v>17</v>
      </c>
      <c r="J407" s="4">
        <v>45566</v>
      </c>
      <c r="K407" t="s">
        <v>590</v>
      </c>
      <c r="L407" s="5">
        <v>695000</v>
      </c>
      <c r="M407" s="28">
        <f t="shared" si="6"/>
        <v>695000</v>
      </c>
      <c r="N407">
        <f>2025-Table1[[#This Row],[Year]]</f>
        <v>10</v>
      </c>
    </row>
    <row r="408" spans="1:14" x14ac:dyDescent="0.3">
      <c r="A408" t="s">
        <v>21</v>
      </c>
      <c r="B408" t="s">
        <v>36</v>
      </c>
      <c r="C408">
        <v>2011</v>
      </c>
      <c r="D408" s="3">
        <v>13</v>
      </c>
      <c r="E408" s="3">
        <v>59000</v>
      </c>
      <c r="F408" t="s">
        <v>13</v>
      </c>
      <c r="G408" s="15">
        <f>IF(Table1[[#This Row],[Transmission]]="Manual", 0, 1)</f>
        <v>0</v>
      </c>
      <c r="H408" t="s">
        <v>9472</v>
      </c>
      <c r="I408" t="s">
        <v>14</v>
      </c>
      <c r="J408" s="4">
        <v>45597</v>
      </c>
      <c r="K408" t="s">
        <v>591</v>
      </c>
      <c r="L408" s="5">
        <v>260000</v>
      </c>
      <c r="M408" s="28">
        <f t="shared" si="6"/>
        <v>260000</v>
      </c>
      <c r="N408">
        <f>2025-Table1[[#This Row],[Year]]</f>
        <v>14</v>
      </c>
    </row>
    <row r="409" spans="1:14" x14ac:dyDescent="0.3">
      <c r="A409" t="s">
        <v>18</v>
      </c>
      <c r="B409" t="s">
        <v>516</v>
      </c>
      <c r="C409">
        <v>2017</v>
      </c>
      <c r="D409" s="3">
        <v>7</v>
      </c>
      <c r="E409" s="3">
        <v>99000</v>
      </c>
      <c r="F409" t="s">
        <v>13</v>
      </c>
      <c r="G409" s="15">
        <f>IF(Table1[[#This Row],[Transmission]]="Manual", 0, 1)</f>
        <v>0</v>
      </c>
      <c r="H409" t="s">
        <v>9472</v>
      </c>
      <c r="I409" t="s">
        <v>17</v>
      </c>
      <c r="J409" s="4">
        <v>45597</v>
      </c>
      <c r="K409" t="s">
        <v>592</v>
      </c>
      <c r="L409" s="5">
        <v>649000</v>
      </c>
      <c r="M409" s="28">
        <f t="shared" si="6"/>
        <v>649000</v>
      </c>
      <c r="N409">
        <f>2025-Table1[[#This Row],[Year]]</f>
        <v>8</v>
      </c>
    </row>
    <row r="410" spans="1:14" x14ac:dyDescent="0.3">
      <c r="A410" t="s">
        <v>593</v>
      </c>
      <c r="B410" t="s">
        <v>594</v>
      </c>
      <c r="C410">
        <v>2017</v>
      </c>
      <c r="D410" s="3">
        <v>7</v>
      </c>
      <c r="E410" s="3">
        <v>68000</v>
      </c>
      <c r="F410" t="s">
        <v>13</v>
      </c>
      <c r="G410" s="15">
        <f>IF(Table1[[#This Row],[Transmission]]="Manual", 0, 1)</f>
        <v>0</v>
      </c>
      <c r="H410" t="s">
        <v>9475</v>
      </c>
      <c r="I410" t="s">
        <v>17</v>
      </c>
      <c r="J410" s="4">
        <v>45597</v>
      </c>
      <c r="K410" t="s">
        <v>595</v>
      </c>
      <c r="L410" s="5">
        <v>1195000</v>
      </c>
      <c r="M410" s="28">
        <f t="shared" si="6"/>
        <v>1195000</v>
      </c>
      <c r="N410">
        <f>2025-Table1[[#This Row],[Year]]</f>
        <v>8</v>
      </c>
    </row>
    <row r="411" spans="1:14" x14ac:dyDescent="0.3">
      <c r="A411" t="s">
        <v>97</v>
      </c>
      <c r="B411" t="s">
        <v>98</v>
      </c>
      <c r="C411">
        <v>2022</v>
      </c>
      <c r="D411" s="3">
        <v>2</v>
      </c>
      <c r="E411" s="3">
        <v>10000</v>
      </c>
      <c r="F411" t="s">
        <v>25</v>
      </c>
      <c r="G411" s="15">
        <f>IF(Table1[[#This Row],[Transmission]]="Manual", 0, 1)</f>
        <v>1</v>
      </c>
      <c r="H411" t="s">
        <v>9472</v>
      </c>
      <c r="I411" t="s">
        <v>14</v>
      </c>
      <c r="J411" s="4">
        <v>45597</v>
      </c>
      <c r="K411" t="s">
        <v>596</v>
      </c>
      <c r="L411" s="5">
        <v>1361000</v>
      </c>
      <c r="M411" s="28">
        <f t="shared" si="6"/>
        <v>1361000</v>
      </c>
      <c r="N411">
        <f>2025-Table1[[#This Row],[Year]]</f>
        <v>3</v>
      </c>
    </row>
    <row r="412" spans="1:14" x14ac:dyDescent="0.3">
      <c r="A412" t="s">
        <v>44</v>
      </c>
      <c r="B412" t="s">
        <v>116</v>
      </c>
      <c r="C412">
        <v>2013</v>
      </c>
      <c r="D412" s="3">
        <v>11</v>
      </c>
      <c r="E412" s="3">
        <v>80000</v>
      </c>
      <c r="F412" t="s">
        <v>13</v>
      </c>
      <c r="G412" s="15">
        <f>IF(Table1[[#This Row],[Transmission]]="Manual", 0, 1)</f>
        <v>0</v>
      </c>
      <c r="H412" t="s">
        <v>9475</v>
      </c>
      <c r="I412" t="s">
        <v>14</v>
      </c>
      <c r="J412" s="4">
        <v>45597</v>
      </c>
      <c r="K412" t="s">
        <v>597</v>
      </c>
      <c r="L412" s="5">
        <v>195000</v>
      </c>
      <c r="M412" s="28">
        <f t="shared" si="6"/>
        <v>195000</v>
      </c>
      <c r="N412">
        <f>2025-Table1[[#This Row],[Year]]</f>
        <v>12</v>
      </c>
    </row>
    <row r="413" spans="1:14" x14ac:dyDescent="0.3">
      <c r="A413" t="s">
        <v>101</v>
      </c>
      <c r="B413" t="s">
        <v>598</v>
      </c>
      <c r="C413">
        <v>2013</v>
      </c>
      <c r="D413" s="3">
        <v>11</v>
      </c>
      <c r="E413" s="3">
        <v>100000</v>
      </c>
      <c r="F413" t="s">
        <v>13</v>
      </c>
      <c r="G413" s="15">
        <f>IF(Table1[[#This Row],[Transmission]]="Manual", 0, 1)</f>
        <v>0</v>
      </c>
      <c r="H413" t="s">
        <v>9475</v>
      </c>
      <c r="I413" t="s">
        <v>17</v>
      </c>
      <c r="J413" s="4">
        <v>45597</v>
      </c>
      <c r="K413" t="s">
        <v>599</v>
      </c>
      <c r="L413" s="5">
        <v>150000</v>
      </c>
      <c r="M413" s="28">
        <f t="shared" si="6"/>
        <v>150000</v>
      </c>
      <c r="N413">
        <f>2025-Table1[[#This Row],[Year]]</f>
        <v>12</v>
      </c>
    </row>
    <row r="414" spans="1:14" x14ac:dyDescent="0.3">
      <c r="A414" t="s">
        <v>21</v>
      </c>
      <c r="B414" t="s">
        <v>111</v>
      </c>
      <c r="C414">
        <v>2014</v>
      </c>
      <c r="D414" s="3">
        <v>10</v>
      </c>
      <c r="E414" s="3">
        <v>78000</v>
      </c>
      <c r="F414" t="s">
        <v>13</v>
      </c>
      <c r="G414" s="15">
        <f>IF(Table1[[#This Row],[Transmission]]="Manual", 0, 1)</f>
        <v>0</v>
      </c>
      <c r="H414" t="s">
        <v>9475</v>
      </c>
      <c r="I414" t="s">
        <v>14</v>
      </c>
      <c r="J414" s="4">
        <v>45597</v>
      </c>
      <c r="K414" t="s">
        <v>600</v>
      </c>
      <c r="L414" s="5">
        <v>175000</v>
      </c>
      <c r="M414" s="28">
        <f t="shared" si="6"/>
        <v>175000</v>
      </c>
      <c r="N414">
        <f>2025-Table1[[#This Row],[Year]]</f>
        <v>11</v>
      </c>
    </row>
    <row r="415" spans="1:14" x14ac:dyDescent="0.3">
      <c r="A415" t="s">
        <v>33</v>
      </c>
      <c r="B415" t="s">
        <v>501</v>
      </c>
      <c r="C415">
        <v>2013</v>
      </c>
      <c r="D415" s="3">
        <v>11</v>
      </c>
      <c r="E415" s="3">
        <v>46200</v>
      </c>
      <c r="F415" t="s">
        <v>13</v>
      </c>
      <c r="G415" s="15">
        <f>IF(Table1[[#This Row],[Transmission]]="Manual", 0, 1)</f>
        <v>0</v>
      </c>
      <c r="H415" t="s">
        <v>9472</v>
      </c>
      <c r="I415" t="s">
        <v>14</v>
      </c>
      <c r="J415" s="4">
        <v>45597</v>
      </c>
      <c r="K415" t="s">
        <v>601</v>
      </c>
      <c r="L415" s="5">
        <v>159000</v>
      </c>
      <c r="M415" s="28">
        <f t="shared" si="6"/>
        <v>159000</v>
      </c>
      <c r="N415">
        <f>2025-Table1[[#This Row],[Year]]</f>
        <v>12</v>
      </c>
    </row>
    <row r="416" spans="1:14" x14ac:dyDescent="0.3">
      <c r="A416" t="s">
        <v>21</v>
      </c>
      <c r="B416" t="s">
        <v>39</v>
      </c>
      <c r="C416">
        <v>2017</v>
      </c>
      <c r="D416" s="3">
        <v>7</v>
      </c>
      <c r="E416" s="3">
        <v>81000</v>
      </c>
      <c r="F416" t="s">
        <v>25</v>
      </c>
      <c r="G416" s="15">
        <f>IF(Table1[[#This Row],[Transmission]]="Manual", 0, 1)</f>
        <v>1</v>
      </c>
      <c r="H416" t="s">
        <v>9472</v>
      </c>
      <c r="I416" t="s">
        <v>17</v>
      </c>
      <c r="J416" s="4">
        <v>45597</v>
      </c>
      <c r="K416" t="s">
        <v>602</v>
      </c>
      <c r="L416" s="5">
        <v>650000</v>
      </c>
      <c r="M416" s="28">
        <f t="shared" si="6"/>
        <v>650000</v>
      </c>
      <c r="N416">
        <f>2025-Table1[[#This Row],[Year]]</f>
        <v>8</v>
      </c>
    </row>
    <row r="417" spans="1:14" x14ac:dyDescent="0.3">
      <c r="A417" t="s">
        <v>21</v>
      </c>
      <c r="B417" t="s">
        <v>70</v>
      </c>
      <c r="C417">
        <v>2018</v>
      </c>
      <c r="D417" s="3">
        <v>6</v>
      </c>
      <c r="E417" s="3">
        <v>30000</v>
      </c>
      <c r="F417" t="s">
        <v>13</v>
      </c>
      <c r="G417" s="15">
        <f>IF(Table1[[#This Row],[Transmission]]="Manual", 0, 1)</f>
        <v>0</v>
      </c>
      <c r="H417" t="s">
        <v>9472</v>
      </c>
      <c r="I417" t="s">
        <v>17</v>
      </c>
      <c r="J417" s="4">
        <v>45597</v>
      </c>
      <c r="K417" t="s">
        <v>603</v>
      </c>
      <c r="L417" s="5">
        <v>965000</v>
      </c>
      <c r="M417" s="28">
        <f t="shared" si="6"/>
        <v>965000</v>
      </c>
      <c r="N417">
        <f>2025-Table1[[#This Row],[Year]]</f>
        <v>7</v>
      </c>
    </row>
    <row r="418" spans="1:14" x14ac:dyDescent="0.3">
      <c r="A418" t="s">
        <v>21</v>
      </c>
      <c r="B418" t="s">
        <v>199</v>
      </c>
      <c r="C418">
        <v>2019</v>
      </c>
      <c r="D418" s="3">
        <v>5</v>
      </c>
      <c r="E418" s="3">
        <v>100000</v>
      </c>
      <c r="F418" t="s">
        <v>13</v>
      </c>
      <c r="G418" s="15">
        <f>IF(Table1[[#This Row],[Transmission]]="Manual", 0, 1)</f>
        <v>0</v>
      </c>
      <c r="H418" t="s">
        <v>9475</v>
      </c>
      <c r="I418" t="s">
        <v>17</v>
      </c>
      <c r="J418" s="4">
        <v>45597</v>
      </c>
      <c r="K418" t="s">
        <v>604</v>
      </c>
      <c r="L418" s="5">
        <v>750000</v>
      </c>
      <c r="M418" s="28">
        <f t="shared" si="6"/>
        <v>750000</v>
      </c>
      <c r="N418">
        <f>2025-Table1[[#This Row],[Year]]</f>
        <v>6</v>
      </c>
    </row>
    <row r="419" spans="1:14" x14ac:dyDescent="0.3">
      <c r="A419" t="s">
        <v>113</v>
      </c>
      <c r="B419" t="s">
        <v>121</v>
      </c>
      <c r="C419">
        <v>2018</v>
      </c>
      <c r="D419" s="3">
        <v>6</v>
      </c>
      <c r="E419" s="3">
        <v>88000</v>
      </c>
      <c r="F419" t="s">
        <v>25</v>
      </c>
      <c r="G419" s="15">
        <f>IF(Table1[[#This Row],[Transmission]]="Manual", 0, 1)</f>
        <v>1</v>
      </c>
      <c r="H419" t="s">
        <v>9475</v>
      </c>
      <c r="I419" t="s">
        <v>17</v>
      </c>
      <c r="J419" s="4">
        <v>45597</v>
      </c>
      <c r="K419" t="s">
        <v>605</v>
      </c>
      <c r="L419" s="5">
        <v>890000</v>
      </c>
      <c r="M419" s="28">
        <f t="shared" si="6"/>
        <v>890000</v>
      </c>
      <c r="N419">
        <f>2025-Table1[[#This Row],[Year]]</f>
        <v>7</v>
      </c>
    </row>
    <row r="420" spans="1:14" x14ac:dyDescent="0.3">
      <c r="A420" t="s">
        <v>44</v>
      </c>
      <c r="B420" t="s">
        <v>89</v>
      </c>
      <c r="C420">
        <v>2023</v>
      </c>
      <c r="D420" s="3">
        <v>1</v>
      </c>
      <c r="E420" s="3">
        <v>12700</v>
      </c>
      <c r="F420" t="s">
        <v>13</v>
      </c>
      <c r="G420" s="15">
        <f>IF(Table1[[#This Row],[Transmission]]="Manual", 0, 1)</f>
        <v>0</v>
      </c>
      <c r="H420" t="s">
        <v>9472</v>
      </c>
      <c r="I420" t="s">
        <v>14</v>
      </c>
      <c r="J420" s="4">
        <v>45597</v>
      </c>
      <c r="K420" t="s">
        <v>606</v>
      </c>
      <c r="L420" s="5">
        <v>1575000</v>
      </c>
      <c r="M420" s="28">
        <f t="shared" si="6"/>
        <v>1575000</v>
      </c>
      <c r="N420">
        <f>2025-Table1[[#This Row],[Year]]</f>
        <v>2</v>
      </c>
    </row>
    <row r="421" spans="1:14" x14ac:dyDescent="0.3">
      <c r="A421" t="s">
        <v>44</v>
      </c>
      <c r="B421" t="s">
        <v>89</v>
      </c>
      <c r="C421">
        <v>2012</v>
      </c>
      <c r="D421" s="3">
        <v>12</v>
      </c>
      <c r="E421" s="3">
        <v>123500</v>
      </c>
      <c r="F421" t="s">
        <v>13</v>
      </c>
      <c r="G421" s="15">
        <f>IF(Table1[[#This Row],[Transmission]]="Manual", 0, 1)</f>
        <v>0</v>
      </c>
      <c r="H421" t="s">
        <v>9475</v>
      </c>
      <c r="I421" t="s">
        <v>14</v>
      </c>
      <c r="J421" s="4">
        <v>45597</v>
      </c>
      <c r="K421" t="s">
        <v>607</v>
      </c>
      <c r="L421" s="5">
        <v>285000</v>
      </c>
      <c r="M421" s="28">
        <f t="shared" si="6"/>
        <v>285000</v>
      </c>
      <c r="N421">
        <f>2025-Table1[[#This Row],[Year]]</f>
        <v>13</v>
      </c>
    </row>
    <row r="422" spans="1:14" x14ac:dyDescent="0.3">
      <c r="A422" t="s">
        <v>15</v>
      </c>
      <c r="B422" t="s">
        <v>588</v>
      </c>
      <c r="C422">
        <v>2011</v>
      </c>
      <c r="D422" s="3">
        <v>13</v>
      </c>
      <c r="E422" s="3">
        <v>99000</v>
      </c>
      <c r="F422" t="s">
        <v>13</v>
      </c>
      <c r="G422" s="15">
        <f>IF(Table1[[#This Row],[Transmission]]="Manual", 0, 1)</f>
        <v>0</v>
      </c>
      <c r="H422" t="s">
        <v>9475</v>
      </c>
      <c r="I422" t="s">
        <v>17</v>
      </c>
      <c r="J422" s="4">
        <v>45597</v>
      </c>
      <c r="K422" t="s">
        <v>608</v>
      </c>
      <c r="L422" s="5">
        <v>325000</v>
      </c>
      <c r="M422" s="28">
        <f t="shared" si="6"/>
        <v>325000</v>
      </c>
      <c r="N422">
        <f>2025-Table1[[#This Row],[Year]]</f>
        <v>14</v>
      </c>
    </row>
    <row r="423" spans="1:14" x14ac:dyDescent="0.3">
      <c r="A423" t="s">
        <v>11</v>
      </c>
      <c r="B423" t="s">
        <v>285</v>
      </c>
      <c r="C423">
        <v>2020</v>
      </c>
      <c r="D423" s="3">
        <v>4</v>
      </c>
      <c r="E423" s="3">
        <v>41000</v>
      </c>
      <c r="F423" t="s">
        <v>13</v>
      </c>
      <c r="G423" s="15">
        <f>IF(Table1[[#This Row],[Transmission]]="Manual", 0, 1)</f>
        <v>0</v>
      </c>
      <c r="H423" t="s">
        <v>9475</v>
      </c>
      <c r="I423" t="s">
        <v>14</v>
      </c>
      <c r="J423" s="4">
        <v>45597</v>
      </c>
      <c r="K423" t="s">
        <v>609</v>
      </c>
      <c r="L423" s="5">
        <v>575000</v>
      </c>
      <c r="M423" s="28">
        <f t="shared" si="6"/>
        <v>575000</v>
      </c>
      <c r="N423">
        <f>2025-Table1[[#This Row],[Year]]</f>
        <v>5</v>
      </c>
    </row>
    <row r="424" spans="1:14" x14ac:dyDescent="0.3">
      <c r="A424" t="s">
        <v>21</v>
      </c>
      <c r="B424" t="s">
        <v>70</v>
      </c>
      <c r="C424">
        <v>2019</v>
      </c>
      <c r="D424" s="3">
        <v>5</v>
      </c>
      <c r="E424" s="3">
        <v>47000</v>
      </c>
      <c r="F424" t="s">
        <v>13</v>
      </c>
      <c r="G424" s="15">
        <f>IF(Table1[[#This Row],[Transmission]]="Manual", 0, 1)</f>
        <v>0</v>
      </c>
      <c r="H424" t="s">
        <v>9472</v>
      </c>
      <c r="I424" t="s">
        <v>17</v>
      </c>
      <c r="J424" s="4">
        <v>45566</v>
      </c>
      <c r="K424" t="s">
        <v>610</v>
      </c>
      <c r="L424" s="5">
        <v>875000</v>
      </c>
      <c r="M424" s="28">
        <f t="shared" si="6"/>
        <v>875000</v>
      </c>
      <c r="N424">
        <f>2025-Table1[[#This Row],[Year]]</f>
        <v>6</v>
      </c>
    </row>
    <row r="425" spans="1:14" x14ac:dyDescent="0.3">
      <c r="A425" t="s">
        <v>44</v>
      </c>
      <c r="B425" t="s">
        <v>89</v>
      </c>
      <c r="C425">
        <v>2020</v>
      </c>
      <c r="D425" s="3">
        <v>4</v>
      </c>
      <c r="E425" s="3">
        <v>86000</v>
      </c>
      <c r="F425" t="s">
        <v>25</v>
      </c>
      <c r="G425" s="15">
        <f>IF(Table1[[#This Row],[Transmission]]="Manual", 0, 1)</f>
        <v>1</v>
      </c>
      <c r="H425" t="s">
        <v>9472</v>
      </c>
      <c r="I425" t="s">
        <v>17</v>
      </c>
      <c r="J425" s="4">
        <v>45597</v>
      </c>
      <c r="K425" t="s">
        <v>611</v>
      </c>
      <c r="L425" s="5">
        <v>899000</v>
      </c>
      <c r="M425" s="28">
        <f t="shared" si="6"/>
        <v>899000</v>
      </c>
      <c r="N425">
        <f>2025-Table1[[#This Row],[Year]]</f>
        <v>5</v>
      </c>
    </row>
    <row r="426" spans="1:14" x14ac:dyDescent="0.3">
      <c r="A426" t="s">
        <v>21</v>
      </c>
      <c r="B426" t="s">
        <v>22</v>
      </c>
      <c r="C426">
        <v>2018</v>
      </c>
      <c r="D426" s="3">
        <v>6</v>
      </c>
      <c r="E426" s="3">
        <v>45000</v>
      </c>
      <c r="F426" t="s">
        <v>13</v>
      </c>
      <c r="G426" s="15">
        <f>IF(Table1[[#This Row],[Transmission]]="Manual", 0, 1)</f>
        <v>0</v>
      </c>
      <c r="H426" t="s">
        <v>9475</v>
      </c>
      <c r="I426" t="s">
        <v>14</v>
      </c>
      <c r="J426" s="4">
        <v>45597</v>
      </c>
      <c r="K426" t="s">
        <v>613</v>
      </c>
      <c r="L426" s="5">
        <v>510000</v>
      </c>
      <c r="M426" s="28">
        <f t="shared" si="6"/>
        <v>510000</v>
      </c>
      <c r="N426">
        <f>2025-Table1[[#This Row],[Year]]</f>
        <v>7</v>
      </c>
    </row>
    <row r="427" spans="1:14" x14ac:dyDescent="0.3">
      <c r="A427" t="s">
        <v>101</v>
      </c>
      <c r="B427" t="s">
        <v>321</v>
      </c>
      <c r="C427">
        <v>2017</v>
      </c>
      <c r="D427" s="3">
        <v>7</v>
      </c>
      <c r="E427" s="3">
        <v>135000</v>
      </c>
      <c r="F427" t="s">
        <v>13</v>
      </c>
      <c r="G427" s="15">
        <f>IF(Table1[[#This Row],[Transmission]]="Manual", 0, 1)</f>
        <v>0</v>
      </c>
      <c r="H427" t="s">
        <v>9475</v>
      </c>
      <c r="I427" t="s">
        <v>17</v>
      </c>
      <c r="J427" s="4">
        <v>45597</v>
      </c>
      <c r="K427" t="s">
        <v>614</v>
      </c>
      <c r="L427" s="5">
        <v>775000</v>
      </c>
      <c r="M427" s="28">
        <f t="shared" si="6"/>
        <v>775000</v>
      </c>
      <c r="N427">
        <f>2025-Table1[[#This Row],[Year]]</f>
        <v>8</v>
      </c>
    </row>
    <row r="428" spans="1:14" x14ac:dyDescent="0.3">
      <c r="A428" t="s">
        <v>113</v>
      </c>
      <c r="B428" t="s">
        <v>121</v>
      </c>
      <c r="C428">
        <v>2017</v>
      </c>
      <c r="D428" s="3">
        <v>7</v>
      </c>
      <c r="E428" s="3">
        <v>129124</v>
      </c>
      <c r="F428" t="s">
        <v>13</v>
      </c>
      <c r="G428" s="15">
        <f>IF(Table1[[#This Row],[Transmission]]="Manual", 0, 1)</f>
        <v>0</v>
      </c>
      <c r="H428" t="s">
        <v>9472</v>
      </c>
      <c r="I428" t="s">
        <v>17</v>
      </c>
      <c r="J428" s="4">
        <v>45597</v>
      </c>
      <c r="K428" t="s">
        <v>213</v>
      </c>
      <c r="L428" s="5">
        <v>1095000</v>
      </c>
      <c r="M428" s="28">
        <f t="shared" si="6"/>
        <v>1095000</v>
      </c>
      <c r="N428">
        <f>2025-Table1[[#This Row],[Year]]</f>
        <v>8</v>
      </c>
    </row>
    <row r="429" spans="1:14" x14ac:dyDescent="0.3">
      <c r="A429" t="s">
        <v>21</v>
      </c>
      <c r="B429" t="s">
        <v>39</v>
      </c>
      <c r="C429">
        <v>2017</v>
      </c>
      <c r="D429" s="3">
        <v>7</v>
      </c>
      <c r="E429" s="3">
        <v>92000</v>
      </c>
      <c r="F429" t="s">
        <v>25</v>
      </c>
      <c r="G429" s="15">
        <f>IF(Table1[[#This Row],[Transmission]]="Manual", 0, 1)</f>
        <v>1</v>
      </c>
      <c r="H429" t="s">
        <v>9472</v>
      </c>
      <c r="I429" t="s">
        <v>17</v>
      </c>
      <c r="J429" s="4">
        <v>45597</v>
      </c>
      <c r="K429" t="s">
        <v>602</v>
      </c>
      <c r="L429" s="5">
        <v>645000</v>
      </c>
      <c r="M429" s="28">
        <f t="shared" si="6"/>
        <v>645000</v>
      </c>
      <c r="N429">
        <f>2025-Table1[[#This Row],[Year]]</f>
        <v>8</v>
      </c>
    </row>
    <row r="430" spans="1:14" x14ac:dyDescent="0.3">
      <c r="A430" t="s">
        <v>44</v>
      </c>
      <c r="B430" t="s">
        <v>79</v>
      </c>
      <c r="C430">
        <v>2020</v>
      </c>
      <c r="D430" s="3">
        <v>4</v>
      </c>
      <c r="E430" s="3">
        <v>42000</v>
      </c>
      <c r="F430" t="s">
        <v>13</v>
      </c>
      <c r="G430" s="15">
        <f>IF(Table1[[#This Row],[Transmission]]="Manual", 0, 1)</f>
        <v>0</v>
      </c>
      <c r="H430" t="s">
        <v>9475</v>
      </c>
      <c r="I430" t="s">
        <v>17</v>
      </c>
      <c r="J430" s="4">
        <v>45597</v>
      </c>
      <c r="K430" t="s">
        <v>198</v>
      </c>
      <c r="L430" s="5">
        <v>1225000</v>
      </c>
      <c r="M430" s="28">
        <f t="shared" si="6"/>
        <v>1225000</v>
      </c>
      <c r="N430">
        <f>2025-Table1[[#This Row],[Year]]</f>
        <v>5</v>
      </c>
    </row>
    <row r="431" spans="1:14" x14ac:dyDescent="0.3">
      <c r="A431" t="s">
        <v>21</v>
      </c>
      <c r="B431" t="s">
        <v>24</v>
      </c>
      <c r="C431">
        <v>2019</v>
      </c>
      <c r="D431" s="3">
        <v>5</v>
      </c>
      <c r="E431" s="3">
        <v>53000</v>
      </c>
      <c r="F431" t="s">
        <v>13</v>
      </c>
      <c r="G431" s="15">
        <f>IF(Table1[[#This Row],[Transmission]]="Manual", 0, 1)</f>
        <v>0</v>
      </c>
      <c r="H431" t="s">
        <v>9475</v>
      </c>
      <c r="I431" t="s">
        <v>14</v>
      </c>
      <c r="J431" s="4">
        <v>45597</v>
      </c>
      <c r="K431" t="s">
        <v>616</v>
      </c>
      <c r="L431" s="5">
        <v>635000</v>
      </c>
      <c r="M431" s="28">
        <f t="shared" si="6"/>
        <v>635000</v>
      </c>
      <c r="N431">
        <f>2025-Table1[[#This Row],[Year]]</f>
        <v>6</v>
      </c>
    </row>
    <row r="432" spans="1:14" x14ac:dyDescent="0.3">
      <c r="A432" t="s">
        <v>58</v>
      </c>
      <c r="B432" t="s">
        <v>373</v>
      </c>
      <c r="C432">
        <v>2015</v>
      </c>
      <c r="D432" s="3">
        <v>9</v>
      </c>
      <c r="E432" s="3">
        <v>89000</v>
      </c>
      <c r="F432" t="s">
        <v>25</v>
      </c>
      <c r="G432" s="15">
        <f>IF(Table1[[#This Row],[Transmission]]="Manual", 0, 1)</f>
        <v>1</v>
      </c>
      <c r="H432" t="s">
        <v>9472</v>
      </c>
      <c r="I432" t="s">
        <v>17</v>
      </c>
      <c r="J432" s="4">
        <v>45597</v>
      </c>
      <c r="K432" t="s">
        <v>617</v>
      </c>
      <c r="L432" s="5">
        <v>890000</v>
      </c>
      <c r="M432" s="28">
        <f t="shared" si="6"/>
        <v>890000</v>
      </c>
      <c r="N432">
        <f>2025-Table1[[#This Row],[Year]]</f>
        <v>10</v>
      </c>
    </row>
    <row r="433" spans="1:14" x14ac:dyDescent="0.3">
      <c r="A433" t="s">
        <v>21</v>
      </c>
      <c r="B433" t="s">
        <v>231</v>
      </c>
      <c r="C433">
        <v>2018</v>
      </c>
      <c r="D433" s="3">
        <v>6</v>
      </c>
      <c r="E433" s="3">
        <v>108000</v>
      </c>
      <c r="F433" t="s">
        <v>13</v>
      </c>
      <c r="G433" s="15">
        <f>IF(Table1[[#This Row],[Transmission]]="Manual", 0, 1)</f>
        <v>0</v>
      </c>
      <c r="H433" t="s">
        <v>9472</v>
      </c>
      <c r="I433" t="s">
        <v>14</v>
      </c>
      <c r="J433" s="4">
        <v>45597</v>
      </c>
      <c r="K433" t="s">
        <v>618</v>
      </c>
      <c r="L433" s="5">
        <v>320000</v>
      </c>
      <c r="M433" s="28">
        <f t="shared" si="6"/>
        <v>320000</v>
      </c>
      <c r="N433">
        <f>2025-Table1[[#This Row],[Year]]</f>
        <v>7</v>
      </c>
    </row>
    <row r="434" spans="1:14" x14ac:dyDescent="0.3">
      <c r="A434" t="s">
        <v>18</v>
      </c>
      <c r="B434" t="s">
        <v>86</v>
      </c>
      <c r="C434">
        <v>2021</v>
      </c>
      <c r="D434" s="3">
        <v>3</v>
      </c>
      <c r="E434" s="3">
        <v>25000</v>
      </c>
      <c r="F434" t="s">
        <v>25</v>
      </c>
      <c r="G434" s="15">
        <f>IF(Table1[[#This Row],[Transmission]]="Manual", 0, 1)</f>
        <v>1</v>
      </c>
      <c r="H434" t="s">
        <v>9472</v>
      </c>
      <c r="I434" t="s">
        <v>14</v>
      </c>
      <c r="J434" s="4">
        <v>45597</v>
      </c>
      <c r="K434" t="s">
        <v>619</v>
      </c>
      <c r="L434" s="5">
        <v>1245000</v>
      </c>
      <c r="M434" s="28">
        <f t="shared" si="6"/>
        <v>1245000</v>
      </c>
      <c r="N434">
        <f>2025-Table1[[#This Row],[Year]]</f>
        <v>4</v>
      </c>
    </row>
    <row r="435" spans="1:14" x14ac:dyDescent="0.3">
      <c r="A435" t="s">
        <v>58</v>
      </c>
      <c r="B435" t="s">
        <v>91</v>
      </c>
      <c r="C435">
        <v>2013</v>
      </c>
      <c r="D435" s="3">
        <v>11</v>
      </c>
      <c r="E435" s="3">
        <v>102000</v>
      </c>
      <c r="F435" t="s">
        <v>25</v>
      </c>
      <c r="G435" s="15">
        <f>IF(Table1[[#This Row],[Transmission]]="Manual", 0, 1)</f>
        <v>1</v>
      </c>
      <c r="H435" t="s">
        <v>9475</v>
      </c>
      <c r="I435" t="s">
        <v>17</v>
      </c>
      <c r="J435" s="4">
        <v>45597</v>
      </c>
      <c r="K435" t="s">
        <v>620</v>
      </c>
      <c r="L435" s="5">
        <v>1020000</v>
      </c>
      <c r="M435" s="28">
        <f t="shared" si="6"/>
        <v>1020000</v>
      </c>
      <c r="N435">
        <f>2025-Table1[[#This Row],[Year]]</f>
        <v>12</v>
      </c>
    </row>
    <row r="436" spans="1:14" x14ac:dyDescent="0.3">
      <c r="A436" t="s">
        <v>21</v>
      </c>
      <c r="B436" t="s">
        <v>22</v>
      </c>
      <c r="C436">
        <v>2011</v>
      </c>
      <c r="D436" s="3">
        <v>13</v>
      </c>
      <c r="E436" s="3">
        <v>75000</v>
      </c>
      <c r="F436" t="s">
        <v>25</v>
      </c>
      <c r="G436" s="15">
        <f>IF(Table1[[#This Row],[Transmission]]="Manual", 0, 1)</f>
        <v>1</v>
      </c>
      <c r="H436" t="s">
        <v>9475</v>
      </c>
      <c r="I436" t="s">
        <v>14</v>
      </c>
      <c r="J436" s="4">
        <v>45597</v>
      </c>
      <c r="K436" t="s">
        <v>621</v>
      </c>
      <c r="L436" s="5">
        <v>350000</v>
      </c>
      <c r="M436" s="28">
        <f t="shared" si="6"/>
        <v>350000</v>
      </c>
      <c r="N436">
        <f>2025-Table1[[#This Row],[Year]]</f>
        <v>14</v>
      </c>
    </row>
    <row r="437" spans="1:14" x14ac:dyDescent="0.3">
      <c r="A437" t="s">
        <v>58</v>
      </c>
      <c r="B437" t="s">
        <v>59</v>
      </c>
      <c r="C437">
        <v>2016</v>
      </c>
      <c r="D437" s="3">
        <v>8</v>
      </c>
      <c r="E437" s="3">
        <v>99000</v>
      </c>
      <c r="F437" t="s">
        <v>25</v>
      </c>
      <c r="G437" s="15">
        <f>IF(Table1[[#This Row],[Transmission]]="Manual", 0, 1)</f>
        <v>1</v>
      </c>
      <c r="H437" t="s">
        <v>9475</v>
      </c>
      <c r="I437" t="s">
        <v>17</v>
      </c>
      <c r="J437" s="4">
        <v>45597</v>
      </c>
      <c r="K437" t="s">
        <v>622</v>
      </c>
      <c r="L437" s="5">
        <v>949000</v>
      </c>
      <c r="M437" s="28">
        <f t="shared" si="6"/>
        <v>949000</v>
      </c>
      <c r="N437">
        <f>2025-Table1[[#This Row],[Year]]</f>
        <v>9</v>
      </c>
    </row>
    <row r="438" spans="1:14" x14ac:dyDescent="0.3">
      <c r="A438" t="s">
        <v>61</v>
      </c>
      <c r="B438" t="s">
        <v>62</v>
      </c>
      <c r="C438">
        <v>2019</v>
      </c>
      <c r="D438" s="3">
        <v>5</v>
      </c>
      <c r="E438" s="3">
        <v>18000</v>
      </c>
      <c r="F438" t="s">
        <v>13</v>
      </c>
      <c r="G438" s="15">
        <f>IF(Table1[[#This Row],[Transmission]]="Manual", 0, 1)</f>
        <v>0</v>
      </c>
      <c r="H438" t="s">
        <v>9472</v>
      </c>
      <c r="I438" t="s">
        <v>14</v>
      </c>
      <c r="J438" s="4">
        <v>45597</v>
      </c>
      <c r="K438" t="s">
        <v>623</v>
      </c>
      <c r="L438" s="5">
        <v>324000</v>
      </c>
      <c r="M438" s="28">
        <f t="shared" si="6"/>
        <v>324000</v>
      </c>
      <c r="N438">
        <f>2025-Table1[[#This Row],[Year]]</f>
        <v>6</v>
      </c>
    </row>
    <row r="439" spans="1:14" x14ac:dyDescent="0.3">
      <c r="A439" t="s">
        <v>11</v>
      </c>
      <c r="B439" t="s">
        <v>624</v>
      </c>
      <c r="C439">
        <v>2010</v>
      </c>
      <c r="D439" s="3">
        <v>14</v>
      </c>
      <c r="E439" s="3">
        <v>70343</v>
      </c>
      <c r="F439" t="s">
        <v>25</v>
      </c>
      <c r="G439" s="15">
        <f>IF(Table1[[#This Row],[Transmission]]="Manual", 0, 1)</f>
        <v>1</v>
      </c>
      <c r="H439" t="s">
        <v>9475</v>
      </c>
      <c r="I439" t="s">
        <v>14</v>
      </c>
      <c r="J439" s="4">
        <v>45597</v>
      </c>
      <c r="K439" t="s">
        <v>625</v>
      </c>
      <c r="L439" s="5">
        <v>650000</v>
      </c>
      <c r="M439" s="28">
        <f t="shared" si="6"/>
        <v>650000</v>
      </c>
      <c r="N439">
        <f>2025-Table1[[#This Row],[Year]]</f>
        <v>15</v>
      </c>
    </row>
    <row r="440" spans="1:14" x14ac:dyDescent="0.3">
      <c r="A440" t="s">
        <v>113</v>
      </c>
      <c r="B440" t="s">
        <v>396</v>
      </c>
      <c r="C440">
        <v>2017</v>
      </c>
      <c r="D440" s="3">
        <v>7</v>
      </c>
      <c r="E440" s="3">
        <v>90000</v>
      </c>
      <c r="F440" t="s">
        <v>25</v>
      </c>
      <c r="G440" s="15">
        <f>IF(Table1[[#This Row],[Transmission]]="Manual", 0, 1)</f>
        <v>1</v>
      </c>
      <c r="H440" t="s">
        <v>9475</v>
      </c>
      <c r="I440" t="s">
        <v>17</v>
      </c>
      <c r="J440" s="4">
        <v>45597</v>
      </c>
      <c r="K440" t="s">
        <v>626</v>
      </c>
      <c r="L440" s="5">
        <v>1100000</v>
      </c>
      <c r="M440" s="28">
        <f t="shared" si="6"/>
        <v>1100000</v>
      </c>
      <c r="N440">
        <f>2025-Table1[[#This Row],[Year]]</f>
        <v>8</v>
      </c>
    </row>
    <row r="441" spans="1:14" x14ac:dyDescent="0.3">
      <c r="A441" t="s">
        <v>21</v>
      </c>
      <c r="B441" t="s">
        <v>39</v>
      </c>
      <c r="C441">
        <v>2019</v>
      </c>
      <c r="D441" s="3">
        <v>5</v>
      </c>
      <c r="E441" s="3">
        <v>146000</v>
      </c>
      <c r="F441" t="s">
        <v>13</v>
      </c>
      <c r="G441" s="15">
        <f>IF(Table1[[#This Row],[Transmission]]="Manual", 0, 1)</f>
        <v>0</v>
      </c>
      <c r="H441" t="s">
        <v>9475</v>
      </c>
      <c r="I441" t="s">
        <v>17</v>
      </c>
      <c r="J441" s="4">
        <v>45597</v>
      </c>
      <c r="K441" t="s">
        <v>627</v>
      </c>
      <c r="L441" s="5">
        <v>690000</v>
      </c>
      <c r="M441" s="28">
        <f t="shared" si="6"/>
        <v>690000</v>
      </c>
      <c r="N441">
        <f>2025-Table1[[#This Row],[Year]]</f>
        <v>6</v>
      </c>
    </row>
    <row r="442" spans="1:14" x14ac:dyDescent="0.3">
      <c r="A442" t="s">
        <v>61</v>
      </c>
      <c r="B442" t="s">
        <v>62</v>
      </c>
      <c r="C442">
        <v>2018</v>
      </c>
      <c r="D442" s="3">
        <v>6</v>
      </c>
      <c r="E442" s="3">
        <v>37000</v>
      </c>
      <c r="F442" t="s">
        <v>25</v>
      </c>
      <c r="G442" s="15">
        <f>IF(Table1[[#This Row],[Transmission]]="Manual", 0, 1)</f>
        <v>1</v>
      </c>
      <c r="H442" t="s">
        <v>9475</v>
      </c>
      <c r="I442" t="s">
        <v>14</v>
      </c>
      <c r="J442" s="4">
        <v>45597</v>
      </c>
      <c r="K442" t="s">
        <v>628</v>
      </c>
      <c r="L442" s="5">
        <v>325000</v>
      </c>
      <c r="M442" s="28">
        <f t="shared" si="6"/>
        <v>325000</v>
      </c>
      <c r="N442">
        <f>2025-Table1[[#This Row],[Year]]</f>
        <v>7</v>
      </c>
    </row>
    <row r="443" spans="1:14" x14ac:dyDescent="0.3">
      <c r="A443" t="s">
        <v>11</v>
      </c>
      <c r="B443" t="s">
        <v>188</v>
      </c>
      <c r="C443">
        <v>2018</v>
      </c>
      <c r="D443" s="3">
        <v>6</v>
      </c>
      <c r="E443" s="3">
        <v>103000</v>
      </c>
      <c r="F443" t="s">
        <v>13</v>
      </c>
      <c r="G443" s="15">
        <f>IF(Table1[[#This Row],[Transmission]]="Manual", 0, 1)</f>
        <v>0</v>
      </c>
      <c r="H443" t="s">
        <v>9472</v>
      </c>
      <c r="I443" t="s">
        <v>17</v>
      </c>
      <c r="J443" s="4">
        <v>45597</v>
      </c>
      <c r="K443" t="s">
        <v>629</v>
      </c>
      <c r="L443" s="5">
        <v>780000</v>
      </c>
      <c r="M443" s="28">
        <f t="shared" si="6"/>
        <v>780000</v>
      </c>
      <c r="N443">
        <f>2025-Table1[[#This Row],[Year]]</f>
        <v>7</v>
      </c>
    </row>
    <row r="444" spans="1:14" x14ac:dyDescent="0.3">
      <c r="A444" t="s">
        <v>101</v>
      </c>
      <c r="B444" t="s">
        <v>172</v>
      </c>
      <c r="C444">
        <v>2014</v>
      </c>
      <c r="D444" s="3">
        <v>10</v>
      </c>
      <c r="E444" s="3">
        <v>80000</v>
      </c>
      <c r="F444" t="s">
        <v>13</v>
      </c>
      <c r="G444" s="15">
        <f>IF(Table1[[#This Row],[Transmission]]="Manual", 0, 1)</f>
        <v>0</v>
      </c>
      <c r="H444" t="s">
        <v>9475</v>
      </c>
      <c r="I444" t="s">
        <v>17</v>
      </c>
      <c r="J444" s="4">
        <v>45597</v>
      </c>
      <c r="K444" t="s">
        <v>630</v>
      </c>
      <c r="L444" s="5">
        <v>120000</v>
      </c>
      <c r="M444" s="28">
        <f t="shared" si="6"/>
        <v>120000</v>
      </c>
      <c r="N444">
        <f>2025-Table1[[#This Row],[Year]]</f>
        <v>11</v>
      </c>
    </row>
    <row r="445" spans="1:14" x14ac:dyDescent="0.3">
      <c r="A445" t="s">
        <v>44</v>
      </c>
      <c r="B445" t="s">
        <v>76</v>
      </c>
      <c r="C445">
        <v>2019</v>
      </c>
      <c r="D445" s="3">
        <v>5</v>
      </c>
      <c r="E445" s="3">
        <v>80000</v>
      </c>
      <c r="F445" t="s">
        <v>13</v>
      </c>
      <c r="G445" s="15">
        <f>IF(Table1[[#This Row],[Transmission]]="Manual", 0, 1)</f>
        <v>0</v>
      </c>
      <c r="H445" t="s">
        <v>9475</v>
      </c>
      <c r="I445" t="s">
        <v>17</v>
      </c>
      <c r="J445" s="4">
        <v>45597</v>
      </c>
      <c r="K445" t="s">
        <v>631</v>
      </c>
      <c r="L445" s="5">
        <v>825000</v>
      </c>
      <c r="M445" s="28">
        <f t="shared" si="6"/>
        <v>825000</v>
      </c>
      <c r="N445">
        <f>2025-Table1[[#This Row],[Year]]</f>
        <v>6</v>
      </c>
    </row>
    <row r="446" spans="1:14" x14ac:dyDescent="0.3">
      <c r="A446" t="s">
        <v>33</v>
      </c>
      <c r="B446" t="s">
        <v>501</v>
      </c>
      <c r="C446">
        <v>2012</v>
      </c>
      <c r="D446" s="3">
        <v>12</v>
      </c>
      <c r="E446" s="3">
        <v>104000</v>
      </c>
      <c r="F446" t="s">
        <v>13</v>
      </c>
      <c r="G446" s="15">
        <f>IF(Table1[[#This Row],[Transmission]]="Manual", 0, 1)</f>
        <v>0</v>
      </c>
      <c r="H446" t="s">
        <v>9475</v>
      </c>
      <c r="I446" t="s">
        <v>17</v>
      </c>
      <c r="J446" s="4">
        <v>45597</v>
      </c>
      <c r="K446" t="s">
        <v>632</v>
      </c>
      <c r="L446" s="5">
        <v>234000</v>
      </c>
      <c r="M446" s="28">
        <f t="shared" si="6"/>
        <v>234000</v>
      </c>
      <c r="N446">
        <f>2025-Table1[[#This Row],[Year]]</f>
        <v>13</v>
      </c>
    </row>
    <row r="447" spans="1:14" x14ac:dyDescent="0.3">
      <c r="A447" t="s">
        <v>33</v>
      </c>
      <c r="B447" t="s">
        <v>34</v>
      </c>
      <c r="C447">
        <v>2016</v>
      </c>
      <c r="D447" s="3">
        <v>8</v>
      </c>
      <c r="E447" s="3">
        <v>95000</v>
      </c>
      <c r="F447" t="s">
        <v>13</v>
      </c>
      <c r="G447" s="15">
        <f>IF(Table1[[#This Row],[Transmission]]="Manual", 0, 1)</f>
        <v>0</v>
      </c>
      <c r="H447" t="s">
        <v>9472</v>
      </c>
      <c r="I447" t="s">
        <v>17</v>
      </c>
      <c r="J447" s="4">
        <v>45597</v>
      </c>
      <c r="K447" t="s">
        <v>633</v>
      </c>
      <c r="L447" s="5">
        <v>750000</v>
      </c>
      <c r="M447" s="28">
        <f t="shared" si="6"/>
        <v>750000</v>
      </c>
      <c r="N447">
        <f>2025-Table1[[#This Row],[Year]]</f>
        <v>9</v>
      </c>
    </row>
    <row r="448" spans="1:14" x14ac:dyDescent="0.3">
      <c r="A448" t="s">
        <v>21</v>
      </c>
      <c r="B448" t="s">
        <v>219</v>
      </c>
      <c r="C448">
        <v>2014</v>
      </c>
      <c r="D448" s="3">
        <v>10</v>
      </c>
      <c r="E448" s="3">
        <v>106000</v>
      </c>
      <c r="F448" t="s">
        <v>13</v>
      </c>
      <c r="G448" s="15">
        <f>IF(Table1[[#This Row],[Transmission]]="Manual", 0, 1)</f>
        <v>0</v>
      </c>
      <c r="H448" t="s">
        <v>9475</v>
      </c>
      <c r="I448" t="s">
        <v>14</v>
      </c>
      <c r="J448" s="4">
        <v>45597</v>
      </c>
      <c r="K448" t="s">
        <v>634</v>
      </c>
      <c r="L448" s="5">
        <v>275000</v>
      </c>
      <c r="M448" s="28">
        <f t="shared" si="6"/>
        <v>275000</v>
      </c>
      <c r="N448">
        <f>2025-Table1[[#This Row],[Year]]</f>
        <v>11</v>
      </c>
    </row>
    <row r="449" spans="1:14" x14ac:dyDescent="0.3">
      <c r="A449" t="s">
        <v>58</v>
      </c>
      <c r="B449" t="s">
        <v>59</v>
      </c>
      <c r="C449">
        <v>2015</v>
      </c>
      <c r="D449" s="3">
        <v>9</v>
      </c>
      <c r="E449" s="3">
        <v>64000</v>
      </c>
      <c r="F449" t="s">
        <v>25</v>
      </c>
      <c r="G449" s="15">
        <f>IF(Table1[[#This Row],[Transmission]]="Manual", 0, 1)</f>
        <v>1</v>
      </c>
      <c r="H449" t="s">
        <v>9475</v>
      </c>
      <c r="I449" t="s">
        <v>17</v>
      </c>
      <c r="J449" s="4">
        <v>45597</v>
      </c>
      <c r="K449" t="s">
        <v>635</v>
      </c>
      <c r="L449" s="5">
        <v>850000</v>
      </c>
      <c r="M449" s="28">
        <f t="shared" si="6"/>
        <v>850000</v>
      </c>
      <c r="N449">
        <f>2025-Table1[[#This Row],[Year]]</f>
        <v>10</v>
      </c>
    </row>
    <row r="450" spans="1:14" x14ac:dyDescent="0.3">
      <c r="A450" t="s">
        <v>21</v>
      </c>
      <c r="B450" t="s">
        <v>298</v>
      </c>
      <c r="C450">
        <v>2011</v>
      </c>
      <c r="D450" s="3">
        <v>13</v>
      </c>
      <c r="E450" s="3">
        <v>78965</v>
      </c>
      <c r="F450" t="s">
        <v>13</v>
      </c>
      <c r="G450" s="15">
        <f>IF(Table1[[#This Row],[Transmission]]="Manual", 0, 1)</f>
        <v>0</v>
      </c>
      <c r="H450" t="s">
        <v>9472</v>
      </c>
      <c r="I450" t="s">
        <v>14</v>
      </c>
      <c r="J450" s="4">
        <v>45597</v>
      </c>
      <c r="K450" t="s">
        <v>637</v>
      </c>
      <c r="L450" s="5">
        <v>135000</v>
      </c>
      <c r="M450" s="28">
        <f t="shared" si="6"/>
        <v>135000</v>
      </c>
      <c r="N450">
        <f>2025-Table1[[#This Row],[Year]]</f>
        <v>14</v>
      </c>
    </row>
    <row r="451" spans="1:14" x14ac:dyDescent="0.3">
      <c r="A451" t="s">
        <v>44</v>
      </c>
      <c r="B451" t="s">
        <v>405</v>
      </c>
      <c r="C451">
        <v>2017</v>
      </c>
      <c r="D451" s="3">
        <v>7</v>
      </c>
      <c r="E451" s="3">
        <v>30300</v>
      </c>
      <c r="F451" t="s">
        <v>13</v>
      </c>
      <c r="G451" s="15">
        <f>IF(Table1[[#This Row],[Transmission]]="Manual", 0, 1)</f>
        <v>0</v>
      </c>
      <c r="H451" t="s">
        <v>9472</v>
      </c>
      <c r="I451" t="s">
        <v>14</v>
      </c>
      <c r="J451" s="4">
        <v>45597</v>
      </c>
      <c r="K451" t="s">
        <v>639</v>
      </c>
      <c r="L451" s="5">
        <v>550000</v>
      </c>
      <c r="M451" s="28">
        <f t="shared" ref="M451:M514" si="7">VALUE(SUBSTITUTE(SUBSTITUTE(L451,"₹"," "),",",""))</f>
        <v>550000</v>
      </c>
      <c r="N451">
        <f>2025-Table1[[#This Row],[Year]]</f>
        <v>8</v>
      </c>
    </row>
    <row r="452" spans="1:14" x14ac:dyDescent="0.3">
      <c r="A452" t="s">
        <v>21</v>
      </c>
      <c r="B452" t="s">
        <v>49</v>
      </c>
      <c r="C452">
        <v>2018</v>
      </c>
      <c r="D452" s="3">
        <v>6</v>
      </c>
      <c r="E452" s="3">
        <v>74000</v>
      </c>
      <c r="F452" t="s">
        <v>13</v>
      </c>
      <c r="G452" s="15">
        <f>IF(Table1[[#This Row],[Transmission]]="Manual", 0, 1)</f>
        <v>0</v>
      </c>
      <c r="H452" t="s">
        <v>9472</v>
      </c>
      <c r="I452" t="s">
        <v>17</v>
      </c>
      <c r="J452" s="4">
        <v>45597</v>
      </c>
      <c r="K452" t="s">
        <v>640</v>
      </c>
      <c r="L452" s="5">
        <v>785000</v>
      </c>
      <c r="M452" s="28">
        <f t="shared" si="7"/>
        <v>785000</v>
      </c>
      <c r="N452">
        <f>2025-Table1[[#This Row],[Year]]</f>
        <v>7</v>
      </c>
    </row>
    <row r="453" spans="1:14" x14ac:dyDescent="0.3">
      <c r="A453" t="s">
        <v>21</v>
      </c>
      <c r="B453" t="s">
        <v>24</v>
      </c>
      <c r="C453">
        <v>2019</v>
      </c>
      <c r="D453" s="3">
        <v>5</v>
      </c>
      <c r="E453" s="3">
        <v>38032</v>
      </c>
      <c r="F453" t="s">
        <v>25</v>
      </c>
      <c r="G453" s="15">
        <f>IF(Table1[[#This Row],[Transmission]]="Manual", 0, 1)</f>
        <v>1</v>
      </c>
      <c r="H453" t="s">
        <v>9475</v>
      </c>
      <c r="I453" t="s">
        <v>14</v>
      </c>
      <c r="J453" s="4">
        <v>45597</v>
      </c>
      <c r="K453" t="s">
        <v>641</v>
      </c>
      <c r="L453" s="5">
        <v>690000</v>
      </c>
      <c r="M453" s="28">
        <f t="shared" si="7"/>
        <v>690000</v>
      </c>
      <c r="N453">
        <f>2025-Table1[[#This Row],[Year]]</f>
        <v>6</v>
      </c>
    </row>
    <row r="454" spans="1:14" x14ac:dyDescent="0.3">
      <c r="A454" t="s">
        <v>11</v>
      </c>
      <c r="B454" t="s">
        <v>288</v>
      </c>
      <c r="C454">
        <v>2015</v>
      </c>
      <c r="D454" s="3">
        <v>9</v>
      </c>
      <c r="E454" s="3">
        <v>69000</v>
      </c>
      <c r="F454" t="s">
        <v>25</v>
      </c>
      <c r="G454" s="15">
        <f>IF(Table1[[#This Row],[Transmission]]="Manual", 0, 1)</f>
        <v>1</v>
      </c>
      <c r="H454" t="s">
        <v>9475</v>
      </c>
      <c r="I454" t="s">
        <v>14</v>
      </c>
      <c r="J454" s="4">
        <v>45597</v>
      </c>
      <c r="K454" t="s">
        <v>642</v>
      </c>
      <c r="L454" s="5">
        <v>500000</v>
      </c>
      <c r="M454" s="28">
        <f t="shared" si="7"/>
        <v>500000</v>
      </c>
      <c r="N454">
        <f>2025-Table1[[#This Row],[Year]]</f>
        <v>10</v>
      </c>
    </row>
    <row r="455" spans="1:14" x14ac:dyDescent="0.3">
      <c r="A455" t="s">
        <v>113</v>
      </c>
      <c r="B455" t="s">
        <v>121</v>
      </c>
      <c r="C455">
        <v>2019</v>
      </c>
      <c r="D455" s="3">
        <v>5</v>
      </c>
      <c r="E455" s="3">
        <v>85000</v>
      </c>
      <c r="F455" t="s">
        <v>13</v>
      </c>
      <c r="G455" s="15">
        <f>IF(Table1[[#This Row],[Transmission]]="Manual", 0, 1)</f>
        <v>0</v>
      </c>
      <c r="H455" t="s">
        <v>9472</v>
      </c>
      <c r="I455" t="s">
        <v>17</v>
      </c>
      <c r="J455" s="4">
        <v>45597</v>
      </c>
      <c r="K455" t="s">
        <v>643</v>
      </c>
      <c r="L455" s="5">
        <v>1050000</v>
      </c>
      <c r="M455" s="28">
        <f t="shared" si="7"/>
        <v>1050000</v>
      </c>
      <c r="N455">
        <f>2025-Table1[[#This Row],[Year]]</f>
        <v>6</v>
      </c>
    </row>
    <row r="456" spans="1:14" x14ac:dyDescent="0.3">
      <c r="A456" t="s">
        <v>101</v>
      </c>
      <c r="B456" t="s">
        <v>598</v>
      </c>
      <c r="C456">
        <v>2010</v>
      </c>
      <c r="D456" s="3">
        <v>14</v>
      </c>
      <c r="E456" s="3">
        <v>78960</v>
      </c>
      <c r="F456" t="s">
        <v>13</v>
      </c>
      <c r="G456" s="15">
        <f>IF(Table1[[#This Row],[Transmission]]="Manual", 0, 1)</f>
        <v>0</v>
      </c>
      <c r="H456" t="s">
        <v>9472</v>
      </c>
      <c r="I456" t="s">
        <v>14</v>
      </c>
      <c r="J456" s="4">
        <v>45597</v>
      </c>
      <c r="K456" t="s">
        <v>644</v>
      </c>
      <c r="L456" s="5">
        <v>95000</v>
      </c>
      <c r="M456" s="28">
        <f t="shared" si="7"/>
        <v>95000</v>
      </c>
      <c r="N456">
        <f>2025-Table1[[#This Row],[Year]]</f>
        <v>15</v>
      </c>
    </row>
    <row r="457" spans="1:14" x14ac:dyDescent="0.3">
      <c r="A457" t="s">
        <v>21</v>
      </c>
      <c r="B457" t="s">
        <v>111</v>
      </c>
      <c r="C457">
        <v>2015</v>
      </c>
      <c r="D457" s="3">
        <v>9</v>
      </c>
      <c r="E457" s="3">
        <v>55049</v>
      </c>
      <c r="F457" t="s">
        <v>13</v>
      </c>
      <c r="G457" s="15">
        <f>IF(Table1[[#This Row],[Transmission]]="Manual", 0, 1)</f>
        <v>0</v>
      </c>
      <c r="H457" t="s">
        <v>9472</v>
      </c>
      <c r="I457" t="s">
        <v>14</v>
      </c>
      <c r="J457" s="4">
        <v>45566</v>
      </c>
      <c r="K457" t="s">
        <v>645</v>
      </c>
      <c r="L457" s="5">
        <v>317000</v>
      </c>
      <c r="M457" s="28">
        <f t="shared" si="7"/>
        <v>317000</v>
      </c>
      <c r="N457">
        <f>2025-Table1[[#This Row],[Year]]</f>
        <v>10</v>
      </c>
    </row>
    <row r="458" spans="1:14" x14ac:dyDescent="0.3">
      <c r="A458" t="s">
        <v>58</v>
      </c>
      <c r="B458" t="s">
        <v>91</v>
      </c>
      <c r="C458">
        <v>2016</v>
      </c>
      <c r="D458" s="3">
        <v>8</v>
      </c>
      <c r="E458" s="3">
        <v>135000</v>
      </c>
      <c r="F458" t="s">
        <v>25</v>
      </c>
      <c r="G458" s="15">
        <f>IF(Table1[[#This Row],[Transmission]]="Manual", 0, 1)</f>
        <v>1</v>
      </c>
      <c r="H458" t="s">
        <v>9472</v>
      </c>
      <c r="I458" t="s">
        <v>17</v>
      </c>
      <c r="J458" s="4">
        <v>45597</v>
      </c>
      <c r="K458" t="s">
        <v>646</v>
      </c>
      <c r="L458" s="5">
        <v>1651000</v>
      </c>
      <c r="M458" s="28">
        <f t="shared" si="7"/>
        <v>1651000</v>
      </c>
      <c r="N458">
        <f>2025-Table1[[#This Row],[Year]]</f>
        <v>9</v>
      </c>
    </row>
    <row r="459" spans="1:14" x14ac:dyDescent="0.3">
      <c r="A459" t="s">
        <v>64</v>
      </c>
      <c r="B459" t="s">
        <v>65</v>
      </c>
      <c r="C459">
        <v>2019</v>
      </c>
      <c r="D459" s="3">
        <v>5</v>
      </c>
      <c r="E459" s="3">
        <v>17000</v>
      </c>
      <c r="F459" t="s">
        <v>25</v>
      </c>
      <c r="G459" s="15">
        <f>IF(Table1[[#This Row],[Transmission]]="Manual", 0, 1)</f>
        <v>1</v>
      </c>
      <c r="H459" t="s">
        <v>9472</v>
      </c>
      <c r="I459" t="s">
        <v>14</v>
      </c>
      <c r="J459" s="4">
        <v>45597</v>
      </c>
      <c r="K459" t="s">
        <v>647</v>
      </c>
      <c r="L459" s="5">
        <v>1390000</v>
      </c>
      <c r="M459" s="28">
        <f t="shared" si="7"/>
        <v>1390000</v>
      </c>
      <c r="N459">
        <f>2025-Table1[[#This Row],[Year]]</f>
        <v>6</v>
      </c>
    </row>
    <row r="460" spans="1:14" x14ac:dyDescent="0.3">
      <c r="A460" t="s">
        <v>11</v>
      </c>
      <c r="B460" t="s">
        <v>12</v>
      </c>
      <c r="C460">
        <v>2017</v>
      </c>
      <c r="D460" s="3">
        <v>7</v>
      </c>
      <c r="E460" s="3">
        <v>69000</v>
      </c>
      <c r="F460" t="s">
        <v>13</v>
      </c>
      <c r="G460" s="15">
        <f>IF(Table1[[#This Row],[Transmission]]="Manual", 0, 1)</f>
        <v>0</v>
      </c>
      <c r="H460" t="s">
        <v>9475</v>
      </c>
      <c r="I460" t="s">
        <v>14</v>
      </c>
      <c r="J460" s="4">
        <v>45566</v>
      </c>
      <c r="K460" t="s">
        <v>648</v>
      </c>
      <c r="L460" s="5">
        <v>610000</v>
      </c>
      <c r="M460" s="28">
        <f t="shared" si="7"/>
        <v>610000</v>
      </c>
      <c r="N460">
        <f>2025-Table1[[#This Row],[Year]]</f>
        <v>8</v>
      </c>
    </row>
    <row r="461" spans="1:14" x14ac:dyDescent="0.3">
      <c r="A461" t="s">
        <v>21</v>
      </c>
      <c r="B461" t="s">
        <v>70</v>
      </c>
      <c r="C461">
        <v>2017</v>
      </c>
      <c r="D461" s="3">
        <v>7</v>
      </c>
      <c r="E461" s="3">
        <v>62000</v>
      </c>
      <c r="F461" t="s">
        <v>13</v>
      </c>
      <c r="G461" s="15">
        <f>IF(Table1[[#This Row],[Transmission]]="Manual", 0, 1)</f>
        <v>0</v>
      </c>
      <c r="H461" t="s">
        <v>9472</v>
      </c>
      <c r="I461" t="s">
        <v>17</v>
      </c>
      <c r="J461" s="4">
        <v>45597</v>
      </c>
      <c r="K461" t="s">
        <v>499</v>
      </c>
      <c r="L461" s="5">
        <v>750000</v>
      </c>
      <c r="M461" s="28">
        <f t="shared" si="7"/>
        <v>750000</v>
      </c>
      <c r="N461">
        <f>2025-Table1[[#This Row],[Year]]</f>
        <v>8</v>
      </c>
    </row>
    <row r="462" spans="1:14" x14ac:dyDescent="0.3">
      <c r="A462" t="s">
        <v>97</v>
      </c>
      <c r="B462" t="s">
        <v>649</v>
      </c>
      <c r="C462">
        <v>2014</v>
      </c>
      <c r="D462" s="3">
        <v>10</v>
      </c>
      <c r="E462" s="3">
        <v>116000</v>
      </c>
      <c r="F462" t="s">
        <v>25</v>
      </c>
      <c r="G462" s="15">
        <f>IF(Table1[[#This Row],[Transmission]]="Manual", 0, 1)</f>
        <v>1</v>
      </c>
      <c r="H462" t="s">
        <v>9475</v>
      </c>
      <c r="I462" t="s">
        <v>14</v>
      </c>
      <c r="J462" s="4">
        <v>45597</v>
      </c>
      <c r="K462" t="s">
        <v>650</v>
      </c>
      <c r="L462" s="5">
        <v>740000</v>
      </c>
      <c r="M462" s="28">
        <f t="shared" si="7"/>
        <v>740000</v>
      </c>
      <c r="N462">
        <f>2025-Table1[[#This Row],[Year]]</f>
        <v>11</v>
      </c>
    </row>
    <row r="463" spans="1:14" x14ac:dyDescent="0.3">
      <c r="A463" t="s">
        <v>33</v>
      </c>
      <c r="B463" t="s">
        <v>34</v>
      </c>
      <c r="C463">
        <v>2015</v>
      </c>
      <c r="D463" s="3">
        <v>9</v>
      </c>
      <c r="E463" s="3">
        <v>55000</v>
      </c>
      <c r="F463" t="s">
        <v>25</v>
      </c>
      <c r="G463" s="15">
        <f>IF(Table1[[#This Row],[Transmission]]="Manual", 0, 1)</f>
        <v>1</v>
      </c>
      <c r="H463" t="s">
        <v>9475</v>
      </c>
      <c r="I463" t="s">
        <v>14</v>
      </c>
      <c r="J463" s="4">
        <v>45597</v>
      </c>
      <c r="K463" t="s">
        <v>651</v>
      </c>
      <c r="L463" s="5">
        <v>449000</v>
      </c>
      <c r="M463" s="28">
        <f t="shared" si="7"/>
        <v>449000</v>
      </c>
      <c r="N463">
        <f>2025-Table1[[#This Row],[Year]]</f>
        <v>10</v>
      </c>
    </row>
    <row r="464" spans="1:14" x14ac:dyDescent="0.3">
      <c r="A464" t="s">
        <v>18</v>
      </c>
      <c r="B464" t="s">
        <v>162</v>
      </c>
      <c r="C464">
        <v>2016</v>
      </c>
      <c r="D464" s="3">
        <v>8</v>
      </c>
      <c r="E464" s="3">
        <v>110000</v>
      </c>
      <c r="F464" t="s">
        <v>25</v>
      </c>
      <c r="G464" s="15">
        <f>IF(Table1[[#This Row],[Transmission]]="Manual", 0, 1)</f>
        <v>1</v>
      </c>
      <c r="H464" t="s">
        <v>9475</v>
      </c>
      <c r="I464" t="s">
        <v>17</v>
      </c>
      <c r="J464" s="4">
        <v>45536</v>
      </c>
      <c r="K464" t="s">
        <v>652</v>
      </c>
      <c r="L464" s="5">
        <v>649999</v>
      </c>
      <c r="M464" s="28">
        <f t="shared" si="7"/>
        <v>649999</v>
      </c>
      <c r="N464">
        <f>2025-Table1[[#This Row],[Year]]</f>
        <v>9</v>
      </c>
    </row>
    <row r="465" spans="1:14" x14ac:dyDescent="0.3">
      <c r="A465" t="s">
        <v>11</v>
      </c>
      <c r="B465" t="s">
        <v>12</v>
      </c>
      <c r="C465">
        <v>2014</v>
      </c>
      <c r="D465" s="3">
        <v>10</v>
      </c>
      <c r="E465" s="3">
        <v>75000</v>
      </c>
      <c r="F465" t="s">
        <v>25</v>
      </c>
      <c r="G465" s="15">
        <f>IF(Table1[[#This Row],[Transmission]]="Manual", 0, 1)</f>
        <v>1</v>
      </c>
      <c r="H465" t="s">
        <v>9472</v>
      </c>
      <c r="I465" t="s">
        <v>14</v>
      </c>
      <c r="J465" s="4">
        <v>45597</v>
      </c>
      <c r="K465" t="s">
        <v>653</v>
      </c>
      <c r="L465" s="5">
        <v>525000</v>
      </c>
      <c r="M465" s="28">
        <f t="shared" si="7"/>
        <v>525000</v>
      </c>
      <c r="N465">
        <f>2025-Table1[[#This Row],[Year]]</f>
        <v>11</v>
      </c>
    </row>
    <row r="466" spans="1:14" x14ac:dyDescent="0.3">
      <c r="A466" t="s">
        <v>11</v>
      </c>
      <c r="B466" t="s">
        <v>285</v>
      </c>
      <c r="C466">
        <v>2015</v>
      </c>
      <c r="D466" s="3">
        <v>9</v>
      </c>
      <c r="E466" s="3">
        <v>38000</v>
      </c>
      <c r="F466" t="s">
        <v>13</v>
      </c>
      <c r="G466" s="15">
        <f>IF(Table1[[#This Row],[Transmission]]="Manual", 0, 1)</f>
        <v>0</v>
      </c>
      <c r="H466" t="s">
        <v>9472</v>
      </c>
      <c r="I466" t="s">
        <v>14</v>
      </c>
      <c r="J466" s="4">
        <v>45597</v>
      </c>
      <c r="K466" t="s">
        <v>654</v>
      </c>
      <c r="L466" s="5">
        <v>450000</v>
      </c>
      <c r="M466" s="28">
        <f t="shared" si="7"/>
        <v>450000</v>
      </c>
      <c r="N466">
        <f>2025-Table1[[#This Row],[Year]]</f>
        <v>10</v>
      </c>
    </row>
    <row r="467" spans="1:14" x14ac:dyDescent="0.3">
      <c r="A467" t="s">
        <v>43</v>
      </c>
      <c r="B467" t="s">
        <v>253</v>
      </c>
      <c r="C467">
        <v>2013</v>
      </c>
      <c r="D467" s="3">
        <v>11</v>
      </c>
      <c r="E467" s="3">
        <v>83000</v>
      </c>
      <c r="F467" t="s">
        <v>25</v>
      </c>
      <c r="G467" s="15">
        <f>IF(Table1[[#This Row],[Transmission]]="Manual", 0, 1)</f>
        <v>1</v>
      </c>
      <c r="H467" t="s">
        <v>9475</v>
      </c>
      <c r="I467" t="s">
        <v>17</v>
      </c>
      <c r="J467" s="4">
        <v>45597</v>
      </c>
      <c r="K467" t="s">
        <v>655</v>
      </c>
      <c r="L467" s="5">
        <v>1629000</v>
      </c>
      <c r="M467" s="28">
        <f t="shared" si="7"/>
        <v>1629000</v>
      </c>
      <c r="N467">
        <f>2025-Table1[[#This Row],[Year]]</f>
        <v>12</v>
      </c>
    </row>
    <row r="468" spans="1:14" x14ac:dyDescent="0.3">
      <c r="A468" t="s">
        <v>18</v>
      </c>
      <c r="B468" t="s">
        <v>86</v>
      </c>
      <c r="C468">
        <v>2019</v>
      </c>
      <c r="D468" s="3">
        <v>5</v>
      </c>
      <c r="E468" s="3">
        <v>68000</v>
      </c>
      <c r="F468" t="s">
        <v>13</v>
      </c>
      <c r="G468" s="15">
        <f>IF(Table1[[#This Row],[Transmission]]="Manual", 0, 1)</f>
        <v>0</v>
      </c>
      <c r="H468" t="s">
        <v>9472</v>
      </c>
      <c r="I468" t="s">
        <v>14</v>
      </c>
      <c r="J468" s="4">
        <v>45597</v>
      </c>
      <c r="K468" t="s">
        <v>656</v>
      </c>
      <c r="L468" s="5">
        <v>575000</v>
      </c>
      <c r="M468" s="28">
        <f t="shared" si="7"/>
        <v>575000</v>
      </c>
      <c r="N468">
        <f>2025-Table1[[#This Row],[Year]]</f>
        <v>6</v>
      </c>
    </row>
    <row r="469" spans="1:14" x14ac:dyDescent="0.3">
      <c r="A469" t="s">
        <v>21</v>
      </c>
      <c r="B469" t="s">
        <v>49</v>
      </c>
      <c r="C469">
        <v>2019</v>
      </c>
      <c r="D469" s="3">
        <v>5</v>
      </c>
      <c r="E469" s="3">
        <v>15000</v>
      </c>
      <c r="F469" t="s">
        <v>25</v>
      </c>
      <c r="G469" s="15">
        <f>IF(Table1[[#This Row],[Transmission]]="Manual", 0, 1)</f>
        <v>1</v>
      </c>
      <c r="H469" t="s">
        <v>9475</v>
      </c>
      <c r="I469" t="s">
        <v>14</v>
      </c>
      <c r="J469" s="4">
        <v>45597</v>
      </c>
      <c r="K469" t="s">
        <v>657</v>
      </c>
      <c r="L469" s="5">
        <v>1055000</v>
      </c>
      <c r="M469" s="28">
        <f t="shared" si="7"/>
        <v>1055000</v>
      </c>
      <c r="N469">
        <f>2025-Table1[[#This Row],[Year]]</f>
        <v>6</v>
      </c>
    </row>
    <row r="470" spans="1:14" x14ac:dyDescent="0.3">
      <c r="A470" t="s">
        <v>44</v>
      </c>
      <c r="B470" t="s">
        <v>83</v>
      </c>
      <c r="C470">
        <v>2023</v>
      </c>
      <c r="D470" s="3">
        <v>1</v>
      </c>
      <c r="E470" s="3">
        <v>11800</v>
      </c>
      <c r="F470" t="s">
        <v>25</v>
      </c>
      <c r="G470" s="15">
        <f>IF(Table1[[#This Row],[Transmission]]="Manual", 0, 1)</f>
        <v>1</v>
      </c>
      <c r="H470" t="s">
        <v>9475</v>
      </c>
      <c r="I470" t="s">
        <v>14</v>
      </c>
      <c r="J470" s="4">
        <v>45597</v>
      </c>
      <c r="K470" t="s">
        <v>658</v>
      </c>
      <c r="L470" s="5">
        <v>950000</v>
      </c>
      <c r="M470" s="28">
        <f t="shared" si="7"/>
        <v>950000</v>
      </c>
      <c r="N470">
        <f>2025-Table1[[#This Row],[Year]]</f>
        <v>2</v>
      </c>
    </row>
    <row r="471" spans="1:14" x14ac:dyDescent="0.3">
      <c r="A471" t="s">
        <v>21</v>
      </c>
      <c r="B471" t="s">
        <v>111</v>
      </c>
      <c r="C471">
        <v>2009</v>
      </c>
      <c r="D471" s="3">
        <v>15</v>
      </c>
      <c r="E471" s="3">
        <v>85000</v>
      </c>
      <c r="F471" t="s">
        <v>13</v>
      </c>
      <c r="G471" s="15">
        <f>IF(Table1[[#This Row],[Transmission]]="Manual", 0, 1)</f>
        <v>0</v>
      </c>
      <c r="H471" t="s">
        <v>9475</v>
      </c>
      <c r="I471" t="s">
        <v>14</v>
      </c>
      <c r="J471" s="4">
        <v>45566</v>
      </c>
      <c r="K471" t="s">
        <v>659</v>
      </c>
      <c r="L471" s="5">
        <v>155000</v>
      </c>
      <c r="M471" s="28">
        <f t="shared" si="7"/>
        <v>155000</v>
      </c>
      <c r="N471">
        <f>2025-Table1[[#This Row],[Year]]</f>
        <v>16</v>
      </c>
    </row>
    <row r="472" spans="1:14" x14ac:dyDescent="0.3">
      <c r="A472" t="s">
        <v>113</v>
      </c>
      <c r="B472" t="s">
        <v>239</v>
      </c>
      <c r="C472">
        <v>2016</v>
      </c>
      <c r="D472" s="3">
        <v>8</v>
      </c>
      <c r="E472" s="3">
        <v>87000</v>
      </c>
      <c r="F472" t="s">
        <v>25</v>
      </c>
      <c r="G472" s="15">
        <f>IF(Table1[[#This Row],[Transmission]]="Manual", 0, 1)</f>
        <v>1</v>
      </c>
      <c r="H472" t="s">
        <v>9472</v>
      </c>
      <c r="I472" t="s">
        <v>17</v>
      </c>
      <c r="J472" s="4">
        <v>45597</v>
      </c>
      <c r="K472" t="s">
        <v>660</v>
      </c>
      <c r="L472" s="5">
        <v>750000</v>
      </c>
      <c r="M472" s="28">
        <f t="shared" si="7"/>
        <v>750000</v>
      </c>
      <c r="N472">
        <f>2025-Table1[[#This Row],[Year]]</f>
        <v>9</v>
      </c>
    </row>
    <row r="473" spans="1:14" x14ac:dyDescent="0.3">
      <c r="A473" t="s">
        <v>168</v>
      </c>
      <c r="B473" t="s">
        <v>169</v>
      </c>
      <c r="C473">
        <v>2012</v>
      </c>
      <c r="D473" s="3">
        <v>12</v>
      </c>
      <c r="E473" s="3">
        <v>89000</v>
      </c>
      <c r="F473" t="s">
        <v>13</v>
      </c>
      <c r="G473" s="15">
        <f>IF(Table1[[#This Row],[Transmission]]="Manual", 0, 1)</f>
        <v>0</v>
      </c>
      <c r="H473" t="s">
        <v>9475</v>
      </c>
      <c r="I473" t="s">
        <v>17</v>
      </c>
      <c r="J473" s="4">
        <v>45597</v>
      </c>
      <c r="K473" t="s">
        <v>661</v>
      </c>
      <c r="L473" s="5">
        <v>1600000</v>
      </c>
      <c r="M473" s="28">
        <f t="shared" si="7"/>
        <v>1600000</v>
      </c>
      <c r="N473">
        <f>2025-Table1[[#This Row],[Year]]</f>
        <v>13</v>
      </c>
    </row>
    <row r="474" spans="1:14" x14ac:dyDescent="0.3">
      <c r="A474" t="s">
        <v>11</v>
      </c>
      <c r="B474" t="s">
        <v>288</v>
      </c>
      <c r="C474">
        <v>2012</v>
      </c>
      <c r="D474" s="3">
        <v>12</v>
      </c>
      <c r="E474" s="3">
        <v>70000</v>
      </c>
      <c r="F474" t="s">
        <v>13</v>
      </c>
      <c r="G474" s="15">
        <f>IF(Table1[[#This Row],[Transmission]]="Manual", 0, 1)</f>
        <v>0</v>
      </c>
      <c r="H474" t="s">
        <v>9475</v>
      </c>
      <c r="I474" t="s">
        <v>14</v>
      </c>
      <c r="J474" s="4">
        <v>45597</v>
      </c>
      <c r="K474" t="s">
        <v>662</v>
      </c>
      <c r="L474" s="5">
        <v>265000</v>
      </c>
      <c r="M474" s="28">
        <f t="shared" si="7"/>
        <v>265000</v>
      </c>
      <c r="N474">
        <f>2025-Table1[[#This Row],[Year]]</f>
        <v>13</v>
      </c>
    </row>
    <row r="475" spans="1:14" x14ac:dyDescent="0.3">
      <c r="A475" t="s">
        <v>21</v>
      </c>
      <c r="B475" t="s">
        <v>22</v>
      </c>
      <c r="C475">
        <v>2011</v>
      </c>
      <c r="D475" s="3">
        <v>13</v>
      </c>
      <c r="E475" s="3">
        <v>45000</v>
      </c>
      <c r="F475" t="s">
        <v>13</v>
      </c>
      <c r="G475" s="15">
        <f>IF(Table1[[#This Row],[Transmission]]="Manual", 0, 1)</f>
        <v>0</v>
      </c>
      <c r="H475" t="s">
        <v>9475</v>
      </c>
      <c r="I475" t="s">
        <v>14</v>
      </c>
      <c r="J475" s="4">
        <v>45597</v>
      </c>
      <c r="K475" t="s">
        <v>663</v>
      </c>
      <c r="L475" s="5">
        <v>195000</v>
      </c>
      <c r="M475" s="28">
        <f t="shared" si="7"/>
        <v>195000</v>
      </c>
      <c r="N475">
        <f>2025-Table1[[#This Row],[Year]]</f>
        <v>14</v>
      </c>
    </row>
    <row r="476" spans="1:14" x14ac:dyDescent="0.3">
      <c r="A476" t="s">
        <v>21</v>
      </c>
      <c r="B476" t="s">
        <v>111</v>
      </c>
      <c r="C476">
        <v>2015</v>
      </c>
      <c r="D476" s="3">
        <v>9</v>
      </c>
      <c r="E476" s="3">
        <v>38482</v>
      </c>
      <c r="F476" t="s">
        <v>13</v>
      </c>
      <c r="G476" s="15">
        <f>IF(Table1[[#This Row],[Transmission]]="Manual", 0, 1)</f>
        <v>0</v>
      </c>
      <c r="H476" t="s">
        <v>9472</v>
      </c>
      <c r="I476" t="s">
        <v>14</v>
      </c>
      <c r="J476" s="4">
        <v>45597</v>
      </c>
      <c r="K476" t="s">
        <v>664</v>
      </c>
      <c r="L476" s="5">
        <v>310000</v>
      </c>
      <c r="M476" s="28">
        <f t="shared" si="7"/>
        <v>310000</v>
      </c>
      <c r="N476">
        <f>2025-Table1[[#This Row],[Year]]</f>
        <v>10</v>
      </c>
    </row>
    <row r="477" spans="1:14" x14ac:dyDescent="0.3">
      <c r="A477" t="s">
        <v>44</v>
      </c>
      <c r="B477" t="s">
        <v>79</v>
      </c>
      <c r="C477">
        <v>2016</v>
      </c>
      <c r="D477" s="3">
        <v>8</v>
      </c>
      <c r="E477" s="3">
        <v>68000</v>
      </c>
      <c r="F477" t="s">
        <v>25</v>
      </c>
      <c r="G477" s="15">
        <f>IF(Table1[[#This Row],[Transmission]]="Manual", 0, 1)</f>
        <v>1</v>
      </c>
      <c r="H477" t="s">
        <v>9475</v>
      </c>
      <c r="I477" t="s">
        <v>17</v>
      </c>
      <c r="J477" s="4">
        <v>45597</v>
      </c>
      <c r="K477" t="s">
        <v>665</v>
      </c>
      <c r="L477" s="5">
        <v>1050000</v>
      </c>
      <c r="M477" s="28">
        <f t="shared" si="7"/>
        <v>1050000</v>
      </c>
      <c r="N477">
        <f>2025-Table1[[#This Row],[Year]]</f>
        <v>9</v>
      </c>
    </row>
    <row r="478" spans="1:14" x14ac:dyDescent="0.3">
      <c r="A478" t="s">
        <v>21</v>
      </c>
      <c r="B478" t="s">
        <v>666</v>
      </c>
      <c r="C478">
        <v>2016</v>
      </c>
      <c r="D478" s="3">
        <v>8</v>
      </c>
      <c r="E478" s="3">
        <v>65000</v>
      </c>
      <c r="F478" t="s">
        <v>25</v>
      </c>
      <c r="G478" s="15">
        <f>IF(Table1[[#This Row],[Transmission]]="Manual", 0, 1)</f>
        <v>1</v>
      </c>
      <c r="H478" t="s">
        <v>9475</v>
      </c>
      <c r="I478" t="s">
        <v>14</v>
      </c>
      <c r="J478" s="4">
        <v>45597</v>
      </c>
      <c r="K478" t="s">
        <v>667</v>
      </c>
      <c r="L478" s="5">
        <v>460000</v>
      </c>
      <c r="M478" s="28">
        <f t="shared" si="7"/>
        <v>460000</v>
      </c>
      <c r="N478">
        <f>2025-Table1[[#This Row],[Year]]</f>
        <v>9</v>
      </c>
    </row>
    <row r="479" spans="1:14" x14ac:dyDescent="0.3">
      <c r="A479" t="s">
        <v>18</v>
      </c>
      <c r="B479" t="s">
        <v>19</v>
      </c>
      <c r="C479">
        <v>2015</v>
      </c>
      <c r="D479" s="3">
        <v>9</v>
      </c>
      <c r="E479" s="3">
        <v>74000</v>
      </c>
      <c r="F479" t="s">
        <v>25</v>
      </c>
      <c r="G479" s="15">
        <f>IF(Table1[[#This Row],[Transmission]]="Manual", 0, 1)</f>
        <v>1</v>
      </c>
      <c r="H479" t="s">
        <v>9472</v>
      </c>
      <c r="I479" t="s">
        <v>17</v>
      </c>
      <c r="J479" s="4">
        <v>45597</v>
      </c>
      <c r="K479" t="s">
        <v>668</v>
      </c>
      <c r="L479" s="5">
        <v>545000</v>
      </c>
      <c r="M479" s="28">
        <f t="shared" si="7"/>
        <v>545000</v>
      </c>
      <c r="N479">
        <f>2025-Table1[[#This Row],[Year]]</f>
        <v>10</v>
      </c>
    </row>
    <row r="480" spans="1:14" x14ac:dyDescent="0.3">
      <c r="A480" t="s">
        <v>21</v>
      </c>
      <c r="B480" t="s">
        <v>99</v>
      </c>
      <c r="C480">
        <v>2016</v>
      </c>
      <c r="D480" s="3">
        <v>8</v>
      </c>
      <c r="E480" s="3">
        <v>83214</v>
      </c>
      <c r="F480" t="s">
        <v>13</v>
      </c>
      <c r="G480" s="15">
        <f>IF(Table1[[#This Row],[Transmission]]="Manual", 0, 1)</f>
        <v>0</v>
      </c>
      <c r="H480" t="s">
        <v>9475</v>
      </c>
      <c r="I480" t="s">
        <v>17</v>
      </c>
      <c r="J480" s="4">
        <v>45597</v>
      </c>
      <c r="K480" t="s">
        <v>669</v>
      </c>
      <c r="L480" s="5">
        <v>390000</v>
      </c>
      <c r="M480" s="28">
        <f t="shared" si="7"/>
        <v>390000</v>
      </c>
      <c r="N480">
        <f>2025-Table1[[#This Row],[Year]]</f>
        <v>9</v>
      </c>
    </row>
    <row r="481" spans="1:14" x14ac:dyDescent="0.3">
      <c r="A481" t="s">
        <v>15</v>
      </c>
      <c r="B481" t="s">
        <v>55</v>
      </c>
      <c r="C481">
        <v>2017</v>
      </c>
      <c r="D481" s="3">
        <v>7</v>
      </c>
      <c r="E481" s="3">
        <v>158000</v>
      </c>
      <c r="F481" t="s">
        <v>13</v>
      </c>
      <c r="G481" s="15">
        <f>IF(Table1[[#This Row],[Transmission]]="Manual", 0, 1)</f>
        <v>0</v>
      </c>
      <c r="H481" t="s">
        <v>9472</v>
      </c>
      <c r="I481" t="s">
        <v>17</v>
      </c>
      <c r="J481" s="4">
        <v>45597</v>
      </c>
      <c r="K481" t="s">
        <v>73</v>
      </c>
      <c r="L481" s="5">
        <v>1575000</v>
      </c>
      <c r="M481" s="28">
        <f t="shared" si="7"/>
        <v>1575000</v>
      </c>
      <c r="N481">
        <f>2025-Table1[[#This Row],[Year]]</f>
        <v>8</v>
      </c>
    </row>
    <row r="482" spans="1:14" x14ac:dyDescent="0.3">
      <c r="A482" t="s">
        <v>21</v>
      </c>
      <c r="B482" t="s">
        <v>670</v>
      </c>
      <c r="C482">
        <v>2017</v>
      </c>
      <c r="D482" s="3">
        <v>7</v>
      </c>
      <c r="E482" s="3">
        <v>108000</v>
      </c>
      <c r="F482" t="s">
        <v>13</v>
      </c>
      <c r="G482" s="15">
        <f>IF(Table1[[#This Row],[Transmission]]="Manual", 0, 1)</f>
        <v>0</v>
      </c>
      <c r="H482" t="s">
        <v>9472</v>
      </c>
      <c r="I482" t="s">
        <v>17</v>
      </c>
      <c r="J482" s="4">
        <v>45597</v>
      </c>
      <c r="K482" t="s">
        <v>671</v>
      </c>
      <c r="L482" s="5">
        <v>775000</v>
      </c>
      <c r="M482" s="28">
        <f t="shared" si="7"/>
        <v>775000</v>
      </c>
      <c r="N482">
        <f>2025-Table1[[#This Row],[Year]]</f>
        <v>8</v>
      </c>
    </row>
    <row r="483" spans="1:14" x14ac:dyDescent="0.3">
      <c r="A483" t="s">
        <v>21</v>
      </c>
      <c r="B483" t="s">
        <v>231</v>
      </c>
      <c r="C483">
        <v>2015</v>
      </c>
      <c r="D483" s="3">
        <v>9</v>
      </c>
      <c r="E483" s="3">
        <v>91000</v>
      </c>
      <c r="F483" t="s">
        <v>13</v>
      </c>
      <c r="G483" s="15">
        <f>IF(Table1[[#This Row],[Transmission]]="Manual", 0, 1)</f>
        <v>0</v>
      </c>
      <c r="H483" t="s">
        <v>9475</v>
      </c>
      <c r="I483" t="s">
        <v>14</v>
      </c>
      <c r="J483" s="4">
        <v>45597</v>
      </c>
      <c r="K483" t="s">
        <v>672</v>
      </c>
      <c r="L483" s="5">
        <v>205000</v>
      </c>
      <c r="M483" s="28">
        <f t="shared" si="7"/>
        <v>205000</v>
      </c>
      <c r="N483">
        <f>2025-Table1[[#This Row],[Year]]</f>
        <v>10</v>
      </c>
    </row>
    <row r="484" spans="1:14" x14ac:dyDescent="0.3">
      <c r="A484" t="s">
        <v>21</v>
      </c>
      <c r="B484" t="s">
        <v>111</v>
      </c>
      <c r="C484">
        <v>2010</v>
      </c>
      <c r="D484" s="3">
        <v>14</v>
      </c>
      <c r="E484" s="3">
        <v>65000</v>
      </c>
      <c r="F484" t="s">
        <v>13</v>
      </c>
      <c r="G484" s="15">
        <f>IF(Table1[[#This Row],[Transmission]]="Manual", 0, 1)</f>
        <v>0</v>
      </c>
      <c r="H484" t="s">
        <v>9472</v>
      </c>
      <c r="I484" t="s">
        <v>14</v>
      </c>
      <c r="J484" s="4">
        <v>45597</v>
      </c>
      <c r="K484" t="s">
        <v>673</v>
      </c>
      <c r="L484" s="5">
        <v>225000</v>
      </c>
      <c r="M484" s="28">
        <f t="shared" si="7"/>
        <v>225000</v>
      </c>
      <c r="N484">
        <f>2025-Table1[[#This Row],[Year]]</f>
        <v>15</v>
      </c>
    </row>
    <row r="485" spans="1:14" x14ac:dyDescent="0.3">
      <c r="A485" t="s">
        <v>21</v>
      </c>
      <c r="B485" t="s">
        <v>22</v>
      </c>
      <c r="C485">
        <v>2016</v>
      </c>
      <c r="D485" s="3">
        <v>8</v>
      </c>
      <c r="E485" s="3">
        <v>80000</v>
      </c>
      <c r="F485" t="s">
        <v>13</v>
      </c>
      <c r="G485" s="15">
        <f>IF(Table1[[#This Row],[Transmission]]="Manual", 0, 1)</f>
        <v>0</v>
      </c>
      <c r="H485" t="s">
        <v>9475</v>
      </c>
      <c r="I485" t="s">
        <v>17</v>
      </c>
      <c r="J485" s="4">
        <v>45597</v>
      </c>
      <c r="K485" t="s">
        <v>674</v>
      </c>
      <c r="L485" s="5">
        <v>545000</v>
      </c>
      <c r="M485" s="28">
        <f t="shared" si="7"/>
        <v>545000</v>
      </c>
      <c r="N485">
        <f>2025-Table1[[#This Row],[Year]]</f>
        <v>9</v>
      </c>
    </row>
    <row r="486" spans="1:14" x14ac:dyDescent="0.3">
      <c r="A486" t="s">
        <v>43</v>
      </c>
      <c r="B486" t="s">
        <v>85</v>
      </c>
      <c r="C486">
        <v>2014</v>
      </c>
      <c r="D486" s="3">
        <v>10</v>
      </c>
      <c r="E486" s="3">
        <v>87000</v>
      </c>
      <c r="F486" t="s">
        <v>25</v>
      </c>
      <c r="G486" s="15">
        <f>IF(Table1[[#This Row],[Transmission]]="Manual", 0, 1)</f>
        <v>1</v>
      </c>
      <c r="H486" t="s">
        <v>9475</v>
      </c>
      <c r="I486" t="s">
        <v>17</v>
      </c>
      <c r="J486" s="4">
        <v>45566</v>
      </c>
      <c r="K486" t="s">
        <v>675</v>
      </c>
      <c r="L486" s="5">
        <v>1545000</v>
      </c>
      <c r="M486" s="28">
        <f t="shared" si="7"/>
        <v>1545000</v>
      </c>
      <c r="N486">
        <f>2025-Table1[[#This Row],[Year]]</f>
        <v>11</v>
      </c>
    </row>
    <row r="487" spans="1:14" x14ac:dyDescent="0.3">
      <c r="A487" t="s">
        <v>21</v>
      </c>
      <c r="B487" t="s">
        <v>676</v>
      </c>
      <c r="C487">
        <v>2005</v>
      </c>
      <c r="D487" s="3">
        <v>19</v>
      </c>
      <c r="E487" s="3">
        <v>10000</v>
      </c>
      <c r="F487" t="s">
        <v>25</v>
      </c>
      <c r="G487" s="15">
        <f>IF(Table1[[#This Row],[Transmission]]="Manual", 0, 1)</f>
        <v>1</v>
      </c>
      <c r="H487" t="s">
        <v>9475</v>
      </c>
      <c r="I487" t="s">
        <v>17</v>
      </c>
      <c r="J487" s="4">
        <v>45597</v>
      </c>
      <c r="K487" t="s">
        <v>677</v>
      </c>
      <c r="L487" s="5">
        <v>390000</v>
      </c>
      <c r="M487" s="28">
        <f t="shared" si="7"/>
        <v>390000</v>
      </c>
      <c r="N487">
        <f>2025-Table1[[#This Row],[Year]]</f>
        <v>20</v>
      </c>
    </row>
    <row r="488" spans="1:14" x14ac:dyDescent="0.3">
      <c r="A488" t="s">
        <v>11</v>
      </c>
      <c r="B488" t="s">
        <v>12</v>
      </c>
      <c r="C488">
        <v>2014</v>
      </c>
      <c r="D488" s="3">
        <v>10</v>
      </c>
      <c r="E488" s="3">
        <v>68700</v>
      </c>
      <c r="F488" t="s">
        <v>13</v>
      </c>
      <c r="G488" s="15">
        <f>IF(Table1[[#This Row],[Transmission]]="Manual", 0, 1)</f>
        <v>0</v>
      </c>
      <c r="H488" t="s">
        <v>9475</v>
      </c>
      <c r="I488" t="s">
        <v>14</v>
      </c>
      <c r="J488" s="4">
        <v>45597</v>
      </c>
      <c r="K488" t="s">
        <v>678</v>
      </c>
      <c r="L488" s="5">
        <v>525000</v>
      </c>
      <c r="M488" s="28">
        <f t="shared" si="7"/>
        <v>525000</v>
      </c>
      <c r="N488">
        <f>2025-Table1[[#This Row],[Year]]</f>
        <v>11</v>
      </c>
    </row>
    <row r="489" spans="1:14" x14ac:dyDescent="0.3">
      <c r="A489" t="s">
        <v>44</v>
      </c>
      <c r="B489" t="s">
        <v>124</v>
      </c>
      <c r="C489">
        <v>2012</v>
      </c>
      <c r="D489" s="3">
        <v>12</v>
      </c>
      <c r="E489" s="3">
        <v>53000</v>
      </c>
      <c r="F489" t="s">
        <v>25</v>
      </c>
      <c r="G489" s="15">
        <f>IF(Table1[[#This Row],[Transmission]]="Manual", 0, 1)</f>
        <v>1</v>
      </c>
      <c r="H489" t="s">
        <v>9475</v>
      </c>
      <c r="I489" t="s">
        <v>14</v>
      </c>
      <c r="J489" s="4">
        <v>45597</v>
      </c>
      <c r="K489" t="s">
        <v>679</v>
      </c>
      <c r="L489" s="5">
        <v>285000</v>
      </c>
      <c r="M489" s="28">
        <f t="shared" si="7"/>
        <v>285000</v>
      </c>
      <c r="N489">
        <f>2025-Table1[[#This Row],[Year]]</f>
        <v>13</v>
      </c>
    </row>
    <row r="490" spans="1:14" x14ac:dyDescent="0.3">
      <c r="A490" t="s">
        <v>18</v>
      </c>
      <c r="B490" t="s">
        <v>86</v>
      </c>
      <c r="C490">
        <v>2014</v>
      </c>
      <c r="D490" s="3">
        <v>10</v>
      </c>
      <c r="E490" s="3">
        <v>41500</v>
      </c>
      <c r="F490" t="s">
        <v>13</v>
      </c>
      <c r="G490" s="15">
        <f>IF(Table1[[#This Row],[Transmission]]="Manual", 0, 1)</f>
        <v>0</v>
      </c>
      <c r="H490" t="s">
        <v>9475</v>
      </c>
      <c r="I490" t="s">
        <v>14</v>
      </c>
      <c r="J490" s="4">
        <v>45566</v>
      </c>
      <c r="K490" t="s">
        <v>680</v>
      </c>
      <c r="L490" s="5">
        <v>360000</v>
      </c>
      <c r="M490" s="28">
        <f t="shared" si="7"/>
        <v>360000</v>
      </c>
      <c r="N490">
        <f>2025-Table1[[#This Row],[Year]]</f>
        <v>11</v>
      </c>
    </row>
    <row r="491" spans="1:14" x14ac:dyDescent="0.3">
      <c r="A491" t="s">
        <v>15</v>
      </c>
      <c r="B491" t="s">
        <v>93</v>
      </c>
      <c r="C491">
        <v>2015</v>
      </c>
      <c r="D491" s="3">
        <v>9</v>
      </c>
      <c r="E491" s="3">
        <v>125000</v>
      </c>
      <c r="F491" t="s">
        <v>25</v>
      </c>
      <c r="G491" s="15">
        <f>IF(Table1[[#This Row],[Transmission]]="Manual", 0, 1)</f>
        <v>1</v>
      </c>
      <c r="H491" t="s">
        <v>9472</v>
      </c>
      <c r="I491" t="s">
        <v>17</v>
      </c>
      <c r="J491" s="4">
        <v>45597</v>
      </c>
      <c r="K491" t="s">
        <v>681</v>
      </c>
      <c r="L491" s="5">
        <v>1598000</v>
      </c>
      <c r="M491" s="28">
        <f t="shared" si="7"/>
        <v>1598000</v>
      </c>
      <c r="N491">
        <f>2025-Table1[[#This Row],[Year]]</f>
        <v>10</v>
      </c>
    </row>
    <row r="492" spans="1:14" x14ac:dyDescent="0.3">
      <c r="A492" t="s">
        <v>101</v>
      </c>
      <c r="B492" t="s">
        <v>190</v>
      </c>
      <c r="C492">
        <v>2021</v>
      </c>
      <c r="D492" s="3">
        <v>3</v>
      </c>
      <c r="E492" s="3">
        <v>50000</v>
      </c>
      <c r="F492" t="s">
        <v>25</v>
      </c>
      <c r="G492" s="15">
        <f>IF(Table1[[#This Row],[Transmission]]="Manual", 0, 1)</f>
        <v>1</v>
      </c>
      <c r="H492" t="s">
        <v>9472</v>
      </c>
      <c r="I492" t="s">
        <v>17</v>
      </c>
      <c r="J492" s="4">
        <v>45597</v>
      </c>
      <c r="K492" t="s">
        <v>682</v>
      </c>
      <c r="L492" s="5">
        <v>1699000</v>
      </c>
      <c r="M492" s="28">
        <f t="shared" si="7"/>
        <v>1699000</v>
      </c>
      <c r="N492">
        <f>2025-Table1[[#This Row],[Year]]</f>
        <v>4</v>
      </c>
    </row>
    <row r="493" spans="1:14" x14ac:dyDescent="0.3">
      <c r="A493" t="s">
        <v>44</v>
      </c>
      <c r="B493" t="s">
        <v>323</v>
      </c>
      <c r="C493">
        <v>2021</v>
      </c>
      <c r="D493" s="3">
        <v>3</v>
      </c>
      <c r="E493" s="3">
        <v>67777</v>
      </c>
      <c r="F493" t="s">
        <v>25</v>
      </c>
      <c r="G493" s="15">
        <f>IF(Table1[[#This Row],[Transmission]]="Manual", 0, 1)</f>
        <v>1</v>
      </c>
      <c r="H493" t="s">
        <v>9472</v>
      </c>
      <c r="I493" t="s">
        <v>14</v>
      </c>
      <c r="J493" s="4">
        <v>45566</v>
      </c>
      <c r="K493" t="s">
        <v>683</v>
      </c>
      <c r="L493" s="5">
        <v>1333333</v>
      </c>
      <c r="M493" s="28">
        <f t="shared" si="7"/>
        <v>1333333</v>
      </c>
      <c r="N493">
        <f>2025-Table1[[#This Row],[Year]]</f>
        <v>4</v>
      </c>
    </row>
    <row r="494" spans="1:14" x14ac:dyDescent="0.3">
      <c r="A494" t="s">
        <v>27</v>
      </c>
      <c r="B494" t="s">
        <v>30</v>
      </c>
      <c r="C494">
        <v>2011</v>
      </c>
      <c r="D494" s="3">
        <v>13</v>
      </c>
      <c r="E494" s="3">
        <v>85000</v>
      </c>
      <c r="F494" t="s">
        <v>25</v>
      </c>
      <c r="G494" s="15">
        <f>IF(Table1[[#This Row],[Transmission]]="Manual", 0, 1)</f>
        <v>1</v>
      </c>
      <c r="H494" t="s">
        <v>9472</v>
      </c>
      <c r="I494" t="s">
        <v>17</v>
      </c>
      <c r="J494" s="4">
        <v>45597</v>
      </c>
      <c r="K494" t="s">
        <v>684</v>
      </c>
      <c r="L494" s="5">
        <v>920000</v>
      </c>
      <c r="M494" s="28">
        <f t="shared" si="7"/>
        <v>920000</v>
      </c>
      <c r="N494">
        <f>2025-Table1[[#This Row],[Year]]</f>
        <v>14</v>
      </c>
    </row>
    <row r="495" spans="1:14" x14ac:dyDescent="0.3">
      <c r="A495" t="s">
        <v>44</v>
      </c>
      <c r="B495" t="s">
        <v>124</v>
      </c>
      <c r="C495">
        <v>2013</v>
      </c>
      <c r="D495" s="3">
        <v>11</v>
      </c>
      <c r="E495" s="3">
        <v>69000</v>
      </c>
      <c r="F495" t="s">
        <v>13</v>
      </c>
      <c r="G495" s="15">
        <f>IF(Table1[[#This Row],[Transmission]]="Manual", 0, 1)</f>
        <v>0</v>
      </c>
      <c r="H495" t="s">
        <v>9472</v>
      </c>
      <c r="I495" t="s">
        <v>14</v>
      </c>
      <c r="J495" s="4">
        <v>45597</v>
      </c>
      <c r="K495" t="s">
        <v>685</v>
      </c>
      <c r="L495" s="5">
        <v>199000</v>
      </c>
      <c r="M495" s="28">
        <f t="shared" si="7"/>
        <v>199000</v>
      </c>
      <c r="N495">
        <f>2025-Table1[[#This Row],[Year]]</f>
        <v>12</v>
      </c>
    </row>
    <row r="496" spans="1:14" x14ac:dyDescent="0.3">
      <c r="A496" t="s">
        <v>11</v>
      </c>
      <c r="B496" t="s">
        <v>12</v>
      </c>
      <c r="C496">
        <v>2015</v>
      </c>
      <c r="D496" s="3">
        <v>9</v>
      </c>
      <c r="E496" s="3">
        <v>72500</v>
      </c>
      <c r="F496" t="s">
        <v>25</v>
      </c>
      <c r="G496" s="15">
        <f>IF(Table1[[#This Row],[Transmission]]="Manual", 0, 1)</f>
        <v>1</v>
      </c>
      <c r="H496" t="s">
        <v>9475</v>
      </c>
      <c r="I496" t="s">
        <v>14</v>
      </c>
      <c r="J496" s="4">
        <v>45597</v>
      </c>
      <c r="K496" t="s">
        <v>686</v>
      </c>
      <c r="L496" s="5">
        <v>450000</v>
      </c>
      <c r="M496" s="28">
        <f t="shared" si="7"/>
        <v>450000</v>
      </c>
      <c r="N496">
        <f>2025-Table1[[#This Row],[Year]]</f>
        <v>10</v>
      </c>
    </row>
    <row r="497" spans="1:14" x14ac:dyDescent="0.3">
      <c r="A497" t="s">
        <v>101</v>
      </c>
      <c r="B497" t="s">
        <v>687</v>
      </c>
      <c r="C497">
        <v>2009</v>
      </c>
      <c r="D497" s="3">
        <v>15</v>
      </c>
      <c r="E497" s="3">
        <v>155888</v>
      </c>
      <c r="F497" t="s">
        <v>13</v>
      </c>
      <c r="G497" s="15">
        <f>IF(Table1[[#This Row],[Transmission]]="Manual", 0, 1)</f>
        <v>0</v>
      </c>
      <c r="H497" t="s">
        <v>9475</v>
      </c>
      <c r="I497" t="s">
        <v>17</v>
      </c>
      <c r="J497" s="4">
        <v>45597</v>
      </c>
      <c r="K497" t="s">
        <v>688</v>
      </c>
      <c r="L497" s="5">
        <v>120000</v>
      </c>
      <c r="M497" s="28">
        <f t="shared" si="7"/>
        <v>120000</v>
      </c>
      <c r="N497">
        <f>2025-Table1[[#This Row],[Year]]</f>
        <v>16</v>
      </c>
    </row>
    <row r="498" spans="1:14" x14ac:dyDescent="0.3">
      <c r="A498" t="s">
        <v>44</v>
      </c>
      <c r="B498" t="s">
        <v>116</v>
      </c>
      <c r="C498">
        <v>2014</v>
      </c>
      <c r="D498" s="3">
        <v>10</v>
      </c>
      <c r="E498" s="3">
        <v>60000</v>
      </c>
      <c r="F498" t="s">
        <v>13</v>
      </c>
      <c r="G498" s="15">
        <f>IF(Table1[[#This Row],[Transmission]]="Manual", 0, 1)</f>
        <v>0</v>
      </c>
      <c r="H498" t="s">
        <v>9475</v>
      </c>
      <c r="I498" t="s">
        <v>14</v>
      </c>
      <c r="J498" s="4">
        <v>45566</v>
      </c>
      <c r="K498" t="s">
        <v>689</v>
      </c>
      <c r="L498" s="5">
        <v>198000</v>
      </c>
      <c r="M498" s="28">
        <f t="shared" si="7"/>
        <v>198000</v>
      </c>
      <c r="N498">
        <f>2025-Table1[[#This Row],[Year]]</f>
        <v>11</v>
      </c>
    </row>
    <row r="499" spans="1:14" x14ac:dyDescent="0.3">
      <c r="A499" t="s">
        <v>44</v>
      </c>
      <c r="B499" t="s">
        <v>116</v>
      </c>
      <c r="C499">
        <v>2017</v>
      </c>
      <c r="D499" s="3">
        <v>7</v>
      </c>
      <c r="E499" s="3">
        <v>63000</v>
      </c>
      <c r="F499" t="s">
        <v>13</v>
      </c>
      <c r="G499" s="15">
        <f>IF(Table1[[#This Row],[Transmission]]="Manual", 0, 1)</f>
        <v>0</v>
      </c>
      <c r="H499" t="s">
        <v>9475</v>
      </c>
      <c r="I499" t="s">
        <v>14</v>
      </c>
      <c r="J499" s="4">
        <v>45597</v>
      </c>
      <c r="K499" t="s">
        <v>690</v>
      </c>
      <c r="L499" s="5">
        <v>240000</v>
      </c>
      <c r="M499" s="28">
        <f t="shared" si="7"/>
        <v>240000</v>
      </c>
      <c r="N499">
        <f>2025-Table1[[#This Row],[Year]]</f>
        <v>8</v>
      </c>
    </row>
    <row r="500" spans="1:14" x14ac:dyDescent="0.3">
      <c r="A500" t="s">
        <v>44</v>
      </c>
      <c r="B500" t="s">
        <v>76</v>
      </c>
      <c r="C500">
        <v>2022</v>
      </c>
      <c r="D500" s="3">
        <v>2</v>
      </c>
      <c r="E500" s="3">
        <v>13000</v>
      </c>
      <c r="F500" t="s">
        <v>13</v>
      </c>
      <c r="G500" s="15">
        <f>IF(Table1[[#This Row],[Transmission]]="Manual", 0, 1)</f>
        <v>0</v>
      </c>
      <c r="H500" t="s">
        <v>9472</v>
      </c>
      <c r="I500" t="s">
        <v>14</v>
      </c>
      <c r="J500" s="4">
        <v>45597</v>
      </c>
      <c r="K500" t="s">
        <v>691</v>
      </c>
      <c r="L500" s="5">
        <v>825000</v>
      </c>
      <c r="M500" s="28">
        <f t="shared" si="7"/>
        <v>825000</v>
      </c>
      <c r="N500">
        <f>2025-Table1[[#This Row],[Year]]</f>
        <v>3</v>
      </c>
    </row>
    <row r="501" spans="1:14" x14ac:dyDescent="0.3">
      <c r="A501" t="s">
        <v>21</v>
      </c>
      <c r="B501" t="s">
        <v>68</v>
      </c>
      <c r="C501">
        <v>2014</v>
      </c>
      <c r="D501" s="3">
        <v>10</v>
      </c>
      <c r="E501" s="3">
        <v>32117</v>
      </c>
      <c r="F501" t="s">
        <v>25</v>
      </c>
      <c r="G501" s="15">
        <f>IF(Table1[[#This Row],[Transmission]]="Manual", 0, 1)</f>
        <v>1</v>
      </c>
      <c r="H501" t="s">
        <v>9472</v>
      </c>
      <c r="I501" t="s">
        <v>14</v>
      </c>
      <c r="J501" s="4">
        <v>45597</v>
      </c>
      <c r="K501" t="s">
        <v>69</v>
      </c>
      <c r="L501" s="5">
        <v>395000</v>
      </c>
      <c r="M501" s="28">
        <f t="shared" si="7"/>
        <v>395000</v>
      </c>
      <c r="N501">
        <f>2025-Table1[[#This Row],[Year]]</f>
        <v>11</v>
      </c>
    </row>
    <row r="502" spans="1:14" x14ac:dyDescent="0.3">
      <c r="A502" t="s">
        <v>21</v>
      </c>
      <c r="B502" t="s">
        <v>49</v>
      </c>
      <c r="C502">
        <v>2015</v>
      </c>
      <c r="D502" s="3">
        <v>9</v>
      </c>
      <c r="E502" s="3">
        <v>70000</v>
      </c>
      <c r="F502" t="s">
        <v>13</v>
      </c>
      <c r="G502" s="15">
        <f>IF(Table1[[#This Row],[Transmission]]="Manual", 0, 1)</f>
        <v>0</v>
      </c>
      <c r="H502" t="s">
        <v>9472</v>
      </c>
      <c r="I502" t="s">
        <v>17</v>
      </c>
      <c r="J502" s="4">
        <v>45597</v>
      </c>
      <c r="K502" t="s">
        <v>692</v>
      </c>
      <c r="L502" s="5">
        <v>900000</v>
      </c>
      <c r="M502" s="28">
        <f t="shared" si="7"/>
        <v>900000</v>
      </c>
      <c r="N502">
        <f>2025-Table1[[#This Row],[Year]]</f>
        <v>10</v>
      </c>
    </row>
    <row r="503" spans="1:14" x14ac:dyDescent="0.3">
      <c r="A503" t="s">
        <v>33</v>
      </c>
      <c r="B503" t="s">
        <v>34</v>
      </c>
      <c r="C503">
        <v>2016</v>
      </c>
      <c r="D503" s="3">
        <v>8</v>
      </c>
      <c r="E503" s="3">
        <v>91000</v>
      </c>
      <c r="F503" t="s">
        <v>25</v>
      </c>
      <c r="G503" s="15">
        <f>IF(Table1[[#This Row],[Transmission]]="Manual", 0, 1)</f>
        <v>1</v>
      </c>
      <c r="H503" t="s">
        <v>9472</v>
      </c>
      <c r="I503" t="s">
        <v>14</v>
      </c>
      <c r="J503" s="4">
        <v>45536</v>
      </c>
      <c r="K503" t="s">
        <v>693</v>
      </c>
      <c r="L503" s="5">
        <v>675000</v>
      </c>
      <c r="M503" s="28">
        <f t="shared" si="7"/>
        <v>675000</v>
      </c>
      <c r="N503">
        <f>2025-Table1[[#This Row],[Year]]</f>
        <v>9</v>
      </c>
    </row>
    <row r="504" spans="1:14" x14ac:dyDescent="0.3">
      <c r="A504" t="s">
        <v>21</v>
      </c>
      <c r="B504" t="s">
        <v>24</v>
      </c>
      <c r="C504">
        <v>2017</v>
      </c>
      <c r="D504" s="3">
        <v>7</v>
      </c>
      <c r="E504" s="3">
        <v>47231</v>
      </c>
      <c r="F504" t="s">
        <v>13</v>
      </c>
      <c r="G504" s="15">
        <f>IF(Table1[[#This Row],[Transmission]]="Manual", 0, 1)</f>
        <v>0</v>
      </c>
      <c r="H504" t="s">
        <v>9472</v>
      </c>
      <c r="I504" t="s">
        <v>14</v>
      </c>
      <c r="J504" s="4">
        <v>45597</v>
      </c>
      <c r="K504" t="s">
        <v>695</v>
      </c>
      <c r="L504" s="5">
        <v>535101</v>
      </c>
      <c r="M504" s="28">
        <f t="shared" si="7"/>
        <v>535101</v>
      </c>
      <c r="N504">
        <f>2025-Table1[[#This Row],[Year]]</f>
        <v>8</v>
      </c>
    </row>
    <row r="505" spans="1:14" x14ac:dyDescent="0.3">
      <c r="A505" t="s">
        <v>21</v>
      </c>
      <c r="B505" t="s">
        <v>194</v>
      </c>
      <c r="C505">
        <v>2019</v>
      </c>
      <c r="D505" s="3">
        <v>5</v>
      </c>
      <c r="E505" s="3">
        <v>38000</v>
      </c>
      <c r="F505" t="s">
        <v>13</v>
      </c>
      <c r="G505" s="15">
        <f>IF(Table1[[#This Row],[Transmission]]="Manual", 0, 1)</f>
        <v>0</v>
      </c>
      <c r="H505" t="s">
        <v>9472</v>
      </c>
      <c r="I505" t="s">
        <v>14</v>
      </c>
      <c r="J505" s="4">
        <v>45597</v>
      </c>
      <c r="K505" t="s">
        <v>696</v>
      </c>
      <c r="L505" s="5">
        <v>410000</v>
      </c>
      <c r="M505" s="28">
        <f t="shared" si="7"/>
        <v>410000</v>
      </c>
      <c r="N505">
        <f>2025-Table1[[#This Row],[Year]]</f>
        <v>6</v>
      </c>
    </row>
    <row r="506" spans="1:14" x14ac:dyDescent="0.3">
      <c r="A506" t="s">
        <v>44</v>
      </c>
      <c r="B506" t="s">
        <v>116</v>
      </c>
      <c r="C506">
        <v>2015</v>
      </c>
      <c r="D506" s="3">
        <v>9</v>
      </c>
      <c r="E506" s="3">
        <v>68000</v>
      </c>
      <c r="F506" t="s">
        <v>13</v>
      </c>
      <c r="G506" s="15">
        <f>IF(Table1[[#This Row],[Transmission]]="Manual", 0, 1)</f>
        <v>0</v>
      </c>
      <c r="H506" t="s">
        <v>9475</v>
      </c>
      <c r="I506" t="s">
        <v>14</v>
      </c>
      <c r="J506" s="4">
        <v>45597</v>
      </c>
      <c r="K506" t="s">
        <v>697</v>
      </c>
      <c r="L506" s="5">
        <v>225000</v>
      </c>
      <c r="M506" s="28">
        <f t="shared" si="7"/>
        <v>225000</v>
      </c>
      <c r="N506">
        <f>2025-Table1[[#This Row],[Year]]</f>
        <v>10</v>
      </c>
    </row>
    <row r="507" spans="1:14" x14ac:dyDescent="0.3">
      <c r="A507" t="s">
        <v>113</v>
      </c>
      <c r="B507" t="s">
        <v>174</v>
      </c>
      <c r="C507">
        <v>2019</v>
      </c>
      <c r="D507" s="3">
        <v>5</v>
      </c>
      <c r="E507" s="3">
        <v>68000</v>
      </c>
      <c r="F507" t="s">
        <v>13</v>
      </c>
      <c r="G507" s="15">
        <f>IF(Table1[[#This Row],[Transmission]]="Manual", 0, 1)</f>
        <v>0</v>
      </c>
      <c r="H507" t="s">
        <v>9472</v>
      </c>
      <c r="I507" t="s">
        <v>17</v>
      </c>
      <c r="J507" s="4">
        <v>45597</v>
      </c>
      <c r="K507" t="s">
        <v>699</v>
      </c>
      <c r="L507" s="5">
        <v>875000</v>
      </c>
      <c r="M507" s="28">
        <f t="shared" si="7"/>
        <v>875000</v>
      </c>
      <c r="N507">
        <f>2025-Table1[[#This Row],[Year]]</f>
        <v>6</v>
      </c>
    </row>
    <row r="508" spans="1:14" x14ac:dyDescent="0.3">
      <c r="A508" t="s">
        <v>61</v>
      </c>
      <c r="B508" t="s">
        <v>700</v>
      </c>
      <c r="C508">
        <v>2015</v>
      </c>
      <c r="D508" s="3">
        <v>9</v>
      </c>
      <c r="E508" s="3">
        <v>58000</v>
      </c>
      <c r="F508" t="s">
        <v>13</v>
      </c>
      <c r="G508" s="15">
        <f>IF(Table1[[#This Row],[Transmission]]="Manual", 0, 1)</f>
        <v>0</v>
      </c>
      <c r="H508" t="s">
        <v>9472</v>
      </c>
      <c r="I508" t="s">
        <v>17</v>
      </c>
      <c r="J508" s="4">
        <v>45597</v>
      </c>
      <c r="K508" t="s">
        <v>701</v>
      </c>
      <c r="L508" s="5">
        <v>500000</v>
      </c>
      <c r="M508" s="28">
        <f t="shared" si="7"/>
        <v>500000</v>
      </c>
      <c r="N508">
        <f>2025-Table1[[#This Row],[Year]]</f>
        <v>10</v>
      </c>
    </row>
    <row r="509" spans="1:14" x14ac:dyDescent="0.3">
      <c r="A509" t="s">
        <v>11</v>
      </c>
      <c r="B509" t="s">
        <v>185</v>
      </c>
      <c r="C509">
        <v>2005</v>
      </c>
      <c r="D509" s="3">
        <v>19</v>
      </c>
      <c r="E509" s="3">
        <v>65460</v>
      </c>
      <c r="F509" t="s">
        <v>13</v>
      </c>
      <c r="G509" s="15">
        <f>IF(Table1[[#This Row],[Transmission]]="Manual", 0, 1)</f>
        <v>0</v>
      </c>
      <c r="H509" t="s">
        <v>9475</v>
      </c>
      <c r="I509" t="s">
        <v>14</v>
      </c>
      <c r="J509" s="4">
        <v>45597</v>
      </c>
      <c r="K509" t="s">
        <v>702</v>
      </c>
      <c r="L509" s="5">
        <v>150000</v>
      </c>
      <c r="M509" s="28">
        <f t="shared" si="7"/>
        <v>150000</v>
      </c>
      <c r="N509">
        <f>2025-Table1[[#This Row],[Year]]</f>
        <v>20</v>
      </c>
    </row>
    <row r="510" spans="1:14" x14ac:dyDescent="0.3">
      <c r="A510" t="s">
        <v>44</v>
      </c>
      <c r="B510" t="s">
        <v>228</v>
      </c>
      <c r="C510">
        <v>2020</v>
      </c>
      <c r="D510" s="3">
        <v>4</v>
      </c>
      <c r="E510" s="3">
        <v>51500</v>
      </c>
      <c r="F510" t="s">
        <v>25</v>
      </c>
      <c r="G510" s="15">
        <f>IF(Table1[[#This Row],[Transmission]]="Manual", 0, 1)</f>
        <v>1</v>
      </c>
      <c r="H510" t="s">
        <v>9475</v>
      </c>
      <c r="I510" t="s">
        <v>14</v>
      </c>
      <c r="J510" s="4">
        <v>45597</v>
      </c>
      <c r="K510" t="s">
        <v>503</v>
      </c>
      <c r="L510" s="5">
        <v>499999</v>
      </c>
      <c r="M510" s="28">
        <f t="shared" si="7"/>
        <v>499999</v>
      </c>
      <c r="N510">
        <f>2025-Table1[[#This Row],[Year]]</f>
        <v>5</v>
      </c>
    </row>
    <row r="511" spans="1:14" x14ac:dyDescent="0.3">
      <c r="A511" t="s">
        <v>61</v>
      </c>
      <c r="B511" t="s">
        <v>109</v>
      </c>
      <c r="C511">
        <v>2017</v>
      </c>
      <c r="D511" s="3">
        <v>7</v>
      </c>
      <c r="E511" s="3">
        <v>105000</v>
      </c>
      <c r="F511" t="s">
        <v>13</v>
      </c>
      <c r="G511" s="15">
        <f>IF(Table1[[#This Row],[Transmission]]="Manual", 0, 1)</f>
        <v>0</v>
      </c>
      <c r="H511" t="s">
        <v>9472</v>
      </c>
      <c r="I511" t="s">
        <v>17</v>
      </c>
      <c r="J511" s="4">
        <v>45597</v>
      </c>
      <c r="K511" t="s">
        <v>703</v>
      </c>
      <c r="L511" s="5">
        <v>645000</v>
      </c>
      <c r="M511" s="28">
        <f t="shared" si="7"/>
        <v>645000</v>
      </c>
      <c r="N511">
        <f>2025-Table1[[#This Row],[Year]]</f>
        <v>8</v>
      </c>
    </row>
    <row r="512" spans="1:14" x14ac:dyDescent="0.3">
      <c r="A512" t="s">
        <v>97</v>
      </c>
      <c r="B512" t="s">
        <v>649</v>
      </c>
      <c r="C512">
        <v>2008</v>
      </c>
      <c r="D512" s="3">
        <v>16</v>
      </c>
      <c r="E512" s="3">
        <v>140000</v>
      </c>
      <c r="F512" t="s">
        <v>13</v>
      </c>
      <c r="G512" s="15">
        <f>IF(Table1[[#This Row],[Transmission]]="Manual", 0, 1)</f>
        <v>0</v>
      </c>
      <c r="H512" t="s">
        <v>9475</v>
      </c>
      <c r="I512" t="s">
        <v>17</v>
      </c>
      <c r="J512" s="4">
        <v>45597</v>
      </c>
      <c r="K512" t="s">
        <v>704</v>
      </c>
      <c r="L512" s="5">
        <v>260000</v>
      </c>
      <c r="M512" s="28">
        <f t="shared" si="7"/>
        <v>260000</v>
      </c>
      <c r="N512">
        <f>2025-Table1[[#This Row],[Year]]</f>
        <v>17</v>
      </c>
    </row>
    <row r="513" spans="1:14" x14ac:dyDescent="0.3">
      <c r="A513" t="s">
        <v>101</v>
      </c>
      <c r="B513" t="s">
        <v>687</v>
      </c>
      <c r="C513">
        <v>2010</v>
      </c>
      <c r="D513" s="3">
        <v>14</v>
      </c>
      <c r="E513" s="3">
        <v>90000</v>
      </c>
      <c r="F513" t="s">
        <v>13</v>
      </c>
      <c r="G513" s="15">
        <f>IF(Table1[[#This Row],[Transmission]]="Manual", 0, 1)</f>
        <v>0</v>
      </c>
      <c r="H513" t="s">
        <v>9472</v>
      </c>
      <c r="I513" t="s">
        <v>17</v>
      </c>
      <c r="J513" s="4">
        <v>45597</v>
      </c>
      <c r="K513" t="s">
        <v>705</v>
      </c>
      <c r="L513" s="5">
        <v>120000</v>
      </c>
      <c r="M513" s="28">
        <f t="shared" si="7"/>
        <v>120000</v>
      </c>
      <c r="N513">
        <f>2025-Table1[[#This Row],[Year]]</f>
        <v>15</v>
      </c>
    </row>
    <row r="514" spans="1:14" x14ac:dyDescent="0.3">
      <c r="A514" t="s">
        <v>15</v>
      </c>
      <c r="B514" t="s">
        <v>16</v>
      </c>
      <c r="C514">
        <v>2012</v>
      </c>
      <c r="D514" s="3">
        <v>12</v>
      </c>
      <c r="E514" s="3">
        <v>25000</v>
      </c>
      <c r="F514" t="s">
        <v>13</v>
      </c>
      <c r="G514" s="15">
        <f>IF(Table1[[#This Row],[Transmission]]="Manual", 0, 1)</f>
        <v>0</v>
      </c>
      <c r="H514" t="s">
        <v>9475</v>
      </c>
      <c r="I514" t="s">
        <v>17</v>
      </c>
      <c r="J514" s="4">
        <v>45597</v>
      </c>
      <c r="K514" t="s">
        <v>706</v>
      </c>
      <c r="L514" s="5">
        <v>775000</v>
      </c>
      <c r="M514" s="28">
        <f t="shared" si="7"/>
        <v>775000</v>
      </c>
      <c r="N514">
        <f>2025-Table1[[#This Row],[Year]]</f>
        <v>13</v>
      </c>
    </row>
    <row r="515" spans="1:14" x14ac:dyDescent="0.3">
      <c r="A515" t="s">
        <v>113</v>
      </c>
      <c r="B515" t="s">
        <v>121</v>
      </c>
      <c r="C515">
        <v>2016</v>
      </c>
      <c r="D515" s="3">
        <v>8</v>
      </c>
      <c r="E515" s="3">
        <v>85000</v>
      </c>
      <c r="F515" t="s">
        <v>13</v>
      </c>
      <c r="G515" s="15">
        <f>IF(Table1[[#This Row],[Transmission]]="Manual", 0, 1)</f>
        <v>0</v>
      </c>
      <c r="H515" t="s">
        <v>9475</v>
      </c>
      <c r="I515" t="s">
        <v>17</v>
      </c>
      <c r="J515" s="4">
        <v>45597</v>
      </c>
      <c r="K515" t="s">
        <v>707</v>
      </c>
      <c r="L515" s="5">
        <v>500000</v>
      </c>
      <c r="M515" s="28">
        <f t="shared" ref="M515:M578" si="8">VALUE(SUBSTITUTE(SUBSTITUTE(L515,"₹"," "),",",""))</f>
        <v>500000</v>
      </c>
      <c r="N515">
        <f>2025-Table1[[#This Row],[Year]]</f>
        <v>9</v>
      </c>
    </row>
    <row r="516" spans="1:14" x14ac:dyDescent="0.3">
      <c r="A516" t="s">
        <v>113</v>
      </c>
      <c r="B516" t="s">
        <v>396</v>
      </c>
      <c r="C516">
        <v>2013</v>
      </c>
      <c r="D516" s="3">
        <v>11</v>
      </c>
      <c r="E516" s="3">
        <v>100000</v>
      </c>
      <c r="F516" t="s">
        <v>13</v>
      </c>
      <c r="G516" s="15">
        <f>IF(Table1[[#This Row],[Transmission]]="Manual", 0, 1)</f>
        <v>0</v>
      </c>
      <c r="H516" t="s">
        <v>9475</v>
      </c>
      <c r="I516" t="s">
        <v>17</v>
      </c>
      <c r="J516" s="4">
        <v>45597</v>
      </c>
      <c r="K516" t="s">
        <v>708</v>
      </c>
      <c r="L516" s="5">
        <v>550000</v>
      </c>
      <c r="M516" s="28">
        <f t="shared" si="8"/>
        <v>550000</v>
      </c>
      <c r="N516">
        <f>2025-Table1[[#This Row],[Year]]</f>
        <v>12</v>
      </c>
    </row>
    <row r="517" spans="1:14" x14ac:dyDescent="0.3">
      <c r="A517" t="s">
        <v>61</v>
      </c>
      <c r="B517" t="s">
        <v>62</v>
      </c>
      <c r="C517">
        <v>2018</v>
      </c>
      <c r="D517" s="3">
        <v>6</v>
      </c>
      <c r="E517" s="3">
        <v>67000</v>
      </c>
      <c r="F517" t="s">
        <v>13</v>
      </c>
      <c r="G517" s="15">
        <f>IF(Table1[[#This Row],[Transmission]]="Manual", 0, 1)</f>
        <v>0</v>
      </c>
      <c r="H517" t="s">
        <v>9475</v>
      </c>
      <c r="I517" t="s">
        <v>14</v>
      </c>
      <c r="J517" s="4">
        <v>45597</v>
      </c>
      <c r="K517" t="s">
        <v>709</v>
      </c>
      <c r="L517" s="5">
        <v>299000</v>
      </c>
      <c r="M517" s="28">
        <f t="shared" si="8"/>
        <v>299000</v>
      </c>
      <c r="N517">
        <f>2025-Table1[[#This Row],[Year]]</f>
        <v>7</v>
      </c>
    </row>
    <row r="518" spans="1:14" x14ac:dyDescent="0.3">
      <c r="A518" t="s">
        <v>113</v>
      </c>
      <c r="B518" t="s">
        <v>239</v>
      </c>
      <c r="C518">
        <v>2016</v>
      </c>
      <c r="D518" s="3">
        <v>8</v>
      </c>
      <c r="E518" s="3">
        <v>56000</v>
      </c>
      <c r="F518" t="s">
        <v>25</v>
      </c>
      <c r="G518" s="15">
        <f>IF(Table1[[#This Row],[Transmission]]="Manual", 0, 1)</f>
        <v>1</v>
      </c>
      <c r="H518" t="s">
        <v>9475</v>
      </c>
      <c r="I518" t="s">
        <v>17</v>
      </c>
      <c r="J518" s="4">
        <v>45566</v>
      </c>
      <c r="K518" t="s">
        <v>710</v>
      </c>
      <c r="L518" s="5">
        <v>695000</v>
      </c>
      <c r="M518" s="28">
        <f t="shared" si="8"/>
        <v>695000</v>
      </c>
      <c r="N518">
        <f>2025-Table1[[#This Row],[Year]]</f>
        <v>9</v>
      </c>
    </row>
    <row r="519" spans="1:14" x14ac:dyDescent="0.3">
      <c r="A519" t="s">
        <v>11</v>
      </c>
      <c r="B519" t="s">
        <v>285</v>
      </c>
      <c r="C519">
        <v>2017</v>
      </c>
      <c r="D519" s="3">
        <v>7</v>
      </c>
      <c r="E519" s="3">
        <v>50000</v>
      </c>
      <c r="F519" t="s">
        <v>13</v>
      </c>
      <c r="G519" s="15">
        <f>IF(Table1[[#This Row],[Transmission]]="Manual", 0, 1)</f>
        <v>0</v>
      </c>
      <c r="H519" t="s">
        <v>9475</v>
      </c>
      <c r="I519" t="s">
        <v>14</v>
      </c>
      <c r="J519" s="4">
        <v>45597</v>
      </c>
      <c r="K519" t="s">
        <v>711</v>
      </c>
      <c r="L519" s="5">
        <v>460000</v>
      </c>
      <c r="M519" s="28">
        <f t="shared" si="8"/>
        <v>460000</v>
      </c>
      <c r="N519">
        <f>2025-Table1[[#This Row],[Year]]</f>
        <v>8</v>
      </c>
    </row>
    <row r="520" spans="1:14" x14ac:dyDescent="0.3">
      <c r="A520" t="s">
        <v>21</v>
      </c>
      <c r="B520" t="s">
        <v>219</v>
      </c>
      <c r="C520">
        <v>2007</v>
      </c>
      <c r="D520" s="3">
        <v>17</v>
      </c>
      <c r="E520" s="3">
        <v>82038</v>
      </c>
      <c r="F520" t="s">
        <v>13</v>
      </c>
      <c r="G520" s="15">
        <f>IF(Table1[[#This Row],[Transmission]]="Manual", 0, 1)</f>
        <v>0</v>
      </c>
      <c r="H520" t="s">
        <v>9475</v>
      </c>
      <c r="I520" t="s">
        <v>14</v>
      </c>
      <c r="J520" s="4">
        <v>45597</v>
      </c>
      <c r="K520" t="s">
        <v>712</v>
      </c>
      <c r="L520" s="5">
        <v>150000</v>
      </c>
      <c r="M520" s="28">
        <f t="shared" si="8"/>
        <v>150000</v>
      </c>
      <c r="N520">
        <f>2025-Table1[[#This Row],[Year]]</f>
        <v>18</v>
      </c>
    </row>
    <row r="521" spans="1:14" x14ac:dyDescent="0.3">
      <c r="A521" t="s">
        <v>44</v>
      </c>
      <c r="B521" t="s">
        <v>79</v>
      </c>
      <c r="C521">
        <v>2023</v>
      </c>
      <c r="D521" s="3">
        <v>1</v>
      </c>
      <c r="E521" s="3">
        <v>10110</v>
      </c>
      <c r="F521" t="s">
        <v>13</v>
      </c>
      <c r="G521" s="15">
        <f>IF(Table1[[#This Row],[Transmission]]="Manual", 0, 1)</f>
        <v>0</v>
      </c>
      <c r="H521" t="s">
        <v>9472</v>
      </c>
      <c r="I521" t="s">
        <v>14</v>
      </c>
      <c r="J521" s="4">
        <v>45597</v>
      </c>
      <c r="K521" t="s">
        <v>713</v>
      </c>
      <c r="L521" s="5">
        <v>1095000</v>
      </c>
      <c r="M521" s="28">
        <f t="shared" si="8"/>
        <v>1095000</v>
      </c>
      <c r="N521">
        <f>2025-Table1[[#This Row],[Year]]</f>
        <v>2</v>
      </c>
    </row>
    <row r="522" spans="1:14" x14ac:dyDescent="0.3">
      <c r="A522" t="s">
        <v>61</v>
      </c>
      <c r="B522" t="s">
        <v>62</v>
      </c>
      <c r="C522">
        <v>2017</v>
      </c>
      <c r="D522" s="3">
        <v>7</v>
      </c>
      <c r="E522" s="3">
        <v>90000</v>
      </c>
      <c r="F522" t="s">
        <v>25</v>
      </c>
      <c r="G522" s="15">
        <f>IF(Table1[[#This Row],[Transmission]]="Manual", 0, 1)</f>
        <v>1</v>
      </c>
      <c r="H522" t="s">
        <v>9472</v>
      </c>
      <c r="I522" t="s">
        <v>14</v>
      </c>
      <c r="J522" s="4">
        <v>45597</v>
      </c>
      <c r="K522" t="s">
        <v>714</v>
      </c>
      <c r="L522" s="5">
        <v>290000</v>
      </c>
      <c r="M522" s="28">
        <f t="shared" si="8"/>
        <v>290000</v>
      </c>
      <c r="N522">
        <f>2025-Table1[[#This Row],[Year]]</f>
        <v>8</v>
      </c>
    </row>
    <row r="523" spans="1:14" x14ac:dyDescent="0.3">
      <c r="A523" t="s">
        <v>21</v>
      </c>
      <c r="B523" t="s">
        <v>483</v>
      </c>
      <c r="C523">
        <v>2020</v>
      </c>
      <c r="D523" s="3">
        <v>4</v>
      </c>
      <c r="E523" s="3">
        <v>70000</v>
      </c>
      <c r="F523" t="s">
        <v>13</v>
      </c>
      <c r="G523" s="15">
        <f>IF(Table1[[#This Row],[Transmission]]="Manual", 0, 1)</f>
        <v>0</v>
      </c>
      <c r="H523" t="s">
        <v>9472</v>
      </c>
      <c r="I523" t="s">
        <v>14</v>
      </c>
      <c r="J523" s="4">
        <v>45597</v>
      </c>
      <c r="K523" t="s">
        <v>715</v>
      </c>
      <c r="L523" s="5">
        <v>1100000</v>
      </c>
      <c r="M523" s="28">
        <f t="shared" si="8"/>
        <v>1100000</v>
      </c>
      <c r="N523">
        <f>2025-Table1[[#This Row],[Year]]</f>
        <v>5</v>
      </c>
    </row>
    <row r="524" spans="1:14" x14ac:dyDescent="0.3">
      <c r="A524" t="s">
        <v>18</v>
      </c>
      <c r="B524" t="s">
        <v>19</v>
      </c>
      <c r="C524">
        <v>2011</v>
      </c>
      <c r="D524" s="3">
        <v>13</v>
      </c>
      <c r="E524" s="3">
        <v>66000</v>
      </c>
      <c r="F524" t="s">
        <v>25</v>
      </c>
      <c r="G524" s="15">
        <f>IF(Table1[[#This Row],[Transmission]]="Manual", 0, 1)</f>
        <v>1</v>
      </c>
      <c r="H524" t="s">
        <v>9472</v>
      </c>
      <c r="I524" t="s">
        <v>14</v>
      </c>
      <c r="J524" s="4">
        <v>45597</v>
      </c>
      <c r="K524" t="s">
        <v>716</v>
      </c>
      <c r="L524" s="5">
        <v>299000</v>
      </c>
      <c r="M524" s="28">
        <f t="shared" si="8"/>
        <v>299000</v>
      </c>
      <c r="N524">
        <f>2025-Table1[[#This Row],[Year]]</f>
        <v>14</v>
      </c>
    </row>
    <row r="525" spans="1:14" x14ac:dyDescent="0.3">
      <c r="A525" t="s">
        <v>21</v>
      </c>
      <c r="B525" t="s">
        <v>131</v>
      </c>
      <c r="C525">
        <v>2022</v>
      </c>
      <c r="D525" s="3">
        <v>2</v>
      </c>
      <c r="E525" s="3">
        <v>21260</v>
      </c>
      <c r="F525" t="s">
        <v>13</v>
      </c>
      <c r="G525" s="15">
        <f>IF(Table1[[#This Row],[Transmission]]="Manual", 0, 1)</f>
        <v>0</v>
      </c>
      <c r="H525" t="s">
        <v>9472</v>
      </c>
      <c r="I525" t="s">
        <v>14</v>
      </c>
      <c r="J525" s="4">
        <v>45597</v>
      </c>
      <c r="K525" t="s">
        <v>717</v>
      </c>
      <c r="L525" s="5">
        <v>535000</v>
      </c>
      <c r="M525" s="28">
        <f t="shared" si="8"/>
        <v>535000</v>
      </c>
      <c r="N525">
        <f>2025-Table1[[#This Row],[Year]]</f>
        <v>3</v>
      </c>
    </row>
    <row r="526" spans="1:14" x14ac:dyDescent="0.3">
      <c r="A526" t="s">
        <v>11</v>
      </c>
      <c r="B526" t="s">
        <v>12</v>
      </c>
      <c r="C526">
        <v>2013</v>
      </c>
      <c r="D526" s="3">
        <v>11</v>
      </c>
      <c r="E526" s="3">
        <v>28500</v>
      </c>
      <c r="F526" t="s">
        <v>25</v>
      </c>
      <c r="G526" s="15">
        <f>IF(Table1[[#This Row],[Transmission]]="Manual", 0, 1)</f>
        <v>1</v>
      </c>
      <c r="H526" t="s">
        <v>9475</v>
      </c>
      <c r="I526" t="s">
        <v>14</v>
      </c>
      <c r="J526" s="4">
        <v>45597</v>
      </c>
      <c r="K526" t="s">
        <v>718</v>
      </c>
      <c r="L526" s="5">
        <v>560000</v>
      </c>
      <c r="M526" s="28">
        <f t="shared" si="8"/>
        <v>560000</v>
      </c>
      <c r="N526">
        <f>2025-Table1[[#This Row],[Year]]</f>
        <v>12</v>
      </c>
    </row>
    <row r="527" spans="1:14" x14ac:dyDescent="0.3">
      <c r="A527" t="s">
        <v>21</v>
      </c>
      <c r="B527" t="s">
        <v>36</v>
      </c>
      <c r="C527">
        <v>2019</v>
      </c>
      <c r="D527" s="3">
        <v>5</v>
      </c>
      <c r="E527" s="3">
        <v>80000</v>
      </c>
      <c r="F527" t="s">
        <v>25</v>
      </c>
      <c r="G527" s="15">
        <f>IF(Table1[[#This Row],[Transmission]]="Manual", 0, 1)</f>
        <v>1</v>
      </c>
      <c r="H527" t="s">
        <v>9475</v>
      </c>
      <c r="I527" t="s">
        <v>14</v>
      </c>
      <c r="J527" s="4">
        <v>45597</v>
      </c>
      <c r="K527" t="s">
        <v>719</v>
      </c>
      <c r="L527" s="5">
        <v>280000</v>
      </c>
      <c r="M527" s="28">
        <f t="shared" si="8"/>
        <v>280000</v>
      </c>
      <c r="N527">
        <f>2025-Table1[[#This Row],[Year]]</f>
        <v>6</v>
      </c>
    </row>
    <row r="528" spans="1:14" x14ac:dyDescent="0.3">
      <c r="A528" t="s">
        <v>21</v>
      </c>
      <c r="B528" t="s">
        <v>99</v>
      </c>
      <c r="C528">
        <v>2019</v>
      </c>
      <c r="D528" s="3">
        <v>5</v>
      </c>
      <c r="E528" s="3">
        <v>38000</v>
      </c>
      <c r="F528" t="s">
        <v>13</v>
      </c>
      <c r="G528" s="15">
        <f>IF(Table1[[#This Row],[Transmission]]="Manual", 0, 1)</f>
        <v>0</v>
      </c>
      <c r="H528" t="s">
        <v>9472</v>
      </c>
      <c r="I528" t="s">
        <v>14</v>
      </c>
      <c r="J528" s="4">
        <v>45597</v>
      </c>
      <c r="K528" t="s">
        <v>720</v>
      </c>
      <c r="L528" s="5">
        <v>630000</v>
      </c>
      <c r="M528" s="28">
        <f t="shared" si="8"/>
        <v>630000</v>
      </c>
      <c r="N528">
        <f>2025-Table1[[#This Row],[Year]]</f>
        <v>6</v>
      </c>
    </row>
    <row r="529" spans="1:14" x14ac:dyDescent="0.3">
      <c r="A529" t="s">
        <v>21</v>
      </c>
      <c r="B529" t="s">
        <v>140</v>
      </c>
      <c r="C529">
        <v>2012</v>
      </c>
      <c r="D529" s="3">
        <v>12</v>
      </c>
      <c r="E529" s="3">
        <v>90000</v>
      </c>
      <c r="F529" t="s">
        <v>13</v>
      </c>
      <c r="G529" s="15">
        <f>IF(Table1[[#This Row],[Transmission]]="Manual", 0, 1)</f>
        <v>0</v>
      </c>
      <c r="H529" t="s">
        <v>9472</v>
      </c>
      <c r="I529" t="s">
        <v>17</v>
      </c>
      <c r="J529" s="4">
        <v>45597</v>
      </c>
      <c r="K529" t="s">
        <v>721</v>
      </c>
      <c r="L529" s="5">
        <v>325000</v>
      </c>
      <c r="M529" s="28">
        <f t="shared" si="8"/>
        <v>325000</v>
      </c>
      <c r="N529">
        <f>2025-Table1[[#This Row],[Year]]</f>
        <v>13</v>
      </c>
    </row>
    <row r="530" spans="1:14" x14ac:dyDescent="0.3">
      <c r="A530" t="s">
        <v>113</v>
      </c>
      <c r="B530" t="s">
        <v>396</v>
      </c>
      <c r="C530">
        <v>2008</v>
      </c>
      <c r="D530" s="3">
        <v>16</v>
      </c>
      <c r="E530" s="3">
        <v>145000</v>
      </c>
      <c r="F530" t="s">
        <v>13</v>
      </c>
      <c r="G530" s="15">
        <f>IF(Table1[[#This Row],[Transmission]]="Manual", 0, 1)</f>
        <v>0</v>
      </c>
      <c r="H530" t="s">
        <v>9475</v>
      </c>
      <c r="I530" t="s">
        <v>17</v>
      </c>
      <c r="J530" s="4">
        <v>45597</v>
      </c>
      <c r="K530" t="s">
        <v>722</v>
      </c>
      <c r="L530" s="5">
        <v>445000</v>
      </c>
      <c r="M530" s="28">
        <f t="shared" si="8"/>
        <v>445000</v>
      </c>
      <c r="N530">
        <f>2025-Table1[[#This Row],[Year]]</f>
        <v>17</v>
      </c>
    </row>
    <row r="531" spans="1:14" x14ac:dyDescent="0.3">
      <c r="A531" t="s">
        <v>262</v>
      </c>
      <c r="B531" t="s">
        <v>263</v>
      </c>
      <c r="C531">
        <v>2019</v>
      </c>
      <c r="D531" s="3">
        <v>5</v>
      </c>
      <c r="E531" s="3">
        <v>73000</v>
      </c>
      <c r="F531" t="s">
        <v>13</v>
      </c>
      <c r="G531" s="15">
        <f>IF(Table1[[#This Row],[Transmission]]="Manual", 0, 1)</f>
        <v>0</v>
      </c>
      <c r="H531" t="s">
        <v>9472</v>
      </c>
      <c r="I531" t="s">
        <v>17</v>
      </c>
      <c r="J531" s="4">
        <v>45597</v>
      </c>
      <c r="K531" t="s">
        <v>723</v>
      </c>
      <c r="L531" s="5">
        <v>1175000</v>
      </c>
      <c r="M531" s="28">
        <f t="shared" si="8"/>
        <v>1175000</v>
      </c>
      <c r="N531">
        <f>2025-Table1[[#This Row],[Year]]</f>
        <v>6</v>
      </c>
    </row>
    <row r="532" spans="1:14" x14ac:dyDescent="0.3">
      <c r="A532" t="s">
        <v>97</v>
      </c>
      <c r="B532" t="s">
        <v>649</v>
      </c>
      <c r="C532">
        <v>2017</v>
      </c>
      <c r="D532" s="3">
        <v>7</v>
      </c>
      <c r="E532" s="3">
        <v>82500</v>
      </c>
      <c r="F532" t="s">
        <v>25</v>
      </c>
      <c r="G532" s="15">
        <f>IF(Table1[[#This Row],[Transmission]]="Manual", 0, 1)</f>
        <v>1</v>
      </c>
      <c r="H532" t="s">
        <v>9475</v>
      </c>
      <c r="I532" t="s">
        <v>14</v>
      </c>
      <c r="J532" s="4">
        <v>45597</v>
      </c>
      <c r="K532" t="s">
        <v>724</v>
      </c>
      <c r="L532" s="5">
        <v>695000</v>
      </c>
      <c r="M532" s="28">
        <f t="shared" si="8"/>
        <v>695000</v>
      </c>
      <c r="N532">
        <f>2025-Table1[[#This Row],[Year]]</f>
        <v>8</v>
      </c>
    </row>
    <row r="533" spans="1:14" x14ac:dyDescent="0.3">
      <c r="A533" t="s">
        <v>113</v>
      </c>
      <c r="B533" t="s">
        <v>181</v>
      </c>
      <c r="C533">
        <v>2018</v>
      </c>
      <c r="D533" s="3">
        <v>6</v>
      </c>
      <c r="E533" s="3">
        <v>140000</v>
      </c>
      <c r="F533" t="s">
        <v>13</v>
      </c>
      <c r="G533" s="15">
        <f>IF(Table1[[#This Row],[Transmission]]="Manual", 0, 1)</f>
        <v>0</v>
      </c>
      <c r="H533" t="s">
        <v>9472</v>
      </c>
      <c r="I533" t="s">
        <v>17</v>
      </c>
      <c r="J533" s="4">
        <v>45597</v>
      </c>
      <c r="K533" t="s">
        <v>725</v>
      </c>
      <c r="L533" s="5">
        <v>630000</v>
      </c>
      <c r="M533" s="28">
        <f t="shared" si="8"/>
        <v>630000</v>
      </c>
      <c r="N533">
        <f>2025-Table1[[#This Row],[Year]]</f>
        <v>7</v>
      </c>
    </row>
    <row r="534" spans="1:14" x14ac:dyDescent="0.3">
      <c r="A534" t="s">
        <v>44</v>
      </c>
      <c r="B534" t="s">
        <v>79</v>
      </c>
      <c r="C534">
        <v>2017</v>
      </c>
      <c r="D534" s="3">
        <v>7</v>
      </c>
      <c r="E534" s="3">
        <v>120000</v>
      </c>
      <c r="F534" t="s">
        <v>25</v>
      </c>
      <c r="G534" s="15">
        <f>IF(Table1[[#This Row],[Transmission]]="Manual", 0, 1)</f>
        <v>1</v>
      </c>
      <c r="H534" t="s">
        <v>9472</v>
      </c>
      <c r="I534" t="s">
        <v>17</v>
      </c>
      <c r="J534" s="4">
        <v>45597</v>
      </c>
      <c r="K534" t="s">
        <v>726</v>
      </c>
      <c r="L534" s="5">
        <v>975000</v>
      </c>
      <c r="M534" s="28">
        <f t="shared" si="8"/>
        <v>975000</v>
      </c>
      <c r="N534">
        <f>2025-Table1[[#This Row],[Year]]</f>
        <v>8</v>
      </c>
    </row>
    <row r="535" spans="1:14" x14ac:dyDescent="0.3">
      <c r="A535" t="s">
        <v>101</v>
      </c>
      <c r="B535" t="s">
        <v>727</v>
      </c>
      <c r="C535">
        <v>2015</v>
      </c>
      <c r="D535" s="3">
        <v>9</v>
      </c>
      <c r="E535" s="3">
        <v>47000</v>
      </c>
      <c r="F535" t="s">
        <v>25</v>
      </c>
      <c r="G535" s="15">
        <f>IF(Table1[[#This Row],[Transmission]]="Manual", 0, 1)</f>
        <v>1</v>
      </c>
      <c r="H535" t="s">
        <v>9475</v>
      </c>
      <c r="I535" t="s">
        <v>14</v>
      </c>
      <c r="J535" s="4">
        <v>45597</v>
      </c>
      <c r="K535" t="s">
        <v>728</v>
      </c>
      <c r="L535" s="5">
        <v>265000</v>
      </c>
      <c r="M535" s="28">
        <f t="shared" si="8"/>
        <v>265000</v>
      </c>
      <c r="N535">
        <f>2025-Table1[[#This Row],[Year]]</f>
        <v>10</v>
      </c>
    </row>
    <row r="536" spans="1:14" x14ac:dyDescent="0.3">
      <c r="A536" t="s">
        <v>38</v>
      </c>
      <c r="B536" t="s">
        <v>47</v>
      </c>
      <c r="C536">
        <v>2020</v>
      </c>
      <c r="D536" s="3">
        <v>4</v>
      </c>
      <c r="E536" s="3">
        <v>42000</v>
      </c>
      <c r="F536" t="s">
        <v>13</v>
      </c>
      <c r="G536" s="15">
        <f>IF(Table1[[#This Row],[Transmission]]="Manual", 0, 1)</f>
        <v>0</v>
      </c>
      <c r="H536" t="s">
        <v>9472</v>
      </c>
      <c r="I536" t="s">
        <v>14</v>
      </c>
      <c r="J536" s="4">
        <v>45536</v>
      </c>
      <c r="K536" t="s">
        <v>729</v>
      </c>
      <c r="L536" s="5">
        <v>1080000</v>
      </c>
      <c r="M536" s="28">
        <f t="shared" si="8"/>
        <v>1080000</v>
      </c>
      <c r="N536">
        <f>2025-Table1[[#This Row],[Year]]</f>
        <v>5</v>
      </c>
    </row>
    <row r="537" spans="1:14" x14ac:dyDescent="0.3">
      <c r="A537" t="s">
        <v>44</v>
      </c>
      <c r="B537" t="s">
        <v>83</v>
      </c>
      <c r="C537">
        <v>2017</v>
      </c>
      <c r="D537" s="3">
        <v>7</v>
      </c>
      <c r="E537" s="3">
        <v>78000</v>
      </c>
      <c r="F537" t="s">
        <v>13</v>
      </c>
      <c r="G537" s="15">
        <f>IF(Table1[[#This Row],[Transmission]]="Manual", 0, 1)</f>
        <v>0</v>
      </c>
      <c r="H537" t="s">
        <v>9475</v>
      </c>
      <c r="I537" t="s">
        <v>17</v>
      </c>
      <c r="J537" s="4">
        <v>45597</v>
      </c>
      <c r="K537" t="s">
        <v>730</v>
      </c>
      <c r="L537" s="5">
        <v>689000</v>
      </c>
      <c r="M537" s="28">
        <f t="shared" si="8"/>
        <v>689000</v>
      </c>
      <c r="N537">
        <f>2025-Table1[[#This Row],[Year]]</f>
        <v>8</v>
      </c>
    </row>
    <row r="538" spans="1:14" x14ac:dyDescent="0.3">
      <c r="A538" t="s">
        <v>21</v>
      </c>
      <c r="B538" t="s">
        <v>68</v>
      </c>
      <c r="C538">
        <v>2018</v>
      </c>
      <c r="D538" s="3">
        <v>6</v>
      </c>
      <c r="E538" s="3">
        <v>72000</v>
      </c>
      <c r="F538" t="s">
        <v>25</v>
      </c>
      <c r="G538" s="15">
        <f>IF(Table1[[#This Row],[Transmission]]="Manual", 0, 1)</f>
        <v>1</v>
      </c>
      <c r="H538" t="s">
        <v>9472</v>
      </c>
      <c r="I538" t="s">
        <v>14</v>
      </c>
      <c r="J538" s="4">
        <v>45597</v>
      </c>
      <c r="K538" t="s">
        <v>731</v>
      </c>
      <c r="L538" s="5">
        <v>400000</v>
      </c>
      <c r="M538" s="28">
        <f t="shared" si="8"/>
        <v>400000</v>
      </c>
      <c r="N538">
        <f>2025-Table1[[#This Row],[Year]]</f>
        <v>7</v>
      </c>
    </row>
    <row r="539" spans="1:14" x14ac:dyDescent="0.3">
      <c r="A539" t="s">
        <v>33</v>
      </c>
      <c r="B539" t="s">
        <v>34</v>
      </c>
      <c r="C539">
        <v>2014</v>
      </c>
      <c r="D539" s="3">
        <v>10</v>
      </c>
      <c r="E539" s="3">
        <v>102000</v>
      </c>
      <c r="F539" t="s">
        <v>13</v>
      </c>
      <c r="G539" s="15">
        <f>IF(Table1[[#This Row],[Transmission]]="Manual", 0, 1)</f>
        <v>0</v>
      </c>
      <c r="H539" t="s">
        <v>9475</v>
      </c>
      <c r="I539" t="s">
        <v>17</v>
      </c>
      <c r="J539" s="4">
        <v>45597</v>
      </c>
      <c r="K539" t="s">
        <v>732</v>
      </c>
      <c r="L539" s="5">
        <v>225000</v>
      </c>
      <c r="M539" s="28">
        <f t="shared" si="8"/>
        <v>225000</v>
      </c>
      <c r="N539">
        <f>2025-Table1[[#This Row],[Year]]</f>
        <v>11</v>
      </c>
    </row>
    <row r="540" spans="1:14" x14ac:dyDescent="0.3">
      <c r="A540" t="s">
        <v>44</v>
      </c>
      <c r="B540" t="s">
        <v>83</v>
      </c>
      <c r="C540">
        <v>2013</v>
      </c>
      <c r="D540" s="3">
        <v>11</v>
      </c>
      <c r="E540" s="3">
        <v>68000</v>
      </c>
      <c r="F540" t="s">
        <v>13</v>
      </c>
      <c r="G540" s="15">
        <f>IF(Table1[[#This Row],[Transmission]]="Manual", 0, 1)</f>
        <v>0</v>
      </c>
      <c r="H540" t="s">
        <v>9475</v>
      </c>
      <c r="I540" t="s">
        <v>14</v>
      </c>
      <c r="J540" s="4">
        <v>45566</v>
      </c>
      <c r="K540" t="s">
        <v>733</v>
      </c>
      <c r="L540" s="5">
        <v>379000</v>
      </c>
      <c r="M540" s="28">
        <f t="shared" si="8"/>
        <v>379000</v>
      </c>
      <c r="N540">
        <f>2025-Table1[[#This Row],[Year]]</f>
        <v>12</v>
      </c>
    </row>
    <row r="541" spans="1:14" x14ac:dyDescent="0.3">
      <c r="A541" t="s">
        <v>75</v>
      </c>
      <c r="B541" t="s">
        <v>734</v>
      </c>
      <c r="C541">
        <v>2016</v>
      </c>
      <c r="D541" s="3">
        <v>8</v>
      </c>
      <c r="E541" s="3">
        <v>65000</v>
      </c>
      <c r="F541" t="s">
        <v>25</v>
      </c>
      <c r="G541" s="15">
        <f>IF(Table1[[#This Row],[Transmission]]="Manual", 0, 1)</f>
        <v>1</v>
      </c>
      <c r="H541" t="s">
        <v>9475</v>
      </c>
      <c r="I541" t="s">
        <v>17</v>
      </c>
      <c r="J541" s="4">
        <v>45597</v>
      </c>
      <c r="K541" t="s">
        <v>735</v>
      </c>
      <c r="L541" s="5">
        <v>1575000</v>
      </c>
      <c r="M541" s="28">
        <f t="shared" si="8"/>
        <v>1575000</v>
      </c>
      <c r="N541">
        <f>2025-Table1[[#This Row],[Year]]</f>
        <v>9</v>
      </c>
    </row>
    <row r="542" spans="1:14" x14ac:dyDescent="0.3">
      <c r="A542" t="s">
        <v>15</v>
      </c>
      <c r="B542" t="s">
        <v>738</v>
      </c>
      <c r="C542">
        <v>2022</v>
      </c>
      <c r="D542" s="3">
        <v>2</v>
      </c>
      <c r="E542" s="3">
        <v>18000</v>
      </c>
      <c r="F542" t="s">
        <v>25</v>
      </c>
      <c r="G542" s="15">
        <f>IF(Table1[[#This Row],[Transmission]]="Manual", 0, 1)</f>
        <v>1</v>
      </c>
      <c r="H542" t="s">
        <v>9472</v>
      </c>
      <c r="I542" t="s">
        <v>14</v>
      </c>
      <c r="J542" s="4">
        <v>45597</v>
      </c>
      <c r="K542" t="s">
        <v>739</v>
      </c>
      <c r="L542" s="5">
        <v>865000</v>
      </c>
      <c r="M542" s="28">
        <f t="shared" si="8"/>
        <v>865000</v>
      </c>
      <c r="N542">
        <f>2025-Table1[[#This Row],[Year]]</f>
        <v>3</v>
      </c>
    </row>
    <row r="543" spans="1:14" x14ac:dyDescent="0.3">
      <c r="A543" t="s">
        <v>21</v>
      </c>
      <c r="B543" t="s">
        <v>31</v>
      </c>
      <c r="C543">
        <v>2015</v>
      </c>
      <c r="D543" s="3">
        <v>9</v>
      </c>
      <c r="E543" s="3">
        <v>35000</v>
      </c>
      <c r="F543" t="s">
        <v>13</v>
      </c>
      <c r="G543" s="15">
        <f>IF(Table1[[#This Row],[Transmission]]="Manual", 0, 1)</f>
        <v>0</v>
      </c>
      <c r="H543" t="s">
        <v>9472</v>
      </c>
      <c r="I543" t="s">
        <v>17</v>
      </c>
      <c r="J543" s="4">
        <v>45597</v>
      </c>
      <c r="K543" t="s">
        <v>740</v>
      </c>
      <c r="L543" s="5">
        <v>475000</v>
      </c>
      <c r="M543" s="28">
        <f t="shared" si="8"/>
        <v>475000</v>
      </c>
      <c r="N543">
        <f>2025-Table1[[#This Row],[Year]]</f>
        <v>10</v>
      </c>
    </row>
    <row r="544" spans="1:14" x14ac:dyDescent="0.3">
      <c r="A544" t="s">
        <v>44</v>
      </c>
      <c r="B544" t="s">
        <v>45</v>
      </c>
      <c r="C544">
        <v>2017</v>
      </c>
      <c r="D544" s="3">
        <v>7</v>
      </c>
      <c r="E544" s="3">
        <v>82000</v>
      </c>
      <c r="F544" t="s">
        <v>13</v>
      </c>
      <c r="G544" s="15">
        <f>IF(Table1[[#This Row],[Transmission]]="Manual", 0, 1)</f>
        <v>0</v>
      </c>
      <c r="H544" t="s">
        <v>9472</v>
      </c>
      <c r="I544" t="s">
        <v>14</v>
      </c>
      <c r="J544" s="4">
        <v>45597</v>
      </c>
      <c r="K544" t="s">
        <v>741</v>
      </c>
      <c r="L544" s="5">
        <v>649999</v>
      </c>
      <c r="M544" s="28">
        <f t="shared" si="8"/>
        <v>649999</v>
      </c>
      <c r="N544">
        <f>2025-Table1[[#This Row],[Year]]</f>
        <v>8</v>
      </c>
    </row>
    <row r="545" spans="1:14" x14ac:dyDescent="0.3">
      <c r="A545" t="s">
        <v>15</v>
      </c>
      <c r="B545" t="s">
        <v>259</v>
      </c>
      <c r="C545">
        <v>2020</v>
      </c>
      <c r="D545" s="3">
        <v>4</v>
      </c>
      <c r="E545" s="3">
        <v>79000</v>
      </c>
      <c r="F545" t="s">
        <v>25</v>
      </c>
      <c r="G545" s="15">
        <f>IF(Table1[[#This Row],[Transmission]]="Manual", 0, 1)</f>
        <v>1</v>
      </c>
      <c r="H545" t="s">
        <v>9472</v>
      </c>
      <c r="I545" t="s">
        <v>14</v>
      </c>
      <c r="J545" s="4">
        <v>45597</v>
      </c>
      <c r="K545" t="s">
        <v>742</v>
      </c>
      <c r="L545" s="5">
        <v>650000</v>
      </c>
      <c r="M545" s="28">
        <f t="shared" si="8"/>
        <v>650000</v>
      </c>
      <c r="N545">
        <f>2025-Table1[[#This Row],[Year]]</f>
        <v>5</v>
      </c>
    </row>
    <row r="546" spans="1:14" x14ac:dyDescent="0.3">
      <c r="A546" t="s">
        <v>21</v>
      </c>
      <c r="B546" t="s">
        <v>194</v>
      </c>
      <c r="C546">
        <v>2013</v>
      </c>
      <c r="D546" s="3">
        <v>11</v>
      </c>
      <c r="E546" s="3">
        <v>72000</v>
      </c>
      <c r="F546" t="s">
        <v>13</v>
      </c>
      <c r="G546" s="15">
        <f>IF(Table1[[#This Row],[Transmission]]="Manual", 0, 1)</f>
        <v>0</v>
      </c>
      <c r="H546" t="s">
        <v>9472</v>
      </c>
      <c r="I546" t="s">
        <v>14</v>
      </c>
      <c r="J546" s="4">
        <v>45597</v>
      </c>
      <c r="K546" t="s">
        <v>743</v>
      </c>
      <c r="L546" s="5">
        <v>290000</v>
      </c>
      <c r="M546" s="28">
        <f t="shared" si="8"/>
        <v>290000</v>
      </c>
      <c r="N546">
        <f>2025-Table1[[#This Row],[Year]]</f>
        <v>12</v>
      </c>
    </row>
    <row r="547" spans="1:14" x14ac:dyDescent="0.3">
      <c r="A547" t="s">
        <v>21</v>
      </c>
      <c r="B547" t="s">
        <v>111</v>
      </c>
      <c r="C547">
        <v>2007</v>
      </c>
      <c r="D547" s="3">
        <v>17</v>
      </c>
      <c r="E547" s="3">
        <v>121000</v>
      </c>
      <c r="F547" t="s">
        <v>13</v>
      </c>
      <c r="G547" s="15">
        <f>IF(Table1[[#This Row],[Transmission]]="Manual", 0, 1)</f>
        <v>0</v>
      </c>
      <c r="H547" t="s">
        <v>9475</v>
      </c>
      <c r="I547" t="s">
        <v>14</v>
      </c>
      <c r="J547" s="4">
        <v>45597</v>
      </c>
      <c r="K547" t="s">
        <v>744</v>
      </c>
      <c r="L547" s="5">
        <v>125000</v>
      </c>
      <c r="M547" s="28">
        <f t="shared" si="8"/>
        <v>125000</v>
      </c>
      <c r="N547">
        <f>2025-Table1[[#This Row],[Year]]</f>
        <v>18</v>
      </c>
    </row>
    <row r="548" spans="1:14" x14ac:dyDescent="0.3">
      <c r="A548" t="s">
        <v>44</v>
      </c>
      <c r="B548" t="s">
        <v>405</v>
      </c>
      <c r="C548">
        <v>2016</v>
      </c>
      <c r="D548" s="3">
        <v>8</v>
      </c>
      <c r="E548" s="3">
        <v>90000</v>
      </c>
      <c r="F548" t="s">
        <v>13</v>
      </c>
      <c r="G548" s="15">
        <f>IF(Table1[[#This Row],[Transmission]]="Manual", 0, 1)</f>
        <v>0</v>
      </c>
      <c r="H548" t="s">
        <v>9472</v>
      </c>
      <c r="I548" t="s">
        <v>14</v>
      </c>
      <c r="J548" s="4">
        <v>45597</v>
      </c>
      <c r="K548" t="s">
        <v>745</v>
      </c>
      <c r="L548" s="5">
        <v>425000</v>
      </c>
      <c r="M548" s="28">
        <f t="shared" si="8"/>
        <v>425000</v>
      </c>
      <c r="N548">
        <f>2025-Table1[[#This Row],[Year]]</f>
        <v>9</v>
      </c>
    </row>
    <row r="549" spans="1:14" x14ac:dyDescent="0.3">
      <c r="A549" t="s">
        <v>44</v>
      </c>
      <c r="B549" t="s">
        <v>79</v>
      </c>
      <c r="C549">
        <v>2016</v>
      </c>
      <c r="D549" s="3">
        <v>8</v>
      </c>
      <c r="E549" s="3">
        <v>58000</v>
      </c>
      <c r="F549" t="s">
        <v>25</v>
      </c>
      <c r="G549" s="15">
        <f>IF(Table1[[#This Row],[Transmission]]="Manual", 0, 1)</f>
        <v>1</v>
      </c>
      <c r="H549" t="s">
        <v>9475</v>
      </c>
      <c r="I549" t="s">
        <v>14</v>
      </c>
      <c r="J549" s="4">
        <v>45597</v>
      </c>
      <c r="K549" t="s">
        <v>746</v>
      </c>
      <c r="L549" s="5">
        <v>745000</v>
      </c>
      <c r="M549" s="28">
        <f t="shared" si="8"/>
        <v>745000</v>
      </c>
      <c r="N549">
        <f>2025-Table1[[#This Row],[Year]]</f>
        <v>9</v>
      </c>
    </row>
    <row r="550" spans="1:14" x14ac:dyDescent="0.3">
      <c r="A550" t="s">
        <v>21</v>
      </c>
      <c r="B550" t="s">
        <v>747</v>
      </c>
      <c r="C550">
        <v>2024</v>
      </c>
      <c r="D550" s="3">
        <v>0</v>
      </c>
      <c r="E550" s="3">
        <v>20000</v>
      </c>
      <c r="F550" t="s">
        <v>13</v>
      </c>
      <c r="G550" s="15">
        <f>IF(Table1[[#This Row],[Transmission]]="Manual", 0, 1)</f>
        <v>0</v>
      </c>
      <c r="H550" t="s">
        <v>9472</v>
      </c>
      <c r="I550" t="s">
        <v>14</v>
      </c>
      <c r="J550" s="4">
        <v>45597</v>
      </c>
      <c r="K550" t="s">
        <v>748</v>
      </c>
      <c r="L550" s="5">
        <v>1100000</v>
      </c>
      <c r="M550" s="28">
        <f t="shared" si="8"/>
        <v>1100000</v>
      </c>
      <c r="N550">
        <f>2025-Table1[[#This Row],[Year]]</f>
        <v>1</v>
      </c>
    </row>
    <row r="551" spans="1:14" x14ac:dyDescent="0.3">
      <c r="A551" t="s">
        <v>15</v>
      </c>
      <c r="B551" t="s">
        <v>55</v>
      </c>
      <c r="C551">
        <v>2017</v>
      </c>
      <c r="D551" s="3">
        <v>7</v>
      </c>
      <c r="E551" s="3">
        <v>109000</v>
      </c>
      <c r="F551" t="s">
        <v>25</v>
      </c>
      <c r="G551" s="15">
        <f>IF(Table1[[#This Row],[Transmission]]="Manual", 0, 1)</f>
        <v>1</v>
      </c>
      <c r="H551" t="s">
        <v>9472</v>
      </c>
      <c r="I551" t="s">
        <v>17</v>
      </c>
      <c r="J551" s="4">
        <v>45597</v>
      </c>
      <c r="K551" t="s">
        <v>749</v>
      </c>
      <c r="L551" s="5">
        <v>1700000</v>
      </c>
      <c r="M551" s="28">
        <f t="shared" si="8"/>
        <v>1700000</v>
      </c>
      <c r="N551">
        <f>2025-Table1[[#This Row],[Year]]</f>
        <v>8</v>
      </c>
    </row>
    <row r="552" spans="1:14" x14ac:dyDescent="0.3">
      <c r="A552" t="s">
        <v>61</v>
      </c>
      <c r="B552" t="s">
        <v>62</v>
      </c>
      <c r="C552">
        <v>2022</v>
      </c>
      <c r="D552" s="3">
        <v>2</v>
      </c>
      <c r="E552" s="3">
        <v>36000</v>
      </c>
      <c r="F552" t="s">
        <v>25</v>
      </c>
      <c r="G552" s="15">
        <f>IF(Table1[[#This Row],[Transmission]]="Manual", 0, 1)</f>
        <v>1</v>
      </c>
      <c r="H552" t="s">
        <v>9472</v>
      </c>
      <c r="I552" t="s">
        <v>14</v>
      </c>
      <c r="J552" s="4">
        <v>45597</v>
      </c>
      <c r="K552" t="s">
        <v>750</v>
      </c>
      <c r="L552" s="5">
        <v>485000</v>
      </c>
      <c r="M552" s="28">
        <f t="shared" si="8"/>
        <v>485000</v>
      </c>
      <c r="N552">
        <f>2025-Table1[[#This Row],[Year]]</f>
        <v>3</v>
      </c>
    </row>
    <row r="553" spans="1:14" x14ac:dyDescent="0.3">
      <c r="A553" t="s">
        <v>21</v>
      </c>
      <c r="B553" t="s">
        <v>22</v>
      </c>
      <c r="C553">
        <v>2015</v>
      </c>
      <c r="D553" s="3">
        <v>9</v>
      </c>
      <c r="E553" s="3">
        <v>57000</v>
      </c>
      <c r="F553" t="s">
        <v>13</v>
      </c>
      <c r="G553" s="15">
        <f>IF(Table1[[#This Row],[Transmission]]="Manual", 0, 1)</f>
        <v>0</v>
      </c>
      <c r="H553" t="s">
        <v>9472</v>
      </c>
      <c r="I553" t="s">
        <v>14</v>
      </c>
      <c r="J553" s="4">
        <v>45597</v>
      </c>
      <c r="K553" t="s">
        <v>751</v>
      </c>
      <c r="L553" s="5">
        <v>430000</v>
      </c>
      <c r="M553" s="28">
        <f t="shared" si="8"/>
        <v>430000</v>
      </c>
      <c r="N553">
        <f>2025-Table1[[#This Row],[Year]]</f>
        <v>10</v>
      </c>
    </row>
    <row r="554" spans="1:14" x14ac:dyDescent="0.3">
      <c r="A554" t="s">
        <v>44</v>
      </c>
      <c r="B554" t="s">
        <v>83</v>
      </c>
      <c r="C554">
        <v>2021</v>
      </c>
      <c r="D554" s="3">
        <v>3</v>
      </c>
      <c r="E554" s="3">
        <v>53000</v>
      </c>
      <c r="F554" t="s">
        <v>13</v>
      </c>
      <c r="G554" s="15">
        <f>IF(Table1[[#This Row],[Transmission]]="Manual", 0, 1)</f>
        <v>0</v>
      </c>
      <c r="H554" t="s">
        <v>9472</v>
      </c>
      <c r="I554" t="s">
        <v>17</v>
      </c>
      <c r="J554" s="4">
        <v>45597</v>
      </c>
      <c r="K554" t="s">
        <v>752</v>
      </c>
      <c r="L554" s="5">
        <v>785000</v>
      </c>
      <c r="M554" s="28">
        <f t="shared" si="8"/>
        <v>785000</v>
      </c>
      <c r="N554">
        <f>2025-Table1[[#This Row],[Year]]</f>
        <v>4</v>
      </c>
    </row>
    <row r="555" spans="1:14" x14ac:dyDescent="0.3">
      <c r="A555" t="s">
        <v>15</v>
      </c>
      <c r="B555" t="s">
        <v>55</v>
      </c>
      <c r="C555">
        <v>2019</v>
      </c>
      <c r="D555" s="3">
        <v>5</v>
      </c>
      <c r="E555" s="3">
        <v>125000</v>
      </c>
      <c r="F555" t="s">
        <v>25</v>
      </c>
      <c r="G555" s="15">
        <f>IF(Table1[[#This Row],[Transmission]]="Manual", 0, 1)</f>
        <v>1</v>
      </c>
      <c r="H555" t="s">
        <v>9475</v>
      </c>
      <c r="I555" t="s">
        <v>17</v>
      </c>
      <c r="J555" s="4">
        <v>45597</v>
      </c>
      <c r="K555" t="s">
        <v>753</v>
      </c>
      <c r="L555" s="5">
        <v>1685000</v>
      </c>
      <c r="M555" s="28">
        <f t="shared" si="8"/>
        <v>1685000</v>
      </c>
      <c r="N555">
        <f>2025-Table1[[#This Row],[Year]]</f>
        <v>6</v>
      </c>
    </row>
    <row r="556" spans="1:14" x14ac:dyDescent="0.3">
      <c r="A556" t="s">
        <v>101</v>
      </c>
      <c r="B556" t="s">
        <v>754</v>
      </c>
      <c r="C556">
        <v>2022</v>
      </c>
      <c r="D556" s="3">
        <v>2</v>
      </c>
      <c r="E556" s="3">
        <v>19100</v>
      </c>
      <c r="F556" t="s">
        <v>13</v>
      </c>
      <c r="G556" s="15">
        <f>IF(Table1[[#This Row],[Transmission]]="Manual", 0, 1)</f>
        <v>0</v>
      </c>
      <c r="H556" t="s">
        <v>9472</v>
      </c>
      <c r="I556" t="s">
        <v>14</v>
      </c>
      <c r="J556" s="4">
        <v>45597</v>
      </c>
      <c r="K556" t="s">
        <v>755</v>
      </c>
      <c r="L556" s="5">
        <v>651000</v>
      </c>
      <c r="M556" s="28">
        <f t="shared" si="8"/>
        <v>651000</v>
      </c>
      <c r="N556">
        <f>2025-Table1[[#This Row],[Year]]</f>
        <v>3</v>
      </c>
    </row>
    <row r="557" spans="1:14" x14ac:dyDescent="0.3">
      <c r="A557" t="s">
        <v>44</v>
      </c>
      <c r="B557" t="s">
        <v>83</v>
      </c>
      <c r="C557">
        <v>2019</v>
      </c>
      <c r="D557" s="3">
        <v>5</v>
      </c>
      <c r="E557" s="3">
        <v>26000</v>
      </c>
      <c r="F557" t="s">
        <v>25</v>
      </c>
      <c r="G557" s="15">
        <f>IF(Table1[[#This Row],[Transmission]]="Manual", 0, 1)</f>
        <v>1</v>
      </c>
      <c r="H557" t="s">
        <v>9475</v>
      </c>
      <c r="I557" t="s">
        <v>14</v>
      </c>
      <c r="J557" s="4">
        <v>45597</v>
      </c>
      <c r="K557" t="s">
        <v>756</v>
      </c>
      <c r="L557" s="5">
        <v>550000</v>
      </c>
      <c r="M557" s="28">
        <f t="shared" si="8"/>
        <v>550000</v>
      </c>
      <c r="N557">
        <f>2025-Table1[[#This Row],[Year]]</f>
        <v>6</v>
      </c>
    </row>
    <row r="558" spans="1:14" x14ac:dyDescent="0.3">
      <c r="A558" t="s">
        <v>21</v>
      </c>
      <c r="B558" t="s">
        <v>483</v>
      </c>
      <c r="C558">
        <v>2021</v>
      </c>
      <c r="D558" s="3">
        <v>3</v>
      </c>
      <c r="E558" s="3">
        <v>62035</v>
      </c>
      <c r="F558" t="s">
        <v>25</v>
      </c>
      <c r="G558" s="15">
        <f>IF(Table1[[#This Row],[Transmission]]="Manual", 0, 1)</f>
        <v>1</v>
      </c>
      <c r="H558" t="s">
        <v>9472</v>
      </c>
      <c r="I558" t="s">
        <v>14</v>
      </c>
      <c r="J558" s="4">
        <v>45474</v>
      </c>
      <c r="K558" t="s">
        <v>757</v>
      </c>
      <c r="L558" s="5">
        <v>1095000</v>
      </c>
      <c r="M558" s="28">
        <f t="shared" si="8"/>
        <v>1095000</v>
      </c>
      <c r="N558">
        <f>2025-Table1[[#This Row],[Year]]</f>
        <v>4</v>
      </c>
    </row>
    <row r="559" spans="1:14" x14ac:dyDescent="0.3">
      <c r="A559" t="s">
        <v>101</v>
      </c>
      <c r="B559" t="s">
        <v>727</v>
      </c>
      <c r="C559">
        <v>2009</v>
      </c>
      <c r="D559" s="3">
        <v>15</v>
      </c>
      <c r="E559" s="3">
        <v>13000</v>
      </c>
      <c r="F559" t="s">
        <v>13</v>
      </c>
      <c r="G559" s="15">
        <f>IF(Table1[[#This Row],[Transmission]]="Manual", 0, 1)</f>
        <v>0</v>
      </c>
      <c r="H559" t="s">
        <v>9475</v>
      </c>
      <c r="I559" t="s">
        <v>14</v>
      </c>
      <c r="J559" s="4">
        <v>45566</v>
      </c>
      <c r="K559" t="s">
        <v>758</v>
      </c>
      <c r="L559" s="5">
        <v>60000</v>
      </c>
      <c r="M559" s="28">
        <f t="shared" si="8"/>
        <v>60000</v>
      </c>
      <c r="N559">
        <f>2025-Table1[[#This Row],[Year]]</f>
        <v>16</v>
      </c>
    </row>
    <row r="560" spans="1:14" x14ac:dyDescent="0.3">
      <c r="A560" t="s">
        <v>44</v>
      </c>
      <c r="B560" t="s">
        <v>79</v>
      </c>
      <c r="C560">
        <v>2015</v>
      </c>
      <c r="D560" s="3">
        <v>9</v>
      </c>
      <c r="E560" s="3">
        <v>155000</v>
      </c>
      <c r="F560" t="s">
        <v>13</v>
      </c>
      <c r="G560" s="15">
        <f>IF(Table1[[#This Row],[Transmission]]="Manual", 0, 1)</f>
        <v>0</v>
      </c>
      <c r="H560" t="s">
        <v>9472</v>
      </c>
      <c r="I560" t="s">
        <v>17</v>
      </c>
      <c r="J560" s="4">
        <v>45597</v>
      </c>
      <c r="K560" t="s">
        <v>206</v>
      </c>
      <c r="L560" s="5">
        <v>800000</v>
      </c>
      <c r="M560" s="28">
        <f t="shared" si="8"/>
        <v>800000</v>
      </c>
      <c r="N560">
        <f>2025-Table1[[#This Row],[Year]]</f>
        <v>10</v>
      </c>
    </row>
    <row r="561" spans="1:14" x14ac:dyDescent="0.3">
      <c r="A561" t="s">
        <v>21</v>
      </c>
      <c r="B561" t="s">
        <v>298</v>
      </c>
      <c r="C561">
        <v>2010</v>
      </c>
      <c r="D561" s="3">
        <v>14</v>
      </c>
      <c r="E561" s="3">
        <v>101325</v>
      </c>
      <c r="F561" t="s">
        <v>13</v>
      </c>
      <c r="G561" s="15">
        <f>IF(Table1[[#This Row],[Transmission]]="Manual", 0, 1)</f>
        <v>0</v>
      </c>
      <c r="H561" t="s">
        <v>9475</v>
      </c>
      <c r="I561" t="s">
        <v>14</v>
      </c>
      <c r="J561" s="4">
        <v>45597</v>
      </c>
      <c r="K561" t="s">
        <v>759</v>
      </c>
      <c r="L561" s="5">
        <v>140000</v>
      </c>
      <c r="M561" s="28">
        <f t="shared" si="8"/>
        <v>140000</v>
      </c>
      <c r="N561">
        <f>2025-Table1[[#This Row],[Year]]</f>
        <v>15</v>
      </c>
    </row>
    <row r="562" spans="1:14" x14ac:dyDescent="0.3">
      <c r="A562" t="s">
        <v>21</v>
      </c>
      <c r="B562" t="s">
        <v>39</v>
      </c>
      <c r="C562">
        <v>2018</v>
      </c>
      <c r="D562" s="3">
        <v>6</v>
      </c>
      <c r="E562" s="3">
        <v>71000</v>
      </c>
      <c r="F562" t="s">
        <v>13</v>
      </c>
      <c r="G562" s="15">
        <f>IF(Table1[[#This Row],[Transmission]]="Manual", 0, 1)</f>
        <v>0</v>
      </c>
      <c r="H562" t="s">
        <v>9475</v>
      </c>
      <c r="I562" t="s">
        <v>17</v>
      </c>
      <c r="J562" s="4">
        <v>45597</v>
      </c>
      <c r="K562" t="s">
        <v>760</v>
      </c>
      <c r="L562" s="5">
        <v>585000</v>
      </c>
      <c r="M562" s="28">
        <f t="shared" si="8"/>
        <v>585000</v>
      </c>
      <c r="N562">
        <f>2025-Table1[[#This Row],[Year]]</f>
        <v>7</v>
      </c>
    </row>
    <row r="563" spans="1:14" x14ac:dyDescent="0.3">
      <c r="A563" t="s">
        <v>18</v>
      </c>
      <c r="B563" t="s">
        <v>19</v>
      </c>
      <c r="C563">
        <v>2015</v>
      </c>
      <c r="D563" s="3">
        <v>9</v>
      </c>
      <c r="E563" s="3">
        <v>59312</v>
      </c>
      <c r="F563" t="s">
        <v>13</v>
      </c>
      <c r="G563" s="15">
        <f>IF(Table1[[#This Row],[Transmission]]="Manual", 0, 1)</f>
        <v>0</v>
      </c>
      <c r="H563" t="s">
        <v>9475</v>
      </c>
      <c r="I563" t="s">
        <v>14</v>
      </c>
      <c r="J563" s="4">
        <v>45597</v>
      </c>
      <c r="K563" t="s">
        <v>761</v>
      </c>
      <c r="L563" s="5">
        <v>345000</v>
      </c>
      <c r="M563" s="28">
        <f t="shared" si="8"/>
        <v>345000</v>
      </c>
      <c r="N563">
        <f>2025-Table1[[#This Row],[Year]]</f>
        <v>10</v>
      </c>
    </row>
    <row r="564" spans="1:14" x14ac:dyDescent="0.3">
      <c r="A564" t="s">
        <v>44</v>
      </c>
      <c r="B564" t="s">
        <v>124</v>
      </c>
      <c r="C564">
        <v>2014</v>
      </c>
      <c r="D564" s="3">
        <v>10</v>
      </c>
      <c r="E564" s="3">
        <v>72000</v>
      </c>
      <c r="F564" t="s">
        <v>13</v>
      </c>
      <c r="G564" s="15">
        <f>IF(Table1[[#This Row],[Transmission]]="Manual", 0, 1)</f>
        <v>0</v>
      </c>
      <c r="H564" t="s">
        <v>9475</v>
      </c>
      <c r="I564" t="s">
        <v>17</v>
      </c>
      <c r="J564" s="4">
        <v>45597</v>
      </c>
      <c r="K564" t="s">
        <v>762</v>
      </c>
      <c r="L564" s="5">
        <v>455000</v>
      </c>
      <c r="M564" s="28">
        <f t="shared" si="8"/>
        <v>455000</v>
      </c>
      <c r="N564">
        <f>2025-Table1[[#This Row],[Year]]</f>
        <v>11</v>
      </c>
    </row>
    <row r="565" spans="1:14" x14ac:dyDescent="0.3">
      <c r="A565" t="s">
        <v>44</v>
      </c>
      <c r="B565" t="s">
        <v>405</v>
      </c>
      <c r="C565">
        <v>2020</v>
      </c>
      <c r="D565" s="3">
        <v>4</v>
      </c>
      <c r="E565" s="3">
        <v>38000</v>
      </c>
      <c r="F565" t="s">
        <v>13</v>
      </c>
      <c r="G565" s="15">
        <f>IF(Table1[[#This Row],[Transmission]]="Manual", 0, 1)</f>
        <v>0</v>
      </c>
      <c r="H565" t="s">
        <v>9472</v>
      </c>
      <c r="I565" t="s">
        <v>14</v>
      </c>
      <c r="J565" s="4">
        <v>45597</v>
      </c>
      <c r="K565" t="s">
        <v>763</v>
      </c>
      <c r="L565" s="5">
        <v>595000</v>
      </c>
      <c r="M565" s="28">
        <f t="shared" si="8"/>
        <v>595000</v>
      </c>
      <c r="N565">
        <f>2025-Table1[[#This Row],[Year]]</f>
        <v>5</v>
      </c>
    </row>
    <row r="566" spans="1:14" x14ac:dyDescent="0.3">
      <c r="A566" t="s">
        <v>113</v>
      </c>
      <c r="B566" t="s">
        <v>396</v>
      </c>
      <c r="C566">
        <v>2022</v>
      </c>
      <c r="D566" s="3">
        <v>2</v>
      </c>
      <c r="E566" s="3">
        <v>49000</v>
      </c>
      <c r="F566" t="s">
        <v>13</v>
      </c>
      <c r="G566" s="15">
        <f>IF(Table1[[#This Row],[Transmission]]="Manual", 0, 1)</f>
        <v>0</v>
      </c>
      <c r="H566" t="s">
        <v>9472</v>
      </c>
      <c r="I566" t="s">
        <v>17</v>
      </c>
      <c r="J566" s="4">
        <v>45597</v>
      </c>
      <c r="K566" t="s">
        <v>764</v>
      </c>
      <c r="L566" s="5">
        <v>1599000</v>
      </c>
      <c r="M566" s="28">
        <f t="shared" si="8"/>
        <v>1599000</v>
      </c>
      <c r="N566">
        <f>2025-Table1[[#This Row],[Year]]</f>
        <v>3</v>
      </c>
    </row>
    <row r="567" spans="1:14" x14ac:dyDescent="0.3">
      <c r="A567" t="s">
        <v>44</v>
      </c>
      <c r="B567" t="s">
        <v>89</v>
      </c>
      <c r="C567">
        <v>2019</v>
      </c>
      <c r="D567" s="3">
        <v>5</v>
      </c>
      <c r="E567" s="3">
        <v>110000</v>
      </c>
      <c r="F567" t="s">
        <v>25</v>
      </c>
      <c r="G567" s="15">
        <f>IF(Table1[[#This Row],[Transmission]]="Manual", 0, 1)</f>
        <v>1</v>
      </c>
      <c r="H567" t="s">
        <v>9472</v>
      </c>
      <c r="I567" t="s">
        <v>17</v>
      </c>
      <c r="J567" s="4">
        <v>45597</v>
      </c>
      <c r="K567" t="s">
        <v>765</v>
      </c>
      <c r="L567" s="5">
        <v>890000</v>
      </c>
      <c r="M567" s="28">
        <f t="shared" si="8"/>
        <v>890000</v>
      </c>
      <c r="N567">
        <f>2025-Table1[[#This Row],[Year]]</f>
        <v>6</v>
      </c>
    </row>
    <row r="568" spans="1:14" x14ac:dyDescent="0.3">
      <c r="A568" t="s">
        <v>11</v>
      </c>
      <c r="B568" t="s">
        <v>188</v>
      </c>
      <c r="C568">
        <v>2017</v>
      </c>
      <c r="D568" s="3">
        <v>7</v>
      </c>
      <c r="E568" s="3">
        <v>44000</v>
      </c>
      <c r="F568" t="s">
        <v>13</v>
      </c>
      <c r="G568" s="15">
        <f>IF(Table1[[#This Row],[Transmission]]="Manual", 0, 1)</f>
        <v>0</v>
      </c>
      <c r="H568" t="s">
        <v>9472</v>
      </c>
      <c r="I568" t="s">
        <v>14</v>
      </c>
      <c r="J568" s="4">
        <v>45597</v>
      </c>
      <c r="K568" t="s">
        <v>766</v>
      </c>
      <c r="L568" s="5">
        <v>651000</v>
      </c>
      <c r="M568" s="28">
        <f t="shared" si="8"/>
        <v>651000</v>
      </c>
      <c r="N568">
        <f>2025-Table1[[#This Row],[Year]]</f>
        <v>8</v>
      </c>
    </row>
    <row r="569" spans="1:14" x14ac:dyDescent="0.3">
      <c r="A569" t="s">
        <v>43</v>
      </c>
      <c r="B569" t="s">
        <v>85</v>
      </c>
      <c r="C569">
        <v>2014</v>
      </c>
      <c r="D569" s="3">
        <v>10</v>
      </c>
      <c r="E569" s="3">
        <v>78000</v>
      </c>
      <c r="F569" t="s">
        <v>25</v>
      </c>
      <c r="G569" s="15">
        <f>IF(Table1[[#This Row],[Transmission]]="Manual", 0, 1)</f>
        <v>1</v>
      </c>
      <c r="H569" t="s">
        <v>9475</v>
      </c>
      <c r="I569" t="s">
        <v>14</v>
      </c>
      <c r="J569" s="4">
        <v>45597</v>
      </c>
      <c r="K569" t="s">
        <v>767</v>
      </c>
      <c r="L569" s="5">
        <v>1250000</v>
      </c>
      <c r="M569" s="28">
        <f t="shared" si="8"/>
        <v>1250000</v>
      </c>
      <c r="N569">
        <f>2025-Table1[[#This Row],[Year]]</f>
        <v>11</v>
      </c>
    </row>
    <row r="570" spans="1:14" x14ac:dyDescent="0.3">
      <c r="A570" t="s">
        <v>113</v>
      </c>
      <c r="B570" t="s">
        <v>396</v>
      </c>
      <c r="C570">
        <v>2016</v>
      </c>
      <c r="D570" s="3">
        <v>8</v>
      </c>
      <c r="E570" s="3">
        <v>44000</v>
      </c>
      <c r="F570" t="s">
        <v>13</v>
      </c>
      <c r="G570" s="15">
        <f>IF(Table1[[#This Row],[Transmission]]="Manual", 0, 1)</f>
        <v>0</v>
      </c>
      <c r="H570" t="s">
        <v>9475</v>
      </c>
      <c r="I570" t="s">
        <v>17</v>
      </c>
      <c r="J570" s="4">
        <v>45597</v>
      </c>
      <c r="K570" t="s">
        <v>768</v>
      </c>
      <c r="L570" s="5">
        <v>850000</v>
      </c>
      <c r="M570" s="28">
        <f t="shared" si="8"/>
        <v>850000</v>
      </c>
      <c r="N570">
        <f>2025-Table1[[#This Row],[Year]]</f>
        <v>9</v>
      </c>
    </row>
    <row r="571" spans="1:14" x14ac:dyDescent="0.3">
      <c r="A571" t="s">
        <v>21</v>
      </c>
      <c r="B571" t="s">
        <v>670</v>
      </c>
      <c r="C571">
        <v>2022</v>
      </c>
      <c r="D571" s="3">
        <v>2</v>
      </c>
      <c r="E571" s="3">
        <v>54252</v>
      </c>
      <c r="F571" t="s">
        <v>25</v>
      </c>
      <c r="G571" s="15">
        <f>IF(Table1[[#This Row],[Transmission]]="Manual", 0, 1)</f>
        <v>1</v>
      </c>
      <c r="H571" t="s">
        <v>9472</v>
      </c>
      <c r="I571" t="s">
        <v>14</v>
      </c>
      <c r="J571" s="4">
        <v>45597</v>
      </c>
      <c r="K571" t="s">
        <v>769</v>
      </c>
      <c r="L571" s="5">
        <v>850000</v>
      </c>
      <c r="M571" s="28">
        <f t="shared" si="8"/>
        <v>850000</v>
      </c>
      <c r="N571">
        <f>2025-Table1[[#This Row],[Year]]</f>
        <v>3</v>
      </c>
    </row>
    <row r="572" spans="1:14" x14ac:dyDescent="0.3">
      <c r="A572" t="s">
        <v>44</v>
      </c>
      <c r="B572" t="s">
        <v>405</v>
      </c>
      <c r="C572">
        <v>2014</v>
      </c>
      <c r="D572" s="3">
        <v>10</v>
      </c>
      <c r="E572" s="3">
        <v>55000</v>
      </c>
      <c r="F572" t="s">
        <v>13</v>
      </c>
      <c r="G572" s="15">
        <f>IF(Table1[[#This Row],[Transmission]]="Manual", 0, 1)</f>
        <v>0</v>
      </c>
      <c r="H572" t="s">
        <v>9475</v>
      </c>
      <c r="I572" t="s">
        <v>17</v>
      </c>
      <c r="J572" s="4">
        <v>45597</v>
      </c>
      <c r="K572" t="s">
        <v>770</v>
      </c>
      <c r="L572" s="5">
        <v>481000</v>
      </c>
      <c r="M572" s="28">
        <f t="shared" si="8"/>
        <v>481000</v>
      </c>
      <c r="N572">
        <f>2025-Table1[[#This Row],[Year]]</f>
        <v>11</v>
      </c>
    </row>
    <row r="573" spans="1:14" x14ac:dyDescent="0.3">
      <c r="A573" t="s">
        <v>44</v>
      </c>
      <c r="B573" t="s">
        <v>79</v>
      </c>
      <c r="C573">
        <v>2018</v>
      </c>
      <c r="D573" s="3">
        <v>6</v>
      </c>
      <c r="E573" s="3">
        <v>48000</v>
      </c>
      <c r="F573" t="s">
        <v>13</v>
      </c>
      <c r="G573" s="15">
        <f>IF(Table1[[#This Row],[Transmission]]="Manual", 0, 1)</f>
        <v>0</v>
      </c>
      <c r="H573" t="s">
        <v>9475</v>
      </c>
      <c r="I573" t="s">
        <v>14</v>
      </c>
      <c r="J573" s="4">
        <v>45597</v>
      </c>
      <c r="K573" t="s">
        <v>771</v>
      </c>
      <c r="L573" s="5">
        <v>765000</v>
      </c>
      <c r="M573" s="28">
        <f t="shared" si="8"/>
        <v>765000</v>
      </c>
      <c r="N573">
        <f>2025-Table1[[#This Row],[Year]]</f>
        <v>7</v>
      </c>
    </row>
    <row r="574" spans="1:14" x14ac:dyDescent="0.3">
      <c r="A574" t="s">
        <v>33</v>
      </c>
      <c r="B574" t="s">
        <v>34</v>
      </c>
      <c r="C574">
        <v>2013</v>
      </c>
      <c r="D574" s="3">
        <v>11</v>
      </c>
      <c r="E574" s="3">
        <v>80000</v>
      </c>
      <c r="F574" t="s">
        <v>13</v>
      </c>
      <c r="G574" s="15">
        <f>IF(Table1[[#This Row],[Transmission]]="Manual", 0, 1)</f>
        <v>0</v>
      </c>
      <c r="H574" t="s">
        <v>9475</v>
      </c>
      <c r="I574" t="s">
        <v>17</v>
      </c>
      <c r="J574" s="4">
        <v>45597</v>
      </c>
      <c r="K574" t="s">
        <v>772</v>
      </c>
      <c r="L574" s="5">
        <v>385000</v>
      </c>
      <c r="M574" s="28">
        <f t="shared" si="8"/>
        <v>385000</v>
      </c>
      <c r="N574">
        <f>2025-Table1[[#This Row],[Year]]</f>
        <v>12</v>
      </c>
    </row>
    <row r="575" spans="1:14" x14ac:dyDescent="0.3">
      <c r="A575" t="s">
        <v>11</v>
      </c>
      <c r="B575" t="s">
        <v>736</v>
      </c>
      <c r="C575">
        <v>2011</v>
      </c>
      <c r="D575" s="3">
        <v>13</v>
      </c>
      <c r="E575" s="3">
        <v>82000</v>
      </c>
      <c r="F575" t="s">
        <v>13</v>
      </c>
      <c r="G575" s="15">
        <f>IF(Table1[[#This Row],[Transmission]]="Manual", 0, 1)</f>
        <v>0</v>
      </c>
      <c r="H575" t="s">
        <v>9472</v>
      </c>
      <c r="I575" t="s">
        <v>14</v>
      </c>
      <c r="J575" s="4">
        <v>45597</v>
      </c>
      <c r="K575" t="s">
        <v>773</v>
      </c>
      <c r="L575" s="5">
        <v>230000</v>
      </c>
      <c r="M575" s="28">
        <f t="shared" si="8"/>
        <v>230000</v>
      </c>
      <c r="N575">
        <f>2025-Table1[[#This Row],[Year]]</f>
        <v>14</v>
      </c>
    </row>
    <row r="576" spans="1:14" x14ac:dyDescent="0.3">
      <c r="A576" t="s">
        <v>593</v>
      </c>
      <c r="B576" t="s">
        <v>774</v>
      </c>
      <c r="C576">
        <v>2006</v>
      </c>
      <c r="D576" s="3">
        <v>18</v>
      </c>
      <c r="E576" s="3">
        <v>96000</v>
      </c>
      <c r="F576" t="s">
        <v>13</v>
      </c>
      <c r="G576" s="15">
        <f>IF(Table1[[#This Row],[Transmission]]="Manual", 0, 1)</f>
        <v>0</v>
      </c>
      <c r="H576" t="s">
        <v>9475</v>
      </c>
      <c r="I576" t="s">
        <v>14</v>
      </c>
      <c r="J576" s="4">
        <v>45597</v>
      </c>
      <c r="K576" t="s">
        <v>775</v>
      </c>
      <c r="L576" s="5">
        <v>275000</v>
      </c>
      <c r="M576" s="28">
        <f t="shared" si="8"/>
        <v>275000</v>
      </c>
      <c r="N576">
        <f>2025-Table1[[#This Row],[Year]]</f>
        <v>19</v>
      </c>
    </row>
    <row r="577" spans="1:14" x14ac:dyDescent="0.3">
      <c r="A577" t="s">
        <v>11</v>
      </c>
      <c r="B577" t="s">
        <v>12</v>
      </c>
      <c r="C577">
        <v>2012</v>
      </c>
      <c r="D577" s="3">
        <v>12</v>
      </c>
      <c r="E577" s="3">
        <v>65973</v>
      </c>
      <c r="F577" t="s">
        <v>13</v>
      </c>
      <c r="G577" s="15">
        <f>IF(Table1[[#This Row],[Transmission]]="Manual", 0, 1)</f>
        <v>0</v>
      </c>
      <c r="H577" t="s">
        <v>9475</v>
      </c>
      <c r="I577" t="s">
        <v>14</v>
      </c>
      <c r="J577" s="4">
        <v>45597</v>
      </c>
      <c r="K577" t="s">
        <v>776</v>
      </c>
      <c r="L577" s="5">
        <v>408000</v>
      </c>
      <c r="M577" s="28">
        <f t="shared" si="8"/>
        <v>408000</v>
      </c>
      <c r="N577">
        <f>2025-Table1[[#This Row],[Year]]</f>
        <v>13</v>
      </c>
    </row>
    <row r="578" spans="1:14" x14ac:dyDescent="0.3">
      <c r="A578" t="s">
        <v>44</v>
      </c>
      <c r="B578" t="s">
        <v>777</v>
      </c>
      <c r="C578">
        <v>2011</v>
      </c>
      <c r="D578" s="3">
        <v>13</v>
      </c>
      <c r="E578" s="3">
        <v>55632</v>
      </c>
      <c r="F578" t="s">
        <v>13</v>
      </c>
      <c r="G578" s="15">
        <f>IF(Table1[[#This Row],[Transmission]]="Manual", 0, 1)</f>
        <v>0</v>
      </c>
      <c r="H578" t="s">
        <v>9472</v>
      </c>
      <c r="I578" t="s">
        <v>17</v>
      </c>
      <c r="J578" s="4">
        <v>45597</v>
      </c>
      <c r="K578" t="s">
        <v>778</v>
      </c>
      <c r="L578" s="5">
        <v>275000</v>
      </c>
      <c r="M578" s="28">
        <f t="shared" si="8"/>
        <v>275000</v>
      </c>
      <c r="N578">
        <f>2025-Table1[[#This Row],[Year]]</f>
        <v>14</v>
      </c>
    </row>
    <row r="579" spans="1:14" x14ac:dyDescent="0.3">
      <c r="A579" t="s">
        <v>11</v>
      </c>
      <c r="B579" t="s">
        <v>624</v>
      </c>
      <c r="C579">
        <v>2013</v>
      </c>
      <c r="D579" s="3">
        <v>11</v>
      </c>
      <c r="E579" s="3">
        <v>97000</v>
      </c>
      <c r="F579" t="s">
        <v>25</v>
      </c>
      <c r="G579" s="15">
        <f>IF(Table1[[#This Row],[Transmission]]="Manual", 0, 1)</f>
        <v>1</v>
      </c>
      <c r="H579" t="s">
        <v>9472</v>
      </c>
      <c r="I579" t="s">
        <v>14</v>
      </c>
      <c r="J579" s="4">
        <v>45566</v>
      </c>
      <c r="K579" t="s">
        <v>779</v>
      </c>
      <c r="L579" s="5">
        <v>925000</v>
      </c>
      <c r="M579" s="28">
        <f t="shared" ref="M579:M642" si="9">VALUE(SUBSTITUTE(SUBSTITUTE(L579,"₹"," "),",",""))</f>
        <v>925000</v>
      </c>
      <c r="N579">
        <f>2025-Table1[[#This Row],[Year]]</f>
        <v>12</v>
      </c>
    </row>
    <row r="580" spans="1:14" x14ac:dyDescent="0.3">
      <c r="A580" t="s">
        <v>33</v>
      </c>
      <c r="B580" t="s">
        <v>54</v>
      </c>
      <c r="C580">
        <v>2017</v>
      </c>
      <c r="D580" s="3">
        <v>7</v>
      </c>
      <c r="E580" s="3">
        <v>87000</v>
      </c>
      <c r="F580" t="s">
        <v>25</v>
      </c>
      <c r="G580" s="15">
        <f>IF(Table1[[#This Row],[Transmission]]="Manual", 0, 1)</f>
        <v>1</v>
      </c>
      <c r="H580" t="s">
        <v>9475</v>
      </c>
      <c r="I580" t="s">
        <v>17</v>
      </c>
      <c r="J580" s="4">
        <v>45597</v>
      </c>
      <c r="K580" t="s">
        <v>694</v>
      </c>
      <c r="L580" s="5">
        <v>1600000</v>
      </c>
      <c r="M580" s="28">
        <f t="shared" si="9"/>
        <v>1600000</v>
      </c>
      <c r="N580">
        <f>2025-Table1[[#This Row],[Year]]</f>
        <v>8</v>
      </c>
    </row>
    <row r="581" spans="1:14" x14ac:dyDescent="0.3">
      <c r="A581" t="s">
        <v>38</v>
      </c>
      <c r="B581" t="s">
        <v>145</v>
      </c>
      <c r="C581">
        <v>2020</v>
      </c>
      <c r="D581" s="3">
        <v>4</v>
      </c>
      <c r="E581" s="3">
        <v>42000</v>
      </c>
      <c r="F581" t="s">
        <v>25</v>
      </c>
      <c r="G581" s="15">
        <f>IF(Table1[[#This Row],[Transmission]]="Manual", 0, 1)</f>
        <v>1</v>
      </c>
      <c r="H581" t="s">
        <v>9472</v>
      </c>
      <c r="I581" t="s">
        <v>14</v>
      </c>
      <c r="J581" s="4">
        <v>45597</v>
      </c>
      <c r="K581" t="s">
        <v>780</v>
      </c>
      <c r="L581" s="5">
        <v>785000</v>
      </c>
      <c r="M581" s="28">
        <f t="shared" si="9"/>
        <v>785000</v>
      </c>
      <c r="N581">
        <f>2025-Table1[[#This Row],[Year]]</f>
        <v>5</v>
      </c>
    </row>
    <row r="582" spans="1:14" x14ac:dyDescent="0.3">
      <c r="A582" t="s">
        <v>21</v>
      </c>
      <c r="B582" t="s">
        <v>31</v>
      </c>
      <c r="C582">
        <v>2013</v>
      </c>
      <c r="D582" s="3">
        <v>11</v>
      </c>
      <c r="E582" s="3">
        <v>65000</v>
      </c>
      <c r="F582" t="s">
        <v>13</v>
      </c>
      <c r="G582" s="15">
        <f>IF(Table1[[#This Row],[Transmission]]="Manual", 0, 1)</f>
        <v>0</v>
      </c>
      <c r="H582" t="s">
        <v>9472</v>
      </c>
      <c r="I582" t="s">
        <v>14</v>
      </c>
      <c r="J582" s="4">
        <v>45597</v>
      </c>
      <c r="K582" t="s">
        <v>781</v>
      </c>
      <c r="L582" s="5">
        <v>360000</v>
      </c>
      <c r="M582" s="28">
        <f t="shared" si="9"/>
        <v>360000</v>
      </c>
      <c r="N582">
        <f>2025-Table1[[#This Row],[Year]]</f>
        <v>12</v>
      </c>
    </row>
    <row r="583" spans="1:14" x14ac:dyDescent="0.3">
      <c r="A583" t="s">
        <v>44</v>
      </c>
      <c r="B583" t="s">
        <v>83</v>
      </c>
      <c r="C583">
        <v>2016</v>
      </c>
      <c r="D583" s="3">
        <v>8</v>
      </c>
      <c r="E583" s="3">
        <v>68712</v>
      </c>
      <c r="F583" t="s">
        <v>13</v>
      </c>
      <c r="G583" s="15">
        <f>IF(Table1[[#This Row],[Transmission]]="Manual", 0, 1)</f>
        <v>0</v>
      </c>
      <c r="H583" t="s">
        <v>9475</v>
      </c>
      <c r="I583" t="s">
        <v>14</v>
      </c>
      <c r="J583" s="4">
        <v>45597</v>
      </c>
      <c r="K583" t="s">
        <v>782</v>
      </c>
      <c r="L583" s="5">
        <v>490000</v>
      </c>
      <c r="M583" s="28">
        <f t="shared" si="9"/>
        <v>490000</v>
      </c>
      <c r="N583">
        <f>2025-Table1[[#This Row],[Year]]</f>
        <v>9</v>
      </c>
    </row>
    <row r="584" spans="1:14" x14ac:dyDescent="0.3">
      <c r="A584" t="s">
        <v>38</v>
      </c>
      <c r="B584" t="s">
        <v>47</v>
      </c>
      <c r="C584">
        <v>2020</v>
      </c>
      <c r="D584" s="3">
        <v>4</v>
      </c>
      <c r="E584" s="3">
        <v>77000</v>
      </c>
      <c r="F584" t="s">
        <v>25</v>
      </c>
      <c r="G584" s="15">
        <f>IF(Table1[[#This Row],[Transmission]]="Manual", 0, 1)</f>
        <v>1</v>
      </c>
      <c r="H584" t="s">
        <v>9472</v>
      </c>
      <c r="I584" t="s">
        <v>17</v>
      </c>
      <c r="J584" s="4">
        <v>45597</v>
      </c>
      <c r="K584" t="s">
        <v>783</v>
      </c>
      <c r="L584" s="5">
        <v>1475000</v>
      </c>
      <c r="M584" s="28">
        <f t="shared" si="9"/>
        <v>1475000</v>
      </c>
      <c r="N584">
        <f>2025-Table1[[#This Row],[Year]]</f>
        <v>5</v>
      </c>
    </row>
    <row r="585" spans="1:14" x14ac:dyDescent="0.3">
      <c r="A585" t="s">
        <v>38</v>
      </c>
      <c r="B585" t="s">
        <v>145</v>
      </c>
      <c r="C585">
        <v>2021</v>
      </c>
      <c r="D585" s="3">
        <v>3</v>
      </c>
      <c r="E585" s="3">
        <v>26000</v>
      </c>
      <c r="F585" t="s">
        <v>13</v>
      </c>
      <c r="G585" s="15">
        <f>IF(Table1[[#This Row],[Transmission]]="Manual", 0, 1)</f>
        <v>0</v>
      </c>
      <c r="H585" t="s">
        <v>9472</v>
      </c>
      <c r="I585" t="s">
        <v>14</v>
      </c>
      <c r="J585" s="4">
        <v>45597</v>
      </c>
      <c r="K585" t="s">
        <v>784</v>
      </c>
      <c r="L585" s="5">
        <v>875000</v>
      </c>
      <c r="M585" s="28">
        <f t="shared" si="9"/>
        <v>875000</v>
      </c>
      <c r="N585">
        <f>2025-Table1[[#This Row],[Year]]</f>
        <v>4</v>
      </c>
    </row>
    <row r="586" spans="1:14" x14ac:dyDescent="0.3">
      <c r="A586" t="s">
        <v>61</v>
      </c>
      <c r="B586" t="s">
        <v>62</v>
      </c>
      <c r="C586">
        <v>2020</v>
      </c>
      <c r="D586" s="3">
        <v>4</v>
      </c>
      <c r="E586" s="3">
        <v>31000</v>
      </c>
      <c r="F586" t="s">
        <v>25</v>
      </c>
      <c r="G586" s="15">
        <f>IF(Table1[[#This Row],[Transmission]]="Manual", 0, 1)</f>
        <v>1</v>
      </c>
      <c r="H586" t="s">
        <v>9472</v>
      </c>
      <c r="I586" t="s">
        <v>14</v>
      </c>
      <c r="J586" s="4">
        <v>45597</v>
      </c>
      <c r="K586" t="s">
        <v>785</v>
      </c>
      <c r="L586" s="5">
        <v>390000</v>
      </c>
      <c r="M586" s="28">
        <f t="shared" si="9"/>
        <v>390000</v>
      </c>
      <c r="N586">
        <f>2025-Table1[[#This Row],[Year]]</f>
        <v>5</v>
      </c>
    </row>
    <row r="587" spans="1:14" x14ac:dyDescent="0.3">
      <c r="A587" t="s">
        <v>33</v>
      </c>
      <c r="B587" t="s">
        <v>786</v>
      </c>
      <c r="C587">
        <v>2016</v>
      </c>
      <c r="D587" s="3">
        <v>8</v>
      </c>
      <c r="E587" s="3">
        <v>75000</v>
      </c>
      <c r="F587" t="s">
        <v>25</v>
      </c>
      <c r="G587" s="15">
        <f>IF(Table1[[#This Row],[Transmission]]="Manual", 0, 1)</f>
        <v>1</v>
      </c>
      <c r="H587" t="s">
        <v>9472</v>
      </c>
      <c r="I587" t="s">
        <v>14</v>
      </c>
      <c r="J587" s="4">
        <v>45566</v>
      </c>
      <c r="K587" t="s">
        <v>787</v>
      </c>
      <c r="L587" s="5">
        <v>485000</v>
      </c>
      <c r="M587" s="28">
        <f t="shared" si="9"/>
        <v>485000</v>
      </c>
      <c r="N587">
        <f>2025-Table1[[#This Row],[Year]]</f>
        <v>9</v>
      </c>
    </row>
    <row r="588" spans="1:14" x14ac:dyDescent="0.3">
      <c r="A588" t="s">
        <v>97</v>
      </c>
      <c r="B588" t="s">
        <v>649</v>
      </c>
      <c r="C588">
        <v>2013</v>
      </c>
      <c r="D588" s="3">
        <v>11</v>
      </c>
      <c r="E588" s="3">
        <v>75000</v>
      </c>
      <c r="F588" t="s">
        <v>25</v>
      </c>
      <c r="G588" s="15">
        <f>IF(Table1[[#This Row],[Transmission]]="Manual", 0, 1)</f>
        <v>1</v>
      </c>
      <c r="H588" t="s">
        <v>9475</v>
      </c>
      <c r="I588" t="s">
        <v>14</v>
      </c>
      <c r="J588" s="4">
        <v>45597</v>
      </c>
      <c r="K588" t="s">
        <v>788</v>
      </c>
      <c r="L588" s="5">
        <v>565000</v>
      </c>
      <c r="M588" s="28">
        <f t="shared" si="9"/>
        <v>565000</v>
      </c>
      <c r="N588">
        <f>2025-Table1[[#This Row],[Year]]</f>
        <v>12</v>
      </c>
    </row>
    <row r="589" spans="1:14" x14ac:dyDescent="0.3">
      <c r="A589" t="s">
        <v>33</v>
      </c>
      <c r="B589" t="s">
        <v>34</v>
      </c>
      <c r="C589">
        <v>2017</v>
      </c>
      <c r="D589" s="3">
        <v>7</v>
      </c>
      <c r="E589" s="3">
        <v>49000</v>
      </c>
      <c r="F589" t="s">
        <v>13</v>
      </c>
      <c r="G589" s="15">
        <f>IF(Table1[[#This Row],[Transmission]]="Manual", 0, 1)</f>
        <v>0</v>
      </c>
      <c r="H589" t="s">
        <v>9475</v>
      </c>
      <c r="I589" t="s">
        <v>14</v>
      </c>
      <c r="J589" s="4">
        <v>45505</v>
      </c>
      <c r="K589" t="s">
        <v>789</v>
      </c>
      <c r="L589" s="5">
        <v>590000</v>
      </c>
      <c r="M589" s="28">
        <f t="shared" si="9"/>
        <v>590000</v>
      </c>
      <c r="N589">
        <f>2025-Table1[[#This Row],[Year]]</f>
        <v>8</v>
      </c>
    </row>
    <row r="590" spans="1:14" x14ac:dyDescent="0.3">
      <c r="A590" t="s">
        <v>44</v>
      </c>
      <c r="B590" t="s">
        <v>45</v>
      </c>
      <c r="C590">
        <v>2017</v>
      </c>
      <c r="D590" s="3">
        <v>7</v>
      </c>
      <c r="E590" s="3">
        <v>93000</v>
      </c>
      <c r="F590" t="s">
        <v>13</v>
      </c>
      <c r="G590" s="15">
        <f>IF(Table1[[#This Row],[Transmission]]="Manual", 0, 1)</f>
        <v>0</v>
      </c>
      <c r="H590" t="s">
        <v>9472</v>
      </c>
      <c r="I590" t="s">
        <v>17</v>
      </c>
      <c r="J590" s="4">
        <v>45597</v>
      </c>
      <c r="K590" t="s">
        <v>790</v>
      </c>
      <c r="L590" s="5">
        <v>390000</v>
      </c>
      <c r="M590" s="28">
        <f t="shared" si="9"/>
        <v>390000</v>
      </c>
      <c r="N590">
        <f>2025-Table1[[#This Row],[Year]]</f>
        <v>8</v>
      </c>
    </row>
    <row r="591" spans="1:14" x14ac:dyDescent="0.3">
      <c r="A591" t="s">
        <v>44</v>
      </c>
      <c r="B591" t="s">
        <v>83</v>
      </c>
      <c r="C591">
        <v>2012</v>
      </c>
      <c r="D591" s="3">
        <v>12</v>
      </c>
      <c r="E591" s="3">
        <v>125000</v>
      </c>
      <c r="F591" t="s">
        <v>13</v>
      </c>
      <c r="G591" s="15">
        <f>IF(Table1[[#This Row],[Transmission]]="Manual", 0, 1)</f>
        <v>0</v>
      </c>
      <c r="H591" t="s">
        <v>9472</v>
      </c>
      <c r="I591" t="s">
        <v>17</v>
      </c>
      <c r="J591" s="4">
        <v>45597</v>
      </c>
      <c r="K591" t="s">
        <v>791</v>
      </c>
      <c r="L591" s="5">
        <v>275000</v>
      </c>
      <c r="M591" s="28">
        <f t="shared" si="9"/>
        <v>275000</v>
      </c>
      <c r="N591">
        <f>2025-Table1[[#This Row],[Year]]</f>
        <v>13</v>
      </c>
    </row>
    <row r="592" spans="1:14" x14ac:dyDescent="0.3">
      <c r="A592" t="s">
        <v>21</v>
      </c>
      <c r="B592" t="s">
        <v>70</v>
      </c>
      <c r="C592">
        <v>2017</v>
      </c>
      <c r="D592" s="3">
        <v>7</v>
      </c>
      <c r="E592" s="3">
        <v>156500</v>
      </c>
      <c r="F592" t="s">
        <v>13</v>
      </c>
      <c r="G592" s="15">
        <f>IF(Table1[[#This Row],[Transmission]]="Manual", 0, 1)</f>
        <v>0</v>
      </c>
      <c r="H592" t="s">
        <v>9475</v>
      </c>
      <c r="I592" t="s">
        <v>17</v>
      </c>
      <c r="J592" s="4">
        <v>45597</v>
      </c>
      <c r="K592" t="s">
        <v>792</v>
      </c>
      <c r="L592" s="5">
        <v>675000</v>
      </c>
      <c r="M592" s="28">
        <f t="shared" si="9"/>
        <v>675000</v>
      </c>
      <c r="N592">
        <f>2025-Table1[[#This Row],[Year]]</f>
        <v>8</v>
      </c>
    </row>
    <row r="593" spans="1:14" x14ac:dyDescent="0.3">
      <c r="A593" t="s">
        <v>44</v>
      </c>
      <c r="B593" t="s">
        <v>83</v>
      </c>
      <c r="C593">
        <v>2018</v>
      </c>
      <c r="D593" s="3">
        <v>6</v>
      </c>
      <c r="E593" s="3">
        <v>64000</v>
      </c>
      <c r="F593" t="s">
        <v>13</v>
      </c>
      <c r="G593" s="15">
        <f>IF(Table1[[#This Row],[Transmission]]="Manual", 0, 1)</f>
        <v>0</v>
      </c>
      <c r="H593" t="s">
        <v>9475</v>
      </c>
      <c r="I593" t="s">
        <v>17</v>
      </c>
      <c r="J593" s="4">
        <v>45566</v>
      </c>
      <c r="K593" t="s">
        <v>793</v>
      </c>
      <c r="L593" s="5">
        <v>720000</v>
      </c>
      <c r="M593" s="28">
        <f t="shared" si="9"/>
        <v>720000</v>
      </c>
      <c r="N593">
        <f>2025-Table1[[#This Row],[Year]]</f>
        <v>7</v>
      </c>
    </row>
    <row r="594" spans="1:14" x14ac:dyDescent="0.3">
      <c r="A594" t="s">
        <v>113</v>
      </c>
      <c r="B594" t="s">
        <v>174</v>
      </c>
      <c r="C594">
        <v>2023</v>
      </c>
      <c r="D594" s="3">
        <v>1</v>
      </c>
      <c r="E594" s="3">
        <v>7300</v>
      </c>
      <c r="F594" t="s">
        <v>25</v>
      </c>
      <c r="G594" s="15">
        <f>IF(Table1[[#This Row],[Transmission]]="Manual", 0, 1)</f>
        <v>1</v>
      </c>
      <c r="H594" t="s">
        <v>9472</v>
      </c>
      <c r="I594" t="s">
        <v>17</v>
      </c>
      <c r="J594" s="4">
        <v>45597</v>
      </c>
      <c r="K594" t="s">
        <v>217</v>
      </c>
      <c r="L594" s="5">
        <v>1571000</v>
      </c>
      <c r="M594" s="28">
        <f t="shared" si="9"/>
        <v>1571000</v>
      </c>
      <c r="N594">
        <f>2025-Table1[[#This Row],[Year]]</f>
        <v>2</v>
      </c>
    </row>
    <row r="595" spans="1:14" x14ac:dyDescent="0.3">
      <c r="A595" t="s">
        <v>113</v>
      </c>
      <c r="B595" t="s">
        <v>446</v>
      </c>
      <c r="C595">
        <v>2022</v>
      </c>
      <c r="D595" s="3">
        <v>2</v>
      </c>
      <c r="E595" s="3">
        <v>41000</v>
      </c>
      <c r="F595" t="s">
        <v>13</v>
      </c>
      <c r="G595" s="15">
        <f>IF(Table1[[#This Row],[Transmission]]="Manual", 0, 1)</f>
        <v>0</v>
      </c>
      <c r="H595" t="s">
        <v>9472</v>
      </c>
      <c r="I595" t="s">
        <v>17</v>
      </c>
      <c r="J595" s="4">
        <v>45597</v>
      </c>
      <c r="K595" t="s">
        <v>794</v>
      </c>
      <c r="L595" s="5">
        <v>950000</v>
      </c>
      <c r="M595" s="28">
        <f t="shared" si="9"/>
        <v>950000</v>
      </c>
      <c r="N595">
        <f>2025-Table1[[#This Row],[Year]]</f>
        <v>3</v>
      </c>
    </row>
    <row r="596" spans="1:14" x14ac:dyDescent="0.3">
      <c r="A596" t="s">
        <v>44</v>
      </c>
      <c r="B596" t="s">
        <v>124</v>
      </c>
      <c r="C596">
        <v>2013</v>
      </c>
      <c r="D596" s="3">
        <v>11</v>
      </c>
      <c r="E596" s="3">
        <v>34000</v>
      </c>
      <c r="F596" t="s">
        <v>13</v>
      </c>
      <c r="G596" s="15">
        <f>IF(Table1[[#This Row],[Transmission]]="Manual", 0, 1)</f>
        <v>0</v>
      </c>
      <c r="H596" t="s">
        <v>9472</v>
      </c>
      <c r="I596" t="s">
        <v>14</v>
      </c>
      <c r="J596" s="4">
        <v>45597</v>
      </c>
      <c r="K596" t="s">
        <v>795</v>
      </c>
      <c r="L596" s="5">
        <v>255000</v>
      </c>
      <c r="M596" s="28">
        <f t="shared" si="9"/>
        <v>255000</v>
      </c>
      <c r="N596">
        <f>2025-Table1[[#This Row],[Year]]</f>
        <v>12</v>
      </c>
    </row>
    <row r="597" spans="1:14" x14ac:dyDescent="0.3">
      <c r="A597" t="s">
        <v>21</v>
      </c>
      <c r="B597" t="s">
        <v>22</v>
      </c>
      <c r="C597">
        <v>2022</v>
      </c>
      <c r="D597" s="3">
        <v>2</v>
      </c>
      <c r="E597" s="3">
        <v>25772</v>
      </c>
      <c r="F597" t="s">
        <v>13</v>
      </c>
      <c r="G597" s="15">
        <f>IF(Table1[[#This Row],[Transmission]]="Manual", 0, 1)</f>
        <v>0</v>
      </c>
      <c r="H597" t="s">
        <v>9472</v>
      </c>
      <c r="I597" t="s">
        <v>14</v>
      </c>
      <c r="J597" s="4">
        <v>45597</v>
      </c>
      <c r="K597" t="s">
        <v>796</v>
      </c>
      <c r="L597" s="5">
        <v>699999</v>
      </c>
      <c r="M597" s="28">
        <f t="shared" si="9"/>
        <v>699999</v>
      </c>
      <c r="N597">
        <f>2025-Table1[[#This Row],[Year]]</f>
        <v>3</v>
      </c>
    </row>
    <row r="598" spans="1:14" x14ac:dyDescent="0.3">
      <c r="A598" t="s">
        <v>11</v>
      </c>
      <c r="B598" t="s">
        <v>797</v>
      </c>
      <c r="C598">
        <v>2005</v>
      </c>
      <c r="D598" s="3">
        <v>19</v>
      </c>
      <c r="E598" s="3">
        <v>137001</v>
      </c>
      <c r="F598" t="s">
        <v>13</v>
      </c>
      <c r="G598" s="15">
        <f>IF(Table1[[#This Row],[Transmission]]="Manual", 0, 1)</f>
        <v>0</v>
      </c>
      <c r="H598" t="s">
        <v>9475</v>
      </c>
      <c r="I598" t="s">
        <v>14</v>
      </c>
      <c r="J598" s="4">
        <v>45597</v>
      </c>
      <c r="K598" t="s">
        <v>798</v>
      </c>
      <c r="L598" s="5">
        <v>265000</v>
      </c>
      <c r="M598" s="28">
        <f t="shared" si="9"/>
        <v>265000</v>
      </c>
      <c r="N598">
        <f>2025-Table1[[#This Row],[Year]]</f>
        <v>20</v>
      </c>
    </row>
    <row r="599" spans="1:14" x14ac:dyDescent="0.3">
      <c r="A599" t="s">
        <v>18</v>
      </c>
      <c r="B599" t="s">
        <v>435</v>
      </c>
      <c r="C599">
        <v>2011</v>
      </c>
      <c r="D599" s="3">
        <v>13</v>
      </c>
      <c r="E599" s="3">
        <v>83800</v>
      </c>
      <c r="F599" t="s">
        <v>25</v>
      </c>
      <c r="G599" s="15">
        <f>IF(Table1[[#This Row],[Transmission]]="Manual", 0, 1)</f>
        <v>1</v>
      </c>
      <c r="H599" t="s">
        <v>9475</v>
      </c>
      <c r="I599" t="s">
        <v>17</v>
      </c>
      <c r="J599" s="4">
        <v>45597</v>
      </c>
      <c r="K599" t="s">
        <v>799</v>
      </c>
      <c r="L599" s="5">
        <v>550000</v>
      </c>
      <c r="M599" s="28">
        <f t="shared" si="9"/>
        <v>550000</v>
      </c>
      <c r="N599">
        <f>2025-Table1[[#This Row],[Year]]</f>
        <v>14</v>
      </c>
    </row>
    <row r="600" spans="1:14" x14ac:dyDescent="0.3">
      <c r="A600" t="s">
        <v>11</v>
      </c>
      <c r="B600" t="s">
        <v>12</v>
      </c>
      <c r="C600">
        <v>2014</v>
      </c>
      <c r="D600" s="3">
        <v>10</v>
      </c>
      <c r="E600" s="3">
        <v>103000</v>
      </c>
      <c r="F600" t="s">
        <v>13</v>
      </c>
      <c r="G600" s="15">
        <f>IF(Table1[[#This Row],[Transmission]]="Manual", 0, 1)</f>
        <v>0</v>
      </c>
      <c r="H600" t="s">
        <v>9475</v>
      </c>
      <c r="I600" t="s">
        <v>17</v>
      </c>
      <c r="J600" s="4">
        <v>45597</v>
      </c>
      <c r="K600" t="s">
        <v>800</v>
      </c>
      <c r="L600" s="5">
        <v>525000</v>
      </c>
      <c r="M600" s="28">
        <f t="shared" si="9"/>
        <v>525000</v>
      </c>
      <c r="N600">
        <f>2025-Table1[[#This Row],[Year]]</f>
        <v>11</v>
      </c>
    </row>
    <row r="601" spans="1:14" x14ac:dyDescent="0.3">
      <c r="A601" t="s">
        <v>44</v>
      </c>
      <c r="B601" t="s">
        <v>79</v>
      </c>
      <c r="C601">
        <v>2019</v>
      </c>
      <c r="D601" s="3">
        <v>5</v>
      </c>
      <c r="E601" s="3">
        <v>49000</v>
      </c>
      <c r="F601" t="s">
        <v>25</v>
      </c>
      <c r="G601" s="15">
        <f>IF(Table1[[#This Row],[Transmission]]="Manual", 0, 1)</f>
        <v>1</v>
      </c>
      <c r="H601" t="s">
        <v>9472</v>
      </c>
      <c r="I601" t="s">
        <v>14</v>
      </c>
      <c r="J601" s="4">
        <v>45597</v>
      </c>
      <c r="K601" t="s">
        <v>801</v>
      </c>
      <c r="L601" s="5">
        <v>995000</v>
      </c>
      <c r="M601" s="28">
        <f t="shared" si="9"/>
        <v>995000</v>
      </c>
      <c r="N601">
        <f>2025-Table1[[#This Row],[Year]]</f>
        <v>6</v>
      </c>
    </row>
    <row r="602" spans="1:14" x14ac:dyDescent="0.3">
      <c r="A602" t="s">
        <v>44</v>
      </c>
      <c r="B602" t="s">
        <v>451</v>
      </c>
      <c r="C602">
        <v>2012</v>
      </c>
      <c r="D602" s="3">
        <v>12</v>
      </c>
      <c r="E602" s="3">
        <v>78000</v>
      </c>
      <c r="F602" t="s">
        <v>25</v>
      </c>
      <c r="G602" s="15">
        <f>IF(Table1[[#This Row],[Transmission]]="Manual", 0, 1)</f>
        <v>1</v>
      </c>
      <c r="H602" t="s">
        <v>9475</v>
      </c>
      <c r="I602" t="s">
        <v>14</v>
      </c>
      <c r="J602" s="4">
        <v>45597</v>
      </c>
      <c r="K602" t="s">
        <v>579</v>
      </c>
      <c r="L602" s="5">
        <v>445000</v>
      </c>
      <c r="M602" s="28">
        <f t="shared" si="9"/>
        <v>445000</v>
      </c>
      <c r="N602">
        <f>2025-Table1[[#This Row],[Year]]</f>
        <v>13</v>
      </c>
    </row>
    <row r="603" spans="1:14" x14ac:dyDescent="0.3">
      <c r="A603" t="s">
        <v>18</v>
      </c>
      <c r="B603" t="s">
        <v>86</v>
      </c>
      <c r="C603">
        <v>2014</v>
      </c>
      <c r="D603" s="3">
        <v>10</v>
      </c>
      <c r="E603" s="3">
        <v>121000</v>
      </c>
      <c r="F603" t="s">
        <v>13</v>
      </c>
      <c r="G603" s="15">
        <f>IF(Table1[[#This Row],[Transmission]]="Manual", 0, 1)</f>
        <v>0</v>
      </c>
      <c r="H603" t="s">
        <v>9475</v>
      </c>
      <c r="I603" t="s">
        <v>17</v>
      </c>
      <c r="J603" s="4">
        <v>45597</v>
      </c>
      <c r="K603" t="s">
        <v>802</v>
      </c>
      <c r="L603" s="5">
        <v>465000</v>
      </c>
      <c r="M603" s="28">
        <f t="shared" si="9"/>
        <v>465000</v>
      </c>
      <c r="N603">
        <f>2025-Table1[[#This Row],[Year]]</f>
        <v>11</v>
      </c>
    </row>
    <row r="604" spans="1:14" x14ac:dyDescent="0.3">
      <c r="A604" t="s">
        <v>803</v>
      </c>
      <c r="B604" t="s">
        <v>804</v>
      </c>
      <c r="C604">
        <v>2021</v>
      </c>
      <c r="D604" s="3">
        <v>3</v>
      </c>
      <c r="E604" s="3">
        <v>110000</v>
      </c>
      <c r="F604" t="s">
        <v>13</v>
      </c>
      <c r="G604" s="15">
        <f>IF(Table1[[#This Row],[Transmission]]="Manual", 0, 1)</f>
        <v>0</v>
      </c>
      <c r="H604" t="s">
        <v>9472</v>
      </c>
      <c r="I604" t="s">
        <v>17</v>
      </c>
      <c r="J604" s="4">
        <v>45597</v>
      </c>
      <c r="K604" t="s">
        <v>805</v>
      </c>
      <c r="L604" s="5">
        <v>890000</v>
      </c>
      <c r="M604" s="28">
        <f t="shared" si="9"/>
        <v>890000</v>
      </c>
      <c r="N604">
        <f>2025-Table1[[#This Row],[Year]]</f>
        <v>4</v>
      </c>
    </row>
    <row r="605" spans="1:14" x14ac:dyDescent="0.3">
      <c r="A605" t="s">
        <v>21</v>
      </c>
      <c r="B605" t="s">
        <v>70</v>
      </c>
      <c r="C605">
        <v>2019</v>
      </c>
      <c r="D605" s="3">
        <v>5</v>
      </c>
      <c r="E605" s="3">
        <v>115000</v>
      </c>
      <c r="F605" t="s">
        <v>25</v>
      </c>
      <c r="G605" s="15">
        <f>IF(Table1[[#This Row],[Transmission]]="Manual", 0, 1)</f>
        <v>1</v>
      </c>
      <c r="H605" t="s">
        <v>9475</v>
      </c>
      <c r="I605" t="s">
        <v>17</v>
      </c>
      <c r="J605" s="4">
        <v>45597</v>
      </c>
      <c r="K605" t="s">
        <v>806</v>
      </c>
      <c r="L605" s="5">
        <v>840000</v>
      </c>
      <c r="M605" s="28">
        <f t="shared" si="9"/>
        <v>840000</v>
      </c>
      <c r="N605">
        <f>2025-Table1[[#This Row],[Year]]</f>
        <v>6</v>
      </c>
    </row>
    <row r="606" spans="1:14" x14ac:dyDescent="0.3">
      <c r="A606" t="s">
        <v>21</v>
      </c>
      <c r="B606" t="s">
        <v>39</v>
      </c>
      <c r="C606">
        <v>2015</v>
      </c>
      <c r="D606" s="3">
        <v>9</v>
      </c>
      <c r="E606" s="3">
        <v>83000</v>
      </c>
      <c r="F606" t="s">
        <v>13</v>
      </c>
      <c r="G606" s="15">
        <f>IF(Table1[[#This Row],[Transmission]]="Manual", 0, 1)</f>
        <v>0</v>
      </c>
      <c r="H606" t="s">
        <v>9472</v>
      </c>
      <c r="I606" t="s">
        <v>17</v>
      </c>
      <c r="J606" s="4">
        <v>45597</v>
      </c>
      <c r="K606" t="s">
        <v>807</v>
      </c>
      <c r="L606" s="5">
        <v>275000</v>
      </c>
      <c r="M606" s="28">
        <f t="shared" si="9"/>
        <v>275000</v>
      </c>
      <c r="N606">
        <f>2025-Table1[[#This Row],[Year]]</f>
        <v>10</v>
      </c>
    </row>
    <row r="607" spans="1:14" x14ac:dyDescent="0.3">
      <c r="A607" t="s">
        <v>113</v>
      </c>
      <c r="B607" t="s">
        <v>396</v>
      </c>
      <c r="C607">
        <v>2010</v>
      </c>
      <c r="D607" s="3">
        <v>14</v>
      </c>
      <c r="E607" s="3">
        <v>52085</v>
      </c>
      <c r="F607" t="s">
        <v>13</v>
      </c>
      <c r="G607" s="15">
        <f>IF(Table1[[#This Row],[Transmission]]="Manual", 0, 1)</f>
        <v>0</v>
      </c>
      <c r="H607" t="s">
        <v>9475</v>
      </c>
      <c r="I607" t="s">
        <v>17</v>
      </c>
      <c r="J607" s="4">
        <v>45597</v>
      </c>
      <c r="K607" t="s">
        <v>808</v>
      </c>
      <c r="L607" s="5">
        <v>365000</v>
      </c>
      <c r="M607" s="28">
        <f t="shared" si="9"/>
        <v>365000</v>
      </c>
      <c r="N607">
        <f>2025-Table1[[#This Row],[Year]]</f>
        <v>15</v>
      </c>
    </row>
    <row r="608" spans="1:14" x14ac:dyDescent="0.3">
      <c r="A608" t="s">
        <v>113</v>
      </c>
      <c r="B608" t="s">
        <v>181</v>
      </c>
      <c r="C608">
        <v>2021</v>
      </c>
      <c r="D608" s="3">
        <v>3</v>
      </c>
      <c r="E608" s="3">
        <v>80000</v>
      </c>
      <c r="F608" t="s">
        <v>13</v>
      </c>
      <c r="G608" s="15">
        <f>IF(Table1[[#This Row],[Transmission]]="Manual", 0, 1)</f>
        <v>0</v>
      </c>
      <c r="H608" t="s">
        <v>9475</v>
      </c>
      <c r="I608" t="s">
        <v>17</v>
      </c>
      <c r="J608" s="4">
        <v>45536</v>
      </c>
      <c r="K608" t="s">
        <v>809</v>
      </c>
      <c r="L608" s="5">
        <v>925000</v>
      </c>
      <c r="M608" s="28">
        <f t="shared" si="9"/>
        <v>925000</v>
      </c>
      <c r="N608">
        <f>2025-Table1[[#This Row],[Year]]</f>
        <v>4</v>
      </c>
    </row>
    <row r="609" spans="1:14" x14ac:dyDescent="0.3">
      <c r="A609" t="s">
        <v>101</v>
      </c>
      <c r="B609" t="s">
        <v>337</v>
      </c>
      <c r="C609">
        <v>2020</v>
      </c>
      <c r="D609" s="3">
        <v>4</v>
      </c>
      <c r="E609" s="3">
        <v>28300</v>
      </c>
      <c r="F609" t="s">
        <v>13</v>
      </c>
      <c r="G609" s="15">
        <f>IF(Table1[[#This Row],[Transmission]]="Manual", 0, 1)</f>
        <v>0</v>
      </c>
      <c r="H609" t="s">
        <v>9475</v>
      </c>
      <c r="I609" t="s">
        <v>14</v>
      </c>
      <c r="J609" s="4">
        <v>45597</v>
      </c>
      <c r="K609" t="s">
        <v>810</v>
      </c>
      <c r="L609" s="5">
        <v>495000</v>
      </c>
      <c r="M609" s="28">
        <f t="shared" si="9"/>
        <v>495000</v>
      </c>
      <c r="N609">
        <f>2025-Table1[[#This Row],[Year]]</f>
        <v>5</v>
      </c>
    </row>
    <row r="610" spans="1:14" x14ac:dyDescent="0.3">
      <c r="A610" t="s">
        <v>61</v>
      </c>
      <c r="B610" t="s">
        <v>537</v>
      </c>
      <c r="C610">
        <v>2021</v>
      </c>
      <c r="D610" s="3">
        <v>3</v>
      </c>
      <c r="E610" s="3">
        <v>55000</v>
      </c>
      <c r="F610" t="s">
        <v>13</v>
      </c>
      <c r="G610" s="15">
        <f>IF(Table1[[#This Row],[Transmission]]="Manual", 0, 1)</f>
        <v>0</v>
      </c>
      <c r="H610" t="s">
        <v>9472</v>
      </c>
      <c r="I610" t="s">
        <v>14</v>
      </c>
      <c r="J610" s="4">
        <v>45597</v>
      </c>
      <c r="K610" t="s">
        <v>811</v>
      </c>
      <c r="L610" s="5">
        <v>350000</v>
      </c>
      <c r="M610" s="28">
        <f t="shared" si="9"/>
        <v>350000</v>
      </c>
      <c r="N610">
        <f>2025-Table1[[#This Row],[Year]]</f>
        <v>4</v>
      </c>
    </row>
    <row r="611" spans="1:14" x14ac:dyDescent="0.3">
      <c r="A611" t="s">
        <v>21</v>
      </c>
      <c r="B611" t="s">
        <v>111</v>
      </c>
      <c r="C611">
        <v>2007</v>
      </c>
      <c r="D611" s="3">
        <v>17</v>
      </c>
      <c r="E611" s="3">
        <v>84000</v>
      </c>
      <c r="F611" t="s">
        <v>13</v>
      </c>
      <c r="G611" s="15">
        <f>IF(Table1[[#This Row],[Transmission]]="Manual", 0, 1)</f>
        <v>0</v>
      </c>
      <c r="H611" t="s">
        <v>9475</v>
      </c>
      <c r="I611" t="s">
        <v>14</v>
      </c>
      <c r="J611" s="4">
        <v>45597</v>
      </c>
      <c r="K611" t="s">
        <v>812</v>
      </c>
      <c r="L611" s="5">
        <v>200000</v>
      </c>
      <c r="M611" s="28">
        <f t="shared" si="9"/>
        <v>200000</v>
      </c>
      <c r="N611">
        <f>2025-Table1[[#This Row],[Year]]</f>
        <v>18</v>
      </c>
    </row>
    <row r="612" spans="1:14" x14ac:dyDescent="0.3">
      <c r="A612" t="s">
        <v>113</v>
      </c>
      <c r="B612" t="s">
        <v>174</v>
      </c>
      <c r="C612">
        <v>2016</v>
      </c>
      <c r="D612" s="3">
        <v>8</v>
      </c>
      <c r="E612" s="3">
        <v>46108</v>
      </c>
      <c r="F612" t="s">
        <v>13</v>
      </c>
      <c r="G612" s="15">
        <f>IF(Table1[[#This Row],[Transmission]]="Manual", 0, 1)</f>
        <v>0</v>
      </c>
      <c r="H612" t="s">
        <v>9475</v>
      </c>
      <c r="I612" t="s">
        <v>17</v>
      </c>
      <c r="J612" s="4">
        <v>45536</v>
      </c>
      <c r="K612" t="s">
        <v>813</v>
      </c>
      <c r="L612" s="5">
        <v>975000</v>
      </c>
      <c r="M612" s="28">
        <f t="shared" si="9"/>
        <v>975000</v>
      </c>
      <c r="N612">
        <f>2025-Table1[[#This Row],[Year]]</f>
        <v>9</v>
      </c>
    </row>
    <row r="613" spans="1:14" x14ac:dyDescent="0.3">
      <c r="A613" t="s">
        <v>44</v>
      </c>
      <c r="B613" t="s">
        <v>89</v>
      </c>
      <c r="C613">
        <v>2017</v>
      </c>
      <c r="D613" s="3">
        <v>7</v>
      </c>
      <c r="E613" s="3">
        <v>38000</v>
      </c>
      <c r="F613" t="s">
        <v>25</v>
      </c>
      <c r="G613" s="15">
        <f>IF(Table1[[#This Row],[Transmission]]="Manual", 0, 1)</f>
        <v>1</v>
      </c>
      <c r="H613" t="s">
        <v>9475</v>
      </c>
      <c r="I613" t="s">
        <v>14</v>
      </c>
      <c r="J613" s="4">
        <v>45597</v>
      </c>
      <c r="K613" t="s">
        <v>814</v>
      </c>
      <c r="L613" s="5">
        <v>825000</v>
      </c>
      <c r="M613" s="28">
        <f t="shared" si="9"/>
        <v>825000</v>
      </c>
      <c r="N613">
        <f>2025-Table1[[#This Row],[Year]]</f>
        <v>8</v>
      </c>
    </row>
    <row r="614" spans="1:14" x14ac:dyDescent="0.3">
      <c r="A614" t="s">
        <v>11</v>
      </c>
      <c r="B614" t="s">
        <v>12</v>
      </c>
      <c r="C614">
        <v>2014</v>
      </c>
      <c r="D614" s="3">
        <v>10</v>
      </c>
      <c r="E614" s="3">
        <v>95000</v>
      </c>
      <c r="F614" t="s">
        <v>13</v>
      </c>
      <c r="G614" s="15">
        <f>IF(Table1[[#This Row],[Transmission]]="Manual", 0, 1)</f>
        <v>0</v>
      </c>
      <c r="H614" t="s">
        <v>9472</v>
      </c>
      <c r="I614" t="s">
        <v>17</v>
      </c>
      <c r="J614" s="4">
        <v>45597</v>
      </c>
      <c r="K614" t="s">
        <v>815</v>
      </c>
      <c r="L614" s="5">
        <v>585000</v>
      </c>
      <c r="M614" s="28">
        <f t="shared" si="9"/>
        <v>585000</v>
      </c>
      <c r="N614">
        <f>2025-Table1[[#This Row],[Year]]</f>
        <v>11</v>
      </c>
    </row>
    <row r="615" spans="1:14" x14ac:dyDescent="0.3">
      <c r="A615" t="s">
        <v>21</v>
      </c>
      <c r="B615" t="s">
        <v>666</v>
      </c>
      <c r="C615">
        <v>2006</v>
      </c>
      <c r="D615" s="3">
        <v>18</v>
      </c>
      <c r="E615" s="3">
        <v>58000</v>
      </c>
      <c r="F615" t="s">
        <v>13</v>
      </c>
      <c r="G615" s="15">
        <f>IF(Table1[[#This Row],[Transmission]]="Manual", 0, 1)</f>
        <v>0</v>
      </c>
      <c r="H615" t="s">
        <v>9475</v>
      </c>
      <c r="I615" t="s">
        <v>14</v>
      </c>
      <c r="J615" s="4">
        <v>45597</v>
      </c>
      <c r="K615" t="s">
        <v>816</v>
      </c>
      <c r="L615" s="5">
        <v>125000</v>
      </c>
      <c r="M615" s="28">
        <f t="shared" si="9"/>
        <v>125000</v>
      </c>
      <c r="N615">
        <f>2025-Table1[[#This Row],[Year]]</f>
        <v>19</v>
      </c>
    </row>
    <row r="616" spans="1:14" x14ac:dyDescent="0.3">
      <c r="A616" t="s">
        <v>44</v>
      </c>
      <c r="B616" t="s">
        <v>89</v>
      </c>
      <c r="C616">
        <v>2008</v>
      </c>
      <c r="D616" s="3">
        <v>16</v>
      </c>
      <c r="E616" s="3">
        <v>140000</v>
      </c>
      <c r="F616" t="s">
        <v>13</v>
      </c>
      <c r="G616" s="15">
        <f>IF(Table1[[#This Row],[Transmission]]="Manual", 0, 1)</f>
        <v>0</v>
      </c>
      <c r="H616" t="s">
        <v>9475</v>
      </c>
      <c r="I616" t="s">
        <v>17</v>
      </c>
      <c r="J616" s="4">
        <v>45597</v>
      </c>
      <c r="K616" t="s">
        <v>817</v>
      </c>
      <c r="L616" s="5">
        <v>88000</v>
      </c>
      <c r="M616" s="28">
        <f t="shared" si="9"/>
        <v>88000</v>
      </c>
      <c r="N616">
        <f>2025-Table1[[#This Row],[Year]]</f>
        <v>17</v>
      </c>
    </row>
    <row r="617" spans="1:14" x14ac:dyDescent="0.3">
      <c r="A617" t="s">
        <v>101</v>
      </c>
      <c r="B617" t="s">
        <v>337</v>
      </c>
      <c r="C617">
        <v>2019</v>
      </c>
      <c r="D617" s="3">
        <v>5</v>
      </c>
      <c r="E617" s="3">
        <v>35967</v>
      </c>
      <c r="F617" t="s">
        <v>13</v>
      </c>
      <c r="G617" s="15">
        <f>IF(Table1[[#This Row],[Transmission]]="Manual", 0, 1)</f>
        <v>0</v>
      </c>
      <c r="H617" t="s">
        <v>9472</v>
      </c>
      <c r="I617" t="s">
        <v>14</v>
      </c>
      <c r="J617" s="4">
        <v>45444</v>
      </c>
      <c r="K617" t="s">
        <v>818</v>
      </c>
      <c r="L617" s="5">
        <v>410000</v>
      </c>
      <c r="M617" s="28">
        <f t="shared" si="9"/>
        <v>410000</v>
      </c>
      <c r="N617">
        <f>2025-Table1[[#This Row],[Year]]</f>
        <v>6</v>
      </c>
    </row>
    <row r="618" spans="1:14" x14ac:dyDescent="0.3">
      <c r="A618" t="s">
        <v>15</v>
      </c>
      <c r="B618" t="s">
        <v>588</v>
      </c>
      <c r="C618">
        <v>2016</v>
      </c>
      <c r="D618" s="3">
        <v>8</v>
      </c>
      <c r="E618" s="3">
        <v>61000</v>
      </c>
      <c r="F618" t="s">
        <v>25</v>
      </c>
      <c r="G618" s="15">
        <f>IF(Table1[[#This Row],[Transmission]]="Manual", 0, 1)</f>
        <v>1</v>
      </c>
      <c r="H618" t="s">
        <v>9475</v>
      </c>
      <c r="I618" t="s">
        <v>14</v>
      </c>
      <c r="J618" s="4">
        <v>45597</v>
      </c>
      <c r="K618" t="s">
        <v>819</v>
      </c>
      <c r="L618" s="5">
        <v>845000</v>
      </c>
      <c r="M618" s="28">
        <f t="shared" si="9"/>
        <v>845000</v>
      </c>
      <c r="N618">
        <f>2025-Table1[[#This Row],[Year]]</f>
        <v>9</v>
      </c>
    </row>
    <row r="619" spans="1:14" x14ac:dyDescent="0.3">
      <c r="A619" t="s">
        <v>101</v>
      </c>
      <c r="B619" t="s">
        <v>820</v>
      </c>
      <c r="C619">
        <v>2009</v>
      </c>
      <c r="D619" s="3">
        <v>15</v>
      </c>
      <c r="E619" s="3">
        <v>80000</v>
      </c>
      <c r="F619" t="s">
        <v>13</v>
      </c>
      <c r="G619" s="15">
        <f>IF(Table1[[#This Row],[Transmission]]="Manual", 0, 1)</f>
        <v>0</v>
      </c>
      <c r="H619" t="s">
        <v>9475</v>
      </c>
      <c r="I619" t="s">
        <v>14</v>
      </c>
      <c r="J619" s="4">
        <v>45597</v>
      </c>
      <c r="K619" t="s">
        <v>821</v>
      </c>
      <c r="L619" s="5">
        <v>100000</v>
      </c>
      <c r="M619" s="28">
        <f t="shared" si="9"/>
        <v>100000</v>
      </c>
      <c r="N619">
        <f>2025-Table1[[#This Row],[Year]]</f>
        <v>16</v>
      </c>
    </row>
    <row r="620" spans="1:14" x14ac:dyDescent="0.3">
      <c r="A620" t="s">
        <v>44</v>
      </c>
      <c r="B620" t="s">
        <v>79</v>
      </c>
      <c r="C620">
        <v>2018</v>
      </c>
      <c r="D620" s="3">
        <v>6</v>
      </c>
      <c r="E620" s="3">
        <v>54904</v>
      </c>
      <c r="F620" t="s">
        <v>13</v>
      </c>
      <c r="G620" s="15">
        <f>IF(Table1[[#This Row],[Transmission]]="Manual", 0, 1)</f>
        <v>0</v>
      </c>
      <c r="H620" t="s">
        <v>9472</v>
      </c>
      <c r="I620" t="s">
        <v>17</v>
      </c>
      <c r="J620" s="4">
        <v>45566</v>
      </c>
      <c r="K620" t="s">
        <v>822</v>
      </c>
      <c r="L620" s="5">
        <v>969000</v>
      </c>
      <c r="M620" s="28">
        <f t="shared" si="9"/>
        <v>969000</v>
      </c>
      <c r="N620">
        <f>2025-Table1[[#This Row],[Year]]</f>
        <v>7</v>
      </c>
    </row>
    <row r="621" spans="1:14" x14ac:dyDescent="0.3">
      <c r="A621" t="s">
        <v>27</v>
      </c>
      <c r="B621" t="s">
        <v>360</v>
      </c>
      <c r="C621">
        <v>2013</v>
      </c>
      <c r="D621" s="3">
        <v>11</v>
      </c>
      <c r="E621" s="3">
        <v>57000</v>
      </c>
      <c r="F621" t="s">
        <v>25</v>
      </c>
      <c r="G621" s="15">
        <f>IF(Table1[[#This Row],[Transmission]]="Manual", 0, 1)</f>
        <v>1</v>
      </c>
      <c r="H621" t="s">
        <v>9472</v>
      </c>
      <c r="I621" t="s">
        <v>17</v>
      </c>
      <c r="J621" s="4">
        <v>45597</v>
      </c>
      <c r="K621" t="s">
        <v>823</v>
      </c>
      <c r="L621" s="5">
        <v>1200000</v>
      </c>
      <c r="M621" s="28">
        <f t="shared" si="9"/>
        <v>1200000</v>
      </c>
      <c r="N621">
        <f>2025-Table1[[#This Row],[Year]]</f>
        <v>12</v>
      </c>
    </row>
    <row r="622" spans="1:14" x14ac:dyDescent="0.3">
      <c r="A622" t="s">
        <v>113</v>
      </c>
      <c r="B622" t="s">
        <v>121</v>
      </c>
      <c r="C622">
        <v>2017</v>
      </c>
      <c r="D622" s="3">
        <v>7</v>
      </c>
      <c r="E622" s="3">
        <v>52000</v>
      </c>
      <c r="F622" t="s">
        <v>25</v>
      </c>
      <c r="G622" s="15">
        <f>IF(Table1[[#This Row],[Transmission]]="Manual", 0, 1)</f>
        <v>1</v>
      </c>
      <c r="H622" t="s">
        <v>9472</v>
      </c>
      <c r="I622" t="s">
        <v>17</v>
      </c>
      <c r="J622" s="4">
        <v>45597</v>
      </c>
      <c r="K622" t="s">
        <v>824</v>
      </c>
      <c r="L622" s="5">
        <v>1200000</v>
      </c>
      <c r="M622" s="28">
        <f t="shared" si="9"/>
        <v>1200000</v>
      </c>
      <c r="N622">
        <f>2025-Table1[[#This Row],[Year]]</f>
        <v>8</v>
      </c>
    </row>
    <row r="623" spans="1:14" x14ac:dyDescent="0.3">
      <c r="A623" t="s">
        <v>113</v>
      </c>
      <c r="B623" t="s">
        <v>174</v>
      </c>
      <c r="C623">
        <v>2021</v>
      </c>
      <c r="D623" s="3">
        <v>3</v>
      </c>
      <c r="E623" s="3">
        <v>38000</v>
      </c>
      <c r="F623" t="s">
        <v>25</v>
      </c>
      <c r="G623" s="15">
        <f>IF(Table1[[#This Row],[Transmission]]="Manual", 0, 1)</f>
        <v>1</v>
      </c>
      <c r="H623" t="s">
        <v>9472</v>
      </c>
      <c r="I623" t="s">
        <v>17</v>
      </c>
      <c r="J623" s="4">
        <v>45597</v>
      </c>
      <c r="K623" t="s">
        <v>825</v>
      </c>
      <c r="L623" s="5">
        <v>1600000</v>
      </c>
      <c r="M623" s="28">
        <f t="shared" si="9"/>
        <v>1600000</v>
      </c>
      <c r="N623">
        <f>2025-Table1[[#This Row],[Year]]</f>
        <v>4</v>
      </c>
    </row>
    <row r="624" spans="1:14" x14ac:dyDescent="0.3">
      <c r="A624" t="s">
        <v>44</v>
      </c>
      <c r="B624" t="s">
        <v>323</v>
      </c>
      <c r="C624">
        <v>2024</v>
      </c>
      <c r="D624" s="3">
        <v>0</v>
      </c>
      <c r="E624" s="3">
        <v>3200</v>
      </c>
      <c r="F624" t="s">
        <v>13</v>
      </c>
      <c r="G624" s="15">
        <f>IF(Table1[[#This Row],[Transmission]]="Manual", 0, 1)</f>
        <v>0</v>
      </c>
      <c r="H624" t="s">
        <v>9472</v>
      </c>
      <c r="I624" t="s">
        <v>14</v>
      </c>
      <c r="J624" s="4">
        <v>45597</v>
      </c>
      <c r="K624" t="s">
        <v>826</v>
      </c>
      <c r="L624" s="5">
        <v>1500000</v>
      </c>
      <c r="M624" s="28">
        <f t="shared" si="9"/>
        <v>1500000</v>
      </c>
      <c r="N624">
        <f>2025-Table1[[#This Row],[Year]]</f>
        <v>1</v>
      </c>
    </row>
    <row r="625" spans="1:14" x14ac:dyDescent="0.3">
      <c r="A625" t="s">
        <v>113</v>
      </c>
      <c r="B625" t="s">
        <v>174</v>
      </c>
      <c r="C625">
        <v>2021</v>
      </c>
      <c r="D625" s="3">
        <v>3</v>
      </c>
      <c r="E625" s="3">
        <v>46000</v>
      </c>
      <c r="F625" t="s">
        <v>25</v>
      </c>
      <c r="G625" s="15">
        <f>IF(Table1[[#This Row],[Transmission]]="Manual", 0, 1)</f>
        <v>1</v>
      </c>
      <c r="H625" t="s">
        <v>9472</v>
      </c>
      <c r="I625" t="s">
        <v>17</v>
      </c>
      <c r="J625" s="4">
        <v>45597</v>
      </c>
      <c r="K625" t="s">
        <v>475</v>
      </c>
      <c r="L625" s="5">
        <v>1620000</v>
      </c>
      <c r="M625" s="28">
        <f t="shared" si="9"/>
        <v>1620000</v>
      </c>
      <c r="N625">
        <f>2025-Table1[[#This Row],[Year]]</f>
        <v>4</v>
      </c>
    </row>
    <row r="626" spans="1:14" x14ac:dyDescent="0.3">
      <c r="A626" t="s">
        <v>21</v>
      </c>
      <c r="B626" t="s">
        <v>111</v>
      </c>
      <c r="C626">
        <v>2009</v>
      </c>
      <c r="D626" s="3">
        <v>15</v>
      </c>
      <c r="E626" s="3">
        <v>70000</v>
      </c>
      <c r="F626" t="s">
        <v>13</v>
      </c>
      <c r="G626" s="15">
        <f>IF(Table1[[#This Row],[Transmission]]="Manual", 0, 1)</f>
        <v>0</v>
      </c>
      <c r="H626" t="s">
        <v>9475</v>
      </c>
      <c r="I626" t="s">
        <v>14</v>
      </c>
      <c r="J626" s="4">
        <v>45597</v>
      </c>
      <c r="K626" t="s">
        <v>827</v>
      </c>
      <c r="L626" s="5">
        <v>161000</v>
      </c>
      <c r="M626" s="28">
        <f t="shared" si="9"/>
        <v>161000</v>
      </c>
      <c r="N626">
        <f>2025-Table1[[#This Row],[Year]]</f>
        <v>16</v>
      </c>
    </row>
    <row r="627" spans="1:14" x14ac:dyDescent="0.3">
      <c r="A627" t="s">
        <v>38</v>
      </c>
      <c r="B627" t="s">
        <v>145</v>
      </c>
      <c r="C627">
        <v>2023</v>
      </c>
      <c r="D627" s="3">
        <v>1</v>
      </c>
      <c r="E627" s="3">
        <v>2400</v>
      </c>
      <c r="F627" t="s">
        <v>25</v>
      </c>
      <c r="G627" s="15">
        <f>IF(Table1[[#This Row],[Transmission]]="Manual", 0, 1)</f>
        <v>1</v>
      </c>
      <c r="H627" t="s">
        <v>9472</v>
      </c>
      <c r="I627" t="s">
        <v>17</v>
      </c>
      <c r="J627" s="4">
        <v>45597</v>
      </c>
      <c r="K627" t="s">
        <v>828</v>
      </c>
      <c r="L627" s="5">
        <v>1325000</v>
      </c>
      <c r="M627" s="28">
        <f t="shared" si="9"/>
        <v>1325000</v>
      </c>
      <c r="N627">
        <f>2025-Table1[[#This Row],[Year]]</f>
        <v>2</v>
      </c>
    </row>
    <row r="628" spans="1:14" x14ac:dyDescent="0.3">
      <c r="A628" t="s">
        <v>18</v>
      </c>
      <c r="B628" t="s">
        <v>19</v>
      </c>
      <c r="C628">
        <v>2017</v>
      </c>
      <c r="D628" s="3">
        <v>7</v>
      </c>
      <c r="E628" s="3">
        <v>62000</v>
      </c>
      <c r="F628" t="s">
        <v>25</v>
      </c>
      <c r="G628" s="15">
        <f>IF(Table1[[#This Row],[Transmission]]="Manual", 0, 1)</f>
        <v>1</v>
      </c>
      <c r="H628" t="s">
        <v>9475</v>
      </c>
      <c r="I628" t="s">
        <v>14</v>
      </c>
      <c r="J628" s="4">
        <v>45597</v>
      </c>
      <c r="K628" t="s">
        <v>829</v>
      </c>
      <c r="L628" s="5">
        <v>490000</v>
      </c>
      <c r="M628" s="28">
        <f t="shared" si="9"/>
        <v>490000</v>
      </c>
      <c r="N628">
        <f>2025-Table1[[#This Row],[Year]]</f>
        <v>8</v>
      </c>
    </row>
    <row r="629" spans="1:14" x14ac:dyDescent="0.3">
      <c r="A629" t="s">
        <v>43</v>
      </c>
      <c r="B629" t="s">
        <v>85</v>
      </c>
      <c r="C629">
        <v>2014</v>
      </c>
      <c r="D629" s="3">
        <v>10</v>
      </c>
      <c r="E629" s="3">
        <v>119000</v>
      </c>
      <c r="F629" t="s">
        <v>25</v>
      </c>
      <c r="G629" s="15">
        <f>IF(Table1[[#This Row],[Transmission]]="Manual", 0, 1)</f>
        <v>1</v>
      </c>
      <c r="H629" t="s">
        <v>9472</v>
      </c>
      <c r="I629" t="s">
        <v>17</v>
      </c>
      <c r="J629" s="4">
        <v>45597</v>
      </c>
      <c r="K629" t="s">
        <v>549</v>
      </c>
      <c r="L629" s="5">
        <v>899000</v>
      </c>
      <c r="M629" s="28">
        <f t="shared" si="9"/>
        <v>899000</v>
      </c>
      <c r="N629">
        <f>2025-Table1[[#This Row],[Year]]</f>
        <v>11</v>
      </c>
    </row>
    <row r="630" spans="1:14" x14ac:dyDescent="0.3">
      <c r="A630" t="s">
        <v>11</v>
      </c>
      <c r="B630" t="s">
        <v>285</v>
      </c>
      <c r="C630">
        <v>2019</v>
      </c>
      <c r="D630" s="3">
        <v>5</v>
      </c>
      <c r="E630" s="3">
        <v>67000</v>
      </c>
      <c r="F630" t="s">
        <v>25</v>
      </c>
      <c r="G630" s="15">
        <f>IF(Table1[[#This Row],[Transmission]]="Manual", 0, 1)</f>
        <v>1</v>
      </c>
      <c r="H630" t="s">
        <v>9475</v>
      </c>
      <c r="I630" t="s">
        <v>14</v>
      </c>
      <c r="J630" s="4">
        <v>45597</v>
      </c>
      <c r="K630" t="s">
        <v>830</v>
      </c>
      <c r="L630" s="5">
        <v>575000</v>
      </c>
      <c r="M630" s="28">
        <f t="shared" si="9"/>
        <v>575000</v>
      </c>
      <c r="N630">
        <f>2025-Table1[[#This Row],[Year]]</f>
        <v>6</v>
      </c>
    </row>
    <row r="631" spans="1:14" x14ac:dyDescent="0.3">
      <c r="A631" t="s">
        <v>113</v>
      </c>
      <c r="B631" t="s">
        <v>121</v>
      </c>
      <c r="C631">
        <v>2015</v>
      </c>
      <c r="D631" s="3">
        <v>9</v>
      </c>
      <c r="E631" s="3">
        <v>85000</v>
      </c>
      <c r="F631" t="s">
        <v>13</v>
      </c>
      <c r="G631" s="15">
        <f>IF(Table1[[#This Row],[Transmission]]="Manual", 0, 1)</f>
        <v>0</v>
      </c>
      <c r="H631" t="s">
        <v>9472</v>
      </c>
      <c r="I631" t="s">
        <v>17</v>
      </c>
      <c r="J631" s="4">
        <v>45505</v>
      </c>
      <c r="K631" t="s">
        <v>831</v>
      </c>
      <c r="L631" s="5">
        <v>575000</v>
      </c>
      <c r="M631" s="28">
        <f t="shared" si="9"/>
        <v>575000</v>
      </c>
      <c r="N631">
        <f>2025-Table1[[#This Row],[Year]]</f>
        <v>10</v>
      </c>
    </row>
    <row r="632" spans="1:14" x14ac:dyDescent="0.3">
      <c r="A632" t="s">
        <v>97</v>
      </c>
      <c r="B632" t="s">
        <v>236</v>
      </c>
      <c r="C632">
        <v>2015</v>
      </c>
      <c r="D632" s="3">
        <v>9</v>
      </c>
      <c r="E632" s="3">
        <v>124006</v>
      </c>
      <c r="F632" t="s">
        <v>13</v>
      </c>
      <c r="G632" s="15">
        <f>IF(Table1[[#This Row],[Transmission]]="Manual", 0, 1)</f>
        <v>0</v>
      </c>
      <c r="H632" t="s">
        <v>9475</v>
      </c>
      <c r="I632" t="s">
        <v>17</v>
      </c>
      <c r="J632" s="4">
        <v>45536</v>
      </c>
      <c r="K632" t="s">
        <v>832</v>
      </c>
      <c r="L632" s="5">
        <v>595000</v>
      </c>
      <c r="M632" s="28">
        <f t="shared" si="9"/>
        <v>595000</v>
      </c>
      <c r="N632">
        <f>2025-Table1[[#This Row],[Year]]</f>
        <v>10</v>
      </c>
    </row>
    <row r="633" spans="1:14" x14ac:dyDescent="0.3">
      <c r="A633" t="s">
        <v>21</v>
      </c>
      <c r="B633" t="s">
        <v>24</v>
      </c>
      <c r="C633">
        <v>2016</v>
      </c>
      <c r="D633" s="3">
        <v>8</v>
      </c>
      <c r="E633" s="3">
        <v>55000</v>
      </c>
      <c r="F633" t="s">
        <v>13</v>
      </c>
      <c r="G633" s="15">
        <f>IF(Table1[[#This Row],[Transmission]]="Manual", 0, 1)</f>
        <v>0</v>
      </c>
      <c r="H633" t="s">
        <v>9475</v>
      </c>
      <c r="I633" t="s">
        <v>14</v>
      </c>
      <c r="J633" s="4">
        <v>45597</v>
      </c>
      <c r="K633" t="s">
        <v>457</v>
      </c>
      <c r="L633" s="5">
        <v>530000</v>
      </c>
      <c r="M633" s="28">
        <f t="shared" si="9"/>
        <v>530000</v>
      </c>
      <c r="N633">
        <f>2025-Table1[[#This Row],[Year]]</f>
        <v>9</v>
      </c>
    </row>
    <row r="634" spans="1:14" x14ac:dyDescent="0.3">
      <c r="A634" t="s">
        <v>44</v>
      </c>
      <c r="B634" t="s">
        <v>83</v>
      </c>
      <c r="C634">
        <v>2013</v>
      </c>
      <c r="D634" s="3">
        <v>11</v>
      </c>
      <c r="E634" s="3">
        <v>24500</v>
      </c>
      <c r="F634" t="s">
        <v>13</v>
      </c>
      <c r="G634" s="15">
        <f>IF(Table1[[#This Row],[Transmission]]="Manual", 0, 1)</f>
        <v>0</v>
      </c>
      <c r="H634" t="s">
        <v>9475</v>
      </c>
      <c r="I634" t="s">
        <v>14</v>
      </c>
      <c r="J634" s="4">
        <v>45597</v>
      </c>
      <c r="K634" t="s">
        <v>833</v>
      </c>
      <c r="L634" s="5">
        <v>285000</v>
      </c>
      <c r="M634" s="28">
        <f t="shared" si="9"/>
        <v>285000</v>
      </c>
      <c r="N634">
        <f>2025-Table1[[#This Row],[Year]]</f>
        <v>12</v>
      </c>
    </row>
    <row r="635" spans="1:14" x14ac:dyDescent="0.3">
      <c r="A635" t="s">
        <v>18</v>
      </c>
      <c r="B635" t="s">
        <v>86</v>
      </c>
      <c r="C635">
        <v>2020</v>
      </c>
      <c r="D635" s="3">
        <v>4</v>
      </c>
      <c r="E635" s="3">
        <v>35000</v>
      </c>
      <c r="F635" t="s">
        <v>25</v>
      </c>
      <c r="G635" s="15">
        <f>IF(Table1[[#This Row],[Transmission]]="Manual", 0, 1)</f>
        <v>1</v>
      </c>
      <c r="H635" t="s">
        <v>9472</v>
      </c>
      <c r="I635" t="s">
        <v>14</v>
      </c>
      <c r="J635" s="4">
        <v>45597</v>
      </c>
      <c r="K635" t="s">
        <v>560</v>
      </c>
      <c r="L635" s="5">
        <v>1180000</v>
      </c>
      <c r="M635" s="28">
        <f t="shared" si="9"/>
        <v>1180000</v>
      </c>
      <c r="N635">
        <f>2025-Table1[[#This Row],[Year]]</f>
        <v>5</v>
      </c>
    </row>
    <row r="636" spans="1:14" x14ac:dyDescent="0.3">
      <c r="A636" t="s">
        <v>262</v>
      </c>
      <c r="B636" t="s">
        <v>263</v>
      </c>
      <c r="C636">
        <v>2017</v>
      </c>
      <c r="D636" s="3">
        <v>7</v>
      </c>
      <c r="E636" s="3">
        <v>51600</v>
      </c>
      <c r="F636" t="s">
        <v>13</v>
      </c>
      <c r="G636" s="15">
        <f>IF(Table1[[#This Row],[Transmission]]="Manual", 0, 1)</f>
        <v>0</v>
      </c>
      <c r="H636" t="s">
        <v>9472</v>
      </c>
      <c r="I636" t="s">
        <v>17</v>
      </c>
      <c r="J636" s="4">
        <v>45597</v>
      </c>
      <c r="K636" t="s">
        <v>834</v>
      </c>
      <c r="L636" s="5">
        <v>695000</v>
      </c>
      <c r="M636" s="28">
        <f t="shared" si="9"/>
        <v>695000</v>
      </c>
      <c r="N636">
        <f>2025-Table1[[#This Row],[Year]]</f>
        <v>8</v>
      </c>
    </row>
    <row r="637" spans="1:14" x14ac:dyDescent="0.3">
      <c r="A637" t="s">
        <v>38</v>
      </c>
      <c r="B637" t="s">
        <v>47</v>
      </c>
      <c r="C637">
        <v>2021</v>
      </c>
      <c r="D637" s="3">
        <v>3</v>
      </c>
      <c r="E637" s="3">
        <v>100000</v>
      </c>
      <c r="F637" t="s">
        <v>25</v>
      </c>
      <c r="G637" s="15">
        <f>IF(Table1[[#This Row],[Transmission]]="Manual", 0, 1)</f>
        <v>1</v>
      </c>
      <c r="H637" t="s">
        <v>9472</v>
      </c>
      <c r="I637" t="s">
        <v>17</v>
      </c>
      <c r="J637" s="4">
        <v>45597</v>
      </c>
      <c r="K637" t="s">
        <v>835</v>
      </c>
      <c r="L637" s="5">
        <v>1350000</v>
      </c>
      <c r="M637" s="28">
        <f t="shared" si="9"/>
        <v>1350000</v>
      </c>
      <c r="N637">
        <f>2025-Table1[[#This Row],[Year]]</f>
        <v>4</v>
      </c>
    </row>
    <row r="638" spans="1:14" x14ac:dyDescent="0.3">
      <c r="A638" t="s">
        <v>44</v>
      </c>
      <c r="B638" t="s">
        <v>83</v>
      </c>
      <c r="C638">
        <v>2012</v>
      </c>
      <c r="D638" s="3">
        <v>12</v>
      </c>
      <c r="E638" s="3">
        <v>110000</v>
      </c>
      <c r="F638" t="s">
        <v>13</v>
      </c>
      <c r="G638" s="15">
        <f>IF(Table1[[#This Row],[Transmission]]="Manual", 0, 1)</f>
        <v>0</v>
      </c>
      <c r="H638" t="s">
        <v>9475</v>
      </c>
      <c r="I638" t="s">
        <v>14</v>
      </c>
      <c r="J638" s="4">
        <v>45597</v>
      </c>
      <c r="K638" t="s">
        <v>836</v>
      </c>
      <c r="L638" s="5">
        <v>239000</v>
      </c>
      <c r="M638" s="28">
        <f t="shared" si="9"/>
        <v>239000</v>
      </c>
      <c r="N638">
        <f>2025-Table1[[#This Row],[Year]]</f>
        <v>13</v>
      </c>
    </row>
    <row r="639" spans="1:14" x14ac:dyDescent="0.3">
      <c r="A639" t="s">
        <v>44</v>
      </c>
      <c r="B639" t="s">
        <v>76</v>
      </c>
      <c r="C639">
        <v>2019</v>
      </c>
      <c r="D639" s="3">
        <v>5</v>
      </c>
      <c r="E639" s="3">
        <v>52000</v>
      </c>
      <c r="F639" t="s">
        <v>13</v>
      </c>
      <c r="G639" s="15">
        <f>IF(Table1[[#This Row],[Transmission]]="Manual", 0, 1)</f>
        <v>0</v>
      </c>
      <c r="H639" t="s">
        <v>9475</v>
      </c>
      <c r="I639" t="s">
        <v>14</v>
      </c>
      <c r="J639" s="4">
        <v>45597</v>
      </c>
      <c r="K639" t="s">
        <v>837</v>
      </c>
      <c r="L639" s="5">
        <v>725000</v>
      </c>
      <c r="M639" s="28">
        <f t="shared" si="9"/>
        <v>725000</v>
      </c>
      <c r="N639">
        <f>2025-Table1[[#This Row],[Year]]</f>
        <v>6</v>
      </c>
    </row>
    <row r="640" spans="1:14" x14ac:dyDescent="0.3">
      <c r="A640" t="s">
        <v>11</v>
      </c>
      <c r="B640" t="s">
        <v>285</v>
      </c>
      <c r="C640">
        <v>2022</v>
      </c>
      <c r="D640" s="3">
        <v>2</v>
      </c>
      <c r="E640" s="3">
        <v>21000</v>
      </c>
      <c r="F640" t="s">
        <v>25</v>
      </c>
      <c r="G640" s="15">
        <f>IF(Table1[[#This Row],[Transmission]]="Manual", 0, 1)</f>
        <v>1</v>
      </c>
      <c r="H640" t="s">
        <v>9472</v>
      </c>
      <c r="I640" t="s">
        <v>14</v>
      </c>
      <c r="J640" s="4">
        <v>45597</v>
      </c>
      <c r="K640" t="s">
        <v>838</v>
      </c>
      <c r="L640" s="5">
        <v>795000</v>
      </c>
      <c r="M640" s="28">
        <f t="shared" si="9"/>
        <v>795000</v>
      </c>
      <c r="N640">
        <f>2025-Table1[[#This Row],[Year]]</f>
        <v>3</v>
      </c>
    </row>
    <row r="641" spans="1:14" x14ac:dyDescent="0.3">
      <c r="A641" t="s">
        <v>11</v>
      </c>
      <c r="B641" t="s">
        <v>12</v>
      </c>
      <c r="C641">
        <v>2015</v>
      </c>
      <c r="D641" s="3">
        <v>9</v>
      </c>
      <c r="E641" s="3">
        <v>70000</v>
      </c>
      <c r="F641" t="s">
        <v>25</v>
      </c>
      <c r="G641" s="15">
        <f>IF(Table1[[#This Row],[Transmission]]="Manual", 0, 1)</f>
        <v>1</v>
      </c>
      <c r="H641" t="s">
        <v>9472</v>
      </c>
      <c r="I641" t="s">
        <v>14</v>
      </c>
      <c r="J641" s="4">
        <v>45597</v>
      </c>
      <c r="K641" t="s">
        <v>839</v>
      </c>
      <c r="L641" s="5">
        <v>575000</v>
      </c>
      <c r="M641" s="28">
        <f t="shared" si="9"/>
        <v>575000</v>
      </c>
      <c r="N641">
        <f>2025-Table1[[#This Row],[Year]]</f>
        <v>10</v>
      </c>
    </row>
    <row r="642" spans="1:14" x14ac:dyDescent="0.3">
      <c r="A642" t="s">
        <v>18</v>
      </c>
      <c r="B642" t="s">
        <v>86</v>
      </c>
      <c r="C642">
        <v>2015</v>
      </c>
      <c r="D642" s="3">
        <v>9</v>
      </c>
      <c r="E642" s="3">
        <v>78000</v>
      </c>
      <c r="F642" t="s">
        <v>13</v>
      </c>
      <c r="G642" s="15">
        <f>IF(Table1[[#This Row],[Transmission]]="Manual", 0, 1)</f>
        <v>0</v>
      </c>
      <c r="H642" t="s">
        <v>9475</v>
      </c>
      <c r="I642" t="s">
        <v>17</v>
      </c>
      <c r="J642" s="4">
        <v>45597</v>
      </c>
      <c r="K642" t="s">
        <v>840</v>
      </c>
      <c r="L642" s="5">
        <v>595000</v>
      </c>
      <c r="M642" s="28">
        <f t="shared" si="9"/>
        <v>595000</v>
      </c>
      <c r="N642">
        <f>2025-Table1[[#This Row],[Year]]</f>
        <v>10</v>
      </c>
    </row>
    <row r="643" spans="1:14" x14ac:dyDescent="0.3">
      <c r="A643" t="s">
        <v>15</v>
      </c>
      <c r="B643" t="s">
        <v>55</v>
      </c>
      <c r="C643">
        <v>2016</v>
      </c>
      <c r="D643" s="3">
        <v>8</v>
      </c>
      <c r="E643" s="3">
        <v>103000</v>
      </c>
      <c r="F643" t="s">
        <v>13</v>
      </c>
      <c r="G643" s="15">
        <f>IF(Table1[[#This Row],[Transmission]]="Manual", 0, 1)</f>
        <v>0</v>
      </c>
      <c r="H643" t="s">
        <v>9475</v>
      </c>
      <c r="I643" t="s">
        <v>17</v>
      </c>
      <c r="J643" s="4">
        <v>45536</v>
      </c>
      <c r="K643" t="s">
        <v>841</v>
      </c>
      <c r="L643" s="5">
        <v>1350000</v>
      </c>
      <c r="M643" s="28">
        <f t="shared" ref="M643:M706" si="10">VALUE(SUBSTITUTE(SUBSTITUTE(L643,"₹"," "),",",""))</f>
        <v>1350000</v>
      </c>
      <c r="N643">
        <f>2025-Table1[[#This Row],[Year]]</f>
        <v>9</v>
      </c>
    </row>
    <row r="644" spans="1:14" x14ac:dyDescent="0.3">
      <c r="A644" t="s">
        <v>44</v>
      </c>
      <c r="B644" t="s">
        <v>83</v>
      </c>
      <c r="C644">
        <v>2012</v>
      </c>
      <c r="D644" s="3">
        <v>12</v>
      </c>
      <c r="E644" s="3">
        <v>120000</v>
      </c>
      <c r="F644" t="s">
        <v>13</v>
      </c>
      <c r="G644" s="15">
        <f>IF(Table1[[#This Row],[Transmission]]="Manual", 0, 1)</f>
        <v>0</v>
      </c>
      <c r="H644" t="s">
        <v>9475</v>
      </c>
      <c r="I644" t="s">
        <v>17</v>
      </c>
      <c r="J644" s="4">
        <v>45597</v>
      </c>
      <c r="K644" t="s">
        <v>842</v>
      </c>
      <c r="L644" s="5">
        <v>236000</v>
      </c>
      <c r="M644" s="28">
        <f t="shared" si="10"/>
        <v>236000</v>
      </c>
      <c r="N644">
        <f>2025-Table1[[#This Row],[Year]]</f>
        <v>13</v>
      </c>
    </row>
    <row r="645" spans="1:14" x14ac:dyDescent="0.3">
      <c r="A645" t="s">
        <v>33</v>
      </c>
      <c r="B645" t="s">
        <v>501</v>
      </c>
      <c r="C645">
        <v>2011</v>
      </c>
      <c r="D645" s="3">
        <v>13</v>
      </c>
      <c r="E645" s="3">
        <v>93638</v>
      </c>
      <c r="F645" t="s">
        <v>13</v>
      </c>
      <c r="G645" s="15">
        <f>IF(Table1[[#This Row],[Transmission]]="Manual", 0, 1)</f>
        <v>0</v>
      </c>
      <c r="H645" t="s">
        <v>9475</v>
      </c>
      <c r="I645" t="s">
        <v>17</v>
      </c>
      <c r="J645" s="4">
        <v>45474</v>
      </c>
      <c r="K645" t="s">
        <v>843</v>
      </c>
      <c r="L645" s="5">
        <v>310000</v>
      </c>
      <c r="M645" s="28">
        <f t="shared" si="10"/>
        <v>310000</v>
      </c>
      <c r="N645">
        <f>2025-Table1[[#This Row],[Year]]</f>
        <v>14</v>
      </c>
    </row>
    <row r="646" spans="1:14" x14ac:dyDescent="0.3">
      <c r="A646" t="s">
        <v>21</v>
      </c>
      <c r="B646" t="s">
        <v>39</v>
      </c>
      <c r="C646">
        <v>2013</v>
      </c>
      <c r="D646" s="3">
        <v>11</v>
      </c>
      <c r="E646" s="3">
        <v>150000</v>
      </c>
      <c r="F646" t="s">
        <v>13</v>
      </c>
      <c r="G646" s="15">
        <f>IF(Table1[[#This Row],[Transmission]]="Manual", 0, 1)</f>
        <v>0</v>
      </c>
      <c r="H646" t="s">
        <v>9475</v>
      </c>
      <c r="I646" t="s">
        <v>17</v>
      </c>
      <c r="J646" s="4">
        <v>45597</v>
      </c>
      <c r="K646" t="s">
        <v>844</v>
      </c>
      <c r="L646" s="5">
        <v>500000</v>
      </c>
      <c r="M646" s="28">
        <f t="shared" si="10"/>
        <v>500000</v>
      </c>
      <c r="N646">
        <f>2025-Table1[[#This Row],[Year]]</f>
        <v>12</v>
      </c>
    </row>
    <row r="647" spans="1:14" x14ac:dyDescent="0.3">
      <c r="A647" t="s">
        <v>44</v>
      </c>
      <c r="B647" t="s">
        <v>451</v>
      </c>
      <c r="C647">
        <v>2018</v>
      </c>
      <c r="D647" s="3">
        <v>6</v>
      </c>
      <c r="E647" s="3">
        <v>68000</v>
      </c>
      <c r="F647" t="s">
        <v>25</v>
      </c>
      <c r="G647" s="15">
        <f>IF(Table1[[#This Row],[Transmission]]="Manual", 0, 1)</f>
        <v>1</v>
      </c>
      <c r="H647" t="s">
        <v>9472</v>
      </c>
      <c r="I647" t="s">
        <v>17</v>
      </c>
      <c r="J647" s="4">
        <v>45597</v>
      </c>
      <c r="K647" t="s">
        <v>845</v>
      </c>
      <c r="L647" s="5">
        <v>1175000</v>
      </c>
      <c r="M647" s="28">
        <f t="shared" si="10"/>
        <v>1175000</v>
      </c>
      <c r="N647">
        <f>2025-Table1[[#This Row],[Year]]</f>
        <v>7</v>
      </c>
    </row>
    <row r="648" spans="1:14" x14ac:dyDescent="0.3">
      <c r="A648" t="s">
        <v>21</v>
      </c>
      <c r="B648" t="s">
        <v>39</v>
      </c>
      <c r="C648">
        <v>2013</v>
      </c>
      <c r="D648" s="3">
        <v>11</v>
      </c>
      <c r="E648" s="3">
        <v>135000</v>
      </c>
      <c r="F648" t="s">
        <v>13</v>
      </c>
      <c r="G648" s="15">
        <f>IF(Table1[[#This Row],[Transmission]]="Manual", 0, 1)</f>
        <v>0</v>
      </c>
      <c r="H648" t="s">
        <v>9475</v>
      </c>
      <c r="I648" t="s">
        <v>17</v>
      </c>
      <c r="J648" s="4">
        <v>45597</v>
      </c>
      <c r="K648" t="s">
        <v>846</v>
      </c>
      <c r="L648" s="5">
        <v>160000</v>
      </c>
      <c r="M648" s="28">
        <f t="shared" si="10"/>
        <v>160000</v>
      </c>
      <c r="N648">
        <f>2025-Table1[[#This Row],[Year]]</f>
        <v>12</v>
      </c>
    </row>
    <row r="649" spans="1:14" x14ac:dyDescent="0.3">
      <c r="A649" t="s">
        <v>847</v>
      </c>
      <c r="B649" t="s">
        <v>848</v>
      </c>
      <c r="C649">
        <v>2018</v>
      </c>
      <c r="D649" s="3">
        <v>6</v>
      </c>
      <c r="E649" s="3">
        <v>38000</v>
      </c>
      <c r="F649" t="s">
        <v>25</v>
      </c>
      <c r="G649" s="15">
        <f>IF(Table1[[#This Row],[Transmission]]="Manual", 0, 1)</f>
        <v>1</v>
      </c>
      <c r="H649" t="s">
        <v>9472</v>
      </c>
      <c r="I649" t="s">
        <v>14</v>
      </c>
      <c r="J649" s="4">
        <v>45597</v>
      </c>
      <c r="K649" t="s">
        <v>849</v>
      </c>
      <c r="L649" s="5">
        <v>280000</v>
      </c>
      <c r="M649" s="28">
        <f t="shared" si="10"/>
        <v>280000</v>
      </c>
      <c r="N649">
        <f>2025-Table1[[#This Row],[Year]]</f>
        <v>7</v>
      </c>
    </row>
    <row r="650" spans="1:14" x14ac:dyDescent="0.3">
      <c r="A650" t="s">
        <v>58</v>
      </c>
      <c r="B650" t="s">
        <v>91</v>
      </c>
      <c r="C650">
        <v>2011</v>
      </c>
      <c r="D650" s="3">
        <v>13</v>
      </c>
      <c r="E650" s="3">
        <v>150000</v>
      </c>
      <c r="F650" t="s">
        <v>25</v>
      </c>
      <c r="G650" s="15">
        <f>IF(Table1[[#This Row],[Transmission]]="Manual", 0, 1)</f>
        <v>1</v>
      </c>
      <c r="H650" t="s">
        <v>9475</v>
      </c>
      <c r="I650" t="s">
        <v>17</v>
      </c>
      <c r="J650" s="4">
        <v>45597</v>
      </c>
      <c r="K650" t="s">
        <v>850</v>
      </c>
      <c r="L650" s="5">
        <v>960000</v>
      </c>
      <c r="M650" s="28">
        <f t="shared" si="10"/>
        <v>960000</v>
      </c>
      <c r="N650">
        <f>2025-Table1[[#This Row],[Year]]</f>
        <v>14</v>
      </c>
    </row>
    <row r="651" spans="1:14" x14ac:dyDescent="0.3">
      <c r="A651" t="s">
        <v>21</v>
      </c>
      <c r="B651" t="s">
        <v>22</v>
      </c>
      <c r="C651">
        <v>2019</v>
      </c>
      <c r="D651" s="3">
        <v>5</v>
      </c>
      <c r="E651" s="3">
        <v>48000</v>
      </c>
      <c r="F651" t="s">
        <v>13</v>
      </c>
      <c r="G651" s="15">
        <f>IF(Table1[[#This Row],[Transmission]]="Manual", 0, 1)</f>
        <v>0</v>
      </c>
      <c r="H651" t="s">
        <v>9472</v>
      </c>
      <c r="I651" t="s">
        <v>14</v>
      </c>
      <c r="J651" s="4">
        <v>45536</v>
      </c>
      <c r="K651" t="s">
        <v>851</v>
      </c>
      <c r="L651" s="5">
        <v>525000</v>
      </c>
      <c r="M651" s="28">
        <f t="shared" si="10"/>
        <v>525000</v>
      </c>
      <c r="N651">
        <f>2025-Table1[[#This Row],[Year]]</f>
        <v>6</v>
      </c>
    </row>
    <row r="652" spans="1:14" x14ac:dyDescent="0.3">
      <c r="A652" t="s">
        <v>21</v>
      </c>
      <c r="B652" t="s">
        <v>22</v>
      </c>
      <c r="C652">
        <v>2022</v>
      </c>
      <c r="D652" s="3">
        <v>2</v>
      </c>
      <c r="E652" s="3">
        <v>19245</v>
      </c>
      <c r="F652" t="s">
        <v>25</v>
      </c>
      <c r="G652" s="15">
        <f>IF(Table1[[#This Row],[Transmission]]="Manual", 0, 1)</f>
        <v>1</v>
      </c>
      <c r="H652" t="s">
        <v>9472</v>
      </c>
      <c r="I652" t="s">
        <v>14</v>
      </c>
      <c r="J652" s="4">
        <v>45597</v>
      </c>
      <c r="K652" t="s">
        <v>852</v>
      </c>
      <c r="L652" s="5">
        <v>690000</v>
      </c>
      <c r="M652" s="28">
        <f t="shared" si="10"/>
        <v>690000</v>
      </c>
      <c r="N652">
        <f>2025-Table1[[#This Row],[Year]]</f>
        <v>3</v>
      </c>
    </row>
    <row r="653" spans="1:14" x14ac:dyDescent="0.3">
      <c r="A653" t="s">
        <v>113</v>
      </c>
      <c r="B653" t="s">
        <v>121</v>
      </c>
      <c r="C653">
        <v>2014</v>
      </c>
      <c r="D653" s="3">
        <v>10</v>
      </c>
      <c r="E653" s="3">
        <v>88500</v>
      </c>
      <c r="F653" t="s">
        <v>13</v>
      </c>
      <c r="G653" s="15">
        <f>IF(Table1[[#This Row],[Transmission]]="Manual", 0, 1)</f>
        <v>0</v>
      </c>
      <c r="H653" t="s">
        <v>9472</v>
      </c>
      <c r="I653" t="s">
        <v>17</v>
      </c>
      <c r="J653" s="4">
        <v>45597</v>
      </c>
      <c r="K653" t="s">
        <v>854</v>
      </c>
      <c r="L653" s="5">
        <v>589000</v>
      </c>
      <c r="M653" s="28">
        <f t="shared" si="10"/>
        <v>589000</v>
      </c>
      <c r="N653">
        <f>2025-Table1[[#This Row],[Year]]</f>
        <v>11</v>
      </c>
    </row>
    <row r="654" spans="1:14" x14ac:dyDescent="0.3">
      <c r="A654" t="s">
        <v>21</v>
      </c>
      <c r="B654" t="s">
        <v>36</v>
      </c>
      <c r="C654">
        <v>2015</v>
      </c>
      <c r="D654" s="3">
        <v>9</v>
      </c>
      <c r="E654" s="3">
        <v>73000</v>
      </c>
      <c r="F654" t="s">
        <v>25</v>
      </c>
      <c r="G654" s="15">
        <f>IF(Table1[[#This Row],[Transmission]]="Manual", 0, 1)</f>
        <v>1</v>
      </c>
      <c r="H654" t="s">
        <v>9472</v>
      </c>
      <c r="I654" t="s">
        <v>14</v>
      </c>
      <c r="J654" s="4">
        <v>45597</v>
      </c>
      <c r="K654" t="s">
        <v>855</v>
      </c>
      <c r="L654" s="5">
        <v>269000</v>
      </c>
      <c r="M654" s="28">
        <f t="shared" si="10"/>
        <v>269000</v>
      </c>
      <c r="N654">
        <f>2025-Table1[[#This Row],[Year]]</f>
        <v>10</v>
      </c>
    </row>
    <row r="655" spans="1:14" x14ac:dyDescent="0.3">
      <c r="A655" t="s">
        <v>58</v>
      </c>
      <c r="B655" t="s">
        <v>373</v>
      </c>
      <c r="C655">
        <v>2014</v>
      </c>
      <c r="D655" s="3">
        <v>10</v>
      </c>
      <c r="E655" s="3">
        <v>99000</v>
      </c>
      <c r="F655" t="s">
        <v>25</v>
      </c>
      <c r="G655" s="15">
        <f>IF(Table1[[#This Row],[Transmission]]="Manual", 0, 1)</f>
        <v>1</v>
      </c>
      <c r="H655" t="s">
        <v>9472</v>
      </c>
      <c r="I655" t="s">
        <v>17</v>
      </c>
      <c r="J655" s="4">
        <v>45597</v>
      </c>
      <c r="K655" t="s">
        <v>856</v>
      </c>
      <c r="L655" s="5">
        <v>850000</v>
      </c>
      <c r="M655" s="28">
        <f t="shared" si="10"/>
        <v>850000</v>
      </c>
      <c r="N655">
        <f>2025-Table1[[#This Row],[Year]]</f>
        <v>11</v>
      </c>
    </row>
    <row r="656" spans="1:14" x14ac:dyDescent="0.3">
      <c r="A656" t="s">
        <v>11</v>
      </c>
      <c r="B656" t="s">
        <v>12</v>
      </c>
      <c r="C656">
        <v>2021</v>
      </c>
      <c r="D656" s="3">
        <v>3</v>
      </c>
      <c r="E656" s="3">
        <v>15000</v>
      </c>
      <c r="F656" t="s">
        <v>25</v>
      </c>
      <c r="G656" s="15">
        <f>IF(Table1[[#This Row],[Transmission]]="Manual", 0, 1)</f>
        <v>1</v>
      </c>
      <c r="H656" t="s">
        <v>9472</v>
      </c>
      <c r="I656" t="s">
        <v>14</v>
      </c>
      <c r="J656" s="4">
        <v>45597</v>
      </c>
      <c r="K656" t="s">
        <v>857</v>
      </c>
      <c r="L656" s="5">
        <v>1425000</v>
      </c>
      <c r="M656" s="28">
        <f t="shared" si="10"/>
        <v>1425000</v>
      </c>
      <c r="N656">
        <f>2025-Table1[[#This Row],[Year]]</f>
        <v>4</v>
      </c>
    </row>
    <row r="657" spans="1:14" x14ac:dyDescent="0.3">
      <c r="A657" t="s">
        <v>58</v>
      </c>
      <c r="B657" t="s">
        <v>315</v>
      </c>
      <c r="C657">
        <v>2016</v>
      </c>
      <c r="D657" s="3">
        <v>8</v>
      </c>
      <c r="E657" s="3">
        <v>50000</v>
      </c>
      <c r="F657" t="s">
        <v>25</v>
      </c>
      <c r="G657" s="15">
        <f>IF(Table1[[#This Row],[Transmission]]="Manual", 0, 1)</f>
        <v>1</v>
      </c>
      <c r="H657" t="s">
        <v>9475</v>
      </c>
      <c r="I657" t="s">
        <v>17</v>
      </c>
      <c r="J657" s="4">
        <v>45597</v>
      </c>
      <c r="K657" t="s">
        <v>858</v>
      </c>
      <c r="L657" s="5">
        <v>1400000</v>
      </c>
      <c r="M657" s="28">
        <f t="shared" si="10"/>
        <v>1400000</v>
      </c>
      <c r="N657">
        <f>2025-Table1[[#This Row],[Year]]</f>
        <v>9</v>
      </c>
    </row>
    <row r="658" spans="1:14" x14ac:dyDescent="0.3">
      <c r="A658" t="s">
        <v>44</v>
      </c>
      <c r="B658" t="s">
        <v>83</v>
      </c>
      <c r="C658">
        <v>2014</v>
      </c>
      <c r="D658" s="3">
        <v>10</v>
      </c>
      <c r="E658" s="3">
        <v>70000</v>
      </c>
      <c r="F658" t="s">
        <v>13</v>
      </c>
      <c r="G658" s="15">
        <f>IF(Table1[[#This Row],[Transmission]]="Manual", 0, 1)</f>
        <v>0</v>
      </c>
      <c r="H658" t="s">
        <v>9475</v>
      </c>
      <c r="I658" t="s">
        <v>17</v>
      </c>
      <c r="J658" s="4">
        <v>45505</v>
      </c>
      <c r="K658" t="s">
        <v>859</v>
      </c>
      <c r="L658" s="5">
        <v>445000</v>
      </c>
      <c r="M658" s="28">
        <f t="shared" si="10"/>
        <v>445000</v>
      </c>
      <c r="N658">
        <f>2025-Table1[[#This Row],[Year]]</f>
        <v>11</v>
      </c>
    </row>
    <row r="659" spans="1:14" x14ac:dyDescent="0.3">
      <c r="A659" t="s">
        <v>21</v>
      </c>
      <c r="B659" t="s">
        <v>22</v>
      </c>
      <c r="C659">
        <v>2020</v>
      </c>
      <c r="D659" s="3">
        <v>4</v>
      </c>
      <c r="E659" s="3">
        <v>65000</v>
      </c>
      <c r="F659" t="s">
        <v>13</v>
      </c>
      <c r="G659" s="15">
        <f>IF(Table1[[#This Row],[Transmission]]="Manual", 0, 1)</f>
        <v>0</v>
      </c>
      <c r="H659" t="s">
        <v>9472</v>
      </c>
      <c r="I659" t="s">
        <v>14</v>
      </c>
      <c r="J659" s="4">
        <v>45597</v>
      </c>
      <c r="K659" t="s">
        <v>860</v>
      </c>
      <c r="L659" s="5">
        <v>600000</v>
      </c>
      <c r="M659" s="28">
        <f t="shared" si="10"/>
        <v>600000</v>
      </c>
      <c r="N659">
        <f>2025-Table1[[#This Row],[Year]]</f>
        <v>5</v>
      </c>
    </row>
    <row r="660" spans="1:14" x14ac:dyDescent="0.3">
      <c r="A660" t="s">
        <v>18</v>
      </c>
      <c r="B660" t="s">
        <v>19</v>
      </c>
      <c r="C660">
        <v>2015</v>
      </c>
      <c r="D660" s="3">
        <v>9</v>
      </c>
      <c r="E660" s="3">
        <v>103000</v>
      </c>
      <c r="F660" t="s">
        <v>25</v>
      </c>
      <c r="G660" s="15">
        <f>IF(Table1[[#This Row],[Transmission]]="Manual", 0, 1)</f>
        <v>1</v>
      </c>
      <c r="H660" t="s">
        <v>9472</v>
      </c>
      <c r="I660" t="s">
        <v>17</v>
      </c>
      <c r="J660" s="4">
        <v>45597</v>
      </c>
      <c r="K660" t="s">
        <v>861</v>
      </c>
      <c r="L660" s="5">
        <v>655000</v>
      </c>
      <c r="M660" s="28">
        <f t="shared" si="10"/>
        <v>655000</v>
      </c>
      <c r="N660">
        <f>2025-Table1[[#This Row],[Year]]</f>
        <v>10</v>
      </c>
    </row>
    <row r="661" spans="1:14" x14ac:dyDescent="0.3">
      <c r="A661" t="s">
        <v>11</v>
      </c>
      <c r="B661" t="s">
        <v>12</v>
      </c>
      <c r="C661">
        <v>2018</v>
      </c>
      <c r="D661" s="3">
        <v>6</v>
      </c>
      <c r="E661" s="3">
        <v>48000</v>
      </c>
      <c r="F661" t="s">
        <v>13</v>
      </c>
      <c r="G661" s="15">
        <f>IF(Table1[[#This Row],[Transmission]]="Manual", 0, 1)</f>
        <v>0</v>
      </c>
      <c r="H661" t="s">
        <v>9475</v>
      </c>
      <c r="I661" t="s">
        <v>14</v>
      </c>
      <c r="J661" s="4">
        <v>45597</v>
      </c>
      <c r="K661" t="s">
        <v>862</v>
      </c>
      <c r="L661" s="5">
        <v>575000</v>
      </c>
      <c r="M661" s="28">
        <f t="shared" si="10"/>
        <v>575000</v>
      </c>
      <c r="N661">
        <f>2025-Table1[[#This Row],[Year]]</f>
        <v>7</v>
      </c>
    </row>
    <row r="662" spans="1:14" x14ac:dyDescent="0.3">
      <c r="A662" t="s">
        <v>11</v>
      </c>
      <c r="B662" t="s">
        <v>736</v>
      </c>
      <c r="C662">
        <v>2007</v>
      </c>
      <c r="D662" s="3">
        <v>17</v>
      </c>
      <c r="E662" s="3">
        <v>95000</v>
      </c>
      <c r="F662" t="s">
        <v>13</v>
      </c>
      <c r="G662" s="15">
        <f>IF(Table1[[#This Row],[Transmission]]="Manual", 0, 1)</f>
        <v>0</v>
      </c>
      <c r="H662" t="s">
        <v>9475</v>
      </c>
      <c r="I662" t="s">
        <v>14</v>
      </c>
      <c r="J662" s="4">
        <v>45597</v>
      </c>
      <c r="K662" t="s">
        <v>863</v>
      </c>
      <c r="L662" s="5">
        <v>220000</v>
      </c>
      <c r="M662" s="28">
        <f t="shared" si="10"/>
        <v>220000</v>
      </c>
      <c r="N662">
        <f>2025-Table1[[#This Row],[Year]]</f>
        <v>18</v>
      </c>
    </row>
    <row r="663" spans="1:14" x14ac:dyDescent="0.3">
      <c r="A663" t="s">
        <v>11</v>
      </c>
      <c r="B663" t="s">
        <v>12</v>
      </c>
      <c r="C663">
        <v>2014</v>
      </c>
      <c r="D663" s="3">
        <v>10</v>
      </c>
      <c r="E663" s="3">
        <v>90000</v>
      </c>
      <c r="F663" t="s">
        <v>13</v>
      </c>
      <c r="G663" s="15">
        <f>IF(Table1[[#This Row],[Transmission]]="Manual", 0, 1)</f>
        <v>0</v>
      </c>
      <c r="H663" t="s">
        <v>9475</v>
      </c>
      <c r="I663" t="s">
        <v>17</v>
      </c>
      <c r="J663" s="4">
        <v>45597</v>
      </c>
      <c r="K663" t="s">
        <v>864</v>
      </c>
      <c r="L663" s="5">
        <v>381999</v>
      </c>
      <c r="M663" s="28">
        <f t="shared" si="10"/>
        <v>381999</v>
      </c>
      <c r="N663">
        <f>2025-Table1[[#This Row],[Year]]</f>
        <v>11</v>
      </c>
    </row>
    <row r="664" spans="1:14" x14ac:dyDescent="0.3">
      <c r="A664" t="s">
        <v>113</v>
      </c>
      <c r="B664" t="s">
        <v>239</v>
      </c>
      <c r="C664">
        <v>2019</v>
      </c>
      <c r="D664" s="3">
        <v>5</v>
      </c>
      <c r="E664" s="3">
        <v>97333</v>
      </c>
      <c r="F664" t="s">
        <v>13</v>
      </c>
      <c r="G664" s="15">
        <f>IF(Table1[[#This Row],[Transmission]]="Manual", 0, 1)</f>
        <v>0</v>
      </c>
      <c r="H664" t="s">
        <v>9472</v>
      </c>
      <c r="I664" t="s">
        <v>17</v>
      </c>
      <c r="J664" s="4">
        <v>45597</v>
      </c>
      <c r="K664" t="s">
        <v>865</v>
      </c>
      <c r="L664" s="5">
        <v>645000</v>
      </c>
      <c r="M664" s="28">
        <f t="shared" si="10"/>
        <v>645000</v>
      </c>
      <c r="N664">
        <f>2025-Table1[[#This Row],[Year]]</f>
        <v>6</v>
      </c>
    </row>
    <row r="665" spans="1:14" x14ac:dyDescent="0.3">
      <c r="A665" t="s">
        <v>44</v>
      </c>
      <c r="B665" t="s">
        <v>124</v>
      </c>
      <c r="C665">
        <v>2012</v>
      </c>
      <c r="D665" s="3">
        <v>12</v>
      </c>
      <c r="E665" s="3">
        <v>100000</v>
      </c>
      <c r="F665" t="s">
        <v>25</v>
      </c>
      <c r="G665" s="15">
        <f>IF(Table1[[#This Row],[Transmission]]="Manual", 0, 1)</f>
        <v>1</v>
      </c>
      <c r="H665" t="s">
        <v>9475</v>
      </c>
      <c r="I665" t="s">
        <v>14</v>
      </c>
      <c r="J665" s="4">
        <v>45597</v>
      </c>
      <c r="K665" t="s">
        <v>866</v>
      </c>
      <c r="L665" s="5">
        <v>320000</v>
      </c>
      <c r="M665" s="28">
        <f t="shared" si="10"/>
        <v>320000</v>
      </c>
      <c r="N665">
        <f>2025-Table1[[#This Row],[Year]]</f>
        <v>13</v>
      </c>
    </row>
    <row r="666" spans="1:14" x14ac:dyDescent="0.3">
      <c r="A666" t="s">
        <v>61</v>
      </c>
      <c r="B666" t="s">
        <v>62</v>
      </c>
      <c r="C666">
        <v>2016</v>
      </c>
      <c r="D666" s="3">
        <v>8</v>
      </c>
      <c r="E666" s="3">
        <v>40000</v>
      </c>
      <c r="F666" t="s">
        <v>13</v>
      </c>
      <c r="G666" s="15">
        <f>IF(Table1[[#This Row],[Transmission]]="Manual", 0, 1)</f>
        <v>0</v>
      </c>
      <c r="H666" t="s">
        <v>9475</v>
      </c>
      <c r="I666" t="s">
        <v>14</v>
      </c>
      <c r="J666" s="4">
        <v>45444</v>
      </c>
      <c r="K666" t="s">
        <v>867</v>
      </c>
      <c r="L666" s="5">
        <v>145000</v>
      </c>
      <c r="M666" s="28">
        <f t="shared" si="10"/>
        <v>145000</v>
      </c>
      <c r="N666">
        <f>2025-Table1[[#This Row],[Year]]</f>
        <v>9</v>
      </c>
    </row>
    <row r="667" spans="1:14" x14ac:dyDescent="0.3">
      <c r="A667" t="s">
        <v>21</v>
      </c>
      <c r="B667" t="s">
        <v>99</v>
      </c>
      <c r="C667">
        <v>2018</v>
      </c>
      <c r="D667" s="3">
        <v>6</v>
      </c>
      <c r="E667" s="3">
        <v>34000</v>
      </c>
      <c r="F667" t="s">
        <v>25</v>
      </c>
      <c r="G667" s="15">
        <f>IF(Table1[[#This Row],[Transmission]]="Manual", 0, 1)</f>
        <v>1</v>
      </c>
      <c r="H667" t="s">
        <v>9472</v>
      </c>
      <c r="I667" t="s">
        <v>14</v>
      </c>
      <c r="J667" s="4">
        <v>45597</v>
      </c>
      <c r="K667" t="s">
        <v>868</v>
      </c>
      <c r="L667" s="5">
        <v>711000</v>
      </c>
      <c r="M667" s="28">
        <f t="shared" si="10"/>
        <v>711000</v>
      </c>
      <c r="N667">
        <f>2025-Table1[[#This Row],[Year]]</f>
        <v>7</v>
      </c>
    </row>
    <row r="668" spans="1:14" x14ac:dyDescent="0.3">
      <c r="A668" t="s">
        <v>11</v>
      </c>
      <c r="B668" t="s">
        <v>12</v>
      </c>
      <c r="C668">
        <v>2017</v>
      </c>
      <c r="D668" s="3">
        <v>7</v>
      </c>
      <c r="E668" s="3">
        <v>28305</v>
      </c>
      <c r="F668" t="s">
        <v>25</v>
      </c>
      <c r="G668" s="15">
        <f>IF(Table1[[#This Row],[Transmission]]="Manual", 0, 1)</f>
        <v>1</v>
      </c>
      <c r="H668" t="s">
        <v>9472</v>
      </c>
      <c r="I668" t="s">
        <v>14</v>
      </c>
      <c r="J668" s="4">
        <v>45597</v>
      </c>
      <c r="K668" t="s">
        <v>869</v>
      </c>
      <c r="L668" s="5">
        <v>681000</v>
      </c>
      <c r="M668" s="28">
        <f t="shared" si="10"/>
        <v>681000</v>
      </c>
      <c r="N668">
        <f>2025-Table1[[#This Row],[Year]]</f>
        <v>8</v>
      </c>
    </row>
    <row r="669" spans="1:14" x14ac:dyDescent="0.3">
      <c r="A669" t="s">
        <v>21</v>
      </c>
      <c r="B669" t="s">
        <v>298</v>
      </c>
      <c r="C669">
        <v>2011</v>
      </c>
      <c r="D669" s="3">
        <v>13</v>
      </c>
      <c r="E669" s="3">
        <v>53000</v>
      </c>
      <c r="F669" t="s">
        <v>13</v>
      </c>
      <c r="G669" s="15">
        <f>IF(Table1[[#This Row],[Transmission]]="Manual", 0, 1)</f>
        <v>0</v>
      </c>
      <c r="H669" t="s">
        <v>9475</v>
      </c>
      <c r="I669" t="s">
        <v>14</v>
      </c>
      <c r="J669" s="4">
        <v>45597</v>
      </c>
      <c r="K669" t="s">
        <v>870</v>
      </c>
      <c r="L669" s="5">
        <v>170000</v>
      </c>
      <c r="M669" s="28">
        <f t="shared" si="10"/>
        <v>170000</v>
      </c>
      <c r="N669">
        <f>2025-Table1[[#This Row],[Year]]</f>
        <v>14</v>
      </c>
    </row>
    <row r="670" spans="1:14" x14ac:dyDescent="0.3">
      <c r="A670" t="s">
        <v>11</v>
      </c>
      <c r="B670" t="s">
        <v>12</v>
      </c>
      <c r="C670">
        <v>2014</v>
      </c>
      <c r="D670" s="3">
        <v>10</v>
      </c>
      <c r="E670" s="3">
        <v>87000</v>
      </c>
      <c r="F670" t="s">
        <v>13</v>
      </c>
      <c r="G670" s="15">
        <f>IF(Table1[[#This Row],[Transmission]]="Manual", 0, 1)</f>
        <v>0</v>
      </c>
      <c r="H670" t="s">
        <v>9472</v>
      </c>
      <c r="I670" t="s">
        <v>17</v>
      </c>
      <c r="J670" s="4">
        <v>45566</v>
      </c>
      <c r="K670" t="s">
        <v>872</v>
      </c>
      <c r="L670" s="5">
        <v>450000</v>
      </c>
      <c r="M670" s="28">
        <f t="shared" si="10"/>
        <v>450000</v>
      </c>
      <c r="N670">
        <f>2025-Table1[[#This Row],[Year]]</f>
        <v>11</v>
      </c>
    </row>
    <row r="671" spans="1:14" x14ac:dyDescent="0.3">
      <c r="A671" t="s">
        <v>21</v>
      </c>
      <c r="B671" t="s">
        <v>39</v>
      </c>
      <c r="C671">
        <v>2017</v>
      </c>
      <c r="D671" s="3">
        <v>7</v>
      </c>
      <c r="E671" s="3">
        <v>56000</v>
      </c>
      <c r="F671" t="s">
        <v>13</v>
      </c>
      <c r="G671" s="15">
        <f>IF(Table1[[#This Row],[Transmission]]="Manual", 0, 1)</f>
        <v>0</v>
      </c>
      <c r="H671" t="s">
        <v>9475</v>
      </c>
      <c r="I671" t="s">
        <v>17</v>
      </c>
      <c r="J671" s="4">
        <v>45597</v>
      </c>
      <c r="K671" t="s">
        <v>873</v>
      </c>
      <c r="L671" s="5">
        <v>630000</v>
      </c>
      <c r="M671" s="28">
        <f t="shared" si="10"/>
        <v>630000</v>
      </c>
      <c r="N671">
        <f>2025-Table1[[#This Row],[Year]]</f>
        <v>8</v>
      </c>
    </row>
    <row r="672" spans="1:14" x14ac:dyDescent="0.3">
      <c r="A672" t="s">
        <v>21</v>
      </c>
      <c r="B672" t="s">
        <v>49</v>
      </c>
      <c r="C672">
        <v>2017</v>
      </c>
      <c r="D672" s="3">
        <v>7</v>
      </c>
      <c r="E672" s="3">
        <v>46000</v>
      </c>
      <c r="F672" t="s">
        <v>25</v>
      </c>
      <c r="G672" s="15">
        <f>IF(Table1[[#This Row],[Transmission]]="Manual", 0, 1)</f>
        <v>1</v>
      </c>
      <c r="H672" t="s">
        <v>9475</v>
      </c>
      <c r="I672" t="s">
        <v>14</v>
      </c>
      <c r="J672" s="4">
        <v>45597</v>
      </c>
      <c r="K672" t="s">
        <v>874</v>
      </c>
      <c r="L672" s="5">
        <v>725000</v>
      </c>
      <c r="M672" s="28">
        <f t="shared" si="10"/>
        <v>725000</v>
      </c>
      <c r="N672">
        <f>2025-Table1[[#This Row],[Year]]</f>
        <v>8</v>
      </c>
    </row>
    <row r="673" spans="1:14" x14ac:dyDescent="0.3">
      <c r="A673" t="s">
        <v>21</v>
      </c>
      <c r="B673" t="s">
        <v>293</v>
      </c>
      <c r="C673">
        <v>2021</v>
      </c>
      <c r="D673" s="3">
        <v>3</v>
      </c>
      <c r="E673" s="3">
        <v>25000</v>
      </c>
      <c r="F673" t="s">
        <v>25</v>
      </c>
      <c r="G673" s="15">
        <f>IF(Table1[[#This Row],[Transmission]]="Manual", 0, 1)</f>
        <v>1</v>
      </c>
      <c r="H673" t="s">
        <v>9475</v>
      </c>
      <c r="I673" t="s">
        <v>14</v>
      </c>
      <c r="J673" s="4">
        <v>45597</v>
      </c>
      <c r="K673" t="s">
        <v>875</v>
      </c>
      <c r="L673" s="5">
        <v>450000</v>
      </c>
      <c r="M673" s="28">
        <f t="shared" si="10"/>
        <v>450000</v>
      </c>
      <c r="N673">
        <f>2025-Table1[[#This Row],[Year]]</f>
        <v>4</v>
      </c>
    </row>
    <row r="674" spans="1:14" x14ac:dyDescent="0.3">
      <c r="A674" t="s">
        <v>97</v>
      </c>
      <c r="B674" t="s">
        <v>649</v>
      </c>
      <c r="C674">
        <v>2015</v>
      </c>
      <c r="D674" s="3">
        <v>9</v>
      </c>
      <c r="E674" s="3">
        <v>59000</v>
      </c>
      <c r="F674" t="s">
        <v>25</v>
      </c>
      <c r="G674" s="15">
        <f>IF(Table1[[#This Row],[Transmission]]="Manual", 0, 1)</f>
        <v>1</v>
      </c>
      <c r="H674" t="s">
        <v>9475</v>
      </c>
      <c r="I674" t="s">
        <v>14</v>
      </c>
      <c r="J674" s="4">
        <v>45566</v>
      </c>
      <c r="K674" t="s">
        <v>876</v>
      </c>
      <c r="L674" s="5">
        <v>715000</v>
      </c>
      <c r="M674" s="28">
        <f t="shared" si="10"/>
        <v>715000</v>
      </c>
      <c r="N674">
        <f>2025-Table1[[#This Row],[Year]]</f>
        <v>10</v>
      </c>
    </row>
    <row r="675" spans="1:14" x14ac:dyDescent="0.3">
      <c r="A675" t="s">
        <v>44</v>
      </c>
      <c r="B675" t="s">
        <v>79</v>
      </c>
      <c r="C675">
        <v>2016</v>
      </c>
      <c r="D675" s="3">
        <v>8</v>
      </c>
      <c r="E675" s="3">
        <v>78000</v>
      </c>
      <c r="F675" t="s">
        <v>25</v>
      </c>
      <c r="G675" s="15">
        <f>IF(Table1[[#This Row],[Transmission]]="Manual", 0, 1)</f>
        <v>1</v>
      </c>
      <c r="H675" t="s">
        <v>9475</v>
      </c>
      <c r="I675" t="s">
        <v>17</v>
      </c>
      <c r="J675" s="4">
        <v>45597</v>
      </c>
      <c r="K675" t="s">
        <v>877</v>
      </c>
      <c r="L675" s="5">
        <v>1025000</v>
      </c>
      <c r="M675" s="28">
        <f t="shared" si="10"/>
        <v>1025000</v>
      </c>
      <c r="N675">
        <f>2025-Table1[[#This Row],[Year]]</f>
        <v>9</v>
      </c>
    </row>
    <row r="676" spans="1:14" x14ac:dyDescent="0.3">
      <c r="A676" t="s">
        <v>21</v>
      </c>
      <c r="B676" t="s">
        <v>131</v>
      </c>
      <c r="C676">
        <v>2020</v>
      </c>
      <c r="D676" s="3">
        <v>4</v>
      </c>
      <c r="E676" s="3">
        <v>28000</v>
      </c>
      <c r="F676" t="s">
        <v>25</v>
      </c>
      <c r="G676" s="15">
        <f>IF(Table1[[#This Row],[Transmission]]="Manual", 0, 1)</f>
        <v>1</v>
      </c>
      <c r="H676" t="s">
        <v>9475</v>
      </c>
      <c r="I676" t="s">
        <v>14</v>
      </c>
      <c r="J676" s="4">
        <v>45597</v>
      </c>
      <c r="K676" t="s">
        <v>878</v>
      </c>
      <c r="L676" s="5">
        <v>649999</v>
      </c>
      <c r="M676" s="28">
        <f t="shared" si="10"/>
        <v>649999</v>
      </c>
      <c r="N676">
        <f>2025-Table1[[#This Row],[Year]]</f>
        <v>5</v>
      </c>
    </row>
    <row r="677" spans="1:14" x14ac:dyDescent="0.3">
      <c r="A677" t="s">
        <v>11</v>
      </c>
      <c r="B677" t="s">
        <v>12</v>
      </c>
      <c r="C677">
        <v>2016</v>
      </c>
      <c r="D677" s="3">
        <v>8</v>
      </c>
      <c r="E677" s="3">
        <v>29000</v>
      </c>
      <c r="F677" t="s">
        <v>25</v>
      </c>
      <c r="G677" s="15">
        <f>IF(Table1[[#This Row],[Transmission]]="Manual", 0, 1)</f>
        <v>1</v>
      </c>
      <c r="H677" t="s">
        <v>9472</v>
      </c>
      <c r="I677" t="s">
        <v>14</v>
      </c>
      <c r="J677" s="4">
        <v>45597</v>
      </c>
      <c r="K677" t="s">
        <v>879</v>
      </c>
      <c r="L677" s="5">
        <v>675000</v>
      </c>
      <c r="M677" s="28">
        <f t="shared" si="10"/>
        <v>675000</v>
      </c>
      <c r="N677">
        <f>2025-Table1[[#This Row],[Year]]</f>
        <v>9</v>
      </c>
    </row>
    <row r="678" spans="1:14" x14ac:dyDescent="0.3">
      <c r="A678" t="s">
        <v>44</v>
      </c>
      <c r="B678" t="s">
        <v>83</v>
      </c>
      <c r="C678">
        <v>2017</v>
      </c>
      <c r="D678" s="3">
        <v>7</v>
      </c>
      <c r="E678" s="3">
        <v>49700</v>
      </c>
      <c r="F678" t="s">
        <v>13</v>
      </c>
      <c r="G678" s="15">
        <f>IF(Table1[[#This Row],[Transmission]]="Manual", 0, 1)</f>
        <v>0</v>
      </c>
      <c r="H678" t="s">
        <v>9472</v>
      </c>
      <c r="I678" t="s">
        <v>14</v>
      </c>
      <c r="J678" s="4">
        <v>45566</v>
      </c>
      <c r="K678" t="s">
        <v>880</v>
      </c>
      <c r="L678" s="5">
        <v>571000</v>
      </c>
      <c r="M678" s="28">
        <f t="shared" si="10"/>
        <v>571000</v>
      </c>
      <c r="N678">
        <f>2025-Table1[[#This Row],[Year]]</f>
        <v>8</v>
      </c>
    </row>
    <row r="679" spans="1:14" x14ac:dyDescent="0.3">
      <c r="A679" t="s">
        <v>58</v>
      </c>
      <c r="B679" t="s">
        <v>373</v>
      </c>
      <c r="C679">
        <v>2011</v>
      </c>
      <c r="D679" s="3">
        <v>13</v>
      </c>
      <c r="E679" s="3">
        <v>51000</v>
      </c>
      <c r="F679" t="s">
        <v>25</v>
      </c>
      <c r="G679" s="15">
        <f>IF(Table1[[#This Row],[Transmission]]="Manual", 0, 1)</f>
        <v>1</v>
      </c>
      <c r="H679" t="s">
        <v>9475</v>
      </c>
      <c r="I679" t="s">
        <v>14</v>
      </c>
      <c r="J679" s="4">
        <v>45597</v>
      </c>
      <c r="K679" t="s">
        <v>881</v>
      </c>
      <c r="L679" s="5">
        <v>1350000</v>
      </c>
      <c r="M679" s="28">
        <f t="shared" si="10"/>
        <v>1350000</v>
      </c>
      <c r="N679">
        <f>2025-Table1[[#This Row],[Year]]</f>
        <v>14</v>
      </c>
    </row>
    <row r="680" spans="1:14" x14ac:dyDescent="0.3">
      <c r="A680" t="s">
        <v>113</v>
      </c>
      <c r="B680" t="s">
        <v>121</v>
      </c>
      <c r="C680">
        <v>2019</v>
      </c>
      <c r="D680" s="3">
        <v>5</v>
      </c>
      <c r="E680" s="3">
        <v>19300</v>
      </c>
      <c r="F680" t="s">
        <v>13</v>
      </c>
      <c r="G680" s="15">
        <f>IF(Table1[[#This Row],[Transmission]]="Manual", 0, 1)</f>
        <v>0</v>
      </c>
      <c r="H680" t="s">
        <v>9475</v>
      </c>
      <c r="I680" t="s">
        <v>17</v>
      </c>
      <c r="J680" s="4">
        <v>45597</v>
      </c>
      <c r="K680" t="s">
        <v>882</v>
      </c>
      <c r="L680" s="5">
        <v>995000</v>
      </c>
      <c r="M680" s="28">
        <f t="shared" si="10"/>
        <v>995000</v>
      </c>
      <c r="N680">
        <f>2025-Table1[[#This Row],[Year]]</f>
        <v>6</v>
      </c>
    </row>
    <row r="681" spans="1:14" x14ac:dyDescent="0.3">
      <c r="A681" t="s">
        <v>18</v>
      </c>
      <c r="B681" t="s">
        <v>86</v>
      </c>
      <c r="C681">
        <v>2021</v>
      </c>
      <c r="D681" s="3">
        <v>3</v>
      </c>
      <c r="E681" s="3">
        <v>17000</v>
      </c>
      <c r="F681" t="s">
        <v>25</v>
      </c>
      <c r="G681" s="15">
        <f>IF(Table1[[#This Row],[Transmission]]="Manual", 0, 1)</f>
        <v>1</v>
      </c>
      <c r="H681" t="s">
        <v>9472</v>
      </c>
      <c r="I681" t="s">
        <v>14</v>
      </c>
      <c r="J681" s="4">
        <v>45597</v>
      </c>
      <c r="K681" t="s">
        <v>619</v>
      </c>
      <c r="L681" s="5">
        <v>1249000</v>
      </c>
      <c r="M681" s="28">
        <f t="shared" si="10"/>
        <v>1249000</v>
      </c>
      <c r="N681">
        <f>2025-Table1[[#This Row],[Year]]</f>
        <v>4</v>
      </c>
    </row>
    <row r="682" spans="1:14" x14ac:dyDescent="0.3">
      <c r="A682" t="s">
        <v>15</v>
      </c>
      <c r="B682" t="s">
        <v>93</v>
      </c>
      <c r="C682">
        <v>2013</v>
      </c>
      <c r="D682" s="3">
        <v>11</v>
      </c>
      <c r="E682" s="3">
        <v>95013</v>
      </c>
      <c r="F682" t="s">
        <v>25</v>
      </c>
      <c r="G682" s="15">
        <f>IF(Table1[[#This Row],[Transmission]]="Manual", 0, 1)</f>
        <v>1</v>
      </c>
      <c r="H682" t="s">
        <v>9472</v>
      </c>
      <c r="I682" t="s">
        <v>17</v>
      </c>
      <c r="J682" s="4">
        <v>45566</v>
      </c>
      <c r="K682" t="s">
        <v>883</v>
      </c>
      <c r="L682" s="5">
        <v>1050000</v>
      </c>
      <c r="M682" s="28">
        <f t="shared" si="10"/>
        <v>1050000</v>
      </c>
      <c r="N682">
        <f>2025-Table1[[#This Row],[Year]]</f>
        <v>12</v>
      </c>
    </row>
    <row r="683" spans="1:14" x14ac:dyDescent="0.3">
      <c r="A683" t="s">
        <v>21</v>
      </c>
      <c r="B683" t="s">
        <v>402</v>
      </c>
      <c r="C683">
        <v>2020</v>
      </c>
      <c r="D683" s="3">
        <v>4</v>
      </c>
      <c r="E683" s="3">
        <v>39000</v>
      </c>
      <c r="F683" t="s">
        <v>13</v>
      </c>
      <c r="G683" s="15">
        <f>IF(Table1[[#This Row],[Transmission]]="Manual", 0, 1)</f>
        <v>0</v>
      </c>
      <c r="H683" t="s">
        <v>9472</v>
      </c>
      <c r="I683" t="s">
        <v>14</v>
      </c>
      <c r="J683" s="4">
        <v>45597</v>
      </c>
      <c r="K683" t="s">
        <v>884</v>
      </c>
      <c r="L683" s="5">
        <v>415000</v>
      </c>
      <c r="M683" s="28">
        <f t="shared" si="10"/>
        <v>415000</v>
      </c>
      <c r="N683">
        <f>2025-Table1[[#This Row],[Year]]</f>
        <v>5</v>
      </c>
    </row>
    <row r="684" spans="1:14" x14ac:dyDescent="0.3">
      <c r="A684" t="s">
        <v>44</v>
      </c>
      <c r="B684" t="s">
        <v>79</v>
      </c>
      <c r="C684">
        <v>2022</v>
      </c>
      <c r="D684" s="3">
        <v>2</v>
      </c>
      <c r="E684" s="3">
        <v>9000</v>
      </c>
      <c r="F684" t="s">
        <v>13</v>
      </c>
      <c r="G684" s="15">
        <f>IF(Table1[[#This Row],[Transmission]]="Manual", 0, 1)</f>
        <v>0</v>
      </c>
      <c r="H684" t="s">
        <v>9472</v>
      </c>
      <c r="I684" t="s">
        <v>14</v>
      </c>
      <c r="J684" s="4">
        <v>45597</v>
      </c>
      <c r="K684" t="s">
        <v>885</v>
      </c>
      <c r="L684" s="5">
        <v>1495000</v>
      </c>
      <c r="M684" s="28">
        <f t="shared" si="10"/>
        <v>1495000</v>
      </c>
      <c r="N684">
        <f>2025-Table1[[#This Row],[Year]]</f>
        <v>3</v>
      </c>
    </row>
    <row r="685" spans="1:14" x14ac:dyDescent="0.3">
      <c r="A685" t="s">
        <v>262</v>
      </c>
      <c r="B685" t="s">
        <v>263</v>
      </c>
      <c r="C685">
        <v>2020</v>
      </c>
      <c r="D685" s="3">
        <v>4</v>
      </c>
      <c r="E685" s="3">
        <v>52300</v>
      </c>
      <c r="F685" t="s">
        <v>25</v>
      </c>
      <c r="G685" s="15">
        <f>IF(Table1[[#This Row],[Transmission]]="Manual", 0, 1)</f>
        <v>1</v>
      </c>
      <c r="H685" t="s">
        <v>9472</v>
      </c>
      <c r="I685" t="s">
        <v>14</v>
      </c>
      <c r="J685" s="4">
        <v>45597</v>
      </c>
      <c r="K685" t="s">
        <v>886</v>
      </c>
      <c r="L685" s="5">
        <v>1575000</v>
      </c>
      <c r="M685" s="28">
        <f t="shared" si="10"/>
        <v>1575000</v>
      </c>
      <c r="N685">
        <f>2025-Table1[[#This Row],[Year]]</f>
        <v>5</v>
      </c>
    </row>
    <row r="686" spans="1:14" x14ac:dyDescent="0.3">
      <c r="A686" t="s">
        <v>58</v>
      </c>
      <c r="B686" t="s">
        <v>373</v>
      </c>
      <c r="C686">
        <v>2013</v>
      </c>
      <c r="D686" s="3">
        <v>11</v>
      </c>
      <c r="E686" s="3">
        <v>16250</v>
      </c>
      <c r="F686" t="s">
        <v>25</v>
      </c>
      <c r="G686" s="15">
        <f>IF(Table1[[#This Row],[Transmission]]="Manual", 0, 1)</f>
        <v>1</v>
      </c>
      <c r="H686" t="s">
        <v>9472</v>
      </c>
      <c r="I686" t="s">
        <v>14</v>
      </c>
      <c r="J686" s="4">
        <v>45597</v>
      </c>
      <c r="K686" t="s">
        <v>887</v>
      </c>
      <c r="L686" s="5">
        <v>1350000</v>
      </c>
      <c r="M686" s="28">
        <f t="shared" si="10"/>
        <v>1350000</v>
      </c>
      <c r="N686">
        <f>2025-Table1[[#This Row],[Year]]</f>
        <v>12</v>
      </c>
    </row>
    <row r="687" spans="1:14" x14ac:dyDescent="0.3">
      <c r="A687" t="s">
        <v>44</v>
      </c>
      <c r="B687" t="s">
        <v>76</v>
      </c>
      <c r="C687">
        <v>2020</v>
      </c>
      <c r="D687" s="3">
        <v>4</v>
      </c>
      <c r="E687" s="3">
        <v>30000</v>
      </c>
      <c r="F687" t="s">
        <v>13</v>
      </c>
      <c r="G687" s="15">
        <f>IF(Table1[[#This Row],[Transmission]]="Manual", 0, 1)</f>
        <v>0</v>
      </c>
      <c r="H687" t="s">
        <v>9472</v>
      </c>
      <c r="I687" t="s">
        <v>14</v>
      </c>
      <c r="J687" s="4">
        <v>45597</v>
      </c>
      <c r="K687" t="s">
        <v>888</v>
      </c>
      <c r="L687" s="5">
        <v>705000</v>
      </c>
      <c r="M687" s="28">
        <f t="shared" si="10"/>
        <v>705000</v>
      </c>
      <c r="N687">
        <f>2025-Table1[[#This Row],[Year]]</f>
        <v>5</v>
      </c>
    </row>
    <row r="688" spans="1:14" x14ac:dyDescent="0.3">
      <c r="A688" t="s">
        <v>101</v>
      </c>
      <c r="B688" t="s">
        <v>638</v>
      </c>
      <c r="C688">
        <v>2022</v>
      </c>
      <c r="D688" s="3">
        <v>2</v>
      </c>
      <c r="E688" s="3">
        <v>18000</v>
      </c>
      <c r="F688" t="s">
        <v>13</v>
      </c>
      <c r="G688" s="15">
        <f>IF(Table1[[#This Row],[Transmission]]="Manual", 0, 1)</f>
        <v>0</v>
      </c>
      <c r="H688" t="s">
        <v>9472</v>
      </c>
      <c r="I688" t="s">
        <v>14</v>
      </c>
      <c r="J688" s="4">
        <v>45536</v>
      </c>
      <c r="K688" t="s">
        <v>889</v>
      </c>
      <c r="L688" s="5">
        <v>800000</v>
      </c>
      <c r="M688" s="28">
        <f t="shared" si="10"/>
        <v>800000</v>
      </c>
      <c r="N688">
        <f>2025-Table1[[#This Row],[Year]]</f>
        <v>3</v>
      </c>
    </row>
    <row r="689" spans="1:14" x14ac:dyDescent="0.3">
      <c r="A689" t="s">
        <v>27</v>
      </c>
      <c r="B689" t="s">
        <v>30</v>
      </c>
      <c r="C689">
        <v>2015</v>
      </c>
      <c r="D689" s="3">
        <v>9</v>
      </c>
      <c r="E689" s="3">
        <v>92000</v>
      </c>
      <c r="F689" t="s">
        <v>25</v>
      </c>
      <c r="G689" s="15">
        <f>IF(Table1[[#This Row],[Transmission]]="Manual", 0, 1)</f>
        <v>1</v>
      </c>
      <c r="H689" t="s">
        <v>9472</v>
      </c>
      <c r="I689" t="s">
        <v>17</v>
      </c>
      <c r="J689" s="4">
        <v>45597</v>
      </c>
      <c r="K689" t="s">
        <v>890</v>
      </c>
      <c r="L689" s="5">
        <v>1450000</v>
      </c>
      <c r="M689" s="28">
        <f t="shared" si="10"/>
        <v>1450000</v>
      </c>
      <c r="N689">
        <f>2025-Table1[[#This Row],[Year]]</f>
        <v>10</v>
      </c>
    </row>
    <row r="690" spans="1:14" x14ac:dyDescent="0.3">
      <c r="A690" t="s">
        <v>101</v>
      </c>
      <c r="B690" t="s">
        <v>727</v>
      </c>
      <c r="C690">
        <v>2014</v>
      </c>
      <c r="D690" s="3">
        <v>10</v>
      </c>
      <c r="E690" s="3">
        <v>48000</v>
      </c>
      <c r="F690" t="s">
        <v>13</v>
      </c>
      <c r="G690" s="15">
        <f>IF(Table1[[#This Row],[Transmission]]="Manual", 0, 1)</f>
        <v>0</v>
      </c>
      <c r="H690" t="s">
        <v>9475</v>
      </c>
      <c r="I690" t="s">
        <v>14</v>
      </c>
      <c r="J690" s="4">
        <v>45597</v>
      </c>
      <c r="K690" t="s">
        <v>891</v>
      </c>
      <c r="L690" s="5">
        <v>180000</v>
      </c>
      <c r="M690" s="28">
        <f t="shared" si="10"/>
        <v>180000</v>
      </c>
      <c r="N690">
        <f>2025-Table1[[#This Row],[Year]]</f>
        <v>11</v>
      </c>
    </row>
    <row r="691" spans="1:14" x14ac:dyDescent="0.3">
      <c r="A691" t="s">
        <v>38</v>
      </c>
      <c r="B691" t="s">
        <v>145</v>
      </c>
      <c r="C691">
        <v>2023</v>
      </c>
      <c r="D691" s="3">
        <v>1</v>
      </c>
      <c r="E691" s="3">
        <v>2400</v>
      </c>
      <c r="F691" t="s">
        <v>25</v>
      </c>
      <c r="G691" s="15">
        <f>IF(Table1[[#This Row],[Transmission]]="Manual", 0, 1)</f>
        <v>1</v>
      </c>
      <c r="H691" t="s">
        <v>9472</v>
      </c>
      <c r="I691" t="s">
        <v>14</v>
      </c>
      <c r="J691" s="4">
        <v>45597</v>
      </c>
      <c r="K691" t="s">
        <v>892</v>
      </c>
      <c r="L691" s="5">
        <v>1325000</v>
      </c>
      <c r="M691" s="28">
        <f t="shared" si="10"/>
        <v>1325000</v>
      </c>
      <c r="N691">
        <f>2025-Table1[[#This Row],[Year]]</f>
        <v>2</v>
      </c>
    </row>
    <row r="692" spans="1:14" x14ac:dyDescent="0.3">
      <c r="A692" t="s">
        <v>11</v>
      </c>
      <c r="B692" t="s">
        <v>12</v>
      </c>
      <c r="C692">
        <v>2016</v>
      </c>
      <c r="D692" s="3">
        <v>8</v>
      </c>
      <c r="E692" s="3">
        <v>111000</v>
      </c>
      <c r="F692" t="s">
        <v>25</v>
      </c>
      <c r="G692" s="15">
        <f>IF(Table1[[#This Row],[Transmission]]="Manual", 0, 1)</f>
        <v>1</v>
      </c>
      <c r="H692" t="s">
        <v>9472</v>
      </c>
      <c r="I692" t="s">
        <v>14</v>
      </c>
      <c r="J692" s="4">
        <v>45597</v>
      </c>
      <c r="K692" t="s">
        <v>893</v>
      </c>
      <c r="L692" s="5">
        <v>450000</v>
      </c>
      <c r="M692" s="28">
        <f t="shared" si="10"/>
        <v>450000</v>
      </c>
      <c r="N692">
        <f>2025-Table1[[#This Row],[Year]]</f>
        <v>9</v>
      </c>
    </row>
    <row r="693" spans="1:14" x14ac:dyDescent="0.3">
      <c r="A693" t="s">
        <v>277</v>
      </c>
      <c r="B693" t="s">
        <v>278</v>
      </c>
      <c r="C693">
        <v>2013</v>
      </c>
      <c r="D693" s="3">
        <v>11</v>
      </c>
      <c r="E693" s="3">
        <v>90000</v>
      </c>
      <c r="F693" t="s">
        <v>25</v>
      </c>
      <c r="G693" s="15">
        <f>IF(Table1[[#This Row],[Transmission]]="Manual", 0, 1)</f>
        <v>1</v>
      </c>
      <c r="H693" t="s">
        <v>9472</v>
      </c>
      <c r="I693" t="s">
        <v>17</v>
      </c>
      <c r="J693" s="4">
        <v>45597</v>
      </c>
      <c r="K693" t="s">
        <v>894</v>
      </c>
      <c r="L693" s="5">
        <v>440000</v>
      </c>
      <c r="M693" s="28">
        <f t="shared" si="10"/>
        <v>440000</v>
      </c>
      <c r="N693">
        <f>2025-Table1[[#This Row],[Year]]</f>
        <v>12</v>
      </c>
    </row>
    <row r="694" spans="1:14" x14ac:dyDescent="0.3">
      <c r="A694" t="s">
        <v>21</v>
      </c>
      <c r="B694" t="s">
        <v>39</v>
      </c>
      <c r="C694">
        <v>2017</v>
      </c>
      <c r="D694" s="3">
        <v>7</v>
      </c>
      <c r="E694" s="3">
        <v>68000</v>
      </c>
      <c r="F694" t="s">
        <v>13</v>
      </c>
      <c r="G694" s="15">
        <f>IF(Table1[[#This Row],[Transmission]]="Manual", 0, 1)</f>
        <v>0</v>
      </c>
      <c r="H694" t="s">
        <v>9475</v>
      </c>
      <c r="I694" t="s">
        <v>14</v>
      </c>
      <c r="J694" s="4">
        <v>45597</v>
      </c>
      <c r="K694" t="s">
        <v>895</v>
      </c>
      <c r="L694" s="5">
        <v>500000</v>
      </c>
      <c r="M694" s="28">
        <f t="shared" si="10"/>
        <v>500000</v>
      </c>
      <c r="N694">
        <f>2025-Table1[[#This Row],[Year]]</f>
        <v>8</v>
      </c>
    </row>
    <row r="695" spans="1:14" x14ac:dyDescent="0.3">
      <c r="A695" t="s">
        <v>21</v>
      </c>
      <c r="B695" t="s">
        <v>24</v>
      </c>
      <c r="C695">
        <v>2017</v>
      </c>
      <c r="D695" s="3">
        <v>7</v>
      </c>
      <c r="E695" s="3">
        <v>51000</v>
      </c>
      <c r="F695" t="s">
        <v>13</v>
      </c>
      <c r="G695" s="15">
        <f>IF(Table1[[#This Row],[Transmission]]="Manual", 0, 1)</f>
        <v>0</v>
      </c>
      <c r="H695" t="s">
        <v>9472</v>
      </c>
      <c r="I695" t="s">
        <v>14</v>
      </c>
      <c r="J695" s="4">
        <v>45597</v>
      </c>
      <c r="K695" t="s">
        <v>896</v>
      </c>
      <c r="L695" s="5">
        <v>485000</v>
      </c>
      <c r="M695" s="28">
        <f t="shared" si="10"/>
        <v>485000</v>
      </c>
      <c r="N695">
        <f>2025-Table1[[#This Row],[Year]]</f>
        <v>8</v>
      </c>
    </row>
    <row r="696" spans="1:14" x14ac:dyDescent="0.3">
      <c r="A696" t="s">
        <v>97</v>
      </c>
      <c r="B696" t="s">
        <v>897</v>
      </c>
      <c r="C696">
        <v>2013</v>
      </c>
      <c r="D696" s="3">
        <v>11</v>
      </c>
      <c r="E696" s="3">
        <v>72000</v>
      </c>
      <c r="F696" t="s">
        <v>25</v>
      </c>
      <c r="G696" s="15">
        <f>IF(Table1[[#This Row],[Transmission]]="Manual", 0, 1)</f>
        <v>1</v>
      </c>
      <c r="H696" t="s">
        <v>9472</v>
      </c>
      <c r="I696" t="s">
        <v>14</v>
      </c>
      <c r="J696" s="4">
        <v>45597</v>
      </c>
      <c r="K696" t="s">
        <v>898</v>
      </c>
      <c r="L696" s="5">
        <v>400000</v>
      </c>
      <c r="M696" s="28">
        <f t="shared" si="10"/>
        <v>400000</v>
      </c>
      <c r="N696">
        <f>2025-Table1[[#This Row],[Year]]</f>
        <v>12</v>
      </c>
    </row>
    <row r="697" spans="1:14" x14ac:dyDescent="0.3">
      <c r="A697" t="s">
        <v>11</v>
      </c>
      <c r="B697" t="s">
        <v>12</v>
      </c>
      <c r="C697">
        <v>2010</v>
      </c>
      <c r="D697" s="3">
        <v>14</v>
      </c>
      <c r="E697" s="3">
        <v>79000</v>
      </c>
      <c r="F697" t="s">
        <v>13</v>
      </c>
      <c r="G697" s="15">
        <f>IF(Table1[[#This Row],[Transmission]]="Manual", 0, 1)</f>
        <v>0</v>
      </c>
      <c r="H697" t="s">
        <v>9475</v>
      </c>
      <c r="I697" t="s">
        <v>14</v>
      </c>
      <c r="J697" s="4">
        <v>45597</v>
      </c>
      <c r="K697" t="s">
        <v>899</v>
      </c>
      <c r="L697" s="5">
        <v>205000</v>
      </c>
      <c r="M697" s="28">
        <f t="shared" si="10"/>
        <v>205000</v>
      </c>
      <c r="N697">
        <f>2025-Table1[[#This Row],[Year]]</f>
        <v>15</v>
      </c>
    </row>
    <row r="698" spans="1:14" x14ac:dyDescent="0.3">
      <c r="A698" t="s">
        <v>43</v>
      </c>
      <c r="B698" t="s">
        <v>85</v>
      </c>
      <c r="C698">
        <v>2014</v>
      </c>
      <c r="D698" s="3">
        <v>10</v>
      </c>
      <c r="E698" s="3">
        <v>51447</v>
      </c>
      <c r="F698" t="s">
        <v>25</v>
      </c>
      <c r="G698" s="15">
        <f>IF(Table1[[#This Row],[Transmission]]="Manual", 0, 1)</f>
        <v>1</v>
      </c>
      <c r="H698" t="s">
        <v>9472</v>
      </c>
      <c r="I698" t="s">
        <v>17</v>
      </c>
      <c r="J698" s="4">
        <v>45597</v>
      </c>
      <c r="K698" t="s">
        <v>900</v>
      </c>
      <c r="L698" s="5">
        <v>1475001</v>
      </c>
      <c r="M698" s="28">
        <f t="shared" si="10"/>
        <v>1475001</v>
      </c>
      <c r="N698">
        <f>2025-Table1[[#This Row],[Year]]</f>
        <v>11</v>
      </c>
    </row>
    <row r="699" spans="1:14" x14ac:dyDescent="0.3">
      <c r="A699" t="s">
        <v>44</v>
      </c>
      <c r="B699" t="s">
        <v>89</v>
      </c>
      <c r="C699">
        <v>2013</v>
      </c>
      <c r="D699" s="3">
        <v>11</v>
      </c>
      <c r="E699" s="3">
        <v>52000</v>
      </c>
      <c r="F699" t="s">
        <v>13</v>
      </c>
      <c r="G699" s="15">
        <f>IF(Table1[[#This Row],[Transmission]]="Manual", 0, 1)</f>
        <v>0</v>
      </c>
      <c r="H699" t="s">
        <v>9472</v>
      </c>
      <c r="I699" t="s">
        <v>17</v>
      </c>
      <c r="J699" s="4">
        <v>45597</v>
      </c>
      <c r="K699" t="s">
        <v>901</v>
      </c>
      <c r="L699" s="5">
        <v>262000</v>
      </c>
      <c r="M699" s="28">
        <f t="shared" si="10"/>
        <v>262000</v>
      </c>
      <c r="N699">
        <f>2025-Table1[[#This Row],[Year]]</f>
        <v>12</v>
      </c>
    </row>
    <row r="700" spans="1:14" x14ac:dyDescent="0.3">
      <c r="A700" t="s">
        <v>21</v>
      </c>
      <c r="B700" t="s">
        <v>49</v>
      </c>
      <c r="C700">
        <v>2021</v>
      </c>
      <c r="D700" s="3">
        <v>3</v>
      </c>
      <c r="E700" s="3">
        <v>19500</v>
      </c>
      <c r="F700" t="s">
        <v>13</v>
      </c>
      <c r="G700" s="15">
        <f>IF(Table1[[#This Row],[Transmission]]="Manual", 0, 1)</f>
        <v>0</v>
      </c>
      <c r="H700" t="s">
        <v>9472</v>
      </c>
      <c r="I700" t="s">
        <v>14</v>
      </c>
      <c r="J700" s="4">
        <v>45597</v>
      </c>
      <c r="K700" t="s">
        <v>902</v>
      </c>
      <c r="L700" s="5">
        <v>1100000</v>
      </c>
      <c r="M700" s="28">
        <f t="shared" si="10"/>
        <v>1100000</v>
      </c>
      <c r="N700">
        <f>2025-Table1[[#This Row],[Year]]</f>
        <v>4</v>
      </c>
    </row>
    <row r="701" spans="1:14" x14ac:dyDescent="0.3">
      <c r="A701" t="s">
        <v>11</v>
      </c>
      <c r="B701" t="s">
        <v>12</v>
      </c>
      <c r="C701">
        <v>2016</v>
      </c>
      <c r="D701" s="3">
        <v>8</v>
      </c>
      <c r="E701" s="3">
        <v>56000</v>
      </c>
      <c r="F701" t="s">
        <v>25</v>
      </c>
      <c r="G701" s="15">
        <f>IF(Table1[[#This Row],[Transmission]]="Manual", 0, 1)</f>
        <v>1</v>
      </c>
      <c r="H701" t="s">
        <v>9475</v>
      </c>
      <c r="I701" t="s">
        <v>14</v>
      </c>
      <c r="J701" s="4">
        <v>45597</v>
      </c>
      <c r="K701" t="s">
        <v>903</v>
      </c>
      <c r="L701" s="5">
        <v>625000</v>
      </c>
      <c r="M701" s="28">
        <f t="shared" si="10"/>
        <v>625000</v>
      </c>
      <c r="N701">
        <f>2025-Table1[[#This Row],[Year]]</f>
        <v>9</v>
      </c>
    </row>
    <row r="702" spans="1:14" x14ac:dyDescent="0.3">
      <c r="A702" t="s">
        <v>113</v>
      </c>
      <c r="B702" t="s">
        <v>239</v>
      </c>
      <c r="C702">
        <v>2016</v>
      </c>
      <c r="D702" s="3">
        <v>8</v>
      </c>
      <c r="E702" s="3">
        <v>64525</v>
      </c>
      <c r="F702" t="s">
        <v>13</v>
      </c>
      <c r="G702" s="15">
        <f>IF(Table1[[#This Row],[Transmission]]="Manual", 0, 1)</f>
        <v>0</v>
      </c>
      <c r="H702" t="s">
        <v>9472</v>
      </c>
      <c r="I702" t="s">
        <v>17</v>
      </c>
      <c r="J702" s="4">
        <v>45597</v>
      </c>
      <c r="K702" t="s">
        <v>904</v>
      </c>
      <c r="L702" s="5">
        <v>445000</v>
      </c>
      <c r="M702" s="28">
        <f t="shared" si="10"/>
        <v>445000</v>
      </c>
      <c r="N702">
        <f>2025-Table1[[#This Row],[Year]]</f>
        <v>9</v>
      </c>
    </row>
    <row r="703" spans="1:14" x14ac:dyDescent="0.3">
      <c r="A703" t="s">
        <v>21</v>
      </c>
      <c r="B703" t="s">
        <v>905</v>
      </c>
      <c r="C703">
        <v>2005</v>
      </c>
      <c r="D703" s="3">
        <v>19</v>
      </c>
      <c r="E703" s="3">
        <v>85000</v>
      </c>
      <c r="F703" t="s">
        <v>25</v>
      </c>
      <c r="G703" s="15">
        <f>IF(Table1[[#This Row],[Transmission]]="Manual", 0, 1)</f>
        <v>1</v>
      </c>
      <c r="H703" t="s">
        <v>9475</v>
      </c>
      <c r="I703" t="s">
        <v>14</v>
      </c>
      <c r="J703" s="4">
        <v>45597</v>
      </c>
      <c r="K703" t="s">
        <v>906</v>
      </c>
      <c r="L703" s="5">
        <v>54000</v>
      </c>
      <c r="M703" s="28">
        <f t="shared" si="10"/>
        <v>54000</v>
      </c>
      <c r="N703">
        <f>2025-Table1[[#This Row],[Year]]</f>
        <v>20</v>
      </c>
    </row>
    <row r="704" spans="1:14" x14ac:dyDescent="0.3">
      <c r="A704" t="s">
        <v>11</v>
      </c>
      <c r="B704" t="s">
        <v>285</v>
      </c>
      <c r="C704">
        <v>2021</v>
      </c>
      <c r="D704" s="3">
        <v>3</v>
      </c>
      <c r="E704" s="3">
        <v>31986</v>
      </c>
      <c r="F704" t="s">
        <v>13</v>
      </c>
      <c r="G704" s="15">
        <f>IF(Table1[[#This Row],[Transmission]]="Manual", 0, 1)</f>
        <v>0</v>
      </c>
      <c r="H704" t="s">
        <v>9472</v>
      </c>
      <c r="I704" t="s">
        <v>14</v>
      </c>
      <c r="J704" s="4">
        <v>45566</v>
      </c>
      <c r="K704" t="s">
        <v>907</v>
      </c>
      <c r="L704" s="5">
        <v>675000</v>
      </c>
      <c r="M704" s="28">
        <f t="shared" si="10"/>
        <v>675000</v>
      </c>
      <c r="N704">
        <f>2025-Table1[[#This Row],[Year]]</f>
        <v>4</v>
      </c>
    </row>
    <row r="705" spans="1:14" x14ac:dyDescent="0.3">
      <c r="A705" t="s">
        <v>21</v>
      </c>
      <c r="B705" t="s">
        <v>905</v>
      </c>
      <c r="C705">
        <v>2005</v>
      </c>
      <c r="D705" s="3">
        <v>19</v>
      </c>
      <c r="E705" s="3">
        <v>74000</v>
      </c>
      <c r="F705" t="s">
        <v>13</v>
      </c>
      <c r="G705" s="15">
        <f>IF(Table1[[#This Row],[Transmission]]="Manual", 0, 1)</f>
        <v>0</v>
      </c>
      <c r="H705" t="s">
        <v>9475</v>
      </c>
      <c r="I705" t="s">
        <v>14</v>
      </c>
      <c r="J705" s="4">
        <v>45597</v>
      </c>
      <c r="K705" t="s">
        <v>909</v>
      </c>
      <c r="L705" s="5">
        <v>38000</v>
      </c>
      <c r="M705" s="28">
        <f t="shared" si="10"/>
        <v>38000</v>
      </c>
      <c r="N705">
        <f>2025-Table1[[#This Row],[Year]]</f>
        <v>20</v>
      </c>
    </row>
    <row r="706" spans="1:14" x14ac:dyDescent="0.3">
      <c r="A706" t="s">
        <v>44</v>
      </c>
      <c r="B706" t="s">
        <v>405</v>
      </c>
      <c r="C706">
        <v>2015</v>
      </c>
      <c r="D706" s="3">
        <v>9</v>
      </c>
      <c r="E706" s="3">
        <v>57000</v>
      </c>
      <c r="F706" t="s">
        <v>13</v>
      </c>
      <c r="G706" s="15">
        <f>IF(Table1[[#This Row],[Transmission]]="Manual", 0, 1)</f>
        <v>0</v>
      </c>
      <c r="H706" t="s">
        <v>9472</v>
      </c>
      <c r="I706" t="s">
        <v>14</v>
      </c>
      <c r="J706" s="4">
        <v>45597</v>
      </c>
      <c r="K706" t="s">
        <v>910</v>
      </c>
      <c r="L706" s="5">
        <v>455000</v>
      </c>
      <c r="M706" s="28">
        <f t="shared" si="10"/>
        <v>455000</v>
      </c>
      <c r="N706">
        <f>2025-Table1[[#This Row],[Year]]</f>
        <v>10</v>
      </c>
    </row>
    <row r="707" spans="1:14" x14ac:dyDescent="0.3">
      <c r="A707" t="s">
        <v>44</v>
      </c>
      <c r="B707" t="s">
        <v>79</v>
      </c>
      <c r="C707">
        <v>2020</v>
      </c>
      <c r="D707" s="3">
        <v>4</v>
      </c>
      <c r="E707" s="3">
        <v>130000</v>
      </c>
      <c r="F707" t="s">
        <v>25</v>
      </c>
      <c r="G707" s="15">
        <f>IF(Table1[[#This Row],[Transmission]]="Manual", 0, 1)</f>
        <v>1</v>
      </c>
      <c r="H707" t="s">
        <v>9475</v>
      </c>
      <c r="I707" t="s">
        <v>17</v>
      </c>
      <c r="J707" s="4">
        <v>45597</v>
      </c>
      <c r="K707" t="s">
        <v>912</v>
      </c>
      <c r="L707" s="5">
        <v>1100000</v>
      </c>
      <c r="M707" s="28">
        <f t="shared" ref="M707:M770" si="11">VALUE(SUBSTITUTE(SUBSTITUTE(L707,"₹"," "),",",""))</f>
        <v>1100000</v>
      </c>
      <c r="N707">
        <f>2025-Table1[[#This Row],[Year]]</f>
        <v>5</v>
      </c>
    </row>
    <row r="708" spans="1:14" x14ac:dyDescent="0.3">
      <c r="A708" t="s">
        <v>11</v>
      </c>
      <c r="B708" t="s">
        <v>285</v>
      </c>
      <c r="C708">
        <v>2020</v>
      </c>
      <c r="D708" s="3">
        <v>4</v>
      </c>
      <c r="E708" s="3">
        <v>25000</v>
      </c>
      <c r="F708" t="s">
        <v>13</v>
      </c>
      <c r="G708" s="15">
        <f>IF(Table1[[#This Row],[Transmission]]="Manual", 0, 1)</f>
        <v>0</v>
      </c>
      <c r="H708" t="s">
        <v>9472</v>
      </c>
      <c r="I708" t="s">
        <v>14</v>
      </c>
      <c r="J708" s="4">
        <v>45597</v>
      </c>
      <c r="K708" t="s">
        <v>913</v>
      </c>
      <c r="L708" s="5">
        <v>655000</v>
      </c>
      <c r="M708" s="28">
        <f t="shared" si="11"/>
        <v>655000</v>
      </c>
      <c r="N708">
        <f>2025-Table1[[#This Row],[Year]]</f>
        <v>5</v>
      </c>
    </row>
    <row r="709" spans="1:14" x14ac:dyDescent="0.3">
      <c r="A709" t="s">
        <v>21</v>
      </c>
      <c r="B709" t="s">
        <v>914</v>
      </c>
      <c r="C709">
        <v>2010</v>
      </c>
      <c r="D709" s="3">
        <v>14</v>
      </c>
      <c r="E709" s="3">
        <v>0</v>
      </c>
      <c r="F709" t="s">
        <v>25</v>
      </c>
      <c r="G709" s="15">
        <f>IF(Table1[[#This Row],[Transmission]]="Manual", 0, 1)</f>
        <v>1</v>
      </c>
      <c r="H709" t="s">
        <v>9475</v>
      </c>
      <c r="I709" t="s">
        <v>14</v>
      </c>
      <c r="J709" s="4">
        <v>45597</v>
      </c>
      <c r="K709" t="s">
        <v>915</v>
      </c>
      <c r="L709" s="5">
        <v>140000</v>
      </c>
      <c r="M709" s="28">
        <f t="shared" si="11"/>
        <v>140000</v>
      </c>
      <c r="N709">
        <f>2025-Table1[[#This Row],[Year]]</f>
        <v>15</v>
      </c>
    </row>
    <row r="710" spans="1:14" x14ac:dyDescent="0.3">
      <c r="A710" t="s">
        <v>21</v>
      </c>
      <c r="B710" t="s">
        <v>22</v>
      </c>
      <c r="C710">
        <v>2009</v>
      </c>
      <c r="D710" s="3">
        <v>15</v>
      </c>
      <c r="E710" s="3">
        <v>80282</v>
      </c>
      <c r="F710" t="s">
        <v>13</v>
      </c>
      <c r="G710" s="15">
        <f>IF(Table1[[#This Row],[Transmission]]="Manual", 0, 1)</f>
        <v>0</v>
      </c>
      <c r="H710" t="s">
        <v>9475</v>
      </c>
      <c r="I710" t="s">
        <v>14</v>
      </c>
      <c r="J710" s="4">
        <v>45597</v>
      </c>
      <c r="K710" t="s">
        <v>916</v>
      </c>
      <c r="L710" s="5">
        <v>275000</v>
      </c>
      <c r="M710" s="28">
        <f t="shared" si="11"/>
        <v>275000</v>
      </c>
      <c r="N710">
        <f>2025-Table1[[#This Row],[Year]]</f>
        <v>16</v>
      </c>
    </row>
    <row r="711" spans="1:14" x14ac:dyDescent="0.3">
      <c r="A711" t="s">
        <v>44</v>
      </c>
      <c r="B711" t="s">
        <v>124</v>
      </c>
      <c r="C711">
        <v>2009</v>
      </c>
      <c r="D711" s="3">
        <v>15</v>
      </c>
      <c r="E711" s="3">
        <v>69000</v>
      </c>
      <c r="F711" t="s">
        <v>25</v>
      </c>
      <c r="G711" s="15">
        <f>IF(Table1[[#This Row],[Transmission]]="Manual", 0, 1)</f>
        <v>1</v>
      </c>
      <c r="H711" t="s">
        <v>9472</v>
      </c>
      <c r="I711" t="s">
        <v>14</v>
      </c>
      <c r="J711" s="4">
        <v>45566</v>
      </c>
      <c r="K711" t="s">
        <v>917</v>
      </c>
      <c r="L711" s="5">
        <v>230000</v>
      </c>
      <c r="M711" s="28">
        <f t="shared" si="11"/>
        <v>230000</v>
      </c>
      <c r="N711">
        <f>2025-Table1[[#This Row],[Year]]</f>
        <v>16</v>
      </c>
    </row>
    <row r="712" spans="1:14" x14ac:dyDescent="0.3">
      <c r="A712" t="s">
        <v>21</v>
      </c>
      <c r="B712" t="s">
        <v>39</v>
      </c>
      <c r="C712">
        <v>2008</v>
      </c>
      <c r="D712" s="3">
        <v>16</v>
      </c>
      <c r="E712" s="3">
        <v>83481</v>
      </c>
      <c r="F712" t="s">
        <v>13</v>
      </c>
      <c r="G712" s="15">
        <f>IF(Table1[[#This Row],[Transmission]]="Manual", 0, 1)</f>
        <v>0</v>
      </c>
      <c r="H712" t="s">
        <v>9475</v>
      </c>
      <c r="I712" t="s">
        <v>14</v>
      </c>
      <c r="J712" s="4">
        <v>45597</v>
      </c>
      <c r="K712" t="s">
        <v>918</v>
      </c>
      <c r="L712" s="5">
        <v>175000</v>
      </c>
      <c r="M712" s="28">
        <f t="shared" si="11"/>
        <v>175000</v>
      </c>
      <c r="N712">
        <f>2025-Table1[[#This Row],[Year]]</f>
        <v>17</v>
      </c>
    </row>
    <row r="713" spans="1:14" x14ac:dyDescent="0.3">
      <c r="A713" t="s">
        <v>18</v>
      </c>
      <c r="B713" t="s">
        <v>86</v>
      </c>
      <c r="C713">
        <v>2021</v>
      </c>
      <c r="D713" s="3">
        <v>3</v>
      </c>
      <c r="E713" s="3">
        <v>50000</v>
      </c>
      <c r="F713" t="s">
        <v>25</v>
      </c>
      <c r="G713" s="15">
        <f>IF(Table1[[#This Row],[Transmission]]="Manual", 0, 1)</f>
        <v>1</v>
      </c>
      <c r="H713" t="s">
        <v>9475</v>
      </c>
      <c r="I713" t="s">
        <v>14</v>
      </c>
      <c r="J713" s="4">
        <v>45597</v>
      </c>
      <c r="K713" t="s">
        <v>919</v>
      </c>
      <c r="L713" s="5">
        <v>950000</v>
      </c>
      <c r="M713" s="28">
        <f t="shared" si="11"/>
        <v>950000</v>
      </c>
      <c r="N713">
        <f>2025-Table1[[#This Row],[Year]]</f>
        <v>4</v>
      </c>
    </row>
    <row r="714" spans="1:14" x14ac:dyDescent="0.3">
      <c r="A714" t="s">
        <v>21</v>
      </c>
      <c r="B714" t="s">
        <v>24</v>
      </c>
      <c r="C714">
        <v>2016</v>
      </c>
      <c r="D714" s="3">
        <v>8</v>
      </c>
      <c r="E714" s="3">
        <v>63200</v>
      </c>
      <c r="F714" t="s">
        <v>25</v>
      </c>
      <c r="G714" s="15">
        <f>IF(Table1[[#This Row],[Transmission]]="Manual", 0, 1)</f>
        <v>1</v>
      </c>
      <c r="H714" t="s">
        <v>9475</v>
      </c>
      <c r="I714" t="s">
        <v>14</v>
      </c>
      <c r="J714" s="4">
        <v>45597</v>
      </c>
      <c r="K714" t="s">
        <v>457</v>
      </c>
      <c r="L714" s="5">
        <v>585000</v>
      </c>
      <c r="M714" s="28">
        <f t="shared" si="11"/>
        <v>585000</v>
      </c>
      <c r="N714">
        <f>2025-Table1[[#This Row],[Year]]</f>
        <v>9</v>
      </c>
    </row>
    <row r="715" spans="1:14" x14ac:dyDescent="0.3">
      <c r="A715" t="s">
        <v>44</v>
      </c>
      <c r="B715" t="s">
        <v>133</v>
      </c>
      <c r="C715">
        <v>2018</v>
      </c>
      <c r="D715" s="3">
        <v>6</v>
      </c>
      <c r="E715" s="3">
        <v>53000</v>
      </c>
      <c r="F715" t="s">
        <v>13</v>
      </c>
      <c r="G715" s="15">
        <f>IF(Table1[[#This Row],[Transmission]]="Manual", 0, 1)</f>
        <v>0</v>
      </c>
      <c r="H715" t="s">
        <v>9475</v>
      </c>
      <c r="I715" t="s">
        <v>14</v>
      </c>
      <c r="J715" s="4">
        <v>45597</v>
      </c>
      <c r="K715" t="s">
        <v>920</v>
      </c>
      <c r="L715" s="5">
        <v>399000</v>
      </c>
      <c r="M715" s="28">
        <f t="shared" si="11"/>
        <v>399000</v>
      </c>
      <c r="N715">
        <f>2025-Table1[[#This Row],[Year]]</f>
        <v>7</v>
      </c>
    </row>
    <row r="716" spans="1:14" x14ac:dyDescent="0.3">
      <c r="A716" t="s">
        <v>44</v>
      </c>
      <c r="B716" t="s">
        <v>135</v>
      </c>
      <c r="C716">
        <v>2009</v>
      </c>
      <c r="D716" s="3">
        <v>15</v>
      </c>
      <c r="E716" s="3">
        <v>15</v>
      </c>
      <c r="F716" t="s">
        <v>13</v>
      </c>
      <c r="G716" s="15">
        <f>IF(Table1[[#This Row],[Transmission]]="Manual", 0, 1)</f>
        <v>0</v>
      </c>
      <c r="H716" t="s">
        <v>9475</v>
      </c>
      <c r="I716" t="s">
        <v>14</v>
      </c>
      <c r="J716" s="4">
        <v>45597</v>
      </c>
      <c r="K716" t="s">
        <v>921</v>
      </c>
      <c r="L716" s="5">
        <v>80000</v>
      </c>
      <c r="M716" s="28">
        <f t="shared" si="11"/>
        <v>80000</v>
      </c>
      <c r="N716">
        <f>2025-Table1[[#This Row],[Year]]</f>
        <v>16</v>
      </c>
    </row>
    <row r="717" spans="1:14" x14ac:dyDescent="0.3">
      <c r="A717" t="s">
        <v>38</v>
      </c>
      <c r="B717" t="s">
        <v>145</v>
      </c>
      <c r="C717">
        <v>2023</v>
      </c>
      <c r="D717" s="3">
        <v>1</v>
      </c>
      <c r="E717" s="3">
        <v>43000</v>
      </c>
      <c r="F717" t="s">
        <v>13</v>
      </c>
      <c r="G717" s="15">
        <f>IF(Table1[[#This Row],[Transmission]]="Manual", 0, 1)</f>
        <v>0</v>
      </c>
      <c r="H717" t="s">
        <v>9472</v>
      </c>
      <c r="I717" t="s">
        <v>17</v>
      </c>
      <c r="J717" s="4">
        <v>45597</v>
      </c>
      <c r="K717" t="s">
        <v>922</v>
      </c>
      <c r="L717" s="5">
        <v>1090000</v>
      </c>
      <c r="M717" s="28">
        <f t="shared" si="11"/>
        <v>1090000</v>
      </c>
      <c r="N717">
        <f>2025-Table1[[#This Row],[Year]]</f>
        <v>2</v>
      </c>
    </row>
    <row r="718" spans="1:14" x14ac:dyDescent="0.3">
      <c r="A718" t="s">
        <v>44</v>
      </c>
      <c r="B718" t="s">
        <v>124</v>
      </c>
      <c r="C718">
        <v>2011</v>
      </c>
      <c r="D718" s="3">
        <v>13</v>
      </c>
      <c r="E718" s="3">
        <v>58000</v>
      </c>
      <c r="F718" t="s">
        <v>25</v>
      </c>
      <c r="G718" s="15">
        <f>IF(Table1[[#This Row],[Transmission]]="Manual", 0, 1)</f>
        <v>1</v>
      </c>
      <c r="H718" t="s">
        <v>9472</v>
      </c>
      <c r="I718" t="s">
        <v>14</v>
      </c>
      <c r="J718" s="4">
        <v>45566</v>
      </c>
      <c r="K718" t="s">
        <v>923</v>
      </c>
      <c r="L718" s="5">
        <v>375000</v>
      </c>
      <c r="M718" s="28">
        <f t="shared" si="11"/>
        <v>375000</v>
      </c>
      <c r="N718">
        <f>2025-Table1[[#This Row],[Year]]</f>
        <v>14</v>
      </c>
    </row>
    <row r="719" spans="1:14" x14ac:dyDescent="0.3">
      <c r="A719" t="s">
        <v>64</v>
      </c>
      <c r="B719" t="s">
        <v>65</v>
      </c>
      <c r="C719">
        <v>2021</v>
      </c>
      <c r="D719" s="3">
        <v>3</v>
      </c>
      <c r="E719" s="3">
        <v>50000</v>
      </c>
      <c r="F719" t="s">
        <v>25</v>
      </c>
      <c r="G719" s="15">
        <f>IF(Table1[[#This Row],[Transmission]]="Manual", 0, 1)</f>
        <v>1</v>
      </c>
      <c r="H719" t="s">
        <v>9475</v>
      </c>
      <c r="I719" t="s">
        <v>14</v>
      </c>
      <c r="J719" s="4">
        <v>45597</v>
      </c>
      <c r="K719" t="s">
        <v>924</v>
      </c>
      <c r="L719" s="5">
        <v>1399000</v>
      </c>
      <c r="M719" s="28">
        <f t="shared" si="11"/>
        <v>1399000</v>
      </c>
      <c r="N719">
        <f>2025-Table1[[#This Row],[Year]]</f>
        <v>4</v>
      </c>
    </row>
    <row r="720" spans="1:14" x14ac:dyDescent="0.3">
      <c r="A720" t="s">
        <v>21</v>
      </c>
      <c r="B720" t="s">
        <v>99</v>
      </c>
      <c r="C720">
        <v>2019</v>
      </c>
      <c r="D720" s="3">
        <v>5</v>
      </c>
      <c r="E720" s="3">
        <v>49000</v>
      </c>
      <c r="F720" t="s">
        <v>25</v>
      </c>
      <c r="G720" s="15">
        <f>IF(Table1[[#This Row],[Transmission]]="Manual", 0, 1)</f>
        <v>1</v>
      </c>
      <c r="H720" t="s">
        <v>9475</v>
      </c>
      <c r="I720" t="s">
        <v>14</v>
      </c>
      <c r="J720" s="4">
        <v>45597</v>
      </c>
      <c r="K720" t="s">
        <v>925</v>
      </c>
      <c r="L720" s="5">
        <v>695000</v>
      </c>
      <c r="M720" s="28">
        <f t="shared" si="11"/>
        <v>695000</v>
      </c>
      <c r="N720">
        <f>2025-Table1[[#This Row],[Year]]</f>
        <v>6</v>
      </c>
    </row>
    <row r="721" spans="1:14" x14ac:dyDescent="0.3">
      <c r="A721" t="s">
        <v>11</v>
      </c>
      <c r="B721" t="s">
        <v>185</v>
      </c>
      <c r="C721">
        <v>2005</v>
      </c>
      <c r="D721" s="3">
        <v>19</v>
      </c>
      <c r="E721" s="3">
        <v>60000</v>
      </c>
      <c r="F721" t="s">
        <v>13</v>
      </c>
      <c r="G721" s="15">
        <f>IF(Table1[[#This Row],[Transmission]]="Manual", 0, 1)</f>
        <v>0</v>
      </c>
      <c r="H721" t="s">
        <v>9475</v>
      </c>
      <c r="I721" t="s">
        <v>14</v>
      </c>
      <c r="J721" s="4">
        <v>45597</v>
      </c>
      <c r="K721" t="s">
        <v>926</v>
      </c>
      <c r="L721" s="5">
        <v>90000</v>
      </c>
      <c r="M721" s="28">
        <f t="shared" si="11"/>
        <v>90000</v>
      </c>
      <c r="N721">
        <f>2025-Table1[[#This Row],[Year]]</f>
        <v>20</v>
      </c>
    </row>
    <row r="722" spans="1:14" x14ac:dyDescent="0.3">
      <c r="A722" t="s">
        <v>277</v>
      </c>
      <c r="B722" t="s">
        <v>278</v>
      </c>
      <c r="C722">
        <v>2013</v>
      </c>
      <c r="D722" s="3">
        <v>11</v>
      </c>
      <c r="E722" s="3">
        <v>70000</v>
      </c>
      <c r="F722" t="s">
        <v>25</v>
      </c>
      <c r="G722" s="15">
        <f>IF(Table1[[#This Row],[Transmission]]="Manual", 0, 1)</f>
        <v>1</v>
      </c>
      <c r="H722" t="s">
        <v>9472</v>
      </c>
      <c r="I722" t="s">
        <v>17</v>
      </c>
      <c r="J722" s="4">
        <v>45597</v>
      </c>
      <c r="K722" t="s">
        <v>894</v>
      </c>
      <c r="L722" s="5">
        <v>421000</v>
      </c>
      <c r="M722" s="28">
        <f t="shared" si="11"/>
        <v>421000</v>
      </c>
      <c r="N722">
        <f>2025-Table1[[#This Row],[Year]]</f>
        <v>12</v>
      </c>
    </row>
    <row r="723" spans="1:14" x14ac:dyDescent="0.3">
      <c r="A723" t="s">
        <v>18</v>
      </c>
      <c r="B723" t="s">
        <v>86</v>
      </c>
      <c r="C723">
        <v>2019</v>
      </c>
      <c r="D723" s="3">
        <v>5</v>
      </c>
      <c r="E723" s="3">
        <v>48000</v>
      </c>
      <c r="F723" t="s">
        <v>13</v>
      </c>
      <c r="G723" s="15">
        <f>IF(Table1[[#This Row],[Transmission]]="Manual", 0, 1)</f>
        <v>0</v>
      </c>
      <c r="H723" t="s">
        <v>9472</v>
      </c>
      <c r="I723" t="s">
        <v>14</v>
      </c>
      <c r="J723" s="4">
        <v>45597</v>
      </c>
      <c r="K723" t="s">
        <v>927</v>
      </c>
      <c r="L723" s="5">
        <v>650000</v>
      </c>
      <c r="M723" s="28">
        <f t="shared" si="11"/>
        <v>650000</v>
      </c>
      <c r="N723">
        <f>2025-Table1[[#This Row],[Year]]</f>
        <v>6</v>
      </c>
    </row>
    <row r="724" spans="1:14" x14ac:dyDescent="0.3">
      <c r="A724" t="s">
        <v>101</v>
      </c>
      <c r="B724" t="s">
        <v>152</v>
      </c>
      <c r="C724">
        <v>2018</v>
      </c>
      <c r="D724" s="3">
        <v>6</v>
      </c>
      <c r="E724" s="3">
        <v>38000</v>
      </c>
      <c r="F724" t="s">
        <v>13</v>
      </c>
      <c r="G724" s="15">
        <f>IF(Table1[[#This Row],[Transmission]]="Manual", 0, 1)</f>
        <v>0</v>
      </c>
      <c r="H724" t="s">
        <v>9472</v>
      </c>
      <c r="I724" t="s">
        <v>14</v>
      </c>
      <c r="J724" s="4">
        <v>45597</v>
      </c>
      <c r="K724" t="s">
        <v>928</v>
      </c>
      <c r="L724" s="5">
        <v>595000</v>
      </c>
      <c r="M724" s="28">
        <f t="shared" si="11"/>
        <v>595000</v>
      </c>
      <c r="N724">
        <f>2025-Table1[[#This Row],[Year]]</f>
        <v>7</v>
      </c>
    </row>
    <row r="725" spans="1:14" x14ac:dyDescent="0.3">
      <c r="A725" t="s">
        <v>21</v>
      </c>
      <c r="B725" t="s">
        <v>231</v>
      </c>
      <c r="C725">
        <v>2021</v>
      </c>
      <c r="D725" s="3">
        <v>3</v>
      </c>
      <c r="E725" s="3">
        <v>19500</v>
      </c>
      <c r="F725" t="s">
        <v>13</v>
      </c>
      <c r="G725" s="15">
        <f>IF(Table1[[#This Row],[Transmission]]="Manual", 0, 1)</f>
        <v>0</v>
      </c>
      <c r="H725" t="s">
        <v>9475</v>
      </c>
      <c r="I725" t="s">
        <v>14</v>
      </c>
      <c r="J725" s="4">
        <v>45597</v>
      </c>
      <c r="K725" t="s">
        <v>929</v>
      </c>
      <c r="L725" s="5">
        <v>360000</v>
      </c>
      <c r="M725" s="28">
        <f t="shared" si="11"/>
        <v>360000</v>
      </c>
      <c r="N725">
        <f>2025-Table1[[#This Row],[Year]]</f>
        <v>4</v>
      </c>
    </row>
    <row r="726" spans="1:14" x14ac:dyDescent="0.3">
      <c r="A726" t="s">
        <v>113</v>
      </c>
      <c r="B726" t="s">
        <v>121</v>
      </c>
      <c r="C726">
        <v>2014</v>
      </c>
      <c r="D726" s="3">
        <v>10</v>
      </c>
      <c r="E726" s="3">
        <v>99000</v>
      </c>
      <c r="F726" t="s">
        <v>13</v>
      </c>
      <c r="G726" s="15">
        <f>IF(Table1[[#This Row],[Transmission]]="Manual", 0, 1)</f>
        <v>0</v>
      </c>
      <c r="H726" t="s">
        <v>9475</v>
      </c>
      <c r="I726" t="s">
        <v>17</v>
      </c>
      <c r="J726" s="4">
        <v>45597</v>
      </c>
      <c r="K726" t="s">
        <v>930</v>
      </c>
      <c r="L726" s="5">
        <v>510000</v>
      </c>
      <c r="M726" s="28">
        <f t="shared" si="11"/>
        <v>510000</v>
      </c>
      <c r="N726">
        <f>2025-Table1[[#This Row],[Year]]</f>
        <v>11</v>
      </c>
    </row>
    <row r="727" spans="1:14" x14ac:dyDescent="0.3">
      <c r="A727" t="s">
        <v>21</v>
      </c>
      <c r="B727" t="s">
        <v>670</v>
      </c>
      <c r="C727">
        <v>2017</v>
      </c>
      <c r="D727" s="3">
        <v>7</v>
      </c>
      <c r="E727" s="3">
        <v>113000</v>
      </c>
      <c r="F727" t="s">
        <v>13</v>
      </c>
      <c r="G727" s="15">
        <f>IF(Table1[[#This Row],[Transmission]]="Manual", 0, 1)</f>
        <v>0</v>
      </c>
      <c r="H727" t="s">
        <v>9475</v>
      </c>
      <c r="I727" t="s">
        <v>17</v>
      </c>
      <c r="J727" s="4">
        <v>45597</v>
      </c>
      <c r="K727" t="s">
        <v>671</v>
      </c>
      <c r="L727" s="5">
        <v>595000</v>
      </c>
      <c r="M727" s="28">
        <f t="shared" si="11"/>
        <v>595000</v>
      </c>
      <c r="N727">
        <f>2025-Table1[[#This Row],[Year]]</f>
        <v>8</v>
      </c>
    </row>
    <row r="728" spans="1:14" x14ac:dyDescent="0.3">
      <c r="A728" t="s">
        <v>44</v>
      </c>
      <c r="B728" t="s">
        <v>295</v>
      </c>
      <c r="C728">
        <v>2017</v>
      </c>
      <c r="D728" s="3">
        <v>7</v>
      </c>
      <c r="E728" s="3">
        <v>90709</v>
      </c>
      <c r="F728" t="s">
        <v>25</v>
      </c>
      <c r="G728" s="15">
        <f>IF(Table1[[#This Row],[Transmission]]="Manual", 0, 1)</f>
        <v>1</v>
      </c>
      <c r="H728" t="s">
        <v>9472</v>
      </c>
      <c r="I728" t="s">
        <v>17</v>
      </c>
      <c r="J728" s="4">
        <v>45597</v>
      </c>
      <c r="K728" t="s">
        <v>931</v>
      </c>
      <c r="L728" s="5">
        <v>1325000</v>
      </c>
      <c r="M728" s="28">
        <f t="shared" si="11"/>
        <v>1325000</v>
      </c>
      <c r="N728">
        <f>2025-Table1[[#This Row],[Year]]</f>
        <v>8</v>
      </c>
    </row>
    <row r="729" spans="1:14" x14ac:dyDescent="0.3">
      <c r="A729" t="s">
        <v>277</v>
      </c>
      <c r="B729" t="s">
        <v>932</v>
      </c>
      <c r="C729">
        <v>2015</v>
      </c>
      <c r="D729" s="3">
        <v>9</v>
      </c>
      <c r="E729" s="3">
        <v>92000</v>
      </c>
      <c r="F729" t="s">
        <v>13</v>
      </c>
      <c r="G729" s="15">
        <f>IF(Table1[[#This Row],[Transmission]]="Manual", 0, 1)</f>
        <v>0</v>
      </c>
      <c r="H729" t="s">
        <v>9475</v>
      </c>
      <c r="I729" t="s">
        <v>17</v>
      </c>
      <c r="J729" s="4">
        <v>45597</v>
      </c>
      <c r="K729" t="s">
        <v>933</v>
      </c>
      <c r="L729" s="5">
        <v>395000</v>
      </c>
      <c r="M729" s="28">
        <f t="shared" si="11"/>
        <v>395000</v>
      </c>
      <c r="N729">
        <f>2025-Table1[[#This Row],[Year]]</f>
        <v>10</v>
      </c>
    </row>
    <row r="730" spans="1:14" x14ac:dyDescent="0.3">
      <c r="A730" t="s">
        <v>21</v>
      </c>
      <c r="B730" t="s">
        <v>22</v>
      </c>
      <c r="C730">
        <v>2019</v>
      </c>
      <c r="D730" s="3">
        <v>5</v>
      </c>
      <c r="E730" s="3">
        <v>80000</v>
      </c>
      <c r="F730" t="s">
        <v>13</v>
      </c>
      <c r="G730" s="15">
        <f>IF(Table1[[#This Row],[Transmission]]="Manual", 0, 1)</f>
        <v>0</v>
      </c>
      <c r="H730" t="s">
        <v>9472</v>
      </c>
      <c r="I730" t="s">
        <v>17</v>
      </c>
      <c r="J730" s="4">
        <v>45597</v>
      </c>
      <c r="K730" t="s">
        <v>934</v>
      </c>
      <c r="L730" s="5">
        <v>775000</v>
      </c>
      <c r="M730" s="28">
        <f t="shared" si="11"/>
        <v>775000</v>
      </c>
      <c r="N730">
        <f>2025-Table1[[#This Row],[Year]]</f>
        <v>6</v>
      </c>
    </row>
    <row r="731" spans="1:14" x14ac:dyDescent="0.3">
      <c r="A731" t="s">
        <v>33</v>
      </c>
      <c r="B731" t="s">
        <v>501</v>
      </c>
      <c r="C731">
        <v>2013</v>
      </c>
      <c r="D731" s="3">
        <v>11</v>
      </c>
      <c r="E731" s="3">
        <v>64000</v>
      </c>
      <c r="F731" t="s">
        <v>13</v>
      </c>
      <c r="G731" s="15">
        <f>IF(Table1[[#This Row],[Transmission]]="Manual", 0, 1)</f>
        <v>0</v>
      </c>
      <c r="H731" t="s">
        <v>9472</v>
      </c>
      <c r="I731" t="s">
        <v>17</v>
      </c>
      <c r="J731" s="4">
        <v>45566</v>
      </c>
      <c r="K731" t="s">
        <v>935</v>
      </c>
      <c r="L731" s="5">
        <v>239000</v>
      </c>
      <c r="M731" s="28">
        <f t="shared" si="11"/>
        <v>239000</v>
      </c>
      <c r="N731">
        <f>2025-Table1[[#This Row],[Year]]</f>
        <v>12</v>
      </c>
    </row>
    <row r="732" spans="1:14" x14ac:dyDescent="0.3">
      <c r="A732" t="s">
        <v>44</v>
      </c>
      <c r="B732" t="s">
        <v>76</v>
      </c>
      <c r="C732">
        <v>2015</v>
      </c>
      <c r="D732" s="3">
        <v>9</v>
      </c>
      <c r="E732" s="3">
        <v>78000</v>
      </c>
      <c r="F732" t="s">
        <v>13</v>
      </c>
      <c r="G732" s="15">
        <f>IF(Table1[[#This Row],[Transmission]]="Manual", 0, 1)</f>
        <v>0</v>
      </c>
      <c r="H732" t="s">
        <v>9472</v>
      </c>
      <c r="I732" t="s">
        <v>17</v>
      </c>
      <c r="J732" s="4">
        <v>45597</v>
      </c>
      <c r="K732" t="s">
        <v>936</v>
      </c>
      <c r="L732" s="5">
        <v>585000</v>
      </c>
      <c r="M732" s="28">
        <f t="shared" si="11"/>
        <v>585000</v>
      </c>
      <c r="N732">
        <f>2025-Table1[[#This Row],[Year]]</f>
        <v>10</v>
      </c>
    </row>
    <row r="733" spans="1:14" x14ac:dyDescent="0.3">
      <c r="A733" t="s">
        <v>58</v>
      </c>
      <c r="B733" t="s">
        <v>545</v>
      </c>
      <c r="C733">
        <v>2010</v>
      </c>
      <c r="D733" s="3">
        <v>14</v>
      </c>
      <c r="E733" s="3">
        <v>98000</v>
      </c>
      <c r="F733" t="s">
        <v>25</v>
      </c>
      <c r="G733" s="15">
        <f>IF(Table1[[#This Row],[Transmission]]="Manual", 0, 1)</f>
        <v>1</v>
      </c>
      <c r="H733" t="s">
        <v>9475</v>
      </c>
      <c r="I733" t="s">
        <v>17</v>
      </c>
      <c r="J733" s="4">
        <v>45597</v>
      </c>
      <c r="K733" t="s">
        <v>937</v>
      </c>
      <c r="L733" s="5">
        <v>1075000</v>
      </c>
      <c r="M733" s="28">
        <f t="shared" si="11"/>
        <v>1075000</v>
      </c>
      <c r="N733">
        <f>2025-Table1[[#This Row],[Year]]</f>
        <v>15</v>
      </c>
    </row>
    <row r="734" spans="1:14" x14ac:dyDescent="0.3">
      <c r="A734" t="s">
        <v>38</v>
      </c>
      <c r="B734" t="s">
        <v>47</v>
      </c>
      <c r="C734">
        <v>2022</v>
      </c>
      <c r="D734" s="3">
        <v>2</v>
      </c>
      <c r="E734" s="3">
        <v>18000</v>
      </c>
      <c r="F734" t="s">
        <v>25</v>
      </c>
      <c r="G734" s="15">
        <f>IF(Table1[[#This Row],[Transmission]]="Manual", 0, 1)</f>
        <v>1</v>
      </c>
      <c r="H734" t="s">
        <v>9472</v>
      </c>
      <c r="I734" t="s">
        <v>14</v>
      </c>
      <c r="J734" s="4">
        <v>45597</v>
      </c>
      <c r="K734" t="s">
        <v>938</v>
      </c>
      <c r="L734" s="5">
        <v>1495000</v>
      </c>
      <c r="M734" s="28">
        <f t="shared" si="11"/>
        <v>1495000</v>
      </c>
      <c r="N734">
        <f>2025-Table1[[#This Row],[Year]]</f>
        <v>3</v>
      </c>
    </row>
    <row r="735" spans="1:14" x14ac:dyDescent="0.3">
      <c r="A735" t="s">
        <v>27</v>
      </c>
      <c r="B735" t="s">
        <v>28</v>
      </c>
      <c r="C735">
        <v>2012</v>
      </c>
      <c r="D735" s="3">
        <v>12</v>
      </c>
      <c r="E735" s="3">
        <v>86000</v>
      </c>
      <c r="F735" t="s">
        <v>25</v>
      </c>
      <c r="G735" s="15">
        <f>IF(Table1[[#This Row],[Transmission]]="Manual", 0, 1)</f>
        <v>1</v>
      </c>
      <c r="H735" t="s">
        <v>9475</v>
      </c>
      <c r="I735" t="s">
        <v>17</v>
      </c>
      <c r="J735" s="4">
        <v>45597</v>
      </c>
      <c r="K735" t="s">
        <v>939</v>
      </c>
      <c r="L735" s="5">
        <v>1125000</v>
      </c>
      <c r="M735" s="28">
        <f t="shared" si="11"/>
        <v>1125000</v>
      </c>
      <c r="N735">
        <f>2025-Table1[[#This Row],[Year]]</f>
        <v>13</v>
      </c>
    </row>
    <row r="736" spans="1:14" x14ac:dyDescent="0.3">
      <c r="A736" t="s">
        <v>11</v>
      </c>
      <c r="B736" t="s">
        <v>940</v>
      </c>
      <c r="C736">
        <v>2015</v>
      </c>
      <c r="D736" s="3">
        <v>9</v>
      </c>
      <c r="E736" s="3">
        <v>51000</v>
      </c>
      <c r="F736" t="s">
        <v>13</v>
      </c>
      <c r="G736" s="15">
        <f>IF(Table1[[#This Row],[Transmission]]="Manual", 0, 1)</f>
        <v>0</v>
      </c>
      <c r="H736" t="s">
        <v>9475</v>
      </c>
      <c r="I736" t="s">
        <v>14</v>
      </c>
      <c r="J736" s="4">
        <v>45597</v>
      </c>
      <c r="K736" t="s">
        <v>941</v>
      </c>
      <c r="L736" s="5">
        <v>485000</v>
      </c>
      <c r="M736" s="28">
        <f t="shared" si="11"/>
        <v>485000</v>
      </c>
      <c r="N736">
        <f>2025-Table1[[#This Row],[Year]]</f>
        <v>10</v>
      </c>
    </row>
    <row r="737" spans="1:14" x14ac:dyDescent="0.3">
      <c r="A737" t="s">
        <v>415</v>
      </c>
      <c r="B737" t="s">
        <v>942</v>
      </c>
      <c r="C737">
        <v>2015</v>
      </c>
      <c r="D737" s="3">
        <v>9</v>
      </c>
      <c r="E737" s="3">
        <v>86000</v>
      </c>
      <c r="F737" t="s">
        <v>13</v>
      </c>
      <c r="G737" s="15">
        <f>IF(Table1[[#This Row],[Transmission]]="Manual", 0, 1)</f>
        <v>0</v>
      </c>
      <c r="H737" t="s">
        <v>9475</v>
      </c>
      <c r="I737" t="s">
        <v>17</v>
      </c>
      <c r="J737" s="4">
        <v>45597</v>
      </c>
      <c r="K737" t="s">
        <v>943</v>
      </c>
      <c r="L737" s="5">
        <v>250000</v>
      </c>
      <c r="M737" s="28">
        <f t="shared" si="11"/>
        <v>250000</v>
      </c>
      <c r="N737">
        <f>2025-Table1[[#This Row],[Year]]</f>
        <v>10</v>
      </c>
    </row>
    <row r="738" spans="1:14" x14ac:dyDescent="0.3">
      <c r="A738" t="s">
        <v>21</v>
      </c>
      <c r="B738" t="s">
        <v>70</v>
      </c>
      <c r="C738">
        <v>2018</v>
      </c>
      <c r="D738" s="3">
        <v>6</v>
      </c>
      <c r="E738" s="3">
        <v>67000</v>
      </c>
      <c r="F738" t="s">
        <v>13</v>
      </c>
      <c r="G738" s="15">
        <f>IF(Table1[[#This Row],[Transmission]]="Manual", 0, 1)</f>
        <v>0</v>
      </c>
      <c r="H738" t="s">
        <v>9472</v>
      </c>
      <c r="I738" t="s">
        <v>17</v>
      </c>
      <c r="J738" s="4">
        <v>45536</v>
      </c>
      <c r="K738" t="s">
        <v>945</v>
      </c>
      <c r="L738" s="5">
        <v>600000</v>
      </c>
      <c r="M738" s="28">
        <f t="shared" si="11"/>
        <v>600000</v>
      </c>
      <c r="N738">
        <f>2025-Table1[[#This Row],[Year]]</f>
        <v>7</v>
      </c>
    </row>
    <row r="739" spans="1:14" x14ac:dyDescent="0.3">
      <c r="A739" t="s">
        <v>113</v>
      </c>
      <c r="B739" t="s">
        <v>121</v>
      </c>
      <c r="C739">
        <v>2015</v>
      </c>
      <c r="D739" s="3">
        <v>9</v>
      </c>
      <c r="E739" s="3">
        <v>71000</v>
      </c>
      <c r="F739" t="s">
        <v>13</v>
      </c>
      <c r="G739" s="15">
        <f>IF(Table1[[#This Row],[Transmission]]="Manual", 0, 1)</f>
        <v>0</v>
      </c>
      <c r="H739" t="s">
        <v>9475</v>
      </c>
      <c r="I739" t="s">
        <v>17</v>
      </c>
      <c r="J739" s="4">
        <v>45597</v>
      </c>
      <c r="K739" t="s">
        <v>946</v>
      </c>
      <c r="L739" s="5">
        <v>735000</v>
      </c>
      <c r="M739" s="28">
        <f t="shared" si="11"/>
        <v>735000</v>
      </c>
      <c r="N739">
        <f>2025-Table1[[#This Row],[Year]]</f>
        <v>10</v>
      </c>
    </row>
    <row r="740" spans="1:14" x14ac:dyDescent="0.3">
      <c r="A740" t="s">
        <v>44</v>
      </c>
      <c r="B740" t="s">
        <v>133</v>
      </c>
      <c r="C740">
        <v>2017</v>
      </c>
      <c r="D740" s="3">
        <v>7</v>
      </c>
      <c r="E740" s="3">
        <v>47600</v>
      </c>
      <c r="F740" t="s">
        <v>25</v>
      </c>
      <c r="G740" s="15">
        <f>IF(Table1[[#This Row],[Transmission]]="Manual", 0, 1)</f>
        <v>1</v>
      </c>
      <c r="H740" t="s">
        <v>9472</v>
      </c>
      <c r="I740" t="s">
        <v>14</v>
      </c>
      <c r="J740" s="4">
        <v>45566</v>
      </c>
      <c r="K740" t="s">
        <v>947</v>
      </c>
      <c r="L740" s="5">
        <v>499000</v>
      </c>
      <c r="M740" s="28">
        <f t="shared" si="11"/>
        <v>499000</v>
      </c>
      <c r="N740">
        <f>2025-Table1[[#This Row],[Year]]</f>
        <v>8</v>
      </c>
    </row>
    <row r="741" spans="1:14" x14ac:dyDescent="0.3">
      <c r="A741" t="s">
        <v>58</v>
      </c>
      <c r="B741" t="s">
        <v>59</v>
      </c>
      <c r="C741">
        <v>2015</v>
      </c>
      <c r="D741" s="3">
        <v>9</v>
      </c>
      <c r="E741" s="3">
        <v>95000</v>
      </c>
      <c r="F741" t="s">
        <v>25</v>
      </c>
      <c r="G741" s="15">
        <f>IF(Table1[[#This Row],[Transmission]]="Manual", 0, 1)</f>
        <v>1</v>
      </c>
      <c r="H741" t="s">
        <v>9472</v>
      </c>
      <c r="I741" t="s">
        <v>17</v>
      </c>
      <c r="J741" s="4">
        <v>45597</v>
      </c>
      <c r="K741" t="s">
        <v>948</v>
      </c>
      <c r="L741" s="5">
        <v>1395000</v>
      </c>
      <c r="M741" s="28">
        <f t="shared" si="11"/>
        <v>1395000</v>
      </c>
      <c r="N741">
        <f>2025-Table1[[#This Row],[Year]]</f>
        <v>10</v>
      </c>
    </row>
    <row r="742" spans="1:14" x14ac:dyDescent="0.3">
      <c r="A742" t="s">
        <v>21</v>
      </c>
      <c r="B742" t="s">
        <v>747</v>
      </c>
      <c r="C742">
        <v>2022</v>
      </c>
      <c r="D742" s="3">
        <v>2</v>
      </c>
      <c r="E742" s="3">
        <v>33000</v>
      </c>
      <c r="F742" t="s">
        <v>25</v>
      </c>
      <c r="G742" s="15">
        <f>IF(Table1[[#This Row],[Transmission]]="Manual", 0, 1)</f>
        <v>1</v>
      </c>
      <c r="H742" t="s">
        <v>9472</v>
      </c>
      <c r="I742" t="s">
        <v>14</v>
      </c>
      <c r="J742" s="4">
        <v>45597</v>
      </c>
      <c r="K742" t="s">
        <v>949</v>
      </c>
      <c r="L742" s="5">
        <v>890000</v>
      </c>
      <c r="M742" s="28">
        <f t="shared" si="11"/>
        <v>890000</v>
      </c>
      <c r="N742">
        <f>2025-Table1[[#This Row],[Year]]</f>
        <v>3</v>
      </c>
    </row>
    <row r="743" spans="1:14" x14ac:dyDescent="0.3">
      <c r="A743" t="s">
        <v>44</v>
      </c>
      <c r="B743" t="s">
        <v>79</v>
      </c>
      <c r="C743">
        <v>2018</v>
      </c>
      <c r="D743" s="3">
        <v>6</v>
      </c>
      <c r="E743" s="3">
        <v>70000</v>
      </c>
      <c r="F743" t="s">
        <v>13</v>
      </c>
      <c r="G743" s="15">
        <f>IF(Table1[[#This Row],[Transmission]]="Manual", 0, 1)</f>
        <v>0</v>
      </c>
      <c r="H743" t="s">
        <v>9472</v>
      </c>
      <c r="I743" t="s">
        <v>17</v>
      </c>
      <c r="J743" s="4">
        <v>45597</v>
      </c>
      <c r="K743" t="s">
        <v>950</v>
      </c>
      <c r="L743" s="5">
        <v>965000</v>
      </c>
      <c r="M743" s="28">
        <f t="shared" si="11"/>
        <v>965000</v>
      </c>
      <c r="N743">
        <f>2025-Table1[[#This Row],[Year]]</f>
        <v>7</v>
      </c>
    </row>
    <row r="744" spans="1:14" x14ac:dyDescent="0.3">
      <c r="A744" t="s">
        <v>101</v>
      </c>
      <c r="B744" t="s">
        <v>321</v>
      </c>
      <c r="C744">
        <v>2017</v>
      </c>
      <c r="D744" s="3">
        <v>7</v>
      </c>
      <c r="E744" s="3">
        <v>57000</v>
      </c>
      <c r="F744" t="s">
        <v>25</v>
      </c>
      <c r="G744" s="15">
        <f>IF(Table1[[#This Row],[Transmission]]="Manual", 0, 1)</f>
        <v>1</v>
      </c>
      <c r="H744" t="s">
        <v>9472</v>
      </c>
      <c r="I744" t="s">
        <v>17</v>
      </c>
      <c r="J744" s="4">
        <v>45597</v>
      </c>
      <c r="K744" t="s">
        <v>951</v>
      </c>
      <c r="L744" s="5">
        <v>885000</v>
      </c>
      <c r="M744" s="28">
        <f t="shared" si="11"/>
        <v>885000</v>
      </c>
      <c r="N744">
        <f>2025-Table1[[#This Row],[Year]]</f>
        <v>8</v>
      </c>
    </row>
    <row r="745" spans="1:14" x14ac:dyDescent="0.3">
      <c r="A745" t="s">
        <v>44</v>
      </c>
      <c r="B745" t="s">
        <v>79</v>
      </c>
      <c r="C745">
        <v>2019</v>
      </c>
      <c r="D745" s="3">
        <v>5</v>
      </c>
      <c r="E745" s="3">
        <v>36588</v>
      </c>
      <c r="F745" t="s">
        <v>25</v>
      </c>
      <c r="G745" s="15">
        <f>IF(Table1[[#This Row],[Transmission]]="Manual", 0, 1)</f>
        <v>1</v>
      </c>
      <c r="H745" t="s">
        <v>9472</v>
      </c>
      <c r="I745" t="s">
        <v>17</v>
      </c>
      <c r="J745" s="4">
        <v>45597</v>
      </c>
      <c r="K745" t="s">
        <v>952</v>
      </c>
      <c r="L745" s="5">
        <v>1000000</v>
      </c>
      <c r="M745" s="28">
        <f t="shared" si="11"/>
        <v>1000000</v>
      </c>
      <c r="N745">
        <f>2025-Table1[[#This Row],[Year]]</f>
        <v>6</v>
      </c>
    </row>
    <row r="746" spans="1:14" x14ac:dyDescent="0.3">
      <c r="A746" t="s">
        <v>44</v>
      </c>
      <c r="B746" t="s">
        <v>89</v>
      </c>
      <c r="C746">
        <v>2021</v>
      </c>
      <c r="D746" s="3">
        <v>3</v>
      </c>
      <c r="E746" s="3">
        <v>46000</v>
      </c>
      <c r="F746" t="s">
        <v>25</v>
      </c>
      <c r="G746" s="15">
        <f>IF(Table1[[#This Row],[Transmission]]="Manual", 0, 1)</f>
        <v>1</v>
      </c>
      <c r="H746" t="s">
        <v>9472</v>
      </c>
      <c r="I746" t="s">
        <v>14</v>
      </c>
      <c r="J746" s="4">
        <v>45597</v>
      </c>
      <c r="K746" t="s">
        <v>953</v>
      </c>
      <c r="L746" s="5">
        <v>1200000</v>
      </c>
      <c r="M746" s="28">
        <f t="shared" si="11"/>
        <v>1200000</v>
      </c>
      <c r="N746">
        <f>2025-Table1[[#This Row],[Year]]</f>
        <v>4</v>
      </c>
    </row>
    <row r="747" spans="1:14" x14ac:dyDescent="0.3">
      <c r="A747" t="s">
        <v>27</v>
      </c>
      <c r="B747" t="s">
        <v>360</v>
      </c>
      <c r="C747">
        <v>2014</v>
      </c>
      <c r="D747" s="3">
        <v>10</v>
      </c>
      <c r="E747" s="3">
        <v>90000</v>
      </c>
      <c r="F747" t="s">
        <v>25</v>
      </c>
      <c r="G747" s="15">
        <f>IF(Table1[[#This Row],[Transmission]]="Manual", 0, 1)</f>
        <v>1</v>
      </c>
      <c r="H747" t="s">
        <v>9475</v>
      </c>
      <c r="I747" t="s">
        <v>17</v>
      </c>
      <c r="J747" s="4">
        <v>45597</v>
      </c>
      <c r="K747" t="s">
        <v>954</v>
      </c>
      <c r="L747" s="5">
        <v>1260000</v>
      </c>
      <c r="M747" s="28">
        <f t="shared" si="11"/>
        <v>1260000</v>
      </c>
      <c r="N747">
        <f>2025-Table1[[#This Row],[Year]]</f>
        <v>11</v>
      </c>
    </row>
    <row r="748" spans="1:14" x14ac:dyDescent="0.3">
      <c r="A748" t="s">
        <v>21</v>
      </c>
      <c r="B748" t="s">
        <v>22</v>
      </c>
      <c r="C748">
        <v>2013</v>
      </c>
      <c r="D748" s="3">
        <v>11</v>
      </c>
      <c r="E748" s="3">
        <v>54268</v>
      </c>
      <c r="F748" t="s">
        <v>13</v>
      </c>
      <c r="G748" s="15">
        <f>IF(Table1[[#This Row],[Transmission]]="Manual", 0, 1)</f>
        <v>0</v>
      </c>
      <c r="H748" t="s">
        <v>9472</v>
      </c>
      <c r="I748" t="s">
        <v>14</v>
      </c>
      <c r="J748" s="4">
        <v>45597</v>
      </c>
      <c r="K748" t="s">
        <v>955</v>
      </c>
      <c r="L748" s="5">
        <v>275621</v>
      </c>
      <c r="M748" s="28">
        <f t="shared" si="11"/>
        <v>275621</v>
      </c>
      <c r="N748">
        <f>2025-Table1[[#This Row],[Year]]</f>
        <v>12</v>
      </c>
    </row>
    <row r="749" spans="1:14" x14ac:dyDescent="0.3">
      <c r="A749" t="s">
        <v>27</v>
      </c>
      <c r="B749" t="s">
        <v>233</v>
      </c>
      <c r="C749">
        <v>2011</v>
      </c>
      <c r="D749" s="3">
        <v>13</v>
      </c>
      <c r="E749" s="3">
        <v>110000</v>
      </c>
      <c r="F749" t="s">
        <v>25</v>
      </c>
      <c r="G749" s="15">
        <f>IF(Table1[[#This Row],[Transmission]]="Manual", 0, 1)</f>
        <v>1</v>
      </c>
      <c r="H749" t="s">
        <v>9475</v>
      </c>
      <c r="I749" t="s">
        <v>17</v>
      </c>
      <c r="J749" s="4">
        <v>45597</v>
      </c>
      <c r="K749" t="s">
        <v>956</v>
      </c>
      <c r="L749" s="5">
        <v>750000</v>
      </c>
      <c r="M749" s="28">
        <f t="shared" si="11"/>
        <v>750000</v>
      </c>
      <c r="N749">
        <f>2025-Table1[[#This Row],[Year]]</f>
        <v>14</v>
      </c>
    </row>
    <row r="750" spans="1:14" x14ac:dyDescent="0.3">
      <c r="A750" t="s">
        <v>44</v>
      </c>
      <c r="B750" t="s">
        <v>79</v>
      </c>
      <c r="C750">
        <v>2018</v>
      </c>
      <c r="D750" s="3">
        <v>6</v>
      </c>
      <c r="E750" s="3">
        <v>57000</v>
      </c>
      <c r="F750" t="s">
        <v>25</v>
      </c>
      <c r="G750" s="15">
        <f>IF(Table1[[#This Row],[Transmission]]="Manual", 0, 1)</f>
        <v>1</v>
      </c>
      <c r="H750" t="s">
        <v>9472</v>
      </c>
      <c r="I750" t="s">
        <v>17</v>
      </c>
      <c r="J750" s="4">
        <v>45597</v>
      </c>
      <c r="K750" t="s">
        <v>957</v>
      </c>
      <c r="L750" s="5">
        <v>1125000</v>
      </c>
      <c r="M750" s="28">
        <f t="shared" si="11"/>
        <v>1125000</v>
      </c>
      <c r="N750">
        <f>2025-Table1[[#This Row],[Year]]</f>
        <v>7</v>
      </c>
    </row>
    <row r="751" spans="1:14" x14ac:dyDescent="0.3">
      <c r="A751" t="s">
        <v>44</v>
      </c>
      <c r="B751" t="s">
        <v>79</v>
      </c>
      <c r="C751">
        <v>2021</v>
      </c>
      <c r="D751" s="3">
        <v>3</v>
      </c>
      <c r="E751" s="3">
        <v>25000</v>
      </c>
      <c r="F751" t="s">
        <v>13</v>
      </c>
      <c r="G751" s="15">
        <f>IF(Table1[[#This Row],[Transmission]]="Manual", 0, 1)</f>
        <v>0</v>
      </c>
      <c r="H751" t="s">
        <v>9472</v>
      </c>
      <c r="I751" t="s">
        <v>14</v>
      </c>
      <c r="J751" s="4">
        <v>45597</v>
      </c>
      <c r="K751" t="s">
        <v>958</v>
      </c>
      <c r="L751" s="5">
        <v>1295000</v>
      </c>
      <c r="M751" s="28">
        <f t="shared" si="11"/>
        <v>1295000</v>
      </c>
      <c r="N751">
        <f>2025-Table1[[#This Row],[Year]]</f>
        <v>4</v>
      </c>
    </row>
    <row r="752" spans="1:14" x14ac:dyDescent="0.3">
      <c r="A752" t="s">
        <v>113</v>
      </c>
      <c r="B752" t="s">
        <v>239</v>
      </c>
      <c r="C752">
        <v>2018</v>
      </c>
      <c r="D752" s="3">
        <v>6</v>
      </c>
      <c r="E752" s="3">
        <v>83725</v>
      </c>
      <c r="F752" t="s">
        <v>25</v>
      </c>
      <c r="G752" s="15">
        <f>IF(Table1[[#This Row],[Transmission]]="Manual", 0, 1)</f>
        <v>1</v>
      </c>
      <c r="H752" t="s">
        <v>9475</v>
      </c>
      <c r="I752" t="s">
        <v>17</v>
      </c>
      <c r="J752" s="4">
        <v>45597</v>
      </c>
      <c r="K752" t="s">
        <v>959</v>
      </c>
      <c r="L752" s="5">
        <v>675000</v>
      </c>
      <c r="M752" s="28">
        <f t="shared" si="11"/>
        <v>675000</v>
      </c>
      <c r="N752">
        <f>2025-Table1[[#This Row],[Year]]</f>
        <v>7</v>
      </c>
    </row>
    <row r="753" spans="1:14" x14ac:dyDescent="0.3">
      <c r="A753" t="s">
        <v>15</v>
      </c>
      <c r="B753" t="s">
        <v>155</v>
      </c>
      <c r="C753">
        <v>2018</v>
      </c>
      <c r="D753" s="3">
        <v>6</v>
      </c>
      <c r="E753" s="3">
        <v>95000</v>
      </c>
      <c r="F753" t="s">
        <v>13</v>
      </c>
      <c r="G753" s="15">
        <f>IF(Table1[[#This Row],[Transmission]]="Manual", 0, 1)</f>
        <v>0</v>
      </c>
      <c r="H753" t="s">
        <v>9475</v>
      </c>
      <c r="I753" t="s">
        <v>17</v>
      </c>
      <c r="J753" s="4">
        <v>45536</v>
      </c>
      <c r="K753" t="s">
        <v>960</v>
      </c>
      <c r="L753" s="5">
        <v>545000</v>
      </c>
      <c r="M753" s="28">
        <f t="shared" si="11"/>
        <v>545000</v>
      </c>
      <c r="N753">
        <f>2025-Table1[[#This Row],[Year]]</f>
        <v>7</v>
      </c>
    </row>
    <row r="754" spans="1:14" x14ac:dyDescent="0.3">
      <c r="A754" t="s">
        <v>61</v>
      </c>
      <c r="B754" t="s">
        <v>62</v>
      </c>
      <c r="C754">
        <v>2017</v>
      </c>
      <c r="D754" s="3">
        <v>7</v>
      </c>
      <c r="E754" s="3">
        <v>33000</v>
      </c>
      <c r="F754" t="s">
        <v>25</v>
      </c>
      <c r="G754" s="15">
        <f>IF(Table1[[#This Row],[Transmission]]="Manual", 0, 1)</f>
        <v>1</v>
      </c>
      <c r="H754" t="s">
        <v>9475</v>
      </c>
      <c r="I754" t="s">
        <v>14</v>
      </c>
      <c r="J754" s="4">
        <v>45597</v>
      </c>
      <c r="K754" t="s">
        <v>244</v>
      </c>
      <c r="L754" s="5">
        <v>375000</v>
      </c>
      <c r="M754" s="28">
        <f t="shared" si="11"/>
        <v>375000</v>
      </c>
      <c r="N754">
        <f>2025-Table1[[#This Row],[Year]]</f>
        <v>8</v>
      </c>
    </row>
    <row r="755" spans="1:14" x14ac:dyDescent="0.3">
      <c r="A755" t="s">
        <v>803</v>
      </c>
      <c r="B755" t="s">
        <v>961</v>
      </c>
      <c r="C755">
        <v>2018</v>
      </c>
      <c r="D755" s="3">
        <v>6</v>
      </c>
      <c r="E755" s="3">
        <v>96000</v>
      </c>
      <c r="F755" t="s">
        <v>13</v>
      </c>
      <c r="G755" s="15">
        <f>IF(Table1[[#This Row],[Transmission]]="Manual", 0, 1)</f>
        <v>0</v>
      </c>
      <c r="H755" t="s">
        <v>9475</v>
      </c>
      <c r="I755" t="s">
        <v>17</v>
      </c>
      <c r="J755" s="4">
        <v>45536</v>
      </c>
      <c r="K755" t="s">
        <v>962</v>
      </c>
      <c r="L755" s="5">
        <v>1550000</v>
      </c>
      <c r="M755" s="28">
        <f t="shared" si="11"/>
        <v>1550000</v>
      </c>
      <c r="N755">
        <f>2025-Table1[[#This Row],[Year]]</f>
        <v>7</v>
      </c>
    </row>
    <row r="756" spans="1:14" x14ac:dyDescent="0.3">
      <c r="A756" t="s">
        <v>11</v>
      </c>
      <c r="B756" t="s">
        <v>736</v>
      </c>
      <c r="C756">
        <v>2006</v>
      </c>
      <c r="D756" s="3">
        <v>18</v>
      </c>
      <c r="E756" s="3">
        <v>98000</v>
      </c>
      <c r="F756" t="s">
        <v>25</v>
      </c>
      <c r="G756" s="15">
        <f>IF(Table1[[#This Row],[Transmission]]="Manual", 0, 1)</f>
        <v>1</v>
      </c>
      <c r="H756" t="s">
        <v>9475</v>
      </c>
      <c r="I756" t="s">
        <v>14</v>
      </c>
      <c r="J756" s="4">
        <v>45597</v>
      </c>
      <c r="K756" t="s">
        <v>963</v>
      </c>
      <c r="L756" s="5">
        <v>225000</v>
      </c>
      <c r="M756" s="28">
        <f t="shared" si="11"/>
        <v>225000</v>
      </c>
      <c r="N756">
        <f>2025-Table1[[#This Row],[Year]]</f>
        <v>19</v>
      </c>
    </row>
    <row r="757" spans="1:14" x14ac:dyDescent="0.3">
      <c r="A757" t="s">
        <v>21</v>
      </c>
      <c r="B757" t="s">
        <v>231</v>
      </c>
      <c r="C757">
        <v>2016</v>
      </c>
      <c r="D757" s="3">
        <v>8</v>
      </c>
      <c r="E757" s="3">
        <v>101500</v>
      </c>
      <c r="F757" t="s">
        <v>13</v>
      </c>
      <c r="G757" s="15">
        <f>IF(Table1[[#This Row],[Transmission]]="Manual", 0, 1)</f>
        <v>0</v>
      </c>
      <c r="H757" t="s">
        <v>9475</v>
      </c>
      <c r="I757" t="s">
        <v>14</v>
      </c>
      <c r="J757" s="4">
        <v>45597</v>
      </c>
      <c r="K757" t="s">
        <v>964</v>
      </c>
      <c r="L757" s="5">
        <v>245000</v>
      </c>
      <c r="M757" s="28">
        <f t="shared" si="11"/>
        <v>245000</v>
      </c>
      <c r="N757">
        <f>2025-Table1[[#This Row],[Year]]</f>
        <v>9</v>
      </c>
    </row>
    <row r="758" spans="1:14" x14ac:dyDescent="0.3">
      <c r="A758" t="s">
        <v>18</v>
      </c>
      <c r="B758" t="s">
        <v>19</v>
      </c>
      <c r="C758">
        <v>2017</v>
      </c>
      <c r="D758" s="3">
        <v>7</v>
      </c>
      <c r="E758" s="3">
        <v>76654</v>
      </c>
      <c r="F758" t="s">
        <v>25</v>
      </c>
      <c r="G758" s="15">
        <f>IF(Table1[[#This Row],[Transmission]]="Manual", 0, 1)</f>
        <v>1</v>
      </c>
      <c r="H758" t="s">
        <v>9472</v>
      </c>
      <c r="I758" t="s">
        <v>14</v>
      </c>
      <c r="J758" s="4">
        <v>45597</v>
      </c>
      <c r="K758" t="s">
        <v>829</v>
      </c>
      <c r="L758" s="5">
        <v>775000</v>
      </c>
      <c r="M758" s="28">
        <f t="shared" si="11"/>
        <v>775000</v>
      </c>
      <c r="N758">
        <f>2025-Table1[[#This Row],[Year]]</f>
        <v>8</v>
      </c>
    </row>
    <row r="759" spans="1:14" x14ac:dyDescent="0.3">
      <c r="A759" t="s">
        <v>21</v>
      </c>
      <c r="B759" t="s">
        <v>39</v>
      </c>
      <c r="C759">
        <v>2012</v>
      </c>
      <c r="D759" s="3">
        <v>12</v>
      </c>
      <c r="E759" s="3">
        <v>69000</v>
      </c>
      <c r="F759" t="s">
        <v>13</v>
      </c>
      <c r="G759" s="15">
        <f>IF(Table1[[#This Row],[Transmission]]="Manual", 0, 1)</f>
        <v>0</v>
      </c>
      <c r="H759" t="s">
        <v>9475</v>
      </c>
      <c r="I759" t="s">
        <v>14</v>
      </c>
      <c r="J759" s="4">
        <v>45597</v>
      </c>
      <c r="K759" t="s">
        <v>965</v>
      </c>
      <c r="L759" s="5">
        <v>315000</v>
      </c>
      <c r="M759" s="28">
        <f t="shared" si="11"/>
        <v>315000</v>
      </c>
      <c r="N759">
        <f>2025-Table1[[#This Row],[Year]]</f>
        <v>13</v>
      </c>
    </row>
    <row r="760" spans="1:14" x14ac:dyDescent="0.3">
      <c r="A760" t="s">
        <v>64</v>
      </c>
      <c r="B760" t="s">
        <v>65</v>
      </c>
      <c r="C760">
        <v>2019</v>
      </c>
      <c r="D760" s="3">
        <v>5</v>
      </c>
      <c r="E760" s="3">
        <v>16000</v>
      </c>
      <c r="F760" t="s">
        <v>25</v>
      </c>
      <c r="G760" s="15">
        <f>IF(Table1[[#This Row],[Transmission]]="Manual", 0, 1)</f>
        <v>1</v>
      </c>
      <c r="H760" t="s">
        <v>9475</v>
      </c>
      <c r="I760" t="s">
        <v>14</v>
      </c>
      <c r="J760" s="4">
        <v>45597</v>
      </c>
      <c r="K760" t="s">
        <v>966</v>
      </c>
      <c r="L760" s="5">
        <v>1250000</v>
      </c>
      <c r="M760" s="28">
        <f t="shared" si="11"/>
        <v>1250000</v>
      </c>
      <c r="N760">
        <f>2025-Table1[[#This Row],[Year]]</f>
        <v>6</v>
      </c>
    </row>
    <row r="761" spans="1:14" x14ac:dyDescent="0.3">
      <c r="A761" t="s">
        <v>44</v>
      </c>
      <c r="B761" t="s">
        <v>79</v>
      </c>
      <c r="C761">
        <v>2019</v>
      </c>
      <c r="D761" s="3">
        <v>5</v>
      </c>
      <c r="E761" s="3">
        <v>38000</v>
      </c>
      <c r="F761" t="s">
        <v>25</v>
      </c>
      <c r="G761" s="15">
        <f>IF(Table1[[#This Row],[Transmission]]="Manual", 0, 1)</f>
        <v>1</v>
      </c>
      <c r="H761" t="s">
        <v>9475</v>
      </c>
      <c r="I761" t="s">
        <v>14</v>
      </c>
      <c r="J761" s="4">
        <v>45566</v>
      </c>
      <c r="K761" t="s">
        <v>967</v>
      </c>
      <c r="L761" s="5">
        <v>950000</v>
      </c>
      <c r="M761" s="28">
        <f t="shared" si="11"/>
        <v>950000</v>
      </c>
      <c r="N761">
        <f>2025-Table1[[#This Row],[Year]]</f>
        <v>6</v>
      </c>
    </row>
    <row r="762" spans="1:14" x14ac:dyDescent="0.3">
      <c r="A762" t="s">
        <v>21</v>
      </c>
      <c r="B762" t="s">
        <v>70</v>
      </c>
      <c r="C762">
        <v>2018</v>
      </c>
      <c r="D762" s="3">
        <v>6</v>
      </c>
      <c r="E762" s="3">
        <v>53200</v>
      </c>
      <c r="F762" t="s">
        <v>25</v>
      </c>
      <c r="G762" s="15">
        <f>IF(Table1[[#This Row],[Transmission]]="Manual", 0, 1)</f>
        <v>1</v>
      </c>
      <c r="H762" t="s">
        <v>9472</v>
      </c>
      <c r="I762" t="s">
        <v>17</v>
      </c>
      <c r="J762" s="4">
        <v>45566</v>
      </c>
      <c r="K762" t="s">
        <v>968</v>
      </c>
      <c r="L762" s="5">
        <v>890000</v>
      </c>
      <c r="M762" s="28">
        <f t="shared" si="11"/>
        <v>890000</v>
      </c>
      <c r="N762">
        <f>2025-Table1[[#This Row],[Year]]</f>
        <v>7</v>
      </c>
    </row>
    <row r="763" spans="1:14" x14ac:dyDescent="0.3">
      <c r="A763" t="s">
        <v>58</v>
      </c>
      <c r="B763" t="s">
        <v>59</v>
      </c>
      <c r="C763">
        <v>2015</v>
      </c>
      <c r="D763" s="3">
        <v>9</v>
      </c>
      <c r="E763" s="3">
        <v>52500</v>
      </c>
      <c r="F763" t="s">
        <v>25</v>
      </c>
      <c r="G763" s="15">
        <f>IF(Table1[[#This Row],[Transmission]]="Manual", 0, 1)</f>
        <v>1</v>
      </c>
      <c r="H763" t="s">
        <v>9472</v>
      </c>
      <c r="I763" t="s">
        <v>14</v>
      </c>
      <c r="J763" s="4">
        <v>45597</v>
      </c>
      <c r="K763" t="s">
        <v>969</v>
      </c>
      <c r="L763" s="5">
        <v>1550000</v>
      </c>
      <c r="M763" s="28">
        <f t="shared" si="11"/>
        <v>1550000</v>
      </c>
      <c r="N763">
        <f>2025-Table1[[#This Row],[Year]]</f>
        <v>10</v>
      </c>
    </row>
    <row r="764" spans="1:14" x14ac:dyDescent="0.3">
      <c r="A764" t="s">
        <v>21</v>
      </c>
      <c r="B764" t="s">
        <v>70</v>
      </c>
      <c r="C764">
        <v>2019</v>
      </c>
      <c r="D764" s="3">
        <v>5</v>
      </c>
      <c r="E764" s="3">
        <v>76000</v>
      </c>
      <c r="F764" t="s">
        <v>25</v>
      </c>
      <c r="G764" s="15">
        <f>IF(Table1[[#This Row],[Transmission]]="Manual", 0, 1)</f>
        <v>1</v>
      </c>
      <c r="H764" t="s">
        <v>9472</v>
      </c>
      <c r="I764" t="s">
        <v>17</v>
      </c>
      <c r="J764" s="4">
        <v>45597</v>
      </c>
      <c r="K764" t="s">
        <v>970</v>
      </c>
      <c r="L764" s="5">
        <v>735000</v>
      </c>
      <c r="M764" s="28">
        <f t="shared" si="11"/>
        <v>735000</v>
      </c>
      <c r="N764">
        <f>2025-Table1[[#This Row],[Year]]</f>
        <v>6</v>
      </c>
    </row>
    <row r="765" spans="1:14" x14ac:dyDescent="0.3">
      <c r="A765" t="s">
        <v>44</v>
      </c>
      <c r="B765" t="s">
        <v>79</v>
      </c>
      <c r="C765">
        <v>2020</v>
      </c>
      <c r="D765" s="3">
        <v>4</v>
      </c>
      <c r="E765" s="3">
        <v>54000</v>
      </c>
      <c r="F765" t="s">
        <v>13</v>
      </c>
      <c r="G765" s="15">
        <f>IF(Table1[[#This Row],[Transmission]]="Manual", 0, 1)</f>
        <v>0</v>
      </c>
      <c r="H765" t="s">
        <v>9472</v>
      </c>
      <c r="I765" t="s">
        <v>14</v>
      </c>
      <c r="J765" s="4">
        <v>45597</v>
      </c>
      <c r="K765" t="s">
        <v>971</v>
      </c>
      <c r="L765" s="5">
        <v>1090000</v>
      </c>
      <c r="M765" s="28">
        <f t="shared" si="11"/>
        <v>1090000</v>
      </c>
      <c r="N765">
        <f>2025-Table1[[#This Row],[Year]]</f>
        <v>5</v>
      </c>
    </row>
    <row r="766" spans="1:14" x14ac:dyDescent="0.3">
      <c r="A766" t="s">
        <v>458</v>
      </c>
      <c r="B766" t="s">
        <v>459</v>
      </c>
      <c r="C766">
        <v>2017</v>
      </c>
      <c r="D766" s="3">
        <v>7</v>
      </c>
      <c r="E766" s="3">
        <v>95000</v>
      </c>
      <c r="F766" t="s">
        <v>13</v>
      </c>
      <c r="G766" s="15">
        <f>IF(Table1[[#This Row],[Transmission]]="Manual", 0, 1)</f>
        <v>0</v>
      </c>
      <c r="H766" t="s">
        <v>9475</v>
      </c>
      <c r="I766" t="s">
        <v>14</v>
      </c>
      <c r="J766" s="4">
        <v>45597</v>
      </c>
      <c r="K766" t="s">
        <v>973</v>
      </c>
      <c r="L766" s="5">
        <v>500000</v>
      </c>
      <c r="M766" s="28">
        <f t="shared" si="11"/>
        <v>500000</v>
      </c>
      <c r="N766">
        <f>2025-Table1[[#This Row],[Year]]</f>
        <v>8</v>
      </c>
    </row>
    <row r="767" spans="1:14" x14ac:dyDescent="0.3">
      <c r="A767" t="s">
        <v>101</v>
      </c>
      <c r="B767" t="s">
        <v>192</v>
      </c>
      <c r="C767">
        <v>2019</v>
      </c>
      <c r="D767" s="3">
        <v>5</v>
      </c>
      <c r="E767" s="3">
        <v>140000</v>
      </c>
      <c r="F767" t="s">
        <v>13</v>
      </c>
      <c r="G767" s="15">
        <f>IF(Table1[[#This Row],[Transmission]]="Manual", 0, 1)</f>
        <v>0</v>
      </c>
      <c r="H767" t="s">
        <v>9472</v>
      </c>
      <c r="I767" t="s">
        <v>17</v>
      </c>
      <c r="J767" s="4">
        <v>45597</v>
      </c>
      <c r="K767" t="s">
        <v>974</v>
      </c>
      <c r="L767" s="5">
        <v>490000</v>
      </c>
      <c r="M767" s="28">
        <f t="shared" si="11"/>
        <v>490000</v>
      </c>
      <c r="N767">
        <f>2025-Table1[[#This Row],[Year]]</f>
        <v>6</v>
      </c>
    </row>
    <row r="768" spans="1:14" x14ac:dyDescent="0.3">
      <c r="A768" t="s">
        <v>21</v>
      </c>
      <c r="B768" t="s">
        <v>24</v>
      </c>
      <c r="C768">
        <v>2019</v>
      </c>
      <c r="D768" s="3">
        <v>5</v>
      </c>
      <c r="E768" s="3">
        <v>21000</v>
      </c>
      <c r="F768" t="s">
        <v>13</v>
      </c>
      <c r="G768" s="15">
        <f>IF(Table1[[#This Row],[Transmission]]="Manual", 0, 1)</f>
        <v>0</v>
      </c>
      <c r="H768" t="s">
        <v>9472</v>
      </c>
      <c r="I768" t="s">
        <v>14</v>
      </c>
      <c r="J768" s="4">
        <v>45597</v>
      </c>
      <c r="K768" t="s">
        <v>616</v>
      </c>
      <c r="L768" s="5">
        <v>675000</v>
      </c>
      <c r="M768" s="28">
        <f t="shared" si="11"/>
        <v>675000</v>
      </c>
      <c r="N768">
        <f>2025-Table1[[#This Row],[Year]]</f>
        <v>6</v>
      </c>
    </row>
    <row r="769" spans="1:14" x14ac:dyDescent="0.3">
      <c r="A769" t="s">
        <v>44</v>
      </c>
      <c r="B769" t="s">
        <v>124</v>
      </c>
      <c r="C769">
        <v>2013</v>
      </c>
      <c r="D769" s="3">
        <v>11</v>
      </c>
      <c r="E769" s="3">
        <v>56000</v>
      </c>
      <c r="F769" t="s">
        <v>13</v>
      </c>
      <c r="G769" s="15">
        <f>IF(Table1[[#This Row],[Transmission]]="Manual", 0, 1)</f>
        <v>0</v>
      </c>
      <c r="H769" t="s">
        <v>9475</v>
      </c>
      <c r="I769" t="s">
        <v>14</v>
      </c>
      <c r="J769" s="4">
        <v>45566</v>
      </c>
      <c r="K769" t="s">
        <v>975</v>
      </c>
      <c r="L769" s="5">
        <v>185000</v>
      </c>
      <c r="M769" s="28">
        <f t="shared" si="11"/>
        <v>185000</v>
      </c>
      <c r="N769">
        <f>2025-Table1[[#This Row],[Year]]</f>
        <v>12</v>
      </c>
    </row>
    <row r="770" spans="1:14" x14ac:dyDescent="0.3">
      <c r="A770" t="s">
        <v>44</v>
      </c>
      <c r="B770" t="s">
        <v>976</v>
      </c>
      <c r="C770">
        <v>2016</v>
      </c>
      <c r="D770" s="3">
        <v>8</v>
      </c>
      <c r="E770" s="3">
        <v>84100</v>
      </c>
      <c r="F770" t="s">
        <v>13</v>
      </c>
      <c r="G770" s="15">
        <f>IF(Table1[[#This Row],[Transmission]]="Manual", 0, 1)</f>
        <v>0</v>
      </c>
      <c r="H770" t="s">
        <v>9475</v>
      </c>
      <c r="I770" t="s">
        <v>14</v>
      </c>
      <c r="J770" s="4">
        <v>45597</v>
      </c>
      <c r="K770" t="s">
        <v>977</v>
      </c>
      <c r="L770" s="5">
        <v>645000</v>
      </c>
      <c r="M770" s="28">
        <f t="shared" si="11"/>
        <v>645000</v>
      </c>
      <c r="N770">
        <f>2025-Table1[[#This Row],[Year]]</f>
        <v>9</v>
      </c>
    </row>
    <row r="771" spans="1:14" x14ac:dyDescent="0.3">
      <c r="A771" t="s">
        <v>21</v>
      </c>
      <c r="B771" t="s">
        <v>140</v>
      </c>
      <c r="C771">
        <v>2014</v>
      </c>
      <c r="D771" s="3">
        <v>10</v>
      </c>
      <c r="E771" s="3">
        <v>98000</v>
      </c>
      <c r="F771" t="s">
        <v>13</v>
      </c>
      <c r="G771" s="15">
        <f>IF(Table1[[#This Row],[Transmission]]="Manual", 0, 1)</f>
        <v>0</v>
      </c>
      <c r="H771" t="s">
        <v>9472</v>
      </c>
      <c r="I771" t="s">
        <v>17</v>
      </c>
      <c r="J771" s="4">
        <v>45597</v>
      </c>
      <c r="K771" t="s">
        <v>978</v>
      </c>
      <c r="L771" s="5">
        <v>445000</v>
      </c>
      <c r="M771" s="28">
        <f t="shared" ref="M771:M834" si="12">VALUE(SUBSTITUTE(SUBSTITUTE(L771,"₹"," "),",",""))</f>
        <v>445000</v>
      </c>
      <c r="N771">
        <f>2025-Table1[[#This Row],[Year]]</f>
        <v>11</v>
      </c>
    </row>
    <row r="772" spans="1:14" x14ac:dyDescent="0.3">
      <c r="A772" t="s">
        <v>11</v>
      </c>
      <c r="B772" t="s">
        <v>12</v>
      </c>
      <c r="C772">
        <v>2017</v>
      </c>
      <c r="D772" s="3">
        <v>7</v>
      </c>
      <c r="E772" s="3">
        <v>73000</v>
      </c>
      <c r="F772" t="s">
        <v>25</v>
      </c>
      <c r="G772" s="15">
        <f>IF(Table1[[#This Row],[Transmission]]="Manual", 0, 1)</f>
        <v>1</v>
      </c>
      <c r="H772" t="s">
        <v>9472</v>
      </c>
      <c r="I772" t="s">
        <v>14</v>
      </c>
      <c r="J772" s="4">
        <v>45597</v>
      </c>
      <c r="K772" t="s">
        <v>979</v>
      </c>
      <c r="L772" s="5">
        <v>590000</v>
      </c>
      <c r="M772" s="28">
        <f t="shared" si="12"/>
        <v>590000</v>
      </c>
      <c r="N772">
        <f>2025-Table1[[#This Row],[Year]]</f>
        <v>8</v>
      </c>
    </row>
    <row r="773" spans="1:14" x14ac:dyDescent="0.3">
      <c r="A773" t="s">
        <v>44</v>
      </c>
      <c r="B773" t="s">
        <v>79</v>
      </c>
      <c r="C773">
        <v>2015</v>
      </c>
      <c r="D773" s="3">
        <v>9</v>
      </c>
      <c r="E773" s="3">
        <v>118000</v>
      </c>
      <c r="F773" t="s">
        <v>13</v>
      </c>
      <c r="G773" s="15">
        <f>IF(Table1[[#This Row],[Transmission]]="Manual", 0, 1)</f>
        <v>0</v>
      </c>
      <c r="H773" t="s">
        <v>9475</v>
      </c>
      <c r="I773" t="s">
        <v>17</v>
      </c>
      <c r="J773" s="4">
        <v>45597</v>
      </c>
      <c r="K773" t="s">
        <v>980</v>
      </c>
      <c r="L773" s="5">
        <v>875000</v>
      </c>
      <c r="M773" s="28">
        <f t="shared" si="12"/>
        <v>875000</v>
      </c>
      <c r="N773">
        <f>2025-Table1[[#This Row],[Year]]</f>
        <v>10</v>
      </c>
    </row>
    <row r="774" spans="1:14" x14ac:dyDescent="0.3">
      <c r="A774" t="s">
        <v>44</v>
      </c>
      <c r="B774" t="s">
        <v>976</v>
      </c>
      <c r="C774">
        <v>2020</v>
      </c>
      <c r="D774" s="3">
        <v>4</v>
      </c>
      <c r="E774" s="3">
        <v>76500</v>
      </c>
      <c r="F774" t="s">
        <v>13</v>
      </c>
      <c r="G774" s="15">
        <f>IF(Table1[[#This Row],[Transmission]]="Manual", 0, 1)</f>
        <v>0</v>
      </c>
      <c r="H774" t="s">
        <v>9472</v>
      </c>
      <c r="I774" t="s">
        <v>14</v>
      </c>
      <c r="J774" s="4">
        <v>45597</v>
      </c>
      <c r="K774" t="s">
        <v>981</v>
      </c>
      <c r="L774" s="5">
        <v>1075000</v>
      </c>
      <c r="M774" s="28">
        <f t="shared" si="12"/>
        <v>1075000</v>
      </c>
      <c r="N774">
        <f>2025-Table1[[#This Row],[Year]]</f>
        <v>5</v>
      </c>
    </row>
    <row r="775" spans="1:14" x14ac:dyDescent="0.3">
      <c r="A775" t="s">
        <v>21</v>
      </c>
      <c r="B775" t="s">
        <v>231</v>
      </c>
      <c r="C775">
        <v>2020</v>
      </c>
      <c r="D775" s="3">
        <v>4</v>
      </c>
      <c r="E775" s="3">
        <v>105000</v>
      </c>
      <c r="F775" t="s">
        <v>13</v>
      </c>
      <c r="G775" s="15">
        <f>IF(Table1[[#This Row],[Transmission]]="Manual", 0, 1)</f>
        <v>0</v>
      </c>
      <c r="H775" t="s">
        <v>9475</v>
      </c>
      <c r="I775" t="s">
        <v>14</v>
      </c>
      <c r="J775" s="4">
        <v>45566</v>
      </c>
      <c r="K775" t="s">
        <v>982</v>
      </c>
      <c r="L775" s="5">
        <v>310000</v>
      </c>
      <c r="M775" s="28">
        <f t="shared" si="12"/>
        <v>310000</v>
      </c>
      <c r="N775">
        <f>2025-Table1[[#This Row],[Year]]</f>
        <v>5</v>
      </c>
    </row>
    <row r="776" spans="1:14" x14ac:dyDescent="0.3">
      <c r="A776" t="s">
        <v>21</v>
      </c>
      <c r="B776" t="s">
        <v>298</v>
      </c>
      <c r="C776">
        <v>2010</v>
      </c>
      <c r="D776" s="3">
        <v>14</v>
      </c>
      <c r="E776" s="3">
        <v>82000</v>
      </c>
      <c r="F776" t="s">
        <v>13</v>
      </c>
      <c r="G776" s="15">
        <f>IF(Table1[[#This Row],[Transmission]]="Manual", 0, 1)</f>
        <v>0</v>
      </c>
      <c r="H776" t="s">
        <v>9475</v>
      </c>
      <c r="I776" t="s">
        <v>14</v>
      </c>
      <c r="J776" s="4">
        <v>45597</v>
      </c>
      <c r="K776" t="s">
        <v>983</v>
      </c>
      <c r="L776" s="5">
        <v>135000</v>
      </c>
      <c r="M776" s="28">
        <f t="shared" si="12"/>
        <v>135000</v>
      </c>
      <c r="N776">
        <f>2025-Table1[[#This Row],[Year]]</f>
        <v>15</v>
      </c>
    </row>
    <row r="777" spans="1:14" x14ac:dyDescent="0.3">
      <c r="A777" t="s">
        <v>21</v>
      </c>
      <c r="B777" t="s">
        <v>31</v>
      </c>
      <c r="C777">
        <v>2013</v>
      </c>
      <c r="D777" s="3">
        <v>11</v>
      </c>
      <c r="E777" s="3">
        <v>43000</v>
      </c>
      <c r="F777" t="s">
        <v>13</v>
      </c>
      <c r="G777" s="15">
        <f>IF(Table1[[#This Row],[Transmission]]="Manual", 0, 1)</f>
        <v>0</v>
      </c>
      <c r="H777" t="s">
        <v>9472</v>
      </c>
      <c r="I777" t="s">
        <v>14</v>
      </c>
      <c r="J777" s="4">
        <v>45597</v>
      </c>
      <c r="K777" t="s">
        <v>984</v>
      </c>
      <c r="L777" s="5">
        <v>390000</v>
      </c>
      <c r="M777" s="28">
        <f t="shared" si="12"/>
        <v>390000</v>
      </c>
      <c r="N777">
        <f>2025-Table1[[#This Row],[Year]]</f>
        <v>12</v>
      </c>
    </row>
    <row r="778" spans="1:14" x14ac:dyDescent="0.3">
      <c r="A778" t="s">
        <v>15</v>
      </c>
      <c r="B778" t="s">
        <v>16</v>
      </c>
      <c r="C778">
        <v>2011</v>
      </c>
      <c r="D778" s="3">
        <v>13</v>
      </c>
      <c r="E778" s="3">
        <v>49000</v>
      </c>
      <c r="F778" t="s">
        <v>13</v>
      </c>
      <c r="G778" s="15">
        <f>IF(Table1[[#This Row],[Transmission]]="Manual", 0, 1)</f>
        <v>0</v>
      </c>
      <c r="H778" t="s">
        <v>9472</v>
      </c>
      <c r="I778" t="s">
        <v>17</v>
      </c>
      <c r="J778" s="4">
        <v>45597</v>
      </c>
      <c r="K778" t="s">
        <v>985</v>
      </c>
      <c r="L778" s="5">
        <v>424000</v>
      </c>
      <c r="M778" s="28">
        <f t="shared" si="12"/>
        <v>424000</v>
      </c>
      <c r="N778">
        <f>2025-Table1[[#This Row],[Year]]</f>
        <v>14</v>
      </c>
    </row>
    <row r="779" spans="1:14" x14ac:dyDescent="0.3">
      <c r="A779" t="s">
        <v>11</v>
      </c>
      <c r="B779" t="s">
        <v>12</v>
      </c>
      <c r="C779">
        <v>2017</v>
      </c>
      <c r="D779" s="3">
        <v>7</v>
      </c>
      <c r="E779" s="3">
        <v>81000</v>
      </c>
      <c r="F779" t="s">
        <v>25</v>
      </c>
      <c r="G779" s="15">
        <f>IF(Table1[[#This Row],[Transmission]]="Manual", 0, 1)</f>
        <v>1</v>
      </c>
      <c r="H779" t="s">
        <v>9472</v>
      </c>
      <c r="I779" t="s">
        <v>14</v>
      </c>
      <c r="J779" s="4">
        <v>45597</v>
      </c>
      <c r="K779" t="s">
        <v>986</v>
      </c>
      <c r="L779" s="5">
        <v>699000</v>
      </c>
      <c r="M779" s="28">
        <f t="shared" si="12"/>
        <v>699000</v>
      </c>
      <c r="N779">
        <f>2025-Table1[[#This Row],[Year]]</f>
        <v>8</v>
      </c>
    </row>
    <row r="780" spans="1:14" x14ac:dyDescent="0.3">
      <c r="A780" t="s">
        <v>18</v>
      </c>
      <c r="B780" t="s">
        <v>162</v>
      </c>
      <c r="C780">
        <v>2017</v>
      </c>
      <c r="D780" s="3">
        <v>7</v>
      </c>
      <c r="E780" s="3">
        <v>85000</v>
      </c>
      <c r="F780" t="s">
        <v>25</v>
      </c>
      <c r="G780" s="15">
        <f>IF(Table1[[#This Row],[Transmission]]="Manual", 0, 1)</f>
        <v>1</v>
      </c>
      <c r="H780" t="s">
        <v>9472</v>
      </c>
      <c r="I780" t="s">
        <v>17</v>
      </c>
      <c r="J780" s="4">
        <v>45383</v>
      </c>
      <c r="K780" t="s">
        <v>987</v>
      </c>
      <c r="L780" s="5">
        <v>750000</v>
      </c>
      <c r="M780" s="28">
        <f t="shared" si="12"/>
        <v>750000</v>
      </c>
      <c r="N780">
        <f>2025-Table1[[#This Row],[Year]]</f>
        <v>8</v>
      </c>
    </row>
    <row r="781" spans="1:14" x14ac:dyDescent="0.3">
      <c r="A781" t="s">
        <v>61</v>
      </c>
      <c r="B781" t="s">
        <v>109</v>
      </c>
      <c r="C781">
        <v>2018</v>
      </c>
      <c r="D781" s="3">
        <v>6</v>
      </c>
      <c r="E781" s="3">
        <v>83000</v>
      </c>
      <c r="F781" t="s">
        <v>25</v>
      </c>
      <c r="G781" s="15">
        <f>IF(Table1[[#This Row],[Transmission]]="Manual", 0, 1)</f>
        <v>1</v>
      </c>
      <c r="H781" t="s">
        <v>9475</v>
      </c>
      <c r="I781" t="s">
        <v>17</v>
      </c>
      <c r="J781" s="4">
        <v>45597</v>
      </c>
      <c r="K781" t="s">
        <v>988</v>
      </c>
      <c r="L781" s="5">
        <v>940000</v>
      </c>
      <c r="M781" s="28">
        <f t="shared" si="12"/>
        <v>940000</v>
      </c>
      <c r="N781">
        <f>2025-Table1[[#This Row],[Year]]</f>
        <v>7</v>
      </c>
    </row>
    <row r="782" spans="1:14" x14ac:dyDescent="0.3">
      <c r="A782" t="s">
        <v>44</v>
      </c>
      <c r="B782" t="s">
        <v>89</v>
      </c>
      <c r="C782">
        <v>2019</v>
      </c>
      <c r="D782" s="3">
        <v>5</v>
      </c>
      <c r="E782" s="3">
        <v>87000</v>
      </c>
      <c r="F782" t="s">
        <v>13</v>
      </c>
      <c r="G782" s="15">
        <f>IF(Table1[[#This Row],[Transmission]]="Manual", 0, 1)</f>
        <v>0</v>
      </c>
      <c r="H782" t="s">
        <v>9472</v>
      </c>
      <c r="I782" t="s">
        <v>17</v>
      </c>
      <c r="J782" s="4">
        <v>45597</v>
      </c>
      <c r="K782" t="s">
        <v>989</v>
      </c>
      <c r="L782" s="5">
        <v>1050000</v>
      </c>
      <c r="M782" s="28">
        <f t="shared" si="12"/>
        <v>1050000</v>
      </c>
      <c r="N782">
        <f>2025-Table1[[#This Row],[Year]]</f>
        <v>6</v>
      </c>
    </row>
    <row r="783" spans="1:14" x14ac:dyDescent="0.3">
      <c r="A783" t="s">
        <v>21</v>
      </c>
      <c r="B783" t="s">
        <v>49</v>
      </c>
      <c r="C783">
        <v>2016</v>
      </c>
      <c r="D783" s="3">
        <v>8</v>
      </c>
      <c r="E783" s="3">
        <v>70000</v>
      </c>
      <c r="F783" t="s">
        <v>13</v>
      </c>
      <c r="G783" s="15">
        <f>IF(Table1[[#This Row],[Transmission]]="Manual", 0, 1)</f>
        <v>0</v>
      </c>
      <c r="H783" t="s">
        <v>9472</v>
      </c>
      <c r="I783" t="s">
        <v>17</v>
      </c>
      <c r="J783" s="4">
        <v>45597</v>
      </c>
      <c r="K783" t="s">
        <v>990</v>
      </c>
      <c r="L783" s="5">
        <v>751000</v>
      </c>
      <c r="M783" s="28">
        <f t="shared" si="12"/>
        <v>751000</v>
      </c>
      <c r="N783">
        <f>2025-Table1[[#This Row],[Year]]</f>
        <v>9</v>
      </c>
    </row>
    <row r="784" spans="1:14" x14ac:dyDescent="0.3">
      <c r="A784" t="s">
        <v>11</v>
      </c>
      <c r="B784" t="s">
        <v>12</v>
      </c>
      <c r="C784">
        <v>2016</v>
      </c>
      <c r="D784" s="3">
        <v>8</v>
      </c>
      <c r="E784" s="3">
        <v>40000</v>
      </c>
      <c r="F784" t="s">
        <v>13</v>
      </c>
      <c r="G784" s="15">
        <f>IF(Table1[[#This Row],[Transmission]]="Manual", 0, 1)</f>
        <v>0</v>
      </c>
      <c r="H784" t="s">
        <v>9472</v>
      </c>
      <c r="I784" t="s">
        <v>14</v>
      </c>
      <c r="J784" s="4">
        <v>45597</v>
      </c>
      <c r="K784" t="s">
        <v>375</v>
      </c>
      <c r="L784" s="5">
        <v>625000</v>
      </c>
      <c r="M784" s="28">
        <f t="shared" si="12"/>
        <v>625000</v>
      </c>
      <c r="N784">
        <f>2025-Table1[[#This Row],[Year]]</f>
        <v>9</v>
      </c>
    </row>
    <row r="785" spans="1:14" x14ac:dyDescent="0.3">
      <c r="A785" t="s">
        <v>44</v>
      </c>
      <c r="B785" t="s">
        <v>81</v>
      </c>
      <c r="C785">
        <v>2021</v>
      </c>
      <c r="D785" s="3">
        <v>3</v>
      </c>
      <c r="E785" s="3">
        <v>100000</v>
      </c>
      <c r="F785" t="s">
        <v>25</v>
      </c>
      <c r="G785" s="15">
        <f>IF(Table1[[#This Row],[Transmission]]="Manual", 0, 1)</f>
        <v>1</v>
      </c>
      <c r="H785" t="s">
        <v>9472</v>
      </c>
      <c r="I785" t="s">
        <v>17</v>
      </c>
      <c r="J785" s="4">
        <v>45597</v>
      </c>
      <c r="K785" t="s">
        <v>991</v>
      </c>
      <c r="L785" s="5">
        <v>1450000</v>
      </c>
      <c r="M785" s="28">
        <f t="shared" si="12"/>
        <v>1450000</v>
      </c>
      <c r="N785">
        <f>2025-Table1[[#This Row],[Year]]</f>
        <v>4</v>
      </c>
    </row>
    <row r="786" spans="1:14" x14ac:dyDescent="0.3">
      <c r="A786" t="s">
        <v>43</v>
      </c>
      <c r="B786" t="s">
        <v>85</v>
      </c>
      <c r="C786">
        <v>2015</v>
      </c>
      <c r="D786" s="3">
        <v>9</v>
      </c>
      <c r="E786" s="3">
        <v>85000</v>
      </c>
      <c r="F786" t="s">
        <v>25</v>
      </c>
      <c r="G786" s="15">
        <f>IF(Table1[[#This Row],[Transmission]]="Manual", 0, 1)</f>
        <v>1</v>
      </c>
      <c r="H786" t="s">
        <v>9472</v>
      </c>
      <c r="I786" t="s">
        <v>14</v>
      </c>
      <c r="J786" s="4">
        <v>45597</v>
      </c>
      <c r="K786" t="s">
        <v>992</v>
      </c>
      <c r="L786" s="5">
        <v>1395000</v>
      </c>
      <c r="M786" s="28">
        <f t="shared" si="12"/>
        <v>1395000</v>
      </c>
      <c r="N786">
        <f>2025-Table1[[#This Row],[Year]]</f>
        <v>10</v>
      </c>
    </row>
    <row r="787" spans="1:14" x14ac:dyDescent="0.3">
      <c r="A787" t="s">
        <v>18</v>
      </c>
      <c r="B787" t="s">
        <v>358</v>
      </c>
      <c r="C787">
        <v>2017</v>
      </c>
      <c r="D787" s="3">
        <v>7</v>
      </c>
      <c r="E787" s="3">
        <v>110000</v>
      </c>
      <c r="F787" t="s">
        <v>25</v>
      </c>
      <c r="G787" s="15">
        <f>IF(Table1[[#This Row],[Transmission]]="Manual", 0, 1)</f>
        <v>1</v>
      </c>
      <c r="H787" t="s">
        <v>9472</v>
      </c>
      <c r="I787" t="s">
        <v>17</v>
      </c>
      <c r="J787" s="4">
        <v>45597</v>
      </c>
      <c r="K787" t="s">
        <v>993</v>
      </c>
      <c r="L787" s="5">
        <v>1495000</v>
      </c>
      <c r="M787" s="28">
        <f t="shared" si="12"/>
        <v>1495000</v>
      </c>
      <c r="N787">
        <f>2025-Table1[[#This Row],[Year]]</f>
        <v>8</v>
      </c>
    </row>
    <row r="788" spans="1:14" x14ac:dyDescent="0.3">
      <c r="A788" t="s">
        <v>113</v>
      </c>
      <c r="B788" t="s">
        <v>994</v>
      </c>
      <c r="C788">
        <v>2021</v>
      </c>
      <c r="D788" s="3">
        <v>3</v>
      </c>
      <c r="E788" s="3">
        <v>18000</v>
      </c>
      <c r="F788" t="s">
        <v>25</v>
      </c>
      <c r="G788" s="15">
        <f>IF(Table1[[#This Row],[Transmission]]="Manual", 0, 1)</f>
        <v>1</v>
      </c>
      <c r="H788" t="s">
        <v>9472</v>
      </c>
      <c r="I788" t="s">
        <v>14</v>
      </c>
      <c r="J788" s="4">
        <v>45597</v>
      </c>
      <c r="K788" t="s">
        <v>995</v>
      </c>
      <c r="L788" s="5">
        <v>990000</v>
      </c>
      <c r="M788" s="28">
        <f t="shared" si="12"/>
        <v>990000</v>
      </c>
      <c r="N788">
        <f>2025-Table1[[#This Row],[Year]]</f>
        <v>4</v>
      </c>
    </row>
    <row r="789" spans="1:14" x14ac:dyDescent="0.3">
      <c r="A789" t="s">
        <v>113</v>
      </c>
      <c r="B789" t="s">
        <v>121</v>
      </c>
      <c r="C789">
        <v>2016</v>
      </c>
      <c r="D789" s="3">
        <v>8</v>
      </c>
      <c r="E789" s="3">
        <v>99344</v>
      </c>
      <c r="F789" t="s">
        <v>13</v>
      </c>
      <c r="G789" s="15">
        <f>IF(Table1[[#This Row],[Transmission]]="Manual", 0, 1)</f>
        <v>0</v>
      </c>
      <c r="H789" t="s">
        <v>9475</v>
      </c>
      <c r="I789" t="s">
        <v>17</v>
      </c>
      <c r="J789" s="4">
        <v>45597</v>
      </c>
      <c r="K789" t="s">
        <v>996</v>
      </c>
      <c r="L789" s="5">
        <v>570000</v>
      </c>
      <c r="M789" s="28">
        <f t="shared" si="12"/>
        <v>570000</v>
      </c>
      <c r="N789">
        <f>2025-Table1[[#This Row],[Year]]</f>
        <v>9</v>
      </c>
    </row>
    <row r="790" spans="1:14" x14ac:dyDescent="0.3">
      <c r="A790" t="s">
        <v>21</v>
      </c>
      <c r="B790" t="s">
        <v>39</v>
      </c>
      <c r="C790">
        <v>2013</v>
      </c>
      <c r="D790" s="3">
        <v>11</v>
      </c>
      <c r="E790" s="3">
        <v>73500</v>
      </c>
      <c r="F790" t="s">
        <v>13</v>
      </c>
      <c r="G790" s="15">
        <f>IF(Table1[[#This Row],[Transmission]]="Manual", 0, 1)</f>
        <v>0</v>
      </c>
      <c r="H790" t="s">
        <v>9475</v>
      </c>
      <c r="I790" t="s">
        <v>14</v>
      </c>
      <c r="J790" s="4">
        <v>45597</v>
      </c>
      <c r="K790" t="s">
        <v>997</v>
      </c>
      <c r="L790" s="5">
        <v>370000</v>
      </c>
      <c r="M790" s="28">
        <f t="shared" si="12"/>
        <v>370000</v>
      </c>
      <c r="N790">
        <f>2025-Table1[[#This Row],[Year]]</f>
        <v>12</v>
      </c>
    </row>
    <row r="791" spans="1:14" x14ac:dyDescent="0.3">
      <c r="A791" t="s">
        <v>21</v>
      </c>
      <c r="B791" t="s">
        <v>99</v>
      </c>
      <c r="C791">
        <v>2017</v>
      </c>
      <c r="D791" s="3">
        <v>7</v>
      </c>
      <c r="E791" s="3">
        <v>75000</v>
      </c>
      <c r="F791" t="s">
        <v>25</v>
      </c>
      <c r="G791" s="15">
        <f>IF(Table1[[#This Row],[Transmission]]="Manual", 0, 1)</f>
        <v>1</v>
      </c>
      <c r="H791" t="s">
        <v>9475</v>
      </c>
      <c r="I791" t="s">
        <v>14</v>
      </c>
      <c r="J791" s="4">
        <v>45597</v>
      </c>
      <c r="K791" t="s">
        <v>998</v>
      </c>
      <c r="L791" s="5">
        <v>675000</v>
      </c>
      <c r="M791" s="28">
        <f t="shared" si="12"/>
        <v>675000</v>
      </c>
      <c r="N791">
        <f>2025-Table1[[#This Row],[Year]]</f>
        <v>8</v>
      </c>
    </row>
    <row r="792" spans="1:14" x14ac:dyDescent="0.3">
      <c r="A792" t="s">
        <v>101</v>
      </c>
      <c r="B792" t="s">
        <v>321</v>
      </c>
      <c r="C792">
        <v>2017</v>
      </c>
      <c r="D792" s="3">
        <v>7</v>
      </c>
      <c r="E792" s="3">
        <v>81000</v>
      </c>
      <c r="F792" t="s">
        <v>25</v>
      </c>
      <c r="G792" s="15">
        <f>IF(Table1[[#This Row],[Transmission]]="Manual", 0, 1)</f>
        <v>1</v>
      </c>
      <c r="H792" t="s">
        <v>9472</v>
      </c>
      <c r="I792" t="s">
        <v>17</v>
      </c>
      <c r="J792" s="4">
        <v>45597</v>
      </c>
      <c r="K792" t="s">
        <v>999</v>
      </c>
      <c r="L792" s="5">
        <v>790000</v>
      </c>
      <c r="M792" s="28">
        <f t="shared" si="12"/>
        <v>790000</v>
      </c>
      <c r="N792">
        <f>2025-Table1[[#This Row],[Year]]</f>
        <v>8</v>
      </c>
    </row>
    <row r="793" spans="1:14" x14ac:dyDescent="0.3">
      <c r="A793" t="s">
        <v>21</v>
      </c>
      <c r="B793" t="s">
        <v>276</v>
      </c>
      <c r="C793">
        <v>2015</v>
      </c>
      <c r="D793" s="3">
        <v>9</v>
      </c>
      <c r="E793" s="3">
        <v>45100</v>
      </c>
      <c r="F793" t="s">
        <v>13</v>
      </c>
      <c r="G793" s="15">
        <f>IF(Table1[[#This Row],[Transmission]]="Manual", 0, 1)</f>
        <v>0</v>
      </c>
      <c r="H793" t="s">
        <v>9472</v>
      </c>
      <c r="I793" t="s">
        <v>14</v>
      </c>
      <c r="J793" s="4">
        <v>45597</v>
      </c>
      <c r="K793" t="s">
        <v>1000</v>
      </c>
      <c r="L793" s="5">
        <v>157000</v>
      </c>
      <c r="M793" s="28">
        <f t="shared" si="12"/>
        <v>157000</v>
      </c>
      <c r="N793">
        <f>2025-Table1[[#This Row],[Year]]</f>
        <v>10</v>
      </c>
    </row>
    <row r="794" spans="1:14" x14ac:dyDescent="0.3">
      <c r="A794" t="s">
        <v>101</v>
      </c>
      <c r="B794" t="s">
        <v>102</v>
      </c>
      <c r="C794">
        <v>2021</v>
      </c>
      <c r="D794" s="3">
        <v>3</v>
      </c>
      <c r="E794" s="3">
        <v>54000</v>
      </c>
      <c r="F794" t="s">
        <v>25</v>
      </c>
      <c r="G794" s="15">
        <f>IF(Table1[[#This Row],[Transmission]]="Manual", 0, 1)</f>
        <v>1</v>
      </c>
      <c r="H794" t="s">
        <v>9472</v>
      </c>
      <c r="I794" t="s">
        <v>17</v>
      </c>
      <c r="J794" s="4">
        <v>45597</v>
      </c>
      <c r="K794" t="s">
        <v>1001</v>
      </c>
      <c r="L794" s="5">
        <v>1495000</v>
      </c>
      <c r="M794" s="28">
        <f t="shared" si="12"/>
        <v>1495000</v>
      </c>
      <c r="N794">
        <f>2025-Table1[[#This Row],[Year]]</f>
        <v>4</v>
      </c>
    </row>
    <row r="795" spans="1:14" x14ac:dyDescent="0.3">
      <c r="A795" t="s">
        <v>44</v>
      </c>
      <c r="B795" t="s">
        <v>79</v>
      </c>
      <c r="C795">
        <v>2018</v>
      </c>
      <c r="D795" s="3">
        <v>6</v>
      </c>
      <c r="E795" s="3">
        <v>54000</v>
      </c>
      <c r="F795" t="s">
        <v>13</v>
      </c>
      <c r="G795" s="15">
        <f>IF(Table1[[#This Row],[Transmission]]="Manual", 0, 1)</f>
        <v>0</v>
      </c>
      <c r="H795" t="s">
        <v>9475</v>
      </c>
      <c r="I795" t="s">
        <v>14</v>
      </c>
      <c r="J795" s="4">
        <v>45597</v>
      </c>
      <c r="K795" t="s">
        <v>1002</v>
      </c>
      <c r="L795" s="5">
        <v>895000</v>
      </c>
      <c r="M795" s="28">
        <f t="shared" si="12"/>
        <v>895000</v>
      </c>
      <c r="N795">
        <f>2025-Table1[[#This Row],[Year]]</f>
        <v>7</v>
      </c>
    </row>
    <row r="796" spans="1:14" x14ac:dyDescent="0.3">
      <c r="A796" t="s">
        <v>18</v>
      </c>
      <c r="B796" t="s">
        <v>377</v>
      </c>
      <c r="C796">
        <v>2013</v>
      </c>
      <c r="D796" s="3">
        <v>11</v>
      </c>
      <c r="E796" s="3">
        <v>61000</v>
      </c>
      <c r="F796" t="s">
        <v>25</v>
      </c>
      <c r="G796" s="15">
        <f>IF(Table1[[#This Row],[Transmission]]="Manual", 0, 1)</f>
        <v>1</v>
      </c>
      <c r="H796" t="s">
        <v>9472</v>
      </c>
      <c r="I796" t="s">
        <v>14</v>
      </c>
      <c r="J796" s="4">
        <v>45597</v>
      </c>
      <c r="K796" t="s">
        <v>1003</v>
      </c>
      <c r="L796" s="5">
        <v>410000</v>
      </c>
      <c r="M796" s="28">
        <f t="shared" si="12"/>
        <v>410000</v>
      </c>
      <c r="N796">
        <f>2025-Table1[[#This Row],[Year]]</f>
        <v>12</v>
      </c>
    </row>
    <row r="797" spans="1:14" x14ac:dyDescent="0.3">
      <c r="A797" t="s">
        <v>44</v>
      </c>
      <c r="B797" t="s">
        <v>133</v>
      </c>
      <c r="C797">
        <v>2019</v>
      </c>
      <c r="D797" s="3">
        <v>5</v>
      </c>
      <c r="E797" s="3">
        <v>51000</v>
      </c>
      <c r="F797" t="s">
        <v>13</v>
      </c>
      <c r="G797" s="15">
        <f>IF(Table1[[#This Row],[Transmission]]="Manual", 0, 1)</f>
        <v>0</v>
      </c>
      <c r="H797" t="s">
        <v>9472</v>
      </c>
      <c r="I797" t="s">
        <v>14</v>
      </c>
      <c r="J797" s="4">
        <v>45597</v>
      </c>
      <c r="K797" t="s">
        <v>1004</v>
      </c>
      <c r="L797" s="5">
        <v>521000</v>
      </c>
      <c r="M797" s="28">
        <f t="shared" si="12"/>
        <v>521000</v>
      </c>
      <c r="N797">
        <f>2025-Table1[[#This Row],[Year]]</f>
        <v>6</v>
      </c>
    </row>
    <row r="798" spans="1:14" x14ac:dyDescent="0.3">
      <c r="A798" t="s">
        <v>64</v>
      </c>
      <c r="B798" t="s">
        <v>65</v>
      </c>
      <c r="C798">
        <v>2020</v>
      </c>
      <c r="D798" s="3">
        <v>4</v>
      </c>
      <c r="E798" s="3">
        <v>65000</v>
      </c>
      <c r="F798" t="s">
        <v>13</v>
      </c>
      <c r="G798" s="15">
        <f>IF(Table1[[#This Row],[Transmission]]="Manual", 0, 1)</f>
        <v>0</v>
      </c>
      <c r="H798" t="s">
        <v>9475</v>
      </c>
      <c r="I798" t="s">
        <v>14</v>
      </c>
      <c r="J798" s="4">
        <v>45566</v>
      </c>
      <c r="K798" t="s">
        <v>1005</v>
      </c>
      <c r="L798" s="5">
        <v>1125000</v>
      </c>
      <c r="M798" s="28">
        <f t="shared" si="12"/>
        <v>1125000</v>
      </c>
      <c r="N798">
        <f>2025-Table1[[#This Row],[Year]]</f>
        <v>5</v>
      </c>
    </row>
    <row r="799" spans="1:14" x14ac:dyDescent="0.3">
      <c r="A799" t="s">
        <v>97</v>
      </c>
      <c r="B799" t="s">
        <v>236</v>
      </c>
      <c r="C799">
        <v>2017</v>
      </c>
      <c r="D799" s="3">
        <v>7</v>
      </c>
      <c r="E799" s="3">
        <v>49600</v>
      </c>
      <c r="F799" t="s">
        <v>13</v>
      </c>
      <c r="G799" s="15">
        <f>IF(Table1[[#This Row],[Transmission]]="Manual", 0, 1)</f>
        <v>0</v>
      </c>
      <c r="H799" t="s">
        <v>9472</v>
      </c>
      <c r="I799" t="s">
        <v>14</v>
      </c>
      <c r="J799" s="4">
        <v>45597</v>
      </c>
      <c r="K799" t="s">
        <v>1006</v>
      </c>
      <c r="L799" s="5">
        <v>665000</v>
      </c>
      <c r="M799" s="28">
        <f t="shared" si="12"/>
        <v>665000</v>
      </c>
      <c r="N799">
        <f>2025-Table1[[#This Row],[Year]]</f>
        <v>8</v>
      </c>
    </row>
    <row r="800" spans="1:14" x14ac:dyDescent="0.3">
      <c r="A800" t="s">
        <v>44</v>
      </c>
      <c r="B800" t="s">
        <v>89</v>
      </c>
      <c r="C800">
        <v>2022</v>
      </c>
      <c r="D800" s="3">
        <v>2</v>
      </c>
      <c r="E800" s="3">
        <v>50000</v>
      </c>
      <c r="F800" t="s">
        <v>13</v>
      </c>
      <c r="G800" s="15">
        <f>IF(Table1[[#This Row],[Transmission]]="Manual", 0, 1)</f>
        <v>0</v>
      </c>
      <c r="H800" t="s">
        <v>9472</v>
      </c>
      <c r="I800" t="s">
        <v>17</v>
      </c>
      <c r="J800" s="4">
        <v>45566</v>
      </c>
      <c r="K800" t="s">
        <v>1007</v>
      </c>
      <c r="L800" s="5">
        <v>1200000</v>
      </c>
      <c r="M800" s="28">
        <f t="shared" si="12"/>
        <v>1200000</v>
      </c>
      <c r="N800">
        <f>2025-Table1[[#This Row],[Year]]</f>
        <v>3</v>
      </c>
    </row>
    <row r="801" spans="1:14" x14ac:dyDescent="0.3">
      <c r="A801" t="s">
        <v>113</v>
      </c>
      <c r="B801" t="s">
        <v>174</v>
      </c>
      <c r="C801">
        <v>2022</v>
      </c>
      <c r="D801" s="3">
        <v>2</v>
      </c>
      <c r="E801" s="3">
        <v>39000</v>
      </c>
      <c r="F801" t="s">
        <v>13</v>
      </c>
      <c r="G801" s="15">
        <f>IF(Table1[[#This Row],[Transmission]]="Manual", 0, 1)</f>
        <v>0</v>
      </c>
      <c r="H801" t="s">
        <v>9472</v>
      </c>
      <c r="I801" t="s">
        <v>17</v>
      </c>
      <c r="J801" s="4">
        <v>45597</v>
      </c>
      <c r="K801" t="s">
        <v>1008</v>
      </c>
      <c r="L801" s="5">
        <v>1450000</v>
      </c>
      <c r="M801" s="28">
        <f t="shared" si="12"/>
        <v>1450000</v>
      </c>
      <c r="N801">
        <f>2025-Table1[[#This Row],[Year]]</f>
        <v>3</v>
      </c>
    </row>
    <row r="802" spans="1:14" x14ac:dyDescent="0.3">
      <c r="A802" t="s">
        <v>61</v>
      </c>
      <c r="B802" t="s">
        <v>109</v>
      </c>
      <c r="C802">
        <v>2015</v>
      </c>
      <c r="D802" s="3">
        <v>9</v>
      </c>
      <c r="E802" s="3">
        <v>76000</v>
      </c>
      <c r="F802" t="s">
        <v>13</v>
      </c>
      <c r="G802" s="15">
        <f>IF(Table1[[#This Row],[Transmission]]="Manual", 0, 1)</f>
        <v>0</v>
      </c>
      <c r="H802" t="s">
        <v>9475</v>
      </c>
      <c r="I802" t="s">
        <v>14</v>
      </c>
      <c r="J802" s="4">
        <v>45597</v>
      </c>
      <c r="K802" t="s">
        <v>1010</v>
      </c>
      <c r="L802" s="5">
        <v>425000</v>
      </c>
      <c r="M802" s="28">
        <f t="shared" si="12"/>
        <v>425000</v>
      </c>
      <c r="N802">
        <f>2025-Table1[[#This Row],[Year]]</f>
        <v>10</v>
      </c>
    </row>
    <row r="803" spans="1:14" x14ac:dyDescent="0.3">
      <c r="A803" t="s">
        <v>97</v>
      </c>
      <c r="B803" t="s">
        <v>236</v>
      </c>
      <c r="C803">
        <v>2015</v>
      </c>
      <c r="D803" s="3">
        <v>9</v>
      </c>
      <c r="E803" s="3">
        <v>71000</v>
      </c>
      <c r="F803" t="s">
        <v>25</v>
      </c>
      <c r="G803" s="15">
        <f>IF(Table1[[#This Row],[Transmission]]="Manual", 0, 1)</f>
        <v>1</v>
      </c>
      <c r="H803" t="s">
        <v>9475</v>
      </c>
      <c r="I803" t="s">
        <v>14</v>
      </c>
      <c r="J803" s="4">
        <v>45597</v>
      </c>
      <c r="K803" t="s">
        <v>1011</v>
      </c>
      <c r="L803" s="5">
        <v>395000</v>
      </c>
      <c r="M803" s="28">
        <f t="shared" si="12"/>
        <v>395000</v>
      </c>
      <c r="N803">
        <f>2025-Table1[[#This Row],[Year]]</f>
        <v>10</v>
      </c>
    </row>
    <row r="804" spans="1:14" x14ac:dyDescent="0.3">
      <c r="A804" t="s">
        <v>11</v>
      </c>
      <c r="B804" t="s">
        <v>288</v>
      </c>
      <c r="C804">
        <v>2016</v>
      </c>
      <c r="D804" s="3">
        <v>8</v>
      </c>
      <c r="E804" s="3">
        <v>63210</v>
      </c>
      <c r="F804" t="s">
        <v>13</v>
      </c>
      <c r="G804" s="15">
        <f>IF(Table1[[#This Row],[Transmission]]="Manual", 0, 1)</f>
        <v>0</v>
      </c>
      <c r="H804" t="s">
        <v>9472</v>
      </c>
      <c r="I804" t="s">
        <v>14</v>
      </c>
      <c r="J804" s="4">
        <v>45597</v>
      </c>
      <c r="K804" t="s">
        <v>1012</v>
      </c>
      <c r="L804" s="5">
        <v>421000</v>
      </c>
      <c r="M804" s="28">
        <f t="shared" si="12"/>
        <v>421000</v>
      </c>
      <c r="N804">
        <f>2025-Table1[[#This Row],[Year]]</f>
        <v>9</v>
      </c>
    </row>
    <row r="805" spans="1:14" x14ac:dyDescent="0.3">
      <c r="A805" t="s">
        <v>11</v>
      </c>
      <c r="B805" t="s">
        <v>736</v>
      </c>
      <c r="C805">
        <v>2011</v>
      </c>
      <c r="D805" s="3">
        <v>13</v>
      </c>
      <c r="E805" s="3">
        <v>82000</v>
      </c>
      <c r="F805" t="s">
        <v>13</v>
      </c>
      <c r="G805" s="15">
        <f>IF(Table1[[#This Row],[Transmission]]="Manual", 0, 1)</f>
        <v>0</v>
      </c>
      <c r="H805" t="s">
        <v>9472</v>
      </c>
      <c r="I805" t="s">
        <v>14</v>
      </c>
      <c r="J805" s="4">
        <v>45597</v>
      </c>
      <c r="K805" t="s">
        <v>1013</v>
      </c>
      <c r="L805" s="5">
        <v>230000</v>
      </c>
      <c r="M805" s="28">
        <f t="shared" si="12"/>
        <v>230000</v>
      </c>
      <c r="N805">
        <f>2025-Table1[[#This Row],[Year]]</f>
        <v>14</v>
      </c>
    </row>
    <row r="806" spans="1:14" x14ac:dyDescent="0.3">
      <c r="A806" t="s">
        <v>277</v>
      </c>
      <c r="B806" t="s">
        <v>1014</v>
      </c>
      <c r="C806">
        <v>2009</v>
      </c>
      <c r="D806" s="3">
        <v>15</v>
      </c>
      <c r="E806" s="3">
        <v>97000</v>
      </c>
      <c r="F806" t="s">
        <v>13</v>
      </c>
      <c r="G806" s="15">
        <f>IF(Table1[[#This Row],[Transmission]]="Manual", 0, 1)</f>
        <v>0</v>
      </c>
      <c r="H806" t="s">
        <v>9475</v>
      </c>
      <c r="I806" t="s">
        <v>14</v>
      </c>
      <c r="J806" s="4">
        <v>45597</v>
      </c>
      <c r="K806" t="s">
        <v>1015</v>
      </c>
      <c r="L806" s="5">
        <v>250000</v>
      </c>
      <c r="M806" s="28">
        <f t="shared" si="12"/>
        <v>250000</v>
      </c>
      <c r="N806">
        <f>2025-Table1[[#This Row],[Year]]</f>
        <v>16</v>
      </c>
    </row>
    <row r="807" spans="1:14" x14ac:dyDescent="0.3">
      <c r="A807" t="s">
        <v>21</v>
      </c>
      <c r="B807" t="s">
        <v>1016</v>
      </c>
      <c r="C807">
        <v>2017</v>
      </c>
      <c r="D807" s="3">
        <v>7</v>
      </c>
      <c r="E807" s="3">
        <v>41000</v>
      </c>
      <c r="F807" t="s">
        <v>25</v>
      </c>
      <c r="G807" s="15">
        <f>IF(Table1[[#This Row],[Transmission]]="Manual", 0, 1)</f>
        <v>1</v>
      </c>
      <c r="H807" t="s">
        <v>9472</v>
      </c>
      <c r="I807" t="s">
        <v>14</v>
      </c>
      <c r="J807" s="4">
        <v>45597</v>
      </c>
      <c r="K807" t="s">
        <v>1017</v>
      </c>
      <c r="L807" s="5">
        <v>465000</v>
      </c>
      <c r="M807" s="28">
        <f t="shared" si="12"/>
        <v>465000</v>
      </c>
      <c r="N807">
        <f>2025-Table1[[#This Row],[Year]]</f>
        <v>8</v>
      </c>
    </row>
    <row r="808" spans="1:14" x14ac:dyDescent="0.3">
      <c r="A808" t="s">
        <v>38</v>
      </c>
      <c r="B808" t="s">
        <v>47</v>
      </c>
      <c r="C808">
        <v>2019</v>
      </c>
      <c r="D808" s="3">
        <v>5</v>
      </c>
      <c r="E808" s="3">
        <v>22000</v>
      </c>
      <c r="F808" t="s">
        <v>25</v>
      </c>
      <c r="G808" s="15">
        <f>IF(Table1[[#This Row],[Transmission]]="Manual", 0, 1)</f>
        <v>1</v>
      </c>
      <c r="H808" t="s">
        <v>9475</v>
      </c>
      <c r="I808" t="s">
        <v>14</v>
      </c>
      <c r="J808" s="4">
        <v>45597</v>
      </c>
      <c r="K808" t="s">
        <v>1019</v>
      </c>
      <c r="L808" s="5">
        <v>1195000</v>
      </c>
      <c r="M808" s="28">
        <f t="shared" si="12"/>
        <v>1195000</v>
      </c>
      <c r="N808">
        <f>2025-Table1[[#This Row],[Year]]</f>
        <v>6</v>
      </c>
    </row>
    <row r="809" spans="1:14" x14ac:dyDescent="0.3">
      <c r="A809" t="s">
        <v>113</v>
      </c>
      <c r="B809" t="s">
        <v>181</v>
      </c>
      <c r="C809">
        <v>2018</v>
      </c>
      <c r="D809" s="3">
        <v>6</v>
      </c>
      <c r="E809" s="3">
        <v>85000</v>
      </c>
      <c r="F809" t="s">
        <v>13</v>
      </c>
      <c r="G809" s="15">
        <f>IF(Table1[[#This Row],[Transmission]]="Manual", 0, 1)</f>
        <v>0</v>
      </c>
      <c r="H809" t="s">
        <v>9475</v>
      </c>
      <c r="I809" t="s">
        <v>17</v>
      </c>
      <c r="J809" s="4">
        <v>45597</v>
      </c>
      <c r="K809" t="s">
        <v>1020</v>
      </c>
      <c r="L809" s="5">
        <v>625000</v>
      </c>
      <c r="M809" s="28">
        <f t="shared" si="12"/>
        <v>625000</v>
      </c>
      <c r="N809">
        <f>2025-Table1[[#This Row],[Year]]</f>
        <v>7</v>
      </c>
    </row>
    <row r="810" spans="1:14" x14ac:dyDescent="0.3">
      <c r="A810" t="s">
        <v>44</v>
      </c>
      <c r="B810" t="s">
        <v>79</v>
      </c>
      <c r="C810">
        <v>2019</v>
      </c>
      <c r="D810" s="3">
        <v>5</v>
      </c>
      <c r="E810" s="3">
        <v>50000</v>
      </c>
      <c r="F810" t="s">
        <v>13</v>
      </c>
      <c r="G810" s="15">
        <f>IF(Table1[[#This Row],[Transmission]]="Manual", 0, 1)</f>
        <v>0</v>
      </c>
      <c r="H810" t="s">
        <v>9472</v>
      </c>
      <c r="I810" t="s">
        <v>14</v>
      </c>
      <c r="J810" s="4">
        <v>45597</v>
      </c>
      <c r="K810" t="s">
        <v>1021</v>
      </c>
      <c r="L810" s="5">
        <v>975000</v>
      </c>
      <c r="M810" s="28">
        <f t="shared" si="12"/>
        <v>975000</v>
      </c>
      <c r="N810">
        <f>2025-Table1[[#This Row],[Year]]</f>
        <v>6</v>
      </c>
    </row>
    <row r="811" spans="1:14" x14ac:dyDescent="0.3">
      <c r="A811" t="s">
        <v>11</v>
      </c>
      <c r="B811" t="s">
        <v>183</v>
      </c>
      <c r="C811">
        <v>2015</v>
      </c>
      <c r="D811" s="3">
        <v>9</v>
      </c>
      <c r="E811" s="3">
        <v>65000</v>
      </c>
      <c r="F811" t="s">
        <v>13</v>
      </c>
      <c r="G811" s="15">
        <f>IF(Table1[[#This Row],[Transmission]]="Manual", 0, 1)</f>
        <v>0</v>
      </c>
      <c r="H811" t="s">
        <v>9472</v>
      </c>
      <c r="I811" t="s">
        <v>14</v>
      </c>
      <c r="J811" s="4">
        <v>45597</v>
      </c>
      <c r="K811" t="s">
        <v>1022</v>
      </c>
      <c r="L811" s="5">
        <v>375000</v>
      </c>
      <c r="M811" s="28">
        <f t="shared" si="12"/>
        <v>375000</v>
      </c>
      <c r="N811">
        <f>2025-Table1[[#This Row],[Year]]</f>
        <v>10</v>
      </c>
    </row>
    <row r="812" spans="1:14" x14ac:dyDescent="0.3">
      <c r="A812" t="s">
        <v>21</v>
      </c>
      <c r="B812" t="s">
        <v>140</v>
      </c>
      <c r="C812">
        <v>2014</v>
      </c>
      <c r="D812" s="3">
        <v>10</v>
      </c>
      <c r="E812" s="3">
        <v>9000</v>
      </c>
      <c r="F812" t="s">
        <v>13</v>
      </c>
      <c r="G812" s="15">
        <f>IF(Table1[[#This Row],[Transmission]]="Manual", 0, 1)</f>
        <v>0</v>
      </c>
      <c r="H812" t="s">
        <v>9475</v>
      </c>
      <c r="I812" t="s">
        <v>17</v>
      </c>
      <c r="J812" s="4">
        <v>45597</v>
      </c>
      <c r="K812" t="s">
        <v>1023</v>
      </c>
      <c r="L812" s="5">
        <v>320000</v>
      </c>
      <c r="M812" s="28">
        <f t="shared" si="12"/>
        <v>320000</v>
      </c>
      <c r="N812">
        <f>2025-Table1[[#This Row],[Year]]</f>
        <v>11</v>
      </c>
    </row>
    <row r="813" spans="1:14" x14ac:dyDescent="0.3">
      <c r="A813" t="s">
        <v>58</v>
      </c>
      <c r="B813" t="s">
        <v>545</v>
      </c>
      <c r="C813">
        <v>2012</v>
      </c>
      <c r="D813" s="3">
        <v>12</v>
      </c>
      <c r="E813" s="3">
        <v>76532</v>
      </c>
      <c r="F813" t="s">
        <v>25</v>
      </c>
      <c r="G813" s="15">
        <f>IF(Table1[[#This Row],[Transmission]]="Manual", 0, 1)</f>
        <v>1</v>
      </c>
      <c r="H813" t="s">
        <v>9475</v>
      </c>
      <c r="I813" t="s">
        <v>17</v>
      </c>
      <c r="J813" s="4">
        <v>45597</v>
      </c>
      <c r="K813" t="s">
        <v>1024</v>
      </c>
      <c r="L813" s="5">
        <v>950000</v>
      </c>
      <c r="M813" s="28">
        <f t="shared" si="12"/>
        <v>950000</v>
      </c>
      <c r="N813">
        <f>2025-Table1[[#This Row],[Year]]</f>
        <v>13</v>
      </c>
    </row>
    <row r="814" spans="1:14" x14ac:dyDescent="0.3">
      <c r="A814" t="s">
        <v>21</v>
      </c>
      <c r="B814" t="s">
        <v>140</v>
      </c>
      <c r="C814">
        <v>2012</v>
      </c>
      <c r="D814" s="3">
        <v>12</v>
      </c>
      <c r="E814" s="3">
        <v>62000</v>
      </c>
      <c r="F814" t="s">
        <v>13</v>
      </c>
      <c r="G814" s="15">
        <f>IF(Table1[[#This Row],[Transmission]]="Manual", 0, 1)</f>
        <v>0</v>
      </c>
      <c r="H814" t="s">
        <v>9472</v>
      </c>
      <c r="I814" t="s">
        <v>17</v>
      </c>
      <c r="J814" s="4">
        <v>45597</v>
      </c>
      <c r="K814" t="s">
        <v>1025</v>
      </c>
      <c r="L814" s="5">
        <v>369000</v>
      </c>
      <c r="M814" s="28">
        <f t="shared" si="12"/>
        <v>369000</v>
      </c>
      <c r="N814">
        <f>2025-Table1[[#This Row],[Year]]</f>
        <v>13</v>
      </c>
    </row>
    <row r="815" spans="1:14" x14ac:dyDescent="0.3">
      <c r="A815" t="s">
        <v>113</v>
      </c>
      <c r="B815" t="s">
        <v>114</v>
      </c>
      <c r="C815">
        <v>2018</v>
      </c>
      <c r="D815" s="3">
        <v>6</v>
      </c>
      <c r="E815" s="3">
        <v>20</v>
      </c>
      <c r="F815" t="s">
        <v>25</v>
      </c>
      <c r="G815" s="15">
        <f>IF(Table1[[#This Row],[Transmission]]="Manual", 0, 1)</f>
        <v>1</v>
      </c>
      <c r="H815" t="s">
        <v>9475</v>
      </c>
      <c r="I815" t="s">
        <v>17</v>
      </c>
      <c r="J815" s="4">
        <v>45597</v>
      </c>
      <c r="K815" t="s">
        <v>1026</v>
      </c>
      <c r="L815" s="5">
        <v>670000</v>
      </c>
      <c r="M815" s="28">
        <f t="shared" si="12"/>
        <v>670000</v>
      </c>
      <c r="N815">
        <f>2025-Table1[[#This Row],[Year]]</f>
        <v>7</v>
      </c>
    </row>
    <row r="816" spans="1:14" x14ac:dyDescent="0.3">
      <c r="A816" t="s">
        <v>27</v>
      </c>
      <c r="B816" t="s">
        <v>360</v>
      </c>
      <c r="C816">
        <v>2010</v>
      </c>
      <c r="D816" s="3">
        <v>14</v>
      </c>
      <c r="E816" s="3">
        <v>65000</v>
      </c>
      <c r="F816" t="s">
        <v>25</v>
      </c>
      <c r="G816" s="15">
        <f>IF(Table1[[#This Row],[Transmission]]="Manual", 0, 1)</f>
        <v>1</v>
      </c>
      <c r="H816" t="s">
        <v>9472</v>
      </c>
      <c r="I816" t="s">
        <v>17</v>
      </c>
      <c r="J816" s="4">
        <v>45597</v>
      </c>
      <c r="K816" t="s">
        <v>1027</v>
      </c>
      <c r="L816" s="5">
        <v>489000</v>
      </c>
      <c r="M816" s="28">
        <f t="shared" si="12"/>
        <v>489000</v>
      </c>
      <c r="N816">
        <f>2025-Table1[[#This Row],[Year]]</f>
        <v>15</v>
      </c>
    </row>
    <row r="817" spans="1:14" x14ac:dyDescent="0.3">
      <c r="A817" t="s">
        <v>61</v>
      </c>
      <c r="B817" t="s">
        <v>537</v>
      </c>
      <c r="C817">
        <v>2022</v>
      </c>
      <c r="D817" s="3">
        <v>2</v>
      </c>
      <c r="E817" s="3">
        <v>39000</v>
      </c>
      <c r="F817" t="s">
        <v>25</v>
      </c>
      <c r="G817" s="15">
        <f>IF(Table1[[#This Row],[Transmission]]="Manual", 0, 1)</f>
        <v>1</v>
      </c>
      <c r="H817" t="s">
        <v>9472</v>
      </c>
      <c r="I817" t="s">
        <v>17</v>
      </c>
      <c r="J817" s="4">
        <v>45597</v>
      </c>
      <c r="K817" t="s">
        <v>1028</v>
      </c>
      <c r="L817" s="5">
        <v>750000</v>
      </c>
      <c r="M817" s="28">
        <f t="shared" si="12"/>
        <v>750000</v>
      </c>
      <c r="N817">
        <f>2025-Table1[[#This Row],[Year]]</f>
        <v>3</v>
      </c>
    </row>
    <row r="818" spans="1:14" x14ac:dyDescent="0.3">
      <c r="A818" t="s">
        <v>44</v>
      </c>
      <c r="B818" t="s">
        <v>79</v>
      </c>
      <c r="C818">
        <v>2017</v>
      </c>
      <c r="D818" s="3">
        <v>7</v>
      </c>
      <c r="E818" s="3">
        <v>67000</v>
      </c>
      <c r="F818" t="s">
        <v>25</v>
      </c>
      <c r="G818" s="15">
        <f>IF(Table1[[#This Row],[Transmission]]="Manual", 0, 1)</f>
        <v>1</v>
      </c>
      <c r="H818" t="s">
        <v>9472</v>
      </c>
      <c r="I818" t="s">
        <v>14</v>
      </c>
      <c r="J818" s="4">
        <v>45597</v>
      </c>
      <c r="K818" t="s">
        <v>1029</v>
      </c>
      <c r="L818" s="5">
        <v>790000</v>
      </c>
      <c r="M818" s="28">
        <f t="shared" si="12"/>
        <v>790000</v>
      </c>
      <c r="N818">
        <f>2025-Table1[[#This Row],[Year]]</f>
        <v>8</v>
      </c>
    </row>
    <row r="819" spans="1:14" x14ac:dyDescent="0.3">
      <c r="A819" t="s">
        <v>27</v>
      </c>
      <c r="B819" t="s">
        <v>360</v>
      </c>
      <c r="C819">
        <v>2013</v>
      </c>
      <c r="D819" s="3">
        <v>11</v>
      </c>
      <c r="E819" s="3">
        <v>57000</v>
      </c>
      <c r="F819" t="s">
        <v>25</v>
      </c>
      <c r="G819" s="15">
        <f>IF(Table1[[#This Row],[Transmission]]="Manual", 0, 1)</f>
        <v>1</v>
      </c>
      <c r="H819" t="s">
        <v>9472</v>
      </c>
      <c r="I819" t="s">
        <v>17</v>
      </c>
      <c r="J819" s="4">
        <v>45597</v>
      </c>
      <c r="K819" t="s">
        <v>1030</v>
      </c>
      <c r="L819" s="5">
        <v>1200000</v>
      </c>
      <c r="M819" s="28">
        <f t="shared" si="12"/>
        <v>1200000</v>
      </c>
      <c r="N819">
        <f>2025-Table1[[#This Row],[Year]]</f>
        <v>12</v>
      </c>
    </row>
    <row r="820" spans="1:14" x14ac:dyDescent="0.3">
      <c r="A820" t="s">
        <v>21</v>
      </c>
      <c r="B820" t="s">
        <v>68</v>
      </c>
      <c r="C820">
        <v>2016</v>
      </c>
      <c r="D820" s="3">
        <v>8</v>
      </c>
      <c r="E820" s="3">
        <v>94000</v>
      </c>
      <c r="F820" t="s">
        <v>25</v>
      </c>
      <c r="G820" s="15">
        <f>IF(Table1[[#This Row],[Transmission]]="Manual", 0, 1)</f>
        <v>1</v>
      </c>
      <c r="H820" t="s">
        <v>9475</v>
      </c>
      <c r="I820" t="s">
        <v>14</v>
      </c>
      <c r="J820" s="4">
        <v>45597</v>
      </c>
      <c r="K820" t="s">
        <v>1031</v>
      </c>
      <c r="L820" s="5">
        <v>305000</v>
      </c>
      <c r="M820" s="28">
        <f t="shared" si="12"/>
        <v>305000</v>
      </c>
      <c r="N820">
        <f>2025-Table1[[#This Row],[Year]]</f>
        <v>9</v>
      </c>
    </row>
    <row r="821" spans="1:14" x14ac:dyDescent="0.3">
      <c r="A821" t="s">
        <v>21</v>
      </c>
      <c r="B821" t="s">
        <v>68</v>
      </c>
      <c r="C821">
        <v>2015</v>
      </c>
      <c r="D821" s="3">
        <v>9</v>
      </c>
      <c r="E821" s="3">
        <v>71000</v>
      </c>
      <c r="F821" t="s">
        <v>13</v>
      </c>
      <c r="G821" s="15">
        <f>IF(Table1[[#This Row],[Transmission]]="Manual", 0, 1)</f>
        <v>0</v>
      </c>
      <c r="H821" t="s">
        <v>9475</v>
      </c>
      <c r="I821" t="s">
        <v>17</v>
      </c>
      <c r="J821" s="4">
        <v>45566</v>
      </c>
      <c r="K821" t="s">
        <v>1032</v>
      </c>
      <c r="L821" s="5">
        <v>375000</v>
      </c>
      <c r="M821" s="28">
        <f t="shared" si="12"/>
        <v>375000</v>
      </c>
      <c r="N821">
        <f>2025-Table1[[#This Row],[Year]]</f>
        <v>10</v>
      </c>
    </row>
    <row r="822" spans="1:14" x14ac:dyDescent="0.3">
      <c r="A822" t="s">
        <v>44</v>
      </c>
      <c r="B822" t="s">
        <v>295</v>
      </c>
      <c r="C822">
        <v>2017</v>
      </c>
      <c r="D822" s="3">
        <v>7</v>
      </c>
      <c r="E822" s="3">
        <v>72431</v>
      </c>
      <c r="F822" t="s">
        <v>25</v>
      </c>
      <c r="G822" s="15">
        <f>IF(Table1[[#This Row],[Transmission]]="Manual", 0, 1)</f>
        <v>1</v>
      </c>
      <c r="H822" t="s">
        <v>9475</v>
      </c>
      <c r="I822" t="s">
        <v>17</v>
      </c>
      <c r="J822" s="4">
        <v>45597</v>
      </c>
      <c r="K822" t="s">
        <v>296</v>
      </c>
      <c r="L822" s="5">
        <v>1049000</v>
      </c>
      <c r="M822" s="28">
        <f t="shared" si="12"/>
        <v>1049000</v>
      </c>
      <c r="N822">
        <f>2025-Table1[[#This Row],[Year]]</f>
        <v>8</v>
      </c>
    </row>
    <row r="823" spans="1:14" x14ac:dyDescent="0.3">
      <c r="A823" t="s">
        <v>113</v>
      </c>
      <c r="B823" t="s">
        <v>396</v>
      </c>
      <c r="C823">
        <v>2012</v>
      </c>
      <c r="D823" s="3">
        <v>12</v>
      </c>
      <c r="E823" s="3">
        <v>95000</v>
      </c>
      <c r="F823" t="s">
        <v>13</v>
      </c>
      <c r="G823" s="15">
        <f>IF(Table1[[#This Row],[Transmission]]="Manual", 0, 1)</f>
        <v>0</v>
      </c>
      <c r="H823" t="s">
        <v>9472</v>
      </c>
      <c r="I823" t="s">
        <v>17</v>
      </c>
      <c r="J823" s="4">
        <v>45597</v>
      </c>
      <c r="K823" t="s">
        <v>1033</v>
      </c>
      <c r="L823" s="5">
        <v>545000</v>
      </c>
      <c r="M823" s="28">
        <f t="shared" si="12"/>
        <v>545000</v>
      </c>
      <c r="N823">
        <f>2025-Table1[[#This Row],[Year]]</f>
        <v>13</v>
      </c>
    </row>
    <row r="824" spans="1:14" x14ac:dyDescent="0.3">
      <c r="A824" t="s">
        <v>21</v>
      </c>
      <c r="B824" t="s">
        <v>68</v>
      </c>
      <c r="C824">
        <v>2015</v>
      </c>
      <c r="D824" s="3">
        <v>9</v>
      </c>
      <c r="E824" s="3">
        <v>80000</v>
      </c>
      <c r="F824" t="s">
        <v>13</v>
      </c>
      <c r="G824" s="15">
        <f>IF(Table1[[#This Row],[Transmission]]="Manual", 0, 1)</f>
        <v>0</v>
      </c>
      <c r="H824" t="s">
        <v>9475</v>
      </c>
      <c r="I824" t="s">
        <v>14</v>
      </c>
      <c r="J824" s="4">
        <v>45597</v>
      </c>
      <c r="K824" t="s">
        <v>1034</v>
      </c>
      <c r="L824" s="5">
        <v>430000</v>
      </c>
      <c r="M824" s="28">
        <f t="shared" si="12"/>
        <v>430000</v>
      </c>
      <c r="N824">
        <f>2025-Table1[[#This Row],[Year]]</f>
        <v>10</v>
      </c>
    </row>
    <row r="825" spans="1:14" x14ac:dyDescent="0.3">
      <c r="A825" t="s">
        <v>43</v>
      </c>
      <c r="B825" t="s">
        <v>636</v>
      </c>
      <c r="C825">
        <v>2012</v>
      </c>
      <c r="D825" s="3">
        <v>12</v>
      </c>
      <c r="E825" s="3">
        <v>95000</v>
      </c>
      <c r="F825" t="s">
        <v>25</v>
      </c>
      <c r="G825" s="15">
        <f>IF(Table1[[#This Row],[Transmission]]="Manual", 0, 1)</f>
        <v>1</v>
      </c>
      <c r="H825" t="s">
        <v>9475</v>
      </c>
      <c r="I825" t="s">
        <v>17</v>
      </c>
      <c r="J825" s="4">
        <v>45597</v>
      </c>
      <c r="K825" t="s">
        <v>1035</v>
      </c>
      <c r="L825" s="5">
        <v>1449000</v>
      </c>
      <c r="M825" s="28">
        <f t="shared" si="12"/>
        <v>1449000</v>
      </c>
      <c r="N825">
        <f>2025-Table1[[#This Row],[Year]]</f>
        <v>13</v>
      </c>
    </row>
    <row r="826" spans="1:14" x14ac:dyDescent="0.3">
      <c r="A826" t="s">
        <v>15</v>
      </c>
      <c r="B826" t="s">
        <v>93</v>
      </c>
      <c r="C826">
        <v>2015</v>
      </c>
      <c r="D826" s="3">
        <v>9</v>
      </c>
      <c r="E826" s="3">
        <v>125000</v>
      </c>
      <c r="F826" t="s">
        <v>25</v>
      </c>
      <c r="G826" s="15">
        <f>IF(Table1[[#This Row],[Transmission]]="Manual", 0, 1)</f>
        <v>1</v>
      </c>
      <c r="H826" t="s">
        <v>9472</v>
      </c>
      <c r="I826" t="s">
        <v>17</v>
      </c>
      <c r="J826" s="4">
        <v>45597</v>
      </c>
      <c r="K826" t="s">
        <v>1036</v>
      </c>
      <c r="L826" s="5">
        <v>1125000</v>
      </c>
      <c r="M826" s="28">
        <f t="shared" si="12"/>
        <v>1125000</v>
      </c>
      <c r="N826">
        <f>2025-Table1[[#This Row],[Year]]</f>
        <v>10</v>
      </c>
    </row>
    <row r="827" spans="1:14" x14ac:dyDescent="0.3">
      <c r="A827" t="s">
        <v>44</v>
      </c>
      <c r="B827" t="s">
        <v>79</v>
      </c>
      <c r="C827">
        <v>2017</v>
      </c>
      <c r="D827" s="3">
        <v>7</v>
      </c>
      <c r="E827" s="3">
        <v>77000</v>
      </c>
      <c r="F827" t="s">
        <v>13</v>
      </c>
      <c r="G827" s="15">
        <f>IF(Table1[[#This Row],[Transmission]]="Manual", 0, 1)</f>
        <v>0</v>
      </c>
      <c r="H827" t="s">
        <v>9472</v>
      </c>
      <c r="I827" t="s">
        <v>14</v>
      </c>
      <c r="J827" s="4">
        <v>45566</v>
      </c>
      <c r="K827" t="s">
        <v>1037</v>
      </c>
      <c r="L827" s="5">
        <v>770000</v>
      </c>
      <c r="M827" s="28">
        <f t="shared" si="12"/>
        <v>770000</v>
      </c>
      <c r="N827">
        <f>2025-Table1[[#This Row],[Year]]</f>
        <v>8</v>
      </c>
    </row>
    <row r="828" spans="1:14" x14ac:dyDescent="0.3">
      <c r="A828" t="s">
        <v>33</v>
      </c>
      <c r="B828" t="s">
        <v>1038</v>
      </c>
      <c r="C828">
        <v>2011</v>
      </c>
      <c r="D828" s="3">
        <v>13</v>
      </c>
      <c r="E828" s="3">
        <v>135000</v>
      </c>
      <c r="F828" t="s">
        <v>13</v>
      </c>
      <c r="G828" s="15">
        <f>IF(Table1[[#This Row],[Transmission]]="Manual", 0, 1)</f>
        <v>0</v>
      </c>
      <c r="H828" t="s">
        <v>9475</v>
      </c>
      <c r="I828" t="s">
        <v>17</v>
      </c>
      <c r="J828" s="4">
        <v>45597</v>
      </c>
      <c r="K828" t="s">
        <v>1039</v>
      </c>
      <c r="L828" s="5">
        <v>225000</v>
      </c>
      <c r="M828" s="28">
        <f t="shared" si="12"/>
        <v>225000</v>
      </c>
      <c r="N828">
        <f>2025-Table1[[#This Row],[Year]]</f>
        <v>14</v>
      </c>
    </row>
    <row r="829" spans="1:14" x14ac:dyDescent="0.3">
      <c r="A829" t="s">
        <v>44</v>
      </c>
      <c r="B829" t="s">
        <v>89</v>
      </c>
      <c r="C829">
        <v>2008</v>
      </c>
      <c r="D829" s="3">
        <v>16</v>
      </c>
      <c r="E829" s="3">
        <v>71000</v>
      </c>
      <c r="F829" t="s">
        <v>13</v>
      </c>
      <c r="G829" s="15">
        <f>IF(Table1[[#This Row],[Transmission]]="Manual", 0, 1)</f>
        <v>0</v>
      </c>
      <c r="H829" t="s">
        <v>9475</v>
      </c>
      <c r="I829" t="s">
        <v>14</v>
      </c>
      <c r="J829" s="4">
        <v>45597</v>
      </c>
      <c r="K829" t="s">
        <v>1040</v>
      </c>
      <c r="L829" s="5">
        <v>250000</v>
      </c>
      <c r="M829" s="28">
        <f t="shared" si="12"/>
        <v>250000</v>
      </c>
      <c r="N829">
        <f>2025-Table1[[#This Row],[Year]]</f>
        <v>17</v>
      </c>
    </row>
    <row r="830" spans="1:14" x14ac:dyDescent="0.3">
      <c r="A830" t="s">
        <v>113</v>
      </c>
      <c r="B830" t="s">
        <v>396</v>
      </c>
      <c r="C830">
        <v>2020</v>
      </c>
      <c r="D830" s="3">
        <v>4</v>
      </c>
      <c r="E830" s="3">
        <v>48100</v>
      </c>
      <c r="F830" t="s">
        <v>13</v>
      </c>
      <c r="G830" s="15">
        <f>IF(Table1[[#This Row],[Transmission]]="Manual", 0, 1)</f>
        <v>0</v>
      </c>
      <c r="H830" t="s">
        <v>9472</v>
      </c>
      <c r="I830" t="s">
        <v>17</v>
      </c>
      <c r="J830" s="4">
        <v>45566</v>
      </c>
      <c r="K830" t="s">
        <v>1041</v>
      </c>
      <c r="L830" s="5">
        <v>1250000</v>
      </c>
      <c r="M830" s="28">
        <f t="shared" si="12"/>
        <v>1250000</v>
      </c>
      <c r="N830">
        <f>2025-Table1[[#This Row],[Year]]</f>
        <v>5</v>
      </c>
    </row>
    <row r="831" spans="1:14" x14ac:dyDescent="0.3">
      <c r="A831" t="s">
        <v>11</v>
      </c>
      <c r="B831" t="s">
        <v>12</v>
      </c>
      <c r="C831">
        <v>2013</v>
      </c>
      <c r="D831" s="3">
        <v>11</v>
      </c>
      <c r="E831" s="3">
        <v>107565</v>
      </c>
      <c r="F831" t="s">
        <v>13</v>
      </c>
      <c r="G831" s="15">
        <f>IF(Table1[[#This Row],[Transmission]]="Manual", 0, 1)</f>
        <v>0</v>
      </c>
      <c r="H831" t="s">
        <v>9475</v>
      </c>
      <c r="I831" t="s">
        <v>14</v>
      </c>
      <c r="J831" s="4">
        <v>45597</v>
      </c>
      <c r="K831" t="s">
        <v>1042</v>
      </c>
      <c r="L831" s="5">
        <v>425000</v>
      </c>
      <c r="M831" s="28">
        <f t="shared" si="12"/>
        <v>425000</v>
      </c>
      <c r="N831">
        <f>2025-Table1[[#This Row],[Year]]</f>
        <v>12</v>
      </c>
    </row>
    <row r="832" spans="1:14" x14ac:dyDescent="0.3">
      <c r="A832" t="s">
        <v>101</v>
      </c>
      <c r="B832" t="s">
        <v>152</v>
      </c>
      <c r="C832">
        <v>2019</v>
      </c>
      <c r="D832" s="3">
        <v>5</v>
      </c>
      <c r="E832" s="3">
        <v>74576</v>
      </c>
      <c r="F832" t="s">
        <v>13</v>
      </c>
      <c r="G832" s="15">
        <f>IF(Table1[[#This Row],[Transmission]]="Manual", 0, 1)</f>
        <v>0</v>
      </c>
      <c r="H832" t="s">
        <v>9472</v>
      </c>
      <c r="I832" t="s">
        <v>17</v>
      </c>
      <c r="J832" s="4">
        <v>45597</v>
      </c>
      <c r="K832" t="s">
        <v>1043</v>
      </c>
      <c r="L832" s="5">
        <v>640000</v>
      </c>
      <c r="M832" s="28">
        <f t="shared" si="12"/>
        <v>640000</v>
      </c>
      <c r="N832">
        <f>2025-Table1[[#This Row],[Year]]</f>
        <v>6</v>
      </c>
    </row>
    <row r="833" spans="1:14" x14ac:dyDescent="0.3">
      <c r="A833" t="s">
        <v>21</v>
      </c>
      <c r="B833" t="s">
        <v>99</v>
      </c>
      <c r="C833">
        <v>2014</v>
      </c>
      <c r="D833" s="3">
        <v>10</v>
      </c>
      <c r="E833" s="3">
        <v>75000</v>
      </c>
      <c r="F833" t="s">
        <v>13</v>
      </c>
      <c r="G833" s="15">
        <f>IF(Table1[[#This Row],[Transmission]]="Manual", 0, 1)</f>
        <v>0</v>
      </c>
      <c r="H833" t="s">
        <v>9472</v>
      </c>
      <c r="I833" t="s">
        <v>14</v>
      </c>
      <c r="J833" s="4">
        <v>45597</v>
      </c>
      <c r="K833" t="s">
        <v>1044</v>
      </c>
      <c r="L833" s="5">
        <v>475000</v>
      </c>
      <c r="M833" s="28">
        <f t="shared" si="12"/>
        <v>475000</v>
      </c>
      <c r="N833">
        <f>2025-Table1[[#This Row],[Year]]</f>
        <v>11</v>
      </c>
    </row>
    <row r="834" spans="1:14" x14ac:dyDescent="0.3">
      <c r="A834" t="s">
        <v>21</v>
      </c>
      <c r="B834" t="s">
        <v>24</v>
      </c>
      <c r="C834">
        <v>2020</v>
      </c>
      <c r="D834" s="3">
        <v>4</v>
      </c>
      <c r="E834" s="3">
        <v>45124</v>
      </c>
      <c r="F834" t="s">
        <v>13</v>
      </c>
      <c r="G834" s="15">
        <f>IF(Table1[[#This Row],[Transmission]]="Manual", 0, 1)</f>
        <v>0</v>
      </c>
      <c r="H834" t="s">
        <v>9472</v>
      </c>
      <c r="I834" t="s">
        <v>14</v>
      </c>
      <c r="J834" s="4">
        <v>45597</v>
      </c>
      <c r="K834" t="s">
        <v>1045</v>
      </c>
      <c r="L834" s="5">
        <v>650000</v>
      </c>
      <c r="M834" s="28">
        <f t="shared" si="12"/>
        <v>650000</v>
      </c>
      <c r="N834">
        <f>2025-Table1[[#This Row],[Year]]</f>
        <v>5</v>
      </c>
    </row>
    <row r="835" spans="1:14" x14ac:dyDescent="0.3">
      <c r="A835" t="s">
        <v>44</v>
      </c>
      <c r="B835" t="s">
        <v>405</v>
      </c>
      <c r="C835">
        <v>2018</v>
      </c>
      <c r="D835" s="3">
        <v>6</v>
      </c>
      <c r="E835" s="3">
        <v>78000</v>
      </c>
      <c r="F835" t="s">
        <v>13</v>
      </c>
      <c r="G835" s="15">
        <f>IF(Table1[[#This Row],[Transmission]]="Manual", 0, 1)</f>
        <v>0</v>
      </c>
      <c r="H835" t="s">
        <v>9475</v>
      </c>
      <c r="I835" t="s">
        <v>17</v>
      </c>
      <c r="J835" s="4">
        <v>45597</v>
      </c>
      <c r="K835" t="s">
        <v>1046</v>
      </c>
      <c r="L835" s="5">
        <v>625000</v>
      </c>
      <c r="M835" s="28">
        <f t="shared" ref="M835:M898" si="13">VALUE(SUBSTITUTE(SUBSTITUTE(L835,"₹"," "),",",""))</f>
        <v>625000</v>
      </c>
      <c r="N835">
        <f>2025-Table1[[#This Row],[Year]]</f>
        <v>7</v>
      </c>
    </row>
    <row r="836" spans="1:14" x14ac:dyDescent="0.3">
      <c r="A836" t="s">
        <v>15</v>
      </c>
      <c r="B836" t="s">
        <v>155</v>
      </c>
      <c r="C836">
        <v>2011</v>
      </c>
      <c r="D836" s="3">
        <v>13</v>
      </c>
      <c r="E836" s="3">
        <v>65321</v>
      </c>
      <c r="F836" t="s">
        <v>13</v>
      </c>
      <c r="G836" s="15">
        <f>IF(Table1[[#This Row],[Transmission]]="Manual", 0, 1)</f>
        <v>0</v>
      </c>
      <c r="H836" t="s">
        <v>9475</v>
      </c>
      <c r="I836" t="s">
        <v>17</v>
      </c>
      <c r="J836" s="4">
        <v>45597</v>
      </c>
      <c r="K836" t="s">
        <v>1047</v>
      </c>
      <c r="L836" s="5">
        <v>219101</v>
      </c>
      <c r="M836" s="28">
        <f t="shared" si="13"/>
        <v>219101</v>
      </c>
      <c r="N836">
        <f>2025-Table1[[#This Row],[Year]]</f>
        <v>14</v>
      </c>
    </row>
    <row r="837" spans="1:14" x14ac:dyDescent="0.3">
      <c r="A837" t="s">
        <v>11</v>
      </c>
      <c r="B837" t="s">
        <v>288</v>
      </c>
      <c r="C837">
        <v>2016</v>
      </c>
      <c r="D837" s="3">
        <v>8</v>
      </c>
      <c r="E837" s="3">
        <v>46000</v>
      </c>
      <c r="F837" t="s">
        <v>25</v>
      </c>
      <c r="G837" s="15">
        <f>IF(Table1[[#This Row],[Transmission]]="Manual", 0, 1)</f>
        <v>1</v>
      </c>
      <c r="H837" t="s">
        <v>9475</v>
      </c>
      <c r="I837" t="s">
        <v>14</v>
      </c>
      <c r="J837" s="4">
        <v>45597</v>
      </c>
      <c r="K837" t="s">
        <v>1049</v>
      </c>
      <c r="L837" s="5">
        <v>450000</v>
      </c>
      <c r="M837" s="28">
        <f t="shared" si="13"/>
        <v>450000</v>
      </c>
      <c r="N837">
        <f>2025-Table1[[#This Row],[Year]]</f>
        <v>9</v>
      </c>
    </row>
    <row r="838" spans="1:14" x14ac:dyDescent="0.3">
      <c r="A838" t="s">
        <v>21</v>
      </c>
      <c r="B838" t="s">
        <v>298</v>
      </c>
      <c r="C838">
        <v>2012</v>
      </c>
      <c r="D838" s="3">
        <v>12</v>
      </c>
      <c r="E838" s="3">
        <v>63000</v>
      </c>
      <c r="F838" t="s">
        <v>13</v>
      </c>
      <c r="G838" s="15">
        <f>IF(Table1[[#This Row],[Transmission]]="Manual", 0, 1)</f>
        <v>0</v>
      </c>
      <c r="H838" t="s">
        <v>9472</v>
      </c>
      <c r="I838" t="s">
        <v>14</v>
      </c>
      <c r="J838" s="4">
        <v>45597</v>
      </c>
      <c r="K838" t="s">
        <v>1050</v>
      </c>
      <c r="L838" s="5">
        <v>199000</v>
      </c>
      <c r="M838" s="28">
        <f t="shared" si="13"/>
        <v>199000</v>
      </c>
      <c r="N838">
        <f>2025-Table1[[#This Row],[Year]]</f>
        <v>13</v>
      </c>
    </row>
    <row r="839" spans="1:14" x14ac:dyDescent="0.3">
      <c r="A839" t="s">
        <v>21</v>
      </c>
      <c r="B839" t="s">
        <v>140</v>
      </c>
      <c r="C839">
        <v>2014</v>
      </c>
      <c r="D839" s="3">
        <v>10</v>
      </c>
      <c r="E839" s="3">
        <v>65000</v>
      </c>
      <c r="F839" t="s">
        <v>13</v>
      </c>
      <c r="G839" s="15">
        <f>IF(Table1[[#This Row],[Transmission]]="Manual", 0, 1)</f>
        <v>0</v>
      </c>
      <c r="H839" t="s">
        <v>9475</v>
      </c>
      <c r="I839" t="s">
        <v>14</v>
      </c>
      <c r="J839" s="4">
        <v>45597</v>
      </c>
      <c r="K839" t="s">
        <v>1051</v>
      </c>
      <c r="L839" s="5">
        <v>275000</v>
      </c>
      <c r="M839" s="28">
        <f t="shared" si="13"/>
        <v>275000</v>
      </c>
      <c r="N839">
        <f>2025-Table1[[#This Row],[Year]]</f>
        <v>11</v>
      </c>
    </row>
    <row r="840" spans="1:14" x14ac:dyDescent="0.3">
      <c r="A840" t="s">
        <v>21</v>
      </c>
      <c r="B840" t="s">
        <v>131</v>
      </c>
      <c r="C840">
        <v>2017</v>
      </c>
      <c r="D840" s="3">
        <v>7</v>
      </c>
      <c r="E840" s="3">
        <v>88000</v>
      </c>
      <c r="F840" t="s">
        <v>13</v>
      </c>
      <c r="G840" s="15">
        <f>IF(Table1[[#This Row],[Transmission]]="Manual", 0, 1)</f>
        <v>0</v>
      </c>
      <c r="H840" t="s">
        <v>9475</v>
      </c>
      <c r="I840" t="s">
        <v>14</v>
      </c>
      <c r="J840" s="4">
        <v>45597</v>
      </c>
      <c r="K840" t="s">
        <v>1052</v>
      </c>
      <c r="L840" s="5">
        <v>410000</v>
      </c>
      <c r="M840" s="28">
        <f t="shared" si="13"/>
        <v>410000</v>
      </c>
      <c r="N840">
        <f>2025-Table1[[#This Row],[Year]]</f>
        <v>8</v>
      </c>
    </row>
    <row r="841" spans="1:14" x14ac:dyDescent="0.3">
      <c r="A841" t="s">
        <v>58</v>
      </c>
      <c r="B841" t="s">
        <v>91</v>
      </c>
      <c r="C841">
        <v>2015</v>
      </c>
      <c r="D841" s="3">
        <v>9</v>
      </c>
      <c r="E841" s="3">
        <v>85000</v>
      </c>
      <c r="F841" t="s">
        <v>25</v>
      </c>
      <c r="G841" s="15">
        <f>IF(Table1[[#This Row],[Transmission]]="Manual", 0, 1)</f>
        <v>1</v>
      </c>
      <c r="H841" t="s">
        <v>9475</v>
      </c>
      <c r="I841" t="s">
        <v>17</v>
      </c>
      <c r="J841" s="4">
        <v>45566</v>
      </c>
      <c r="K841" t="s">
        <v>1053</v>
      </c>
      <c r="L841" s="5">
        <v>610000</v>
      </c>
      <c r="M841" s="28">
        <f t="shared" si="13"/>
        <v>610000</v>
      </c>
      <c r="N841">
        <f>2025-Table1[[#This Row],[Year]]</f>
        <v>10</v>
      </c>
    </row>
    <row r="842" spans="1:14" x14ac:dyDescent="0.3">
      <c r="A842" t="s">
        <v>11</v>
      </c>
      <c r="B842" t="s">
        <v>12</v>
      </c>
      <c r="C842">
        <v>2015</v>
      </c>
      <c r="D842" s="3">
        <v>9</v>
      </c>
      <c r="E842" s="3">
        <v>71000</v>
      </c>
      <c r="F842" t="s">
        <v>13</v>
      </c>
      <c r="G842" s="15">
        <f>IF(Table1[[#This Row],[Transmission]]="Manual", 0, 1)</f>
        <v>0</v>
      </c>
      <c r="H842" t="s">
        <v>9475</v>
      </c>
      <c r="I842" t="s">
        <v>14</v>
      </c>
      <c r="J842" s="4">
        <v>45566</v>
      </c>
      <c r="K842" t="s">
        <v>1054</v>
      </c>
      <c r="L842" s="5">
        <v>498000</v>
      </c>
      <c r="M842" s="28">
        <f t="shared" si="13"/>
        <v>498000</v>
      </c>
      <c r="N842">
        <f>2025-Table1[[#This Row],[Year]]</f>
        <v>10</v>
      </c>
    </row>
    <row r="843" spans="1:14" x14ac:dyDescent="0.3">
      <c r="A843" t="s">
        <v>21</v>
      </c>
      <c r="B843" t="s">
        <v>22</v>
      </c>
      <c r="C843">
        <v>2018</v>
      </c>
      <c r="D843" s="3">
        <v>6</v>
      </c>
      <c r="E843" s="3">
        <v>65000</v>
      </c>
      <c r="F843" t="s">
        <v>13</v>
      </c>
      <c r="G843" s="15">
        <f>IF(Table1[[#This Row],[Transmission]]="Manual", 0, 1)</f>
        <v>0</v>
      </c>
      <c r="H843" t="s">
        <v>9472</v>
      </c>
      <c r="I843" t="s">
        <v>17</v>
      </c>
      <c r="J843" s="4">
        <v>45597</v>
      </c>
      <c r="K843" t="s">
        <v>1055</v>
      </c>
      <c r="L843" s="5">
        <v>650000</v>
      </c>
      <c r="M843" s="28">
        <f t="shared" si="13"/>
        <v>650000</v>
      </c>
      <c r="N843">
        <f>2025-Table1[[#This Row],[Year]]</f>
        <v>7</v>
      </c>
    </row>
    <row r="844" spans="1:14" x14ac:dyDescent="0.3">
      <c r="A844" t="s">
        <v>113</v>
      </c>
      <c r="B844" t="s">
        <v>121</v>
      </c>
      <c r="C844">
        <v>2016</v>
      </c>
      <c r="D844" s="3">
        <v>8</v>
      </c>
      <c r="E844" s="3">
        <v>81000</v>
      </c>
      <c r="F844" t="s">
        <v>13</v>
      </c>
      <c r="G844" s="15">
        <f>IF(Table1[[#This Row],[Transmission]]="Manual", 0, 1)</f>
        <v>0</v>
      </c>
      <c r="H844" t="s">
        <v>9472</v>
      </c>
      <c r="I844" t="s">
        <v>17</v>
      </c>
      <c r="J844" s="4">
        <v>45597</v>
      </c>
      <c r="K844" t="s">
        <v>1056</v>
      </c>
      <c r="L844" s="5">
        <v>690000</v>
      </c>
      <c r="M844" s="28">
        <f t="shared" si="13"/>
        <v>690000</v>
      </c>
      <c r="N844">
        <f>2025-Table1[[#This Row],[Year]]</f>
        <v>9</v>
      </c>
    </row>
    <row r="845" spans="1:14" x14ac:dyDescent="0.3">
      <c r="A845" t="s">
        <v>27</v>
      </c>
      <c r="B845" t="s">
        <v>325</v>
      </c>
      <c r="C845">
        <v>2009</v>
      </c>
      <c r="D845" s="3">
        <v>15</v>
      </c>
      <c r="E845" s="3">
        <v>40000</v>
      </c>
      <c r="F845" t="s">
        <v>25</v>
      </c>
      <c r="G845" s="15">
        <f>IF(Table1[[#This Row],[Transmission]]="Manual", 0, 1)</f>
        <v>1</v>
      </c>
      <c r="H845" t="s">
        <v>9472</v>
      </c>
      <c r="I845" t="s">
        <v>14</v>
      </c>
      <c r="J845" s="4">
        <v>45597</v>
      </c>
      <c r="K845" t="s">
        <v>1057</v>
      </c>
      <c r="L845" s="5">
        <v>1000000</v>
      </c>
      <c r="M845" s="28">
        <f t="shared" si="13"/>
        <v>1000000</v>
      </c>
      <c r="N845">
        <f>2025-Table1[[#This Row],[Year]]</f>
        <v>16</v>
      </c>
    </row>
    <row r="846" spans="1:14" x14ac:dyDescent="0.3">
      <c r="A846" t="s">
        <v>38</v>
      </c>
      <c r="B846" t="s">
        <v>47</v>
      </c>
      <c r="C846">
        <v>2020</v>
      </c>
      <c r="D846" s="3">
        <v>4</v>
      </c>
      <c r="E846" s="3">
        <v>70000</v>
      </c>
      <c r="F846" t="s">
        <v>25</v>
      </c>
      <c r="G846" s="15">
        <f>IF(Table1[[#This Row],[Transmission]]="Manual", 0, 1)</f>
        <v>1</v>
      </c>
      <c r="H846" t="s">
        <v>9472</v>
      </c>
      <c r="I846" t="s">
        <v>17</v>
      </c>
      <c r="J846" s="4">
        <v>45597</v>
      </c>
      <c r="K846" t="s">
        <v>783</v>
      </c>
      <c r="L846" s="5">
        <v>1550000</v>
      </c>
      <c r="M846" s="28">
        <f t="shared" si="13"/>
        <v>1550000</v>
      </c>
      <c r="N846">
        <f>2025-Table1[[#This Row],[Year]]</f>
        <v>5</v>
      </c>
    </row>
    <row r="847" spans="1:14" x14ac:dyDescent="0.3">
      <c r="A847" t="s">
        <v>101</v>
      </c>
      <c r="B847" t="s">
        <v>1058</v>
      </c>
      <c r="C847">
        <v>2017</v>
      </c>
      <c r="D847" s="3">
        <v>7</v>
      </c>
      <c r="E847" s="3">
        <v>96000</v>
      </c>
      <c r="F847" t="s">
        <v>13</v>
      </c>
      <c r="G847" s="15">
        <f>IF(Table1[[#This Row],[Transmission]]="Manual", 0, 1)</f>
        <v>0</v>
      </c>
      <c r="H847" t="s">
        <v>9475</v>
      </c>
      <c r="I847" t="s">
        <v>17</v>
      </c>
      <c r="J847" s="4">
        <v>45566</v>
      </c>
      <c r="K847" t="s">
        <v>1059</v>
      </c>
      <c r="L847" s="5">
        <v>675000</v>
      </c>
      <c r="M847" s="28">
        <f t="shared" si="13"/>
        <v>675000</v>
      </c>
      <c r="N847">
        <f>2025-Table1[[#This Row],[Year]]</f>
        <v>8</v>
      </c>
    </row>
    <row r="848" spans="1:14" x14ac:dyDescent="0.3">
      <c r="A848" t="s">
        <v>15</v>
      </c>
      <c r="B848" t="s">
        <v>93</v>
      </c>
      <c r="C848">
        <v>2015</v>
      </c>
      <c r="D848" s="3">
        <v>9</v>
      </c>
      <c r="E848" s="3">
        <v>150000</v>
      </c>
      <c r="F848" t="s">
        <v>25</v>
      </c>
      <c r="G848" s="15">
        <f>IF(Table1[[#This Row],[Transmission]]="Manual", 0, 1)</f>
        <v>1</v>
      </c>
      <c r="H848" t="s">
        <v>9475</v>
      </c>
      <c r="I848" t="s">
        <v>17</v>
      </c>
      <c r="J848" s="4">
        <v>45597</v>
      </c>
      <c r="K848" t="s">
        <v>1060</v>
      </c>
      <c r="L848" s="5">
        <v>1450000</v>
      </c>
      <c r="M848" s="28">
        <f t="shared" si="13"/>
        <v>1450000</v>
      </c>
      <c r="N848">
        <f>2025-Table1[[#This Row],[Year]]</f>
        <v>10</v>
      </c>
    </row>
    <row r="849" spans="1:14" x14ac:dyDescent="0.3">
      <c r="A849" t="s">
        <v>11</v>
      </c>
      <c r="B849" t="s">
        <v>12</v>
      </c>
      <c r="C849">
        <v>2018</v>
      </c>
      <c r="D849" s="3">
        <v>6</v>
      </c>
      <c r="E849" s="3">
        <v>82000</v>
      </c>
      <c r="F849" t="s">
        <v>13</v>
      </c>
      <c r="G849" s="15">
        <f>IF(Table1[[#This Row],[Transmission]]="Manual", 0, 1)</f>
        <v>0</v>
      </c>
      <c r="H849" t="s">
        <v>9475</v>
      </c>
      <c r="I849" t="s">
        <v>14</v>
      </c>
      <c r="J849" s="4">
        <v>45597</v>
      </c>
      <c r="K849" t="s">
        <v>1061</v>
      </c>
      <c r="L849" s="5">
        <v>650000</v>
      </c>
      <c r="M849" s="28">
        <f t="shared" si="13"/>
        <v>650000</v>
      </c>
      <c r="N849">
        <f>2025-Table1[[#This Row],[Year]]</f>
        <v>7</v>
      </c>
    </row>
    <row r="850" spans="1:14" x14ac:dyDescent="0.3">
      <c r="A850" t="s">
        <v>21</v>
      </c>
      <c r="B850" t="s">
        <v>22</v>
      </c>
      <c r="C850">
        <v>2017</v>
      </c>
      <c r="D850" s="3">
        <v>7</v>
      </c>
      <c r="E850" s="3">
        <v>129000</v>
      </c>
      <c r="F850" t="s">
        <v>13</v>
      </c>
      <c r="G850" s="15">
        <f>IF(Table1[[#This Row],[Transmission]]="Manual", 0, 1)</f>
        <v>0</v>
      </c>
      <c r="H850" t="s">
        <v>9472</v>
      </c>
      <c r="I850" t="s">
        <v>17</v>
      </c>
      <c r="J850" s="4">
        <v>45597</v>
      </c>
      <c r="K850" t="s">
        <v>1062</v>
      </c>
      <c r="L850" s="5">
        <v>539000</v>
      </c>
      <c r="M850" s="28">
        <f t="shared" si="13"/>
        <v>539000</v>
      </c>
      <c r="N850">
        <f>2025-Table1[[#This Row],[Year]]</f>
        <v>8</v>
      </c>
    </row>
    <row r="851" spans="1:14" x14ac:dyDescent="0.3">
      <c r="A851" t="s">
        <v>21</v>
      </c>
      <c r="B851" t="s">
        <v>36</v>
      </c>
      <c r="C851">
        <v>2012</v>
      </c>
      <c r="D851" s="3">
        <v>12</v>
      </c>
      <c r="E851" s="3">
        <v>100000</v>
      </c>
      <c r="F851" t="s">
        <v>13</v>
      </c>
      <c r="G851" s="15">
        <f>IF(Table1[[#This Row],[Transmission]]="Manual", 0, 1)</f>
        <v>0</v>
      </c>
      <c r="H851" t="s">
        <v>9475</v>
      </c>
      <c r="I851" t="s">
        <v>14</v>
      </c>
      <c r="J851" s="4">
        <v>45597</v>
      </c>
      <c r="K851" t="s">
        <v>1063</v>
      </c>
      <c r="L851" s="5">
        <v>200000</v>
      </c>
      <c r="M851" s="28">
        <f t="shared" si="13"/>
        <v>200000</v>
      </c>
      <c r="N851">
        <f>2025-Table1[[#This Row],[Year]]</f>
        <v>13</v>
      </c>
    </row>
    <row r="852" spans="1:14" x14ac:dyDescent="0.3">
      <c r="A852" t="s">
        <v>18</v>
      </c>
      <c r="B852" t="s">
        <v>19</v>
      </c>
      <c r="C852">
        <v>2015</v>
      </c>
      <c r="D852" s="3">
        <v>9</v>
      </c>
      <c r="E852" s="3">
        <v>104771</v>
      </c>
      <c r="F852" t="s">
        <v>25</v>
      </c>
      <c r="G852" s="15">
        <f>IF(Table1[[#This Row],[Transmission]]="Manual", 0, 1)</f>
        <v>1</v>
      </c>
      <c r="H852" t="s">
        <v>9475</v>
      </c>
      <c r="I852" t="s">
        <v>17</v>
      </c>
      <c r="J852" s="4">
        <v>45597</v>
      </c>
      <c r="K852" t="s">
        <v>1064</v>
      </c>
      <c r="L852" s="5">
        <v>450000</v>
      </c>
      <c r="M852" s="28">
        <f t="shared" si="13"/>
        <v>450000</v>
      </c>
      <c r="N852">
        <f>2025-Table1[[#This Row],[Year]]</f>
        <v>10</v>
      </c>
    </row>
    <row r="853" spans="1:14" x14ac:dyDescent="0.3">
      <c r="A853" t="s">
        <v>101</v>
      </c>
      <c r="B853" t="s">
        <v>638</v>
      </c>
      <c r="C853">
        <v>2017</v>
      </c>
      <c r="D853" s="3">
        <v>7</v>
      </c>
      <c r="E853" s="3">
        <v>49000</v>
      </c>
      <c r="F853" t="s">
        <v>25</v>
      </c>
      <c r="G853" s="15">
        <f>IF(Table1[[#This Row],[Transmission]]="Manual", 0, 1)</f>
        <v>1</v>
      </c>
      <c r="H853" t="s">
        <v>9475</v>
      </c>
      <c r="I853" t="s">
        <v>14</v>
      </c>
      <c r="J853" s="4">
        <v>45597</v>
      </c>
      <c r="K853" t="s">
        <v>1066</v>
      </c>
      <c r="L853" s="5">
        <v>430000</v>
      </c>
      <c r="M853" s="28">
        <f t="shared" si="13"/>
        <v>430000</v>
      </c>
      <c r="N853">
        <f>2025-Table1[[#This Row],[Year]]</f>
        <v>8</v>
      </c>
    </row>
    <row r="854" spans="1:14" x14ac:dyDescent="0.3">
      <c r="A854" t="s">
        <v>11</v>
      </c>
      <c r="B854" t="s">
        <v>12</v>
      </c>
      <c r="C854">
        <v>2017</v>
      </c>
      <c r="D854" s="3">
        <v>7</v>
      </c>
      <c r="E854" s="3">
        <v>70000</v>
      </c>
      <c r="F854" t="s">
        <v>13</v>
      </c>
      <c r="G854" s="15">
        <f>IF(Table1[[#This Row],[Transmission]]="Manual", 0, 1)</f>
        <v>0</v>
      </c>
      <c r="H854" t="s">
        <v>9475</v>
      </c>
      <c r="I854" t="s">
        <v>14</v>
      </c>
      <c r="J854" s="4">
        <v>45597</v>
      </c>
      <c r="K854" t="s">
        <v>1067</v>
      </c>
      <c r="L854" s="5">
        <v>685000</v>
      </c>
      <c r="M854" s="28">
        <f t="shared" si="13"/>
        <v>685000</v>
      </c>
      <c r="N854">
        <f>2025-Table1[[#This Row],[Year]]</f>
        <v>8</v>
      </c>
    </row>
    <row r="855" spans="1:14" x14ac:dyDescent="0.3">
      <c r="A855" t="s">
        <v>38</v>
      </c>
      <c r="B855" t="s">
        <v>47</v>
      </c>
      <c r="C855">
        <v>2021</v>
      </c>
      <c r="D855" s="3">
        <v>3</v>
      </c>
      <c r="E855" s="3">
        <v>35213</v>
      </c>
      <c r="F855" t="s">
        <v>25</v>
      </c>
      <c r="G855" s="15">
        <f>IF(Table1[[#This Row],[Transmission]]="Manual", 0, 1)</f>
        <v>1</v>
      </c>
      <c r="H855" t="s">
        <v>9472</v>
      </c>
      <c r="I855" t="s">
        <v>14</v>
      </c>
      <c r="J855" s="4">
        <v>45566</v>
      </c>
      <c r="K855" t="s">
        <v>1068</v>
      </c>
      <c r="L855" s="5">
        <v>1095000</v>
      </c>
      <c r="M855" s="28">
        <f t="shared" si="13"/>
        <v>1095000</v>
      </c>
      <c r="N855">
        <f>2025-Table1[[#This Row],[Year]]</f>
        <v>4</v>
      </c>
    </row>
    <row r="856" spans="1:14" x14ac:dyDescent="0.3">
      <c r="A856" t="s">
        <v>43</v>
      </c>
      <c r="B856" t="s">
        <v>85</v>
      </c>
      <c r="C856">
        <v>2012</v>
      </c>
      <c r="D856" s="3">
        <v>12</v>
      </c>
      <c r="E856" s="3">
        <v>59695</v>
      </c>
      <c r="F856" t="s">
        <v>25</v>
      </c>
      <c r="G856" s="15">
        <f>IF(Table1[[#This Row],[Transmission]]="Manual", 0, 1)</f>
        <v>1</v>
      </c>
      <c r="H856" t="s">
        <v>9475</v>
      </c>
      <c r="I856" t="s">
        <v>17</v>
      </c>
      <c r="J856" s="4">
        <v>45566</v>
      </c>
      <c r="K856" t="s">
        <v>1069</v>
      </c>
      <c r="L856" s="5">
        <v>1545000</v>
      </c>
      <c r="M856" s="28">
        <f t="shared" si="13"/>
        <v>1545000</v>
      </c>
      <c r="N856">
        <f>2025-Table1[[#This Row],[Year]]</f>
        <v>13</v>
      </c>
    </row>
    <row r="857" spans="1:14" x14ac:dyDescent="0.3">
      <c r="A857" t="s">
        <v>21</v>
      </c>
      <c r="B857" t="s">
        <v>39</v>
      </c>
      <c r="C857">
        <v>2014</v>
      </c>
      <c r="D857" s="3">
        <v>10</v>
      </c>
      <c r="E857" s="3">
        <v>23</v>
      </c>
      <c r="F857" t="s">
        <v>25</v>
      </c>
      <c r="G857" s="15">
        <f>IF(Table1[[#This Row],[Transmission]]="Manual", 0, 1)</f>
        <v>1</v>
      </c>
      <c r="H857" t="s">
        <v>9475</v>
      </c>
      <c r="I857" t="s">
        <v>17</v>
      </c>
      <c r="J857" s="4">
        <v>45597</v>
      </c>
      <c r="K857" t="s">
        <v>1070</v>
      </c>
      <c r="L857" s="5">
        <v>375000</v>
      </c>
      <c r="M857" s="28">
        <f t="shared" si="13"/>
        <v>375000</v>
      </c>
      <c r="N857">
        <f>2025-Table1[[#This Row],[Year]]</f>
        <v>11</v>
      </c>
    </row>
    <row r="858" spans="1:14" x14ac:dyDescent="0.3">
      <c r="A858" t="s">
        <v>44</v>
      </c>
      <c r="B858" t="s">
        <v>133</v>
      </c>
      <c r="C858">
        <v>2016</v>
      </c>
      <c r="D858" s="3">
        <v>8</v>
      </c>
      <c r="E858" s="3">
        <v>45000</v>
      </c>
      <c r="F858" t="s">
        <v>13</v>
      </c>
      <c r="G858" s="15">
        <f>IF(Table1[[#This Row],[Transmission]]="Manual", 0, 1)</f>
        <v>0</v>
      </c>
      <c r="H858" t="s">
        <v>9475</v>
      </c>
      <c r="I858" t="s">
        <v>14</v>
      </c>
      <c r="J858" s="4">
        <v>45597</v>
      </c>
      <c r="K858" t="s">
        <v>1071</v>
      </c>
      <c r="L858" s="5">
        <v>330000</v>
      </c>
      <c r="M858" s="28">
        <f t="shared" si="13"/>
        <v>330000</v>
      </c>
      <c r="N858">
        <f>2025-Table1[[#This Row],[Year]]</f>
        <v>9</v>
      </c>
    </row>
    <row r="859" spans="1:14" x14ac:dyDescent="0.3">
      <c r="A859" t="s">
        <v>101</v>
      </c>
      <c r="B859" t="s">
        <v>152</v>
      </c>
      <c r="C859">
        <v>2020</v>
      </c>
      <c r="D859" s="3">
        <v>4</v>
      </c>
      <c r="E859" s="3">
        <v>30000</v>
      </c>
      <c r="F859" t="s">
        <v>13</v>
      </c>
      <c r="G859" s="15">
        <f>IF(Table1[[#This Row],[Transmission]]="Manual", 0, 1)</f>
        <v>0</v>
      </c>
      <c r="H859" t="s">
        <v>9472</v>
      </c>
      <c r="I859" t="s">
        <v>14</v>
      </c>
      <c r="J859" s="4">
        <v>45566</v>
      </c>
      <c r="K859" t="s">
        <v>1072</v>
      </c>
      <c r="L859" s="5">
        <v>775000</v>
      </c>
      <c r="M859" s="28">
        <f t="shared" si="13"/>
        <v>775000</v>
      </c>
      <c r="N859">
        <f>2025-Table1[[#This Row],[Year]]</f>
        <v>5</v>
      </c>
    </row>
    <row r="860" spans="1:14" x14ac:dyDescent="0.3">
      <c r="A860" t="s">
        <v>101</v>
      </c>
      <c r="B860" t="s">
        <v>152</v>
      </c>
      <c r="C860">
        <v>2019</v>
      </c>
      <c r="D860" s="3">
        <v>5</v>
      </c>
      <c r="E860" s="3">
        <v>31000</v>
      </c>
      <c r="F860" t="s">
        <v>13</v>
      </c>
      <c r="G860" s="15">
        <f>IF(Table1[[#This Row],[Transmission]]="Manual", 0, 1)</f>
        <v>0</v>
      </c>
      <c r="H860" t="s">
        <v>9472</v>
      </c>
      <c r="I860" t="s">
        <v>14</v>
      </c>
      <c r="J860" s="4">
        <v>45597</v>
      </c>
      <c r="K860" t="s">
        <v>1073</v>
      </c>
      <c r="L860" s="5">
        <v>600000</v>
      </c>
      <c r="M860" s="28">
        <f t="shared" si="13"/>
        <v>600000</v>
      </c>
      <c r="N860">
        <f>2025-Table1[[#This Row],[Year]]</f>
        <v>6</v>
      </c>
    </row>
    <row r="861" spans="1:14" x14ac:dyDescent="0.3">
      <c r="A861" t="s">
        <v>44</v>
      </c>
      <c r="B861" t="s">
        <v>79</v>
      </c>
      <c r="C861">
        <v>2020</v>
      </c>
      <c r="D861" s="3">
        <v>4</v>
      </c>
      <c r="E861" s="3">
        <v>55000</v>
      </c>
      <c r="F861" t="s">
        <v>25</v>
      </c>
      <c r="G861" s="15">
        <f>IF(Table1[[#This Row],[Transmission]]="Manual", 0, 1)</f>
        <v>1</v>
      </c>
      <c r="H861" t="s">
        <v>9475</v>
      </c>
      <c r="I861" t="s">
        <v>14</v>
      </c>
      <c r="J861" s="4">
        <v>45597</v>
      </c>
      <c r="K861" t="s">
        <v>1074</v>
      </c>
      <c r="L861" s="5">
        <v>1325000</v>
      </c>
      <c r="M861" s="28">
        <f t="shared" si="13"/>
        <v>1325000</v>
      </c>
      <c r="N861">
        <f>2025-Table1[[#This Row],[Year]]</f>
        <v>5</v>
      </c>
    </row>
    <row r="862" spans="1:14" x14ac:dyDescent="0.3">
      <c r="A862" t="s">
        <v>21</v>
      </c>
      <c r="B862" t="s">
        <v>49</v>
      </c>
      <c r="C862">
        <v>2023</v>
      </c>
      <c r="D862" s="3">
        <v>1</v>
      </c>
      <c r="E862" s="3">
        <v>8500</v>
      </c>
      <c r="F862" t="s">
        <v>25</v>
      </c>
      <c r="G862" s="15">
        <f>IF(Table1[[#This Row],[Transmission]]="Manual", 0, 1)</f>
        <v>1</v>
      </c>
      <c r="H862" t="s">
        <v>9472</v>
      </c>
      <c r="I862" t="s">
        <v>14</v>
      </c>
      <c r="J862" s="4">
        <v>45597</v>
      </c>
      <c r="K862" t="s">
        <v>1075</v>
      </c>
      <c r="L862" s="5">
        <v>1051000</v>
      </c>
      <c r="M862" s="28">
        <f t="shared" si="13"/>
        <v>1051000</v>
      </c>
      <c r="N862">
        <f>2025-Table1[[#This Row],[Year]]</f>
        <v>2</v>
      </c>
    </row>
    <row r="863" spans="1:14" x14ac:dyDescent="0.3">
      <c r="A863" t="s">
        <v>101</v>
      </c>
      <c r="B863" t="s">
        <v>102</v>
      </c>
      <c r="C863">
        <v>2013</v>
      </c>
      <c r="D863" s="3">
        <v>11</v>
      </c>
      <c r="E863" s="3">
        <v>87312</v>
      </c>
      <c r="F863" t="s">
        <v>13</v>
      </c>
      <c r="G863" s="15">
        <f>IF(Table1[[#This Row],[Transmission]]="Manual", 0, 1)</f>
        <v>0</v>
      </c>
      <c r="H863" t="s">
        <v>9472</v>
      </c>
      <c r="I863" t="s">
        <v>17</v>
      </c>
      <c r="J863" s="4">
        <v>45597</v>
      </c>
      <c r="K863" t="s">
        <v>1076</v>
      </c>
      <c r="L863" s="5">
        <v>349444</v>
      </c>
      <c r="M863" s="28">
        <f t="shared" si="13"/>
        <v>349444</v>
      </c>
      <c r="N863">
        <f>2025-Table1[[#This Row],[Year]]</f>
        <v>12</v>
      </c>
    </row>
    <row r="864" spans="1:14" x14ac:dyDescent="0.3">
      <c r="A864" t="s">
        <v>21</v>
      </c>
      <c r="B864" t="s">
        <v>24</v>
      </c>
      <c r="C864">
        <v>2018</v>
      </c>
      <c r="D864" s="3">
        <v>6</v>
      </c>
      <c r="E864" s="3">
        <v>72000</v>
      </c>
      <c r="F864" t="s">
        <v>25</v>
      </c>
      <c r="G864" s="15">
        <f>IF(Table1[[#This Row],[Transmission]]="Manual", 0, 1)</f>
        <v>1</v>
      </c>
      <c r="H864" t="s">
        <v>9475</v>
      </c>
      <c r="I864" t="s">
        <v>14</v>
      </c>
      <c r="J864" s="4">
        <v>45597</v>
      </c>
      <c r="K864" t="s">
        <v>1077</v>
      </c>
      <c r="L864" s="5">
        <v>530000</v>
      </c>
      <c r="M864" s="28">
        <f t="shared" si="13"/>
        <v>530000</v>
      </c>
      <c r="N864">
        <f>2025-Table1[[#This Row],[Year]]</f>
        <v>7</v>
      </c>
    </row>
    <row r="865" spans="1:14" x14ac:dyDescent="0.3">
      <c r="A865" t="s">
        <v>15</v>
      </c>
      <c r="B865" t="s">
        <v>93</v>
      </c>
      <c r="C865">
        <v>2010</v>
      </c>
      <c r="D865" s="3">
        <v>14</v>
      </c>
      <c r="E865" s="3">
        <v>126000</v>
      </c>
      <c r="F865" t="s">
        <v>13</v>
      </c>
      <c r="G865" s="15">
        <f>IF(Table1[[#This Row],[Transmission]]="Manual", 0, 1)</f>
        <v>0</v>
      </c>
      <c r="H865" t="s">
        <v>9472</v>
      </c>
      <c r="I865" t="s">
        <v>17</v>
      </c>
      <c r="J865" s="4">
        <v>45597</v>
      </c>
      <c r="K865" t="s">
        <v>1009</v>
      </c>
      <c r="L865" s="5">
        <v>570000</v>
      </c>
      <c r="M865" s="28">
        <f t="shared" si="13"/>
        <v>570000</v>
      </c>
      <c r="N865">
        <f>2025-Table1[[#This Row],[Year]]</f>
        <v>15</v>
      </c>
    </row>
    <row r="866" spans="1:14" x14ac:dyDescent="0.3">
      <c r="A866" t="s">
        <v>58</v>
      </c>
      <c r="B866" t="s">
        <v>91</v>
      </c>
      <c r="C866">
        <v>2013</v>
      </c>
      <c r="D866" s="3">
        <v>11</v>
      </c>
      <c r="E866" s="3">
        <v>55000</v>
      </c>
      <c r="F866" t="s">
        <v>25</v>
      </c>
      <c r="G866" s="15">
        <f>IF(Table1[[#This Row],[Transmission]]="Manual", 0, 1)</f>
        <v>1</v>
      </c>
      <c r="H866" t="s">
        <v>9475</v>
      </c>
      <c r="I866" t="s">
        <v>17</v>
      </c>
      <c r="J866" s="4">
        <v>45597</v>
      </c>
      <c r="K866" t="s">
        <v>1078</v>
      </c>
      <c r="L866" s="5">
        <v>785000</v>
      </c>
      <c r="M866" s="28">
        <f t="shared" si="13"/>
        <v>785000</v>
      </c>
      <c r="N866">
        <f>2025-Table1[[#This Row],[Year]]</f>
        <v>12</v>
      </c>
    </row>
    <row r="867" spans="1:14" x14ac:dyDescent="0.3">
      <c r="A867" t="s">
        <v>15</v>
      </c>
      <c r="B867" t="s">
        <v>387</v>
      </c>
      <c r="C867">
        <v>2016</v>
      </c>
      <c r="D867" s="3">
        <v>8</v>
      </c>
      <c r="E867" s="3">
        <v>148000</v>
      </c>
      <c r="F867" t="s">
        <v>13</v>
      </c>
      <c r="G867" s="15">
        <f>IF(Table1[[#This Row],[Transmission]]="Manual", 0, 1)</f>
        <v>0</v>
      </c>
      <c r="H867" t="s">
        <v>9472</v>
      </c>
      <c r="I867" t="s">
        <v>17</v>
      </c>
      <c r="J867" s="4">
        <v>45597</v>
      </c>
      <c r="K867" t="s">
        <v>1079</v>
      </c>
      <c r="L867" s="5">
        <v>549000</v>
      </c>
      <c r="M867" s="28">
        <f t="shared" si="13"/>
        <v>549000</v>
      </c>
      <c r="N867">
        <f>2025-Table1[[#This Row],[Year]]</f>
        <v>9</v>
      </c>
    </row>
    <row r="868" spans="1:14" x14ac:dyDescent="0.3">
      <c r="A868" t="s">
        <v>18</v>
      </c>
      <c r="B868" t="s">
        <v>157</v>
      </c>
      <c r="C868">
        <v>2014</v>
      </c>
      <c r="D868" s="3">
        <v>10</v>
      </c>
      <c r="E868" s="3">
        <v>104600</v>
      </c>
      <c r="F868" t="s">
        <v>13</v>
      </c>
      <c r="G868" s="15">
        <f>IF(Table1[[#This Row],[Transmission]]="Manual", 0, 1)</f>
        <v>0</v>
      </c>
      <c r="H868" t="s">
        <v>9475</v>
      </c>
      <c r="I868" t="s">
        <v>17</v>
      </c>
      <c r="J868" s="4">
        <v>45505</v>
      </c>
      <c r="K868" t="s">
        <v>1081</v>
      </c>
      <c r="L868" s="5">
        <v>449000</v>
      </c>
      <c r="M868" s="28">
        <f t="shared" si="13"/>
        <v>449000</v>
      </c>
      <c r="N868">
        <f>2025-Table1[[#This Row],[Year]]</f>
        <v>11</v>
      </c>
    </row>
    <row r="869" spans="1:14" x14ac:dyDescent="0.3">
      <c r="A869" t="s">
        <v>21</v>
      </c>
      <c r="B869" t="s">
        <v>70</v>
      </c>
      <c r="C869">
        <v>2019</v>
      </c>
      <c r="D869" s="3">
        <v>5</v>
      </c>
      <c r="E869" s="3">
        <v>35000</v>
      </c>
      <c r="F869" t="s">
        <v>25</v>
      </c>
      <c r="G869" s="15">
        <f>IF(Table1[[#This Row],[Transmission]]="Manual", 0, 1)</f>
        <v>1</v>
      </c>
      <c r="H869" t="s">
        <v>9475</v>
      </c>
      <c r="I869" t="s">
        <v>17</v>
      </c>
      <c r="J869" s="4">
        <v>45597</v>
      </c>
      <c r="K869" t="s">
        <v>1082</v>
      </c>
      <c r="L869" s="5">
        <v>680000</v>
      </c>
      <c r="M869" s="28">
        <f t="shared" si="13"/>
        <v>680000</v>
      </c>
      <c r="N869">
        <f>2025-Table1[[#This Row],[Year]]</f>
        <v>6</v>
      </c>
    </row>
    <row r="870" spans="1:14" x14ac:dyDescent="0.3">
      <c r="A870" t="s">
        <v>21</v>
      </c>
      <c r="B870" t="s">
        <v>22</v>
      </c>
      <c r="C870">
        <v>2016</v>
      </c>
      <c r="D870" s="3">
        <v>8</v>
      </c>
      <c r="E870" s="3">
        <v>1</v>
      </c>
      <c r="F870" t="s">
        <v>13</v>
      </c>
      <c r="G870" s="15">
        <f>IF(Table1[[#This Row],[Transmission]]="Manual", 0, 1)</f>
        <v>0</v>
      </c>
      <c r="H870" t="s">
        <v>9472</v>
      </c>
      <c r="I870" t="s">
        <v>14</v>
      </c>
      <c r="J870" s="4">
        <v>45597</v>
      </c>
      <c r="K870" t="s">
        <v>1083</v>
      </c>
      <c r="L870" s="5">
        <v>510000</v>
      </c>
      <c r="M870" s="28">
        <f t="shared" si="13"/>
        <v>510000</v>
      </c>
      <c r="N870">
        <f>2025-Table1[[#This Row],[Year]]</f>
        <v>9</v>
      </c>
    </row>
    <row r="871" spans="1:14" x14ac:dyDescent="0.3">
      <c r="A871" t="s">
        <v>21</v>
      </c>
      <c r="B871" t="s">
        <v>24</v>
      </c>
      <c r="C871">
        <v>2016</v>
      </c>
      <c r="D871" s="3">
        <v>8</v>
      </c>
      <c r="E871" s="3">
        <v>90000</v>
      </c>
      <c r="F871" t="s">
        <v>13</v>
      </c>
      <c r="G871" s="15">
        <f>IF(Table1[[#This Row],[Transmission]]="Manual", 0, 1)</f>
        <v>0</v>
      </c>
      <c r="H871" t="s">
        <v>9475</v>
      </c>
      <c r="I871" t="s">
        <v>17</v>
      </c>
      <c r="J871" s="4">
        <v>45597</v>
      </c>
      <c r="K871" t="s">
        <v>1084</v>
      </c>
      <c r="L871" s="5">
        <v>500000</v>
      </c>
      <c r="M871" s="28">
        <f t="shared" si="13"/>
        <v>500000</v>
      </c>
      <c r="N871">
        <f>2025-Table1[[#This Row],[Year]]</f>
        <v>9</v>
      </c>
    </row>
    <row r="872" spans="1:14" x14ac:dyDescent="0.3">
      <c r="A872" t="s">
        <v>21</v>
      </c>
      <c r="B872" t="s">
        <v>39</v>
      </c>
      <c r="C872">
        <v>2017</v>
      </c>
      <c r="D872" s="3">
        <v>7</v>
      </c>
      <c r="E872" s="3">
        <v>42000</v>
      </c>
      <c r="F872" t="s">
        <v>13</v>
      </c>
      <c r="G872" s="15">
        <f>IF(Table1[[#This Row],[Transmission]]="Manual", 0, 1)</f>
        <v>0</v>
      </c>
      <c r="H872" t="s">
        <v>9475</v>
      </c>
      <c r="I872" t="s">
        <v>14</v>
      </c>
      <c r="J872" s="4">
        <v>45597</v>
      </c>
      <c r="K872" t="s">
        <v>1085</v>
      </c>
      <c r="L872" s="5">
        <v>490000</v>
      </c>
      <c r="M872" s="28">
        <f t="shared" si="13"/>
        <v>490000</v>
      </c>
      <c r="N872">
        <f>2025-Table1[[#This Row],[Year]]</f>
        <v>8</v>
      </c>
    </row>
    <row r="873" spans="1:14" x14ac:dyDescent="0.3">
      <c r="A873" t="s">
        <v>44</v>
      </c>
      <c r="B873" t="s">
        <v>413</v>
      </c>
      <c r="C873">
        <v>2009</v>
      </c>
      <c r="D873" s="3">
        <v>15</v>
      </c>
      <c r="E873" s="3">
        <v>36200</v>
      </c>
      <c r="F873" t="s">
        <v>13</v>
      </c>
      <c r="G873" s="15">
        <f>IF(Table1[[#This Row],[Transmission]]="Manual", 0, 1)</f>
        <v>0</v>
      </c>
      <c r="H873" t="s">
        <v>9472</v>
      </c>
      <c r="I873" t="s">
        <v>14</v>
      </c>
      <c r="J873" s="4">
        <v>45597</v>
      </c>
      <c r="K873" t="s">
        <v>1086</v>
      </c>
      <c r="L873" s="5">
        <v>91500</v>
      </c>
      <c r="M873" s="28">
        <f t="shared" si="13"/>
        <v>91500</v>
      </c>
      <c r="N873">
        <f>2025-Table1[[#This Row],[Year]]</f>
        <v>16</v>
      </c>
    </row>
    <row r="874" spans="1:14" x14ac:dyDescent="0.3">
      <c r="A874" t="s">
        <v>15</v>
      </c>
      <c r="B874" t="s">
        <v>55</v>
      </c>
      <c r="C874">
        <v>2018</v>
      </c>
      <c r="D874" s="3">
        <v>6</v>
      </c>
      <c r="E874" s="3">
        <v>98000</v>
      </c>
      <c r="F874" t="s">
        <v>25</v>
      </c>
      <c r="G874" s="15">
        <f>IF(Table1[[#This Row],[Transmission]]="Manual", 0, 1)</f>
        <v>1</v>
      </c>
      <c r="H874" t="s">
        <v>9475</v>
      </c>
      <c r="I874" t="s">
        <v>17</v>
      </c>
      <c r="J874" s="4">
        <v>45597</v>
      </c>
      <c r="K874" t="s">
        <v>1087</v>
      </c>
      <c r="L874" s="5">
        <v>1650000</v>
      </c>
      <c r="M874" s="28">
        <f t="shared" si="13"/>
        <v>1650000</v>
      </c>
      <c r="N874">
        <f>2025-Table1[[#This Row],[Year]]</f>
        <v>7</v>
      </c>
    </row>
    <row r="875" spans="1:14" x14ac:dyDescent="0.3">
      <c r="A875" t="s">
        <v>38</v>
      </c>
      <c r="B875" t="s">
        <v>47</v>
      </c>
      <c r="C875">
        <v>2020</v>
      </c>
      <c r="D875" s="3">
        <v>4</v>
      </c>
      <c r="E875" s="3">
        <v>34000</v>
      </c>
      <c r="F875" t="s">
        <v>13</v>
      </c>
      <c r="G875" s="15">
        <f>IF(Table1[[#This Row],[Transmission]]="Manual", 0, 1)</f>
        <v>0</v>
      </c>
      <c r="H875" t="s">
        <v>9472</v>
      </c>
      <c r="I875" t="s">
        <v>17</v>
      </c>
      <c r="J875" s="4">
        <v>45566</v>
      </c>
      <c r="K875" t="s">
        <v>481</v>
      </c>
      <c r="L875" s="5">
        <v>1075000</v>
      </c>
      <c r="M875" s="28">
        <f t="shared" si="13"/>
        <v>1075000</v>
      </c>
      <c r="N875">
        <f>2025-Table1[[#This Row],[Year]]</f>
        <v>5</v>
      </c>
    </row>
    <row r="876" spans="1:14" x14ac:dyDescent="0.3">
      <c r="A876" t="s">
        <v>21</v>
      </c>
      <c r="B876" t="s">
        <v>111</v>
      </c>
      <c r="C876">
        <v>2009</v>
      </c>
      <c r="D876" s="3">
        <v>15</v>
      </c>
      <c r="E876" s="3">
        <v>18000</v>
      </c>
      <c r="F876" t="s">
        <v>13</v>
      </c>
      <c r="G876" s="15">
        <f>IF(Table1[[#This Row],[Transmission]]="Manual", 0, 1)</f>
        <v>0</v>
      </c>
      <c r="H876" t="s">
        <v>9475</v>
      </c>
      <c r="I876" t="s">
        <v>14</v>
      </c>
      <c r="J876" s="4">
        <v>45597</v>
      </c>
      <c r="K876" t="s">
        <v>1088</v>
      </c>
      <c r="L876" s="5">
        <v>135000</v>
      </c>
      <c r="M876" s="28">
        <f t="shared" si="13"/>
        <v>135000</v>
      </c>
      <c r="N876">
        <f>2025-Table1[[#This Row],[Year]]</f>
        <v>16</v>
      </c>
    </row>
    <row r="877" spans="1:14" x14ac:dyDescent="0.3">
      <c r="A877" t="s">
        <v>15</v>
      </c>
      <c r="B877" t="s">
        <v>55</v>
      </c>
      <c r="C877">
        <v>2020</v>
      </c>
      <c r="D877" s="3">
        <v>4</v>
      </c>
      <c r="E877" s="3">
        <v>33000</v>
      </c>
      <c r="F877" t="s">
        <v>13</v>
      </c>
      <c r="G877" s="15">
        <f>IF(Table1[[#This Row],[Transmission]]="Manual", 0, 1)</f>
        <v>0</v>
      </c>
      <c r="H877" t="s">
        <v>9475</v>
      </c>
      <c r="I877" t="s">
        <v>17</v>
      </c>
      <c r="J877" s="4">
        <v>45597</v>
      </c>
      <c r="K877" t="s">
        <v>1089</v>
      </c>
      <c r="L877" s="5">
        <v>1250000</v>
      </c>
      <c r="M877" s="28">
        <f t="shared" si="13"/>
        <v>1250000</v>
      </c>
      <c r="N877">
        <f>2025-Table1[[#This Row],[Year]]</f>
        <v>5</v>
      </c>
    </row>
    <row r="878" spans="1:14" x14ac:dyDescent="0.3">
      <c r="A878" t="s">
        <v>11</v>
      </c>
      <c r="B878" t="s">
        <v>288</v>
      </c>
      <c r="C878">
        <v>2011</v>
      </c>
      <c r="D878" s="3">
        <v>13</v>
      </c>
      <c r="E878" s="3">
        <v>90000</v>
      </c>
      <c r="F878" t="s">
        <v>13</v>
      </c>
      <c r="G878" s="15">
        <f>IF(Table1[[#This Row],[Transmission]]="Manual", 0, 1)</f>
        <v>0</v>
      </c>
      <c r="H878" t="s">
        <v>9475</v>
      </c>
      <c r="I878" t="s">
        <v>14</v>
      </c>
      <c r="J878" s="4">
        <v>45597</v>
      </c>
      <c r="K878" t="s">
        <v>1090</v>
      </c>
      <c r="L878" s="5">
        <v>199000</v>
      </c>
      <c r="M878" s="28">
        <f t="shared" si="13"/>
        <v>199000</v>
      </c>
      <c r="N878">
        <f>2025-Table1[[#This Row],[Year]]</f>
        <v>14</v>
      </c>
    </row>
    <row r="879" spans="1:14" x14ac:dyDescent="0.3">
      <c r="A879" t="s">
        <v>21</v>
      </c>
      <c r="B879" t="s">
        <v>39</v>
      </c>
      <c r="C879">
        <v>2014</v>
      </c>
      <c r="D879" s="3">
        <v>10</v>
      </c>
      <c r="E879" s="3">
        <v>53000</v>
      </c>
      <c r="F879" t="s">
        <v>13</v>
      </c>
      <c r="G879" s="15">
        <f>IF(Table1[[#This Row],[Transmission]]="Manual", 0, 1)</f>
        <v>0</v>
      </c>
      <c r="H879" t="s">
        <v>9472</v>
      </c>
      <c r="I879" t="s">
        <v>17</v>
      </c>
      <c r="J879" s="4">
        <v>45597</v>
      </c>
      <c r="K879" t="s">
        <v>1091</v>
      </c>
      <c r="L879" s="5">
        <v>285000</v>
      </c>
      <c r="M879" s="28">
        <f t="shared" si="13"/>
        <v>285000</v>
      </c>
      <c r="N879">
        <f>2025-Table1[[#This Row],[Year]]</f>
        <v>11</v>
      </c>
    </row>
    <row r="880" spans="1:14" x14ac:dyDescent="0.3">
      <c r="A880" t="s">
        <v>21</v>
      </c>
      <c r="B880" t="s">
        <v>39</v>
      </c>
      <c r="C880">
        <v>2017</v>
      </c>
      <c r="D880" s="3">
        <v>7</v>
      </c>
      <c r="E880" s="3">
        <v>155000</v>
      </c>
      <c r="F880" t="s">
        <v>13</v>
      </c>
      <c r="G880" s="15">
        <f>IF(Table1[[#This Row],[Transmission]]="Manual", 0, 1)</f>
        <v>0</v>
      </c>
      <c r="H880" t="s">
        <v>9475</v>
      </c>
      <c r="I880" t="s">
        <v>17</v>
      </c>
      <c r="J880" s="4">
        <v>45597</v>
      </c>
      <c r="K880" t="s">
        <v>1092</v>
      </c>
      <c r="L880" s="5">
        <v>550000</v>
      </c>
      <c r="M880" s="28">
        <f t="shared" si="13"/>
        <v>550000</v>
      </c>
      <c r="N880">
        <f>2025-Table1[[#This Row],[Year]]</f>
        <v>8</v>
      </c>
    </row>
    <row r="881" spans="1:14" x14ac:dyDescent="0.3">
      <c r="A881" t="s">
        <v>97</v>
      </c>
      <c r="B881" t="s">
        <v>98</v>
      </c>
      <c r="C881">
        <v>2024</v>
      </c>
      <c r="D881" s="3">
        <v>0</v>
      </c>
      <c r="E881" s="3">
        <v>13000</v>
      </c>
      <c r="F881" t="s">
        <v>25</v>
      </c>
      <c r="G881" s="15">
        <f>IF(Table1[[#This Row],[Transmission]]="Manual", 0, 1)</f>
        <v>1</v>
      </c>
      <c r="H881" t="s">
        <v>9472</v>
      </c>
      <c r="I881" t="s">
        <v>14</v>
      </c>
      <c r="J881" s="4">
        <v>45597</v>
      </c>
      <c r="K881" t="s">
        <v>1093</v>
      </c>
      <c r="L881" s="5">
        <v>1475000</v>
      </c>
      <c r="M881" s="28">
        <f t="shared" si="13"/>
        <v>1475000</v>
      </c>
      <c r="N881">
        <f>2025-Table1[[#This Row],[Year]]</f>
        <v>1</v>
      </c>
    </row>
    <row r="882" spans="1:14" x14ac:dyDescent="0.3">
      <c r="A882" t="s">
        <v>21</v>
      </c>
      <c r="B882" t="s">
        <v>1094</v>
      </c>
      <c r="C882">
        <v>2018</v>
      </c>
      <c r="D882" s="3">
        <v>6</v>
      </c>
      <c r="E882" s="3">
        <v>67452</v>
      </c>
      <c r="F882" t="s">
        <v>25</v>
      </c>
      <c r="G882" s="15">
        <f>IF(Table1[[#This Row],[Transmission]]="Manual", 0, 1)</f>
        <v>1</v>
      </c>
      <c r="H882" t="s">
        <v>9472</v>
      </c>
      <c r="I882" t="s">
        <v>14</v>
      </c>
      <c r="J882" s="4">
        <v>45597</v>
      </c>
      <c r="K882" t="s">
        <v>1095</v>
      </c>
      <c r="L882" s="5">
        <v>385000</v>
      </c>
      <c r="M882" s="28">
        <f t="shared" si="13"/>
        <v>385000</v>
      </c>
      <c r="N882">
        <f>2025-Table1[[#This Row],[Year]]</f>
        <v>7</v>
      </c>
    </row>
    <row r="883" spans="1:14" x14ac:dyDescent="0.3">
      <c r="A883" t="s">
        <v>21</v>
      </c>
      <c r="B883" t="s">
        <v>49</v>
      </c>
      <c r="C883">
        <v>2016</v>
      </c>
      <c r="D883" s="3">
        <v>8</v>
      </c>
      <c r="E883" s="3">
        <v>145000</v>
      </c>
      <c r="F883" t="s">
        <v>25</v>
      </c>
      <c r="G883" s="15">
        <f>IF(Table1[[#This Row],[Transmission]]="Manual", 0, 1)</f>
        <v>1</v>
      </c>
      <c r="H883" t="s">
        <v>9475</v>
      </c>
      <c r="I883" t="s">
        <v>17</v>
      </c>
      <c r="J883" s="4">
        <v>45597</v>
      </c>
      <c r="K883" t="s">
        <v>1096</v>
      </c>
      <c r="L883" s="5">
        <v>650000</v>
      </c>
      <c r="M883" s="28">
        <f t="shared" si="13"/>
        <v>650000</v>
      </c>
      <c r="N883">
        <f>2025-Table1[[#This Row],[Year]]</f>
        <v>9</v>
      </c>
    </row>
    <row r="884" spans="1:14" x14ac:dyDescent="0.3">
      <c r="A884" t="s">
        <v>101</v>
      </c>
      <c r="B884" t="s">
        <v>598</v>
      </c>
      <c r="C884">
        <v>2011</v>
      </c>
      <c r="D884" s="3">
        <v>13</v>
      </c>
      <c r="E884" s="3">
        <v>150000</v>
      </c>
      <c r="F884" t="s">
        <v>13</v>
      </c>
      <c r="G884" s="15">
        <f>IF(Table1[[#This Row],[Transmission]]="Manual", 0, 1)</f>
        <v>0</v>
      </c>
      <c r="H884" t="s">
        <v>9472</v>
      </c>
      <c r="I884" t="s">
        <v>17</v>
      </c>
      <c r="J884" s="4">
        <v>45597</v>
      </c>
      <c r="K884" t="s">
        <v>1097</v>
      </c>
      <c r="L884" s="5">
        <v>149000</v>
      </c>
      <c r="M884" s="28">
        <f t="shared" si="13"/>
        <v>149000</v>
      </c>
      <c r="N884">
        <f>2025-Table1[[#This Row],[Year]]</f>
        <v>14</v>
      </c>
    </row>
    <row r="885" spans="1:14" x14ac:dyDescent="0.3">
      <c r="A885" t="s">
        <v>38</v>
      </c>
      <c r="B885" t="s">
        <v>47</v>
      </c>
      <c r="C885">
        <v>2019</v>
      </c>
      <c r="D885" s="3">
        <v>5</v>
      </c>
      <c r="E885" s="3">
        <v>54500</v>
      </c>
      <c r="F885" t="s">
        <v>25</v>
      </c>
      <c r="G885" s="15">
        <f>IF(Table1[[#This Row],[Transmission]]="Manual", 0, 1)</f>
        <v>1</v>
      </c>
      <c r="H885" t="s">
        <v>9472</v>
      </c>
      <c r="I885" t="s">
        <v>17</v>
      </c>
      <c r="J885" s="4">
        <v>45597</v>
      </c>
      <c r="K885" t="s">
        <v>1098</v>
      </c>
      <c r="L885" s="5">
        <v>1590000</v>
      </c>
      <c r="M885" s="28">
        <f t="shared" si="13"/>
        <v>1590000</v>
      </c>
      <c r="N885">
        <f>2025-Table1[[#This Row],[Year]]</f>
        <v>6</v>
      </c>
    </row>
    <row r="886" spans="1:14" x14ac:dyDescent="0.3">
      <c r="A886" t="s">
        <v>18</v>
      </c>
      <c r="B886" t="s">
        <v>86</v>
      </c>
      <c r="C886">
        <v>2013</v>
      </c>
      <c r="D886" s="3">
        <v>11</v>
      </c>
      <c r="E886" s="3">
        <v>75000</v>
      </c>
      <c r="F886" t="s">
        <v>25</v>
      </c>
      <c r="G886" s="15">
        <f>IF(Table1[[#This Row],[Transmission]]="Manual", 0, 1)</f>
        <v>1</v>
      </c>
      <c r="H886" t="s">
        <v>9475</v>
      </c>
      <c r="I886" t="s">
        <v>14</v>
      </c>
      <c r="J886" s="4">
        <v>45597</v>
      </c>
      <c r="K886" t="s">
        <v>1099</v>
      </c>
      <c r="L886" s="5">
        <v>470000</v>
      </c>
      <c r="M886" s="28">
        <f t="shared" si="13"/>
        <v>470000</v>
      </c>
      <c r="N886">
        <f>2025-Table1[[#This Row],[Year]]</f>
        <v>12</v>
      </c>
    </row>
    <row r="887" spans="1:14" x14ac:dyDescent="0.3">
      <c r="A887" t="s">
        <v>11</v>
      </c>
      <c r="B887" t="s">
        <v>285</v>
      </c>
      <c r="C887">
        <v>2019</v>
      </c>
      <c r="D887" s="3">
        <v>5</v>
      </c>
      <c r="E887" s="3">
        <v>45000</v>
      </c>
      <c r="F887" t="s">
        <v>25</v>
      </c>
      <c r="G887" s="15">
        <f>IF(Table1[[#This Row],[Transmission]]="Manual", 0, 1)</f>
        <v>1</v>
      </c>
      <c r="H887" t="s">
        <v>9472</v>
      </c>
      <c r="I887" t="s">
        <v>14</v>
      </c>
      <c r="J887" s="4">
        <v>45597</v>
      </c>
      <c r="K887" t="s">
        <v>1100</v>
      </c>
      <c r="L887" s="5">
        <v>649999</v>
      </c>
      <c r="M887" s="28">
        <f t="shared" si="13"/>
        <v>649999</v>
      </c>
      <c r="N887">
        <f>2025-Table1[[#This Row],[Year]]</f>
        <v>6</v>
      </c>
    </row>
    <row r="888" spans="1:14" x14ac:dyDescent="0.3">
      <c r="A888" t="s">
        <v>262</v>
      </c>
      <c r="B888" t="s">
        <v>263</v>
      </c>
      <c r="C888">
        <v>2021</v>
      </c>
      <c r="D888" s="3">
        <v>3</v>
      </c>
      <c r="E888" s="3">
        <v>78000</v>
      </c>
      <c r="F888" t="s">
        <v>25</v>
      </c>
      <c r="G888" s="15">
        <f>IF(Table1[[#This Row],[Transmission]]="Manual", 0, 1)</f>
        <v>1</v>
      </c>
      <c r="H888" t="s">
        <v>9472</v>
      </c>
      <c r="I888" t="s">
        <v>17</v>
      </c>
      <c r="J888" s="4">
        <v>45597</v>
      </c>
      <c r="K888" t="s">
        <v>1101</v>
      </c>
      <c r="L888" s="5">
        <v>1550000</v>
      </c>
      <c r="M888" s="28">
        <f t="shared" si="13"/>
        <v>1550000</v>
      </c>
      <c r="N888">
        <f>2025-Table1[[#This Row],[Year]]</f>
        <v>4</v>
      </c>
    </row>
    <row r="889" spans="1:14" x14ac:dyDescent="0.3">
      <c r="A889" t="s">
        <v>15</v>
      </c>
      <c r="B889" t="s">
        <v>16</v>
      </c>
      <c r="C889">
        <v>2012</v>
      </c>
      <c r="D889" s="3">
        <v>12</v>
      </c>
      <c r="E889" s="3">
        <v>144600</v>
      </c>
      <c r="F889" t="s">
        <v>13</v>
      </c>
      <c r="G889" s="15">
        <f>IF(Table1[[#This Row],[Transmission]]="Manual", 0, 1)</f>
        <v>0</v>
      </c>
      <c r="H889" t="s">
        <v>9475</v>
      </c>
      <c r="I889" t="s">
        <v>17</v>
      </c>
      <c r="J889" s="4">
        <v>45597</v>
      </c>
      <c r="K889" t="s">
        <v>1102</v>
      </c>
      <c r="L889" s="5">
        <v>650000</v>
      </c>
      <c r="M889" s="28">
        <f t="shared" si="13"/>
        <v>650000</v>
      </c>
      <c r="N889">
        <f>2025-Table1[[#This Row],[Year]]</f>
        <v>13</v>
      </c>
    </row>
    <row r="890" spans="1:14" x14ac:dyDescent="0.3">
      <c r="A890" t="s">
        <v>97</v>
      </c>
      <c r="B890" t="s">
        <v>236</v>
      </c>
      <c r="C890">
        <v>2013</v>
      </c>
      <c r="D890" s="3">
        <v>11</v>
      </c>
      <c r="E890" s="3">
        <v>65000</v>
      </c>
      <c r="F890" t="s">
        <v>25</v>
      </c>
      <c r="G890" s="15">
        <f>IF(Table1[[#This Row],[Transmission]]="Manual", 0, 1)</f>
        <v>1</v>
      </c>
      <c r="H890" t="s">
        <v>9475</v>
      </c>
      <c r="I890" t="s">
        <v>14</v>
      </c>
      <c r="J890" s="4">
        <v>45597</v>
      </c>
      <c r="K890" t="s">
        <v>1103</v>
      </c>
      <c r="L890" s="5">
        <v>315000</v>
      </c>
      <c r="M890" s="28">
        <f t="shared" si="13"/>
        <v>315000</v>
      </c>
      <c r="N890">
        <f>2025-Table1[[#This Row],[Year]]</f>
        <v>12</v>
      </c>
    </row>
    <row r="891" spans="1:14" x14ac:dyDescent="0.3">
      <c r="A891" t="s">
        <v>15</v>
      </c>
      <c r="B891" t="s">
        <v>41</v>
      </c>
      <c r="C891">
        <v>2014</v>
      </c>
      <c r="D891" s="3">
        <v>10</v>
      </c>
      <c r="E891" s="3">
        <v>65000</v>
      </c>
      <c r="F891" t="s">
        <v>13</v>
      </c>
      <c r="G891" s="15">
        <f>IF(Table1[[#This Row],[Transmission]]="Manual", 0, 1)</f>
        <v>0</v>
      </c>
      <c r="H891" t="s">
        <v>9472</v>
      </c>
      <c r="I891" t="s">
        <v>14</v>
      </c>
      <c r="J891" s="4">
        <v>45597</v>
      </c>
      <c r="K891" t="s">
        <v>1104</v>
      </c>
      <c r="L891" s="5">
        <v>160000</v>
      </c>
      <c r="M891" s="28">
        <f t="shared" si="13"/>
        <v>160000</v>
      </c>
      <c r="N891">
        <f>2025-Table1[[#This Row],[Year]]</f>
        <v>11</v>
      </c>
    </row>
    <row r="892" spans="1:14" x14ac:dyDescent="0.3">
      <c r="A892" t="s">
        <v>21</v>
      </c>
      <c r="B892" t="s">
        <v>231</v>
      </c>
      <c r="C892">
        <v>2018</v>
      </c>
      <c r="D892" s="3">
        <v>6</v>
      </c>
      <c r="E892" s="3">
        <v>22000</v>
      </c>
      <c r="F892" t="s">
        <v>13</v>
      </c>
      <c r="G892" s="15">
        <f>IF(Table1[[#This Row],[Transmission]]="Manual", 0, 1)</f>
        <v>0</v>
      </c>
      <c r="H892" t="s">
        <v>9472</v>
      </c>
      <c r="I892" t="s">
        <v>14</v>
      </c>
      <c r="J892" s="4">
        <v>45597</v>
      </c>
      <c r="K892" t="s">
        <v>1105</v>
      </c>
      <c r="L892" s="5">
        <v>290000</v>
      </c>
      <c r="M892" s="28">
        <f t="shared" si="13"/>
        <v>290000</v>
      </c>
      <c r="N892">
        <f>2025-Table1[[#This Row],[Year]]</f>
        <v>7</v>
      </c>
    </row>
    <row r="893" spans="1:14" x14ac:dyDescent="0.3">
      <c r="A893" t="s">
        <v>44</v>
      </c>
      <c r="B893" t="s">
        <v>89</v>
      </c>
      <c r="C893">
        <v>2013</v>
      </c>
      <c r="D893" s="3">
        <v>11</v>
      </c>
      <c r="E893" s="3">
        <v>72000</v>
      </c>
      <c r="F893" t="s">
        <v>25</v>
      </c>
      <c r="G893" s="15">
        <f>IF(Table1[[#This Row],[Transmission]]="Manual", 0, 1)</f>
        <v>1</v>
      </c>
      <c r="H893" t="s">
        <v>9475</v>
      </c>
      <c r="I893" t="s">
        <v>17</v>
      </c>
      <c r="J893" s="4">
        <v>45597</v>
      </c>
      <c r="K893" t="s">
        <v>1106</v>
      </c>
      <c r="L893" s="5">
        <v>485000</v>
      </c>
      <c r="M893" s="28">
        <f t="shared" si="13"/>
        <v>485000</v>
      </c>
      <c r="N893">
        <f>2025-Table1[[#This Row],[Year]]</f>
        <v>12</v>
      </c>
    </row>
    <row r="894" spans="1:14" x14ac:dyDescent="0.3">
      <c r="A894" t="s">
        <v>18</v>
      </c>
      <c r="B894" t="s">
        <v>19</v>
      </c>
      <c r="C894">
        <v>2018</v>
      </c>
      <c r="D894" s="3">
        <v>6</v>
      </c>
      <c r="E894" s="3">
        <v>126000</v>
      </c>
      <c r="F894" t="s">
        <v>13</v>
      </c>
      <c r="G894" s="15">
        <f>IF(Table1[[#This Row],[Transmission]]="Manual", 0, 1)</f>
        <v>0</v>
      </c>
      <c r="H894" t="s">
        <v>9472</v>
      </c>
      <c r="I894" t="s">
        <v>17</v>
      </c>
      <c r="J894" s="4">
        <v>45597</v>
      </c>
      <c r="K894" t="s">
        <v>1107</v>
      </c>
      <c r="L894" s="5">
        <v>570000</v>
      </c>
      <c r="M894" s="28">
        <f t="shared" si="13"/>
        <v>570000</v>
      </c>
      <c r="N894">
        <f>2025-Table1[[#This Row],[Year]]</f>
        <v>7</v>
      </c>
    </row>
    <row r="895" spans="1:14" x14ac:dyDescent="0.3">
      <c r="A895" t="s">
        <v>44</v>
      </c>
      <c r="B895" t="s">
        <v>89</v>
      </c>
      <c r="C895">
        <v>2015</v>
      </c>
      <c r="D895" s="3">
        <v>9</v>
      </c>
      <c r="E895" s="3">
        <v>125350</v>
      </c>
      <c r="F895" t="s">
        <v>13</v>
      </c>
      <c r="G895" s="15">
        <f>IF(Table1[[#This Row],[Transmission]]="Manual", 0, 1)</f>
        <v>0</v>
      </c>
      <c r="H895" t="s">
        <v>9475</v>
      </c>
      <c r="I895" t="s">
        <v>17</v>
      </c>
      <c r="J895" s="4">
        <v>45597</v>
      </c>
      <c r="K895" t="s">
        <v>1108</v>
      </c>
      <c r="L895" s="5">
        <v>650000</v>
      </c>
      <c r="M895" s="28">
        <f t="shared" si="13"/>
        <v>650000</v>
      </c>
      <c r="N895">
        <f>2025-Table1[[#This Row],[Year]]</f>
        <v>10</v>
      </c>
    </row>
    <row r="896" spans="1:14" x14ac:dyDescent="0.3">
      <c r="A896" t="s">
        <v>61</v>
      </c>
      <c r="B896" t="s">
        <v>109</v>
      </c>
      <c r="C896">
        <v>2020</v>
      </c>
      <c r="D896" s="3">
        <v>4</v>
      </c>
      <c r="E896" s="3">
        <v>23000</v>
      </c>
      <c r="F896" t="s">
        <v>25</v>
      </c>
      <c r="G896" s="15">
        <f>IF(Table1[[#This Row],[Transmission]]="Manual", 0, 1)</f>
        <v>1</v>
      </c>
      <c r="H896" t="s">
        <v>9472</v>
      </c>
      <c r="I896" t="s">
        <v>14</v>
      </c>
      <c r="J896" s="4">
        <v>45597</v>
      </c>
      <c r="K896" t="s">
        <v>1109</v>
      </c>
      <c r="L896" s="5">
        <v>599000</v>
      </c>
      <c r="M896" s="28">
        <f t="shared" si="13"/>
        <v>599000</v>
      </c>
      <c r="N896">
        <f>2025-Table1[[#This Row],[Year]]</f>
        <v>5</v>
      </c>
    </row>
    <row r="897" spans="1:14" x14ac:dyDescent="0.3">
      <c r="A897" t="s">
        <v>11</v>
      </c>
      <c r="B897" t="s">
        <v>12</v>
      </c>
      <c r="C897">
        <v>2017</v>
      </c>
      <c r="D897" s="3">
        <v>7</v>
      </c>
      <c r="E897" s="3">
        <v>120000</v>
      </c>
      <c r="F897" t="s">
        <v>13</v>
      </c>
      <c r="G897" s="15">
        <f>IF(Table1[[#This Row],[Transmission]]="Manual", 0, 1)</f>
        <v>0</v>
      </c>
      <c r="H897" t="s">
        <v>9475</v>
      </c>
      <c r="I897" t="s">
        <v>17</v>
      </c>
      <c r="J897" s="4">
        <v>45597</v>
      </c>
      <c r="K897" t="s">
        <v>1110</v>
      </c>
      <c r="L897" s="5">
        <v>690000</v>
      </c>
      <c r="M897" s="28">
        <f t="shared" si="13"/>
        <v>690000</v>
      </c>
      <c r="N897">
        <f>2025-Table1[[#This Row],[Year]]</f>
        <v>8</v>
      </c>
    </row>
    <row r="898" spans="1:14" x14ac:dyDescent="0.3">
      <c r="A898" t="s">
        <v>21</v>
      </c>
      <c r="B898" t="s">
        <v>131</v>
      </c>
      <c r="C898">
        <v>2018</v>
      </c>
      <c r="D898" s="3">
        <v>6</v>
      </c>
      <c r="E898" s="3">
        <v>31000</v>
      </c>
      <c r="F898" t="s">
        <v>13</v>
      </c>
      <c r="G898" s="15">
        <f>IF(Table1[[#This Row],[Transmission]]="Manual", 0, 1)</f>
        <v>0</v>
      </c>
      <c r="H898" t="s">
        <v>9472</v>
      </c>
      <c r="I898" t="s">
        <v>14</v>
      </c>
      <c r="J898" s="4">
        <v>45597</v>
      </c>
      <c r="K898" t="s">
        <v>1111</v>
      </c>
      <c r="L898" s="5">
        <v>419000</v>
      </c>
      <c r="M898" s="28">
        <f t="shared" si="13"/>
        <v>419000</v>
      </c>
      <c r="N898">
        <f>2025-Table1[[#This Row],[Year]]</f>
        <v>7</v>
      </c>
    </row>
    <row r="899" spans="1:14" x14ac:dyDescent="0.3">
      <c r="A899" t="s">
        <v>21</v>
      </c>
      <c r="B899" t="s">
        <v>22</v>
      </c>
      <c r="C899">
        <v>2020</v>
      </c>
      <c r="D899" s="3">
        <v>4</v>
      </c>
      <c r="E899" s="3">
        <v>45000</v>
      </c>
      <c r="F899" t="s">
        <v>13</v>
      </c>
      <c r="G899" s="15">
        <f>IF(Table1[[#This Row],[Transmission]]="Manual", 0, 1)</f>
        <v>0</v>
      </c>
      <c r="H899" t="s">
        <v>9472</v>
      </c>
      <c r="I899" t="s">
        <v>14</v>
      </c>
      <c r="J899" s="4">
        <v>45597</v>
      </c>
      <c r="K899" t="s">
        <v>1112</v>
      </c>
      <c r="L899" s="5">
        <v>525000</v>
      </c>
      <c r="M899" s="28">
        <f t="shared" ref="M899:M962" si="14">VALUE(SUBSTITUTE(SUBSTITUTE(L899,"₹"," "),",",""))</f>
        <v>525000</v>
      </c>
      <c r="N899">
        <f>2025-Table1[[#This Row],[Year]]</f>
        <v>5</v>
      </c>
    </row>
    <row r="900" spans="1:14" x14ac:dyDescent="0.3">
      <c r="A900" t="s">
        <v>458</v>
      </c>
      <c r="B900" t="s">
        <v>1113</v>
      </c>
      <c r="C900">
        <v>2019</v>
      </c>
      <c r="D900" s="3">
        <v>5</v>
      </c>
      <c r="E900" s="3">
        <v>56000</v>
      </c>
      <c r="F900" t="s">
        <v>13</v>
      </c>
      <c r="G900" s="15">
        <f>IF(Table1[[#This Row],[Transmission]]="Manual", 0, 1)</f>
        <v>0</v>
      </c>
      <c r="H900" t="s">
        <v>9475</v>
      </c>
      <c r="I900" t="s">
        <v>14</v>
      </c>
      <c r="J900" s="4">
        <v>45597</v>
      </c>
      <c r="K900" t="s">
        <v>1114</v>
      </c>
      <c r="L900" s="5">
        <v>450000</v>
      </c>
      <c r="M900" s="28">
        <f t="shared" si="14"/>
        <v>450000</v>
      </c>
      <c r="N900">
        <f>2025-Table1[[#This Row],[Year]]</f>
        <v>6</v>
      </c>
    </row>
    <row r="901" spans="1:14" x14ac:dyDescent="0.3">
      <c r="A901" t="s">
        <v>15</v>
      </c>
      <c r="B901" t="s">
        <v>93</v>
      </c>
      <c r="C901">
        <v>2014</v>
      </c>
      <c r="D901" s="3">
        <v>10</v>
      </c>
      <c r="E901" s="3">
        <v>86000</v>
      </c>
      <c r="F901" t="s">
        <v>25</v>
      </c>
      <c r="G901" s="15">
        <f>IF(Table1[[#This Row],[Transmission]]="Manual", 0, 1)</f>
        <v>1</v>
      </c>
      <c r="H901" t="s">
        <v>9475</v>
      </c>
      <c r="I901" t="s">
        <v>17</v>
      </c>
      <c r="J901" s="4">
        <v>45566</v>
      </c>
      <c r="K901" t="s">
        <v>1115</v>
      </c>
      <c r="L901" s="5">
        <v>1325000</v>
      </c>
      <c r="M901" s="28">
        <f t="shared" si="14"/>
        <v>1325000</v>
      </c>
      <c r="N901">
        <f>2025-Table1[[#This Row],[Year]]</f>
        <v>11</v>
      </c>
    </row>
    <row r="902" spans="1:14" x14ac:dyDescent="0.3">
      <c r="A902" t="s">
        <v>44</v>
      </c>
      <c r="B902" t="s">
        <v>89</v>
      </c>
      <c r="C902">
        <v>2016</v>
      </c>
      <c r="D902" s="3">
        <v>8</v>
      </c>
      <c r="E902" s="3">
        <v>49000</v>
      </c>
      <c r="F902" t="s">
        <v>13</v>
      </c>
      <c r="G902" s="15">
        <f>IF(Table1[[#This Row],[Transmission]]="Manual", 0, 1)</f>
        <v>0</v>
      </c>
      <c r="H902" t="s">
        <v>9475</v>
      </c>
      <c r="I902" t="s">
        <v>17</v>
      </c>
      <c r="J902" s="4">
        <v>45566</v>
      </c>
      <c r="K902" t="s">
        <v>1116</v>
      </c>
      <c r="L902" s="5">
        <v>495000</v>
      </c>
      <c r="M902" s="28">
        <f t="shared" si="14"/>
        <v>495000</v>
      </c>
      <c r="N902">
        <f>2025-Table1[[#This Row],[Year]]</f>
        <v>9</v>
      </c>
    </row>
    <row r="903" spans="1:14" x14ac:dyDescent="0.3">
      <c r="A903" t="s">
        <v>44</v>
      </c>
      <c r="B903" t="s">
        <v>89</v>
      </c>
      <c r="C903">
        <v>2020</v>
      </c>
      <c r="D903" s="3">
        <v>4</v>
      </c>
      <c r="E903" s="3">
        <v>58000</v>
      </c>
      <c r="F903" t="s">
        <v>13</v>
      </c>
      <c r="G903" s="15">
        <f>IF(Table1[[#This Row],[Transmission]]="Manual", 0, 1)</f>
        <v>0</v>
      </c>
      <c r="H903" t="s">
        <v>9475</v>
      </c>
      <c r="I903" t="s">
        <v>14</v>
      </c>
      <c r="J903" s="4">
        <v>45597</v>
      </c>
      <c r="K903" t="s">
        <v>1117</v>
      </c>
      <c r="L903" s="5">
        <v>950000</v>
      </c>
      <c r="M903" s="28">
        <f t="shared" si="14"/>
        <v>950000</v>
      </c>
      <c r="N903">
        <f>2025-Table1[[#This Row],[Year]]</f>
        <v>5</v>
      </c>
    </row>
    <row r="904" spans="1:14" x14ac:dyDescent="0.3">
      <c r="A904" t="s">
        <v>21</v>
      </c>
      <c r="B904" t="s">
        <v>31</v>
      </c>
      <c r="C904">
        <v>2017</v>
      </c>
      <c r="D904" s="3">
        <v>7</v>
      </c>
      <c r="E904" s="3">
        <v>87000</v>
      </c>
      <c r="F904" t="s">
        <v>13</v>
      </c>
      <c r="G904" s="15">
        <f>IF(Table1[[#This Row],[Transmission]]="Manual", 0, 1)</f>
        <v>0</v>
      </c>
      <c r="H904" t="s">
        <v>9472</v>
      </c>
      <c r="I904" t="s">
        <v>14</v>
      </c>
      <c r="J904" s="4">
        <v>45597</v>
      </c>
      <c r="K904" t="s">
        <v>1118</v>
      </c>
      <c r="L904" s="5">
        <v>460000</v>
      </c>
      <c r="M904" s="28">
        <f t="shared" si="14"/>
        <v>460000</v>
      </c>
      <c r="N904">
        <f>2025-Table1[[#This Row],[Year]]</f>
        <v>8</v>
      </c>
    </row>
    <row r="905" spans="1:14" x14ac:dyDescent="0.3">
      <c r="A905" t="s">
        <v>113</v>
      </c>
      <c r="B905" t="s">
        <v>121</v>
      </c>
      <c r="C905">
        <v>2013</v>
      </c>
      <c r="D905" s="3">
        <v>11</v>
      </c>
      <c r="E905" s="3">
        <v>49200</v>
      </c>
      <c r="F905" t="s">
        <v>13</v>
      </c>
      <c r="G905" s="15">
        <f>IF(Table1[[#This Row],[Transmission]]="Manual", 0, 1)</f>
        <v>0</v>
      </c>
      <c r="H905" t="s">
        <v>9472</v>
      </c>
      <c r="I905" t="s">
        <v>17</v>
      </c>
      <c r="J905" s="4">
        <v>45597</v>
      </c>
      <c r="K905" t="s">
        <v>1119</v>
      </c>
      <c r="L905" s="5">
        <v>550000</v>
      </c>
      <c r="M905" s="28">
        <f t="shared" si="14"/>
        <v>550000</v>
      </c>
      <c r="N905">
        <f>2025-Table1[[#This Row],[Year]]</f>
        <v>12</v>
      </c>
    </row>
    <row r="906" spans="1:14" x14ac:dyDescent="0.3">
      <c r="A906" t="s">
        <v>61</v>
      </c>
      <c r="B906" t="s">
        <v>109</v>
      </c>
      <c r="C906">
        <v>2016</v>
      </c>
      <c r="D906" s="3">
        <v>8</v>
      </c>
      <c r="E906" s="3">
        <v>63000</v>
      </c>
      <c r="F906" t="s">
        <v>13</v>
      </c>
      <c r="G906" s="15">
        <f>IF(Table1[[#This Row],[Transmission]]="Manual", 0, 1)</f>
        <v>0</v>
      </c>
      <c r="H906" t="s">
        <v>9475</v>
      </c>
      <c r="I906" t="s">
        <v>17</v>
      </c>
      <c r="J906" s="4">
        <v>45597</v>
      </c>
      <c r="K906" t="s">
        <v>1120</v>
      </c>
      <c r="L906" s="5">
        <v>415000</v>
      </c>
      <c r="M906" s="28">
        <f t="shared" si="14"/>
        <v>415000</v>
      </c>
      <c r="N906">
        <f>2025-Table1[[#This Row],[Year]]</f>
        <v>9</v>
      </c>
    </row>
    <row r="907" spans="1:14" x14ac:dyDescent="0.3">
      <c r="A907" t="s">
        <v>21</v>
      </c>
      <c r="B907" t="s">
        <v>140</v>
      </c>
      <c r="C907">
        <v>2015</v>
      </c>
      <c r="D907" s="3">
        <v>9</v>
      </c>
      <c r="E907" s="3">
        <v>31000</v>
      </c>
      <c r="F907" t="s">
        <v>13</v>
      </c>
      <c r="G907" s="15">
        <f>IF(Table1[[#This Row],[Transmission]]="Manual", 0, 1)</f>
        <v>0</v>
      </c>
      <c r="H907" t="s">
        <v>9475</v>
      </c>
      <c r="I907" t="s">
        <v>14</v>
      </c>
      <c r="J907" s="4">
        <v>45597</v>
      </c>
      <c r="K907" t="s">
        <v>1121</v>
      </c>
      <c r="L907" s="5">
        <v>465000</v>
      </c>
      <c r="M907" s="28">
        <f t="shared" si="14"/>
        <v>465000</v>
      </c>
      <c r="N907">
        <f>2025-Table1[[#This Row],[Year]]</f>
        <v>10</v>
      </c>
    </row>
    <row r="908" spans="1:14" x14ac:dyDescent="0.3">
      <c r="A908" t="s">
        <v>21</v>
      </c>
      <c r="B908" t="s">
        <v>131</v>
      </c>
      <c r="C908">
        <v>2018</v>
      </c>
      <c r="D908" s="3">
        <v>6</v>
      </c>
      <c r="E908" s="3">
        <v>90000</v>
      </c>
      <c r="F908" t="s">
        <v>25</v>
      </c>
      <c r="G908" s="15">
        <f>IF(Table1[[#This Row],[Transmission]]="Manual", 0, 1)</f>
        <v>1</v>
      </c>
      <c r="H908" t="s">
        <v>9472</v>
      </c>
      <c r="I908" t="s">
        <v>17</v>
      </c>
      <c r="J908" s="4">
        <v>45597</v>
      </c>
      <c r="K908" t="s">
        <v>1122</v>
      </c>
      <c r="L908" s="5">
        <v>565000</v>
      </c>
      <c r="M908" s="28">
        <f t="shared" si="14"/>
        <v>565000</v>
      </c>
      <c r="N908">
        <f>2025-Table1[[#This Row],[Year]]</f>
        <v>7</v>
      </c>
    </row>
    <row r="909" spans="1:14" x14ac:dyDescent="0.3">
      <c r="A909" t="s">
        <v>21</v>
      </c>
      <c r="B909" t="s">
        <v>70</v>
      </c>
      <c r="C909">
        <v>2017</v>
      </c>
      <c r="D909" s="3">
        <v>7</v>
      </c>
      <c r="E909" s="3">
        <v>42000</v>
      </c>
      <c r="F909" t="s">
        <v>13</v>
      </c>
      <c r="G909" s="15">
        <f>IF(Table1[[#This Row],[Transmission]]="Manual", 0, 1)</f>
        <v>0</v>
      </c>
      <c r="H909" t="s">
        <v>9472</v>
      </c>
      <c r="I909" t="s">
        <v>17</v>
      </c>
      <c r="J909" s="4">
        <v>45597</v>
      </c>
      <c r="K909" t="s">
        <v>1123</v>
      </c>
      <c r="L909" s="5">
        <v>849999</v>
      </c>
      <c r="M909" s="28">
        <f t="shared" si="14"/>
        <v>849999</v>
      </c>
      <c r="N909">
        <f>2025-Table1[[#This Row],[Year]]</f>
        <v>8</v>
      </c>
    </row>
    <row r="910" spans="1:14" x14ac:dyDescent="0.3">
      <c r="A910" t="s">
        <v>101</v>
      </c>
      <c r="B910" t="s">
        <v>687</v>
      </c>
      <c r="C910">
        <v>2012</v>
      </c>
      <c r="D910" s="3">
        <v>12</v>
      </c>
      <c r="E910" s="3">
        <v>100000</v>
      </c>
      <c r="F910" t="s">
        <v>13</v>
      </c>
      <c r="G910" s="15">
        <f>IF(Table1[[#This Row],[Transmission]]="Manual", 0, 1)</f>
        <v>0</v>
      </c>
      <c r="H910" t="s">
        <v>9475</v>
      </c>
      <c r="I910" t="s">
        <v>17</v>
      </c>
      <c r="J910" s="4">
        <v>45597</v>
      </c>
      <c r="K910" t="s">
        <v>1124</v>
      </c>
      <c r="L910" s="5">
        <v>125000</v>
      </c>
      <c r="M910" s="28">
        <f t="shared" si="14"/>
        <v>125000</v>
      </c>
      <c r="N910">
        <f>2025-Table1[[#This Row],[Year]]</f>
        <v>13</v>
      </c>
    </row>
    <row r="911" spans="1:14" x14ac:dyDescent="0.3">
      <c r="A911" t="s">
        <v>11</v>
      </c>
      <c r="B911" t="s">
        <v>188</v>
      </c>
      <c r="C911">
        <v>2021</v>
      </c>
      <c r="D911" s="3">
        <v>3</v>
      </c>
      <c r="E911" s="3">
        <v>72000</v>
      </c>
      <c r="F911" t="s">
        <v>13</v>
      </c>
      <c r="G911" s="15">
        <f>IF(Table1[[#This Row],[Transmission]]="Manual", 0, 1)</f>
        <v>0</v>
      </c>
      <c r="H911" t="s">
        <v>9472</v>
      </c>
      <c r="I911" t="s">
        <v>17</v>
      </c>
      <c r="J911" s="4">
        <v>45597</v>
      </c>
      <c r="K911" t="s">
        <v>1126</v>
      </c>
      <c r="L911" s="5">
        <v>725000</v>
      </c>
      <c r="M911" s="28">
        <f t="shared" si="14"/>
        <v>725000</v>
      </c>
      <c r="N911">
        <f>2025-Table1[[#This Row],[Year]]</f>
        <v>4</v>
      </c>
    </row>
    <row r="912" spans="1:14" x14ac:dyDescent="0.3">
      <c r="A912" t="s">
        <v>27</v>
      </c>
      <c r="B912" t="s">
        <v>233</v>
      </c>
      <c r="C912">
        <v>2012</v>
      </c>
      <c r="D912" s="3">
        <v>12</v>
      </c>
      <c r="E912" s="3">
        <v>70000</v>
      </c>
      <c r="F912" t="s">
        <v>25</v>
      </c>
      <c r="G912" s="15">
        <f>IF(Table1[[#This Row],[Transmission]]="Manual", 0, 1)</f>
        <v>1</v>
      </c>
      <c r="H912" t="s">
        <v>9472</v>
      </c>
      <c r="I912" t="s">
        <v>17</v>
      </c>
      <c r="J912" s="4">
        <v>45597</v>
      </c>
      <c r="K912" t="s">
        <v>1127</v>
      </c>
      <c r="L912" s="5">
        <v>1100000</v>
      </c>
      <c r="M912" s="28">
        <f t="shared" si="14"/>
        <v>1100000</v>
      </c>
      <c r="N912">
        <f>2025-Table1[[#This Row],[Year]]</f>
        <v>13</v>
      </c>
    </row>
    <row r="913" spans="1:14" x14ac:dyDescent="0.3">
      <c r="A913" t="s">
        <v>21</v>
      </c>
      <c r="B913" t="s">
        <v>111</v>
      </c>
      <c r="C913">
        <v>2012</v>
      </c>
      <c r="D913" s="3">
        <v>12</v>
      </c>
      <c r="E913" s="3">
        <v>152643</v>
      </c>
      <c r="F913" t="s">
        <v>13</v>
      </c>
      <c r="G913" s="15">
        <f>IF(Table1[[#This Row],[Transmission]]="Manual", 0, 1)</f>
        <v>0</v>
      </c>
      <c r="H913" t="s">
        <v>9472</v>
      </c>
      <c r="I913" t="s">
        <v>14</v>
      </c>
      <c r="J913" s="4">
        <v>45597</v>
      </c>
      <c r="K913" t="s">
        <v>1128</v>
      </c>
      <c r="L913" s="5">
        <v>175000</v>
      </c>
      <c r="M913" s="28">
        <f t="shared" si="14"/>
        <v>175000</v>
      </c>
      <c r="N913">
        <f>2025-Table1[[#This Row],[Year]]</f>
        <v>13</v>
      </c>
    </row>
    <row r="914" spans="1:14" x14ac:dyDescent="0.3">
      <c r="A914" t="s">
        <v>21</v>
      </c>
      <c r="B914" t="s">
        <v>111</v>
      </c>
      <c r="C914">
        <v>2007</v>
      </c>
      <c r="D914" s="3">
        <v>17</v>
      </c>
      <c r="E914" s="3">
        <v>75000</v>
      </c>
      <c r="F914" t="s">
        <v>13</v>
      </c>
      <c r="G914" s="15">
        <f>IF(Table1[[#This Row],[Transmission]]="Manual", 0, 1)</f>
        <v>0</v>
      </c>
      <c r="H914" t="s">
        <v>9475</v>
      </c>
      <c r="I914" t="s">
        <v>14</v>
      </c>
      <c r="J914" s="4">
        <v>45597</v>
      </c>
      <c r="K914" t="s">
        <v>1129</v>
      </c>
      <c r="L914" s="5">
        <v>165000</v>
      </c>
      <c r="M914" s="28">
        <f t="shared" si="14"/>
        <v>165000</v>
      </c>
      <c r="N914">
        <f>2025-Table1[[#This Row],[Year]]</f>
        <v>18</v>
      </c>
    </row>
    <row r="915" spans="1:14" x14ac:dyDescent="0.3">
      <c r="A915" t="s">
        <v>21</v>
      </c>
      <c r="B915" t="s">
        <v>39</v>
      </c>
      <c r="C915">
        <v>2010</v>
      </c>
      <c r="D915" s="3">
        <v>14</v>
      </c>
      <c r="E915" s="3">
        <v>78000</v>
      </c>
      <c r="F915" t="s">
        <v>13</v>
      </c>
      <c r="G915" s="15">
        <f>IF(Table1[[#This Row],[Transmission]]="Manual", 0, 1)</f>
        <v>0</v>
      </c>
      <c r="H915" t="s">
        <v>9475</v>
      </c>
      <c r="I915" t="s">
        <v>14</v>
      </c>
      <c r="J915" s="4">
        <v>45597</v>
      </c>
      <c r="K915" t="s">
        <v>1130</v>
      </c>
      <c r="L915" s="5">
        <v>190000</v>
      </c>
      <c r="M915" s="28">
        <f t="shared" si="14"/>
        <v>190000</v>
      </c>
      <c r="N915">
        <f>2025-Table1[[#This Row],[Year]]</f>
        <v>15</v>
      </c>
    </row>
    <row r="916" spans="1:14" x14ac:dyDescent="0.3">
      <c r="A916" t="s">
        <v>44</v>
      </c>
      <c r="B916" t="s">
        <v>83</v>
      </c>
      <c r="C916">
        <v>2016</v>
      </c>
      <c r="D916" s="3">
        <v>8</v>
      </c>
      <c r="E916" s="3">
        <v>95000</v>
      </c>
      <c r="F916" t="s">
        <v>13</v>
      </c>
      <c r="G916" s="15">
        <f>IF(Table1[[#This Row],[Transmission]]="Manual", 0, 1)</f>
        <v>0</v>
      </c>
      <c r="H916" t="s">
        <v>9475</v>
      </c>
      <c r="I916" t="s">
        <v>17</v>
      </c>
      <c r="J916" s="4">
        <v>45597</v>
      </c>
      <c r="K916" t="s">
        <v>1131</v>
      </c>
      <c r="L916" s="5">
        <v>490000</v>
      </c>
      <c r="M916" s="28">
        <f t="shared" si="14"/>
        <v>490000</v>
      </c>
      <c r="N916">
        <f>2025-Table1[[#This Row],[Year]]</f>
        <v>9</v>
      </c>
    </row>
    <row r="917" spans="1:14" x14ac:dyDescent="0.3">
      <c r="A917" t="s">
        <v>21</v>
      </c>
      <c r="B917" t="s">
        <v>22</v>
      </c>
      <c r="C917">
        <v>2023</v>
      </c>
      <c r="D917" s="3">
        <v>1</v>
      </c>
      <c r="E917" s="3">
        <v>11000</v>
      </c>
      <c r="F917" t="s">
        <v>25</v>
      </c>
      <c r="G917" s="15">
        <f>IF(Table1[[#This Row],[Transmission]]="Manual", 0, 1)</f>
        <v>1</v>
      </c>
      <c r="H917" t="s">
        <v>9472</v>
      </c>
      <c r="I917" t="s">
        <v>14</v>
      </c>
      <c r="J917" s="4">
        <v>45597</v>
      </c>
      <c r="K917" t="s">
        <v>559</v>
      </c>
      <c r="L917" s="5">
        <v>815000</v>
      </c>
      <c r="M917" s="28">
        <f t="shared" si="14"/>
        <v>815000</v>
      </c>
      <c r="N917">
        <f>2025-Table1[[#This Row],[Year]]</f>
        <v>2</v>
      </c>
    </row>
    <row r="918" spans="1:14" x14ac:dyDescent="0.3">
      <c r="A918" t="s">
        <v>21</v>
      </c>
      <c r="B918" t="s">
        <v>1132</v>
      </c>
      <c r="C918">
        <v>2021</v>
      </c>
      <c r="D918" s="3">
        <v>3</v>
      </c>
      <c r="E918" s="3">
        <v>35000</v>
      </c>
      <c r="F918" t="s">
        <v>13</v>
      </c>
      <c r="G918" s="15">
        <f>IF(Table1[[#This Row],[Transmission]]="Manual", 0, 1)</f>
        <v>0</v>
      </c>
      <c r="H918" t="s">
        <v>9472</v>
      </c>
      <c r="I918" t="s">
        <v>14</v>
      </c>
      <c r="J918" s="4">
        <v>45597</v>
      </c>
      <c r="K918" t="s">
        <v>1133</v>
      </c>
      <c r="L918" s="5">
        <v>750000</v>
      </c>
      <c r="M918" s="28">
        <f t="shared" si="14"/>
        <v>750000</v>
      </c>
      <c r="N918">
        <f>2025-Table1[[#This Row],[Year]]</f>
        <v>4</v>
      </c>
    </row>
    <row r="919" spans="1:14" x14ac:dyDescent="0.3">
      <c r="A919" t="s">
        <v>44</v>
      </c>
      <c r="B919" t="s">
        <v>300</v>
      </c>
      <c r="C919">
        <v>2014</v>
      </c>
      <c r="D919" s="3">
        <v>10</v>
      </c>
      <c r="E919" s="3">
        <v>61000</v>
      </c>
      <c r="F919" t="s">
        <v>25</v>
      </c>
      <c r="G919" s="15">
        <f>IF(Table1[[#This Row],[Transmission]]="Manual", 0, 1)</f>
        <v>1</v>
      </c>
      <c r="H919" t="s">
        <v>9472</v>
      </c>
      <c r="I919" t="s">
        <v>17</v>
      </c>
      <c r="J919" s="4">
        <v>45597</v>
      </c>
      <c r="K919" t="s">
        <v>1134</v>
      </c>
      <c r="L919" s="5">
        <v>499000</v>
      </c>
      <c r="M919" s="28">
        <f t="shared" si="14"/>
        <v>499000</v>
      </c>
      <c r="N919">
        <f>2025-Table1[[#This Row],[Year]]</f>
        <v>11</v>
      </c>
    </row>
    <row r="920" spans="1:14" x14ac:dyDescent="0.3">
      <c r="A920" t="s">
        <v>33</v>
      </c>
      <c r="B920" t="s">
        <v>34</v>
      </c>
      <c r="C920">
        <v>2018</v>
      </c>
      <c r="D920" s="3">
        <v>6</v>
      </c>
      <c r="E920" s="3">
        <v>32000</v>
      </c>
      <c r="F920" t="s">
        <v>13</v>
      </c>
      <c r="G920" s="15">
        <f>IF(Table1[[#This Row],[Transmission]]="Manual", 0, 1)</f>
        <v>0</v>
      </c>
      <c r="H920" t="s">
        <v>9472</v>
      </c>
      <c r="I920" t="s">
        <v>17</v>
      </c>
      <c r="J920" s="4">
        <v>45597</v>
      </c>
      <c r="K920" t="s">
        <v>1137</v>
      </c>
      <c r="L920" s="5">
        <v>865000</v>
      </c>
      <c r="M920" s="28">
        <f t="shared" si="14"/>
        <v>865000</v>
      </c>
      <c r="N920">
        <f>2025-Table1[[#This Row],[Year]]</f>
        <v>7</v>
      </c>
    </row>
    <row r="921" spans="1:14" x14ac:dyDescent="0.3">
      <c r="A921" t="s">
        <v>97</v>
      </c>
      <c r="B921" t="s">
        <v>1138</v>
      </c>
      <c r="C921">
        <v>2022</v>
      </c>
      <c r="D921" s="3">
        <v>2</v>
      </c>
      <c r="E921" s="3">
        <v>40400</v>
      </c>
      <c r="F921" t="s">
        <v>25</v>
      </c>
      <c r="G921" s="15">
        <f>IF(Table1[[#This Row],[Transmission]]="Manual", 0, 1)</f>
        <v>1</v>
      </c>
      <c r="H921" t="s">
        <v>9472</v>
      </c>
      <c r="I921" t="s">
        <v>14</v>
      </c>
      <c r="J921" s="4">
        <v>45597</v>
      </c>
      <c r="K921" t="s">
        <v>1139</v>
      </c>
      <c r="L921" s="5">
        <v>1451000</v>
      </c>
      <c r="M921" s="28">
        <f t="shared" si="14"/>
        <v>1451000</v>
      </c>
      <c r="N921">
        <f>2025-Table1[[#This Row],[Year]]</f>
        <v>3</v>
      </c>
    </row>
    <row r="922" spans="1:14" x14ac:dyDescent="0.3">
      <c r="A922" t="s">
        <v>21</v>
      </c>
      <c r="B922" t="s">
        <v>22</v>
      </c>
      <c r="C922">
        <v>2015</v>
      </c>
      <c r="D922" s="3">
        <v>9</v>
      </c>
      <c r="E922" s="3">
        <v>115000</v>
      </c>
      <c r="F922" t="s">
        <v>13</v>
      </c>
      <c r="G922" s="15">
        <f>IF(Table1[[#This Row],[Transmission]]="Manual", 0, 1)</f>
        <v>0</v>
      </c>
      <c r="H922" t="s">
        <v>9475</v>
      </c>
      <c r="I922" t="s">
        <v>17</v>
      </c>
      <c r="J922" s="4">
        <v>45597</v>
      </c>
      <c r="K922" t="s">
        <v>1140</v>
      </c>
      <c r="L922" s="5">
        <v>465000</v>
      </c>
      <c r="M922" s="28">
        <f t="shared" si="14"/>
        <v>465000</v>
      </c>
      <c r="N922">
        <f>2025-Table1[[#This Row],[Year]]</f>
        <v>10</v>
      </c>
    </row>
    <row r="923" spans="1:14" x14ac:dyDescent="0.3">
      <c r="A923" t="s">
        <v>21</v>
      </c>
      <c r="B923">
        <v>1000</v>
      </c>
      <c r="C923">
        <v>2020</v>
      </c>
      <c r="D923" s="3">
        <v>4</v>
      </c>
      <c r="E923" s="3">
        <v>49000</v>
      </c>
      <c r="F923" t="s">
        <v>13</v>
      </c>
      <c r="G923" s="15">
        <f>IF(Table1[[#This Row],[Transmission]]="Manual", 0, 1)</f>
        <v>0</v>
      </c>
      <c r="H923" t="s">
        <v>9475</v>
      </c>
      <c r="I923" t="s">
        <v>17</v>
      </c>
      <c r="J923" s="4">
        <v>45597</v>
      </c>
      <c r="K923" t="s">
        <v>1142</v>
      </c>
      <c r="L923" s="5">
        <v>390000</v>
      </c>
      <c r="M923" s="28">
        <f t="shared" si="14"/>
        <v>390000</v>
      </c>
      <c r="N923">
        <f>2025-Table1[[#This Row],[Year]]</f>
        <v>5</v>
      </c>
    </row>
    <row r="924" spans="1:14" x14ac:dyDescent="0.3">
      <c r="A924" t="s">
        <v>44</v>
      </c>
      <c r="B924" t="s">
        <v>405</v>
      </c>
      <c r="C924">
        <v>2017</v>
      </c>
      <c r="D924" s="3">
        <v>7</v>
      </c>
      <c r="E924" s="3">
        <v>71000</v>
      </c>
      <c r="F924" t="s">
        <v>13</v>
      </c>
      <c r="G924" s="15">
        <f>IF(Table1[[#This Row],[Transmission]]="Manual", 0, 1)</f>
        <v>0</v>
      </c>
      <c r="H924" t="s">
        <v>9475</v>
      </c>
      <c r="I924" t="s">
        <v>14</v>
      </c>
      <c r="J924" s="4">
        <v>45597</v>
      </c>
      <c r="K924" t="s">
        <v>1143</v>
      </c>
      <c r="L924" s="5">
        <v>499000</v>
      </c>
      <c r="M924" s="28">
        <f t="shared" si="14"/>
        <v>499000</v>
      </c>
      <c r="N924">
        <f>2025-Table1[[#This Row],[Year]]</f>
        <v>8</v>
      </c>
    </row>
    <row r="925" spans="1:14" x14ac:dyDescent="0.3">
      <c r="A925" t="s">
        <v>27</v>
      </c>
      <c r="B925" t="s">
        <v>360</v>
      </c>
      <c r="C925">
        <v>2012</v>
      </c>
      <c r="D925" s="3">
        <v>12</v>
      </c>
      <c r="E925" s="3">
        <v>69000</v>
      </c>
      <c r="F925" t="s">
        <v>25</v>
      </c>
      <c r="G925" s="15">
        <f>IF(Table1[[#This Row],[Transmission]]="Manual", 0, 1)</f>
        <v>1</v>
      </c>
      <c r="H925" t="s">
        <v>9475</v>
      </c>
      <c r="I925" t="s">
        <v>17</v>
      </c>
      <c r="J925" s="4">
        <v>45597</v>
      </c>
      <c r="K925" t="s">
        <v>1144</v>
      </c>
      <c r="L925" s="5">
        <v>649000</v>
      </c>
      <c r="M925" s="28">
        <f t="shared" si="14"/>
        <v>649000</v>
      </c>
      <c r="N925">
        <f>2025-Table1[[#This Row],[Year]]</f>
        <v>13</v>
      </c>
    </row>
    <row r="926" spans="1:14" x14ac:dyDescent="0.3">
      <c r="A926" t="s">
        <v>11</v>
      </c>
      <c r="B926" t="s">
        <v>12</v>
      </c>
      <c r="C926">
        <v>2011</v>
      </c>
      <c r="D926" s="3">
        <v>13</v>
      </c>
      <c r="E926" s="3">
        <v>110000</v>
      </c>
      <c r="F926" t="s">
        <v>13</v>
      </c>
      <c r="G926" s="15">
        <f>IF(Table1[[#This Row],[Transmission]]="Manual", 0, 1)</f>
        <v>0</v>
      </c>
      <c r="H926" t="s">
        <v>9472</v>
      </c>
      <c r="I926" t="s">
        <v>14</v>
      </c>
      <c r="J926" s="4">
        <v>45597</v>
      </c>
      <c r="K926" t="s">
        <v>1145</v>
      </c>
      <c r="L926" s="5">
        <v>320000</v>
      </c>
      <c r="M926" s="28">
        <f t="shared" si="14"/>
        <v>320000</v>
      </c>
      <c r="N926">
        <f>2025-Table1[[#This Row],[Year]]</f>
        <v>14</v>
      </c>
    </row>
    <row r="927" spans="1:14" x14ac:dyDescent="0.3">
      <c r="A927" t="s">
        <v>334</v>
      </c>
      <c r="B927" t="s">
        <v>1146</v>
      </c>
      <c r="C927">
        <v>2015</v>
      </c>
      <c r="D927" s="3">
        <v>9</v>
      </c>
      <c r="E927" s="3">
        <v>92000</v>
      </c>
      <c r="F927" t="s">
        <v>25</v>
      </c>
      <c r="G927" s="15">
        <f>IF(Table1[[#This Row],[Transmission]]="Manual", 0, 1)</f>
        <v>1</v>
      </c>
      <c r="H927" t="s">
        <v>9475</v>
      </c>
      <c r="I927" t="s">
        <v>17</v>
      </c>
      <c r="J927" s="4">
        <v>45597</v>
      </c>
      <c r="K927" t="s">
        <v>1147</v>
      </c>
      <c r="L927" s="5">
        <v>1450000</v>
      </c>
      <c r="M927" s="28">
        <f t="shared" si="14"/>
        <v>1450000</v>
      </c>
      <c r="N927">
        <f>2025-Table1[[#This Row],[Year]]</f>
        <v>10</v>
      </c>
    </row>
    <row r="928" spans="1:14" x14ac:dyDescent="0.3">
      <c r="A928" t="s">
        <v>97</v>
      </c>
      <c r="B928" t="s">
        <v>98</v>
      </c>
      <c r="C928">
        <v>2022</v>
      </c>
      <c r="D928" s="3">
        <v>2</v>
      </c>
      <c r="E928" s="3">
        <v>39500</v>
      </c>
      <c r="F928" t="s">
        <v>25</v>
      </c>
      <c r="G928" s="15">
        <f>IF(Table1[[#This Row],[Transmission]]="Manual", 0, 1)</f>
        <v>1</v>
      </c>
      <c r="H928" t="s">
        <v>9472</v>
      </c>
      <c r="I928" t="s">
        <v>14</v>
      </c>
      <c r="J928" s="4">
        <v>45597</v>
      </c>
      <c r="K928" t="s">
        <v>1148</v>
      </c>
      <c r="L928" s="5">
        <v>1290000</v>
      </c>
      <c r="M928" s="28">
        <f t="shared" si="14"/>
        <v>1290000</v>
      </c>
      <c r="N928">
        <f>2025-Table1[[#This Row],[Year]]</f>
        <v>3</v>
      </c>
    </row>
    <row r="929" spans="1:14" x14ac:dyDescent="0.3">
      <c r="A929" t="s">
        <v>44</v>
      </c>
      <c r="B929" t="s">
        <v>124</v>
      </c>
      <c r="C929">
        <v>2013</v>
      </c>
      <c r="D929" s="3">
        <v>11</v>
      </c>
      <c r="E929" s="3">
        <v>99000</v>
      </c>
      <c r="F929" t="s">
        <v>13</v>
      </c>
      <c r="G929" s="15">
        <f>IF(Table1[[#This Row],[Transmission]]="Manual", 0, 1)</f>
        <v>0</v>
      </c>
      <c r="H929" t="s">
        <v>9475</v>
      </c>
      <c r="I929" t="s">
        <v>14</v>
      </c>
      <c r="J929" s="4">
        <v>45597</v>
      </c>
      <c r="K929" t="s">
        <v>1149</v>
      </c>
      <c r="L929" s="5">
        <v>255000</v>
      </c>
      <c r="M929" s="28">
        <f t="shared" si="14"/>
        <v>255000</v>
      </c>
      <c r="N929">
        <f>2025-Table1[[#This Row],[Year]]</f>
        <v>12</v>
      </c>
    </row>
    <row r="930" spans="1:14" x14ac:dyDescent="0.3">
      <c r="A930" t="s">
        <v>21</v>
      </c>
      <c r="B930" t="s">
        <v>251</v>
      </c>
      <c r="C930">
        <v>2018</v>
      </c>
      <c r="D930" s="3">
        <v>6</v>
      </c>
      <c r="E930" s="3">
        <v>10500</v>
      </c>
      <c r="F930" t="s">
        <v>25</v>
      </c>
      <c r="G930" s="15">
        <f>IF(Table1[[#This Row],[Transmission]]="Manual", 0, 1)</f>
        <v>1</v>
      </c>
      <c r="H930" t="s">
        <v>9475</v>
      </c>
      <c r="I930" t="s">
        <v>14</v>
      </c>
      <c r="J930" s="4">
        <v>45597</v>
      </c>
      <c r="K930" t="s">
        <v>37</v>
      </c>
      <c r="L930" s="5">
        <v>375000</v>
      </c>
      <c r="M930" s="28">
        <f t="shared" si="14"/>
        <v>375000</v>
      </c>
      <c r="N930">
        <f>2025-Table1[[#This Row],[Year]]</f>
        <v>7</v>
      </c>
    </row>
    <row r="931" spans="1:14" x14ac:dyDescent="0.3">
      <c r="A931" t="s">
        <v>101</v>
      </c>
      <c r="B931" t="s">
        <v>152</v>
      </c>
      <c r="C931">
        <v>2019</v>
      </c>
      <c r="D931" s="3">
        <v>5</v>
      </c>
      <c r="E931" s="3">
        <v>120000</v>
      </c>
      <c r="F931" t="s">
        <v>13</v>
      </c>
      <c r="G931" s="15">
        <f>IF(Table1[[#This Row],[Transmission]]="Manual", 0, 1)</f>
        <v>0</v>
      </c>
      <c r="H931" t="s">
        <v>9472</v>
      </c>
      <c r="I931" t="s">
        <v>17</v>
      </c>
      <c r="J931" s="4">
        <v>45597</v>
      </c>
      <c r="K931" t="s">
        <v>1150</v>
      </c>
      <c r="L931" s="5">
        <v>640000</v>
      </c>
      <c r="M931" s="28">
        <f t="shared" si="14"/>
        <v>640000</v>
      </c>
      <c r="N931">
        <f>2025-Table1[[#This Row],[Year]]</f>
        <v>6</v>
      </c>
    </row>
    <row r="932" spans="1:14" x14ac:dyDescent="0.3">
      <c r="A932" t="s">
        <v>148</v>
      </c>
      <c r="B932" t="s">
        <v>1018</v>
      </c>
      <c r="C932">
        <v>2015</v>
      </c>
      <c r="D932" s="3">
        <v>9</v>
      </c>
      <c r="E932" s="3">
        <v>72000</v>
      </c>
      <c r="F932" t="s">
        <v>25</v>
      </c>
      <c r="G932" s="15">
        <f>IF(Table1[[#This Row],[Transmission]]="Manual", 0, 1)</f>
        <v>1</v>
      </c>
      <c r="H932" t="s">
        <v>9475</v>
      </c>
      <c r="I932" t="s">
        <v>14</v>
      </c>
      <c r="J932" s="4">
        <v>45597</v>
      </c>
      <c r="K932" t="s">
        <v>1151</v>
      </c>
      <c r="L932" s="5">
        <v>1475000</v>
      </c>
      <c r="M932" s="28">
        <f t="shared" si="14"/>
        <v>1475000</v>
      </c>
      <c r="N932">
        <f>2025-Table1[[#This Row],[Year]]</f>
        <v>10</v>
      </c>
    </row>
    <row r="933" spans="1:14" x14ac:dyDescent="0.3">
      <c r="A933" t="s">
        <v>21</v>
      </c>
      <c r="B933" t="s">
        <v>1152</v>
      </c>
      <c r="C933">
        <v>2023</v>
      </c>
      <c r="D933" s="3">
        <v>1</v>
      </c>
      <c r="E933" s="3">
        <v>13000</v>
      </c>
      <c r="F933" t="s">
        <v>25</v>
      </c>
      <c r="G933" s="15">
        <f>IF(Table1[[#This Row],[Transmission]]="Manual", 0, 1)</f>
        <v>1</v>
      </c>
      <c r="H933" t="s">
        <v>9472</v>
      </c>
      <c r="I933" t="s">
        <v>14</v>
      </c>
      <c r="J933" s="4">
        <v>45597</v>
      </c>
      <c r="K933" t="s">
        <v>1153</v>
      </c>
      <c r="L933" s="5">
        <v>920000</v>
      </c>
      <c r="M933" s="28">
        <f t="shared" si="14"/>
        <v>920000</v>
      </c>
      <c r="N933">
        <f>2025-Table1[[#This Row],[Year]]</f>
        <v>2</v>
      </c>
    </row>
    <row r="934" spans="1:14" x14ac:dyDescent="0.3">
      <c r="A934" t="s">
        <v>113</v>
      </c>
      <c r="B934" t="s">
        <v>174</v>
      </c>
      <c r="C934">
        <v>2021</v>
      </c>
      <c r="D934" s="3">
        <v>3</v>
      </c>
      <c r="E934" s="3">
        <v>45000</v>
      </c>
      <c r="F934" t="s">
        <v>13</v>
      </c>
      <c r="G934" s="15">
        <f>IF(Table1[[#This Row],[Transmission]]="Manual", 0, 1)</f>
        <v>0</v>
      </c>
      <c r="H934" t="s">
        <v>9472</v>
      </c>
      <c r="I934" t="s">
        <v>14</v>
      </c>
      <c r="J934" s="4">
        <v>45597</v>
      </c>
      <c r="K934" t="s">
        <v>1154</v>
      </c>
      <c r="L934" s="5">
        <v>1370000</v>
      </c>
      <c r="M934" s="28">
        <f t="shared" si="14"/>
        <v>1370000</v>
      </c>
      <c r="N934">
        <f>2025-Table1[[#This Row],[Year]]</f>
        <v>4</v>
      </c>
    </row>
    <row r="935" spans="1:14" x14ac:dyDescent="0.3">
      <c r="A935" t="s">
        <v>44</v>
      </c>
      <c r="B935" t="s">
        <v>83</v>
      </c>
      <c r="C935">
        <v>2018</v>
      </c>
      <c r="D935" s="3">
        <v>6</v>
      </c>
      <c r="E935" s="3">
        <v>53000</v>
      </c>
      <c r="F935" t="s">
        <v>13</v>
      </c>
      <c r="G935" s="15">
        <f>IF(Table1[[#This Row],[Transmission]]="Manual", 0, 1)</f>
        <v>0</v>
      </c>
      <c r="H935" t="s">
        <v>9475</v>
      </c>
      <c r="I935" t="s">
        <v>14</v>
      </c>
      <c r="J935" s="4">
        <v>45566</v>
      </c>
      <c r="K935" t="s">
        <v>1155</v>
      </c>
      <c r="L935" s="5">
        <v>499000</v>
      </c>
      <c r="M935" s="28">
        <f t="shared" si="14"/>
        <v>499000</v>
      </c>
      <c r="N935">
        <f>2025-Table1[[#This Row],[Year]]</f>
        <v>7</v>
      </c>
    </row>
    <row r="936" spans="1:14" x14ac:dyDescent="0.3">
      <c r="A936" t="s">
        <v>21</v>
      </c>
      <c r="B936" t="s">
        <v>68</v>
      </c>
      <c r="C936">
        <v>2017</v>
      </c>
      <c r="D936" s="3">
        <v>7</v>
      </c>
      <c r="E936" s="3">
        <v>44000</v>
      </c>
      <c r="F936" t="s">
        <v>25</v>
      </c>
      <c r="G936" s="15">
        <f>IF(Table1[[#This Row],[Transmission]]="Manual", 0, 1)</f>
        <v>1</v>
      </c>
      <c r="H936" t="s">
        <v>9475</v>
      </c>
      <c r="I936" t="s">
        <v>14</v>
      </c>
      <c r="J936" s="4">
        <v>45597</v>
      </c>
      <c r="K936" t="s">
        <v>1156</v>
      </c>
      <c r="L936" s="5">
        <v>425000</v>
      </c>
      <c r="M936" s="28">
        <f t="shared" si="14"/>
        <v>425000</v>
      </c>
      <c r="N936">
        <f>2025-Table1[[#This Row],[Year]]</f>
        <v>8</v>
      </c>
    </row>
    <row r="937" spans="1:14" x14ac:dyDescent="0.3">
      <c r="A937" t="s">
        <v>43</v>
      </c>
      <c r="B937" t="s">
        <v>94</v>
      </c>
      <c r="C937">
        <v>2013</v>
      </c>
      <c r="D937" s="3">
        <v>11</v>
      </c>
      <c r="E937" s="3">
        <v>89000</v>
      </c>
      <c r="F937" t="s">
        <v>25</v>
      </c>
      <c r="G937" s="15">
        <f>IF(Table1[[#This Row],[Transmission]]="Manual", 0, 1)</f>
        <v>1</v>
      </c>
      <c r="H937" t="s">
        <v>9475</v>
      </c>
      <c r="I937" t="s">
        <v>17</v>
      </c>
      <c r="J937" s="4">
        <v>45597</v>
      </c>
      <c r="K937" t="s">
        <v>1157</v>
      </c>
      <c r="L937" s="5">
        <v>899000</v>
      </c>
      <c r="M937" s="28">
        <f t="shared" si="14"/>
        <v>899000</v>
      </c>
      <c r="N937">
        <f>2025-Table1[[#This Row],[Year]]</f>
        <v>12</v>
      </c>
    </row>
    <row r="938" spans="1:14" x14ac:dyDescent="0.3">
      <c r="A938" t="s">
        <v>58</v>
      </c>
      <c r="B938" t="s">
        <v>308</v>
      </c>
      <c r="C938">
        <v>2012</v>
      </c>
      <c r="D938" s="3">
        <v>12</v>
      </c>
      <c r="E938" s="3">
        <v>87000</v>
      </c>
      <c r="F938" t="s">
        <v>25</v>
      </c>
      <c r="G938" s="15">
        <f>IF(Table1[[#This Row],[Transmission]]="Manual", 0, 1)</f>
        <v>1</v>
      </c>
      <c r="H938" t="s">
        <v>9475</v>
      </c>
      <c r="I938" t="s">
        <v>17</v>
      </c>
      <c r="J938" s="4">
        <v>45597</v>
      </c>
      <c r="K938" t="s">
        <v>1158</v>
      </c>
      <c r="L938" s="5">
        <v>1050000</v>
      </c>
      <c r="M938" s="28">
        <f t="shared" si="14"/>
        <v>1050000</v>
      </c>
      <c r="N938">
        <f>2025-Table1[[#This Row],[Year]]</f>
        <v>13</v>
      </c>
    </row>
    <row r="939" spans="1:14" x14ac:dyDescent="0.3">
      <c r="A939" t="s">
        <v>21</v>
      </c>
      <c r="B939" t="s">
        <v>1132</v>
      </c>
      <c r="C939">
        <v>2018</v>
      </c>
      <c r="D939" s="3">
        <v>6</v>
      </c>
      <c r="E939" s="3">
        <v>27800</v>
      </c>
      <c r="F939" t="s">
        <v>25</v>
      </c>
      <c r="G939" s="15">
        <f>IF(Table1[[#This Row],[Transmission]]="Manual", 0, 1)</f>
        <v>1</v>
      </c>
      <c r="H939" t="s">
        <v>9472</v>
      </c>
      <c r="I939" t="s">
        <v>17</v>
      </c>
      <c r="J939" s="4">
        <v>45566</v>
      </c>
      <c r="K939" t="s">
        <v>1159</v>
      </c>
      <c r="L939" s="5">
        <v>849000</v>
      </c>
      <c r="M939" s="28">
        <f t="shared" si="14"/>
        <v>849000</v>
      </c>
      <c r="N939">
        <f>2025-Table1[[#This Row],[Year]]</f>
        <v>7</v>
      </c>
    </row>
    <row r="940" spans="1:14" x14ac:dyDescent="0.3">
      <c r="A940" t="s">
        <v>21</v>
      </c>
      <c r="B940" t="s">
        <v>31</v>
      </c>
      <c r="C940">
        <v>2017</v>
      </c>
      <c r="D940" s="3">
        <v>7</v>
      </c>
      <c r="E940" s="3">
        <v>62000</v>
      </c>
      <c r="F940" t="s">
        <v>25</v>
      </c>
      <c r="G940" s="15">
        <f>IF(Table1[[#This Row],[Transmission]]="Manual", 0, 1)</f>
        <v>1</v>
      </c>
      <c r="H940" t="s">
        <v>9472</v>
      </c>
      <c r="I940" t="s">
        <v>14</v>
      </c>
      <c r="J940" s="4">
        <v>45536</v>
      </c>
      <c r="K940" t="s">
        <v>1160</v>
      </c>
      <c r="L940" s="5">
        <v>535000</v>
      </c>
      <c r="M940" s="28">
        <f t="shared" si="14"/>
        <v>535000</v>
      </c>
      <c r="N940">
        <f>2025-Table1[[#This Row],[Year]]</f>
        <v>8</v>
      </c>
    </row>
    <row r="941" spans="1:14" x14ac:dyDescent="0.3">
      <c r="A941" t="s">
        <v>21</v>
      </c>
      <c r="B941" t="s">
        <v>70</v>
      </c>
      <c r="C941">
        <v>2016</v>
      </c>
      <c r="D941" s="3">
        <v>8</v>
      </c>
      <c r="E941" s="3">
        <v>93000</v>
      </c>
      <c r="F941" t="s">
        <v>13</v>
      </c>
      <c r="G941" s="15">
        <f>IF(Table1[[#This Row],[Transmission]]="Manual", 0, 1)</f>
        <v>0</v>
      </c>
      <c r="H941" t="s">
        <v>9472</v>
      </c>
      <c r="I941" t="s">
        <v>17</v>
      </c>
      <c r="J941" s="4">
        <v>45597</v>
      </c>
      <c r="K941" t="s">
        <v>1161</v>
      </c>
      <c r="L941" s="5">
        <v>685000</v>
      </c>
      <c r="M941" s="28">
        <f t="shared" si="14"/>
        <v>685000</v>
      </c>
      <c r="N941">
        <f>2025-Table1[[#This Row],[Year]]</f>
        <v>9</v>
      </c>
    </row>
    <row r="942" spans="1:14" x14ac:dyDescent="0.3">
      <c r="A942" t="s">
        <v>11</v>
      </c>
      <c r="B942" t="s">
        <v>12</v>
      </c>
      <c r="C942">
        <v>2021</v>
      </c>
      <c r="D942" s="3">
        <v>3</v>
      </c>
      <c r="E942" s="3">
        <v>37000</v>
      </c>
      <c r="F942" t="s">
        <v>25</v>
      </c>
      <c r="G942" s="15">
        <f>IF(Table1[[#This Row],[Transmission]]="Manual", 0, 1)</f>
        <v>1</v>
      </c>
      <c r="H942" t="s">
        <v>9472</v>
      </c>
      <c r="I942" t="s">
        <v>14</v>
      </c>
      <c r="J942" s="4">
        <v>45597</v>
      </c>
      <c r="K942" t="s">
        <v>1162</v>
      </c>
      <c r="L942" s="5">
        <v>1150000</v>
      </c>
      <c r="M942" s="28">
        <f t="shared" si="14"/>
        <v>1150000</v>
      </c>
      <c r="N942">
        <f>2025-Table1[[#This Row],[Year]]</f>
        <v>4</v>
      </c>
    </row>
    <row r="943" spans="1:14" x14ac:dyDescent="0.3">
      <c r="A943" t="s">
        <v>44</v>
      </c>
      <c r="B943" t="s">
        <v>124</v>
      </c>
      <c r="C943">
        <v>2013</v>
      </c>
      <c r="D943" s="3">
        <v>11</v>
      </c>
      <c r="E943" s="3">
        <v>51000</v>
      </c>
      <c r="F943" t="s">
        <v>13</v>
      </c>
      <c r="G943" s="15">
        <f>IF(Table1[[#This Row],[Transmission]]="Manual", 0, 1)</f>
        <v>0</v>
      </c>
      <c r="H943" t="s">
        <v>9475</v>
      </c>
      <c r="I943" t="s">
        <v>14</v>
      </c>
      <c r="J943" s="4">
        <v>45536</v>
      </c>
      <c r="K943" t="s">
        <v>1163</v>
      </c>
      <c r="L943" s="5">
        <v>250000</v>
      </c>
      <c r="M943" s="28">
        <f t="shared" si="14"/>
        <v>250000</v>
      </c>
      <c r="N943">
        <f>2025-Table1[[#This Row],[Year]]</f>
        <v>12</v>
      </c>
    </row>
    <row r="944" spans="1:14" x14ac:dyDescent="0.3">
      <c r="A944" t="s">
        <v>21</v>
      </c>
      <c r="B944" t="s">
        <v>36</v>
      </c>
      <c r="C944">
        <v>2014</v>
      </c>
      <c r="D944" s="3">
        <v>10</v>
      </c>
      <c r="E944" s="3">
        <v>98000</v>
      </c>
      <c r="F944" t="s">
        <v>13</v>
      </c>
      <c r="G944" s="15">
        <f>IF(Table1[[#This Row],[Transmission]]="Manual", 0, 1)</f>
        <v>0</v>
      </c>
      <c r="H944" t="s">
        <v>9475</v>
      </c>
      <c r="I944" t="s">
        <v>14</v>
      </c>
      <c r="J944" s="4">
        <v>45597</v>
      </c>
      <c r="K944" t="s">
        <v>1164</v>
      </c>
      <c r="L944" s="5">
        <v>245000</v>
      </c>
      <c r="M944" s="28">
        <f t="shared" si="14"/>
        <v>245000</v>
      </c>
      <c r="N944">
        <f>2025-Table1[[#This Row],[Year]]</f>
        <v>11</v>
      </c>
    </row>
    <row r="945" spans="1:14" x14ac:dyDescent="0.3">
      <c r="A945" t="s">
        <v>64</v>
      </c>
      <c r="B945" t="s">
        <v>65</v>
      </c>
      <c r="C945">
        <v>2020</v>
      </c>
      <c r="D945" s="3">
        <v>4</v>
      </c>
      <c r="E945" s="3">
        <v>65000</v>
      </c>
      <c r="F945" t="s">
        <v>25</v>
      </c>
      <c r="G945" s="15">
        <f>IF(Table1[[#This Row],[Transmission]]="Manual", 0, 1)</f>
        <v>1</v>
      </c>
      <c r="H945" t="s">
        <v>9472</v>
      </c>
      <c r="I945" t="s">
        <v>14</v>
      </c>
      <c r="J945" s="4">
        <v>45597</v>
      </c>
      <c r="K945" t="s">
        <v>1165</v>
      </c>
      <c r="L945" s="5">
        <v>1375000</v>
      </c>
      <c r="M945" s="28">
        <f t="shared" si="14"/>
        <v>1375000</v>
      </c>
      <c r="N945">
        <f>2025-Table1[[#This Row],[Year]]</f>
        <v>5</v>
      </c>
    </row>
    <row r="946" spans="1:14" x14ac:dyDescent="0.3">
      <c r="A946" t="s">
        <v>101</v>
      </c>
      <c r="B946" t="s">
        <v>321</v>
      </c>
      <c r="C946">
        <v>2018</v>
      </c>
      <c r="D946" s="3">
        <v>6</v>
      </c>
      <c r="E946" s="3">
        <v>112000</v>
      </c>
      <c r="F946" t="s">
        <v>13</v>
      </c>
      <c r="G946" s="15">
        <f>IF(Table1[[#This Row],[Transmission]]="Manual", 0, 1)</f>
        <v>0</v>
      </c>
      <c r="H946" t="s">
        <v>9475</v>
      </c>
      <c r="I946" t="s">
        <v>17</v>
      </c>
      <c r="J946" s="4">
        <v>45597</v>
      </c>
      <c r="K946" t="s">
        <v>1166</v>
      </c>
      <c r="L946" s="5">
        <v>799000</v>
      </c>
      <c r="M946" s="28">
        <f t="shared" si="14"/>
        <v>799000</v>
      </c>
      <c r="N946">
        <f>2025-Table1[[#This Row],[Year]]</f>
        <v>7</v>
      </c>
    </row>
    <row r="947" spans="1:14" x14ac:dyDescent="0.3">
      <c r="A947" t="s">
        <v>44</v>
      </c>
      <c r="B947" t="s">
        <v>79</v>
      </c>
      <c r="C947">
        <v>2017</v>
      </c>
      <c r="D947" s="3">
        <v>7</v>
      </c>
      <c r="E947" s="3">
        <v>53000</v>
      </c>
      <c r="F947" t="s">
        <v>25</v>
      </c>
      <c r="G947" s="15">
        <f>IF(Table1[[#This Row],[Transmission]]="Manual", 0, 1)</f>
        <v>1</v>
      </c>
      <c r="H947" t="s">
        <v>9472</v>
      </c>
      <c r="I947" t="s">
        <v>17</v>
      </c>
      <c r="J947" s="4">
        <v>45597</v>
      </c>
      <c r="K947" t="s">
        <v>1167</v>
      </c>
      <c r="L947" s="5">
        <v>850000</v>
      </c>
      <c r="M947" s="28">
        <f t="shared" si="14"/>
        <v>850000</v>
      </c>
      <c r="N947">
        <f>2025-Table1[[#This Row],[Year]]</f>
        <v>8</v>
      </c>
    </row>
    <row r="948" spans="1:14" x14ac:dyDescent="0.3">
      <c r="A948" t="s">
        <v>97</v>
      </c>
      <c r="B948" t="s">
        <v>236</v>
      </c>
      <c r="C948">
        <v>2016</v>
      </c>
      <c r="D948" s="3">
        <v>8</v>
      </c>
      <c r="E948" s="3">
        <v>120000</v>
      </c>
      <c r="F948" t="s">
        <v>25</v>
      </c>
      <c r="G948" s="15">
        <f>IF(Table1[[#This Row],[Transmission]]="Manual", 0, 1)</f>
        <v>1</v>
      </c>
      <c r="H948" t="s">
        <v>9472</v>
      </c>
      <c r="I948" t="s">
        <v>17</v>
      </c>
      <c r="J948" s="4">
        <v>45597</v>
      </c>
      <c r="K948" t="s">
        <v>1168</v>
      </c>
      <c r="L948" s="5">
        <v>590000</v>
      </c>
      <c r="M948" s="28">
        <f t="shared" si="14"/>
        <v>590000</v>
      </c>
      <c r="N948">
        <f>2025-Table1[[#This Row],[Year]]</f>
        <v>9</v>
      </c>
    </row>
    <row r="949" spans="1:14" x14ac:dyDescent="0.3">
      <c r="A949" t="s">
        <v>44</v>
      </c>
      <c r="B949" t="s">
        <v>79</v>
      </c>
      <c r="C949">
        <v>2017</v>
      </c>
      <c r="D949" s="3">
        <v>7</v>
      </c>
      <c r="E949" s="3">
        <v>69000</v>
      </c>
      <c r="F949" t="s">
        <v>25</v>
      </c>
      <c r="G949" s="15">
        <f>IF(Table1[[#This Row],[Transmission]]="Manual", 0, 1)</f>
        <v>1</v>
      </c>
      <c r="H949" t="s">
        <v>9475</v>
      </c>
      <c r="I949" t="s">
        <v>14</v>
      </c>
      <c r="J949" s="4">
        <v>45597</v>
      </c>
      <c r="K949" t="s">
        <v>1029</v>
      </c>
      <c r="L949" s="5">
        <v>785000</v>
      </c>
      <c r="M949" s="28">
        <f t="shared" si="14"/>
        <v>785000</v>
      </c>
      <c r="N949">
        <f>2025-Table1[[#This Row],[Year]]</f>
        <v>8</v>
      </c>
    </row>
    <row r="950" spans="1:14" x14ac:dyDescent="0.3">
      <c r="A950" t="s">
        <v>21</v>
      </c>
      <c r="B950" t="s">
        <v>111</v>
      </c>
      <c r="C950">
        <v>2016</v>
      </c>
      <c r="D950" s="3">
        <v>8</v>
      </c>
      <c r="E950" s="3">
        <v>79000</v>
      </c>
      <c r="F950" t="s">
        <v>13</v>
      </c>
      <c r="G950" s="15">
        <f>IF(Table1[[#This Row],[Transmission]]="Manual", 0, 1)</f>
        <v>0</v>
      </c>
      <c r="H950" t="s">
        <v>9472</v>
      </c>
      <c r="I950" t="s">
        <v>14</v>
      </c>
      <c r="J950" s="4">
        <v>45597</v>
      </c>
      <c r="K950" t="s">
        <v>1169</v>
      </c>
      <c r="L950" s="5">
        <v>380000</v>
      </c>
      <c r="M950" s="28">
        <f t="shared" si="14"/>
        <v>380000</v>
      </c>
      <c r="N950">
        <f>2025-Table1[[#This Row],[Year]]</f>
        <v>9</v>
      </c>
    </row>
    <row r="951" spans="1:14" x14ac:dyDescent="0.3">
      <c r="A951" t="s">
        <v>21</v>
      </c>
      <c r="B951" t="s">
        <v>49</v>
      </c>
      <c r="C951">
        <v>2016</v>
      </c>
      <c r="D951" s="3">
        <v>8</v>
      </c>
      <c r="E951" s="3">
        <v>63000</v>
      </c>
      <c r="F951" t="s">
        <v>13</v>
      </c>
      <c r="G951" s="15">
        <f>IF(Table1[[#This Row],[Transmission]]="Manual", 0, 1)</f>
        <v>0</v>
      </c>
      <c r="H951" t="s">
        <v>9475</v>
      </c>
      <c r="I951" t="s">
        <v>17</v>
      </c>
      <c r="J951" s="4">
        <v>45597</v>
      </c>
      <c r="K951" t="s">
        <v>990</v>
      </c>
      <c r="L951" s="5">
        <v>675000</v>
      </c>
      <c r="M951" s="28">
        <f t="shared" si="14"/>
        <v>675000</v>
      </c>
      <c r="N951">
        <f>2025-Table1[[#This Row],[Year]]</f>
        <v>9</v>
      </c>
    </row>
    <row r="952" spans="1:14" x14ac:dyDescent="0.3">
      <c r="A952" t="s">
        <v>43</v>
      </c>
      <c r="B952" t="s">
        <v>94</v>
      </c>
      <c r="C952">
        <v>2015</v>
      </c>
      <c r="D952" s="3">
        <v>9</v>
      </c>
      <c r="E952" s="3">
        <v>68000</v>
      </c>
      <c r="F952" t="s">
        <v>25</v>
      </c>
      <c r="G952" s="15">
        <f>IF(Table1[[#This Row],[Transmission]]="Manual", 0, 1)</f>
        <v>1</v>
      </c>
      <c r="H952" t="s">
        <v>9475</v>
      </c>
      <c r="I952" t="s">
        <v>14</v>
      </c>
      <c r="J952" s="4">
        <v>45597</v>
      </c>
      <c r="K952" t="s">
        <v>1170</v>
      </c>
      <c r="L952" s="5">
        <v>1699000</v>
      </c>
      <c r="M952" s="28">
        <f t="shared" si="14"/>
        <v>1699000</v>
      </c>
      <c r="N952">
        <f>2025-Table1[[#This Row],[Year]]</f>
        <v>10</v>
      </c>
    </row>
    <row r="953" spans="1:14" x14ac:dyDescent="0.3">
      <c r="A953" t="s">
        <v>15</v>
      </c>
      <c r="B953" t="s">
        <v>738</v>
      </c>
      <c r="C953">
        <v>2021</v>
      </c>
      <c r="D953" s="3">
        <v>3</v>
      </c>
      <c r="E953" s="3">
        <v>9110</v>
      </c>
      <c r="F953" t="s">
        <v>25</v>
      </c>
      <c r="G953" s="15">
        <f>IF(Table1[[#This Row],[Transmission]]="Manual", 0, 1)</f>
        <v>1</v>
      </c>
      <c r="H953" t="s">
        <v>9472</v>
      </c>
      <c r="I953" t="s">
        <v>14</v>
      </c>
      <c r="J953" s="4">
        <v>45597</v>
      </c>
      <c r="K953" t="s">
        <v>1172</v>
      </c>
      <c r="L953" s="5">
        <v>895000</v>
      </c>
      <c r="M953" s="28">
        <f t="shared" si="14"/>
        <v>895000</v>
      </c>
      <c r="N953">
        <f>2025-Table1[[#This Row],[Year]]</f>
        <v>4</v>
      </c>
    </row>
    <row r="954" spans="1:14" x14ac:dyDescent="0.3">
      <c r="A954" t="s">
        <v>64</v>
      </c>
      <c r="B954" t="s">
        <v>306</v>
      </c>
      <c r="C954">
        <v>2023</v>
      </c>
      <c r="D954" s="3">
        <v>1</v>
      </c>
      <c r="E954" s="3">
        <v>24000</v>
      </c>
      <c r="F954" t="s">
        <v>25</v>
      </c>
      <c r="G954" s="15">
        <f>IF(Table1[[#This Row],[Transmission]]="Manual", 0, 1)</f>
        <v>1</v>
      </c>
      <c r="H954" t="s">
        <v>9472</v>
      </c>
      <c r="I954" t="s">
        <v>14</v>
      </c>
      <c r="J954" s="4">
        <v>45597</v>
      </c>
      <c r="K954" t="s">
        <v>1173</v>
      </c>
      <c r="L954" s="5">
        <v>1640000</v>
      </c>
      <c r="M954" s="28">
        <f t="shared" si="14"/>
        <v>1640000</v>
      </c>
      <c r="N954">
        <f>2025-Table1[[#This Row],[Year]]</f>
        <v>2</v>
      </c>
    </row>
    <row r="955" spans="1:14" x14ac:dyDescent="0.3">
      <c r="A955" t="s">
        <v>38</v>
      </c>
      <c r="B955" t="s">
        <v>47</v>
      </c>
      <c r="C955">
        <v>2019</v>
      </c>
      <c r="D955" s="3">
        <v>5</v>
      </c>
      <c r="E955" s="3">
        <v>71000</v>
      </c>
      <c r="F955" t="s">
        <v>13</v>
      </c>
      <c r="G955" s="15">
        <f>IF(Table1[[#This Row],[Transmission]]="Manual", 0, 1)</f>
        <v>0</v>
      </c>
      <c r="H955" t="s">
        <v>9472</v>
      </c>
      <c r="I955" t="s">
        <v>17</v>
      </c>
      <c r="J955" s="4">
        <v>45597</v>
      </c>
      <c r="K955" t="s">
        <v>1174</v>
      </c>
      <c r="L955" s="5">
        <v>1215000</v>
      </c>
      <c r="M955" s="28">
        <f t="shared" si="14"/>
        <v>1215000</v>
      </c>
      <c r="N955">
        <f>2025-Table1[[#This Row],[Year]]</f>
        <v>6</v>
      </c>
    </row>
    <row r="956" spans="1:14" x14ac:dyDescent="0.3">
      <c r="A956" t="s">
        <v>44</v>
      </c>
      <c r="B956" t="s">
        <v>79</v>
      </c>
      <c r="C956">
        <v>2021</v>
      </c>
      <c r="D956" s="3">
        <v>3</v>
      </c>
      <c r="E956" s="3">
        <v>41000</v>
      </c>
      <c r="F956" t="s">
        <v>13</v>
      </c>
      <c r="G956" s="15">
        <f>IF(Table1[[#This Row],[Transmission]]="Manual", 0, 1)</f>
        <v>0</v>
      </c>
      <c r="H956" t="s">
        <v>9472</v>
      </c>
      <c r="I956" t="s">
        <v>14</v>
      </c>
      <c r="J956" s="4">
        <v>45597</v>
      </c>
      <c r="K956" t="s">
        <v>1175</v>
      </c>
      <c r="L956" s="5">
        <v>1050000</v>
      </c>
      <c r="M956" s="28">
        <f t="shared" si="14"/>
        <v>1050000</v>
      </c>
      <c r="N956">
        <f>2025-Table1[[#This Row],[Year]]</f>
        <v>4</v>
      </c>
    </row>
    <row r="957" spans="1:14" x14ac:dyDescent="0.3">
      <c r="A957" t="s">
        <v>21</v>
      </c>
      <c r="B957" t="s">
        <v>366</v>
      </c>
      <c r="C957">
        <v>2023</v>
      </c>
      <c r="D957" s="3">
        <v>1</v>
      </c>
      <c r="E957" s="3">
        <v>35000</v>
      </c>
      <c r="F957" t="s">
        <v>13</v>
      </c>
      <c r="G957" s="15">
        <f>IF(Table1[[#This Row],[Transmission]]="Manual", 0, 1)</f>
        <v>0</v>
      </c>
      <c r="H957" t="s">
        <v>9472</v>
      </c>
      <c r="I957" t="s">
        <v>14</v>
      </c>
      <c r="J957" s="4">
        <v>45597</v>
      </c>
      <c r="K957" t="s">
        <v>1176</v>
      </c>
      <c r="L957" s="5">
        <v>1275000</v>
      </c>
      <c r="M957" s="28">
        <f t="shared" si="14"/>
        <v>1275000</v>
      </c>
      <c r="N957">
        <f>2025-Table1[[#This Row],[Year]]</f>
        <v>2</v>
      </c>
    </row>
    <row r="958" spans="1:14" x14ac:dyDescent="0.3">
      <c r="A958" t="s">
        <v>21</v>
      </c>
      <c r="B958" t="s">
        <v>24</v>
      </c>
      <c r="C958">
        <v>2021</v>
      </c>
      <c r="D958" s="3">
        <v>3</v>
      </c>
      <c r="E958" s="3">
        <v>38000</v>
      </c>
      <c r="F958" t="s">
        <v>13</v>
      </c>
      <c r="G958" s="15">
        <f>IF(Table1[[#This Row],[Transmission]]="Manual", 0, 1)</f>
        <v>0</v>
      </c>
      <c r="H958" t="s">
        <v>9472</v>
      </c>
      <c r="I958" t="s">
        <v>14</v>
      </c>
      <c r="J958" s="4">
        <v>45597</v>
      </c>
      <c r="K958" t="s">
        <v>1177</v>
      </c>
      <c r="L958" s="5">
        <v>750000</v>
      </c>
      <c r="M958" s="28">
        <f t="shared" si="14"/>
        <v>750000</v>
      </c>
      <c r="N958">
        <f>2025-Table1[[#This Row],[Year]]</f>
        <v>4</v>
      </c>
    </row>
    <row r="959" spans="1:14" x14ac:dyDescent="0.3">
      <c r="A959" t="s">
        <v>18</v>
      </c>
      <c r="B959" t="s">
        <v>86</v>
      </c>
      <c r="C959">
        <v>2017</v>
      </c>
      <c r="D959" s="3">
        <v>7</v>
      </c>
      <c r="E959" s="3">
        <v>60000</v>
      </c>
      <c r="F959" t="s">
        <v>13</v>
      </c>
      <c r="G959" s="15">
        <f>IF(Table1[[#This Row],[Transmission]]="Manual", 0, 1)</f>
        <v>0</v>
      </c>
      <c r="H959" t="s">
        <v>9472</v>
      </c>
      <c r="I959" t="s">
        <v>14</v>
      </c>
      <c r="J959" s="4">
        <v>45566</v>
      </c>
      <c r="K959" t="s">
        <v>1178</v>
      </c>
      <c r="L959" s="5">
        <v>665000</v>
      </c>
      <c r="M959" s="28">
        <f t="shared" si="14"/>
        <v>665000</v>
      </c>
      <c r="N959">
        <f>2025-Table1[[#This Row],[Year]]</f>
        <v>8</v>
      </c>
    </row>
    <row r="960" spans="1:14" x14ac:dyDescent="0.3">
      <c r="A960" t="s">
        <v>38</v>
      </c>
      <c r="B960" t="s">
        <v>47</v>
      </c>
      <c r="C960">
        <v>2020</v>
      </c>
      <c r="D960" s="3">
        <v>4</v>
      </c>
      <c r="E960" s="3">
        <v>16000</v>
      </c>
      <c r="F960" t="s">
        <v>25</v>
      </c>
      <c r="G960" s="15">
        <f>IF(Table1[[#This Row],[Transmission]]="Manual", 0, 1)</f>
        <v>1</v>
      </c>
      <c r="H960" t="s">
        <v>9472</v>
      </c>
      <c r="I960" t="s">
        <v>14</v>
      </c>
      <c r="J960" s="4">
        <v>45597</v>
      </c>
      <c r="K960" t="s">
        <v>1179</v>
      </c>
      <c r="L960" s="5">
        <v>1385000</v>
      </c>
      <c r="M960" s="28">
        <f t="shared" si="14"/>
        <v>1385000</v>
      </c>
      <c r="N960">
        <f>2025-Table1[[#This Row],[Year]]</f>
        <v>5</v>
      </c>
    </row>
    <row r="961" spans="1:14" x14ac:dyDescent="0.3">
      <c r="A961" t="s">
        <v>101</v>
      </c>
      <c r="B961" t="s">
        <v>152</v>
      </c>
      <c r="C961">
        <v>2018</v>
      </c>
      <c r="D961" s="3">
        <v>6</v>
      </c>
      <c r="E961" s="3">
        <v>62000</v>
      </c>
      <c r="F961" t="s">
        <v>25</v>
      </c>
      <c r="G961" s="15">
        <f>IF(Table1[[#This Row],[Transmission]]="Manual", 0, 1)</f>
        <v>1</v>
      </c>
      <c r="H961" t="s">
        <v>9475</v>
      </c>
      <c r="I961" t="s">
        <v>14</v>
      </c>
      <c r="J961" s="4">
        <v>45597</v>
      </c>
      <c r="K961" t="s">
        <v>1180</v>
      </c>
      <c r="L961" s="5">
        <v>675000</v>
      </c>
      <c r="M961" s="28">
        <f t="shared" si="14"/>
        <v>675000</v>
      </c>
      <c r="N961">
        <f>2025-Table1[[#This Row],[Year]]</f>
        <v>7</v>
      </c>
    </row>
    <row r="962" spans="1:14" x14ac:dyDescent="0.3">
      <c r="A962" t="s">
        <v>21</v>
      </c>
      <c r="B962" t="s">
        <v>39</v>
      </c>
      <c r="C962">
        <v>2015</v>
      </c>
      <c r="D962" s="3">
        <v>9</v>
      </c>
      <c r="E962" s="3">
        <v>74000</v>
      </c>
      <c r="F962" t="s">
        <v>13</v>
      </c>
      <c r="G962" s="15">
        <f>IF(Table1[[#This Row],[Transmission]]="Manual", 0, 1)</f>
        <v>0</v>
      </c>
      <c r="H962" t="s">
        <v>9475</v>
      </c>
      <c r="I962" t="s">
        <v>17</v>
      </c>
      <c r="J962" s="4">
        <v>45597</v>
      </c>
      <c r="K962" t="s">
        <v>1181</v>
      </c>
      <c r="L962" s="5">
        <v>390000</v>
      </c>
      <c r="M962" s="28">
        <f t="shared" si="14"/>
        <v>390000</v>
      </c>
      <c r="N962">
        <f>2025-Table1[[#This Row],[Year]]</f>
        <v>10</v>
      </c>
    </row>
    <row r="963" spans="1:14" x14ac:dyDescent="0.3">
      <c r="A963" t="s">
        <v>21</v>
      </c>
      <c r="B963" t="s">
        <v>24</v>
      </c>
      <c r="C963">
        <v>2022</v>
      </c>
      <c r="D963" s="3">
        <v>2</v>
      </c>
      <c r="E963" s="3">
        <v>41000</v>
      </c>
      <c r="F963" t="s">
        <v>13</v>
      </c>
      <c r="G963" s="15">
        <f>IF(Table1[[#This Row],[Transmission]]="Manual", 0, 1)</f>
        <v>0</v>
      </c>
      <c r="H963" t="s">
        <v>9472</v>
      </c>
      <c r="I963" t="s">
        <v>14</v>
      </c>
      <c r="J963" s="4">
        <v>45505</v>
      </c>
      <c r="K963" t="s">
        <v>1182</v>
      </c>
      <c r="L963" s="5">
        <v>640000</v>
      </c>
      <c r="M963" s="28">
        <f t="shared" ref="M963:M1026" si="15">VALUE(SUBSTITUTE(SUBSTITUTE(L963,"₹"," "),",",""))</f>
        <v>640000</v>
      </c>
      <c r="N963">
        <f>2025-Table1[[#This Row],[Year]]</f>
        <v>3</v>
      </c>
    </row>
    <row r="964" spans="1:14" x14ac:dyDescent="0.3">
      <c r="A964" t="s">
        <v>11</v>
      </c>
      <c r="B964" t="s">
        <v>940</v>
      </c>
      <c r="C964">
        <v>2014</v>
      </c>
      <c r="D964" s="3">
        <v>10</v>
      </c>
      <c r="E964" s="3">
        <v>48000</v>
      </c>
      <c r="F964" t="s">
        <v>13</v>
      </c>
      <c r="G964" s="15">
        <f>IF(Table1[[#This Row],[Transmission]]="Manual", 0, 1)</f>
        <v>0</v>
      </c>
      <c r="H964" t="s">
        <v>9475</v>
      </c>
      <c r="I964" t="s">
        <v>14</v>
      </c>
      <c r="J964" s="4">
        <v>45597</v>
      </c>
      <c r="K964" t="s">
        <v>1183</v>
      </c>
      <c r="L964" s="5">
        <v>470000</v>
      </c>
      <c r="M964" s="28">
        <f t="shared" si="15"/>
        <v>470000</v>
      </c>
      <c r="N964">
        <f>2025-Table1[[#This Row],[Year]]</f>
        <v>11</v>
      </c>
    </row>
    <row r="965" spans="1:14" x14ac:dyDescent="0.3">
      <c r="A965" t="s">
        <v>21</v>
      </c>
      <c r="B965" t="s">
        <v>24</v>
      </c>
      <c r="C965">
        <v>2018</v>
      </c>
      <c r="D965" s="3">
        <v>6</v>
      </c>
      <c r="E965" s="3">
        <v>110000</v>
      </c>
      <c r="F965" t="s">
        <v>13</v>
      </c>
      <c r="G965" s="15">
        <f>IF(Table1[[#This Row],[Transmission]]="Manual", 0, 1)</f>
        <v>0</v>
      </c>
      <c r="H965" t="s">
        <v>9472</v>
      </c>
      <c r="I965" t="s">
        <v>14</v>
      </c>
      <c r="J965" s="4">
        <v>45597</v>
      </c>
      <c r="K965" t="s">
        <v>1184</v>
      </c>
      <c r="L965" s="5">
        <v>585000</v>
      </c>
      <c r="M965" s="28">
        <f t="shared" si="15"/>
        <v>585000</v>
      </c>
      <c r="N965">
        <f>2025-Table1[[#This Row],[Year]]</f>
        <v>7</v>
      </c>
    </row>
    <row r="966" spans="1:14" x14ac:dyDescent="0.3">
      <c r="A966" t="s">
        <v>64</v>
      </c>
      <c r="B966" t="s">
        <v>65</v>
      </c>
      <c r="C966">
        <v>2020</v>
      </c>
      <c r="D966" s="3">
        <v>4</v>
      </c>
      <c r="E966" s="3">
        <v>40000</v>
      </c>
      <c r="F966" t="s">
        <v>25</v>
      </c>
      <c r="G966" s="15">
        <f>IF(Table1[[#This Row],[Transmission]]="Manual", 0, 1)</f>
        <v>1</v>
      </c>
      <c r="H966" t="s">
        <v>9472</v>
      </c>
      <c r="I966" t="s">
        <v>14</v>
      </c>
      <c r="J966" s="4">
        <v>45597</v>
      </c>
      <c r="K966" t="s">
        <v>1165</v>
      </c>
      <c r="L966" s="5">
        <v>1321111</v>
      </c>
      <c r="M966" s="28">
        <f t="shared" si="15"/>
        <v>1321111</v>
      </c>
      <c r="N966">
        <f>2025-Table1[[#This Row],[Year]]</f>
        <v>5</v>
      </c>
    </row>
    <row r="967" spans="1:14" x14ac:dyDescent="0.3">
      <c r="A967" t="s">
        <v>44</v>
      </c>
      <c r="B967" t="s">
        <v>79</v>
      </c>
      <c r="C967">
        <v>2015</v>
      </c>
      <c r="D967" s="3">
        <v>9</v>
      </c>
      <c r="E967" s="3">
        <v>75000</v>
      </c>
      <c r="F967" t="s">
        <v>25</v>
      </c>
      <c r="G967" s="15">
        <f>IF(Table1[[#This Row],[Transmission]]="Manual", 0, 1)</f>
        <v>1</v>
      </c>
      <c r="H967" t="s">
        <v>9475</v>
      </c>
      <c r="I967" t="s">
        <v>17</v>
      </c>
      <c r="J967" s="4">
        <v>45597</v>
      </c>
      <c r="K967" t="s">
        <v>1185</v>
      </c>
      <c r="L967" s="5">
        <v>595000</v>
      </c>
      <c r="M967" s="28">
        <f t="shared" si="15"/>
        <v>595000</v>
      </c>
      <c r="N967">
        <f>2025-Table1[[#This Row],[Year]]</f>
        <v>10</v>
      </c>
    </row>
    <row r="968" spans="1:14" x14ac:dyDescent="0.3">
      <c r="A968" t="s">
        <v>21</v>
      </c>
      <c r="B968" t="s">
        <v>22</v>
      </c>
      <c r="C968">
        <v>2023</v>
      </c>
      <c r="D968" s="3">
        <v>1</v>
      </c>
      <c r="E968" s="3">
        <v>3</v>
      </c>
      <c r="F968" t="s">
        <v>13</v>
      </c>
      <c r="G968" s="15">
        <f>IF(Table1[[#This Row],[Transmission]]="Manual", 0, 1)</f>
        <v>0</v>
      </c>
      <c r="H968" t="s">
        <v>9472</v>
      </c>
      <c r="I968" t="s">
        <v>14</v>
      </c>
      <c r="J968" s="4">
        <v>45597</v>
      </c>
      <c r="K968" t="s">
        <v>1186</v>
      </c>
      <c r="L968" s="5">
        <v>760000</v>
      </c>
      <c r="M968" s="28">
        <f t="shared" si="15"/>
        <v>760000</v>
      </c>
      <c r="N968">
        <f>2025-Table1[[#This Row],[Year]]</f>
        <v>2</v>
      </c>
    </row>
    <row r="969" spans="1:14" x14ac:dyDescent="0.3">
      <c r="A969" t="s">
        <v>44</v>
      </c>
      <c r="B969" t="s">
        <v>451</v>
      </c>
      <c r="C969">
        <v>2019</v>
      </c>
      <c r="D969" s="3">
        <v>5</v>
      </c>
      <c r="E969" s="3">
        <v>62000</v>
      </c>
      <c r="F969" t="s">
        <v>13</v>
      </c>
      <c r="G969" s="15">
        <f>IF(Table1[[#This Row],[Transmission]]="Manual", 0, 1)</f>
        <v>0</v>
      </c>
      <c r="H969" t="s">
        <v>9475</v>
      </c>
      <c r="I969" t="s">
        <v>17</v>
      </c>
      <c r="J969" s="4">
        <v>45597</v>
      </c>
      <c r="K969" t="s">
        <v>1187</v>
      </c>
      <c r="L969" s="5">
        <v>910000</v>
      </c>
      <c r="M969" s="28">
        <f t="shared" si="15"/>
        <v>910000</v>
      </c>
      <c r="N969">
        <f>2025-Table1[[#This Row],[Year]]</f>
        <v>6</v>
      </c>
    </row>
    <row r="970" spans="1:14" x14ac:dyDescent="0.3">
      <c r="A970" t="s">
        <v>44</v>
      </c>
      <c r="B970" t="s">
        <v>124</v>
      </c>
      <c r="C970">
        <v>2007</v>
      </c>
      <c r="D970" s="3">
        <v>17</v>
      </c>
      <c r="E970" s="3">
        <v>82000</v>
      </c>
      <c r="F970" t="s">
        <v>13</v>
      </c>
      <c r="G970" s="15">
        <f>IF(Table1[[#This Row],[Transmission]]="Manual", 0, 1)</f>
        <v>0</v>
      </c>
      <c r="H970" t="s">
        <v>9475</v>
      </c>
      <c r="I970" t="s">
        <v>14</v>
      </c>
      <c r="J970" s="4">
        <v>45597</v>
      </c>
      <c r="K970" t="s">
        <v>1188</v>
      </c>
      <c r="L970" s="5">
        <v>150000</v>
      </c>
      <c r="M970" s="28">
        <f t="shared" si="15"/>
        <v>150000</v>
      </c>
      <c r="N970">
        <f>2025-Table1[[#This Row],[Year]]</f>
        <v>18</v>
      </c>
    </row>
    <row r="971" spans="1:14" x14ac:dyDescent="0.3">
      <c r="A971" t="s">
        <v>277</v>
      </c>
      <c r="B971" t="s">
        <v>1189</v>
      </c>
      <c r="C971">
        <v>2013</v>
      </c>
      <c r="D971" s="3">
        <v>11</v>
      </c>
      <c r="E971" s="3">
        <v>112000</v>
      </c>
      <c r="F971" t="s">
        <v>13</v>
      </c>
      <c r="G971" s="15">
        <f>IF(Table1[[#This Row],[Transmission]]="Manual", 0, 1)</f>
        <v>0</v>
      </c>
      <c r="H971" t="s">
        <v>9472</v>
      </c>
      <c r="I971" t="s">
        <v>17</v>
      </c>
      <c r="J971" s="4">
        <v>45597</v>
      </c>
      <c r="K971" t="s">
        <v>1190</v>
      </c>
      <c r="L971" s="5">
        <v>185000</v>
      </c>
      <c r="M971" s="28">
        <f t="shared" si="15"/>
        <v>185000</v>
      </c>
      <c r="N971">
        <f>2025-Table1[[#This Row],[Year]]</f>
        <v>12</v>
      </c>
    </row>
    <row r="972" spans="1:14" x14ac:dyDescent="0.3">
      <c r="A972" t="s">
        <v>44</v>
      </c>
      <c r="B972" t="s">
        <v>89</v>
      </c>
      <c r="C972">
        <v>2019</v>
      </c>
      <c r="D972" s="3">
        <v>5</v>
      </c>
      <c r="E972" s="3">
        <v>55000</v>
      </c>
      <c r="F972" t="s">
        <v>13</v>
      </c>
      <c r="G972" s="15">
        <f>IF(Table1[[#This Row],[Transmission]]="Manual", 0, 1)</f>
        <v>0</v>
      </c>
      <c r="H972" t="s">
        <v>9472</v>
      </c>
      <c r="I972" t="s">
        <v>14</v>
      </c>
      <c r="J972" s="4">
        <v>45597</v>
      </c>
      <c r="K972" t="s">
        <v>1191</v>
      </c>
      <c r="L972" s="5">
        <v>850000</v>
      </c>
      <c r="M972" s="28">
        <f t="shared" si="15"/>
        <v>850000</v>
      </c>
      <c r="N972">
        <f>2025-Table1[[#This Row],[Year]]</f>
        <v>6</v>
      </c>
    </row>
    <row r="973" spans="1:14" x14ac:dyDescent="0.3">
      <c r="A973" t="s">
        <v>44</v>
      </c>
      <c r="B973" t="s">
        <v>79</v>
      </c>
      <c r="C973">
        <v>2023</v>
      </c>
      <c r="D973" s="3">
        <v>1</v>
      </c>
      <c r="E973" s="3">
        <v>11000</v>
      </c>
      <c r="F973" t="s">
        <v>13</v>
      </c>
      <c r="G973" s="15">
        <f>IF(Table1[[#This Row],[Transmission]]="Manual", 0, 1)</f>
        <v>0</v>
      </c>
      <c r="H973" t="s">
        <v>9472</v>
      </c>
      <c r="I973" t="s">
        <v>14</v>
      </c>
      <c r="J973" s="4">
        <v>45597</v>
      </c>
      <c r="K973" t="s">
        <v>713</v>
      </c>
      <c r="L973" s="5">
        <v>1340000</v>
      </c>
      <c r="M973" s="28">
        <f t="shared" si="15"/>
        <v>1340000</v>
      </c>
      <c r="N973">
        <f>2025-Table1[[#This Row],[Year]]</f>
        <v>2</v>
      </c>
    </row>
    <row r="974" spans="1:14" x14ac:dyDescent="0.3">
      <c r="A974" t="s">
        <v>113</v>
      </c>
      <c r="B974" t="s">
        <v>121</v>
      </c>
      <c r="C974">
        <v>2015</v>
      </c>
      <c r="D974" s="3">
        <v>9</v>
      </c>
      <c r="E974" s="3">
        <v>68000</v>
      </c>
      <c r="F974" t="s">
        <v>13</v>
      </c>
      <c r="G974" s="15">
        <f>IF(Table1[[#This Row],[Transmission]]="Manual", 0, 1)</f>
        <v>0</v>
      </c>
      <c r="H974" t="s">
        <v>9472</v>
      </c>
      <c r="I974" t="s">
        <v>17</v>
      </c>
      <c r="J974" s="4">
        <v>45597</v>
      </c>
      <c r="K974" t="s">
        <v>1192</v>
      </c>
      <c r="L974" s="5">
        <v>745000</v>
      </c>
      <c r="M974" s="28">
        <f t="shared" si="15"/>
        <v>745000</v>
      </c>
      <c r="N974">
        <f>2025-Table1[[#This Row],[Year]]</f>
        <v>10</v>
      </c>
    </row>
    <row r="975" spans="1:14" x14ac:dyDescent="0.3">
      <c r="A975" t="s">
        <v>44</v>
      </c>
      <c r="B975" t="s">
        <v>399</v>
      </c>
      <c r="C975">
        <v>2024</v>
      </c>
      <c r="D975" s="3">
        <v>0</v>
      </c>
      <c r="E975" s="3">
        <v>3500</v>
      </c>
      <c r="F975" t="s">
        <v>13</v>
      </c>
      <c r="G975" s="15">
        <f>IF(Table1[[#This Row],[Transmission]]="Manual", 0, 1)</f>
        <v>0</v>
      </c>
      <c r="H975" t="s">
        <v>9472</v>
      </c>
      <c r="I975" t="s">
        <v>14</v>
      </c>
      <c r="J975" s="4">
        <v>45597</v>
      </c>
      <c r="K975" t="s">
        <v>1193</v>
      </c>
      <c r="L975" s="5">
        <v>820000</v>
      </c>
      <c r="M975" s="28">
        <f t="shared" si="15"/>
        <v>820000</v>
      </c>
      <c r="N975">
        <f>2025-Table1[[#This Row],[Year]]</f>
        <v>1</v>
      </c>
    </row>
    <row r="976" spans="1:14" x14ac:dyDescent="0.3">
      <c r="A976" t="s">
        <v>38</v>
      </c>
      <c r="B976" t="s">
        <v>47</v>
      </c>
      <c r="C976">
        <v>2020</v>
      </c>
      <c r="D976" s="3">
        <v>4</v>
      </c>
      <c r="E976" s="3">
        <v>68000</v>
      </c>
      <c r="F976" t="s">
        <v>13</v>
      </c>
      <c r="G976" s="15">
        <f>IF(Table1[[#This Row],[Transmission]]="Manual", 0, 1)</f>
        <v>0</v>
      </c>
      <c r="H976" t="s">
        <v>9472</v>
      </c>
      <c r="I976" t="s">
        <v>17</v>
      </c>
      <c r="J976" s="4">
        <v>45597</v>
      </c>
      <c r="K976" t="s">
        <v>48</v>
      </c>
      <c r="L976" s="5">
        <v>1040000</v>
      </c>
      <c r="M976" s="28">
        <f t="shared" si="15"/>
        <v>1040000</v>
      </c>
      <c r="N976">
        <f>2025-Table1[[#This Row],[Year]]</f>
        <v>5</v>
      </c>
    </row>
    <row r="977" spans="1:14" x14ac:dyDescent="0.3">
      <c r="A977" t="s">
        <v>44</v>
      </c>
      <c r="B977" t="s">
        <v>76</v>
      </c>
      <c r="C977">
        <v>2019</v>
      </c>
      <c r="D977" s="3">
        <v>5</v>
      </c>
      <c r="E977" s="3">
        <v>42000</v>
      </c>
      <c r="F977" t="s">
        <v>13</v>
      </c>
      <c r="G977" s="15">
        <f>IF(Table1[[#This Row],[Transmission]]="Manual", 0, 1)</f>
        <v>0</v>
      </c>
      <c r="H977" t="s">
        <v>9472</v>
      </c>
      <c r="I977" t="s">
        <v>17</v>
      </c>
      <c r="J977" s="4">
        <v>45597</v>
      </c>
      <c r="K977" t="s">
        <v>1194</v>
      </c>
      <c r="L977" s="5">
        <v>900000</v>
      </c>
      <c r="M977" s="28">
        <f t="shared" si="15"/>
        <v>900000</v>
      </c>
      <c r="N977">
        <f>2025-Table1[[#This Row],[Year]]</f>
        <v>6</v>
      </c>
    </row>
    <row r="978" spans="1:14" x14ac:dyDescent="0.3">
      <c r="A978" t="s">
        <v>21</v>
      </c>
      <c r="B978" t="s">
        <v>111</v>
      </c>
      <c r="C978">
        <v>2019</v>
      </c>
      <c r="D978" s="3">
        <v>5</v>
      </c>
      <c r="E978" s="3">
        <v>52468</v>
      </c>
      <c r="F978" t="s">
        <v>13</v>
      </c>
      <c r="G978" s="15">
        <f>IF(Table1[[#This Row],[Transmission]]="Manual", 0, 1)</f>
        <v>0</v>
      </c>
      <c r="H978" t="s">
        <v>9472</v>
      </c>
      <c r="I978" t="s">
        <v>14</v>
      </c>
      <c r="J978" s="4">
        <v>45597</v>
      </c>
      <c r="K978" t="s">
        <v>1195</v>
      </c>
      <c r="L978" s="5">
        <v>435000</v>
      </c>
      <c r="M978" s="28">
        <f t="shared" si="15"/>
        <v>435000</v>
      </c>
      <c r="N978">
        <f>2025-Table1[[#This Row],[Year]]</f>
        <v>6</v>
      </c>
    </row>
    <row r="979" spans="1:14" x14ac:dyDescent="0.3">
      <c r="A979" t="s">
        <v>21</v>
      </c>
      <c r="B979" t="s">
        <v>298</v>
      </c>
      <c r="C979">
        <v>2007</v>
      </c>
      <c r="D979" s="3">
        <v>17</v>
      </c>
      <c r="E979" s="3">
        <v>22</v>
      </c>
      <c r="F979" t="s">
        <v>13</v>
      </c>
      <c r="G979" s="15">
        <f>IF(Table1[[#This Row],[Transmission]]="Manual", 0, 1)</f>
        <v>0</v>
      </c>
      <c r="H979" t="s">
        <v>9475</v>
      </c>
      <c r="I979" t="s">
        <v>14</v>
      </c>
      <c r="J979" s="4">
        <v>45597</v>
      </c>
      <c r="K979" t="s">
        <v>1197</v>
      </c>
      <c r="L979" s="5">
        <v>75000</v>
      </c>
      <c r="M979" s="28">
        <f t="shared" si="15"/>
        <v>75000</v>
      </c>
      <c r="N979">
        <f>2025-Table1[[#This Row],[Year]]</f>
        <v>18</v>
      </c>
    </row>
    <row r="980" spans="1:14" x14ac:dyDescent="0.3">
      <c r="A980" t="s">
        <v>44</v>
      </c>
      <c r="B980" t="s">
        <v>124</v>
      </c>
      <c r="C980">
        <v>2009</v>
      </c>
      <c r="D980" s="3">
        <v>15</v>
      </c>
      <c r="E980" s="3">
        <v>112000</v>
      </c>
      <c r="F980" t="s">
        <v>13</v>
      </c>
      <c r="G980" s="15">
        <f>IF(Table1[[#This Row],[Transmission]]="Manual", 0, 1)</f>
        <v>0</v>
      </c>
      <c r="H980" t="s">
        <v>9475</v>
      </c>
      <c r="I980" t="s">
        <v>14</v>
      </c>
      <c r="J980" s="4">
        <v>45597</v>
      </c>
      <c r="K980" t="s">
        <v>1198</v>
      </c>
      <c r="L980" s="5">
        <v>150000</v>
      </c>
      <c r="M980" s="28">
        <f t="shared" si="15"/>
        <v>150000</v>
      </c>
      <c r="N980">
        <f>2025-Table1[[#This Row],[Year]]</f>
        <v>16</v>
      </c>
    </row>
    <row r="981" spans="1:14" x14ac:dyDescent="0.3">
      <c r="A981" t="s">
        <v>44</v>
      </c>
      <c r="B981" t="s">
        <v>451</v>
      </c>
      <c r="C981">
        <v>2017</v>
      </c>
      <c r="D981" s="3">
        <v>7</v>
      </c>
      <c r="E981" s="3">
        <v>16000</v>
      </c>
      <c r="F981" t="s">
        <v>25</v>
      </c>
      <c r="G981" s="15">
        <f>IF(Table1[[#This Row],[Transmission]]="Manual", 0, 1)</f>
        <v>1</v>
      </c>
      <c r="H981" t="s">
        <v>9475</v>
      </c>
      <c r="I981" t="s">
        <v>14</v>
      </c>
      <c r="J981" s="4">
        <v>45597</v>
      </c>
      <c r="K981" t="s">
        <v>1199</v>
      </c>
      <c r="L981" s="5">
        <v>1050000</v>
      </c>
      <c r="M981" s="28">
        <f t="shared" si="15"/>
        <v>1050000</v>
      </c>
      <c r="N981">
        <f>2025-Table1[[#This Row],[Year]]</f>
        <v>8</v>
      </c>
    </row>
    <row r="982" spans="1:14" x14ac:dyDescent="0.3">
      <c r="A982" t="s">
        <v>44</v>
      </c>
      <c r="B982" t="s">
        <v>976</v>
      </c>
      <c r="C982">
        <v>2012</v>
      </c>
      <c r="D982" s="3">
        <v>12</v>
      </c>
      <c r="E982" s="3">
        <v>85000</v>
      </c>
      <c r="F982" t="s">
        <v>13</v>
      </c>
      <c r="G982" s="15">
        <f>IF(Table1[[#This Row],[Transmission]]="Manual", 0, 1)</f>
        <v>0</v>
      </c>
      <c r="H982" t="s">
        <v>9475</v>
      </c>
      <c r="I982" t="s">
        <v>14</v>
      </c>
      <c r="J982" s="4">
        <v>45597</v>
      </c>
      <c r="K982" t="s">
        <v>1200</v>
      </c>
      <c r="L982" s="5">
        <v>290000</v>
      </c>
      <c r="M982" s="28">
        <f t="shared" si="15"/>
        <v>290000</v>
      </c>
      <c r="N982">
        <f>2025-Table1[[#This Row],[Year]]</f>
        <v>13</v>
      </c>
    </row>
    <row r="983" spans="1:14" x14ac:dyDescent="0.3">
      <c r="A983" t="s">
        <v>21</v>
      </c>
      <c r="B983" t="s">
        <v>22</v>
      </c>
      <c r="C983">
        <v>2016</v>
      </c>
      <c r="D983" s="3">
        <v>8</v>
      </c>
      <c r="E983" s="3">
        <v>60000</v>
      </c>
      <c r="F983" t="s">
        <v>13</v>
      </c>
      <c r="G983" s="15">
        <f>IF(Table1[[#This Row],[Transmission]]="Manual", 0, 1)</f>
        <v>0</v>
      </c>
      <c r="H983" t="s">
        <v>9472</v>
      </c>
      <c r="I983" t="s">
        <v>14</v>
      </c>
      <c r="J983" s="4">
        <v>45597</v>
      </c>
      <c r="K983" t="s">
        <v>1201</v>
      </c>
      <c r="L983" s="5">
        <v>359000</v>
      </c>
      <c r="M983" s="28">
        <f t="shared" si="15"/>
        <v>359000</v>
      </c>
      <c r="N983">
        <f>2025-Table1[[#This Row],[Year]]</f>
        <v>9</v>
      </c>
    </row>
    <row r="984" spans="1:14" x14ac:dyDescent="0.3">
      <c r="A984" t="s">
        <v>15</v>
      </c>
      <c r="B984" t="s">
        <v>387</v>
      </c>
      <c r="C984">
        <v>2017</v>
      </c>
      <c r="D984" s="3">
        <v>7</v>
      </c>
      <c r="E984" s="3">
        <v>45669</v>
      </c>
      <c r="F984" t="s">
        <v>13</v>
      </c>
      <c r="G984" s="15">
        <f>IF(Table1[[#This Row],[Transmission]]="Manual", 0, 1)</f>
        <v>0</v>
      </c>
      <c r="H984" t="s">
        <v>9475</v>
      </c>
      <c r="I984" t="s">
        <v>14</v>
      </c>
      <c r="J984" s="4">
        <v>45566</v>
      </c>
      <c r="K984" t="s">
        <v>1202</v>
      </c>
      <c r="L984" s="5">
        <v>590000</v>
      </c>
      <c r="M984" s="28">
        <f t="shared" si="15"/>
        <v>590000</v>
      </c>
      <c r="N984">
        <f>2025-Table1[[#This Row],[Year]]</f>
        <v>8</v>
      </c>
    </row>
    <row r="985" spans="1:14" x14ac:dyDescent="0.3">
      <c r="A985" t="s">
        <v>277</v>
      </c>
      <c r="B985" t="s">
        <v>278</v>
      </c>
      <c r="C985">
        <v>2011</v>
      </c>
      <c r="D985" s="3">
        <v>13</v>
      </c>
      <c r="E985" s="3">
        <v>62000</v>
      </c>
      <c r="F985" t="s">
        <v>13</v>
      </c>
      <c r="G985" s="15">
        <f>IF(Table1[[#This Row],[Transmission]]="Manual", 0, 1)</f>
        <v>0</v>
      </c>
      <c r="H985" t="s">
        <v>9472</v>
      </c>
      <c r="I985" t="s">
        <v>17</v>
      </c>
      <c r="J985" s="4">
        <v>45597</v>
      </c>
      <c r="K985" t="s">
        <v>1203</v>
      </c>
      <c r="L985" s="5">
        <v>195000</v>
      </c>
      <c r="M985" s="28">
        <f t="shared" si="15"/>
        <v>195000</v>
      </c>
      <c r="N985">
        <f>2025-Table1[[#This Row],[Year]]</f>
        <v>14</v>
      </c>
    </row>
    <row r="986" spans="1:14" x14ac:dyDescent="0.3">
      <c r="A986" t="s">
        <v>101</v>
      </c>
      <c r="B986" t="s">
        <v>152</v>
      </c>
      <c r="C986">
        <v>2019</v>
      </c>
      <c r="D986" s="3">
        <v>5</v>
      </c>
      <c r="E986" s="3">
        <v>39000</v>
      </c>
      <c r="F986" t="s">
        <v>13</v>
      </c>
      <c r="G986" s="15">
        <f>IF(Table1[[#This Row],[Transmission]]="Manual", 0, 1)</f>
        <v>0</v>
      </c>
      <c r="H986" t="s">
        <v>9472</v>
      </c>
      <c r="I986" t="s">
        <v>17</v>
      </c>
      <c r="J986" s="4">
        <v>45597</v>
      </c>
      <c r="K986" t="s">
        <v>1204</v>
      </c>
      <c r="L986" s="5">
        <v>675000</v>
      </c>
      <c r="M986" s="28">
        <f t="shared" si="15"/>
        <v>675000</v>
      </c>
      <c r="N986">
        <f>2025-Table1[[#This Row],[Year]]</f>
        <v>6</v>
      </c>
    </row>
    <row r="987" spans="1:14" x14ac:dyDescent="0.3">
      <c r="A987" t="s">
        <v>38</v>
      </c>
      <c r="B987" t="s">
        <v>47</v>
      </c>
      <c r="C987">
        <v>2023</v>
      </c>
      <c r="D987" s="3">
        <v>1</v>
      </c>
      <c r="E987" s="3">
        <v>12000</v>
      </c>
      <c r="F987" t="s">
        <v>25</v>
      </c>
      <c r="G987" s="15">
        <f>IF(Table1[[#This Row],[Transmission]]="Manual", 0, 1)</f>
        <v>1</v>
      </c>
      <c r="H987" t="s">
        <v>9472</v>
      </c>
      <c r="I987" t="s">
        <v>14</v>
      </c>
      <c r="J987" s="4">
        <v>45597</v>
      </c>
      <c r="K987" t="s">
        <v>1205</v>
      </c>
      <c r="L987" s="5">
        <v>1625000</v>
      </c>
      <c r="M987" s="28">
        <f t="shared" si="15"/>
        <v>1625000</v>
      </c>
      <c r="N987">
        <f>2025-Table1[[#This Row],[Year]]</f>
        <v>2</v>
      </c>
    </row>
    <row r="988" spans="1:14" x14ac:dyDescent="0.3">
      <c r="A988" t="s">
        <v>11</v>
      </c>
      <c r="B988" t="s">
        <v>285</v>
      </c>
      <c r="C988">
        <v>2017</v>
      </c>
      <c r="D988" s="3">
        <v>7</v>
      </c>
      <c r="E988" s="3">
        <v>110000</v>
      </c>
      <c r="F988" t="s">
        <v>13</v>
      </c>
      <c r="G988" s="15">
        <f>IF(Table1[[#This Row],[Transmission]]="Manual", 0, 1)</f>
        <v>0</v>
      </c>
      <c r="H988" t="s">
        <v>9475</v>
      </c>
      <c r="I988" t="s">
        <v>14</v>
      </c>
      <c r="J988" s="4">
        <v>45597</v>
      </c>
      <c r="K988" t="s">
        <v>1206</v>
      </c>
      <c r="L988" s="5">
        <v>420000</v>
      </c>
      <c r="M988" s="28">
        <f t="shared" si="15"/>
        <v>420000</v>
      </c>
      <c r="N988">
        <f>2025-Table1[[#This Row],[Year]]</f>
        <v>8</v>
      </c>
    </row>
    <row r="989" spans="1:14" x14ac:dyDescent="0.3">
      <c r="A989" t="s">
        <v>21</v>
      </c>
      <c r="B989" t="s">
        <v>111</v>
      </c>
      <c r="C989">
        <v>2014</v>
      </c>
      <c r="D989" s="3">
        <v>10</v>
      </c>
      <c r="E989" s="3">
        <v>80000</v>
      </c>
      <c r="F989" t="s">
        <v>13</v>
      </c>
      <c r="G989" s="15">
        <f>IF(Table1[[#This Row],[Transmission]]="Manual", 0, 1)</f>
        <v>0</v>
      </c>
      <c r="H989" t="s">
        <v>9472</v>
      </c>
      <c r="I989" t="s">
        <v>14</v>
      </c>
      <c r="J989" s="4">
        <v>45597</v>
      </c>
      <c r="K989" t="s">
        <v>1207</v>
      </c>
      <c r="L989" s="5">
        <v>310000</v>
      </c>
      <c r="M989" s="28">
        <f t="shared" si="15"/>
        <v>310000</v>
      </c>
      <c r="N989">
        <f>2025-Table1[[#This Row],[Year]]</f>
        <v>11</v>
      </c>
    </row>
    <row r="990" spans="1:14" x14ac:dyDescent="0.3">
      <c r="A990" t="s">
        <v>15</v>
      </c>
      <c r="B990" t="s">
        <v>16</v>
      </c>
      <c r="C990">
        <v>2011</v>
      </c>
      <c r="D990" s="3">
        <v>13</v>
      </c>
      <c r="E990" s="3">
        <v>125000</v>
      </c>
      <c r="F990" t="s">
        <v>13</v>
      </c>
      <c r="G990" s="15">
        <f>IF(Table1[[#This Row],[Transmission]]="Manual", 0, 1)</f>
        <v>0</v>
      </c>
      <c r="H990" t="s">
        <v>9475</v>
      </c>
      <c r="I990" t="s">
        <v>17</v>
      </c>
      <c r="J990" s="4">
        <v>45597</v>
      </c>
      <c r="K990" t="s">
        <v>1208</v>
      </c>
      <c r="L990" s="5">
        <v>650000</v>
      </c>
      <c r="M990" s="28">
        <f t="shared" si="15"/>
        <v>650000</v>
      </c>
      <c r="N990">
        <f>2025-Table1[[#This Row],[Year]]</f>
        <v>14</v>
      </c>
    </row>
    <row r="991" spans="1:14" x14ac:dyDescent="0.3">
      <c r="A991" t="s">
        <v>15</v>
      </c>
      <c r="B991" t="s">
        <v>55</v>
      </c>
      <c r="C991">
        <v>2016</v>
      </c>
      <c r="D991" s="3">
        <v>8</v>
      </c>
      <c r="E991" s="3">
        <v>110000</v>
      </c>
      <c r="F991" t="s">
        <v>25</v>
      </c>
      <c r="G991" s="15">
        <f>IF(Table1[[#This Row],[Transmission]]="Manual", 0, 1)</f>
        <v>1</v>
      </c>
      <c r="H991" t="s">
        <v>9475</v>
      </c>
      <c r="I991" t="s">
        <v>17</v>
      </c>
      <c r="J991" s="4">
        <v>45597</v>
      </c>
      <c r="K991" t="s">
        <v>1209</v>
      </c>
      <c r="L991" s="5">
        <v>1560000</v>
      </c>
      <c r="M991" s="28">
        <f t="shared" si="15"/>
        <v>1560000</v>
      </c>
      <c r="N991">
        <f>2025-Table1[[#This Row],[Year]]</f>
        <v>9</v>
      </c>
    </row>
    <row r="992" spans="1:14" x14ac:dyDescent="0.3">
      <c r="A992" t="s">
        <v>38</v>
      </c>
      <c r="B992" t="s">
        <v>145</v>
      </c>
      <c r="C992">
        <v>2021</v>
      </c>
      <c r="D992" s="3">
        <v>3</v>
      </c>
      <c r="E992" s="3">
        <v>34000</v>
      </c>
      <c r="F992" t="s">
        <v>25</v>
      </c>
      <c r="G992" s="15">
        <f>IF(Table1[[#This Row],[Transmission]]="Manual", 0, 1)</f>
        <v>1</v>
      </c>
      <c r="H992" t="s">
        <v>9472</v>
      </c>
      <c r="I992" t="s">
        <v>17</v>
      </c>
      <c r="J992" s="4">
        <v>45597</v>
      </c>
      <c r="K992" t="s">
        <v>1210</v>
      </c>
      <c r="L992" s="5">
        <v>1295000</v>
      </c>
      <c r="M992" s="28">
        <f t="shared" si="15"/>
        <v>1295000</v>
      </c>
      <c r="N992">
        <f>2025-Table1[[#This Row],[Year]]</f>
        <v>4</v>
      </c>
    </row>
    <row r="993" spans="1:14" x14ac:dyDescent="0.3">
      <c r="A993" t="s">
        <v>75</v>
      </c>
      <c r="B993" t="s">
        <v>1211</v>
      </c>
      <c r="C993">
        <v>2012</v>
      </c>
      <c r="D993" s="3">
        <v>12</v>
      </c>
      <c r="E993" s="3">
        <v>84000</v>
      </c>
      <c r="F993" t="s">
        <v>25</v>
      </c>
      <c r="G993" s="15">
        <f>IF(Table1[[#This Row],[Transmission]]="Manual", 0, 1)</f>
        <v>1</v>
      </c>
      <c r="H993" t="s">
        <v>9472</v>
      </c>
      <c r="I993" t="s">
        <v>17</v>
      </c>
      <c r="J993" s="4">
        <v>45597</v>
      </c>
      <c r="K993" t="s">
        <v>1212</v>
      </c>
      <c r="L993" s="5">
        <v>760000</v>
      </c>
      <c r="M993" s="28">
        <f t="shared" si="15"/>
        <v>760000</v>
      </c>
      <c r="N993">
        <f>2025-Table1[[#This Row],[Year]]</f>
        <v>13</v>
      </c>
    </row>
    <row r="994" spans="1:14" x14ac:dyDescent="0.3">
      <c r="A994" t="s">
        <v>64</v>
      </c>
      <c r="B994" t="s">
        <v>65</v>
      </c>
      <c r="C994">
        <v>2021</v>
      </c>
      <c r="D994" s="3">
        <v>3</v>
      </c>
      <c r="E994" s="3">
        <v>24745</v>
      </c>
      <c r="F994" t="s">
        <v>25</v>
      </c>
      <c r="G994" s="15">
        <f>IF(Table1[[#This Row],[Transmission]]="Manual", 0, 1)</f>
        <v>1</v>
      </c>
      <c r="H994" t="s">
        <v>9475</v>
      </c>
      <c r="I994" t="s">
        <v>14</v>
      </c>
      <c r="J994" s="4">
        <v>45566</v>
      </c>
      <c r="K994" t="s">
        <v>1213</v>
      </c>
      <c r="L994" s="5">
        <v>1430000</v>
      </c>
      <c r="M994" s="28">
        <f t="shared" si="15"/>
        <v>1430000</v>
      </c>
      <c r="N994">
        <f>2025-Table1[[#This Row],[Year]]</f>
        <v>4</v>
      </c>
    </row>
    <row r="995" spans="1:14" x14ac:dyDescent="0.3">
      <c r="A995" t="s">
        <v>64</v>
      </c>
      <c r="B995" t="s">
        <v>65</v>
      </c>
      <c r="C995">
        <v>2020</v>
      </c>
      <c r="D995" s="3">
        <v>4</v>
      </c>
      <c r="E995" s="3">
        <v>47000</v>
      </c>
      <c r="F995" t="s">
        <v>25</v>
      </c>
      <c r="G995" s="15">
        <f>IF(Table1[[#This Row],[Transmission]]="Manual", 0, 1)</f>
        <v>1</v>
      </c>
      <c r="H995" t="s">
        <v>9472</v>
      </c>
      <c r="I995" t="s">
        <v>14</v>
      </c>
      <c r="J995" s="4">
        <v>45597</v>
      </c>
      <c r="K995" t="s">
        <v>1165</v>
      </c>
      <c r="L995" s="5">
        <v>1350000</v>
      </c>
      <c r="M995" s="28">
        <f t="shared" si="15"/>
        <v>1350000</v>
      </c>
      <c r="N995">
        <f>2025-Table1[[#This Row],[Year]]</f>
        <v>5</v>
      </c>
    </row>
    <row r="996" spans="1:14" x14ac:dyDescent="0.3">
      <c r="A996" t="s">
        <v>44</v>
      </c>
      <c r="B996" t="s">
        <v>79</v>
      </c>
      <c r="C996">
        <v>2017</v>
      </c>
      <c r="D996" s="3">
        <v>7</v>
      </c>
      <c r="E996" s="3">
        <v>86000</v>
      </c>
      <c r="F996" t="s">
        <v>13</v>
      </c>
      <c r="G996" s="15">
        <f>IF(Table1[[#This Row],[Transmission]]="Manual", 0, 1)</f>
        <v>0</v>
      </c>
      <c r="H996" t="s">
        <v>9475</v>
      </c>
      <c r="I996" t="s">
        <v>17</v>
      </c>
      <c r="J996" s="4">
        <v>45597</v>
      </c>
      <c r="K996" t="s">
        <v>1215</v>
      </c>
      <c r="L996" s="5">
        <v>650000</v>
      </c>
      <c r="M996" s="28">
        <f t="shared" si="15"/>
        <v>650000</v>
      </c>
      <c r="N996">
        <f>2025-Table1[[#This Row],[Year]]</f>
        <v>8</v>
      </c>
    </row>
    <row r="997" spans="1:14" x14ac:dyDescent="0.3">
      <c r="A997" t="s">
        <v>101</v>
      </c>
      <c r="B997" t="s">
        <v>1058</v>
      </c>
      <c r="C997">
        <v>2017</v>
      </c>
      <c r="D997" s="3">
        <v>7</v>
      </c>
      <c r="E997" s="3">
        <v>75000</v>
      </c>
      <c r="F997" t="s">
        <v>13</v>
      </c>
      <c r="G997" s="15">
        <f>IF(Table1[[#This Row],[Transmission]]="Manual", 0, 1)</f>
        <v>0</v>
      </c>
      <c r="H997" t="s">
        <v>9472</v>
      </c>
      <c r="I997" t="s">
        <v>17</v>
      </c>
      <c r="J997" s="4">
        <v>45597</v>
      </c>
      <c r="K997" t="s">
        <v>1217</v>
      </c>
      <c r="L997" s="5">
        <v>670000</v>
      </c>
      <c r="M997" s="28">
        <f t="shared" si="15"/>
        <v>670000</v>
      </c>
      <c r="N997">
        <f>2025-Table1[[#This Row],[Year]]</f>
        <v>8</v>
      </c>
    </row>
    <row r="998" spans="1:14" x14ac:dyDescent="0.3">
      <c r="A998" t="s">
        <v>58</v>
      </c>
      <c r="B998" t="s">
        <v>308</v>
      </c>
      <c r="C998">
        <v>2012</v>
      </c>
      <c r="D998" s="3">
        <v>12</v>
      </c>
      <c r="E998" s="3">
        <v>75000</v>
      </c>
      <c r="F998" t="s">
        <v>25</v>
      </c>
      <c r="G998" s="15">
        <f>IF(Table1[[#This Row],[Transmission]]="Manual", 0, 1)</f>
        <v>1</v>
      </c>
      <c r="H998" t="s">
        <v>9472</v>
      </c>
      <c r="I998" t="s">
        <v>17</v>
      </c>
      <c r="J998" s="4">
        <v>45597</v>
      </c>
      <c r="K998" t="s">
        <v>1218</v>
      </c>
      <c r="L998" s="5">
        <v>1175000</v>
      </c>
      <c r="M998" s="28">
        <f t="shared" si="15"/>
        <v>1175000</v>
      </c>
      <c r="N998">
        <f>2025-Table1[[#This Row],[Year]]</f>
        <v>13</v>
      </c>
    </row>
    <row r="999" spans="1:14" x14ac:dyDescent="0.3">
      <c r="A999" t="s">
        <v>21</v>
      </c>
      <c r="B999" t="s">
        <v>39</v>
      </c>
      <c r="C999">
        <v>2017</v>
      </c>
      <c r="D999" s="3">
        <v>7</v>
      </c>
      <c r="E999" s="3">
        <v>78000</v>
      </c>
      <c r="F999" t="s">
        <v>13</v>
      </c>
      <c r="G999" s="15">
        <f>IF(Table1[[#This Row],[Transmission]]="Manual", 0, 1)</f>
        <v>0</v>
      </c>
      <c r="H999" t="s">
        <v>9472</v>
      </c>
      <c r="I999" t="s">
        <v>17</v>
      </c>
      <c r="J999" s="4">
        <v>45597</v>
      </c>
      <c r="K999" t="s">
        <v>1219</v>
      </c>
      <c r="L999" s="5">
        <v>750000</v>
      </c>
      <c r="M999" s="28">
        <f t="shared" si="15"/>
        <v>750000</v>
      </c>
      <c r="N999">
        <f>2025-Table1[[#This Row],[Year]]</f>
        <v>8</v>
      </c>
    </row>
    <row r="1000" spans="1:14" x14ac:dyDescent="0.3">
      <c r="A1000" t="s">
        <v>44</v>
      </c>
      <c r="B1000" t="s">
        <v>89</v>
      </c>
      <c r="C1000">
        <v>2019</v>
      </c>
      <c r="D1000" s="3">
        <v>5</v>
      </c>
      <c r="E1000" s="3">
        <v>79146</v>
      </c>
      <c r="F1000" t="s">
        <v>25</v>
      </c>
      <c r="G1000" s="15">
        <f>IF(Table1[[#This Row],[Transmission]]="Manual", 0, 1)</f>
        <v>1</v>
      </c>
      <c r="H1000" t="s">
        <v>9475</v>
      </c>
      <c r="I1000" t="s">
        <v>14</v>
      </c>
      <c r="J1000" s="4">
        <v>45566</v>
      </c>
      <c r="K1000" t="s">
        <v>1220</v>
      </c>
      <c r="L1000" s="5">
        <v>965000</v>
      </c>
      <c r="M1000" s="28">
        <f t="shared" si="15"/>
        <v>965000</v>
      </c>
      <c r="N1000">
        <f>2025-Table1[[#This Row],[Year]]</f>
        <v>6</v>
      </c>
    </row>
    <row r="1001" spans="1:14" x14ac:dyDescent="0.3">
      <c r="A1001" t="s">
        <v>21</v>
      </c>
      <c r="B1001" t="s">
        <v>49</v>
      </c>
      <c r="C1001">
        <v>2019</v>
      </c>
      <c r="D1001" s="3">
        <v>5</v>
      </c>
      <c r="E1001" s="3">
        <v>47110</v>
      </c>
      <c r="F1001" t="s">
        <v>13</v>
      </c>
      <c r="G1001" s="15">
        <f>IF(Table1[[#This Row],[Transmission]]="Manual", 0, 1)</f>
        <v>0</v>
      </c>
      <c r="H1001" t="s">
        <v>9475</v>
      </c>
      <c r="I1001" t="s">
        <v>14</v>
      </c>
      <c r="J1001" s="4">
        <v>45597</v>
      </c>
      <c r="K1001" t="s">
        <v>1221</v>
      </c>
      <c r="L1001" s="5">
        <v>769000</v>
      </c>
      <c r="M1001" s="28">
        <f t="shared" si="15"/>
        <v>769000</v>
      </c>
      <c r="N1001">
        <f>2025-Table1[[#This Row],[Year]]</f>
        <v>6</v>
      </c>
    </row>
    <row r="1002" spans="1:14" x14ac:dyDescent="0.3">
      <c r="A1002" t="s">
        <v>21</v>
      </c>
      <c r="B1002" t="s">
        <v>22</v>
      </c>
      <c r="C1002">
        <v>2018</v>
      </c>
      <c r="D1002" s="3">
        <v>6</v>
      </c>
      <c r="E1002" s="3">
        <v>29000</v>
      </c>
      <c r="F1002" t="s">
        <v>25</v>
      </c>
      <c r="G1002" s="15">
        <f>IF(Table1[[#This Row],[Transmission]]="Manual", 0, 1)</f>
        <v>1</v>
      </c>
      <c r="H1002" t="s">
        <v>9472</v>
      </c>
      <c r="I1002" t="s">
        <v>14</v>
      </c>
      <c r="J1002" s="4">
        <v>45597</v>
      </c>
      <c r="K1002" t="s">
        <v>581</v>
      </c>
      <c r="L1002" s="5">
        <v>549000</v>
      </c>
      <c r="M1002" s="28">
        <f t="shared" si="15"/>
        <v>549000</v>
      </c>
      <c r="N1002">
        <f>2025-Table1[[#This Row],[Year]]</f>
        <v>7</v>
      </c>
    </row>
    <row r="1003" spans="1:14" x14ac:dyDescent="0.3">
      <c r="A1003" t="s">
        <v>21</v>
      </c>
      <c r="B1003" t="s">
        <v>111</v>
      </c>
      <c r="C1003">
        <v>2018</v>
      </c>
      <c r="D1003" s="3">
        <v>6</v>
      </c>
      <c r="E1003" s="3">
        <v>18052</v>
      </c>
      <c r="F1003" t="s">
        <v>13</v>
      </c>
      <c r="G1003" s="15">
        <f>IF(Table1[[#This Row],[Transmission]]="Manual", 0, 1)</f>
        <v>0</v>
      </c>
      <c r="H1003" t="s">
        <v>9475</v>
      </c>
      <c r="I1003" t="s">
        <v>14</v>
      </c>
      <c r="J1003" s="4">
        <v>45597</v>
      </c>
      <c r="K1003" t="s">
        <v>1222</v>
      </c>
      <c r="L1003" s="5">
        <v>371000</v>
      </c>
      <c r="M1003" s="28">
        <f t="shared" si="15"/>
        <v>371000</v>
      </c>
      <c r="N1003">
        <f>2025-Table1[[#This Row],[Year]]</f>
        <v>7</v>
      </c>
    </row>
    <row r="1004" spans="1:14" x14ac:dyDescent="0.3">
      <c r="A1004" t="s">
        <v>44</v>
      </c>
      <c r="B1004" t="s">
        <v>133</v>
      </c>
      <c r="C1004">
        <v>2015</v>
      </c>
      <c r="D1004" s="3">
        <v>9</v>
      </c>
      <c r="E1004" s="3">
        <v>89000</v>
      </c>
      <c r="F1004" t="s">
        <v>13</v>
      </c>
      <c r="G1004" s="15">
        <f>IF(Table1[[#This Row],[Transmission]]="Manual", 0, 1)</f>
        <v>0</v>
      </c>
      <c r="H1004" t="s">
        <v>9475</v>
      </c>
      <c r="I1004" t="s">
        <v>17</v>
      </c>
      <c r="J1004" s="4">
        <v>45597</v>
      </c>
      <c r="K1004" t="s">
        <v>1223</v>
      </c>
      <c r="L1004" s="5">
        <v>300000</v>
      </c>
      <c r="M1004" s="28">
        <f t="shared" si="15"/>
        <v>300000</v>
      </c>
      <c r="N1004">
        <f>2025-Table1[[#This Row],[Year]]</f>
        <v>10</v>
      </c>
    </row>
    <row r="1005" spans="1:14" x14ac:dyDescent="0.3">
      <c r="A1005" t="s">
        <v>21</v>
      </c>
      <c r="B1005" t="s">
        <v>111</v>
      </c>
      <c r="C1005">
        <v>2020</v>
      </c>
      <c r="D1005" s="3">
        <v>4</v>
      </c>
      <c r="E1005" s="3">
        <v>26600</v>
      </c>
      <c r="F1005" t="s">
        <v>25</v>
      </c>
      <c r="G1005" s="15">
        <f>IF(Table1[[#This Row],[Transmission]]="Manual", 0, 1)</f>
        <v>1</v>
      </c>
      <c r="H1005" t="s">
        <v>9472</v>
      </c>
      <c r="I1005" t="s">
        <v>14</v>
      </c>
      <c r="J1005" s="4">
        <v>45597</v>
      </c>
      <c r="K1005" t="s">
        <v>1224</v>
      </c>
      <c r="L1005" s="5">
        <v>550000</v>
      </c>
      <c r="M1005" s="28">
        <f t="shared" si="15"/>
        <v>550000</v>
      </c>
      <c r="N1005">
        <f>2025-Table1[[#This Row],[Year]]</f>
        <v>5</v>
      </c>
    </row>
    <row r="1006" spans="1:14" x14ac:dyDescent="0.3">
      <c r="A1006" t="s">
        <v>21</v>
      </c>
      <c r="B1006" t="s">
        <v>39</v>
      </c>
      <c r="C1006">
        <v>2016</v>
      </c>
      <c r="D1006" s="3">
        <v>8</v>
      </c>
      <c r="E1006" s="3">
        <v>83316</v>
      </c>
      <c r="F1006" t="s">
        <v>13</v>
      </c>
      <c r="G1006" s="15">
        <f>IF(Table1[[#This Row],[Transmission]]="Manual", 0, 1)</f>
        <v>0</v>
      </c>
      <c r="H1006" t="s">
        <v>9475</v>
      </c>
      <c r="I1006" t="s">
        <v>17</v>
      </c>
      <c r="J1006" s="4">
        <v>45597</v>
      </c>
      <c r="K1006" t="s">
        <v>1225</v>
      </c>
      <c r="L1006" s="5">
        <v>535000</v>
      </c>
      <c r="M1006" s="28">
        <f t="shared" si="15"/>
        <v>535000</v>
      </c>
      <c r="N1006">
        <f>2025-Table1[[#This Row],[Year]]</f>
        <v>9</v>
      </c>
    </row>
    <row r="1007" spans="1:14" x14ac:dyDescent="0.3">
      <c r="A1007" t="s">
        <v>21</v>
      </c>
      <c r="B1007" t="s">
        <v>276</v>
      </c>
      <c r="C1007">
        <v>2009</v>
      </c>
      <c r="D1007" s="3">
        <v>15</v>
      </c>
      <c r="E1007" s="3">
        <v>95000</v>
      </c>
      <c r="F1007" t="s">
        <v>13</v>
      </c>
      <c r="G1007" s="15">
        <f>IF(Table1[[#This Row],[Transmission]]="Manual", 0, 1)</f>
        <v>0</v>
      </c>
      <c r="H1007" t="s">
        <v>9475</v>
      </c>
      <c r="I1007" t="s">
        <v>14</v>
      </c>
      <c r="J1007" s="4">
        <v>45597</v>
      </c>
      <c r="K1007" t="s">
        <v>1226</v>
      </c>
      <c r="L1007" s="5">
        <v>135000</v>
      </c>
      <c r="M1007" s="28">
        <f t="shared" si="15"/>
        <v>135000</v>
      </c>
      <c r="N1007">
        <f>2025-Table1[[#This Row],[Year]]</f>
        <v>16</v>
      </c>
    </row>
    <row r="1008" spans="1:14" x14ac:dyDescent="0.3">
      <c r="A1008" t="s">
        <v>27</v>
      </c>
      <c r="B1008" t="s">
        <v>233</v>
      </c>
      <c r="C1008">
        <v>2012</v>
      </c>
      <c r="D1008" s="3">
        <v>12</v>
      </c>
      <c r="E1008" s="3">
        <v>134000</v>
      </c>
      <c r="F1008" t="s">
        <v>25</v>
      </c>
      <c r="G1008" s="15">
        <f>IF(Table1[[#This Row],[Transmission]]="Manual", 0, 1)</f>
        <v>1</v>
      </c>
      <c r="H1008" t="s">
        <v>9475</v>
      </c>
      <c r="I1008" t="s">
        <v>17</v>
      </c>
      <c r="J1008" s="4">
        <v>45597</v>
      </c>
      <c r="K1008" t="s">
        <v>1227</v>
      </c>
      <c r="L1008" s="5">
        <v>749000</v>
      </c>
      <c r="M1008" s="28">
        <f t="shared" si="15"/>
        <v>749000</v>
      </c>
      <c r="N1008">
        <f>2025-Table1[[#This Row],[Year]]</f>
        <v>13</v>
      </c>
    </row>
    <row r="1009" spans="1:14" x14ac:dyDescent="0.3">
      <c r="A1009" t="s">
        <v>11</v>
      </c>
      <c r="B1009" t="s">
        <v>12</v>
      </c>
      <c r="C1009">
        <v>2009</v>
      </c>
      <c r="D1009" s="3">
        <v>15</v>
      </c>
      <c r="E1009" s="3">
        <v>94000</v>
      </c>
      <c r="F1009" t="s">
        <v>25</v>
      </c>
      <c r="G1009" s="15">
        <f>IF(Table1[[#This Row],[Transmission]]="Manual", 0, 1)</f>
        <v>1</v>
      </c>
      <c r="H1009" t="s">
        <v>9472</v>
      </c>
      <c r="I1009" t="s">
        <v>14</v>
      </c>
      <c r="J1009" s="4">
        <v>45597</v>
      </c>
      <c r="K1009" t="s">
        <v>1228</v>
      </c>
      <c r="L1009" s="5">
        <v>235000</v>
      </c>
      <c r="M1009" s="28">
        <f t="shared" si="15"/>
        <v>235000</v>
      </c>
      <c r="N1009">
        <f>2025-Table1[[#This Row],[Year]]</f>
        <v>16</v>
      </c>
    </row>
    <row r="1010" spans="1:14" x14ac:dyDescent="0.3">
      <c r="A1010" t="s">
        <v>101</v>
      </c>
      <c r="B1010" t="s">
        <v>172</v>
      </c>
      <c r="C1010">
        <v>2013</v>
      </c>
      <c r="D1010" s="3">
        <v>11</v>
      </c>
      <c r="E1010" s="3">
        <v>93000</v>
      </c>
      <c r="F1010" t="s">
        <v>13</v>
      </c>
      <c r="G1010" s="15">
        <f>IF(Table1[[#This Row],[Transmission]]="Manual", 0, 1)</f>
        <v>0</v>
      </c>
      <c r="H1010" t="s">
        <v>9475</v>
      </c>
      <c r="I1010" t="s">
        <v>17</v>
      </c>
      <c r="J1010" s="4">
        <v>45597</v>
      </c>
      <c r="K1010" t="s">
        <v>1229</v>
      </c>
      <c r="L1010" s="5">
        <v>140000</v>
      </c>
      <c r="M1010" s="28">
        <f t="shared" si="15"/>
        <v>140000</v>
      </c>
      <c r="N1010">
        <f>2025-Table1[[#This Row],[Year]]</f>
        <v>12</v>
      </c>
    </row>
    <row r="1011" spans="1:14" x14ac:dyDescent="0.3">
      <c r="A1011" t="s">
        <v>113</v>
      </c>
      <c r="B1011" t="s">
        <v>121</v>
      </c>
      <c r="C1011">
        <v>2017</v>
      </c>
      <c r="D1011" s="3">
        <v>7</v>
      </c>
      <c r="E1011" s="3">
        <v>27000</v>
      </c>
      <c r="F1011" t="s">
        <v>13</v>
      </c>
      <c r="G1011" s="15">
        <f>IF(Table1[[#This Row],[Transmission]]="Manual", 0, 1)</f>
        <v>0</v>
      </c>
      <c r="H1011" t="s">
        <v>9472</v>
      </c>
      <c r="I1011" t="s">
        <v>17</v>
      </c>
      <c r="J1011" s="4">
        <v>45597</v>
      </c>
      <c r="K1011" t="s">
        <v>1230</v>
      </c>
      <c r="L1011" s="5">
        <v>1350000</v>
      </c>
      <c r="M1011" s="28">
        <f t="shared" si="15"/>
        <v>1350000</v>
      </c>
      <c r="N1011">
        <f>2025-Table1[[#This Row],[Year]]</f>
        <v>8</v>
      </c>
    </row>
    <row r="1012" spans="1:14" x14ac:dyDescent="0.3">
      <c r="A1012" t="s">
        <v>113</v>
      </c>
      <c r="B1012" t="s">
        <v>396</v>
      </c>
      <c r="C1012">
        <v>2020</v>
      </c>
      <c r="D1012" s="3">
        <v>4</v>
      </c>
      <c r="E1012" s="3">
        <v>34000</v>
      </c>
      <c r="F1012" t="s">
        <v>13</v>
      </c>
      <c r="G1012" s="15">
        <f>IF(Table1[[#This Row],[Transmission]]="Manual", 0, 1)</f>
        <v>0</v>
      </c>
      <c r="H1012" t="s">
        <v>9472</v>
      </c>
      <c r="I1012" t="s">
        <v>17</v>
      </c>
      <c r="J1012" s="4">
        <v>45597</v>
      </c>
      <c r="K1012" t="s">
        <v>1231</v>
      </c>
      <c r="L1012" s="5">
        <v>1399000</v>
      </c>
      <c r="M1012" s="28">
        <f t="shared" si="15"/>
        <v>1399000</v>
      </c>
      <c r="N1012">
        <f>2025-Table1[[#This Row],[Year]]</f>
        <v>5</v>
      </c>
    </row>
    <row r="1013" spans="1:14" x14ac:dyDescent="0.3">
      <c r="A1013" t="s">
        <v>44</v>
      </c>
      <c r="B1013" t="s">
        <v>405</v>
      </c>
      <c r="C1013">
        <v>2020</v>
      </c>
      <c r="D1013" s="3">
        <v>4</v>
      </c>
      <c r="E1013" s="3">
        <v>40000</v>
      </c>
      <c r="F1013" t="s">
        <v>13</v>
      </c>
      <c r="G1013" s="15">
        <f>IF(Table1[[#This Row],[Transmission]]="Manual", 0, 1)</f>
        <v>0</v>
      </c>
      <c r="H1013" t="s">
        <v>9475</v>
      </c>
      <c r="I1013" t="s">
        <v>14</v>
      </c>
      <c r="J1013" s="4">
        <v>45597</v>
      </c>
      <c r="K1013" t="s">
        <v>1232</v>
      </c>
      <c r="L1013" s="5">
        <v>550000</v>
      </c>
      <c r="M1013" s="28">
        <f t="shared" si="15"/>
        <v>550000</v>
      </c>
      <c r="N1013">
        <f>2025-Table1[[#This Row],[Year]]</f>
        <v>5</v>
      </c>
    </row>
    <row r="1014" spans="1:14" x14ac:dyDescent="0.3">
      <c r="A1014" t="s">
        <v>43</v>
      </c>
      <c r="B1014" t="s">
        <v>94</v>
      </c>
      <c r="C1014">
        <v>2012</v>
      </c>
      <c r="D1014" s="3">
        <v>12</v>
      </c>
      <c r="E1014" s="3">
        <v>76294</v>
      </c>
      <c r="F1014" t="s">
        <v>25</v>
      </c>
      <c r="G1014" s="15">
        <f>IF(Table1[[#This Row],[Transmission]]="Manual", 0, 1)</f>
        <v>1</v>
      </c>
      <c r="H1014" t="s">
        <v>9472</v>
      </c>
      <c r="I1014" t="s">
        <v>14</v>
      </c>
      <c r="J1014" s="4">
        <v>45566</v>
      </c>
      <c r="K1014" t="s">
        <v>1233</v>
      </c>
      <c r="L1014" s="5">
        <v>1180000</v>
      </c>
      <c r="M1014" s="28">
        <f t="shared" si="15"/>
        <v>1180000</v>
      </c>
      <c r="N1014">
        <f>2025-Table1[[#This Row],[Year]]</f>
        <v>13</v>
      </c>
    </row>
    <row r="1015" spans="1:14" x14ac:dyDescent="0.3">
      <c r="A1015" t="s">
        <v>43</v>
      </c>
      <c r="B1015" t="s">
        <v>85</v>
      </c>
      <c r="C1015">
        <v>2010</v>
      </c>
      <c r="D1015" s="3">
        <v>14</v>
      </c>
      <c r="E1015" s="3">
        <v>85000</v>
      </c>
      <c r="F1015" t="s">
        <v>25</v>
      </c>
      <c r="G1015" s="15">
        <f>IF(Table1[[#This Row],[Transmission]]="Manual", 0, 1)</f>
        <v>1</v>
      </c>
      <c r="H1015" t="s">
        <v>9475</v>
      </c>
      <c r="I1015" t="s">
        <v>14</v>
      </c>
      <c r="J1015" s="4">
        <v>45597</v>
      </c>
      <c r="K1015" t="s">
        <v>1234</v>
      </c>
      <c r="L1015" s="5">
        <v>599000</v>
      </c>
      <c r="M1015" s="28">
        <f t="shared" si="15"/>
        <v>599000</v>
      </c>
      <c r="N1015">
        <f>2025-Table1[[#This Row],[Year]]</f>
        <v>15</v>
      </c>
    </row>
    <row r="1016" spans="1:14" x14ac:dyDescent="0.3">
      <c r="A1016" t="s">
        <v>44</v>
      </c>
      <c r="B1016" t="s">
        <v>79</v>
      </c>
      <c r="C1016">
        <v>2021</v>
      </c>
      <c r="D1016" s="3">
        <v>3</v>
      </c>
      <c r="E1016" s="3">
        <v>38000</v>
      </c>
      <c r="F1016" t="s">
        <v>13</v>
      </c>
      <c r="G1016" s="15">
        <f>IF(Table1[[#This Row],[Transmission]]="Manual", 0, 1)</f>
        <v>0</v>
      </c>
      <c r="H1016" t="s">
        <v>9472</v>
      </c>
      <c r="I1016" t="s">
        <v>17</v>
      </c>
      <c r="J1016" s="4">
        <v>45597</v>
      </c>
      <c r="K1016" t="s">
        <v>1235</v>
      </c>
      <c r="L1016" s="5">
        <v>1249000</v>
      </c>
      <c r="M1016" s="28">
        <f t="shared" si="15"/>
        <v>1249000</v>
      </c>
      <c r="N1016">
        <f>2025-Table1[[#This Row],[Year]]</f>
        <v>4</v>
      </c>
    </row>
    <row r="1017" spans="1:14" x14ac:dyDescent="0.3">
      <c r="A1017" t="s">
        <v>113</v>
      </c>
      <c r="B1017" t="s">
        <v>181</v>
      </c>
      <c r="C1017">
        <v>2022</v>
      </c>
      <c r="D1017" s="3">
        <v>2</v>
      </c>
      <c r="E1017" s="3">
        <v>56800</v>
      </c>
      <c r="F1017" t="s">
        <v>13</v>
      </c>
      <c r="G1017" s="15">
        <f>IF(Table1[[#This Row],[Transmission]]="Manual", 0, 1)</f>
        <v>0</v>
      </c>
      <c r="H1017" t="s">
        <v>9472</v>
      </c>
      <c r="I1017" t="s">
        <v>17</v>
      </c>
      <c r="J1017" s="4">
        <v>45597</v>
      </c>
      <c r="K1017" t="s">
        <v>1236</v>
      </c>
      <c r="L1017" s="5">
        <v>838000</v>
      </c>
      <c r="M1017" s="28">
        <f t="shared" si="15"/>
        <v>838000</v>
      </c>
      <c r="N1017">
        <f>2025-Table1[[#This Row],[Year]]</f>
        <v>3</v>
      </c>
    </row>
    <row r="1018" spans="1:14" x14ac:dyDescent="0.3">
      <c r="A1018" t="s">
        <v>38</v>
      </c>
      <c r="B1018" t="s">
        <v>47</v>
      </c>
      <c r="C1018">
        <v>2021</v>
      </c>
      <c r="D1018" s="3">
        <v>3</v>
      </c>
      <c r="E1018" s="3">
        <v>95000</v>
      </c>
      <c r="F1018" t="s">
        <v>13</v>
      </c>
      <c r="G1018" s="15">
        <f>IF(Table1[[#This Row],[Transmission]]="Manual", 0, 1)</f>
        <v>0</v>
      </c>
      <c r="H1018" t="s">
        <v>9475</v>
      </c>
      <c r="I1018" t="s">
        <v>17</v>
      </c>
      <c r="J1018" s="4">
        <v>45597</v>
      </c>
      <c r="K1018" t="s">
        <v>1237</v>
      </c>
      <c r="L1018" s="5">
        <v>1350000</v>
      </c>
      <c r="M1018" s="28">
        <f t="shared" si="15"/>
        <v>1350000</v>
      </c>
      <c r="N1018">
        <f>2025-Table1[[#This Row],[Year]]</f>
        <v>4</v>
      </c>
    </row>
    <row r="1019" spans="1:14" x14ac:dyDescent="0.3">
      <c r="A1019" t="s">
        <v>18</v>
      </c>
      <c r="B1019" t="s">
        <v>516</v>
      </c>
      <c r="C1019">
        <v>2019</v>
      </c>
      <c r="D1019" s="3">
        <v>5</v>
      </c>
      <c r="E1019" s="3">
        <v>105000</v>
      </c>
      <c r="F1019" t="s">
        <v>13</v>
      </c>
      <c r="G1019" s="15">
        <f>IF(Table1[[#This Row],[Transmission]]="Manual", 0, 1)</f>
        <v>0</v>
      </c>
      <c r="H1019" t="s">
        <v>9475</v>
      </c>
      <c r="I1019" t="s">
        <v>17</v>
      </c>
      <c r="J1019" s="4">
        <v>45597</v>
      </c>
      <c r="K1019" t="s">
        <v>1239</v>
      </c>
      <c r="L1019" s="5">
        <v>525000</v>
      </c>
      <c r="M1019" s="28">
        <f t="shared" si="15"/>
        <v>525000</v>
      </c>
      <c r="N1019">
        <f>2025-Table1[[#This Row],[Year]]</f>
        <v>6</v>
      </c>
    </row>
    <row r="1020" spans="1:14" x14ac:dyDescent="0.3">
      <c r="A1020" t="s">
        <v>113</v>
      </c>
      <c r="B1020" t="s">
        <v>444</v>
      </c>
      <c r="C1020">
        <v>2016</v>
      </c>
      <c r="D1020" s="3">
        <v>8</v>
      </c>
      <c r="E1020" s="3">
        <v>90000</v>
      </c>
      <c r="F1020" t="s">
        <v>13</v>
      </c>
      <c r="G1020" s="15">
        <f>IF(Table1[[#This Row],[Transmission]]="Manual", 0, 1)</f>
        <v>0</v>
      </c>
      <c r="H1020" t="s">
        <v>9475</v>
      </c>
      <c r="I1020" t="s">
        <v>14</v>
      </c>
      <c r="J1020" s="4">
        <v>45597</v>
      </c>
      <c r="K1020" t="s">
        <v>1240</v>
      </c>
      <c r="L1020" s="5">
        <v>380000</v>
      </c>
      <c r="M1020" s="28">
        <f t="shared" si="15"/>
        <v>380000</v>
      </c>
      <c r="N1020">
        <f>2025-Table1[[#This Row],[Year]]</f>
        <v>9</v>
      </c>
    </row>
    <row r="1021" spans="1:14" x14ac:dyDescent="0.3">
      <c r="A1021" t="s">
        <v>15</v>
      </c>
      <c r="B1021" t="s">
        <v>55</v>
      </c>
      <c r="C1021">
        <v>2019</v>
      </c>
      <c r="D1021" s="3">
        <v>5</v>
      </c>
      <c r="E1021" s="3">
        <v>57000</v>
      </c>
      <c r="F1021" t="s">
        <v>25</v>
      </c>
      <c r="G1021" s="15">
        <f>IF(Table1[[#This Row],[Transmission]]="Manual", 0, 1)</f>
        <v>1</v>
      </c>
      <c r="H1021" t="s">
        <v>9472</v>
      </c>
      <c r="I1021" t="s">
        <v>17</v>
      </c>
      <c r="J1021" s="4">
        <v>45597</v>
      </c>
      <c r="K1021" t="s">
        <v>1241</v>
      </c>
      <c r="L1021" s="5">
        <v>1580000</v>
      </c>
      <c r="M1021" s="28">
        <f t="shared" si="15"/>
        <v>1580000</v>
      </c>
      <c r="N1021">
        <f>2025-Table1[[#This Row],[Year]]</f>
        <v>6</v>
      </c>
    </row>
    <row r="1022" spans="1:14" x14ac:dyDescent="0.3">
      <c r="A1022" t="s">
        <v>43</v>
      </c>
      <c r="B1022" t="s">
        <v>253</v>
      </c>
      <c r="C1022">
        <v>2012</v>
      </c>
      <c r="D1022" s="3">
        <v>12</v>
      </c>
      <c r="E1022" s="3">
        <v>125000</v>
      </c>
      <c r="F1022" t="s">
        <v>25</v>
      </c>
      <c r="G1022" s="15">
        <f>IF(Table1[[#This Row],[Transmission]]="Manual", 0, 1)</f>
        <v>1</v>
      </c>
      <c r="H1022" t="s">
        <v>9475</v>
      </c>
      <c r="I1022" t="s">
        <v>17</v>
      </c>
      <c r="J1022" s="4">
        <v>45566</v>
      </c>
      <c r="K1022" t="s">
        <v>1242</v>
      </c>
      <c r="L1022" s="5">
        <v>915000</v>
      </c>
      <c r="M1022" s="28">
        <f t="shared" si="15"/>
        <v>915000</v>
      </c>
      <c r="N1022">
        <f>2025-Table1[[#This Row],[Year]]</f>
        <v>13</v>
      </c>
    </row>
    <row r="1023" spans="1:14" x14ac:dyDescent="0.3">
      <c r="A1023" t="s">
        <v>334</v>
      </c>
      <c r="B1023" t="s">
        <v>335</v>
      </c>
      <c r="C1023">
        <v>2013</v>
      </c>
      <c r="D1023" s="3">
        <v>11</v>
      </c>
      <c r="E1023" s="3">
        <v>50000</v>
      </c>
      <c r="F1023" t="s">
        <v>25</v>
      </c>
      <c r="G1023" s="15">
        <f>IF(Table1[[#This Row],[Transmission]]="Manual", 0, 1)</f>
        <v>1</v>
      </c>
      <c r="H1023" t="s">
        <v>9475</v>
      </c>
      <c r="I1023" t="s">
        <v>17</v>
      </c>
      <c r="J1023" s="4">
        <v>45597</v>
      </c>
      <c r="K1023" t="s">
        <v>972</v>
      </c>
      <c r="L1023" s="5">
        <v>1150000</v>
      </c>
      <c r="M1023" s="28">
        <f t="shared" si="15"/>
        <v>1150000</v>
      </c>
      <c r="N1023">
        <f>2025-Table1[[#This Row],[Year]]</f>
        <v>12</v>
      </c>
    </row>
    <row r="1024" spans="1:14" x14ac:dyDescent="0.3">
      <c r="A1024" t="s">
        <v>101</v>
      </c>
      <c r="B1024" t="s">
        <v>152</v>
      </c>
      <c r="C1024">
        <v>2022</v>
      </c>
      <c r="D1024" s="3">
        <v>2</v>
      </c>
      <c r="E1024" s="3">
        <v>20000</v>
      </c>
      <c r="F1024" t="s">
        <v>25</v>
      </c>
      <c r="G1024" s="15">
        <f>IF(Table1[[#This Row],[Transmission]]="Manual", 0, 1)</f>
        <v>1</v>
      </c>
      <c r="H1024" t="s">
        <v>9475</v>
      </c>
      <c r="I1024" t="s">
        <v>17</v>
      </c>
      <c r="J1024" s="4">
        <v>45597</v>
      </c>
      <c r="K1024" t="s">
        <v>1243</v>
      </c>
      <c r="L1024" s="5">
        <v>1000000</v>
      </c>
      <c r="M1024" s="28">
        <f t="shared" si="15"/>
        <v>1000000</v>
      </c>
      <c r="N1024">
        <f>2025-Table1[[#This Row],[Year]]</f>
        <v>3</v>
      </c>
    </row>
    <row r="1025" spans="1:14" x14ac:dyDescent="0.3">
      <c r="A1025" t="s">
        <v>33</v>
      </c>
      <c r="B1025" t="s">
        <v>34</v>
      </c>
      <c r="C1025">
        <v>2018</v>
      </c>
      <c r="D1025" s="3">
        <v>6</v>
      </c>
      <c r="E1025" s="3">
        <v>75000</v>
      </c>
      <c r="F1025" t="s">
        <v>25</v>
      </c>
      <c r="G1025" s="15">
        <f>IF(Table1[[#This Row],[Transmission]]="Manual", 0, 1)</f>
        <v>1</v>
      </c>
      <c r="H1025" t="s">
        <v>9472</v>
      </c>
      <c r="I1025" t="s">
        <v>14</v>
      </c>
      <c r="J1025" s="4">
        <v>45597</v>
      </c>
      <c r="K1025" t="s">
        <v>1244</v>
      </c>
      <c r="L1025" s="5">
        <v>640000</v>
      </c>
      <c r="M1025" s="28">
        <f t="shared" si="15"/>
        <v>640000</v>
      </c>
      <c r="N1025">
        <f>2025-Table1[[#This Row],[Year]]</f>
        <v>7</v>
      </c>
    </row>
    <row r="1026" spans="1:14" x14ac:dyDescent="0.3">
      <c r="A1026" t="s">
        <v>44</v>
      </c>
      <c r="B1026" t="s">
        <v>79</v>
      </c>
      <c r="C1026">
        <v>2017</v>
      </c>
      <c r="D1026" s="3">
        <v>7</v>
      </c>
      <c r="E1026" s="3">
        <v>160000</v>
      </c>
      <c r="F1026" t="s">
        <v>25</v>
      </c>
      <c r="G1026" s="15">
        <f>IF(Table1[[#This Row],[Transmission]]="Manual", 0, 1)</f>
        <v>1</v>
      </c>
      <c r="H1026" t="s">
        <v>9475</v>
      </c>
      <c r="I1026" t="s">
        <v>14</v>
      </c>
      <c r="J1026" s="4">
        <v>45597</v>
      </c>
      <c r="K1026" t="s">
        <v>1029</v>
      </c>
      <c r="L1026" s="5">
        <v>799000</v>
      </c>
      <c r="M1026" s="28">
        <f t="shared" si="15"/>
        <v>799000</v>
      </c>
      <c r="N1026">
        <f>2025-Table1[[#This Row],[Year]]</f>
        <v>8</v>
      </c>
    </row>
    <row r="1027" spans="1:14" x14ac:dyDescent="0.3">
      <c r="A1027" t="s">
        <v>33</v>
      </c>
      <c r="B1027" t="s">
        <v>34</v>
      </c>
      <c r="C1027">
        <v>2020</v>
      </c>
      <c r="D1027" s="3">
        <v>4</v>
      </c>
      <c r="E1027" s="3">
        <v>94000</v>
      </c>
      <c r="F1027" t="s">
        <v>13</v>
      </c>
      <c r="G1027" s="15">
        <f>IF(Table1[[#This Row],[Transmission]]="Manual", 0, 1)</f>
        <v>0</v>
      </c>
      <c r="H1027" t="s">
        <v>9472</v>
      </c>
      <c r="I1027" t="s">
        <v>17</v>
      </c>
      <c r="J1027" s="4">
        <v>45597</v>
      </c>
      <c r="K1027" t="s">
        <v>1245</v>
      </c>
      <c r="L1027" s="5">
        <v>1049000</v>
      </c>
      <c r="M1027" s="28">
        <f t="shared" ref="M1027:M1090" si="16">VALUE(SUBSTITUTE(SUBSTITUTE(L1027,"₹"," "),",",""))</f>
        <v>1049000</v>
      </c>
      <c r="N1027">
        <f>2025-Table1[[#This Row],[Year]]</f>
        <v>5</v>
      </c>
    </row>
    <row r="1028" spans="1:14" x14ac:dyDescent="0.3">
      <c r="A1028" t="s">
        <v>11</v>
      </c>
      <c r="B1028" t="s">
        <v>185</v>
      </c>
      <c r="C1028">
        <v>2012</v>
      </c>
      <c r="D1028" s="3">
        <v>12</v>
      </c>
      <c r="E1028" s="3">
        <v>62000</v>
      </c>
      <c r="F1028" t="s">
        <v>13</v>
      </c>
      <c r="G1028" s="15">
        <f>IF(Table1[[#This Row],[Transmission]]="Manual", 0, 1)</f>
        <v>0</v>
      </c>
      <c r="H1028" t="s">
        <v>9475</v>
      </c>
      <c r="I1028" t="s">
        <v>14</v>
      </c>
      <c r="J1028" s="4">
        <v>45597</v>
      </c>
      <c r="K1028" t="s">
        <v>1246</v>
      </c>
      <c r="L1028" s="5">
        <v>320000</v>
      </c>
      <c r="M1028" s="28">
        <f t="shared" si="16"/>
        <v>320000</v>
      </c>
      <c r="N1028">
        <f>2025-Table1[[#This Row],[Year]]</f>
        <v>13</v>
      </c>
    </row>
    <row r="1029" spans="1:14" x14ac:dyDescent="0.3">
      <c r="A1029" t="s">
        <v>44</v>
      </c>
      <c r="B1029" t="s">
        <v>79</v>
      </c>
      <c r="C1029">
        <v>2018</v>
      </c>
      <c r="D1029" s="3">
        <v>6</v>
      </c>
      <c r="E1029" s="3">
        <v>82000</v>
      </c>
      <c r="F1029" t="s">
        <v>25</v>
      </c>
      <c r="G1029" s="15">
        <f>IF(Table1[[#This Row],[Transmission]]="Manual", 0, 1)</f>
        <v>1</v>
      </c>
      <c r="H1029" t="s">
        <v>9472</v>
      </c>
      <c r="I1029" t="s">
        <v>17</v>
      </c>
      <c r="J1029" s="4">
        <v>45597</v>
      </c>
      <c r="K1029" t="s">
        <v>345</v>
      </c>
      <c r="L1029" s="5">
        <v>795000</v>
      </c>
      <c r="M1029" s="28">
        <f t="shared" si="16"/>
        <v>795000</v>
      </c>
      <c r="N1029">
        <f>2025-Table1[[#This Row],[Year]]</f>
        <v>7</v>
      </c>
    </row>
    <row r="1030" spans="1:14" x14ac:dyDescent="0.3">
      <c r="A1030" t="s">
        <v>101</v>
      </c>
      <c r="B1030" t="s">
        <v>152</v>
      </c>
      <c r="C1030">
        <v>2019</v>
      </c>
      <c r="D1030" s="3">
        <v>5</v>
      </c>
      <c r="E1030" s="3">
        <v>34000</v>
      </c>
      <c r="F1030" t="s">
        <v>25</v>
      </c>
      <c r="G1030" s="15">
        <f>IF(Table1[[#This Row],[Transmission]]="Manual", 0, 1)</f>
        <v>1</v>
      </c>
      <c r="H1030" t="s">
        <v>9472</v>
      </c>
      <c r="I1030" t="s">
        <v>14</v>
      </c>
      <c r="J1030" s="4">
        <v>45597</v>
      </c>
      <c r="K1030" t="s">
        <v>1247</v>
      </c>
      <c r="L1030" s="5">
        <v>875000</v>
      </c>
      <c r="M1030" s="28">
        <f t="shared" si="16"/>
        <v>875000</v>
      </c>
      <c r="N1030">
        <f>2025-Table1[[#This Row],[Year]]</f>
        <v>6</v>
      </c>
    </row>
    <row r="1031" spans="1:14" x14ac:dyDescent="0.3">
      <c r="A1031" t="s">
        <v>11</v>
      </c>
      <c r="B1031" t="s">
        <v>183</v>
      </c>
      <c r="C1031">
        <v>2014</v>
      </c>
      <c r="D1031" s="3">
        <v>10</v>
      </c>
      <c r="E1031" s="3">
        <v>68569</v>
      </c>
      <c r="F1031" t="s">
        <v>25</v>
      </c>
      <c r="G1031" s="15">
        <f>IF(Table1[[#This Row],[Transmission]]="Manual", 0, 1)</f>
        <v>1</v>
      </c>
      <c r="H1031" t="s">
        <v>9472</v>
      </c>
      <c r="I1031" t="s">
        <v>14</v>
      </c>
      <c r="J1031" s="4">
        <v>45566</v>
      </c>
      <c r="K1031" t="s">
        <v>1248</v>
      </c>
      <c r="L1031" s="5">
        <v>325000</v>
      </c>
      <c r="M1031" s="28">
        <f t="shared" si="16"/>
        <v>325000</v>
      </c>
      <c r="N1031">
        <f>2025-Table1[[#This Row],[Year]]</f>
        <v>11</v>
      </c>
    </row>
    <row r="1032" spans="1:14" x14ac:dyDescent="0.3">
      <c r="A1032" t="s">
        <v>113</v>
      </c>
      <c r="B1032" t="s">
        <v>396</v>
      </c>
      <c r="C1032">
        <v>2015</v>
      </c>
      <c r="D1032" s="3">
        <v>9</v>
      </c>
      <c r="E1032" s="3">
        <v>88000</v>
      </c>
      <c r="F1032" t="s">
        <v>13</v>
      </c>
      <c r="G1032" s="15">
        <f>IF(Table1[[#This Row],[Transmission]]="Manual", 0, 1)</f>
        <v>0</v>
      </c>
      <c r="H1032" t="s">
        <v>9475</v>
      </c>
      <c r="I1032" t="s">
        <v>17</v>
      </c>
      <c r="J1032" s="4">
        <v>45505</v>
      </c>
      <c r="K1032" t="s">
        <v>1249</v>
      </c>
      <c r="L1032" s="5">
        <v>1150000</v>
      </c>
      <c r="M1032" s="28">
        <f t="shared" si="16"/>
        <v>1150000</v>
      </c>
      <c r="N1032">
        <f>2025-Table1[[#This Row],[Year]]</f>
        <v>10</v>
      </c>
    </row>
    <row r="1033" spans="1:14" x14ac:dyDescent="0.3">
      <c r="A1033" t="s">
        <v>44</v>
      </c>
      <c r="B1033" t="s">
        <v>451</v>
      </c>
      <c r="C1033">
        <v>2018</v>
      </c>
      <c r="D1033" s="3">
        <v>6</v>
      </c>
      <c r="E1033" s="3">
        <v>90000</v>
      </c>
      <c r="F1033" t="s">
        <v>13</v>
      </c>
      <c r="G1033" s="15">
        <f>IF(Table1[[#This Row],[Transmission]]="Manual", 0, 1)</f>
        <v>0</v>
      </c>
      <c r="H1033" t="s">
        <v>9475</v>
      </c>
      <c r="I1033" t="s">
        <v>17</v>
      </c>
      <c r="J1033" s="4">
        <v>45597</v>
      </c>
      <c r="K1033" t="s">
        <v>1250</v>
      </c>
      <c r="L1033" s="5">
        <v>900000</v>
      </c>
      <c r="M1033" s="28">
        <f t="shared" si="16"/>
        <v>900000</v>
      </c>
      <c r="N1033">
        <f>2025-Table1[[#This Row],[Year]]</f>
        <v>7</v>
      </c>
    </row>
    <row r="1034" spans="1:14" x14ac:dyDescent="0.3">
      <c r="A1034" t="s">
        <v>21</v>
      </c>
      <c r="B1034" t="s">
        <v>39</v>
      </c>
      <c r="C1034">
        <v>2015</v>
      </c>
      <c r="D1034" s="3">
        <v>9</v>
      </c>
      <c r="E1034" s="3">
        <v>63000</v>
      </c>
      <c r="F1034" t="s">
        <v>13</v>
      </c>
      <c r="G1034" s="15">
        <f>IF(Table1[[#This Row],[Transmission]]="Manual", 0, 1)</f>
        <v>0</v>
      </c>
      <c r="H1034" t="s">
        <v>9472</v>
      </c>
      <c r="I1034" t="s">
        <v>17</v>
      </c>
      <c r="J1034" s="4">
        <v>45597</v>
      </c>
      <c r="K1034" t="s">
        <v>249</v>
      </c>
      <c r="L1034" s="5">
        <v>435000</v>
      </c>
      <c r="M1034" s="28">
        <f t="shared" si="16"/>
        <v>435000</v>
      </c>
      <c r="N1034">
        <f>2025-Table1[[#This Row],[Year]]</f>
        <v>10</v>
      </c>
    </row>
    <row r="1035" spans="1:14" x14ac:dyDescent="0.3">
      <c r="A1035" t="s">
        <v>11</v>
      </c>
      <c r="B1035" t="s">
        <v>1251</v>
      </c>
      <c r="C1035">
        <v>2018</v>
      </c>
      <c r="D1035" s="3">
        <v>6</v>
      </c>
      <c r="E1035" s="3">
        <v>43258</v>
      </c>
      <c r="F1035" t="s">
        <v>13</v>
      </c>
      <c r="G1035" s="15">
        <f>IF(Table1[[#This Row],[Transmission]]="Manual", 0, 1)</f>
        <v>0</v>
      </c>
      <c r="H1035" t="s">
        <v>9472</v>
      </c>
      <c r="I1035" t="s">
        <v>17</v>
      </c>
      <c r="J1035" s="4">
        <v>45597</v>
      </c>
      <c r="K1035" t="s">
        <v>1252</v>
      </c>
      <c r="L1035" s="5">
        <v>751000</v>
      </c>
      <c r="M1035" s="28">
        <f t="shared" si="16"/>
        <v>751000</v>
      </c>
      <c r="N1035">
        <f>2025-Table1[[#This Row],[Year]]</f>
        <v>7</v>
      </c>
    </row>
    <row r="1036" spans="1:14" x14ac:dyDescent="0.3">
      <c r="A1036" t="s">
        <v>43</v>
      </c>
      <c r="B1036" t="s">
        <v>94</v>
      </c>
      <c r="C1036">
        <v>2014</v>
      </c>
      <c r="D1036" s="3">
        <v>10</v>
      </c>
      <c r="E1036" s="3">
        <v>96000</v>
      </c>
      <c r="F1036" t="s">
        <v>25</v>
      </c>
      <c r="G1036" s="15">
        <f>IF(Table1[[#This Row],[Transmission]]="Manual", 0, 1)</f>
        <v>1</v>
      </c>
      <c r="H1036" t="s">
        <v>9475</v>
      </c>
      <c r="I1036" t="s">
        <v>17</v>
      </c>
      <c r="J1036" s="4">
        <v>45597</v>
      </c>
      <c r="K1036" t="s">
        <v>1253</v>
      </c>
      <c r="L1036" s="5">
        <v>850000</v>
      </c>
      <c r="M1036" s="28">
        <f t="shared" si="16"/>
        <v>850000</v>
      </c>
      <c r="N1036">
        <f>2025-Table1[[#This Row],[Year]]</f>
        <v>11</v>
      </c>
    </row>
    <row r="1037" spans="1:14" x14ac:dyDescent="0.3">
      <c r="A1037" t="s">
        <v>21</v>
      </c>
      <c r="B1037" t="s">
        <v>905</v>
      </c>
      <c r="C1037">
        <v>2010</v>
      </c>
      <c r="D1037" s="3">
        <v>14</v>
      </c>
      <c r="E1037" s="3">
        <v>86000</v>
      </c>
      <c r="F1037" t="s">
        <v>13</v>
      </c>
      <c r="G1037" s="15">
        <f>IF(Table1[[#This Row],[Transmission]]="Manual", 0, 1)</f>
        <v>0</v>
      </c>
      <c r="H1037" t="s">
        <v>9475</v>
      </c>
      <c r="I1037" t="s">
        <v>14</v>
      </c>
      <c r="J1037" s="4">
        <v>45597</v>
      </c>
      <c r="K1037" t="s">
        <v>1254</v>
      </c>
      <c r="L1037" s="5">
        <v>125000</v>
      </c>
      <c r="M1037" s="28">
        <f t="shared" si="16"/>
        <v>125000</v>
      </c>
      <c r="N1037">
        <f>2025-Table1[[#This Row],[Year]]</f>
        <v>15</v>
      </c>
    </row>
    <row r="1038" spans="1:14" x14ac:dyDescent="0.3">
      <c r="A1038" t="s">
        <v>61</v>
      </c>
      <c r="B1038" t="s">
        <v>109</v>
      </c>
      <c r="C1038">
        <v>2020</v>
      </c>
      <c r="D1038" s="3">
        <v>4</v>
      </c>
      <c r="E1038" s="3">
        <v>23000</v>
      </c>
      <c r="F1038" t="s">
        <v>25</v>
      </c>
      <c r="G1038" s="15">
        <f>IF(Table1[[#This Row],[Transmission]]="Manual", 0, 1)</f>
        <v>1</v>
      </c>
      <c r="H1038" t="s">
        <v>9472</v>
      </c>
      <c r="I1038" t="s">
        <v>14</v>
      </c>
      <c r="J1038" s="4">
        <v>45597</v>
      </c>
      <c r="K1038" t="s">
        <v>1255</v>
      </c>
      <c r="L1038" s="5">
        <v>599000</v>
      </c>
      <c r="M1038" s="28">
        <f t="shared" si="16"/>
        <v>599000</v>
      </c>
      <c r="N1038">
        <f>2025-Table1[[#This Row],[Year]]</f>
        <v>5</v>
      </c>
    </row>
    <row r="1039" spans="1:14" x14ac:dyDescent="0.3">
      <c r="A1039" t="s">
        <v>113</v>
      </c>
      <c r="B1039" t="s">
        <v>121</v>
      </c>
      <c r="C1039">
        <v>2019</v>
      </c>
      <c r="D1039" s="3">
        <v>5</v>
      </c>
      <c r="E1039" s="3">
        <v>120000</v>
      </c>
      <c r="F1039" t="s">
        <v>13</v>
      </c>
      <c r="G1039" s="15">
        <f>IF(Table1[[#This Row],[Transmission]]="Manual", 0, 1)</f>
        <v>0</v>
      </c>
      <c r="H1039" t="s">
        <v>9472</v>
      </c>
      <c r="I1039" t="s">
        <v>17</v>
      </c>
      <c r="J1039" s="4">
        <v>45597</v>
      </c>
      <c r="K1039" t="s">
        <v>882</v>
      </c>
      <c r="L1039" s="5">
        <v>995000</v>
      </c>
      <c r="M1039" s="28">
        <f t="shared" si="16"/>
        <v>995000</v>
      </c>
      <c r="N1039">
        <f>2025-Table1[[#This Row],[Year]]</f>
        <v>6</v>
      </c>
    </row>
    <row r="1040" spans="1:14" x14ac:dyDescent="0.3">
      <c r="A1040" t="s">
        <v>101</v>
      </c>
      <c r="B1040" t="s">
        <v>1058</v>
      </c>
      <c r="C1040">
        <v>2015</v>
      </c>
      <c r="D1040" s="3">
        <v>9</v>
      </c>
      <c r="E1040" s="3">
        <v>82000</v>
      </c>
      <c r="F1040" t="s">
        <v>13</v>
      </c>
      <c r="G1040" s="15">
        <f>IF(Table1[[#This Row],[Transmission]]="Manual", 0, 1)</f>
        <v>0</v>
      </c>
      <c r="H1040" t="s">
        <v>9472</v>
      </c>
      <c r="I1040" t="s">
        <v>17</v>
      </c>
      <c r="J1040" s="4">
        <v>45597</v>
      </c>
      <c r="K1040" t="s">
        <v>1256</v>
      </c>
      <c r="L1040" s="5">
        <v>499000</v>
      </c>
      <c r="M1040" s="28">
        <f t="shared" si="16"/>
        <v>499000</v>
      </c>
      <c r="N1040">
        <f>2025-Table1[[#This Row],[Year]]</f>
        <v>10</v>
      </c>
    </row>
    <row r="1041" spans="1:14" x14ac:dyDescent="0.3">
      <c r="A1041" t="s">
        <v>44</v>
      </c>
      <c r="B1041" t="s">
        <v>89</v>
      </c>
      <c r="C1041">
        <v>2010</v>
      </c>
      <c r="D1041" s="3">
        <v>14</v>
      </c>
      <c r="E1041" s="3">
        <v>80000</v>
      </c>
      <c r="F1041" t="s">
        <v>13</v>
      </c>
      <c r="G1041" s="15">
        <f>IF(Table1[[#This Row],[Transmission]]="Manual", 0, 1)</f>
        <v>0</v>
      </c>
      <c r="H1041" t="s">
        <v>9475</v>
      </c>
      <c r="I1041" t="s">
        <v>17</v>
      </c>
      <c r="J1041" s="4">
        <v>45597</v>
      </c>
      <c r="K1041" t="s">
        <v>1257</v>
      </c>
      <c r="L1041" s="5">
        <v>199000</v>
      </c>
      <c r="M1041" s="28">
        <f t="shared" si="16"/>
        <v>199000</v>
      </c>
      <c r="N1041">
        <f>2025-Table1[[#This Row],[Year]]</f>
        <v>15</v>
      </c>
    </row>
    <row r="1042" spans="1:14" x14ac:dyDescent="0.3">
      <c r="A1042" t="s">
        <v>97</v>
      </c>
      <c r="B1042" t="s">
        <v>1258</v>
      </c>
      <c r="C1042">
        <v>2011</v>
      </c>
      <c r="D1042" s="3">
        <v>13</v>
      </c>
      <c r="E1042" s="3">
        <v>153226</v>
      </c>
      <c r="F1042" t="s">
        <v>25</v>
      </c>
      <c r="G1042" s="15">
        <f>IF(Table1[[#This Row],[Transmission]]="Manual", 0, 1)</f>
        <v>1</v>
      </c>
      <c r="H1042" t="s">
        <v>9475</v>
      </c>
      <c r="I1042" t="s">
        <v>17</v>
      </c>
      <c r="J1042" s="4">
        <v>45597</v>
      </c>
      <c r="K1042" t="s">
        <v>1259</v>
      </c>
      <c r="L1042" s="5">
        <v>400000</v>
      </c>
      <c r="M1042" s="28">
        <f t="shared" si="16"/>
        <v>400000</v>
      </c>
      <c r="N1042">
        <f>2025-Table1[[#This Row],[Year]]</f>
        <v>14</v>
      </c>
    </row>
    <row r="1043" spans="1:14" x14ac:dyDescent="0.3">
      <c r="A1043" t="s">
        <v>44</v>
      </c>
      <c r="B1043" t="s">
        <v>399</v>
      </c>
      <c r="C1043">
        <v>2023</v>
      </c>
      <c r="D1043" s="3">
        <v>1</v>
      </c>
      <c r="E1043" s="3">
        <v>46000</v>
      </c>
      <c r="F1043" t="s">
        <v>13</v>
      </c>
      <c r="G1043" s="15">
        <f>IF(Table1[[#This Row],[Transmission]]="Manual", 0, 1)</f>
        <v>0</v>
      </c>
      <c r="H1043" t="s">
        <v>9472</v>
      </c>
      <c r="I1043" t="s">
        <v>14</v>
      </c>
      <c r="J1043" s="4">
        <v>45597</v>
      </c>
      <c r="K1043" t="s">
        <v>1260</v>
      </c>
      <c r="L1043" s="5">
        <v>725000</v>
      </c>
      <c r="M1043" s="28">
        <f t="shared" si="16"/>
        <v>725000</v>
      </c>
      <c r="N1043">
        <f>2025-Table1[[#This Row],[Year]]</f>
        <v>2</v>
      </c>
    </row>
    <row r="1044" spans="1:14" x14ac:dyDescent="0.3">
      <c r="A1044" t="s">
        <v>38</v>
      </c>
      <c r="B1044" t="s">
        <v>47</v>
      </c>
      <c r="C1044">
        <v>2022</v>
      </c>
      <c r="D1044" s="3">
        <v>2</v>
      </c>
      <c r="E1044" s="3">
        <v>79000</v>
      </c>
      <c r="F1044" t="s">
        <v>25</v>
      </c>
      <c r="G1044" s="15">
        <f>IF(Table1[[#This Row],[Transmission]]="Manual", 0, 1)</f>
        <v>1</v>
      </c>
      <c r="H1044" t="s">
        <v>9475</v>
      </c>
      <c r="I1044" t="s">
        <v>17</v>
      </c>
      <c r="J1044" s="4">
        <v>45597</v>
      </c>
      <c r="K1044" t="s">
        <v>1261</v>
      </c>
      <c r="L1044" s="5">
        <v>1650000</v>
      </c>
      <c r="M1044" s="28">
        <f t="shared" si="16"/>
        <v>1650000</v>
      </c>
      <c r="N1044">
        <f>2025-Table1[[#This Row],[Year]]</f>
        <v>3</v>
      </c>
    </row>
    <row r="1045" spans="1:14" x14ac:dyDescent="0.3">
      <c r="A1045" t="s">
        <v>21</v>
      </c>
      <c r="B1045" t="s">
        <v>231</v>
      </c>
      <c r="C1045">
        <v>2016</v>
      </c>
      <c r="D1045" s="3">
        <v>8</v>
      </c>
      <c r="E1045" s="3">
        <v>26000</v>
      </c>
      <c r="F1045" t="s">
        <v>13</v>
      </c>
      <c r="G1045" s="15">
        <f>IF(Table1[[#This Row],[Transmission]]="Manual", 0, 1)</f>
        <v>0</v>
      </c>
      <c r="H1045" t="s">
        <v>9475</v>
      </c>
      <c r="I1045" t="s">
        <v>14</v>
      </c>
      <c r="J1045" s="4">
        <v>45597</v>
      </c>
      <c r="K1045" t="s">
        <v>1262</v>
      </c>
      <c r="L1045" s="5">
        <v>275000</v>
      </c>
      <c r="M1045" s="28">
        <f t="shared" si="16"/>
        <v>275000</v>
      </c>
      <c r="N1045">
        <f>2025-Table1[[#This Row],[Year]]</f>
        <v>9</v>
      </c>
    </row>
    <row r="1046" spans="1:14" x14ac:dyDescent="0.3">
      <c r="A1046" t="s">
        <v>21</v>
      </c>
      <c r="B1046" t="s">
        <v>231</v>
      </c>
      <c r="C1046">
        <v>2008</v>
      </c>
      <c r="D1046" s="3">
        <v>16</v>
      </c>
      <c r="E1046" s="3">
        <v>88000</v>
      </c>
      <c r="F1046" t="s">
        <v>13</v>
      </c>
      <c r="G1046" s="15">
        <f>IF(Table1[[#This Row],[Transmission]]="Manual", 0, 1)</f>
        <v>0</v>
      </c>
      <c r="H1046" t="s">
        <v>9475</v>
      </c>
      <c r="I1046" t="s">
        <v>14</v>
      </c>
      <c r="J1046" s="4">
        <v>45597</v>
      </c>
      <c r="K1046" t="s">
        <v>1263</v>
      </c>
      <c r="L1046" s="5">
        <v>160000</v>
      </c>
      <c r="M1046" s="28">
        <f t="shared" si="16"/>
        <v>160000</v>
      </c>
      <c r="N1046">
        <f>2025-Table1[[#This Row],[Year]]</f>
        <v>17</v>
      </c>
    </row>
    <row r="1047" spans="1:14" x14ac:dyDescent="0.3">
      <c r="A1047" t="s">
        <v>101</v>
      </c>
      <c r="B1047" t="s">
        <v>337</v>
      </c>
      <c r="C1047">
        <v>2017</v>
      </c>
      <c r="D1047" s="3">
        <v>7</v>
      </c>
      <c r="E1047" s="3">
        <v>80000</v>
      </c>
      <c r="F1047" t="s">
        <v>13</v>
      </c>
      <c r="G1047" s="15">
        <f>IF(Table1[[#This Row],[Transmission]]="Manual", 0, 1)</f>
        <v>0</v>
      </c>
      <c r="H1047" t="s">
        <v>9475</v>
      </c>
      <c r="I1047" t="s">
        <v>14</v>
      </c>
      <c r="J1047" s="4">
        <v>45597</v>
      </c>
      <c r="K1047" t="s">
        <v>1264</v>
      </c>
      <c r="L1047" s="5">
        <v>325000</v>
      </c>
      <c r="M1047" s="28">
        <f t="shared" si="16"/>
        <v>325000</v>
      </c>
      <c r="N1047">
        <f>2025-Table1[[#This Row],[Year]]</f>
        <v>8</v>
      </c>
    </row>
    <row r="1048" spans="1:14" x14ac:dyDescent="0.3">
      <c r="A1048" t="s">
        <v>21</v>
      </c>
      <c r="B1048" t="s">
        <v>22</v>
      </c>
      <c r="C1048">
        <v>2020</v>
      </c>
      <c r="D1048" s="3">
        <v>4</v>
      </c>
      <c r="E1048" s="3">
        <v>46000</v>
      </c>
      <c r="F1048" t="s">
        <v>13</v>
      </c>
      <c r="G1048" s="15">
        <f>IF(Table1[[#This Row],[Transmission]]="Manual", 0, 1)</f>
        <v>0</v>
      </c>
      <c r="H1048" t="s">
        <v>9472</v>
      </c>
      <c r="I1048" t="s">
        <v>14</v>
      </c>
      <c r="J1048" s="4">
        <v>45597</v>
      </c>
      <c r="K1048" t="s">
        <v>1265</v>
      </c>
      <c r="L1048" s="5">
        <v>655000</v>
      </c>
      <c r="M1048" s="28">
        <f t="shared" si="16"/>
        <v>655000</v>
      </c>
      <c r="N1048">
        <f>2025-Table1[[#This Row],[Year]]</f>
        <v>5</v>
      </c>
    </row>
    <row r="1049" spans="1:14" x14ac:dyDescent="0.3">
      <c r="A1049" t="s">
        <v>61</v>
      </c>
      <c r="B1049" t="s">
        <v>109</v>
      </c>
      <c r="C1049">
        <v>2019</v>
      </c>
      <c r="D1049" s="3">
        <v>5</v>
      </c>
      <c r="E1049" s="3">
        <v>58000</v>
      </c>
      <c r="F1049" t="s">
        <v>13</v>
      </c>
      <c r="G1049" s="15">
        <f>IF(Table1[[#This Row],[Transmission]]="Manual", 0, 1)</f>
        <v>0</v>
      </c>
      <c r="H1049" t="s">
        <v>9472</v>
      </c>
      <c r="I1049" t="s">
        <v>17</v>
      </c>
      <c r="J1049" s="4">
        <v>45566</v>
      </c>
      <c r="K1049" t="s">
        <v>1266</v>
      </c>
      <c r="L1049" s="5">
        <v>650000</v>
      </c>
      <c r="M1049" s="28">
        <f t="shared" si="16"/>
        <v>650000</v>
      </c>
      <c r="N1049">
        <f>2025-Table1[[#This Row],[Year]]</f>
        <v>6</v>
      </c>
    </row>
    <row r="1050" spans="1:14" x14ac:dyDescent="0.3">
      <c r="A1050" t="s">
        <v>21</v>
      </c>
      <c r="B1050" t="s">
        <v>111</v>
      </c>
      <c r="C1050">
        <v>2014</v>
      </c>
      <c r="D1050" s="3">
        <v>10</v>
      </c>
      <c r="E1050" s="3">
        <v>62000</v>
      </c>
      <c r="F1050" t="s">
        <v>13</v>
      </c>
      <c r="G1050" s="15">
        <f>IF(Table1[[#This Row],[Transmission]]="Manual", 0, 1)</f>
        <v>0</v>
      </c>
      <c r="H1050" t="s">
        <v>9475</v>
      </c>
      <c r="I1050" t="s">
        <v>17</v>
      </c>
      <c r="J1050" s="4">
        <v>45597</v>
      </c>
      <c r="K1050" t="s">
        <v>1267</v>
      </c>
      <c r="L1050" s="5">
        <v>250000</v>
      </c>
      <c r="M1050" s="28">
        <f t="shared" si="16"/>
        <v>250000</v>
      </c>
      <c r="N1050">
        <f>2025-Table1[[#This Row],[Year]]</f>
        <v>11</v>
      </c>
    </row>
    <row r="1051" spans="1:14" x14ac:dyDescent="0.3">
      <c r="A1051" t="s">
        <v>11</v>
      </c>
      <c r="B1051" t="s">
        <v>188</v>
      </c>
      <c r="C1051">
        <v>2019</v>
      </c>
      <c r="D1051" s="3">
        <v>5</v>
      </c>
      <c r="E1051" s="3">
        <v>120000</v>
      </c>
      <c r="F1051" t="s">
        <v>13</v>
      </c>
      <c r="G1051" s="15">
        <f>IF(Table1[[#This Row],[Transmission]]="Manual", 0, 1)</f>
        <v>0</v>
      </c>
      <c r="H1051" t="s">
        <v>9475</v>
      </c>
      <c r="I1051" t="s">
        <v>17</v>
      </c>
      <c r="J1051" s="4">
        <v>45597</v>
      </c>
      <c r="K1051" t="s">
        <v>1268</v>
      </c>
      <c r="L1051" s="5">
        <v>725000</v>
      </c>
      <c r="M1051" s="28">
        <f t="shared" si="16"/>
        <v>725000</v>
      </c>
      <c r="N1051">
        <f>2025-Table1[[#This Row],[Year]]</f>
        <v>6</v>
      </c>
    </row>
    <row r="1052" spans="1:14" x14ac:dyDescent="0.3">
      <c r="A1052" t="s">
        <v>18</v>
      </c>
      <c r="B1052" t="s">
        <v>1269</v>
      </c>
      <c r="C1052">
        <v>2012</v>
      </c>
      <c r="D1052" s="3">
        <v>12</v>
      </c>
      <c r="E1052" s="3">
        <v>88049</v>
      </c>
      <c r="F1052" t="s">
        <v>13</v>
      </c>
      <c r="G1052" s="15">
        <f>IF(Table1[[#This Row],[Transmission]]="Manual", 0, 1)</f>
        <v>0</v>
      </c>
      <c r="H1052" t="s">
        <v>9475</v>
      </c>
      <c r="I1052" t="s">
        <v>17</v>
      </c>
      <c r="J1052" s="4">
        <v>45597</v>
      </c>
      <c r="K1052" t="s">
        <v>1270</v>
      </c>
      <c r="L1052" s="5">
        <v>599999</v>
      </c>
      <c r="M1052" s="28">
        <f t="shared" si="16"/>
        <v>599999</v>
      </c>
      <c r="N1052">
        <f>2025-Table1[[#This Row],[Year]]</f>
        <v>13</v>
      </c>
    </row>
    <row r="1053" spans="1:14" x14ac:dyDescent="0.3">
      <c r="A1053" t="s">
        <v>61</v>
      </c>
      <c r="B1053" t="s">
        <v>62</v>
      </c>
      <c r="C1053">
        <v>2015</v>
      </c>
      <c r="D1053" s="3">
        <v>9</v>
      </c>
      <c r="E1053" s="3">
        <v>63000</v>
      </c>
      <c r="F1053" t="s">
        <v>13</v>
      </c>
      <c r="G1053" s="15">
        <f>IF(Table1[[#This Row],[Transmission]]="Manual", 0, 1)</f>
        <v>0</v>
      </c>
      <c r="H1053" t="s">
        <v>9475</v>
      </c>
      <c r="I1053" t="s">
        <v>14</v>
      </c>
      <c r="J1053" s="4">
        <v>45597</v>
      </c>
      <c r="K1053" t="s">
        <v>1271</v>
      </c>
      <c r="L1053" s="5">
        <v>199999</v>
      </c>
      <c r="M1053" s="28">
        <f t="shared" si="16"/>
        <v>199999</v>
      </c>
      <c r="N1053">
        <f>2025-Table1[[#This Row],[Year]]</f>
        <v>10</v>
      </c>
    </row>
    <row r="1054" spans="1:14" x14ac:dyDescent="0.3">
      <c r="A1054" t="s">
        <v>113</v>
      </c>
      <c r="B1054" t="s">
        <v>121</v>
      </c>
      <c r="C1054">
        <v>2016</v>
      </c>
      <c r="D1054" s="3">
        <v>8</v>
      </c>
      <c r="E1054" s="3">
        <v>96000</v>
      </c>
      <c r="F1054" t="s">
        <v>13</v>
      </c>
      <c r="G1054" s="15">
        <f>IF(Table1[[#This Row],[Transmission]]="Manual", 0, 1)</f>
        <v>0</v>
      </c>
      <c r="H1054" t="s">
        <v>9472</v>
      </c>
      <c r="I1054" t="s">
        <v>17</v>
      </c>
      <c r="J1054" s="4">
        <v>45597</v>
      </c>
      <c r="K1054" t="s">
        <v>507</v>
      </c>
      <c r="L1054" s="5">
        <v>750000</v>
      </c>
      <c r="M1054" s="28">
        <f t="shared" si="16"/>
        <v>750000</v>
      </c>
      <c r="N1054">
        <f>2025-Table1[[#This Row],[Year]]</f>
        <v>9</v>
      </c>
    </row>
    <row r="1055" spans="1:14" x14ac:dyDescent="0.3">
      <c r="A1055" t="s">
        <v>101</v>
      </c>
      <c r="B1055" t="s">
        <v>727</v>
      </c>
      <c r="C1055">
        <v>2010</v>
      </c>
      <c r="D1055" s="3">
        <v>14</v>
      </c>
      <c r="E1055" s="3">
        <v>50000</v>
      </c>
      <c r="F1055" t="s">
        <v>13</v>
      </c>
      <c r="G1055" s="15">
        <f>IF(Table1[[#This Row],[Transmission]]="Manual", 0, 1)</f>
        <v>0</v>
      </c>
      <c r="H1055" t="s">
        <v>9475</v>
      </c>
      <c r="I1055" t="s">
        <v>14</v>
      </c>
      <c r="J1055" s="4">
        <v>45597</v>
      </c>
      <c r="K1055" t="s">
        <v>1272</v>
      </c>
      <c r="L1055" s="5">
        <v>49000</v>
      </c>
      <c r="M1055" s="28">
        <f t="shared" si="16"/>
        <v>49000</v>
      </c>
      <c r="N1055">
        <f>2025-Table1[[#This Row],[Year]]</f>
        <v>15</v>
      </c>
    </row>
    <row r="1056" spans="1:14" x14ac:dyDescent="0.3">
      <c r="A1056" t="s">
        <v>593</v>
      </c>
      <c r="B1056" t="s">
        <v>594</v>
      </c>
      <c r="C1056">
        <v>2012</v>
      </c>
      <c r="D1056" s="3">
        <v>12</v>
      </c>
      <c r="E1056" s="3">
        <v>90000</v>
      </c>
      <c r="F1056" t="s">
        <v>13</v>
      </c>
      <c r="G1056" s="15">
        <f>IF(Table1[[#This Row],[Transmission]]="Manual", 0, 1)</f>
        <v>0</v>
      </c>
      <c r="H1056" t="s">
        <v>9475</v>
      </c>
      <c r="I1056" t="s">
        <v>17</v>
      </c>
      <c r="J1056" s="4">
        <v>45597</v>
      </c>
      <c r="K1056" t="s">
        <v>1273</v>
      </c>
      <c r="L1056" s="5">
        <v>799999</v>
      </c>
      <c r="M1056" s="28">
        <f t="shared" si="16"/>
        <v>799999</v>
      </c>
      <c r="N1056">
        <f>2025-Table1[[#This Row],[Year]]</f>
        <v>13</v>
      </c>
    </row>
    <row r="1057" spans="1:14" x14ac:dyDescent="0.3">
      <c r="A1057" t="s">
        <v>18</v>
      </c>
      <c r="B1057" t="s">
        <v>86</v>
      </c>
      <c r="C1057">
        <v>2015</v>
      </c>
      <c r="D1057" s="3">
        <v>9</v>
      </c>
      <c r="E1057" s="3">
        <v>75000</v>
      </c>
      <c r="F1057" t="s">
        <v>13</v>
      </c>
      <c r="G1057" s="15">
        <f>IF(Table1[[#This Row],[Transmission]]="Manual", 0, 1)</f>
        <v>0</v>
      </c>
      <c r="H1057" t="s">
        <v>9475</v>
      </c>
      <c r="I1057" t="s">
        <v>17</v>
      </c>
      <c r="J1057" s="4">
        <v>45597</v>
      </c>
      <c r="K1057" t="s">
        <v>1274</v>
      </c>
      <c r="L1057" s="5">
        <v>585000</v>
      </c>
      <c r="M1057" s="28">
        <f t="shared" si="16"/>
        <v>585000</v>
      </c>
      <c r="N1057">
        <f>2025-Table1[[#This Row],[Year]]</f>
        <v>10</v>
      </c>
    </row>
    <row r="1058" spans="1:14" x14ac:dyDescent="0.3">
      <c r="A1058" t="s">
        <v>113</v>
      </c>
      <c r="B1058" t="s">
        <v>174</v>
      </c>
      <c r="C1058">
        <v>2021</v>
      </c>
      <c r="D1058" s="3">
        <v>3</v>
      </c>
      <c r="E1058" s="3">
        <v>20000</v>
      </c>
      <c r="F1058" t="s">
        <v>13</v>
      </c>
      <c r="G1058" s="15">
        <f>IF(Table1[[#This Row],[Transmission]]="Manual", 0, 1)</f>
        <v>0</v>
      </c>
      <c r="H1058" t="s">
        <v>9472</v>
      </c>
      <c r="I1058" t="s">
        <v>17</v>
      </c>
      <c r="J1058" s="4">
        <v>45597</v>
      </c>
      <c r="K1058" t="s">
        <v>408</v>
      </c>
      <c r="L1058" s="5">
        <v>1199000</v>
      </c>
      <c r="M1058" s="28">
        <f t="shared" si="16"/>
        <v>1199000</v>
      </c>
      <c r="N1058">
        <f>2025-Table1[[#This Row],[Year]]</f>
        <v>4</v>
      </c>
    </row>
    <row r="1059" spans="1:14" x14ac:dyDescent="0.3">
      <c r="A1059" t="s">
        <v>21</v>
      </c>
      <c r="B1059" t="s">
        <v>382</v>
      </c>
      <c r="C1059">
        <v>2011</v>
      </c>
      <c r="D1059" s="3">
        <v>13</v>
      </c>
      <c r="E1059" s="3">
        <v>50600</v>
      </c>
      <c r="F1059" t="s">
        <v>25</v>
      </c>
      <c r="G1059" s="15">
        <f>IF(Table1[[#This Row],[Transmission]]="Manual", 0, 1)</f>
        <v>1</v>
      </c>
      <c r="H1059" t="s">
        <v>9475</v>
      </c>
      <c r="I1059" t="s">
        <v>14</v>
      </c>
      <c r="J1059" s="4">
        <v>45597</v>
      </c>
      <c r="K1059" t="s">
        <v>1276</v>
      </c>
      <c r="L1059" s="5">
        <v>290000</v>
      </c>
      <c r="M1059" s="28">
        <f t="shared" si="16"/>
        <v>290000</v>
      </c>
      <c r="N1059">
        <f>2025-Table1[[#This Row],[Year]]</f>
        <v>14</v>
      </c>
    </row>
    <row r="1060" spans="1:14" x14ac:dyDescent="0.3">
      <c r="A1060" t="s">
        <v>27</v>
      </c>
      <c r="B1060" t="s">
        <v>233</v>
      </c>
      <c r="C1060">
        <v>2017</v>
      </c>
      <c r="D1060" s="3">
        <v>7</v>
      </c>
      <c r="E1060" s="3">
        <v>65000</v>
      </c>
      <c r="F1060" t="s">
        <v>25</v>
      </c>
      <c r="G1060" s="15">
        <f>IF(Table1[[#This Row],[Transmission]]="Manual", 0, 1)</f>
        <v>1</v>
      </c>
      <c r="H1060" t="s">
        <v>9475</v>
      </c>
      <c r="I1060" t="s">
        <v>17</v>
      </c>
      <c r="J1060" s="4">
        <v>45566</v>
      </c>
      <c r="K1060" t="s">
        <v>1277</v>
      </c>
      <c r="L1060" s="5">
        <v>1450000</v>
      </c>
      <c r="M1060" s="28">
        <f t="shared" si="16"/>
        <v>1450000</v>
      </c>
      <c r="N1060">
        <f>2025-Table1[[#This Row],[Year]]</f>
        <v>8</v>
      </c>
    </row>
    <row r="1061" spans="1:14" x14ac:dyDescent="0.3">
      <c r="A1061" t="s">
        <v>113</v>
      </c>
      <c r="B1061" t="s">
        <v>121</v>
      </c>
      <c r="C1061">
        <v>2012</v>
      </c>
      <c r="D1061" s="3">
        <v>12</v>
      </c>
      <c r="E1061" s="3">
        <v>75000</v>
      </c>
      <c r="F1061" t="s">
        <v>13</v>
      </c>
      <c r="G1061" s="15">
        <f>IF(Table1[[#This Row],[Transmission]]="Manual", 0, 1)</f>
        <v>0</v>
      </c>
      <c r="H1061" t="s">
        <v>9475</v>
      </c>
      <c r="I1061" t="s">
        <v>17</v>
      </c>
      <c r="J1061" s="4">
        <v>45597</v>
      </c>
      <c r="K1061" t="s">
        <v>615</v>
      </c>
      <c r="L1061" s="5">
        <v>450000</v>
      </c>
      <c r="M1061" s="28">
        <f t="shared" si="16"/>
        <v>450000</v>
      </c>
      <c r="N1061">
        <f>2025-Table1[[#This Row],[Year]]</f>
        <v>13</v>
      </c>
    </row>
    <row r="1062" spans="1:14" x14ac:dyDescent="0.3">
      <c r="A1062" t="s">
        <v>61</v>
      </c>
      <c r="B1062" t="s">
        <v>62</v>
      </c>
      <c r="C1062">
        <v>2017</v>
      </c>
      <c r="D1062" s="3">
        <v>7</v>
      </c>
      <c r="E1062" s="3">
        <v>42193</v>
      </c>
      <c r="F1062" t="s">
        <v>25</v>
      </c>
      <c r="G1062" s="15">
        <f>IF(Table1[[#This Row],[Transmission]]="Manual", 0, 1)</f>
        <v>1</v>
      </c>
      <c r="H1062" t="s">
        <v>9475</v>
      </c>
      <c r="I1062" t="s">
        <v>14</v>
      </c>
      <c r="J1062" s="4">
        <v>45597</v>
      </c>
      <c r="K1062" t="s">
        <v>1278</v>
      </c>
      <c r="L1062" s="5">
        <v>390000</v>
      </c>
      <c r="M1062" s="28">
        <f t="shared" si="16"/>
        <v>390000</v>
      </c>
      <c r="N1062">
        <f>2025-Table1[[#This Row],[Year]]</f>
        <v>8</v>
      </c>
    </row>
    <row r="1063" spans="1:14" x14ac:dyDescent="0.3">
      <c r="A1063" t="s">
        <v>18</v>
      </c>
      <c r="B1063" t="s">
        <v>86</v>
      </c>
      <c r="C1063">
        <v>2016</v>
      </c>
      <c r="D1063" s="3">
        <v>8</v>
      </c>
      <c r="E1063" s="3">
        <v>68500</v>
      </c>
      <c r="F1063" t="s">
        <v>25</v>
      </c>
      <c r="G1063" s="15">
        <f>IF(Table1[[#This Row],[Transmission]]="Manual", 0, 1)</f>
        <v>1</v>
      </c>
      <c r="H1063" t="s">
        <v>9475</v>
      </c>
      <c r="I1063" t="s">
        <v>14</v>
      </c>
      <c r="J1063" s="4">
        <v>45597</v>
      </c>
      <c r="K1063" t="s">
        <v>1279</v>
      </c>
      <c r="L1063" s="5">
        <v>651000</v>
      </c>
      <c r="M1063" s="28">
        <f t="shared" si="16"/>
        <v>651000</v>
      </c>
      <c r="N1063">
        <f>2025-Table1[[#This Row],[Year]]</f>
        <v>9</v>
      </c>
    </row>
    <row r="1064" spans="1:14" x14ac:dyDescent="0.3">
      <c r="A1064" t="s">
        <v>44</v>
      </c>
      <c r="B1064" t="s">
        <v>45</v>
      </c>
      <c r="C1064">
        <v>2019</v>
      </c>
      <c r="D1064" s="3">
        <v>5</v>
      </c>
      <c r="E1064" s="3">
        <v>57000</v>
      </c>
      <c r="F1064" t="s">
        <v>13</v>
      </c>
      <c r="G1064" s="15">
        <f>IF(Table1[[#This Row],[Transmission]]="Manual", 0, 1)</f>
        <v>0</v>
      </c>
      <c r="H1064" t="s">
        <v>9472</v>
      </c>
      <c r="I1064" t="s">
        <v>14</v>
      </c>
      <c r="J1064" s="4">
        <v>45597</v>
      </c>
      <c r="K1064" t="s">
        <v>1280</v>
      </c>
      <c r="L1064" s="5">
        <v>490000</v>
      </c>
      <c r="M1064" s="28">
        <f t="shared" si="16"/>
        <v>490000</v>
      </c>
      <c r="N1064">
        <f>2025-Table1[[#This Row],[Year]]</f>
        <v>6</v>
      </c>
    </row>
    <row r="1065" spans="1:14" x14ac:dyDescent="0.3">
      <c r="A1065" t="s">
        <v>113</v>
      </c>
      <c r="B1065" t="s">
        <v>944</v>
      </c>
      <c r="C1065">
        <v>2016</v>
      </c>
      <c r="D1065" s="3">
        <v>8</v>
      </c>
      <c r="E1065" s="3">
        <v>55000</v>
      </c>
      <c r="F1065" t="s">
        <v>25</v>
      </c>
      <c r="G1065" s="15">
        <f>IF(Table1[[#This Row],[Transmission]]="Manual", 0, 1)</f>
        <v>1</v>
      </c>
      <c r="H1065" t="s">
        <v>9472</v>
      </c>
      <c r="I1065" t="s">
        <v>17</v>
      </c>
      <c r="J1065" s="4">
        <v>45597</v>
      </c>
      <c r="K1065" t="s">
        <v>1281</v>
      </c>
      <c r="L1065" s="5">
        <v>695000</v>
      </c>
      <c r="M1065" s="28">
        <f t="shared" si="16"/>
        <v>695000</v>
      </c>
      <c r="N1065">
        <f>2025-Table1[[#This Row],[Year]]</f>
        <v>9</v>
      </c>
    </row>
    <row r="1066" spans="1:14" x14ac:dyDescent="0.3">
      <c r="A1066" t="s">
        <v>113</v>
      </c>
      <c r="B1066" t="s">
        <v>181</v>
      </c>
      <c r="C1066">
        <v>2009</v>
      </c>
      <c r="D1066" s="3">
        <v>15</v>
      </c>
      <c r="E1066" s="3">
        <v>83000</v>
      </c>
      <c r="F1066" t="s">
        <v>13</v>
      </c>
      <c r="G1066" s="15">
        <f>IF(Table1[[#This Row],[Transmission]]="Manual", 0, 1)</f>
        <v>0</v>
      </c>
      <c r="H1066" t="s">
        <v>9475</v>
      </c>
      <c r="I1066" t="s">
        <v>17</v>
      </c>
      <c r="J1066" s="4">
        <v>45597</v>
      </c>
      <c r="K1066" t="s">
        <v>1282</v>
      </c>
      <c r="L1066" s="5">
        <v>355000</v>
      </c>
      <c r="M1066" s="28">
        <f t="shared" si="16"/>
        <v>355000</v>
      </c>
      <c r="N1066">
        <f>2025-Table1[[#This Row],[Year]]</f>
        <v>16</v>
      </c>
    </row>
    <row r="1067" spans="1:14" x14ac:dyDescent="0.3">
      <c r="A1067" t="s">
        <v>168</v>
      </c>
      <c r="B1067" t="s">
        <v>1283</v>
      </c>
      <c r="C1067">
        <v>2015</v>
      </c>
      <c r="D1067" s="3">
        <v>9</v>
      </c>
      <c r="E1067" s="3">
        <v>110000</v>
      </c>
      <c r="F1067" t="s">
        <v>25</v>
      </c>
      <c r="G1067" s="15">
        <f>IF(Table1[[#This Row],[Transmission]]="Manual", 0, 1)</f>
        <v>1</v>
      </c>
      <c r="H1067" t="s">
        <v>9475</v>
      </c>
      <c r="I1067" t="s">
        <v>17</v>
      </c>
      <c r="J1067" s="4">
        <v>45566</v>
      </c>
      <c r="K1067" t="s">
        <v>1284</v>
      </c>
      <c r="L1067" s="5">
        <v>1599000</v>
      </c>
      <c r="M1067" s="28">
        <f t="shared" si="16"/>
        <v>1599000</v>
      </c>
      <c r="N1067">
        <f>2025-Table1[[#This Row],[Year]]</f>
        <v>10</v>
      </c>
    </row>
    <row r="1068" spans="1:14" x14ac:dyDescent="0.3">
      <c r="A1068" t="s">
        <v>113</v>
      </c>
      <c r="B1068" t="s">
        <v>121</v>
      </c>
      <c r="C1068">
        <v>2012</v>
      </c>
      <c r="D1068" s="3">
        <v>12</v>
      </c>
      <c r="E1068" s="3">
        <v>85800</v>
      </c>
      <c r="F1068" t="s">
        <v>13</v>
      </c>
      <c r="G1068" s="15">
        <f>IF(Table1[[#This Row],[Transmission]]="Manual", 0, 1)</f>
        <v>0</v>
      </c>
      <c r="H1068" t="s">
        <v>9472</v>
      </c>
      <c r="I1068" t="s">
        <v>17</v>
      </c>
      <c r="J1068" s="4">
        <v>45597</v>
      </c>
      <c r="K1068" t="s">
        <v>1285</v>
      </c>
      <c r="L1068" s="5">
        <v>460000</v>
      </c>
      <c r="M1068" s="28">
        <f t="shared" si="16"/>
        <v>460000</v>
      </c>
      <c r="N1068">
        <f>2025-Table1[[#This Row],[Year]]</f>
        <v>13</v>
      </c>
    </row>
    <row r="1069" spans="1:14" x14ac:dyDescent="0.3">
      <c r="A1069" t="s">
        <v>44</v>
      </c>
      <c r="B1069" t="s">
        <v>124</v>
      </c>
      <c r="C1069">
        <v>2013</v>
      </c>
      <c r="D1069" s="3">
        <v>11</v>
      </c>
      <c r="E1069" s="3">
        <v>60000</v>
      </c>
      <c r="F1069" t="s">
        <v>25</v>
      </c>
      <c r="G1069" s="15">
        <f>IF(Table1[[#This Row],[Transmission]]="Manual", 0, 1)</f>
        <v>1</v>
      </c>
      <c r="H1069" t="s">
        <v>9472</v>
      </c>
      <c r="I1069" t="s">
        <v>14</v>
      </c>
      <c r="J1069" s="4">
        <v>45566</v>
      </c>
      <c r="K1069" t="s">
        <v>1286</v>
      </c>
      <c r="L1069" s="5">
        <v>375000</v>
      </c>
      <c r="M1069" s="28">
        <f t="shared" si="16"/>
        <v>375000</v>
      </c>
      <c r="N1069">
        <f>2025-Table1[[#This Row],[Year]]</f>
        <v>12</v>
      </c>
    </row>
    <row r="1070" spans="1:14" x14ac:dyDescent="0.3">
      <c r="A1070" t="s">
        <v>101</v>
      </c>
      <c r="B1070" t="s">
        <v>321</v>
      </c>
      <c r="C1070">
        <v>2019</v>
      </c>
      <c r="D1070" s="3">
        <v>5</v>
      </c>
      <c r="E1070" s="3">
        <v>136927</v>
      </c>
      <c r="F1070" t="s">
        <v>25</v>
      </c>
      <c r="G1070" s="15">
        <f>IF(Table1[[#This Row],[Transmission]]="Manual", 0, 1)</f>
        <v>1</v>
      </c>
      <c r="H1070" t="s">
        <v>9475</v>
      </c>
      <c r="I1070" t="s">
        <v>17</v>
      </c>
      <c r="J1070" s="4">
        <v>45597</v>
      </c>
      <c r="K1070" t="s">
        <v>1287</v>
      </c>
      <c r="L1070" s="5">
        <v>1090000</v>
      </c>
      <c r="M1070" s="28">
        <f t="shared" si="16"/>
        <v>1090000</v>
      </c>
      <c r="N1070">
        <f>2025-Table1[[#This Row],[Year]]</f>
        <v>6</v>
      </c>
    </row>
    <row r="1071" spans="1:14" x14ac:dyDescent="0.3">
      <c r="A1071" t="s">
        <v>11</v>
      </c>
      <c r="B1071" t="s">
        <v>288</v>
      </c>
      <c r="C1071">
        <v>2016</v>
      </c>
      <c r="D1071" s="3">
        <v>8</v>
      </c>
      <c r="E1071" s="3">
        <v>61000</v>
      </c>
      <c r="F1071" t="s">
        <v>25</v>
      </c>
      <c r="G1071" s="15">
        <f>IF(Table1[[#This Row],[Transmission]]="Manual", 0, 1)</f>
        <v>1</v>
      </c>
      <c r="H1071" t="s">
        <v>9475</v>
      </c>
      <c r="I1071" t="s">
        <v>14</v>
      </c>
      <c r="J1071" s="4">
        <v>45536</v>
      </c>
      <c r="K1071" t="s">
        <v>582</v>
      </c>
      <c r="L1071" s="5">
        <v>450000</v>
      </c>
      <c r="M1071" s="28">
        <f t="shared" si="16"/>
        <v>450000</v>
      </c>
      <c r="N1071">
        <f>2025-Table1[[#This Row],[Year]]</f>
        <v>9</v>
      </c>
    </row>
    <row r="1072" spans="1:14" x14ac:dyDescent="0.3">
      <c r="A1072" t="s">
        <v>21</v>
      </c>
      <c r="B1072" t="s">
        <v>131</v>
      </c>
      <c r="C1072">
        <v>2018</v>
      </c>
      <c r="D1072" s="3">
        <v>6</v>
      </c>
      <c r="E1072" s="3">
        <v>52000</v>
      </c>
      <c r="F1072" t="s">
        <v>25</v>
      </c>
      <c r="G1072" s="15">
        <f>IF(Table1[[#This Row],[Transmission]]="Manual", 0, 1)</f>
        <v>1</v>
      </c>
      <c r="H1072" t="s">
        <v>9472</v>
      </c>
      <c r="I1072" t="s">
        <v>14</v>
      </c>
      <c r="J1072" s="4">
        <v>45597</v>
      </c>
      <c r="K1072" t="s">
        <v>1288</v>
      </c>
      <c r="L1072" s="5">
        <v>480000</v>
      </c>
      <c r="M1072" s="28">
        <f t="shared" si="16"/>
        <v>480000</v>
      </c>
      <c r="N1072">
        <f>2025-Table1[[#This Row],[Year]]</f>
        <v>7</v>
      </c>
    </row>
    <row r="1073" spans="1:14" x14ac:dyDescent="0.3">
      <c r="A1073" t="s">
        <v>262</v>
      </c>
      <c r="B1073" t="s">
        <v>263</v>
      </c>
      <c r="C1073">
        <v>2018</v>
      </c>
      <c r="D1073" s="3">
        <v>6</v>
      </c>
      <c r="E1073" s="3">
        <v>70000</v>
      </c>
      <c r="F1073" t="s">
        <v>25</v>
      </c>
      <c r="G1073" s="15">
        <f>IF(Table1[[#This Row],[Transmission]]="Manual", 0, 1)</f>
        <v>1</v>
      </c>
      <c r="H1073" t="s">
        <v>9475</v>
      </c>
      <c r="I1073" t="s">
        <v>14</v>
      </c>
      <c r="J1073" s="4">
        <v>45505</v>
      </c>
      <c r="K1073" t="s">
        <v>1289</v>
      </c>
      <c r="L1073" s="5">
        <v>1150000</v>
      </c>
      <c r="M1073" s="28">
        <f t="shared" si="16"/>
        <v>1150000</v>
      </c>
      <c r="N1073">
        <f>2025-Table1[[#This Row],[Year]]</f>
        <v>7</v>
      </c>
    </row>
    <row r="1074" spans="1:14" x14ac:dyDescent="0.3">
      <c r="A1074" t="s">
        <v>113</v>
      </c>
      <c r="B1074" t="s">
        <v>121</v>
      </c>
      <c r="C1074">
        <v>2014</v>
      </c>
      <c r="D1074" s="3">
        <v>10</v>
      </c>
      <c r="E1074" s="3">
        <v>86000</v>
      </c>
      <c r="F1074" t="s">
        <v>13</v>
      </c>
      <c r="G1074" s="15">
        <f>IF(Table1[[#This Row],[Transmission]]="Manual", 0, 1)</f>
        <v>0</v>
      </c>
      <c r="H1074" t="s">
        <v>9472</v>
      </c>
      <c r="I1074" t="s">
        <v>17</v>
      </c>
      <c r="J1074" s="4">
        <v>45597</v>
      </c>
      <c r="K1074" t="s">
        <v>1290</v>
      </c>
      <c r="L1074" s="5">
        <v>825000</v>
      </c>
      <c r="M1074" s="28">
        <f t="shared" si="16"/>
        <v>825000</v>
      </c>
      <c r="N1074">
        <f>2025-Table1[[#This Row],[Year]]</f>
        <v>11</v>
      </c>
    </row>
    <row r="1075" spans="1:14" x14ac:dyDescent="0.3">
      <c r="A1075" t="s">
        <v>21</v>
      </c>
      <c r="B1075" t="s">
        <v>483</v>
      </c>
      <c r="C1075">
        <v>2022</v>
      </c>
      <c r="D1075" s="3">
        <v>2</v>
      </c>
      <c r="E1075" s="3">
        <v>26000</v>
      </c>
      <c r="F1075" t="s">
        <v>13</v>
      </c>
      <c r="G1075" s="15">
        <f>IF(Table1[[#This Row],[Transmission]]="Manual", 0, 1)</f>
        <v>0</v>
      </c>
      <c r="H1075" t="s">
        <v>9472</v>
      </c>
      <c r="I1075" t="s">
        <v>14</v>
      </c>
      <c r="J1075" s="4">
        <v>45597</v>
      </c>
      <c r="K1075" t="s">
        <v>484</v>
      </c>
      <c r="L1075" s="5">
        <v>935000</v>
      </c>
      <c r="M1075" s="28">
        <f t="shared" si="16"/>
        <v>935000</v>
      </c>
      <c r="N1075">
        <f>2025-Table1[[#This Row],[Year]]</f>
        <v>3</v>
      </c>
    </row>
    <row r="1076" spans="1:14" x14ac:dyDescent="0.3">
      <c r="A1076" t="s">
        <v>21</v>
      </c>
      <c r="B1076" t="s">
        <v>39</v>
      </c>
      <c r="C1076">
        <v>2015</v>
      </c>
      <c r="D1076" s="3">
        <v>9</v>
      </c>
      <c r="E1076" s="3">
        <v>54000</v>
      </c>
      <c r="F1076" t="s">
        <v>13</v>
      </c>
      <c r="G1076" s="15">
        <f>IF(Table1[[#This Row],[Transmission]]="Manual", 0, 1)</f>
        <v>0</v>
      </c>
      <c r="H1076" t="s">
        <v>9475</v>
      </c>
      <c r="I1076" t="s">
        <v>14</v>
      </c>
      <c r="J1076" s="4">
        <v>45597</v>
      </c>
      <c r="K1076" t="s">
        <v>1292</v>
      </c>
      <c r="L1076" s="5">
        <v>364000</v>
      </c>
      <c r="M1076" s="28">
        <f t="shared" si="16"/>
        <v>364000</v>
      </c>
      <c r="N1076">
        <f>2025-Table1[[#This Row],[Year]]</f>
        <v>10</v>
      </c>
    </row>
    <row r="1077" spans="1:14" x14ac:dyDescent="0.3">
      <c r="A1077" t="s">
        <v>38</v>
      </c>
      <c r="B1077" t="s">
        <v>145</v>
      </c>
      <c r="C1077">
        <v>2020</v>
      </c>
      <c r="D1077" s="3">
        <v>4</v>
      </c>
      <c r="E1077" s="3">
        <v>62000</v>
      </c>
      <c r="F1077" t="s">
        <v>25</v>
      </c>
      <c r="G1077" s="15">
        <f>IF(Table1[[#This Row],[Transmission]]="Manual", 0, 1)</f>
        <v>1</v>
      </c>
      <c r="H1077" t="s">
        <v>9472</v>
      </c>
      <c r="I1077" t="s">
        <v>17</v>
      </c>
      <c r="J1077" s="4">
        <v>45597</v>
      </c>
      <c r="K1077" t="s">
        <v>1293</v>
      </c>
      <c r="L1077" s="5">
        <v>825000</v>
      </c>
      <c r="M1077" s="28">
        <f t="shared" si="16"/>
        <v>825000</v>
      </c>
      <c r="N1077">
        <f>2025-Table1[[#This Row],[Year]]</f>
        <v>5</v>
      </c>
    </row>
    <row r="1078" spans="1:14" x14ac:dyDescent="0.3">
      <c r="A1078" t="s">
        <v>113</v>
      </c>
      <c r="B1078" t="s">
        <v>239</v>
      </c>
      <c r="C1078">
        <v>2015</v>
      </c>
      <c r="D1078" s="3">
        <v>9</v>
      </c>
      <c r="E1078" s="3">
        <v>65000</v>
      </c>
      <c r="F1078" t="s">
        <v>25</v>
      </c>
      <c r="G1078" s="15">
        <f>IF(Table1[[#This Row],[Transmission]]="Manual", 0, 1)</f>
        <v>1</v>
      </c>
      <c r="H1078" t="s">
        <v>9472</v>
      </c>
      <c r="I1078" t="s">
        <v>17</v>
      </c>
      <c r="J1078" s="4">
        <v>45597</v>
      </c>
      <c r="K1078" t="s">
        <v>240</v>
      </c>
      <c r="L1078" s="5">
        <v>599999</v>
      </c>
      <c r="M1078" s="28">
        <f t="shared" si="16"/>
        <v>599999</v>
      </c>
      <c r="N1078">
        <f>2025-Table1[[#This Row],[Year]]</f>
        <v>10</v>
      </c>
    </row>
    <row r="1079" spans="1:14" x14ac:dyDescent="0.3">
      <c r="A1079" t="s">
        <v>21</v>
      </c>
      <c r="B1079" t="s">
        <v>39</v>
      </c>
      <c r="C1079">
        <v>2017</v>
      </c>
      <c r="D1079" s="3">
        <v>7</v>
      </c>
      <c r="E1079" s="3">
        <v>29000</v>
      </c>
      <c r="F1079" t="s">
        <v>25</v>
      </c>
      <c r="G1079" s="15">
        <f>IF(Table1[[#This Row],[Transmission]]="Manual", 0, 1)</f>
        <v>1</v>
      </c>
      <c r="H1079" t="s">
        <v>9472</v>
      </c>
      <c r="I1079" t="s">
        <v>14</v>
      </c>
      <c r="J1079" s="4">
        <v>45597</v>
      </c>
      <c r="K1079" t="s">
        <v>1295</v>
      </c>
      <c r="L1079" s="5">
        <v>595000</v>
      </c>
      <c r="M1079" s="28">
        <f t="shared" si="16"/>
        <v>595000</v>
      </c>
      <c r="N1079">
        <f>2025-Table1[[#This Row],[Year]]</f>
        <v>8</v>
      </c>
    </row>
    <row r="1080" spans="1:14" x14ac:dyDescent="0.3">
      <c r="A1080" t="s">
        <v>44</v>
      </c>
      <c r="B1080" t="s">
        <v>79</v>
      </c>
      <c r="C1080">
        <v>2016</v>
      </c>
      <c r="D1080" s="3">
        <v>8</v>
      </c>
      <c r="E1080" s="3">
        <v>80000</v>
      </c>
      <c r="F1080" t="s">
        <v>13</v>
      </c>
      <c r="G1080" s="15">
        <f>IF(Table1[[#This Row],[Transmission]]="Manual", 0, 1)</f>
        <v>0</v>
      </c>
      <c r="H1080" t="s">
        <v>9472</v>
      </c>
      <c r="I1080" t="s">
        <v>17</v>
      </c>
      <c r="J1080" s="4">
        <v>45597</v>
      </c>
      <c r="K1080" t="s">
        <v>1296</v>
      </c>
      <c r="L1080" s="5">
        <v>790000</v>
      </c>
      <c r="M1080" s="28">
        <f t="shared" si="16"/>
        <v>790000</v>
      </c>
      <c r="N1080">
        <f>2025-Table1[[#This Row],[Year]]</f>
        <v>9</v>
      </c>
    </row>
    <row r="1081" spans="1:14" x14ac:dyDescent="0.3">
      <c r="A1081" t="s">
        <v>21</v>
      </c>
      <c r="B1081" t="s">
        <v>99</v>
      </c>
      <c r="C1081">
        <v>2016</v>
      </c>
      <c r="D1081" s="3">
        <v>8</v>
      </c>
      <c r="E1081" s="3">
        <v>81000</v>
      </c>
      <c r="F1081" t="s">
        <v>25</v>
      </c>
      <c r="G1081" s="15">
        <f>IF(Table1[[#This Row],[Transmission]]="Manual", 0, 1)</f>
        <v>1</v>
      </c>
      <c r="H1081" t="s">
        <v>9475</v>
      </c>
      <c r="I1081" t="s">
        <v>14</v>
      </c>
      <c r="J1081" s="4">
        <v>45597</v>
      </c>
      <c r="K1081" t="s">
        <v>1297</v>
      </c>
      <c r="L1081" s="5">
        <v>615000</v>
      </c>
      <c r="M1081" s="28">
        <f t="shared" si="16"/>
        <v>615000</v>
      </c>
      <c r="N1081">
        <f>2025-Table1[[#This Row],[Year]]</f>
        <v>9</v>
      </c>
    </row>
    <row r="1082" spans="1:14" x14ac:dyDescent="0.3">
      <c r="A1082" t="s">
        <v>21</v>
      </c>
      <c r="B1082" t="s">
        <v>219</v>
      </c>
      <c r="C1082">
        <v>2012</v>
      </c>
      <c r="D1082" s="3">
        <v>12</v>
      </c>
      <c r="E1082" s="3">
        <v>155000</v>
      </c>
      <c r="F1082" t="s">
        <v>13</v>
      </c>
      <c r="G1082" s="15">
        <f>IF(Table1[[#This Row],[Transmission]]="Manual", 0, 1)</f>
        <v>0</v>
      </c>
      <c r="H1082" t="s">
        <v>9475</v>
      </c>
      <c r="I1082" t="s">
        <v>17</v>
      </c>
      <c r="J1082" s="4">
        <v>45566</v>
      </c>
      <c r="K1082" t="s">
        <v>1298</v>
      </c>
      <c r="L1082" s="5">
        <v>225000</v>
      </c>
      <c r="M1082" s="28">
        <f t="shared" si="16"/>
        <v>225000</v>
      </c>
      <c r="N1082">
        <f>2025-Table1[[#This Row],[Year]]</f>
        <v>13</v>
      </c>
    </row>
    <row r="1083" spans="1:14" x14ac:dyDescent="0.3">
      <c r="A1083" t="s">
        <v>44</v>
      </c>
      <c r="B1083" t="s">
        <v>124</v>
      </c>
      <c r="C1083">
        <v>2011</v>
      </c>
      <c r="D1083" s="3">
        <v>13</v>
      </c>
      <c r="E1083" s="3">
        <v>60000</v>
      </c>
      <c r="F1083" t="s">
        <v>13</v>
      </c>
      <c r="G1083" s="15">
        <f>IF(Table1[[#This Row],[Transmission]]="Manual", 0, 1)</f>
        <v>0</v>
      </c>
      <c r="H1083" t="s">
        <v>9475</v>
      </c>
      <c r="I1083" t="s">
        <v>14</v>
      </c>
      <c r="J1083" s="4">
        <v>45597</v>
      </c>
      <c r="K1083" t="s">
        <v>1299</v>
      </c>
      <c r="L1083" s="5">
        <v>165000</v>
      </c>
      <c r="M1083" s="28">
        <f t="shared" si="16"/>
        <v>165000</v>
      </c>
      <c r="N1083">
        <f>2025-Table1[[#This Row],[Year]]</f>
        <v>14</v>
      </c>
    </row>
    <row r="1084" spans="1:14" x14ac:dyDescent="0.3">
      <c r="A1084" t="s">
        <v>97</v>
      </c>
      <c r="B1084" t="s">
        <v>897</v>
      </c>
      <c r="C1084">
        <v>2015</v>
      </c>
      <c r="D1084" s="3">
        <v>9</v>
      </c>
      <c r="E1084" s="3">
        <v>68000</v>
      </c>
      <c r="F1084" t="s">
        <v>13</v>
      </c>
      <c r="G1084" s="15">
        <f>IF(Table1[[#This Row],[Transmission]]="Manual", 0, 1)</f>
        <v>0</v>
      </c>
      <c r="H1084" t="s">
        <v>9475</v>
      </c>
      <c r="I1084" t="s">
        <v>14</v>
      </c>
      <c r="J1084" s="4">
        <v>45597</v>
      </c>
      <c r="K1084" t="s">
        <v>1300</v>
      </c>
      <c r="L1084" s="5">
        <v>570000</v>
      </c>
      <c r="M1084" s="28">
        <f t="shared" si="16"/>
        <v>570000</v>
      </c>
      <c r="N1084">
        <f>2025-Table1[[#This Row],[Year]]</f>
        <v>10</v>
      </c>
    </row>
    <row r="1085" spans="1:14" x14ac:dyDescent="0.3">
      <c r="A1085" t="s">
        <v>334</v>
      </c>
      <c r="B1085" t="s">
        <v>335</v>
      </c>
      <c r="C1085">
        <v>2013</v>
      </c>
      <c r="D1085" s="3">
        <v>11</v>
      </c>
      <c r="E1085" s="3">
        <v>85000</v>
      </c>
      <c r="F1085" t="s">
        <v>25</v>
      </c>
      <c r="G1085" s="15">
        <f>IF(Table1[[#This Row],[Transmission]]="Manual", 0, 1)</f>
        <v>1</v>
      </c>
      <c r="H1085" t="s">
        <v>9475</v>
      </c>
      <c r="I1085" t="s">
        <v>17</v>
      </c>
      <c r="J1085" s="4">
        <v>45597</v>
      </c>
      <c r="K1085" t="s">
        <v>1301</v>
      </c>
      <c r="L1085" s="5">
        <v>985000</v>
      </c>
      <c r="M1085" s="28">
        <f t="shared" si="16"/>
        <v>985000</v>
      </c>
      <c r="N1085">
        <f>2025-Table1[[#This Row],[Year]]</f>
        <v>12</v>
      </c>
    </row>
    <row r="1086" spans="1:14" x14ac:dyDescent="0.3">
      <c r="A1086" t="s">
        <v>33</v>
      </c>
      <c r="B1086" t="s">
        <v>34</v>
      </c>
      <c r="C1086">
        <v>2015</v>
      </c>
      <c r="D1086" s="3">
        <v>9</v>
      </c>
      <c r="E1086" s="3">
        <v>100000</v>
      </c>
      <c r="F1086" t="s">
        <v>25</v>
      </c>
      <c r="G1086" s="15">
        <f>IF(Table1[[#This Row],[Transmission]]="Manual", 0, 1)</f>
        <v>1</v>
      </c>
      <c r="H1086" t="s">
        <v>9472</v>
      </c>
      <c r="I1086" t="s">
        <v>14</v>
      </c>
      <c r="J1086" s="4">
        <v>45597</v>
      </c>
      <c r="K1086" t="s">
        <v>1302</v>
      </c>
      <c r="L1086" s="5">
        <v>535000</v>
      </c>
      <c r="M1086" s="28">
        <f t="shared" si="16"/>
        <v>535000</v>
      </c>
      <c r="N1086">
        <f>2025-Table1[[#This Row],[Year]]</f>
        <v>10</v>
      </c>
    </row>
    <row r="1087" spans="1:14" x14ac:dyDescent="0.3">
      <c r="A1087" t="s">
        <v>262</v>
      </c>
      <c r="B1087" t="s">
        <v>263</v>
      </c>
      <c r="C1087">
        <v>2020</v>
      </c>
      <c r="D1087" s="3">
        <v>4</v>
      </c>
      <c r="E1087" s="3">
        <v>25000</v>
      </c>
      <c r="F1087" t="s">
        <v>13</v>
      </c>
      <c r="G1087" s="15">
        <f>IF(Table1[[#This Row],[Transmission]]="Manual", 0, 1)</f>
        <v>0</v>
      </c>
      <c r="H1087" t="s">
        <v>9472</v>
      </c>
      <c r="I1087" t="s">
        <v>17</v>
      </c>
      <c r="J1087" s="4">
        <v>45597</v>
      </c>
      <c r="K1087" t="s">
        <v>1303</v>
      </c>
      <c r="L1087" s="5">
        <v>1365000</v>
      </c>
      <c r="M1087" s="28">
        <f t="shared" si="16"/>
        <v>1365000</v>
      </c>
      <c r="N1087">
        <f>2025-Table1[[#This Row],[Year]]</f>
        <v>5</v>
      </c>
    </row>
    <row r="1088" spans="1:14" x14ac:dyDescent="0.3">
      <c r="A1088" t="s">
        <v>97</v>
      </c>
      <c r="B1088" t="s">
        <v>649</v>
      </c>
      <c r="C1088">
        <v>2016</v>
      </c>
      <c r="D1088" s="3">
        <v>8</v>
      </c>
      <c r="E1088" s="3">
        <v>120000</v>
      </c>
      <c r="F1088" t="s">
        <v>25</v>
      </c>
      <c r="G1088" s="15">
        <f>IF(Table1[[#This Row],[Transmission]]="Manual", 0, 1)</f>
        <v>1</v>
      </c>
      <c r="H1088" t="s">
        <v>9475</v>
      </c>
      <c r="I1088" t="s">
        <v>17</v>
      </c>
      <c r="J1088" s="4">
        <v>45597</v>
      </c>
      <c r="K1088" t="s">
        <v>1304</v>
      </c>
      <c r="L1088" s="5">
        <v>825000</v>
      </c>
      <c r="M1088" s="28">
        <f t="shared" si="16"/>
        <v>825000</v>
      </c>
      <c r="N1088">
        <f>2025-Table1[[#This Row],[Year]]</f>
        <v>9</v>
      </c>
    </row>
    <row r="1089" spans="1:14" x14ac:dyDescent="0.3">
      <c r="A1089" t="s">
        <v>21</v>
      </c>
      <c r="B1089" t="s">
        <v>111</v>
      </c>
      <c r="C1089">
        <v>2010</v>
      </c>
      <c r="D1089" s="3">
        <v>14</v>
      </c>
      <c r="E1089" s="3">
        <v>84000</v>
      </c>
      <c r="F1089" t="s">
        <v>13</v>
      </c>
      <c r="G1089" s="15">
        <f>IF(Table1[[#This Row],[Transmission]]="Manual", 0, 1)</f>
        <v>0</v>
      </c>
      <c r="H1089" t="s">
        <v>9475</v>
      </c>
      <c r="I1089" t="s">
        <v>14</v>
      </c>
      <c r="J1089" s="4">
        <v>45597</v>
      </c>
      <c r="K1089" t="s">
        <v>1305</v>
      </c>
      <c r="L1089" s="5">
        <v>185000</v>
      </c>
      <c r="M1089" s="28">
        <f t="shared" si="16"/>
        <v>185000</v>
      </c>
      <c r="N1089">
        <f>2025-Table1[[#This Row],[Year]]</f>
        <v>15</v>
      </c>
    </row>
    <row r="1090" spans="1:14" x14ac:dyDescent="0.3">
      <c r="A1090" t="s">
        <v>262</v>
      </c>
      <c r="B1090" t="s">
        <v>263</v>
      </c>
      <c r="C1090">
        <v>2017</v>
      </c>
      <c r="D1090" s="3">
        <v>7</v>
      </c>
      <c r="E1090" s="3">
        <v>115000</v>
      </c>
      <c r="F1090" t="s">
        <v>13</v>
      </c>
      <c r="G1090" s="15">
        <f>IF(Table1[[#This Row],[Transmission]]="Manual", 0, 1)</f>
        <v>0</v>
      </c>
      <c r="H1090" t="s">
        <v>9475</v>
      </c>
      <c r="I1090" t="s">
        <v>17</v>
      </c>
      <c r="J1090" s="4">
        <v>45597</v>
      </c>
      <c r="K1090" t="s">
        <v>1306</v>
      </c>
      <c r="L1090" s="5">
        <v>665000</v>
      </c>
      <c r="M1090" s="28">
        <f t="shared" si="16"/>
        <v>665000</v>
      </c>
      <c r="N1090">
        <f>2025-Table1[[#This Row],[Year]]</f>
        <v>8</v>
      </c>
    </row>
    <row r="1091" spans="1:14" x14ac:dyDescent="0.3">
      <c r="A1091" t="s">
        <v>44</v>
      </c>
      <c r="B1091" t="s">
        <v>413</v>
      </c>
      <c r="C1091">
        <v>2009</v>
      </c>
      <c r="D1091" s="3">
        <v>15</v>
      </c>
      <c r="E1091" s="3">
        <v>100000</v>
      </c>
      <c r="F1091" t="s">
        <v>13</v>
      </c>
      <c r="G1091" s="15">
        <f>IF(Table1[[#This Row],[Transmission]]="Manual", 0, 1)</f>
        <v>0</v>
      </c>
      <c r="H1091" t="s">
        <v>9475</v>
      </c>
      <c r="I1091" t="s">
        <v>14</v>
      </c>
      <c r="J1091" s="4">
        <v>45597</v>
      </c>
      <c r="K1091" t="s">
        <v>539</v>
      </c>
      <c r="L1091" s="5">
        <v>200000</v>
      </c>
      <c r="M1091" s="28">
        <f t="shared" ref="M1091:M1154" si="17">VALUE(SUBSTITUTE(SUBSTITUTE(L1091,"₹"," "),",",""))</f>
        <v>200000</v>
      </c>
      <c r="N1091">
        <f>2025-Table1[[#This Row],[Year]]</f>
        <v>16</v>
      </c>
    </row>
    <row r="1092" spans="1:14" x14ac:dyDescent="0.3">
      <c r="A1092" t="s">
        <v>15</v>
      </c>
      <c r="B1092" t="s">
        <v>155</v>
      </c>
      <c r="C1092">
        <v>2016</v>
      </c>
      <c r="D1092" s="3">
        <v>8</v>
      </c>
      <c r="E1092" s="3">
        <v>145000</v>
      </c>
      <c r="F1092" t="s">
        <v>13</v>
      </c>
      <c r="G1092" s="15">
        <f>IF(Table1[[#This Row],[Transmission]]="Manual", 0, 1)</f>
        <v>0</v>
      </c>
      <c r="H1092" t="s">
        <v>9472</v>
      </c>
      <c r="I1092" t="s">
        <v>17</v>
      </c>
      <c r="J1092" s="4">
        <v>45597</v>
      </c>
      <c r="K1092" t="s">
        <v>1307</v>
      </c>
      <c r="L1092" s="5">
        <v>480000</v>
      </c>
      <c r="M1092" s="28">
        <f t="shared" si="17"/>
        <v>480000</v>
      </c>
      <c r="N1092">
        <f>2025-Table1[[#This Row],[Year]]</f>
        <v>9</v>
      </c>
    </row>
    <row r="1093" spans="1:14" x14ac:dyDescent="0.3">
      <c r="A1093" t="s">
        <v>11</v>
      </c>
      <c r="B1093" t="s">
        <v>12</v>
      </c>
      <c r="C1093">
        <v>2015</v>
      </c>
      <c r="D1093" s="3">
        <v>9</v>
      </c>
      <c r="E1093" s="3">
        <v>104000</v>
      </c>
      <c r="F1093" t="s">
        <v>13</v>
      </c>
      <c r="G1093" s="15">
        <f>IF(Table1[[#This Row],[Transmission]]="Manual", 0, 1)</f>
        <v>0</v>
      </c>
      <c r="H1093" t="s">
        <v>9472</v>
      </c>
      <c r="I1093" t="s">
        <v>17</v>
      </c>
      <c r="J1093" s="4">
        <v>45597</v>
      </c>
      <c r="K1093" t="s">
        <v>1308</v>
      </c>
      <c r="L1093" s="5">
        <v>370000</v>
      </c>
      <c r="M1093" s="28">
        <f t="shared" si="17"/>
        <v>370000</v>
      </c>
      <c r="N1093">
        <f>2025-Table1[[#This Row],[Year]]</f>
        <v>10</v>
      </c>
    </row>
    <row r="1094" spans="1:14" x14ac:dyDescent="0.3">
      <c r="A1094" t="s">
        <v>44</v>
      </c>
      <c r="B1094" t="s">
        <v>79</v>
      </c>
      <c r="C1094">
        <v>2015</v>
      </c>
      <c r="D1094" s="3">
        <v>9</v>
      </c>
      <c r="E1094" s="3">
        <v>73000</v>
      </c>
      <c r="F1094" t="s">
        <v>25</v>
      </c>
      <c r="G1094" s="15">
        <f>IF(Table1[[#This Row],[Transmission]]="Manual", 0, 1)</f>
        <v>1</v>
      </c>
      <c r="H1094" t="s">
        <v>9475</v>
      </c>
      <c r="I1094" t="s">
        <v>17</v>
      </c>
      <c r="J1094" s="4">
        <v>45597</v>
      </c>
      <c r="K1094" t="s">
        <v>1185</v>
      </c>
      <c r="L1094" s="5">
        <v>625000</v>
      </c>
      <c r="M1094" s="28">
        <f t="shared" si="17"/>
        <v>625000</v>
      </c>
      <c r="N1094">
        <f>2025-Table1[[#This Row],[Year]]</f>
        <v>10</v>
      </c>
    </row>
    <row r="1095" spans="1:14" x14ac:dyDescent="0.3">
      <c r="A1095" t="s">
        <v>21</v>
      </c>
      <c r="B1095" t="s">
        <v>31</v>
      </c>
      <c r="C1095">
        <v>2018</v>
      </c>
      <c r="D1095" s="3">
        <v>6</v>
      </c>
      <c r="E1095" s="3">
        <v>34000</v>
      </c>
      <c r="F1095" t="s">
        <v>13</v>
      </c>
      <c r="G1095" s="15">
        <f>IF(Table1[[#This Row],[Transmission]]="Manual", 0, 1)</f>
        <v>0</v>
      </c>
      <c r="H1095" t="s">
        <v>9472</v>
      </c>
      <c r="I1095" t="s">
        <v>14</v>
      </c>
      <c r="J1095" s="4">
        <v>45597</v>
      </c>
      <c r="K1095" t="s">
        <v>1311</v>
      </c>
      <c r="L1095" s="5">
        <v>425000</v>
      </c>
      <c r="M1095" s="28">
        <f t="shared" si="17"/>
        <v>425000</v>
      </c>
      <c r="N1095">
        <f>2025-Table1[[#This Row],[Year]]</f>
        <v>7</v>
      </c>
    </row>
    <row r="1096" spans="1:14" x14ac:dyDescent="0.3">
      <c r="A1096" t="s">
        <v>11</v>
      </c>
      <c r="B1096" t="s">
        <v>288</v>
      </c>
      <c r="C1096">
        <v>2017</v>
      </c>
      <c r="D1096" s="3">
        <v>7</v>
      </c>
      <c r="E1096" s="3">
        <v>139000</v>
      </c>
      <c r="F1096" t="s">
        <v>13</v>
      </c>
      <c r="G1096" s="15">
        <f>IF(Table1[[#This Row],[Transmission]]="Manual", 0, 1)</f>
        <v>0</v>
      </c>
      <c r="H1096" t="s">
        <v>9475</v>
      </c>
      <c r="I1096" t="s">
        <v>17</v>
      </c>
      <c r="J1096" s="4">
        <v>45597</v>
      </c>
      <c r="K1096" t="s">
        <v>1312</v>
      </c>
      <c r="L1096" s="5">
        <v>320000</v>
      </c>
      <c r="M1096" s="28">
        <f t="shared" si="17"/>
        <v>320000</v>
      </c>
      <c r="N1096">
        <f>2025-Table1[[#This Row],[Year]]</f>
        <v>8</v>
      </c>
    </row>
    <row r="1097" spans="1:14" x14ac:dyDescent="0.3">
      <c r="A1097" t="s">
        <v>44</v>
      </c>
      <c r="B1097" t="s">
        <v>79</v>
      </c>
      <c r="C1097">
        <v>2017</v>
      </c>
      <c r="D1097" s="3">
        <v>7</v>
      </c>
      <c r="E1097" s="3">
        <v>50000</v>
      </c>
      <c r="F1097" t="s">
        <v>13</v>
      </c>
      <c r="G1097" s="15">
        <f>IF(Table1[[#This Row],[Transmission]]="Manual", 0, 1)</f>
        <v>0</v>
      </c>
      <c r="H1097" t="s">
        <v>9472</v>
      </c>
      <c r="I1097" t="s">
        <v>14</v>
      </c>
      <c r="J1097" s="4">
        <v>45597</v>
      </c>
      <c r="K1097" t="s">
        <v>1313</v>
      </c>
      <c r="L1097" s="5">
        <v>799999</v>
      </c>
      <c r="M1097" s="28">
        <f t="shared" si="17"/>
        <v>799999</v>
      </c>
      <c r="N1097">
        <f>2025-Table1[[#This Row],[Year]]</f>
        <v>8</v>
      </c>
    </row>
    <row r="1098" spans="1:14" x14ac:dyDescent="0.3">
      <c r="A1098" t="s">
        <v>44</v>
      </c>
      <c r="B1098" t="s">
        <v>89</v>
      </c>
      <c r="C1098">
        <v>2023</v>
      </c>
      <c r="D1098" s="3">
        <v>1</v>
      </c>
      <c r="E1098" s="3">
        <v>23000</v>
      </c>
      <c r="F1098" t="s">
        <v>25</v>
      </c>
      <c r="G1098" s="15">
        <f>IF(Table1[[#This Row],[Transmission]]="Manual", 0, 1)</f>
        <v>1</v>
      </c>
      <c r="H1098" t="s">
        <v>9472</v>
      </c>
      <c r="I1098" t="s">
        <v>14</v>
      </c>
      <c r="J1098" s="4">
        <v>45597</v>
      </c>
      <c r="K1098" t="s">
        <v>467</v>
      </c>
      <c r="L1098" s="5">
        <v>1525000</v>
      </c>
      <c r="M1098" s="28">
        <f t="shared" si="17"/>
        <v>1525000</v>
      </c>
      <c r="N1098">
        <f>2025-Table1[[#This Row],[Year]]</f>
        <v>2</v>
      </c>
    </row>
    <row r="1099" spans="1:14" x14ac:dyDescent="0.3">
      <c r="A1099" t="s">
        <v>21</v>
      </c>
      <c r="B1099" t="s">
        <v>366</v>
      </c>
      <c r="C1099">
        <v>2022</v>
      </c>
      <c r="D1099" s="3">
        <v>2</v>
      </c>
      <c r="E1099" s="3">
        <v>27000</v>
      </c>
      <c r="F1099" t="s">
        <v>13</v>
      </c>
      <c r="G1099" s="15">
        <f>IF(Table1[[#This Row],[Transmission]]="Manual", 0, 1)</f>
        <v>0</v>
      </c>
      <c r="H1099" t="s">
        <v>9472</v>
      </c>
      <c r="I1099" t="s">
        <v>14</v>
      </c>
      <c r="J1099" s="4">
        <v>45597</v>
      </c>
      <c r="K1099" t="s">
        <v>1315</v>
      </c>
      <c r="L1099" s="5">
        <v>1575000</v>
      </c>
      <c r="M1099" s="28">
        <f t="shared" si="17"/>
        <v>1575000</v>
      </c>
      <c r="N1099">
        <f>2025-Table1[[#This Row],[Year]]</f>
        <v>3</v>
      </c>
    </row>
    <row r="1100" spans="1:14" x14ac:dyDescent="0.3">
      <c r="A1100" t="s">
        <v>44</v>
      </c>
      <c r="B1100" t="s">
        <v>976</v>
      </c>
      <c r="C1100">
        <v>2011</v>
      </c>
      <c r="D1100" s="3">
        <v>13</v>
      </c>
      <c r="E1100" s="3">
        <v>72000</v>
      </c>
      <c r="F1100" t="s">
        <v>13</v>
      </c>
      <c r="G1100" s="15">
        <f>IF(Table1[[#This Row],[Transmission]]="Manual", 0, 1)</f>
        <v>0</v>
      </c>
      <c r="H1100" t="s">
        <v>9475</v>
      </c>
      <c r="I1100" t="s">
        <v>14</v>
      </c>
      <c r="J1100" s="4">
        <v>45597</v>
      </c>
      <c r="K1100" t="s">
        <v>1316</v>
      </c>
      <c r="L1100" s="5">
        <v>205000</v>
      </c>
      <c r="M1100" s="28">
        <f t="shared" si="17"/>
        <v>205000</v>
      </c>
      <c r="N1100">
        <f>2025-Table1[[#This Row],[Year]]</f>
        <v>14</v>
      </c>
    </row>
    <row r="1101" spans="1:14" x14ac:dyDescent="0.3">
      <c r="A1101" t="s">
        <v>21</v>
      </c>
      <c r="B1101" t="s">
        <v>298</v>
      </c>
      <c r="C1101">
        <v>2011</v>
      </c>
      <c r="D1101" s="3">
        <v>13</v>
      </c>
      <c r="E1101" s="3">
        <v>72000</v>
      </c>
      <c r="F1101" t="s">
        <v>13</v>
      </c>
      <c r="G1101" s="15">
        <f>IF(Table1[[#This Row],[Transmission]]="Manual", 0, 1)</f>
        <v>0</v>
      </c>
      <c r="H1101" t="s">
        <v>9475</v>
      </c>
      <c r="I1101" t="s">
        <v>14</v>
      </c>
      <c r="J1101" s="4">
        <v>45597</v>
      </c>
      <c r="K1101" t="s">
        <v>1317</v>
      </c>
      <c r="L1101" s="5">
        <v>85000</v>
      </c>
      <c r="M1101" s="28">
        <f t="shared" si="17"/>
        <v>85000</v>
      </c>
      <c r="N1101">
        <f>2025-Table1[[#This Row],[Year]]</f>
        <v>14</v>
      </c>
    </row>
    <row r="1102" spans="1:14" x14ac:dyDescent="0.3">
      <c r="A1102" t="s">
        <v>43</v>
      </c>
      <c r="B1102" t="s">
        <v>1318</v>
      </c>
      <c r="C1102">
        <v>2010</v>
      </c>
      <c r="D1102" s="3">
        <v>14</v>
      </c>
      <c r="E1102" s="3">
        <v>117000</v>
      </c>
      <c r="F1102" t="s">
        <v>25</v>
      </c>
      <c r="G1102" s="15">
        <f>IF(Table1[[#This Row],[Transmission]]="Manual", 0, 1)</f>
        <v>1</v>
      </c>
      <c r="H1102" t="s">
        <v>9472</v>
      </c>
      <c r="I1102" t="s">
        <v>17</v>
      </c>
      <c r="J1102" s="4">
        <v>45597</v>
      </c>
      <c r="K1102" t="s">
        <v>1319</v>
      </c>
      <c r="L1102" s="5">
        <v>990000</v>
      </c>
      <c r="M1102" s="28">
        <f t="shared" si="17"/>
        <v>990000</v>
      </c>
      <c r="N1102">
        <f>2025-Table1[[#This Row],[Year]]</f>
        <v>15</v>
      </c>
    </row>
    <row r="1103" spans="1:14" x14ac:dyDescent="0.3">
      <c r="A1103" t="s">
        <v>44</v>
      </c>
      <c r="B1103" t="s">
        <v>79</v>
      </c>
      <c r="C1103">
        <v>2018</v>
      </c>
      <c r="D1103" s="3">
        <v>6</v>
      </c>
      <c r="E1103" s="3">
        <v>68500</v>
      </c>
      <c r="F1103" t="s">
        <v>13</v>
      </c>
      <c r="G1103" s="15">
        <f>IF(Table1[[#This Row],[Transmission]]="Manual", 0, 1)</f>
        <v>0</v>
      </c>
      <c r="H1103" t="s">
        <v>9475</v>
      </c>
      <c r="I1103" t="s">
        <v>17</v>
      </c>
      <c r="J1103" s="4">
        <v>45597</v>
      </c>
      <c r="K1103" t="s">
        <v>1320</v>
      </c>
      <c r="L1103" s="5">
        <v>714999</v>
      </c>
      <c r="M1103" s="28">
        <f t="shared" si="17"/>
        <v>714999</v>
      </c>
      <c r="N1103">
        <f>2025-Table1[[#This Row],[Year]]</f>
        <v>7</v>
      </c>
    </row>
    <row r="1104" spans="1:14" x14ac:dyDescent="0.3">
      <c r="A1104" t="s">
        <v>458</v>
      </c>
      <c r="B1104" t="s">
        <v>1321</v>
      </c>
      <c r="C1104">
        <v>2017</v>
      </c>
      <c r="D1104" s="3">
        <v>7</v>
      </c>
      <c r="E1104" s="3">
        <v>76000</v>
      </c>
      <c r="F1104" t="s">
        <v>25</v>
      </c>
      <c r="G1104" s="15">
        <f>IF(Table1[[#This Row],[Transmission]]="Manual", 0, 1)</f>
        <v>1</v>
      </c>
      <c r="H1104" t="s">
        <v>9475</v>
      </c>
      <c r="I1104" t="s">
        <v>14</v>
      </c>
      <c r="J1104" s="4">
        <v>45597</v>
      </c>
      <c r="K1104" t="s">
        <v>1322</v>
      </c>
      <c r="L1104" s="5">
        <v>445000</v>
      </c>
      <c r="M1104" s="28">
        <f t="shared" si="17"/>
        <v>445000</v>
      </c>
      <c r="N1104">
        <f>2025-Table1[[#This Row],[Year]]</f>
        <v>8</v>
      </c>
    </row>
    <row r="1105" spans="1:14" x14ac:dyDescent="0.3">
      <c r="A1105" t="s">
        <v>21</v>
      </c>
      <c r="B1105" t="s">
        <v>49</v>
      </c>
      <c r="C1105">
        <v>2020</v>
      </c>
      <c r="D1105" s="3">
        <v>4</v>
      </c>
      <c r="E1105" s="3">
        <v>40000</v>
      </c>
      <c r="F1105" t="s">
        <v>25</v>
      </c>
      <c r="G1105" s="15">
        <f>IF(Table1[[#This Row],[Transmission]]="Manual", 0, 1)</f>
        <v>1</v>
      </c>
      <c r="H1105" t="s">
        <v>9472</v>
      </c>
      <c r="I1105" t="s">
        <v>14</v>
      </c>
      <c r="J1105" s="4">
        <v>45597</v>
      </c>
      <c r="K1105" t="s">
        <v>1323</v>
      </c>
      <c r="L1105" s="5">
        <v>900000</v>
      </c>
      <c r="M1105" s="28">
        <f t="shared" si="17"/>
        <v>900000</v>
      </c>
      <c r="N1105">
        <f>2025-Table1[[#This Row],[Year]]</f>
        <v>5</v>
      </c>
    </row>
    <row r="1106" spans="1:14" x14ac:dyDescent="0.3">
      <c r="A1106" t="s">
        <v>21</v>
      </c>
      <c r="B1106" t="s">
        <v>70</v>
      </c>
      <c r="C1106">
        <v>2017</v>
      </c>
      <c r="D1106" s="3">
        <v>7</v>
      </c>
      <c r="E1106" s="3">
        <v>77500</v>
      </c>
      <c r="F1106" t="s">
        <v>13</v>
      </c>
      <c r="G1106" s="15">
        <f>IF(Table1[[#This Row],[Transmission]]="Manual", 0, 1)</f>
        <v>0</v>
      </c>
      <c r="H1106" t="s">
        <v>9475</v>
      </c>
      <c r="I1106" t="s">
        <v>17</v>
      </c>
      <c r="J1106" s="4">
        <v>45597</v>
      </c>
      <c r="K1106" t="s">
        <v>1324</v>
      </c>
      <c r="L1106" s="5">
        <v>790000</v>
      </c>
      <c r="M1106" s="28">
        <f t="shared" si="17"/>
        <v>790000</v>
      </c>
      <c r="N1106">
        <f>2025-Table1[[#This Row],[Year]]</f>
        <v>8</v>
      </c>
    </row>
    <row r="1107" spans="1:14" x14ac:dyDescent="0.3">
      <c r="A1107" t="s">
        <v>11</v>
      </c>
      <c r="B1107" t="s">
        <v>288</v>
      </c>
      <c r="C1107">
        <v>2017</v>
      </c>
      <c r="D1107" s="3">
        <v>7</v>
      </c>
      <c r="E1107" s="3">
        <v>78000</v>
      </c>
      <c r="F1107" t="s">
        <v>25</v>
      </c>
      <c r="G1107" s="15">
        <f>IF(Table1[[#This Row],[Transmission]]="Manual", 0, 1)</f>
        <v>1</v>
      </c>
      <c r="H1107" t="s">
        <v>9475</v>
      </c>
      <c r="I1107" t="s">
        <v>14</v>
      </c>
      <c r="J1107" s="4">
        <v>45597</v>
      </c>
      <c r="K1107" t="s">
        <v>1325</v>
      </c>
      <c r="L1107" s="5">
        <v>550000</v>
      </c>
      <c r="M1107" s="28">
        <f t="shared" si="17"/>
        <v>550000</v>
      </c>
      <c r="N1107">
        <f>2025-Table1[[#This Row],[Year]]</f>
        <v>8</v>
      </c>
    </row>
    <row r="1108" spans="1:14" x14ac:dyDescent="0.3">
      <c r="A1108" t="s">
        <v>21</v>
      </c>
      <c r="B1108" t="s">
        <v>303</v>
      </c>
      <c r="C1108">
        <v>2008</v>
      </c>
      <c r="D1108" s="3">
        <v>16</v>
      </c>
      <c r="E1108" s="3">
        <v>96000</v>
      </c>
      <c r="F1108" t="s">
        <v>13</v>
      </c>
      <c r="G1108" s="15">
        <f>IF(Table1[[#This Row],[Transmission]]="Manual", 0, 1)</f>
        <v>0</v>
      </c>
      <c r="H1108" t="s">
        <v>9475</v>
      </c>
      <c r="I1108" t="s">
        <v>14</v>
      </c>
      <c r="J1108" s="4">
        <v>45597</v>
      </c>
      <c r="K1108" t="s">
        <v>1326</v>
      </c>
      <c r="L1108" s="5">
        <v>199000</v>
      </c>
      <c r="M1108" s="28">
        <f t="shared" si="17"/>
        <v>199000</v>
      </c>
      <c r="N1108">
        <f>2025-Table1[[#This Row],[Year]]</f>
        <v>17</v>
      </c>
    </row>
    <row r="1109" spans="1:14" x14ac:dyDescent="0.3">
      <c r="A1109" t="s">
        <v>61</v>
      </c>
      <c r="B1109" t="s">
        <v>1327</v>
      </c>
      <c r="C1109">
        <v>2021</v>
      </c>
      <c r="D1109" s="3">
        <v>3</v>
      </c>
      <c r="E1109" s="3">
        <v>12300</v>
      </c>
      <c r="F1109" t="s">
        <v>13</v>
      </c>
      <c r="G1109" s="15">
        <f>IF(Table1[[#This Row],[Transmission]]="Manual", 0, 1)</f>
        <v>0</v>
      </c>
      <c r="H1109" t="s">
        <v>9475</v>
      </c>
      <c r="I1109" t="s">
        <v>14</v>
      </c>
      <c r="J1109" s="4">
        <v>45597</v>
      </c>
      <c r="K1109" t="s">
        <v>1328</v>
      </c>
      <c r="L1109" s="5">
        <v>580000</v>
      </c>
      <c r="M1109" s="28">
        <f t="shared" si="17"/>
        <v>580000</v>
      </c>
      <c r="N1109">
        <f>2025-Table1[[#This Row],[Year]]</f>
        <v>4</v>
      </c>
    </row>
    <row r="1110" spans="1:14" x14ac:dyDescent="0.3">
      <c r="A1110" t="s">
        <v>1329</v>
      </c>
      <c r="B1110" t="s">
        <v>1329</v>
      </c>
      <c r="C1110">
        <v>2015</v>
      </c>
      <c r="D1110" s="3">
        <v>9</v>
      </c>
      <c r="E1110" s="3">
        <v>18</v>
      </c>
      <c r="F1110" t="s">
        <v>13</v>
      </c>
      <c r="G1110" s="15">
        <f>IF(Table1[[#This Row],[Transmission]]="Manual", 0, 1)</f>
        <v>0</v>
      </c>
      <c r="H1110" t="s">
        <v>9475</v>
      </c>
      <c r="I1110" t="s">
        <v>14</v>
      </c>
      <c r="J1110" s="4">
        <v>45597</v>
      </c>
      <c r="K1110" t="s">
        <v>1329</v>
      </c>
      <c r="L1110" s="5">
        <v>999599</v>
      </c>
      <c r="M1110" s="28">
        <f t="shared" si="17"/>
        <v>999599</v>
      </c>
      <c r="N1110">
        <f>2025-Table1[[#This Row],[Year]]</f>
        <v>10</v>
      </c>
    </row>
    <row r="1111" spans="1:14" x14ac:dyDescent="0.3">
      <c r="A1111" t="s">
        <v>11</v>
      </c>
      <c r="B1111" t="s">
        <v>12</v>
      </c>
      <c r="C1111">
        <v>2014</v>
      </c>
      <c r="D1111" s="3">
        <v>10</v>
      </c>
      <c r="E1111" s="3">
        <v>91000</v>
      </c>
      <c r="F1111" t="s">
        <v>13</v>
      </c>
      <c r="G1111" s="15">
        <f>IF(Table1[[#This Row],[Transmission]]="Manual", 0, 1)</f>
        <v>0</v>
      </c>
      <c r="H1111" t="s">
        <v>9475</v>
      </c>
      <c r="I1111" t="s">
        <v>17</v>
      </c>
      <c r="J1111" s="4">
        <v>45597</v>
      </c>
      <c r="K1111" t="s">
        <v>1330</v>
      </c>
      <c r="L1111" s="5">
        <v>550000</v>
      </c>
      <c r="M1111" s="28">
        <f t="shared" si="17"/>
        <v>550000</v>
      </c>
      <c r="N1111">
        <f>2025-Table1[[#This Row],[Year]]</f>
        <v>11</v>
      </c>
    </row>
    <row r="1112" spans="1:14" x14ac:dyDescent="0.3">
      <c r="A1112" t="s">
        <v>21</v>
      </c>
      <c r="B1112" t="s">
        <v>39</v>
      </c>
      <c r="C1112">
        <v>2014</v>
      </c>
      <c r="D1112" s="3">
        <v>10</v>
      </c>
      <c r="E1112" s="3">
        <v>91000</v>
      </c>
      <c r="F1112" t="s">
        <v>13</v>
      </c>
      <c r="G1112" s="15">
        <f>IF(Table1[[#This Row],[Transmission]]="Manual", 0, 1)</f>
        <v>0</v>
      </c>
      <c r="H1112" t="s">
        <v>9475</v>
      </c>
      <c r="I1112" t="s">
        <v>17</v>
      </c>
      <c r="J1112" s="4">
        <v>45597</v>
      </c>
      <c r="K1112" t="s">
        <v>1331</v>
      </c>
      <c r="L1112" s="5">
        <v>370000</v>
      </c>
      <c r="M1112" s="28">
        <f t="shared" si="17"/>
        <v>370000</v>
      </c>
      <c r="N1112">
        <f>2025-Table1[[#This Row],[Year]]</f>
        <v>11</v>
      </c>
    </row>
    <row r="1113" spans="1:14" x14ac:dyDescent="0.3">
      <c r="A1113" t="s">
        <v>18</v>
      </c>
      <c r="B1113" t="s">
        <v>19</v>
      </c>
      <c r="C1113">
        <v>2012</v>
      </c>
      <c r="D1113" s="3">
        <v>12</v>
      </c>
      <c r="E1113" s="3">
        <v>42000</v>
      </c>
      <c r="F1113" t="s">
        <v>13</v>
      </c>
      <c r="G1113" s="15">
        <f>IF(Table1[[#This Row],[Transmission]]="Manual", 0, 1)</f>
        <v>0</v>
      </c>
      <c r="H1113" t="s">
        <v>9472</v>
      </c>
      <c r="I1113" t="s">
        <v>14</v>
      </c>
      <c r="J1113" s="4">
        <v>45597</v>
      </c>
      <c r="K1113" t="s">
        <v>1332</v>
      </c>
      <c r="L1113" s="5">
        <v>300000</v>
      </c>
      <c r="M1113" s="28">
        <f t="shared" si="17"/>
        <v>300000</v>
      </c>
      <c r="N1113">
        <f>2025-Table1[[#This Row],[Year]]</f>
        <v>13</v>
      </c>
    </row>
    <row r="1114" spans="1:14" x14ac:dyDescent="0.3">
      <c r="A1114" t="s">
        <v>113</v>
      </c>
      <c r="B1114" t="s">
        <v>396</v>
      </c>
      <c r="C1114">
        <v>2022</v>
      </c>
      <c r="D1114" s="3">
        <v>2</v>
      </c>
      <c r="E1114" s="3">
        <v>44000</v>
      </c>
      <c r="F1114" t="s">
        <v>13</v>
      </c>
      <c r="G1114" s="15">
        <f>IF(Table1[[#This Row],[Transmission]]="Manual", 0, 1)</f>
        <v>0</v>
      </c>
      <c r="H1114" t="s">
        <v>9472</v>
      </c>
      <c r="I1114" t="s">
        <v>17</v>
      </c>
      <c r="J1114" s="4">
        <v>45597</v>
      </c>
      <c r="K1114" t="s">
        <v>1333</v>
      </c>
      <c r="L1114" s="5">
        <v>1335000</v>
      </c>
      <c r="M1114" s="28">
        <f t="shared" si="17"/>
        <v>1335000</v>
      </c>
      <c r="N1114">
        <f>2025-Table1[[#This Row],[Year]]</f>
        <v>3</v>
      </c>
    </row>
    <row r="1115" spans="1:14" x14ac:dyDescent="0.3">
      <c r="A1115" t="s">
        <v>61</v>
      </c>
      <c r="B1115" t="s">
        <v>1327</v>
      </c>
      <c r="C1115">
        <v>2022</v>
      </c>
      <c r="D1115" s="3">
        <v>2</v>
      </c>
      <c r="E1115" s="3">
        <v>11425</v>
      </c>
      <c r="F1115" t="s">
        <v>25</v>
      </c>
      <c r="G1115" s="15">
        <f>IF(Table1[[#This Row],[Transmission]]="Manual", 0, 1)</f>
        <v>1</v>
      </c>
      <c r="H1115" t="s">
        <v>9472</v>
      </c>
      <c r="I1115" t="s">
        <v>14</v>
      </c>
      <c r="J1115" s="4">
        <v>45566</v>
      </c>
      <c r="K1115" t="s">
        <v>1334</v>
      </c>
      <c r="L1115" s="5">
        <v>749000</v>
      </c>
      <c r="M1115" s="28">
        <f t="shared" si="17"/>
        <v>749000</v>
      </c>
      <c r="N1115">
        <f>2025-Table1[[#This Row],[Year]]</f>
        <v>3</v>
      </c>
    </row>
    <row r="1116" spans="1:14" x14ac:dyDescent="0.3">
      <c r="A1116" t="s">
        <v>61</v>
      </c>
      <c r="B1116" t="s">
        <v>109</v>
      </c>
      <c r="C1116">
        <v>2013</v>
      </c>
      <c r="D1116" s="3">
        <v>11</v>
      </c>
      <c r="E1116" s="3">
        <v>65000</v>
      </c>
      <c r="F1116" t="s">
        <v>13</v>
      </c>
      <c r="G1116" s="15">
        <f>IF(Table1[[#This Row],[Transmission]]="Manual", 0, 1)</f>
        <v>0</v>
      </c>
      <c r="H1116" t="s">
        <v>9475</v>
      </c>
      <c r="I1116" t="s">
        <v>17</v>
      </c>
      <c r="J1116" s="4">
        <v>45597</v>
      </c>
      <c r="K1116" t="s">
        <v>1335</v>
      </c>
      <c r="L1116" s="5">
        <v>359000</v>
      </c>
      <c r="M1116" s="28">
        <f t="shared" si="17"/>
        <v>359000</v>
      </c>
      <c r="N1116">
        <f>2025-Table1[[#This Row],[Year]]</f>
        <v>12</v>
      </c>
    </row>
    <row r="1117" spans="1:14" x14ac:dyDescent="0.3">
      <c r="A1117" t="s">
        <v>11</v>
      </c>
      <c r="B1117" t="s">
        <v>12</v>
      </c>
      <c r="C1117">
        <v>2017</v>
      </c>
      <c r="D1117" s="3">
        <v>7</v>
      </c>
      <c r="E1117" s="3">
        <v>55000</v>
      </c>
      <c r="F1117" t="s">
        <v>13</v>
      </c>
      <c r="G1117" s="15">
        <f>IF(Table1[[#This Row],[Transmission]]="Manual", 0, 1)</f>
        <v>0</v>
      </c>
      <c r="H1117" t="s">
        <v>9475</v>
      </c>
      <c r="I1117" t="s">
        <v>14</v>
      </c>
      <c r="J1117" s="4">
        <v>45566</v>
      </c>
      <c r="K1117" t="s">
        <v>1336</v>
      </c>
      <c r="L1117" s="5">
        <v>625000</v>
      </c>
      <c r="M1117" s="28">
        <f t="shared" si="17"/>
        <v>625000</v>
      </c>
      <c r="N1117">
        <f>2025-Table1[[#This Row],[Year]]</f>
        <v>8</v>
      </c>
    </row>
    <row r="1118" spans="1:14" x14ac:dyDescent="0.3">
      <c r="A1118" t="s">
        <v>97</v>
      </c>
      <c r="B1118" t="s">
        <v>236</v>
      </c>
      <c r="C1118">
        <v>2017</v>
      </c>
      <c r="D1118" s="3">
        <v>7</v>
      </c>
      <c r="E1118" s="3">
        <v>77000</v>
      </c>
      <c r="F1118" t="s">
        <v>13</v>
      </c>
      <c r="G1118" s="15">
        <f>IF(Table1[[#This Row],[Transmission]]="Manual", 0, 1)</f>
        <v>0</v>
      </c>
      <c r="H1118" t="s">
        <v>9475</v>
      </c>
      <c r="I1118" t="s">
        <v>17</v>
      </c>
      <c r="J1118" s="4">
        <v>45597</v>
      </c>
      <c r="K1118" t="s">
        <v>1337</v>
      </c>
      <c r="L1118" s="5">
        <v>590000</v>
      </c>
      <c r="M1118" s="28">
        <f t="shared" si="17"/>
        <v>590000</v>
      </c>
      <c r="N1118">
        <f>2025-Table1[[#This Row],[Year]]</f>
        <v>8</v>
      </c>
    </row>
    <row r="1119" spans="1:14" x14ac:dyDescent="0.3">
      <c r="A1119" t="s">
        <v>44</v>
      </c>
      <c r="B1119" t="s">
        <v>405</v>
      </c>
      <c r="C1119">
        <v>2015</v>
      </c>
      <c r="D1119" s="3">
        <v>9</v>
      </c>
      <c r="E1119" s="3">
        <v>54000</v>
      </c>
      <c r="F1119" t="s">
        <v>13</v>
      </c>
      <c r="G1119" s="15">
        <f>IF(Table1[[#This Row],[Transmission]]="Manual", 0, 1)</f>
        <v>0</v>
      </c>
      <c r="H1119" t="s">
        <v>9472</v>
      </c>
      <c r="I1119" t="s">
        <v>14</v>
      </c>
      <c r="J1119" s="4">
        <v>45597</v>
      </c>
      <c r="K1119" t="s">
        <v>1338</v>
      </c>
      <c r="L1119" s="5">
        <v>374000</v>
      </c>
      <c r="M1119" s="28">
        <f t="shared" si="17"/>
        <v>374000</v>
      </c>
      <c r="N1119">
        <f>2025-Table1[[#This Row],[Year]]</f>
        <v>10</v>
      </c>
    </row>
    <row r="1120" spans="1:14" x14ac:dyDescent="0.3">
      <c r="A1120" t="s">
        <v>113</v>
      </c>
      <c r="B1120" t="s">
        <v>1339</v>
      </c>
      <c r="C1120">
        <v>2019</v>
      </c>
      <c r="D1120" s="3">
        <v>5</v>
      </c>
      <c r="E1120" s="3">
        <v>80000</v>
      </c>
      <c r="F1120" t="s">
        <v>13</v>
      </c>
      <c r="G1120" s="15">
        <f>IF(Table1[[#This Row],[Transmission]]="Manual", 0, 1)</f>
        <v>0</v>
      </c>
      <c r="H1120" t="s">
        <v>9472</v>
      </c>
      <c r="I1120" t="s">
        <v>17</v>
      </c>
      <c r="J1120" s="4">
        <v>45597</v>
      </c>
      <c r="K1120" t="s">
        <v>1340</v>
      </c>
      <c r="L1120" s="5">
        <v>775000</v>
      </c>
      <c r="M1120" s="28">
        <f t="shared" si="17"/>
        <v>775000</v>
      </c>
      <c r="N1120">
        <f>2025-Table1[[#This Row],[Year]]</f>
        <v>6</v>
      </c>
    </row>
    <row r="1121" spans="1:14" x14ac:dyDescent="0.3">
      <c r="A1121" t="s">
        <v>44</v>
      </c>
      <c r="B1121" t="s">
        <v>79</v>
      </c>
      <c r="C1121">
        <v>2019</v>
      </c>
      <c r="D1121" s="3">
        <v>5</v>
      </c>
      <c r="E1121" s="3">
        <v>86000</v>
      </c>
      <c r="F1121" t="s">
        <v>13</v>
      </c>
      <c r="G1121" s="15">
        <f>IF(Table1[[#This Row],[Transmission]]="Manual", 0, 1)</f>
        <v>0</v>
      </c>
      <c r="H1121" t="s">
        <v>9472</v>
      </c>
      <c r="I1121" t="s">
        <v>17</v>
      </c>
      <c r="J1121" s="4">
        <v>45597</v>
      </c>
      <c r="K1121" t="s">
        <v>1341</v>
      </c>
      <c r="L1121" s="5">
        <v>850000</v>
      </c>
      <c r="M1121" s="28">
        <f t="shared" si="17"/>
        <v>850000</v>
      </c>
      <c r="N1121">
        <f>2025-Table1[[#This Row],[Year]]</f>
        <v>6</v>
      </c>
    </row>
    <row r="1122" spans="1:14" x14ac:dyDescent="0.3">
      <c r="A1122" t="s">
        <v>44</v>
      </c>
      <c r="B1122" t="s">
        <v>79</v>
      </c>
      <c r="C1122">
        <v>2022</v>
      </c>
      <c r="D1122" s="3">
        <v>2</v>
      </c>
      <c r="E1122" s="3">
        <v>25000</v>
      </c>
      <c r="F1122" t="s">
        <v>25</v>
      </c>
      <c r="G1122" s="15">
        <f>IF(Table1[[#This Row],[Transmission]]="Manual", 0, 1)</f>
        <v>1</v>
      </c>
      <c r="H1122" t="s">
        <v>9472</v>
      </c>
      <c r="I1122" t="s">
        <v>14</v>
      </c>
      <c r="J1122" s="4">
        <v>45597</v>
      </c>
      <c r="K1122" t="s">
        <v>1342</v>
      </c>
      <c r="L1122" s="5">
        <v>1650000</v>
      </c>
      <c r="M1122" s="28">
        <f t="shared" si="17"/>
        <v>1650000</v>
      </c>
      <c r="N1122">
        <f>2025-Table1[[#This Row],[Year]]</f>
        <v>3</v>
      </c>
    </row>
    <row r="1123" spans="1:14" x14ac:dyDescent="0.3">
      <c r="A1123" t="s">
        <v>113</v>
      </c>
      <c r="B1123" t="s">
        <v>396</v>
      </c>
      <c r="C1123">
        <v>2019</v>
      </c>
      <c r="D1123" s="3">
        <v>5</v>
      </c>
      <c r="E1123" s="3">
        <v>16</v>
      </c>
      <c r="F1123" t="s">
        <v>25</v>
      </c>
      <c r="G1123" s="15">
        <f>IF(Table1[[#This Row],[Transmission]]="Manual", 0, 1)</f>
        <v>1</v>
      </c>
      <c r="H1123" t="s">
        <v>9475</v>
      </c>
      <c r="I1123" t="s">
        <v>17</v>
      </c>
      <c r="J1123" s="4">
        <v>45597</v>
      </c>
      <c r="K1123" t="s">
        <v>1343</v>
      </c>
      <c r="L1123" s="5">
        <v>1027000</v>
      </c>
      <c r="M1123" s="28">
        <f t="shared" si="17"/>
        <v>1027000</v>
      </c>
      <c r="N1123">
        <f>2025-Table1[[#This Row],[Year]]</f>
        <v>6</v>
      </c>
    </row>
    <row r="1124" spans="1:14" x14ac:dyDescent="0.3">
      <c r="A1124" t="s">
        <v>18</v>
      </c>
      <c r="B1124" t="s">
        <v>19</v>
      </c>
      <c r="C1124">
        <v>2013</v>
      </c>
      <c r="D1124" s="3">
        <v>11</v>
      </c>
      <c r="E1124" s="3">
        <v>61000</v>
      </c>
      <c r="F1124" t="s">
        <v>13</v>
      </c>
      <c r="G1124" s="15">
        <f>IF(Table1[[#This Row],[Transmission]]="Manual", 0, 1)</f>
        <v>0</v>
      </c>
      <c r="H1124" t="s">
        <v>9472</v>
      </c>
      <c r="I1124" t="s">
        <v>14</v>
      </c>
      <c r="J1124" s="4">
        <v>45597</v>
      </c>
      <c r="K1124" t="s">
        <v>1344</v>
      </c>
      <c r="L1124" s="5">
        <v>351000</v>
      </c>
      <c r="M1124" s="28">
        <f t="shared" si="17"/>
        <v>351000</v>
      </c>
      <c r="N1124">
        <f>2025-Table1[[#This Row],[Year]]</f>
        <v>12</v>
      </c>
    </row>
    <row r="1125" spans="1:14" x14ac:dyDescent="0.3">
      <c r="A1125" t="s">
        <v>11</v>
      </c>
      <c r="B1125" t="s">
        <v>288</v>
      </c>
      <c r="C1125">
        <v>2017</v>
      </c>
      <c r="D1125" s="3">
        <v>7</v>
      </c>
      <c r="E1125" s="3">
        <v>55000</v>
      </c>
      <c r="F1125" t="s">
        <v>13</v>
      </c>
      <c r="G1125" s="15">
        <f>IF(Table1[[#This Row],[Transmission]]="Manual", 0, 1)</f>
        <v>0</v>
      </c>
      <c r="H1125" t="s">
        <v>9475</v>
      </c>
      <c r="I1125" t="s">
        <v>14</v>
      </c>
      <c r="J1125" s="4">
        <v>45597</v>
      </c>
      <c r="K1125" t="s">
        <v>1345</v>
      </c>
      <c r="L1125" s="5">
        <v>475000</v>
      </c>
      <c r="M1125" s="28">
        <f t="shared" si="17"/>
        <v>475000</v>
      </c>
      <c r="N1125">
        <f>2025-Table1[[#This Row],[Year]]</f>
        <v>8</v>
      </c>
    </row>
    <row r="1126" spans="1:14" x14ac:dyDescent="0.3">
      <c r="A1126" t="s">
        <v>113</v>
      </c>
      <c r="B1126" t="s">
        <v>239</v>
      </c>
      <c r="C1126">
        <v>2016</v>
      </c>
      <c r="D1126" s="3">
        <v>8</v>
      </c>
      <c r="E1126" s="3">
        <v>71111</v>
      </c>
      <c r="F1126" t="s">
        <v>13</v>
      </c>
      <c r="G1126" s="15">
        <f>IF(Table1[[#This Row],[Transmission]]="Manual", 0, 1)</f>
        <v>0</v>
      </c>
      <c r="H1126" t="s">
        <v>9472</v>
      </c>
      <c r="I1126" t="s">
        <v>17</v>
      </c>
      <c r="J1126" s="4">
        <v>45597</v>
      </c>
      <c r="K1126" t="s">
        <v>1346</v>
      </c>
      <c r="L1126" s="5">
        <v>530000</v>
      </c>
      <c r="M1126" s="28">
        <f t="shared" si="17"/>
        <v>530000</v>
      </c>
      <c r="N1126">
        <f>2025-Table1[[#This Row],[Year]]</f>
        <v>9</v>
      </c>
    </row>
    <row r="1127" spans="1:14" x14ac:dyDescent="0.3">
      <c r="A1127" t="s">
        <v>44</v>
      </c>
      <c r="B1127" t="s">
        <v>79</v>
      </c>
      <c r="C1127">
        <v>2019</v>
      </c>
      <c r="D1127" s="3">
        <v>5</v>
      </c>
      <c r="E1127" s="3">
        <v>52000</v>
      </c>
      <c r="F1127" t="s">
        <v>25</v>
      </c>
      <c r="G1127" s="15">
        <f>IF(Table1[[#This Row],[Transmission]]="Manual", 0, 1)</f>
        <v>1</v>
      </c>
      <c r="H1127" t="s">
        <v>9472</v>
      </c>
      <c r="I1127" t="s">
        <v>14</v>
      </c>
      <c r="J1127" s="4">
        <v>45597</v>
      </c>
      <c r="K1127" t="s">
        <v>1347</v>
      </c>
      <c r="L1127" s="5">
        <v>1075000</v>
      </c>
      <c r="M1127" s="28">
        <f t="shared" si="17"/>
        <v>1075000</v>
      </c>
      <c r="N1127">
        <f>2025-Table1[[#This Row],[Year]]</f>
        <v>6</v>
      </c>
    </row>
    <row r="1128" spans="1:14" x14ac:dyDescent="0.3">
      <c r="A1128" t="s">
        <v>21</v>
      </c>
      <c r="B1128" t="s">
        <v>22</v>
      </c>
      <c r="C1128">
        <v>2011</v>
      </c>
      <c r="D1128" s="3">
        <v>13</v>
      </c>
      <c r="E1128" s="3">
        <v>72119</v>
      </c>
      <c r="F1128" t="s">
        <v>13</v>
      </c>
      <c r="G1128" s="15">
        <f>IF(Table1[[#This Row],[Transmission]]="Manual", 0, 1)</f>
        <v>0</v>
      </c>
      <c r="H1128" t="s">
        <v>9475</v>
      </c>
      <c r="I1128" t="s">
        <v>14</v>
      </c>
      <c r="J1128" s="4">
        <v>45597</v>
      </c>
      <c r="K1128" t="s">
        <v>1348</v>
      </c>
      <c r="L1128" s="5">
        <v>209999</v>
      </c>
      <c r="M1128" s="28">
        <f t="shared" si="17"/>
        <v>209999</v>
      </c>
      <c r="N1128">
        <f>2025-Table1[[#This Row],[Year]]</f>
        <v>14</v>
      </c>
    </row>
    <row r="1129" spans="1:14" x14ac:dyDescent="0.3">
      <c r="A1129" t="s">
        <v>44</v>
      </c>
      <c r="B1129" t="s">
        <v>76</v>
      </c>
      <c r="C1129">
        <v>2020</v>
      </c>
      <c r="D1129" s="3">
        <v>4</v>
      </c>
      <c r="E1129" s="3">
        <v>74000</v>
      </c>
      <c r="F1129" t="s">
        <v>13</v>
      </c>
      <c r="G1129" s="15">
        <f>IF(Table1[[#This Row],[Transmission]]="Manual", 0, 1)</f>
        <v>0</v>
      </c>
      <c r="H1129" t="s">
        <v>9472</v>
      </c>
      <c r="I1129" t="s">
        <v>17</v>
      </c>
      <c r="J1129" s="4">
        <v>45597</v>
      </c>
      <c r="K1129" t="s">
        <v>1349</v>
      </c>
      <c r="L1129" s="5">
        <v>935000</v>
      </c>
      <c r="M1129" s="28">
        <f t="shared" si="17"/>
        <v>935000</v>
      </c>
      <c r="N1129">
        <f>2025-Table1[[#This Row],[Year]]</f>
        <v>5</v>
      </c>
    </row>
    <row r="1130" spans="1:14" x14ac:dyDescent="0.3">
      <c r="A1130" t="s">
        <v>44</v>
      </c>
      <c r="B1130" t="s">
        <v>1350</v>
      </c>
      <c r="C1130">
        <v>2015</v>
      </c>
      <c r="D1130" s="3">
        <v>9</v>
      </c>
      <c r="E1130" s="3">
        <v>20</v>
      </c>
      <c r="F1130" t="s">
        <v>13</v>
      </c>
      <c r="G1130" s="15">
        <f>IF(Table1[[#This Row],[Transmission]]="Manual", 0, 1)</f>
        <v>0</v>
      </c>
      <c r="H1130" t="s">
        <v>9475</v>
      </c>
      <c r="I1130" t="s">
        <v>14</v>
      </c>
      <c r="J1130" s="4">
        <v>45597</v>
      </c>
      <c r="K1130" t="s">
        <v>1351</v>
      </c>
      <c r="L1130" s="5">
        <v>375000</v>
      </c>
      <c r="M1130" s="28">
        <f t="shared" si="17"/>
        <v>375000</v>
      </c>
      <c r="N1130">
        <f>2025-Table1[[#This Row],[Year]]</f>
        <v>10</v>
      </c>
    </row>
    <row r="1131" spans="1:14" x14ac:dyDescent="0.3">
      <c r="A1131" t="s">
        <v>277</v>
      </c>
      <c r="B1131" t="s">
        <v>278</v>
      </c>
      <c r="C1131">
        <v>2010</v>
      </c>
      <c r="D1131" s="3">
        <v>14</v>
      </c>
      <c r="E1131" s="3">
        <v>80000</v>
      </c>
      <c r="F1131" t="s">
        <v>25</v>
      </c>
      <c r="G1131" s="15">
        <f>IF(Table1[[#This Row],[Transmission]]="Manual", 0, 1)</f>
        <v>1</v>
      </c>
      <c r="H1131" t="s">
        <v>9475</v>
      </c>
      <c r="I1131" t="s">
        <v>17</v>
      </c>
      <c r="J1131" s="4">
        <v>45597</v>
      </c>
      <c r="K1131" t="s">
        <v>1352</v>
      </c>
      <c r="L1131" s="5">
        <v>225000</v>
      </c>
      <c r="M1131" s="28">
        <f t="shared" si="17"/>
        <v>225000</v>
      </c>
      <c r="N1131">
        <f>2025-Table1[[#This Row],[Year]]</f>
        <v>15</v>
      </c>
    </row>
    <row r="1132" spans="1:14" x14ac:dyDescent="0.3">
      <c r="A1132" t="s">
        <v>21</v>
      </c>
      <c r="B1132" t="s">
        <v>24</v>
      </c>
      <c r="C1132">
        <v>2019</v>
      </c>
      <c r="D1132" s="3">
        <v>5</v>
      </c>
      <c r="E1132" s="3">
        <v>50000</v>
      </c>
      <c r="F1132" t="s">
        <v>13</v>
      </c>
      <c r="G1132" s="15">
        <f>IF(Table1[[#This Row],[Transmission]]="Manual", 0, 1)</f>
        <v>0</v>
      </c>
      <c r="H1132" t="s">
        <v>9472</v>
      </c>
      <c r="I1132" t="s">
        <v>14</v>
      </c>
      <c r="J1132" s="4">
        <v>45383</v>
      </c>
      <c r="K1132" t="s">
        <v>1353</v>
      </c>
      <c r="L1132" s="5">
        <v>575000</v>
      </c>
      <c r="M1132" s="28">
        <f t="shared" si="17"/>
        <v>575000</v>
      </c>
      <c r="N1132">
        <f>2025-Table1[[#This Row],[Year]]</f>
        <v>6</v>
      </c>
    </row>
    <row r="1133" spans="1:14" x14ac:dyDescent="0.3">
      <c r="A1133" t="s">
        <v>21</v>
      </c>
      <c r="B1133" t="s">
        <v>666</v>
      </c>
      <c r="C1133">
        <v>2016</v>
      </c>
      <c r="D1133" s="3">
        <v>8</v>
      </c>
      <c r="E1133" s="3">
        <v>55000</v>
      </c>
      <c r="F1133" t="s">
        <v>13</v>
      </c>
      <c r="G1133" s="15">
        <f>IF(Table1[[#This Row],[Transmission]]="Manual", 0, 1)</f>
        <v>0</v>
      </c>
      <c r="H1133" t="s">
        <v>9475</v>
      </c>
      <c r="I1133" t="s">
        <v>14</v>
      </c>
      <c r="J1133" s="4">
        <v>45505</v>
      </c>
      <c r="K1133" t="s">
        <v>1169</v>
      </c>
      <c r="L1133" s="5">
        <v>315000</v>
      </c>
      <c r="M1133" s="28">
        <f t="shared" si="17"/>
        <v>315000</v>
      </c>
      <c r="N1133">
        <f>2025-Table1[[#This Row],[Year]]</f>
        <v>9</v>
      </c>
    </row>
    <row r="1134" spans="1:14" x14ac:dyDescent="0.3">
      <c r="A1134" t="s">
        <v>21</v>
      </c>
      <c r="B1134" t="s">
        <v>1132</v>
      </c>
      <c r="C1134">
        <v>2018</v>
      </c>
      <c r="D1134" s="3">
        <v>6</v>
      </c>
      <c r="E1134" s="3">
        <v>87000</v>
      </c>
      <c r="F1134" t="s">
        <v>13</v>
      </c>
      <c r="G1134" s="15">
        <f>IF(Table1[[#This Row],[Transmission]]="Manual", 0, 1)</f>
        <v>0</v>
      </c>
      <c r="H1134" t="s">
        <v>9475</v>
      </c>
      <c r="I1134" t="s">
        <v>17</v>
      </c>
      <c r="J1134" s="4">
        <v>45597</v>
      </c>
      <c r="K1134" t="s">
        <v>1354</v>
      </c>
      <c r="L1134" s="5">
        <v>530000</v>
      </c>
      <c r="M1134" s="28">
        <f t="shared" si="17"/>
        <v>530000</v>
      </c>
      <c r="N1134">
        <f>2025-Table1[[#This Row],[Year]]</f>
        <v>7</v>
      </c>
    </row>
    <row r="1135" spans="1:14" x14ac:dyDescent="0.3">
      <c r="A1135" t="s">
        <v>11</v>
      </c>
      <c r="B1135" t="s">
        <v>188</v>
      </c>
      <c r="C1135">
        <v>2019</v>
      </c>
      <c r="D1135" s="3">
        <v>5</v>
      </c>
      <c r="E1135" s="3">
        <v>51000</v>
      </c>
      <c r="F1135" t="s">
        <v>13</v>
      </c>
      <c r="G1135" s="15">
        <f>IF(Table1[[#This Row],[Transmission]]="Manual", 0, 1)</f>
        <v>0</v>
      </c>
      <c r="H1135" t="s">
        <v>9472</v>
      </c>
      <c r="I1135" t="s">
        <v>14</v>
      </c>
      <c r="J1135" s="4">
        <v>45597</v>
      </c>
      <c r="K1135" t="s">
        <v>1355</v>
      </c>
      <c r="L1135" s="5">
        <v>740000</v>
      </c>
      <c r="M1135" s="28">
        <f t="shared" si="17"/>
        <v>740000</v>
      </c>
      <c r="N1135">
        <f>2025-Table1[[#This Row],[Year]]</f>
        <v>6</v>
      </c>
    </row>
    <row r="1136" spans="1:14" x14ac:dyDescent="0.3">
      <c r="A1136" t="s">
        <v>44</v>
      </c>
      <c r="B1136" t="s">
        <v>79</v>
      </c>
      <c r="C1136">
        <v>2019</v>
      </c>
      <c r="D1136" s="3">
        <v>5</v>
      </c>
      <c r="E1136" s="3">
        <v>78000</v>
      </c>
      <c r="F1136" t="s">
        <v>25</v>
      </c>
      <c r="G1136" s="15">
        <f>IF(Table1[[#This Row],[Transmission]]="Manual", 0, 1)</f>
        <v>1</v>
      </c>
      <c r="H1136" t="s">
        <v>9472</v>
      </c>
      <c r="I1136" t="s">
        <v>14</v>
      </c>
      <c r="J1136" s="4">
        <v>45566</v>
      </c>
      <c r="K1136" t="s">
        <v>1347</v>
      </c>
      <c r="L1136" s="5">
        <v>1045000</v>
      </c>
      <c r="M1136" s="28">
        <f t="shared" si="17"/>
        <v>1045000</v>
      </c>
      <c r="N1136">
        <f>2025-Table1[[#This Row],[Year]]</f>
        <v>6</v>
      </c>
    </row>
    <row r="1137" spans="1:14" x14ac:dyDescent="0.3">
      <c r="A1137" t="s">
        <v>21</v>
      </c>
      <c r="B1137" t="s">
        <v>22</v>
      </c>
      <c r="C1137">
        <v>2012</v>
      </c>
      <c r="D1137" s="3">
        <v>12</v>
      </c>
      <c r="E1137" s="3">
        <v>98000</v>
      </c>
      <c r="F1137" t="s">
        <v>13</v>
      </c>
      <c r="G1137" s="15">
        <f>IF(Table1[[#This Row],[Transmission]]="Manual", 0, 1)</f>
        <v>0</v>
      </c>
      <c r="H1137" t="s">
        <v>9475</v>
      </c>
      <c r="I1137" t="s">
        <v>14</v>
      </c>
      <c r="J1137" s="4">
        <v>45597</v>
      </c>
      <c r="K1137" t="s">
        <v>1356</v>
      </c>
      <c r="L1137" s="5">
        <v>373000</v>
      </c>
      <c r="M1137" s="28">
        <f t="shared" si="17"/>
        <v>373000</v>
      </c>
      <c r="N1137">
        <f>2025-Table1[[#This Row],[Year]]</f>
        <v>13</v>
      </c>
    </row>
    <row r="1138" spans="1:14" x14ac:dyDescent="0.3">
      <c r="A1138" t="s">
        <v>27</v>
      </c>
      <c r="B1138" t="s">
        <v>30</v>
      </c>
      <c r="C1138">
        <v>2011</v>
      </c>
      <c r="D1138" s="3">
        <v>13</v>
      </c>
      <c r="E1138" s="3">
        <v>115000</v>
      </c>
      <c r="F1138" t="s">
        <v>25</v>
      </c>
      <c r="G1138" s="15">
        <f>IF(Table1[[#This Row],[Transmission]]="Manual", 0, 1)</f>
        <v>1</v>
      </c>
      <c r="H1138" t="s">
        <v>9475</v>
      </c>
      <c r="I1138" t="s">
        <v>17</v>
      </c>
      <c r="J1138" s="4">
        <v>45597</v>
      </c>
      <c r="K1138" t="s">
        <v>1357</v>
      </c>
      <c r="L1138" s="5">
        <v>520000</v>
      </c>
      <c r="M1138" s="28">
        <f t="shared" si="17"/>
        <v>520000</v>
      </c>
      <c r="N1138">
        <f>2025-Table1[[#This Row],[Year]]</f>
        <v>14</v>
      </c>
    </row>
    <row r="1139" spans="1:14" x14ac:dyDescent="0.3">
      <c r="A1139" t="s">
        <v>113</v>
      </c>
      <c r="B1139" t="s">
        <v>121</v>
      </c>
      <c r="C1139">
        <v>2019</v>
      </c>
      <c r="D1139" s="3">
        <v>5</v>
      </c>
      <c r="E1139" s="3">
        <v>19000</v>
      </c>
      <c r="F1139" t="s">
        <v>13</v>
      </c>
      <c r="G1139" s="15">
        <f>IF(Table1[[#This Row],[Transmission]]="Manual", 0, 1)</f>
        <v>0</v>
      </c>
      <c r="H1139" t="s">
        <v>9475</v>
      </c>
      <c r="I1139" t="s">
        <v>17</v>
      </c>
      <c r="J1139" s="4">
        <v>45566</v>
      </c>
      <c r="K1139" t="s">
        <v>882</v>
      </c>
      <c r="L1139" s="5">
        <v>995000</v>
      </c>
      <c r="M1139" s="28">
        <f t="shared" si="17"/>
        <v>995000</v>
      </c>
      <c r="N1139">
        <f>2025-Table1[[#This Row],[Year]]</f>
        <v>6</v>
      </c>
    </row>
    <row r="1140" spans="1:14" x14ac:dyDescent="0.3">
      <c r="A1140" t="s">
        <v>58</v>
      </c>
      <c r="B1140" t="s">
        <v>59</v>
      </c>
      <c r="C1140">
        <v>2014</v>
      </c>
      <c r="D1140" s="3">
        <v>10</v>
      </c>
      <c r="E1140" s="3">
        <v>44000</v>
      </c>
      <c r="F1140" t="s">
        <v>25</v>
      </c>
      <c r="G1140" s="15">
        <f>IF(Table1[[#This Row],[Transmission]]="Manual", 0, 1)</f>
        <v>1</v>
      </c>
      <c r="H1140" t="s">
        <v>9472</v>
      </c>
      <c r="I1140" t="s">
        <v>17</v>
      </c>
      <c r="J1140" s="4">
        <v>45597</v>
      </c>
      <c r="K1140" t="s">
        <v>1358</v>
      </c>
      <c r="L1140" s="5">
        <v>1670000</v>
      </c>
      <c r="M1140" s="28">
        <f t="shared" si="17"/>
        <v>1670000</v>
      </c>
      <c r="N1140">
        <f>2025-Table1[[#This Row],[Year]]</f>
        <v>11</v>
      </c>
    </row>
    <row r="1141" spans="1:14" x14ac:dyDescent="0.3">
      <c r="A1141" t="s">
        <v>113</v>
      </c>
      <c r="B1141" t="s">
        <v>121</v>
      </c>
      <c r="C1141">
        <v>2014</v>
      </c>
      <c r="D1141" s="3">
        <v>10</v>
      </c>
      <c r="E1141" s="3">
        <v>67000</v>
      </c>
      <c r="F1141" t="s">
        <v>13</v>
      </c>
      <c r="G1141" s="15">
        <f>IF(Table1[[#This Row],[Transmission]]="Manual", 0, 1)</f>
        <v>0</v>
      </c>
      <c r="H1141" t="s">
        <v>9472</v>
      </c>
      <c r="I1141" t="s">
        <v>17</v>
      </c>
      <c r="J1141" s="4">
        <v>45597</v>
      </c>
      <c r="K1141" t="s">
        <v>1290</v>
      </c>
      <c r="L1141" s="5">
        <v>450000</v>
      </c>
      <c r="M1141" s="28">
        <f t="shared" si="17"/>
        <v>450000</v>
      </c>
      <c r="N1141">
        <f>2025-Table1[[#This Row],[Year]]</f>
        <v>11</v>
      </c>
    </row>
    <row r="1142" spans="1:14" x14ac:dyDescent="0.3">
      <c r="A1142" t="s">
        <v>33</v>
      </c>
      <c r="B1142" t="s">
        <v>34</v>
      </c>
      <c r="C1142">
        <v>2015</v>
      </c>
      <c r="D1142" s="3">
        <v>9</v>
      </c>
      <c r="E1142" s="3">
        <v>93000</v>
      </c>
      <c r="F1142" t="s">
        <v>13</v>
      </c>
      <c r="G1142" s="15">
        <f>IF(Table1[[#This Row],[Transmission]]="Manual", 0, 1)</f>
        <v>0</v>
      </c>
      <c r="H1142" t="s">
        <v>9472</v>
      </c>
      <c r="I1142" t="s">
        <v>17</v>
      </c>
      <c r="J1142" s="4">
        <v>45597</v>
      </c>
      <c r="K1142" t="s">
        <v>1359</v>
      </c>
      <c r="L1142" s="5">
        <v>675000</v>
      </c>
      <c r="M1142" s="28">
        <f t="shared" si="17"/>
        <v>675000</v>
      </c>
      <c r="N1142">
        <f>2025-Table1[[#This Row],[Year]]</f>
        <v>10</v>
      </c>
    </row>
    <row r="1143" spans="1:14" x14ac:dyDescent="0.3">
      <c r="A1143" t="s">
        <v>21</v>
      </c>
      <c r="B1143" t="s">
        <v>24</v>
      </c>
      <c r="C1143">
        <v>2017</v>
      </c>
      <c r="D1143" s="3">
        <v>7</v>
      </c>
      <c r="E1143" s="3">
        <v>46000</v>
      </c>
      <c r="F1143" t="s">
        <v>13</v>
      </c>
      <c r="G1143" s="15">
        <f>IF(Table1[[#This Row],[Transmission]]="Manual", 0, 1)</f>
        <v>0</v>
      </c>
      <c r="H1143" t="s">
        <v>9472</v>
      </c>
      <c r="I1143" t="s">
        <v>14</v>
      </c>
      <c r="J1143" s="4">
        <v>45597</v>
      </c>
      <c r="K1143" t="s">
        <v>1360</v>
      </c>
      <c r="L1143" s="5">
        <v>421000</v>
      </c>
      <c r="M1143" s="28">
        <f t="shared" si="17"/>
        <v>421000</v>
      </c>
      <c r="N1143">
        <f>2025-Table1[[#This Row],[Year]]</f>
        <v>8</v>
      </c>
    </row>
    <row r="1144" spans="1:14" x14ac:dyDescent="0.3">
      <c r="A1144" t="s">
        <v>21</v>
      </c>
      <c r="B1144" t="s">
        <v>22</v>
      </c>
      <c r="C1144">
        <v>2019</v>
      </c>
      <c r="D1144" s="3">
        <v>5</v>
      </c>
      <c r="E1144" s="3">
        <v>98000</v>
      </c>
      <c r="F1144" t="s">
        <v>25</v>
      </c>
      <c r="G1144" s="15">
        <f>IF(Table1[[#This Row],[Transmission]]="Manual", 0, 1)</f>
        <v>1</v>
      </c>
      <c r="H1144" t="s">
        <v>9472</v>
      </c>
      <c r="I1144" t="s">
        <v>14</v>
      </c>
      <c r="J1144" s="4">
        <v>45597</v>
      </c>
      <c r="K1144" t="s">
        <v>1361</v>
      </c>
      <c r="L1144" s="5">
        <v>640000</v>
      </c>
      <c r="M1144" s="28">
        <f t="shared" si="17"/>
        <v>640000</v>
      </c>
      <c r="N1144">
        <f>2025-Table1[[#This Row],[Year]]</f>
        <v>6</v>
      </c>
    </row>
    <row r="1145" spans="1:14" x14ac:dyDescent="0.3">
      <c r="A1145" t="s">
        <v>44</v>
      </c>
      <c r="B1145" t="s">
        <v>89</v>
      </c>
      <c r="C1145">
        <v>2012</v>
      </c>
      <c r="D1145" s="3">
        <v>12</v>
      </c>
      <c r="E1145" s="3">
        <v>62000</v>
      </c>
      <c r="F1145" t="s">
        <v>13</v>
      </c>
      <c r="G1145" s="15">
        <f>IF(Table1[[#This Row],[Transmission]]="Manual", 0, 1)</f>
        <v>0</v>
      </c>
      <c r="H1145" t="s">
        <v>9472</v>
      </c>
      <c r="I1145" t="s">
        <v>14</v>
      </c>
      <c r="J1145" s="4">
        <v>45597</v>
      </c>
      <c r="K1145" t="s">
        <v>1362</v>
      </c>
      <c r="L1145" s="5">
        <v>349000</v>
      </c>
      <c r="M1145" s="28">
        <f t="shared" si="17"/>
        <v>349000</v>
      </c>
      <c r="N1145">
        <f>2025-Table1[[#This Row],[Year]]</f>
        <v>13</v>
      </c>
    </row>
    <row r="1146" spans="1:14" x14ac:dyDescent="0.3">
      <c r="A1146" t="s">
        <v>21</v>
      </c>
      <c r="B1146" t="s">
        <v>24</v>
      </c>
      <c r="C1146">
        <v>2019</v>
      </c>
      <c r="D1146" s="3">
        <v>5</v>
      </c>
      <c r="E1146" s="3">
        <v>35000</v>
      </c>
      <c r="F1146" t="s">
        <v>25</v>
      </c>
      <c r="G1146" s="15">
        <f>IF(Table1[[#This Row],[Transmission]]="Manual", 0, 1)</f>
        <v>1</v>
      </c>
      <c r="H1146" t="s">
        <v>9472</v>
      </c>
      <c r="I1146" t="s">
        <v>14</v>
      </c>
      <c r="J1146" s="4">
        <v>45597</v>
      </c>
      <c r="K1146" t="s">
        <v>1363</v>
      </c>
      <c r="L1146" s="5">
        <v>700000</v>
      </c>
      <c r="M1146" s="28">
        <f t="shared" si="17"/>
        <v>700000</v>
      </c>
      <c r="N1146">
        <f>2025-Table1[[#This Row],[Year]]</f>
        <v>6</v>
      </c>
    </row>
    <row r="1147" spans="1:14" x14ac:dyDescent="0.3">
      <c r="A1147" t="s">
        <v>44</v>
      </c>
      <c r="B1147" t="s">
        <v>413</v>
      </c>
      <c r="C1147">
        <v>2007</v>
      </c>
      <c r="D1147" s="3">
        <v>17</v>
      </c>
      <c r="E1147" s="3">
        <v>100000</v>
      </c>
      <c r="F1147" t="s">
        <v>13</v>
      </c>
      <c r="G1147" s="15">
        <f>IF(Table1[[#This Row],[Transmission]]="Manual", 0, 1)</f>
        <v>0</v>
      </c>
      <c r="H1147" t="s">
        <v>9475</v>
      </c>
      <c r="I1147" t="s">
        <v>14</v>
      </c>
      <c r="J1147" s="4">
        <v>45536</v>
      </c>
      <c r="K1147" t="s">
        <v>1364</v>
      </c>
      <c r="L1147" s="5">
        <v>100000</v>
      </c>
      <c r="M1147" s="28">
        <f t="shared" si="17"/>
        <v>100000</v>
      </c>
      <c r="N1147">
        <f>2025-Table1[[#This Row],[Year]]</f>
        <v>18</v>
      </c>
    </row>
    <row r="1148" spans="1:14" x14ac:dyDescent="0.3">
      <c r="A1148" t="s">
        <v>44</v>
      </c>
      <c r="B1148" t="s">
        <v>133</v>
      </c>
      <c r="C1148">
        <v>2015</v>
      </c>
      <c r="D1148" s="3">
        <v>9</v>
      </c>
      <c r="E1148" s="3">
        <v>52000</v>
      </c>
      <c r="F1148" t="s">
        <v>25</v>
      </c>
      <c r="G1148" s="15">
        <f>IF(Table1[[#This Row],[Transmission]]="Manual", 0, 1)</f>
        <v>1</v>
      </c>
      <c r="H1148" t="s">
        <v>9472</v>
      </c>
      <c r="I1148" t="s">
        <v>14</v>
      </c>
      <c r="J1148" s="4">
        <v>45597</v>
      </c>
      <c r="K1148" t="s">
        <v>1365</v>
      </c>
      <c r="L1148" s="5">
        <v>375000</v>
      </c>
      <c r="M1148" s="28">
        <f t="shared" si="17"/>
        <v>375000</v>
      </c>
      <c r="N1148">
        <f>2025-Table1[[#This Row],[Year]]</f>
        <v>10</v>
      </c>
    </row>
    <row r="1149" spans="1:14" x14ac:dyDescent="0.3">
      <c r="A1149" t="s">
        <v>21</v>
      </c>
      <c r="B1149" t="s">
        <v>70</v>
      </c>
      <c r="C1149">
        <v>2021</v>
      </c>
      <c r="D1149" s="3">
        <v>3</v>
      </c>
      <c r="E1149" s="3">
        <v>63000</v>
      </c>
      <c r="F1149" t="s">
        <v>13</v>
      </c>
      <c r="G1149" s="15">
        <f>IF(Table1[[#This Row],[Transmission]]="Manual", 0, 1)</f>
        <v>0</v>
      </c>
      <c r="H1149" t="s">
        <v>9472</v>
      </c>
      <c r="I1149" t="s">
        <v>14</v>
      </c>
      <c r="J1149" s="4">
        <v>45597</v>
      </c>
      <c r="K1149" t="s">
        <v>1366</v>
      </c>
      <c r="L1149" s="5">
        <v>795000</v>
      </c>
      <c r="M1149" s="28">
        <f t="shared" si="17"/>
        <v>795000</v>
      </c>
      <c r="N1149">
        <f>2025-Table1[[#This Row],[Year]]</f>
        <v>4</v>
      </c>
    </row>
    <row r="1150" spans="1:14" x14ac:dyDescent="0.3">
      <c r="A1150" t="s">
        <v>44</v>
      </c>
      <c r="B1150" t="s">
        <v>76</v>
      </c>
      <c r="C1150">
        <v>2021</v>
      </c>
      <c r="D1150" s="3">
        <v>3</v>
      </c>
      <c r="E1150" s="3">
        <v>68000</v>
      </c>
      <c r="F1150" t="s">
        <v>25</v>
      </c>
      <c r="G1150" s="15">
        <f>IF(Table1[[#This Row],[Transmission]]="Manual", 0, 1)</f>
        <v>1</v>
      </c>
      <c r="H1150" t="s">
        <v>9475</v>
      </c>
      <c r="I1150" t="s">
        <v>14</v>
      </c>
      <c r="J1150" s="4">
        <v>45597</v>
      </c>
      <c r="K1150" t="s">
        <v>1367</v>
      </c>
      <c r="L1150" s="5">
        <v>820000</v>
      </c>
      <c r="M1150" s="28">
        <f t="shared" si="17"/>
        <v>820000</v>
      </c>
      <c r="N1150">
        <f>2025-Table1[[#This Row],[Year]]</f>
        <v>4</v>
      </c>
    </row>
    <row r="1151" spans="1:14" x14ac:dyDescent="0.3">
      <c r="A1151" t="s">
        <v>101</v>
      </c>
      <c r="B1151" t="s">
        <v>172</v>
      </c>
      <c r="C1151">
        <v>2015</v>
      </c>
      <c r="D1151" s="3">
        <v>9</v>
      </c>
      <c r="E1151" s="3">
        <v>132000</v>
      </c>
      <c r="F1151" t="s">
        <v>13</v>
      </c>
      <c r="G1151" s="15">
        <f>IF(Table1[[#This Row],[Transmission]]="Manual", 0, 1)</f>
        <v>0</v>
      </c>
      <c r="H1151" t="s">
        <v>9475</v>
      </c>
      <c r="I1151" t="s">
        <v>17</v>
      </c>
      <c r="J1151" s="4">
        <v>45597</v>
      </c>
      <c r="K1151" t="s">
        <v>1368</v>
      </c>
      <c r="L1151" s="5">
        <v>150000</v>
      </c>
      <c r="M1151" s="28">
        <f t="shared" si="17"/>
        <v>150000</v>
      </c>
      <c r="N1151">
        <f>2025-Table1[[#This Row],[Year]]</f>
        <v>10</v>
      </c>
    </row>
    <row r="1152" spans="1:14" x14ac:dyDescent="0.3">
      <c r="A1152" t="s">
        <v>11</v>
      </c>
      <c r="B1152" t="s">
        <v>285</v>
      </c>
      <c r="C1152">
        <v>2018</v>
      </c>
      <c r="D1152" s="3">
        <v>6</v>
      </c>
      <c r="E1152" s="3">
        <v>65000</v>
      </c>
      <c r="F1152" t="s">
        <v>25</v>
      </c>
      <c r="G1152" s="15">
        <f>IF(Table1[[#This Row],[Transmission]]="Manual", 0, 1)</f>
        <v>1</v>
      </c>
      <c r="H1152" t="s">
        <v>9472</v>
      </c>
      <c r="I1152" t="s">
        <v>17</v>
      </c>
      <c r="J1152" s="4">
        <v>45566</v>
      </c>
      <c r="K1152" t="s">
        <v>1369</v>
      </c>
      <c r="L1152" s="5">
        <v>799000</v>
      </c>
      <c r="M1152" s="28">
        <f t="shared" si="17"/>
        <v>799000</v>
      </c>
      <c r="N1152">
        <f>2025-Table1[[#This Row],[Year]]</f>
        <v>7</v>
      </c>
    </row>
    <row r="1153" spans="1:14" x14ac:dyDescent="0.3">
      <c r="A1153" t="s">
        <v>101</v>
      </c>
      <c r="B1153" t="s">
        <v>152</v>
      </c>
      <c r="C1153">
        <v>2020</v>
      </c>
      <c r="D1153" s="3">
        <v>4</v>
      </c>
      <c r="E1153" s="3">
        <v>18231</v>
      </c>
      <c r="F1153" t="s">
        <v>13</v>
      </c>
      <c r="G1153" s="15">
        <f>IF(Table1[[#This Row],[Transmission]]="Manual", 0, 1)</f>
        <v>0</v>
      </c>
      <c r="H1153" t="s">
        <v>9472</v>
      </c>
      <c r="I1153" t="s">
        <v>14</v>
      </c>
      <c r="J1153" s="4">
        <v>45597</v>
      </c>
      <c r="K1153" t="s">
        <v>1370</v>
      </c>
      <c r="L1153" s="5">
        <v>539101</v>
      </c>
      <c r="M1153" s="28">
        <f t="shared" si="17"/>
        <v>539101</v>
      </c>
      <c r="N1153">
        <f>2025-Table1[[#This Row],[Year]]</f>
        <v>5</v>
      </c>
    </row>
    <row r="1154" spans="1:14" x14ac:dyDescent="0.3">
      <c r="A1154" t="s">
        <v>43</v>
      </c>
      <c r="B1154" t="s">
        <v>85</v>
      </c>
      <c r="C1154">
        <v>2012</v>
      </c>
      <c r="D1154" s="3">
        <v>12</v>
      </c>
      <c r="E1154" s="3">
        <v>73800</v>
      </c>
      <c r="F1154" t="s">
        <v>25</v>
      </c>
      <c r="G1154" s="15">
        <f>IF(Table1[[#This Row],[Transmission]]="Manual", 0, 1)</f>
        <v>1</v>
      </c>
      <c r="H1154" t="s">
        <v>9475</v>
      </c>
      <c r="I1154" t="s">
        <v>17</v>
      </c>
      <c r="J1154" s="4">
        <v>45597</v>
      </c>
      <c r="K1154" t="s">
        <v>1371</v>
      </c>
      <c r="L1154" s="5">
        <v>990000</v>
      </c>
      <c r="M1154" s="28">
        <f t="shared" si="17"/>
        <v>990000</v>
      </c>
      <c r="N1154">
        <f>2025-Table1[[#This Row],[Year]]</f>
        <v>13</v>
      </c>
    </row>
    <row r="1155" spans="1:14" x14ac:dyDescent="0.3">
      <c r="A1155" t="s">
        <v>21</v>
      </c>
      <c r="B1155" t="s">
        <v>231</v>
      </c>
      <c r="C1155">
        <v>2018</v>
      </c>
      <c r="D1155" s="3">
        <v>6</v>
      </c>
      <c r="E1155" s="3">
        <v>72531</v>
      </c>
      <c r="F1155" t="s">
        <v>13</v>
      </c>
      <c r="G1155" s="15">
        <f>IF(Table1[[#This Row],[Transmission]]="Manual", 0, 1)</f>
        <v>0</v>
      </c>
      <c r="H1155" t="s">
        <v>9472</v>
      </c>
      <c r="I1155" t="s">
        <v>14</v>
      </c>
      <c r="J1155" s="4">
        <v>45597</v>
      </c>
      <c r="K1155" t="s">
        <v>1372</v>
      </c>
      <c r="L1155" s="5">
        <v>265000</v>
      </c>
      <c r="M1155" s="28">
        <f t="shared" ref="M1155:M1218" si="18">VALUE(SUBSTITUTE(SUBSTITUTE(L1155,"₹"," "),",",""))</f>
        <v>265000</v>
      </c>
      <c r="N1155">
        <f>2025-Table1[[#This Row],[Year]]</f>
        <v>7</v>
      </c>
    </row>
    <row r="1156" spans="1:14" x14ac:dyDescent="0.3">
      <c r="A1156" t="s">
        <v>58</v>
      </c>
      <c r="B1156" t="s">
        <v>59</v>
      </c>
      <c r="C1156">
        <v>2015</v>
      </c>
      <c r="D1156" s="3">
        <v>9</v>
      </c>
      <c r="E1156" s="3">
        <v>65000</v>
      </c>
      <c r="F1156" t="s">
        <v>25</v>
      </c>
      <c r="G1156" s="15">
        <f>IF(Table1[[#This Row],[Transmission]]="Manual", 0, 1)</f>
        <v>1</v>
      </c>
      <c r="H1156" t="s">
        <v>9475</v>
      </c>
      <c r="I1156" t="s">
        <v>17</v>
      </c>
      <c r="J1156" s="4">
        <v>45597</v>
      </c>
      <c r="K1156" t="s">
        <v>948</v>
      </c>
      <c r="L1156" s="5">
        <v>899999</v>
      </c>
      <c r="M1156" s="28">
        <f t="shared" si="18"/>
        <v>899999</v>
      </c>
      <c r="N1156">
        <f>2025-Table1[[#This Row],[Year]]</f>
        <v>10</v>
      </c>
    </row>
    <row r="1157" spans="1:14" x14ac:dyDescent="0.3">
      <c r="A1157" t="s">
        <v>15</v>
      </c>
      <c r="B1157" t="s">
        <v>55</v>
      </c>
      <c r="C1157">
        <v>2018</v>
      </c>
      <c r="D1157" s="3">
        <v>6</v>
      </c>
      <c r="E1157" s="3">
        <v>116000</v>
      </c>
      <c r="F1157" t="s">
        <v>25</v>
      </c>
      <c r="G1157" s="15">
        <f>IF(Table1[[#This Row],[Transmission]]="Manual", 0, 1)</f>
        <v>1</v>
      </c>
      <c r="H1157" t="s">
        <v>9472</v>
      </c>
      <c r="I1157" t="s">
        <v>17</v>
      </c>
      <c r="J1157" s="4">
        <v>45597</v>
      </c>
      <c r="K1157" t="s">
        <v>1373</v>
      </c>
      <c r="L1157" s="5">
        <v>1650000</v>
      </c>
      <c r="M1157" s="28">
        <f t="shared" si="18"/>
        <v>1650000</v>
      </c>
      <c r="N1157">
        <f>2025-Table1[[#This Row],[Year]]</f>
        <v>7</v>
      </c>
    </row>
    <row r="1158" spans="1:14" x14ac:dyDescent="0.3">
      <c r="A1158" t="s">
        <v>21</v>
      </c>
      <c r="B1158" t="s">
        <v>24</v>
      </c>
      <c r="C1158">
        <v>2017</v>
      </c>
      <c r="D1158" s="3">
        <v>7</v>
      </c>
      <c r="E1158" s="3">
        <v>81000</v>
      </c>
      <c r="F1158" t="s">
        <v>13</v>
      </c>
      <c r="G1158" s="15">
        <f>IF(Table1[[#This Row],[Transmission]]="Manual", 0, 1)</f>
        <v>0</v>
      </c>
      <c r="H1158" t="s">
        <v>9475</v>
      </c>
      <c r="I1158" t="s">
        <v>14</v>
      </c>
      <c r="J1158" s="4">
        <v>45597</v>
      </c>
      <c r="K1158" t="s">
        <v>896</v>
      </c>
      <c r="L1158" s="5">
        <v>575000</v>
      </c>
      <c r="M1158" s="28">
        <f t="shared" si="18"/>
        <v>575000</v>
      </c>
      <c r="N1158">
        <f>2025-Table1[[#This Row],[Year]]</f>
        <v>8</v>
      </c>
    </row>
    <row r="1159" spans="1:14" x14ac:dyDescent="0.3">
      <c r="A1159" t="s">
        <v>44</v>
      </c>
      <c r="B1159" t="s">
        <v>89</v>
      </c>
      <c r="C1159">
        <v>2013</v>
      </c>
      <c r="D1159" s="3">
        <v>11</v>
      </c>
      <c r="E1159" s="3">
        <v>120000</v>
      </c>
      <c r="F1159" t="s">
        <v>13</v>
      </c>
      <c r="G1159" s="15">
        <f>IF(Table1[[#This Row],[Transmission]]="Manual", 0, 1)</f>
        <v>0</v>
      </c>
      <c r="H1159" t="s">
        <v>9475</v>
      </c>
      <c r="I1159" t="s">
        <v>17</v>
      </c>
      <c r="J1159" s="4">
        <v>45597</v>
      </c>
      <c r="K1159" t="s">
        <v>1374</v>
      </c>
      <c r="L1159" s="5">
        <v>360000</v>
      </c>
      <c r="M1159" s="28">
        <f t="shared" si="18"/>
        <v>360000</v>
      </c>
      <c r="N1159">
        <f>2025-Table1[[#This Row],[Year]]</f>
        <v>12</v>
      </c>
    </row>
    <row r="1160" spans="1:14" x14ac:dyDescent="0.3">
      <c r="A1160" t="s">
        <v>113</v>
      </c>
      <c r="B1160" t="s">
        <v>174</v>
      </c>
      <c r="C1160">
        <v>2015</v>
      </c>
      <c r="D1160" s="3">
        <v>9</v>
      </c>
      <c r="E1160" s="3">
        <v>71291</v>
      </c>
      <c r="F1160" t="s">
        <v>13</v>
      </c>
      <c r="G1160" s="15">
        <f>IF(Table1[[#This Row],[Transmission]]="Manual", 0, 1)</f>
        <v>0</v>
      </c>
      <c r="H1160" t="s">
        <v>9475</v>
      </c>
      <c r="I1160" t="s">
        <v>17</v>
      </c>
      <c r="J1160" s="4">
        <v>45597</v>
      </c>
      <c r="K1160" t="s">
        <v>1375</v>
      </c>
      <c r="L1160" s="5">
        <v>520000</v>
      </c>
      <c r="M1160" s="28">
        <f t="shared" si="18"/>
        <v>520000</v>
      </c>
      <c r="N1160">
        <f>2025-Table1[[#This Row],[Year]]</f>
        <v>10</v>
      </c>
    </row>
    <row r="1161" spans="1:14" x14ac:dyDescent="0.3">
      <c r="A1161" t="s">
        <v>21</v>
      </c>
      <c r="B1161" t="s">
        <v>70</v>
      </c>
      <c r="C1161">
        <v>2019</v>
      </c>
      <c r="D1161" s="3">
        <v>5</v>
      </c>
      <c r="E1161" s="3">
        <v>54900</v>
      </c>
      <c r="F1161" t="s">
        <v>25</v>
      </c>
      <c r="G1161" s="15">
        <f>IF(Table1[[#This Row],[Transmission]]="Manual", 0, 1)</f>
        <v>1</v>
      </c>
      <c r="H1161" t="s">
        <v>9475</v>
      </c>
      <c r="I1161" t="s">
        <v>17</v>
      </c>
      <c r="J1161" s="4">
        <v>45566</v>
      </c>
      <c r="K1161" t="s">
        <v>1376</v>
      </c>
      <c r="L1161" s="5">
        <v>790000</v>
      </c>
      <c r="M1161" s="28">
        <f t="shared" si="18"/>
        <v>790000</v>
      </c>
      <c r="N1161">
        <f>2025-Table1[[#This Row],[Year]]</f>
        <v>6</v>
      </c>
    </row>
    <row r="1162" spans="1:14" x14ac:dyDescent="0.3">
      <c r="A1162" t="s">
        <v>21</v>
      </c>
      <c r="B1162" t="s">
        <v>24</v>
      </c>
      <c r="C1162">
        <v>2018</v>
      </c>
      <c r="D1162" s="3">
        <v>6</v>
      </c>
      <c r="E1162" s="3">
        <v>55000</v>
      </c>
      <c r="F1162" t="s">
        <v>13</v>
      </c>
      <c r="G1162" s="15">
        <f>IF(Table1[[#This Row],[Transmission]]="Manual", 0, 1)</f>
        <v>0</v>
      </c>
      <c r="H1162" t="s">
        <v>9472</v>
      </c>
      <c r="I1162" t="s">
        <v>17</v>
      </c>
      <c r="J1162" s="4">
        <v>45536</v>
      </c>
      <c r="K1162" t="s">
        <v>1377</v>
      </c>
      <c r="L1162" s="5">
        <v>590000</v>
      </c>
      <c r="M1162" s="28">
        <f t="shared" si="18"/>
        <v>590000</v>
      </c>
      <c r="N1162">
        <f>2025-Table1[[#This Row],[Year]]</f>
        <v>7</v>
      </c>
    </row>
    <row r="1163" spans="1:14" x14ac:dyDescent="0.3">
      <c r="A1163" t="s">
        <v>44</v>
      </c>
      <c r="B1163" t="s">
        <v>323</v>
      </c>
      <c r="C1163">
        <v>2018</v>
      </c>
      <c r="D1163" s="3">
        <v>6</v>
      </c>
      <c r="E1163" s="3">
        <v>40000</v>
      </c>
      <c r="F1163" t="s">
        <v>25</v>
      </c>
      <c r="G1163" s="15">
        <f>IF(Table1[[#This Row],[Transmission]]="Manual", 0, 1)</f>
        <v>1</v>
      </c>
      <c r="H1163" t="s">
        <v>9472</v>
      </c>
      <c r="I1163" t="s">
        <v>17</v>
      </c>
      <c r="J1163" s="4">
        <v>45597</v>
      </c>
      <c r="K1163" t="s">
        <v>1378</v>
      </c>
      <c r="L1163" s="5">
        <v>888000</v>
      </c>
      <c r="M1163" s="28">
        <f t="shared" si="18"/>
        <v>888000</v>
      </c>
      <c r="N1163">
        <f>2025-Table1[[#This Row],[Year]]</f>
        <v>7</v>
      </c>
    </row>
    <row r="1164" spans="1:14" x14ac:dyDescent="0.3">
      <c r="A1164" t="s">
        <v>27</v>
      </c>
      <c r="B1164" t="s">
        <v>30</v>
      </c>
      <c r="C1164">
        <v>2014</v>
      </c>
      <c r="D1164" s="3">
        <v>10</v>
      </c>
      <c r="E1164" s="3">
        <v>90000</v>
      </c>
      <c r="F1164" t="s">
        <v>25</v>
      </c>
      <c r="G1164" s="15">
        <f>IF(Table1[[#This Row],[Transmission]]="Manual", 0, 1)</f>
        <v>1</v>
      </c>
      <c r="H1164" t="s">
        <v>9475</v>
      </c>
      <c r="I1164" t="s">
        <v>17</v>
      </c>
      <c r="J1164" s="4">
        <v>45597</v>
      </c>
      <c r="K1164" t="s">
        <v>1379</v>
      </c>
      <c r="L1164" s="5">
        <v>1221000</v>
      </c>
      <c r="M1164" s="28">
        <f t="shared" si="18"/>
        <v>1221000</v>
      </c>
      <c r="N1164">
        <f>2025-Table1[[#This Row],[Year]]</f>
        <v>11</v>
      </c>
    </row>
    <row r="1165" spans="1:14" x14ac:dyDescent="0.3">
      <c r="A1165" t="s">
        <v>101</v>
      </c>
      <c r="B1165" t="s">
        <v>1065</v>
      </c>
      <c r="C1165">
        <v>2016</v>
      </c>
      <c r="D1165" s="3">
        <v>8</v>
      </c>
      <c r="E1165" s="3">
        <v>123000</v>
      </c>
      <c r="F1165" t="s">
        <v>13</v>
      </c>
      <c r="G1165" s="15">
        <f>IF(Table1[[#This Row],[Transmission]]="Manual", 0, 1)</f>
        <v>0</v>
      </c>
      <c r="H1165" t="s">
        <v>9475</v>
      </c>
      <c r="I1165" t="s">
        <v>17</v>
      </c>
      <c r="J1165" s="4">
        <v>45597</v>
      </c>
      <c r="K1165" t="s">
        <v>1380</v>
      </c>
      <c r="L1165" s="5">
        <v>65000</v>
      </c>
      <c r="M1165" s="28">
        <f t="shared" si="18"/>
        <v>65000</v>
      </c>
      <c r="N1165">
        <f>2025-Table1[[#This Row],[Year]]</f>
        <v>9</v>
      </c>
    </row>
    <row r="1166" spans="1:14" x14ac:dyDescent="0.3">
      <c r="A1166" t="s">
        <v>44</v>
      </c>
      <c r="B1166" t="s">
        <v>79</v>
      </c>
      <c r="C1166">
        <v>2019</v>
      </c>
      <c r="D1166" s="3">
        <v>5</v>
      </c>
      <c r="E1166" s="3">
        <v>7687</v>
      </c>
      <c r="F1166" t="s">
        <v>25</v>
      </c>
      <c r="G1166" s="15">
        <f>IF(Table1[[#This Row],[Transmission]]="Manual", 0, 1)</f>
        <v>1</v>
      </c>
      <c r="H1166" t="s">
        <v>9472</v>
      </c>
      <c r="I1166" t="s">
        <v>17</v>
      </c>
      <c r="J1166" s="4">
        <v>45597</v>
      </c>
      <c r="K1166" t="s">
        <v>952</v>
      </c>
      <c r="L1166" s="5">
        <v>700000</v>
      </c>
      <c r="M1166" s="28">
        <f t="shared" si="18"/>
        <v>700000</v>
      </c>
      <c r="N1166">
        <f>2025-Table1[[#This Row],[Year]]</f>
        <v>6</v>
      </c>
    </row>
    <row r="1167" spans="1:14" x14ac:dyDescent="0.3">
      <c r="A1167" t="s">
        <v>21</v>
      </c>
      <c r="B1167" t="s">
        <v>39</v>
      </c>
      <c r="C1167">
        <v>2020</v>
      </c>
      <c r="D1167" s="3">
        <v>4</v>
      </c>
      <c r="E1167" s="3">
        <v>82000</v>
      </c>
      <c r="F1167" t="s">
        <v>13</v>
      </c>
      <c r="G1167" s="15">
        <f>IF(Table1[[#This Row],[Transmission]]="Manual", 0, 1)</f>
        <v>0</v>
      </c>
      <c r="H1167" t="s">
        <v>9472</v>
      </c>
      <c r="I1167" t="s">
        <v>14</v>
      </c>
      <c r="J1167" s="4">
        <v>45597</v>
      </c>
      <c r="K1167" t="s">
        <v>1381</v>
      </c>
      <c r="L1167" s="5">
        <v>535000</v>
      </c>
      <c r="M1167" s="28">
        <f t="shared" si="18"/>
        <v>535000</v>
      </c>
      <c r="N1167">
        <f>2025-Table1[[#This Row],[Year]]</f>
        <v>5</v>
      </c>
    </row>
    <row r="1168" spans="1:14" x14ac:dyDescent="0.3">
      <c r="A1168" t="s">
        <v>15</v>
      </c>
      <c r="B1168" t="s">
        <v>588</v>
      </c>
      <c r="C1168">
        <v>2017</v>
      </c>
      <c r="D1168" s="3">
        <v>7</v>
      </c>
      <c r="E1168" s="3">
        <v>123000</v>
      </c>
      <c r="F1168" t="s">
        <v>13</v>
      </c>
      <c r="G1168" s="15">
        <f>IF(Table1[[#This Row],[Transmission]]="Manual", 0, 1)</f>
        <v>0</v>
      </c>
      <c r="H1168" t="s">
        <v>9475</v>
      </c>
      <c r="I1168" t="s">
        <v>17</v>
      </c>
      <c r="J1168" s="4">
        <v>45597</v>
      </c>
      <c r="K1168" t="s">
        <v>1382</v>
      </c>
      <c r="L1168" s="5">
        <v>1175000</v>
      </c>
      <c r="M1168" s="28">
        <f t="shared" si="18"/>
        <v>1175000</v>
      </c>
      <c r="N1168">
        <f>2025-Table1[[#This Row],[Year]]</f>
        <v>8</v>
      </c>
    </row>
    <row r="1169" spans="1:14" x14ac:dyDescent="0.3">
      <c r="A1169" t="s">
        <v>15</v>
      </c>
      <c r="B1169" t="s">
        <v>55</v>
      </c>
      <c r="C1169">
        <v>2017</v>
      </c>
      <c r="D1169" s="3">
        <v>7</v>
      </c>
      <c r="E1169" s="3">
        <v>90000</v>
      </c>
      <c r="F1169" t="s">
        <v>13</v>
      </c>
      <c r="G1169" s="15">
        <f>IF(Table1[[#This Row],[Transmission]]="Manual", 0, 1)</f>
        <v>0</v>
      </c>
      <c r="H1169" t="s">
        <v>9475</v>
      </c>
      <c r="I1169" t="s">
        <v>17</v>
      </c>
      <c r="J1169" s="4">
        <v>45597</v>
      </c>
      <c r="K1169" t="s">
        <v>1383</v>
      </c>
      <c r="L1169" s="5">
        <v>1250000</v>
      </c>
      <c r="M1169" s="28">
        <f t="shared" si="18"/>
        <v>1250000</v>
      </c>
      <c r="N1169">
        <f>2025-Table1[[#This Row],[Year]]</f>
        <v>8</v>
      </c>
    </row>
    <row r="1170" spans="1:14" x14ac:dyDescent="0.3">
      <c r="A1170" t="s">
        <v>21</v>
      </c>
      <c r="B1170" t="s">
        <v>231</v>
      </c>
      <c r="C1170">
        <v>2014</v>
      </c>
      <c r="D1170" s="3">
        <v>10</v>
      </c>
      <c r="E1170" s="3">
        <v>88600</v>
      </c>
      <c r="F1170" t="s">
        <v>25</v>
      </c>
      <c r="G1170" s="15">
        <f>IF(Table1[[#This Row],[Transmission]]="Manual", 0, 1)</f>
        <v>1</v>
      </c>
      <c r="H1170" t="s">
        <v>9475</v>
      </c>
      <c r="I1170" t="s">
        <v>14</v>
      </c>
      <c r="J1170" s="4">
        <v>45597</v>
      </c>
      <c r="K1170" t="s">
        <v>1384</v>
      </c>
      <c r="L1170" s="5">
        <v>185000</v>
      </c>
      <c r="M1170" s="28">
        <f t="shared" si="18"/>
        <v>185000</v>
      </c>
      <c r="N1170">
        <f>2025-Table1[[#This Row],[Year]]</f>
        <v>11</v>
      </c>
    </row>
    <row r="1171" spans="1:14" x14ac:dyDescent="0.3">
      <c r="A1171" t="s">
        <v>44</v>
      </c>
      <c r="B1171" t="s">
        <v>116</v>
      </c>
      <c r="C1171">
        <v>2017</v>
      </c>
      <c r="D1171" s="3">
        <v>7</v>
      </c>
      <c r="E1171" s="3">
        <v>33000</v>
      </c>
      <c r="F1171" t="s">
        <v>13</v>
      </c>
      <c r="G1171" s="15">
        <f>IF(Table1[[#This Row],[Transmission]]="Manual", 0, 1)</f>
        <v>0</v>
      </c>
      <c r="H1171" t="s">
        <v>9472</v>
      </c>
      <c r="I1171" t="s">
        <v>14</v>
      </c>
      <c r="J1171" s="4">
        <v>45597</v>
      </c>
      <c r="K1171" t="s">
        <v>1385</v>
      </c>
      <c r="L1171" s="5">
        <v>280000</v>
      </c>
      <c r="M1171" s="28">
        <f t="shared" si="18"/>
        <v>280000</v>
      </c>
      <c r="N1171">
        <f>2025-Table1[[#This Row],[Year]]</f>
        <v>8</v>
      </c>
    </row>
    <row r="1172" spans="1:14" x14ac:dyDescent="0.3">
      <c r="A1172" t="s">
        <v>97</v>
      </c>
      <c r="B1172" t="s">
        <v>649</v>
      </c>
      <c r="C1172">
        <v>2014</v>
      </c>
      <c r="D1172" s="3">
        <v>10</v>
      </c>
      <c r="E1172" s="3">
        <v>105904</v>
      </c>
      <c r="F1172" t="s">
        <v>25</v>
      </c>
      <c r="G1172" s="15">
        <f>IF(Table1[[#This Row],[Transmission]]="Manual", 0, 1)</f>
        <v>1</v>
      </c>
      <c r="H1172" t="s">
        <v>9475</v>
      </c>
      <c r="I1172" t="s">
        <v>17</v>
      </c>
      <c r="J1172" s="4">
        <v>45597</v>
      </c>
      <c r="K1172" t="s">
        <v>1386</v>
      </c>
      <c r="L1172" s="5">
        <v>1040000</v>
      </c>
      <c r="M1172" s="28">
        <f t="shared" si="18"/>
        <v>1040000</v>
      </c>
      <c r="N1172">
        <f>2025-Table1[[#This Row],[Year]]</f>
        <v>11</v>
      </c>
    </row>
    <row r="1173" spans="1:14" x14ac:dyDescent="0.3">
      <c r="A1173" t="s">
        <v>101</v>
      </c>
      <c r="B1173" t="s">
        <v>224</v>
      </c>
      <c r="C1173">
        <v>2020</v>
      </c>
      <c r="D1173" s="3">
        <v>4</v>
      </c>
      <c r="E1173" s="3">
        <v>12600</v>
      </c>
      <c r="F1173" t="s">
        <v>13</v>
      </c>
      <c r="G1173" s="15">
        <f>IF(Table1[[#This Row],[Transmission]]="Manual", 0, 1)</f>
        <v>0</v>
      </c>
      <c r="H1173" t="s">
        <v>9472</v>
      </c>
      <c r="I1173" t="s">
        <v>14</v>
      </c>
      <c r="J1173" s="4">
        <v>45597</v>
      </c>
      <c r="K1173" t="s">
        <v>1387</v>
      </c>
      <c r="L1173" s="5">
        <v>575000</v>
      </c>
      <c r="M1173" s="28">
        <f t="shared" si="18"/>
        <v>575000</v>
      </c>
      <c r="N1173">
        <f>2025-Table1[[#This Row],[Year]]</f>
        <v>5</v>
      </c>
    </row>
    <row r="1174" spans="1:14" x14ac:dyDescent="0.3">
      <c r="A1174" t="s">
        <v>847</v>
      </c>
      <c r="B1174" t="s">
        <v>1388</v>
      </c>
      <c r="C1174">
        <v>2018</v>
      </c>
      <c r="D1174" s="3">
        <v>6</v>
      </c>
      <c r="E1174" s="3">
        <v>76000</v>
      </c>
      <c r="F1174" t="s">
        <v>13</v>
      </c>
      <c r="G1174" s="15">
        <f>IF(Table1[[#This Row],[Transmission]]="Manual", 0, 1)</f>
        <v>0</v>
      </c>
      <c r="H1174" t="s">
        <v>9475</v>
      </c>
      <c r="I1174" t="s">
        <v>14</v>
      </c>
      <c r="J1174" s="4">
        <v>45474</v>
      </c>
      <c r="K1174" t="s">
        <v>1389</v>
      </c>
      <c r="L1174" s="5">
        <v>211000</v>
      </c>
      <c r="M1174" s="28">
        <f t="shared" si="18"/>
        <v>211000</v>
      </c>
      <c r="N1174">
        <f>2025-Table1[[#This Row],[Year]]</f>
        <v>7</v>
      </c>
    </row>
    <row r="1175" spans="1:14" x14ac:dyDescent="0.3">
      <c r="A1175" t="s">
        <v>113</v>
      </c>
      <c r="B1175" t="s">
        <v>121</v>
      </c>
      <c r="C1175">
        <v>2012</v>
      </c>
      <c r="D1175" s="3">
        <v>12</v>
      </c>
      <c r="E1175" s="3">
        <v>125000</v>
      </c>
      <c r="F1175" t="s">
        <v>13</v>
      </c>
      <c r="G1175" s="15">
        <f>IF(Table1[[#This Row],[Transmission]]="Manual", 0, 1)</f>
        <v>0</v>
      </c>
      <c r="H1175" t="s">
        <v>9475</v>
      </c>
      <c r="I1175" t="s">
        <v>17</v>
      </c>
      <c r="J1175" s="4">
        <v>45566</v>
      </c>
      <c r="K1175" t="s">
        <v>1390</v>
      </c>
      <c r="L1175" s="5">
        <v>450000</v>
      </c>
      <c r="M1175" s="28">
        <f t="shared" si="18"/>
        <v>450000</v>
      </c>
      <c r="N1175">
        <f>2025-Table1[[#This Row],[Year]]</f>
        <v>13</v>
      </c>
    </row>
    <row r="1176" spans="1:14" x14ac:dyDescent="0.3">
      <c r="A1176" t="s">
        <v>43</v>
      </c>
      <c r="B1176" t="s">
        <v>94</v>
      </c>
      <c r="C1176">
        <v>2011</v>
      </c>
      <c r="D1176" s="3">
        <v>13</v>
      </c>
      <c r="E1176" s="3">
        <v>46000</v>
      </c>
      <c r="F1176" t="s">
        <v>25</v>
      </c>
      <c r="G1176" s="15">
        <f>IF(Table1[[#This Row],[Transmission]]="Manual", 0, 1)</f>
        <v>1</v>
      </c>
      <c r="H1176" t="s">
        <v>9475</v>
      </c>
      <c r="I1176" t="s">
        <v>17</v>
      </c>
      <c r="J1176" s="4">
        <v>45597</v>
      </c>
      <c r="K1176" t="s">
        <v>1391</v>
      </c>
      <c r="L1176" s="5">
        <v>600000</v>
      </c>
      <c r="M1176" s="28">
        <f t="shared" si="18"/>
        <v>600000</v>
      </c>
      <c r="N1176">
        <f>2025-Table1[[#This Row],[Year]]</f>
        <v>14</v>
      </c>
    </row>
    <row r="1177" spans="1:14" x14ac:dyDescent="0.3">
      <c r="A1177" t="s">
        <v>43</v>
      </c>
      <c r="B1177" t="s">
        <v>85</v>
      </c>
      <c r="C1177">
        <v>2014</v>
      </c>
      <c r="D1177" s="3">
        <v>10</v>
      </c>
      <c r="E1177" s="3">
        <v>73000</v>
      </c>
      <c r="F1177" t="s">
        <v>25</v>
      </c>
      <c r="G1177" s="15">
        <f>IF(Table1[[#This Row],[Transmission]]="Manual", 0, 1)</f>
        <v>1</v>
      </c>
      <c r="H1177" t="s">
        <v>9475</v>
      </c>
      <c r="I1177" t="s">
        <v>17</v>
      </c>
      <c r="J1177" s="4">
        <v>45597</v>
      </c>
      <c r="K1177" t="s">
        <v>1392</v>
      </c>
      <c r="L1177" s="5">
        <v>1230000</v>
      </c>
      <c r="M1177" s="28">
        <f t="shared" si="18"/>
        <v>1230000</v>
      </c>
      <c r="N1177">
        <f>2025-Table1[[#This Row],[Year]]</f>
        <v>11</v>
      </c>
    </row>
    <row r="1178" spans="1:14" x14ac:dyDescent="0.3">
      <c r="A1178" t="s">
        <v>113</v>
      </c>
      <c r="B1178" t="s">
        <v>174</v>
      </c>
      <c r="C1178">
        <v>2020</v>
      </c>
      <c r="D1178" s="3">
        <v>4</v>
      </c>
      <c r="E1178" s="3">
        <v>40000</v>
      </c>
      <c r="F1178" t="s">
        <v>25</v>
      </c>
      <c r="G1178" s="15">
        <f>IF(Table1[[#This Row],[Transmission]]="Manual", 0, 1)</f>
        <v>1</v>
      </c>
      <c r="H1178" t="s">
        <v>9472</v>
      </c>
      <c r="I1178" t="s">
        <v>17</v>
      </c>
      <c r="J1178" s="4">
        <v>45597</v>
      </c>
      <c r="K1178" t="s">
        <v>1393</v>
      </c>
      <c r="L1178" s="5">
        <v>1350000</v>
      </c>
      <c r="M1178" s="28">
        <f t="shared" si="18"/>
        <v>1350000</v>
      </c>
      <c r="N1178">
        <f>2025-Table1[[#This Row],[Year]]</f>
        <v>5</v>
      </c>
    </row>
    <row r="1179" spans="1:14" x14ac:dyDescent="0.3">
      <c r="A1179" t="s">
        <v>44</v>
      </c>
      <c r="B1179" t="s">
        <v>133</v>
      </c>
      <c r="C1179">
        <v>2013</v>
      </c>
      <c r="D1179" s="3">
        <v>11</v>
      </c>
      <c r="E1179" s="3">
        <v>61000</v>
      </c>
      <c r="F1179" t="s">
        <v>13</v>
      </c>
      <c r="G1179" s="15">
        <f>IF(Table1[[#This Row],[Transmission]]="Manual", 0, 1)</f>
        <v>0</v>
      </c>
      <c r="H1179" t="s">
        <v>9472</v>
      </c>
      <c r="I1179" t="s">
        <v>14</v>
      </c>
      <c r="J1179" s="4">
        <v>45597</v>
      </c>
      <c r="K1179" t="s">
        <v>1394</v>
      </c>
      <c r="L1179" s="5">
        <v>280000</v>
      </c>
      <c r="M1179" s="28">
        <f t="shared" si="18"/>
        <v>280000</v>
      </c>
      <c r="N1179">
        <f>2025-Table1[[#This Row],[Year]]</f>
        <v>12</v>
      </c>
    </row>
    <row r="1180" spans="1:14" x14ac:dyDescent="0.3">
      <c r="A1180" t="s">
        <v>43</v>
      </c>
      <c r="B1180" t="s">
        <v>85</v>
      </c>
      <c r="C1180">
        <v>2014</v>
      </c>
      <c r="D1180" s="3">
        <v>10</v>
      </c>
      <c r="E1180" s="3">
        <v>83000</v>
      </c>
      <c r="F1180" t="s">
        <v>25</v>
      </c>
      <c r="G1180" s="15">
        <f>IF(Table1[[#This Row],[Transmission]]="Manual", 0, 1)</f>
        <v>1</v>
      </c>
      <c r="H1180" t="s">
        <v>9475</v>
      </c>
      <c r="I1180" t="s">
        <v>17</v>
      </c>
      <c r="J1180" s="4">
        <v>45597</v>
      </c>
      <c r="K1180" t="s">
        <v>549</v>
      </c>
      <c r="L1180" s="5">
        <v>1395000</v>
      </c>
      <c r="M1180" s="28">
        <f t="shared" si="18"/>
        <v>1395000</v>
      </c>
      <c r="N1180">
        <f>2025-Table1[[#This Row],[Year]]</f>
        <v>11</v>
      </c>
    </row>
    <row r="1181" spans="1:14" x14ac:dyDescent="0.3">
      <c r="A1181" t="s">
        <v>21</v>
      </c>
      <c r="B1181" t="s">
        <v>293</v>
      </c>
      <c r="C1181">
        <v>2019</v>
      </c>
      <c r="D1181" s="3">
        <v>5</v>
      </c>
      <c r="E1181" s="3">
        <v>17000</v>
      </c>
      <c r="F1181" t="s">
        <v>25</v>
      </c>
      <c r="G1181" s="15">
        <f>IF(Table1[[#This Row],[Transmission]]="Manual", 0, 1)</f>
        <v>1</v>
      </c>
      <c r="H1181" t="s">
        <v>9475</v>
      </c>
      <c r="I1181" t="s">
        <v>14</v>
      </c>
      <c r="J1181" s="4">
        <v>45536</v>
      </c>
      <c r="K1181" t="s">
        <v>1395</v>
      </c>
      <c r="L1181" s="5">
        <v>390000</v>
      </c>
      <c r="M1181" s="28">
        <f t="shared" si="18"/>
        <v>390000</v>
      </c>
      <c r="N1181">
        <f>2025-Table1[[#This Row],[Year]]</f>
        <v>6</v>
      </c>
    </row>
    <row r="1182" spans="1:14" x14ac:dyDescent="0.3">
      <c r="A1182" t="s">
        <v>21</v>
      </c>
      <c r="B1182" t="s">
        <v>111</v>
      </c>
      <c r="C1182">
        <v>2013</v>
      </c>
      <c r="D1182" s="3">
        <v>11</v>
      </c>
      <c r="E1182" s="3">
        <v>56000</v>
      </c>
      <c r="F1182" t="s">
        <v>13</v>
      </c>
      <c r="G1182" s="15">
        <f>IF(Table1[[#This Row],[Transmission]]="Manual", 0, 1)</f>
        <v>0</v>
      </c>
      <c r="H1182" t="s">
        <v>9472</v>
      </c>
      <c r="I1182" t="s">
        <v>14</v>
      </c>
      <c r="J1182" s="4">
        <v>45597</v>
      </c>
      <c r="K1182" t="s">
        <v>1396</v>
      </c>
      <c r="L1182" s="5">
        <v>249000</v>
      </c>
      <c r="M1182" s="28">
        <f t="shared" si="18"/>
        <v>249000</v>
      </c>
      <c r="N1182">
        <f>2025-Table1[[#This Row],[Year]]</f>
        <v>12</v>
      </c>
    </row>
    <row r="1183" spans="1:14" x14ac:dyDescent="0.3">
      <c r="A1183" t="s">
        <v>58</v>
      </c>
      <c r="B1183" t="s">
        <v>373</v>
      </c>
      <c r="C1183">
        <v>2014</v>
      </c>
      <c r="D1183" s="3">
        <v>10</v>
      </c>
      <c r="E1183" s="3">
        <v>11000</v>
      </c>
      <c r="F1183" t="s">
        <v>25</v>
      </c>
      <c r="G1183" s="15">
        <f>IF(Table1[[#This Row],[Transmission]]="Manual", 0, 1)</f>
        <v>1</v>
      </c>
      <c r="H1183" t="s">
        <v>9472</v>
      </c>
      <c r="I1183" t="s">
        <v>17</v>
      </c>
      <c r="J1183" s="4">
        <v>45597</v>
      </c>
      <c r="K1183" t="s">
        <v>1397</v>
      </c>
      <c r="L1183" s="5">
        <v>1350000</v>
      </c>
      <c r="M1183" s="28">
        <f t="shared" si="18"/>
        <v>1350000</v>
      </c>
      <c r="N1183">
        <f>2025-Table1[[#This Row],[Year]]</f>
        <v>11</v>
      </c>
    </row>
    <row r="1184" spans="1:14" x14ac:dyDescent="0.3">
      <c r="A1184" t="s">
        <v>38</v>
      </c>
      <c r="B1184" t="s">
        <v>47</v>
      </c>
      <c r="C1184">
        <v>2020</v>
      </c>
      <c r="D1184" s="3">
        <v>4</v>
      </c>
      <c r="E1184" s="3">
        <v>49900</v>
      </c>
      <c r="F1184" t="s">
        <v>13</v>
      </c>
      <c r="G1184" s="15">
        <f>IF(Table1[[#This Row],[Transmission]]="Manual", 0, 1)</f>
        <v>0</v>
      </c>
      <c r="H1184" t="s">
        <v>9472</v>
      </c>
      <c r="I1184" t="s">
        <v>14</v>
      </c>
      <c r="J1184" s="4">
        <v>45597</v>
      </c>
      <c r="K1184" t="s">
        <v>1398</v>
      </c>
      <c r="L1184" s="5">
        <v>999000</v>
      </c>
      <c r="M1184" s="28">
        <f t="shared" si="18"/>
        <v>999000</v>
      </c>
      <c r="N1184">
        <f>2025-Table1[[#This Row],[Year]]</f>
        <v>5</v>
      </c>
    </row>
    <row r="1185" spans="1:14" x14ac:dyDescent="0.3">
      <c r="A1185" t="s">
        <v>43</v>
      </c>
      <c r="B1185" t="s">
        <v>94</v>
      </c>
      <c r="C1185">
        <v>2013</v>
      </c>
      <c r="D1185" s="3">
        <v>11</v>
      </c>
      <c r="E1185" s="3">
        <v>65000</v>
      </c>
      <c r="F1185" t="s">
        <v>25</v>
      </c>
      <c r="G1185" s="15">
        <f>IF(Table1[[#This Row],[Transmission]]="Manual", 0, 1)</f>
        <v>1</v>
      </c>
      <c r="H1185" t="s">
        <v>9475</v>
      </c>
      <c r="I1185" t="s">
        <v>14</v>
      </c>
      <c r="J1185" s="4">
        <v>45597</v>
      </c>
      <c r="K1185" t="s">
        <v>1399</v>
      </c>
      <c r="L1185" s="5">
        <v>945000</v>
      </c>
      <c r="M1185" s="28">
        <f t="shared" si="18"/>
        <v>945000</v>
      </c>
      <c r="N1185">
        <f>2025-Table1[[#This Row],[Year]]</f>
        <v>12</v>
      </c>
    </row>
    <row r="1186" spans="1:14" x14ac:dyDescent="0.3">
      <c r="A1186" t="s">
        <v>21</v>
      </c>
      <c r="B1186" t="s">
        <v>298</v>
      </c>
      <c r="C1186">
        <v>2006</v>
      </c>
      <c r="D1186" s="3">
        <v>18</v>
      </c>
      <c r="E1186" s="3">
        <v>79000</v>
      </c>
      <c r="F1186" t="s">
        <v>13</v>
      </c>
      <c r="G1186" s="15">
        <f>IF(Table1[[#This Row],[Transmission]]="Manual", 0, 1)</f>
        <v>0</v>
      </c>
      <c r="H1186" t="s">
        <v>9475</v>
      </c>
      <c r="I1186" t="s">
        <v>14</v>
      </c>
      <c r="J1186" s="4">
        <v>45597</v>
      </c>
      <c r="K1186" t="s">
        <v>1400</v>
      </c>
      <c r="L1186" s="5">
        <v>69000</v>
      </c>
      <c r="M1186" s="28">
        <f t="shared" si="18"/>
        <v>69000</v>
      </c>
      <c r="N1186">
        <f>2025-Table1[[#This Row],[Year]]</f>
        <v>19</v>
      </c>
    </row>
    <row r="1187" spans="1:14" x14ac:dyDescent="0.3">
      <c r="A1187" t="s">
        <v>38</v>
      </c>
      <c r="B1187" t="s">
        <v>47</v>
      </c>
      <c r="C1187">
        <v>2021</v>
      </c>
      <c r="D1187" s="3">
        <v>3</v>
      </c>
      <c r="E1187" s="3">
        <v>58000</v>
      </c>
      <c r="F1187" t="s">
        <v>25</v>
      </c>
      <c r="G1187" s="15">
        <f>IF(Table1[[#This Row],[Transmission]]="Manual", 0, 1)</f>
        <v>1</v>
      </c>
      <c r="H1187" t="s">
        <v>9472</v>
      </c>
      <c r="I1187" t="s">
        <v>14</v>
      </c>
      <c r="J1187" s="4">
        <v>45597</v>
      </c>
      <c r="K1187" t="s">
        <v>1401</v>
      </c>
      <c r="L1187" s="5">
        <v>1299999</v>
      </c>
      <c r="M1187" s="28">
        <f t="shared" si="18"/>
        <v>1299999</v>
      </c>
      <c r="N1187">
        <f>2025-Table1[[#This Row],[Year]]</f>
        <v>4</v>
      </c>
    </row>
    <row r="1188" spans="1:14" x14ac:dyDescent="0.3">
      <c r="A1188" t="s">
        <v>58</v>
      </c>
      <c r="B1188" t="s">
        <v>373</v>
      </c>
      <c r="C1188">
        <v>2016</v>
      </c>
      <c r="D1188" s="3">
        <v>8</v>
      </c>
      <c r="E1188" s="3">
        <v>52000</v>
      </c>
      <c r="F1188" t="s">
        <v>25</v>
      </c>
      <c r="G1188" s="15">
        <f>IF(Table1[[#This Row],[Transmission]]="Manual", 0, 1)</f>
        <v>1</v>
      </c>
      <c r="H1188" t="s">
        <v>9475</v>
      </c>
      <c r="I1188" t="s">
        <v>17</v>
      </c>
      <c r="J1188" s="4">
        <v>45597</v>
      </c>
      <c r="K1188" t="s">
        <v>1402</v>
      </c>
      <c r="L1188" s="5">
        <v>1650000</v>
      </c>
      <c r="M1188" s="28">
        <f t="shared" si="18"/>
        <v>1650000</v>
      </c>
      <c r="N1188">
        <f>2025-Table1[[#This Row],[Year]]</f>
        <v>9</v>
      </c>
    </row>
    <row r="1189" spans="1:14" x14ac:dyDescent="0.3">
      <c r="A1189" t="s">
        <v>21</v>
      </c>
      <c r="B1189" t="s">
        <v>99</v>
      </c>
      <c r="C1189">
        <v>2020</v>
      </c>
      <c r="D1189" s="3">
        <v>4</v>
      </c>
      <c r="E1189" s="3">
        <v>55000</v>
      </c>
      <c r="F1189" t="s">
        <v>13</v>
      </c>
      <c r="G1189" s="15">
        <f>IF(Table1[[#This Row],[Transmission]]="Manual", 0, 1)</f>
        <v>0</v>
      </c>
      <c r="H1189" t="s">
        <v>9472</v>
      </c>
      <c r="I1189" t="s">
        <v>14</v>
      </c>
      <c r="J1189" s="4">
        <v>45597</v>
      </c>
      <c r="K1189" t="s">
        <v>1403</v>
      </c>
      <c r="L1189" s="5">
        <v>890000</v>
      </c>
      <c r="M1189" s="28">
        <f t="shared" si="18"/>
        <v>890000</v>
      </c>
      <c r="N1189">
        <f>2025-Table1[[#This Row],[Year]]</f>
        <v>5</v>
      </c>
    </row>
    <row r="1190" spans="1:14" x14ac:dyDescent="0.3">
      <c r="A1190" t="s">
        <v>11</v>
      </c>
      <c r="B1190" t="s">
        <v>12</v>
      </c>
      <c r="C1190">
        <v>2014</v>
      </c>
      <c r="D1190" s="3">
        <v>10</v>
      </c>
      <c r="E1190" s="3">
        <v>85000</v>
      </c>
      <c r="F1190" t="s">
        <v>13</v>
      </c>
      <c r="G1190" s="15">
        <f>IF(Table1[[#This Row],[Transmission]]="Manual", 0, 1)</f>
        <v>0</v>
      </c>
      <c r="H1190" t="s">
        <v>9472</v>
      </c>
      <c r="I1190" t="s">
        <v>17</v>
      </c>
      <c r="J1190" s="4">
        <v>45597</v>
      </c>
      <c r="K1190" t="s">
        <v>1404</v>
      </c>
      <c r="L1190" s="5">
        <v>395000</v>
      </c>
      <c r="M1190" s="28">
        <f t="shared" si="18"/>
        <v>395000</v>
      </c>
      <c r="N1190">
        <f>2025-Table1[[#This Row],[Year]]</f>
        <v>11</v>
      </c>
    </row>
    <row r="1191" spans="1:14" x14ac:dyDescent="0.3">
      <c r="A1191" t="s">
        <v>44</v>
      </c>
      <c r="B1191" t="s">
        <v>79</v>
      </c>
      <c r="C1191">
        <v>2016</v>
      </c>
      <c r="D1191" s="3">
        <v>8</v>
      </c>
      <c r="E1191" s="3">
        <v>62000</v>
      </c>
      <c r="F1191" t="s">
        <v>13</v>
      </c>
      <c r="G1191" s="15">
        <f>IF(Table1[[#This Row],[Transmission]]="Manual", 0, 1)</f>
        <v>0</v>
      </c>
      <c r="H1191" t="s">
        <v>9472</v>
      </c>
      <c r="I1191" t="s">
        <v>14</v>
      </c>
      <c r="J1191" s="4">
        <v>45597</v>
      </c>
      <c r="K1191" t="s">
        <v>1405</v>
      </c>
      <c r="L1191" s="5">
        <v>645000</v>
      </c>
      <c r="M1191" s="28">
        <f t="shared" si="18"/>
        <v>645000</v>
      </c>
      <c r="N1191">
        <f>2025-Table1[[#This Row],[Year]]</f>
        <v>9</v>
      </c>
    </row>
    <row r="1192" spans="1:14" x14ac:dyDescent="0.3">
      <c r="A1192" t="s">
        <v>11</v>
      </c>
      <c r="B1192" t="s">
        <v>12</v>
      </c>
      <c r="C1192">
        <v>2016</v>
      </c>
      <c r="D1192" s="3">
        <v>8</v>
      </c>
      <c r="E1192" s="3">
        <v>67000</v>
      </c>
      <c r="F1192" t="s">
        <v>13</v>
      </c>
      <c r="G1192" s="15">
        <f>IF(Table1[[#This Row],[Transmission]]="Manual", 0, 1)</f>
        <v>0</v>
      </c>
      <c r="H1192" t="s">
        <v>9475</v>
      </c>
      <c r="I1192" t="s">
        <v>17</v>
      </c>
      <c r="J1192" s="4">
        <v>45597</v>
      </c>
      <c r="K1192" t="s">
        <v>1406</v>
      </c>
      <c r="L1192" s="5">
        <v>500000</v>
      </c>
      <c r="M1192" s="28">
        <f t="shared" si="18"/>
        <v>500000</v>
      </c>
      <c r="N1192">
        <f>2025-Table1[[#This Row],[Year]]</f>
        <v>9</v>
      </c>
    </row>
    <row r="1193" spans="1:14" x14ac:dyDescent="0.3">
      <c r="A1193" t="s">
        <v>27</v>
      </c>
      <c r="B1193" t="s">
        <v>30</v>
      </c>
      <c r="C1193">
        <v>2012</v>
      </c>
      <c r="D1193" s="3">
        <v>12</v>
      </c>
      <c r="E1193" s="3">
        <v>50800</v>
      </c>
      <c r="F1193" t="s">
        <v>25</v>
      </c>
      <c r="G1193" s="15">
        <f>IF(Table1[[#This Row],[Transmission]]="Manual", 0, 1)</f>
        <v>1</v>
      </c>
      <c r="H1193" t="s">
        <v>9472</v>
      </c>
      <c r="I1193" t="s">
        <v>17</v>
      </c>
      <c r="J1193" s="4">
        <v>45597</v>
      </c>
      <c r="K1193" t="s">
        <v>1407</v>
      </c>
      <c r="L1193" s="5">
        <v>1125000</v>
      </c>
      <c r="M1193" s="28">
        <f t="shared" si="18"/>
        <v>1125000</v>
      </c>
      <c r="N1193">
        <f>2025-Table1[[#This Row],[Year]]</f>
        <v>13</v>
      </c>
    </row>
    <row r="1194" spans="1:14" x14ac:dyDescent="0.3">
      <c r="A1194" t="s">
        <v>75</v>
      </c>
      <c r="B1194" t="s">
        <v>734</v>
      </c>
      <c r="C1194">
        <v>2015</v>
      </c>
      <c r="D1194" s="3">
        <v>9</v>
      </c>
      <c r="E1194" s="3">
        <v>62000</v>
      </c>
      <c r="F1194" t="s">
        <v>25</v>
      </c>
      <c r="G1194" s="15">
        <f>IF(Table1[[#This Row],[Transmission]]="Manual", 0, 1)</f>
        <v>1</v>
      </c>
      <c r="H1194" t="s">
        <v>9475</v>
      </c>
      <c r="I1194" t="s">
        <v>17</v>
      </c>
      <c r="J1194" s="4">
        <v>45597</v>
      </c>
      <c r="K1194" t="s">
        <v>1408</v>
      </c>
      <c r="L1194" s="5">
        <v>1450000</v>
      </c>
      <c r="M1194" s="28">
        <f t="shared" si="18"/>
        <v>1450000</v>
      </c>
      <c r="N1194">
        <f>2025-Table1[[#This Row],[Year]]</f>
        <v>10</v>
      </c>
    </row>
    <row r="1195" spans="1:14" x14ac:dyDescent="0.3">
      <c r="A1195" t="s">
        <v>44</v>
      </c>
      <c r="B1195" t="s">
        <v>83</v>
      </c>
      <c r="C1195">
        <v>2023</v>
      </c>
      <c r="D1195" s="3">
        <v>1</v>
      </c>
      <c r="E1195" s="3">
        <v>11300</v>
      </c>
      <c r="F1195" t="s">
        <v>25</v>
      </c>
      <c r="G1195" s="15">
        <f>IF(Table1[[#This Row],[Transmission]]="Manual", 0, 1)</f>
        <v>1</v>
      </c>
      <c r="H1195" t="s">
        <v>9472</v>
      </c>
      <c r="I1195" t="s">
        <v>14</v>
      </c>
      <c r="J1195" s="4">
        <v>45597</v>
      </c>
      <c r="K1195" t="s">
        <v>1409</v>
      </c>
      <c r="L1195" s="5">
        <v>925000</v>
      </c>
      <c r="M1195" s="28">
        <f t="shared" si="18"/>
        <v>925000</v>
      </c>
      <c r="N1195">
        <f>2025-Table1[[#This Row],[Year]]</f>
        <v>2</v>
      </c>
    </row>
    <row r="1196" spans="1:14" x14ac:dyDescent="0.3">
      <c r="A1196" t="s">
        <v>21</v>
      </c>
      <c r="B1196" t="s">
        <v>22</v>
      </c>
      <c r="C1196">
        <v>2018</v>
      </c>
      <c r="D1196" s="3">
        <v>6</v>
      </c>
      <c r="E1196" s="3">
        <v>105000</v>
      </c>
      <c r="F1196" t="s">
        <v>25</v>
      </c>
      <c r="G1196" s="15">
        <f>IF(Table1[[#This Row],[Transmission]]="Manual", 0, 1)</f>
        <v>1</v>
      </c>
      <c r="H1196" t="s">
        <v>9472</v>
      </c>
      <c r="I1196" t="s">
        <v>17</v>
      </c>
      <c r="J1196" s="4">
        <v>45597</v>
      </c>
      <c r="K1196" t="s">
        <v>1410</v>
      </c>
      <c r="L1196" s="5">
        <v>630000</v>
      </c>
      <c r="M1196" s="28">
        <f t="shared" si="18"/>
        <v>630000</v>
      </c>
      <c r="N1196">
        <f>2025-Table1[[#This Row],[Year]]</f>
        <v>7</v>
      </c>
    </row>
    <row r="1197" spans="1:14" x14ac:dyDescent="0.3">
      <c r="A1197" t="s">
        <v>101</v>
      </c>
      <c r="B1197" t="s">
        <v>321</v>
      </c>
      <c r="C1197">
        <v>2017</v>
      </c>
      <c r="D1197" s="3">
        <v>7</v>
      </c>
      <c r="E1197" s="3">
        <v>98623</v>
      </c>
      <c r="F1197" t="s">
        <v>25</v>
      </c>
      <c r="G1197" s="15">
        <f>IF(Table1[[#This Row],[Transmission]]="Manual", 0, 1)</f>
        <v>1</v>
      </c>
      <c r="H1197" t="s">
        <v>9472</v>
      </c>
      <c r="I1197" t="s">
        <v>17</v>
      </c>
      <c r="J1197" s="4">
        <v>45597</v>
      </c>
      <c r="K1197" t="s">
        <v>951</v>
      </c>
      <c r="L1197" s="5">
        <v>635000</v>
      </c>
      <c r="M1197" s="28">
        <f t="shared" si="18"/>
        <v>635000</v>
      </c>
      <c r="N1197">
        <f>2025-Table1[[#This Row],[Year]]</f>
        <v>8</v>
      </c>
    </row>
    <row r="1198" spans="1:14" x14ac:dyDescent="0.3">
      <c r="A1198" t="s">
        <v>44</v>
      </c>
      <c r="B1198" t="s">
        <v>83</v>
      </c>
      <c r="C1198">
        <v>2014</v>
      </c>
      <c r="D1198" s="3">
        <v>10</v>
      </c>
      <c r="E1198" s="3">
        <v>56000</v>
      </c>
      <c r="F1198" t="s">
        <v>13</v>
      </c>
      <c r="G1198" s="15">
        <f>IF(Table1[[#This Row],[Transmission]]="Manual", 0, 1)</f>
        <v>0</v>
      </c>
      <c r="H1198" t="s">
        <v>9472</v>
      </c>
      <c r="I1198" t="s">
        <v>14</v>
      </c>
      <c r="J1198" s="4">
        <v>45597</v>
      </c>
      <c r="K1198" t="s">
        <v>1411</v>
      </c>
      <c r="L1198" s="5">
        <v>465000</v>
      </c>
      <c r="M1198" s="28">
        <f t="shared" si="18"/>
        <v>465000</v>
      </c>
      <c r="N1198">
        <f>2025-Table1[[#This Row],[Year]]</f>
        <v>11</v>
      </c>
    </row>
    <row r="1199" spans="1:14" x14ac:dyDescent="0.3">
      <c r="A1199" t="s">
        <v>44</v>
      </c>
      <c r="B1199" t="s">
        <v>116</v>
      </c>
      <c r="C1199">
        <v>2017</v>
      </c>
      <c r="D1199" s="3">
        <v>7</v>
      </c>
      <c r="E1199" s="3">
        <v>68000</v>
      </c>
      <c r="F1199" t="s">
        <v>13</v>
      </c>
      <c r="G1199" s="15">
        <f>IF(Table1[[#This Row],[Transmission]]="Manual", 0, 1)</f>
        <v>0</v>
      </c>
      <c r="H1199" t="s">
        <v>9475</v>
      </c>
      <c r="I1199" t="s">
        <v>14</v>
      </c>
      <c r="J1199" s="4">
        <v>45597</v>
      </c>
      <c r="K1199" t="s">
        <v>117</v>
      </c>
      <c r="L1199" s="5">
        <v>255000</v>
      </c>
      <c r="M1199" s="28">
        <f t="shared" si="18"/>
        <v>255000</v>
      </c>
      <c r="N1199">
        <f>2025-Table1[[#This Row],[Year]]</f>
        <v>8</v>
      </c>
    </row>
    <row r="1200" spans="1:14" x14ac:dyDescent="0.3">
      <c r="A1200" t="s">
        <v>21</v>
      </c>
      <c r="B1200" t="s">
        <v>22</v>
      </c>
      <c r="C1200">
        <v>2018</v>
      </c>
      <c r="D1200" s="3">
        <v>6</v>
      </c>
      <c r="E1200" s="3">
        <v>85000</v>
      </c>
      <c r="F1200" t="s">
        <v>13</v>
      </c>
      <c r="G1200" s="15">
        <f>IF(Table1[[#This Row],[Transmission]]="Manual", 0, 1)</f>
        <v>0</v>
      </c>
      <c r="H1200" t="s">
        <v>9475</v>
      </c>
      <c r="I1200" t="s">
        <v>17</v>
      </c>
      <c r="J1200" s="4">
        <v>45597</v>
      </c>
      <c r="K1200" t="s">
        <v>1412</v>
      </c>
      <c r="L1200" s="5">
        <v>935000</v>
      </c>
      <c r="M1200" s="28">
        <f t="shared" si="18"/>
        <v>935000</v>
      </c>
      <c r="N1200">
        <f>2025-Table1[[#This Row],[Year]]</f>
        <v>7</v>
      </c>
    </row>
    <row r="1201" spans="1:14" x14ac:dyDescent="0.3">
      <c r="A1201" t="s">
        <v>64</v>
      </c>
      <c r="B1201" t="s">
        <v>65</v>
      </c>
      <c r="C1201">
        <v>2020</v>
      </c>
      <c r="D1201" s="3">
        <v>4</v>
      </c>
      <c r="E1201" s="3">
        <v>27000</v>
      </c>
      <c r="F1201" t="s">
        <v>25</v>
      </c>
      <c r="G1201" s="15">
        <f>IF(Table1[[#This Row],[Transmission]]="Manual", 0, 1)</f>
        <v>1</v>
      </c>
      <c r="H1201" t="s">
        <v>9475</v>
      </c>
      <c r="I1201" t="s">
        <v>14</v>
      </c>
      <c r="J1201" s="4">
        <v>45597</v>
      </c>
      <c r="K1201" t="s">
        <v>1413</v>
      </c>
      <c r="L1201" s="5">
        <v>1300000</v>
      </c>
      <c r="M1201" s="28">
        <f t="shared" si="18"/>
        <v>1300000</v>
      </c>
      <c r="N1201">
        <f>2025-Table1[[#This Row],[Year]]</f>
        <v>5</v>
      </c>
    </row>
    <row r="1202" spans="1:14" x14ac:dyDescent="0.3">
      <c r="A1202" t="s">
        <v>101</v>
      </c>
      <c r="B1202" t="s">
        <v>337</v>
      </c>
      <c r="C1202">
        <v>2017</v>
      </c>
      <c r="D1202" s="3">
        <v>7</v>
      </c>
      <c r="E1202" s="3">
        <v>39065</v>
      </c>
      <c r="F1202" t="s">
        <v>13</v>
      </c>
      <c r="G1202" s="15">
        <f>IF(Table1[[#This Row],[Transmission]]="Manual", 0, 1)</f>
        <v>0</v>
      </c>
      <c r="H1202" t="s">
        <v>9472</v>
      </c>
      <c r="I1202" t="s">
        <v>14</v>
      </c>
      <c r="J1202" s="4">
        <v>45566</v>
      </c>
      <c r="K1202" t="s">
        <v>1414</v>
      </c>
      <c r="L1202" s="5">
        <v>448000</v>
      </c>
      <c r="M1202" s="28">
        <f t="shared" si="18"/>
        <v>448000</v>
      </c>
      <c r="N1202">
        <f>2025-Table1[[#This Row],[Year]]</f>
        <v>8</v>
      </c>
    </row>
    <row r="1203" spans="1:14" x14ac:dyDescent="0.3">
      <c r="A1203" t="s">
        <v>21</v>
      </c>
      <c r="B1203" t="s">
        <v>49</v>
      </c>
      <c r="C1203">
        <v>2017</v>
      </c>
      <c r="D1203" s="3">
        <v>7</v>
      </c>
      <c r="E1203" s="3">
        <v>44000</v>
      </c>
      <c r="F1203" t="s">
        <v>25</v>
      </c>
      <c r="G1203" s="15">
        <f>IF(Table1[[#This Row],[Transmission]]="Manual", 0, 1)</f>
        <v>1</v>
      </c>
      <c r="H1203" t="s">
        <v>9472</v>
      </c>
      <c r="I1203" t="s">
        <v>14</v>
      </c>
      <c r="J1203" s="4">
        <v>45597</v>
      </c>
      <c r="K1203" t="s">
        <v>1415</v>
      </c>
      <c r="L1203" s="5">
        <v>785000</v>
      </c>
      <c r="M1203" s="28">
        <f t="shared" si="18"/>
        <v>785000</v>
      </c>
      <c r="N1203">
        <f>2025-Table1[[#This Row],[Year]]</f>
        <v>8</v>
      </c>
    </row>
    <row r="1204" spans="1:14" x14ac:dyDescent="0.3">
      <c r="A1204" t="s">
        <v>11</v>
      </c>
      <c r="B1204" t="s">
        <v>285</v>
      </c>
      <c r="C1204">
        <v>2015</v>
      </c>
      <c r="D1204" s="3">
        <v>9</v>
      </c>
      <c r="E1204" s="3">
        <v>89000</v>
      </c>
      <c r="F1204" t="s">
        <v>13</v>
      </c>
      <c r="G1204" s="15">
        <f>IF(Table1[[#This Row],[Transmission]]="Manual", 0, 1)</f>
        <v>0</v>
      </c>
      <c r="H1204" t="s">
        <v>9475</v>
      </c>
      <c r="I1204" t="s">
        <v>14</v>
      </c>
      <c r="J1204" s="4">
        <v>45597</v>
      </c>
      <c r="K1204" t="s">
        <v>1416</v>
      </c>
      <c r="L1204" s="5">
        <v>420000</v>
      </c>
      <c r="M1204" s="28">
        <f t="shared" si="18"/>
        <v>420000</v>
      </c>
      <c r="N1204">
        <f>2025-Table1[[#This Row],[Year]]</f>
        <v>10</v>
      </c>
    </row>
    <row r="1205" spans="1:14" x14ac:dyDescent="0.3">
      <c r="A1205" t="s">
        <v>11</v>
      </c>
      <c r="B1205" t="s">
        <v>12</v>
      </c>
      <c r="C1205">
        <v>2015</v>
      </c>
      <c r="D1205" s="3">
        <v>9</v>
      </c>
      <c r="E1205" s="3">
        <v>120000</v>
      </c>
      <c r="F1205" t="s">
        <v>13</v>
      </c>
      <c r="G1205" s="15">
        <f>IF(Table1[[#This Row],[Transmission]]="Manual", 0, 1)</f>
        <v>0</v>
      </c>
      <c r="H1205" t="s">
        <v>9475</v>
      </c>
      <c r="I1205" t="s">
        <v>14</v>
      </c>
      <c r="J1205" s="4">
        <v>45597</v>
      </c>
      <c r="K1205" t="s">
        <v>1417</v>
      </c>
      <c r="L1205" s="5">
        <v>600000</v>
      </c>
      <c r="M1205" s="28">
        <f t="shared" si="18"/>
        <v>600000</v>
      </c>
      <c r="N1205">
        <f>2025-Table1[[#This Row],[Year]]</f>
        <v>10</v>
      </c>
    </row>
    <row r="1206" spans="1:14" x14ac:dyDescent="0.3">
      <c r="A1206" t="s">
        <v>44</v>
      </c>
      <c r="B1206" t="s">
        <v>76</v>
      </c>
      <c r="C1206">
        <v>2021</v>
      </c>
      <c r="D1206" s="3">
        <v>3</v>
      </c>
      <c r="E1206" s="3">
        <v>33000</v>
      </c>
      <c r="F1206" t="s">
        <v>13</v>
      </c>
      <c r="G1206" s="15">
        <f>IF(Table1[[#This Row],[Transmission]]="Manual", 0, 1)</f>
        <v>0</v>
      </c>
      <c r="H1206" t="s">
        <v>9472</v>
      </c>
      <c r="I1206" t="s">
        <v>14</v>
      </c>
      <c r="J1206" s="4">
        <v>45597</v>
      </c>
      <c r="K1206" t="s">
        <v>1418</v>
      </c>
      <c r="L1206" s="5">
        <v>795000</v>
      </c>
      <c r="M1206" s="28">
        <f t="shared" si="18"/>
        <v>795000</v>
      </c>
      <c r="N1206">
        <f>2025-Table1[[#This Row],[Year]]</f>
        <v>4</v>
      </c>
    </row>
    <row r="1207" spans="1:14" x14ac:dyDescent="0.3">
      <c r="A1207" t="s">
        <v>11</v>
      </c>
      <c r="B1207" t="s">
        <v>285</v>
      </c>
      <c r="C1207">
        <v>2018</v>
      </c>
      <c r="D1207" s="3">
        <v>6</v>
      </c>
      <c r="E1207" s="3">
        <v>124000</v>
      </c>
      <c r="F1207" t="s">
        <v>13</v>
      </c>
      <c r="G1207" s="15">
        <f>IF(Table1[[#This Row],[Transmission]]="Manual", 0, 1)</f>
        <v>0</v>
      </c>
      <c r="H1207" t="s">
        <v>9472</v>
      </c>
      <c r="I1207" t="s">
        <v>17</v>
      </c>
      <c r="J1207" s="4">
        <v>45597</v>
      </c>
      <c r="K1207" t="s">
        <v>1419</v>
      </c>
      <c r="L1207" s="5">
        <v>695000</v>
      </c>
      <c r="M1207" s="28">
        <f t="shared" si="18"/>
        <v>695000</v>
      </c>
      <c r="N1207">
        <f>2025-Table1[[#This Row],[Year]]</f>
        <v>7</v>
      </c>
    </row>
    <row r="1208" spans="1:14" x14ac:dyDescent="0.3">
      <c r="A1208" t="s">
        <v>11</v>
      </c>
      <c r="B1208" t="s">
        <v>12</v>
      </c>
      <c r="C1208">
        <v>2014</v>
      </c>
      <c r="D1208" s="3">
        <v>10</v>
      </c>
      <c r="E1208" s="3">
        <v>78000</v>
      </c>
      <c r="F1208" t="s">
        <v>13</v>
      </c>
      <c r="G1208" s="15">
        <f>IF(Table1[[#This Row],[Transmission]]="Manual", 0, 1)</f>
        <v>0</v>
      </c>
      <c r="H1208" t="s">
        <v>9475</v>
      </c>
      <c r="I1208" t="s">
        <v>17</v>
      </c>
      <c r="J1208" s="4">
        <v>45597</v>
      </c>
      <c r="K1208" t="s">
        <v>1420</v>
      </c>
      <c r="L1208" s="5">
        <v>499800</v>
      </c>
      <c r="M1208" s="28">
        <f t="shared" si="18"/>
        <v>499800</v>
      </c>
      <c r="N1208">
        <f>2025-Table1[[#This Row],[Year]]</f>
        <v>11</v>
      </c>
    </row>
    <row r="1209" spans="1:14" x14ac:dyDescent="0.3">
      <c r="A1209" t="s">
        <v>11</v>
      </c>
      <c r="B1209" t="s">
        <v>12</v>
      </c>
      <c r="C1209">
        <v>2014</v>
      </c>
      <c r="D1209" s="3">
        <v>10</v>
      </c>
      <c r="E1209" s="3">
        <v>65374</v>
      </c>
      <c r="F1209" t="s">
        <v>25</v>
      </c>
      <c r="G1209" s="15">
        <f>IF(Table1[[#This Row],[Transmission]]="Manual", 0, 1)</f>
        <v>1</v>
      </c>
      <c r="H1209" t="s">
        <v>9475</v>
      </c>
      <c r="I1209" t="s">
        <v>14</v>
      </c>
      <c r="J1209" s="4">
        <v>45597</v>
      </c>
      <c r="K1209" t="s">
        <v>1421</v>
      </c>
      <c r="L1209" s="5">
        <v>545000</v>
      </c>
      <c r="M1209" s="28">
        <f t="shared" si="18"/>
        <v>545000</v>
      </c>
      <c r="N1209">
        <f>2025-Table1[[#This Row],[Year]]</f>
        <v>11</v>
      </c>
    </row>
    <row r="1210" spans="1:14" x14ac:dyDescent="0.3">
      <c r="A1210" t="s">
        <v>21</v>
      </c>
      <c r="B1210" t="s">
        <v>68</v>
      </c>
      <c r="C1210">
        <v>2017</v>
      </c>
      <c r="D1210" s="3">
        <v>7</v>
      </c>
      <c r="E1210" s="3">
        <v>57000</v>
      </c>
      <c r="F1210" t="s">
        <v>25</v>
      </c>
      <c r="G1210" s="15">
        <f>IF(Table1[[#This Row],[Transmission]]="Manual", 0, 1)</f>
        <v>1</v>
      </c>
      <c r="H1210" t="s">
        <v>9475</v>
      </c>
      <c r="I1210" t="s">
        <v>14</v>
      </c>
      <c r="J1210" s="4">
        <v>45597</v>
      </c>
      <c r="K1210" t="s">
        <v>562</v>
      </c>
      <c r="L1210" s="5">
        <v>319000</v>
      </c>
      <c r="M1210" s="28">
        <f t="shared" si="18"/>
        <v>319000</v>
      </c>
      <c r="N1210">
        <f>2025-Table1[[#This Row],[Year]]</f>
        <v>8</v>
      </c>
    </row>
    <row r="1211" spans="1:14" x14ac:dyDescent="0.3">
      <c r="A1211" t="s">
        <v>415</v>
      </c>
      <c r="B1211" t="s">
        <v>416</v>
      </c>
      <c r="C1211">
        <v>2009</v>
      </c>
      <c r="D1211" s="3">
        <v>15</v>
      </c>
      <c r="E1211" s="3">
        <v>80000</v>
      </c>
      <c r="F1211" t="s">
        <v>13</v>
      </c>
      <c r="G1211" s="15">
        <f>IF(Table1[[#This Row],[Transmission]]="Manual", 0, 1)</f>
        <v>0</v>
      </c>
      <c r="H1211" t="s">
        <v>9472</v>
      </c>
      <c r="I1211" t="s">
        <v>14</v>
      </c>
      <c r="J1211" s="4">
        <v>45597</v>
      </c>
      <c r="K1211" t="s">
        <v>1422</v>
      </c>
      <c r="L1211" s="5">
        <v>115000</v>
      </c>
      <c r="M1211" s="28">
        <f t="shared" si="18"/>
        <v>115000</v>
      </c>
      <c r="N1211">
        <f>2025-Table1[[#This Row],[Year]]</f>
        <v>16</v>
      </c>
    </row>
    <row r="1212" spans="1:14" x14ac:dyDescent="0.3">
      <c r="A1212" t="s">
        <v>15</v>
      </c>
      <c r="B1212" t="s">
        <v>93</v>
      </c>
      <c r="C1212">
        <v>2015</v>
      </c>
      <c r="D1212" s="3">
        <v>9</v>
      </c>
      <c r="E1212" s="3">
        <v>95000</v>
      </c>
      <c r="F1212" t="s">
        <v>13</v>
      </c>
      <c r="G1212" s="15">
        <f>IF(Table1[[#This Row],[Transmission]]="Manual", 0, 1)</f>
        <v>0</v>
      </c>
      <c r="H1212" t="s">
        <v>9472</v>
      </c>
      <c r="I1212" t="s">
        <v>17</v>
      </c>
      <c r="J1212" s="4">
        <v>45597</v>
      </c>
      <c r="K1212" t="s">
        <v>1423</v>
      </c>
      <c r="L1212" s="5">
        <v>1565000</v>
      </c>
      <c r="M1212" s="28">
        <f t="shared" si="18"/>
        <v>1565000</v>
      </c>
      <c r="N1212">
        <f>2025-Table1[[#This Row],[Year]]</f>
        <v>10</v>
      </c>
    </row>
    <row r="1213" spans="1:14" x14ac:dyDescent="0.3">
      <c r="A1213" t="s">
        <v>15</v>
      </c>
      <c r="B1213" t="s">
        <v>387</v>
      </c>
      <c r="C1213">
        <v>2012</v>
      </c>
      <c r="D1213" s="3">
        <v>12</v>
      </c>
      <c r="E1213" s="3">
        <v>117000</v>
      </c>
      <c r="F1213" t="s">
        <v>13</v>
      </c>
      <c r="G1213" s="15">
        <f>IF(Table1[[#This Row],[Transmission]]="Manual", 0, 1)</f>
        <v>0</v>
      </c>
      <c r="H1213" t="s">
        <v>9475</v>
      </c>
      <c r="I1213" t="s">
        <v>14</v>
      </c>
      <c r="J1213" s="4">
        <v>45597</v>
      </c>
      <c r="K1213" t="s">
        <v>1424</v>
      </c>
      <c r="L1213" s="5">
        <v>384000</v>
      </c>
      <c r="M1213" s="28">
        <f t="shared" si="18"/>
        <v>384000</v>
      </c>
      <c r="N1213">
        <f>2025-Table1[[#This Row],[Year]]</f>
        <v>13</v>
      </c>
    </row>
    <row r="1214" spans="1:14" x14ac:dyDescent="0.3">
      <c r="A1214" t="s">
        <v>113</v>
      </c>
      <c r="B1214" t="s">
        <v>174</v>
      </c>
      <c r="C1214">
        <v>2015</v>
      </c>
      <c r="D1214" s="3">
        <v>9</v>
      </c>
      <c r="E1214" s="3">
        <v>35000</v>
      </c>
      <c r="F1214" t="s">
        <v>13</v>
      </c>
      <c r="G1214" s="15">
        <f>IF(Table1[[#This Row],[Transmission]]="Manual", 0, 1)</f>
        <v>0</v>
      </c>
      <c r="H1214" t="s">
        <v>9475</v>
      </c>
      <c r="I1214" t="s">
        <v>17</v>
      </c>
      <c r="J1214" s="4">
        <v>45566</v>
      </c>
      <c r="K1214" t="s">
        <v>1425</v>
      </c>
      <c r="L1214" s="5">
        <v>650000</v>
      </c>
      <c r="M1214" s="28">
        <f t="shared" si="18"/>
        <v>650000</v>
      </c>
      <c r="N1214">
        <f>2025-Table1[[#This Row],[Year]]</f>
        <v>10</v>
      </c>
    </row>
    <row r="1215" spans="1:14" x14ac:dyDescent="0.3">
      <c r="A1215" t="s">
        <v>21</v>
      </c>
      <c r="B1215" t="s">
        <v>49</v>
      </c>
      <c r="C1215">
        <v>2019</v>
      </c>
      <c r="D1215" s="3">
        <v>5</v>
      </c>
      <c r="E1215" s="3">
        <v>105000</v>
      </c>
      <c r="F1215" t="s">
        <v>13</v>
      </c>
      <c r="G1215" s="15">
        <f>IF(Table1[[#This Row],[Transmission]]="Manual", 0, 1)</f>
        <v>0</v>
      </c>
      <c r="H1215" t="s">
        <v>9475</v>
      </c>
      <c r="I1215" t="s">
        <v>17</v>
      </c>
      <c r="J1215" s="4">
        <v>45597</v>
      </c>
      <c r="K1215" t="s">
        <v>344</v>
      </c>
      <c r="L1215" s="5">
        <v>960000</v>
      </c>
      <c r="M1215" s="28">
        <f t="shared" si="18"/>
        <v>960000</v>
      </c>
      <c r="N1215">
        <f>2025-Table1[[#This Row],[Year]]</f>
        <v>6</v>
      </c>
    </row>
    <row r="1216" spans="1:14" x14ac:dyDescent="0.3">
      <c r="A1216" t="s">
        <v>113</v>
      </c>
      <c r="B1216" t="s">
        <v>174</v>
      </c>
      <c r="C1216">
        <v>2021</v>
      </c>
      <c r="D1216" s="3">
        <v>3</v>
      </c>
      <c r="E1216" s="3">
        <v>55000</v>
      </c>
      <c r="F1216" t="s">
        <v>25</v>
      </c>
      <c r="G1216" s="15">
        <f>IF(Table1[[#This Row],[Transmission]]="Manual", 0, 1)</f>
        <v>1</v>
      </c>
      <c r="H1216" t="s">
        <v>9472</v>
      </c>
      <c r="I1216" t="s">
        <v>14</v>
      </c>
      <c r="J1216" s="4">
        <v>45597</v>
      </c>
      <c r="K1216" t="s">
        <v>1426</v>
      </c>
      <c r="L1216" s="5">
        <v>1175000</v>
      </c>
      <c r="M1216" s="28">
        <f t="shared" si="18"/>
        <v>1175000</v>
      </c>
      <c r="N1216">
        <f>2025-Table1[[#This Row],[Year]]</f>
        <v>4</v>
      </c>
    </row>
    <row r="1217" spans="1:14" x14ac:dyDescent="0.3">
      <c r="A1217" t="s">
        <v>44</v>
      </c>
      <c r="B1217" t="s">
        <v>76</v>
      </c>
      <c r="C1217">
        <v>2022</v>
      </c>
      <c r="D1217" s="3">
        <v>2</v>
      </c>
      <c r="E1217" s="3">
        <v>53000</v>
      </c>
      <c r="F1217" t="s">
        <v>13</v>
      </c>
      <c r="G1217" s="15">
        <f>IF(Table1[[#This Row],[Transmission]]="Manual", 0, 1)</f>
        <v>0</v>
      </c>
      <c r="H1217" t="s">
        <v>9475</v>
      </c>
      <c r="I1217" t="s">
        <v>14</v>
      </c>
      <c r="J1217" s="4">
        <v>45597</v>
      </c>
      <c r="K1217" t="s">
        <v>1427</v>
      </c>
      <c r="L1217" s="5">
        <v>955000</v>
      </c>
      <c r="M1217" s="28">
        <f t="shared" si="18"/>
        <v>955000</v>
      </c>
      <c r="N1217">
        <f>2025-Table1[[#This Row],[Year]]</f>
        <v>3</v>
      </c>
    </row>
    <row r="1218" spans="1:14" x14ac:dyDescent="0.3">
      <c r="A1218" t="s">
        <v>38</v>
      </c>
      <c r="B1218" t="s">
        <v>47</v>
      </c>
      <c r="C1218">
        <v>2020</v>
      </c>
      <c r="D1218" s="3">
        <v>4</v>
      </c>
      <c r="E1218" s="3">
        <v>86000</v>
      </c>
      <c r="F1218" t="s">
        <v>25</v>
      </c>
      <c r="G1218" s="15">
        <f>IF(Table1[[#This Row],[Transmission]]="Manual", 0, 1)</f>
        <v>1</v>
      </c>
      <c r="H1218" t="s">
        <v>9472</v>
      </c>
      <c r="I1218" t="s">
        <v>17</v>
      </c>
      <c r="J1218" s="4">
        <v>45597</v>
      </c>
      <c r="K1218" t="s">
        <v>783</v>
      </c>
      <c r="L1218" s="5">
        <v>1580000</v>
      </c>
      <c r="M1218" s="28">
        <f t="shared" si="18"/>
        <v>1580000</v>
      </c>
      <c r="N1218">
        <f>2025-Table1[[#This Row],[Year]]</f>
        <v>5</v>
      </c>
    </row>
    <row r="1219" spans="1:14" x14ac:dyDescent="0.3">
      <c r="A1219" t="s">
        <v>44</v>
      </c>
      <c r="B1219" t="s">
        <v>124</v>
      </c>
      <c r="C1219">
        <v>2010</v>
      </c>
      <c r="D1219" s="3">
        <v>14</v>
      </c>
      <c r="E1219" s="3">
        <v>100000</v>
      </c>
      <c r="F1219" t="s">
        <v>13</v>
      </c>
      <c r="G1219" s="15">
        <f>IF(Table1[[#This Row],[Transmission]]="Manual", 0, 1)</f>
        <v>0</v>
      </c>
      <c r="H1219" t="s">
        <v>9475</v>
      </c>
      <c r="I1219" t="s">
        <v>14</v>
      </c>
      <c r="J1219" s="4">
        <v>45597</v>
      </c>
      <c r="K1219" t="s">
        <v>1428</v>
      </c>
      <c r="L1219" s="5">
        <v>150000</v>
      </c>
      <c r="M1219" s="28">
        <f t="shared" ref="M1219:M1282" si="19">VALUE(SUBSTITUTE(SUBSTITUTE(L1219,"₹"," "),",",""))</f>
        <v>150000</v>
      </c>
      <c r="N1219">
        <f>2025-Table1[[#This Row],[Year]]</f>
        <v>15</v>
      </c>
    </row>
    <row r="1220" spans="1:14" x14ac:dyDescent="0.3">
      <c r="A1220" t="s">
        <v>21</v>
      </c>
      <c r="B1220" t="s">
        <v>70</v>
      </c>
      <c r="C1220">
        <v>2016</v>
      </c>
      <c r="D1220" s="3">
        <v>8</v>
      </c>
      <c r="E1220" s="3">
        <v>55000</v>
      </c>
      <c r="F1220" t="s">
        <v>13</v>
      </c>
      <c r="G1220" s="15">
        <f>IF(Table1[[#This Row],[Transmission]]="Manual", 0, 1)</f>
        <v>0</v>
      </c>
      <c r="H1220" t="s">
        <v>9472</v>
      </c>
      <c r="I1220" t="s">
        <v>17</v>
      </c>
      <c r="J1220" s="4">
        <v>45597</v>
      </c>
      <c r="K1220" t="s">
        <v>1161</v>
      </c>
      <c r="L1220" s="5">
        <v>740000</v>
      </c>
      <c r="M1220" s="28">
        <f t="shared" si="19"/>
        <v>740000</v>
      </c>
      <c r="N1220">
        <f>2025-Table1[[#This Row],[Year]]</f>
        <v>9</v>
      </c>
    </row>
    <row r="1221" spans="1:14" x14ac:dyDescent="0.3">
      <c r="A1221" t="s">
        <v>113</v>
      </c>
      <c r="B1221" t="s">
        <v>612</v>
      </c>
      <c r="C1221">
        <v>2020</v>
      </c>
      <c r="D1221" s="3">
        <v>4</v>
      </c>
      <c r="E1221" s="3">
        <v>47000</v>
      </c>
      <c r="F1221" t="s">
        <v>13</v>
      </c>
      <c r="G1221" s="15">
        <f>IF(Table1[[#This Row],[Transmission]]="Manual", 0, 1)</f>
        <v>0</v>
      </c>
      <c r="H1221" t="s">
        <v>9475</v>
      </c>
      <c r="I1221" t="s">
        <v>17</v>
      </c>
      <c r="J1221" s="4">
        <v>45597</v>
      </c>
      <c r="K1221" t="s">
        <v>1429</v>
      </c>
      <c r="L1221" s="5">
        <v>1550000</v>
      </c>
      <c r="M1221" s="28">
        <f t="shared" si="19"/>
        <v>1550000</v>
      </c>
      <c r="N1221">
        <f>2025-Table1[[#This Row],[Year]]</f>
        <v>5</v>
      </c>
    </row>
    <row r="1222" spans="1:14" x14ac:dyDescent="0.3">
      <c r="A1222" t="s">
        <v>277</v>
      </c>
      <c r="B1222" t="s">
        <v>1189</v>
      </c>
      <c r="C1222">
        <v>2016</v>
      </c>
      <c r="D1222" s="3">
        <v>8</v>
      </c>
      <c r="E1222" s="3">
        <v>44000</v>
      </c>
      <c r="F1222" t="s">
        <v>13</v>
      </c>
      <c r="G1222" s="15">
        <f>IF(Table1[[#This Row],[Transmission]]="Manual", 0, 1)</f>
        <v>0</v>
      </c>
      <c r="H1222" t="s">
        <v>9475</v>
      </c>
      <c r="I1222" t="s">
        <v>14</v>
      </c>
      <c r="J1222" s="4">
        <v>45597</v>
      </c>
      <c r="K1222" t="s">
        <v>1430</v>
      </c>
      <c r="L1222" s="5">
        <v>215000</v>
      </c>
      <c r="M1222" s="28">
        <f t="shared" si="19"/>
        <v>215000</v>
      </c>
      <c r="N1222">
        <f>2025-Table1[[#This Row],[Year]]</f>
        <v>9</v>
      </c>
    </row>
    <row r="1223" spans="1:14" x14ac:dyDescent="0.3">
      <c r="A1223" t="s">
        <v>21</v>
      </c>
      <c r="B1223" t="s">
        <v>39</v>
      </c>
      <c r="C1223">
        <v>2022</v>
      </c>
      <c r="D1223" s="3">
        <v>2</v>
      </c>
      <c r="E1223" s="3">
        <v>9850</v>
      </c>
      <c r="F1223" t="s">
        <v>13</v>
      </c>
      <c r="G1223" s="15">
        <f>IF(Table1[[#This Row],[Transmission]]="Manual", 0, 1)</f>
        <v>0</v>
      </c>
      <c r="H1223" t="s">
        <v>9472</v>
      </c>
      <c r="I1223" t="s">
        <v>14</v>
      </c>
      <c r="J1223" s="4">
        <v>45597</v>
      </c>
      <c r="K1223" t="s">
        <v>1431</v>
      </c>
      <c r="L1223" s="5">
        <v>695000</v>
      </c>
      <c r="M1223" s="28">
        <f t="shared" si="19"/>
        <v>695000</v>
      </c>
      <c r="N1223">
        <f>2025-Table1[[#This Row],[Year]]</f>
        <v>3</v>
      </c>
    </row>
    <row r="1224" spans="1:14" x14ac:dyDescent="0.3">
      <c r="A1224" t="s">
        <v>11</v>
      </c>
      <c r="B1224" t="s">
        <v>183</v>
      </c>
      <c r="C1224">
        <v>2012</v>
      </c>
      <c r="D1224" s="3">
        <v>12</v>
      </c>
      <c r="E1224" s="3">
        <v>50000</v>
      </c>
      <c r="F1224" t="s">
        <v>13</v>
      </c>
      <c r="G1224" s="15">
        <f>IF(Table1[[#This Row],[Transmission]]="Manual", 0, 1)</f>
        <v>0</v>
      </c>
      <c r="H1224" t="s">
        <v>9475</v>
      </c>
      <c r="I1224" t="s">
        <v>14</v>
      </c>
      <c r="J1224" s="4">
        <v>45566</v>
      </c>
      <c r="K1224" t="s">
        <v>266</v>
      </c>
      <c r="L1224" s="5">
        <v>239999</v>
      </c>
      <c r="M1224" s="28">
        <f t="shared" si="19"/>
        <v>239999</v>
      </c>
      <c r="N1224">
        <f>2025-Table1[[#This Row],[Year]]</f>
        <v>13</v>
      </c>
    </row>
    <row r="1225" spans="1:14" x14ac:dyDescent="0.3">
      <c r="A1225" t="s">
        <v>33</v>
      </c>
      <c r="B1225" t="s">
        <v>34</v>
      </c>
      <c r="C1225">
        <v>2015</v>
      </c>
      <c r="D1225" s="3">
        <v>9</v>
      </c>
      <c r="E1225" s="3">
        <v>125000</v>
      </c>
      <c r="F1225" t="s">
        <v>13</v>
      </c>
      <c r="G1225" s="15">
        <f>IF(Table1[[#This Row],[Transmission]]="Manual", 0, 1)</f>
        <v>0</v>
      </c>
      <c r="H1225" t="s">
        <v>9472</v>
      </c>
      <c r="I1225" t="s">
        <v>14</v>
      </c>
      <c r="J1225" s="4">
        <v>45597</v>
      </c>
      <c r="K1225" t="s">
        <v>1432</v>
      </c>
      <c r="L1225" s="5">
        <v>445000</v>
      </c>
      <c r="M1225" s="28">
        <f t="shared" si="19"/>
        <v>445000</v>
      </c>
      <c r="N1225">
        <f>2025-Table1[[#This Row],[Year]]</f>
        <v>10</v>
      </c>
    </row>
    <row r="1226" spans="1:14" x14ac:dyDescent="0.3">
      <c r="A1226" t="s">
        <v>11</v>
      </c>
      <c r="B1226" t="s">
        <v>285</v>
      </c>
      <c r="C1226">
        <v>2014</v>
      </c>
      <c r="D1226" s="3">
        <v>10</v>
      </c>
      <c r="E1226" s="3">
        <v>52000</v>
      </c>
      <c r="F1226" t="s">
        <v>25</v>
      </c>
      <c r="G1226" s="15">
        <f>IF(Table1[[#This Row],[Transmission]]="Manual", 0, 1)</f>
        <v>1</v>
      </c>
      <c r="H1226" t="s">
        <v>9475</v>
      </c>
      <c r="I1226" t="s">
        <v>14</v>
      </c>
      <c r="J1226" s="4">
        <v>45566</v>
      </c>
      <c r="K1226" t="s">
        <v>1433</v>
      </c>
      <c r="L1226" s="5">
        <v>425000</v>
      </c>
      <c r="M1226" s="28">
        <f t="shared" si="19"/>
        <v>425000</v>
      </c>
      <c r="N1226">
        <f>2025-Table1[[#This Row],[Year]]</f>
        <v>11</v>
      </c>
    </row>
    <row r="1227" spans="1:14" x14ac:dyDescent="0.3">
      <c r="A1227" t="s">
        <v>21</v>
      </c>
      <c r="B1227" t="s">
        <v>111</v>
      </c>
      <c r="C1227">
        <v>2007</v>
      </c>
      <c r="D1227" s="3">
        <v>17</v>
      </c>
      <c r="E1227" s="3">
        <v>85000</v>
      </c>
      <c r="F1227" t="s">
        <v>13</v>
      </c>
      <c r="G1227" s="15">
        <f>IF(Table1[[#This Row],[Transmission]]="Manual", 0, 1)</f>
        <v>0</v>
      </c>
      <c r="H1227" t="s">
        <v>9475</v>
      </c>
      <c r="I1227" t="s">
        <v>14</v>
      </c>
      <c r="J1227" s="4">
        <v>45597</v>
      </c>
      <c r="K1227" t="s">
        <v>812</v>
      </c>
      <c r="L1227" s="5">
        <v>200000</v>
      </c>
      <c r="M1227" s="28">
        <f t="shared" si="19"/>
        <v>200000</v>
      </c>
      <c r="N1227">
        <f>2025-Table1[[#This Row],[Year]]</f>
        <v>18</v>
      </c>
    </row>
    <row r="1228" spans="1:14" x14ac:dyDescent="0.3">
      <c r="A1228" t="s">
        <v>21</v>
      </c>
      <c r="B1228" t="s">
        <v>1434</v>
      </c>
      <c r="C1228">
        <v>2005</v>
      </c>
      <c r="D1228" s="3">
        <v>19</v>
      </c>
      <c r="E1228" s="3">
        <v>55000</v>
      </c>
      <c r="F1228" t="s">
        <v>13</v>
      </c>
      <c r="G1228" s="15">
        <f>IF(Table1[[#This Row],[Transmission]]="Manual", 0, 1)</f>
        <v>0</v>
      </c>
      <c r="H1228" t="s">
        <v>9472</v>
      </c>
      <c r="I1228" t="s">
        <v>14</v>
      </c>
      <c r="J1228" s="4">
        <v>45597</v>
      </c>
      <c r="K1228" t="s">
        <v>1435</v>
      </c>
      <c r="L1228" s="5">
        <v>80000</v>
      </c>
      <c r="M1228" s="28">
        <f t="shared" si="19"/>
        <v>80000</v>
      </c>
      <c r="N1228">
        <f>2025-Table1[[#This Row],[Year]]</f>
        <v>20</v>
      </c>
    </row>
    <row r="1229" spans="1:14" x14ac:dyDescent="0.3">
      <c r="A1229" t="s">
        <v>58</v>
      </c>
      <c r="B1229" t="s">
        <v>91</v>
      </c>
      <c r="C1229">
        <v>2016</v>
      </c>
      <c r="D1229" s="3">
        <v>8</v>
      </c>
      <c r="E1229" s="3">
        <v>44000</v>
      </c>
      <c r="F1229" t="s">
        <v>25</v>
      </c>
      <c r="G1229" s="15">
        <f>IF(Table1[[#This Row],[Transmission]]="Manual", 0, 1)</f>
        <v>1</v>
      </c>
      <c r="H1229" t="s">
        <v>9475</v>
      </c>
      <c r="I1229" t="s">
        <v>17</v>
      </c>
      <c r="J1229" s="4">
        <v>45597</v>
      </c>
      <c r="K1229" t="s">
        <v>1436</v>
      </c>
      <c r="L1229" s="5">
        <v>1195000</v>
      </c>
      <c r="M1229" s="28">
        <f t="shared" si="19"/>
        <v>1195000</v>
      </c>
      <c r="N1229">
        <f>2025-Table1[[#This Row],[Year]]</f>
        <v>9</v>
      </c>
    </row>
    <row r="1230" spans="1:14" x14ac:dyDescent="0.3">
      <c r="A1230" t="s">
        <v>58</v>
      </c>
      <c r="B1230" t="s">
        <v>315</v>
      </c>
      <c r="C1230">
        <v>2015</v>
      </c>
      <c r="D1230" s="3">
        <v>9</v>
      </c>
      <c r="E1230" s="3">
        <v>100000</v>
      </c>
      <c r="F1230" t="s">
        <v>25</v>
      </c>
      <c r="G1230" s="15">
        <f>IF(Table1[[#This Row],[Transmission]]="Manual", 0, 1)</f>
        <v>1</v>
      </c>
      <c r="H1230" t="s">
        <v>9475</v>
      </c>
      <c r="I1230" t="s">
        <v>17</v>
      </c>
      <c r="J1230" s="4">
        <v>45597</v>
      </c>
      <c r="K1230" t="s">
        <v>1437</v>
      </c>
      <c r="L1230" s="5">
        <v>1200000</v>
      </c>
      <c r="M1230" s="28">
        <f t="shared" si="19"/>
        <v>1200000</v>
      </c>
      <c r="N1230">
        <f>2025-Table1[[#This Row],[Year]]</f>
        <v>10</v>
      </c>
    </row>
    <row r="1231" spans="1:14" x14ac:dyDescent="0.3">
      <c r="A1231" t="s">
        <v>21</v>
      </c>
      <c r="B1231">
        <v>800</v>
      </c>
      <c r="C1231">
        <v>2014</v>
      </c>
      <c r="D1231" s="3">
        <v>10</v>
      </c>
      <c r="E1231" s="3">
        <v>34500</v>
      </c>
      <c r="F1231" t="s">
        <v>13</v>
      </c>
      <c r="G1231" s="15">
        <f>IF(Table1[[#This Row],[Transmission]]="Manual", 0, 1)</f>
        <v>0</v>
      </c>
      <c r="H1231" t="s">
        <v>9475</v>
      </c>
      <c r="I1231" t="s">
        <v>14</v>
      </c>
      <c r="J1231" s="4">
        <v>45597</v>
      </c>
      <c r="K1231" t="s">
        <v>1438</v>
      </c>
      <c r="L1231" s="5">
        <v>240000</v>
      </c>
      <c r="M1231" s="28">
        <f t="shared" si="19"/>
        <v>240000</v>
      </c>
      <c r="N1231">
        <f>2025-Table1[[#This Row],[Year]]</f>
        <v>11</v>
      </c>
    </row>
    <row r="1232" spans="1:14" x14ac:dyDescent="0.3">
      <c r="A1232" t="s">
        <v>44</v>
      </c>
      <c r="B1232" t="s">
        <v>89</v>
      </c>
      <c r="C1232">
        <v>2019</v>
      </c>
      <c r="D1232" s="3">
        <v>5</v>
      </c>
      <c r="E1232" s="3">
        <v>37000</v>
      </c>
      <c r="F1232" t="s">
        <v>13</v>
      </c>
      <c r="G1232" s="15">
        <f>IF(Table1[[#This Row],[Transmission]]="Manual", 0, 1)</f>
        <v>0</v>
      </c>
      <c r="H1232" t="s">
        <v>9475</v>
      </c>
      <c r="I1232" t="s">
        <v>14</v>
      </c>
      <c r="J1232" s="4">
        <v>45536</v>
      </c>
      <c r="K1232" t="s">
        <v>1439</v>
      </c>
      <c r="L1232" s="5">
        <v>825000</v>
      </c>
      <c r="M1232" s="28">
        <f t="shared" si="19"/>
        <v>825000</v>
      </c>
      <c r="N1232">
        <f>2025-Table1[[#This Row],[Year]]</f>
        <v>6</v>
      </c>
    </row>
    <row r="1233" spans="1:14" x14ac:dyDescent="0.3">
      <c r="A1233" t="s">
        <v>43</v>
      </c>
      <c r="B1233" t="s">
        <v>253</v>
      </c>
      <c r="C1233">
        <v>2011</v>
      </c>
      <c r="D1233" s="3">
        <v>13</v>
      </c>
      <c r="E1233" s="3">
        <v>10010</v>
      </c>
      <c r="F1233" t="s">
        <v>25</v>
      </c>
      <c r="G1233" s="15">
        <f>IF(Table1[[#This Row],[Transmission]]="Manual", 0, 1)</f>
        <v>1</v>
      </c>
      <c r="H1233" t="s">
        <v>9475</v>
      </c>
      <c r="I1233" t="s">
        <v>17</v>
      </c>
      <c r="J1233" s="4">
        <v>45597</v>
      </c>
      <c r="K1233" t="s">
        <v>1440</v>
      </c>
      <c r="L1233" s="5">
        <v>810000</v>
      </c>
      <c r="M1233" s="28">
        <f t="shared" si="19"/>
        <v>810000</v>
      </c>
      <c r="N1233">
        <f>2025-Table1[[#This Row],[Year]]</f>
        <v>14</v>
      </c>
    </row>
    <row r="1234" spans="1:14" x14ac:dyDescent="0.3">
      <c r="A1234" t="s">
        <v>44</v>
      </c>
      <c r="B1234" t="s">
        <v>83</v>
      </c>
      <c r="C1234">
        <v>2018</v>
      </c>
      <c r="D1234" s="3">
        <v>6</v>
      </c>
      <c r="E1234" s="3">
        <v>75000</v>
      </c>
      <c r="F1234" t="s">
        <v>13</v>
      </c>
      <c r="G1234" s="15">
        <f>IF(Table1[[#This Row],[Transmission]]="Manual", 0, 1)</f>
        <v>0</v>
      </c>
      <c r="H1234" t="s">
        <v>9475</v>
      </c>
      <c r="I1234" t="s">
        <v>17</v>
      </c>
      <c r="J1234" s="4">
        <v>45597</v>
      </c>
      <c r="K1234" t="s">
        <v>793</v>
      </c>
      <c r="L1234" s="5">
        <v>700000</v>
      </c>
      <c r="M1234" s="28">
        <f t="shared" si="19"/>
        <v>700000</v>
      </c>
      <c r="N1234">
        <f>2025-Table1[[#This Row],[Year]]</f>
        <v>7</v>
      </c>
    </row>
    <row r="1235" spans="1:14" x14ac:dyDescent="0.3">
      <c r="A1235" t="s">
        <v>21</v>
      </c>
      <c r="B1235" t="s">
        <v>666</v>
      </c>
      <c r="C1235">
        <v>2012</v>
      </c>
      <c r="D1235" s="3">
        <v>12</v>
      </c>
      <c r="E1235" s="3">
        <v>60000</v>
      </c>
      <c r="F1235" t="s">
        <v>13</v>
      </c>
      <c r="G1235" s="15">
        <f>IF(Table1[[#This Row],[Transmission]]="Manual", 0, 1)</f>
        <v>0</v>
      </c>
      <c r="H1235" t="s">
        <v>9472</v>
      </c>
      <c r="I1235" t="s">
        <v>14</v>
      </c>
      <c r="J1235" s="4">
        <v>45597</v>
      </c>
      <c r="K1235" t="s">
        <v>1441</v>
      </c>
      <c r="L1235" s="5">
        <v>295000</v>
      </c>
      <c r="M1235" s="28">
        <f t="shared" si="19"/>
        <v>295000</v>
      </c>
      <c r="N1235">
        <f>2025-Table1[[#This Row],[Year]]</f>
        <v>13</v>
      </c>
    </row>
    <row r="1236" spans="1:14" x14ac:dyDescent="0.3">
      <c r="A1236" t="s">
        <v>113</v>
      </c>
      <c r="B1236" t="s">
        <v>395</v>
      </c>
      <c r="C1236">
        <v>2019</v>
      </c>
      <c r="D1236" s="3">
        <v>5</v>
      </c>
      <c r="E1236" s="3">
        <v>71150</v>
      </c>
      <c r="F1236" t="s">
        <v>25</v>
      </c>
      <c r="G1236" s="15">
        <f>IF(Table1[[#This Row],[Transmission]]="Manual", 0, 1)</f>
        <v>1</v>
      </c>
      <c r="H1236" t="s">
        <v>9475</v>
      </c>
      <c r="I1236" t="s">
        <v>17</v>
      </c>
      <c r="J1236" s="4">
        <v>45566</v>
      </c>
      <c r="K1236" t="s">
        <v>1443</v>
      </c>
      <c r="L1236" s="5">
        <v>1500000</v>
      </c>
      <c r="M1236" s="28">
        <f t="shared" si="19"/>
        <v>1500000</v>
      </c>
      <c r="N1236">
        <f>2025-Table1[[#This Row],[Year]]</f>
        <v>6</v>
      </c>
    </row>
    <row r="1237" spans="1:14" x14ac:dyDescent="0.3">
      <c r="A1237" t="s">
        <v>11</v>
      </c>
      <c r="B1237" t="s">
        <v>12</v>
      </c>
      <c r="C1237">
        <v>2022</v>
      </c>
      <c r="D1237" s="3">
        <v>2</v>
      </c>
      <c r="E1237" s="3">
        <v>16000</v>
      </c>
      <c r="F1237" t="s">
        <v>25</v>
      </c>
      <c r="G1237" s="15">
        <f>IF(Table1[[#This Row],[Transmission]]="Manual", 0, 1)</f>
        <v>1</v>
      </c>
      <c r="H1237" t="s">
        <v>9472</v>
      </c>
      <c r="I1237" t="s">
        <v>14</v>
      </c>
      <c r="J1237" s="4">
        <v>45597</v>
      </c>
      <c r="K1237" t="s">
        <v>1444</v>
      </c>
      <c r="L1237" s="5">
        <v>1385000</v>
      </c>
      <c r="M1237" s="28">
        <f t="shared" si="19"/>
        <v>1385000</v>
      </c>
      <c r="N1237">
        <f>2025-Table1[[#This Row],[Year]]</f>
        <v>3</v>
      </c>
    </row>
    <row r="1238" spans="1:14" x14ac:dyDescent="0.3">
      <c r="A1238" t="s">
        <v>113</v>
      </c>
      <c r="B1238" t="s">
        <v>121</v>
      </c>
      <c r="C1238">
        <v>2017</v>
      </c>
      <c r="D1238" s="3">
        <v>7</v>
      </c>
      <c r="E1238" s="3">
        <v>95999</v>
      </c>
      <c r="F1238" t="s">
        <v>25</v>
      </c>
      <c r="G1238" s="15">
        <f>IF(Table1[[#This Row],[Transmission]]="Manual", 0, 1)</f>
        <v>1</v>
      </c>
      <c r="H1238" t="s">
        <v>9472</v>
      </c>
      <c r="I1238" t="s">
        <v>17</v>
      </c>
      <c r="J1238" s="4">
        <v>45597</v>
      </c>
      <c r="K1238" t="s">
        <v>824</v>
      </c>
      <c r="L1238" s="5">
        <v>975000</v>
      </c>
      <c r="M1238" s="28">
        <f t="shared" si="19"/>
        <v>975000</v>
      </c>
      <c r="N1238">
        <f>2025-Table1[[#This Row],[Year]]</f>
        <v>8</v>
      </c>
    </row>
    <row r="1239" spans="1:14" x14ac:dyDescent="0.3">
      <c r="A1239" t="s">
        <v>44</v>
      </c>
      <c r="B1239" t="s">
        <v>89</v>
      </c>
      <c r="C1239">
        <v>2022</v>
      </c>
      <c r="D1239" s="3">
        <v>2</v>
      </c>
      <c r="E1239" s="3">
        <v>40000</v>
      </c>
      <c r="F1239" t="s">
        <v>25</v>
      </c>
      <c r="G1239" s="15">
        <f>IF(Table1[[#This Row],[Transmission]]="Manual", 0, 1)</f>
        <v>1</v>
      </c>
      <c r="H1239" t="s">
        <v>9472</v>
      </c>
      <c r="I1239" t="s">
        <v>17</v>
      </c>
      <c r="J1239" s="4">
        <v>45597</v>
      </c>
      <c r="K1239" t="s">
        <v>1445</v>
      </c>
      <c r="L1239" s="5">
        <v>1399000</v>
      </c>
      <c r="M1239" s="28">
        <f t="shared" si="19"/>
        <v>1399000</v>
      </c>
      <c r="N1239">
        <f>2025-Table1[[#This Row],[Year]]</f>
        <v>3</v>
      </c>
    </row>
    <row r="1240" spans="1:14" x14ac:dyDescent="0.3">
      <c r="A1240" t="s">
        <v>15</v>
      </c>
      <c r="B1240" t="s">
        <v>155</v>
      </c>
      <c r="C1240">
        <v>2012</v>
      </c>
      <c r="D1240" s="3">
        <v>12</v>
      </c>
      <c r="E1240" s="3">
        <v>92000</v>
      </c>
      <c r="F1240" t="s">
        <v>13</v>
      </c>
      <c r="G1240" s="15">
        <f>IF(Table1[[#This Row],[Transmission]]="Manual", 0, 1)</f>
        <v>0</v>
      </c>
      <c r="H1240" t="s">
        <v>9475</v>
      </c>
      <c r="I1240" t="s">
        <v>17</v>
      </c>
      <c r="J1240" s="4">
        <v>45597</v>
      </c>
      <c r="K1240" t="s">
        <v>1447</v>
      </c>
      <c r="L1240" s="5">
        <v>249999</v>
      </c>
      <c r="M1240" s="28">
        <f t="shared" si="19"/>
        <v>249999</v>
      </c>
      <c r="N1240">
        <f>2025-Table1[[#This Row],[Year]]</f>
        <v>13</v>
      </c>
    </row>
    <row r="1241" spans="1:14" x14ac:dyDescent="0.3">
      <c r="A1241" t="s">
        <v>58</v>
      </c>
      <c r="B1241" t="s">
        <v>91</v>
      </c>
      <c r="C1241">
        <v>2011</v>
      </c>
      <c r="D1241" s="3">
        <v>13</v>
      </c>
      <c r="E1241" s="3">
        <v>29300</v>
      </c>
      <c r="F1241" t="s">
        <v>25</v>
      </c>
      <c r="G1241" s="15">
        <f>IF(Table1[[#This Row],[Transmission]]="Manual", 0, 1)</f>
        <v>1</v>
      </c>
      <c r="H1241" t="s">
        <v>9475</v>
      </c>
      <c r="I1241" t="s">
        <v>14</v>
      </c>
      <c r="J1241" s="4">
        <v>45597</v>
      </c>
      <c r="K1241" t="s">
        <v>1448</v>
      </c>
      <c r="L1241" s="5">
        <v>799999</v>
      </c>
      <c r="M1241" s="28">
        <f t="shared" si="19"/>
        <v>799999</v>
      </c>
      <c r="N1241">
        <f>2025-Table1[[#This Row],[Year]]</f>
        <v>14</v>
      </c>
    </row>
    <row r="1242" spans="1:14" x14ac:dyDescent="0.3">
      <c r="A1242" t="s">
        <v>593</v>
      </c>
      <c r="B1242" t="s">
        <v>1449</v>
      </c>
      <c r="C1242">
        <v>2010</v>
      </c>
      <c r="D1242" s="3">
        <v>14</v>
      </c>
      <c r="E1242" s="3">
        <v>98000</v>
      </c>
      <c r="F1242" t="s">
        <v>25</v>
      </c>
      <c r="G1242" s="15">
        <f>IF(Table1[[#This Row],[Transmission]]="Manual", 0, 1)</f>
        <v>1</v>
      </c>
      <c r="H1242" t="s">
        <v>9472</v>
      </c>
      <c r="I1242" t="s">
        <v>14</v>
      </c>
      <c r="J1242" s="4">
        <v>45597</v>
      </c>
      <c r="K1242" t="s">
        <v>1450</v>
      </c>
      <c r="L1242" s="5">
        <v>490000</v>
      </c>
      <c r="M1242" s="28">
        <f t="shared" si="19"/>
        <v>490000</v>
      </c>
      <c r="N1242">
        <f>2025-Table1[[#This Row],[Year]]</f>
        <v>15</v>
      </c>
    </row>
    <row r="1243" spans="1:14" x14ac:dyDescent="0.3">
      <c r="A1243" t="s">
        <v>21</v>
      </c>
      <c r="B1243" t="s">
        <v>68</v>
      </c>
      <c r="C1243">
        <v>2022</v>
      </c>
      <c r="D1243" s="3">
        <v>2</v>
      </c>
      <c r="E1243" s="3">
        <v>39270</v>
      </c>
      <c r="F1243" t="s">
        <v>25</v>
      </c>
      <c r="G1243" s="15">
        <f>IF(Table1[[#This Row],[Transmission]]="Manual", 0, 1)</f>
        <v>1</v>
      </c>
      <c r="H1243" t="s">
        <v>9472</v>
      </c>
      <c r="I1243" t="s">
        <v>14</v>
      </c>
      <c r="J1243" s="4">
        <v>45597</v>
      </c>
      <c r="K1243" t="s">
        <v>1451</v>
      </c>
      <c r="L1243" s="5">
        <v>585000</v>
      </c>
      <c r="M1243" s="28">
        <f t="shared" si="19"/>
        <v>585000</v>
      </c>
      <c r="N1243">
        <f>2025-Table1[[#This Row],[Year]]</f>
        <v>3</v>
      </c>
    </row>
    <row r="1244" spans="1:14" x14ac:dyDescent="0.3">
      <c r="A1244" t="s">
        <v>15</v>
      </c>
      <c r="B1244" t="s">
        <v>155</v>
      </c>
      <c r="C1244">
        <v>2011</v>
      </c>
      <c r="D1244" s="3">
        <v>13</v>
      </c>
      <c r="E1244" s="3">
        <v>78000</v>
      </c>
      <c r="F1244" t="s">
        <v>13</v>
      </c>
      <c r="G1244" s="15">
        <f>IF(Table1[[#This Row],[Transmission]]="Manual", 0, 1)</f>
        <v>0</v>
      </c>
      <c r="H1244" t="s">
        <v>9475</v>
      </c>
      <c r="I1244" t="s">
        <v>14</v>
      </c>
      <c r="J1244" s="4">
        <v>45597</v>
      </c>
      <c r="K1244" t="s">
        <v>1452</v>
      </c>
      <c r="L1244" s="5">
        <v>190000</v>
      </c>
      <c r="M1244" s="28">
        <f t="shared" si="19"/>
        <v>190000</v>
      </c>
      <c r="N1244">
        <f>2025-Table1[[#This Row],[Year]]</f>
        <v>14</v>
      </c>
    </row>
    <row r="1245" spans="1:14" x14ac:dyDescent="0.3">
      <c r="A1245" t="s">
        <v>21</v>
      </c>
      <c r="B1245" t="s">
        <v>483</v>
      </c>
      <c r="C1245">
        <v>2020</v>
      </c>
      <c r="D1245" s="3">
        <v>4</v>
      </c>
      <c r="E1245" s="3">
        <v>38000</v>
      </c>
      <c r="F1245" t="s">
        <v>13</v>
      </c>
      <c r="G1245" s="15">
        <f>IF(Table1[[#This Row],[Transmission]]="Manual", 0, 1)</f>
        <v>0</v>
      </c>
      <c r="H1245" t="s">
        <v>9472</v>
      </c>
      <c r="I1245" t="s">
        <v>14</v>
      </c>
      <c r="J1245" s="4">
        <v>45597</v>
      </c>
      <c r="K1245" t="s">
        <v>1453</v>
      </c>
      <c r="L1245" s="5">
        <v>1150000</v>
      </c>
      <c r="M1245" s="28">
        <f t="shared" si="19"/>
        <v>1150000</v>
      </c>
      <c r="N1245">
        <f>2025-Table1[[#This Row],[Year]]</f>
        <v>5</v>
      </c>
    </row>
    <row r="1246" spans="1:14" x14ac:dyDescent="0.3">
      <c r="A1246" t="s">
        <v>21</v>
      </c>
      <c r="B1246" t="s">
        <v>483</v>
      </c>
      <c r="C1246">
        <v>2019</v>
      </c>
      <c r="D1246" s="3">
        <v>5</v>
      </c>
      <c r="E1246" s="3">
        <v>61231</v>
      </c>
      <c r="F1246" t="s">
        <v>25</v>
      </c>
      <c r="G1246" s="15">
        <f>IF(Table1[[#This Row],[Transmission]]="Manual", 0, 1)</f>
        <v>1</v>
      </c>
      <c r="H1246" t="s">
        <v>9472</v>
      </c>
      <c r="I1246" t="s">
        <v>14</v>
      </c>
      <c r="J1246" s="4">
        <v>45597</v>
      </c>
      <c r="K1246" t="s">
        <v>1454</v>
      </c>
      <c r="L1246" s="5">
        <v>825101</v>
      </c>
      <c r="M1246" s="28">
        <f t="shared" si="19"/>
        <v>825101</v>
      </c>
      <c r="N1246">
        <f>2025-Table1[[#This Row],[Year]]</f>
        <v>6</v>
      </c>
    </row>
    <row r="1247" spans="1:14" x14ac:dyDescent="0.3">
      <c r="A1247" t="s">
        <v>61</v>
      </c>
      <c r="B1247" t="s">
        <v>109</v>
      </c>
      <c r="C1247">
        <v>2014</v>
      </c>
      <c r="D1247" s="3">
        <v>10</v>
      </c>
      <c r="E1247" s="3">
        <v>105000</v>
      </c>
      <c r="F1247" t="s">
        <v>13</v>
      </c>
      <c r="G1247" s="15">
        <f>IF(Table1[[#This Row],[Transmission]]="Manual", 0, 1)</f>
        <v>0</v>
      </c>
      <c r="H1247" t="s">
        <v>9475</v>
      </c>
      <c r="I1247" t="s">
        <v>17</v>
      </c>
      <c r="J1247" s="4">
        <v>45597</v>
      </c>
      <c r="K1247" t="s">
        <v>1455</v>
      </c>
      <c r="L1247" s="5">
        <v>215000</v>
      </c>
      <c r="M1247" s="28">
        <f t="shared" si="19"/>
        <v>215000</v>
      </c>
      <c r="N1247">
        <f>2025-Table1[[#This Row],[Year]]</f>
        <v>11</v>
      </c>
    </row>
    <row r="1248" spans="1:14" x14ac:dyDescent="0.3">
      <c r="A1248" t="s">
        <v>33</v>
      </c>
      <c r="B1248" t="s">
        <v>34</v>
      </c>
      <c r="C1248">
        <v>2014</v>
      </c>
      <c r="D1248" s="3">
        <v>10</v>
      </c>
      <c r="E1248" s="3">
        <v>75000</v>
      </c>
      <c r="F1248" t="s">
        <v>13</v>
      </c>
      <c r="G1248" s="15">
        <f>IF(Table1[[#This Row],[Transmission]]="Manual", 0, 1)</f>
        <v>0</v>
      </c>
      <c r="H1248" t="s">
        <v>9472</v>
      </c>
      <c r="I1248" t="s">
        <v>17</v>
      </c>
      <c r="J1248" s="4">
        <v>45566</v>
      </c>
      <c r="K1248" t="s">
        <v>1456</v>
      </c>
      <c r="L1248" s="5">
        <v>425000</v>
      </c>
      <c r="M1248" s="28">
        <f t="shared" si="19"/>
        <v>425000</v>
      </c>
      <c r="N1248">
        <f>2025-Table1[[#This Row],[Year]]</f>
        <v>11</v>
      </c>
    </row>
    <row r="1249" spans="1:14" x14ac:dyDescent="0.3">
      <c r="A1249" t="s">
        <v>21</v>
      </c>
      <c r="B1249" t="s">
        <v>293</v>
      </c>
      <c r="C1249">
        <v>2021</v>
      </c>
      <c r="D1249" s="3">
        <v>3</v>
      </c>
      <c r="E1249" s="3">
        <v>14000</v>
      </c>
      <c r="F1249" t="s">
        <v>25</v>
      </c>
      <c r="G1249" s="15">
        <f>IF(Table1[[#This Row],[Transmission]]="Manual", 0, 1)</f>
        <v>1</v>
      </c>
      <c r="H1249" t="s">
        <v>9472</v>
      </c>
      <c r="I1249" t="s">
        <v>14</v>
      </c>
      <c r="J1249" s="4">
        <v>45597</v>
      </c>
      <c r="K1249" t="s">
        <v>1457</v>
      </c>
      <c r="L1249" s="5">
        <v>475000</v>
      </c>
      <c r="M1249" s="28">
        <f t="shared" si="19"/>
        <v>475000</v>
      </c>
      <c r="N1249">
        <f>2025-Table1[[#This Row],[Year]]</f>
        <v>4</v>
      </c>
    </row>
    <row r="1250" spans="1:14" x14ac:dyDescent="0.3">
      <c r="A1250" t="s">
        <v>113</v>
      </c>
      <c r="B1250" t="s">
        <v>396</v>
      </c>
      <c r="C1250">
        <v>2016</v>
      </c>
      <c r="D1250" s="3">
        <v>8</v>
      </c>
      <c r="E1250" s="3">
        <v>70013</v>
      </c>
      <c r="F1250" t="s">
        <v>25</v>
      </c>
      <c r="G1250" s="15">
        <f>IF(Table1[[#This Row],[Transmission]]="Manual", 0, 1)</f>
        <v>1</v>
      </c>
      <c r="H1250" t="s">
        <v>9472</v>
      </c>
      <c r="I1250" t="s">
        <v>17</v>
      </c>
      <c r="J1250" s="4">
        <v>45566</v>
      </c>
      <c r="K1250" t="s">
        <v>1458</v>
      </c>
      <c r="L1250" s="5">
        <v>1180000</v>
      </c>
      <c r="M1250" s="28">
        <f t="shared" si="19"/>
        <v>1180000</v>
      </c>
      <c r="N1250">
        <f>2025-Table1[[#This Row],[Year]]</f>
        <v>9</v>
      </c>
    </row>
    <row r="1251" spans="1:14" x14ac:dyDescent="0.3">
      <c r="A1251" t="s">
        <v>113</v>
      </c>
      <c r="B1251" t="s">
        <v>1339</v>
      </c>
      <c r="C1251">
        <v>2020</v>
      </c>
      <c r="D1251" s="3">
        <v>4</v>
      </c>
      <c r="E1251" s="3">
        <v>75000</v>
      </c>
      <c r="F1251" t="s">
        <v>13</v>
      </c>
      <c r="G1251" s="15">
        <f>IF(Table1[[#This Row],[Transmission]]="Manual", 0, 1)</f>
        <v>0</v>
      </c>
      <c r="H1251" t="s">
        <v>9475</v>
      </c>
      <c r="I1251" t="s">
        <v>17</v>
      </c>
      <c r="J1251" s="4">
        <v>45597</v>
      </c>
      <c r="K1251" t="s">
        <v>1459</v>
      </c>
      <c r="L1251" s="5">
        <v>745000</v>
      </c>
      <c r="M1251" s="28">
        <f t="shared" si="19"/>
        <v>745000</v>
      </c>
      <c r="N1251">
        <f>2025-Table1[[#This Row],[Year]]</f>
        <v>5</v>
      </c>
    </row>
    <row r="1252" spans="1:14" x14ac:dyDescent="0.3">
      <c r="A1252" t="s">
        <v>101</v>
      </c>
      <c r="B1252" t="s">
        <v>337</v>
      </c>
      <c r="C1252">
        <v>2017</v>
      </c>
      <c r="D1252" s="3">
        <v>7</v>
      </c>
      <c r="E1252" s="3">
        <v>71352</v>
      </c>
      <c r="F1252" t="s">
        <v>13</v>
      </c>
      <c r="G1252" s="15">
        <f>IF(Table1[[#This Row],[Transmission]]="Manual", 0, 1)</f>
        <v>0</v>
      </c>
      <c r="H1252" t="s">
        <v>9475</v>
      </c>
      <c r="I1252" t="s">
        <v>14</v>
      </c>
      <c r="J1252" s="4">
        <v>45566</v>
      </c>
      <c r="K1252" t="s">
        <v>1460</v>
      </c>
      <c r="L1252" s="5">
        <v>325000</v>
      </c>
      <c r="M1252" s="28">
        <f t="shared" si="19"/>
        <v>325000</v>
      </c>
      <c r="N1252">
        <f>2025-Table1[[#This Row],[Year]]</f>
        <v>8</v>
      </c>
    </row>
    <row r="1253" spans="1:14" x14ac:dyDescent="0.3">
      <c r="A1253" t="s">
        <v>44</v>
      </c>
      <c r="B1253" t="s">
        <v>451</v>
      </c>
      <c r="C1253">
        <v>2014</v>
      </c>
      <c r="D1253" s="3">
        <v>10</v>
      </c>
      <c r="E1253" s="3">
        <v>53000</v>
      </c>
      <c r="F1253" t="s">
        <v>25</v>
      </c>
      <c r="G1253" s="15">
        <f>IF(Table1[[#This Row],[Transmission]]="Manual", 0, 1)</f>
        <v>1</v>
      </c>
      <c r="H1253" t="s">
        <v>9472</v>
      </c>
      <c r="I1253" t="s">
        <v>14</v>
      </c>
      <c r="J1253" s="4">
        <v>45597</v>
      </c>
      <c r="K1253" t="s">
        <v>1461</v>
      </c>
      <c r="L1253" s="5">
        <v>575000</v>
      </c>
      <c r="M1253" s="28">
        <f t="shared" si="19"/>
        <v>575000</v>
      </c>
      <c r="N1253">
        <f>2025-Table1[[#This Row],[Year]]</f>
        <v>11</v>
      </c>
    </row>
    <row r="1254" spans="1:14" x14ac:dyDescent="0.3">
      <c r="A1254" t="s">
        <v>44</v>
      </c>
      <c r="B1254" t="s">
        <v>89</v>
      </c>
      <c r="C1254">
        <v>2013</v>
      </c>
      <c r="D1254" s="3">
        <v>11</v>
      </c>
      <c r="E1254" s="3">
        <v>78000</v>
      </c>
      <c r="F1254" t="s">
        <v>13</v>
      </c>
      <c r="G1254" s="15">
        <f>IF(Table1[[#This Row],[Transmission]]="Manual", 0, 1)</f>
        <v>0</v>
      </c>
      <c r="H1254" t="s">
        <v>9475</v>
      </c>
      <c r="I1254" t="s">
        <v>14</v>
      </c>
      <c r="J1254" s="4">
        <v>45597</v>
      </c>
      <c r="K1254" t="s">
        <v>1462</v>
      </c>
      <c r="L1254" s="5">
        <v>405000</v>
      </c>
      <c r="M1254" s="28">
        <f t="shared" si="19"/>
        <v>405000</v>
      </c>
      <c r="N1254">
        <f>2025-Table1[[#This Row],[Year]]</f>
        <v>12</v>
      </c>
    </row>
    <row r="1255" spans="1:14" x14ac:dyDescent="0.3">
      <c r="A1255" t="s">
        <v>113</v>
      </c>
      <c r="B1255" t="s">
        <v>121</v>
      </c>
      <c r="C1255">
        <v>2013</v>
      </c>
      <c r="D1255" s="3">
        <v>11</v>
      </c>
      <c r="E1255" s="3">
        <v>95000</v>
      </c>
      <c r="F1255" t="s">
        <v>13</v>
      </c>
      <c r="G1255" s="15">
        <f>IF(Table1[[#This Row],[Transmission]]="Manual", 0, 1)</f>
        <v>0</v>
      </c>
      <c r="H1255" t="s">
        <v>9475</v>
      </c>
      <c r="I1255" t="s">
        <v>17</v>
      </c>
      <c r="J1255" s="4">
        <v>45566</v>
      </c>
      <c r="K1255" t="s">
        <v>218</v>
      </c>
      <c r="L1255" s="5">
        <v>515000</v>
      </c>
      <c r="M1255" s="28">
        <f t="shared" si="19"/>
        <v>515000</v>
      </c>
      <c r="N1255">
        <f>2025-Table1[[#This Row],[Year]]</f>
        <v>12</v>
      </c>
    </row>
    <row r="1256" spans="1:14" x14ac:dyDescent="0.3">
      <c r="A1256" t="s">
        <v>44</v>
      </c>
      <c r="B1256" t="s">
        <v>83</v>
      </c>
      <c r="C1256">
        <v>2019</v>
      </c>
      <c r="D1256" s="3">
        <v>5</v>
      </c>
      <c r="E1256" s="3">
        <v>21000</v>
      </c>
      <c r="F1256" t="s">
        <v>13</v>
      </c>
      <c r="G1256" s="15">
        <f>IF(Table1[[#This Row],[Transmission]]="Manual", 0, 1)</f>
        <v>0</v>
      </c>
      <c r="H1256" t="s">
        <v>9472</v>
      </c>
      <c r="I1256" t="s">
        <v>14</v>
      </c>
      <c r="J1256" s="4">
        <v>45597</v>
      </c>
      <c r="K1256" t="s">
        <v>1463</v>
      </c>
      <c r="L1256" s="5">
        <v>585000</v>
      </c>
      <c r="M1256" s="28">
        <f t="shared" si="19"/>
        <v>585000</v>
      </c>
      <c r="N1256">
        <f>2025-Table1[[#This Row],[Year]]</f>
        <v>6</v>
      </c>
    </row>
    <row r="1257" spans="1:14" x14ac:dyDescent="0.3">
      <c r="A1257" t="s">
        <v>11</v>
      </c>
      <c r="B1257" t="s">
        <v>12</v>
      </c>
      <c r="C1257">
        <v>2018</v>
      </c>
      <c r="D1257" s="3">
        <v>6</v>
      </c>
      <c r="E1257" s="3">
        <v>15000</v>
      </c>
      <c r="F1257" t="s">
        <v>13</v>
      </c>
      <c r="G1257" s="15">
        <f>IF(Table1[[#This Row],[Transmission]]="Manual", 0, 1)</f>
        <v>0</v>
      </c>
      <c r="H1257" t="s">
        <v>9472</v>
      </c>
      <c r="I1257" t="s">
        <v>14</v>
      </c>
      <c r="J1257" s="4">
        <v>45597</v>
      </c>
      <c r="K1257" t="s">
        <v>284</v>
      </c>
      <c r="L1257" s="5">
        <v>769999</v>
      </c>
      <c r="M1257" s="28">
        <f t="shared" si="19"/>
        <v>769999</v>
      </c>
      <c r="N1257">
        <f>2025-Table1[[#This Row],[Year]]</f>
        <v>7</v>
      </c>
    </row>
    <row r="1258" spans="1:14" x14ac:dyDescent="0.3">
      <c r="A1258" t="s">
        <v>44</v>
      </c>
      <c r="B1258" t="s">
        <v>79</v>
      </c>
      <c r="C1258">
        <v>2015</v>
      </c>
      <c r="D1258" s="3">
        <v>9</v>
      </c>
      <c r="E1258" s="3">
        <v>142000</v>
      </c>
      <c r="F1258" t="s">
        <v>13</v>
      </c>
      <c r="G1258" s="15">
        <f>IF(Table1[[#This Row],[Transmission]]="Manual", 0, 1)</f>
        <v>0</v>
      </c>
      <c r="H1258" t="s">
        <v>9472</v>
      </c>
      <c r="I1258" t="s">
        <v>17</v>
      </c>
      <c r="J1258" s="4">
        <v>45597</v>
      </c>
      <c r="K1258" t="s">
        <v>1464</v>
      </c>
      <c r="L1258" s="5">
        <v>525000</v>
      </c>
      <c r="M1258" s="28">
        <f t="shared" si="19"/>
        <v>525000</v>
      </c>
      <c r="N1258">
        <f>2025-Table1[[#This Row],[Year]]</f>
        <v>10</v>
      </c>
    </row>
    <row r="1259" spans="1:14" x14ac:dyDescent="0.3">
      <c r="A1259" t="s">
        <v>18</v>
      </c>
      <c r="B1259" t="s">
        <v>19</v>
      </c>
      <c r="C1259">
        <v>2011</v>
      </c>
      <c r="D1259" s="3">
        <v>13</v>
      </c>
      <c r="E1259" s="3">
        <v>60000</v>
      </c>
      <c r="F1259" t="s">
        <v>13</v>
      </c>
      <c r="G1259" s="15">
        <f>IF(Table1[[#This Row],[Transmission]]="Manual", 0, 1)</f>
        <v>0</v>
      </c>
      <c r="H1259" t="s">
        <v>9472</v>
      </c>
      <c r="I1259" t="s">
        <v>14</v>
      </c>
      <c r="J1259" s="4">
        <v>45597</v>
      </c>
      <c r="K1259" t="s">
        <v>1465</v>
      </c>
      <c r="L1259" s="5">
        <v>269000</v>
      </c>
      <c r="M1259" s="28">
        <f t="shared" si="19"/>
        <v>269000</v>
      </c>
      <c r="N1259">
        <f>2025-Table1[[#This Row],[Year]]</f>
        <v>14</v>
      </c>
    </row>
    <row r="1260" spans="1:14" x14ac:dyDescent="0.3">
      <c r="A1260" t="s">
        <v>21</v>
      </c>
      <c r="B1260" t="s">
        <v>31</v>
      </c>
      <c r="C1260">
        <v>2018</v>
      </c>
      <c r="D1260" s="3">
        <v>6</v>
      </c>
      <c r="E1260" s="3">
        <v>21000</v>
      </c>
      <c r="F1260" t="s">
        <v>25</v>
      </c>
      <c r="G1260" s="15">
        <f>IF(Table1[[#This Row],[Transmission]]="Manual", 0, 1)</f>
        <v>1</v>
      </c>
      <c r="H1260" t="s">
        <v>9475</v>
      </c>
      <c r="I1260" t="s">
        <v>14</v>
      </c>
      <c r="J1260" s="4">
        <v>45597</v>
      </c>
      <c r="K1260" t="s">
        <v>1466</v>
      </c>
      <c r="L1260" s="5">
        <v>555000</v>
      </c>
      <c r="M1260" s="28">
        <f t="shared" si="19"/>
        <v>555000</v>
      </c>
      <c r="N1260">
        <f>2025-Table1[[#This Row],[Year]]</f>
        <v>7</v>
      </c>
    </row>
    <row r="1261" spans="1:14" x14ac:dyDescent="0.3">
      <c r="A1261" t="s">
        <v>21</v>
      </c>
      <c r="B1261" t="s">
        <v>99</v>
      </c>
      <c r="C1261">
        <v>2017</v>
      </c>
      <c r="D1261" s="3">
        <v>7</v>
      </c>
      <c r="E1261" s="3">
        <v>54000</v>
      </c>
      <c r="F1261" t="s">
        <v>13</v>
      </c>
      <c r="G1261" s="15">
        <f>IF(Table1[[#This Row],[Transmission]]="Manual", 0, 1)</f>
        <v>0</v>
      </c>
      <c r="H1261" t="s">
        <v>9472</v>
      </c>
      <c r="I1261" t="s">
        <v>14</v>
      </c>
      <c r="J1261" s="4">
        <v>45597</v>
      </c>
      <c r="K1261" t="s">
        <v>1467</v>
      </c>
      <c r="L1261" s="5">
        <v>640000</v>
      </c>
      <c r="M1261" s="28">
        <f t="shared" si="19"/>
        <v>640000</v>
      </c>
      <c r="N1261">
        <f>2025-Table1[[#This Row],[Year]]</f>
        <v>8</v>
      </c>
    </row>
    <row r="1262" spans="1:14" x14ac:dyDescent="0.3">
      <c r="A1262" t="s">
        <v>44</v>
      </c>
      <c r="B1262" t="s">
        <v>89</v>
      </c>
      <c r="C1262">
        <v>2021</v>
      </c>
      <c r="D1262" s="3">
        <v>3</v>
      </c>
      <c r="E1262" s="3">
        <v>65000</v>
      </c>
      <c r="F1262" t="s">
        <v>13</v>
      </c>
      <c r="G1262" s="15">
        <f>IF(Table1[[#This Row],[Transmission]]="Manual", 0, 1)</f>
        <v>0</v>
      </c>
      <c r="H1262" t="s">
        <v>9475</v>
      </c>
      <c r="I1262" t="s">
        <v>14</v>
      </c>
      <c r="J1262" s="4">
        <v>45566</v>
      </c>
      <c r="K1262" t="s">
        <v>1468</v>
      </c>
      <c r="L1262" s="5">
        <v>890000</v>
      </c>
      <c r="M1262" s="28">
        <f t="shared" si="19"/>
        <v>890000</v>
      </c>
      <c r="N1262">
        <f>2025-Table1[[#This Row],[Year]]</f>
        <v>4</v>
      </c>
    </row>
    <row r="1263" spans="1:14" x14ac:dyDescent="0.3">
      <c r="A1263" t="s">
        <v>27</v>
      </c>
      <c r="B1263" t="s">
        <v>360</v>
      </c>
      <c r="C1263">
        <v>2012</v>
      </c>
      <c r="D1263" s="3">
        <v>12</v>
      </c>
      <c r="E1263" s="3">
        <v>51000</v>
      </c>
      <c r="F1263" t="s">
        <v>25</v>
      </c>
      <c r="G1263" s="15">
        <f>IF(Table1[[#This Row],[Transmission]]="Manual", 0, 1)</f>
        <v>1</v>
      </c>
      <c r="H1263" t="s">
        <v>9475</v>
      </c>
      <c r="I1263" t="s">
        <v>17</v>
      </c>
      <c r="J1263" s="4">
        <v>45597</v>
      </c>
      <c r="K1263" t="s">
        <v>1144</v>
      </c>
      <c r="L1263" s="5">
        <v>699000</v>
      </c>
      <c r="M1263" s="28">
        <f t="shared" si="19"/>
        <v>699000</v>
      </c>
      <c r="N1263">
        <f>2025-Table1[[#This Row],[Year]]</f>
        <v>13</v>
      </c>
    </row>
    <row r="1264" spans="1:14" x14ac:dyDescent="0.3">
      <c r="A1264" t="s">
        <v>101</v>
      </c>
      <c r="B1264" t="s">
        <v>224</v>
      </c>
      <c r="C1264">
        <v>2023</v>
      </c>
      <c r="D1264" s="3">
        <v>1</v>
      </c>
      <c r="E1264" s="3">
        <v>59500</v>
      </c>
      <c r="F1264" t="s">
        <v>13</v>
      </c>
      <c r="G1264" s="15">
        <f>IF(Table1[[#This Row],[Transmission]]="Manual", 0, 1)</f>
        <v>0</v>
      </c>
      <c r="H1264" t="s">
        <v>9472</v>
      </c>
      <c r="I1264" t="s">
        <v>17</v>
      </c>
      <c r="J1264" s="4">
        <v>45597</v>
      </c>
      <c r="K1264" t="s">
        <v>1469</v>
      </c>
      <c r="L1264" s="5">
        <v>950000</v>
      </c>
      <c r="M1264" s="28">
        <f t="shared" si="19"/>
        <v>950000</v>
      </c>
      <c r="N1264">
        <f>2025-Table1[[#This Row],[Year]]</f>
        <v>2</v>
      </c>
    </row>
    <row r="1265" spans="1:14" x14ac:dyDescent="0.3">
      <c r="A1265" t="s">
        <v>11</v>
      </c>
      <c r="B1265" t="s">
        <v>12</v>
      </c>
      <c r="C1265">
        <v>2019</v>
      </c>
      <c r="D1265" s="3">
        <v>5</v>
      </c>
      <c r="E1265" s="3">
        <v>49000</v>
      </c>
      <c r="F1265" t="s">
        <v>25</v>
      </c>
      <c r="G1265" s="15">
        <f>IF(Table1[[#This Row],[Transmission]]="Manual", 0, 1)</f>
        <v>1</v>
      </c>
      <c r="H1265" t="s">
        <v>9472</v>
      </c>
      <c r="I1265" t="s">
        <v>14</v>
      </c>
      <c r="J1265" s="4">
        <v>45597</v>
      </c>
      <c r="K1265" t="s">
        <v>1470</v>
      </c>
      <c r="L1265" s="5">
        <v>1021000</v>
      </c>
      <c r="M1265" s="28">
        <f t="shared" si="19"/>
        <v>1021000</v>
      </c>
      <c r="N1265">
        <f>2025-Table1[[#This Row],[Year]]</f>
        <v>6</v>
      </c>
    </row>
    <row r="1266" spans="1:14" x14ac:dyDescent="0.3">
      <c r="A1266" t="s">
        <v>44</v>
      </c>
      <c r="B1266" t="s">
        <v>79</v>
      </c>
      <c r="C1266">
        <v>2015</v>
      </c>
      <c r="D1266" s="3">
        <v>9</v>
      </c>
      <c r="E1266" s="3">
        <v>72000</v>
      </c>
      <c r="F1266" t="s">
        <v>25</v>
      </c>
      <c r="G1266" s="15">
        <f>IF(Table1[[#This Row],[Transmission]]="Manual", 0, 1)</f>
        <v>1</v>
      </c>
      <c r="H1266" t="s">
        <v>9472</v>
      </c>
      <c r="I1266" t="s">
        <v>17</v>
      </c>
      <c r="J1266" s="4">
        <v>45597</v>
      </c>
      <c r="K1266" t="s">
        <v>1471</v>
      </c>
      <c r="L1266" s="5">
        <v>825000</v>
      </c>
      <c r="M1266" s="28">
        <f t="shared" si="19"/>
        <v>825000</v>
      </c>
      <c r="N1266">
        <f>2025-Table1[[#This Row],[Year]]</f>
        <v>10</v>
      </c>
    </row>
    <row r="1267" spans="1:14" x14ac:dyDescent="0.3">
      <c r="A1267" t="s">
        <v>61</v>
      </c>
      <c r="B1267" t="s">
        <v>62</v>
      </c>
      <c r="C1267">
        <v>2018</v>
      </c>
      <c r="D1267" s="3">
        <v>6</v>
      </c>
      <c r="E1267" s="3">
        <v>38000</v>
      </c>
      <c r="F1267" t="s">
        <v>25</v>
      </c>
      <c r="G1267" s="15">
        <f>IF(Table1[[#This Row],[Transmission]]="Manual", 0, 1)</f>
        <v>1</v>
      </c>
      <c r="H1267" t="s">
        <v>9475</v>
      </c>
      <c r="I1267" t="s">
        <v>14</v>
      </c>
      <c r="J1267" s="4">
        <v>45597</v>
      </c>
      <c r="K1267" t="s">
        <v>1472</v>
      </c>
      <c r="L1267" s="5">
        <v>380000</v>
      </c>
      <c r="M1267" s="28">
        <f t="shared" si="19"/>
        <v>380000</v>
      </c>
      <c r="N1267">
        <f>2025-Table1[[#This Row],[Year]]</f>
        <v>7</v>
      </c>
    </row>
    <row r="1268" spans="1:14" x14ac:dyDescent="0.3">
      <c r="A1268" t="s">
        <v>15</v>
      </c>
      <c r="B1268" t="s">
        <v>16</v>
      </c>
      <c r="C1268">
        <v>2012</v>
      </c>
      <c r="D1268" s="3">
        <v>12</v>
      </c>
      <c r="E1268" s="3">
        <v>0</v>
      </c>
      <c r="F1268" t="s">
        <v>13</v>
      </c>
      <c r="G1268" s="15">
        <f>IF(Table1[[#This Row],[Transmission]]="Manual", 0, 1)</f>
        <v>0</v>
      </c>
      <c r="H1268" t="s">
        <v>9475</v>
      </c>
      <c r="I1268" t="s">
        <v>17</v>
      </c>
      <c r="J1268" s="4">
        <v>45505</v>
      </c>
      <c r="K1268" t="s">
        <v>473</v>
      </c>
      <c r="L1268" s="5">
        <v>595000</v>
      </c>
      <c r="M1268" s="28">
        <f t="shared" si="19"/>
        <v>595000</v>
      </c>
      <c r="N1268">
        <f>2025-Table1[[#This Row],[Year]]</f>
        <v>13</v>
      </c>
    </row>
    <row r="1269" spans="1:14" x14ac:dyDescent="0.3">
      <c r="A1269" t="s">
        <v>21</v>
      </c>
      <c r="B1269" t="s">
        <v>49</v>
      </c>
      <c r="C1269">
        <v>2016</v>
      </c>
      <c r="D1269" s="3">
        <v>8</v>
      </c>
      <c r="E1269" s="3">
        <v>65000</v>
      </c>
      <c r="F1269" t="s">
        <v>13</v>
      </c>
      <c r="G1269" s="15">
        <f>IF(Table1[[#This Row],[Transmission]]="Manual", 0, 1)</f>
        <v>0</v>
      </c>
      <c r="H1269" t="s">
        <v>9475</v>
      </c>
      <c r="I1269" t="s">
        <v>17</v>
      </c>
      <c r="J1269" s="4">
        <v>45597</v>
      </c>
      <c r="K1269" t="s">
        <v>1473</v>
      </c>
      <c r="L1269" s="5">
        <v>560000</v>
      </c>
      <c r="M1269" s="28">
        <f t="shared" si="19"/>
        <v>560000</v>
      </c>
      <c r="N1269">
        <f>2025-Table1[[#This Row],[Year]]</f>
        <v>9</v>
      </c>
    </row>
    <row r="1270" spans="1:14" x14ac:dyDescent="0.3">
      <c r="A1270" t="s">
        <v>21</v>
      </c>
      <c r="B1270" t="s">
        <v>298</v>
      </c>
      <c r="C1270">
        <v>2008</v>
      </c>
      <c r="D1270" s="3">
        <v>16</v>
      </c>
      <c r="E1270" s="3">
        <v>100000</v>
      </c>
      <c r="F1270" t="s">
        <v>13</v>
      </c>
      <c r="G1270" s="15">
        <f>IF(Table1[[#This Row],[Transmission]]="Manual", 0, 1)</f>
        <v>0</v>
      </c>
      <c r="H1270" t="s">
        <v>9475</v>
      </c>
      <c r="I1270" t="s">
        <v>14</v>
      </c>
      <c r="J1270" s="4">
        <v>45505</v>
      </c>
      <c r="K1270" t="s">
        <v>1474</v>
      </c>
      <c r="L1270" s="5">
        <v>98000</v>
      </c>
      <c r="M1270" s="28">
        <f t="shared" si="19"/>
        <v>98000</v>
      </c>
      <c r="N1270">
        <f>2025-Table1[[#This Row],[Year]]</f>
        <v>17</v>
      </c>
    </row>
    <row r="1271" spans="1:14" x14ac:dyDescent="0.3">
      <c r="A1271" t="s">
        <v>21</v>
      </c>
      <c r="B1271" t="s">
        <v>199</v>
      </c>
      <c r="C1271">
        <v>2019</v>
      </c>
      <c r="D1271" s="3">
        <v>5</v>
      </c>
      <c r="E1271" s="3">
        <v>16000</v>
      </c>
      <c r="F1271" t="s">
        <v>25</v>
      </c>
      <c r="G1271" s="15">
        <f>IF(Table1[[#This Row],[Transmission]]="Manual", 0, 1)</f>
        <v>1</v>
      </c>
      <c r="H1271" t="s">
        <v>9472</v>
      </c>
      <c r="I1271" t="s">
        <v>17</v>
      </c>
      <c r="J1271" s="4">
        <v>45597</v>
      </c>
      <c r="K1271" t="s">
        <v>1475</v>
      </c>
      <c r="L1271" s="5">
        <v>850000</v>
      </c>
      <c r="M1271" s="28">
        <f t="shared" si="19"/>
        <v>850000</v>
      </c>
      <c r="N1271">
        <f>2025-Table1[[#This Row],[Year]]</f>
        <v>6</v>
      </c>
    </row>
    <row r="1272" spans="1:14" x14ac:dyDescent="0.3">
      <c r="A1272" t="s">
        <v>15</v>
      </c>
      <c r="B1272" t="s">
        <v>1476</v>
      </c>
      <c r="C1272">
        <v>2016</v>
      </c>
      <c r="D1272" s="3">
        <v>8</v>
      </c>
      <c r="E1272" s="3">
        <v>45250</v>
      </c>
      <c r="F1272" t="s">
        <v>13</v>
      </c>
      <c r="G1272" s="15">
        <f>IF(Table1[[#This Row],[Transmission]]="Manual", 0, 1)</f>
        <v>0</v>
      </c>
      <c r="H1272" t="s">
        <v>9475</v>
      </c>
      <c r="I1272" t="s">
        <v>14</v>
      </c>
      <c r="J1272" s="4">
        <v>45597</v>
      </c>
      <c r="K1272" t="s">
        <v>1477</v>
      </c>
      <c r="L1272" s="5">
        <v>459000</v>
      </c>
      <c r="M1272" s="28">
        <f t="shared" si="19"/>
        <v>459000</v>
      </c>
      <c r="N1272">
        <f>2025-Table1[[#This Row],[Year]]</f>
        <v>9</v>
      </c>
    </row>
    <row r="1273" spans="1:14" x14ac:dyDescent="0.3">
      <c r="A1273" t="s">
        <v>21</v>
      </c>
      <c r="B1273" t="s">
        <v>49</v>
      </c>
      <c r="C1273">
        <v>2012</v>
      </c>
      <c r="D1273" s="3">
        <v>12</v>
      </c>
      <c r="E1273" s="3">
        <v>73100</v>
      </c>
      <c r="F1273" t="s">
        <v>13</v>
      </c>
      <c r="G1273" s="15">
        <f>IF(Table1[[#This Row],[Transmission]]="Manual", 0, 1)</f>
        <v>0</v>
      </c>
      <c r="H1273" t="s">
        <v>9475</v>
      </c>
      <c r="I1273" t="s">
        <v>14</v>
      </c>
      <c r="J1273" s="4">
        <v>45597</v>
      </c>
      <c r="K1273" t="s">
        <v>1478</v>
      </c>
      <c r="L1273" s="5">
        <v>535000</v>
      </c>
      <c r="M1273" s="28">
        <f t="shared" si="19"/>
        <v>535000</v>
      </c>
      <c r="N1273">
        <f>2025-Table1[[#This Row],[Year]]</f>
        <v>13</v>
      </c>
    </row>
    <row r="1274" spans="1:14" x14ac:dyDescent="0.3">
      <c r="A1274" t="s">
        <v>18</v>
      </c>
      <c r="B1274" t="s">
        <v>86</v>
      </c>
      <c r="C1274">
        <v>2019</v>
      </c>
      <c r="D1274" s="3">
        <v>5</v>
      </c>
      <c r="E1274" s="3">
        <v>47000</v>
      </c>
      <c r="F1274" t="s">
        <v>13</v>
      </c>
      <c r="G1274" s="15">
        <f>IF(Table1[[#This Row],[Transmission]]="Manual", 0, 1)</f>
        <v>0</v>
      </c>
      <c r="H1274" t="s">
        <v>9475</v>
      </c>
      <c r="I1274" t="s">
        <v>17</v>
      </c>
      <c r="J1274" s="4">
        <v>45597</v>
      </c>
      <c r="K1274" t="s">
        <v>1480</v>
      </c>
      <c r="L1274" s="5">
        <v>890000</v>
      </c>
      <c r="M1274" s="28">
        <f t="shared" si="19"/>
        <v>890000</v>
      </c>
      <c r="N1274">
        <f>2025-Table1[[#This Row],[Year]]</f>
        <v>6</v>
      </c>
    </row>
    <row r="1275" spans="1:14" x14ac:dyDescent="0.3">
      <c r="A1275" t="s">
        <v>58</v>
      </c>
      <c r="B1275" t="s">
        <v>373</v>
      </c>
      <c r="C1275">
        <v>2010</v>
      </c>
      <c r="D1275" s="3">
        <v>14</v>
      </c>
      <c r="E1275" s="3">
        <v>57000</v>
      </c>
      <c r="F1275" t="s">
        <v>25</v>
      </c>
      <c r="G1275" s="15">
        <f>IF(Table1[[#This Row],[Transmission]]="Manual", 0, 1)</f>
        <v>1</v>
      </c>
      <c r="H1275" t="s">
        <v>9475</v>
      </c>
      <c r="I1275" t="s">
        <v>14</v>
      </c>
      <c r="J1275" s="4">
        <v>45597</v>
      </c>
      <c r="K1275" t="s">
        <v>1481</v>
      </c>
      <c r="L1275" s="5">
        <v>465000</v>
      </c>
      <c r="M1275" s="28">
        <f t="shared" si="19"/>
        <v>465000</v>
      </c>
      <c r="N1275">
        <f>2025-Table1[[#This Row],[Year]]</f>
        <v>15</v>
      </c>
    </row>
    <row r="1276" spans="1:14" x14ac:dyDescent="0.3">
      <c r="A1276" t="s">
        <v>61</v>
      </c>
      <c r="B1276" t="s">
        <v>62</v>
      </c>
      <c r="C1276">
        <v>2021</v>
      </c>
      <c r="D1276" s="3">
        <v>3</v>
      </c>
      <c r="E1276" s="3">
        <v>7000</v>
      </c>
      <c r="F1276" t="s">
        <v>13</v>
      </c>
      <c r="G1276" s="15">
        <f>IF(Table1[[#This Row],[Transmission]]="Manual", 0, 1)</f>
        <v>0</v>
      </c>
      <c r="H1276" t="s">
        <v>9472</v>
      </c>
      <c r="I1276" t="s">
        <v>14</v>
      </c>
      <c r="J1276" s="4">
        <v>45597</v>
      </c>
      <c r="K1276" t="s">
        <v>1482</v>
      </c>
      <c r="L1276" s="5">
        <v>385000</v>
      </c>
      <c r="M1276" s="28">
        <f t="shared" si="19"/>
        <v>385000</v>
      </c>
      <c r="N1276">
        <f>2025-Table1[[#This Row],[Year]]</f>
        <v>4</v>
      </c>
    </row>
    <row r="1277" spans="1:14" x14ac:dyDescent="0.3">
      <c r="A1277" t="s">
        <v>101</v>
      </c>
      <c r="B1277" t="s">
        <v>152</v>
      </c>
      <c r="C1277">
        <v>2022</v>
      </c>
      <c r="D1277" s="3">
        <v>2</v>
      </c>
      <c r="E1277" s="3">
        <v>5000</v>
      </c>
      <c r="F1277" t="s">
        <v>25</v>
      </c>
      <c r="G1277" s="15">
        <f>IF(Table1[[#This Row],[Transmission]]="Manual", 0, 1)</f>
        <v>1</v>
      </c>
      <c r="H1277" t="s">
        <v>9472</v>
      </c>
      <c r="I1277" t="s">
        <v>14</v>
      </c>
      <c r="J1277" s="4">
        <v>45597</v>
      </c>
      <c r="K1277" t="s">
        <v>1483</v>
      </c>
      <c r="L1277" s="5">
        <v>1125000</v>
      </c>
      <c r="M1277" s="28">
        <f t="shared" si="19"/>
        <v>1125000</v>
      </c>
      <c r="N1277">
        <f>2025-Table1[[#This Row],[Year]]</f>
        <v>3</v>
      </c>
    </row>
    <row r="1278" spans="1:14" x14ac:dyDescent="0.3">
      <c r="A1278" t="s">
        <v>21</v>
      </c>
      <c r="B1278" t="s">
        <v>111</v>
      </c>
      <c r="C1278">
        <v>2017</v>
      </c>
      <c r="D1278" s="3">
        <v>7</v>
      </c>
      <c r="E1278" s="3">
        <v>36000</v>
      </c>
      <c r="F1278" t="s">
        <v>13</v>
      </c>
      <c r="G1278" s="15">
        <f>IF(Table1[[#This Row],[Transmission]]="Manual", 0, 1)</f>
        <v>0</v>
      </c>
      <c r="H1278" t="s">
        <v>9472</v>
      </c>
      <c r="I1278" t="s">
        <v>14</v>
      </c>
      <c r="J1278" s="4">
        <v>45597</v>
      </c>
      <c r="K1278" t="s">
        <v>1484</v>
      </c>
      <c r="L1278" s="5">
        <v>394000</v>
      </c>
      <c r="M1278" s="28">
        <f t="shared" si="19"/>
        <v>394000</v>
      </c>
      <c r="N1278">
        <f>2025-Table1[[#This Row],[Year]]</f>
        <v>8</v>
      </c>
    </row>
    <row r="1279" spans="1:14" x14ac:dyDescent="0.3">
      <c r="A1279" t="s">
        <v>11</v>
      </c>
      <c r="B1279" t="s">
        <v>12</v>
      </c>
      <c r="C1279">
        <v>2021</v>
      </c>
      <c r="D1279" s="3">
        <v>3</v>
      </c>
      <c r="E1279" s="3">
        <v>38000</v>
      </c>
      <c r="F1279" t="s">
        <v>25</v>
      </c>
      <c r="G1279" s="15">
        <f>IF(Table1[[#This Row],[Transmission]]="Manual", 0, 1)</f>
        <v>1</v>
      </c>
      <c r="H1279" t="s">
        <v>9472</v>
      </c>
      <c r="I1279" t="s">
        <v>14</v>
      </c>
      <c r="J1279" s="4">
        <v>45597</v>
      </c>
      <c r="K1279" t="s">
        <v>857</v>
      </c>
      <c r="L1279" s="5">
        <v>1195000</v>
      </c>
      <c r="M1279" s="28">
        <f t="shared" si="19"/>
        <v>1195000</v>
      </c>
      <c r="N1279">
        <f>2025-Table1[[#This Row],[Year]]</f>
        <v>4</v>
      </c>
    </row>
    <row r="1280" spans="1:14" x14ac:dyDescent="0.3">
      <c r="A1280" t="s">
        <v>61</v>
      </c>
      <c r="B1280" t="s">
        <v>537</v>
      </c>
      <c r="C1280">
        <v>2020</v>
      </c>
      <c r="D1280" s="3">
        <v>4</v>
      </c>
      <c r="E1280" s="3">
        <v>27500</v>
      </c>
      <c r="F1280" t="s">
        <v>13</v>
      </c>
      <c r="G1280" s="15">
        <f>IF(Table1[[#This Row],[Transmission]]="Manual", 0, 1)</f>
        <v>0</v>
      </c>
      <c r="H1280" t="s">
        <v>9472</v>
      </c>
      <c r="I1280" t="s">
        <v>14</v>
      </c>
      <c r="J1280" s="4">
        <v>45597</v>
      </c>
      <c r="K1280" t="s">
        <v>1486</v>
      </c>
      <c r="L1280" s="5">
        <v>520000</v>
      </c>
      <c r="M1280" s="28">
        <f t="shared" si="19"/>
        <v>520000</v>
      </c>
      <c r="N1280">
        <f>2025-Table1[[#This Row],[Year]]</f>
        <v>5</v>
      </c>
    </row>
    <row r="1281" spans="1:14" x14ac:dyDescent="0.3">
      <c r="A1281" t="s">
        <v>113</v>
      </c>
      <c r="B1281" t="s">
        <v>1339</v>
      </c>
      <c r="C1281">
        <v>2018</v>
      </c>
      <c r="D1281" s="3">
        <v>6</v>
      </c>
      <c r="E1281" s="3">
        <v>87000</v>
      </c>
      <c r="F1281" t="s">
        <v>13</v>
      </c>
      <c r="G1281" s="15">
        <f>IF(Table1[[#This Row],[Transmission]]="Manual", 0, 1)</f>
        <v>0</v>
      </c>
      <c r="H1281" t="s">
        <v>9472</v>
      </c>
      <c r="I1281" t="s">
        <v>17</v>
      </c>
      <c r="J1281" s="4">
        <v>45597</v>
      </c>
      <c r="K1281" t="s">
        <v>1488</v>
      </c>
      <c r="L1281" s="5">
        <v>700000</v>
      </c>
      <c r="M1281" s="28">
        <f t="shared" si="19"/>
        <v>700000</v>
      </c>
      <c r="N1281">
        <f>2025-Table1[[#This Row],[Year]]</f>
        <v>7</v>
      </c>
    </row>
    <row r="1282" spans="1:14" x14ac:dyDescent="0.3">
      <c r="A1282" t="s">
        <v>21</v>
      </c>
      <c r="B1282" t="s">
        <v>68</v>
      </c>
      <c r="C1282">
        <v>2015</v>
      </c>
      <c r="D1282" s="3">
        <v>9</v>
      </c>
      <c r="E1282" s="3">
        <v>63000</v>
      </c>
      <c r="F1282" t="s">
        <v>25</v>
      </c>
      <c r="G1282" s="15">
        <f>IF(Table1[[#This Row],[Transmission]]="Manual", 0, 1)</f>
        <v>1</v>
      </c>
      <c r="H1282" t="s">
        <v>9472</v>
      </c>
      <c r="I1282" t="s">
        <v>14</v>
      </c>
      <c r="J1282" s="4">
        <v>45597</v>
      </c>
      <c r="K1282" t="s">
        <v>1489</v>
      </c>
      <c r="L1282" s="5">
        <v>385000</v>
      </c>
      <c r="M1282" s="28">
        <f t="shared" si="19"/>
        <v>385000</v>
      </c>
      <c r="N1282">
        <f>2025-Table1[[#This Row],[Year]]</f>
        <v>10</v>
      </c>
    </row>
    <row r="1283" spans="1:14" x14ac:dyDescent="0.3">
      <c r="A1283" t="s">
        <v>113</v>
      </c>
      <c r="B1283" t="s">
        <v>396</v>
      </c>
      <c r="C1283">
        <v>2010</v>
      </c>
      <c r="D1283" s="3">
        <v>14</v>
      </c>
      <c r="E1283" s="3">
        <v>102000</v>
      </c>
      <c r="F1283" t="s">
        <v>13</v>
      </c>
      <c r="G1283" s="15">
        <f>IF(Table1[[#This Row],[Transmission]]="Manual", 0, 1)</f>
        <v>0</v>
      </c>
      <c r="H1283" t="s">
        <v>9472</v>
      </c>
      <c r="I1283" t="s">
        <v>17</v>
      </c>
      <c r="J1283" s="4">
        <v>45597</v>
      </c>
      <c r="K1283" t="s">
        <v>1490</v>
      </c>
      <c r="L1283" s="5">
        <v>285999</v>
      </c>
      <c r="M1283" s="28">
        <f t="shared" ref="M1283:M1346" si="20">VALUE(SUBSTITUTE(SUBSTITUTE(L1283,"₹"," "),",",""))</f>
        <v>285999</v>
      </c>
      <c r="N1283">
        <f>2025-Table1[[#This Row],[Year]]</f>
        <v>15</v>
      </c>
    </row>
    <row r="1284" spans="1:14" x14ac:dyDescent="0.3">
      <c r="A1284" t="s">
        <v>11</v>
      </c>
      <c r="B1284" t="s">
        <v>12</v>
      </c>
      <c r="C1284">
        <v>2013</v>
      </c>
      <c r="D1284" s="3">
        <v>11</v>
      </c>
      <c r="E1284" s="3">
        <v>87000</v>
      </c>
      <c r="F1284" t="s">
        <v>13</v>
      </c>
      <c r="G1284" s="15">
        <f>IF(Table1[[#This Row],[Transmission]]="Manual", 0, 1)</f>
        <v>0</v>
      </c>
      <c r="H1284" t="s">
        <v>9475</v>
      </c>
      <c r="I1284" t="s">
        <v>14</v>
      </c>
      <c r="J1284" s="4">
        <v>45597</v>
      </c>
      <c r="K1284" t="s">
        <v>1491</v>
      </c>
      <c r="L1284" s="5">
        <v>575000</v>
      </c>
      <c r="M1284" s="28">
        <f t="shared" si="20"/>
        <v>575000</v>
      </c>
      <c r="N1284">
        <f>2025-Table1[[#This Row],[Year]]</f>
        <v>12</v>
      </c>
    </row>
    <row r="1285" spans="1:14" x14ac:dyDescent="0.3">
      <c r="A1285" t="s">
        <v>262</v>
      </c>
      <c r="B1285" t="s">
        <v>263</v>
      </c>
      <c r="C1285">
        <v>2018</v>
      </c>
      <c r="D1285" s="3">
        <v>6</v>
      </c>
      <c r="E1285" s="3">
        <v>92000</v>
      </c>
      <c r="F1285" t="s">
        <v>13</v>
      </c>
      <c r="G1285" s="15">
        <f>IF(Table1[[#This Row],[Transmission]]="Manual", 0, 1)</f>
        <v>0</v>
      </c>
      <c r="H1285" t="s">
        <v>9475</v>
      </c>
      <c r="I1285" t="s">
        <v>17</v>
      </c>
      <c r="J1285" s="4">
        <v>45566</v>
      </c>
      <c r="K1285" t="s">
        <v>1492</v>
      </c>
      <c r="L1285" s="5">
        <v>900000</v>
      </c>
      <c r="M1285" s="28">
        <f t="shared" si="20"/>
        <v>900000</v>
      </c>
      <c r="N1285">
        <f>2025-Table1[[#This Row],[Year]]</f>
        <v>7</v>
      </c>
    </row>
    <row r="1286" spans="1:14" x14ac:dyDescent="0.3">
      <c r="A1286" t="s">
        <v>33</v>
      </c>
      <c r="B1286" t="s">
        <v>501</v>
      </c>
      <c r="C1286">
        <v>2013</v>
      </c>
      <c r="D1286" s="3">
        <v>11</v>
      </c>
      <c r="E1286" s="3">
        <v>82008</v>
      </c>
      <c r="F1286" t="s">
        <v>13</v>
      </c>
      <c r="G1286" s="15">
        <f>IF(Table1[[#This Row],[Transmission]]="Manual", 0, 1)</f>
        <v>0</v>
      </c>
      <c r="H1286" t="s">
        <v>9475</v>
      </c>
      <c r="I1286" t="s">
        <v>17</v>
      </c>
      <c r="J1286" s="4">
        <v>45597</v>
      </c>
      <c r="K1286" t="s">
        <v>1493</v>
      </c>
      <c r="L1286" s="5">
        <v>128999</v>
      </c>
      <c r="M1286" s="28">
        <f t="shared" si="20"/>
        <v>128999</v>
      </c>
      <c r="N1286">
        <f>2025-Table1[[#This Row],[Year]]</f>
        <v>12</v>
      </c>
    </row>
    <row r="1287" spans="1:14" x14ac:dyDescent="0.3">
      <c r="A1287" t="s">
        <v>11</v>
      </c>
      <c r="B1287" t="s">
        <v>12</v>
      </c>
      <c r="C1287">
        <v>2018</v>
      </c>
      <c r="D1287" s="3">
        <v>6</v>
      </c>
      <c r="E1287" s="3">
        <v>38000</v>
      </c>
      <c r="F1287" t="s">
        <v>25</v>
      </c>
      <c r="G1287" s="15">
        <f>IF(Table1[[#This Row],[Transmission]]="Manual", 0, 1)</f>
        <v>1</v>
      </c>
      <c r="H1287" t="s">
        <v>9475</v>
      </c>
      <c r="I1287" t="s">
        <v>14</v>
      </c>
      <c r="J1287" s="4">
        <v>45597</v>
      </c>
      <c r="K1287" t="s">
        <v>1494</v>
      </c>
      <c r="L1287" s="5">
        <v>715000</v>
      </c>
      <c r="M1287" s="28">
        <f t="shared" si="20"/>
        <v>715000</v>
      </c>
      <c r="N1287">
        <f>2025-Table1[[#This Row],[Year]]</f>
        <v>7</v>
      </c>
    </row>
    <row r="1288" spans="1:14" x14ac:dyDescent="0.3">
      <c r="A1288" t="s">
        <v>11</v>
      </c>
      <c r="B1288" t="s">
        <v>12</v>
      </c>
      <c r="C1288">
        <v>2013</v>
      </c>
      <c r="D1288" s="3">
        <v>11</v>
      </c>
      <c r="E1288" s="3">
        <v>79000</v>
      </c>
      <c r="F1288" t="s">
        <v>25</v>
      </c>
      <c r="G1288" s="15">
        <f>IF(Table1[[#This Row],[Transmission]]="Manual", 0, 1)</f>
        <v>1</v>
      </c>
      <c r="H1288" t="s">
        <v>9475</v>
      </c>
      <c r="I1288" t="s">
        <v>14</v>
      </c>
      <c r="J1288" s="4">
        <v>45597</v>
      </c>
      <c r="K1288" t="s">
        <v>1495</v>
      </c>
      <c r="L1288" s="5">
        <v>530000</v>
      </c>
      <c r="M1288" s="28">
        <f t="shared" si="20"/>
        <v>530000</v>
      </c>
      <c r="N1288">
        <f>2025-Table1[[#This Row],[Year]]</f>
        <v>12</v>
      </c>
    </row>
    <row r="1289" spans="1:14" x14ac:dyDescent="0.3">
      <c r="A1289" t="s">
        <v>21</v>
      </c>
      <c r="B1289" t="s">
        <v>293</v>
      </c>
      <c r="C1289">
        <v>2020</v>
      </c>
      <c r="D1289" s="3">
        <v>4</v>
      </c>
      <c r="E1289" s="3">
        <v>55000</v>
      </c>
      <c r="F1289" t="s">
        <v>13</v>
      </c>
      <c r="G1289" s="15">
        <f>IF(Table1[[#This Row],[Transmission]]="Manual", 0, 1)</f>
        <v>0</v>
      </c>
      <c r="H1289" t="s">
        <v>9475</v>
      </c>
      <c r="I1289" t="s">
        <v>14</v>
      </c>
      <c r="J1289" s="4">
        <v>45597</v>
      </c>
      <c r="K1289" t="s">
        <v>1496</v>
      </c>
      <c r="L1289" s="5">
        <v>340000</v>
      </c>
      <c r="M1289" s="28">
        <f t="shared" si="20"/>
        <v>340000</v>
      </c>
      <c r="N1289">
        <f>2025-Table1[[#This Row],[Year]]</f>
        <v>5</v>
      </c>
    </row>
    <row r="1290" spans="1:14" x14ac:dyDescent="0.3">
      <c r="A1290" t="s">
        <v>113</v>
      </c>
      <c r="B1290" t="s">
        <v>181</v>
      </c>
      <c r="C1290">
        <v>2012</v>
      </c>
      <c r="D1290" s="3">
        <v>12</v>
      </c>
      <c r="E1290" s="3">
        <v>138500</v>
      </c>
      <c r="F1290" t="s">
        <v>13</v>
      </c>
      <c r="G1290" s="15">
        <f>IF(Table1[[#This Row],[Transmission]]="Manual", 0, 1)</f>
        <v>0</v>
      </c>
      <c r="H1290" t="s">
        <v>9475</v>
      </c>
      <c r="I1290" t="s">
        <v>17</v>
      </c>
      <c r="J1290" s="4">
        <v>45566</v>
      </c>
      <c r="K1290" t="s">
        <v>1497</v>
      </c>
      <c r="L1290" s="5">
        <v>609000</v>
      </c>
      <c r="M1290" s="28">
        <f t="shared" si="20"/>
        <v>609000</v>
      </c>
      <c r="N1290">
        <f>2025-Table1[[#This Row],[Year]]</f>
        <v>13</v>
      </c>
    </row>
    <row r="1291" spans="1:14" x14ac:dyDescent="0.3">
      <c r="A1291" t="s">
        <v>18</v>
      </c>
      <c r="B1291" t="s">
        <v>86</v>
      </c>
      <c r="C1291">
        <v>2016</v>
      </c>
      <c r="D1291" s="3">
        <v>8</v>
      </c>
      <c r="E1291" s="3">
        <v>102000</v>
      </c>
      <c r="F1291" t="s">
        <v>13</v>
      </c>
      <c r="G1291" s="15">
        <f>IF(Table1[[#This Row],[Transmission]]="Manual", 0, 1)</f>
        <v>0</v>
      </c>
      <c r="H1291" t="s">
        <v>9475</v>
      </c>
      <c r="I1291" t="s">
        <v>14</v>
      </c>
      <c r="J1291" s="4">
        <v>45597</v>
      </c>
      <c r="K1291" t="s">
        <v>1498</v>
      </c>
      <c r="L1291" s="5">
        <v>550000</v>
      </c>
      <c r="M1291" s="28">
        <f t="shared" si="20"/>
        <v>550000</v>
      </c>
      <c r="N1291">
        <f>2025-Table1[[#This Row],[Year]]</f>
        <v>9</v>
      </c>
    </row>
    <row r="1292" spans="1:14" x14ac:dyDescent="0.3">
      <c r="A1292" t="s">
        <v>97</v>
      </c>
      <c r="B1292" t="s">
        <v>897</v>
      </c>
      <c r="C1292">
        <v>2018</v>
      </c>
      <c r="D1292" s="3">
        <v>6</v>
      </c>
      <c r="E1292" s="3">
        <v>0</v>
      </c>
      <c r="F1292" t="s">
        <v>25</v>
      </c>
      <c r="G1292" s="15">
        <f>IF(Table1[[#This Row],[Transmission]]="Manual", 0, 1)</f>
        <v>1</v>
      </c>
      <c r="H1292" t="s">
        <v>9472</v>
      </c>
      <c r="I1292" t="s">
        <v>14</v>
      </c>
      <c r="J1292" s="4">
        <v>45597</v>
      </c>
      <c r="K1292" t="s">
        <v>1499</v>
      </c>
      <c r="L1292" s="5">
        <v>1399999</v>
      </c>
      <c r="M1292" s="28">
        <f t="shared" si="20"/>
        <v>1399999</v>
      </c>
      <c r="N1292">
        <f>2025-Table1[[#This Row],[Year]]</f>
        <v>7</v>
      </c>
    </row>
    <row r="1293" spans="1:14" x14ac:dyDescent="0.3">
      <c r="A1293" t="s">
        <v>97</v>
      </c>
      <c r="B1293" t="s">
        <v>236</v>
      </c>
      <c r="C1293">
        <v>2016</v>
      </c>
      <c r="D1293" s="3">
        <v>8</v>
      </c>
      <c r="E1293" s="3">
        <v>78000</v>
      </c>
      <c r="F1293" t="s">
        <v>13</v>
      </c>
      <c r="G1293" s="15">
        <f>IF(Table1[[#This Row],[Transmission]]="Manual", 0, 1)</f>
        <v>0</v>
      </c>
      <c r="H1293" t="s">
        <v>9472</v>
      </c>
      <c r="I1293" t="s">
        <v>17</v>
      </c>
      <c r="J1293" s="4">
        <v>45597</v>
      </c>
      <c r="K1293" t="s">
        <v>1500</v>
      </c>
      <c r="L1293" s="5">
        <v>539999</v>
      </c>
      <c r="M1293" s="28">
        <f t="shared" si="20"/>
        <v>539999</v>
      </c>
      <c r="N1293">
        <f>2025-Table1[[#This Row],[Year]]</f>
        <v>9</v>
      </c>
    </row>
    <row r="1294" spans="1:14" x14ac:dyDescent="0.3">
      <c r="A1294" t="s">
        <v>38</v>
      </c>
      <c r="B1294" t="s">
        <v>145</v>
      </c>
      <c r="C1294">
        <v>2022</v>
      </c>
      <c r="D1294" s="3">
        <v>2</v>
      </c>
      <c r="E1294" s="3">
        <v>29000</v>
      </c>
      <c r="F1294" t="s">
        <v>25</v>
      </c>
      <c r="G1294" s="15">
        <f>IF(Table1[[#This Row],[Transmission]]="Manual", 0, 1)</f>
        <v>1</v>
      </c>
      <c r="H1294" t="s">
        <v>9472</v>
      </c>
      <c r="I1294" t="s">
        <v>17</v>
      </c>
      <c r="J1294" s="4">
        <v>45597</v>
      </c>
      <c r="K1294" t="s">
        <v>1501</v>
      </c>
      <c r="L1294" s="5">
        <v>1260000</v>
      </c>
      <c r="M1294" s="28">
        <f t="shared" si="20"/>
        <v>1260000</v>
      </c>
      <c r="N1294">
        <f>2025-Table1[[#This Row],[Year]]</f>
        <v>3</v>
      </c>
    </row>
    <row r="1295" spans="1:14" x14ac:dyDescent="0.3">
      <c r="A1295" t="s">
        <v>277</v>
      </c>
      <c r="B1295" t="s">
        <v>1189</v>
      </c>
      <c r="C1295">
        <v>2014</v>
      </c>
      <c r="D1295" s="3">
        <v>10</v>
      </c>
      <c r="E1295" s="3">
        <v>85000</v>
      </c>
      <c r="F1295" t="s">
        <v>25</v>
      </c>
      <c r="G1295" s="15">
        <f>IF(Table1[[#This Row],[Transmission]]="Manual", 0, 1)</f>
        <v>1</v>
      </c>
      <c r="H1295" t="s">
        <v>9475</v>
      </c>
      <c r="I1295" t="s">
        <v>17</v>
      </c>
      <c r="J1295" s="4">
        <v>45597</v>
      </c>
      <c r="K1295" t="s">
        <v>1502</v>
      </c>
      <c r="L1295" s="5">
        <v>99000</v>
      </c>
      <c r="M1295" s="28">
        <f t="shared" si="20"/>
        <v>99000</v>
      </c>
      <c r="N1295">
        <f>2025-Table1[[#This Row],[Year]]</f>
        <v>11</v>
      </c>
    </row>
    <row r="1296" spans="1:14" x14ac:dyDescent="0.3">
      <c r="A1296" t="s">
        <v>21</v>
      </c>
      <c r="B1296" t="s">
        <v>366</v>
      </c>
      <c r="C1296">
        <v>2024</v>
      </c>
      <c r="D1296" s="3">
        <v>0</v>
      </c>
      <c r="E1296" s="3">
        <v>2480</v>
      </c>
      <c r="F1296" t="s">
        <v>13</v>
      </c>
      <c r="G1296" s="15">
        <f>IF(Table1[[#This Row],[Transmission]]="Manual", 0, 1)</f>
        <v>0</v>
      </c>
      <c r="H1296" t="s">
        <v>9472</v>
      </c>
      <c r="I1296" t="s">
        <v>14</v>
      </c>
      <c r="J1296" s="4">
        <v>45597</v>
      </c>
      <c r="K1296" t="s">
        <v>1503</v>
      </c>
      <c r="L1296" s="5">
        <v>1350000</v>
      </c>
      <c r="M1296" s="28">
        <f t="shared" si="20"/>
        <v>1350000</v>
      </c>
      <c r="N1296">
        <f>2025-Table1[[#This Row],[Year]]</f>
        <v>1</v>
      </c>
    </row>
    <row r="1297" spans="1:14" x14ac:dyDescent="0.3">
      <c r="A1297" t="s">
        <v>15</v>
      </c>
      <c r="B1297" t="s">
        <v>16</v>
      </c>
      <c r="C1297">
        <v>2014</v>
      </c>
      <c r="D1297" s="3">
        <v>10</v>
      </c>
      <c r="E1297" s="3">
        <v>155000</v>
      </c>
      <c r="F1297" t="s">
        <v>13</v>
      </c>
      <c r="G1297" s="15">
        <f>IF(Table1[[#This Row],[Transmission]]="Manual", 0, 1)</f>
        <v>0</v>
      </c>
      <c r="H1297" t="s">
        <v>9472</v>
      </c>
      <c r="I1297" t="s">
        <v>17</v>
      </c>
      <c r="J1297" s="4">
        <v>45597</v>
      </c>
      <c r="K1297" t="s">
        <v>1214</v>
      </c>
      <c r="L1297" s="5">
        <v>825000</v>
      </c>
      <c r="M1297" s="28">
        <f t="shared" si="20"/>
        <v>825000</v>
      </c>
      <c r="N1297">
        <f>2025-Table1[[#This Row],[Year]]</f>
        <v>11</v>
      </c>
    </row>
    <row r="1298" spans="1:14" x14ac:dyDescent="0.3">
      <c r="A1298" t="s">
        <v>61</v>
      </c>
      <c r="B1298" t="s">
        <v>109</v>
      </c>
      <c r="C1298">
        <v>2014</v>
      </c>
      <c r="D1298" s="3">
        <v>10</v>
      </c>
      <c r="E1298" s="3">
        <v>95000</v>
      </c>
      <c r="F1298" t="s">
        <v>13</v>
      </c>
      <c r="G1298" s="15">
        <f>IF(Table1[[#This Row],[Transmission]]="Manual", 0, 1)</f>
        <v>0</v>
      </c>
      <c r="H1298" t="s">
        <v>9472</v>
      </c>
      <c r="I1298" t="s">
        <v>17</v>
      </c>
      <c r="J1298" s="4">
        <v>45597</v>
      </c>
      <c r="K1298" t="s">
        <v>1504</v>
      </c>
      <c r="L1298" s="5">
        <v>449000</v>
      </c>
      <c r="M1298" s="28">
        <f t="shared" si="20"/>
        <v>449000</v>
      </c>
      <c r="N1298">
        <f>2025-Table1[[#This Row],[Year]]</f>
        <v>11</v>
      </c>
    </row>
    <row r="1299" spans="1:14" x14ac:dyDescent="0.3">
      <c r="A1299" t="s">
        <v>44</v>
      </c>
      <c r="B1299" t="s">
        <v>1505</v>
      </c>
      <c r="C1299">
        <v>2009</v>
      </c>
      <c r="D1299" s="3">
        <v>15</v>
      </c>
      <c r="E1299" s="3">
        <v>54000</v>
      </c>
      <c r="F1299" t="s">
        <v>13</v>
      </c>
      <c r="G1299" s="15">
        <f>IF(Table1[[#This Row],[Transmission]]="Manual", 0, 1)</f>
        <v>0</v>
      </c>
      <c r="H1299" t="s">
        <v>9475</v>
      </c>
      <c r="I1299" t="s">
        <v>14</v>
      </c>
      <c r="J1299" s="4">
        <v>45597</v>
      </c>
      <c r="K1299" t="s">
        <v>1506</v>
      </c>
      <c r="L1299" s="5">
        <v>125000</v>
      </c>
      <c r="M1299" s="28">
        <f t="shared" si="20"/>
        <v>125000</v>
      </c>
      <c r="N1299">
        <f>2025-Table1[[#This Row],[Year]]</f>
        <v>16</v>
      </c>
    </row>
    <row r="1300" spans="1:14" x14ac:dyDescent="0.3">
      <c r="A1300" t="s">
        <v>21</v>
      </c>
      <c r="B1300" t="s">
        <v>747</v>
      </c>
      <c r="C1300">
        <v>2017</v>
      </c>
      <c r="D1300" s="3">
        <v>7</v>
      </c>
      <c r="E1300" s="3">
        <v>68000</v>
      </c>
      <c r="F1300" t="s">
        <v>13</v>
      </c>
      <c r="G1300" s="15">
        <f>IF(Table1[[#This Row],[Transmission]]="Manual", 0, 1)</f>
        <v>0</v>
      </c>
      <c r="H1300" t="s">
        <v>9475</v>
      </c>
      <c r="I1300" t="s">
        <v>17</v>
      </c>
      <c r="J1300" s="4">
        <v>45536</v>
      </c>
      <c r="K1300" t="s">
        <v>1507</v>
      </c>
      <c r="L1300" s="5">
        <v>570000</v>
      </c>
      <c r="M1300" s="28">
        <f t="shared" si="20"/>
        <v>570000</v>
      </c>
      <c r="N1300">
        <f>2025-Table1[[#This Row],[Year]]</f>
        <v>8</v>
      </c>
    </row>
    <row r="1301" spans="1:14" x14ac:dyDescent="0.3">
      <c r="A1301" t="s">
        <v>58</v>
      </c>
      <c r="B1301" t="s">
        <v>91</v>
      </c>
      <c r="C1301">
        <v>2009</v>
      </c>
      <c r="D1301" s="3">
        <v>15</v>
      </c>
      <c r="E1301" s="3">
        <v>85120</v>
      </c>
      <c r="F1301" t="s">
        <v>25</v>
      </c>
      <c r="G1301" s="15">
        <f>IF(Table1[[#This Row],[Transmission]]="Manual", 0, 1)</f>
        <v>1</v>
      </c>
      <c r="H1301" t="s">
        <v>9475</v>
      </c>
      <c r="I1301" t="s">
        <v>14</v>
      </c>
      <c r="J1301" s="4">
        <v>45597</v>
      </c>
      <c r="K1301" t="s">
        <v>1508</v>
      </c>
      <c r="L1301" s="5">
        <v>975000</v>
      </c>
      <c r="M1301" s="28">
        <f t="shared" si="20"/>
        <v>975000</v>
      </c>
      <c r="N1301">
        <f>2025-Table1[[#This Row],[Year]]</f>
        <v>16</v>
      </c>
    </row>
    <row r="1302" spans="1:14" x14ac:dyDescent="0.3">
      <c r="A1302" t="s">
        <v>11</v>
      </c>
      <c r="B1302" t="s">
        <v>12</v>
      </c>
      <c r="C1302">
        <v>2012</v>
      </c>
      <c r="D1302" s="3">
        <v>12</v>
      </c>
      <c r="E1302" s="3">
        <v>66147</v>
      </c>
      <c r="F1302" t="s">
        <v>25</v>
      </c>
      <c r="G1302" s="15">
        <f>IF(Table1[[#This Row],[Transmission]]="Manual", 0, 1)</f>
        <v>1</v>
      </c>
      <c r="H1302" t="s">
        <v>9475</v>
      </c>
      <c r="I1302" t="s">
        <v>14</v>
      </c>
      <c r="J1302" s="4">
        <v>45597</v>
      </c>
      <c r="K1302" t="s">
        <v>1509</v>
      </c>
      <c r="L1302" s="5">
        <v>351000</v>
      </c>
      <c r="M1302" s="28">
        <f t="shared" si="20"/>
        <v>351000</v>
      </c>
      <c r="N1302">
        <f>2025-Table1[[#This Row],[Year]]</f>
        <v>13</v>
      </c>
    </row>
    <row r="1303" spans="1:14" x14ac:dyDescent="0.3">
      <c r="A1303" t="s">
        <v>21</v>
      </c>
      <c r="B1303" t="s">
        <v>111</v>
      </c>
      <c r="C1303">
        <v>2017</v>
      </c>
      <c r="D1303" s="3">
        <v>7</v>
      </c>
      <c r="E1303" s="3">
        <v>82000</v>
      </c>
      <c r="F1303" t="s">
        <v>13</v>
      </c>
      <c r="G1303" s="15">
        <f>IF(Table1[[#This Row],[Transmission]]="Manual", 0, 1)</f>
        <v>0</v>
      </c>
      <c r="H1303" t="s">
        <v>9475</v>
      </c>
      <c r="I1303" t="s">
        <v>14</v>
      </c>
      <c r="J1303" s="4">
        <v>45597</v>
      </c>
      <c r="K1303" t="s">
        <v>1510</v>
      </c>
      <c r="L1303" s="5">
        <v>395000</v>
      </c>
      <c r="M1303" s="28">
        <f t="shared" si="20"/>
        <v>395000</v>
      </c>
      <c r="N1303">
        <f>2025-Table1[[#This Row],[Year]]</f>
        <v>8</v>
      </c>
    </row>
    <row r="1304" spans="1:14" x14ac:dyDescent="0.3">
      <c r="A1304" t="s">
        <v>21</v>
      </c>
      <c r="B1304" t="s">
        <v>68</v>
      </c>
      <c r="C1304">
        <v>2017</v>
      </c>
      <c r="D1304" s="3">
        <v>7</v>
      </c>
      <c r="E1304" s="3">
        <v>80000</v>
      </c>
      <c r="F1304" t="s">
        <v>13</v>
      </c>
      <c r="G1304" s="15">
        <f>IF(Table1[[#This Row],[Transmission]]="Manual", 0, 1)</f>
        <v>0</v>
      </c>
      <c r="H1304" t="s">
        <v>9475</v>
      </c>
      <c r="I1304" t="s">
        <v>14</v>
      </c>
      <c r="J1304" s="4">
        <v>45597</v>
      </c>
      <c r="K1304" t="s">
        <v>1511</v>
      </c>
      <c r="L1304" s="5">
        <v>240000</v>
      </c>
      <c r="M1304" s="28">
        <f t="shared" si="20"/>
        <v>240000</v>
      </c>
      <c r="N1304">
        <f>2025-Table1[[#This Row],[Year]]</f>
        <v>8</v>
      </c>
    </row>
    <row r="1305" spans="1:14" x14ac:dyDescent="0.3">
      <c r="A1305" t="s">
        <v>21</v>
      </c>
      <c r="B1305" t="s">
        <v>140</v>
      </c>
      <c r="C1305">
        <v>2011</v>
      </c>
      <c r="D1305" s="3">
        <v>13</v>
      </c>
      <c r="E1305" s="3">
        <v>78000</v>
      </c>
      <c r="F1305" t="s">
        <v>13</v>
      </c>
      <c r="G1305" s="15">
        <f>IF(Table1[[#This Row],[Transmission]]="Manual", 0, 1)</f>
        <v>0</v>
      </c>
      <c r="H1305" t="s">
        <v>9475</v>
      </c>
      <c r="I1305" t="s">
        <v>14</v>
      </c>
      <c r="J1305" s="4">
        <v>45597</v>
      </c>
      <c r="K1305" t="s">
        <v>1512</v>
      </c>
      <c r="L1305" s="5">
        <v>310000</v>
      </c>
      <c r="M1305" s="28">
        <f t="shared" si="20"/>
        <v>310000</v>
      </c>
      <c r="N1305">
        <f>2025-Table1[[#This Row],[Year]]</f>
        <v>14</v>
      </c>
    </row>
    <row r="1306" spans="1:14" x14ac:dyDescent="0.3">
      <c r="A1306" t="s">
        <v>18</v>
      </c>
      <c r="B1306" t="s">
        <v>162</v>
      </c>
      <c r="C1306">
        <v>2012</v>
      </c>
      <c r="D1306" s="3">
        <v>12</v>
      </c>
      <c r="E1306" s="3">
        <v>65000</v>
      </c>
      <c r="F1306" t="s">
        <v>13</v>
      </c>
      <c r="G1306" s="15">
        <f>IF(Table1[[#This Row],[Transmission]]="Manual", 0, 1)</f>
        <v>0</v>
      </c>
      <c r="H1306" t="s">
        <v>9472</v>
      </c>
      <c r="I1306" t="s">
        <v>17</v>
      </c>
      <c r="J1306" s="4">
        <v>45536</v>
      </c>
      <c r="K1306" t="s">
        <v>1513</v>
      </c>
      <c r="L1306" s="5">
        <v>380000</v>
      </c>
      <c r="M1306" s="28">
        <f t="shared" si="20"/>
        <v>380000</v>
      </c>
      <c r="N1306">
        <f>2025-Table1[[#This Row],[Year]]</f>
        <v>13</v>
      </c>
    </row>
    <row r="1307" spans="1:14" x14ac:dyDescent="0.3">
      <c r="A1307" t="s">
        <v>101</v>
      </c>
      <c r="B1307" t="s">
        <v>337</v>
      </c>
      <c r="C1307">
        <v>2017</v>
      </c>
      <c r="D1307" s="3">
        <v>7</v>
      </c>
      <c r="E1307" s="3">
        <v>120000</v>
      </c>
      <c r="F1307" t="s">
        <v>13</v>
      </c>
      <c r="G1307" s="15">
        <f>IF(Table1[[#This Row],[Transmission]]="Manual", 0, 1)</f>
        <v>0</v>
      </c>
      <c r="H1307" t="s">
        <v>9472</v>
      </c>
      <c r="I1307" t="s">
        <v>17</v>
      </c>
      <c r="J1307" s="4">
        <v>45597</v>
      </c>
      <c r="K1307" t="s">
        <v>1514</v>
      </c>
      <c r="L1307" s="5">
        <v>425000</v>
      </c>
      <c r="M1307" s="28">
        <f t="shared" si="20"/>
        <v>425000</v>
      </c>
      <c r="N1307">
        <f>2025-Table1[[#This Row],[Year]]</f>
        <v>8</v>
      </c>
    </row>
    <row r="1308" spans="1:14" x14ac:dyDescent="0.3">
      <c r="A1308" t="s">
        <v>21</v>
      </c>
      <c r="B1308" t="s">
        <v>22</v>
      </c>
      <c r="C1308">
        <v>2018</v>
      </c>
      <c r="D1308" s="3">
        <v>6</v>
      </c>
      <c r="E1308" s="3">
        <v>75000</v>
      </c>
      <c r="F1308" t="s">
        <v>25</v>
      </c>
      <c r="G1308" s="15">
        <f>IF(Table1[[#This Row],[Transmission]]="Manual", 0, 1)</f>
        <v>1</v>
      </c>
      <c r="H1308" t="s">
        <v>9475</v>
      </c>
      <c r="I1308" t="s">
        <v>17</v>
      </c>
      <c r="J1308" s="4">
        <v>45597</v>
      </c>
      <c r="K1308" t="s">
        <v>1515</v>
      </c>
      <c r="L1308" s="5">
        <v>525000</v>
      </c>
      <c r="M1308" s="28">
        <f t="shared" si="20"/>
        <v>525000</v>
      </c>
      <c r="N1308">
        <f>2025-Table1[[#This Row],[Year]]</f>
        <v>7</v>
      </c>
    </row>
    <row r="1309" spans="1:14" x14ac:dyDescent="0.3">
      <c r="A1309" t="s">
        <v>21</v>
      </c>
      <c r="B1309" t="s">
        <v>476</v>
      </c>
      <c r="C1309">
        <v>2018</v>
      </c>
      <c r="D1309" s="3">
        <v>6</v>
      </c>
      <c r="E1309" s="3">
        <v>121331</v>
      </c>
      <c r="F1309" t="s">
        <v>25</v>
      </c>
      <c r="G1309" s="15">
        <f>IF(Table1[[#This Row],[Transmission]]="Manual", 0, 1)</f>
        <v>1</v>
      </c>
      <c r="H1309" t="s">
        <v>9472</v>
      </c>
      <c r="I1309" t="s">
        <v>17</v>
      </c>
      <c r="J1309" s="4">
        <v>45597</v>
      </c>
      <c r="K1309" t="s">
        <v>1516</v>
      </c>
      <c r="L1309" s="5">
        <v>525000</v>
      </c>
      <c r="M1309" s="28">
        <f t="shared" si="20"/>
        <v>525000</v>
      </c>
      <c r="N1309">
        <f>2025-Table1[[#This Row],[Year]]</f>
        <v>7</v>
      </c>
    </row>
    <row r="1310" spans="1:14" x14ac:dyDescent="0.3">
      <c r="A1310" t="s">
        <v>38</v>
      </c>
      <c r="B1310" t="s">
        <v>47</v>
      </c>
      <c r="C1310">
        <v>2022</v>
      </c>
      <c r="D1310" s="3">
        <v>2</v>
      </c>
      <c r="E1310" s="3">
        <v>85000</v>
      </c>
      <c r="F1310" t="s">
        <v>13</v>
      </c>
      <c r="G1310" s="15">
        <f>IF(Table1[[#This Row],[Transmission]]="Manual", 0, 1)</f>
        <v>0</v>
      </c>
      <c r="H1310" t="s">
        <v>9472</v>
      </c>
      <c r="I1310" t="s">
        <v>17</v>
      </c>
      <c r="J1310" s="4">
        <v>45597</v>
      </c>
      <c r="K1310" t="s">
        <v>1517</v>
      </c>
      <c r="L1310" s="5">
        <v>1160000</v>
      </c>
      <c r="M1310" s="28">
        <f t="shared" si="20"/>
        <v>1160000</v>
      </c>
      <c r="N1310">
        <f>2025-Table1[[#This Row],[Year]]</f>
        <v>3</v>
      </c>
    </row>
    <row r="1311" spans="1:14" x14ac:dyDescent="0.3">
      <c r="A1311" t="s">
        <v>18</v>
      </c>
      <c r="B1311" t="s">
        <v>19</v>
      </c>
      <c r="C1311">
        <v>2018</v>
      </c>
      <c r="D1311" s="3">
        <v>6</v>
      </c>
      <c r="E1311" s="3">
        <v>68000</v>
      </c>
      <c r="F1311" t="s">
        <v>25</v>
      </c>
      <c r="G1311" s="15">
        <f>IF(Table1[[#This Row],[Transmission]]="Manual", 0, 1)</f>
        <v>1</v>
      </c>
      <c r="H1311" t="s">
        <v>9475</v>
      </c>
      <c r="I1311" t="s">
        <v>17</v>
      </c>
      <c r="J1311" s="4">
        <v>45597</v>
      </c>
      <c r="K1311" t="s">
        <v>1518</v>
      </c>
      <c r="L1311" s="5">
        <v>799999</v>
      </c>
      <c r="M1311" s="28">
        <f t="shared" si="20"/>
        <v>799999</v>
      </c>
      <c r="N1311">
        <f>2025-Table1[[#This Row],[Year]]</f>
        <v>7</v>
      </c>
    </row>
    <row r="1312" spans="1:14" x14ac:dyDescent="0.3">
      <c r="A1312" t="s">
        <v>27</v>
      </c>
      <c r="B1312" t="s">
        <v>325</v>
      </c>
      <c r="C1312">
        <v>2010</v>
      </c>
      <c r="D1312" s="3">
        <v>14</v>
      </c>
      <c r="E1312" s="3">
        <v>91000</v>
      </c>
      <c r="F1312" t="s">
        <v>25</v>
      </c>
      <c r="G1312" s="15">
        <f>IF(Table1[[#This Row],[Transmission]]="Manual", 0, 1)</f>
        <v>1</v>
      </c>
      <c r="H1312" t="s">
        <v>9472</v>
      </c>
      <c r="I1312" t="s">
        <v>17</v>
      </c>
      <c r="J1312" s="4">
        <v>45597</v>
      </c>
      <c r="K1312" t="s">
        <v>1519</v>
      </c>
      <c r="L1312" s="5">
        <v>999000</v>
      </c>
      <c r="M1312" s="28">
        <f t="shared" si="20"/>
        <v>999000</v>
      </c>
      <c r="N1312">
        <f>2025-Table1[[#This Row],[Year]]</f>
        <v>15</v>
      </c>
    </row>
    <row r="1313" spans="1:14" x14ac:dyDescent="0.3">
      <c r="A1313" t="s">
        <v>44</v>
      </c>
      <c r="B1313" t="s">
        <v>79</v>
      </c>
      <c r="C1313">
        <v>2022</v>
      </c>
      <c r="D1313" s="3">
        <v>2</v>
      </c>
      <c r="E1313" s="3">
        <v>48000</v>
      </c>
      <c r="F1313" t="s">
        <v>13</v>
      </c>
      <c r="G1313" s="15">
        <f>IF(Table1[[#This Row],[Transmission]]="Manual", 0, 1)</f>
        <v>0</v>
      </c>
      <c r="H1313" t="s">
        <v>9472</v>
      </c>
      <c r="I1313" t="s">
        <v>17</v>
      </c>
      <c r="J1313" s="4">
        <v>45597</v>
      </c>
      <c r="K1313" t="s">
        <v>1520</v>
      </c>
      <c r="L1313" s="5">
        <v>1620000</v>
      </c>
      <c r="M1313" s="28">
        <f t="shared" si="20"/>
        <v>1620000</v>
      </c>
      <c r="N1313">
        <f>2025-Table1[[#This Row],[Year]]</f>
        <v>3</v>
      </c>
    </row>
    <row r="1314" spans="1:14" x14ac:dyDescent="0.3">
      <c r="A1314" t="s">
        <v>21</v>
      </c>
      <c r="B1314" t="s">
        <v>49</v>
      </c>
      <c r="C1314">
        <v>2019</v>
      </c>
      <c r="D1314" s="3">
        <v>5</v>
      </c>
      <c r="E1314" s="3">
        <v>38500</v>
      </c>
      <c r="F1314" t="s">
        <v>13</v>
      </c>
      <c r="G1314" s="15">
        <f>IF(Table1[[#This Row],[Transmission]]="Manual", 0, 1)</f>
        <v>0</v>
      </c>
      <c r="H1314" t="s">
        <v>9475</v>
      </c>
      <c r="I1314" t="s">
        <v>14</v>
      </c>
      <c r="J1314" s="4">
        <v>45597</v>
      </c>
      <c r="K1314" t="s">
        <v>1521</v>
      </c>
      <c r="L1314" s="5">
        <v>799000</v>
      </c>
      <c r="M1314" s="28">
        <f t="shared" si="20"/>
        <v>799000</v>
      </c>
      <c r="N1314">
        <f>2025-Table1[[#This Row],[Year]]</f>
        <v>6</v>
      </c>
    </row>
    <row r="1315" spans="1:14" x14ac:dyDescent="0.3">
      <c r="A1315" t="s">
        <v>11</v>
      </c>
      <c r="B1315" t="s">
        <v>12</v>
      </c>
      <c r="C1315">
        <v>2020</v>
      </c>
      <c r="D1315" s="3">
        <v>4</v>
      </c>
      <c r="E1315" s="3">
        <v>60766</v>
      </c>
      <c r="F1315" t="s">
        <v>25</v>
      </c>
      <c r="G1315" s="15">
        <f>IF(Table1[[#This Row],[Transmission]]="Manual", 0, 1)</f>
        <v>1</v>
      </c>
      <c r="H1315" t="s">
        <v>9472</v>
      </c>
      <c r="I1315" t="s">
        <v>14</v>
      </c>
      <c r="J1315" s="4">
        <v>45597</v>
      </c>
      <c r="K1315" t="s">
        <v>1522</v>
      </c>
      <c r="L1315" s="5">
        <v>1150000</v>
      </c>
      <c r="M1315" s="28">
        <f t="shared" si="20"/>
        <v>1150000</v>
      </c>
      <c r="N1315">
        <f>2025-Table1[[#This Row],[Year]]</f>
        <v>5</v>
      </c>
    </row>
    <row r="1316" spans="1:14" x14ac:dyDescent="0.3">
      <c r="A1316" t="s">
        <v>44</v>
      </c>
      <c r="B1316" t="s">
        <v>116</v>
      </c>
      <c r="C1316">
        <v>2018</v>
      </c>
      <c r="D1316" s="3">
        <v>6</v>
      </c>
      <c r="E1316" s="3">
        <v>43000</v>
      </c>
      <c r="F1316" t="s">
        <v>13</v>
      </c>
      <c r="G1316" s="15">
        <f>IF(Table1[[#This Row],[Transmission]]="Manual", 0, 1)</f>
        <v>0</v>
      </c>
      <c r="H1316" t="s">
        <v>9475</v>
      </c>
      <c r="I1316" t="s">
        <v>14</v>
      </c>
      <c r="J1316" s="4">
        <v>45597</v>
      </c>
      <c r="K1316" t="s">
        <v>1523</v>
      </c>
      <c r="L1316" s="5">
        <v>280000</v>
      </c>
      <c r="M1316" s="28">
        <f t="shared" si="20"/>
        <v>280000</v>
      </c>
      <c r="N1316">
        <f>2025-Table1[[#This Row],[Year]]</f>
        <v>7</v>
      </c>
    </row>
    <row r="1317" spans="1:14" x14ac:dyDescent="0.3">
      <c r="A1317" t="s">
        <v>97</v>
      </c>
      <c r="B1317" t="s">
        <v>1524</v>
      </c>
      <c r="C1317">
        <v>2008</v>
      </c>
      <c r="D1317" s="3">
        <v>16</v>
      </c>
      <c r="E1317" s="3">
        <v>80000</v>
      </c>
      <c r="F1317" t="s">
        <v>13</v>
      </c>
      <c r="G1317" s="15">
        <f>IF(Table1[[#This Row],[Transmission]]="Manual", 0, 1)</f>
        <v>0</v>
      </c>
      <c r="H1317" t="s">
        <v>9475</v>
      </c>
      <c r="I1317" t="s">
        <v>14</v>
      </c>
      <c r="J1317" s="4">
        <v>45597</v>
      </c>
      <c r="K1317" t="s">
        <v>1525</v>
      </c>
      <c r="L1317" s="5">
        <v>235000</v>
      </c>
      <c r="M1317" s="28">
        <f t="shared" si="20"/>
        <v>235000</v>
      </c>
      <c r="N1317">
        <f>2025-Table1[[#This Row],[Year]]</f>
        <v>17</v>
      </c>
    </row>
    <row r="1318" spans="1:14" x14ac:dyDescent="0.3">
      <c r="A1318" t="s">
        <v>101</v>
      </c>
      <c r="B1318" t="s">
        <v>172</v>
      </c>
      <c r="C1318">
        <v>2014</v>
      </c>
      <c r="D1318" s="3">
        <v>10</v>
      </c>
      <c r="E1318" s="3">
        <v>95000</v>
      </c>
      <c r="F1318" t="s">
        <v>13</v>
      </c>
      <c r="G1318" s="15">
        <f>IF(Table1[[#This Row],[Transmission]]="Manual", 0, 1)</f>
        <v>0</v>
      </c>
      <c r="H1318" t="s">
        <v>9475</v>
      </c>
      <c r="I1318" t="s">
        <v>17</v>
      </c>
      <c r="J1318" s="4">
        <v>45597</v>
      </c>
      <c r="K1318" t="s">
        <v>1526</v>
      </c>
      <c r="L1318" s="5">
        <v>250000</v>
      </c>
      <c r="M1318" s="28">
        <f t="shared" si="20"/>
        <v>250000</v>
      </c>
      <c r="N1318">
        <f>2025-Table1[[#This Row],[Year]]</f>
        <v>11</v>
      </c>
    </row>
    <row r="1319" spans="1:14" x14ac:dyDescent="0.3">
      <c r="A1319" t="s">
        <v>21</v>
      </c>
      <c r="B1319" t="s">
        <v>483</v>
      </c>
      <c r="C1319">
        <v>2019</v>
      </c>
      <c r="D1319" s="3">
        <v>5</v>
      </c>
      <c r="E1319" s="3">
        <v>52500</v>
      </c>
      <c r="F1319" t="s">
        <v>13</v>
      </c>
      <c r="G1319" s="15">
        <f>IF(Table1[[#This Row],[Transmission]]="Manual", 0, 1)</f>
        <v>0</v>
      </c>
      <c r="H1319" t="s">
        <v>9475</v>
      </c>
      <c r="I1319" t="s">
        <v>14</v>
      </c>
      <c r="J1319" s="4">
        <v>45597</v>
      </c>
      <c r="K1319" t="s">
        <v>1527</v>
      </c>
      <c r="L1319" s="5">
        <v>875000</v>
      </c>
      <c r="M1319" s="28">
        <f t="shared" si="20"/>
        <v>875000</v>
      </c>
      <c r="N1319">
        <f>2025-Table1[[#This Row],[Year]]</f>
        <v>6</v>
      </c>
    </row>
    <row r="1320" spans="1:14" x14ac:dyDescent="0.3">
      <c r="A1320" t="s">
        <v>58</v>
      </c>
      <c r="B1320" t="s">
        <v>1528</v>
      </c>
      <c r="C1320">
        <v>2011</v>
      </c>
      <c r="D1320" s="3">
        <v>13</v>
      </c>
      <c r="E1320" s="3">
        <v>90000</v>
      </c>
      <c r="F1320" t="s">
        <v>25</v>
      </c>
      <c r="G1320" s="15">
        <f>IF(Table1[[#This Row],[Transmission]]="Manual", 0, 1)</f>
        <v>1</v>
      </c>
      <c r="H1320" t="s">
        <v>9475</v>
      </c>
      <c r="I1320" t="s">
        <v>17</v>
      </c>
      <c r="J1320" s="4">
        <v>45597</v>
      </c>
      <c r="K1320" t="s">
        <v>1529</v>
      </c>
      <c r="L1320" s="5">
        <v>1275000</v>
      </c>
      <c r="M1320" s="28">
        <f t="shared" si="20"/>
        <v>1275000</v>
      </c>
      <c r="N1320">
        <f>2025-Table1[[#This Row],[Year]]</f>
        <v>14</v>
      </c>
    </row>
    <row r="1321" spans="1:14" x14ac:dyDescent="0.3">
      <c r="A1321" t="s">
        <v>61</v>
      </c>
      <c r="B1321" t="s">
        <v>109</v>
      </c>
      <c r="C1321">
        <v>2013</v>
      </c>
      <c r="D1321" s="3">
        <v>11</v>
      </c>
      <c r="E1321" s="3">
        <v>96000</v>
      </c>
      <c r="F1321" t="s">
        <v>13</v>
      </c>
      <c r="G1321" s="15">
        <f>IF(Table1[[#This Row],[Transmission]]="Manual", 0, 1)</f>
        <v>0</v>
      </c>
      <c r="H1321" t="s">
        <v>9475</v>
      </c>
      <c r="I1321" t="s">
        <v>17</v>
      </c>
      <c r="J1321" s="4">
        <v>45597</v>
      </c>
      <c r="K1321" t="s">
        <v>1530</v>
      </c>
      <c r="L1321" s="5">
        <v>350000</v>
      </c>
      <c r="M1321" s="28">
        <f t="shared" si="20"/>
        <v>350000</v>
      </c>
      <c r="N1321">
        <f>2025-Table1[[#This Row],[Year]]</f>
        <v>12</v>
      </c>
    </row>
    <row r="1322" spans="1:14" x14ac:dyDescent="0.3">
      <c r="A1322" t="s">
        <v>44</v>
      </c>
      <c r="B1322" t="s">
        <v>116</v>
      </c>
      <c r="C1322">
        <v>2014</v>
      </c>
      <c r="D1322" s="3">
        <v>10</v>
      </c>
      <c r="E1322" s="3">
        <v>62000</v>
      </c>
      <c r="F1322" t="s">
        <v>13</v>
      </c>
      <c r="G1322" s="15">
        <f>IF(Table1[[#This Row],[Transmission]]="Manual", 0, 1)</f>
        <v>0</v>
      </c>
      <c r="H1322" t="s">
        <v>9472</v>
      </c>
      <c r="I1322" t="s">
        <v>14</v>
      </c>
      <c r="J1322" s="4">
        <v>45597</v>
      </c>
      <c r="K1322" t="s">
        <v>1531</v>
      </c>
      <c r="L1322" s="5">
        <v>185000</v>
      </c>
      <c r="M1322" s="28">
        <f t="shared" si="20"/>
        <v>185000</v>
      </c>
      <c r="N1322">
        <f>2025-Table1[[#This Row],[Year]]</f>
        <v>11</v>
      </c>
    </row>
    <row r="1323" spans="1:14" x14ac:dyDescent="0.3">
      <c r="A1323" t="s">
        <v>18</v>
      </c>
      <c r="B1323" t="s">
        <v>86</v>
      </c>
      <c r="C1323">
        <v>2013</v>
      </c>
      <c r="D1323" s="3">
        <v>11</v>
      </c>
      <c r="E1323" s="3">
        <v>75000</v>
      </c>
      <c r="F1323" t="s">
        <v>13</v>
      </c>
      <c r="G1323" s="15">
        <f>IF(Table1[[#This Row],[Transmission]]="Manual", 0, 1)</f>
        <v>0</v>
      </c>
      <c r="H1323" t="s">
        <v>9475</v>
      </c>
      <c r="I1323" t="s">
        <v>17</v>
      </c>
      <c r="J1323" s="4">
        <v>45597</v>
      </c>
      <c r="K1323" t="s">
        <v>1532</v>
      </c>
      <c r="L1323" s="5">
        <v>295000</v>
      </c>
      <c r="M1323" s="28">
        <f t="shared" si="20"/>
        <v>295000</v>
      </c>
      <c r="N1323">
        <f>2025-Table1[[#This Row],[Year]]</f>
        <v>12</v>
      </c>
    </row>
    <row r="1324" spans="1:14" x14ac:dyDescent="0.3">
      <c r="A1324" t="s">
        <v>21</v>
      </c>
      <c r="B1324" t="s">
        <v>483</v>
      </c>
      <c r="C1324">
        <v>2021</v>
      </c>
      <c r="D1324" s="3">
        <v>3</v>
      </c>
      <c r="E1324" s="3">
        <v>45000</v>
      </c>
      <c r="F1324" t="s">
        <v>13</v>
      </c>
      <c r="G1324" s="15">
        <f>IF(Table1[[#This Row],[Transmission]]="Manual", 0, 1)</f>
        <v>0</v>
      </c>
      <c r="H1324" t="s">
        <v>9475</v>
      </c>
      <c r="I1324" t="s">
        <v>14</v>
      </c>
      <c r="J1324" s="4">
        <v>45597</v>
      </c>
      <c r="K1324" t="s">
        <v>1533</v>
      </c>
      <c r="L1324" s="5">
        <v>1025000</v>
      </c>
      <c r="M1324" s="28">
        <f t="shared" si="20"/>
        <v>1025000</v>
      </c>
      <c r="N1324">
        <f>2025-Table1[[#This Row],[Year]]</f>
        <v>4</v>
      </c>
    </row>
    <row r="1325" spans="1:14" x14ac:dyDescent="0.3">
      <c r="A1325" t="s">
        <v>44</v>
      </c>
      <c r="B1325" t="s">
        <v>89</v>
      </c>
      <c r="C1325">
        <v>2011</v>
      </c>
      <c r="D1325" s="3">
        <v>13</v>
      </c>
      <c r="E1325" s="3">
        <v>132000</v>
      </c>
      <c r="F1325" t="s">
        <v>25</v>
      </c>
      <c r="G1325" s="15">
        <f>IF(Table1[[#This Row],[Transmission]]="Manual", 0, 1)</f>
        <v>1</v>
      </c>
      <c r="H1325" t="s">
        <v>9475</v>
      </c>
      <c r="I1325" t="s">
        <v>14</v>
      </c>
      <c r="J1325" s="4">
        <v>45597</v>
      </c>
      <c r="K1325" t="s">
        <v>1534</v>
      </c>
      <c r="L1325" s="5">
        <v>310000</v>
      </c>
      <c r="M1325" s="28">
        <f t="shared" si="20"/>
        <v>310000</v>
      </c>
      <c r="N1325">
        <f>2025-Table1[[#This Row],[Year]]</f>
        <v>14</v>
      </c>
    </row>
    <row r="1326" spans="1:14" x14ac:dyDescent="0.3">
      <c r="A1326" t="s">
        <v>21</v>
      </c>
      <c r="B1326" t="s">
        <v>219</v>
      </c>
      <c r="C1326">
        <v>2009</v>
      </c>
      <c r="D1326" s="3">
        <v>15</v>
      </c>
      <c r="E1326" s="3">
        <v>69000</v>
      </c>
      <c r="F1326" t="s">
        <v>13</v>
      </c>
      <c r="G1326" s="15">
        <f>IF(Table1[[#This Row],[Transmission]]="Manual", 0, 1)</f>
        <v>0</v>
      </c>
      <c r="H1326" t="s">
        <v>9475</v>
      </c>
      <c r="I1326" t="s">
        <v>14</v>
      </c>
      <c r="J1326" s="4">
        <v>45597</v>
      </c>
      <c r="K1326" t="s">
        <v>1535</v>
      </c>
      <c r="L1326" s="5">
        <v>270000</v>
      </c>
      <c r="M1326" s="28">
        <f t="shared" si="20"/>
        <v>270000</v>
      </c>
      <c r="N1326">
        <f>2025-Table1[[#This Row],[Year]]</f>
        <v>16</v>
      </c>
    </row>
    <row r="1327" spans="1:14" x14ac:dyDescent="0.3">
      <c r="A1327" t="s">
        <v>21</v>
      </c>
      <c r="B1327" t="s">
        <v>39</v>
      </c>
      <c r="C1327">
        <v>2014</v>
      </c>
      <c r="D1327" s="3">
        <v>10</v>
      </c>
      <c r="E1327" s="3">
        <v>58000</v>
      </c>
      <c r="F1327" t="s">
        <v>13</v>
      </c>
      <c r="G1327" s="15">
        <f>IF(Table1[[#This Row],[Transmission]]="Manual", 0, 1)</f>
        <v>0</v>
      </c>
      <c r="H1327" t="s">
        <v>9475</v>
      </c>
      <c r="I1327" t="s">
        <v>14</v>
      </c>
      <c r="J1327" s="4">
        <v>45597</v>
      </c>
      <c r="K1327" t="s">
        <v>1536</v>
      </c>
      <c r="L1327" s="5">
        <v>425000</v>
      </c>
      <c r="M1327" s="28">
        <f t="shared" si="20"/>
        <v>425000</v>
      </c>
      <c r="N1327">
        <f>2025-Table1[[#This Row],[Year]]</f>
        <v>11</v>
      </c>
    </row>
    <row r="1328" spans="1:14" x14ac:dyDescent="0.3">
      <c r="A1328" t="s">
        <v>11</v>
      </c>
      <c r="B1328" t="s">
        <v>12</v>
      </c>
      <c r="C1328">
        <v>2020</v>
      </c>
      <c r="D1328" s="3">
        <v>4</v>
      </c>
      <c r="E1328" s="3">
        <v>69000</v>
      </c>
      <c r="F1328" t="s">
        <v>13</v>
      </c>
      <c r="G1328" s="15">
        <f>IF(Table1[[#This Row],[Transmission]]="Manual", 0, 1)</f>
        <v>0</v>
      </c>
      <c r="H1328" t="s">
        <v>9472</v>
      </c>
      <c r="I1328" t="s">
        <v>14</v>
      </c>
      <c r="J1328" s="4">
        <v>45566</v>
      </c>
      <c r="K1328" t="s">
        <v>1537</v>
      </c>
      <c r="L1328" s="5">
        <v>899000</v>
      </c>
      <c r="M1328" s="28">
        <f t="shared" si="20"/>
        <v>899000</v>
      </c>
      <c r="N1328">
        <f>2025-Table1[[#This Row],[Year]]</f>
        <v>5</v>
      </c>
    </row>
    <row r="1329" spans="1:14" x14ac:dyDescent="0.3">
      <c r="A1329" t="s">
        <v>21</v>
      </c>
      <c r="B1329" t="s">
        <v>1538</v>
      </c>
      <c r="C1329">
        <v>2023</v>
      </c>
      <c r="D1329" s="3">
        <v>1</v>
      </c>
      <c r="E1329" s="3">
        <v>1800</v>
      </c>
      <c r="F1329" t="s">
        <v>25</v>
      </c>
      <c r="G1329" s="15">
        <f>IF(Table1[[#This Row],[Transmission]]="Manual", 0, 1)</f>
        <v>1</v>
      </c>
      <c r="H1329" t="s">
        <v>9472</v>
      </c>
      <c r="I1329" t="s">
        <v>14</v>
      </c>
      <c r="J1329" s="4">
        <v>45597</v>
      </c>
      <c r="K1329" t="s">
        <v>1539</v>
      </c>
      <c r="L1329" s="5">
        <v>1450000</v>
      </c>
      <c r="M1329" s="28">
        <f t="shared" si="20"/>
        <v>1450000</v>
      </c>
      <c r="N1329">
        <f>2025-Table1[[#This Row],[Year]]</f>
        <v>2</v>
      </c>
    </row>
    <row r="1330" spans="1:14" x14ac:dyDescent="0.3">
      <c r="A1330" t="s">
        <v>113</v>
      </c>
      <c r="B1330" t="s">
        <v>121</v>
      </c>
      <c r="C1330">
        <v>2016</v>
      </c>
      <c r="D1330" s="3">
        <v>8</v>
      </c>
      <c r="E1330" s="3">
        <v>100000</v>
      </c>
      <c r="F1330" t="s">
        <v>13</v>
      </c>
      <c r="G1330" s="15">
        <f>IF(Table1[[#This Row],[Transmission]]="Manual", 0, 1)</f>
        <v>0</v>
      </c>
      <c r="H1330" t="s">
        <v>9472</v>
      </c>
      <c r="I1330" t="s">
        <v>17</v>
      </c>
      <c r="J1330" s="4">
        <v>45597</v>
      </c>
      <c r="K1330" t="s">
        <v>1540</v>
      </c>
      <c r="L1330" s="5">
        <v>650000</v>
      </c>
      <c r="M1330" s="28">
        <f t="shared" si="20"/>
        <v>650000</v>
      </c>
      <c r="N1330">
        <f>2025-Table1[[#This Row],[Year]]</f>
        <v>9</v>
      </c>
    </row>
    <row r="1331" spans="1:14" x14ac:dyDescent="0.3">
      <c r="A1331" t="s">
        <v>277</v>
      </c>
      <c r="B1331" t="s">
        <v>1125</v>
      </c>
      <c r="C1331">
        <v>2008</v>
      </c>
      <c r="D1331" s="3">
        <v>16</v>
      </c>
      <c r="E1331" s="3">
        <v>95000</v>
      </c>
      <c r="F1331" t="s">
        <v>25</v>
      </c>
      <c r="G1331" s="15">
        <f>IF(Table1[[#This Row],[Transmission]]="Manual", 0, 1)</f>
        <v>1</v>
      </c>
      <c r="H1331" t="s">
        <v>9475</v>
      </c>
      <c r="I1331" t="s">
        <v>17</v>
      </c>
      <c r="J1331" s="4">
        <v>45597</v>
      </c>
      <c r="K1331" t="s">
        <v>1541</v>
      </c>
      <c r="L1331" s="5">
        <v>130000</v>
      </c>
      <c r="M1331" s="28">
        <f t="shared" si="20"/>
        <v>130000</v>
      </c>
      <c r="N1331">
        <f>2025-Table1[[#This Row],[Year]]</f>
        <v>17</v>
      </c>
    </row>
    <row r="1332" spans="1:14" x14ac:dyDescent="0.3">
      <c r="A1332" t="s">
        <v>44</v>
      </c>
      <c r="B1332" t="s">
        <v>228</v>
      </c>
      <c r="C1332">
        <v>2020</v>
      </c>
      <c r="D1332" s="3">
        <v>4</v>
      </c>
      <c r="E1332" s="3">
        <v>40000</v>
      </c>
      <c r="F1332" t="s">
        <v>13</v>
      </c>
      <c r="G1332" s="15">
        <f>IF(Table1[[#This Row],[Transmission]]="Manual", 0, 1)</f>
        <v>0</v>
      </c>
      <c r="H1332" t="s">
        <v>9472</v>
      </c>
      <c r="I1332" t="s">
        <v>14</v>
      </c>
      <c r="J1332" s="4">
        <v>45597</v>
      </c>
      <c r="K1332" t="s">
        <v>1542</v>
      </c>
      <c r="L1332" s="5">
        <v>565000</v>
      </c>
      <c r="M1332" s="28">
        <f t="shared" si="20"/>
        <v>565000</v>
      </c>
      <c r="N1332">
        <f>2025-Table1[[#This Row],[Year]]</f>
        <v>5</v>
      </c>
    </row>
    <row r="1333" spans="1:14" x14ac:dyDescent="0.3">
      <c r="A1333" t="s">
        <v>44</v>
      </c>
      <c r="B1333" t="s">
        <v>89</v>
      </c>
      <c r="C1333">
        <v>2018</v>
      </c>
      <c r="D1333" s="3">
        <v>6</v>
      </c>
      <c r="E1333" s="3">
        <v>110000</v>
      </c>
      <c r="F1333" t="s">
        <v>25</v>
      </c>
      <c r="G1333" s="15">
        <f>IF(Table1[[#This Row],[Transmission]]="Manual", 0, 1)</f>
        <v>1</v>
      </c>
      <c r="H1333" t="s">
        <v>9472</v>
      </c>
      <c r="I1333" t="s">
        <v>17</v>
      </c>
      <c r="J1333" s="4">
        <v>45597</v>
      </c>
      <c r="K1333" t="s">
        <v>1543</v>
      </c>
      <c r="L1333" s="5">
        <v>990000</v>
      </c>
      <c r="M1333" s="28">
        <f t="shared" si="20"/>
        <v>990000</v>
      </c>
      <c r="N1333">
        <f>2025-Table1[[#This Row],[Year]]</f>
        <v>7</v>
      </c>
    </row>
    <row r="1334" spans="1:14" x14ac:dyDescent="0.3">
      <c r="A1334" t="s">
        <v>33</v>
      </c>
      <c r="B1334" t="s">
        <v>34</v>
      </c>
      <c r="C1334">
        <v>2017</v>
      </c>
      <c r="D1334" s="3">
        <v>7</v>
      </c>
      <c r="E1334" s="3">
        <v>82000</v>
      </c>
      <c r="F1334" t="s">
        <v>25</v>
      </c>
      <c r="G1334" s="15">
        <f>IF(Table1[[#This Row],[Transmission]]="Manual", 0, 1)</f>
        <v>1</v>
      </c>
      <c r="H1334" t="s">
        <v>9472</v>
      </c>
      <c r="I1334" t="s">
        <v>14</v>
      </c>
      <c r="J1334" s="4">
        <v>45597</v>
      </c>
      <c r="K1334" t="s">
        <v>1544</v>
      </c>
      <c r="L1334" s="5">
        <v>575000</v>
      </c>
      <c r="M1334" s="28">
        <f t="shared" si="20"/>
        <v>575000</v>
      </c>
      <c r="N1334">
        <f>2025-Table1[[#This Row],[Year]]</f>
        <v>8</v>
      </c>
    </row>
    <row r="1335" spans="1:14" x14ac:dyDescent="0.3">
      <c r="A1335" t="s">
        <v>21</v>
      </c>
      <c r="B1335" t="s">
        <v>111</v>
      </c>
      <c r="C1335">
        <v>2016</v>
      </c>
      <c r="D1335" s="3">
        <v>8</v>
      </c>
      <c r="E1335" s="3">
        <v>14352</v>
      </c>
      <c r="F1335" t="s">
        <v>25</v>
      </c>
      <c r="G1335" s="15">
        <f>IF(Table1[[#This Row],[Transmission]]="Manual", 0, 1)</f>
        <v>1</v>
      </c>
      <c r="H1335" t="s">
        <v>9475</v>
      </c>
      <c r="I1335" t="s">
        <v>14</v>
      </c>
      <c r="J1335" s="4">
        <v>45597</v>
      </c>
      <c r="K1335" t="s">
        <v>1545</v>
      </c>
      <c r="L1335" s="5">
        <v>372000</v>
      </c>
      <c r="M1335" s="28">
        <f t="shared" si="20"/>
        <v>372000</v>
      </c>
      <c r="N1335">
        <f>2025-Table1[[#This Row],[Year]]</f>
        <v>9</v>
      </c>
    </row>
    <row r="1336" spans="1:14" x14ac:dyDescent="0.3">
      <c r="A1336" t="s">
        <v>18</v>
      </c>
      <c r="B1336" t="s">
        <v>157</v>
      </c>
      <c r="C1336">
        <v>2015</v>
      </c>
      <c r="D1336" s="3">
        <v>9</v>
      </c>
      <c r="E1336" s="3">
        <v>61000</v>
      </c>
      <c r="F1336" t="s">
        <v>13</v>
      </c>
      <c r="G1336" s="15">
        <f>IF(Table1[[#This Row],[Transmission]]="Manual", 0, 1)</f>
        <v>0</v>
      </c>
      <c r="H1336" t="s">
        <v>9475</v>
      </c>
      <c r="I1336" t="s">
        <v>14</v>
      </c>
      <c r="J1336" s="4">
        <v>45597</v>
      </c>
      <c r="K1336" t="s">
        <v>1546</v>
      </c>
      <c r="L1336" s="5">
        <v>375000</v>
      </c>
      <c r="M1336" s="28">
        <f t="shared" si="20"/>
        <v>375000</v>
      </c>
      <c r="N1336">
        <f>2025-Table1[[#This Row],[Year]]</f>
        <v>10</v>
      </c>
    </row>
    <row r="1337" spans="1:14" x14ac:dyDescent="0.3">
      <c r="A1337" t="s">
        <v>44</v>
      </c>
      <c r="B1337" t="s">
        <v>133</v>
      </c>
      <c r="C1337">
        <v>2017</v>
      </c>
      <c r="D1337" s="3">
        <v>7</v>
      </c>
      <c r="E1337" s="3">
        <v>42000</v>
      </c>
      <c r="F1337" t="s">
        <v>13</v>
      </c>
      <c r="G1337" s="15">
        <f>IF(Table1[[#This Row],[Transmission]]="Manual", 0, 1)</f>
        <v>0</v>
      </c>
      <c r="H1337" t="s">
        <v>9472</v>
      </c>
      <c r="I1337" t="s">
        <v>14</v>
      </c>
      <c r="J1337" s="4">
        <v>45597</v>
      </c>
      <c r="K1337" t="s">
        <v>1547</v>
      </c>
      <c r="L1337" s="5">
        <v>445000</v>
      </c>
      <c r="M1337" s="28">
        <f t="shared" si="20"/>
        <v>445000</v>
      </c>
      <c r="N1337">
        <f>2025-Table1[[#This Row],[Year]]</f>
        <v>8</v>
      </c>
    </row>
    <row r="1338" spans="1:14" x14ac:dyDescent="0.3">
      <c r="A1338" t="s">
        <v>15</v>
      </c>
      <c r="B1338" t="s">
        <v>16</v>
      </c>
      <c r="C1338">
        <v>2013</v>
      </c>
      <c r="D1338" s="3">
        <v>11</v>
      </c>
      <c r="E1338" s="3">
        <v>146000</v>
      </c>
      <c r="F1338" t="s">
        <v>13</v>
      </c>
      <c r="G1338" s="15">
        <f>IF(Table1[[#This Row],[Transmission]]="Manual", 0, 1)</f>
        <v>0</v>
      </c>
      <c r="H1338" t="s">
        <v>9475</v>
      </c>
      <c r="I1338" t="s">
        <v>17</v>
      </c>
      <c r="J1338" s="4">
        <v>45597</v>
      </c>
      <c r="K1338" t="s">
        <v>1548</v>
      </c>
      <c r="L1338" s="5">
        <v>649000</v>
      </c>
      <c r="M1338" s="28">
        <f t="shared" si="20"/>
        <v>649000</v>
      </c>
      <c r="N1338">
        <f>2025-Table1[[#This Row],[Year]]</f>
        <v>12</v>
      </c>
    </row>
    <row r="1339" spans="1:14" x14ac:dyDescent="0.3">
      <c r="A1339" t="s">
        <v>21</v>
      </c>
      <c r="B1339" t="s">
        <v>99</v>
      </c>
      <c r="C1339">
        <v>2015</v>
      </c>
      <c r="D1339" s="3">
        <v>9</v>
      </c>
      <c r="E1339" s="3">
        <v>82000</v>
      </c>
      <c r="F1339" t="s">
        <v>13</v>
      </c>
      <c r="G1339" s="15">
        <f>IF(Table1[[#This Row],[Transmission]]="Manual", 0, 1)</f>
        <v>0</v>
      </c>
      <c r="H1339" t="s">
        <v>9475</v>
      </c>
      <c r="I1339" t="s">
        <v>17</v>
      </c>
      <c r="J1339" s="4">
        <v>45597</v>
      </c>
      <c r="K1339" t="s">
        <v>1549</v>
      </c>
      <c r="L1339" s="5">
        <v>375000</v>
      </c>
      <c r="M1339" s="28">
        <f t="shared" si="20"/>
        <v>375000</v>
      </c>
      <c r="N1339">
        <f>2025-Table1[[#This Row],[Year]]</f>
        <v>10</v>
      </c>
    </row>
    <row r="1340" spans="1:14" x14ac:dyDescent="0.3">
      <c r="A1340" t="s">
        <v>21</v>
      </c>
      <c r="B1340" t="s">
        <v>140</v>
      </c>
      <c r="C1340">
        <v>2011</v>
      </c>
      <c r="D1340" s="3">
        <v>13</v>
      </c>
      <c r="E1340" s="3">
        <v>120000</v>
      </c>
      <c r="F1340" t="s">
        <v>13</v>
      </c>
      <c r="G1340" s="15">
        <f>IF(Table1[[#This Row],[Transmission]]="Manual", 0, 1)</f>
        <v>0</v>
      </c>
      <c r="H1340" t="s">
        <v>9475</v>
      </c>
      <c r="I1340" t="s">
        <v>17</v>
      </c>
      <c r="J1340" s="4">
        <v>45597</v>
      </c>
      <c r="K1340" t="s">
        <v>1550</v>
      </c>
      <c r="L1340" s="5">
        <v>220000</v>
      </c>
      <c r="M1340" s="28">
        <f t="shared" si="20"/>
        <v>220000</v>
      </c>
      <c r="N1340">
        <f>2025-Table1[[#This Row],[Year]]</f>
        <v>14</v>
      </c>
    </row>
    <row r="1341" spans="1:14" x14ac:dyDescent="0.3">
      <c r="A1341" t="s">
        <v>11</v>
      </c>
      <c r="B1341" t="s">
        <v>288</v>
      </c>
      <c r="C1341">
        <v>2018</v>
      </c>
      <c r="D1341" s="3">
        <v>6</v>
      </c>
      <c r="E1341" s="3">
        <v>21500</v>
      </c>
      <c r="F1341" t="s">
        <v>25</v>
      </c>
      <c r="G1341" s="15">
        <f>IF(Table1[[#This Row],[Transmission]]="Manual", 0, 1)</f>
        <v>1</v>
      </c>
      <c r="H1341" t="s">
        <v>9472</v>
      </c>
      <c r="I1341" t="s">
        <v>14</v>
      </c>
      <c r="J1341" s="4">
        <v>45597</v>
      </c>
      <c r="K1341" t="s">
        <v>1551</v>
      </c>
      <c r="L1341" s="5">
        <v>660000</v>
      </c>
      <c r="M1341" s="28">
        <f t="shared" si="20"/>
        <v>660000</v>
      </c>
      <c r="N1341">
        <f>2025-Table1[[#This Row],[Year]]</f>
        <v>7</v>
      </c>
    </row>
    <row r="1342" spans="1:14" x14ac:dyDescent="0.3">
      <c r="A1342" t="s">
        <v>21</v>
      </c>
      <c r="B1342" t="s">
        <v>70</v>
      </c>
      <c r="C1342">
        <v>2017</v>
      </c>
      <c r="D1342" s="3">
        <v>7</v>
      </c>
      <c r="E1342" s="3">
        <v>72000</v>
      </c>
      <c r="F1342" t="s">
        <v>13</v>
      </c>
      <c r="G1342" s="15">
        <f>IF(Table1[[#This Row],[Transmission]]="Manual", 0, 1)</f>
        <v>0</v>
      </c>
      <c r="H1342" t="s">
        <v>9472</v>
      </c>
      <c r="I1342" t="s">
        <v>17</v>
      </c>
      <c r="J1342" s="4">
        <v>45566</v>
      </c>
      <c r="K1342" t="s">
        <v>499</v>
      </c>
      <c r="L1342" s="5">
        <v>595000</v>
      </c>
      <c r="M1342" s="28">
        <f t="shared" si="20"/>
        <v>595000</v>
      </c>
      <c r="N1342">
        <f>2025-Table1[[#This Row],[Year]]</f>
        <v>8</v>
      </c>
    </row>
    <row r="1343" spans="1:14" x14ac:dyDescent="0.3">
      <c r="A1343" t="s">
        <v>21</v>
      </c>
      <c r="B1343" t="s">
        <v>22</v>
      </c>
      <c r="C1343">
        <v>2015</v>
      </c>
      <c r="D1343" s="3">
        <v>9</v>
      </c>
      <c r="E1343" s="3">
        <v>100000</v>
      </c>
      <c r="F1343" t="s">
        <v>13</v>
      </c>
      <c r="G1343" s="15">
        <f>IF(Table1[[#This Row],[Transmission]]="Manual", 0, 1)</f>
        <v>0</v>
      </c>
      <c r="H1343" t="s">
        <v>9475</v>
      </c>
      <c r="I1343" t="s">
        <v>17</v>
      </c>
      <c r="J1343" s="4">
        <v>45597</v>
      </c>
      <c r="K1343" t="s">
        <v>1552</v>
      </c>
      <c r="L1343" s="5">
        <v>525000</v>
      </c>
      <c r="M1343" s="28">
        <f t="shared" si="20"/>
        <v>525000</v>
      </c>
      <c r="N1343">
        <f>2025-Table1[[#This Row],[Year]]</f>
        <v>10</v>
      </c>
    </row>
    <row r="1344" spans="1:14" x14ac:dyDescent="0.3">
      <c r="A1344" t="s">
        <v>21</v>
      </c>
      <c r="B1344" t="s">
        <v>22</v>
      </c>
      <c r="C1344">
        <v>2018</v>
      </c>
      <c r="D1344" s="3">
        <v>6</v>
      </c>
      <c r="E1344" s="3">
        <v>65000</v>
      </c>
      <c r="F1344" t="s">
        <v>25</v>
      </c>
      <c r="G1344" s="15">
        <f>IF(Table1[[#This Row],[Transmission]]="Manual", 0, 1)</f>
        <v>1</v>
      </c>
      <c r="H1344" t="s">
        <v>9472</v>
      </c>
      <c r="I1344" t="s">
        <v>17</v>
      </c>
      <c r="J1344" s="4">
        <v>45597</v>
      </c>
      <c r="K1344" t="s">
        <v>1553</v>
      </c>
      <c r="L1344" s="5">
        <v>540000</v>
      </c>
      <c r="M1344" s="28">
        <f t="shared" si="20"/>
        <v>540000</v>
      </c>
      <c r="N1344">
        <f>2025-Table1[[#This Row],[Year]]</f>
        <v>7</v>
      </c>
    </row>
    <row r="1345" spans="1:14" x14ac:dyDescent="0.3">
      <c r="A1345" t="s">
        <v>11</v>
      </c>
      <c r="B1345" t="s">
        <v>12</v>
      </c>
      <c r="C1345">
        <v>2016</v>
      </c>
      <c r="D1345" s="3">
        <v>8</v>
      </c>
      <c r="E1345" s="3">
        <v>59000</v>
      </c>
      <c r="F1345" t="s">
        <v>25</v>
      </c>
      <c r="G1345" s="15">
        <f>IF(Table1[[#This Row],[Transmission]]="Manual", 0, 1)</f>
        <v>1</v>
      </c>
      <c r="H1345" t="s">
        <v>9475</v>
      </c>
      <c r="I1345" t="s">
        <v>14</v>
      </c>
      <c r="J1345" s="4">
        <v>45566</v>
      </c>
      <c r="K1345" t="s">
        <v>903</v>
      </c>
      <c r="L1345" s="5">
        <v>725000</v>
      </c>
      <c r="M1345" s="28">
        <f t="shared" si="20"/>
        <v>725000</v>
      </c>
      <c r="N1345">
        <f>2025-Table1[[#This Row],[Year]]</f>
        <v>9</v>
      </c>
    </row>
    <row r="1346" spans="1:14" x14ac:dyDescent="0.3">
      <c r="A1346" t="s">
        <v>113</v>
      </c>
      <c r="B1346" t="s">
        <v>396</v>
      </c>
      <c r="C1346">
        <v>2018</v>
      </c>
      <c r="D1346" s="3">
        <v>6</v>
      </c>
      <c r="E1346" s="3">
        <v>84000</v>
      </c>
      <c r="F1346" t="s">
        <v>13</v>
      </c>
      <c r="G1346" s="15">
        <f>IF(Table1[[#This Row],[Transmission]]="Manual", 0, 1)</f>
        <v>0</v>
      </c>
      <c r="H1346" t="s">
        <v>9472</v>
      </c>
      <c r="I1346" t="s">
        <v>17</v>
      </c>
      <c r="J1346" s="4">
        <v>45597</v>
      </c>
      <c r="K1346" t="s">
        <v>1554</v>
      </c>
      <c r="L1346" s="5">
        <v>1185000</v>
      </c>
      <c r="M1346" s="28">
        <f t="shared" si="20"/>
        <v>1185000</v>
      </c>
      <c r="N1346">
        <f>2025-Table1[[#This Row],[Year]]</f>
        <v>7</v>
      </c>
    </row>
    <row r="1347" spans="1:14" x14ac:dyDescent="0.3">
      <c r="A1347" t="s">
        <v>11</v>
      </c>
      <c r="B1347" t="s">
        <v>285</v>
      </c>
      <c r="C1347">
        <v>2014</v>
      </c>
      <c r="D1347" s="3">
        <v>10</v>
      </c>
      <c r="E1347" s="3">
        <v>110000</v>
      </c>
      <c r="F1347" t="s">
        <v>13</v>
      </c>
      <c r="G1347" s="15">
        <f>IF(Table1[[#This Row],[Transmission]]="Manual", 0, 1)</f>
        <v>0</v>
      </c>
      <c r="H1347" t="s">
        <v>9472</v>
      </c>
      <c r="I1347" t="s">
        <v>14</v>
      </c>
      <c r="J1347" s="4">
        <v>45597</v>
      </c>
      <c r="K1347" t="s">
        <v>1555</v>
      </c>
      <c r="L1347" s="5">
        <v>365000</v>
      </c>
      <c r="M1347" s="28">
        <f t="shared" ref="M1347:M1410" si="21">VALUE(SUBSTITUTE(SUBSTITUTE(L1347,"₹"," "),",",""))</f>
        <v>365000</v>
      </c>
      <c r="N1347">
        <f>2025-Table1[[#This Row],[Year]]</f>
        <v>11</v>
      </c>
    </row>
    <row r="1348" spans="1:14" x14ac:dyDescent="0.3">
      <c r="A1348" t="s">
        <v>458</v>
      </c>
      <c r="B1348" t="s">
        <v>459</v>
      </c>
      <c r="C1348">
        <v>2015</v>
      </c>
      <c r="D1348" s="3">
        <v>9</v>
      </c>
      <c r="E1348" s="3">
        <v>74000</v>
      </c>
      <c r="F1348" t="s">
        <v>13</v>
      </c>
      <c r="G1348" s="15">
        <f>IF(Table1[[#This Row],[Transmission]]="Manual", 0, 1)</f>
        <v>0</v>
      </c>
      <c r="H1348" t="s">
        <v>9475</v>
      </c>
      <c r="I1348" t="s">
        <v>17</v>
      </c>
      <c r="J1348" s="4">
        <v>45597</v>
      </c>
      <c r="K1348" t="s">
        <v>1556</v>
      </c>
      <c r="L1348" s="5">
        <v>315000</v>
      </c>
      <c r="M1348" s="28">
        <f t="shared" si="21"/>
        <v>315000</v>
      </c>
      <c r="N1348">
        <f>2025-Table1[[#This Row],[Year]]</f>
        <v>10</v>
      </c>
    </row>
    <row r="1349" spans="1:14" x14ac:dyDescent="0.3">
      <c r="A1349" t="s">
        <v>43</v>
      </c>
      <c r="B1349" t="s">
        <v>85</v>
      </c>
      <c r="C1349">
        <v>2009</v>
      </c>
      <c r="D1349" s="3">
        <v>15</v>
      </c>
      <c r="E1349" s="3">
        <v>60000</v>
      </c>
      <c r="F1349" t="s">
        <v>25</v>
      </c>
      <c r="G1349" s="15">
        <f>IF(Table1[[#This Row],[Transmission]]="Manual", 0, 1)</f>
        <v>1</v>
      </c>
      <c r="H1349" t="s">
        <v>9475</v>
      </c>
      <c r="I1349" t="s">
        <v>14</v>
      </c>
      <c r="J1349" s="4">
        <v>45597</v>
      </c>
      <c r="K1349" t="s">
        <v>1557</v>
      </c>
      <c r="L1349" s="5">
        <v>550000</v>
      </c>
      <c r="M1349" s="28">
        <f t="shared" si="21"/>
        <v>550000</v>
      </c>
      <c r="N1349">
        <f>2025-Table1[[#This Row],[Year]]</f>
        <v>16</v>
      </c>
    </row>
    <row r="1350" spans="1:14" x14ac:dyDescent="0.3">
      <c r="A1350" t="s">
        <v>61</v>
      </c>
      <c r="B1350" t="s">
        <v>62</v>
      </c>
      <c r="C1350">
        <v>2019</v>
      </c>
      <c r="D1350" s="3">
        <v>5</v>
      </c>
      <c r="E1350" s="3">
        <v>34000</v>
      </c>
      <c r="F1350" t="s">
        <v>25</v>
      </c>
      <c r="G1350" s="15">
        <f>IF(Table1[[#This Row],[Transmission]]="Manual", 0, 1)</f>
        <v>1</v>
      </c>
      <c r="H1350" t="s">
        <v>9472</v>
      </c>
      <c r="I1350" t="s">
        <v>14</v>
      </c>
      <c r="J1350" s="4">
        <v>45597</v>
      </c>
      <c r="K1350" t="s">
        <v>1558</v>
      </c>
      <c r="L1350" s="5">
        <v>365000</v>
      </c>
      <c r="M1350" s="28">
        <f t="shared" si="21"/>
        <v>365000</v>
      </c>
      <c r="N1350">
        <f>2025-Table1[[#This Row],[Year]]</f>
        <v>6</v>
      </c>
    </row>
    <row r="1351" spans="1:14" x14ac:dyDescent="0.3">
      <c r="A1351" t="s">
        <v>15</v>
      </c>
      <c r="B1351" t="s">
        <v>16</v>
      </c>
      <c r="C1351">
        <v>2012</v>
      </c>
      <c r="D1351" s="3">
        <v>12</v>
      </c>
      <c r="E1351" s="3">
        <v>12000</v>
      </c>
      <c r="F1351" t="s">
        <v>13</v>
      </c>
      <c r="G1351" s="15">
        <f>IF(Table1[[#This Row],[Transmission]]="Manual", 0, 1)</f>
        <v>0</v>
      </c>
      <c r="H1351" t="s">
        <v>9475</v>
      </c>
      <c r="I1351" t="s">
        <v>17</v>
      </c>
      <c r="J1351" s="4">
        <v>45597</v>
      </c>
      <c r="K1351" t="s">
        <v>1559</v>
      </c>
      <c r="L1351" s="5">
        <v>950000</v>
      </c>
      <c r="M1351" s="28">
        <f t="shared" si="21"/>
        <v>950000</v>
      </c>
      <c r="N1351">
        <f>2025-Table1[[#This Row],[Year]]</f>
        <v>13</v>
      </c>
    </row>
    <row r="1352" spans="1:14" x14ac:dyDescent="0.3">
      <c r="A1352" t="s">
        <v>113</v>
      </c>
      <c r="B1352" t="s">
        <v>1339</v>
      </c>
      <c r="C1352">
        <v>2018</v>
      </c>
      <c r="D1352" s="3">
        <v>6</v>
      </c>
      <c r="E1352" s="3">
        <v>75000</v>
      </c>
      <c r="F1352" t="s">
        <v>13</v>
      </c>
      <c r="G1352" s="15">
        <f>IF(Table1[[#This Row],[Transmission]]="Manual", 0, 1)</f>
        <v>0</v>
      </c>
      <c r="H1352" t="s">
        <v>9475</v>
      </c>
      <c r="I1352" t="s">
        <v>17</v>
      </c>
      <c r="J1352" s="4">
        <v>45597</v>
      </c>
      <c r="K1352" t="s">
        <v>1560</v>
      </c>
      <c r="L1352" s="5">
        <v>725000</v>
      </c>
      <c r="M1352" s="28">
        <f t="shared" si="21"/>
        <v>725000</v>
      </c>
      <c r="N1352">
        <f>2025-Table1[[#This Row],[Year]]</f>
        <v>7</v>
      </c>
    </row>
    <row r="1353" spans="1:14" x14ac:dyDescent="0.3">
      <c r="A1353" t="s">
        <v>44</v>
      </c>
      <c r="B1353" t="s">
        <v>83</v>
      </c>
      <c r="C1353">
        <v>2016</v>
      </c>
      <c r="D1353" s="3">
        <v>8</v>
      </c>
      <c r="E1353" s="3">
        <v>80000</v>
      </c>
      <c r="F1353" t="s">
        <v>13</v>
      </c>
      <c r="G1353" s="15">
        <f>IF(Table1[[#This Row],[Transmission]]="Manual", 0, 1)</f>
        <v>0</v>
      </c>
      <c r="H1353" t="s">
        <v>9472</v>
      </c>
      <c r="I1353" t="s">
        <v>14</v>
      </c>
      <c r="J1353" s="4">
        <v>45597</v>
      </c>
      <c r="K1353" t="s">
        <v>1561</v>
      </c>
      <c r="L1353" s="5">
        <v>430000</v>
      </c>
      <c r="M1353" s="28">
        <f t="shared" si="21"/>
        <v>430000</v>
      </c>
      <c r="N1353">
        <f>2025-Table1[[#This Row],[Year]]</f>
        <v>9</v>
      </c>
    </row>
    <row r="1354" spans="1:14" x14ac:dyDescent="0.3">
      <c r="A1354" t="s">
        <v>113</v>
      </c>
      <c r="B1354" t="s">
        <v>121</v>
      </c>
      <c r="C1354">
        <v>2018</v>
      </c>
      <c r="D1354" s="3">
        <v>6</v>
      </c>
      <c r="E1354" s="3">
        <v>15000</v>
      </c>
      <c r="F1354" t="s">
        <v>13</v>
      </c>
      <c r="G1354" s="15">
        <f>IF(Table1[[#This Row],[Transmission]]="Manual", 0, 1)</f>
        <v>0</v>
      </c>
      <c r="H1354" t="s">
        <v>9472</v>
      </c>
      <c r="I1354" t="s">
        <v>17</v>
      </c>
      <c r="J1354" s="4">
        <v>45597</v>
      </c>
      <c r="K1354" t="s">
        <v>1562</v>
      </c>
      <c r="L1354" s="5">
        <v>1395000</v>
      </c>
      <c r="M1354" s="28">
        <f t="shared" si="21"/>
        <v>1395000</v>
      </c>
      <c r="N1354">
        <f>2025-Table1[[#This Row],[Year]]</f>
        <v>7</v>
      </c>
    </row>
    <row r="1355" spans="1:14" x14ac:dyDescent="0.3">
      <c r="A1355" t="s">
        <v>75</v>
      </c>
      <c r="B1355" t="s">
        <v>1211</v>
      </c>
      <c r="C1355">
        <v>2015</v>
      </c>
      <c r="D1355" s="3">
        <v>9</v>
      </c>
      <c r="E1355" s="3">
        <v>62000</v>
      </c>
      <c r="F1355" t="s">
        <v>25</v>
      </c>
      <c r="G1355" s="15">
        <f>IF(Table1[[#This Row],[Transmission]]="Manual", 0, 1)</f>
        <v>1</v>
      </c>
      <c r="H1355" t="s">
        <v>9472</v>
      </c>
      <c r="I1355" t="s">
        <v>17</v>
      </c>
      <c r="J1355" s="4">
        <v>45597</v>
      </c>
      <c r="K1355" t="s">
        <v>1563</v>
      </c>
      <c r="L1355" s="5">
        <v>725000</v>
      </c>
      <c r="M1355" s="28">
        <f t="shared" si="21"/>
        <v>725000</v>
      </c>
      <c r="N1355">
        <f>2025-Table1[[#This Row],[Year]]</f>
        <v>10</v>
      </c>
    </row>
    <row r="1356" spans="1:14" x14ac:dyDescent="0.3">
      <c r="A1356" t="s">
        <v>21</v>
      </c>
      <c r="B1356" t="s">
        <v>49</v>
      </c>
      <c r="C1356">
        <v>2013</v>
      </c>
      <c r="D1356" s="3">
        <v>11</v>
      </c>
      <c r="E1356" s="3">
        <v>99000</v>
      </c>
      <c r="F1356" t="s">
        <v>13</v>
      </c>
      <c r="G1356" s="15">
        <f>IF(Table1[[#This Row],[Transmission]]="Manual", 0, 1)</f>
        <v>0</v>
      </c>
      <c r="H1356" t="s">
        <v>9472</v>
      </c>
      <c r="I1356" t="s">
        <v>17</v>
      </c>
      <c r="J1356" s="4">
        <v>45597</v>
      </c>
      <c r="K1356" t="s">
        <v>1564</v>
      </c>
      <c r="L1356" s="5">
        <v>590000</v>
      </c>
      <c r="M1356" s="28">
        <f t="shared" si="21"/>
        <v>590000</v>
      </c>
      <c r="N1356">
        <f>2025-Table1[[#This Row],[Year]]</f>
        <v>12</v>
      </c>
    </row>
    <row r="1357" spans="1:14" x14ac:dyDescent="0.3">
      <c r="A1357" t="s">
        <v>11</v>
      </c>
      <c r="B1357" t="s">
        <v>12</v>
      </c>
      <c r="C1357">
        <v>2021</v>
      </c>
      <c r="D1357" s="3">
        <v>3</v>
      </c>
      <c r="E1357" s="3">
        <v>38000</v>
      </c>
      <c r="F1357" t="s">
        <v>25</v>
      </c>
      <c r="G1357" s="15">
        <f>IF(Table1[[#This Row],[Transmission]]="Manual", 0, 1)</f>
        <v>1</v>
      </c>
      <c r="H1357" t="s">
        <v>9472</v>
      </c>
      <c r="I1357" t="s">
        <v>14</v>
      </c>
      <c r="J1357" s="4">
        <v>45597</v>
      </c>
      <c r="K1357" t="s">
        <v>857</v>
      </c>
      <c r="L1357" s="5">
        <v>1198000</v>
      </c>
      <c r="M1357" s="28">
        <f t="shared" si="21"/>
        <v>1198000</v>
      </c>
      <c r="N1357">
        <f>2025-Table1[[#This Row],[Year]]</f>
        <v>4</v>
      </c>
    </row>
    <row r="1358" spans="1:14" x14ac:dyDescent="0.3">
      <c r="A1358" t="s">
        <v>15</v>
      </c>
      <c r="B1358" t="s">
        <v>16</v>
      </c>
      <c r="C1358">
        <v>2009</v>
      </c>
      <c r="D1358" s="3">
        <v>15</v>
      </c>
      <c r="E1358" s="3">
        <v>141000</v>
      </c>
      <c r="F1358" t="s">
        <v>13</v>
      </c>
      <c r="G1358" s="15">
        <f>IF(Table1[[#This Row],[Transmission]]="Manual", 0, 1)</f>
        <v>0</v>
      </c>
      <c r="H1358" t="s">
        <v>9475</v>
      </c>
      <c r="I1358" t="s">
        <v>17</v>
      </c>
      <c r="J1358" s="4">
        <v>45597</v>
      </c>
      <c r="K1358" t="s">
        <v>1565</v>
      </c>
      <c r="L1358" s="5">
        <v>425000</v>
      </c>
      <c r="M1358" s="28">
        <f t="shared" si="21"/>
        <v>425000</v>
      </c>
      <c r="N1358">
        <f>2025-Table1[[#This Row],[Year]]</f>
        <v>16</v>
      </c>
    </row>
    <row r="1359" spans="1:14" x14ac:dyDescent="0.3">
      <c r="A1359" t="s">
        <v>44</v>
      </c>
      <c r="B1359" t="s">
        <v>124</v>
      </c>
      <c r="C1359">
        <v>2009</v>
      </c>
      <c r="D1359" s="3">
        <v>15</v>
      </c>
      <c r="E1359" s="3">
        <v>38600</v>
      </c>
      <c r="F1359" t="s">
        <v>13</v>
      </c>
      <c r="G1359" s="15">
        <f>IF(Table1[[#This Row],[Transmission]]="Manual", 0, 1)</f>
        <v>0</v>
      </c>
      <c r="H1359" t="s">
        <v>9472</v>
      </c>
      <c r="I1359" t="s">
        <v>14</v>
      </c>
      <c r="J1359" s="4">
        <v>45597</v>
      </c>
      <c r="K1359" t="s">
        <v>1566</v>
      </c>
      <c r="L1359" s="5">
        <v>215000</v>
      </c>
      <c r="M1359" s="28">
        <f t="shared" si="21"/>
        <v>215000</v>
      </c>
      <c r="N1359">
        <f>2025-Table1[[#This Row],[Year]]</f>
        <v>16</v>
      </c>
    </row>
    <row r="1360" spans="1:14" x14ac:dyDescent="0.3">
      <c r="A1360" t="s">
        <v>15</v>
      </c>
      <c r="B1360" t="s">
        <v>588</v>
      </c>
      <c r="C1360">
        <v>2017</v>
      </c>
      <c r="D1360" s="3">
        <v>7</v>
      </c>
      <c r="E1360" s="3">
        <v>101500</v>
      </c>
      <c r="F1360" t="s">
        <v>13</v>
      </c>
      <c r="G1360" s="15">
        <f>IF(Table1[[#This Row],[Transmission]]="Manual", 0, 1)</f>
        <v>0</v>
      </c>
      <c r="H1360" t="s">
        <v>9475</v>
      </c>
      <c r="I1360" t="s">
        <v>14</v>
      </c>
      <c r="J1360" s="4">
        <v>45597</v>
      </c>
      <c r="K1360" t="s">
        <v>1567</v>
      </c>
      <c r="L1360" s="5">
        <v>750000</v>
      </c>
      <c r="M1360" s="28">
        <f t="shared" si="21"/>
        <v>750000</v>
      </c>
      <c r="N1360">
        <f>2025-Table1[[#This Row],[Year]]</f>
        <v>8</v>
      </c>
    </row>
    <row r="1361" spans="1:14" x14ac:dyDescent="0.3">
      <c r="A1361" t="s">
        <v>44</v>
      </c>
      <c r="B1361" t="s">
        <v>133</v>
      </c>
      <c r="C1361">
        <v>2016</v>
      </c>
      <c r="D1361" s="3">
        <v>8</v>
      </c>
      <c r="E1361" s="3">
        <v>64000</v>
      </c>
      <c r="F1361" t="s">
        <v>13</v>
      </c>
      <c r="G1361" s="15">
        <f>IF(Table1[[#This Row],[Transmission]]="Manual", 0, 1)</f>
        <v>0</v>
      </c>
      <c r="H1361" t="s">
        <v>9472</v>
      </c>
      <c r="I1361" t="s">
        <v>14</v>
      </c>
      <c r="J1361" s="4">
        <v>45597</v>
      </c>
      <c r="K1361" t="s">
        <v>1568</v>
      </c>
      <c r="L1361" s="5">
        <v>410000</v>
      </c>
      <c r="M1361" s="28">
        <f t="shared" si="21"/>
        <v>410000</v>
      </c>
      <c r="N1361">
        <f>2025-Table1[[#This Row],[Year]]</f>
        <v>9</v>
      </c>
    </row>
    <row r="1362" spans="1:14" x14ac:dyDescent="0.3">
      <c r="A1362" t="s">
        <v>15</v>
      </c>
      <c r="B1362" t="s">
        <v>259</v>
      </c>
      <c r="C1362">
        <v>2021</v>
      </c>
      <c r="D1362" s="3">
        <v>3</v>
      </c>
      <c r="E1362" s="3">
        <v>22000</v>
      </c>
      <c r="F1362" t="s">
        <v>13</v>
      </c>
      <c r="G1362" s="15">
        <f>IF(Table1[[#This Row],[Transmission]]="Manual", 0, 1)</f>
        <v>0</v>
      </c>
      <c r="H1362" t="s">
        <v>9475</v>
      </c>
      <c r="I1362" t="s">
        <v>14</v>
      </c>
      <c r="J1362" s="4">
        <v>45597</v>
      </c>
      <c r="K1362" t="s">
        <v>1569</v>
      </c>
      <c r="L1362" s="5">
        <v>840000</v>
      </c>
      <c r="M1362" s="28">
        <f t="shared" si="21"/>
        <v>840000</v>
      </c>
      <c r="N1362">
        <f>2025-Table1[[#This Row],[Year]]</f>
        <v>4</v>
      </c>
    </row>
    <row r="1363" spans="1:14" x14ac:dyDescent="0.3">
      <c r="A1363" t="s">
        <v>44</v>
      </c>
      <c r="B1363" t="s">
        <v>76</v>
      </c>
      <c r="C1363">
        <v>2019</v>
      </c>
      <c r="D1363" s="3">
        <v>5</v>
      </c>
      <c r="E1363" s="3">
        <v>50000</v>
      </c>
      <c r="F1363" t="s">
        <v>13</v>
      </c>
      <c r="G1363" s="15">
        <f>IF(Table1[[#This Row],[Transmission]]="Manual", 0, 1)</f>
        <v>0</v>
      </c>
      <c r="H1363" t="s">
        <v>9472</v>
      </c>
      <c r="I1363" t="s">
        <v>17</v>
      </c>
      <c r="J1363" s="4">
        <v>45597</v>
      </c>
      <c r="K1363" t="s">
        <v>1570</v>
      </c>
      <c r="L1363" s="5">
        <v>955000</v>
      </c>
      <c r="M1363" s="28">
        <f t="shared" si="21"/>
        <v>955000</v>
      </c>
      <c r="N1363">
        <f>2025-Table1[[#This Row],[Year]]</f>
        <v>6</v>
      </c>
    </row>
    <row r="1364" spans="1:14" x14ac:dyDescent="0.3">
      <c r="A1364" t="s">
        <v>101</v>
      </c>
      <c r="B1364" t="s">
        <v>337</v>
      </c>
      <c r="C1364">
        <v>2017</v>
      </c>
      <c r="D1364" s="3">
        <v>7</v>
      </c>
      <c r="E1364" s="3">
        <v>29000</v>
      </c>
      <c r="F1364" t="s">
        <v>13</v>
      </c>
      <c r="G1364" s="15">
        <f>IF(Table1[[#This Row],[Transmission]]="Manual", 0, 1)</f>
        <v>0</v>
      </c>
      <c r="H1364" t="s">
        <v>9472</v>
      </c>
      <c r="I1364" t="s">
        <v>14</v>
      </c>
      <c r="J1364" s="4">
        <v>45597</v>
      </c>
      <c r="K1364" t="s">
        <v>1571</v>
      </c>
      <c r="L1364" s="5">
        <v>410000</v>
      </c>
      <c r="M1364" s="28">
        <f t="shared" si="21"/>
        <v>410000</v>
      </c>
      <c r="N1364">
        <f>2025-Table1[[#This Row],[Year]]</f>
        <v>8</v>
      </c>
    </row>
    <row r="1365" spans="1:14" x14ac:dyDescent="0.3">
      <c r="A1365" t="s">
        <v>38</v>
      </c>
      <c r="B1365" t="s">
        <v>47</v>
      </c>
      <c r="C1365">
        <v>2020</v>
      </c>
      <c r="D1365" s="3">
        <v>4</v>
      </c>
      <c r="E1365" s="3">
        <v>50000</v>
      </c>
      <c r="F1365" t="s">
        <v>25</v>
      </c>
      <c r="G1365" s="15">
        <f>IF(Table1[[#This Row],[Transmission]]="Manual", 0, 1)</f>
        <v>1</v>
      </c>
      <c r="H1365" t="s">
        <v>9475</v>
      </c>
      <c r="I1365" t="s">
        <v>17</v>
      </c>
      <c r="J1365" s="4">
        <v>45597</v>
      </c>
      <c r="K1365" t="s">
        <v>1572</v>
      </c>
      <c r="L1365" s="5">
        <v>1400000</v>
      </c>
      <c r="M1365" s="28">
        <f t="shared" si="21"/>
        <v>1400000</v>
      </c>
      <c r="N1365">
        <f>2025-Table1[[#This Row],[Year]]</f>
        <v>5</v>
      </c>
    </row>
    <row r="1366" spans="1:14" x14ac:dyDescent="0.3">
      <c r="A1366" t="s">
        <v>44</v>
      </c>
      <c r="B1366" t="s">
        <v>79</v>
      </c>
      <c r="C1366">
        <v>2021</v>
      </c>
      <c r="D1366" s="3">
        <v>3</v>
      </c>
      <c r="E1366" s="3">
        <v>33000</v>
      </c>
      <c r="F1366" t="s">
        <v>25</v>
      </c>
      <c r="G1366" s="15">
        <f>IF(Table1[[#This Row],[Transmission]]="Manual", 0, 1)</f>
        <v>1</v>
      </c>
      <c r="H1366" t="s">
        <v>9472</v>
      </c>
      <c r="I1366" t="s">
        <v>14</v>
      </c>
      <c r="J1366" s="4">
        <v>45597</v>
      </c>
      <c r="K1366" t="s">
        <v>1573</v>
      </c>
      <c r="L1366" s="5">
        <v>1245000</v>
      </c>
      <c r="M1366" s="28">
        <f t="shared" si="21"/>
        <v>1245000</v>
      </c>
      <c r="N1366">
        <f>2025-Table1[[#This Row],[Year]]</f>
        <v>4</v>
      </c>
    </row>
    <row r="1367" spans="1:14" x14ac:dyDescent="0.3">
      <c r="A1367" t="s">
        <v>44</v>
      </c>
      <c r="B1367" t="s">
        <v>83</v>
      </c>
      <c r="C1367">
        <v>2014</v>
      </c>
      <c r="D1367" s="3">
        <v>10</v>
      </c>
      <c r="E1367" s="3">
        <v>62500</v>
      </c>
      <c r="F1367" t="s">
        <v>13</v>
      </c>
      <c r="G1367" s="15">
        <f>IF(Table1[[#This Row],[Transmission]]="Manual", 0, 1)</f>
        <v>0</v>
      </c>
      <c r="H1367" t="s">
        <v>9475</v>
      </c>
      <c r="I1367" t="s">
        <v>14</v>
      </c>
      <c r="J1367" s="4">
        <v>45597</v>
      </c>
      <c r="K1367" t="s">
        <v>1574</v>
      </c>
      <c r="L1367" s="5">
        <v>349000</v>
      </c>
      <c r="M1367" s="28">
        <f t="shared" si="21"/>
        <v>349000</v>
      </c>
      <c r="N1367">
        <f>2025-Table1[[#This Row],[Year]]</f>
        <v>11</v>
      </c>
    </row>
    <row r="1368" spans="1:14" x14ac:dyDescent="0.3">
      <c r="A1368" t="s">
        <v>44</v>
      </c>
      <c r="B1368" t="s">
        <v>413</v>
      </c>
      <c r="C1368">
        <v>2011</v>
      </c>
      <c r="D1368" s="3">
        <v>13</v>
      </c>
      <c r="E1368" s="3">
        <v>130000</v>
      </c>
      <c r="F1368" t="s">
        <v>13</v>
      </c>
      <c r="G1368" s="15">
        <f>IF(Table1[[#This Row],[Transmission]]="Manual", 0, 1)</f>
        <v>0</v>
      </c>
      <c r="H1368" t="s">
        <v>9472</v>
      </c>
      <c r="I1368" t="s">
        <v>14</v>
      </c>
      <c r="J1368" s="4">
        <v>45597</v>
      </c>
      <c r="K1368" t="s">
        <v>1575</v>
      </c>
      <c r="L1368" s="5">
        <v>185000</v>
      </c>
      <c r="M1368" s="28">
        <f t="shared" si="21"/>
        <v>185000</v>
      </c>
      <c r="N1368">
        <f>2025-Table1[[#This Row],[Year]]</f>
        <v>14</v>
      </c>
    </row>
    <row r="1369" spans="1:14" x14ac:dyDescent="0.3">
      <c r="A1369" t="s">
        <v>61</v>
      </c>
      <c r="B1369" t="s">
        <v>109</v>
      </c>
      <c r="C1369">
        <v>2018</v>
      </c>
      <c r="D1369" s="3">
        <v>6</v>
      </c>
      <c r="E1369" s="3">
        <v>83000</v>
      </c>
      <c r="F1369" t="s">
        <v>25</v>
      </c>
      <c r="G1369" s="15">
        <f>IF(Table1[[#This Row],[Transmission]]="Manual", 0, 1)</f>
        <v>1</v>
      </c>
      <c r="H1369" t="s">
        <v>9475</v>
      </c>
      <c r="I1369" t="s">
        <v>17</v>
      </c>
      <c r="J1369" s="4">
        <v>45597</v>
      </c>
      <c r="K1369" t="s">
        <v>988</v>
      </c>
      <c r="L1369" s="5">
        <v>925000</v>
      </c>
      <c r="M1369" s="28">
        <f t="shared" si="21"/>
        <v>925000</v>
      </c>
      <c r="N1369">
        <f>2025-Table1[[#This Row],[Year]]</f>
        <v>7</v>
      </c>
    </row>
    <row r="1370" spans="1:14" x14ac:dyDescent="0.3">
      <c r="A1370" t="s">
        <v>21</v>
      </c>
      <c r="B1370" t="s">
        <v>1132</v>
      </c>
      <c r="C1370">
        <v>2018</v>
      </c>
      <c r="D1370" s="3">
        <v>6</v>
      </c>
      <c r="E1370" s="3">
        <v>82758</v>
      </c>
      <c r="F1370" t="s">
        <v>13</v>
      </c>
      <c r="G1370" s="15">
        <f>IF(Table1[[#This Row],[Transmission]]="Manual", 0, 1)</f>
        <v>0</v>
      </c>
      <c r="H1370" t="s">
        <v>9475</v>
      </c>
      <c r="I1370" t="s">
        <v>17</v>
      </c>
      <c r="J1370" s="4">
        <v>45597</v>
      </c>
      <c r="K1370" t="s">
        <v>1576</v>
      </c>
      <c r="L1370" s="5">
        <v>610000</v>
      </c>
      <c r="M1370" s="28">
        <f t="shared" si="21"/>
        <v>610000</v>
      </c>
      <c r="N1370">
        <f>2025-Table1[[#This Row],[Year]]</f>
        <v>7</v>
      </c>
    </row>
    <row r="1371" spans="1:14" x14ac:dyDescent="0.3">
      <c r="A1371" t="s">
        <v>11</v>
      </c>
      <c r="B1371" t="s">
        <v>12</v>
      </c>
      <c r="C1371">
        <v>2016</v>
      </c>
      <c r="D1371" s="3">
        <v>8</v>
      </c>
      <c r="E1371" s="3">
        <v>109000</v>
      </c>
      <c r="F1371" t="s">
        <v>13</v>
      </c>
      <c r="G1371" s="15">
        <f>IF(Table1[[#This Row],[Transmission]]="Manual", 0, 1)</f>
        <v>0</v>
      </c>
      <c r="H1371" t="s">
        <v>9475</v>
      </c>
      <c r="I1371" t="s">
        <v>17</v>
      </c>
      <c r="J1371" s="4">
        <v>45597</v>
      </c>
      <c r="K1371" t="s">
        <v>1577</v>
      </c>
      <c r="L1371" s="5">
        <v>640000</v>
      </c>
      <c r="M1371" s="28">
        <f t="shared" si="21"/>
        <v>640000</v>
      </c>
      <c r="N1371">
        <f>2025-Table1[[#This Row],[Year]]</f>
        <v>9</v>
      </c>
    </row>
    <row r="1372" spans="1:14" x14ac:dyDescent="0.3">
      <c r="A1372" t="s">
        <v>33</v>
      </c>
      <c r="B1372" t="s">
        <v>34</v>
      </c>
      <c r="C1372">
        <v>2017</v>
      </c>
      <c r="D1372" s="3">
        <v>7</v>
      </c>
      <c r="E1372" s="3">
        <v>65000</v>
      </c>
      <c r="F1372" t="s">
        <v>13</v>
      </c>
      <c r="G1372" s="15">
        <f>IF(Table1[[#This Row],[Transmission]]="Manual", 0, 1)</f>
        <v>0</v>
      </c>
      <c r="H1372" t="s">
        <v>9472</v>
      </c>
      <c r="I1372" t="s">
        <v>17</v>
      </c>
      <c r="J1372" s="4">
        <v>45597</v>
      </c>
      <c r="K1372" t="s">
        <v>346</v>
      </c>
      <c r="L1372" s="5">
        <v>525000</v>
      </c>
      <c r="M1372" s="28">
        <f t="shared" si="21"/>
        <v>525000</v>
      </c>
      <c r="N1372">
        <f>2025-Table1[[#This Row],[Year]]</f>
        <v>8</v>
      </c>
    </row>
    <row r="1373" spans="1:14" x14ac:dyDescent="0.3">
      <c r="A1373" t="s">
        <v>61</v>
      </c>
      <c r="B1373" t="s">
        <v>62</v>
      </c>
      <c r="C1373">
        <v>2019</v>
      </c>
      <c r="D1373" s="3">
        <v>5</v>
      </c>
      <c r="E1373" s="3">
        <v>5800</v>
      </c>
      <c r="F1373" t="s">
        <v>25</v>
      </c>
      <c r="G1373" s="15">
        <f>IF(Table1[[#This Row],[Transmission]]="Manual", 0, 1)</f>
        <v>1</v>
      </c>
      <c r="H1373" t="s">
        <v>9472</v>
      </c>
      <c r="I1373" t="s">
        <v>14</v>
      </c>
      <c r="J1373" s="4">
        <v>45597</v>
      </c>
      <c r="K1373" t="s">
        <v>1578</v>
      </c>
      <c r="L1373" s="5">
        <v>299000</v>
      </c>
      <c r="M1373" s="28">
        <f t="shared" si="21"/>
        <v>299000</v>
      </c>
      <c r="N1373">
        <f>2025-Table1[[#This Row],[Year]]</f>
        <v>6</v>
      </c>
    </row>
    <row r="1374" spans="1:14" x14ac:dyDescent="0.3">
      <c r="A1374" t="s">
        <v>33</v>
      </c>
      <c r="B1374" t="s">
        <v>34</v>
      </c>
      <c r="C1374">
        <v>2020</v>
      </c>
      <c r="D1374" s="3">
        <v>4</v>
      </c>
      <c r="E1374" s="3">
        <v>92000</v>
      </c>
      <c r="F1374" t="s">
        <v>13</v>
      </c>
      <c r="G1374" s="15">
        <f>IF(Table1[[#This Row],[Transmission]]="Manual", 0, 1)</f>
        <v>0</v>
      </c>
      <c r="H1374" t="s">
        <v>9475</v>
      </c>
      <c r="I1374" t="s">
        <v>17</v>
      </c>
      <c r="J1374" s="4">
        <v>45597</v>
      </c>
      <c r="K1374" t="s">
        <v>1579</v>
      </c>
      <c r="L1374" s="5">
        <v>830000</v>
      </c>
      <c r="M1374" s="28">
        <f t="shared" si="21"/>
        <v>830000</v>
      </c>
      <c r="N1374">
        <f>2025-Table1[[#This Row],[Year]]</f>
        <v>5</v>
      </c>
    </row>
    <row r="1375" spans="1:14" x14ac:dyDescent="0.3">
      <c r="A1375" t="s">
        <v>11</v>
      </c>
      <c r="B1375" t="s">
        <v>188</v>
      </c>
      <c r="C1375">
        <v>2018</v>
      </c>
      <c r="D1375" s="3">
        <v>6</v>
      </c>
      <c r="E1375" s="3">
        <v>59000</v>
      </c>
      <c r="F1375" t="s">
        <v>13</v>
      </c>
      <c r="G1375" s="15">
        <f>IF(Table1[[#This Row],[Transmission]]="Manual", 0, 1)</f>
        <v>0</v>
      </c>
      <c r="H1375" t="s">
        <v>9475</v>
      </c>
      <c r="I1375" t="s">
        <v>17</v>
      </c>
      <c r="J1375" s="4">
        <v>45597</v>
      </c>
      <c r="K1375" t="s">
        <v>629</v>
      </c>
      <c r="L1375" s="5">
        <v>845000</v>
      </c>
      <c r="M1375" s="28">
        <f t="shared" si="21"/>
        <v>845000</v>
      </c>
      <c r="N1375">
        <f>2025-Table1[[#This Row],[Year]]</f>
        <v>7</v>
      </c>
    </row>
    <row r="1376" spans="1:14" x14ac:dyDescent="0.3">
      <c r="A1376" t="s">
        <v>43</v>
      </c>
      <c r="B1376" t="s">
        <v>85</v>
      </c>
      <c r="C1376">
        <v>2014</v>
      </c>
      <c r="D1376" s="3">
        <v>10</v>
      </c>
      <c r="E1376" s="3">
        <v>84000</v>
      </c>
      <c r="F1376" t="s">
        <v>25</v>
      </c>
      <c r="G1376" s="15">
        <f>IF(Table1[[#This Row],[Transmission]]="Manual", 0, 1)</f>
        <v>1</v>
      </c>
      <c r="H1376" t="s">
        <v>9475</v>
      </c>
      <c r="I1376" t="s">
        <v>17</v>
      </c>
      <c r="J1376" s="4">
        <v>45597</v>
      </c>
      <c r="K1376" t="s">
        <v>900</v>
      </c>
      <c r="L1376" s="5">
        <v>1395000</v>
      </c>
      <c r="M1376" s="28">
        <f t="shared" si="21"/>
        <v>1395000</v>
      </c>
      <c r="N1376">
        <f>2025-Table1[[#This Row],[Year]]</f>
        <v>11</v>
      </c>
    </row>
    <row r="1377" spans="1:14" x14ac:dyDescent="0.3">
      <c r="A1377" t="s">
        <v>33</v>
      </c>
      <c r="B1377" t="s">
        <v>34</v>
      </c>
      <c r="C1377">
        <v>2014</v>
      </c>
      <c r="D1377" s="3">
        <v>10</v>
      </c>
      <c r="E1377" s="3">
        <v>70000</v>
      </c>
      <c r="F1377" t="s">
        <v>13</v>
      </c>
      <c r="G1377" s="15">
        <f>IF(Table1[[#This Row],[Transmission]]="Manual", 0, 1)</f>
        <v>0</v>
      </c>
      <c r="H1377" t="s">
        <v>9475</v>
      </c>
      <c r="I1377" t="s">
        <v>17</v>
      </c>
      <c r="J1377" s="4">
        <v>45597</v>
      </c>
      <c r="K1377" t="s">
        <v>1580</v>
      </c>
      <c r="L1377" s="5">
        <v>221000</v>
      </c>
      <c r="M1377" s="28">
        <f t="shared" si="21"/>
        <v>221000</v>
      </c>
      <c r="N1377">
        <f>2025-Table1[[#This Row],[Year]]</f>
        <v>11</v>
      </c>
    </row>
    <row r="1378" spans="1:14" x14ac:dyDescent="0.3">
      <c r="A1378" t="s">
        <v>21</v>
      </c>
      <c r="B1378" t="s">
        <v>22</v>
      </c>
      <c r="C1378">
        <v>2018</v>
      </c>
      <c r="D1378" s="3">
        <v>6</v>
      </c>
      <c r="E1378" s="3">
        <v>45000</v>
      </c>
      <c r="F1378" t="s">
        <v>13</v>
      </c>
      <c r="G1378" s="15">
        <f>IF(Table1[[#This Row],[Transmission]]="Manual", 0, 1)</f>
        <v>0</v>
      </c>
      <c r="H1378" t="s">
        <v>9472</v>
      </c>
      <c r="I1378" t="s">
        <v>14</v>
      </c>
      <c r="J1378" s="4">
        <v>45597</v>
      </c>
      <c r="K1378" t="s">
        <v>1581</v>
      </c>
      <c r="L1378" s="5">
        <v>545000</v>
      </c>
      <c r="M1378" s="28">
        <f t="shared" si="21"/>
        <v>545000</v>
      </c>
      <c r="N1378">
        <f>2025-Table1[[#This Row],[Year]]</f>
        <v>7</v>
      </c>
    </row>
    <row r="1379" spans="1:14" x14ac:dyDescent="0.3">
      <c r="A1379" t="s">
        <v>21</v>
      </c>
      <c r="B1379" t="s">
        <v>111</v>
      </c>
      <c r="C1379">
        <v>2016</v>
      </c>
      <c r="D1379" s="3">
        <v>8</v>
      </c>
      <c r="E1379" s="3">
        <v>48231</v>
      </c>
      <c r="F1379" t="s">
        <v>13</v>
      </c>
      <c r="G1379" s="15">
        <f>IF(Table1[[#This Row],[Transmission]]="Manual", 0, 1)</f>
        <v>0</v>
      </c>
      <c r="H1379" t="s">
        <v>9472</v>
      </c>
      <c r="I1379" t="s">
        <v>14</v>
      </c>
      <c r="J1379" s="4">
        <v>45597</v>
      </c>
      <c r="K1379" t="s">
        <v>1582</v>
      </c>
      <c r="L1379" s="5">
        <v>335101</v>
      </c>
      <c r="M1379" s="28">
        <f t="shared" si="21"/>
        <v>335101</v>
      </c>
      <c r="N1379">
        <f>2025-Table1[[#This Row],[Year]]</f>
        <v>9</v>
      </c>
    </row>
    <row r="1380" spans="1:14" x14ac:dyDescent="0.3">
      <c r="A1380" t="s">
        <v>113</v>
      </c>
      <c r="B1380" t="s">
        <v>121</v>
      </c>
      <c r="C1380">
        <v>2021</v>
      </c>
      <c r="D1380" s="3">
        <v>3</v>
      </c>
      <c r="E1380" s="3">
        <v>78000</v>
      </c>
      <c r="F1380" t="s">
        <v>25</v>
      </c>
      <c r="G1380" s="15">
        <f>IF(Table1[[#This Row],[Transmission]]="Manual", 0, 1)</f>
        <v>1</v>
      </c>
      <c r="H1380" t="s">
        <v>9472</v>
      </c>
      <c r="I1380" t="s">
        <v>17</v>
      </c>
      <c r="J1380" s="4">
        <v>45597</v>
      </c>
      <c r="K1380" t="s">
        <v>1583</v>
      </c>
      <c r="L1380" s="5">
        <v>1500000</v>
      </c>
      <c r="M1380" s="28">
        <f t="shared" si="21"/>
        <v>1500000</v>
      </c>
      <c r="N1380">
        <f>2025-Table1[[#This Row],[Year]]</f>
        <v>4</v>
      </c>
    </row>
    <row r="1381" spans="1:14" x14ac:dyDescent="0.3">
      <c r="A1381" t="s">
        <v>21</v>
      </c>
      <c r="B1381" t="s">
        <v>68</v>
      </c>
      <c r="C1381">
        <v>2019</v>
      </c>
      <c r="D1381" s="3">
        <v>5</v>
      </c>
      <c r="E1381" s="3">
        <v>65000</v>
      </c>
      <c r="F1381" t="s">
        <v>13</v>
      </c>
      <c r="G1381" s="15">
        <f>IF(Table1[[#This Row],[Transmission]]="Manual", 0, 1)</f>
        <v>0</v>
      </c>
      <c r="H1381" t="s">
        <v>9472</v>
      </c>
      <c r="I1381" t="s">
        <v>14</v>
      </c>
      <c r="J1381" s="4">
        <v>45566</v>
      </c>
      <c r="K1381" t="s">
        <v>1584</v>
      </c>
      <c r="L1381" s="5">
        <v>480000</v>
      </c>
      <c r="M1381" s="28">
        <f t="shared" si="21"/>
        <v>480000</v>
      </c>
      <c r="N1381">
        <f>2025-Table1[[#This Row],[Year]]</f>
        <v>6</v>
      </c>
    </row>
    <row r="1382" spans="1:14" x14ac:dyDescent="0.3">
      <c r="A1382" t="s">
        <v>44</v>
      </c>
      <c r="B1382" t="s">
        <v>83</v>
      </c>
      <c r="C1382">
        <v>2023</v>
      </c>
      <c r="D1382" s="3">
        <v>1</v>
      </c>
      <c r="E1382" s="3">
        <v>58000</v>
      </c>
      <c r="F1382" t="s">
        <v>13</v>
      </c>
      <c r="G1382" s="15">
        <f>IF(Table1[[#This Row],[Transmission]]="Manual", 0, 1)</f>
        <v>0</v>
      </c>
      <c r="H1382" t="s">
        <v>9472</v>
      </c>
      <c r="I1382" t="s">
        <v>17</v>
      </c>
      <c r="J1382" s="4">
        <v>45597</v>
      </c>
      <c r="K1382" t="s">
        <v>1585</v>
      </c>
      <c r="L1382" s="5">
        <v>925000</v>
      </c>
      <c r="M1382" s="28">
        <f t="shared" si="21"/>
        <v>925000</v>
      </c>
      <c r="N1382">
        <f>2025-Table1[[#This Row],[Year]]</f>
        <v>2</v>
      </c>
    </row>
    <row r="1383" spans="1:14" x14ac:dyDescent="0.3">
      <c r="A1383" t="s">
        <v>458</v>
      </c>
      <c r="B1383" t="s">
        <v>459</v>
      </c>
      <c r="C1383">
        <v>2016</v>
      </c>
      <c r="D1383" s="3">
        <v>8</v>
      </c>
      <c r="E1383" s="3">
        <v>98000</v>
      </c>
      <c r="F1383" t="s">
        <v>13</v>
      </c>
      <c r="G1383" s="15">
        <f>IF(Table1[[#This Row],[Transmission]]="Manual", 0, 1)</f>
        <v>0</v>
      </c>
      <c r="H1383" t="s">
        <v>9472</v>
      </c>
      <c r="I1383" t="s">
        <v>17</v>
      </c>
      <c r="J1383" s="4">
        <v>45597</v>
      </c>
      <c r="K1383" t="s">
        <v>1586</v>
      </c>
      <c r="L1383" s="5">
        <v>620000</v>
      </c>
      <c r="M1383" s="28">
        <f t="shared" si="21"/>
        <v>620000</v>
      </c>
      <c r="N1383">
        <f>2025-Table1[[#This Row],[Year]]</f>
        <v>9</v>
      </c>
    </row>
    <row r="1384" spans="1:14" x14ac:dyDescent="0.3">
      <c r="A1384" t="s">
        <v>33</v>
      </c>
      <c r="B1384" t="s">
        <v>34</v>
      </c>
      <c r="C1384">
        <v>2014</v>
      </c>
      <c r="D1384" s="3">
        <v>10</v>
      </c>
      <c r="E1384" s="3">
        <v>31000</v>
      </c>
      <c r="F1384" t="s">
        <v>25</v>
      </c>
      <c r="G1384" s="15">
        <f>IF(Table1[[#This Row],[Transmission]]="Manual", 0, 1)</f>
        <v>1</v>
      </c>
      <c r="H1384" t="s">
        <v>9475</v>
      </c>
      <c r="I1384" t="s">
        <v>14</v>
      </c>
      <c r="J1384" s="4">
        <v>45566</v>
      </c>
      <c r="K1384" t="s">
        <v>1587</v>
      </c>
      <c r="L1384" s="5">
        <v>491000</v>
      </c>
      <c r="M1384" s="28">
        <f t="shared" si="21"/>
        <v>491000</v>
      </c>
      <c r="N1384">
        <f>2025-Table1[[#This Row],[Year]]</f>
        <v>11</v>
      </c>
    </row>
    <row r="1385" spans="1:14" x14ac:dyDescent="0.3">
      <c r="A1385" t="s">
        <v>61</v>
      </c>
      <c r="B1385" t="s">
        <v>109</v>
      </c>
      <c r="C1385">
        <v>2017</v>
      </c>
      <c r="D1385" s="3">
        <v>7</v>
      </c>
      <c r="E1385" s="3">
        <v>89000</v>
      </c>
      <c r="F1385" t="s">
        <v>13</v>
      </c>
      <c r="G1385" s="15">
        <f>IF(Table1[[#This Row],[Transmission]]="Manual", 0, 1)</f>
        <v>0</v>
      </c>
      <c r="H1385" t="s">
        <v>9472</v>
      </c>
      <c r="I1385" t="s">
        <v>17</v>
      </c>
      <c r="J1385" s="4">
        <v>45597</v>
      </c>
      <c r="K1385" t="s">
        <v>1588</v>
      </c>
      <c r="L1385" s="5">
        <v>745000</v>
      </c>
      <c r="M1385" s="28">
        <f t="shared" si="21"/>
        <v>745000</v>
      </c>
      <c r="N1385">
        <f>2025-Table1[[#This Row],[Year]]</f>
        <v>8</v>
      </c>
    </row>
    <row r="1386" spans="1:14" x14ac:dyDescent="0.3">
      <c r="A1386" t="s">
        <v>11</v>
      </c>
      <c r="B1386" t="s">
        <v>288</v>
      </c>
      <c r="C1386">
        <v>2017</v>
      </c>
      <c r="D1386" s="3">
        <v>7</v>
      </c>
      <c r="E1386" s="3">
        <v>91000</v>
      </c>
      <c r="F1386" t="s">
        <v>25</v>
      </c>
      <c r="G1386" s="15">
        <f>IF(Table1[[#This Row],[Transmission]]="Manual", 0, 1)</f>
        <v>1</v>
      </c>
      <c r="H1386" t="s">
        <v>9472</v>
      </c>
      <c r="I1386" t="s">
        <v>14</v>
      </c>
      <c r="J1386" s="4">
        <v>45597</v>
      </c>
      <c r="K1386" t="s">
        <v>1589</v>
      </c>
      <c r="L1386" s="5">
        <v>471000</v>
      </c>
      <c r="M1386" s="28">
        <f t="shared" si="21"/>
        <v>471000</v>
      </c>
      <c r="N1386">
        <f>2025-Table1[[#This Row],[Year]]</f>
        <v>8</v>
      </c>
    </row>
    <row r="1387" spans="1:14" x14ac:dyDescent="0.3">
      <c r="A1387" t="s">
        <v>18</v>
      </c>
      <c r="B1387" t="s">
        <v>86</v>
      </c>
      <c r="C1387">
        <v>2018</v>
      </c>
      <c r="D1387" s="3">
        <v>6</v>
      </c>
      <c r="E1387" s="3">
        <v>70000</v>
      </c>
      <c r="F1387" t="s">
        <v>13</v>
      </c>
      <c r="G1387" s="15">
        <f>IF(Table1[[#This Row],[Transmission]]="Manual", 0, 1)</f>
        <v>0</v>
      </c>
      <c r="H1387" t="s">
        <v>9475</v>
      </c>
      <c r="I1387" t="s">
        <v>14</v>
      </c>
      <c r="J1387" s="4">
        <v>45597</v>
      </c>
      <c r="K1387" t="s">
        <v>1590</v>
      </c>
      <c r="L1387" s="5">
        <v>549000</v>
      </c>
      <c r="M1387" s="28">
        <f t="shared" si="21"/>
        <v>549000</v>
      </c>
      <c r="N1387">
        <f>2025-Table1[[#This Row],[Year]]</f>
        <v>7</v>
      </c>
    </row>
    <row r="1388" spans="1:14" x14ac:dyDescent="0.3">
      <c r="A1388" t="s">
        <v>11</v>
      </c>
      <c r="B1388" t="s">
        <v>12</v>
      </c>
      <c r="C1388">
        <v>2015</v>
      </c>
      <c r="D1388" s="3">
        <v>9</v>
      </c>
      <c r="E1388" s="3">
        <v>75000</v>
      </c>
      <c r="F1388" t="s">
        <v>25</v>
      </c>
      <c r="G1388" s="15">
        <f>IF(Table1[[#This Row],[Transmission]]="Manual", 0, 1)</f>
        <v>1</v>
      </c>
      <c r="H1388" t="s">
        <v>9475</v>
      </c>
      <c r="I1388" t="s">
        <v>14</v>
      </c>
      <c r="J1388" s="4">
        <v>45597</v>
      </c>
      <c r="K1388" t="s">
        <v>1591</v>
      </c>
      <c r="L1388" s="5">
        <v>585000</v>
      </c>
      <c r="M1388" s="28">
        <f t="shared" si="21"/>
        <v>585000</v>
      </c>
      <c r="N1388">
        <f>2025-Table1[[#This Row],[Year]]</f>
        <v>10</v>
      </c>
    </row>
    <row r="1389" spans="1:14" x14ac:dyDescent="0.3">
      <c r="A1389" t="s">
        <v>21</v>
      </c>
      <c r="B1389" t="s">
        <v>22</v>
      </c>
      <c r="C1389">
        <v>2022</v>
      </c>
      <c r="D1389" s="3">
        <v>2</v>
      </c>
      <c r="E1389" s="3">
        <v>33000</v>
      </c>
      <c r="F1389" t="s">
        <v>25</v>
      </c>
      <c r="G1389" s="15">
        <f>IF(Table1[[#This Row],[Transmission]]="Manual", 0, 1)</f>
        <v>1</v>
      </c>
      <c r="H1389" t="s">
        <v>9472</v>
      </c>
      <c r="I1389" t="s">
        <v>14</v>
      </c>
      <c r="J1389" s="4">
        <v>45597</v>
      </c>
      <c r="K1389" t="s">
        <v>1592</v>
      </c>
      <c r="L1389" s="5">
        <v>755000</v>
      </c>
      <c r="M1389" s="28">
        <f t="shared" si="21"/>
        <v>755000</v>
      </c>
      <c r="N1389">
        <f>2025-Table1[[#This Row],[Year]]</f>
        <v>3</v>
      </c>
    </row>
    <row r="1390" spans="1:14" x14ac:dyDescent="0.3">
      <c r="A1390" t="s">
        <v>148</v>
      </c>
      <c r="B1390" t="s">
        <v>1593</v>
      </c>
      <c r="C1390">
        <v>2012</v>
      </c>
      <c r="D1390" s="3">
        <v>12</v>
      </c>
      <c r="E1390" s="3">
        <v>7400</v>
      </c>
      <c r="F1390" t="s">
        <v>25</v>
      </c>
      <c r="G1390" s="15">
        <f>IF(Table1[[#This Row],[Transmission]]="Manual", 0, 1)</f>
        <v>1</v>
      </c>
      <c r="H1390" t="s">
        <v>9475</v>
      </c>
      <c r="I1390" t="s">
        <v>14</v>
      </c>
      <c r="J1390" s="4">
        <v>45597</v>
      </c>
      <c r="K1390" t="s">
        <v>1594</v>
      </c>
      <c r="L1390" s="5">
        <v>1250000</v>
      </c>
      <c r="M1390" s="28">
        <f t="shared" si="21"/>
        <v>1250000</v>
      </c>
      <c r="N1390">
        <f>2025-Table1[[#This Row],[Year]]</f>
        <v>13</v>
      </c>
    </row>
    <row r="1391" spans="1:14" x14ac:dyDescent="0.3">
      <c r="A1391" t="s">
        <v>61</v>
      </c>
      <c r="B1391" t="s">
        <v>62</v>
      </c>
      <c r="C1391">
        <v>2016</v>
      </c>
      <c r="D1391" s="3">
        <v>8</v>
      </c>
      <c r="E1391" s="3">
        <v>13340</v>
      </c>
      <c r="F1391" t="s">
        <v>25</v>
      </c>
      <c r="G1391" s="15">
        <f>IF(Table1[[#This Row],[Transmission]]="Manual", 0, 1)</f>
        <v>1</v>
      </c>
      <c r="H1391" t="s">
        <v>9472</v>
      </c>
      <c r="I1391" t="s">
        <v>14</v>
      </c>
      <c r="J1391" s="4">
        <v>45597</v>
      </c>
      <c r="K1391" t="s">
        <v>1595</v>
      </c>
      <c r="L1391" s="5">
        <v>335000</v>
      </c>
      <c r="M1391" s="28">
        <f t="shared" si="21"/>
        <v>335000</v>
      </c>
      <c r="N1391">
        <f>2025-Table1[[#This Row],[Year]]</f>
        <v>9</v>
      </c>
    </row>
    <row r="1392" spans="1:14" x14ac:dyDescent="0.3">
      <c r="A1392" t="s">
        <v>44</v>
      </c>
      <c r="B1392" t="s">
        <v>79</v>
      </c>
      <c r="C1392">
        <v>2023</v>
      </c>
      <c r="D1392" s="3">
        <v>1</v>
      </c>
      <c r="E1392" s="3">
        <v>21000</v>
      </c>
      <c r="F1392" t="s">
        <v>13</v>
      </c>
      <c r="G1392" s="15">
        <f>IF(Table1[[#This Row],[Transmission]]="Manual", 0, 1)</f>
        <v>0</v>
      </c>
      <c r="H1392" t="s">
        <v>9472</v>
      </c>
      <c r="I1392" t="s">
        <v>17</v>
      </c>
      <c r="J1392" s="4">
        <v>45597</v>
      </c>
      <c r="K1392" t="s">
        <v>1596</v>
      </c>
      <c r="L1392" s="5">
        <v>1495000</v>
      </c>
      <c r="M1392" s="28">
        <f t="shared" si="21"/>
        <v>1495000</v>
      </c>
      <c r="N1392">
        <f>2025-Table1[[#This Row],[Year]]</f>
        <v>2</v>
      </c>
    </row>
    <row r="1393" spans="1:14" x14ac:dyDescent="0.3">
      <c r="A1393" t="s">
        <v>33</v>
      </c>
      <c r="B1393" t="s">
        <v>34</v>
      </c>
      <c r="C1393">
        <v>2017</v>
      </c>
      <c r="D1393" s="3">
        <v>7</v>
      </c>
      <c r="E1393" s="3">
        <v>57000</v>
      </c>
      <c r="F1393" t="s">
        <v>13</v>
      </c>
      <c r="G1393" s="15">
        <f>IF(Table1[[#This Row],[Transmission]]="Manual", 0, 1)</f>
        <v>0</v>
      </c>
      <c r="H1393" t="s">
        <v>9472</v>
      </c>
      <c r="I1393" t="s">
        <v>17</v>
      </c>
      <c r="J1393" s="4">
        <v>45597</v>
      </c>
      <c r="K1393" t="s">
        <v>1597</v>
      </c>
      <c r="L1393" s="5">
        <v>540000</v>
      </c>
      <c r="M1393" s="28">
        <f t="shared" si="21"/>
        <v>540000</v>
      </c>
      <c r="N1393">
        <f>2025-Table1[[#This Row],[Year]]</f>
        <v>8</v>
      </c>
    </row>
    <row r="1394" spans="1:14" x14ac:dyDescent="0.3">
      <c r="A1394" t="s">
        <v>44</v>
      </c>
      <c r="B1394" t="s">
        <v>124</v>
      </c>
      <c r="C1394">
        <v>2008</v>
      </c>
      <c r="D1394" s="3">
        <v>16</v>
      </c>
      <c r="E1394" s="3">
        <v>77000</v>
      </c>
      <c r="F1394" t="s">
        <v>13</v>
      </c>
      <c r="G1394" s="15">
        <f>IF(Table1[[#This Row],[Transmission]]="Manual", 0, 1)</f>
        <v>0</v>
      </c>
      <c r="H1394" t="s">
        <v>9475</v>
      </c>
      <c r="I1394" t="s">
        <v>14</v>
      </c>
      <c r="J1394" s="4">
        <v>45597</v>
      </c>
      <c r="K1394" t="s">
        <v>685</v>
      </c>
      <c r="L1394" s="5">
        <v>145000</v>
      </c>
      <c r="M1394" s="28">
        <f t="shared" si="21"/>
        <v>145000</v>
      </c>
      <c r="N1394">
        <f>2025-Table1[[#This Row],[Year]]</f>
        <v>17</v>
      </c>
    </row>
    <row r="1395" spans="1:14" x14ac:dyDescent="0.3">
      <c r="A1395" t="s">
        <v>101</v>
      </c>
      <c r="B1395" t="s">
        <v>190</v>
      </c>
      <c r="C1395">
        <v>2020</v>
      </c>
      <c r="D1395" s="3">
        <v>4</v>
      </c>
      <c r="E1395" s="3">
        <v>102000</v>
      </c>
      <c r="F1395" t="s">
        <v>25</v>
      </c>
      <c r="G1395" s="15">
        <f>IF(Table1[[#This Row],[Transmission]]="Manual", 0, 1)</f>
        <v>1</v>
      </c>
      <c r="H1395" t="s">
        <v>9472</v>
      </c>
      <c r="I1395" t="s">
        <v>17</v>
      </c>
      <c r="J1395" s="4">
        <v>45597</v>
      </c>
      <c r="K1395" t="s">
        <v>1598</v>
      </c>
      <c r="L1395" s="5">
        <v>1550000</v>
      </c>
      <c r="M1395" s="28">
        <f t="shared" si="21"/>
        <v>1550000</v>
      </c>
      <c r="N1395">
        <f>2025-Table1[[#This Row],[Year]]</f>
        <v>5</v>
      </c>
    </row>
    <row r="1396" spans="1:14" x14ac:dyDescent="0.3">
      <c r="A1396" t="s">
        <v>58</v>
      </c>
      <c r="B1396" t="s">
        <v>373</v>
      </c>
      <c r="C1396">
        <v>2011</v>
      </c>
      <c r="D1396" s="3">
        <v>13</v>
      </c>
      <c r="E1396" s="3">
        <v>51000</v>
      </c>
      <c r="F1396" t="s">
        <v>25</v>
      </c>
      <c r="G1396" s="15">
        <f>IF(Table1[[#This Row],[Transmission]]="Manual", 0, 1)</f>
        <v>1</v>
      </c>
      <c r="H1396" t="s">
        <v>9475</v>
      </c>
      <c r="I1396" t="s">
        <v>14</v>
      </c>
      <c r="J1396" s="4">
        <v>45597</v>
      </c>
      <c r="K1396" t="s">
        <v>1599</v>
      </c>
      <c r="L1396" s="5">
        <v>1350000</v>
      </c>
      <c r="M1396" s="28">
        <f t="shared" si="21"/>
        <v>1350000</v>
      </c>
      <c r="N1396">
        <f>2025-Table1[[#This Row],[Year]]</f>
        <v>14</v>
      </c>
    </row>
    <row r="1397" spans="1:14" x14ac:dyDescent="0.3">
      <c r="A1397" t="s">
        <v>113</v>
      </c>
      <c r="B1397" t="s">
        <v>181</v>
      </c>
      <c r="C1397">
        <v>2015</v>
      </c>
      <c r="D1397" s="3">
        <v>9</v>
      </c>
      <c r="E1397" s="3">
        <v>130222</v>
      </c>
      <c r="F1397" t="s">
        <v>13</v>
      </c>
      <c r="G1397" s="15">
        <f>IF(Table1[[#This Row],[Transmission]]="Manual", 0, 1)</f>
        <v>0</v>
      </c>
      <c r="H1397" t="s">
        <v>9472</v>
      </c>
      <c r="I1397" t="s">
        <v>17</v>
      </c>
      <c r="J1397" s="4">
        <v>45597</v>
      </c>
      <c r="K1397" t="s">
        <v>1600</v>
      </c>
      <c r="L1397" s="5">
        <v>460000</v>
      </c>
      <c r="M1397" s="28">
        <f t="shared" si="21"/>
        <v>460000</v>
      </c>
      <c r="N1397">
        <f>2025-Table1[[#This Row],[Year]]</f>
        <v>10</v>
      </c>
    </row>
    <row r="1398" spans="1:14" x14ac:dyDescent="0.3">
      <c r="A1398" t="s">
        <v>21</v>
      </c>
      <c r="B1398" t="s">
        <v>36</v>
      </c>
      <c r="C1398">
        <v>2015</v>
      </c>
      <c r="D1398" s="3">
        <v>9</v>
      </c>
      <c r="E1398" s="3">
        <v>59552</v>
      </c>
      <c r="F1398" t="s">
        <v>25</v>
      </c>
      <c r="G1398" s="15">
        <f>IF(Table1[[#This Row],[Transmission]]="Manual", 0, 1)</f>
        <v>1</v>
      </c>
      <c r="H1398" t="s">
        <v>9475</v>
      </c>
      <c r="I1398" t="s">
        <v>14</v>
      </c>
      <c r="J1398" s="4">
        <v>45536</v>
      </c>
      <c r="K1398" t="s">
        <v>1601</v>
      </c>
      <c r="L1398" s="5">
        <v>340000</v>
      </c>
      <c r="M1398" s="28">
        <f t="shared" si="21"/>
        <v>340000</v>
      </c>
      <c r="N1398">
        <f>2025-Table1[[#This Row],[Year]]</f>
        <v>10</v>
      </c>
    </row>
    <row r="1399" spans="1:14" x14ac:dyDescent="0.3">
      <c r="A1399" t="s">
        <v>101</v>
      </c>
      <c r="B1399" t="s">
        <v>727</v>
      </c>
      <c r="C1399">
        <v>2011</v>
      </c>
      <c r="D1399" s="3">
        <v>13</v>
      </c>
      <c r="E1399" s="3">
        <v>40000</v>
      </c>
      <c r="F1399" t="s">
        <v>13</v>
      </c>
      <c r="G1399" s="15">
        <f>IF(Table1[[#This Row],[Transmission]]="Manual", 0, 1)</f>
        <v>0</v>
      </c>
      <c r="H1399" t="s">
        <v>9475</v>
      </c>
      <c r="I1399" t="s">
        <v>14</v>
      </c>
      <c r="J1399" s="4">
        <v>45597</v>
      </c>
      <c r="K1399" t="s">
        <v>1602</v>
      </c>
      <c r="L1399" s="5">
        <v>45000</v>
      </c>
      <c r="M1399" s="28">
        <f t="shared" si="21"/>
        <v>45000</v>
      </c>
      <c r="N1399">
        <f>2025-Table1[[#This Row],[Year]]</f>
        <v>14</v>
      </c>
    </row>
    <row r="1400" spans="1:14" x14ac:dyDescent="0.3">
      <c r="A1400" t="s">
        <v>44</v>
      </c>
      <c r="B1400" t="s">
        <v>133</v>
      </c>
      <c r="C1400">
        <v>2015</v>
      </c>
      <c r="D1400" s="3">
        <v>9</v>
      </c>
      <c r="E1400" s="3">
        <v>114000</v>
      </c>
      <c r="F1400" t="s">
        <v>25</v>
      </c>
      <c r="G1400" s="15">
        <f>IF(Table1[[#This Row],[Transmission]]="Manual", 0, 1)</f>
        <v>1</v>
      </c>
      <c r="H1400" t="s">
        <v>9475</v>
      </c>
      <c r="I1400" t="s">
        <v>14</v>
      </c>
      <c r="J1400" s="4">
        <v>45597</v>
      </c>
      <c r="K1400" t="s">
        <v>1603</v>
      </c>
      <c r="L1400" s="5">
        <v>375000</v>
      </c>
      <c r="M1400" s="28">
        <f t="shared" si="21"/>
        <v>375000</v>
      </c>
      <c r="N1400">
        <f>2025-Table1[[#This Row],[Year]]</f>
        <v>10</v>
      </c>
    </row>
    <row r="1401" spans="1:14" x14ac:dyDescent="0.3">
      <c r="A1401" t="s">
        <v>58</v>
      </c>
      <c r="B1401" t="s">
        <v>373</v>
      </c>
      <c r="C1401">
        <v>2015</v>
      </c>
      <c r="D1401" s="3">
        <v>9</v>
      </c>
      <c r="E1401" s="3">
        <v>82000</v>
      </c>
      <c r="F1401" t="s">
        <v>25</v>
      </c>
      <c r="G1401" s="15">
        <f>IF(Table1[[#This Row],[Transmission]]="Manual", 0, 1)</f>
        <v>1</v>
      </c>
      <c r="H1401" t="s">
        <v>9472</v>
      </c>
      <c r="I1401" t="s">
        <v>17</v>
      </c>
      <c r="J1401" s="4">
        <v>45597</v>
      </c>
      <c r="K1401" t="s">
        <v>1604</v>
      </c>
      <c r="L1401" s="5">
        <v>1670000</v>
      </c>
      <c r="M1401" s="28">
        <f t="shared" si="21"/>
        <v>1670000</v>
      </c>
      <c r="N1401">
        <f>2025-Table1[[#This Row],[Year]]</f>
        <v>10</v>
      </c>
    </row>
    <row r="1402" spans="1:14" x14ac:dyDescent="0.3">
      <c r="A1402" t="s">
        <v>277</v>
      </c>
      <c r="B1402" t="s">
        <v>1605</v>
      </c>
      <c r="C1402">
        <v>2013</v>
      </c>
      <c r="D1402" s="3">
        <v>11</v>
      </c>
      <c r="E1402" s="3">
        <v>73500</v>
      </c>
      <c r="F1402" t="s">
        <v>13</v>
      </c>
      <c r="G1402" s="15">
        <f>IF(Table1[[#This Row],[Transmission]]="Manual", 0, 1)</f>
        <v>0</v>
      </c>
      <c r="H1402" t="s">
        <v>9475</v>
      </c>
      <c r="I1402" t="s">
        <v>17</v>
      </c>
      <c r="J1402" s="4">
        <v>45597</v>
      </c>
      <c r="K1402" t="s">
        <v>1606</v>
      </c>
      <c r="L1402" s="5">
        <v>219000</v>
      </c>
      <c r="M1402" s="28">
        <f t="shared" si="21"/>
        <v>219000</v>
      </c>
      <c r="N1402">
        <f>2025-Table1[[#This Row],[Year]]</f>
        <v>12</v>
      </c>
    </row>
    <row r="1403" spans="1:14" x14ac:dyDescent="0.3">
      <c r="A1403" t="s">
        <v>44</v>
      </c>
      <c r="B1403" t="s">
        <v>133</v>
      </c>
      <c r="C1403">
        <v>2019</v>
      </c>
      <c r="D1403" s="3">
        <v>5</v>
      </c>
      <c r="E1403" s="3">
        <v>68000</v>
      </c>
      <c r="F1403" t="s">
        <v>13</v>
      </c>
      <c r="G1403" s="15">
        <f>IF(Table1[[#This Row],[Transmission]]="Manual", 0, 1)</f>
        <v>0</v>
      </c>
      <c r="H1403" t="s">
        <v>9475</v>
      </c>
      <c r="I1403" t="s">
        <v>14</v>
      </c>
      <c r="J1403" s="4">
        <v>45597</v>
      </c>
      <c r="K1403" t="s">
        <v>1607</v>
      </c>
      <c r="L1403" s="5">
        <v>475000</v>
      </c>
      <c r="M1403" s="28">
        <f t="shared" si="21"/>
        <v>475000</v>
      </c>
      <c r="N1403">
        <f>2025-Table1[[#This Row],[Year]]</f>
        <v>6</v>
      </c>
    </row>
    <row r="1404" spans="1:14" x14ac:dyDescent="0.3">
      <c r="A1404" t="s">
        <v>21</v>
      </c>
      <c r="B1404" t="s">
        <v>24</v>
      </c>
      <c r="C1404">
        <v>2018</v>
      </c>
      <c r="D1404" s="3">
        <v>6</v>
      </c>
      <c r="E1404" s="3">
        <v>31000</v>
      </c>
      <c r="F1404" t="s">
        <v>25</v>
      </c>
      <c r="G1404" s="15">
        <f>IF(Table1[[#This Row],[Transmission]]="Manual", 0, 1)</f>
        <v>1</v>
      </c>
      <c r="H1404" t="s">
        <v>9472</v>
      </c>
      <c r="I1404" t="s">
        <v>14</v>
      </c>
      <c r="J1404" s="4">
        <v>45597</v>
      </c>
      <c r="K1404" t="s">
        <v>1608</v>
      </c>
      <c r="L1404" s="5">
        <v>685000</v>
      </c>
      <c r="M1404" s="28">
        <f t="shared" si="21"/>
        <v>685000</v>
      </c>
      <c r="N1404">
        <f>2025-Table1[[#This Row],[Year]]</f>
        <v>7</v>
      </c>
    </row>
    <row r="1405" spans="1:14" x14ac:dyDescent="0.3">
      <c r="A1405" t="s">
        <v>21</v>
      </c>
      <c r="B1405" t="s">
        <v>49</v>
      </c>
      <c r="C1405">
        <v>2019</v>
      </c>
      <c r="D1405" s="3">
        <v>5</v>
      </c>
      <c r="E1405" s="3">
        <v>73110</v>
      </c>
      <c r="F1405" t="s">
        <v>13</v>
      </c>
      <c r="G1405" s="15">
        <f>IF(Table1[[#This Row],[Transmission]]="Manual", 0, 1)</f>
        <v>0</v>
      </c>
      <c r="H1405" t="s">
        <v>9472</v>
      </c>
      <c r="I1405" t="s">
        <v>17</v>
      </c>
      <c r="J1405" s="4">
        <v>45597</v>
      </c>
      <c r="K1405" t="s">
        <v>1609</v>
      </c>
      <c r="L1405" s="5">
        <v>1145000</v>
      </c>
      <c r="M1405" s="28">
        <f t="shared" si="21"/>
        <v>1145000</v>
      </c>
      <c r="N1405">
        <f>2025-Table1[[#This Row],[Year]]</f>
        <v>6</v>
      </c>
    </row>
    <row r="1406" spans="1:14" x14ac:dyDescent="0.3">
      <c r="A1406" t="s">
        <v>113</v>
      </c>
      <c r="B1406" t="s">
        <v>396</v>
      </c>
      <c r="C1406">
        <v>2016</v>
      </c>
      <c r="D1406" s="3">
        <v>8</v>
      </c>
      <c r="E1406" s="3">
        <v>58580</v>
      </c>
      <c r="F1406" t="s">
        <v>13</v>
      </c>
      <c r="G1406" s="15">
        <f>IF(Table1[[#This Row],[Transmission]]="Manual", 0, 1)</f>
        <v>0</v>
      </c>
      <c r="H1406" t="s">
        <v>9475</v>
      </c>
      <c r="I1406" t="s">
        <v>17</v>
      </c>
      <c r="J1406" s="4">
        <v>45597</v>
      </c>
      <c r="K1406" t="s">
        <v>1610</v>
      </c>
      <c r="L1406" s="5">
        <v>985000</v>
      </c>
      <c r="M1406" s="28">
        <f t="shared" si="21"/>
        <v>985000</v>
      </c>
      <c r="N1406">
        <f>2025-Table1[[#This Row],[Year]]</f>
        <v>9</v>
      </c>
    </row>
    <row r="1407" spans="1:14" x14ac:dyDescent="0.3">
      <c r="A1407" t="s">
        <v>44</v>
      </c>
      <c r="B1407" t="s">
        <v>83</v>
      </c>
      <c r="C1407">
        <v>2022</v>
      </c>
      <c r="D1407" s="3">
        <v>2</v>
      </c>
      <c r="E1407" s="3">
        <v>13262</v>
      </c>
      <c r="F1407" t="s">
        <v>25</v>
      </c>
      <c r="G1407" s="15">
        <f>IF(Table1[[#This Row],[Transmission]]="Manual", 0, 1)</f>
        <v>1</v>
      </c>
      <c r="H1407" t="s">
        <v>9472</v>
      </c>
      <c r="I1407" t="s">
        <v>14</v>
      </c>
      <c r="J1407" s="4">
        <v>45597</v>
      </c>
      <c r="K1407" t="s">
        <v>1611</v>
      </c>
      <c r="L1407" s="5">
        <v>985000</v>
      </c>
      <c r="M1407" s="28">
        <f t="shared" si="21"/>
        <v>985000</v>
      </c>
      <c r="N1407">
        <f>2025-Table1[[#This Row],[Year]]</f>
        <v>3</v>
      </c>
    </row>
    <row r="1408" spans="1:14" x14ac:dyDescent="0.3">
      <c r="A1408" t="s">
        <v>101</v>
      </c>
      <c r="B1408" t="s">
        <v>727</v>
      </c>
      <c r="C1408">
        <v>2015</v>
      </c>
      <c r="D1408" s="3">
        <v>9</v>
      </c>
      <c r="E1408" s="3">
        <v>47000</v>
      </c>
      <c r="F1408" t="s">
        <v>25</v>
      </c>
      <c r="G1408" s="15">
        <f>IF(Table1[[#This Row],[Transmission]]="Manual", 0, 1)</f>
        <v>1</v>
      </c>
      <c r="H1408" t="s">
        <v>9475</v>
      </c>
      <c r="I1408" t="s">
        <v>14</v>
      </c>
      <c r="J1408" s="4">
        <v>45597</v>
      </c>
      <c r="K1408" t="s">
        <v>728</v>
      </c>
      <c r="L1408" s="5">
        <v>269000</v>
      </c>
      <c r="M1408" s="28">
        <f t="shared" si="21"/>
        <v>269000</v>
      </c>
      <c r="N1408">
        <f>2025-Table1[[#This Row],[Year]]</f>
        <v>10</v>
      </c>
    </row>
    <row r="1409" spans="1:14" x14ac:dyDescent="0.3">
      <c r="A1409" t="s">
        <v>15</v>
      </c>
      <c r="B1409" t="s">
        <v>16</v>
      </c>
      <c r="C1409">
        <v>2008</v>
      </c>
      <c r="D1409" s="3">
        <v>16</v>
      </c>
      <c r="E1409" s="3">
        <v>100000</v>
      </c>
      <c r="F1409" t="s">
        <v>13</v>
      </c>
      <c r="G1409" s="15">
        <f>IF(Table1[[#This Row],[Transmission]]="Manual", 0, 1)</f>
        <v>0</v>
      </c>
      <c r="H1409" t="s">
        <v>9475</v>
      </c>
      <c r="I1409" t="s">
        <v>17</v>
      </c>
      <c r="J1409" s="4">
        <v>45597</v>
      </c>
      <c r="K1409" t="s">
        <v>1612</v>
      </c>
      <c r="L1409" s="5">
        <v>335000</v>
      </c>
      <c r="M1409" s="28">
        <f t="shared" si="21"/>
        <v>335000</v>
      </c>
      <c r="N1409">
        <f>2025-Table1[[#This Row],[Year]]</f>
        <v>17</v>
      </c>
    </row>
    <row r="1410" spans="1:14" x14ac:dyDescent="0.3">
      <c r="A1410" t="s">
        <v>277</v>
      </c>
      <c r="B1410" t="s">
        <v>932</v>
      </c>
      <c r="C1410">
        <v>2014</v>
      </c>
      <c r="D1410" s="3">
        <v>10</v>
      </c>
      <c r="E1410" s="3">
        <v>150000</v>
      </c>
      <c r="F1410" t="s">
        <v>13</v>
      </c>
      <c r="G1410" s="15">
        <f>IF(Table1[[#This Row],[Transmission]]="Manual", 0, 1)</f>
        <v>0</v>
      </c>
      <c r="H1410" t="s">
        <v>9475</v>
      </c>
      <c r="I1410" t="s">
        <v>17</v>
      </c>
      <c r="J1410" s="4">
        <v>45597</v>
      </c>
      <c r="K1410" t="s">
        <v>1613</v>
      </c>
      <c r="L1410" s="5">
        <v>350000</v>
      </c>
      <c r="M1410" s="28">
        <f t="shared" si="21"/>
        <v>350000</v>
      </c>
      <c r="N1410">
        <f>2025-Table1[[#This Row],[Year]]</f>
        <v>11</v>
      </c>
    </row>
    <row r="1411" spans="1:14" x14ac:dyDescent="0.3">
      <c r="A1411" t="s">
        <v>15</v>
      </c>
      <c r="B1411" t="s">
        <v>16</v>
      </c>
      <c r="C1411">
        <v>2013</v>
      </c>
      <c r="D1411" s="3">
        <v>11</v>
      </c>
      <c r="E1411" s="3">
        <v>130000</v>
      </c>
      <c r="F1411" t="s">
        <v>13</v>
      </c>
      <c r="G1411" s="15">
        <f>IF(Table1[[#This Row],[Transmission]]="Manual", 0, 1)</f>
        <v>0</v>
      </c>
      <c r="H1411" t="s">
        <v>9475</v>
      </c>
      <c r="I1411" t="s">
        <v>17</v>
      </c>
      <c r="J1411" s="4">
        <v>45597</v>
      </c>
      <c r="K1411" t="s">
        <v>1614</v>
      </c>
      <c r="L1411" s="5">
        <v>985000</v>
      </c>
      <c r="M1411" s="28">
        <f t="shared" ref="M1411:M1474" si="22">VALUE(SUBSTITUTE(SUBSTITUTE(L1411,"₹"," "),",",""))</f>
        <v>985000</v>
      </c>
      <c r="N1411">
        <f>2025-Table1[[#This Row],[Year]]</f>
        <v>12</v>
      </c>
    </row>
    <row r="1412" spans="1:14" x14ac:dyDescent="0.3">
      <c r="A1412" t="s">
        <v>11</v>
      </c>
      <c r="B1412" t="s">
        <v>940</v>
      </c>
      <c r="C1412">
        <v>2015</v>
      </c>
      <c r="D1412" s="3">
        <v>9</v>
      </c>
      <c r="E1412" s="3">
        <v>133000</v>
      </c>
      <c r="F1412" t="s">
        <v>13</v>
      </c>
      <c r="G1412" s="15">
        <f>IF(Table1[[#This Row],[Transmission]]="Manual", 0, 1)</f>
        <v>0</v>
      </c>
      <c r="H1412" t="s">
        <v>9475</v>
      </c>
      <c r="I1412" t="s">
        <v>17</v>
      </c>
      <c r="J1412" s="4">
        <v>45597</v>
      </c>
      <c r="K1412" t="s">
        <v>1615</v>
      </c>
      <c r="L1412" s="5">
        <v>950000</v>
      </c>
      <c r="M1412" s="28">
        <f t="shared" si="22"/>
        <v>950000</v>
      </c>
      <c r="N1412">
        <f>2025-Table1[[#This Row],[Year]]</f>
        <v>10</v>
      </c>
    </row>
    <row r="1413" spans="1:14" x14ac:dyDescent="0.3">
      <c r="A1413" t="s">
        <v>61</v>
      </c>
      <c r="B1413" t="s">
        <v>109</v>
      </c>
      <c r="C1413">
        <v>2017</v>
      </c>
      <c r="D1413" s="3">
        <v>7</v>
      </c>
      <c r="E1413" s="3">
        <v>105000</v>
      </c>
      <c r="F1413" t="s">
        <v>13</v>
      </c>
      <c r="G1413" s="15">
        <f>IF(Table1[[#This Row],[Transmission]]="Manual", 0, 1)</f>
        <v>0</v>
      </c>
      <c r="H1413" t="s">
        <v>9472</v>
      </c>
      <c r="I1413" t="s">
        <v>17</v>
      </c>
      <c r="J1413" s="4">
        <v>45597</v>
      </c>
      <c r="K1413" t="s">
        <v>1588</v>
      </c>
      <c r="L1413" s="5">
        <v>645000</v>
      </c>
      <c r="M1413" s="28">
        <f t="shared" si="22"/>
        <v>645000</v>
      </c>
      <c r="N1413">
        <f>2025-Table1[[#This Row],[Year]]</f>
        <v>8</v>
      </c>
    </row>
    <row r="1414" spans="1:14" x14ac:dyDescent="0.3">
      <c r="A1414" t="s">
        <v>18</v>
      </c>
      <c r="B1414" t="s">
        <v>86</v>
      </c>
      <c r="C1414">
        <v>2011</v>
      </c>
      <c r="D1414" s="3">
        <v>13</v>
      </c>
      <c r="E1414" s="3">
        <v>85000</v>
      </c>
      <c r="F1414" t="s">
        <v>13</v>
      </c>
      <c r="G1414" s="15">
        <f>IF(Table1[[#This Row],[Transmission]]="Manual", 0, 1)</f>
        <v>0</v>
      </c>
      <c r="H1414" t="s">
        <v>9475</v>
      </c>
      <c r="I1414" t="s">
        <v>17</v>
      </c>
      <c r="J1414" s="4">
        <v>45597</v>
      </c>
      <c r="K1414" t="s">
        <v>1616</v>
      </c>
      <c r="L1414" s="5">
        <v>225000</v>
      </c>
      <c r="M1414" s="28">
        <f t="shared" si="22"/>
        <v>225000</v>
      </c>
      <c r="N1414">
        <f>2025-Table1[[#This Row],[Year]]</f>
        <v>14</v>
      </c>
    </row>
    <row r="1415" spans="1:14" x14ac:dyDescent="0.3">
      <c r="A1415" t="s">
        <v>44</v>
      </c>
      <c r="B1415" t="s">
        <v>133</v>
      </c>
      <c r="C1415">
        <v>2017</v>
      </c>
      <c r="D1415" s="3">
        <v>7</v>
      </c>
      <c r="E1415" s="3">
        <v>31000</v>
      </c>
      <c r="F1415" t="s">
        <v>13</v>
      </c>
      <c r="G1415" s="15">
        <f>IF(Table1[[#This Row],[Transmission]]="Manual", 0, 1)</f>
        <v>0</v>
      </c>
      <c r="H1415" t="s">
        <v>9475</v>
      </c>
      <c r="I1415" t="s">
        <v>14</v>
      </c>
      <c r="J1415" s="4">
        <v>45597</v>
      </c>
      <c r="K1415" t="s">
        <v>1617</v>
      </c>
      <c r="L1415" s="5">
        <v>475000</v>
      </c>
      <c r="M1415" s="28">
        <f t="shared" si="22"/>
        <v>475000</v>
      </c>
      <c r="N1415">
        <f>2025-Table1[[#This Row],[Year]]</f>
        <v>8</v>
      </c>
    </row>
    <row r="1416" spans="1:14" x14ac:dyDescent="0.3">
      <c r="A1416" t="s">
        <v>113</v>
      </c>
      <c r="B1416" t="s">
        <v>239</v>
      </c>
      <c r="C1416">
        <v>2015</v>
      </c>
      <c r="D1416" s="3">
        <v>9</v>
      </c>
      <c r="E1416" s="3">
        <v>53000</v>
      </c>
      <c r="F1416" t="s">
        <v>13</v>
      </c>
      <c r="G1416" s="15">
        <f>IF(Table1[[#This Row],[Transmission]]="Manual", 0, 1)</f>
        <v>0</v>
      </c>
      <c r="H1416" t="s">
        <v>9475</v>
      </c>
      <c r="I1416" t="s">
        <v>17</v>
      </c>
      <c r="J1416" s="4">
        <v>45597</v>
      </c>
      <c r="K1416" t="s">
        <v>1618</v>
      </c>
      <c r="L1416" s="5">
        <v>395000</v>
      </c>
      <c r="M1416" s="28">
        <f t="shared" si="22"/>
        <v>395000</v>
      </c>
      <c r="N1416">
        <f>2025-Table1[[#This Row],[Year]]</f>
        <v>10</v>
      </c>
    </row>
    <row r="1417" spans="1:14" x14ac:dyDescent="0.3">
      <c r="A1417" t="s">
        <v>61</v>
      </c>
      <c r="B1417" t="s">
        <v>1619</v>
      </c>
      <c r="C1417">
        <v>2012</v>
      </c>
      <c r="D1417" s="3">
        <v>12</v>
      </c>
      <c r="E1417" s="3">
        <v>102506</v>
      </c>
      <c r="F1417" t="s">
        <v>25</v>
      </c>
      <c r="G1417" s="15">
        <f>IF(Table1[[#This Row],[Transmission]]="Manual", 0, 1)</f>
        <v>1</v>
      </c>
      <c r="H1417" t="s">
        <v>9475</v>
      </c>
      <c r="I1417" t="s">
        <v>14</v>
      </c>
      <c r="J1417" s="4">
        <v>45597</v>
      </c>
      <c r="K1417" t="s">
        <v>1620</v>
      </c>
      <c r="L1417" s="5">
        <v>315000</v>
      </c>
      <c r="M1417" s="28">
        <f t="shared" si="22"/>
        <v>315000</v>
      </c>
      <c r="N1417">
        <f>2025-Table1[[#This Row],[Year]]</f>
        <v>13</v>
      </c>
    </row>
    <row r="1418" spans="1:14" x14ac:dyDescent="0.3">
      <c r="A1418" t="s">
        <v>11</v>
      </c>
      <c r="B1418" t="s">
        <v>185</v>
      </c>
      <c r="C1418">
        <v>2020</v>
      </c>
      <c r="D1418" s="3">
        <v>4</v>
      </c>
      <c r="E1418" s="3">
        <v>70000</v>
      </c>
      <c r="F1418" t="s">
        <v>25</v>
      </c>
      <c r="G1418" s="15">
        <f>IF(Table1[[#This Row],[Transmission]]="Manual", 0, 1)</f>
        <v>1</v>
      </c>
      <c r="H1418" t="s">
        <v>9475</v>
      </c>
      <c r="I1418" t="s">
        <v>14</v>
      </c>
      <c r="J1418" s="4">
        <v>45597</v>
      </c>
      <c r="K1418" t="s">
        <v>1621</v>
      </c>
      <c r="L1418" s="5">
        <v>1100000</v>
      </c>
      <c r="M1418" s="28">
        <f t="shared" si="22"/>
        <v>1100000</v>
      </c>
      <c r="N1418">
        <f>2025-Table1[[#This Row],[Year]]</f>
        <v>5</v>
      </c>
    </row>
    <row r="1419" spans="1:14" x14ac:dyDescent="0.3">
      <c r="A1419" t="s">
        <v>21</v>
      </c>
      <c r="B1419" t="s">
        <v>99</v>
      </c>
      <c r="C1419">
        <v>2015</v>
      </c>
      <c r="D1419" s="3">
        <v>9</v>
      </c>
      <c r="E1419" s="3">
        <v>148000</v>
      </c>
      <c r="F1419" t="s">
        <v>13</v>
      </c>
      <c r="G1419" s="15">
        <f>IF(Table1[[#This Row],[Transmission]]="Manual", 0, 1)</f>
        <v>0</v>
      </c>
      <c r="H1419" t="s">
        <v>9475</v>
      </c>
      <c r="I1419" t="s">
        <v>17</v>
      </c>
      <c r="J1419" s="4">
        <v>45597</v>
      </c>
      <c r="K1419" t="s">
        <v>1622</v>
      </c>
      <c r="L1419" s="5">
        <v>680000</v>
      </c>
      <c r="M1419" s="28">
        <f t="shared" si="22"/>
        <v>680000</v>
      </c>
      <c r="N1419">
        <f>2025-Table1[[#This Row],[Year]]</f>
        <v>10</v>
      </c>
    </row>
    <row r="1420" spans="1:14" x14ac:dyDescent="0.3">
      <c r="A1420" t="s">
        <v>38</v>
      </c>
      <c r="B1420" t="s">
        <v>47</v>
      </c>
      <c r="C1420">
        <v>2021</v>
      </c>
      <c r="D1420" s="3">
        <v>3</v>
      </c>
      <c r="E1420" s="3">
        <v>46000</v>
      </c>
      <c r="F1420" t="s">
        <v>13</v>
      </c>
      <c r="G1420" s="15">
        <f>IF(Table1[[#This Row],[Transmission]]="Manual", 0, 1)</f>
        <v>0</v>
      </c>
      <c r="H1420" t="s">
        <v>9472</v>
      </c>
      <c r="I1420" t="s">
        <v>17</v>
      </c>
      <c r="J1420" s="4">
        <v>45597</v>
      </c>
      <c r="K1420" t="s">
        <v>1623</v>
      </c>
      <c r="L1420" s="5">
        <v>1085000</v>
      </c>
      <c r="M1420" s="28">
        <f t="shared" si="22"/>
        <v>1085000</v>
      </c>
      <c r="N1420">
        <f>2025-Table1[[#This Row],[Year]]</f>
        <v>4</v>
      </c>
    </row>
    <row r="1421" spans="1:14" x14ac:dyDescent="0.3">
      <c r="A1421" t="s">
        <v>277</v>
      </c>
      <c r="B1421" t="s">
        <v>1189</v>
      </c>
      <c r="C1421">
        <v>2012</v>
      </c>
      <c r="D1421" s="3">
        <v>12</v>
      </c>
      <c r="E1421" s="3">
        <v>105000</v>
      </c>
      <c r="F1421" t="s">
        <v>13</v>
      </c>
      <c r="G1421" s="15">
        <f>IF(Table1[[#This Row],[Transmission]]="Manual", 0, 1)</f>
        <v>0</v>
      </c>
      <c r="H1421" t="s">
        <v>9475</v>
      </c>
      <c r="I1421" t="s">
        <v>17</v>
      </c>
      <c r="J1421" s="4">
        <v>45597</v>
      </c>
      <c r="K1421" t="s">
        <v>1624</v>
      </c>
      <c r="L1421" s="5">
        <v>210000</v>
      </c>
      <c r="M1421" s="28">
        <f t="shared" si="22"/>
        <v>210000</v>
      </c>
      <c r="N1421">
        <f>2025-Table1[[#This Row],[Year]]</f>
        <v>13</v>
      </c>
    </row>
    <row r="1422" spans="1:14" x14ac:dyDescent="0.3">
      <c r="A1422" t="s">
        <v>458</v>
      </c>
      <c r="B1422" t="s">
        <v>1321</v>
      </c>
      <c r="C1422">
        <v>2016</v>
      </c>
      <c r="D1422" s="3">
        <v>8</v>
      </c>
      <c r="E1422" s="3">
        <v>54000</v>
      </c>
      <c r="F1422" t="s">
        <v>25</v>
      </c>
      <c r="G1422" s="15">
        <f>IF(Table1[[#This Row],[Transmission]]="Manual", 0, 1)</f>
        <v>1</v>
      </c>
      <c r="H1422" t="s">
        <v>9472</v>
      </c>
      <c r="I1422" t="s">
        <v>14</v>
      </c>
      <c r="J1422" s="4">
        <v>45597</v>
      </c>
      <c r="K1422" t="s">
        <v>1625</v>
      </c>
      <c r="L1422" s="5">
        <v>399000</v>
      </c>
      <c r="M1422" s="28">
        <f t="shared" si="22"/>
        <v>399000</v>
      </c>
      <c r="N1422">
        <f>2025-Table1[[#This Row],[Year]]</f>
        <v>9</v>
      </c>
    </row>
    <row r="1423" spans="1:14" x14ac:dyDescent="0.3">
      <c r="A1423" t="s">
        <v>21</v>
      </c>
      <c r="B1423" t="s">
        <v>298</v>
      </c>
      <c r="C1423">
        <v>2012</v>
      </c>
      <c r="D1423" s="3">
        <v>12</v>
      </c>
      <c r="E1423" s="3">
        <v>20</v>
      </c>
      <c r="F1423" t="s">
        <v>13</v>
      </c>
      <c r="G1423" s="15">
        <f>IF(Table1[[#This Row],[Transmission]]="Manual", 0, 1)</f>
        <v>0</v>
      </c>
      <c r="H1423" t="s">
        <v>9475</v>
      </c>
      <c r="I1423" t="s">
        <v>14</v>
      </c>
      <c r="J1423" s="4">
        <v>45597</v>
      </c>
      <c r="K1423" t="s">
        <v>1626</v>
      </c>
      <c r="L1423" s="5">
        <v>175000</v>
      </c>
      <c r="M1423" s="28">
        <f t="shared" si="22"/>
        <v>175000</v>
      </c>
      <c r="N1423">
        <f>2025-Table1[[#This Row],[Year]]</f>
        <v>13</v>
      </c>
    </row>
    <row r="1424" spans="1:14" x14ac:dyDescent="0.3">
      <c r="A1424" t="s">
        <v>21</v>
      </c>
      <c r="B1424" t="s">
        <v>22</v>
      </c>
      <c r="C1424">
        <v>2021</v>
      </c>
      <c r="D1424" s="3">
        <v>3</v>
      </c>
      <c r="E1424" s="3">
        <v>15505</v>
      </c>
      <c r="F1424" t="s">
        <v>13</v>
      </c>
      <c r="G1424" s="15">
        <f>IF(Table1[[#This Row],[Transmission]]="Manual", 0, 1)</f>
        <v>0</v>
      </c>
      <c r="H1424" t="s">
        <v>9475</v>
      </c>
      <c r="I1424" t="s">
        <v>14</v>
      </c>
      <c r="J1424" s="4">
        <v>45566</v>
      </c>
      <c r="K1424" t="s">
        <v>1627</v>
      </c>
      <c r="L1424" s="5">
        <v>590000</v>
      </c>
      <c r="M1424" s="28">
        <f t="shared" si="22"/>
        <v>590000</v>
      </c>
      <c r="N1424">
        <f>2025-Table1[[#This Row],[Year]]</f>
        <v>4</v>
      </c>
    </row>
    <row r="1425" spans="1:14" x14ac:dyDescent="0.3">
      <c r="A1425" t="s">
        <v>33</v>
      </c>
      <c r="B1425" t="s">
        <v>1628</v>
      </c>
      <c r="C1425">
        <v>2011</v>
      </c>
      <c r="D1425" s="3">
        <v>13</v>
      </c>
      <c r="E1425" s="3">
        <v>96000</v>
      </c>
      <c r="F1425" t="s">
        <v>13</v>
      </c>
      <c r="G1425" s="15">
        <f>IF(Table1[[#This Row],[Transmission]]="Manual", 0, 1)</f>
        <v>0</v>
      </c>
      <c r="H1425" t="s">
        <v>9475</v>
      </c>
      <c r="I1425" t="s">
        <v>17</v>
      </c>
      <c r="J1425" s="4">
        <v>45597</v>
      </c>
      <c r="K1425" t="s">
        <v>1629</v>
      </c>
      <c r="L1425" s="5">
        <v>110000</v>
      </c>
      <c r="M1425" s="28">
        <f t="shared" si="22"/>
        <v>110000</v>
      </c>
      <c r="N1425">
        <f>2025-Table1[[#This Row],[Year]]</f>
        <v>14</v>
      </c>
    </row>
    <row r="1426" spans="1:14" x14ac:dyDescent="0.3">
      <c r="A1426" t="s">
        <v>113</v>
      </c>
      <c r="B1426" t="s">
        <v>181</v>
      </c>
      <c r="C1426">
        <v>2017</v>
      </c>
      <c r="D1426" s="3">
        <v>7</v>
      </c>
      <c r="E1426" s="3">
        <v>3</v>
      </c>
      <c r="F1426" t="s">
        <v>13</v>
      </c>
      <c r="G1426" s="15">
        <f>IF(Table1[[#This Row],[Transmission]]="Manual", 0, 1)</f>
        <v>0</v>
      </c>
      <c r="H1426" t="s">
        <v>9472</v>
      </c>
      <c r="I1426" t="s">
        <v>17</v>
      </c>
      <c r="J1426" s="4">
        <v>45597</v>
      </c>
      <c r="K1426" t="s">
        <v>1630</v>
      </c>
      <c r="L1426" s="5">
        <v>350000</v>
      </c>
      <c r="M1426" s="28">
        <f t="shared" si="22"/>
        <v>350000</v>
      </c>
      <c r="N1426">
        <f>2025-Table1[[#This Row],[Year]]</f>
        <v>8</v>
      </c>
    </row>
    <row r="1427" spans="1:14" x14ac:dyDescent="0.3">
      <c r="A1427" t="s">
        <v>61</v>
      </c>
      <c r="B1427" t="s">
        <v>1631</v>
      </c>
      <c r="C1427">
        <v>2014</v>
      </c>
      <c r="D1427" s="3">
        <v>10</v>
      </c>
      <c r="E1427" s="3">
        <v>64000</v>
      </c>
      <c r="F1427" t="s">
        <v>13</v>
      </c>
      <c r="G1427" s="15">
        <f>IF(Table1[[#This Row],[Transmission]]="Manual", 0, 1)</f>
        <v>0</v>
      </c>
      <c r="H1427" t="s">
        <v>9475</v>
      </c>
      <c r="I1427" t="s">
        <v>14</v>
      </c>
      <c r="J1427" s="4">
        <v>45597</v>
      </c>
      <c r="K1427" t="s">
        <v>1632</v>
      </c>
      <c r="L1427" s="5">
        <v>175000</v>
      </c>
      <c r="M1427" s="28">
        <f t="shared" si="22"/>
        <v>175000</v>
      </c>
      <c r="N1427">
        <f>2025-Table1[[#This Row],[Year]]</f>
        <v>11</v>
      </c>
    </row>
    <row r="1428" spans="1:14" x14ac:dyDescent="0.3">
      <c r="A1428" t="s">
        <v>21</v>
      </c>
      <c r="B1428">
        <v>800</v>
      </c>
      <c r="C1428">
        <v>2006</v>
      </c>
      <c r="D1428" s="3">
        <v>18</v>
      </c>
      <c r="E1428" s="3">
        <v>65328</v>
      </c>
      <c r="F1428" t="s">
        <v>13</v>
      </c>
      <c r="G1428" s="15">
        <f>IF(Table1[[#This Row],[Transmission]]="Manual", 0, 1)</f>
        <v>0</v>
      </c>
      <c r="H1428" t="s">
        <v>9475</v>
      </c>
      <c r="I1428" t="s">
        <v>14</v>
      </c>
      <c r="J1428" s="4">
        <v>45597</v>
      </c>
      <c r="K1428" t="s">
        <v>1633</v>
      </c>
      <c r="L1428" s="5">
        <v>45000</v>
      </c>
      <c r="M1428" s="28">
        <f t="shared" si="22"/>
        <v>45000</v>
      </c>
      <c r="N1428">
        <f>2025-Table1[[#This Row],[Year]]</f>
        <v>19</v>
      </c>
    </row>
    <row r="1429" spans="1:14" x14ac:dyDescent="0.3">
      <c r="A1429" t="s">
        <v>21</v>
      </c>
      <c r="B1429" t="s">
        <v>99</v>
      </c>
      <c r="C1429">
        <v>2015</v>
      </c>
      <c r="D1429" s="3">
        <v>9</v>
      </c>
      <c r="E1429" s="3">
        <v>84000</v>
      </c>
      <c r="F1429" t="s">
        <v>13</v>
      </c>
      <c r="G1429" s="15">
        <f>IF(Table1[[#This Row],[Transmission]]="Manual", 0, 1)</f>
        <v>0</v>
      </c>
      <c r="H1429" t="s">
        <v>9475</v>
      </c>
      <c r="I1429" t="s">
        <v>17</v>
      </c>
      <c r="J1429" s="4">
        <v>45597</v>
      </c>
      <c r="K1429" t="s">
        <v>1634</v>
      </c>
      <c r="L1429" s="5">
        <v>460000</v>
      </c>
      <c r="M1429" s="28">
        <f t="shared" si="22"/>
        <v>460000</v>
      </c>
      <c r="N1429">
        <f>2025-Table1[[#This Row],[Year]]</f>
        <v>10</v>
      </c>
    </row>
    <row r="1430" spans="1:14" x14ac:dyDescent="0.3">
      <c r="A1430" t="s">
        <v>101</v>
      </c>
      <c r="B1430" t="s">
        <v>192</v>
      </c>
      <c r="C1430">
        <v>2014</v>
      </c>
      <c r="D1430" s="3">
        <v>10</v>
      </c>
      <c r="E1430" s="3">
        <v>86000</v>
      </c>
      <c r="F1430" t="s">
        <v>13</v>
      </c>
      <c r="G1430" s="15">
        <f>IF(Table1[[#This Row],[Transmission]]="Manual", 0, 1)</f>
        <v>0</v>
      </c>
      <c r="H1430" t="s">
        <v>9475</v>
      </c>
      <c r="I1430" t="s">
        <v>17</v>
      </c>
      <c r="J1430" s="4">
        <v>45597</v>
      </c>
      <c r="K1430" t="s">
        <v>1635</v>
      </c>
      <c r="L1430" s="5">
        <v>379000</v>
      </c>
      <c r="M1430" s="28">
        <f t="shared" si="22"/>
        <v>379000</v>
      </c>
      <c r="N1430">
        <f>2025-Table1[[#This Row],[Year]]</f>
        <v>11</v>
      </c>
    </row>
    <row r="1431" spans="1:14" x14ac:dyDescent="0.3">
      <c r="A1431" t="s">
        <v>21</v>
      </c>
      <c r="B1431" t="s">
        <v>298</v>
      </c>
      <c r="C1431">
        <v>2012</v>
      </c>
      <c r="D1431" s="3">
        <v>12</v>
      </c>
      <c r="E1431" s="3">
        <v>85000</v>
      </c>
      <c r="F1431" t="s">
        <v>13</v>
      </c>
      <c r="G1431" s="15">
        <f>IF(Table1[[#This Row],[Transmission]]="Manual", 0, 1)</f>
        <v>0</v>
      </c>
      <c r="H1431" t="s">
        <v>9475</v>
      </c>
      <c r="I1431" t="s">
        <v>14</v>
      </c>
      <c r="J1431" s="4">
        <v>45597</v>
      </c>
      <c r="K1431" t="s">
        <v>1050</v>
      </c>
      <c r="L1431" s="5">
        <v>145000</v>
      </c>
      <c r="M1431" s="28">
        <f t="shared" si="22"/>
        <v>145000</v>
      </c>
      <c r="N1431">
        <f>2025-Table1[[#This Row],[Year]]</f>
        <v>13</v>
      </c>
    </row>
    <row r="1432" spans="1:14" x14ac:dyDescent="0.3">
      <c r="A1432" t="s">
        <v>44</v>
      </c>
      <c r="B1432" t="s">
        <v>405</v>
      </c>
      <c r="C1432">
        <v>2018</v>
      </c>
      <c r="D1432" s="3">
        <v>6</v>
      </c>
      <c r="E1432" s="3">
        <v>64000</v>
      </c>
      <c r="F1432" t="s">
        <v>13</v>
      </c>
      <c r="G1432" s="15">
        <f>IF(Table1[[#This Row],[Transmission]]="Manual", 0, 1)</f>
        <v>0</v>
      </c>
      <c r="H1432" t="s">
        <v>9472</v>
      </c>
      <c r="I1432" t="s">
        <v>14</v>
      </c>
      <c r="J1432" s="4">
        <v>45597</v>
      </c>
      <c r="K1432" t="s">
        <v>1636</v>
      </c>
      <c r="L1432" s="5">
        <v>490000</v>
      </c>
      <c r="M1432" s="28">
        <f t="shared" si="22"/>
        <v>490000</v>
      </c>
      <c r="N1432">
        <f>2025-Table1[[#This Row],[Year]]</f>
        <v>7</v>
      </c>
    </row>
    <row r="1433" spans="1:14" x14ac:dyDescent="0.3">
      <c r="A1433" t="s">
        <v>21</v>
      </c>
      <c r="B1433" t="s">
        <v>231</v>
      </c>
      <c r="C1433">
        <v>2010</v>
      </c>
      <c r="D1433" s="3">
        <v>14</v>
      </c>
      <c r="E1433" s="3">
        <v>75200</v>
      </c>
      <c r="F1433" t="s">
        <v>13</v>
      </c>
      <c r="G1433" s="15">
        <f>IF(Table1[[#This Row],[Transmission]]="Manual", 0, 1)</f>
        <v>0</v>
      </c>
      <c r="H1433" t="s">
        <v>9475</v>
      </c>
      <c r="I1433" t="s">
        <v>14</v>
      </c>
      <c r="J1433" s="4">
        <v>45597</v>
      </c>
      <c r="K1433" t="s">
        <v>1637</v>
      </c>
      <c r="L1433" s="5">
        <v>149999</v>
      </c>
      <c r="M1433" s="28">
        <f t="shared" si="22"/>
        <v>149999</v>
      </c>
      <c r="N1433">
        <f>2025-Table1[[#This Row],[Year]]</f>
        <v>15</v>
      </c>
    </row>
    <row r="1434" spans="1:14" x14ac:dyDescent="0.3">
      <c r="A1434" t="s">
        <v>21</v>
      </c>
      <c r="B1434" t="s">
        <v>293</v>
      </c>
      <c r="C1434">
        <v>2022</v>
      </c>
      <c r="D1434" s="3">
        <v>2</v>
      </c>
      <c r="E1434" s="3">
        <v>25000</v>
      </c>
      <c r="F1434" t="s">
        <v>25</v>
      </c>
      <c r="G1434" s="15">
        <f>IF(Table1[[#This Row],[Transmission]]="Manual", 0, 1)</f>
        <v>1</v>
      </c>
      <c r="H1434" t="s">
        <v>9472</v>
      </c>
      <c r="I1434" t="s">
        <v>14</v>
      </c>
      <c r="J1434" s="4">
        <v>45597</v>
      </c>
      <c r="K1434" t="s">
        <v>1638</v>
      </c>
      <c r="L1434" s="5">
        <v>525000</v>
      </c>
      <c r="M1434" s="28">
        <f t="shared" si="22"/>
        <v>525000</v>
      </c>
      <c r="N1434">
        <f>2025-Table1[[#This Row],[Year]]</f>
        <v>3</v>
      </c>
    </row>
    <row r="1435" spans="1:14" x14ac:dyDescent="0.3">
      <c r="A1435" t="s">
        <v>44</v>
      </c>
      <c r="B1435" t="s">
        <v>1350</v>
      </c>
      <c r="C1435">
        <v>2015</v>
      </c>
      <c r="D1435" s="3">
        <v>9</v>
      </c>
      <c r="E1435" s="3">
        <v>79864</v>
      </c>
      <c r="F1435" t="s">
        <v>13</v>
      </c>
      <c r="G1435" s="15">
        <f>IF(Table1[[#This Row],[Transmission]]="Manual", 0, 1)</f>
        <v>0</v>
      </c>
      <c r="H1435" t="s">
        <v>9475</v>
      </c>
      <c r="I1435" t="s">
        <v>17</v>
      </c>
      <c r="J1435" s="4">
        <v>45597</v>
      </c>
      <c r="K1435" t="s">
        <v>1639</v>
      </c>
      <c r="L1435" s="5">
        <v>535000</v>
      </c>
      <c r="M1435" s="28">
        <f t="shared" si="22"/>
        <v>535000</v>
      </c>
      <c r="N1435">
        <f>2025-Table1[[#This Row],[Year]]</f>
        <v>10</v>
      </c>
    </row>
    <row r="1436" spans="1:14" x14ac:dyDescent="0.3">
      <c r="A1436" t="s">
        <v>44</v>
      </c>
      <c r="B1436" t="s">
        <v>1196</v>
      </c>
      <c r="C1436">
        <v>2019</v>
      </c>
      <c r="D1436" s="3">
        <v>5</v>
      </c>
      <c r="E1436" s="3">
        <v>29000</v>
      </c>
      <c r="F1436" t="s">
        <v>25</v>
      </c>
      <c r="G1436" s="15">
        <f>IF(Table1[[#This Row],[Transmission]]="Manual", 0, 1)</f>
        <v>1</v>
      </c>
      <c r="H1436" t="s">
        <v>9475</v>
      </c>
      <c r="I1436" t="s">
        <v>14</v>
      </c>
      <c r="J1436" s="4">
        <v>45597</v>
      </c>
      <c r="K1436" t="s">
        <v>1640</v>
      </c>
      <c r="L1436" s="5">
        <v>425000</v>
      </c>
      <c r="M1436" s="28">
        <f t="shared" si="22"/>
        <v>425000</v>
      </c>
      <c r="N1436">
        <f>2025-Table1[[#This Row],[Year]]</f>
        <v>6</v>
      </c>
    </row>
    <row r="1437" spans="1:14" x14ac:dyDescent="0.3">
      <c r="A1437" t="s">
        <v>97</v>
      </c>
      <c r="B1437" t="s">
        <v>236</v>
      </c>
      <c r="C1437">
        <v>2012</v>
      </c>
      <c r="D1437" s="3">
        <v>12</v>
      </c>
      <c r="E1437" s="3">
        <v>87000</v>
      </c>
      <c r="F1437" t="s">
        <v>13</v>
      </c>
      <c r="G1437" s="15">
        <f>IF(Table1[[#This Row],[Transmission]]="Manual", 0, 1)</f>
        <v>0</v>
      </c>
      <c r="H1437" t="s">
        <v>9472</v>
      </c>
      <c r="I1437" t="s">
        <v>17</v>
      </c>
      <c r="J1437" s="4">
        <v>45597</v>
      </c>
      <c r="K1437" t="s">
        <v>1641</v>
      </c>
      <c r="L1437" s="5">
        <v>320000</v>
      </c>
      <c r="M1437" s="28">
        <f t="shared" si="22"/>
        <v>320000</v>
      </c>
      <c r="N1437">
        <f>2025-Table1[[#This Row],[Year]]</f>
        <v>13</v>
      </c>
    </row>
    <row r="1438" spans="1:14" x14ac:dyDescent="0.3">
      <c r="A1438" t="s">
        <v>21</v>
      </c>
      <c r="B1438" t="s">
        <v>194</v>
      </c>
      <c r="C1438">
        <v>2013</v>
      </c>
      <c r="D1438" s="3">
        <v>11</v>
      </c>
      <c r="E1438" s="3">
        <v>90000</v>
      </c>
      <c r="F1438" t="s">
        <v>13</v>
      </c>
      <c r="G1438" s="15">
        <f>IF(Table1[[#This Row],[Transmission]]="Manual", 0, 1)</f>
        <v>0</v>
      </c>
      <c r="H1438" t="s">
        <v>9475</v>
      </c>
      <c r="I1438" t="s">
        <v>14</v>
      </c>
      <c r="J1438" s="4">
        <v>45597</v>
      </c>
      <c r="K1438" t="s">
        <v>1642</v>
      </c>
      <c r="L1438" s="5">
        <v>255000</v>
      </c>
      <c r="M1438" s="28">
        <f t="shared" si="22"/>
        <v>255000</v>
      </c>
      <c r="N1438">
        <f>2025-Table1[[#This Row],[Year]]</f>
        <v>12</v>
      </c>
    </row>
    <row r="1439" spans="1:14" x14ac:dyDescent="0.3">
      <c r="A1439" t="s">
        <v>44</v>
      </c>
      <c r="B1439" t="s">
        <v>89</v>
      </c>
      <c r="C1439">
        <v>2018</v>
      </c>
      <c r="D1439" s="3">
        <v>6</v>
      </c>
      <c r="E1439" s="3">
        <v>63000</v>
      </c>
      <c r="F1439" t="s">
        <v>25</v>
      </c>
      <c r="G1439" s="15">
        <f>IF(Table1[[#This Row],[Transmission]]="Manual", 0, 1)</f>
        <v>1</v>
      </c>
      <c r="H1439" t="s">
        <v>9472</v>
      </c>
      <c r="I1439" t="s">
        <v>17</v>
      </c>
      <c r="J1439" s="4">
        <v>45597</v>
      </c>
      <c r="K1439" t="s">
        <v>1643</v>
      </c>
      <c r="L1439" s="5">
        <v>1100000</v>
      </c>
      <c r="M1439" s="28">
        <f t="shared" si="22"/>
        <v>1100000</v>
      </c>
      <c r="N1439">
        <f>2025-Table1[[#This Row],[Year]]</f>
        <v>7</v>
      </c>
    </row>
    <row r="1440" spans="1:14" x14ac:dyDescent="0.3">
      <c r="A1440" t="s">
        <v>21</v>
      </c>
      <c r="B1440" t="s">
        <v>747</v>
      </c>
      <c r="C1440">
        <v>2019</v>
      </c>
      <c r="D1440" s="3">
        <v>5</v>
      </c>
      <c r="E1440" s="3">
        <v>84000</v>
      </c>
      <c r="F1440" t="s">
        <v>25</v>
      </c>
      <c r="G1440" s="15">
        <f>IF(Table1[[#This Row],[Transmission]]="Manual", 0, 1)</f>
        <v>1</v>
      </c>
      <c r="H1440" t="s">
        <v>9475</v>
      </c>
      <c r="I1440" t="s">
        <v>17</v>
      </c>
      <c r="J1440" s="4">
        <v>45597</v>
      </c>
      <c r="K1440" t="s">
        <v>1644</v>
      </c>
      <c r="L1440" s="5">
        <v>865000</v>
      </c>
      <c r="M1440" s="28">
        <f t="shared" si="22"/>
        <v>865000</v>
      </c>
      <c r="N1440">
        <f>2025-Table1[[#This Row],[Year]]</f>
        <v>6</v>
      </c>
    </row>
    <row r="1441" spans="1:14" x14ac:dyDescent="0.3">
      <c r="A1441" t="s">
        <v>21</v>
      </c>
      <c r="B1441" t="s">
        <v>194</v>
      </c>
      <c r="C1441">
        <v>2020</v>
      </c>
      <c r="D1441" s="3">
        <v>4</v>
      </c>
      <c r="E1441" s="3">
        <v>32000</v>
      </c>
      <c r="F1441" t="s">
        <v>13</v>
      </c>
      <c r="G1441" s="15">
        <f>IF(Table1[[#This Row],[Transmission]]="Manual", 0, 1)</f>
        <v>0</v>
      </c>
      <c r="H1441" t="s">
        <v>9472</v>
      </c>
      <c r="I1441" t="s">
        <v>14</v>
      </c>
      <c r="J1441" s="4">
        <v>45597</v>
      </c>
      <c r="K1441" t="s">
        <v>1645</v>
      </c>
      <c r="L1441" s="5">
        <v>460000</v>
      </c>
      <c r="M1441" s="28">
        <f t="shared" si="22"/>
        <v>460000</v>
      </c>
      <c r="N1441">
        <f>2025-Table1[[#This Row],[Year]]</f>
        <v>5</v>
      </c>
    </row>
    <row r="1442" spans="1:14" x14ac:dyDescent="0.3">
      <c r="A1442" t="s">
        <v>11</v>
      </c>
      <c r="B1442" t="s">
        <v>12</v>
      </c>
      <c r="C1442">
        <v>2015</v>
      </c>
      <c r="D1442" s="3">
        <v>9</v>
      </c>
      <c r="E1442" s="3">
        <v>41000</v>
      </c>
      <c r="F1442" t="s">
        <v>25</v>
      </c>
      <c r="G1442" s="15">
        <f>IF(Table1[[#This Row],[Transmission]]="Manual", 0, 1)</f>
        <v>1</v>
      </c>
      <c r="H1442" t="s">
        <v>9475</v>
      </c>
      <c r="I1442" t="s">
        <v>14</v>
      </c>
      <c r="J1442" s="4">
        <v>45597</v>
      </c>
      <c r="K1442" t="s">
        <v>1646</v>
      </c>
      <c r="L1442" s="5">
        <v>645000</v>
      </c>
      <c r="M1442" s="28">
        <f t="shared" si="22"/>
        <v>645000</v>
      </c>
      <c r="N1442">
        <f>2025-Table1[[#This Row],[Year]]</f>
        <v>10</v>
      </c>
    </row>
    <row r="1443" spans="1:14" x14ac:dyDescent="0.3">
      <c r="A1443" t="s">
        <v>61</v>
      </c>
      <c r="B1443" t="s">
        <v>62</v>
      </c>
      <c r="C1443">
        <v>2017</v>
      </c>
      <c r="D1443" s="3">
        <v>7</v>
      </c>
      <c r="E1443" s="3">
        <v>60000</v>
      </c>
      <c r="F1443" t="s">
        <v>25</v>
      </c>
      <c r="G1443" s="15">
        <f>IF(Table1[[#This Row],[Transmission]]="Manual", 0, 1)</f>
        <v>1</v>
      </c>
      <c r="H1443" t="s">
        <v>9472</v>
      </c>
      <c r="I1443" t="s">
        <v>14</v>
      </c>
      <c r="J1443" s="4">
        <v>45597</v>
      </c>
      <c r="K1443" t="s">
        <v>1647</v>
      </c>
      <c r="L1443" s="5">
        <v>310000</v>
      </c>
      <c r="M1443" s="28">
        <f t="shared" si="22"/>
        <v>310000</v>
      </c>
      <c r="N1443">
        <f>2025-Table1[[#This Row],[Year]]</f>
        <v>8</v>
      </c>
    </row>
    <row r="1444" spans="1:14" x14ac:dyDescent="0.3">
      <c r="A1444" t="s">
        <v>44</v>
      </c>
      <c r="B1444" t="s">
        <v>89</v>
      </c>
      <c r="C1444">
        <v>2016</v>
      </c>
      <c r="D1444" s="3">
        <v>8</v>
      </c>
      <c r="E1444" s="3">
        <v>57000</v>
      </c>
      <c r="F1444" t="s">
        <v>13</v>
      </c>
      <c r="G1444" s="15">
        <f>IF(Table1[[#This Row],[Transmission]]="Manual", 0, 1)</f>
        <v>0</v>
      </c>
      <c r="H1444" t="s">
        <v>9472</v>
      </c>
      <c r="I1444" t="s">
        <v>14</v>
      </c>
      <c r="J1444" s="4">
        <v>45597</v>
      </c>
      <c r="K1444" t="s">
        <v>1648</v>
      </c>
      <c r="L1444" s="5">
        <v>590000</v>
      </c>
      <c r="M1444" s="28">
        <f t="shared" si="22"/>
        <v>590000</v>
      </c>
      <c r="N1444">
        <f>2025-Table1[[#This Row],[Year]]</f>
        <v>9</v>
      </c>
    </row>
    <row r="1445" spans="1:14" x14ac:dyDescent="0.3">
      <c r="A1445" t="s">
        <v>44</v>
      </c>
      <c r="B1445" t="s">
        <v>451</v>
      </c>
      <c r="C1445">
        <v>2014</v>
      </c>
      <c r="D1445" s="3">
        <v>10</v>
      </c>
      <c r="E1445" s="3">
        <v>68000</v>
      </c>
      <c r="F1445" t="s">
        <v>13</v>
      </c>
      <c r="G1445" s="15">
        <f>IF(Table1[[#This Row],[Transmission]]="Manual", 0, 1)</f>
        <v>0</v>
      </c>
      <c r="H1445" t="s">
        <v>9472</v>
      </c>
      <c r="I1445" t="s">
        <v>17</v>
      </c>
      <c r="J1445" s="4">
        <v>45597</v>
      </c>
      <c r="K1445" t="s">
        <v>1649</v>
      </c>
      <c r="L1445" s="5">
        <v>399999</v>
      </c>
      <c r="M1445" s="28">
        <f t="shared" si="22"/>
        <v>399999</v>
      </c>
      <c r="N1445">
        <f>2025-Table1[[#This Row],[Year]]</f>
        <v>11</v>
      </c>
    </row>
    <row r="1446" spans="1:14" x14ac:dyDescent="0.3">
      <c r="A1446" t="s">
        <v>15</v>
      </c>
      <c r="B1446" t="s">
        <v>588</v>
      </c>
      <c r="C1446">
        <v>2015</v>
      </c>
      <c r="D1446" s="3">
        <v>9</v>
      </c>
      <c r="E1446" s="3">
        <v>68000</v>
      </c>
      <c r="F1446" t="s">
        <v>25</v>
      </c>
      <c r="G1446" s="15">
        <f>IF(Table1[[#This Row],[Transmission]]="Manual", 0, 1)</f>
        <v>1</v>
      </c>
      <c r="H1446" t="s">
        <v>9475</v>
      </c>
      <c r="I1446" t="s">
        <v>14</v>
      </c>
      <c r="J1446" s="4">
        <v>45597</v>
      </c>
      <c r="K1446" t="s">
        <v>1650</v>
      </c>
      <c r="L1446" s="5">
        <v>600000</v>
      </c>
      <c r="M1446" s="28">
        <f t="shared" si="22"/>
        <v>600000</v>
      </c>
      <c r="N1446">
        <f>2025-Table1[[#This Row],[Year]]</f>
        <v>10</v>
      </c>
    </row>
    <row r="1447" spans="1:14" x14ac:dyDescent="0.3">
      <c r="A1447" t="s">
        <v>113</v>
      </c>
      <c r="B1447" t="s">
        <v>396</v>
      </c>
      <c r="C1447">
        <v>2019</v>
      </c>
      <c r="D1447" s="3">
        <v>5</v>
      </c>
      <c r="E1447" s="3">
        <v>87000</v>
      </c>
      <c r="F1447" t="s">
        <v>13</v>
      </c>
      <c r="G1447" s="15">
        <f>IF(Table1[[#This Row],[Transmission]]="Manual", 0, 1)</f>
        <v>0</v>
      </c>
      <c r="H1447" t="s">
        <v>9472</v>
      </c>
      <c r="I1447" t="s">
        <v>17</v>
      </c>
      <c r="J1447" s="4">
        <v>45566</v>
      </c>
      <c r="K1447" t="s">
        <v>1651</v>
      </c>
      <c r="L1447" s="5">
        <v>1450000</v>
      </c>
      <c r="M1447" s="28">
        <f t="shared" si="22"/>
        <v>1450000</v>
      </c>
      <c r="N1447">
        <f>2025-Table1[[#This Row],[Year]]</f>
        <v>6</v>
      </c>
    </row>
    <row r="1448" spans="1:14" x14ac:dyDescent="0.3">
      <c r="A1448" t="s">
        <v>75</v>
      </c>
      <c r="B1448" t="s">
        <v>734</v>
      </c>
      <c r="C1448">
        <v>2015</v>
      </c>
      <c r="D1448" s="3">
        <v>9</v>
      </c>
      <c r="E1448" s="3">
        <v>155600</v>
      </c>
      <c r="F1448" t="s">
        <v>25</v>
      </c>
      <c r="G1448" s="15">
        <f>IF(Table1[[#This Row],[Transmission]]="Manual", 0, 1)</f>
        <v>1</v>
      </c>
      <c r="H1448" t="s">
        <v>9475</v>
      </c>
      <c r="I1448" t="s">
        <v>17</v>
      </c>
      <c r="J1448" s="4">
        <v>45566</v>
      </c>
      <c r="K1448" t="s">
        <v>1652</v>
      </c>
      <c r="L1448" s="5">
        <v>1295000</v>
      </c>
      <c r="M1448" s="28">
        <f t="shared" si="22"/>
        <v>1295000</v>
      </c>
      <c r="N1448">
        <f>2025-Table1[[#This Row],[Year]]</f>
        <v>10</v>
      </c>
    </row>
    <row r="1449" spans="1:14" x14ac:dyDescent="0.3">
      <c r="A1449" t="s">
        <v>44</v>
      </c>
      <c r="B1449" t="s">
        <v>1653</v>
      </c>
      <c r="C1449">
        <v>2014</v>
      </c>
      <c r="D1449" s="3">
        <v>10</v>
      </c>
      <c r="E1449" s="3">
        <v>78000</v>
      </c>
      <c r="F1449" t="s">
        <v>25</v>
      </c>
      <c r="G1449" s="15">
        <f>IF(Table1[[#This Row],[Transmission]]="Manual", 0, 1)</f>
        <v>1</v>
      </c>
      <c r="H1449" t="s">
        <v>9475</v>
      </c>
      <c r="I1449" t="s">
        <v>14</v>
      </c>
      <c r="J1449" s="4">
        <v>45597</v>
      </c>
      <c r="K1449" t="s">
        <v>1654</v>
      </c>
      <c r="L1449" s="5">
        <v>475000</v>
      </c>
      <c r="M1449" s="28">
        <f t="shared" si="22"/>
        <v>475000</v>
      </c>
      <c r="N1449">
        <f>2025-Table1[[#This Row],[Year]]</f>
        <v>11</v>
      </c>
    </row>
    <row r="1450" spans="1:14" x14ac:dyDescent="0.3">
      <c r="A1450" t="s">
        <v>21</v>
      </c>
      <c r="B1450" t="s">
        <v>68</v>
      </c>
      <c r="C1450">
        <v>2020</v>
      </c>
      <c r="D1450" s="3">
        <v>4</v>
      </c>
      <c r="E1450" s="3">
        <v>28000</v>
      </c>
      <c r="F1450" t="s">
        <v>13</v>
      </c>
      <c r="G1450" s="15">
        <f>IF(Table1[[#This Row],[Transmission]]="Manual", 0, 1)</f>
        <v>0</v>
      </c>
      <c r="H1450" t="s">
        <v>9472</v>
      </c>
      <c r="I1450" t="s">
        <v>14</v>
      </c>
      <c r="J1450" s="4">
        <v>45566</v>
      </c>
      <c r="K1450" t="s">
        <v>1655</v>
      </c>
      <c r="L1450" s="5">
        <v>500000</v>
      </c>
      <c r="M1450" s="28">
        <f t="shared" si="22"/>
        <v>500000</v>
      </c>
      <c r="N1450">
        <f>2025-Table1[[#This Row],[Year]]</f>
        <v>5</v>
      </c>
    </row>
    <row r="1451" spans="1:14" x14ac:dyDescent="0.3">
      <c r="A1451" t="s">
        <v>21</v>
      </c>
      <c r="B1451" t="s">
        <v>194</v>
      </c>
      <c r="C1451">
        <v>2012</v>
      </c>
      <c r="D1451" s="3">
        <v>12</v>
      </c>
      <c r="E1451" s="3">
        <v>68000</v>
      </c>
      <c r="F1451" t="s">
        <v>13</v>
      </c>
      <c r="G1451" s="15">
        <f>IF(Table1[[#This Row],[Transmission]]="Manual", 0, 1)</f>
        <v>0</v>
      </c>
      <c r="H1451" t="s">
        <v>9472</v>
      </c>
      <c r="I1451" t="s">
        <v>14</v>
      </c>
      <c r="J1451" s="4">
        <v>45597</v>
      </c>
      <c r="K1451" t="s">
        <v>1656</v>
      </c>
      <c r="L1451" s="5">
        <v>265000</v>
      </c>
      <c r="M1451" s="28">
        <f t="shared" si="22"/>
        <v>265000</v>
      </c>
      <c r="N1451">
        <f>2025-Table1[[#This Row],[Year]]</f>
        <v>13</v>
      </c>
    </row>
    <row r="1452" spans="1:14" x14ac:dyDescent="0.3">
      <c r="A1452" t="s">
        <v>21</v>
      </c>
      <c r="B1452" t="s">
        <v>39</v>
      </c>
      <c r="C1452">
        <v>2014</v>
      </c>
      <c r="D1452" s="3">
        <v>10</v>
      </c>
      <c r="E1452" s="3">
        <v>60000</v>
      </c>
      <c r="F1452" t="s">
        <v>13</v>
      </c>
      <c r="G1452" s="15">
        <f>IF(Table1[[#This Row],[Transmission]]="Manual", 0, 1)</f>
        <v>0</v>
      </c>
      <c r="H1452" t="s">
        <v>9472</v>
      </c>
      <c r="I1452" t="s">
        <v>17</v>
      </c>
      <c r="J1452" s="4">
        <v>45597</v>
      </c>
      <c r="K1452" t="s">
        <v>1657</v>
      </c>
      <c r="L1452" s="5">
        <v>320000</v>
      </c>
      <c r="M1452" s="28">
        <f t="shared" si="22"/>
        <v>320000</v>
      </c>
      <c r="N1452">
        <f>2025-Table1[[#This Row],[Year]]</f>
        <v>11</v>
      </c>
    </row>
    <row r="1453" spans="1:14" x14ac:dyDescent="0.3">
      <c r="A1453" t="s">
        <v>44</v>
      </c>
      <c r="B1453" t="s">
        <v>133</v>
      </c>
      <c r="C1453">
        <v>2015</v>
      </c>
      <c r="D1453" s="3">
        <v>9</v>
      </c>
      <c r="E1453" s="3">
        <v>63000</v>
      </c>
      <c r="F1453" t="s">
        <v>25</v>
      </c>
      <c r="G1453" s="15">
        <f>IF(Table1[[#This Row],[Transmission]]="Manual", 0, 1)</f>
        <v>1</v>
      </c>
      <c r="H1453" t="s">
        <v>9475</v>
      </c>
      <c r="I1453" t="s">
        <v>14</v>
      </c>
      <c r="J1453" s="4">
        <v>45597</v>
      </c>
      <c r="K1453" t="s">
        <v>1658</v>
      </c>
      <c r="L1453" s="5">
        <v>375000</v>
      </c>
      <c r="M1453" s="28">
        <f t="shared" si="22"/>
        <v>375000</v>
      </c>
      <c r="N1453">
        <f>2025-Table1[[#This Row],[Year]]</f>
        <v>10</v>
      </c>
    </row>
    <row r="1454" spans="1:14" x14ac:dyDescent="0.3">
      <c r="A1454" t="s">
        <v>18</v>
      </c>
      <c r="B1454" t="s">
        <v>86</v>
      </c>
      <c r="C1454">
        <v>2021</v>
      </c>
      <c r="D1454" s="3">
        <v>3</v>
      </c>
      <c r="E1454" s="3">
        <v>57300</v>
      </c>
      <c r="F1454" t="s">
        <v>25</v>
      </c>
      <c r="G1454" s="15">
        <f>IF(Table1[[#This Row],[Transmission]]="Manual", 0, 1)</f>
        <v>1</v>
      </c>
      <c r="H1454" t="s">
        <v>9475</v>
      </c>
      <c r="I1454" t="s">
        <v>14</v>
      </c>
      <c r="J1454" s="4">
        <v>45597</v>
      </c>
      <c r="K1454" t="s">
        <v>619</v>
      </c>
      <c r="L1454" s="5">
        <v>1100000</v>
      </c>
      <c r="M1454" s="28">
        <f t="shared" si="22"/>
        <v>1100000</v>
      </c>
      <c r="N1454">
        <f>2025-Table1[[#This Row],[Year]]</f>
        <v>4</v>
      </c>
    </row>
    <row r="1455" spans="1:14" x14ac:dyDescent="0.3">
      <c r="A1455" t="s">
        <v>11</v>
      </c>
      <c r="B1455" t="s">
        <v>12</v>
      </c>
      <c r="C1455">
        <v>2017</v>
      </c>
      <c r="D1455" s="3">
        <v>7</v>
      </c>
      <c r="E1455" s="3">
        <v>55000</v>
      </c>
      <c r="F1455" t="s">
        <v>25</v>
      </c>
      <c r="G1455" s="15">
        <f>IF(Table1[[#This Row],[Transmission]]="Manual", 0, 1)</f>
        <v>1</v>
      </c>
      <c r="H1455" t="s">
        <v>9475</v>
      </c>
      <c r="I1455" t="s">
        <v>14</v>
      </c>
      <c r="J1455" s="4">
        <v>45597</v>
      </c>
      <c r="K1455" t="s">
        <v>1659</v>
      </c>
      <c r="L1455" s="5">
        <v>721000</v>
      </c>
      <c r="M1455" s="28">
        <f t="shared" si="22"/>
        <v>721000</v>
      </c>
      <c r="N1455">
        <f>2025-Table1[[#This Row],[Year]]</f>
        <v>8</v>
      </c>
    </row>
    <row r="1456" spans="1:14" x14ac:dyDescent="0.3">
      <c r="A1456" t="s">
        <v>61</v>
      </c>
      <c r="B1456" t="s">
        <v>109</v>
      </c>
      <c r="C1456">
        <v>2019</v>
      </c>
      <c r="D1456" s="3">
        <v>5</v>
      </c>
      <c r="E1456" s="3">
        <v>106000</v>
      </c>
      <c r="F1456" t="s">
        <v>13</v>
      </c>
      <c r="G1456" s="15">
        <f>IF(Table1[[#This Row],[Transmission]]="Manual", 0, 1)</f>
        <v>0</v>
      </c>
      <c r="H1456" t="s">
        <v>9472</v>
      </c>
      <c r="I1456" t="s">
        <v>17</v>
      </c>
      <c r="J1456" s="4">
        <v>45597</v>
      </c>
      <c r="K1456" t="s">
        <v>1660</v>
      </c>
      <c r="L1456" s="5">
        <v>700000</v>
      </c>
      <c r="M1456" s="28">
        <f t="shared" si="22"/>
        <v>700000</v>
      </c>
      <c r="N1456">
        <f>2025-Table1[[#This Row],[Year]]</f>
        <v>6</v>
      </c>
    </row>
    <row r="1457" spans="1:14" x14ac:dyDescent="0.3">
      <c r="A1457" t="s">
        <v>44</v>
      </c>
      <c r="B1457" t="s">
        <v>124</v>
      </c>
      <c r="C1457">
        <v>2011</v>
      </c>
      <c r="D1457" s="3">
        <v>13</v>
      </c>
      <c r="E1457" s="3">
        <v>58000</v>
      </c>
      <c r="F1457" t="s">
        <v>13</v>
      </c>
      <c r="G1457" s="15">
        <f>IF(Table1[[#This Row],[Transmission]]="Manual", 0, 1)</f>
        <v>0</v>
      </c>
      <c r="H1457" t="s">
        <v>9472</v>
      </c>
      <c r="I1457" t="s">
        <v>14</v>
      </c>
      <c r="J1457" s="4">
        <v>45597</v>
      </c>
      <c r="K1457" t="s">
        <v>534</v>
      </c>
      <c r="L1457" s="5">
        <v>290000</v>
      </c>
      <c r="M1457" s="28">
        <f t="shared" si="22"/>
        <v>290000</v>
      </c>
      <c r="N1457">
        <f>2025-Table1[[#This Row],[Year]]</f>
        <v>14</v>
      </c>
    </row>
    <row r="1458" spans="1:14" x14ac:dyDescent="0.3">
      <c r="A1458" t="s">
        <v>44</v>
      </c>
      <c r="B1458" t="s">
        <v>79</v>
      </c>
      <c r="C1458">
        <v>2022</v>
      </c>
      <c r="D1458" s="3">
        <v>2</v>
      </c>
      <c r="E1458" s="3">
        <v>112000</v>
      </c>
      <c r="F1458" t="s">
        <v>13</v>
      </c>
      <c r="G1458" s="15">
        <f>IF(Table1[[#This Row],[Transmission]]="Manual", 0, 1)</f>
        <v>0</v>
      </c>
      <c r="H1458" t="s">
        <v>9472</v>
      </c>
      <c r="I1458" t="s">
        <v>17</v>
      </c>
      <c r="J1458" s="4">
        <v>45566</v>
      </c>
      <c r="K1458" t="s">
        <v>1661</v>
      </c>
      <c r="L1458" s="5">
        <v>1375000</v>
      </c>
      <c r="M1458" s="28">
        <f t="shared" si="22"/>
        <v>1375000</v>
      </c>
      <c r="N1458">
        <f>2025-Table1[[#This Row],[Year]]</f>
        <v>3</v>
      </c>
    </row>
    <row r="1459" spans="1:14" x14ac:dyDescent="0.3">
      <c r="A1459" t="s">
        <v>262</v>
      </c>
      <c r="B1459" t="s">
        <v>263</v>
      </c>
      <c r="C1459">
        <v>2019</v>
      </c>
      <c r="D1459" s="3">
        <v>5</v>
      </c>
      <c r="E1459" s="3">
        <v>67000</v>
      </c>
      <c r="F1459" t="s">
        <v>25</v>
      </c>
      <c r="G1459" s="15">
        <f>IF(Table1[[#This Row],[Transmission]]="Manual", 0, 1)</f>
        <v>1</v>
      </c>
      <c r="H1459" t="s">
        <v>9472</v>
      </c>
      <c r="I1459" t="s">
        <v>14</v>
      </c>
      <c r="J1459" s="4">
        <v>45597</v>
      </c>
      <c r="K1459" t="s">
        <v>1662</v>
      </c>
      <c r="L1459" s="5">
        <v>1395000</v>
      </c>
      <c r="M1459" s="28">
        <f t="shared" si="22"/>
        <v>1395000</v>
      </c>
      <c r="N1459">
        <f>2025-Table1[[#This Row],[Year]]</f>
        <v>6</v>
      </c>
    </row>
    <row r="1460" spans="1:14" x14ac:dyDescent="0.3">
      <c r="A1460" t="s">
        <v>15</v>
      </c>
      <c r="B1460" t="s">
        <v>16</v>
      </c>
      <c r="C1460">
        <v>2015</v>
      </c>
      <c r="D1460" s="3">
        <v>9</v>
      </c>
      <c r="E1460" s="3">
        <v>125000</v>
      </c>
      <c r="F1460" t="s">
        <v>13</v>
      </c>
      <c r="G1460" s="15">
        <f>IF(Table1[[#This Row],[Transmission]]="Manual", 0, 1)</f>
        <v>0</v>
      </c>
      <c r="H1460" t="s">
        <v>9475</v>
      </c>
      <c r="I1460" t="s">
        <v>17</v>
      </c>
      <c r="J1460" s="4">
        <v>45566</v>
      </c>
      <c r="K1460" t="s">
        <v>1663</v>
      </c>
      <c r="L1460" s="5">
        <v>775000</v>
      </c>
      <c r="M1460" s="28">
        <f t="shared" si="22"/>
        <v>775000</v>
      </c>
      <c r="N1460">
        <f>2025-Table1[[#This Row],[Year]]</f>
        <v>10</v>
      </c>
    </row>
    <row r="1461" spans="1:14" x14ac:dyDescent="0.3">
      <c r="A1461" t="s">
        <v>15</v>
      </c>
      <c r="B1461" t="s">
        <v>588</v>
      </c>
      <c r="C1461">
        <v>2011</v>
      </c>
      <c r="D1461" s="3">
        <v>13</v>
      </c>
      <c r="E1461" s="3">
        <v>128000</v>
      </c>
      <c r="F1461" t="s">
        <v>13</v>
      </c>
      <c r="G1461" s="15">
        <f>IF(Table1[[#This Row],[Transmission]]="Manual", 0, 1)</f>
        <v>0</v>
      </c>
      <c r="H1461" t="s">
        <v>9472</v>
      </c>
      <c r="I1461" t="s">
        <v>17</v>
      </c>
      <c r="J1461" s="4">
        <v>45597</v>
      </c>
      <c r="K1461" t="s">
        <v>1664</v>
      </c>
      <c r="L1461" s="5">
        <v>369999</v>
      </c>
      <c r="M1461" s="28">
        <f t="shared" si="22"/>
        <v>369999</v>
      </c>
      <c r="N1461">
        <f>2025-Table1[[#This Row],[Year]]</f>
        <v>14</v>
      </c>
    </row>
    <row r="1462" spans="1:14" x14ac:dyDescent="0.3">
      <c r="A1462" t="s">
        <v>21</v>
      </c>
      <c r="B1462" t="s">
        <v>39</v>
      </c>
      <c r="C1462">
        <v>2018</v>
      </c>
      <c r="D1462" s="3">
        <v>6</v>
      </c>
      <c r="E1462" s="3">
        <v>27000</v>
      </c>
      <c r="F1462" t="s">
        <v>25</v>
      </c>
      <c r="G1462" s="15">
        <f>IF(Table1[[#This Row],[Transmission]]="Manual", 0, 1)</f>
        <v>1</v>
      </c>
      <c r="H1462" t="s">
        <v>9475</v>
      </c>
      <c r="I1462" t="s">
        <v>14</v>
      </c>
      <c r="J1462" s="4">
        <v>45597</v>
      </c>
      <c r="K1462" t="s">
        <v>1665</v>
      </c>
      <c r="L1462" s="5">
        <v>615000</v>
      </c>
      <c r="M1462" s="28">
        <f t="shared" si="22"/>
        <v>615000</v>
      </c>
      <c r="N1462">
        <f>2025-Table1[[#This Row],[Year]]</f>
        <v>7</v>
      </c>
    </row>
    <row r="1463" spans="1:14" x14ac:dyDescent="0.3">
      <c r="A1463" t="s">
        <v>18</v>
      </c>
      <c r="B1463" t="s">
        <v>86</v>
      </c>
      <c r="C1463">
        <v>2019</v>
      </c>
      <c r="D1463" s="3">
        <v>5</v>
      </c>
      <c r="E1463" s="3">
        <v>18000</v>
      </c>
      <c r="F1463" t="s">
        <v>25</v>
      </c>
      <c r="G1463" s="15">
        <f>IF(Table1[[#This Row],[Transmission]]="Manual", 0, 1)</f>
        <v>1</v>
      </c>
      <c r="H1463" t="s">
        <v>9472</v>
      </c>
      <c r="I1463" t="s">
        <v>14</v>
      </c>
      <c r="J1463" s="4">
        <v>45597</v>
      </c>
      <c r="K1463" t="s">
        <v>1666</v>
      </c>
      <c r="L1463" s="5">
        <v>799999</v>
      </c>
      <c r="M1463" s="28">
        <f t="shared" si="22"/>
        <v>799999</v>
      </c>
      <c r="N1463">
        <f>2025-Table1[[#This Row],[Year]]</f>
        <v>6</v>
      </c>
    </row>
    <row r="1464" spans="1:14" x14ac:dyDescent="0.3">
      <c r="A1464" t="s">
        <v>21</v>
      </c>
      <c r="B1464" t="s">
        <v>1275</v>
      </c>
      <c r="C1464">
        <v>2018</v>
      </c>
      <c r="D1464" s="3">
        <v>6</v>
      </c>
      <c r="E1464" s="3">
        <v>64344</v>
      </c>
      <c r="F1464" t="s">
        <v>25</v>
      </c>
      <c r="G1464" s="15">
        <f>IF(Table1[[#This Row],[Transmission]]="Manual", 0, 1)</f>
        <v>1</v>
      </c>
      <c r="H1464" t="s">
        <v>9472</v>
      </c>
      <c r="I1464" t="s">
        <v>14</v>
      </c>
      <c r="J1464" s="4">
        <v>45566</v>
      </c>
      <c r="K1464" t="s">
        <v>1667</v>
      </c>
      <c r="L1464" s="5">
        <v>400000</v>
      </c>
      <c r="M1464" s="28">
        <f t="shared" si="22"/>
        <v>400000</v>
      </c>
      <c r="N1464">
        <f>2025-Table1[[#This Row],[Year]]</f>
        <v>7</v>
      </c>
    </row>
    <row r="1465" spans="1:14" x14ac:dyDescent="0.3">
      <c r="A1465" t="s">
        <v>11</v>
      </c>
      <c r="B1465" t="s">
        <v>736</v>
      </c>
      <c r="C1465">
        <v>2008</v>
      </c>
      <c r="D1465" s="3">
        <v>16</v>
      </c>
      <c r="E1465" s="3">
        <v>12</v>
      </c>
      <c r="F1465" t="s">
        <v>13</v>
      </c>
      <c r="G1465" s="15">
        <f>IF(Table1[[#This Row],[Transmission]]="Manual", 0, 1)</f>
        <v>0</v>
      </c>
      <c r="H1465" t="s">
        <v>9475</v>
      </c>
      <c r="I1465" t="s">
        <v>14</v>
      </c>
      <c r="J1465" s="4">
        <v>45597</v>
      </c>
      <c r="K1465" t="s">
        <v>1668</v>
      </c>
      <c r="L1465" s="5">
        <v>120000</v>
      </c>
      <c r="M1465" s="28">
        <f t="shared" si="22"/>
        <v>120000</v>
      </c>
      <c r="N1465">
        <f>2025-Table1[[#This Row],[Year]]</f>
        <v>17</v>
      </c>
    </row>
    <row r="1466" spans="1:14" x14ac:dyDescent="0.3">
      <c r="A1466" t="s">
        <v>97</v>
      </c>
      <c r="B1466" t="s">
        <v>236</v>
      </c>
      <c r="C1466">
        <v>2012</v>
      </c>
      <c r="D1466" s="3">
        <v>12</v>
      </c>
      <c r="E1466" s="3">
        <v>76000</v>
      </c>
      <c r="F1466" t="s">
        <v>13</v>
      </c>
      <c r="G1466" s="15">
        <f>IF(Table1[[#This Row],[Transmission]]="Manual", 0, 1)</f>
        <v>0</v>
      </c>
      <c r="H1466" t="s">
        <v>9475</v>
      </c>
      <c r="I1466" t="s">
        <v>17</v>
      </c>
      <c r="J1466" s="4">
        <v>45597</v>
      </c>
      <c r="K1466" t="s">
        <v>1669</v>
      </c>
      <c r="L1466" s="5">
        <v>435000</v>
      </c>
      <c r="M1466" s="28">
        <f t="shared" si="22"/>
        <v>435000</v>
      </c>
      <c r="N1466">
        <f>2025-Table1[[#This Row],[Year]]</f>
        <v>13</v>
      </c>
    </row>
    <row r="1467" spans="1:14" x14ac:dyDescent="0.3">
      <c r="A1467" t="s">
        <v>21</v>
      </c>
      <c r="B1467" t="s">
        <v>131</v>
      </c>
      <c r="C1467">
        <v>2018</v>
      </c>
      <c r="D1467" s="3">
        <v>6</v>
      </c>
      <c r="E1467" s="3">
        <v>44000</v>
      </c>
      <c r="F1467" t="s">
        <v>13</v>
      </c>
      <c r="G1467" s="15">
        <f>IF(Table1[[#This Row],[Transmission]]="Manual", 0, 1)</f>
        <v>0</v>
      </c>
      <c r="H1467" t="s">
        <v>9472</v>
      </c>
      <c r="I1467" t="s">
        <v>14</v>
      </c>
      <c r="J1467" s="4">
        <v>45597</v>
      </c>
      <c r="K1467" t="s">
        <v>1670</v>
      </c>
      <c r="L1467" s="5">
        <v>460000</v>
      </c>
      <c r="M1467" s="28">
        <f t="shared" si="22"/>
        <v>460000</v>
      </c>
      <c r="N1467">
        <f>2025-Table1[[#This Row],[Year]]</f>
        <v>7</v>
      </c>
    </row>
    <row r="1468" spans="1:14" x14ac:dyDescent="0.3">
      <c r="A1468" t="s">
        <v>21</v>
      </c>
      <c r="B1468" t="s">
        <v>22</v>
      </c>
      <c r="C1468">
        <v>2017</v>
      </c>
      <c r="D1468" s="3">
        <v>7</v>
      </c>
      <c r="E1468" s="3">
        <v>25000</v>
      </c>
      <c r="F1468" t="s">
        <v>13</v>
      </c>
      <c r="G1468" s="15">
        <f>IF(Table1[[#This Row],[Transmission]]="Manual", 0, 1)</f>
        <v>0</v>
      </c>
      <c r="H1468" t="s">
        <v>9475</v>
      </c>
      <c r="I1468" t="s">
        <v>14</v>
      </c>
      <c r="J1468" s="4">
        <v>45597</v>
      </c>
      <c r="K1468" t="s">
        <v>1671</v>
      </c>
      <c r="L1468" s="5">
        <v>415000</v>
      </c>
      <c r="M1468" s="28">
        <f t="shared" si="22"/>
        <v>415000</v>
      </c>
      <c r="N1468">
        <f>2025-Table1[[#This Row],[Year]]</f>
        <v>8</v>
      </c>
    </row>
    <row r="1469" spans="1:14" x14ac:dyDescent="0.3">
      <c r="A1469" t="s">
        <v>44</v>
      </c>
      <c r="B1469" t="s">
        <v>79</v>
      </c>
      <c r="C1469">
        <v>2020</v>
      </c>
      <c r="D1469" s="3">
        <v>4</v>
      </c>
      <c r="E1469" s="3">
        <v>67000</v>
      </c>
      <c r="F1469" t="s">
        <v>25</v>
      </c>
      <c r="G1469" s="15">
        <f>IF(Table1[[#This Row],[Transmission]]="Manual", 0, 1)</f>
        <v>1</v>
      </c>
      <c r="H1469" t="s">
        <v>9472</v>
      </c>
      <c r="I1469" t="s">
        <v>14</v>
      </c>
      <c r="J1469" s="4">
        <v>45597</v>
      </c>
      <c r="K1469" t="s">
        <v>1672</v>
      </c>
      <c r="L1469" s="5">
        <v>1465000</v>
      </c>
      <c r="M1469" s="28">
        <f t="shared" si="22"/>
        <v>1465000</v>
      </c>
      <c r="N1469">
        <f>2025-Table1[[#This Row],[Year]]</f>
        <v>5</v>
      </c>
    </row>
    <row r="1470" spans="1:14" x14ac:dyDescent="0.3">
      <c r="A1470" t="s">
        <v>11</v>
      </c>
      <c r="B1470" t="s">
        <v>285</v>
      </c>
      <c r="C1470">
        <v>2015</v>
      </c>
      <c r="D1470" s="3">
        <v>9</v>
      </c>
      <c r="E1470" s="3">
        <v>85000</v>
      </c>
      <c r="F1470" t="s">
        <v>13</v>
      </c>
      <c r="G1470" s="15">
        <f>IF(Table1[[#This Row],[Transmission]]="Manual", 0, 1)</f>
        <v>0</v>
      </c>
      <c r="H1470" t="s">
        <v>9475</v>
      </c>
      <c r="I1470" t="s">
        <v>17</v>
      </c>
      <c r="J1470" s="4">
        <v>45566</v>
      </c>
      <c r="K1470" t="s">
        <v>1673</v>
      </c>
      <c r="L1470" s="5">
        <v>390000</v>
      </c>
      <c r="M1470" s="28">
        <f t="shared" si="22"/>
        <v>390000</v>
      </c>
      <c r="N1470">
        <f>2025-Table1[[#This Row],[Year]]</f>
        <v>10</v>
      </c>
    </row>
    <row r="1471" spans="1:14" x14ac:dyDescent="0.3">
      <c r="A1471" t="s">
        <v>15</v>
      </c>
      <c r="B1471" t="s">
        <v>16</v>
      </c>
      <c r="C1471">
        <v>2015</v>
      </c>
      <c r="D1471" s="3">
        <v>9</v>
      </c>
      <c r="E1471" s="3">
        <v>125000</v>
      </c>
      <c r="F1471" t="s">
        <v>13</v>
      </c>
      <c r="G1471" s="15">
        <f>IF(Table1[[#This Row],[Transmission]]="Manual", 0, 1)</f>
        <v>0</v>
      </c>
      <c r="H1471" t="s">
        <v>9472</v>
      </c>
      <c r="I1471" t="s">
        <v>17</v>
      </c>
      <c r="J1471" s="4">
        <v>45597</v>
      </c>
      <c r="K1471" t="s">
        <v>1674</v>
      </c>
      <c r="L1471" s="5">
        <v>649000</v>
      </c>
      <c r="M1471" s="28">
        <f t="shared" si="22"/>
        <v>649000</v>
      </c>
      <c r="N1471">
        <f>2025-Table1[[#This Row],[Year]]</f>
        <v>10</v>
      </c>
    </row>
    <row r="1472" spans="1:14" x14ac:dyDescent="0.3">
      <c r="A1472" t="s">
        <v>44</v>
      </c>
      <c r="B1472" t="s">
        <v>89</v>
      </c>
      <c r="C1472">
        <v>2019</v>
      </c>
      <c r="D1472" s="3">
        <v>5</v>
      </c>
      <c r="E1472" s="3">
        <v>56000</v>
      </c>
      <c r="F1472" t="s">
        <v>25</v>
      </c>
      <c r="G1472" s="15">
        <f>IF(Table1[[#This Row],[Transmission]]="Manual", 0, 1)</f>
        <v>1</v>
      </c>
      <c r="H1472" t="s">
        <v>9472</v>
      </c>
      <c r="I1472" t="s">
        <v>14</v>
      </c>
      <c r="J1472" s="4">
        <v>45597</v>
      </c>
      <c r="K1472" t="s">
        <v>1675</v>
      </c>
      <c r="L1472" s="5">
        <v>775000</v>
      </c>
      <c r="M1472" s="28">
        <f t="shared" si="22"/>
        <v>775000</v>
      </c>
      <c r="N1472">
        <f>2025-Table1[[#This Row],[Year]]</f>
        <v>6</v>
      </c>
    </row>
    <row r="1473" spans="1:14" x14ac:dyDescent="0.3">
      <c r="A1473" t="s">
        <v>18</v>
      </c>
      <c r="B1473" t="s">
        <v>86</v>
      </c>
      <c r="C1473">
        <v>2017</v>
      </c>
      <c r="D1473" s="3">
        <v>7</v>
      </c>
      <c r="E1473" s="3">
        <v>77142</v>
      </c>
      <c r="F1473" t="s">
        <v>13</v>
      </c>
      <c r="G1473" s="15">
        <f>IF(Table1[[#This Row],[Transmission]]="Manual", 0, 1)</f>
        <v>0</v>
      </c>
      <c r="H1473" t="s">
        <v>9475</v>
      </c>
      <c r="I1473" t="s">
        <v>14</v>
      </c>
      <c r="J1473" s="4">
        <v>45597</v>
      </c>
      <c r="K1473" t="s">
        <v>1676</v>
      </c>
      <c r="L1473" s="5">
        <v>460000</v>
      </c>
      <c r="M1473" s="28">
        <f t="shared" si="22"/>
        <v>460000</v>
      </c>
      <c r="N1473">
        <f>2025-Table1[[#This Row],[Year]]</f>
        <v>8</v>
      </c>
    </row>
    <row r="1474" spans="1:14" x14ac:dyDescent="0.3">
      <c r="A1474" t="s">
        <v>11</v>
      </c>
      <c r="B1474" t="s">
        <v>12</v>
      </c>
      <c r="C1474">
        <v>2011</v>
      </c>
      <c r="D1474" s="3">
        <v>13</v>
      </c>
      <c r="E1474" s="3">
        <v>55000</v>
      </c>
      <c r="F1474" t="s">
        <v>25</v>
      </c>
      <c r="G1474" s="15">
        <f>IF(Table1[[#This Row],[Transmission]]="Manual", 0, 1)</f>
        <v>1</v>
      </c>
      <c r="H1474" t="s">
        <v>9475</v>
      </c>
      <c r="I1474" t="s">
        <v>14</v>
      </c>
      <c r="J1474" s="4">
        <v>45566</v>
      </c>
      <c r="K1474" t="s">
        <v>1677</v>
      </c>
      <c r="L1474" s="5">
        <v>299000</v>
      </c>
      <c r="M1474" s="28">
        <f t="shared" si="22"/>
        <v>299000</v>
      </c>
      <c r="N1474">
        <f>2025-Table1[[#This Row],[Year]]</f>
        <v>14</v>
      </c>
    </row>
    <row r="1475" spans="1:14" x14ac:dyDescent="0.3">
      <c r="A1475" t="s">
        <v>458</v>
      </c>
      <c r="B1475" t="s">
        <v>1321</v>
      </c>
      <c r="C1475">
        <v>2012</v>
      </c>
      <c r="D1475" s="3">
        <v>12</v>
      </c>
      <c r="E1475" s="3">
        <v>75000</v>
      </c>
      <c r="F1475" t="s">
        <v>13</v>
      </c>
      <c r="G1475" s="15">
        <f>IF(Table1[[#This Row],[Transmission]]="Manual", 0, 1)</f>
        <v>0</v>
      </c>
      <c r="H1475" t="s">
        <v>9475</v>
      </c>
      <c r="I1475" t="s">
        <v>14</v>
      </c>
      <c r="J1475" s="4">
        <v>45597</v>
      </c>
      <c r="K1475" t="s">
        <v>1678</v>
      </c>
      <c r="L1475" s="5">
        <v>180000</v>
      </c>
      <c r="M1475" s="28">
        <f t="shared" ref="M1475:M1538" si="23">VALUE(SUBSTITUTE(SUBSTITUTE(L1475,"₹"," "),",",""))</f>
        <v>180000</v>
      </c>
      <c r="N1475">
        <f>2025-Table1[[#This Row],[Year]]</f>
        <v>13</v>
      </c>
    </row>
    <row r="1476" spans="1:14" x14ac:dyDescent="0.3">
      <c r="A1476" t="s">
        <v>44</v>
      </c>
      <c r="B1476" t="s">
        <v>89</v>
      </c>
      <c r="C1476">
        <v>2012</v>
      </c>
      <c r="D1476" s="3">
        <v>12</v>
      </c>
      <c r="E1476" s="3">
        <v>128000</v>
      </c>
      <c r="F1476" t="s">
        <v>13</v>
      </c>
      <c r="G1476" s="15">
        <f>IF(Table1[[#This Row],[Transmission]]="Manual", 0, 1)</f>
        <v>0</v>
      </c>
      <c r="H1476" t="s">
        <v>9475</v>
      </c>
      <c r="I1476" t="s">
        <v>17</v>
      </c>
      <c r="J1476" s="4">
        <v>45597</v>
      </c>
      <c r="K1476" t="s">
        <v>1679</v>
      </c>
      <c r="L1476" s="5">
        <v>350000</v>
      </c>
      <c r="M1476" s="28">
        <f t="shared" si="23"/>
        <v>350000</v>
      </c>
      <c r="N1476">
        <f>2025-Table1[[#This Row],[Year]]</f>
        <v>13</v>
      </c>
    </row>
    <row r="1477" spans="1:14" x14ac:dyDescent="0.3">
      <c r="A1477" t="s">
        <v>11</v>
      </c>
      <c r="B1477" t="s">
        <v>12</v>
      </c>
      <c r="C1477">
        <v>2017</v>
      </c>
      <c r="D1477" s="3">
        <v>7</v>
      </c>
      <c r="E1477" s="3">
        <v>49000</v>
      </c>
      <c r="F1477" t="s">
        <v>25</v>
      </c>
      <c r="G1477" s="15">
        <f>IF(Table1[[#This Row],[Transmission]]="Manual", 0, 1)</f>
        <v>1</v>
      </c>
      <c r="H1477" t="s">
        <v>9472</v>
      </c>
      <c r="I1477" t="s">
        <v>14</v>
      </c>
      <c r="J1477" s="4">
        <v>45597</v>
      </c>
      <c r="K1477" t="s">
        <v>1680</v>
      </c>
      <c r="L1477" s="5">
        <v>885000</v>
      </c>
      <c r="M1477" s="28">
        <f t="shared" si="23"/>
        <v>885000</v>
      </c>
      <c r="N1477">
        <f>2025-Table1[[#This Row],[Year]]</f>
        <v>8</v>
      </c>
    </row>
    <row r="1478" spans="1:14" x14ac:dyDescent="0.3">
      <c r="A1478" t="s">
        <v>113</v>
      </c>
      <c r="B1478" t="s">
        <v>121</v>
      </c>
      <c r="C1478">
        <v>2013</v>
      </c>
      <c r="D1478" s="3">
        <v>11</v>
      </c>
      <c r="E1478" s="3">
        <v>61000</v>
      </c>
      <c r="F1478" t="s">
        <v>13</v>
      </c>
      <c r="G1478" s="15">
        <f>IF(Table1[[#This Row],[Transmission]]="Manual", 0, 1)</f>
        <v>0</v>
      </c>
      <c r="H1478" t="s">
        <v>9472</v>
      </c>
      <c r="I1478" t="s">
        <v>17</v>
      </c>
      <c r="J1478" s="4">
        <v>45566</v>
      </c>
      <c r="K1478" t="s">
        <v>1681</v>
      </c>
      <c r="L1478" s="5">
        <v>491000</v>
      </c>
      <c r="M1478" s="28">
        <f t="shared" si="23"/>
        <v>491000</v>
      </c>
      <c r="N1478">
        <f>2025-Table1[[#This Row],[Year]]</f>
        <v>12</v>
      </c>
    </row>
    <row r="1479" spans="1:14" x14ac:dyDescent="0.3">
      <c r="A1479" t="s">
        <v>21</v>
      </c>
      <c r="B1479" t="s">
        <v>22</v>
      </c>
      <c r="C1479">
        <v>2007</v>
      </c>
      <c r="D1479" s="3">
        <v>17</v>
      </c>
      <c r="E1479" s="3">
        <v>111702</v>
      </c>
      <c r="F1479" t="s">
        <v>13</v>
      </c>
      <c r="G1479" s="15">
        <f>IF(Table1[[#This Row],[Transmission]]="Manual", 0, 1)</f>
        <v>0</v>
      </c>
      <c r="H1479" t="s">
        <v>9475</v>
      </c>
      <c r="I1479" t="s">
        <v>14</v>
      </c>
      <c r="J1479" s="4">
        <v>45597</v>
      </c>
      <c r="K1479" t="s">
        <v>1682</v>
      </c>
      <c r="L1479" s="5">
        <v>190000</v>
      </c>
      <c r="M1479" s="28">
        <f t="shared" si="23"/>
        <v>190000</v>
      </c>
      <c r="N1479">
        <f>2025-Table1[[#This Row],[Year]]</f>
        <v>18</v>
      </c>
    </row>
    <row r="1480" spans="1:14" x14ac:dyDescent="0.3">
      <c r="A1480" t="s">
        <v>21</v>
      </c>
      <c r="B1480" t="s">
        <v>276</v>
      </c>
      <c r="C1480">
        <v>2018</v>
      </c>
      <c r="D1480" s="3">
        <v>6</v>
      </c>
      <c r="E1480" s="3">
        <v>46000</v>
      </c>
      <c r="F1480" t="s">
        <v>13</v>
      </c>
      <c r="G1480" s="15">
        <f>IF(Table1[[#This Row],[Transmission]]="Manual", 0, 1)</f>
        <v>0</v>
      </c>
      <c r="H1480" t="s">
        <v>9472</v>
      </c>
      <c r="I1480" t="s">
        <v>14</v>
      </c>
      <c r="J1480" s="4">
        <v>45536</v>
      </c>
      <c r="K1480" t="s">
        <v>1683</v>
      </c>
      <c r="L1480" s="5">
        <v>289999</v>
      </c>
      <c r="M1480" s="28">
        <f t="shared" si="23"/>
        <v>289999</v>
      </c>
      <c r="N1480">
        <f>2025-Table1[[#This Row],[Year]]</f>
        <v>7</v>
      </c>
    </row>
    <row r="1481" spans="1:14" x14ac:dyDescent="0.3">
      <c r="A1481" t="s">
        <v>113</v>
      </c>
      <c r="B1481" t="s">
        <v>396</v>
      </c>
      <c r="C1481">
        <v>2015</v>
      </c>
      <c r="D1481" s="3">
        <v>9</v>
      </c>
      <c r="E1481" s="3">
        <v>141000</v>
      </c>
      <c r="F1481" t="s">
        <v>13</v>
      </c>
      <c r="G1481" s="15">
        <f>IF(Table1[[#This Row],[Transmission]]="Manual", 0, 1)</f>
        <v>0</v>
      </c>
      <c r="H1481" t="s">
        <v>9475</v>
      </c>
      <c r="I1481" t="s">
        <v>17</v>
      </c>
      <c r="J1481" s="4">
        <v>45597</v>
      </c>
      <c r="K1481" t="s">
        <v>1684</v>
      </c>
      <c r="L1481" s="5">
        <v>775000</v>
      </c>
      <c r="M1481" s="28">
        <f t="shared" si="23"/>
        <v>775000</v>
      </c>
      <c r="N1481">
        <f>2025-Table1[[#This Row],[Year]]</f>
        <v>10</v>
      </c>
    </row>
    <row r="1482" spans="1:14" x14ac:dyDescent="0.3">
      <c r="A1482" t="s">
        <v>18</v>
      </c>
      <c r="B1482" t="s">
        <v>162</v>
      </c>
      <c r="C1482">
        <v>2011</v>
      </c>
      <c r="D1482" s="3">
        <v>13</v>
      </c>
      <c r="E1482" s="3">
        <v>114000</v>
      </c>
      <c r="F1482" t="s">
        <v>13</v>
      </c>
      <c r="G1482" s="15">
        <f>IF(Table1[[#This Row],[Transmission]]="Manual", 0, 1)</f>
        <v>0</v>
      </c>
      <c r="H1482" t="s">
        <v>9475</v>
      </c>
      <c r="I1482" t="s">
        <v>17</v>
      </c>
      <c r="J1482" s="4">
        <v>45597</v>
      </c>
      <c r="K1482" t="s">
        <v>1685</v>
      </c>
      <c r="L1482" s="5">
        <v>375000</v>
      </c>
      <c r="M1482" s="28">
        <f t="shared" si="23"/>
        <v>375000</v>
      </c>
      <c r="N1482">
        <f>2025-Table1[[#This Row],[Year]]</f>
        <v>14</v>
      </c>
    </row>
    <row r="1483" spans="1:14" x14ac:dyDescent="0.3">
      <c r="A1483" t="s">
        <v>61</v>
      </c>
      <c r="B1483" t="s">
        <v>62</v>
      </c>
      <c r="C1483">
        <v>2017</v>
      </c>
      <c r="D1483" s="3">
        <v>7</v>
      </c>
      <c r="E1483" s="3">
        <v>63663</v>
      </c>
      <c r="F1483" t="s">
        <v>25</v>
      </c>
      <c r="G1483" s="15">
        <f>IF(Table1[[#This Row],[Transmission]]="Manual", 0, 1)</f>
        <v>1</v>
      </c>
      <c r="H1483" t="s">
        <v>9475</v>
      </c>
      <c r="I1483" t="s">
        <v>14</v>
      </c>
      <c r="J1483" s="4">
        <v>45597</v>
      </c>
      <c r="K1483" t="s">
        <v>244</v>
      </c>
      <c r="L1483" s="5">
        <v>325000</v>
      </c>
      <c r="M1483" s="28">
        <f t="shared" si="23"/>
        <v>325000</v>
      </c>
      <c r="N1483">
        <f>2025-Table1[[#This Row],[Year]]</f>
        <v>8</v>
      </c>
    </row>
    <row r="1484" spans="1:14" x14ac:dyDescent="0.3">
      <c r="A1484" t="s">
        <v>27</v>
      </c>
      <c r="B1484" t="s">
        <v>1686</v>
      </c>
      <c r="C1484">
        <v>2013</v>
      </c>
      <c r="D1484" s="3">
        <v>11</v>
      </c>
      <c r="E1484" s="3">
        <v>120000</v>
      </c>
      <c r="F1484" t="s">
        <v>25</v>
      </c>
      <c r="G1484" s="15">
        <f>IF(Table1[[#This Row],[Transmission]]="Manual", 0, 1)</f>
        <v>1</v>
      </c>
      <c r="H1484" t="s">
        <v>9475</v>
      </c>
      <c r="I1484" t="s">
        <v>17</v>
      </c>
      <c r="J1484" s="4">
        <v>45597</v>
      </c>
      <c r="K1484" t="s">
        <v>1687</v>
      </c>
      <c r="L1484" s="5">
        <v>975000</v>
      </c>
      <c r="M1484" s="28">
        <f t="shared" si="23"/>
        <v>975000</v>
      </c>
      <c r="N1484">
        <f>2025-Table1[[#This Row],[Year]]</f>
        <v>12</v>
      </c>
    </row>
    <row r="1485" spans="1:14" x14ac:dyDescent="0.3">
      <c r="A1485" t="s">
        <v>44</v>
      </c>
      <c r="B1485" t="s">
        <v>83</v>
      </c>
      <c r="C1485">
        <v>2011</v>
      </c>
      <c r="D1485" s="3">
        <v>13</v>
      </c>
      <c r="E1485" s="3">
        <v>36300</v>
      </c>
      <c r="F1485" t="s">
        <v>13</v>
      </c>
      <c r="G1485" s="15">
        <f>IF(Table1[[#This Row],[Transmission]]="Manual", 0, 1)</f>
        <v>0</v>
      </c>
      <c r="H1485" t="s">
        <v>9475</v>
      </c>
      <c r="I1485" t="s">
        <v>14</v>
      </c>
      <c r="J1485" s="4">
        <v>45597</v>
      </c>
      <c r="K1485" t="s">
        <v>1688</v>
      </c>
      <c r="L1485" s="5">
        <v>195000</v>
      </c>
      <c r="M1485" s="28">
        <f t="shared" si="23"/>
        <v>195000</v>
      </c>
      <c r="N1485">
        <f>2025-Table1[[#This Row],[Year]]</f>
        <v>14</v>
      </c>
    </row>
    <row r="1486" spans="1:14" x14ac:dyDescent="0.3">
      <c r="A1486" t="s">
        <v>58</v>
      </c>
      <c r="B1486" t="s">
        <v>315</v>
      </c>
      <c r="C1486">
        <v>2017</v>
      </c>
      <c r="D1486" s="3">
        <v>7</v>
      </c>
      <c r="E1486" s="3">
        <v>86000</v>
      </c>
      <c r="F1486" t="s">
        <v>25</v>
      </c>
      <c r="G1486" s="15">
        <f>IF(Table1[[#This Row],[Transmission]]="Manual", 0, 1)</f>
        <v>1</v>
      </c>
      <c r="H1486" t="s">
        <v>9475</v>
      </c>
      <c r="I1486" t="s">
        <v>17</v>
      </c>
      <c r="J1486" s="4">
        <v>45597</v>
      </c>
      <c r="K1486" t="s">
        <v>1689</v>
      </c>
      <c r="L1486" s="5">
        <v>1700000</v>
      </c>
      <c r="M1486" s="28">
        <f t="shared" si="23"/>
        <v>1700000</v>
      </c>
      <c r="N1486">
        <f>2025-Table1[[#This Row],[Year]]</f>
        <v>8</v>
      </c>
    </row>
    <row r="1487" spans="1:14" x14ac:dyDescent="0.3">
      <c r="A1487" t="s">
        <v>44</v>
      </c>
      <c r="B1487" t="s">
        <v>116</v>
      </c>
      <c r="C1487">
        <v>2018</v>
      </c>
      <c r="D1487" s="3">
        <v>6</v>
      </c>
      <c r="E1487" s="3">
        <v>35000</v>
      </c>
      <c r="F1487" t="s">
        <v>13</v>
      </c>
      <c r="G1487" s="15">
        <f>IF(Table1[[#This Row],[Transmission]]="Manual", 0, 1)</f>
        <v>0</v>
      </c>
      <c r="H1487" t="s">
        <v>9472</v>
      </c>
      <c r="I1487" t="s">
        <v>14</v>
      </c>
      <c r="J1487" s="4">
        <v>45597</v>
      </c>
      <c r="K1487" t="s">
        <v>1690</v>
      </c>
      <c r="L1487" s="5">
        <v>310000</v>
      </c>
      <c r="M1487" s="28">
        <f t="shared" si="23"/>
        <v>310000</v>
      </c>
      <c r="N1487">
        <f>2025-Table1[[#This Row],[Year]]</f>
        <v>7</v>
      </c>
    </row>
    <row r="1488" spans="1:14" x14ac:dyDescent="0.3">
      <c r="A1488" t="s">
        <v>21</v>
      </c>
      <c r="B1488" t="s">
        <v>22</v>
      </c>
      <c r="C1488">
        <v>2015</v>
      </c>
      <c r="D1488" s="3">
        <v>9</v>
      </c>
      <c r="E1488" s="3">
        <v>80000</v>
      </c>
      <c r="F1488" t="s">
        <v>13</v>
      </c>
      <c r="G1488" s="15">
        <f>IF(Table1[[#This Row],[Transmission]]="Manual", 0, 1)</f>
        <v>0</v>
      </c>
      <c r="H1488" t="s">
        <v>9475</v>
      </c>
      <c r="I1488" t="s">
        <v>17</v>
      </c>
      <c r="J1488" s="4">
        <v>45597</v>
      </c>
      <c r="K1488" t="s">
        <v>1691</v>
      </c>
      <c r="L1488" s="5">
        <v>360000</v>
      </c>
      <c r="M1488" s="28">
        <f t="shared" si="23"/>
        <v>360000</v>
      </c>
      <c r="N1488">
        <f>2025-Table1[[#This Row],[Year]]</f>
        <v>10</v>
      </c>
    </row>
    <row r="1489" spans="1:14" x14ac:dyDescent="0.3">
      <c r="A1489" t="s">
        <v>21</v>
      </c>
      <c r="B1489" t="s">
        <v>22</v>
      </c>
      <c r="C1489">
        <v>2018</v>
      </c>
      <c r="D1489" s="3">
        <v>6</v>
      </c>
      <c r="E1489" s="3">
        <v>62000</v>
      </c>
      <c r="F1489" t="s">
        <v>13</v>
      </c>
      <c r="G1489" s="15">
        <f>IF(Table1[[#This Row],[Transmission]]="Manual", 0, 1)</f>
        <v>0</v>
      </c>
      <c r="H1489" t="s">
        <v>9472</v>
      </c>
      <c r="I1489" t="s">
        <v>14</v>
      </c>
      <c r="J1489" s="4">
        <v>45597</v>
      </c>
      <c r="K1489" t="s">
        <v>1692</v>
      </c>
      <c r="L1489" s="5">
        <v>515000</v>
      </c>
      <c r="M1489" s="28">
        <f t="shared" si="23"/>
        <v>515000</v>
      </c>
      <c r="N1489">
        <f>2025-Table1[[#This Row],[Year]]</f>
        <v>7</v>
      </c>
    </row>
    <row r="1490" spans="1:14" x14ac:dyDescent="0.3">
      <c r="A1490" t="s">
        <v>61</v>
      </c>
      <c r="B1490" t="s">
        <v>1631</v>
      </c>
      <c r="C1490">
        <v>2013</v>
      </c>
      <c r="D1490" s="3">
        <v>11</v>
      </c>
      <c r="E1490" s="3">
        <v>88000</v>
      </c>
      <c r="F1490" t="s">
        <v>13</v>
      </c>
      <c r="G1490" s="15">
        <f>IF(Table1[[#This Row],[Transmission]]="Manual", 0, 1)</f>
        <v>0</v>
      </c>
      <c r="H1490" t="s">
        <v>9475</v>
      </c>
      <c r="I1490" t="s">
        <v>17</v>
      </c>
      <c r="J1490" s="4">
        <v>45597</v>
      </c>
      <c r="K1490" t="s">
        <v>1693</v>
      </c>
      <c r="L1490" s="5">
        <v>280000</v>
      </c>
      <c r="M1490" s="28">
        <f t="shared" si="23"/>
        <v>280000</v>
      </c>
      <c r="N1490">
        <f>2025-Table1[[#This Row],[Year]]</f>
        <v>12</v>
      </c>
    </row>
    <row r="1491" spans="1:14" x14ac:dyDescent="0.3">
      <c r="A1491" t="s">
        <v>61</v>
      </c>
      <c r="B1491" t="s">
        <v>109</v>
      </c>
      <c r="C1491">
        <v>2014</v>
      </c>
      <c r="D1491" s="3">
        <v>10</v>
      </c>
      <c r="E1491" s="3">
        <v>90200</v>
      </c>
      <c r="F1491" t="s">
        <v>13</v>
      </c>
      <c r="G1491" s="15">
        <f>IF(Table1[[#This Row],[Transmission]]="Manual", 0, 1)</f>
        <v>0</v>
      </c>
      <c r="H1491" t="s">
        <v>9472</v>
      </c>
      <c r="I1491" t="s">
        <v>17</v>
      </c>
      <c r="J1491" s="4">
        <v>45597</v>
      </c>
      <c r="K1491" t="s">
        <v>1694</v>
      </c>
      <c r="L1491" s="5">
        <v>480000</v>
      </c>
      <c r="M1491" s="28">
        <f t="shared" si="23"/>
        <v>480000</v>
      </c>
      <c r="N1491">
        <f>2025-Table1[[#This Row],[Year]]</f>
        <v>11</v>
      </c>
    </row>
    <row r="1492" spans="1:14" x14ac:dyDescent="0.3">
      <c r="A1492" t="s">
        <v>21</v>
      </c>
      <c r="B1492" t="s">
        <v>111</v>
      </c>
      <c r="C1492">
        <v>2017</v>
      </c>
      <c r="D1492" s="3">
        <v>7</v>
      </c>
      <c r="E1492" s="3">
        <v>43000</v>
      </c>
      <c r="F1492" t="s">
        <v>25</v>
      </c>
      <c r="G1492" s="15">
        <f>IF(Table1[[#This Row],[Transmission]]="Manual", 0, 1)</f>
        <v>1</v>
      </c>
      <c r="H1492" t="s">
        <v>9475</v>
      </c>
      <c r="I1492" t="s">
        <v>14</v>
      </c>
      <c r="J1492" s="4">
        <v>45566</v>
      </c>
      <c r="K1492" t="s">
        <v>1695</v>
      </c>
      <c r="L1492" s="5">
        <v>425000</v>
      </c>
      <c r="M1492" s="28">
        <f t="shared" si="23"/>
        <v>425000</v>
      </c>
      <c r="N1492">
        <f>2025-Table1[[#This Row],[Year]]</f>
        <v>8</v>
      </c>
    </row>
    <row r="1493" spans="1:14" x14ac:dyDescent="0.3">
      <c r="A1493" t="s">
        <v>18</v>
      </c>
      <c r="B1493" t="s">
        <v>19</v>
      </c>
      <c r="C1493">
        <v>2011</v>
      </c>
      <c r="D1493" s="3">
        <v>13</v>
      </c>
      <c r="E1493" s="3">
        <v>88000</v>
      </c>
      <c r="F1493" t="s">
        <v>13</v>
      </c>
      <c r="G1493" s="15">
        <f>IF(Table1[[#This Row],[Transmission]]="Manual", 0, 1)</f>
        <v>0</v>
      </c>
      <c r="H1493" t="s">
        <v>9475</v>
      </c>
      <c r="I1493" t="s">
        <v>14</v>
      </c>
      <c r="J1493" s="4">
        <v>45597</v>
      </c>
      <c r="K1493" t="s">
        <v>1696</v>
      </c>
      <c r="L1493" s="5">
        <v>199000</v>
      </c>
      <c r="M1493" s="28">
        <f t="shared" si="23"/>
        <v>199000</v>
      </c>
      <c r="N1493">
        <f>2025-Table1[[#This Row],[Year]]</f>
        <v>14</v>
      </c>
    </row>
    <row r="1494" spans="1:14" x14ac:dyDescent="0.3">
      <c r="A1494" t="s">
        <v>11</v>
      </c>
      <c r="B1494" t="s">
        <v>285</v>
      </c>
      <c r="C1494">
        <v>2015</v>
      </c>
      <c r="D1494" s="3">
        <v>9</v>
      </c>
      <c r="E1494" s="3">
        <v>35000</v>
      </c>
      <c r="F1494" t="s">
        <v>13</v>
      </c>
      <c r="G1494" s="15">
        <f>IF(Table1[[#This Row],[Transmission]]="Manual", 0, 1)</f>
        <v>0</v>
      </c>
      <c r="H1494" t="s">
        <v>9472</v>
      </c>
      <c r="I1494" t="s">
        <v>14</v>
      </c>
      <c r="J1494" s="4">
        <v>45597</v>
      </c>
      <c r="K1494" t="s">
        <v>1697</v>
      </c>
      <c r="L1494" s="5">
        <v>490000</v>
      </c>
      <c r="M1494" s="28">
        <f t="shared" si="23"/>
        <v>490000</v>
      </c>
      <c r="N1494">
        <f>2025-Table1[[#This Row],[Year]]</f>
        <v>10</v>
      </c>
    </row>
    <row r="1495" spans="1:14" x14ac:dyDescent="0.3">
      <c r="A1495" t="s">
        <v>21</v>
      </c>
      <c r="B1495" t="s">
        <v>39</v>
      </c>
      <c r="C1495">
        <v>2020</v>
      </c>
      <c r="D1495" s="3">
        <v>4</v>
      </c>
      <c r="E1495" s="3">
        <v>39800</v>
      </c>
      <c r="F1495" t="s">
        <v>13</v>
      </c>
      <c r="G1495" s="15">
        <f>IF(Table1[[#This Row],[Transmission]]="Manual", 0, 1)</f>
        <v>0</v>
      </c>
      <c r="H1495" t="s">
        <v>9472</v>
      </c>
      <c r="I1495" t="s">
        <v>14</v>
      </c>
      <c r="J1495" s="4">
        <v>45597</v>
      </c>
      <c r="K1495" t="s">
        <v>1698</v>
      </c>
      <c r="L1495" s="5">
        <v>530000</v>
      </c>
      <c r="M1495" s="28">
        <f t="shared" si="23"/>
        <v>530000</v>
      </c>
      <c r="N1495">
        <f>2025-Table1[[#This Row],[Year]]</f>
        <v>5</v>
      </c>
    </row>
    <row r="1496" spans="1:14" x14ac:dyDescent="0.3">
      <c r="A1496" t="s">
        <v>11</v>
      </c>
      <c r="B1496" t="s">
        <v>285</v>
      </c>
      <c r="C1496">
        <v>2015</v>
      </c>
      <c r="D1496" s="3">
        <v>9</v>
      </c>
      <c r="E1496" s="3">
        <v>65000</v>
      </c>
      <c r="F1496" t="s">
        <v>13</v>
      </c>
      <c r="G1496" s="15">
        <f>IF(Table1[[#This Row],[Transmission]]="Manual", 0, 1)</f>
        <v>0</v>
      </c>
      <c r="H1496" t="s">
        <v>9472</v>
      </c>
      <c r="I1496" t="s">
        <v>14</v>
      </c>
      <c r="J1496" s="4">
        <v>45597</v>
      </c>
      <c r="K1496" t="s">
        <v>1699</v>
      </c>
      <c r="L1496" s="5">
        <v>450000</v>
      </c>
      <c r="M1496" s="28">
        <f t="shared" si="23"/>
        <v>450000</v>
      </c>
      <c r="N1496">
        <f>2025-Table1[[#This Row],[Year]]</f>
        <v>10</v>
      </c>
    </row>
    <row r="1497" spans="1:14" x14ac:dyDescent="0.3">
      <c r="A1497" t="s">
        <v>21</v>
      </c>
      <c r="B1497" t="s">
        <v>231</v>
      </c>
      <c r="C1497">
        <v>2020</v>
      </c>
      <c r="D1497" s="3">
        <v>4</v>
      </c>
      <c r="E1497" s="3">
        <v>59000</v>
      </c>
      <c r="F1497" t="s">
        <v>13</v>
      </c>
      <c r="G1497" s="15">
        <f>IF(Table1[[#This Row],[Transmission]]="Manual", 0, 1)</f>
        <v>0</v>
      </c>
      <c r="H1497" t="s">
        <v>9475</v>
      </c>
      <c r="I1497" t="s">
        <v>14</v>
      </c>
      <c r="J1497" s="4">
        <v>45597</v>
      </c>
      <c r="K1497" t="s">
        <v>1700</v>
      </c>
      <c r="L1497" s="5">
        <v>335000</v>
      </c>
      <c r="M1497" s="28">
        <f t="shared" si="23"/>
        <v>335000</v>
      </c>
      <c r="N1497">
        <f>2025-Table1[[#This Row],[Year]]</f>
        <v>5</v>
      </c>
    </row>
    <row r="1498" spans="1:14" x14ac:dyDescent="0.3">
      <c r="A1498" t="s">
        <v>97</v>
      </c>
      <c r="B1498" t="s">
        <v>236</v>
      </c>
      <c r="C1498">
        <v>2017</v>
      </c>
      <c r="D1498" s="3">
        <v>7</v>
      </c>
      <c r="E1498" s="3">
        <v>67000</v>
      </c>
      <c r="F1498" t="s">
        <v>25</v>
      </c>
      <c r="G1498" s="15">
        <f>IF(Table1[[#This Row],[Transmission]]="Manual", 0, 1)</f>
        <v>1</v>
      </c>
      <c r="H1498" t="s">
        <v>9472</v>
      </c>
      <c r="I1498" t="s">
        <v>17</v>
      </c>
      <c r="J1498" s="4">
        <v>45566</v>
      </c>
      <c r="K1498" t="s">
        <v>237</v>
      </c>
      <c r="L1498" s="5">
        <v>745000</v>
      </c>
      <c r="M1498" s="28">
        <f t="shared" si="23"/>
        <v>745000</v>
      </c>
      <c r="N1498">
        <f>2025-Table1[[#This Row],[Year]]</f>
        <v>8</v>
      </c>
    </row>
    <row r="1499" spans="1:14" x14ac:dyDescent="0.3">
      <c r="A1499" t="s">
        <v>58</v>
      </c>
      <c r="B1499" t="s">
        <v>91</v>
      </c>
      <c r="C1499">
        <v>2015</v>
      </c>
      <c r="D1499" s="3">
        <v>9</v>
      </c>
      <c r="E1499" s="3">
        <v>135000</v>
      </c>
      <c r="F1499" t="s">
        <v>25</v>
      </c>
      <c r="G1499" s="15">
        <f>IF(Table1[[#This Row],[Transmission]]="Manual", 0, 1)</f>
        <v>1</v>
      </c>
      <c r="H1499" t="s">
        <v>9475</v>
      </c>
      <c r="I1499" t="s">
        <v>17</v>
      </c>
      <c r="J1499" s="4">
        <v>45597</v>
      </c>
      <c r="K1499" t="s">
        <v>1701</v>
      </c>
      <c r="L1499" s="5">
        <v>1650000</v>
      </c>
      <c r="M1499" s="28">
        <f t="shared" si="23"/>
        <v>1650000</v>
      </c>
      <c r="N1499">
        <f>2025-Table1[[#This Row],[Year]]</f>
        <v>10</v>
      </c>
    </row>
    <row r="1500" spans="1:14" x14ac:dyDescent="0.3">
      <c r="A1500" t="s">
        <v>101</v>
      </c>
      <c r="B1500" t="s">
        <v>152</v>
      </c>
      <c r="C1500">
        <v>2020</v>
      </c>
      <c r="D1500" s="3">
        <v>4</v>
      </c>
      <c r="E1500" s="3">
        <v>69000</v>
      </c>
      <c r="F1500" t="s">
        <v>25</v>
      </c>
      <c r="G1500" s="15">
        <f>IF(Table1[[#This Row],[Transmission]]="Manual", 0, 1)</f>
        <v>1</v>
      </c>
      <c r="H1500" t="s">
        <v>9472</v>
      </c>
      <c r="I1500" t="s">
        <v>14</v>
      </c>
      <c r="J1500" s="4">
        <v>45597</v>
      </c>
      <c r="K1500" t="s">
        <v>1702</v>
      </c>
      <c r="L1500" s="5">
        <v>624000</v>
      </c>
      <c r="M1500" s="28">
        <f t="shared" si="23"/>
        <v>624000</v>
      </c>
      <c r="N1500">
        <f>2025-Table1[[#This Row],[Year]]</f>
        <v>5</v>
      </c>
    </row>
    <row r="1501" spans="1:14" x14ac:dyDescent="0.3">
      <c r="A1501" t="s">
        <v>11</v>
      </c>
      <c r="B1501" t="s">
        <v>12</v>
      </c>
      <c r="C1501">
        <v>2016</v>
      </c>
      <c r="D1501" s="3">
        <v>8</v>
      </c>
      <c r="E1501" s="3">
        <v>67000</v>
      </c>
      <c r="F1501" t="s">
        <v>25</v>
      </c>
      <c r="G1501" s="15">
        <f>IF(Table1[[#This Row],[Transmission]]="Manual", 0, 1)</f>
        <v>1</v>
      </c>
      <c r="H1501" t="s">
        <v>9475</v>
      </c>
      <c r="I1501" t="s">
        <v>14</v>
      </c>
      <c r="J1501" s="4">
        <v>45597</v>
      </c>
      <c r="K1501" t="s">
        <v>1703</v>
      </c>
      <c r="L1501" s="5">
        <v>675000</v>
      </c>
      <c r="M1501" s="28">
        <f t="shared" si="23"/>
        <v>675000</v>
      </c>
      <c r="N1501">
        <f>2025-Table1[[#This Row],[Year]]</f>
        <v>9</v>
      </c>
    </row>
    <row r="1502" spans="1:14" x14ac:dyDescent="0.3">
      <c r="A1502" t="s">
        <v>21</v>
      </c>
      <c r="B1502" t="s">
        <v>22</v>
      </c>
      <c r="C1502">
        <v>2024</v>
      </c>
      <c r="D1502" s="3">
        <v>0</v>
      </c>
      <c r="E1502" s="3">
        <v>2600</v>
      </c>
      <c r="F1502" t="s">
        <v>25</v>
      </c>
      <c r="G1502" s="15">
        <f>IF(Table1[[#This Row],[Transmission]]="Manual", 0, 1)</f>
        <v>1</v>
      </c>
      <c r="H1502" t="s">
        <v>9472</v>
      </c>
      <c r="I1502" t="s">
        <v>14</v>
      </c>
      <c r="J1502" s="4">
        <v>45597</v>
      </c>
      <c r="K1502" t="s">
        <v>1704</v>
      </c>
      <c r="L1502" s="5">
        <v>865000</v>
      </c>
      <c r="M1502" s="28">
        <f t="shared" si="23"/>
        <v>865000</v>
      </c>
      <c r="N1502">
        <f>2025-Table1[[#This Row],[Year]]</f>
        <v>1</v>
      </c>
    </row>
    <row r="1503" spans="1:14" x14ac:dyDescent="0.3">
      <c r="A1503" t="s">
        <v>101</v>
      </c>
      <c r="B1503" t="s">
        <v>224</v>
      </c>
      <c r="C1503">
        <v>2022</v>
      </c>
      <c r="D1503" s="3">
        <v>2</v>
      </c>
      <c r="E1503" s="3">
        <v>11400</v>
      </c>
      <c r="F1503" t="s">
        <v>13</v>
      </c>
      <c r="G1503" s="15">
        <f>IF(Table1[[#This Row],[Transmission]]="Manual", 0, 1)</f>
        <v>0</v>
      </c>
      <c r="H1503" t="s">
        <v>9472</v>
      </c>
      <c r="I1503" t="s">
        <v>14</v>
      </c>
      <c r="J1503" s="4">
        <v>45597</v>
      </c>
      <c r="K1503" t="s">
        <v>1705</v>
      </c>
      <c r="L1503" s="5">
        <v>699000</v>
      </c>
      <c r="M1503" s="28">
        <f t="shared" si="23"/>
        <v>699000</v>
      </c>
      <c r="N1503">
        <f>2025-Table1[[#This Row],[Year]]</f>
        <v>3</v>
      </c>
    </row>
    <row r="1504" spans="1:14" x14ac:dyDescent="0.3">
      <c r="A1504" t="s">
        <v>21</v>
      </c>
      <c r="B1504" t="s">
        <v>39</v>
      </c>
      <c r="C1504">
        <v>2012</v>
      </c>
      <c r="D1504" s="3">
        <v>12</v>
      </c>
      <c r="E1504" s="3">
        <v>64000</v>
      </c>
      <c r="F1504" t="s">
        <v>13</v>
      </c>
      <c r="G1504" s="15">
        <f>IF(Table1[[#This Row],[Transmission]]="Manual", 0, 1)</f>
        <v>0</v>
      </c>
      <c r="H1504" t="s">
        <v>9472</v>
      </c>
      <c r="I1504" t="s">
        <v>14</v>
      </c>
      <c r="J1504" s="4">
        <v>45536</v>
      </c>
      <c r="K1504" t="s">
        <v>40</v>
      </c>
      <c r="L1504" s="5">
        <v>390000</v>
      </c>
      <c r="M1504" s="28">
        <f t="shared" si="23"/>
        <v>390000</v>
      </c>
      <c r="N1504">
        <f>2025-Table1[[#This Row],[Year]]</f>
        <v>13</v>
      </c>
    </row>
    <row r="1505" spans="1:14" x14ac:dyDescent="0.3">
      <c r="A1505" t="s">
        <v>58</v>
      </c>
      <c r="B1505" t="s">
        <v>91</v>
      </c>
      <c r="C1505">
        <v>2016</v>
      </c>
      <c r="D1505" s="3">
        <v>8</v>
      </c>
      <c r="E1505" s="3">
        <v>98000</v>
      </c>
      <c r="F1505" t="s">
        <v>25</v>
      </c>
      <c r="G1505" s="15">
        <f>IF(Table1[[#This Row],[Transmission]]="Manual", 0, 1)</f>
        <v>1</v>
      </c>
      <c r="H1505" t="s">
        <v>9475</v>
      </c>
      <c r="I1505" t="s">
        <v>17</v>
      </c>
      <c r="J1505" s="4">
        <v>45597</v>
      </c>
      <c r="K1505" t="s">
        <v>1436</v>
      </c>
      <c r="L1505" s="5">
        <v>1375000</v>
      </c>
      <c r="M1505" s="28">
        <f t="shared" si="23"/>
        <v>1375000</v>
      </c>
      <c r="N1505">
        <f>2025-Table1[[#This Row],[Year]]</f>
        <v>9</v>
      </c>
    </row>
    <row r="1506" spans="1:14" x14ac:dyDescent="0.3">
      <c r="A1506" t="s">
        <v>101</v>
      </c>
      <c r="B1506" t="s">
        <v>321</v>
      </c>
      <c r="C1506">
        <v>2017</v>
      </c>
      <c r="D1506" s="3">
        <v>7</v>
      </c>
      <c r="E1506" s="3">
        <v>90000</v>
      </c>
      <c r="F1506" t="s">
        <v>13</v>
      </c>
      <c r="G1506" s="15">
        <f>IF(Table1[[#This Row],[Transmission]]="Manual", 0, 1)</f>
        <v>0</v>
      </c>
      <c r="H1506" t="s">
        <v>9475</v>
      </c>
      <c r="I1506" t="s">
        <v>17</v>
      </c>
      <c r="J1506" s="4">
        <v>45597</v>
      </c>
      <c r="K1506" t="s">
        <v>1706</v>
      </c>
      <c r="L1506" s="5">
        <v>700000</v>
      </c>
      <c r="M1506" s="28">
        <f t="shared" si="23"/>
        <v>700000</v>
      </c>
      <c r="N1506">
        <f>2025-Table1[[#This Row],[Year]]</f>
        <v>8</v>
      </c>
    </row>
    <row r="1507" spans="1:14" x14ac:dyDescent="0.3">
      <c r="A1507" t="s">
        <v>44</v>
      </c>
      <c r="B1507" t="s">
        <v>79</v>
      </c>
      <c r="C1507">
        <v>2017</v>
      </c>
      <c r="D1507" s="3">
        <v>7</v>
      </c>
      <c r="E1507" s="3">
        <v>82000</v>
      </c>
      <c r="F1507" t="s">
        <v>25</v>
      </c>
      <c r="G1507" s="15">
        <f>IF(Table1[[#This Row],[Transmission]]="Manual", 0, 1)</f>
        <v>1</v>
      </c>
      <c r="H1507" t="s">
        <v>9472</v>
      </c>
      <c r="I1507" t="s">
        <v>17</v>
      </c>
      <c r="J1507" s="4">
        <v>45597</v>
      </c>
      <c r="K1507" t="s">
        <v>1707</v>
      </c>
      <c r="L1507" s="5">
        <v>730000</v>
      </c>
      <c r="M1507" s="28">
        <f t="shared" si="23"/>
        <v>730000</v>
      </c>
      <c r="N1507">
        <f>2025-Table1[[#This Row],[Year]]</f>
        <v>8</v>
      </c>
    </row>
    <row r="1508" spans="1:14" x14ac:dyDescent="0.3">
      <c r="A1508" t="s">
        <v>44</v>
      </c>
      <c r="B1508" t="s">
        <v>133</v>
      </c>
      <c r="C1508">
        <v>2018</v>
      </c>
      <c r="D1508" s="3">
        <v>6</v>
      </c>
      <c r="E1508" s="3">
        <v>55000</v>
      </c>
      <c r="F1508" t="s">
        <v>13</v>
      </c>
      <c r="G1508" s="15">
        <f>IF(Table1[[#This Row],[Transmission]]="Manual", 0, 1)</f>
        <v>0</v>
      </c>
      <c r="H1508" t="s">
        <v>9475</v>
      </c>
      <c r="I1508" t="s">
        <v>14</v>
      </c>
      <c r="J1508" s="4">
        <v>45597</v>
      </c>
      <c r="K1508" t="s">
        <v>1708</v>
      </c>
      <c r="L1508" s="5">
        <v>435000</v>
      </c>
      <c r="M1508" s="28">
        <f t="shared" si="23"/>
        <v>435000</v>
      </c>
      <c r="N1508">
        <f>2025-Table1[[#This Row],[Year]]</f>
        <v>7</v>
      </c>
    </row>
    <row r="1509" spans="1:14" x14ac:dyDescent="0.3">
      <c r="A1509" t="s">
        <v>43</v>
      </c>
      <c r="B1509" t="s">
        <v>85</v>
      </c>
      <c r="C1509">
        <v>2012</v>
      </c>
      <c r="D1509" s="3">
        <v>12</v>
      </c>
      <c r="E1509" s="3">
        <v>101000</v>
      </c>
      <c r="F1509" t="s">
        <v>25</v>
      </c>
      <c r="G1509" s="15">
        <f>IF(Table1[[#This Row],[Transmission]]="Manual", 0, 1)</f>
        <v>1</v>
      </c>
      <c r="H1509" t="s">
        <v>9475</v>
      </c>
      <c r="I1509" t="s">
        <v>17</v>
      </c>
      <c r="J1509" s="4">
        <v>45597</v>
      </c>
      <c r="K1509" t="s">
        <v>1709</v>
      </c>
      <c r="L1509" s="5">
        <v>825000</v>
      </c>
      <c r="M1509" s="28">
        <f t="shared" si="23"/>
        <v>825000</v>
      </c>
      <c r="N1509">
        <f>2025-Table1[[#This Row],[Year]]</f>
        <v>13</v>
      </c>
    </row>
    <row r="1510" spans="1:14" x14ac:dyDescent="0.3">
      <c r="A1510" t="s">
        <v>43</v>
      </c>
      <c r="B1510" t="s">
        <v>253</v>
      </c>
      <c r="C1510">
        <v>2014</v>
      </c>
      <c r="D1510" s="3">
        <v>10</v>
      </c>
      <c r="E1510" s="3">
        <v>86000</v>
      </c>
      <c r="F1510" t="s">
        <v>25</v>
      </c>
      <c r="G1510" s="15">
        <f>IF(Table1[[#This Row],[Transmission]]="Manual", 0, 1)</f>
        <v>1</v>
      </c>
      <c r="H1510" t="s">
        <v>9472</v>
      </c>
      <c r="I1510" t="s">
        <v>17</v>
      </c>
      <c r="J1510" s="4">
        <v>45597</v>
      </c>
      <c r="K1510" t="s">
        <v>1710</v>
      </c>
      <c r="L1510" s="5">
        <v>1475000</v>
      </c>
      <c r="M1510" s="28">
        <f t="shared" si="23"/>
        <v>1475000</v>
      </c>
      <c r="N1510">
        <f>2025-Table1[[#This Row],[Year]]</f>
        <v>11</v>
      </c>
    </row>
    <row r="1511" spans="1:14" x14ac:dyDescent="0.3">
      <c r="A1511" t="s">
        <v>21</v>
      </c>
      <c r="B1511" t="s">
        <v>49</v>
      </c>
      <c r="C1511">
        <v>2014</v>
      </c>
      <c r="D1511" s="3">
        <v>10</v>
      </c>
      <c r="E1511" s="3">
        <v>141000</v>
      </c>
      <c r="F1511" t="s">
        <v>13</v>
      </c>
      <c r="G1511" s="15">
        <f>IF(Table1[[#This Row],[Transmission]]="Manual", 0, 1)</f>
        <v>0</v>
      </c>
      <c r="H1511" t="s">
        <v>9472</v>
      </c>
      <c r="I1511" t="s">
        <v>17</v>
      </c>
      <c r="J1511" s="4">
        <v>45597</v>
      </c>
      <c r="K1511" t="s">
        <v>1711</v>
      </c>
      <c r="L1511" s="5">
        <v>649000</v>
      </c>
      <c r="M1511" s="28">
        <f t="shared" si="23"/>
        <v>649000</v>
      </c>
      <c r="N1511">
        <f>2025-Table1[[#This Row],[Year]]</f>
        <v>11</v>
      </c>
    </row>
    <row r="1512" spans="1:14" x14ac:dyDescent="0.3">
      <c r="A1512" t="s">
        <v>18</v>
      </c>
      <c r="B1512" t="s">
        <v>19</v>
      </c>
      <c r="C1512">
        <v>2016</v>
      </c>
      <c r="D1512" s="3">
        <v>8</v>
      </c>
      <c r="E1512" s="3">
        <v>56000</v>
      </c>
      <c r="F1512" t="s">
        <v>25</v>
      </c>
      <c r="G1512" s="15">
        <f>IF(Table1[[#This Row],[Transmission]]="Manual", 0, 1)</f>
        <v>1</v>
      </c>
      <c r="H1512" t="s">
        <v>9475</v>
      </c>
      <c r="I1512" t="s">
        <v>14</v>
      </c>
      <c r="J1512" s="4">
        <v>45597</v>
      </c>
      <c r="K1512" t="s">
        <v>1712</v>
      </c>
      <c r="L1512" s="5">
        <v>449000</v>
      </c>
      <c r="M1512" s="28">
        <f t="shared" si="23"/>
        <v>449000</v>
      </c>
      <c r="N1512">
        <f>2025-Table1[[#This Row],[Year]]</f>
        <v>9</v>
      </c>
    </row>
    <row r="1513" spans="1:14" x14ac:dyDescent="0.3">
      <c r="A1513" t="s">
        <v>11</v>
      </c>
      <c r="B1513" t="s">
        <v>288</v>
      </c>
      <c r="C1513">
        <v>2016</v>
      </c>
      <c r="D1513" s="3">
        <v>8</v>
      </c>
      <c r="E1513" s="3">
        <v>69000</v>
      </c>
      <c r="F1513" t="s">
        <v>25</v>
      </c>
      <c r="G1513" s="15">
        <f>IF(Table1[[#This Row],[Transmission]]="Manual", 0, 1)</f>
        <v>1</v>
      </c>
      <c r="H1513" t="s">
        <v>9475</v>
      </c>
      <c r="I1513" t="s">
        <v>14</v>
      </c>
      <c r="J1513" s="4">
        <v>45597</v>
      </c>
      <c r="K1513" t="s">
        <v>1713</v>
      </c>
      <c r="L1513" s="5">
        <v>510000</v>
      </c>
      <c r="M1513" s="28">
        <f t="shared" si="23"/>
        <v>510000</v>
      </c>
      <c r="N1513">
        <f>2025-Table1[[#This Row],[Year]]</f>
        <v>9</v>
      </c>
    </row>
    <row r="1514" spans="1:14" x14ac:dyDescent="0.3">
      <c r="A1514" t="s">
        <v>18</v>
      </c>
      <c r="B1514" t="s">
        <v>19</v>
      </c>
      <c r="C1514">
        <v>2016</v>
      </c>
      <c r="D1514" s="3">
        <v>8</v>
      </c>
      <c r="E1514" s="3">
        <v>65000</v>
      </c>
      <c r="F1514" t="s">
        <v>25</v>
      </c>
      <c r="G1514" s="15">
        <f>IF(Table1[[#This Row],[Transmission]]="Manual", 0, 1)</f>
        <v>1</v>
      </c>
      <c r="H1514" t="s">
        <v>9475</v>
      </c>
      <c r="I1514" t="s">
        <v>14</v>
      </c>
      <c r="J1514" s="4">
        <v>45597</v>
      </c>
      <c r="K1514" t="s">
        <v>1714</v>
      </c>
      <c r="L1514" s="5">
        <v>499999</v>
      </c>
      <c r="M1514" s="28">
        <f t="shared" si="23"/>
        <v>499999</v>
      </c>
      <c r="N1514">
        <f>2025-Table1[[#This Row],[Year]]</f>
        <v>9</v>
      </c>
    </row>
    <row r="1515" spans="1:14" x14ac:dyDescent="0.3">
      <c r="A1515" t="s">
        <v>21</v>
      </c>
      <c r="B1515" t="s">
        <v>111</v>
      </c>
      <c r="C1515">
        <v>2014</v>
      </c>
      <c r="D1515" s="3">
        <v>10</v>
      </c>
      <c r="E1515" s="3">
        <v>70000</v>
      </c>
      <c r="F1515" t="s">
        <v>13</v>
      </c>
      <c r="G1515" s="15">
        <f>IF(Table1[[#This Row],[Transmission]]="Manual", 0, 1)</f>
        <v>0</v>
      </c>
      <c r="H1515" t="s">
        <v>9472</v>
      </c>
      <c r="I1515" t="s">
        <v>14</v>
      </c>
      <c r="J1515" s="4">
        <v>45597</v>
      </c>
      <c r="K1515" t="s">
        <v>1715</v>
      </c>
      <c r="L1515" s="5">
        <v>335000</v>
      </c>
      <c r="M1515" s="28">
        <f t="shared" si="23"/>
        <v>335000</v>
      </c>
      <c r="N1515">
        <f>2025-Table1[[#This Row],[Year]]</f>
        <v>11</v>
      </c>
    </row>
    <row r="1516" spans="1:14" x14ac:dyDescent="0.3">
      <c r="A1516" t="s">
        <v>11</v>
      </c>
      <c r="B1516" t="s">
        <v>288</v>
      </c>
      <c r="C1516">
        <v>2015</v>
      </c>
      <c r="D1516" s="3">
        <v>9</v>
      </c>
      <c r="E1516" s="3">
        <v>36500</v>
      </c>
      <c r="F1516" t="s">
        <v>25</v>
      </c>
      <c r="G1516" s="15">
        <f>IF(Table1[[#This Row],[Transmission]]="Manual", 0, 1)</f>
        <v>1</v>
      </c>
      <c r="H1516" t="s">
        <v>9472</v>
      </c>
      <c r="I1516" t="s">
        <v>14</v>
      </c>
      <c r="J1516" s="4">
        <v>45597</v>
      </c>
      <c r="K1516" t="s">
        <v>1716</v>
      </c>
      <c r="L1516" s="5">
        <v>450000</v>
      </c>
      <c r="M1516" s="28">
        <f t="shared" si="23"/>
        <v>450000</v>
      </c>
      <c r="N1516">
        <f>2025-Table1[[#This Row],[Year]]</f>
        <v>10</v>
      </c>
    </row>
    <row r="1517" spans="1:14" x14ac:dyDescent="0.3">
      <c r="A1517" t="s">
        <v>75</v>
      </c>
      <c r="B1517" t="s">
        <v>1717</v>
      </c>
      <c r="C1517">
        <v>2012</v>
      </c>
      <c r="D1517" s="3">
        <v>12</v>
      </c>
      <c r="E1517" s="3">
        <v>138000</v>
      </c>
      <c r="F1517" t="s">
        <v>25</v>
      </c>
      <c r="G1517" s="15">
        <f>IF(Table1[[#This Row],[Transmission]]="Manual", 0, 1)</f>
        <v>1</v>
      </c>
      <c r="H1517" t="s">
        <v>9472</v>
      </c>
      <c r="I1517" t="s">
        <v>17</v>
      </c>
      <c r="J1517" s="4">
        <v>45597</v>
      </c>
      <c r="K1517" t="s">
        <v>1718</v>
      </c>
      <c r="L1517" s="5">
        <v>655000</v>
      </c>
      <c r="M1517" s="28">
        <f t="shared" si="23"/>
        <v>655000</v>
      </c>
      <c r="N1517">
        <f>2025-Table1[[#This Row],[Year]]</f>
        <v>13</v>
      </c>
    </row>
    <row r="1518" spans="1:14" x14ac:dyDescent="0.3">
      <c r="A1518" t="s">
        <v>21</v>
      </c>
      <c r="B1518" t="s">
        <v>36</v>
      </c>
      <c r="C1518">
        <v>2017</v>
      </c>
      <c r="D1518" s="3">
        <v>7</v>
      </c>
      <c r="E1518" s="3">
        <v>84000</v>
      </c>
      <c r="F1518" t="s">
        <v>13</v>
      </c>
      <c r="G1518" s="15">
        <f>IF(Table1[[#This Row],[Transmission]]="Manual", 0, 1)</f>
        <v>0</v>
      </c>
      <c r="H1518" t="s">
        <v>9475</v>
      </c>
      <c r="I1518" t="s">
        <v>14</v>
      </c>
      <c r="J1518" s="4">
        <v>45597</v>
      </c>
      <c r="K1518" t="s">
        <v>1719</v>
      </c>
      <c r="L1518" s="5">
        <v>300000</v>
      </c>
      <c r="M1518" s="28">
        <f t="shared" si="23"/>
        <v>300000</v>
      </c>
      <c r="N1518">
        <f>2025-Table1[[#This Row],[Year]]</f>
        <v>8</v>
      </c>
    </row>
    <row r="1519" spans="1:14" x14ac:dyDescent="0.3">
      <c r="A1519" t="s">
        <v>21</v>
      </c>
      <c r="B1519" t="s">
        <v>39</v>
      </c>
      <c r="C1519">
        <v>2009</v>
      </c>
      <c r="D1519" s="3">
        <v>15</v>
      </c>
      <c r="E1519" s="3">
        <v>160000</v>
      </c>
      <c r="F1519" t="s">
        <v>13</v>
      </c>
      <c r="G1519" s="15">
        <f>IF(Table1[[#This Row],[Transmission]]="Manual", 0, 1)</f>
        <v>0</v>
      </c>
      <c r="H1519" t="s">
        <v>9475</v>
      </c>
      <c r="I1519" t="s">
        <v>17</v>
      </c>
      <c r="J1519" s="4">
        <v>45597</v>
      </c>
      <c r="K1519" t="s">
        <v>1720</v>
      </c>
      <c r="L1519" s="5">
        <v>300000</v>
      </c>
      <c r="M1519" s="28">
        <f t="shared" si="23"/>
        <v>300000</v>
      </c>
      <c r="N1519">
        <f>2025-Table1[[#This Row],[Year]]</f>
        <v>16</v>
      </c>
    </row>
    <row r="1520" spans="1:14" x14ac:dyDescent="0.3">
      <c r="A1520" t="s">
        <v>44</v>
      </c>
      <c r="B1520" t="s">
        <v>405</v>
      </c>
      <c r="C1520">
        <v>2015</v>
      </c>
      <c r="D1520" s="3">
        <v>9</v>
      </c>
      <c r="E1520" s="3">
        <v>46000</v>
      </c>
      <c r="F1520" t="s">
        <v>13</v>
      </c>
      <c r="G1520" s="15">
        <f>IF(Table1[[#This Row],[Transmission]]="Manual", 0, 1)</f>
        <v>0</v>
      </c>
      <c r="H1520" t="s">
        <v>9475</v>
      </c>
      <c r="I1520" t="s">
        <v>14</v>
      </c>
      <c r="J1520" s="4">
        <v>45597</v>
      </c>
      <c r="K1520" t="s">
        <v>1721</v>
      </c>
      <c r="L1520" s="5">
        <v>575000</v>
      </c>
      <c r="M1520" s="28">
        <f t="shared" si="23"/>
        <v>575000</v>
      </c>
      <c r="N1520">
        <f>2025-Table1[[#This Row],[Year]]</f>
        <v>10</v>
      </c>
    </row>
    <row r="1521" spans="1:14" x14ac:dyDescent="0.3">
      <c r="A1521" t="s">
        <v>97</v>
      </c>
      <c r="B1521" t="s">
        <v>649</v>
      </c>
      <c r="C1521">
        <v>2017</v>
      </c>
      <c r="D1521" s="3">
        <v>7</v>
      </c>
      <c r="E1521" s="3">
        <v>51000</v>
      </c>
      <c r="F1521" t="s">
        <v>25</v>
      </c>
      <c r="G1521" s="15">
        <f>IF(Table1[[#This Row],[Transmission]]="Manual", 0, 1)</f>
        <v>1</v>
      </c>
      <c r="H1521" t="s">
        <v>9472</v>
      </c>
      <c r="I1521" t="s">
        <v>14</v>
      </c>
      <c r="J1521" s="4">
        <v>45597</v>
      </c>
      <c r="K1521" t="s">
        <v>1722</v>
      </c>
      <c r="L1521" s="5">
        <v>890000</v>
      </c>
      <c r="M1521" s="28">
        <f t="shared" si="23"/>
        <v>890000</v>
      </c>
      <c r="N1521">
        <f>2025-Table1[[#This Row],[Year]]</f>
        <v>8</v>
      </c>
    </row>
    <row r="1522" spans="1:14" x14ac:dyDescent="0.3">
      <c r="A1522" t="s">
        <v>18</v>
      </c>
      <c r="B1522" t="s">
        <v>86</v>
      </c>
      <c r="C1522">
        <v>2021</v>
      </c>
      <c r="D1522" s="3">
        <v>3</v>
      </c>
      <c r="E1522" s="3">
        <v>30000</v>
      </c>
      <c r="F1522" t="s">
        <v>25</v>
      </c>
      <c r="G1522" s="15">
        <f>IF(Table1[[#This Row],[Transmission]]="Manual", 0, 1)</f>
        <v>1</v>
      </c>
      <c r="H1522" t="s">
        <v>9472</v>
      </c>
      <c r="I1522" t="s">
        <v>14</v>
      </c>
      <c r="J1522" s="4">
        <v>45597</v>
      </c>
      <c r="K1522" t="s">
        <v>919</v>
      </c>
      <c r="L1522" s="5">
        <v>1230000</v>
      </c>
      <c r="M1522" s="28">
        <f t="shared" si="23"/>
        <v>1230000</v>
      </c>
      <c r="N1522">
        <f>2025-Table1[[#This Row],[Year]]</f>
        <v>4</v>
      </c>
    </row>
    <row r="1523" spans="1:14" x14ac:dyDescent="0.3">
      <c r="A1523" t="s">
        <v>11</v>
      </c>
      <c r="B1523" t="s">
        <v>624</v>
      </c>
      <c r="C1523">
        <v>2017</v>
      </c>
      <c r="D1523" s="3">
        <v>7</v>
      </c>
      <c r="E1523" s="3">
        <v>113000</v>
      </c>
      <c r="F1523" t="s">
        <v>25</v>
      </c>
      <c r="G1523" s="15">
        <f>IF(Table1[[#This Row],[Transmission]]="Manual", 0, 1)</f>
        <v>1</v>
      </c>
      <c r="H1523" t="s">
        <v>9475</v>
      </c>
      <c r="I1523" t="s">
        <v>14</v>
      </c>
      <c r="J1523" s="4">
        <v>45597</v>
      </c>
      <c r="K1523" t="s">
        <v>1723</v>
      </c>
      <c r="L1523" s="5">
        <v>1450000</v>
      </c>
      <c r="M1523" s="28">
        <f t="shared" si="23"/>
        <v>1450000</v>
      </c>
      <c r="N1523">
        <f>2025-Table1[[#This Row],[Year]]</f>
        <v>8</v>
      </c>
    </row>
    <row r="1524" spans="1:14" x14ac:dyDescent="0.3">
      <c r="A1524" t="s">
        <v>262</v>
      </c>
      <c r="B1524" t="s">
        <v>263</v>
      </c>
      <c r="C1524">
        <v>2017</v>
      </c>
      <c r="D1524" s="3">
        <v>7</v>
      </c>
      <c r="E1524" s="3">
        <v>65000</v>
      </c>
      <c r="F1524" t="s">
        <v>13</v>
      </c>
      <c r="G1524" s="15">
        <f>IF(Table1[[#This Row],[Transmission]]="Manual", 0, 1)</f>
        <v>0</v>
      </c>
      <c r="H1524" t="s">
        <v>9475</v>
      </c>
      <c r="I1524" t="s">
        <v>17</v>
      </c>
      <c r="J1524" s="4">
        <v>45597</v>
      </c>
      <c r="K1524" t="s">
        <v>834</v>
      </c>
      <c r="L1524" s="5">
        <v>875000</v>
      </c>
      <c r="M1524" s="28">
        <f t="shared" si="23"/>
        <v>875000</v>
      </c>
      <c r="N1524">
        <f>2025-Table1[[#This Row],[Year]]</f>
        <v>8</v>
      </c>
    </row>
    <row r="1525" spans="1:14" x14ac:dyDescent="0.3">
      <c r="A1525" t="s">
        <v>33</v>
      </c>
      <c r="B1525" t="s">
        <v>54</v>
      </c>
      <c r="C1525">
        <v>2012</v>
      </c>
      <c r="D1525" s="3">
        <v>12</v>
      </c>
      <c r="E1525" s="3">
        <v>116574</v>
      </c>
      <c r="F1525" t="s">
        <v>25</v>
      </c>
      <c r="G1525" s="15">
        <f>IF(Table1[[#This Row],[Transmission]]="Manual", 0, 1)</f>
        <v>1</v>
      </c>
      <c r="H1525" t="s">
        <v>9475</v>
      </c>
      <c r="I1525" t="s">
        <v>17</v>
      </c>
      <c r="J1525" s="4">
        <v>45597</v>
      </c>
      <c r="K1525" t="s">
        <v>1724</v>
      </c>
      <c r="L1525" s="5">
        <v>850000</v>
      </c>
      <c r="M1525" s="28">
        <f t="shared" si="23"/>
        <v>850000</v>
      </c>
      <c r="N1525">
        <f>2025-Table1[[#This Row],[Year]]</f>
        <v>13</v>
      </c>
    </row>
    <row r="1526" spans="1:14" x14ac:dyDescent="0.3">
      <c r="A1526" t="s">
        <v>21</v>
      </c>
      <c r="B1526" t="s">
        <v>303</v>
      </c>
      <c r="C1526">
        <v>2021</v>
      </c>
      <c r="D1526" s="3">
        <v>3</v>
      </c>
      <c r="E1526" s="3">
        <v>15000</v>
      </c>
      <c r="F1526" t="s">
        <v>25</v>
      </c>
      <c r="G1526" s="15">
        <f>IF(Table1[[#This Row],[Transmission]]="Manual", 0, 1)</f>
        <v>1</v>
      </c>
      <c r="H1526" t="s">
        <v>9472</v>
      </c>
      <c r="I1526" t="s">
        <v>14</v>
      </c>
      <c r="J1526" s="4">
        <v>45597</v>
      </c>
      <c r="K1526" t="s">
        <v>1725</v>
      </c>
      <c r="L1526" s="5">
        <v>795000</v>
      </c>
      <c r="M1526" s="28">
        <f t="shared" si="23"/>
        <v>795000</v>
      </c>
      <c r="N1526">
        <f>2025-Table1[[#This Row],[Year]]</f>
        <v>4</v>
      </c>
    </row>
    <row r="1527" spans="1:14" x14ac:dyDescent="0.3">
      <c r="A1527" t="s">
        <v>21</v>
      </c>
      <c r="B1527" t="s">
        <v>39</v>
      </c>
      <c r="C1527">
        <v>2021</v>
      </c>
      <c r="D1527" s="3">
        <v>3</v>
      </c>
      <c r="E1527" s="3">
        <v>64000</v>
      </c>
      <c r="F1527" t="s">
        <v>25</v>
      </c>
      <c r="G1527" s="15">
        <f>IF(Table1[[#This Row],[Transmission]]="Manual", 0, 1)</f>
        <v>1</v>
      </c>
      <c r="H1527" t="s">
        <v>9472</v>
      </c>
      <c r="I1527" t="s">
        <v>14</v>
      </c>
      <c r="J1527" s="4">
        <v>45597</v>
      </c>
      <c r="K1527" t="s">
        <v>1726</v>
      </c>
      <c r="L1527" s="5">
        <v>650000</v>
      </c>
      <c r="M1527" s="28">
        <f t="shared" si="23"/>
        <v>650000</v>
      </c>
      <c r="N1527">
        <f>2025-Table1[[#This Row],[Year]]</f>
        <v>4</v>
      </c>
    </row>
    <row r="1528" spans="1:14" x14ac:dyDescent="0.3">
      <c r="A1528" t="s">
        <v>11</v>
      </c>
      <c r="B1528" t="s">
        <v>288</v>
      </c>
      <c r="C1528">
        <v>2018</v>
      </c>
      <c r="D1528" s="3">
        <v>6</v>
      </c>
      <c r="E1528" s="3">
        <v>81000</v>
      </c>
      <c r="F1528" t="s">
        <v>25</v>
      </c>
      <c r="G1528" s="15">
        <f>IF(Table1[[#This Row],[Transmission]]="Manual", 0, 1)</f>
        <v>1</v>
      </c>
      <c r="H1528" t="s">
        <v>9472</v>
      </c>
      <c r="I1528" t="s">
        <v>14</v>
      </c>
      <c r="J1528" s="4">
        <v>45597</v>
      </c>
      <c r="K1528" t="s">
        <v>1727</v>
      </c>
      <c r="L1528" s="5">
        <v>625000</v>
      </c>
      <c r="M1528" s="28">
        <f t="shared" si="23"/>
        <v>625000</v>
      </c>
      <c r="N1528">
        <f>2025-Table1[[#This Row],[Year]]</f>
        <v>7</v>
      </c>
    </row>
    <row r="1529" spans="1:14" x14ac:dyDescent="0.3">
      <c r="A1529" t="s">
        <v>44</v>
      </c>
      <c r="B1529" t="s">
        <v>1728</v>
      </c>
      <c r="C1529">
        <v>2021</v>
      </c>
      <c r="D1529" s="3">
        <v>3</v>
      </c>
      <c r="E1529" s="3">
        <v>20000</v>
      </c>
      <c r="F1529" t="s">
        <v>13</v>
      </c>
      <c r="G1529" s="15">
        <f>IF(Table1[[#This Row],[Transmission]]="Manual", 0, 1)</f>
        <v>0</v>
      </c>
      <c r="H1529" t="s">
        <v>9475</v>
      </c>
      <c r="I1529" t="s">
        <v>14</v>
      </c>
      <c r="J1529" s="4">
        <v>45597</v>
      </c>
      <c r="K1529" t="s">
        <v>1729</v>
      </c>
      <c r="L1529" s="5">
        <v>565000</v>
      </c>
      <c r="M1529" s="28">
        <f t="shared" si="23"/>
        <v>565000</v>
      </c>
      <c r="N1529">
        <f>2025-Table1[[#This Row],[Year]]</f>
        <v>4</v>
      </c>
    </row>
    <row r="1530" spans="1:14" x14ac:dyDescent="0.3">
      <c r="A1530" t="s">
        <v>21</v>
      </c>
      <c r="B1530" t="s">
        <v>22</v>
      </c>
      <c r="C1530">
        <v>2023</v>
      </c>
      <c r="D1530" s="3">
        <v>1</v>
      </c>
      <c r="E1530" s="3">
        <v>16000</v>
      </c>
      <c r="F1530" t="s">
        <v>25</v>
      </c>
      <c r="G1530" s="15">
        <f>IF(Table1[[#This Row],[Transmission]]="Manual", 0, 1)</f>
        <v>1</v>
      </c>
      <c r="H1530" t="s">
        <v>9472</v>
      </c>
      <c r="I1530" t="s">
        <v>14</v>
      </c>
      <c r="J1530" s="4">
        <v>45597</v>
      </c>
      <c r="K1530" t="s">
        <v>1730</v>
      </c>
      <c r="L1530" s="5">
        <v>845000</v>
      </c>
      <c r="M1530" s="28">
        <f t="shared" si="23"/>
        <v>845000</v>
      </c>
      <c r="N1530">
        <f>2025-Table1[[#This Row],[Year]]</f>
        <v>2</v>
      </c>
    </row>
    <row r="1531" spans="1:14" x14ac:dyDescent="0.3">
      <c r="A1531" t="s">
        <v>44</v>
      </c>
      <c r="B1531" t="s">
        <v>83</v>
      </c>
      <c r="C1531">
        <v>2022</v>
      </c>
      <c r="D1531" s="3">
        <v>2</v>
      </c>
      <c r="E1531" s="3">
        <v>7700</v>
      </c>
      <c r="F1531" t="s">
        <v>13</v>
      </c>
      <c r="G1531" s="15">
        <f>IF(Table1[[#This Row],[Transmission]]="Manual", 0, 1)</f>
        <v>0</v>
      </c>
      <c r="H1531" t="s">
        <v>9472</v>
      </c>
      <c r="I1531" t="s">
        <v>14</v>
      </c>
      <c r="J1531" s="4">
        <v>45597</v>
      </c>
      <c r="K1531" t="s">
        <v>1731</v>
      </c>
      <c r="L1531" s="5">
        <v>760000</v>
      </c>
      <c r="M1531" s="28">
        <f t="shared" si="23"/>
        <v>760000</v>
      </c>
      <c r="N1531">
        <f>2025-Table1[[#This Row],[Year]]</f>
        <v>3</v>
      </c>
    </row>
    <row r="1532" spans="1:14" x14ac:dyDescent="0.3">
      <c r="A1532" t="s">
        <v>21</v>
      </c>
      <c r="B1532" t="s">
        <v>22</v>
      </c>
      <c r="C1532">
        <v>2023</v>
      </c>
      <c r="D1532" s="3">
        <v>1</v>
      </c>
      <c r="E1532" s="3">
        <v>11000</v>
      </c>
      <c r="F1532" t="s">
        <v>25</v>
      </c>
      <c r="G1532" s="15">
        <f>IF(Table1[[#This Row],[Transmission]]="Manual", 0, 1)</f>
        <v>1</v>
      </c>
      <c r="H1532" t="s">
        <v>9472</v>
      </c>
      <c r="I1532" t="s">
        <v>14</v>
      </c>
      <c r="J1532" s="4">
        <v>45597</v>
      </c>
      <c r="K1532" t="s">
        <v>1732</v>
      </c>
      <c r="L1532" s="5">
        <v>725000</v>
      </c>
      <c r="M1532" s="28">
        <f t="shared" si="23"/>
        <v>725000</v>
      </c>
      <c r="N1532">
        <f>2025-Table1[[#This Row],[Year]]</f>
        <v>2</v>
      </c>
    </row>
    <row r="1533" spans="1:14" x14ac:dyDescent="0.3">
      <c r="A1533" t="s">
        <v>21</v>
      </c>
      <c r="B1533" t="s">
        <v>49</v>
      </c>
      <c r="C1533">
        <v>2020</v>
      </c>
      <c r="D1533" s="3">
        <v>4</v>
      </c>
      <c r="E1533" s="3">
        <v>18000</v>
      </c>
      <c r="F1533" t="s">
        <v>13</v>
      </c>
      <c r="G1533" s="15">
        <f>IF(Table1[[#This Row],[Transmission]]="Manual", 0, 1)</f>
        <v>0</v>
      </c>
      <c r="H1533" t="s">
        <v>9472</v>
      </c>
      <c r="I1533" t="s">
        <v>14</v>
      </c>
      <c r="J1533" s="4">
        <v>45597</v>
      </c>
      <c r="K1533" t="s">
        <v>1733</v>
      </c>
      <c r="L1533" s="5">
        <v>899000</v>
      </c>
      <c r="M1533" s="28">
        <f t="shared" si="23"/>
        <v>899000</v>
      </c>
      <c r="N1533">
        <f>2025-Table1[[#This Row],[Year]]</f>
        <v>5</v>
      </c>
    </row>
    <row r="1534" spans="1:14" x14ac:dyDescent="0.3">
      <c r="A1534" t="s">
        <v>21</v>
      </c>
      <c r="B1534" t="s">
        <v>194</v>
      </c>
      <c r="C1534">
        <v>2020</v>
      </c>
      <c r="D1534" s="3">
        <v>4</v>
      </c>
      <c r="E1534" s="3">
        <v>30000</v>
      </c>
      <c r="F1534" t="s">
        <v>25</v>
      </c>
      <c r="G1534" s="15">
        <f>IF(Table1[[#This Row],[Transmission]]="Manual", 0, 1)</f>
        <v>1</v>
      </c>
      <c r="H1534" t="s">
        <v>9472</v>
      </c>
      <c r="I1534" t="s">
        <v>14</v>
      </c>
      <c r="J1534" s="4">
        <v>45597</v>
      </c>
      <c r="K1534" t="s">
        <v>1734</v>
      </c>
      <c r="L1534" s="5">
        <v>350000</v>
      </c>
      <c r="M1534" s="28">
        <f t="shared" si="23"/>
        <v>350000</v>
      </c>
      <c r="N1534">
        <f>2025-Table1[[#This Row],[Year]]</f>
        <v>5</v>
      </c>
    </row>
    <row r="1535" spans="1:14" x14ac:dyDescent="0.3">
      <c r="A1535" t="s">
        <v>15</v>
      </c>
      <c r="B1535" t="s">
        <v>55</v>
      </c>
      <c r="C1535">
        <v>2018</v>
      </c>
      <c r="D1535" s="3">
        <v>6</v>
      </c>
      <c r="E1535" s="3">
        <v>53000</v>
      </c>
      <c r="F1535" t="s">
        <v>25</v>
      </c>
      <c r="G1535" s="15">
        <f>IF(Table1[[#This Row],[Transmission]]="Manual", 0, 1)</f>
        <v>1</v>
      </c>
      <c r="H1535" t="s">
        <v>9475</v>
      </c>
      <c r="I1535" t="s">
        <v>17</v>
      </c>
      <c r="J1535" s="4">
        <v>45597</v>
      </c>
      <c r="K1535" t="s">
        <v>1735</v>
      </c>
      <c r="L1535" s="5">
        <v>1399999</v>
      </c>
      <c r="M1535" s="28">
        <f t="shared" si="23"/>
        <v>1399999</v>
      </c>
      <c r="N1535">
        <f>2025-Table1[[#This Row],[Year]]</f>
        <v>7</v>
      </c>
    </row>
    <row r="1536" spans="1:14" x14ac:dyDescent="0.3">
      <c r="A1536" t="s">
        <v>101</v>
      </c>
      <c r="B1536" t="s">
        <v>172</v>
      </c>
      <c r="C1536">
        <v>2016</v>
      </c>
      <c r="D1536" s="3">
        <v>8</v>
      </c>
      <c r="E1536" s="3">
        <v>43500</v>
      </c>
      <c r="F1536" t="s">
        <v>13</v>
      </c>
      <c r="G1536" s="15">
        <f>IF(Table1[[#This Row],[Transmission]]="Manual", 0, 1)</f>
        <v>0</v>
      </c>
      <c r="H1536" t="s">
        <v>9475</v>
      </c>
      <c r="I1536" t="s">
        <v>17</v>
      </c>
      <c r="J1536" s="4">
        <v>45597</v>
      </c>
      <c r="K1536" t="s">
        <v>1736</v>
      </c>
      <c r="L1536" s="5">
        <v>260000</v>
      </c>
      <c r="M1536" s="28">
        <f t="shared" si="23"/>
        <v>260000</v>
      </c>
      <c r="N1536">
        <f>2025-Table1[[#This Row],[Year]]</f>
        <v>9</v>
      </c>
    </row>
    <row r="1537" spans="1:14" x14ac:dyDescent="0.3">
      <c r="A1537" t="s">
        <v>44</v>
      </c>
      <c r="B1537" t="s">
        <v>116</v>
      </c>
      <c r="C1537">
        <v>2016</v>
      </c>
      <c r="D1537" s="3">
        <v>8</v>
      </c>
      <c r="E1537" s="3">
        <v>50000</v>
      </c>
      <c r="F1537" t="s">
        <v>13</v>
      </c>
      <c r="G1537" s="15">
        <f>IF(Table1[[#This Row],[Transmission]]="Manual", 0, 1)</f>
        <v>0</v>
      </c>
      <c r="H1537" t="s">
        <v>9472</v>
      </c>
      <c r="I1537" t="s">
        <v>14</v>
      </c>
      <c r="J1537" s="4">
        <v>45597</v>
      </c>
      <c r="K1537" t="s">
        <v>1737</v>
      </c>
      <c r="L1537" s="5">
        <v>335000</v>
      </c>
      <c r="M1537" s="28">
        <f t="shared" si="23"/>
        <v>335000</v>
      </c>
      <c r="N1537">
        <f>2025-Table1[[#This Row],[Year]]</f>
        <v>9</v>
      </c>
    </row>
    <row r="1538" spans="1:14" x14ac:dyDescent="0.3">
      <c r="A1538" t="s">
        <v>11</v>
      </c>
      <c r="B1538" t="s">
        <v>188</v>
      </c>
      <c r="C1538">
        <v>2017</v>
      </c>
      <c r="D1538" s="3">
        <v>7</v>
      </c>
      <c r="E1538" s="3">
        <v>84000</v>
      </c>
      <c r="F1538" t="s">
        <v>13</v>
      </c>
      <c r="G1538" s="15">
        <f>IF(Table1[[#This Row],[Transmission]]="Manual", 0, 1)</f>
        <v>0</v>
      </c>
      <c r="H1538" t="s">
        <v>9472</v>
      </c>
      <c r="I1538" t="s">
        <v>17</v>
      </c>
      <c r="J1538" s="4">
        <v>45597</v>
      </c>
      <c r="K1538" t="s">
        <v>1738</v>
      </c>
      <c r="L1538" s="5">
        <v>525000</v>
      </c>
      <c r="M1538" s="28">
        <f t="shared" si="23"/>
        <v>525000</v>
      </c>
      <c r="N1538">
        <f>2025-Table1[[#This Row],[Year]]</f>
        <v>8</v>
      </c>
    </row>
    <row r="1539" spans="1:14" x14ac:dyDescent="0.3">
      <c r="A1539" t="s">
        <v>61</v>
      </c>
      <c r="B1539" t="s">
        <v>109</v>
      </c>
      <c r="C1539">
        <v>2019</v>
      </c>
      <c r="D1539" s="3">
        <v>5</v>
      </c>
      <c r="E1539" s="3">
        <v>79200</v>
      </c>
      <c r="F1539" t="s">
        <v>25</v>
      </c>
      <c r="G1539" s="15">
        <f>IF(Table1[[#This Row],[Transmission]]="Manual", 0, 1)</f>
        <v>1</v>
      </c>
      <c r="H1539" t="s">
        <v>9472</v>
      </c>
      <c r="I1539" t="s">
        <v>17</v>
      </c>
      <c r="J1539" s="4">
        <v>45597</v>
      </c>
      <c r="K1539" t="s">
        <v>1739</v>
      </c>
      <c r="L1539" s="5">
        <v>712000</v>
      </c>
      <c r="M1539" s="28">
        <f t="shared" ref="M1539:M1602" si="24">VALUE(SUBSTITUTE(SUBSTITUTE(L1539,"₹"," "),",",""))</f>
        <v>712000</v>
      </c>
      <c r="N1539">
        <f>2025-Table1[[#This Row],[Year]]</f>
        <v>6</v>
      </c>
    </row>
    <row r="1540" spans="1:14" x14ac:dyDescent="0.3">
      <c r="A1540" t="s">
        <v>97</v>
      </c>
      <c r="B1540" t="s">
        <v>236</v>
      </c>
      <c r="C1540">
        <v>2019</v>
      </c>
      <c r="D1540" s="3">
        <v>5</v>
      </c>
      <c r="E1540" s="3">
        <v>60110</v>
      </c>
      <c r="F1540" t="s">
        <v>25</v>
      </c>
      <c r="G1540" s="15">
        <f>IF(Table1[[#This Row],[Transmission]]="Manual", 0, 1)</f>
        <v>1</v>
      </c>
      <c r="H1540" t="s">
        <v>9475</v>
      </c>
      <c r="I1540" t="s">
        <v>14</v>
      </c>
      <c r="J1540" s="4">
        <v>45597</v>
      </c>
      <c r="K1540" t="s">
        <v>1740</v>
      </c>
      <c r="L1540" s="5">
        <v>545000</v>
      </c>
      <c r="M1540" s="28">
        <f t="shared" si="24"/>
        <v>545000</v>
      </c>
      <c r="N1540">
        <f>2025-Table1[[#This Row],[Year]]</f>
        <v>6</v>
      </c>
    </row>
    <row r="1541" spans="1:14" x14ac:dyDescent="0.3">
      <c r="A1541" t="s">
        <v>21</v>
      </c>
      <c r="B1541" t="s">
        <v>39</v>
      </c>
      <c r="C1541">
        <v>2015</v>
      </c>
      <c r="D1541" s="3">
        <v>9</v>
      </c>
      <c r="E1541" s="3">
        <v>58200</v>
      </c>
      <c r="F1541" t="s">
        <v>13</v>
      </c>
      <c r="G1541" s="15">
        <f>IF(Table1[[#This Row],[Transmission]]="Manual", 0, 1)</f>
        <v>0</v>
      </c>
      <c r="H1541" t="s">
        <v>9475</v>
      </c>
      <c r="I1541" t="s">
        <v>14</v>
      </c>
      <c r="J1541" s="4">
        <v>45566</v>
      </c>
      <c r="K1541" t="s">
        <v>1741</v>
      </c>
      <c r="L1541" s="5">
        <v>445000</v>
      </c>
      <c r="M1541" s="28">
        <f t="shared" si="24"/>
        <v>445000</v>
      </c>
      <c r="N1541">
        <f>2025-Table1[[#This Row],[Year]]</f>
        <v>10</v>
      </c>
    </row>
    <row r="1542" spans="1:14" x14ac:dyDescent="0.3">
      <c r="A1542" t="s">
        <v>21</v>
      </c>
      <c r="B1542" t="s">
        <v>231</v>
      </c>
      <c r="C1542">
        <v>2013</v>
      </c>
      <c r="D1542" s="3">
        <v>11</v>
      </c>
      <c r="E1542" s="3">
        <v>16231</v>
      </c>
      <c r="F1542" t="s">
        <v>13</v>
      </c>
      <c r="G1542" s="15">
        <f>IF(Table1[[#This Row],[Transmission]]="Manual", 0, 1)</f>
        <v>0</v>
      </c>
      <c r="H1542" t="s">
        <v>9472</v>
      </c>
      <c r="I1542" t="s">
        <v>14</v>
      </c>
      <c r="J1542" s="4">
        <v>45597</v>
      </c>
      <c r="K1542" t="s">
        <v>1742</v>
      </c>
      <c r="L1542" s="5">
        <v>185101</v>
      </c>
      <c r="M1542" s="28">
        <f t="shared" si="24"/>
        <v>185101</v>
      </c>
      <c r="N1542">
        <f>2025-Table1[[#This Row],[Year]]</f>
        <v>12</v>
      </c>
    </row>
    <row r="1543" spans="1:14" x14ac:dyDescent="0.3">
      <c r="A1543" t="s">
        <v>21</v>
      </c>
      <c r="B1543" t="s">
        <v>39</v>
      </c>
      <c r="C1543">
        <v>2019</v>
      </c>
      <c r="D1543" s="3">
        <v>5</v>
      </c>
      <c r="E1543" s="3">
        <v>65000</v>
      </c>
      <c r="F1543" t="s">
        <v>25</v>
      </c>
      <c r="G1543" s="15">
        <f>IF(Table1[[#This Row],[Transmission]]="Manual", 0, 1)</f>
        <v>1</v>
      </c>
      <c r="H1543" t="s">
        <v>9472</v>
      </c>
      <c r="I1543" t="s">
        <v>17</v>
      </c>
      <c r="J1543" s="4">
        <v>45597</v>
      </c>
      <c r="K1543" t="s">
        <v>1743</v>
      </c>
      <c r="L1543" s="5">
        <v>615000</v>
      </c>
      <c r="M1543" s="28">
        <f t="shared" si="24"/>
        <v>615000</v>
      </c>
      <c r="N1543">
        <f>2025-Table1[[#This Row],[Year]]</f>
        <v>6</v>
      </c>
    </row>
    <row r="1544" spans="1:14" x14ac:dyDescent="0.3">
      <c r="A1544" t="s">
        <v>44</v>
      </c>
      <c r="B1544" t="s">
        <v>124</v>
      </c>
      <c r="C1544">
        <v>2009</v>
      </c>
      <c r="D1544" s="3">
        <v>15</v>
      </c>
      <c r="E1544" s="3">
        <v>16000</v>
      </c>
      <c r="F1544" t="s">
        <v>25</v>
      </c>
      <c r="G1544" s="15">
        <f>IF(Table1[[#This Row],[Transmission]]="Manual", 0, 1)</f>
        <v>1</v>
      </c>
      <c r="H1544" t="s">
        <v>9472</v>
      </c>
      <c r="I1544" t="s">
        <v>14</v>
      </c>
      <c r="J1544" s="4">
        <v>45566</v>
      </c>
      <c r="K1544" t="s">
        <v>917</v>
      </c>
      <c r="L1544" s="5">
        <v>325000</v>
      </c>
      <c r="M1544" s="28">
        <f t="shared" si="24"/>
        <v>325000</v>
      </c>
      <c r="N1544">
        <f>2025-Table1[[#This Row],[Year]]</f>
        <v>16</v>
      </c>
    </row>
    <row r="1545" spans="1:14" x14ac:dyDescent="0.3">
      <c r="A1545" t="s">
        <v>44</v>
      </c>
      <c r="B1545" t="s">
        <v>413</v>
      </c>
      <c r="C1545">
        <v>2006</v>
      </c>
      <c r="D1545" s="3">
        <v>18</v>
      </c>
      <c r="E1545" s="3">
        <v>32950</v>
      </c>
      <c r="F1545" t="s">
        <v>13</v>
      </c>
      <c r="G1545" s="15">
        <f>IF(Table1[[#This Row],[Transmission]]="Manual", 0, 1)</f>
        <v>0</v>
      </c>
      <c r="H1545" t="s">
        <v>9475</v>
      </c>
      <c r="I1545" t="s">
        <v>14</v>
      </c>
      <c r="J1545" s="4">
        <v>45597</v>
      </c>
      <c r="K1545" t="s">
        <v>1744</v>
      </c>
      <c r="L1545" s="5">
        <v>105000</v>
      </c>
      <c r="M1545" s="28">
        <f t="shared" si="24"/>
        <v>105000</v>
      </c>
      <c r="N1545">
        <f>2025-Table1[[#This Row],[Year]]</f>
        <v>19</v>
      </c>
    </row>
    <row r="1546" spans="1:14" x14ac:dyDescent="0.3">
      <c r="A1546" t="s">
        <v>21</v>
      </c>
      <c r="B1546" t="s">
        <v>49</v>
      </c>
      <c r="C1546">
        <v>2017</v>
      </c>
      <c r="D1546" s="3">
        <v>7</v>
      </c>
      <c r="E1546" s="3">
        <v>68000</v>
      </c>
      <c r="F1546" t="s">
        <v>13</v>
      </c>
      <c r="G1546" s="15">
        <f>IF(Table1[[#This Row],[Transmission]]="Manual", 0, 1)</f>
        <v>0</v>
      </c>
      <c r="H1546" t="s">
        <v>9472</v>
      </c>
      <c r="I1546" t="s">
        <v>17</v>
      </c>
      <c r="J1546" s="4">
        <v>45597</v>
      </c>
      <c r="K1546" t="s">
        <v>1745</v>
      </c>
      <c r="L1546" s="5">
        <v>675000</v>
      </c>
      <c r="M1546" s="28">
        <f t="shared" si="24"/>
        <v>675000</v>
      </c>
      <c r="N1546">
        <f>2025-Table1[[#This Row],[Year]]</f>
        <v>8</v>
      </c>
    </row>
    <row r="1547" spans="1:14" x14ac:dyDescent="0.3">
      <c r="A1547" t="s">
        <v>15</v>
      </c>
      <c r="B1547" t="s">
        <v>55</v>
      </c>
      <c r="C1547">
        <v>2016</v>
      </c>
      <c r="D1547" s="3">
        <v>8</v>
      </c>
      <c r="E1547" s="3">
        <v>125000</v>
      </c>
      <c r="F1547" t="s">
        <v>25</v>
      </c>
      <c r="G1547" s="15">
        <f>IF(Table1[[#This Row],[Transmission]]="Manual", 0, 1)</f>
        <v>1</v>
      </c>
      <c r="H1547" t="s">
        <v>9472</v>
      </c>
      <c r="I1547" t="s">
        <v>17</v>
      </c>
      <c r="J1547" s="4">
        <v>45597</v>
      </c>
      <c r="K1547" t="s">
        <v>1746</v>
      </c>
      <c r="L1547" s="5">
        <v>1270000</v>
      </c>
      <c r="M1547" s="28">
        <f t="shared" si="24"/>
        <v>1270000</v>
      </c>
      <c r="N1547">
        <f>2025-Table1[[#This Row],[Year]]</f>
        <v>9</v>
      </c>
    </row>
    <row r="1548" spans="1:14" x14ac:dyDescent="0.3">
      <c r="A1548" t="s">
        <v>44</v>
      </c>
      <c r="B1548" t="s">
        <v>81</v>
      </c>
      <c r="C1548">
        <v>2021</v>
      </c>
      <c r="D1548" s="3">
        <v>3</v>
      </c>
      <c r="E1548" s="3">
        <v>40500</v>
      </c>
      <c r="F1548" t="s">
        <v>25</v>
      </c>
      <c r="G1548" s="15">
        <f>IF(Table1[[#This Row],[Transmission]]="Manual", 0, 1)</f>
        <v>1</v>
      </c>
      <c r="H1548" t="s">
        <v>9472</v>
      </c>
      <c r="I1548" t="s">
        <v>14</v>
      </c>
      <c r="J1548" s="4">
        <v>45597</v>
      </c>
      <c r="K1548" t="s">
        <v>1747</v>
      </c>
      <c r="L1548" s="5">
        <v>1659000</v>
      </c>
      <c r="M1548" s="28">
        <f t="shared" si="24"/>
        <v>1659000</v>
      </c>
      <c r="N1548">
        <f>2025-Table1[[#This Row],[Year]]</f>
        <v>4</v>
      </c>
    </row>
    <row r="1549" spans="1:14" x14ac:dyDescent="0.3">
      <c r="A1549" t="s">
        <v>64</v>
      </c>
      <c r="B1549" t="s">
        <v>65</v>
      </c>
      <c r="C1549">
        <v>2020</v>
      </c>
      <c r="D1549" s="3">
        <v>4</v>
      </c>
      <c r="E1549" s="3">
        <v>45000</v>
      </c>
      <c r="F1549" t="s">
        <v>25</v>
      </c>
      <c r="G1549" s="15">
        <f>IF(Table1[[#This Row],[Transmission]]="Manual", 0, 1)</f>
        <v>1</v>
      </c>
      <c r="H1549" t="s">
        <v>9475</v>
      </c>
      <c r="I1549" t="s">
        <v>14</v>
      </c>
      <c r="J1549" s="4">
        <v>45597</v>
      </c>
      <c r="K1549" t="s">
        <v>1748</v>
      </c>
      <c r="L1549" s="5">
        <v>1225000</v>
      </c>
      <c r="M1549" s="28">
        <f t="shared" si="24"/>
        <v>1225000</v>
      </c>
      <c r="N1549">
        <f>2025-Table1[[#This Row],[Year]]</f>
        <v>5</v>
      </c>
    </row>
    <row r="1550" spans="1:14" x14ac:dyDescent="0.3">
      <c r="A1550" t="s">
        <v>11</v>
      </c>
      <c r="B1550" t="s">
        <v>288</v>
      </c>
      <c r="C1550">
        <v>2012</v>
      </c>
      <c r="D1550" s="3">
        <v>12</v>
      </c>
      <c r="E1550" s="3">
        <v>59600</v>
      </c>
      <c r="F1550" t="s">
        <v>13</v>
      </c>
      <c r="G1550" s="15">
        <f>IF(Table1[[#This Row],[Transmission]]="Manual", 0, 1)</f>
        <v>0</v>
      </c>
      <c r="H1550" t="s">
        <v>9475</v>
      </c>
      <c r="I1550" t="s">
        <v>14</v>
      </c>
      <c r="J1550" s="4">
        <v>45597</v>
      </c>
      <c r="K1550" t="s">
        <v>1749</v>
      </c>
      <c r="L1550" s="5">
        <v>250000</v>
      </c>
      <c r="M1550" s="28">
        <f t="shared" si="24"/>
        <v>250000</v>
      </c>
      <c r="N1550">
        <f>2025-Table1[[#This Row],[Year]]</f>
        <v>13</v>
      </c>
    </row>
    <row r="1551" spans="1:14" x14ac:dyDescent="0.3">
      <c r="A1551" t="s">
        <v>44</v>
      </c>
      <c r="B1551" t="s">
        <v>451</v>
      </c>
      <c r="C1551">
        <v>2015</v>
      </c>
      <c r="D1551" s="3">
        <v>9</v>
      </c>
      <c r="E1551" s="3">
        <v>80000</v>
      </c>
      <c r="F1551" t="s">
        <v>13</v>
      </c>
      <c r="G1551" s="15">
        <f>IF(Table1[[#This Row],[Transmission]]="Manual", 0, 1)</f>
        <v>0</v>
      </c>
      <c r="H1551" t="s">
        <v>9472</v>
      </c>
      <c r="I1551" t="s">
        <v>14</v>
      </c>
      <c r="J1551" s="4">
        <v>45597</v>
      </c>
      <c r="K1551" t="s">
        <v>1750</v>
      </c>
      <c r="L1551" s="5">
        <v>585000</v>
      </c>
      <c r="M1551" s="28">
        <f t="shared" si="24"/>
        <v>585000</v>
      </c>
      <c r="N1551">
        <f>2025-Table1[[#This Row],[Year]]</f>
        <v>10</v>
      </c>
    </row>
    <row r="1552" spans="1:14" x14ac:dyDescent="0.3">
      <c r="A1552" t="s">
        <v>21</v>
      </c>
      <c r="B1552" t="s">
        <v>476</v>
      </c>
      <c r="C1552">
        <v>2016</v>
      </c>
      <c r="D1552" s="3">
        <v>8</v>
      </c>
      <c r="E1552" s="3">
        <v>107000</v>
      </c>
      <c r="F1552" t="s">
        <v>13</v>
      </c>
      <c r="G1552" s="15">
        <f>IF(Table1[[#This Row],[Transmission]]="Manual", 0, 1)</f>
        <v>0</v>
      </c>
      <c r="H1552" t="s">
        <v>9475</v>
      </c>
      <c r="I1552" t="s">
        <v>17</v>
      </c>
      <c r="J1552" s="4">
        <v>45597</v>
      </c>
      <c r="K1552" t="s">
        <v>1751</v>
      </c>
      <c r="L1552" s="5">
        <v>385000</v>
      </c>
      <c r="M1552" s="28">
        <f t="shared" si="24"/>
        <v>385000</v>
      </c>
      <c r="N1552">
        <f>2025-Table1[[#This Row],[Year]]</f>
        <v>9</v>
      </c>
    </row>
    <row r="1553" spans="1:14" x14ac:dyDescent="0.3">
      <c r="A1553" t="s">
        <v>21</v>
      </c>
      <c r="B1553" t="s">
        <v>36</v>
      </c>
      <c r="C1553">
        <v>2013</v>
      </c>
      <c r="D1553" s="3">
        <v>11</v>
      </c>
      <c r="E1553" s="3">
        <v>65321</v>
      </c>
      <c r="F1553" t="s">
        <v>13</v>
      </c>
      <c r="G1553" s="15">
        <f>IF(Table1[[#This Row],[Transmission]]="Manual", 0, 1)</f>
        <v>0</v>
      </c>
      <c r="H1553" t="s">
        <v>9472</v>
      </c>
      <c r="I1553" t="s">
        <v>14</v>
      </c>
      <c r="J1553" s="4">
        <v>45597</v>
      </c>
      <c r="K1553" t="s">
        <v>1752</v>
      </c>
      <c r="L1553" s="5">
        <v>189101</v>
      </c>
      <c r="M1553" s="28">
        <f t="shared" si="24"/>
        <v>189101</v>
      </c>
      <c r="N1553">
        <f>2025-Table1[[#This Row],[Year]]</f>
        <v>12</v>
      </c>
    </row>
    <row r="1554" spans="1:14" x14ac:dyDescent="0.3">
      <c r="A1554" t="s">
        <v>43</v>
      </c>
      <c r="B1554" t="s">
        <v>94</v>
      </c>
      <c r="C1554">
        <v>2010</v>
      </c>
      <c r="D1554" s="3">
        <v>14</v>
      </c>
      <c r="E1554" s="3">
        <v>130000</v>
      </c>
      <c r="F1554" t="s">
        <v>25</v>
      </c>
      <c r="G1554" s="15">
        <f>IF(Table1[[#This Row],[Transmission]]="Manual", 0, 1)</f>
        <v>1</v>
      </c>
      <c r="H1554" t="s">
        <v>9475</v>
      </c>
      <c r="I1554" t="s">
        <v>17</v>
      </c>
      <c r="J1554" s="4">
        <v>45597</v>
      </c>
      <c r="K1554" t="s">
        <v>1753</v>
      </c>
      <c r="L1554" s="5">
        <v>750000</v>
      </c>
      <c r="M1554" s="28">
        <f t="shared" si="24"/>
        <v>750000</v>
      </c>
      <c r="N1554">
        <f>2025-Table1[[#This Row],[Year]]</f>
        <v>15</v>
      </c>
    </row>
    <row r="1555" spans="1:14" x14ac:dyDescent="0.3">
      <c r="A1555" t="s">
        <v>21</v>
      </c>
      <c r="B1555" t="s">
        <v>39</v>
      </c>
      <c r="C1555">
        <v>2017</v>
      </c>
      <c r="D1555" s="3">
        <v>7</v>
      </c>
      <c r="E1555" s="3">
        <v>32000</v>
      </c>
      <c r="F1555" t="s">
        <v>25</v>
      </c>
      <c r="G1555" s="15">
        <f>IF(Table1[[#This Row],[Transmission]]="Manual", 0, 1)</f>
        <v>1</v>
      </c>
      <c r="H1555" t="s">
        <v>9475</v>
      </c>
      <c r="I1555" t="s">
        <v>14</v>
      </c>
      <c r="J1555" s="4">
        <v>45597</v>
      </c>
      <c r="K1555" t="s">
        <v>1754</v>
      </c>
      <c r="L1555" s="5">
        <v>720000</v>
      </c>
      <c r="M1555" s="28">
        <f t="shared" si="24"/>
        <v>720000</v>
      </c>
      <c r="N1555">
        <f>2025-Table1[[#This Row],[Year]]</f>
        <v>8</v>
      </c>
    </row>
    <row r="1556" spans="1:14" x14ac:dyDescent="0.3">
      <c r="A1556" t="s">
        <v>18</v>
      </c>
      <c r="B1556" t="s">
        <v>19</v>
      </c>
      <c r="C1556">
        <v>2017</v>
      </c>
      <c r="D1556" s="3">
        <v>7</v>
      </c>
      <c r="E1556" s="3">
        <v>56300</v>
      </c>
      <c r="F1556" t="s">
        <v>13</v>
      </c>
      <c r="G1556" s="15">
        <f>IF(Table1[[#This Row],[Transmission]]="Manual", 0, 1)</f>
        <v>0</v>
      </c>
      <c r="H1556" t="s">
        <v>9475</v>
      </c>
      <c r="I1556" t="s">
        <v>14</v>
      </c>
      <c r="J1556" s="4">
        <v>45566</v>
      </c>
      <c r="K1556" t="s">
        <v>1755</v>
      </c>
      <c r="L1556" s="5">
        <v>599999</v>
      </c>
      <c r="M1556" s="28">
        <f t="shared" si="24"/>
        <v>599999</v>
      </c>
      <c r="N1556">
        <f>2025-Table1[[#This Row],[Year]]</f>
        <v>8</v>
      </c>
    </row>
    <row r="1557" spans="1:14" x14ac:dyDescent="0.3">
      <c r="A1557" t="s">
        <v>847</v>
      </c>
      <c r="B1557" t="s">
        <v>1388</v>
      </c>
      <c r="C1557">
        <v>2019</v>
      </c>
      <c r="D1557" s="3">
        <v>5</v>
      </c>
      <c r="E1557" s="3">
        <v>15698</v>
      </c>
      <c r="F1557" t="s">
        <v>25</v>
      </c>
      <c r="G1557" s="15">
        <f>IF(Table1[[#This Row],[Transmission]]="Manual", 0, 1)</f>
        <v>1</v>
      </c>
      <c r="H1557" t="s">
        <v>9475</v>
      </c>
      <c r="I1557" t="s">
        <v>14</v>
      </c>
      <c r="J1557" s="4">
        <v>45597</v>
      </c>
      <c r="K1557" t="s">
        <v>1756</v>
      </c>
      <c r="L1557" s="5">
        <v>280000</v>
      </c>
      <c r="M1557" s="28">
        <f t="shared" si="24"/>
        <v>280000</v>
      </c>
      <c r="N1557">
        <f>2025-Table1[[#This Row],[Year]]</f>
        <v>6</v>
      </c>
    </row>
    <row r="1558" spans="1:14" x14ac:dyDescent="0.3">
      <c r="A1558" t="s">
        <v>21</v>
      </c>
      <c r="B1558" t="s">
        <v>22</v>
      </c>
      <c r="C1558">
        <v>2010</v>
      </c>
      <c r="D1558" s="3">
        <v>14</v>
      </c>
      <c r="E1558" s="3">
        <v>120000</v>
      </c>
      <c r="F1558" t="s">
        <v>25</v>
      </c>
      <c r="G1558" s="15">
        <f>IF(Table1[[#This Row],[Transmission]]="Manual", 0, 1)</f>
        <v>1</v>
      </c>
      <c r="H1558" t="s">
        <v>9475</v>
      </c>
      <c r="I1558" t="s">
        <v>17</v>
      </c>
      <c r="J1558" s="4">
        <v>45597</v>
      </c>
      <c r="K1558" t="s">
        <v>1757</v>
      </c>
      <c r="L1558" s="5">
        <v>130000</v>
      </c>
      <c r="M1558" s="28">
        <f t="shared" si="24"/>
        <v>130000</v>
      </c>
      <c r="N1558">
        <f>2025-Table1[[#This Row],[Year]]</f>
        <v>15</v>
      </c>
    </row>
    <row r="1559" spans="1:14" x14ac:dyDescent="0.3">
      <c r="A1559" t="s">
        <v>21</v>
      </c>
      <c r="B1559" t="s">
        <v>298</v>
      </c>
      <c r="C1559">
        <v>2005</v>
      </c>
      <c r="D1559" s="3">
        <v>19</v>
      </c>
      <c r="E1559" s="3">
        <v>60000</v>
      </c>
      <c r="F1559" t="s">
        <v>13</v>
      </c>
      <c r="G1559" s="15">
        <f>IF(Table1[[#This Row],[Transmission]]="Manual", 0, 1)</f>
        <v>0</v>
      </c>
      <c r="H1559" t="s">
        <v>9475</v>
      </c>
      <c r="I1559" t="s">
        <v>14</v>
      </c>
      <c r="J1559" s="4">
        <v>45597</v>
      </c>
      <c r="K1559" t="s">
        <v>1758</v>
      </c>
      <c r="L1559" s="5">
        <v>75000</v>
      </c>
      <c r="M1559" s="28">
        <f t="shared" si="24"/>
        <v>75000</v>
      </c>
      <c r="N1559">
        <f>2025-Table1[[#This Row],[Year]]</f>
        <v>20</v>
      </c>
    </row>
    <row r="1560" spans="1:14" x14ac:dyDescent="0.3">
      <c r="A1560" t="s">
        <v>61</v>
      </c>
      <c r="B1560" t="s">
        <v>109</v>
      </c>
      <c r="C1560">
        <v>2013</v>
      </c>
      <c r="D1560" s="3">
        <v>11</v>
      </c>
      <c r="E1560" s="3">
        <v>98325</v>
      </c>
      <c r="F1560" t="s">
        <v>13</v>
      </c>
      <c r="G1560" s="15">
        <f>IF(Table1[[#This Row],[Transmission]]="Manual", 0, 1)</f>
        <v>0</v>
      </c>
      <c r="H1560" t="s">
        <v>9475</v>
      </c>
      <c r="I1560" t="s">
        <v>17</v>
      </c>
      <c r="J1560" s="4">
        <v>45597</v>
      </c>
      <c r="K1560" t="s">
        <v>1760</v>
      </c>
      <c r="L1560" s="5">
        <v>265000</v>
      </c>
      <c r="M1560" s="28">
        <f t="shared" si="24"/>
        <v>265000</v>
      </c>
      <c r="N1560">
        <f>2025-Table1[[#This Row],[Year]]</f>
        <v>12</v>
      </c>
    </row>
    <row r="1561" spans="1:14" x14ac:dyDescent="0.3">
      <c r="A1561" t="s">
        <v>21</v>
      </c>
      <c r="B1561" t="s">
        <v>36</v>
      </c>
      <c r="C1561">
        <v>2016</v>
      </c>
      <c r="D1561" s="3">
        <v>8</v>
      </c>
      <c r="E1561" s="3">
        <v>75000</v>
      </c>
      <c r="F1561" t="s">
        <v>13</v>
      </c>
      <c r="G1561" s="15">
        <f>IF(Table1[[#This Row],[Transmission]]="Manual", 0, 1)</f>
        <v>0</v>
      </c>
      <c r="H1561" t="s">
        <v>9475</v>
      </c>
      <c r="I1561" t="s">
        <v>14</v>
      </c>
      <c r="J1561" s="4">
        <v>45597</v>
      </c>
      <c r="K1561" t="s">
        <v>1761</v>
      </c>
      <c r="L1561" s="5">
        <v>238000</v>
      </c>
      <c r="M1561" s="28">
        <f t="shared" si="24"/>
        <v>238000</v>
      </c>
      <c r="N1561">
        <f>2025-Table1[[#This Row],[Year]]</f>
        <v>9</v>
      </c>
    </row>
    <row r="1562" spans="1:14" x14ac:dyDescent="0.3">
      <c r="A1562" t="s">
        <v>18</v>
      </c>
      <c r="B1562" t="s">
        <v>86</v>
      </c>
      <c r="C1562">
        <v>2021</v>
      </c>
      <c r="D1562" s="3">
        <v>3</v>
      </c>
      <c r="E1562" s="3">
        <v>14500</v>
      </c>
      <c r="F1562" t="s">
        <v>13</v>
      </c>
      <c r="G1562" s="15">
        <f>IF(Table1[[#This Row],[Transmission]]="Manual", 0, 1)</f>
        <v>0</v>
      </c>
      <c r="H1562" t="s">
        <v>9475</v>
      </c>
      <c r="I1562" t="s">
        <v>14</v>
      </c>
      <c r="J1562" s="4">
        <v>45566</v>
      </c>
      <c r="K1562" t="s">
        <v>1762</v>
      </c>
      <c r="L1562" s="5">
        <v>575000</v>
      </c>
      <c r="M1562" s="28">
        <f t="shared" si="24"/>
        <v>575000</v>
      </c>
      <c r="N1562">
        <f>2025-Table1[[#This Row],[Year]]</f>
        <v>4</v>
      </c>
    </row>
    <row r="1563" spans="1:14" x14ac:dyDescent="0.3">
      <c r="A1563" t="s">
        <v>555</v>
      </c>
      <c r="B1563" t="s">
        <v>556</v>
      </c>
      <c r="C1563">
        <v>2022</v>
      </c>
      <c r="D1563" s="3">
        <v>2</v>
      </c>
      <c r="E1563" s="3">
        <v>21000</v>
      </c>
      <c r="F1563" t="s">
        <v>13</v>
      </c>
      <c r="G1563" s="15">
        <f>IF(Table1[[#This Row],[Transmission]]="Manual", 0, 1)</f>
        <v>0</v>
      </c>
      <c r="H1563" t="s">
        <v>9472</v>
      </c>
      <c r="I1563" t="s">
        <v>17</v>
      </c>
      <c r="J1563" s="4">
        <v>45597</v>
      </c>
      <c r="K1563" t="s">
        <v>1763</v>
      </c>
      <c r="L1563" s="5">
        <v>1025000</v>
      </c>
      <c r="M1563" s="28">
        <f t="shared" si="24"/>
        <v>1025000</v>
      </c>
      <c r="N1563">
        <f>2025-Table1[[#This Row],[Year]]</f>
        <v>3</v>
      </c>
    </row>
    <row r="1564" spans="1:14" x14ac:dyDescent="0.3">
      <c r="A1564" t="s">
        <v>44</v>
      </c>
      <c r="B1564" t="s">
        <v>300</v>
      </c>
      <c r="C1564">
        <v>2014</v>
      </c>
      <c r="D1564" s="3">
        <v>10</v>
      </c>
      <c r="E1564" s="3">
        <v>62394</v>
      </c>
      <c r="F1564" t="s">
        <v>25</v>
      </c>
      <c r="G1564" s="15">
        <f>IF(Table1[[#This Row],[Transmission]]="Manual", 0, 1)</f>
        <v>1</v>
      </c>
      <c r="H1564" t="s">
        <v>9475</v>
      </c>
      <c r="I1564" t="s">
        <v>17</v>
      </c>
      <c r="J1564" s="4">
        <v>45597</v>
      </c>
      <c r="K1564" t="s">
        <v>1134</v>
      </c>
      <c r="L1564" s="5">
        <v>799999</v>
      </c>
      <c r="M1564" s="28">
        <f t="shared" si="24"/>
        <v>799999</v>
      </c>
      <c r="N1564">
        <f>2025-Table1[[#This Row],[Year]]</f>
        <v>11</v>
      </c>
    </row>
    <row r="1565" spans="1:14" x14ac:dyDescent="0.3">
      <c r="A1565" t="s">
        <v>113</v>
      </c>
      <c r="B1565" t="s">
        <v>121</v>
      </c>
      <c r="C1565">
        <v>2016</v>
      </c>
      <c r="D1565" s="3">
        <v>8</v>
      </c>
      <c r="E1565" s="3">
        <v>95000</v>
      </c>
      <c r="F1565" t="s">
        <v>13</v>
      </c>
      <c r="G1565" s="15">
        <f>IF(Table1[[#This Row],[Transmission]]="Manual", 0, 1)</f>
        <v>0</v>
      </c>
      <c r="H1565" t="s">
        <v>9472</v>
      </c>
      <c r="I1565" t="s">
        <v>17</v>
      </c>
      <c r="J1565" s="4">
        <v>45566</v>
      </c>
      <c r="K1565" t="s">
        <v>507</v>
      </c>
      <c r="L1565" s="5">
        <v>745000</v>
      </c>
      <c r="M1565" s="28">
        <f t="shared" si="24"/>
        <v>745000</v>
      </c>
      <c r="N1565">
        <f>2025-Table1[[#This Row],[Year]]</f>
        <v>9</v>
      </c>
    </row>
    <row r="1566" spans="1:14" x14ac:dyDescent="0.3">
      <c r="A1566" t="s">
        <v>458</v>
      </c>
      <c r="B1566" t="s">
        <v>1764</v>
      </c>
      <c r="C1566">
        <v>2019</v>
      </c>
      <c r="D1566" s="3">
        <v>5</v>
      </c>
      <c r="E1566" s="3">
        <v>125000</v>
      </c>
      <c r="F1566" t="s">
        <v>13</v>
      </c>
      <c r="G1566" s="15">
        <f>IF(Table1[[#This Row],[Transmission]]="Manual", 0, 1)</f>
        <v>0</v>
      </c>
      <c r="H1566" t="s">
        <v>9472</v>
      </c>
      <c r="I1566" t="s">
        <v>17</v>
      </c>
      <c r="J1566" s="4">
        <v>45597</v>
      </c>
      <c r="K1566" t="s">
        <v>1765</v>
      </c>
      <c r="L1566" s="5">
        <v>775000</v>
      </c>
      <c r="M1566" s="28">
        <f t="shared" si="24"/>
        <v>775000</v>
      </c>
      <c r="N1566">
        <f>2025-Table1[[#This Row],[Year]]</f>
        <v>6</v>
      </c>
    </row>
    <row r="1567" spans="1:14" x14ac:dyDescent="0.3">
      <c r="A1567" t="s">
        <v>11</v>
      </c>
      <c r="B1567" t="s">
        <v>12</v>
      </c>
      <c r="C1567">
        <v>2014</v>
      </c>
      <c r="D1567" s="3">
        <v>10</v>
      </c>
      <c r="E1567" s="3">
        <v>61000</v>
      </c>
      <c r="F1567" t="s">
        <v>13</v>
      </c>
      <c r="G1567" s="15">
        <f>IF(Table1[[#This Row],[Transmission]]="Manual", 0, 1)</f>
        <v>0</v>
      </c>
      <c r="H1567" t="s">
        <v>9475</v>
      </c>
      <c r="I1567" t="s">
        <v>14</v>
      </c>
      <c r="J1567" s="4">
        <v>45597</v>
      </c>
      <c r="K1567" t="s">
        <v>1766</v>
      </c>
      <c r="L1567" s="5">
        <v>475000</v>
      </c>
      <c r="M1567" s="28">
        <f t="shared" si="24"/>
        <v>475000</v>
      </c>
      <c r="N1567">
        <f>2025-Table1[[#This Row],[Year]]</f>
        <v>11</v>
      </c>
    </row>
    <row r="1568" spans="1:14" x14ac:dyDescent="0.3">
      <c r="A1568" t="s">
        <v>44</v>
      </c>
      <c r="B1568" t="s">
        <v>124</v>
      </c>
      <c r="C1568">
        <v>2016</v>
      </c>
      <c r="D1568" s="3">
        <v>8</v>
      </c>
      <c r="E1568" s="3">
        <v>41258</v>
      </c>
      <c r="F1568" t="s">
        <v>13</v>
      </c>
      <c r="G1568" s="15">
        <f>IF(Table1[[#This Row],[Transmission]]="Manual", 0, 1)</f>
        <v>0</v>
      </c>
      <c r="H1568" t="s">
        <v>9472</v>
      </c>
      <c r="I1568" t="s">
        <v>14</v>
      </c>
      <c r="J1568" s="4">
        <v>45597</v>
      </c>
      <c r="K1568" t="s">
        <v>1767</v>
      </c>
      <c r="L1568" s="5">
        <v>335000</v>
      </c>
      <c r="M1568" s="28">
        <f t="shared" si="24"/>
        <v>335000</v>
      </c>
      <c r="N1568">
        <f>2025-Table1[[#This Row],[Year]]</f>
        <v>9</v>
      </c>
    </row>
    <row r="1569" spans="1:14" x14ac:dyDescent="0.3">
      <c r="A1569" t="s">
        <v>21</v>
      </c>
      <c r="B1569" t="s">
        <v>36</v>
      </c>
      <c r="C1569">
        <v>2018</v>
      </c>
      <c r="D1569" s="3">
        <v>6</v>
      </c>
      <c r="E1569" s="3">
        <v>46000</v>
      </c>
      <c r="F1569" t="s">
        <v>25</v>
      </c>
      <c r="G1569" s="15">
        <f>IF(Table1[[#This Row],[Transmission]]="Manual", 0, 1)</f>
        <v>1</v>
      </c>
      <c r="H1569" t="s">
        <v>9472</v>
      </c>
      <c r="I1569" t="s">
        <v>14</v>
      </c>
      <c r="J1569" s="4">
        <v>45597</v>
      </c>
      <c r="K1569" t="s">
        <v>1768</v>
      </c>
      <c r="L1569" s="5">
        <v>345000</v>
      </c>
      <c r="M1569" s="28">
        <f t="shared" si="24"/>
        <v>345000</v>
      </c>
      <c r="N1569">
        <f>2025-Table1[[#This Row],[Year]]</f>
        <v>7</v>
      </c>
    </row>
    <row r="1570" spans="1:14" x14ac:dyDescent="0.3">
      <c r="A1570" t="s">
        <v>44</v>
      </c>
      <c r="B1570" t="s">
        <v>89</v>
      </c>
      <c r="C1570">
        <v>2013</v>
      </c>
      <c r="D1570" s="3">
        <v>11</v>
      </c>
      <c r="E1570" s="3">
        <v>82000</v>
      </c>
      <c r="F1570" t="s">
        <v>13</v>
      </c>
      <c r="G1570" s="15">
        <f>IF(Table1[[#This Row],[Transmission]]="Manual", 0, 1)</f>
        <v>0</v>
      </c>
      <c r="H1570" t="s">
        <v>9475</v>
      </c>
      <c r="I1570" t="s">
        <v>17</v>
      </c>
      <c r="J1570" s="4">
        <v>45597</v>
      </c>
      <c r="K1570" t="s">
        <v>1769</v>
      </c>
      <c r="L1570" s="5">
        <v>392000</v>
      </c>
      <c r="M1570" s="28">
        <f t="shared" si="24"/>
        <v>392000</v>
      </c>
      <c r="N1570">
        <f>2025-Table1[[#This Row],[Year]]</f>
        <v>12</v>
      </c>
    </row>
    <row r="1571" spans="1:14" x14ac:dyDescent="0.3">
      <c r="A1571" t="s">
        <v>21</v>
      </c>
      <c r="B1571" t="s">
        <v>111</v>
      </c>
      <c r="C1571">
        <v>2006</v>
      </c>
      <c r="D1571" s="3">
        <v>18</v>
      </c>
      <c r="E1571" s="3">
        <v>59700</v>
      </c>
      <c r="F1571" t="s">
        <v>13</v>
      </c>
      <c r="G1571" s="15">
        <f>IF(Table1[[#This Row],[Transmission]]="Manual", 0, 1)</f>
        <v>0</v>
      </c>
      <c r="H1571" t="s">
        <v>9475</v>
      </c>
      <c r="I1571" t="s">
        <v>14</v>
      </c>
      <c r="J1571" s="4">
        <v>45597</v>
      </c>
      <c r="K1571" t="s">
        <v>1770</v>
      </c>
      <c r="L1571" s="5">
        <v>145000</v>
      </c>
      <c r="M1571" s="28">
        <f t="shared" si="24"/>
        <v>145000</v>
      </c>
      <c r="N1571">
        <f>2025-Table1[[#This Row],[Year]]</f>
        <v>19</v>
      </c>
    </row>
    <row r="1572" spans="1:14" x14ac:dyDescent="0.3">
      <c r="A1572" t="s">
        <v>61</v>
      </c>
      <c r="B1572" t="s">
        <v>62</v>
      </c>
      <c r="C1572">
        <v>2019</v>
      </c>
      <c r="D1572" s="3">
        <v>5</v>
      </c>
      <c r="E1572" s="3">
        <v>60000</v>
      </c>
      <c r="F1572" t="s">
        <v>25</v>
      </c>
      <c r="G1572" s="15">
        <f>IF(Table1[[#This Row],[Transmission]]="Manual", 0, 1)</f>
        <v>1</v>
      </c>
      <c r="H1572" t="s">
        <v>9475</v>
      </c>
      <c r="I1572" t="s">
        <v>14</v>
      </c>
      <c r="J1572" s="4">
        <v>45597</v>
      </c>
      <c r="K1572" t="s">
        <v>1771</v>
      </c>
      <c r="L1572" s="5">
        <v>320000</v>
      </c>
      <c r="M1572" s="28">
        <f t="shared" si="24"/>
        <v>320000</v>
      </c>
      <c r="N1572">
        <f>2025-Table1[[#This Row],[Year]]</f>
        <v>6</v>
      </c>
    </row>
    <row r="1573" spans="1:14" x14ac:dyDescent="0.3">
      <c r="A1573" t="s">
        <v>44</v>
      </c>
      <c r="B1573" t="s">
        <v>79</v>
      </c>
      <c r="C1573">
        <v>2015</v>
      </c>
      <c r="D1573" s="3">
        <v>9</v>
      </c>
      <c r="E1573" s="3">
        <v>76000</v>
      </c>
      <c r="F1573" t="s">
        <v>13</v>
      </c>
      <c r="G1573" s="15">
        <f>IF(Table1[[#This Row],[Transmission]]="Manual", 0, 1)</f>
        <v>0</v>
      </c>
      <c r="H1573" t="s">
        <v>9475</v>
      </c>
      <c r="I1573" t="s">
        <v>17</v>
      </c>
      <c r="J1573" s="4">
        <v>45597</v>
      </c>
      <c r="K1573" t="s">
        <v>1772</v>
      </c>
      <c r="L1573" s="5">
        <v>865000</v>
      </c>
      <c r="M1573" s="28">
        <f t="shared" si="24"/>
        <v>865000</v>
      </c>
      <c r="N1573">
        <f>2025-Table1[[#This Row],[Year]]</f>
        <v>10</v>
      </c>
    </row>
    <row r="1574" spans="1:14" x14ac:dyDescent="0.3">
      <c r="A1574" t="s">
        <v>15</v>
      </c>
      <c r="B1574" t="s">
        <v>93</v>
      </c>
      <c r="C1574">
        <v>2015</v>
      </c>
      <c r="D1574" s="3">
        <v>9</v>
      </c>
      <c r="E1574" s="3">
        <v>130000</v>
      </c>
      <c r="F1574" t="s">
        <v>13</v>
      </c>
      <c r="G1574" s="15">
        <f>IF(Table1[[#This Row],[Transmission]]="Manual", 0, 1)</f>
        <v>0</v>
      </c>
      <c r="H1574" t="s">
        <v>9475</v>
      </c>
      <c r="I1574" t="s">
        <v>17</v>
      </c>
      <c r="J1574" s="4">
        <v>45566</v>
      </c>
      <c r="K1574" t="s">
        <v>1773</v>
      </c>
      <c r="L1574" s="5">
        <v>1250000</v>
      </c>
      <c r="M1574" s="28">
        <f t="shared" si="24"/>
        <v>1250000</v>
      </c>
      <c r="N1574">
        <f>2025-Table1[[#This Row],[Year]]</f>
        <v>10</v>
      </c>
    </row>
    <row r="1575" spans="1:14" x14ac:dyDescent="0.3">
      <c r="A1575" t="s">
        <v>21</v>
      </c>
      <c r="B1575" t="s">
        <v>666</v>
      </c>
      <c r="C1575">
        <v>2009</v>
      </c>
      <c r="D1575" s="3">
        <v>15</v>
      </c>
      <c r="E1575" s="3">
        <v>61000</v>
      </c>
      <c r="F1575" t="s">
        <v>13</v>
      </c>
      <c r="G1575" s="15">
        <f>IF(Table1[[#This Row],[Transmission]]="Manual", 0, 1)</f>
        <v>0</v>
      </c>
      <c r="H1575" t="s">
        <v>9475</v>
      </c>
      <c r="I1575" t="s">
        <v>14</v>
      </c>
      <c r="J1575" s="4">
        <v>45597</v>
      </c>
      <c r="K1575" t="s">
        <v>659</v>
      </c>
      <c r="L1575" s="5">
        <v>126000</v>
      </c>
      <c r="M1575" s="28">
        <f t="shared" si="24"/>
        <v>126000</v>
      </c>
      <c r="N1575">
        <f>2025-Table1[[#This Row],[Year]]</f>
        <v>16</v>
      </c>
    </row>
    <row r="1576" spans="1:14" x14ac:dyDescent="0.3">
      <c r="A1576" t="s">
        <v>21</v>
      </c>
      <c r="B1576" t="s">
        <v>22</v>
      </c>
      <c r="C1576">
        <v>2012</v>
      </c>
      <c r="D1576" s="3">
        <v>12</v>
      </c>
      <c r="E1576" s="3">
        <v>72000</v>
      </c>
      <c r="F1576" t="s">
        <v>13</v>
      </c>
      <c r="G1576" s="15">
        <f>IF(Table1[[#This Row],[Transmission]]="Manual", 0, 1)</f>
        <v>0</v>
      </c>
      <c r="H1576" t="s">
        <v>9475</v>
      </c>
      <c r="I1576" t="s">
        <v>14</v>
      </c>
      <c r="J1576" s="4">
        <v>45597</v>
      </c>
      <c r="K1576" t="s">
        <v>1774</v>
      </c>
      <c r="L1576" s="5">
        <v>335000</v>
      </c>
      <c r="M1576" s="28">
        <f t="shared" si="24"/>
        <v>335000</v>
      </c>
      <c r="N1576">
        <f>2025-Table1[[#This Row],[Year]]</f>
        <v>13</v>
      </c>
    </row>
    <row r="1577" spans="1:14" x14ac:dyDescent="0.3">
      <c r="A1577" t="s">
        <v>58</v>
      </c>
      <c r="B1577" t="s">
        <v>59</v>
      </c>
      <c r="C1577">
        <v>2016</v>
      </c>
      <c r="D1577" s="3">
        <v>8</v>
      </c>
      <c r="E1577" s="3">
        <v>94000</v>
      </c>
      <c r="F1577" t="s">
        <v>25</v>
      </c>
      <c r="G1577" s="15">
        <f>IF(Table1[[#This Row],[Transmission]]="Manual", 0, 1)</f>
        <v>1</v>
      </c>
      <c r="H1577" t="s">
        <v>9472</v>
      </c>
      <c r="I1577" t="s">
        <v>17</v>
      </c>
      <c r="J1577" s="4">
        <v>45597</v>
      </c>
      <c r="K1577" t="s">
        <v>1776</v>
      </c>
      <c r="L1577" s="5">
        <v>1399000</v>
      </c>
      <c r="M1577" s="28">
        <f t="shared" si="24"/>
        <v>1399000</v>
      </c>
      <c r="N1577">
        <f>2025-Table1[[#This Row],[Year]]</f>
        <v>9</v>
      </c>
    </row>
    <row r="1578" spans="1:14" x14ac:dyDescent="0.3">
      <c r="A1578" t="s">
        <v>21</v>
      </c>
      <c r="B1578" t="s">
        <v>22</v>
      </c>
      <c r="C1578">
        <v>2012</v>
      </c>
      <c r="D1578" s="3">
        <v>12</v>
      </c>
      <c r="E1578" s="3">
        <v>125000</v>
      </c>
      <c r="F1578" t="s">
        <v>25</v>
      </c>
      <c r="G1578" s="15">
        <f>IF(Table1[[#This Row],[Transmission]]="Manual", 0, 1)</f>
        <v>1</v>
      </c>
      <c r="H1578" t="s">
        <v>9472</v>
      </c>
      <c r="I1578" t="s">
        <v>17</v>
      </c>
      <c r="J1578" s="4">
        <v>45597</v>
      </c>
      <c r="K1578" t="s">
        <v>1777</v>
      </c>
      <c r="L1578" s="5">
        <v>340000</v>
      </c>
      <c r="M1578" s="28">
        <f t="shared" si="24"/>
        <v>340000</v>
      </c>
      <c r="N1578">
        <f>2025-Table1[[#This Row],[Year]]</f>
        <v>13</v>
      </c>
    </row>
    <row r="1579" spans="1:14" x14ac:dyDescent="0.3">
      <c r="A1579" t="s">
        <v>44</v>
      </c>
      <c r="B1579" t="s">
        <v>89</v>
      </c>
      <c r="C1579">
        <v>2016</v>
      </c>
      <c r="D1579" s="3">
        <v>8</v>
      </c>
      <c r="E1579" s="3">
        <v>64000</v>
      </c>
      <c r="F1579" t="s">
        <v>13</v>
      </c>
      <c r="G1579" s="15">
        <f>IF(Table1[[#This Row],[Transmission]]="Manual", 0, 1)</f>
        <v>0</v>
      </c>
      <c r="H1579" t="s">
        <v>9472</v>
      </c>
      <c r="I1579" t="s">
        <v>17</v>
      </c>
      <c r="J1579" s="4">
        <v>45597</v>
      </c>
      <c r="K1579" t="s">
        <v>1778</v>
      </c>
      <c r="L1579" s="5">
        <v>590000</v>
      </c>
      <c r="M1579" s="28">
        <f t="shared" si="24"/>
        <v>590000</v>
      </c>
      <c r="N1579">
        <f>2025-Table1[[#This Row],[Year]]</f>
        <v>9</v>
      </c>
    </row>
    <row r="1580" spans="1:14" x14ac:dyDescent="0.3">
      <c r="A1580" t="s">
        <v>44</v>
      </c>
      <c r="B1580" t="s">
        <v>976</v>
      </c>
      <c r="C1580">
        <v>2013</v>
      </c>
      <c r="D1580" s="3">
        <v>11</v>
      </c>
      <c r="E1580" s="3">
        <v>64000</v>
      </c>
      <c r="F1580" t="s">
        <v>25</v>
      </c>
      <c r="G1580" s="15">
        <f>IF(Table1[[#This Row],[Transmission]]="Manual", 0, 1)</f>
        <v>1</v>
      </c>
      <c r="H1580" t="s">
        <v>9475</v>
      </c>
      <c r="I1580" t="s">
        <v>17</v>
      </c>
      <c r="J1580" s="4">
        <v>45597</v>
      </c>
      <c r="K1580" t="s">
        <v>1779</v>
      </c>
      <c r="L1580" s="5">
        <v>465000</v>
      </c>
      <c r="M1580" s="28">
        <f t="shared" si="24"/>
        <v>465000</v>
      </c>
      <c r="N1580">
        <f>2025-Table1[[#This Row],[Year]]</f>
        <v>12</v>
      </c>
    </row>
    <row r="1581" spans="1:14" x14ac:dyDescent="0.3">
      <c r="A1581" t="s">
        <v>21</v>
      </c>
      <c r="B1581" t="s">
        <v>22</v>
      </c>
      <c r="C1581">
        <v>2014</v>
      </c>
      <c r="D1581" s="3">
        <v>10</v>
      </c>
      <c r="E1581" s="3">
        <v>106000</v>
      </c>
      <c r="F1581" t="s">
        <v>13</v>
      </c>
      <c r="G1581" s="15">
        <f>IF(Table1[[#This Row],[Transmission]]="Manual", 0, 1)</f>
        <v>0</v>
      </c>
      <c r="H1581" t="s">
        <v>9475</v>
      </c>
      <c r="I1581" t="s">
        <v>17</v>
      </c>
      <c r="J1581" s="4">
        <v>45566</v>
      </c>
      <c r="K1581" t="s">
        <v>1780</v>
      </c>
      <c r="L1581" s="5">
        <v>470000</v>
      </c>
      <c r="M1581" s="28">
        <f t="shared" si="24"/>
        <v>470000</v>
      </c>
      <c r="N1581">
        <f>2025-Table1[[#This Row],[Year]]</f>
        <v>11</v>
      </c>
    </row>
    <row r="1582" spans="1:14" x14ac:dyDescent="0.3">
      <c r="A1582" t="s">
        <v>101</v>
      </c>
      <c r="B1582" t="s">
        <v>727</v>
      </c>
      <c r="C1582">
        <v>2016</v>
      </c>
      <c r="D1582" s="3">
        <v>8</v>
      </c>
      <c r="E1582" s="3">
        <v>39000</v>
      </c>
      <c r="F1582" t="s">
        <v>25</v>
      </c>
      <c r="G1582" s="15">
        <f>IF(Table1[[#This Row],[Transmission]]="Manual", 0, 1)</f>
        <v>1</v>
      </c>
      <c r="H1582" t="s">
        <v>9472</v>
      </c>
      <c r="I1582" t="s">
        <v>14</v>
      </c>
      <c r="J1582" s="4">
        <v>45597</v>
      </c>
      <c r="K1582" t="s">
        <v>1781</v>
      </c>
      <c r="L1582" s="5">
        <v>239999</v>
      </c>
      <c r="M1582" s="28">
        <f t="shared" si="24"/>
        <v>239999</v>
      </c>
      <c r="N1582">
        <f>2025-Table1[[#This Row],[Year]]</f>
        <v>9</v>
      </c>
    </row>
    <row r="1583" spans="1:14" x14ac:dyDescent="0.3">
      <c r="A1583" t="s">
        <v>21</v>
      </c>
      <c r="B1583" t="s">
        <v>22</v>
      </c>
      <c r="C1583">
        <v>2015</v>
      </c>
      <c r="D1583" s="3">
        <v>9</v>
      </c>
      <c r="E1583" s="3">
        <v>102000</v>
      </c>
      <c r="F1583" t="s">
        <v>13</v>
      </c>
      <c r="G1583" s="15">
        <f>IF(Table1[[#This Row],[Transmission]]="Manual", 0, 1)</f>
        <v>0</v>
      </c>
      <c r="H1583" t="s">
        <v>9475</v>
      </c>
      <c r="I1583" t="s">
        <v>17</v>
      </c>
      <c r="J1583" s="4">
        <v>45597</v>
      </c>
      <c r="K1583" t="s">
        <v>1782</v>
      </c>
      <c r="L1583" s="5">
        <v>410000</v>
      </c>
      <c r="M1583" s="28">
        <f t="shared" si="24"/>
        <v>410000</v>
      </c>
      <c r="N1583">
        <f>2025-Table1[[#This Row],[Year]]</f>
        <v>10</v>
      </c>
    </row>
    <row r="1584" spans="1:14" x14ac:dyDescent="0.3">
      <c r="A1584" t="s">
        <v>44</v>
      </c>
      <c r="B1584" t="s">
        <v>133</v>
      </c>
      <c r="C1584">
        <v>2016</v>
      </c>
      <c r="D1584" s="3">
        <v>8</v>
      </c>
      <c r="E1584" s="3">
        <v>25000</v>
      </c>
      <c r="F1584" t="s">
        <v>25</v>
      </c>
      <c r="G1584" s="15">
        <f>IF(Table1[[#This Row],[Transmission]]="Manual", 0, 1)</f>
        <v>1</v>
      </c>
      <c r="H1584" t="s">
        <v>9472</v>
      </c>
      <c r="I1584" t="s">
        <v>14</v>
      </c>
      <c r="J1584" s="4">
        <v>45566</v>
      </c>
      <c r="K1584" t="s">
        <v>1783</v>
      </c>
      <c r="L1584" s="5">
        <v>495000</v>
      </c>
      <c r="M1584" s="28">
        <f t="shared" si="24"/>
        <v>495000</v>
      </c>
      <c r="N1584">
        <f>2025-Table1[[#This Row],[Year]]</f>
        <v>9</v>
      </c>
    </row>
    <row r="1585" spans="1:14" x14ac:dyDescent="0.3">
      <c r="A1585" t="s">
        <v>44</v>
      </c>
      <c r="B1585" t="s">
        <v>451</v>
      </c>
      <c r="C1585">
        <v>2015</v>
      </c>
      <c r="D1585" s="3">
        <v>9</v>
      </c>
      <c r="E1585" s="3">
        <v>53500</v>
      </c>
      <c r="F1585" t="s">
        <v>13</v>
      </c>
      <c r="G1585" s="15">
        <f>IF(Table1[[#This Row],[Transmission]]="Manual", 0, 1)</f>
        <v>0</v>
      </c>
      <c r="H1585" t="s">
        <v>9472</v>
      </c>
      <c r="I1585" t="s">
        <v>17</v>
      </c>
      <c r="J1585" s="4">
        <v>45505</v>
      </c>
      <c r="K1585" t="s">
        <v>1784</v>
      </c>
      <c r="L1585" s="5">
        <v>700000</v>
      </c>
      <c r="M1585" s="28">
        <f t="shared" si="24"/>
        <v>700000</v>
      </c>
      <c r="N1585">
        <f>2025-Table1[[#This Row],[Year]]</f>
        <v>10</v>
      </c>
    </row>
    <row r="1586" spans="1:14" x14ac:dyDescent="0.3">
      <c r="A1586" t="s">
        <v>21</v>
      </c>
      <c r="B1586" t="s">
        <v>49</v>
      </c>
      <c r="C1586">
        <v>2019</v>
      </c>
      <c r="D1586" s="3">
        <v>5</v>
      </c>
      <c r="E1586" s="3">
        <v>73000</v>
      </c>
      <c r="F1586" t="s">
        <v>13</v>
      </c>
      <c r="G1586" s="15">
        <f>IF(Table1[[#This Row],[Transmission]]="Manual", 0, 1)</f>
        <v>0</v>
      </c>
      <c r="H1586" t="s">
        <v>9472</v>
      </c>
      <c r="I1586" t="s">
        <v>17</v>
      </c>
      <c r="J1586" s="4">
        <v>45597</v>
      </c>
      <c r="K1586" t="s">
        <v>1785</v>
      </c>
      <c r="L1586" s="5">
        <v>1090000</v>
      </c>
      <c r="M1586" s="28">
        <f t="shared" si="24"/>
        <v>1090000</v>
      </c>
      <c r="N1586">
        <f>2025-Table1[[#This Row],[Year]]</f>
        <v>6</v>
      </c>
    </row>
    <row r="1587" spans="1:14" x14ac:dyDescent="0.3">
      <c r="A1587" t="s">
        <v>593</v>
      </c>
      <c r="B1587" t="s">
        <v>1449</v>
      </c>
      <c r="C1587">
        <v>2009</v>
      </c>
      <c r="D1587" s="3">
        <v>15</v>
      </c>
      <c r="E1587" s="3">
        <v>64800</v>
      </c>
      <c r="F1587" t="s">
        <v>25</v>
      </c>
      <c r="G1587" s="15">
        <f>IF(Table1[[#This Row],[Transmission]]="Manual", 0, 1)</f>
        <v>1</v>
      </c>
      <c r="H1587" t="s">
        <v>9475</v>
      </c>
      <c r="I1587" t="s">
        <v>14</v>
      </c>
      <c r="J1587" s="4">
        <v>45597</v>
      </c>
      <c r="K1587" t="s">
        <v>1786</v>
      </c>
      <c r="L1587" s="5">
        <v>549200</v>
      </c>
      <c r="M1587" s="28">
        <f t="shared" si="24"/>
        <v>549200</v>
      </c>
      <c r="N1587">
        <f>2025-Table1[[#This Row],[Year]]</f>
        <v>16</v>
      </c>
    </row>
    <row r="1588" spans="1:14" x14ac:dyDescent="0.3">
      <c r="A1588" t="s">
        <v>27</v>
      </c>
      <c r="B1588" t="s">
        <v>360</v>
      </c>
      <c r="C1588">
        <v>2013</v>
      </c>
      <c r="D1588" s="3">
        <v>11</v>
      </c>
      <c r="E1588" s="3">
        <v>75000</v>
      </c>
      <c r="F1588" t="s">
        <v>25</v>
      </c>
      <c r="G1588" s="15">
        <f>IF(Table1[[#This Row],[Transmission]]="Manual", 0, 1)</f>
        <v>1</v>
      </c>
      <c r="H1588" t="s">
        <v>9475</v>
      </c>
      <c r="I1588" t="s">
        <v>17</v>
      </c>
      <c r="J1588" s="4">
        <v>45597</v>
      </c>
      <c r="K1588" t="s">
        <v>1787</v>
      </c>
      <c r="L1588" s="5">
        <v>799000</v>
      </c>
      <c r="M1588" s="28">
        <f t="shared" si="24"/>
        <v>799000</v>
      </c>
      <c r="N1588">
        <f>2025-Table1[[#This Row],[Year]]</f>
        <v>12</v>
      </c>
    </row>
    <row r="1589" spans="1:14" x14ac:dyDescent="0.3">
      <c r="A1589" t="s">
        <v>64</v>
      </c>
      <c r="B1589" t="s">
        <v>65</v>
      </c>
      <c r="C1589">
        <v>2021</v>
      </c>
      <c r="D1589" s="3">
        <v>3</v>
      </c>
      <c r="E1589" s="3">
        <v>36000</v>
      </c>
      <c r="F1589" t="s">
        <v>25</v>
      </c>
      <c r="G1589" s="15">
        <f>IF(Table1[[#This Row],[Transmission]]="Manual", 0, 1)</f>
        <v>1</v>
      </c>
      <c r="H1589" t="s">
        <v>9472</v>
      </c>
      <c r="I1589" t="s">
        <v>14</v>
      </c>
      <c r="J1589" s="4">
        <v>45474</v>
      </c>
      <c r="K1589" t="s">
        <v>924</v>
      </c>
      <c r="L1589" s="5">
        <v>1600000</v>
      </c>
      <c r="M1589" s="28">
        <f t="shared" si="24"/>
        <v>1600000</v>
      </c>
      <c r="N1589">
        <f>2025-Table1[[#This Row],[Year]]</f>
        <v>4</v>
      </c>
    </row>
    <row r="1590" spans="1:14" x14ac:dyDescent="0.3">
      <c r="A1590" t="s">
        <v>21</v>
      </c>
      <c r="B1590" t="s">
        <v>99</v>
      </c>
      <c r="C1590">
        <v>2015</v>
      </c>
      <c r="D1590" s="3">
        <v>9</v>
      </c>
      <c r="E1590" s="3">
        <v>74000</v>
      </c>
      <c r="F1590" t="s">
        <v>13</v>
      </c>
      <c r="G1590" s="15">
        <f>IF(Table1[[#This Row],[Transmission]]="Manual", 0, 1)</f>
        <v>0</v>
      </c>
      <c r="H1590" t="s">
        <v>9472</v>
      </c>
      <c r="I1590" t="s">
        <v>17</v>
      </c>
      <c r="J1590" s="4">
        <v>45597</v>
      </c>
      <c r="K1590" t="s">
        <v>1789</v>
      </c>
      <c r="L1590" s="5">
        <v>495000</v>
      </c>
      <c r="M1590" s="28">
        <f t="shared" si="24"/>
        <v>495000</v>
      </c>
      <c r="N1590">
        <f>2025-Table1[[#This Row],[Year]]</f>
        <v>10</v>
      </c>
    </row>
    <row r="1591" spans="1:14" x14ac:dyDescent="0.3">
      <c r="A1591" t="s">
        <v>21</v>
      </c>
      <c r="B1591" t="s">
        <v>1275</v>
      </c>
      <c r="C1591">
        <v>2016</v>
      </c>
      <c r="D1591" s="3">
        <v>8</v>
      </c>
      <c r="E1591" s="3">
        <v>44000</v>
      </c>
      <c r="F1591" t="s">
        <v>25</v>
      </c>
      <c r="G1591" s="15">
        <f>IF(Table1[[#This Row],[Transmission]]="Manual", 0, 1)</f>
        <v>1</v>
      </c>
      <c r="H1591" t="s">
        <v>9475</v>
      </c>
      <c r="I1591" t="s">
        <v>14</v>
      </c>
      <c r="J1591" s="4">
        <v>45597</v>
      </c>
      <c r="K1591" t="s">
        <v>1790</v>
      </c>
      <c r="L1591" s="5">
        <v>375000</v>
      </c>
      <c r="M1591" s="28">
        <f t="shared" si="24"/>
        <v>375000</v>
      </c>
      <c r="N1591">
        <f>2025-Table1[[#This Row],[Year]]</f>
        <v>9</v>
      </c>
    </row>
    <row r="1592" spans="1:14" x14ac:dyDescent="0.3">
      <c r="A1592" t="s">
        <v>21</v>
      </c>
      <c r="B1592" t="s">
        <v>49</v>
      </c>
      <c r="C1592">
        <v>2016</v>
      </c>
      <c r="D1592" s="3">
        <v>8</v>
      </c>
      <c r="E1592" s="3">
        <v>50000</v>
      </c>
      <c r="F1592" t="s">
        <v>13</v>
      </c>
      <c r="G1592" s="15">
        <f>IF(Table1[[#This Row],[Transmission]]="Manual", 0, 1)</f>
        <v>0</v>
      </c>
      <c r="H1592" t="s">
        <v>9472</v>
      </c>
      <c r="I1592" t="s">
        <v>17</v>
      </c>
      <c r="J1592" s="4">
        <v>45597</v>
      </c>
      <c r="K1592" t="s">
        <v>1791</v>
      </c>
      <c r="L1592" s="5">
        <v>700000</v>
      </c>
      <c r="M1592" s="28">
        <f t="shared" si="24"/>
        <v>700000</v>
      </c>
      <c r="N1592">
        <f>2025-Table1[[#This Row],[Year]]</f>
        <v>9</v>
      </c>
    </row>
    <row r="1593" spans="1:14" x14ac:dyDescent="0.3">
      <c r="A1593" t="s">
        <v>33</v>
      </c>
      <c r="B1593" t="s">
        <v>34</v>
      </c>
      <c r="C1593">
        <v>2017</v>
      </c>
      <c r="D1593" s="3">
        <v>7</v>
      </c>
      <c r="E1593" s="3">
        <v>48082</v>
      </c>
      <c r="F1593" t="s">
        <v>25</v>
      </c>
      <c r="G1593" s="15">
        <f>IF(Table1[[#This Row],[Transmission]]="Manual", 0, 1)</f>
        <v>1</v>
      </c>
      <c r="H1593" t="s">
        <v>9472</v>
      </c>
      <c r="I1593" t="s">
        <v>14</v>
      </c>
      <c r="J1593" s="4">
        <v>45597</v>
      </c>
      <c r="K1593" t="s">
        <v>1792</v>
      </c>
      <c r="L1593" s="5">
        <v>665000</v>
      </c>
      <c r="M1593" s="28">
        <f t="shared" si="24"/>
        <v>665000</v>
      </c>
      <c r="N1593">
        <f>2025-Table1[[#This Row],[Year]]</f>
        <v>8</v>
      </c>
    </row>
    <row r="1594" spans="1:14" x14ac:dyDescent="0.3">
      <c r="A1594" t="s">
        <v>21</v>
      </c>
      <c r="B1594" t="s">
        <v>39</v>
      </c>
      <c r="C1594">
        <v>2018</v>
      </c>
      <c r="D1594" s="3">
        <v>6</v>
      </c>
      <c r="E1594" s="3">
        <v>43000</v>
      </c>
      <c r="F1594" t="s">
        <v>25</v>
      </c>
      <c r="G1594" s="15">
        <f>IF(Table1[[#This Row],[Transmission]]="Manual", 0, 1)</f>
        <v>1</v>
      </c>
      <c r="H1594" t="s">
        <v>9472</v>
      </c>
      <c r="I1594" t="s">
        <v>14</v>
      </c>
      <c r="J1594" s="4">
        <v>45566</v>
      </c>
      <c r="K1594" t="s">
        <v>1665</v>
      </c>
      <c r="L1594" s="5">
        <v>520000</v>
      </c>
      <c r="M1594" s="28">
        <f t="shared" si="24"/>
        <v>520000</v>
      </c>
      <c r="N1594">
        <f>2025-Table1[[#This Row],[Year]]</f>
        <v>7</v>
      </c>
    </row>
    <row r="1595" spans="1:14" x14ac:dyDescent="0.3">
      <c r="A1595" t="s">
        <v>44</v>
      </c>
      <c r="B1595" t="s">
        <v>228</v>
      </c>
      <c r="C1595">
        <v>2022</v>
      </c>
      <c r="D1595" s="3">
        <v>2</v>
      </c>
      <c r="E1595" s="3">
        <v>18400</v>
      </c>
      <c r="F1595" t="s">
        <v>25</v>
      </c>
      <c r="G1595" s="15">
        <f>IF(Table1[[#This Row],[Transmission]]="Manual", 0, 1)</f>
        <v>1</v>
      </c>
      <c r="H1595" t="s">
        <v>9472</v>
      </c>
      <c r="I1595" t="s">
        <v>14</v>
      </c>
      <c r="J1595" s="4">
        <v>45597</v>
      </c>
      <c r="K1595" t="s">
        <v>1793</v>
      </c>
      <c r="L1595" s="5">
        <v>850000</v>
      </c>
      <c r="M1595" s="28">
        <f t="shared" si="24"/>
        <v>850000</v>
      </c>
      <c r="N1595">
        <f>2025-Table1[[#This Row],[Year]]</f>
        <v>3</v>
      </c>
    </row>
    <row r="1596" spans="1:14" x14ac:dyDescent="0.3">
      <c r="A1596" t="s">
        <v>101</v>
      </c>
      <c r="B1596" t="s">
        <v>638</v>
      </c>
      <c r="C1596">
        <v>2022</v>
      </c>
      <c r="D1596" s="3">
        <v>2</v>
      </c>
      <c r="E1596" s="3">
        <v>4600</v>
      </c>
      <c r="F1596" t="s">
        <v>25</v>
      </c>
      <c r="G1596" s="15">
        <f>IF(Table1[[#This Row],[Transmission]]="Manual", 0, 1)</f>
        <v>1</v>
      </c>
      <c r="H1596" t="s">
        <v>9475</v>
      </c>
      <c r="I1596" t="s">
        <v>14</v>
      </c>
      <c r="J1596" s="4">
        <v>45597</v>
      </c>
      <c r="K1596" t="s">
        <v>1794</v>
      </c>
      <c r="L1596" s="5">
        <v>675000</v>
      </c>
      <c r="M1596" s="28">
        <f t="shared" si="24"/>
        <v>675000</v>
      </c>
      <c r="N1596">
        <f>2025-Table1[[#This Row],[Year]]</f>
        <v>3</v>
      </c>
    </row>
    <row r="1597" spans="1:14" x14ac:dyDescent="0.3">
      <c r="A1597" t="s">
        <v>21</v>
      </c>
      <c r="B1597" t="s">
        <v>1795</v>
      </c>
      <c r="C1597">
        <v>2018</v>
      </c>
      <c r="D1597" s="3">
        <v>6</v>
      </c>
      <c r="E1597" s="3">
        <v>72000</v>
      </c>
      <c r="F1597" t="s">
        <v>25</v>
      </c>
      <c r="G1597" s="15">
        <f>IF(Table1[[#This Row],[Transmission]]="Manual", 0, 1)</f>
        <v>1</v>
      </c>
      <c r="H1597" t="s">
        <v>9472</v>
      </c>
      <c r="I1597" t="s">
        <v>17</v>
      </c>
      <c r="J1597" s="4">
        <v>45597</v>
      </c>
      <c r="K1597" t="s">
        <v>1796</v>
      </c>
      <c r="L1597" s="5">
        <v>765000</v>
      </c>
      <c r="M1597" s="28">
        <f t="shared" si="24"/>
        <v>765000</v>
      </c>
      <c r="N1597">
        <f>2025-Table1[[#This Row],[Year]]</f>
        <v>7</v>
      </c>
    </row>
    <row r="1598" spans="1:14" x14ac:dyDescent="0.3">
      <c r="A1598" t="s">
        <v>11</v>
      </c>
      <c r="B1598" t="s">
        <v>736</v>
      </c>
      <c r="C1598">
        <v>2019</v>
      </c>
      <c r="D1598" s="3">
        <v>5</v>
      </c>
      <c r="E1598" s="3">
        <v>45000</v>
      </c>
      <c r="F1598" t="s">
        <v>25</v>
      </c>
      <c r="G1598" s="15">
        <f>IF(Table1[[#This Row],[Transmission]]="Manual", 0, 1)</f>
        <v>1</v>
      </c>
      <c r="H1598" t="s">
        <v>9472</v>
      </c>
      <c r="I1598" t="s">
        <v>14</v>
      </c>
      <c r="J1598" s="4">
        <v>45597</v>
      </c>
      <c r="K1598" t="s">
        <v>1797</v>
      </c>
      <c r="L1598" s="5">
        <v>1550000</v>
      </c>
      <c r="M1598" s="28">
        <f t="shared" si="24"/>
        <v>1550000</v>
      </c>
      <c r="N1598">
        <f>2025-Table1[[#This Row],[Year]]</f>
        <v>6</v>
      </c>
    </row>
    <row r="1599" spans="1:14" x14ac:dyDescent="0.3">
      <c r="A1599" t="s">
        <v>113</v>
      </c>
      <c r="B1599" t="s">
        <v>121</v>
      </c>
      <c r="C1599">
        <v>2017</v>
      </c>
      <c r="D1599" s="3">
        <v>7</v>
      </c>
      <c r="E1599" s="3">
        <v>90000</v>
      </c>
      <c r="F1599" t="s">
        <v>13</v>
      </c>
      <c r="G1599" s="15">
        <f>IF(Table1[[#This Row],[Transmission]]="Manual", 0, 1)</f>
        <v>0</v>
      </c>
      <c r="H1599" t="s">
        <v>9472</v>
      </c>
      <c r="I1599" t="s">
        <v>17</v>
      </c>
      <c r="J1599" s="4">
        <v>45597</v>
      </c>
      <c r="K1599" t="s">
        <v>1798</v>
      </c>
      <c r="L1599" s="5">
        <v>995000</v>
      </c>
      <c r="M1599" s="28">
        <f t="shared" si="24"/>
        <v>995000</v>
      </c>
      <c r="N1599">
        <f>2025-Table1[[#This Row],[Year]]</f>
        <v>8</v>
      </c>
    </row>
    <row r="1600" spans="1:14" x14ac:dyDescent="0.3">
      <c r="A1600" t="s">
        <v>21</v>
      </c>
      <c r="B1600" t="s">
        <v>70</v>
      </c>
      <c r="C1600">
        <v>2018</v>
      </c>
      <c r="D1600" s="3">
        <v>6</v>
      </c>
      <c r="E1600" s="3">
        <v>117000</v>
      </c>
      <c r="F1600" t="s">
        <v>25</v>
      </c>
      <c r="G1600" s="15">
        <f>IF(Table1[[#This Row],[Transmission]]="Manual", 0, 1)</f>
        <v>1</v>
      </c>
      <c r="H1600" t="s">
        <v>9475</v>
      </c>
      <c r="I1600" t="s">
        <v>17</v>
      </c>
      <c r="J1600" s="4">
        <v>45597</v>
      </c>
      <c r="K1600" t="s">
        <v>71</v>
      </c>
      <c r="L1600" s="5">
        <v>785000</v>
      </c>
      <c r="M1600" s="28">
        <f t="shared" si="24"/>
        <v>785000</v>
      </c>
      <c r="N1600">
        <f>2025-Table1[[#This Row],[Year]]</f>
        <v>7</v>
      </c>
    </row>
    <row r="1601" spans="1:14" x14ac:dyDescent="0.3">
      <c r="A1601" t="s">
        <v>27</v>
      </c>
      <c r="B1601" t="s">
        <v>1799</v>
      </c>
      <c r="C1601">
        <v>2012</v>
      </c>
      <c r="D1601" s="3">
        <v>12</v>
      </c>
      <c r="E1601" s="3">
        <v>51000</v>
      </c>
      <c r="F1601" t="s">
        <v>25</v>
      </c>
      <c r="G1601" s="15">
        <f>IF(Table1[[#This Row],[Transmission]]="Manual", 0, 1)</f>
        <v>1</v>
      </c>
      <c r="H1601" t="s">
        <v>9475</v>
      </c>
      <c r="I1601" t="s">
        <v>17</v>
      </c>
      <c r="J1601" s="4">
        <v>45597</v>
      </c>
      <c r="K1601" t="s">
        <v>1800</v>
      </c>
      <c r="L1601" s="5">
        <v>649000</v>
      </c>
      <c r="M1601" s="28">
        <f t="shared" si="24"/>
        <v>649000</v>
      </c>
      <c r="N1601">
        <f>2025-Table1[[#This Row],[Year]]</f>
        <v>13</v>
      </c>
    </row>
    <row r="1602" spans="1:14" x14ac:dyDescent="0.3">
      <c r="A1602" t="s">
        <v>21</v>
      </c>
      <c r="B1602" t="s">
        <v>22</v>
      </c>
      <c r="C1602">
        <v>2018</v>
      </c>
      <c r="D1602" s="3">
        <v>6</v>
      </c>
      <c r="E1602" s="3">
        <v>66000</v>
      </c>
      <c r="F1602" t="s">
        <v>25</v>
      </c>
      <c r="G1602" s="15">
        <f>IF(Table1[[#This Row],[Transmission]]="Manual", 0, 1)</f>
        <v>1</v>
      </c>
      <c r="H1602" t="s">
        <v>9475</v>
      </c>
      <c r="I1602" t="s">
        <v>14</v>
      </c>
      <c r="J1602" s="4">
        <v>45597</v>
      </c>
      <c r="K1602" t="s">
        <v>1801</v>
      </c>
      <c r="L1602" s="5">
        <v>575000</v>
      </c>
      <c r="M1602" s="28">
        <f t="shared" si="24"/>
        <v>575000</v>
      </c>
      <c r="N1602">
        <f>2025-Table1[[#This Row],[Year]]</f>
        <v>7</v>
      </c>
    </row>
    <row r="1603" spans="1:14" x14ac:dyDescent="0.3">
      <c r="A1603" t="s">
        <v>18</v>
      </c>
      <c r="B1603" t="s">
        <v>1269</v>
      </c>
      <c r="C1603">
        <v>2014</v>
      </c>
      <c r="D1603" s="3">
        <v>10</v>
      </c>
      <c r="E1603" s="3">
        <v>89000</v>
      </c>
      <c r="F1603" t="s">
        <v>25</v>
      </c>
      <c r="G1603" s="15">
        <f>IF(Table1[[#This Row],[Transmission]]="Manual", 0, 1)</f>
        <v>1</v>
      </c>
      <c r="H1603" t="s">
        <v>9472</v>
      </c>
      <c r="I1603" t="s">
        <v>17</v>
      </c>
      <c r="J1603" s="4">
        <v>45597</v>
      </c>
      <c r="K1603" t="s">
        <v>1802</v>
      </c>
      <c r="L1603" s="5">
        <v>750000</v>
      </c>
      <c r="M1603" s="28">
        <f t="shared" ref="M1603:M1666" si="25">VALUE(SUBSTITUTE(SUBSTITUTE(L1603,"₹"," "),",",""))</f>
        <v>750000</v>
      </c>
      <c r="N1603">
        <f>2025-Table1[[#This Row],[Year]]</f>
        <v>11</v>
      </c>
    </row>
    <row r="1604" spans="1:14" x14ac:dyDescent="0.3">
      <c r="A1604" t="s">
        <v>277</v>
      </c>
      <c r="B1604" t="s">
        <v>1189</v>
      </c>
      <c r="C1604">
        <v>2014</v>
      </c>
      <c r="D1604" s="3">
        <v>10</v>
      </c>
      <c r="E1604" s="3">
        <v>67000</v>
      </c>
      <c r="F1604" t="s">
        <v>13</v>
      </c>
      <c r="G1604" s="15">
        <f>IF(Table1[[#This Row],[Transmission]]="Manual", 0, 1)</f>
        <v>0</v>
      </c>
      <c r="H1604" t="s">
        <v>9475</v>
      </c>
      <c r="I1604" t="s">
        <v>17</v>
      </c>
      <c r="J1604" s="4">
        <v>45597</v>
      </c>
      <c r="K1604" t="s">
        <v>1803</v>
      </c>
      <c r="L1604" s="5">
        <v>145000</v>
      </c>
      <c r="M1604" s="28">
        <f t="shared" si="25"/>
        <v>145000</v>
      </c>
      <c r="N1604">
        <f>2025-Table1[[#This Row],[Year]]</f>
        <v>11</v>
      </c>
    </row>
    <row r="1605" spans="1:14" x14ac:dyDescent="0.3">
      <c r="A1605" t="s">
        <v>15</v>
      </c>
      <c r="B1605" t="s">
        <v>16</v>
      </c>
      <c r="C1605">
        <v>2010</v>
      </c>
      <c r="D1605" s="3">
        <v>14</v>
      </c>
      <c r="E1605" s="3">
        <v>101412</v>
      </c>
      <c r="F1605" t="s">
        <v>13</v>
      </c>
      <c r="G1605" s="15">
        <f>IF(Table1[[#This Row],[Transmission]]="Manual", 0, 1)</f>
        <v>0</v>
      </c>
      <c r="H1605" t="s">
        <v>9475</v>
      </c>
      <c r="I1605" t="s">
        <v>17</v>
      </c>
      <c r="J1605" s="4">
        <v>45597</v>
      </c>
      <c r="K1605" t="s">
        <v>1804</v>
      </c>
      <c r="L1605" s="5">
        <v>395000</v>
      </c>
      <c r="M1605" s="28">
        <f t="shared" si="25"/>
        <v>395000</v>
      </c>
      <c r="N1605">
        <f>2025-Table1[[#This Row],[Year]]</f>
        <v>15</v>
      </c>
    </row>
    <row r="1606" spans="1:14" x14ac:dyDescent="0.3">
      <c r="A1606" t="s">
        <v>11</v>
      </c>
      <c r="B1606" t="s">
        <v>12</v>
      </c>
      <c r="C1606">
        <v>2015</v>
      </c>
      <c r="D1606" s="3">
        <v>9</v>
      </c>
      <c r="E1606" s="3">
        <v>68530</v>
      </c>
      <c r="F1606" t="s">
        <v>13</v>
      </c>
      <c r="G1606" s="15">
        <f>IF(Table1[[#This Row],[Transmission]]="Manual", 0, 1)</f>
        <v>0</v>
      </c>
      <c r="H1606" t="s">
        <v>9472</v>
      </c>
      <c r="I1606" t="s">
        <v>14</v>
      </c>
      <c r="J1606" s="4">
        <v>45505</v>
      </c>
      <c r="K1606" t="s">
        <v>1805</v>
      </c>
      <c r="L1606" s="5">
        <v>475000</v>
      </c>
      <c r="M1606" s="28">
        <f t="shared" si="25"/>
        <v>475000</v>
      </c>
      <c r="N1606">
        <f>2025-Table1[[#This Row],[Year]]</f>
        <v>10</v>
      </c>
    </row>
    <row r="1607" spans="1:14" x14ac:dyDescent="0.3">
      <c r="A1607" t="s">
        <v>101</v>
      </c>
      <c r="B1607" t="s">
        <v>190</v>
      </c>
      <c r="C1607">
        <v>2019</v>
      </c>
      <c r="D1607" s="3">
        <v>5</v>
      </c>
      <c r="E1607" s="3">
        <v>73000</v>
      </c>
      <c r="F1607" t="s">
        <v>13</v>
      </c>
      <c r="G1607" s="15">
        <f>IF(Table1[[#This Row],[Transmission]]="Manual", 0, 1)</f>
        <v>0</v>
      </c>
      <c r="H1607" t="s">
        <v>9472</v>
      </c>
      <c r="I1607" t="s">
        <v>17</v>
      </c>
      <c r="J1607" s="4">
        <v>45597</v>
      </c>
      <c r="K1607" t="s">
        <v>1806</v>
      </c>
      <c r="L1607" s="5">
        <v>1149000</v>
      </c>
      <c r="M1607" s="28">
        <f t="shared" si="25"/>
        <v>1149000</v>
      </c>
      <c r="N1607">
        <f>2025-Table1[[#This Row],[Year]]</f>
        <v>6</v>
      </c>
    </row>
    <row r="1608" spans="1:14" x14ac:dyDescent="0.3">
      <c r="A1608" t="s">
        <v>21</v>
      </c>
      <c r="B1608" t="s">
        <v>111</v>
      </c>
      <c r="C1608">
        <v>2018</v>
      </c>
      <c r="D1608" s="3">
        <v>6</v>
      </c>
      <c r="E1608" s="3">
        <v>62000</v>
      </c>
      <c r="F1608" t="s">
        <v>13</v>
      </c>
      <c r="G1608" s="15">
        <f>IF(Table1[[#This Row],[Transmission]]="Manual", 0, 1)</f>
        <v>0</v>
      </c>
      <c r="H1608" t="s">
        <v>9475</v>
      </c>
      <c r="I1608" t="s">
        <v>14</v>
      </c>
      <c r="J1608" s="4">
        <v>45566</v>
      </c>
      <c r="K1608" t="s">
        <v>1807</v>
      </c>
      <c r="L1608" s="5">
        <v>397000</v>
      </c>
      <c r="M1608" s="28">
        <f t="shared" si="25"/>
        <v>397000</v>
      </c>
      <c r="N1608">
        <f>2025-Table1[[#This Row],[Year]]</f>
        <v>7</v>
      </c>
    </row>
    <row r="1609" spans="1:14" x14ac:dyDescent="0.3">
      <c r="A1609" t="s">
        <v>11</v>
      </c>
      <c r="B1609" t="s">
        <v>285</v>
      </c>
      <c r="C1609">
        <v>2015</v>
      </c>
      <c r="D1609" s="3">
        <v>9</v>
      </c>
      <c r="E1609" s="3">
        <v>40500</v>
      </c>
      <c r="F1609" t="s">
        <v>13</v>
      </c>
      <c r="G1609" s="15">
        <f>IF(Table1[[#This Row],[Transmission]]="Manual", 0, 1)</f>
        <v>0</v>
      </c>
      <c r="H1609" t="s">
        <v>9475</v>
      </c>
      <c r="I1609" t="s">
        <v>14</v>
      </c>
      <c r="J1609" s="4">
        <v>45597</v>
      </c>
      <c r="K1609" t="s">
        <v>1808</v>
      </c>
      <c r="L1609" s="5">
        <v>415000</v>
      </c>
      <c r="M1609" s="28">
        <f t="shared" si="25"/>
        <v>415000</v>
      </c>
      <c r="N1609">
        <f>2025-Table1[[#This Row],[Year]]</f>
        <v>10</v>
      </c>
    </row>
    <row r="1610" spans="1:14" x14ac:dyDescent="0.3">
      <c r="A1610" t="s">
        <v>21</v>
      </c>
      <c r="B1610">
        <v>800</v>
      </c>
      <c r="C1610">
        <v>2014</v>
      </c>
      <c r="D1610" s="3">
        <v>10</v>
      </c>
      <c r="E1610" s="3">
        <v>48000</v>
      </c>
      <c r="F1610" t="s">
        <v>25</v>
      </c>
      <c r="G1610" s="15">
        <f>IF(Table1[[#This Row],[Transmission]]="Manual", 0, 1)</f>
        <v>1</v>
      </c>
      <c r="H1610" t="s">
        <v>9475</v>
      </c>
      <c r="I1610" t="s">
        <v>14</v>
      </c>
      <c r="J1610" s="4">
        <v>45597</v>
      </c>
      <c r="K1610" t="s">
        <v>1809</v>
      </c>
      <c r="L1610" s="5">
        <v>180000</v>
      </c>
      <c r="M1610" s="28">
        <f t="shared" si="25"/>
        <v>180000</v>
      </c>
      <c r="N1610">
        <f>2025-Table1[[#This Row],[Year]]</f>
        <v>11</v>
      </c>
    </row>
    <row r="1611" spans="1:14" x14ac:dyDescent="0.3">
      <c r="A1611" t="s">
        <v>44</v>
      </c>
      <c r="B1611" t="s">
        <v>89</v>
      </c>
      <c r="C1611">
        <v>2018</v>
      </c>
      <c r="D1611" s="3">
        <v>6</v>
      </c>
      <c r="E1611" s="3">
        <v>70111</v>
      </c>
      <c r="F1611" t="s">
        <v>13</v>
      </c>
      <c r="G1611" s="15">
        <f>IF(Table1[[#This Row],[Transmission]]="Manual", 0, 1)</f>
        <v>0</v>
      </c>
      <c r="H1611" t="s">
        <v>9472</v>
      </c>
      <c r="I1611" t="s">
        <v>17</v>
      </c>
      <c r="J1611" s="4">
        <v>45597</v>
      </c>
      <c r="K1611" t="s">
        <v>1810</v>
      </c>
      <c r="L1611" s="5">
        <v>1025000</v>
      </c>
      <c r="M1611" s="28">
        <f t="shared" si="25"/>
        <v>1025000</v>
      </c>
      <c r="N1611">
        <f>2025-Table1[[#This Row],[Year]]</f>
        <v>7</v>
      </c>
    </row>
    <row r="1612" spans="1:14" x14ac:dyDescent="0.3">
      <c r="A1612" t="s">
        <v>44</v>
      </c>
      <c r="B1612" t="s">
        <v>116</v>
      </c>
      <c r="C1612">
        <v>2017</v>
      </c>
      <c r="D1612" s="3">
        <v>7</v>
      </c>
      <c r="E1612" s="3">
        <v>68000</v>
      </c>
      <c r="F1612" t="s">
        <v>13</v>
      </c>
      <c r="G1612" s="15">
        <f>IF(Table1[[#This Row],[Transmission]]="Manual", 0, 1)</f>
        <v>0</v>
      </c>
      <c r="H1612" t="s">
        <v>9475</v>
      </c>
      <c r="I1612" t="s">
        <v>14</v>
      </c>
      <c r="J1612" s="4">
        <v>45597</v>
      </c>
      <c r="K1612" t="s">
        <v>117</v>
      </c>
      <c r="L1612" s="5">
        <v>265000</v>
      </c>
      <c r="M1612" s="28">
        <f t="shared" si="25"/>
        <v>265000</v>
      </c>
      <c r="N1612">
        <f>2025-Table1[[#This Row],[Year]]</f>
        <v>8</v>
      </c>
    </row>
    <row r="1613" spans="1:14" x14ac:dyDescent="0.3">
      <c r="A1613" t="s">
        <v>27</v>
      </c>
      <c r="B1613" t="s">
        <v>360</v>
      </c>
      <c r="C1613">
        <v>2013</v>
      </c>
      <c r="D1613" s="3">
        <v>11</v>
      </c>
      <c r="E1613" s="3">
        <v>57000</v>
      </c>
      <c r="F1613" t="s">
        <v>25</v>
      </c>
      <c r="G1613" s="15">
        <f>IF(Table1[[#This Row],[Transmission]]="Manual", 0, 1)</f>
        <v>1</v>
      </c>
      <c r="H1613" t="s">
        <v>9472</v>
      </c>
      <c r="I1613" t="s">
        <v>17</v>
      </c>
      <c r="J1613" s="4">
        <v>45597</v>
      </c>
      <c r="K1613" t="s">
        <v>1811</v>
      </c>
      <c r="L1613" s="5">
        <v>1200000</v>
      </c>
      <c r="M1613" s="28">
        <f t="shared" si="25"/>
        <v>1200000</v>
      </c>
      <c r="N1613">
        <f>2025-Table1[[#This Row],[Year]]</f>
        <v>12</v>
      </c>
    </row>
    <row r="1614" spans="1:14" x14ac:dyDescent="0.3">
      <c r="A1614" t="s">
        <v>101</v>
      </c>
      <c r="B1614" t="s">
        <v>727</v>
      </c>
      <c r="C1614">
        <v>2015</v>
      </c>
      <c r="D1614" s="3">
        <v>9</v>
      </c>
      <c r="E1614" s="3">
        <v>34000</v>
      </c>
      <c r="F1614" t="s">
        <v>13</v>
      </c>
      <c r="G1614" s="15">
        <f>IF(Table1[[#This Row],[Transmission]]="Manual", 0, 1)</f>
        <v>0</v>
      </c>
      <c r="H1614" t="s">
        <v>9472</v>
      </c>
      <c r="I1614" t="s">
        <v>14</v>
      </c>
      <c r="J1614" s="4">
        <v>45597</v>
      </c>
      <c r="K1614" t="s">
        <v>1812</v>
      </c>
      <c r="L1614" s="5">
        <v>70000</v>
      </c>
      <c r="M1614" s="28">
        <f t="shared" si="25"/>
        <v>70000</v>
      </c>
      <c r="N1614">
        <f>2025-Table1[[#This Row],[Year]]</f>
        <v>10</v>
      </c>
    </row>
    <row r="1615" spans="1:14" x14ac:dyDescent="0.3">
      <c r="A1615" t="s">
        <v>18</v>
      </c>
      <c r="B1615" t="s">
        <v>19</v>
      </c>
      <c r="C1615">
        <v>2012</v>
      </c>
      <c r="D1615" s="3">
        <v>12</v>
      </c>
      <c r="E1615" s="3">
        <v>47000</v>
      </c>
      <c r="F1615" t="s">
        <v>13</v>
      </c>
      <c r="G1615" s="15">
        <f>IF(Table1[[#This Row],[Transmission]]="Manual", 0, 1)</f>
        <v>0</v>
      </c>
      <c r="H1615" t="s">
        <v>9472</v>
      </c>
      <c r="I1615" t="s">
        <v>17</v>
      </c>
      <c r="J1615" s="4">
        <v>45597</v>
      </c>
      <c r="K1615" t="s">
        <v>1814</v>
      </c>
      <c r="L1615" s="5">
        <v>298000</v>
      </c>
      <c r="M1615" s="28">
        <f t="shared" si="25"/>
        <v>298000</v>
      </c>
      <c r="N1615">
        <f>2025-Table1[[#This Row],[Year]]</f>
        <v>13</v>
      </c>
    </row>
    <row r="1616" spans="1:14" x14ac:dyDescent="0.3">
      <c r="A1616" t="s">
        <v>277</v>
      </c>
      <c r="B1616" t="s">
        <v>278</v>
      </c>
      <c r="C1616">
        <v>2016</v>
      </c>
      <c r="D1616" s="3">
        <v>8</v>
      </c>
      <c r="E1616" s="3">
        <v>65000</v>
      </c>
      <c r="F1616" t="s">
        <v>25</v>
      </c>
      <c r="G1616" s="15">
        <f>IF(Table1[[#This Row],[Transmission]]="Manual", 0, 1)</f>
        <v>1</v>
      </c>
      <c r="H1616" t="s">
        <v>9475</v>
      </c>
      <c r="I1616" t="s">
        <v>17</v>
      </c>
      <c r="J1616" s="4">
        <v>45597</v>
      </c>
      <c r="K1616" t="s">
        <v>1815</v>
      </c>
      <c r="L1616" s="5">
        <v>525000</v>
      </c>
      <c r="M1616" s="28">
        <f t="shared" si="25"/>
        <v>525000</v>
      </c>
      <c r="N1616">
        <f>2025-Table1[[#This Row],[Year]]</f>
        <v>9</v>
      </c>
    </row>
    <row r="1617" spans="1:14" x14ac:dyDescent="0.3">
      <c r="A1617" t="s">
        <v>44</v>
      </c>
      <c r="B1617" t="s">
        <v>133</v>
      </c>
      <c r="C1617">
        <v>2014</v>
      </c>
      <c r="D1617" s="3">
        <v>10</v>
      </c>
      <c r="E1617" s="3">
        <v>51000</v>
      </c>
      <c r="F1617" t="s">
        <v>13</v>
      </c>
      <c r="G1617" s="15">
        <f>IF(Table1[[#This Row],[Transmission]]="Manual", 0, 1)</f>
        <v>0</v>
      </c>
      <c r="H1617" t="s">
        <v>9475</v>
      </c>
      <c r="I1617" t="s">
        <v>14</v>
      </c>
      <c r="J1617" s="4">
        <v>45566</v>
      </c>
      <c r="K1617" t="s">
        <v>1816</v>
      </c>
      <c r="L1617" s="5">
        <v>375000</v>
      </c>
      <c r="M1617" s="28">
        <f t="shared" si="25"/>
        <v>375000</v>
      </c>
      <c r="N1617">
        <f>2025-Table1[[#This Row],[Year]]</f>
        <v>11</v>
      </c>
    </row>
    <row r="1618" spans="1:14" x14ac:dyDescent="0.3">
      <c r="A1618" t="s">
        <v>44</v>
      </c>
      <c r="B1618" t="s">
        <v>76</v>
      </c>
      <c r="C1618">
        <v>2022</v>
      </c>
      <c r="D1618" s="3">
        <v>2</v>
      </c>
      <c r="E1618" s="3">
        <v>3000</v>
      </c>
      <c r="F1618" t="s">
        <v>13</v>
      </c>
      <c r="G1618" s="15">
        <f>IF(Table1[[#This Row],[Transmission]]="Manual", 0, 1)</f>
        <v>0</v>
      </c>
      <c r="H1618" t="s">
        <v>9472</v>
      </c>
      <c r="I1618" t="s">
        <v>14</v>
      </c>
      <c r="J1618" s="4">
        <v>45597</v>
      </c>
      <c r="K1618" t="s">
        <v>1817</v>
      </c>
      <c r="L1618" s="5">
        <v>1160000</v>
      </c>
      <c r="M1618" s="28">
        <f t="shared" si="25"/>
        <v>1160000</v>
      </c>
      <c r="N1618">
        <f>2025-Table1[[#This Row],[Year]]</f>
        <v>3</v>
      </c>
    </row>
    <row r="1619" spans="1:14" x14ac:dyDescent="0.3">
      <c r="A1619" t="s">
        <v>44</v>
      </c>
      <c r="B1619" t="s">
        <v>79</v>
      </c>
      <c r="C1619">
        <v>2020</v>
      </c>
      <c r="D1619" s="3">
        <v>4</v>
      </c>
      <c r="E1619" s="3">
        <v>70000</v>
      </c>
      <c r="F1619" t="s">
        <v>25</v>
      </c>
      <c r="G1619" s="15">
        <f>IF(Table1[[#This Row],[Transmission]]="Manual", 0, 1)</f>
        <v>1</v>
      </c>
      <c r="H1619" t="s">
        <v>9475</v>
      </c>
      <c r="I1619" t="s">
        <v>14</v>
      </c>
      <c r="J1619" s="4">
        <v>45597</v>
      </c>
      <c r="K1619" t="s">
        <v>1818</v>
      </c>
      <c r="L1619" s="5">
        <v>1155000</v>
      </c>
      <c r="M1619" s="28">
        <f t="shared" si="25"/>
        <v>1155000</v>
      </c>
      <c r="N1619">
        <f>2025-Table1[[#This Row],[Year]]</f>
        <v>5</v>
      </c>
    </row>
    <row r="1620" spans="1:14" x14ac:dyDescent="0.3">
      <c r="A1620" t="s">
        <v>11</v>
      </c>
      <c r="B1620" t="s">
        <v>183</v>
      </c>
      <c r="C1620">
        <v>2013</v>
      </c>
      <c r="D1620" s="3">
        <v>11</v>
      </c>
      <c r="E1620" s="3">
        <v>76000</v>
      </c>
      <c r="F1620" t="s">
        <v>13</v>
      </c>
      <c r="G1620" s="15">
        <f>IF(Table1[[#This Row],[Transmission]]="Manual", 0, 1)</f>
        <v>0</v>
      </c>
      <c r="H1620" t="s">
        <v>9475</v>
      </c>
      <c r="I1620" t="s">
        <v>14</v>
      </c>
      <c r="J1620" s="4">
        <v>45597</v>
      </c>
      <c r="K1620" t="s">
        <v>1819</v>
      </c>
      <c r="L1620" s="5">
        <v>185000</v>
      </c>
      <c r="M1620" s="28">
        <f t="shared" si="25"/>
        <v>185000</v>
      </c>
      <c r="N1620">
        <f>2025-Table1[[#This Row],[Year]]</f>
        <v>12</v>
      </c>
    </row>
    <row r="1621" spans="1:14" x14ac:dyDescent="0.3">
      <c r="A1621" t="s">
        <v>21</v>
      </c>
      <c r="B1621" t="s">
        <v>24</v>
      </c>
      <c r="C1621">
        <v>2020</v>
      </c>
      <c r="D1621" s="3">
        <v>4</v>
      </c>
      <c r="E1621" s="3">
        <v>52450</v>
      </c>
      <c r="F1621" t="s">
        <v>13</v>
      </c>
      <c r="G1621" s="15">
        <f>IF(Table1[[#This Row],[Transmission]]="Manual", 0, 1)</f>
        <v>0</v>
      </c>
      <c r="H1621" t="s">
        <v>9472</v>
      </c>
      <c r="I1621" t="s">
        <v>14</v>
      </c>
      <c r="J1621" s="4">
        <v>45597</v>
      </c>
      <c r="K1621" t="s">
        <v>1820</v>
      </c>
      <c r="L1621" s="5">
        <v>610000</v>
      </c>
      <c r="M1621" s="28">
        <f t="shared" si="25"/>
        <v>610000</v>
      </c>
      <c r="N1621">
        <f>2025-Table1[[#This Row],[Year]]</f>
        <v>5</v>
      </c>
    </row>
    <row r="1622" spans="1:14" x14ac:dyDescent="0.3">
      <c r="A1622" t="s">
        <v>113</v>
      </c>
      <c r="B1622" t="s">
        <v>121</v>
      </c>
      <c r="C1622">
        <v>2014</v>
      </c>
      <c r="D1622" s="3">
        <v>10</v>
      </c>
      <c r="E1622" s="3">
        <v>100000</v>
      </c>
      <c r="F1622" t="s">
        <v>13</v>
      </c>
      <c r="G1622" s="15">
        <f>IF(Table1[[#This Row],[Transmission]]="Manual", 0, 1)</f>
        <v>0</v>
      </c>
      <c r="H1622" t="s">
        <v>9475</v>
      </c>
      <c r="I1622" t="s">
        <v>17</v>
      </c>
      <c r="J1622" s="4">
        <v>45597</v>
      </c>
      <c r="K1622" t="s">
        <v>1821</v>
      </c>
      <c r="L1622" s="5">
        <v>470000</v>
      </c>
      <c r="M1622" s="28">
        <f t="shared" si="25"/>
        <v>470000</v>
      </c>
      <c r="N1622">
        <f>2025-Table1[[#This Row],[Year]]</f>
        <v>11</v>
      </c>
    </row>
    <row r="1623" spans="1:14" x14ac:dyDescent="0.3">
      <c r="A1623" t="s">
        <v>21</v>
      </c>
      <c r="B1623" t="s">
        <v>99</v>
      </c>
      <c r="C1623">
        <v>2015</v>
      </c>
      <c r="D1623" s="3">
        <v>9</v>
      </c>
      <c r="E1623" s="3">
        <v>83000</v>
      </c>
      <c r="F1623" t="s">
        <v>13</v>
      </c>
      <c r="G1623" s="15">
        <f>IF(Table1[[#This Row],[Transmission]]="Manual", 0, 1)</f>
        <v>0</v>
      </c>
      <c r="H1623" t="s">
        <v>9475</v>
      </c>
      <c r="I1623" t="s">
        <v>17</v>
      </c>
      <c r="J1623" s="4">
        <v>45597</v>
      </c>
      <c r="K1623" t="s">
        <v>1822</v>
      </c>
      <c r="L1623" s="5">
        <v>425000</v>
      </c>
      <c r="M1623" s="28">
        <f t="shared" si="25"/>
        <v>425000</v>
      </c>
      <c r="N1623">
        <f>2025-Table1[[#This Row],[Year]]</f>
        <v>10</v>
      </c>
    </row>
    <row r="1624" spans="1:14" x14ac:dyDescent="0.3">
      <c r="A1624" t="s">
        <v>44</v>
      </c>
      <c r="B1624" t="s">
        <v>124</v>
      </c>
      <c r="C1624">
        <v>2010</v>
      </c>
      <c r="D1624" s="3">
        <v>14</v>
      </c>
      <c r="E1624" s="3">
        <v>64000</v>
      </c>
      <c r="F1624" t="s">
        <v>13</v>
      </c>
      <c r="G1624" s="15">
        <f>IF(Table1[[#This Row],[Transmission]]="Manual", 0, 1)</f>
        <v>0</v>
      </c>
      <c r="H1624" t="s">
        <v>9472</v>
      </c>
      <c r="I1624" t="s">
        <v>14</v>
      </c>
      <c r="J1624" s="4">
        <v>45597</v>
      </c>
      <c r="K1624" t="s">
        <v>1823</v>
      </c>
      <c r="L1624" s="5">
        <v>249999</v>
      </c>
      <c r="M1624" s="28">
        <f t="shared" si="25"/>
        <v>249999</v>
      </c>
      <c r="N1624">
        <f>2025-Table1[[#This Row],[Year]]</f>
        <v>15</v>
      </c>
    </row>
    <row r="1625" spans="1:14" x14ac:dyDescent="0.3">
      <c r="A1625" t="s">
        <v>21</v>
      </c>
      <c r="B1625" t="s">
        <v>111</v>
      </c>
      <c r="C1625">
        <v>2017</v>
      </c>
      <c r="D1625" s="3">
        <v>7</v>
      </c>
      <c r="E1625" s="3">
        <v>95000</v>
      </c>
      <c r="F1625" t="s">
        <v>13</v>
      </c>
      <c r="G1625" s="15">
        <f>IF(Table1[[#This Row],[Transmission]]="Manual", 0, 1)</f>
        <v>0</v>
      </c>
      <c r="H1625" t="s">
        <v>9475</v>
      </c>
      <c r="I1625" t="s">
        <v>14</v>
      </c>
      <c r="J1625" s="4">
        <v>45597</v>
      </c>
      <c r="K1625" t="s">
        <v>1824</v>
      </c>
      <c r="L1625" s="5">
        <v>280000</v>
      </c>
      <c r="M1625" s="28">
        <f t="shared" si="25"/>
        <v>280000</v>
      </c>
      <c r="N1625">
        <f>2025-Table1[[#This Row],[Year]]</f>
        <v>8</v>
      </c>
    </row>
    <row r="1626" spans="1:14" x14ac:dyDescent="0.3">
      <c r="A1626" t="s">
        <v>21</v>
      </c>
      <c r="B1626" t="s">
        <v>22</v>
      </c>
      <c r="C1626">
        <v>2015</v>
      </c>
      <c r="D1626" s="3">
        <v>9</v>
      </c>
      <c r="E1626" s="3">
        <v>52000</v>
      </c>
      <c r="F1626" t="s">
        <v>13</v>
      </c>
      <c r="G1626" s="15">
        <f>IF(Table1[[#This Row],[Transmission]]="Manual", 0, 1)</f>
        <v>0</v>
      </c>
      <c r="H1626" t="s">
        <v>9472</v>
      </c>
      <c r="I1626" t="s">
        <v>14</v>
      </c>
      <c r="J1626" s="4">
        <v>45597</v>
      </c>
      <c r="K1626" t="s">
        <v>1825</v>
      </c>
      <c r="L1626" s="5">
        <v>345000</v>
      </c>
      <c r="M1626" s="28">
        <f t="shared" si="25"/>
        <v>345000</v>
      </c>
      <c r="N1626">
        <f>2025-Table1[[#This Row],[Year]]</f>
        <v>10</v>
      </c>
    </row>
    <row r="1627" spans="1:14" x14ac:dyDescent="0.3">
      <c r="A1627" t="s">
        <v>33</v>
      </c>
      <c r="B1627" t="s">
        <v>501</v>
      </c>
      <c r="C1627">
        <v>2011</v>
      </c>
      <c r="D1627" s="3">
        <v>13</v>
      </c>
      <c r="E1627" s="3">
        <v>68000</v>
      </c>
      <c r="F1627" t="s">
        <v>13</v>
      </c>
      <c r="G1627" s="15">
        <f>IF(Table1[[#This Row],[Transmission]]="Manual", 0, 1)</f>
        <v>0</v>
      </c>
      <c r="H1627" t="s">
        <v>9472</v>
      </c>
      <c r="I1627" t="s">
        <v>14</v>
      </c>
      <c r="J1627" s="4">
        <v>45597</v>
      </c>
      <c r="K1627" t="s">
        <v>1826</v>
      </c>
      <c r="L1627" s="5">
        <v>149000</v>
      </c>
      <c r="M1627" s="28">
        <f t="shared" si="25"/>
        <v>149000</v>
      </c>
      <c r="N1627">
        <f>2025-Table1[[#This Row],[Year]]</f>
        <v>14</v>
      </c>
    </row>
    <row r="1628" spans="1:14" x14ac:dyDescent="0.3">
      <c r="A1628" t="s">
        <v>11</v>
      </c>
      <c r="B1628" t="s">
        <v>288</v>
      </c>
      <c r="C1628">
        <v>2016</v>
      </c>
      <c r="D1628" s="3">
        <v>8</v>
      </c>
      <c r="E1628" s="3">
        <v>90500</v>
      </c>
      <c r="F1628" t="s">
        <v>13</v>
      </c>
      <c r="G1628" s="15">
        <f>IF(Table1[[#This Row],[Transmission]]="Manual", 0, 1)</f>
        <v>0</v>
      </c>
      <c r="H1628" t="s">
        <v>9475</v>
      </c>
      <c r="I1628" t="s">
        <v>17</v>
      </c>
      <c r="J1628" s="4">
        <v>45597</v>
      </c>
      <c r="K1628" t="s">
        <v>1827</v>
      </c>
      <c r="L1628" s="5">
        <v>485000</v>
      </c>
      <c r="M1628" s="28">
        <f t="shared" si="25"/>
        <v>485000</v>
      </c>
      <c r="N1628">
        <f>2025-Table1[[#This Row],[Year]]</f>
        <v>9</v>
      </c>
    </row>
    <row r="1629" spans="1:14" x14ac:dyDescent="0.3">
      <c r="A1629" t="s">
        <v>262</v>
      </c>
      <c r="B1629" t="s">
        <v>263</v>
      </c>
      <c r="C1629">
        <v>2018</v>
      </c>
      <c r="D1629" s="3">
        <v>6</v>
      </c>
      <c r="E1629" s="3">
        <v>86000</v>
      </c>
      <c r="F1629" t="s">
        <v>13</v>
      </c>
      <c r="G1629" s="15">
        <f>IF(Table1[[#This Row],[Transmission]]="Manual", 0, 1)</f>
        <v>0</v>
      </c>
      <c r="H1629" t="s">
        <v>9475</v>
      </c>
      <c r="I1629" t="s">
        <v>17</v>
      </c>
      <c r="J1629" s="4">
        <v>45597</v>
      </c>
      <c r="K1629" t="s">
        <v>1828</v>
      </c>
      <c r="L1629" s="5">
        <v>849000</v>
      </c>
      <c r="M1629" s="28">
        <f t="shared" si="25"/>
        <v>849000</v>
      </c>
      <c r="N1629">
        <f>2025-Table1[[#This Row],[Year]]</f>
        <v>7</v>
      </c>
    </row>
    <row r="1630" spans="1:14" x14ac:dyDescent="0.3">
      <c r="A1630" t="s">
        <v>15</v>
      </c>
      <c r="B1630" t="s">
        <v>155</v>
      </c>
      <c r="C1630">
        <v>2013</v>
      </c>
      <c r="D1630" s="3">
        <v>11</v>
      </c>
      <c r="E1630" s="3">
        <v>85000</v>
      </c>
      <c r="F1630" t="s">
        <v>13</v>
      </c>
      <c r="G1630" s="15">
        <f>IF(Table1[[#This Row],[Transmission]]="Manual", 0, 1)</f>
        <v>0</v>
      </c>
      <c r="H1630" t="s">
        <v>9472</v>
      </c>
      <c r="I1630" t="s">
        <v>17</v>
      </c>
      <c r="J1630" s="4">
        <v>45597</v>
      </c>
      <c r="K1630" t="s">
        <v>1829</v>
      </c>
      <c r="L1630" s="5">
        <v>275000</v>
      </c>
      <c r="M1630" s="28">
        <f t="shared" si="25"/>
        <v>275000</v>
      </c>
      <c r="N1630">
        <f>2025-Table1[[#This Row],[Year]]</f>
        <v>12</v>
      </c>
    </row>
    <row r="1631" spans="1:14" x14ac:dyDescent="0.3">
      <c r="A1631" t="s">
        <v>21</v>
      </c>
      <c r="B1631" t="s">
        <v>22</v>
      </c>
      <c r="C1631">
        <v>2021</v>
      </c>
      <c r="D1631" s="3">
        <v>3</v>
      </c>
      <c r="E1631" s="3">
        <v>38000</v>
      </c>
      <c r="F1631" t="s">
        <v>13</v>
      </c>
      <c r="G1631" s="15">
        <f>IF(Table1[[#This Row],[Transmission]]="Manual", 0, 1)</f>
        <v>0</v>
      </c>
      <c r="H1631" t="s">
        <v>9472</v>
      </c>
      <c r="I1631" t="s">
        <v>14</v>
      </c>
      <c r="J1631" s="4">
        <v>45566</v>
      </c>
      <c r="K1631" t="s">
        <v>1830</v>
      </c>
      <c r="L1631" s="5">
        <v>715000</v>
      </c>
      <c r="M1631" s="28">
        <f t="shared" si="25"/>
        <v>715000</v>
      </c>
      <c r="N1631">
        <f>2025-Table1[[#This Row],[Year]]</f>
        <v>4</v>
      </c>
    </row>
    <row r="1632" spans="1:14" x14ac:dyDescent="0.3">
      <c r="A1632" t="s">
        <v>61</v>
      </c>
      <c r="B1632" t="s">
        <v>537</v>
      </c>
      <c r="C1632">
        <v>2022</v>
      </c>
      <c r="D1632" s="3">
        <v>2</v>
      </c>
      <c r="E1632" s="3">
        <v>35000</v>
      </c>
      <c r="F1632" t="s">
        <v>25</v>
      </c>
      <c r="G1632" s="15">
        <f>IF(Table1[[#This Row],[Transmission]]="Manual", 0, 1)</f>
        <v>1</v>
      </c>
      <c r="H1632" t="s">
        <v>9472</v>
      </c>
      <c r="I1632" t="s">
        <v>14</v>
      </c>
      <c r="J1632" s="4">
        <v>45597</v>
      </c>
      <c r="K1632" t="s">
        <v>1831</v>
      </c>
      <c r="L1632" s="5">
        <v>735000</v>
      </c>
      <c r="M1632" s="28">
        <f t="shared" si="25"/>
        <v>735000</v>
      </c>
      <c r="N1632">
        <f>2025-Table1[[#This Row],[Year]]</f>
        <v>3</v>
      </c>
    </row>
    <row r="1633" spans="1:14" x14ac:dyDescent="0.3">
      <c r="A1633" t="s">
        <v>21</v>
      </c>
      <c r="B1633" t="s">
        <v>70</v>
      </c>
      <c r="C1633">
        <v>2017</v>
      </c>
      <c r="D1633" s="3">
        <v>7</v>
      </c>
      <c r="E1633" s="3">
        <v>72000</v>
      </c>
      <c r="F1633" t="s">
        <v>13</v>
      </c>
      <c r="G1633" s="15">
        <f>IF(Table1[[#This Row],[Transmission]]="Manual", 0, 1)</f>
        <v>0</v>
      </c>
      <c r="H1633" t="s">
        <v>9472</v>
      </c>
      <c r="I1633" t="s">
        <v>17</v>
      </c>
      <c r="J1633" s="4">
        <v>45597</v>
      </c>
      <c r="K1633" t="s">
        <v>1832</v>
      </c>
      <c r="L1633" s="5">
        <v>590000</v>
      </c>
      <c r="M1633" s="28">
        <f t="shared" si="25"/>
        <v>590000</v>
      </c>
      <c r="N1633">
        <f>2025-Table1[[#This Row],[Year]]</f>
        <v>8</v>
      </c>
    </row>
    <row r="1634" spans="1:14" x14ac:dyDescent="0.3">
      <c r="A1634" t="s">
        <v>113</v>
      </c>
      <c r="B1634" t="s">
        <v>121</v>
      </c>
      <c r="C1634">
        <v>2014</v>
      </c>
      <c r="D1634" s="3">
        <v>10</v>
      </c>
      <c r="E1634" s="3">
        <v>78000</v>
      </c>
      <c r="F1634" t="s">
        <v>13</v>
      </c>
      <c r="G1634" s="15">
        <f>IF(Table1[[#This Row],[Transmission]]="Manual", 0, 1)</f>
        <v>0</v>
      </c>
      <c r="H1634" t="s">
        <v>9475</v>
      </c>
      <c r="I1634" t="s">
        <v>17</v>
      </c>
      <c r="J1634" s="4">
        <v>45597</v>
      </c>
      <c r="K1634" t="s">
        <v>930</v>
      </c>
      <c r="L1634" s="5">
        <v>715000</v>
      </c>
      <c r="M1634" s="28">
        <f t="shared" si="25"/>
        <v>715000</v>
      </c>
      <c r="N1634">
        <f>2025-Table1[[#This Row],[Year]]</f>
        <v>11</v>
      </c>
    </row>
    <row r="1635" spans="1:14" x14ac:dyDescent="0.3">
      <c r="A1635" t="s">
        <v>21</v>
      </c>
      <c r="B1635" t="s">
        <v>36</v>
      </c>
      <c r="C1635">
        <v>2016</v>
      </c>
      <c r="D1635" s="3">
        <v>8</v>
      </c>
      <c r="E1635" s="3">
        <v>41000</v>
      </c>
      <c r="F1635" t="s">
        <v>25</v>
      </c>
      <c r="G1635" s="15">
        <f>IF(Table1[[#This Row],[Transmission]]="Manual", 0, 1)</f>
        <v>1</v>
      </c>
      <c r="H1635" t="s">
        <v>9475</v>
      </c>
      <c r="I1635" t="s">
        <v>14</v>
      </c>
      <c r="J1635" s="4">
        <v>45597</v>
      </c>
      <c r="K1635" t="s">
        <v>1833</v>
      </c>
      <c r="L1635" s="5">
        <v>255000</v>
      </c>
      <c r="M1635" s="28">
        <f t="shared" si="25"/>
        <v>255000</v>
      </c>
      <c r="N1635">
        <f>2025-Table1[[#This Row],[Year]]</f>
        <v>9</v>
      </c>
    </row>
    <row r="1636" spans="1:14" x14ac:dyDescent="0.3">
      <c r="A1636" t="s">
        <v>415</v>
      </c>
      <c r="B1636" t="s">
        <v>583</v>
      </c>
      <c r="C1636">
        <v>2012</v>
      </c>
      <c r="D1636" s="3">
        <v>12</v>
      </c>
      <c r="E1636" s="3">
        <v>69500</v>
      </c>
      <c r="F1636" t="s">
        <v>13</v>
      </c>
      <c r="G1636" s="15">
        <f>IF(Table1[[#This Row],[Transmission]]="Manual", 0, 1)</f>
        <v>0</v>
      </c>
      <c r="H1636" t="s">
        <v>9472</v>
      </c>
      <c r="I1636" t="s">
        <v>17</v>
      </c>
      <c r="J1636" s="4">
        <v>45597</v>
      </c>
      <c r="K1636" t="s">
        <v>1834</v>
      </c>
      <c r="L1636" s="5">
        <v>199999</v>
      </c>
      <c r="M1636" s="28">
        <f t="shared" si="25"/>
        <v>199999</v>
      </c>
      <c r="N1636">
        <f>2025-Table1[[#This Row],[Year]]</f>
        <v>13</v>
      </c>
    </row>
    <row r="1637" spans="1:14" x14ac:dyDescent="0.3">
      <c r="A1637" t="s">
        <v>44</v>
      </c>
      <c r="B1637" t="s">
        <v>976</v>
      </c>
      <c r="C1637">
        <v>2020</v>
      </c>
      <c r="D1637" s="3">
        <v>4</v>
      </c>
      <c r="E1637" s="3">
        <v>50400</v>
      </c>
      <c r="F1637" t="s">
        <v>13</v>
      </c>
      <c r="G1637" s="15">
        <f>IF(Table1[[#This Row],[Transmission]]="Manual", 0, 1)</f>
        <v>0</v>
      </c>
      <c r="H1637" t="s">
        <v>9475</v>
      </c>
      <c r="I1637" t="s">
        <v>14</v>
      </c>
      <c r="J1637" s="4">
        <v>45597</v>
      </c>
      <c r="K1637" t="s">
        <v>1835</v>
      </c>
      <c r="L1637" s="5">
        <v>965000</v>
      </c>
      <c r="M1637" s="28">
        <f t="shared" si="25"/>
        <v>965000</v>
      </c>
      <c r="N1637">
        <f>2025-Table1[[#This Row],[Year]]</f>
        <v>5</v>
      </c>
    </row>
    <row r="1638" spans="1:14" x14ac:dyDescent="0.3">
      <c r="A1638" t="s">
        <v>11</v>
      </c>
      <c r="B1638" t="s">
        <v>12</v>
      </c>
      <c r="C1638">
        <v>2014</v>
      </c>
      <c r="D1638" s="3">
        <v>10</v>
      </c>
      <c r="E1638" s="3">
        <v>9876</v>
      </c>
      <c r="F1638" t="s">
        <v>13</v>
      </c>
      <c r="G1638" s="15">
        <f>IF(Table1[[#This Row],[Transmission]]="Manual", 0, 1)</f>
        <v>0</v>
      </c>
      <c r="H1638" t="s">
        <v>9472</v>
      </c>
      <c r="I1638" t="s">
        <v>17</v>
      </c>
      <c r="J1638" s="4">
        <v>45597</v>
      </c>
      <c r="K1638" t="s">
        <v>1836</v>
      </c>
      <c r="L1638" s="5">
        <v>400000</v>
      </c>
      <c r="M1638" s="28">
        <f t="shared" si="25"/>
        <v>400000</v>
      </c>
      <c r="N1638">
        <f>2025-Table1[[#This Row],[Year]]</f>
        <v>11</v>
      </c>
    </row>
    <row r="1639" spans="1:14" x14ac:dyDescent="0.3">
      <c r="A1639" t="s">
        <v>21</v>
      </c>
      <c r="B1639" t="s">
        <v>199</v>
      </c>
      <c r="C1639">
        <v>2012</v>
      </c>
      <c r="D1639" s="3">
        <v>12</v>
      </c>
      <c r="E1639" s="3">
        <v>58000</v>
      </c>
      <c r="F1639" t="s">
        <v>25</v>
      </c>
      <c r="G1639" s="15">
        <f>IF(Table1[[#This Row],[Transmission]]="Manual", 0, 1)</f>
        <v>1</v>
      </c>
      <c r="H1639" t="s">
        <v>9475</v>
      </c>
      <c r="I1639" t="s">
        <v>14</v>
      </c>
      <c r="J1639" s="4">
        <v>45566</v>
      </c>
      <c r="K1639" t="s">
        <v>1837</v>
      </c>
      <c r="L1639" s="5">
        <v>400000</v>
      </c>
      <c r="M1639" s="28">
        <f t="shared" si="25"/>
        <v>400000</v>
      </c>
      <c r="N1639">
        <f>2025-Table1[[#This Row],[Year]]</f>
        <v>13</v>
      </c>
    </row>
    <row r="1640" spans="1:14" x14ac:dyDescent="0.3">
      <c r="A1640" t="s">
        <v>61</v>
      </c>
      <c r="B1640" t="s">
        <v>537</v>
      </c>
      <c r="C1640">
        <v>2020</v>
      </c>
      <c r="D1640" s="3">
        <v>4</v>
      </c>
      <c r="E1640" s="3">
        <v>26700</v>
      </c>
      <c r="F1640" t="s">
        <v>25</v>
      </c>
      <c r="G1640" s="15">
        <f>IF(Table1[[#This Row],[Transmission]]="Manual", 0, 1)</f>
        <v>1</v>
      </c>
      <c r="H1640" t="s">
        <v>9472</v>
      </c>
      <c r="I1640" t="s">
        <v>14</v>
      </c>
      <c r="J1640" s="4">
        <v>45597</v>
      </c>
      <c r="K1640" t="s">
        <v>1838</v>
      </c>
      <c r="L1640" s="5">
        <v>624999</v>
      </c>
      <c r="M1640" s="28">
        <f t="shared" si="25"/>
        <v>624999</v>
      </c>
      <c r="N1640">
        <f>2025-Table1[[#This Row],[Year]]</f>
        <v>5</v>
      </c>
    </row>
    <row r="1641" spans="1:14" x14ac:dyDescent="0.3">
      <c r="A1641" t="s">
        <v>58</v>
      </c>
      <c r="B1641" t="s">
        <v>91</v>
      </c>
      <c r="C1641">
        <v>2015</v>
      </c>
      <c r="D1641" s="3">
        <v>9</v>
      </c>
      <c r="E1641" s="3">
        <v>41000</v>
      </c>
      <c r="F1641" t="s">
        <v>25</v>
      </c>
      <c r="G1641" s="15">
        <f>IF(Table1[[#This Row],[Transmission]]="Manual", 0, 1)</f>
        <v>1</v>
      </c>
      <c r="H1641" t="s">
        <v>9475</v>
      </c>
      <c r="I1641" t="s">
        <v>17</v>
      </c>
      <c r="J1641" s="4">
        <v>45597</v>
      </c>
      <c r="K1641" t="s">
        <v>1839</v>
      </c>
      <c r="L1641" s="5">
        <v>1035000</v>
      </c>
      <c r="M1641" s="28">
        <f t="shared" si="25"/>
        <v>1035000</v>
      </c>
      <c r="N1641">
        <f>2025-Table1[[#This Row],[Year]]</f>
        <v>10</v>
      </c>
    </row>
    <row r="1642" spans="1:14" x14ac:dyDescent="0.3">
      <c r="A1642" t="s">
        <v>38</v>
      </c>
      <c r="B1642" t="s">
        <v>47</v>
      </c>
      <c r="C1642">
        <v>2022</v>
      </c>
      <c r="D1642" s="3">
        <v>2</v>
      </c>
      <c r="E1642" s="3">
        <v>20890</v>
      </c>
      <c r="F1642" t="s">
        <v>25</v>
      </c>
      <c r="G1642" s="15">
        <f>IF(Table1[[#This Row],[Transmission]]="Manual", 0, 1)</f>
        <v>1</v>
      </c>
      <c r="H1642" t="s">
        <v>9475</v>
      </c>
      <c r="I1642" t="s">
        <v>14</v>
      </c>
      <c r="J1642" s="4">
        <v>45597</v>
      </c>
      <c r="K1642" t="s">
        <v>1840</v>
      </c>
      <c r="L1642" s="5">
        <v>1445000</v>
      </c>
      <c r="M1642" s="28">
        <f t="shared" si="25"/>
        <v>1445000</v>
      </c>
      <c r="N1642">
        <f>2025-Table1[[#This Row],[Year]]</f>
        <v>3</v>
      </c>
    </row>
    <row r="1643" spans="1:14" x14ac:dyDescent="0.3">
      <c r="A1643" t="s">
        <v>44</v>
      </c>
      <c r="B1643" t="s">
        <v>83</v>
      </c>
      <c r="C1643">
        <v>2015</v>
      </c>
      <c r="D1643" s="3">
        <v>9</v>
      </c>
      <c r="E1643" s="3">
        <v>54000</v>
      </c>
      <c r="F1643" t="s">
        <v>13</v>
      </c>
      <c r="G1643" s="15">
        <f>IF(Table1[[#This Row],[Transmission]]="Manual", 0, 1)</f>
        <v>0</v>
      </c>
      <c r="H1643" t="s">
        <v>9472</v>
      </c>
      <c r="I1643" t="s">
        <v>14</v>
      </c>
      <c r="J1643" s="4">
        <v>45597</v>
      </c>
      <c r="K1643" t="s">
        <v>1841</v>
      </c>
      <c r="L1643" s="5">
        <v>375000</v>
      </c>
      <c r="M1643" s="28">
        <f t="shared" si="25"/>
        <v>375000</v>
      </c>
      <c r="N1643">
        <f>2025-Table1[[#This Row],[Year]]</f>
        <v>10</v>
      </c>
    </row>
    <row r="1644" spans="1:14" x14ac:dyDescent="0.3">
      <c r="A1644" t="s">
        <v>43</v>
      </c>
      <c r="B1644" t="s">
        <v>85</v>
      </c>
      <c r="C1644">
        <v>2015</v>
      </c>
      <c r="D1644" s="3">
        <v>9</v>
      </c>
      <c r="E1644" s="3">
        <v>34000</v>
      </c>
      <c r="F1644" t="s">
        <v>25</v>
      </c>
      <c r="G1644" s="15">
        <f>IF(Table1[[#This Row],[Transmission]]="Manual", 0, 1)</f>
        <v>1</v>
      </c>
      <c r="H1644" t="s">
        <v>9472</v>
      </c>
      <c r="I1644" t="s">
        <v>17</v>
      </c>
      <c r="J1644" s="4">
        <v>45597</v>
      </c>
      <c r="K1644" t="s">
        <v>1842</v>
      </c>
      <c r="L1644" s="5">
        <v>1465000</v>
      </c>
      <c r="M1644" s="28">
        <f t="shared" si="25"/>
        <v>1465000</v>
      </c>
      <c r="N1644">
        <f>2025-Table1[[#This Row],[Year]]</f>
        <v>10</v>
      </c>
    </row>
    <row r="1645" spans="1:14" x14ac:dyDescent="0.3">
      <c r="A1645" t="s">
        <v>113</v>
      </c>
      <c r="B1645" t="s">
        <v>174</v>
      </c>
      <c r="C1645">
        <v>2021</v>
      </c>
      <c r="D1645" s="3">
        <v>3</v>
      </c>
      <c r="E1645" s="3">
        <v>26000</v>
      </c>
      <c r="F1645" t="s">
        <v>25</v>
      </c>
      <c r="G1645" s="15">
        <f>IF(Table1[[#This Row],[Transmission]]="Manual", 0, 1)</f>
        <v>1</v>
      </c>
      <c r="H1645" t="s">
        <v>9475</v>
      </c>
      <c r="I1645" t="s">
        <v>14</v>
      </c>
      <c r="J1645" s="4">
        <v>45597</v>
      </c>
      <c r="K1645" t="s">
        <v>1843</v>
      </c>
      <c r="L1645" s="5">
        <v>1490000</v>
      </c>
      <c r="M1645" s="28">
        <f t="shared" si="25"/>
        <v>1490000</v>
      </c>
      <c r="N1645">
        <f>2025-Table1[[#This Row],[Year]]</f>
        <v>4</v>
      </c>
    </row>
    <row r="1646" spans="1:14" x14ac:dyDescent="0.3">
      <c r="A1646" t="s">
        <v>113</v>
      </c>
      <c r="B1646" t="s">
        <v>174</v>
      </c>
      <c r="C1646">
        <v>2013</v>
      </c>
      <c r="D1646" s="3">
        <v>11</v>
      </c>
      <c r="E1646" s="3">
        <v>16872</v>
      </c>
      <c r="F1646" t="s">
        <v>13</v>
      </c>
      <c r="G1646" s="15">
        <f>IF(Table1[[#This Row],[Transmission]]="Manual", 0, 1)</f>
        <v>0</v>
      </c>
      <c r="H1646" t="s">
        <v>9475</v>
      </c>
      <c r="I1646" t="s">
        <v>17</v>
      </c>
      <c r="J1646" s="4">
        <v>45536</v>
      </c>
      <c r="K1646" t="s">
        <v>1844</v>
      </c>
      <c r="L1646" s="5">
        <v>950000</v>
      </c>
      <c r="M1646" s="28">
        <f t="shared" si="25"/>
        <v>950000</v>
      </c>
      <c r="N1646">
        <f>2025-Table1[[#This Row],[Year]]</f>
        <v>12</v>
      </c>
    </row>
    <row r="1647" spans="1:14" x14ac:dyDescent="0.3">
      <c r="A1647" t="s">
        <v>44</v>
      </c>
      <c r="B1647" t="s">
        <v>124</v>
      </c>
      <c r="C1647">
        <v>2017</v>
      </c>
      <c r="D1647" s="3">
        <v>7</v>
      </c>
      <c r="E1647" s="3">
        <v>70000</v>
      </c>
      <c r="F1647" t="s">
        <v>25</v>
      </c>
      <c r="G1647" s="15">
        <f>IF(Table1[[#This Row],[Transmission]]="Manual", 0, 1)</f>
        <v>1</v>
      </c>
      <c r="H1647" t="s">
        <v>9475</v>
      </c>
      <c r="I1647" t="s">
        <v>17</v>
      </c>
      <c r="J1647" s="4">
        <v>45597</v>
      </c>
      <c r="K1647" t="s">
        <v>1845</v>
      </c>
      <c r="L1647" s="5">
        <v>450000</v>
      </c>
      <c r="M1647" s="28">
        <f t="shared" si="25"/>
        <v>450000</v>
      </c>
      <c r="N1647">
        <f>2025-Table1[[#This Row],[Year]]</f>
        <v>8</v>
      </c>
    </row>
    <row r="1648" spans="1:14" x14ac:dyDescent="0.3">
      <c r="A1648" t="s">
        <v>21</v>
      </c>
      <c r="B1648" t="s">
        <v>131</v>
      </c>
      <c r="C1648">
        <v>2022</v>
      </c>
      <c r="D1648" s="3">
        <v>2</v>
      </c>
      <c r="E1648" s="3">
        <v>33506</v>
      </c>
      <c r="F1648" t="s">
        <v>13</v>
      </c>
      <c r="G1648" s="15">
        <f>IF(Table1[[#This Row],[Transmission]]="Manual", 0, 1)</f>
        <v>0</v>
      </c>
      <c r="H1648" t="s">
        <v>9472</v>
      </c>
      <c r="I1648" t="s">
        <v>14</v>
      </c>
      <c r="J1648" s="4">
        <v>45597</v>
      </c>
      <c r="K1648" t="s">
        <v>1846</v>
      </c>
      <c r="L1648" s="5">
        <v>544000</v>
      </c>
      <c r="M1648" s="28">
        <f t="shared" si="25"/>
        <v>544000</v>
      </c>
      <c r="N1648">
        <f>2025-Table1[[#This Row],[Year]]</f>
        <v>3</v>
      </c>
    </row>
    <row r="1649" spans="1:14" x14ac:dyDescent="0.3">
      <c r="A1649" t="s">
        <v>44</v>
      </c>
      <c r="B1649" t="s">
        <v>116</v>
      </c>
      <c r="C1649">
        <v>2018</v>
      </c>
      <c r="D1649" s="3">
        <v>6</v>
      </c>
      <c r="E1649" s="3">
        <v>48000</v>
      </c>
      <c r="F1649" t="s">
        <v>13</v>
      </c>
      <c r="G1649" s="15">
        <f>IF(Table1[[#This Row],[Transmission]]="Manual", 0, 1)</f>
        <v>0</v>
      </c>
      <c r="H1649" t="s">
        <v>9475</v>
      </c>
      <c r="I1649" t="s">
        <v>14</v>
      </c>
      <c r="J1649" s="4">
        <v>45597</v>
      </c>
      <c r="K1649" t="s">
        <v>1847</v>
      </c>
      <c r="L1649" s="5">
        <v>265000</v>
      </c>
      <c r="M1649" s="28">
        <f t="shared" si="25"/>
        <v>265000</v>
      </c>
      <c r="N1649">
        <f>2025-Table1[[#This Row],[Year]]</f>
        <v>7</v>
      </c>
    </row>
    <row r="1650" spans="1:14" x14ac:dyDescent="0.3">
      <c r="A1650" t="s">
        <v>21</v>
      </c>
      <c r="B1650" t="s">
        <v>49</v>
      </c>
      <c r="C1650">
        <v>2013</v>
      </c>
      <c r="D1650" s="3">
        <v>11</v>
      </c>
      <c r="E1650" s="3">
        <v>83000</v>
      </c>
      <c r="F1650" t="s">
        <v>13</v>
      </c>
      <c r="G1650" s="15">
        <f>IF(Table1[[#This Row],[Transmission]]="Manual", 0, 1)</f>
        <v>0</v>
      </c>
      <c r="H1650" t="s">
        <v>9475</v>
      </c>
      <c r="I1650" t="s">
        <v>17</v>
      </c>
      <c r="J1650" s="4">
        <v>45597</v>
      </c>
      <c r="K1650" t="s">
        <v>1848</v>
      </c>
      <c r="L1650" s="5">
        <v>710000</v>
      </c>
      <c r="M1650" s="28">
        <f t="shared" si="25"/>
        <v>710000</v>
      </c>
      <c r="N1650">
        <f>2025-Table1[[#This Row],[Year]]</f>
        <v>12</v>
      </c>
    </row>
    <row r="1651" spans="1:14" x14ac:dyDescent="0.3">
      <c r="A1651" t="s">
        <v>44</v>
      </c>
      <c r="B1651" t="s">
        <v>76</v>
      </c>
      <c r="C1651">
        <v>2020</v>
      </c>
      <c r="D1651" s="3">
        <v>4</v>
      </c>
      <c r="E1651" s="3">
        <v>30000</v>
      </c>
      <c r="F1651" t="s">
        <v>25</v>
      </c>
      <c r="G1651" s="15">
        <f>IF(Table1[[#This Row],[Transmission]]="Manual", 0, 1)</f>
        <v>1</v>
      </c>
      <c r="H1651" t="s">
        <v>9472</v>
      </c>
      <c r="I1651" t="s">
        <v>14</v>
      </c>
      <c r="J1651" s="4">
        <v>45597</v>
      </c>
      <c r="K1651" t="s">
        <v>1849</v>
      </c>
      <c r="L1651" s="5">
        <v>890000</v>
      </c>
      <c r="M1651" s="28">
        <f t="shared" si="25"/>
        <v>890000</v>
      </c>
      <c r="N1651">
        <f>2025-Table1[[#This Row],[Year]]</f>
        <v>5</v>
      </c>
    </row>
    <row r="1652" spans="1:14" x14ac:dyDescent="0.3">
      <c r="A1652" t="s">
        <v>97</v>
      </c>
      <c r="B1652" t="s">
        <v>236</v>
      </c>
      <c r="C1652">
        <v>2019</v>
      </c>
      <c r="D1652" s="3">
        <v>5</v>
      </c>
      <c r="E1652" s="3">
        <v>72000</v>
      </c>
      <c r="F1652" t="s">
        <v>25</v>
      </c>
      <c r="G1652" s="15">
        <f>IF(Table1[[#This Row],[Transmission]]="Manual", 0, 1)</f>
        <v>1</v>
      </c>
      <c r="H1652" t="s">
        <v>9475</v>
      </c>
      <c r="I1652" t="s">
        <v>17</v>
      </c>
      <c r="J1652" s="4">
        <v>45597</v>
      </c>
      <c r="K1652" t="s">
        <v>1850</v>
      </c>
      <c r="L1652" s="5">
        <v>1000000</v>
      </c>
      <c r="M1652" s="28">
        <f t="shared" si="25"/>
        <v>1000000</v>
      </c>
      <c r="N1652">
        <f>2025-Table1[[#This Row],[Year]]</f>
        <v>6</v>
      </c>
    </row>
    <row r="1653" spans="1:14" x14ac:dyDescent="0.3">
      <c r="A1653" t="s">
        <v>11</v>
      </c>
      <c r="B1653" t="s">
        <v>185</v>
      </c>
      <c r="C1653">
        <v>2006</v>
      </c>
      <c r="D1653" s="3">
        <v>18</v>
      </c>
      <c r="E1653" s="3">
        <v>92000</v>
      </c>
      <c r="F1653" t="s">
        <v>13</v>
      </c>
      <c r="G1653" s="15">
        <f>IF(Table1[[#This Row],[Transmission]]="Manual", 0, 1)</f>
        <v>0</v>
      </c>
      <c r="H1653" t="s">
        <v>9475</v>
      </c>
      <c r="I1653" t="s">
        <v>14</v>
      </c>
      <c r="J1653" s="4">
        <v>45597</v>
      </c>
      <c r="K1653" t="s">
        <v>1851</v>
      </c>
      <c r="L1653" s="5">
        <v>130000</v>
      </c>
      <c r="M1653" s="28">
        <f t="shared" si="25"/>
        <v>130000</v>
      </c>
      <c r="N1653">
        <f>2025-Table1[[#This Row],[Year]]</f>
        <v>19</v>
      </c>
    </row>
    <row r="1654" spans="1:14" x14ac:dyDescent="0.3">
      <c r="A1654" t="s">
        <v>21</v>
      </c>
      <c r="B1654" t="s">
        <v>1795</v>
      </c>
      <c r="C1654">
        <v>2019</v>
      </c>
      <c r="D1654" s="3">
        <v>5</v>
      </c>
      <c r="E1654" s="3">
        <v>35000</v>
      </c>
      <c r="F1654" t="s">
        <v>25</v>
      </c>
      <c r="G1654" s="15">
        <f>IF(Table1[[#This Row],[Transmission]]="Manual", 0, 1)</f>
        <v>1</v>
      </c>
      <c r="H1654" t="s">
        <v>9475</v>
      </c>
      <c r="I1654" t="s">
        <v>17</v>
      </c>
      <c r="J1654" s="4">
        <v>45597</v>
      </c>
      <c r="K1654" t="s">
        <v>1852</v>
      </c>
      <c r="L1654" s="5">
        <v>675000</v>
      </c>
      <c r="M1654" s="28">
        <f t="shared" si="25"/>
        <v>675000</v>
      </c>
      <c r="N1654">
        <f>2025-Table1[[#This Row],[Year]]</f>
        <v>6</v>
      </c>
    </row>
    <row r="1655" spans="1:14" x14ac:dyDescent="0.3">
      <c r="A1655" t="s">
        <v>44</v>
      </c>
      <c r="B1655" t="s">
        <v>124</v>
      </c>
      <c r="C1655">
        <v>2009</v>
      </c>
      <c r="D1655" s="3">
        <v>15</v>
      </c>
      <c r="E1655" s="3">
        <v>58496</v>
      </c>
      <c r="F1655" t="s">
        <v>13</v>
      </c>
      <c r="G1655" s="15">
        <f>IF(Table1[[#This Row],[Transmission]]="Manual", 0, 1)</f>
        <v>0</v>
      </c>
      <c r="H1655" t="s">
        <v>9475</v>
      </c>
      <c r="I1655" t="s">
        <v>14</v>
      </c>
      <c r="J1655" s="4">
        <v>45597</v>
      </c>
      <c r="K1655" t="s">
        <v>1853</v>
      </c>
      <c r="L1655" s="5">
        <v>80000</v>
      </c>
      <c r="M1655" s="28">
        <f t="shared" si="25"/>
        <v>80000</v>
      </c>
      <c r="N1655">
        <f>2025-Table1[[#This Row],[Year]]</f>
        <v>16</v>
      </c>
    </row>
    <row r="1656" spans="1:14" x14ac:dyDescent="0.3">
      <c r="A1656" t="s">
        <v>61</v>
      </c>
      <c r="B1656" t="s">
        <v>537</v>
      </c>
      <c r="C1656">
        <v>2020</v>
      </c>
      <c r="D1656" s="3">
        <v>4</v>
      </c>
      <c r="E1656" s="3">
        <v>26000</v>
      </c>
      <c r="F1656" t="s">
        <v>25</v>
      </c>
      <c r="G1656" s="15">
        <f>IF(Table1[[#This Row],[Transmission]]="Manual", 0, 1)</f>
        <v>1</v>
      </c>
      <c r="H1656" t="s">
        <v>9472</v>
      </c>
      <c r="I1656" t="s">
        <v>14</v>
      </c>
      <c r="J1656" s="4">
        <v>45597</v>
      </c>
      <c r="K1656" t="s">
        <v>1838</v>
      </c>
      <c r="L1656" s="5">
        <v>625000</v>
      </c>
      <c r="M1656" s="28">
        <f t="shared" si="25"/>
        <v>625000</v>
      </c>
      <c r="N1656">
        <f>2025-Table1[[#This Row],[Year]]</f>
        <v>5</v>
      </c>
    </row>
    <row r="1657" spans="1:14" x14ac:dyDescent="0.3">
      <c r="A1657" t="s">
        <v>44</v>
      </c>
      <c r="B1657" t="s">
        <v>124</v>
      </c>
      <c r="C1657">
        <v>2014</v>
      </c>
      <c r="D1657" s="3">
        <v>10</v>
      </c>
      <c r="E1657" s="3">
        <v>29000</v>
      </c>
      <c r="F1657" t="s">
        <v>13</v>
      </c>
      <c r="G1657" s="15">
        <f>IF(Table1[[#This Row],[Transmission]]="Manual", 0, 1)</f>
        <v>0</v>
      </c>
      <c r="H1657" t="s">
        <v>9475</v>
      </c>
      <c r="I1657" t="s">
        <v>14</v>
      </c>
      <c r="J1657" s="4">
        <v>45597</v>
      </c>
      <c r="K1657" t="s">
        <v>1854</v>
      </c>
      <c r="L1657" s="5">
        <v>260000</v>
      </c>
      <c r="M1657" s="28">
        <f t="shared" si="25"/>
        <v>260000</v>
      </c>
      <c r="N1657">
        <f>2025-Table1[[#This Row],[Year]]</f>
        <v>11</v>
      </c>
    </row>
    <row r="1658" spans="1:14" x14ac:dyDescent="0.3">
      <c r="A1658" t="s">
        <v>44</v>
      </c>
      <c r="B1658" t="s">
        <v>124</v>
      </c>
      <c r="C1658">
        <v>2010</v>
      </c>
      <c r="D1658" s="3">
        <v>14</v>
      </c>
      <c r="E1658" s="3">
        <v>74000</v>
      </c>
      <c r="F1658" t="s">
        <v>13</v>
      </c>
      <c r="G1658" s="15">
        <f>IF(Table1[[#This Row],[Transmission]]="Manual", 0, 1)</f>
        <v>0</v>
      </c>
      <c r="H1658" t="s">
        <v>9475</v>
      </c>
      <c r="I1658" t="s">
        <v>14</v>
      </c>
      <c r="J1658" s="4">
        <v>45597</v>
      </c>
      <c r="K1658" t="s">
        <v>1855</v>
      </c>
      <c r="L1658" s="5">
        <v>99000</v>
      </c>
      <c r="M1658" s="28">
        <f t="shared" si="25"/>
        <v>99000</v>
      </c>
      <c r="N1658">
        <f>2025-Table1[[#This Row],[Year]]</f>
        <v>15</v>
      </c>
    </row>
    <row r="1659" spans="1:14" x14ac:dyDescent="0.3">
      <c r="A1659" t="s">
        <v>58</v>
      </c>
      <c r="B1659" t="s">
        <v>373</v>
      </c>
      <c r="C1659">
        <v>2014</v>
      </c>
      <c r="D1659" s="3">
        <v>10</v>
      </c>
      <c r="E1659" s="3">
        <v>113000</v>
      </c>
      <c r="F1659" t="s">
        <v>25</v>
      </c>
      <c r="G1659" s="15">
        <f>IF(Table1[[#This Row],[Transmission]]="Manual", 0, 1)</f>
        <v>1</v>
      </c>
      <c r="H1659" t="s">
        <v>9472</v>
      </c>
      <c r="I1659" t="s">
        <v>17</v>
      </c>
      <c r="J1659" s="4">
        <v>45597</v>
      </c>
      <c r="K1659" t="s">
        <v>1397</v>
      </c>
      <c r="L1659" s="5">
        <v>1225000</v>
      </c>
      <c r="M1659" s="28">
        <f t="shared" si="25"/>
        <v>1225000</v>
      </c>
      <c r="N1659">
        <f>2025-Table1[[#This Row],[Year]]</f>
        <v>11</v>
      </c>
    </row>
    <row r="1660" spans="1:14" x14ac:dyDescent="0.3">
      <c r="A1660" t="s">
        <v>58</v>
      </c>
      <c r="B1660" t="s">
        <v>373</v>
      </c>
      <c r="C1660">
        <v>2014</v>
      </c>
      <c r="D1660" s="3">
        <v>10</v>
      </c>
      <c r="E1660" s="3">
        <v>68000</v>
      </c>
      <c r="F1660" t="s">
        <v>25</v>
      </c>
      <c r="G1660" s="15">
        <f>IF(Table1[[#This Row],[Transmission]]="Manual", 0, 1)</f>
        <v>1</v>
      </c>
      <c r="H1660" t="s">
        <v>9475</v>
      </c>
      <c r="I1660" t="s">
        <v>17</v>
      </c>
      <c r="J1660" s="4">
        <v>45505</v>
      </c>
      <c r="K1660" t="s">
        <v>1856</v>
      </c>
      <c r="L1660" s="5">
        <v>749999</v>
      </c>
      <c r="M1660" s="28">
        <f t="shared" si="25"/>
        <v>749999</v>
      </c>
      <c r="N1660">
        <f>2025-Table1[[#This Row],[Year]]</f>
        <v>11</v>
      </c>
    </row>
    <row r="1661" spans="1:14" x14ac:dyDescent="0.3">
      <c r="A1661" t="s">
        <v>44</v>
      </c>
      <c r="B1661" t="s">
        <v>116</v>
      </c>
      <c r="C1661">
        <v>2014</v>
      </c>
      <c r="D1661" s="3">
        <v>10</v>
      </c>
      <c r="E1661" s="3">
        <v>63000</v>
      </c>
      <c r="F1661" t="s">
        <v>13</v>
      </c>
      <c r="G1661" s="15">
        <f>IF(Table1[[#This Row],[Transmission]]="Manual", 0, 1)</f>
        <v>0</v>
      </c>
      <c r="H1661" t="s">
        <v>9472</v>
      </c>
      <c r="I1661" t="s">
        <v>14</v>
      </c>
      <c r="J1661" s="4">
        <v>45597</v>
      </c>
      <c r="K1661" t="s">
        <v>1857</v>
      </c>
      <c r="L1661" s="5">
        <v>201000</v>
      </c>
      <c r="M1661" s="28">
        <f t="shared" si="25"/>
        <v>201000</v>
      </c>
      <c r="N1661">
        <f>2025-Table1[[#This Row],[Year]]</f>
        <v>11</v>
      </c>
    </row>
    <row r="1662" spans="1:14" x14ac:dyDescent="0.3">
      <c r="A1662" t="s">
        <v>15</v>
      </c>
      <c r="B1662" t="s">
        <v>55</v>
      </c>
      <c r="C1662">
        <v>2018</v>
      </c>
      <c r="D1662" s="3">
        <v>6</v>
      </c>
      <c r="E1662" s="3">
        <v>77000</v>
      </c>
      <c r="F1662" t="s">
        <v>25</v>
      </c>
      <c r="G1662" s="15">
        <f>IF(Table1[[#This Row],[Transmission]]="Manual", 0, 1)</f>
        <v>1</v>
      </c>
      <c r="H1662" t="s">
        <v>9472</v>
      </c>
      <c r="I1662" t="s">
        <v>17</v>
      </c>
      <c r="J1662" s="4">
        <v>45566</v>
      </c>
      <c r="K1662" t="s">
        <v>1087</v>
      </c>
      <c r="L1662" s="5">
        <v>1650000</v>
      </c>
      <c r="M1662" s="28">
        <f t="shared" si="25"/>
        <v>1650000</v>
      </c>
      <c r="N1662">
        <f>2025-Table1[[#This Row],[Year]]</f>
        <v>7</v>
      </c>
    </row>
    <row r="1663" spans="1:14" x14ac:dyDescent="0.3">
      <c r="A1663" t="s">
        <v>21</v>
      </c>
      <c r="B1663" t="s">
        <v>39</v>
      </c>
      <c r="C1663">
        <v>2018</v>
      </c>
      <c r="D1663" s="3">
        <v>6</v>
      </c>
      <c r="E1663" s="3">
        <v>73000</v>
      </c>
      <c r="F1663" t="s">
        <v>13</v>
      </c>
      <c r="G1663" s="15">
        <f>IF(Table1[[#This Row],[Transmission]]="Manual", 0, 1)</f>
        <v>0</v>
      </c>
      <c r="H1663" t="s">
        <v>9472</v>
      </c>
      <c r="I1663" t="s">
        <v>14</v>
      </c>
      <c r="J1663" s="4">
        <v>45597</v>
      </c>
      <c r="K1663" t="s">
        <v>1858</v>
      </c>
      <c r="L1663" s="5">
        <v>639000</v>
      </c>
      <c r="M1663" s="28">
        <f t="shared" si="25"/>
        <v>639000</v>
      </c>
      <c r="N1663">
        <f>2025-Table1[[#This Row],[Year]]</f>
        <v>7</v>
      </c>
    </row>
    <row r="1664" spans="1:14" x14ac:dyDescent="0.3">
      <c r="A1664" t="s">
        <v>113</v>
      </c>
      <c r="B1664" t="s">
        <v>174</v>
      </c>
      <c r="C1664">
        <v>2021</v>
      </c>
      <c r="D1664" s="3">
        <v>3</v>
      </c>
      <c r="E1664" s="3">
        <v>34000</v>
      </c>
      <c r="F1664" t="s">
        <v>25</v>
      </c>
      <c r="G1664" s="15">
        <f>IF(Table1[[#This Row],[Transmission]]="Manual", 0, 1)</f>
        <v>1</v>
      </c>
      <c r="H1664" t="s">
        <v>9472</v>
      </c>
      <c r="I1664" t="s">
        <v>14</v>
      </c>
      <c r="J1664" s="4">
        <v>45597</v>
      </c>
      <c r="K1664" t="s">
        <v>1859</v>
      </c>
      <c r="L1664" s="5">
        <v>1325000</v>
      </c>
      <c r="M1664" s="28">
        <f t="shared" si="25"/>
        <v>1325000</v>
      </c>
      <c r="N1664">
        <f>2025-Table1[[#This Row],[Year]]</f>
        <v>4</v>
      </c>
    </row>
    <row r="1665" spans="1:14" x14ac:dyDescent="0.3">
      <c r="A1665" t="s">
        <v>44</v>
      </c>
      <c r="B1665" t="s">
        <v>124</v>
      </c>
      <c r="C1665">
        <v>2009</v>
      </c>
      <c r="D1665" s="3">
        <v>15</v>
      </c>
      <c r="E1665" s="3">
        <v>69000</v>
      </c>
      <c r="F1665" t="s">
        <v>25</v>
      </c>
      <c r="G1665" s="15">
        <f>IF(Table1[[#This Row],[Transmission]]="Manual", 0, 1)</f>
        <v>1</v>
      </c>
      <c r="H1665" t="s">
        <v>9475</v>
      </c>
      <c r="I1665" t="s">
        <v>14</v>
      </c>
      <c r="J1665" s="4">
        <v>45597</v>
      </c>
      <c r="K1665" t="s">
        <v>1860</v>
      </c>
      <c r="L1665" s="5">
        <v>288000</v>
      </c>
      <c r="M1665" s="28">
        <f t="shared" si="25"/>
        <v>288000</v>
      </c>
      <c r="N1665">
        <f>2025-Table1[[#This Row],[Year]]</f>
        <v>16</v>
      </c>
    </row>
    <row r="1666" spans="1:14" x14ac:dyDescent="0.3">
      <c r="A1666" t="s">
        <v>21</v>
      </c>
      <c r="B1666" t="s">
        <v>194</v>
      </c>
      <c r="C1666">
        <v>2014</v>
      </c>
      <c r="D1666" s="3">
        <v>10</v>
      </c>
      <c r="E1666" s="3">
        <v>81388</v>
      </c>
      <c r="F1666" t="s">
        <v>13</v>
      </c>
      <c r="G1666" s="15">
        <f>IF(Table1[[#This Row],[Transmission]]="Manual", 0, 1)</f>
        <v>0</v>
      </c>
      <c r="H1666" t="s">
        <v>9472</v>
      </c>
      <c r="I1666" t="s">
        <v>14</v>
      </c>
      <c r="J1666" s="4">
        <v>45597</v>
      </c>
      <c r="K1666" t="s">
        <v>1861</v>
      </c>
      <c r="L1666" s="5">
        <v>275000</v>
      </c>
      <c r="M1666" s="28">
        <f t="shared" si="25"/>
        <v>275000</v>
      </c>
      <c r="N1666">
        <f>2025-Table1[[#This Row],[Year]]</f>
        <v>11</v>
      </c>
    </row>
    <row r="1667" spans="1:14" x14ac:dyDescent="0.3">
      <c r="A1667" t="s">
        <v>44</v>
      </c>
      <c r="B1667" t="s">
        <v>116</v>
      </c>
      <c r="C1667">
        <v>2014</v>
      </c>
      <c r="D1667" s="3">
        <v>10</v>
      </c>
      <c r="E1667" s="3">
        <v>41500</v>
      </c>
      <c r="F1667" t="s">
        <v>13</v>
      </c>
      <c r="G1667" s="15">
        <f>IF(Table1[[#This Row],[Transmission]]="Manual", 0, 1)</f>
        <v>0</v>
      </c>
      <c r="H1667" t="s">
        <v>9472</v>
      </c>
      <c r="I1667" t="s">
        <v>14</v>
      </c>
      <c r="J1667" s="4">
        <v>45597</v>
      </c>
      <c r="K1667" t="s">
        <v>1531</v>
      </c>
      <c r="L1667" s="5">
        <v>249000</v>
      </c>
      <c r="M1667" s="28">
        <f t="shared" ref="M1667:M1730" si="26">VALUE(SUBSTITUTE(SUBSTITUTE(L1667,"₹"," "),",",""))</f>
        <v>249000</v>
      </c>
      <c r="N1667">
        <f>2025-Table1[[#This Row],[Year]]</f>
        <v>11</v>
      </c>
    </row>
    <row r="1668" spans="1:14" x14ac:dyDescent="0.3">
      <c r="A1668" t="s">
        <v>11</v>
      </c>
      <c r="B1668" t="s">
        <v>12</v>
      </c>
      <c r="C1668">
        <v>2022</v>
      </c>
      <c r="D1668" s="3">
        <v>2</v>
      </c>
      <c r="E1668" s="3">
        <v>27000</v>
      </c>
      <c r="F1668" t="s">
        <v>13</v>
      </c>
      <c r="G1668" s="15">
        <f>IF(Table1[[#This Row],[Transmission]]="Manual", 0, 1)</f>
        <v>0</v>
      </c>
      <c r="H1668" t="s">
        <v>9472</v>
      </c>
      <c r="I1668" t="s">
        <v>14</v>
      </c>
      <c r="J1668" s="4">
        <v>45597</v>
      </c>
      <c r="K1668" t="s">
        <v>1862</v>
      </c>
      <c r="L1668" s="5">
        <v>1098000</v>
      </c>
      <c r="M1668" s="28">
        <f t="shared" si="26"/>
        <v>1098000</v>
      </c>
      <c r="N1668">
        <f>2025-Table1[[#This Row],[Year]]</f>
        <v>3</v>
      </c>
    </row>
    <row r="1669" spans="1:14" x14ac:dyDescent="0.3">
      <c r="A1669" t="s">
        <v>11</v>
      </c>
      <c r="B1669" t="s">
        <v>288</v>
      </c>
      <c r="C1669">
        <v>2015</v>
      </c>
      <c r="D1669" s="3">
        <v>9</v>
      </c>
      <c r="E1669" s="3">
        <v>53000</v>
      </c>
      <c r="F1669" t="s">
        <v>25</v>
      </c>
      <c r="G1669" s="15">
        <f>IF(Table1[[#This Row],[Transmission]]="Manual", 0, 1)</f>
        <v>1</v>
      </c>
      <c r="H1669" t="s">
        <v>9475</v>
      </c>
      <c r="I1669" t="s">
        <v>14</v>
      </c>
      <c r="J1669" s="4">
        <v>45597</v>
      </c>
      <c r="K1669" t="s">
        <v>1863</v>
      </c>
      <c r="L1669" s="5">
        <v>449999</v>
      </c>
      <c r="M1669" s="28">
        <f t="shared" si="26"/>
        <v>449999</v>
      </c>
      <c r="N1669">
        <f>2025-Table1[[#This Row],[Year]]</f>
        <v>10</v>
      </c>
    </row>
    <row r="1670" spans="1:14" x14ac:dyDescent="0.3">
      <c r="A1670" t="s">
        <v>44</v>
      </c>
      <c r="B1670" t="s">
        <v>89</v>
      </c>
      <c r="C1670">
        <v>2012</v>
      </c>
      <c r="D1670" s="3">
        <v>12</v>
      </c>
      <c r="E1670" s="3">
        <v>53750</v>
      </c>
      <c r="F1670" t="s">
        <v>25</v>
      </c>
      <c r="G1670" s="15">
        <f>IF(Table1[[#This Row],[Transmission]]="Manual", 0, 1)</f>
        <v>1</v>
      </c>
      <c r="H1670" t="s">
        <v>9475</v>
      </c>
      <c r="I1670" t="s">
        <v>14</v>
      </c>
      <c r="J1670" s="4">
        <v>45597</v>
      </c>
      <c r="K1670" t="s">
        <v>1864</v>
      </c>
      <c r="L1670" s="5">
        <v>325000</v>
      </c>
      <c r="M1670" s="28">
        <f t="shared" si="26"/>
        <v>325000</v>
      </c>
      <c r="N1670">
        <f>2025-Table1[[#This Row],[Year]]</f>
        <v>13</v>
      </c>
    </row>
    <row r="1671" spans="1:14" x14ac:dyDescent="0.3">
      <c r="A1671" t="s">
        <v>44</v>
      </c>
      <c r="B1671" t="s">
        <v>228</v>
      </c>
      <c r="C1671">
        <v>2020</v>
      </c>
      <c r="D1671" s="3">
        <v>4</v>
      </c>
      <c r="E1671" s="3">
        <v>100000</v>
      </c>
      <c r="F1671" t="s">
        <v>13</v>
      </c>
      <c r="G1671" s="15">
        <f>IF(Table1[[#This Row],[Transmission]]="Manual", 0, 1)</f>
        <v>0</v>
      </c>
      <c r="H1671" t="s">
        <v>9472</v>
      </c>
      <c r="I1671" t="s">
        <v>14</v>
      </c>
      <c r="J1671" s="4">
        <v>45597</v>
      </c>
      <c r="K1671" t="s">
        <v>503</v>
      </c>
      <c r="L1671" s="5">
        <v>549000</v>
      </c>
      <c r="M1671" s="28">
        <f t="shared" si="26"/>
        <v>549000</v>
      </c>
      <c r="N1671">
        <f>2025-Table1[[#This Row],[Year]]</f>
        <v>5</v>
      </c>
    </row>
    <row r="1672" spans="1:14" x14ac:dyDescent="0.3">
      <c r="A1672" t="s">
        <v>21</v>
      </c>
      <c r="B1672" t="s">
        <v>111</v>
      </c>
      <c r="C1672">
        <v>2017</v>
      </c>
      <c r="D1672" s="3">
        <v>7</v>
      </c>
      <c r="E1672" s="3">
        <v>79000</v>
      </c>
      <c r="F1672" t="s">
        <v>25</v>
      </c>
      <c r="G1672" s="15">
        <f>IF(Table1[[#This Row],[Transmission]]="Manual", 0, 1)</f>
        <v>1</v>
      </c>
      <c r="H1672" t="s">
        <v>9472</v>
      </c>
      <c r="I1672" t="s">
        <v>14</v>
      </c>
      <c r="J1672" s="4">
        <v>45597</v>
      </c>
      <c r="K1672" t="s">
        <v>1865</v>
      </c>
      <c r="L1672" s="5">
        <v>440000</v>
      </c>
      <c r="M1672" s="28">
        <f t="shared" si="26"/>
        <v>440000</v>
      </c>
      <c r="N1672">
        <f>2025-Table1[[#This Row],[Year]]</f>
        <v>8</v>
      </c>
    </row>
    <row r="1673" spans="1:14" x14ac:dyDescent="0.3">
      <c r="A1673" t="s">
        <v>21</v>
      </c>
      <c r="B1673" t="s">
        <v>670</v>
      </c>
      <c r="C1673">
        <v>2018</v>
      </c>
      <c r="D1673" s="3">
        <v>6</v>
      </c>
      <c r="E1673" s="3">
        <v>106000</v>
      </c>
      <c r="F1673" t="s">
        <v>13</v>
      </c>
      <c r="G1673" s="15">
        <f>IF(Table1[[#This Row],[Transmission]]="Manual", 0, 1)</f>
        <v>0</v>
      </c>
      <c r="H1673" t="s">
        <v>9475</v>
      </c>
      <c r="I1673" t="s">
        <v>17</v>
      </c>
      <c r="J1673" s="4">
        <v>45536</v>
      </c>
      <c r="K1673" t="s">
        <v>1866</v>
      </c>
      <c r="L1673" s="5">
        <v>825000</v>
      </c>
      <c r="M1673" s="28">
        <f t="shared" si="26"/>
        <v>825000</v>
      </c>
      <c r="N1673">
        <f>2025-Table1[[#This Row],[Year]]</f>
        <v>7</v>
      </c>
    </row>
    <row r="1674" spans="1:14" x14ac:dyDescent="0.3">
      <c r="A1674" t="s">
        <v>44</v>
      </c>
      <c r="B1674" t="s">
        <v>124</v>
      </c>
      <c r="C1674">
        <v>2012</v>
      </c>
      <c r="D1674" s="3">
        <v>12</v>
      </c>
      <c r="E1674" s="3">
        <v>67000</v>
      </c>
      <c r="F1674" t="s">
        <v>25</v>
      </c>
      <c r="G1674" s="15">
        <f>IF(Table1[[#This Row],[Transmission]]="Manual", 0, 1)</f>
        <v>1</v>
      </c>
      <c r="H1674" t="s">
        <v>9475</v>
      </c>
      <c r="I1674" t="s">
        <v>14</v>
      </c>
      <c r="J1674" s="4">
        <v>45597</v>
      </c>
      <c r="K1674" t="s">
        <v>679</v>
      </c>
      <c r="L1674" s="5">
        <v>298000</v>
      </c>
      <c r="M1674" s="28">
        <f t="shared" si="26"/>
        <v>298000</v>
      </c>
      <c r="N1674">
        <f>2025-Table1[[#This Row],[Year]]</f>
        <v>13</v>
      </c>
    </row>
    <row r="1675" spans="1:14" x14ac:dyDescent="0.3">
      <c r="A1675" t="s">
        <v>15</v>
      </c>
      <c r="B1675" t="s">
        <v>259</v>
      </c>
      <c r="C1675">
        <v>2019</v>
      </c>
      <c r="D1675" s="3">
        <v>5</v>
      </c>
      <c r="E1675" s="3">
        <v>64000</v>
      </c>
      <c r="F1675" t="s">
        <v>13</v>
      </c>
      <c r="G1675" s="15">
        <f>IF(Table1[[#This Row],[Transmission]]="Manual", 0, 1)</f>
        <v>0</v>
      </c>
      <c r="H1675" t="s">
        <v>9472</v>
      </c>
      <c r="I1675" t="s">
        <v>14</v>
      </c>
      <c r="J1675" s="4">
        <v>45597</v>
      </c>
      <c r="K1675" t="s">
        <v>1867</v>
      </c>
      <c r="L1675" s="5">
        <v>689000</v>
      </c>
      <c r="M1675" s="28">
        <f t="shared" si="26"/>
        <v>689000</v>
      </c>
      <c r="N1675">
        <f>2025-Table1[[#This Row],[Year]]</f>
        <v>6</v>
      </c>
    </row>
    <row r="1676" spans="1:14" x14ac:dyDescent="0.3">
      <c r="A1676" t="s">
        <v>21</v>
      </c>
      <c r="B1676" t="s">
        <v>1795</v>
      </c>
      <c r="C1676">
        <v>2016</v>
      </c>
      <c r="D1676" s="3">
        <v>8</v>
      </c>
      <c r="E1676" s="3">
        <v>8788</v>
      </c>
      <c r="F1676" t="s">
        <v>25</v>
      </c>
      <c r="G1676" s="15">
        <f>IF(Table1[[#This Row],[Transmission]]="Manual", 0, 1)</f>
        <v>1</v>
      </c>
      <c r="H1676" t="s">
        <v>9472</v>
      </c>
      <c r="I1676" t="s">
        <v>17</v>
      </c>
      <c r="J1676" s="4">
        <v>45597</v>
      </c>
      <c r="K1676" t="s">
        <v>1868</v>
      </c>
      <c r="L1676" s="5">
        <v>500000</v>
      </c>
      <c r="M1676" s="28">
        <f t="shared" si="26"/>
        <v>500000</v>
      </c>
      <c r="N1676">
        <f>2025-Table1[[#This Row],[Year]]</f>
        <v>9</v>
      </c>
    </row>
    <row r="1677" spans="1:14" x14ac:dyDescent="0.3">
      <c r="A1677" t="s">
        <v>44</v>
      </c>
      <c r="B1677" t="s">
        <v>79</v>
      </c>
      <c r="C1677">
        <v>2016</v>
      </c>
      <c r="D1677" s="3">
        <v>8</v>
      </c>
      <c r="E1677" s="3">
        <v>108000</v>
      </c>
      <c r="F1677" t="s">
        <v>13</v>
      </c>
      <c r="G1677" s="15">
        <f>IF(Table1[[#This Row],[Transmission]]="Manual", 0, 1)</f>
        <v>0</v>
      </c>
      <c r="H1677" t="s">
        <v>9472</v>
      </c>
      <c r="I1677" t="s">
        <v>17</v>
      </c>
      <c r="J1677" s="4">
        <v>45444</v>
      </c>
      <c r="K1677" t="s">
        <v>1869</v>
      </c>
      <c r="L1677" s="5">
        <v>925000</v>
      </c>
      <c r="M1677" s="28">
        <f t="shared" si="26"/>
        <v>925000</v>
      </c>
      <c r="N1677">
        <f>2025-Table1[[#This Row],[Year]]</f>
        <v>9</v>
      </c>
    </row>
    <row r="1678" spans="1:14" x14ac:dyDescent="0.3">
      <c r="A1678" t="s">
        <v>21</v>
      </c>
      <c r="B1678">
        <v>800</v>
      </c>
      <c r="C1678">
        <v>2012</v>
      </c>
      <c r="D1678" s="3">
        <v>12</v>
      </c>
      <c r="E1678" s="3">
        <v>110000</v>
      </c>
      <c r="F1678" t="s">
        <v>13</v>
      </c>
      <c r="G1678" s="15">
        <f>IF(Table1[[#This Row],[Transmission]]="Manual", 0, 1)</f>
        <v>0</v>
      </c>
      <c r="H1678" t="s">
        <v>9475</v>
      </c>
      <c r="I1678" t="s">
        <v>14</v>
      </c>
      <c r="J1678" s="4">
        <v>45597</v>
      </c>
      <c r="K1678" t="s">
        <v>1870</v>
      </c>
      <c r="L1678" s="5">
        <v>120000</v>
      </c>
      <c r="M1678" s="28">
        <f t="shared" si="26"/>
        <v>120000</v>
      </c>
      <c r="N1678">
        <f>2025-Table1[[#This Row],[Year]]</f>
        <v>13</v>
      </c>
    </row>
    <row r="1679" spans="1:14" x14ac:dyDescent="0.3">
      <c r="A1679" t="s">
        <v>113</v>
      </c>
      <c r="B1679" t="s">
        <v>174</v>
      </c>
      <c r="C1679">
        <v>2022</v>
      </c>
      <c r="D1679" s="3">
        <v>2</v>
      </c>
      <c r="E1679" s="3">
        <v>27000</v>
      </c>
      <c r="F1679" t="s">
        <v>25</v>
      </c>
      <c r="G1679" s="15">
        <f>IF(Table1[[#This Row],[Transmission]]="Manual", 0, 1)</f>
        <v>1</v>
      </c>
      <c r="H1679" t="s">
        <v>9475</v>
      </c>
      <c r="I1679" t="s">
        <v>14</v>
      </c>
      <c r="J1679" s="4">
        <v>45597</v>
      </c>
      <c r="K1679" t="s">
        <v>1871</v>
      </c>
      <c r="L1679" s="5">
        <v>1290000</v>
      </c>
      <c r="M1679" s="28">
        <f t="shared" si="26"/>
        <v>1290000</v>
      </c>
      <c r="N1679">
        <f>2025-Table1[[#This Row],[Year]]</f>
        <v>3</v>
      </c>
    </row>
    <row r="1680" spans="1:14" x14ac:dyDescent="0.3">
      <c r="A1680" t="s">
        <v>61</v>
      </c>
      <c r="B1680" t="s">
        <v>62</v>
      </c>
      <c r="C1680">
        <v>2016</v>
      </c>
      <c r="D1680" s="3">
        <v>8</v>
      </c>
      <c r="E1680" s="3">
        <v>23</v>
      </c>
      <c r="F1680" t="s">
        <v>13</v>
      </c>
      <c r="G1680" s="15">
        <f>IF(Table1[[#This Row],[Transmission]]="Manual", 0, 1)</f>
        <v>0</v>
      </c>
      <c r="H1680" t="s">
        <v>9475</v>
      </c>
      <c r="I1680" t="s">
        <v>14</v>
      </c>
      <c r="J1680" s="4">
        <v>45597</v>
      </c>
      <c r="K1680" t="s">
        <v>1872</v>
      </c>
      <c r="L1680" s="5">
        <v>210000</v>
      </c>
      <c r="M1680" s="28">
        <f t="shared" si="26"/>
        <v>210000</v>
      </c>
      <c r="N1680">
        <f>2025-Table1[[#This Row],[Year]]</f>
        <v>9</v>
      </c>
    </row>
    <row r="1681" spans="1:14" x14ac:dyDescent="0.3">
      <c r="A1681" t="s">
        <v>11</v>
      </c>
      <c r="B1681" t="s">
        <v>12</v>
      </c>
      <c r="C1681">
        <v>2016</v>
      </c>
      <c r="D1681" s="3">
        <v>8</v>
      </c>
      <c r="E1681" s="3">
        <v>33950</v>
      </c>
      <c r="F1681" t="s">
        <v>25</v>
      </c>
      <c r="G1681" s="15">
        <f>IF(Table1[[#This Row],[Transmission]]="Manual", 0, 1)</f>
        <v>1</v>
      </c>
      <c r="H1681" t="s">
        <v>9472</v>
      </c>
      <c r="I1681" t="s">
        <v>14</v>
      </c>
      <c r="J1681" s="4">
        <v>45566</v>
      </c>
      <c r="K1681" t="s">
        <v>1873</v>
      </c>
      <c r="L1681" s="5">
        <v>650000</v>
      </c>
      <c r="M1681" s="28">
        <f t="shared" si="26"/>
        <v>650000</v>
      </c>
      <c r="N1681">
        <f>2025-Table1[[#This Row],[Year]]</f>
        <v>9</v>
      </c>
    </row>
    <row r="1682" spans="1:14" x14ac:dyDescent="0.3">
      <c r="A1682" t="s">
        <v>101</v>
      </c>
      <c r="B1682" t="s">
        <v>152</v>
      </c>
      <c r="C1682">
        <v>2019</v>
      </c>
      <c r="D1682" s="3">
        <v>5</v>
      </c>
      <c r="E1682" s="3">
        <v>67231</v>
      </c>
      <c r="F1682" t="s">
        <v>13</v>
      </c>
      <c r="G1682" s="15">
        <f>IF(Table1[[#This Row],[Transmission]]="Manual", 0, 1)</f>
        <v>0</v>
      </c>
      <c r="H1682" t="s">
        <v>9472</v>
      </c>
      <c r="I1682" t="s">
        <v>17</v>
      </c>
      <c r="J1682" s="4">
        <v>45597</v>
      </c>
      <c r="K1682" t="s">
        <v>1874</v>
      </c>
      <c r="L1682" s="5">
        <v>539101</v>
      </c>
      <c r="M1682" s="28">
        <f t="shared" si="26"/>
        <v>539101</v>
      </c>
      <c r="N1682">
        <f>2025-Table1[[#This Row],[Year]]</f>
        <v>6</v>
      </c>
    </row>
    <row r="1683" spans="1:14" x14ac:dyDescent="0.3">
      <c r="A1683" t="s">
        <v>11</v>
      </c>
      <c r="B1683" t="s">
        <v>1251</v>
      </c>
      <c r="C1683">
        <v>2018</v>
      </c>
      <c r="D1683" s="3">
        <v>6</v>
      </c>
      <c r="E1683" s="3">
        <v>55000</v>
      </c>
      <c r="F1683" t="s">
        <v>13</v>
      </c>
      <c r="G1683" s="15">
        <f>IF(Table1[[#This Row],[Transmission]]="Manual", 0, 1)</f>
        <v>0</v>
      </c>
      <c r="H1683" t="s">
        <v>9472</v>
      </c>
      <c r="I1683" t="s">
        <v>14</v>
      </c>
      <c r="J1683" s="4">
        <v>45597</v>
      </c>
      <c r="K1683" t="s">
        <v>1875</v>
      </c>
      <c r="L1683" s="5">
        <v>650000</v>
      </c>
      <c r="M1683" s="28">
        <f t="shared" si="26"/>
        <v>650000</v>
      </c>
      <c r="N1683">
        <f>2025-Table1[[#This Row],[Year]]</f>
        <v>7</v>
      </c>
    </row>
    <row r="1684" spans="1:14" x14ac:dyDescent="0.3">
      <c r="A1684" t="s">
        <v>101</v>
      </c>
      <c r="B1684" t="s">
        <v>224</v>
      </c>
      <c r="C1684">
        <v>2020</v>
      </c>
      <c r="D1684" s="3">
        <v>4</v>
      </c>
      <c r="E1684" s="3">
        <v>74000</v>
      </c>
      <c r="F1684" t="s">
        <v>13</v>
      </c>
      <c r="G1684" s="15">
        <f>IF(Table1[[#This Row],[Transmission]]="Manual", 0, 1)</f>
        <v>0</v>
      </c>
      <c r="H1684" t="s">
        <v>9472</v>
      </c>
      <c r="I1684" t="s">
        <v>14</v>
      </c>
      <c r="J1684" s="4">
        <v>45597</v>
      </c>
      <c r="K1684" t="s">
        <v>1876</v>
      </c>
      <c r="L1684" s="5">
        <v>580000</v>
      </c>
      <c r="M1684" s="28">
        <f t="shared" si="26"/>
        <v>580000</v>
      </c>
      <c r="N1684">
        <f>2025-Table1[[#This Row],[Year]]</f>
        <v>5</v>
      </c>
    </row>
    <row r="1685" spans="1:14" x14ac:dyDescent="0.3">
      <c r="A1685" t="s">
        <v>21</v>
      </c>
      <c r="B1685" t="s">
        <v>666</v>
      </c>
      <c r="C1685">
        <v>2011</v>
      </c>
      <c r="D1685" s="3">
        <v>13</v>
      </c>
      <c r="E1685" s="3">
        <v>110858</v>
      </c>
      <c r="F1685" t="s">
        <v>13</v>
      </c>
      <c r="G1685" s="15">
        <f>IF(Table1[[#This Row],[Transmission]]="Manual", 0, 1)</f>
        <v>0</v>
      </c>
      <c r="H1685" t="s">
        <v>9472</v>
      </c>
      <c r="I1685" t="s">
        <v>14</v>
      </c>
      <c r="J1685" s="4">
        <v>45474</v>
      </c>
      <c r="K1685" t="s">
        <v>1877</v>
      </c>
      <c r="L1685" s="5">
        <v>210000</v>
      </c>
      <c r="M1685" s="28">
        <f t="shared" si="26"/>
        <v>210000</v>
      </c>
      <c r="N1685">
        <f>2025-Table1[[#This Row],[Year]]</f>
        <v>14</v>
      </c>
    </row>
    <row r="1686" spans="1:14" x14ac:dyDescent="0.3">
      <c r="A1686" t="s">
        <v>458</v>
      </c>
      <c r="B1686" t="s">
        <v>1878</v>
      </c>
      <c r="C1686">
        <v>2019</v>
      </c>
      <c r="D1686" s="3">
        <v>5</v>
      </c>
      <c r="E1686" s="3">
        <v>35000</v>
      </c>
      <c r="F1686" t="s">
        <v>13</v>
      </c>
      <c r="G1686" s="15">
        <f>IF(Table1[[#This Row],[Transmission]]="Manual", 0, 1)</f>
        <v>0</v>
      </c>
      <c r="H1686" t="s">
        <v>9472</v>
      </c>
      <c r="I1686" t="s">
        <v>14</v>
      </c>
      <c r="J1686" s="4">
        <v>45597</v>
      </c>
      <c r="K1686" t="s">
        <v>1879</v>
      </c>
      <c r="L1686" s="5">
        <v>220000</v>
      </c>
      <c r="M1686" s="28">
        <f t="shared" si="26"/>
        <v>220000</v>
      </c>
      <c r="N1686">
        <f>2025-Table1[[#This Row],[Year]]</f>
        <v>6</v>
      </c>
    </row>
    <row r="1687" spans="1:14" x14ac:dyDescent="0.3">
      <c r="A1687" t="s">
        <v>43</v>
      </c>
      <c r="B1687" t="s">
        <v>1880</v>
      </c>
      <c r="C1687">
        <v>2014</v>
      </c>
      <c r="D1687" s="3">
        <v>10</v>
      </c>
      <c r="E1687" s="3">
        <v>41000</v>
      </c>
      <c r="F1687" t="s">
        <v>25</v>
      </c>
      <c r="G1687" s="15">
        <f>IF(Table1[[#This Row],[Transmission]]="Manual", 0, 1)</f>
        <v>1</v>
      </c>
      <c r="H1687" t="s">
        <v>9475</v>
      </c>
      <c r="I1687" t="s">
        <v>14</v>
      </c>
      <c r="J1687" s="4">
        <v>45597</v>
      </c>
      <c r="K1687" t="s">
        <v>1881</v>
      </c>
      <c r="L1687" s="5">
        <v>1040000</v>
      </c>
      <c r="M1687" s="28">
        <f t="shared" si="26"/>
        <v>1040000</v>
      </c>
      <c r="N1687">
        <f>2025-Table1[[#This Row],[Year]]</f>
        <v>11</v>
      </c>
    </row>
    <row r="1688" spans="1:14" x14ac:dyDescent="0.3">
      <c r="A1688" t="s">
        <v>64</v>
      </c>
      <c r="B1688" t="s">
        <v>306</v>
      </c>
      <c r="C1688">
        <v>2022</v>
      </c>
      <c r="D1688" s="3">
        <v>2</v>
      </c>
      <c r="E1688" s="3">
        <v>47200</v>
      </c>
      <c r="F1688" t="s">
        <v>25</v>
      </c>
      <c r="G1688" s="15">
        <f>IF(Table1[[#This Row],[Transmission]]="Manual", 0, 1)</f>
        <v>1</v>
      </c>
      <c r="H1688" t="s">
        <v>9472</v>
      </c>
      <c r="I1688" t="s">
        <v>14</v>
      </c>
      <c r="J1688" s="4">
        <v>45597</v>
      </c>
      <c r="K1688" t="s">
        <v>1882</v>
      </c>
      <c r="L1688" s="5">
        <v>1190000</v>
      </c>
      <c r="M1688" s="28">
        <f t="shared" si="26"/>
        <v>1190000</v>
      </c>
      <c r="N1688">
        <f>2025-Table1[[#This Row],[Year]]</f>
        <v>3</v>
      </c>
    </row>
    <row r="1689" spans="1:14" x14ac:dyDescent="0.3">
      <c r="A1689" t="s">
        <v>21</v>
      </c>
      <c r="B1689" t="s">
        <v>70</v>
      </c>
      <c r="C1689">
        <v>2019</v>
      </c>
      <c r="D1689" s="3">
        <v>5</v>
      </c>
      <c r="E1689" s="3">
        <v>75000</v>
      </c>
      <c r="F1689" t="s">
        <v>25</v>
      </c>
      <c r="G1689" s="15">
        <f>IF(Table1[[#This Row],[Transmission]]="Manual", 0, 1)</f>
        <v>1</v>
      </c>
      <c r="H1689" t="s">
        <v>9472</v>
      </c>
      <c r="I1689" t="s">
        <v>17</v>
      </c>
      <c r="J1689" s="4">
        <v>45597</v>
      </c>
      <c r="K1689" t="s">
        <v>1883</v>
      </c>
      <c r="L1689" s="5">
        <v>725000</v>
      </c>
      <c r="M1689" s="28">
        <f t="shared" si="26"/>
        <v>725000</v>
      </c>
      <c r="N1689">
        <f>2025-Table1[[#This Row],[Year]]</f>
        <v>6</v>
      </c>
    </row>
    <row r="1690" spans="1:14" x14ac:dyDescent="0.3">
      <c r="A1690" t="s">
        <v>21</v>
      </c>
      <c r="B1690" t="s">
        <v>68</v>
      </c>
      <c r="C1690">
        <v>2018</v>
      </c>
      <c r="D1690" s="3">
        <v>6</v>
      </c>
      <c r="E1690" s="3">
        <v>82000</v>
      </c>
      <c r="F1690" t="s">
        <v>25</v>
      </c>
      <c r="G1690" s="15">
        <f>IF(Table1[[#This Row],[Transmission]]="Manual", 0, 1)</f>
        <v>1</v>
      </c>
      <c r="H1690" t="s">
        <v>9472</v>
      </c>
      <c r="I1690" t="s">
        <v>14</v>
      </c>
      <c r="J1690" s="4">
        <v>45566</v>
      </c>
      <c r="K1690" t="s">
        <v>731</v>
      </c>
      <c r="L1690" s="5">
        <v>425000</v>
      </c>
      <c r="M1690" s="28">
        <f t="shared" si="26"/>
        <v>425000</v>
      </c>
      <c r="N1690">
        <f>2025-Table1[[#This Row],[Year]]</f>
        <v>7</v>
      </c>
    </row>
    <row r="1691" spans="1:14" x14ac:dyDescent="0.3">
      <c r="A1691" t="s">
        <v>113</v>
      </c>
      <c r="B1691" t="s">
        <v>1884</v>
      </c>
      <c r="C1691">
        <v>2015</v>
      </c>
      <c r="D1691" s="3">
        <v>9</v>
      </c>
      <c r="E1691" s="3">
        <v>53000</v>
      </c>
      <c r="F1691" t="s">
        <v>13</v>
      </c>
      <c r="G1691" s="15">
        <f>IF(Table1[[#This Row],[Transmission]]="Manual", 0, 1)</f>
        <v>0</v>
      </c>
      <c r="H1691" t="s">
        <v>9475</v>
      </c>
      <c r="I1691" t="s">
        <v>17</v>
      </c>
      <c r="J1691" s="4">
        <v>45597</v>
      </c>
      <c r="K1691" t="s">
        <v>1618</v>
      </c>
      <c r="L1691" s="5">
        <v>425000</v>
      </c>
      <c r="M1691" s="28">
        <f t="shared" si="26"/>
        <v>425000</v>
      </c>
      <c r="N1691">
        <f>2025-Table1[[#This Row],[Year]]</f>
        <v>10</v>
      </c>
    </row>
    <row r="1692" spans="1:14" x14ac:dyDescent="0.3">
      <c r="A1692" t="s">
        <v>15</v>
      </c>
      <c r="B1692" t="s">
        <v>588</v>
      </c>
      <c r="C1692">
        <v>2015</v>
      </c>
      <c r="D1692" s="3">
        <v>9</v>
      </c>
      <c r="E1692" s="3">
        <v>74000</v>
      </c>
      <c r="F1692" t="s">
        <v>25</v>
      </c>
      <c r="G1692" s="15">
        <f>IF(Table1[[#This Row],[Transmission]]="Manual", 0, 1)</f>
        <v>1</v>
      </c>
      <c r="H1692" t="s">
        <v>9475</v>
      </c>
      <c r="I1692" t="s">
        <v>14</v>
      </c>
      <c r="J1692" s="4">
        <v>45597</v>
      </c>
      <c r="K1692" t="s">
        <v>1885</v>
      </c>
      <c r="L1692" s="5">
        <v>649000</v>
      </c>
      <c r="M1692" s="28">
        <f t="shared" si="26"/>
        <v>649000</v>
      </c>
      <c r="N1692">
        <f>2025-Table1[[#This Row],[Year]]</f>
        <v>10</v>
      </c>
    </row>
    <row r="1693" spans="1:14" x14ac:dyDescent="0.3">
      <c r="A1693" t="s">
        <v>21</v>
      </c>
      <c r="B1693" t="s">
        <v>22</v>
      </c>
      <c r="C1693">
        <v>2012</v>
      </c>
      <c r="D1693" s="3">
        <v>12</v>
      </c>
      <c r="E1693" s="3">
        <v>158000</v>
      </c>
      <c r="F1693" t="s">
        <v>13</v>
      </c>
      <c r="G1693" s="15">
        <f>IF(Table1[[#This Row],[Transmission]]="Manual", 0, 1)</f>
        <v>0</v>
      </c>
      <c r="H1693" t="s">
        <v>9475</v>
      </c>
      <c r="I1693" t="s">
        <v>17</v>
      </c>
      <c r="J1693" s="4">
        <v>45597</v>
      </c>
      <c r="K1693" t="s">
        <v>1886</v>
      </c>
      <c r="L1693" s="5">
        <v>315000</v>
      </c>
      <c r="M1693" s="28">
        <f t="shared" si="26"/>
        <v>315000</v>
      </c>
      <c r="N1693">
        <f>2025-Table1[[#This Row],[Year]]</f>
        <v>13</v>
      </c>
    </row>
    <row r="1694" spans="1:14" x14ac:dyDescent="0.3">
      <c r="A1694" t="s">
        <v>97</v>
      </c>
      <c r="B1694" t="s">
        <v>236</v>
      </c>
      <c r="C1694">
        <v>2013</v>
      </c>
      <c r="D1694" s="3">
        <v>11</v>
      </c>
      <c r="E1694" s="3">
        <v>150000</v>
      </c>
      <c r="F1694" t="s">
        <v>13</v>
      </c>
      <c r="G1694" s="15">
        <f>IF(Table1[[#This Row],[Transmission]]="Manual", 0, 1)</f>
        <v>0</v>
      </c>
      <c r="H1694" t="s">
        <v>9475</v>
      </c>
      <c r="I1694" t="s">
        <v>17</v>
      </c>
      <c r="J1694" s="4">
        <v>45597</v>
      </c>
      <c r="K1694" t="s">
        <v>1887</v>
      </c>
      <c r="L1694" s="5">
        <v>425000</v>
      </c>
      <c r="M1694" s="28">
        <f t="shared" si="26"/>
        <v>425000</v>
      </c>
      <c r="N1694">
        <f>2025-Table1[[#This Row],[Year]]</f>
        <v>12</v>
      </c>
    </row>
    <row r="1695" spans="1:14" x14ac:dyDescent="0.3">
      <c r="A1695" t="s">
        <v>21</v>
      </c>
      <c r="B1695" t="s">
        <v>99</v>
      </c>
      <c r="C1695">
        <v>2020</v>
      </c>
      <c r="D1695" s="3">
        <v>4</v>
      </c>
      <c r="E1695" s="3">
        <v>19000</v>
      </c>
      <c r="F1695" t="s">
        <v>25</v>
      </c>
      <c r="G1695" s="15">
        <f>IF(Table1[[#This Row],[Transmission]]="Manual", 0, 1)</f>
        <v>1</v>
      </c>
      <c r="H1695" t="s">
        <v>9475</v>
      </c>
      <c r="I1695" t="s">
        <v>14</v>
      </c>
      <c r="J1695" s="4">
        <v>45597</v>
      </c>
      <c r="K1695" t="s">
        <v>1888</v>
      </c>
      <c r="L1695" s="5">
        <v>925000</v>
      </c>
      <c r="M1695" s="28">
        <f t="shared" si="26"/>
        <v>925000</v>
      </c>
      <c r="N1695">
        <f>2025-Table1[[#This Row],[Year]]</f>
        <v>5</v>
      </c>
    </row>
    <row r="1696" spans="1:14" x14ac:dyDescent="0.3">
      <c r="A1696" t="s">
        <v>21</v>
      </c>
      <c r="B1696" t="s">
        <v>424</v>
      </c>
      <c r="C1696">
        <v>2021</v>
      </c>
      <c r="D1696" s="3">
        <v>3</v>
      </c>
      <c r="E1696" s="3">
        <v>18000</v>
      </c>
      <c r="F1696" t="s">
        <v>13</v>
      </c>
      <c r="G1696" s="15">
        <f>IF(Table1[[#This Row],[Transmission]]="Manual", 0, 1)</f>
        <v>0</v>
      </c>
      <c r="H1696" t="s">
        <v>9472</v>
      </c>
      <c r="I1696" t="s">
        <v>14</v>
      </c>
      <c r="J1696" s="4">
        <v>45597</v>
      </c>
      <c r="K1696" t="s">
        <v>1889</v>
      </c>
      <c r="L1696" s="5">
        <v>740000</v>
      </c>
      <c r="M1696" s="28">
        <f t="shared" si="26"/>
        <v>740000</v>
      </c>
      <c r="N1696">
        <f>2025-Table1[[#This Row],[Year]]</f>
        <v>4</v>
      </c>
    </row>
    <row r="1697" spans="1:14" x14ac:dyDescent="0.3">
      <c r="A1697" t="s">
        <v>33</v>
      </c>
      <c r="B1697" t="s">
        <v>34</v>
      </c>
      <c r="C1697">
        <v>2015</v>
      </c>
      <c r="D1697" s="3">
        <v>9</v>
      </c>
      <c r="E1697" s="3">
        <v>72000</v>
      </c>
      <c r="F1697" t="s">
        <v>25</v>
      </c>
      <c r="G1697" s="15">
        <f>IF(Table1[[#This Row],[Transmission]]="Manual", 0, 1)</f>
        <v>1</v>
      </c>
      <c r="H1697" t="s">
        <v>9475</v>
      </c>
      <c r="I1697" t="s">
        <v>17</v>
      </c>
      <c r="J1697" s="4">
        <v>45597</v>
      </c>
      <c r="K1697" t="s">
        <v>1890</v>
      </c>
      <c r="L1697" s="5">
        <v>450000</v>
      </c>
      <c r="M1697" s="28">
        <f t="shared" si="26"/>
        <v>450000</v>
      </c>
      <c r="N1697">
        <f>2025-Table1[[#This Row],[Year]]</f>
        <v>10</v>
      </c>
    </row>
    <row r="1698" spans="1:14" x14ac:dyDescent="0.3">
      <c r="A1698" t="s">
        <v>21</v>
      </c>
      <c r="B1698" t="s">
        <v>140</v>
      </c>
      <c r="C1698">
        <v>2011</v>
      </c>
      <c r="D1698" s="3">
        <v>13</v>
      </c>
      <c r="E1698" s="3">
        <v>65500</v>
      </c>
      <c r="F1698" t="s">
        <v>13</v>
      </c>
      <c r="G1698" s="15">
        <f>IF(Table1[[#This Row],[Transmission]]="Manual", 0, 1)</f>
        <v>0</v>
      </c>
      <c r="H1698" t="s">
        <v>9475</v>
      </c>
      <c r="I1698" t="s">
        <v>14</v>
      </c>
      <c r="J1698" s="4">
        <v>45597</v>
      </c>
      <c r="K1698" t="s">
        <v>1891</v>
      </c>
      <c r="L1698" s="5">
        <v>190000</v>
      </c>
      <c r="M1698" s="28">
        <f t="shared" si="26"/>
        <v>190000</v>
      </c>
      <c r="N1698">
        <f>2025-Table1[[#This Row],[Year]]</f>
        <v>14</v>
      </c>
    </row>
    <row r="1699" spans="1:14" x14ac:dyDescent="0.3">
      <c r="A1699" t="s">
        <v>15</v>
      </c>
      <c r="B1699" t="s">
        <v>259</v>
      </c>
      <c r="C1699">
        <v>2022</v>
      </c>
      <c r="D1699" s="3">
        <v>2</v>
      </c>
      <c r="E1699" s="3">
        <v>9000</v>
      </c>
      <c r="F1699" t="s">
        <v>13</v>
      </c>
      <c r="G1699" s="15">
        <f>IF(Table1[[#This Row],[Transmission]]="Manual", 0, 1)</f>
        <v>0</v>
      </c>
      <c r="H1699" t="s">
        <v>9472</v>
      </c>
      <c r="I1699" t="s">
        <v>14</v>
      </c>
      <c r="J1699" s="4">
        <v>45597</v>
      </c>
      <c r="K1699" t="s">
        <v>1892</v>
      </c>
      <c r="L1699" s="5">
        <v>775000</v>
      </c>
      <c r="M1699" s="28">
        <f t="shared" si="26"/>
        <v>775000</v>
      </c>
      <c r="N1699">
        <f>2025-Table1[[#This Row],[Year]]</f>
        <v>3</v>
      </c>
    </row>
    <row r="1700" spans="1:14" x14ac:dyDescent="0.3">
      <c r="A1700" t="s">
        <v>277</v>
      </c>
      <c r="B1700" t="s">
        <v>1893</v>
      </c>
      <c r="C1700">
        <v>2013</v>
      </c>
      <c r="D1700" s="3">
        <v>11</v>
      </c>
      <c r="E1700" s="3">
        <v>27000</v>
      </c>
      <c r="F1700" t="s">
        <v>13</v>
      </c>
      <c r="G1700" s="15">
        <f>IF(Table1[[#This Row],[Transmission]]="Manual", 0, 1)</f>
        <v>0</v>
      </c>
      <c r="H1700" t="s">
        <v>9472</v>
      </c>
      <c r="I1700" t="s">
        <v>14</v>
      </c>
      <c r="J1700" s="4">
        <v>45597</v>
      </c>
      <c r="K1700" t="s">
        <v>1894</v>
      </c>
      <c r="L1700" s="5">
        <v>175000</v>
      </c>
      <c r="M1700" s="28">
        <f t="shared" si="26"/>
        <v>175000</v>
      </c>
      <c r="N1700">
        <f>2025-Table1[[#This Row],[Year]]</f>
        <v>12</v>
      </c>
    </row>
    <row r="1701" spans="1:14" x14ac:dyDescent="0.3">
      <c r="A1701" t="s">
        <v>21</v>
      </c>
      <c r="B1701" t="s">
        <v>476</v>
      </c>
      <c r="C1701">
        <v>2018</v>
      </c>
      <c r="D1701" s="3">
        <v>6</v>
      </c>
      <c r="E1701" s="3">
        <v>120000</v>
      </c>
      <c r="F1701" t="s">
        <v>13</v>
      </c>
      <c r="G1701" s="15">
        <f>IF(Table1[[#This Row],[Transmission]]="Manual", 0, 1)</f>
        <v>0</v>
      </c>
      <c r="H1701" t="s">
        <v>9475</v>
      </c>
      <c r="I1701" t="s">
        <v>17</v>
      </c>
      <c r="J1701" s="4">
        <v>45597</v>
      </c>
      <c r="K1701" t="s">
        <v>9420</v>
      </c>
      <c r="L1701" s="5">
        <v>499000</v>
      </c>
      <c r="M1701" s="28">
        <f t="shared" si="26"/>
        <v>499000</v>
      </c>
      <c r="N1701">
        <f>2025-Table1[[#This Row],[Year]]</f>
        <v>7</v>
      </c>
    </row>
    <row r="1702" spans="1:14" x14ac:dyDescent="0.3">
      <c r="A1702" t="s">
        <v>44</v>
      </c>
      <c r="B1702" t="s">
        <v>133</v>
      </c>
      <c r="C1702">
        <v>2015</v>
      </c>
      <c r="D1702" s="3">
        <v>9</v>
      </c>
      <c r="E1702" s="3">
        <v>68500</v>
      </c>
      <c r="F1702" t="s">
        <v>13</v>
      </c>
      <c r="G1702" s="15">
        <f>IF(Table1[[#This Row],[Transmission]]="Manual", 0, 1)</f>
        <v>0</v>
      </c>
      <c r="H1702" t="s">
        <v>9472</v>
      </c>
      <c r="I1702" t="s">
        <v>17</v>
      </c>
      <c r="J1702" s="4">
        <v>45597</v>
      </c>
      <c r="K1702" t="s">
        <v>1895</v>
      </c>
      <c r="L1702" s="5">
        <v>345000</v>
      </c>
      <c r="M1702" s="28">
        <f t="shared" si="26"/>
        <v>345000</v>
      </c>
      <c r="N1702">
        <f>2025-Table1[[#This Row],[Year]]</f>
        <v>10</v>
      </c>
    </row>
    <row r="1703" spans="1:14" x14ac:dyDescent="0.3">
      <c r="A1703" t="s">
        <v>33</v>
      </c>
      <c r="B1703" t="s">
        <v>786</v>
      </c>
      <c r="C1703">
        <v>2016</v>
      </c>
      <c r="D1703" s="3">
        <v>8</v>
      </c>
      <c r="E1703" s="3">
        <v>37000</v>
      </c>
      <c r="F1703" t="s">
        <v>25</v>
      </c>
      <c r="G1703" s="15">
        <f>IF(Table1[[#This Row],[Transmission]]="Manual", 0, 1)</f>
        <v>1</v>
      </c>
      <c r="H1703" t="s">
        <v>9472</v>
      </c>
      <c r="I1703" t="s">
        <v>14</v>
      </c>
      <c r="J1703" s="4">
        <v>45597</v>
      </c>
      <c r="K1703" t="s">
        <v>1896</v>
      </c>
      <c r="L1703" s="5">
        <v>435000</v>
      </c>
      <c r="M1703" s="28">
        <f t="shared" si="26"/>
        <v>435000</v>
      </c>
      <c r="N1703">
        <f>2025-Table1[[#This Row],[Year]]</f>
        <v>9</v>
      </c>
    </row>
    <row r="1704" spans="1:14" x14ac:dyDescent="0.3">
      <c r="A1704" t="s">
        <v>44</v>
      </c>
      <c r="B1704" t="s">
        <v>124</v>
      </c>
      <c r="C1704">
        <v>2011</v>
      </c>
      <c r="D1704" s="3">
        <v>13</v>
      </c>
      <c r="E1704" s="3">
        <v>51000</v>
      </c>
      <c r="F1704" t="s">
        <v>25</v>
      </c>
      <c r="G1704" s="15">
        <f>IF(Table1[[#This Row],[Transmission]]="Manual", 0, 1)</f>
        <v>1</v>
      </c>
      <c r="H1704" t="s">
        <v>9475</v>
      </c>
      <c r="I1704" t="s">
        <v>14</v>
      </c>
      <c r="J1704" s="4">
        <v>45597</v>
      </c>
      <c r="K1704" t="s">
        <v>1897</v>
      </c>
      <c r="L1704" s="5">
        <v>140000</v>
      </c>
      <c r="M1704" s="28">
        <f t="shared" si="26"/>
        <v>140000</v>
      </c>
      <c r="N1704">
        <f>2025-Table1[[#This Row],[Year]]</f>
        <v>14</v>
      </c>
    </row>
    <row r="1705" spans="1:14" x14ac:dyDescent="0.3">
      <c r="A1705" t="s">
        <v>27</v>
      </c>
      <c r="B1705" t="s">
        <v>360</v>
      </c>
      <c r="C1705">
        <v>2012</v>
      </c>
      <c r="D1705" s="3">
        <v>12</v>
      </c>
      <c r="E1705" s="3">
        <v>53000</v>
      </c>
      <c r="F1705" t="s">
        <v>25</v>
      </c>
      <c r="G1705" s="15">
        <f>IF(Table1[[#This Row],[Transmission]]="Manual", 0, 1)</f>
        <v>1</v>
      </c>
      <c r="H1705" t="s">
        <v>9475</v>
      </c>
      <c r="I1705" t="s">
        <v>17</v>
      </c>
      <c r="J1705" s="4">
        <v>45597</v>
      </c>
      <c r="K1705" t="s">
        <v>1898</v>
      </c>
      <c r="L1705" s="5">
        <v>735000</v>
      </c>
      <c r="M1705" s="28">
        <f t="shared" si="26"/>
        <v>735000</v>
      </c>
      <c r="N1705">
        <f>2025-Table1[[#This Row],[Year]]</f>
        <v>13</v>
      </c>
    </row>
    <row r="1706" spans="1:14" x14ac:dyDescent="0.3">
      <c r="A1706" t="s">
        <v>38</v>
      </c>
      <c r="B1706" t="s">
        <v>47</v>
      </c>
      <c r="C1706">
        <v>2022</v>
      </c>
      <c r="D1706" s="3">
        <v>2</v>
      </c>
      <c r="E1706" s="3">
        <v>25000</v>
      </c>
      <c r="F1706" t="s">
        <v>25</v>
      </c>
      <c r="G1706" s="15">
        <f>IF(Table1[[#This Row],[Transmission]]="Manual", 0, 1)</f>
        <v>1</v>
      </c>
      <c r="H1706" t="s">
        <v>9472</v>
      </c>
      <c r="I1706" t="s">
        <v>14</v>
      </c>
      <c r="J1706" s="4">
        <v>45597</v>
      </c>
      <c r="K1706" t="s">
        <v>1899</v>
      </c>
      <c r="L1706" s="5">
        <v>1525000</v>
      </c>
      <c r="M1706" s="28">
        <f t="shared" si="26"/>
        <v>1525000</v>
      </c>
      <c r="N1706">
        <f>2025-Table1[[#This Row],[Year]]</f>
        <v>3</v>
      </c>
    </row>
    <row r="1707" spans="1:14" x14ac:dyDescent="0.3">
      <c r="A1707" t="s">
        <v>15</v>
      </c>
      <c r="B1707" t="s">
        <v>55</v>
      </c>
      <c r="C1707">
        <v>2017</v>
      </c>
      <c r="D1707" s="3">
        <v>7</v>
      </c>
      <c r="E1707" s="3">
        <v>97000</v>
      </c>
      <c r="F1707" t="s">
        <v>13</v>
      </c>
      <c r="G1707" s="15">
        <f>IF(Table1[[#This Row],[Transmission]]="Manual", 0, 1)</f>
        <v>0</v>
      </c>
      <c r="H1707" t="s">
        <v>9475</v>
      </c>
      <c r="I1707" t="s">
        <v>17</v>
      </c>
      <c r="J1707" s="4">
        <v>45597</v>
      </c>
      <c r="K1707" t="s">
        <v>1900</v>
      </c>
      <c r="L1707" s="5">
        <v>1100000</v>
      </c>
      <c r="M1707" s="28">
        <f t="shared" si="26"/>
        <v>1100000</v>
      </c>
      <c r="N1707">
        <f>2025-Table1[[#This Row],[Year]]</f>
        <v>8</v>
      </c>
    </row>
    <row r="1708" spans="1:14" x14ac:dyDescent="0.3">
      <c r="A1708" t="s">
        <v>113</v>
      </c>
      <c r="B1708" t="s">
        <v>121</v>
      </c>
      <c r="C1708">
        <v>2017</v>
      </c>
      <c r="D1708" s="3">
        <v>7</v>
      </c>
      <c r="E1708" s="3">
        <v>59000</v>
      </c>
      <c r="F1708" t="s">
        <v>13</v>
      </c>
      <c r="G1708" s="15">
        <f>IF(Table1[[#This Row],[Transmission]]="Manual", 0, 1)</f>
        <v>0</v>
      </c>
      <c r="H1708" t="s">
        <v>9472</v>
      </c>
      <c r="I1708" t="s">
        <v>17</v>
      </c>
      <c r="J1708" s="4">
        <v>45597</v>
      </c>
      <c r="K1708" t="s">
        <v>1901</v>
      </c>
      <c r="L1708" s="5">
        <v>1500000</v>
      </c>
      <c r="M1708" s="28">
        <f t="shared" si="26"/>
        <v>1500000</v>
      </c>
      <c r="N1708">
        <f>2025-Table1[[#This Row],[Year]]</f>
        <v>8</v>
      </c>
    </row>
    <row r="1709" spans="1:14" x14ac:dyDescent="0.3">
      <c r="A1709" t="s">
        <v>44</v>
      </c>
      <c r="B1709" t="s">
        <v>133</v>
      </c>
      <c r="C1709">
        <v>2015</v>
      </c>
      <c r="D1709" s="3">
        <v>9</v>
      </c>
      <c r="E1709" s="3">
        <v>57000</v>
      </c>
      <c r="F1709" t="s">
        <v>13</v>
      </c>
      <c r="G1709" s="15">
        <f>IF(Table1[[#This Row],[Transmission]]="Manual", 0, 1)</f>
        <v>0</v>
      </c>
      <c r="H1709" t="s">
        <v>9475</v>
      </c>
      <c r="I1709" t="s">
        <v>14</v>
      </c>
      <c r="J1709" s="4">
        <v>45597</v>
      </c>
      <c r="K1709" t="s">
        <v>1902</v>
      </c>
      <c r="L1709" s="5">
        <v>380000</v>
      </c>
      <c r="M1709" s="28">
        <f t="shared" si="26"/>
        <v>380000</v>
      </c>
      <c r="N1709">
        <f>2025-Table1[[#This Row],[Year]]</f>
        <v>10</v>
      </c>
    </row>
    <row r="1710" spans="1:14" x14ac:dyDescent="0.3">
      <c r="A1710" t="s">
        <v>44</v>
      </c>
      <c r="B1710" t="s">
        <v>79</v>
      </c>
      <c r="C1710">
        <v>2019</v>
      </c>
      <c r="D1710" s="3">
        <v>5</v>
      </c>
      <c r="E1710" s="3">
        <v>64000</v>
      </c>
      <c r="F1710" t="s">
        <v>25</v>
      </c>
      <c r="G1710" s="15">
        <f>IF(Table1[[#This Row],[Transmission]]="Manual", 0, 1)</f>
        <v>1</v>
      </c>
      <c r="H1710" t="s">
        <v>9472</v>
      </c>
      <c r="I1710" t="s">
        <v>14</v>
      </c>
      <c r="J1710" s="4">
        <v>45536</v>
      </c>
      <c r="K1710" t="s">
        <v>801</v>
      </c>
      <c r="L1710" s="5">
        <v>1040000</v>
      </c>
      <c r="M1710" s="28">
        <f t="shared" si="26"/>
        <v>1040000</v>
      </c>
      <c r="N1710">
        <f>2025-Table1[[#This Row],[Year]]</f>
        <v>6</v>
      </c>
    </row>
    <row r="1711" spans="1:14" x14ac:dyDescent="0.3">
      <c r="A1711" t="s">
        <v>21</v>
      </c>
      <c r="B1711" t="s">
        <v>382</v>
      </c>
      <c r="C1711">
        <v>2009</v>
      </c>
      <c r="D1711" s="3">
        <v>15</v>
      </c>
      <c r="E1711" s="3">
        <v>82000</v>
      </c>
      <c r="F1711" t="s">
        <v>13</v>
      </c>
      <c r="G1711" s="15">
        <f>IF(Table1[[#This Row],[Transmission]]="Manual", 0, 1)</f>
        <v>0</v>
      </c>
      <c r="H1711" t="s">
        <v>9475</v>
      </c>
      <c r="I1711" t="s">
        <v>14</v>
      </c>
      <c r="J1711" s="4">
        <v>45597</v>
      </c>
      <c r="K1711" t="s">
        <v>1903</v>
      </c>
      <c r="L1711" s="5">
        <v>130000</v>
      </c>
      <c r="M1711" s="28">
        <f t="shared" si="26"/>
        <v>130000</v>
      </c>
      <c r="N1711">
        <f>2025-Table1[[#This Row],[Year]]</f>
        <v>16</v>
      </c>
    </row>
    <row r="1712" spans="1:14" x14ac:dyDescent="0.3">
      <c r="A1712" t="s">
        <v>61</v>
      </c>
      <c r="B1712" t="s">
        <v>62</v>
      </c>
      <c r="C1712">
        <v>2017</v>
      </c>
      <c r="D1712" s="3">
        <v>7</v>
      </c>
      <c r="E1712" s="3">
        <v>65000</v>
      </c>
      <c r="F1712" t="s">
        <v>25</v>
      </c>
      <c r="G1712" s="15">
        <f>IF(Table1[[#This Row],[Transmission]]="Manual", 0, 1)</f>
        <v>1</v>
      </c>
      <c r="H1712" t="s">
        <v>9475</v>
      </c>
      <c r="I1712" t="s">
        <v>14</v>
      </c>
      <c r="J1712" s="4">
        <v>45597</v>
      </c>
      <c r="K1712" t="s">
        <v>1904</v>
      </c>
      <c r="L1712" s="5">
        <v>320000</v>
      </c>
      <c r="M1712" s="28">
        <f t="shared" si="26"/>
        <v>320000</v>
      </c>
      <c r="N1712">
        <f>2025-Table1[[#This Row],[Year]]</f>
        <v>8</v>
      </c>
    </row>
    <row r="1713" spans="1:14" x14ac:dyDescent="0.3">
      <c r="A1713" t="s">
        <v>97</v>
      </c>
      <c r="B1713" t="s">
        <v>897</v>
      </c>
      <c r="C1713">
        <v>2011</v>
      </c>
      <c r="D1713" s="3">
        <v>13</v>
      </c>
      <c r="E1713" s="3">
        <v>90000</v>
      </c>
      <c r="F1713" t="s">
        <v>25</v>
      </c>
      <c r="G1713" s="15">
        <f>IF(Table1[[#This Row],[Transmission]]="Manual", 0, 1)</f>
        <v>1</v>
      </c>
      <c r="H1713" t="s">
        <v>9475</v>
      </c>
      <c r="I1713" t="s">
        <v>14</v>
      </c>
      <c r="J1713" s="4">
        <v>45597</v>
      </c>
      <c r="K1713" t="s">
        <v>1905</v>
      </c>
      <c r="L1713" s="5">
        <v>400000</v>
      </c>
      <c r="M1713" s="28">
        <f t="shared" si="26"/>
        <v>400000</v>
      </c>
      <c r="N1713">
        <f>2025-Table1[[#This Row],[Year]]</f>
        <v>14</v>
      </c>
    </row>
    <row r="1714" spans="1:14" x14ac:dyDescent="0.3">
      <c r="A1714" t="s">
        <v>21</v>
      </c>
      <c r="B1714" t="s">
        <v>22</v>
      </c>
      <c r="C1714">
        <v>2019</v>
      </c>
      <c r="D1714" s="3">
        <v>5</v>
      </c>
      <c r="E1714" s="3">
        <v>58900</v>
      </c>
      <c r="F1714" t="s">
        <v>25</v>
      </c>
      <c r="G1714" s="15">
        <f>IF(Table1[[#This Row],[Transmission]]="Manual", 0, 1)</f>
        <v>1</v>
      </c>
      <c r="H1714" t="s">
        <v>9472</v>
      </c>
      <c r="I1714" t="s">
        <v>14</v>
      </c>
      <c r="J1714" s="4">
        <v>45597</v>
      </c>
      <c r="K1714" t="s">
        <v>577</v>
      </c>
      <c r="L1714" s="5">
        <v>495000</v>
      </c>
      <c r="M1714" s="28">
        <f t="shared" si="26"/>
        <v>495000</v>
      </c>
      <c r="N1714">
        <f>2025-Table1[[#This Row],[Year]]</f>
        <v>6</v>
      </c>
    </row>
    <row r="1715" spans="1:14" x14ac:dyDescent="0.3">
      <c r="A1715" t="s">
        <v>21</v>
      </c>
      <c r="B1715" t="s">
        <v>22</v>
      </c>
      <c r="C1715">
        <v>2022</v>
      </c>
      <c r="D1715" s="3">
        <v>2</v>
      </c>
      <c r="E1715" s="3">
        <v>52000</v>
      </c>
      <c r="F1715" t="s">
        <v>25</v>
      </c>
      <c r="G1715" s="15">
        <f>IF(Table1[[#This Row],[Transmission]]="Manual", 0, 1)</f>
        <v>1</v>
      </c>
      <c r="H1715" t="s">
        <v>9472</v>
      </c>
      <c r="I1715" t="s">
        <v>14</v>
      </c>
      <c r="J1715" s="4">
        <v>45597</v>
      </c>
      <c r="K1715" t="s">
        <v>1906</v>
      </c>
      <c r="L1715" s="5">
        <v>645000</v>
      </c>
      <c r="M1715" s="28">
        <f t="shared" si="26"/>
        <v>645000</v>
      </c>
      <c r="N1715">
        <f>2025-Table1[[#This Row],[Year]]</f>
        <v>3</v>
      </c>
    </row>
    <row r="1716" spans="1:14" x14ac:dyDescent="0.3">
      <c r="A1716" t="s">
        <v>43</v>
      </c>
      <c r="B1716" t="s">
        <v>94</v>
      </c>
      <c r="C1716">
        <v>2014</v>
      </c>
      <c r="D1716" s="3">
        <v>10</v>
      </c>
      <c r="E1716" s="3">
        <v>86000</v>
      </c>
      <c r="F1716" t="s">
        <v>25</v>
      </c>
      <c r="G1716" s="15">
        <f>IF(Table1[[#This Row],[Transmission]]="Manual", 0, 1)</f>
        <v>1</v>
      </c>
      <c r="H1716" t="s">
        <v>9475</v>
      </c>
      <c r="I1716" t="s">
        <v>17</v>
      </c>
      <c r="J1716" s="4">
        <v>45597</v>
      </c>
      <c r="K1716" t="s">
        <v>1907</v>
      </c>
      <c r="L1716" s="5">
        <v>895000</v>
      </c>
      <c r="M1716" s="28">
        <f t="shared" si="26"/>
        <v>895000</v>
      </c>
      <c r="N1716">
        <f>2025-Table1[[#This Row],[Year]]</f>
        <v>11</v>
      </c>
    </row>
    <row r="1717" spans="1:14" x14ac:dyDescent="0.3">
      <c r="A1717" t="s">
        <v>11</v>
      </c>
      <c r="B1717" t="s">
        <v>12</v>
      </c>
      <c r="C1717">
        <v>2021</v>
      </c>
      <c r="D1717" s="3">
        <v>3</v>
      </c>
      <c r="E1717" s="3">
        <v>43000</v>
      </c>
      <c r="F1717" t="s">
        <v>25</v>
      </c>
      <c r="G1717" s="15">
        <f>IF(Table1[[#This Row],[Transmission]]="Manual", 0, 1)</f>
        <v>1</v>
      </c>
      <c r="H1717" t="s">
        <v>9472</v>
      </c>
      <c r="I1717" t="s">
        <v>14</v>
      </c>
      <c r="J1717" s="4">
        <v>45597</v>
      </c>
      <c r="K1717" t="s">
        <v>1162</v>
      </c>
      <c r="L1717" s="5">
        <v>1040000</v>
      </c>
      <c r="M1717" s="28">
        <f t="shared" si="26"/>
        <v>1040000</v>
      </c>
      <c r="N1717">
        <f>2025-Table1[[#This Row],[Year]]</f>
        <v>4</v>
      </c>
    </row>
    <row r="1718" spans="1:14" x14ac:dyDescent="0.3">
      <c r="A1718" t="s">
        <v>97</v>
      </c>
      <c r="B1718" t="s">
        <v>236</v>
      </c>
      <c r="C1718">
        <v>2021</v>
      </c>
      <c r="D1718" s="3">
        <v>3</v>
      </c>
      <c r="E1718" s="3">
        <v>34000</v>
      </c>
      <c r="F1718" t="s">
        <v>25</v>
      </c>
      <c r="G1718" s="15">
        <f>IF(Table1[[#This Row],[Transmission]]="Manual", 0, 1)</f>
        <v>1</v>
      </c>
      <c r="H1718" t="s">
        <v>9472</v>
      </c>
      <c r="I1718" t="s">
        <v>14</v>
      </c>
      <c r="J1718" s="4">
        <v>45597</v>
      </c>
      <c r="K1718" t="s">
        <v>1908</v>
      </c>
      <c r="L1718" s="5">
        <v>840000</v>
      </c>
      <c r="M1718" s="28">
        <f t="shared" si="26"/>
        <v>840000</v>
      </c>
      <c r="N1718">
        <f>2025-Table1[[#This Row],[Year]]</f>
        <v>4</v>
      </c>
    </row>
    <row r="1719" spans="1:14" x14ac:dyDescent="0.3">
      <c r="A1719" t="s">
        <v>113</v>
      </c>
      <c r="B1719" t="s">
        <v>396</v>
      </c>
      <c r="C1719">
        <v>2020</v>
      </c>
      <c r="D1719" s="3">
        <v>4</v>
      </c>
      <c r="E1719" s="3">
        <v>15</v>
      </c>
      <c r="F1719" t="s">
        <v>25</v>
      </c>
      <c r="G1719" s="15">
        <f>IF(Table1[[#This Row],[Transmission]]="Manual", 0, 1)</f>
        <v>1</v>
      </c>
      <c r="H1719" t="s">
        <v>9472</v>
      </c>
      <c r="I1719" t="s">
        <v>17</v>
      </c>
      <c r="J1719" s="4">
        <v>45597</v>
      </c>
      <c r="K1719" t="s">
        <v>1909</v>
      </c>
      <c r="L1719" s="5">
        <v>1350000</v>
      </c>
      <c r="M1719" s="28">
        <f t="shared" si="26"/>
        <v>1350000</v>
      </c>
      <c r="N1719">
        <f>2025-Table1[[#This Row],[Year]]</f>
        <v>5</v>
      </c>
    </row>
    <row r="1720" spans="1:14" x14ac:dyDescent="0.3">
      <c r="A1720" t="s">
        <v>44</v>
      </c>
      <c r="B1720" t="s">
        <v>83</v>
      </c>
      <c r="C1720">
        <v>2015</v>
      </c>
      <c r="D1720" s="3">
        <v>9</v>
      </c>
      <c r="E1720" s="3">
        <v>87000</v>
      </c>
      <c r="F1720" t="s">
        <v>13</v>
      </c>
      <c r="G1720" s="15">
        <f>IF(Table1[[#This Row],[Transmission]]="Manual", 0, 1)</f>
        <v>0</v>
      </c>
      <c r="H1720" t="s">
        <v>9472</v>
      </c>
      <c r="I1720" t="s">
        <v>17</v>
      </c>
      <c r="J1720" s="4">
        <v>45597</v>
      </c>
      <c r="K1720" t="s">
        <v>1910</v>
      </c>
      <c r="L1720" s="5">
        <v>450000</v>
      </c>
      <c r="M1720" s="28">
        <f t="shared" si="26"/>
        <v>450000</v>
      </c>
      <c r="N1720">
        <f>2025-Table1[[#This Row],[Year]]</f>
        <v>10</v>
      </c>
    </row>
    <row r="1721" spans="1:14" x14ac:dyDescent="0.3">
      <c r="A1721" t="s">
        <v>21</v>
      </c>
      <c r="B1721" t="s">
        <v>24</v>
      </c>
      <c r="C1721">
        <v>2015</v>
      </c>
      <c r="D1721" s="3">
        <v>9</v>
      </c>
      <c r="E1721" s="3">
        <v>81000</v>
      </c>
      <c r="F1721" t="s">
        <v>13</v>
      </c>
      <c r="G1721" s="15">
        <f>IF(Table1[[#This Row],[Transmission]]="Manual", 0, 1)</f>
        <v>0</v>
      </c>
      <c r="H1721" t="s">
        <v>9475</v>
      </c>
      <c r="I1721" t="s">
        <v>17</v>
      </c>
      <c r="J1721" s="4">
        <v>45597</v>
      </c>
      <c r="K1721" t="s">
        <v>1911</v>
      </c>
      <c r="L1721" s="5">
        <v>570000</v>
      </c>
      <c r="M1721" s="28">
        <f t="shared" si="26"/>
        <v>570000</v>
      </c>
      <c r="N1721">
        <f>2025-Table1[[#This Row],[Year]]</f>
        <v>10</v>
      </c>
    </row>
    <row r="1722" spans="1:14" x14ac:dyDescent="0.3">
      <c r="A1722" t="s">
        <v>11</v>
      </c>
      <c r="B1722" t="s">
        <v>188</v>
      </c>
      <c r="C1722">
        <v>2017</v>
      </c>
      <c r="D1722" s="3">
        <v>7</v>
      </c>
      <c r="E1722" s="3">
        <v>47000</v>
      </c>
      <c r="F1722" t="s">
        <v>25</v>
      </c>
      <c r="G1722" s="15">
        <f>IF(Table1[[#This Row],[Transmission]]="Manual", 0, 1)</f>
        <v>1</v>
      </c>
      <c r="H1722" t="s">
        <v>9475</v>
      </c>
      <c r="I1722" t="s">
        <v>14</v>
      </c>
      <c r="J1722" s="4">
        <v>45597</v>
      </c>
      <c r="K1722" t="s">
        <v>1912</v>
      </c>
      <c r="L1722" s="5">
        <v>575002</v>
      </c>
      <c r="M1722" s="28">
        <f t="shared" si="26"/>
        <v>575002</v>
      </c>
      <c r="N1722">
        <f>2025-Table1[[#This Row],[Year]]</f>
        <v>8</v>
      </c>
    </row>
    <row r="1723" spans="1:14" x14ac:dyDescent="0.3">
      <c r="A1723" t="s">
        <v>64</v>
      </c>
      <c r="B1723" t="s">
        <v>118</v>
      </c>
      <c r="C1723">
        <v>2023</v>
      </c>
      <c r="D1723" s="3">
        <v>1</v>
      </c>
      <c r="E1723" s="3">
        <v>15744</v>
      </c>
      <c r="F1723" t="s">
        <v>25</v>
      </c>
      <c r="G1723" s="15">
        <f>IF(Table1[[#This Row],[Transmission]]="Manual", 0, 1)</f>
        <v>1</v>
      </c>
      <c r="H1723" t="s">
        <v>9472</v>
      </c>
      <c r="I1723" t="s">
        <v>14</v>
      </c>
      <c r="J1723" s="4">
        <v>45597</v>
      </c>
      <c r="K1723" t="s">
        <v>1913</v>
      </c>
      <c r="L1723" s="5">
        <v>1599999</v>
      </c>
      <c r="M1723" s="28">
        <f t="shared" si="26"/>
        <v>1599999</v>
      </c>
      <c r="N1723">
        <f>2025-Table1[[#This Row],[Year]]</f>
        <v>2</v>
      </c>
    </row>
    <row r="1724" spans="1:14" x14ac:dyDescent="0.3">
      <c r="A1724" t="s">
        <v>11</v>
      </c>
      <c r="B1724" t="s">
        <v>12</v>
      </c>
      <c r="C1724">
        <v>2014</v>
      </c>
      <c r="D1724" s="3">
        <v>10</v>
      </c>
      <c r="E1724" s="3">
        <v>78000</v>
      </c>
      <c r="F1724" t="s">
        <v>13</v>
      </c>
      <c r="G1724" s="15">
        <f>IF(Table1[[#This Row],[Transmission]]="Manual", 0, 1)</f>
        <v>0</v>
      </c>
      <c r="H1724" t="s">
        <v>9472</v>
      </c>
      <c r="I1724" t="s">
        <v>17</v>
      </c>
      <c r="J1724" s="4">
        <v>45597</v>
      </c>
      <c r="K1724" t="s">
        <v>872</v>
      </c>
      <c r="L1724" s="5">
        <v>595000</v>
      </c>
      <c r="M1724" s="28">
        <f t="shared" si="26"/>
        <v>595000</v>
      </c>
      <c r="N1724">
        <f>2025-Table1[[#This Row],[Year]]</f>
        <v>11</v>
      </c>
    </row>
    <row r="1725" spans="1:14" x14ac:dyDescent="0.3">
      <c r="A1725" t="s">
        <v>21</v>
      </c>
      <c r="B1725" t="s">
        <v>111</v>
      </c>
      <c r="C1725">
        <v>2019</v>
      </c>
      <c r="D1725" s="3">
        <v>5</v>
      </c>
      <c r="E1725" s="3">
        <v>25000</v>
      </c>
      <c r="F1725" t="s">
        <v>25</v>
      </c>
      <c r="G1725" s="15">
        <f>IF(Table1[[#This Row],[Transmission]]="Manual", 0, 1)</f>
        <v>1</v>
      </c>
      <c r="H1725" t="s">
        <v>9475</v>
      </c>
      <c r="I1725" t="s">
        <v>14</v>
      </c>
      <c r="J1725" s="4">
        <v>45597</v>
      </c>
      <c r="K1725" t="s">
        <v>1914</v>
      </c>
      <c r="L1725" s="5">
        <v>525000</v>
      </c>
      <c r="M1725" s="28">
        <f t="shared" si="26"/>
        <v>525000</v>
      </c>
      <c r="N1725">
        <f>2025-Table1[[#This Row],[Year]]</f>
        <v>6</v>
      </c>
    </row>
    <row r="1726" spans="1:14" x14ac:dyDescent="0.3">
      <c r="A1726" t="s">
        <v>44</v>
      </c>
      <c r="B1726" t="s">
        <v>89</v>
      </c>
      <c r="C1726">
        <v>2018</v>
      </c>
      <c r="D1726" s="3">
        <v>6</v>
      </c>
      <c r="E1726" s="3">
        <v>74000</v>
      </c>
      <c r="F1726" t="s">
        <v>25</v>
      </c>
      <c r="G1726" s="15">
        <f>IF(Table1[[#This Row],[Transmission]]="Manual", 0, 1)</f>
        <v>1</v>
      </c>
      <c r="H1726" t="s">
        <v>9472</v>
      </c>
      <c r="I1726" t="s">
        <v>14</v>
      </c>
      <c r="J1726" s="4">
        <v>45597</v>
      </c>
      <c r="K1726" t="s">
        <v>1915</v>
      </c>
      <c r="L1726" s="5">
        <v>880000</v>
      </c>
      <c r="M1726" s="28">
        <f t="shared" si="26"/>
        <v>880000</v>
      </c>
      <c r="N1726">
        <f>2025-Table1[[#This Row],[Year]]</f>
        <v>7</v>
      </c>
    </row>
    <row r="1727" spans="1:14" x14ac:dyDescent="0.3">
      <c r="A1727" t="s">
        <v>44</v>
      </c>
      <c r="B1727" t="s">
        <v>1196</v>
      </c>
      <c r="C1727">
        <v>2007</v>
      </c>
      <c r="D1727" s="3">
        <v>17</v>
      </c>
      <c r="E1727" s="3">
        <v>75000</v>
      </c>
      <c r="F1727" t="s">
        <v>13</v>
      </c>
      <c r="G1727" s="15">
        <f>IF(Table1[[#This Row],[Transmission]]="Manual", 0, 1)</f>
        <v>0</v>
      </c>
      <c r="H1727" t="s">
        <v>9475</v>
      </c>
      <c r="I1727" t="s">
        <v>14</v>
      </c>
      <c r="J1727" s="4">
        <v>45597</v>
      </c>
      <c r="K1727" t="s">
        <v>1916</v>
      </c>
      <c r="L1727" s="5">
        <v>165000</v>
      </c>
      <c r="M1727" s="28">
        <f t="shared" si="26"/>
        <v>165000</v>
      </c>
      <c r="N1727">
        <f>2025-Table1[[#This Row],[Year]]</f>
        <v>18</v>
      </c>
    </row>
    <row r="1728" spans="1:14" x14ac:dyDescent="0.3">
      <c r="A1728" t="s">
        <v>15</v>
      </c>
      <c r="B1728" t="s">
        <v>1917</v>
      </c>
      <c r="C1728">
        <v>2018</v>
      </c>
      <c r="D1728" s="3">
        <v>6</v>
      </c>
      <c r="E1728" s="3">
        <v>61000</v>
      </c>
      <c r="F1728" t="s">
        <v>25</v>
      </c>
      <c r="G1728" s="15">
        <f>IF(Table1[[#This Row],[Transmission]]="Manual", 0, 1)</f>
        <v>1</v>
      </c>
      <c r="H1728" t="s">
        <v>9475</v>
      </c>
      <c r="I1728" t="s">
        <v>14</v>
      </c>
      <c r="J1728" s="4">
        <v>45597</v>
      </c>
      <c r="K1728" t="s">
        <v>1918</v>
      </c>
      <c r="L1728" s="5">
        <v>580000</v>
      </c>
      <c r="M1728" s="28">
        <f t="shared" si="26"/>
        <v>580000</v>
      </c>
      <c r="N1728">
        <f>2025-Table1[[#This Row],[Year]]</f>
        <v>7</v>
      </c>
    </row>
    <row r="1729" spans="1:14" x14ac:dyDescent="0.3">
      <c r="A1729" t="s">
        <v>11</v>
      </c>
      <c r="B1729" t="s">
        <v>285</v>
      </c>
      <c r="C1729">
        <v>2014</v>
      </c>
      <c r="D1729" s="3">
        <v>10</v>
      </c>
      <c r="E1729" s="3">
        <v>62000</v>
      </c>
      <c r="F1729" t="s">
        <v>25</v>
      </c>
      <c r="G1729" s="15">
        <f>IF(Table1[[#This Row],[Transmission]]="Manual", 0, 1)</f>
        <v>1</v>
      </c>
      <c r="H1729" t="s">
        <v>9472</v>
      </c>
      <c r="I1729" t="s">
        <v>14</v>
      </c>
      <c r="J1729" s="4">
        <v>45474</v>
      </c>
      <c r="K1729" t="s">
        <v>1919</v>
      </c>
      <c r="L1729" s="5">
        <v>350000</v>
      </c>
      <c r="M1729" s="28">
        <f t="shared" si="26"/>
        <v>350000</v>
      </c>
      <c r="N1729">
        <f>2025-Table1[[#This Row],[Year]]</f>
        <v>11</v>
      </c>
    </row>
    <row r="1730" spans="1:14" x14ac:dyDescent="0.3">
      <c r="A1730" t="s">
        <v>61</v>
      </c>
      <c r="B1730" t="s">
        <v>109</v>
      </c>
      <c r="C1730">
        <v>2017</v>
      </c>
      <c r="D1730" s="3">
        <v>7</v>
      </c>
      <c r="E1730" s="3">
        <v>130000</v>
      </c>
      <c r="F1730" t="s">
        <v>13</v>
      </c>
      <c r="G1730" s="15">
        <f>IF(Table1[[#This Row],[Transmission]]="Manual", 0, 1)</f>
        <v>0</v>
      </c>
      <c r="H1730" t="s">
        <v>9472</v>
      </c>
      <c r="I1730" t="s">
        <v>17</v>
      </c>
      <c r="J1730" s="4">
        <v>45597</v>
      </c>
      <c r="K1730" t="s">
        <v>1920</v>
      </c>
      <c r="L1730" s="5">
        <v>590000</v>
      </c>
      <c r="M1730" s="28">
        <f t="shared" si="26"/>
        <v>590000</v>
      </c>
      <c r="N1730">
        <f>2025-Table1[[#This Row],[Year]]</f>
        <v>8</v>
      </c>
    </row>
    <row r="1731" spans="1:14" x14ac:dyDescent="0.3">
      <c r="A1731" t="s">
        <v>113</v>
      </c>
      <c r="B1731" t="s">
        <v>121</v>
      </c>
      <c r="C1731">
        <v>2018</v>
      </c>
      <c r="D1731" s="3">
        <v>6</v>
      </c>
      <c r="E1731" s="3">
        <v>95000</v>
      </c>
      <c r="F1731" t="s">
        <v>13</v>
      </c>
      <c r="G1731" s="15">
        <f>IF(Table1[[#This Row],[Transmission]]="Manual", 0, 1)</f>
        <v>0</v>
      </c>
      <c r="H1731" t="s">
        <v>9475</v>
      </c>
      <c r="I1731" t="s">
        <v>17</v>
      </c>
      <c r="J1731" s="4">
        <v>45536</v>
      </c>
      <c r="K1731" t="s">
        <v>1921</v>
      </c>
      <c r="L1731" s="5">
        <v>1280000</v>
      </c>
      <c r="M1731" s="28">
        <f t="shared" ref="M1731:M1794" si="27">VALUE(SUBSTITUTE(SUBSTITUTE(L1731,"₹"," "),",",""))</f>
        <v>1280000</v>
      </c>
      <c r="N1731">
        <f>2025-Table1[[#This Row],[Year]]</f>
        <v>7</v>
      </c>
    </row>
    <row r="1732" spans="1:14" x14ac:dyDescent="0.3">
      <c r="A1732" t="s">
        <v>58</v>
      </c>
      <c r="B1732" t="s">
        <v>545</v>
      </c>
      <c r="C1732">
        <v>2011</v>
      </c>
      <c r="D1732" s="3">
        <v>13</v>
      </c>
      <c r="E1732" s="3">
        <v>103000</v>
      </c>
      <c r="F1732" t="s">
        <v>25</v>
      </c>
      <c r="G1732" s="15">
        <f>IF(Table1[[#This Row],[Transmission]]="Manual", 0, 1)</f>
        <v>1</v>
      </c>
      <c r="H1732" t="s">
        <v>9475</v>
      </c>
      <c r="I1732" t="s">
        <v>17</v>
      </c>
      <c r="J1732" s="4">
        <v>45536</v>
      </c>
      <c r="K1732" t="s">
        <v>1922</v>
      </c>
      <c r="L1732" s="5">
        <v>851000</v>
      </c>
      <c r="M1732" s="28">
        <f t="shared" si="27"/>
        <v>851000</v>
      </c>
      <c r="N1732">
        <f>2025-Table1[[#This Row],[Year]]</f>
        <v>14</v>
      </c>
    </row>
    <row r="1733" spans="1:14" x14ac:dyDescent="0.3">
      <c r="A1733" t="s">
        <v>44</v>
      </c>
      <c r="B1733" t="s">
        <v>83</v>
      </c>
      <c r="C1733">
        <v>2012</v>
      </c>
      <c r="D1733" s="3">
        <v>12</v>
      </c>
      <c r="E1733" s="3">
        <v>149175</v>
      </c>
      <c r="F1733" t="s">
        <v>13</v>
      </c>
      <c r="G1733" s="15">
        <f>IF(Table1[[#This Row],[Transmission]]="Manual", 0, 1)</f>
        <v>0</v>
      </c>
      <c r="H1733" t="s">
        <v>9475</v>
      </c>
      <c r="I1733" t="s">
        <v>17</v>
      </c>
      <c r="J1733" s="4">
        <v>45597</v>
      </c>
      <c r="K1733" t="s">
        <v>1923</v>
      </c>
      <c r="L1733" s="5">
        <v>315000</v>
      </c>
      <c r="M1733" s="28">
        <f t="shared" si="27"/>
        <v>315000</v>
      </c>
      <c r="N1733">
        <f>2025-Table1[[#This Row],[Year]]</f>
        <v>13</v>
      </c>
    </row>
    <row r="1734" spans="1:14" x14ac:dyDescent="0.3">
      <c r="A1734" t="s">
        <v>15</v>
      </c>
      <c r="B1734" t="s">
        <v>588</v>
      </c>
      <c r="C1734">
        <v>2011</v>
      </c>
      <c r="D1734" s="3">
        <v>13</v>
      </c>
      <c r="E1734" s="3">
        <v>52000</v>
      </c>
      <c r="F1734" t="s">
        <v>13</v>
      </c>
      <c r="G1734" s="15">
        <f>IF(Table1[[#This Row],[Transmission]]="Manual", 0, 1)</f>
        <v>0</v>
      </c>
      <c r="H1734" t="s">
        <v>9475</v>
      </c>
      <c r="I1734" t="s">
        <v>14</v>
      </c>
      <c r="J1734" s="4">
        <v>45597</v>
      </c>
      <c r="K1734" t="s">
        <v>1924</v>
      </c>
      <c r="L1734" s="5">
        <v>343000</v>
      </c>
      <c r="M1734" s="28">
        <f t="shared" si="27"/>
        <v>343000</v>
      </c>
      <c r="N1734">
        <f>2025-Table1[[#This Row],[Year]]</f>
        <v>14</v>
      </c>
    </row>
    <row r="1735" spans="1:14" x14ac:dyDescent="0.3">
      <c r="A1735" t="s">
        <v>44</v>
      </c>
      <c r="B1735" t="s">
        <v>79</v>
      </c>
      <c r="C1735">
        <v>2020</v>
      </c>
      <c r="D1735" s="3">
        <v>4</v>
      </c>
      <c r="E1735" s="3">
        <v>70000</v>
      </c>
      <c r="F1735" t="s">
        <v>13</v>
      </c>
      <c r="G1735" s="15">
        <f>IF(Table1[[#This Row],[Transmission]]="Manual", 0, 1)</f>
        <v>0</v>
      </c>
      <c r="H1735" t="s">
        <v>9472</v>
      </c>
      <c r="I1735" t="s">
        <v>17</v>
      </c>
      <c r="J1735" s="4">
        <v>45597</v>
      </c>
      <c r="K1735" t="s">
        <v>1925</v>
      </c>
      <c r="L1735" s="5">
        <v>1499000</v>
      </c>
      <c r="M1735" s="28">
        <f t="shared" si="27"/>
        <v>1499000</v>
      </c>
      <c r="N1735">
        <f>2025-Table1[[#This Row],[Year]]</f>
        <v>5</v>
      </c>
    </row>
    <row r="1736" spans="1:14" x14ac:dyDescent="0.3">
      <c r="A1736" t="s">
        <v>43</v>
      </c>
      <c r="B1736" t="s">
        <v>85</v>
      </c>
      <c r="C1736">
        <v>2009</v>
      </c>
      <c r="D1736" s="3">
        <v>15</v>
      </c>
      <c r="E1736" s="3">
        <v>21000</v>
      </c>
      <c r="F1736" t="s">
        <v>25</v>
      </c>
      <c r="G1736" s="15">
        <f>IF(Table1[[#This Row],[Transmission]]="Manual", 0, 1)</f>
        <v>1</v>
      </c>
      <c r="H1736" t="s">
        <v>9475</v>
      </c>
      <c r="I1736" t="s">
        <v>17</v>
      </c>
      <c r="J1736" s="4">
        <v>45597</v>
      </c>
      <c r="K1736" t="s">
        <v>1926</v>
      </c>
      <c r="L1736" s="5">
        <v>475000</v>
      </c>
      <c r="M1736" s="28">
        <f t="shared" si="27"/>
        <v>475000</v>
      </c>
      <c r="N1736">
        <f>2025-Table1[[#This Row],[Year]]</f>
        <v>16</v>
      </c>
    </row>
    <row r="1737" spans="1:14" x14ac:dyDescent="0.3">
      <c r="A1737" t="s">
        <v>61</v>
      </c>
      <c r="B1737" t="s">
        <v>700</v>
      </c>
      <c r="C1737">
        <v>2016</v>
      </c>
      <c r="D1737" s="3">
        <v>8</v>
      </c>
      <c r="E1737" s="3">
        <v>119000</v>
      </c>
      <c r="F1737" t="s">
        <v>13</v>
      </c>
      <c r="G1737" s="15">
        <f>IF(Table1[[#This Row],[Transmission]]="Manual", 0, 1)</f>
        <v>0</v>
      </c>
      <c r="H1737" t="s">
        <v>9472</v>
      </c>
      <c r="I1737" t="s">
        <v>17</v>
      </c>
      <c r="J1737" s="4">
        <v>45597</v>
      </c>
      <c r="K1737" t="s">
        <v>1927</v>
      </c>
      <c r="L1737" s="5">
        <v>560000</v>
      </c>
      <c r="M1737" s="28">
        <f t="shared" si="27"/>
        <v>560000</v>
      </c>
      <c r="N1737">
        <f>2025-Table1[[#This Row],[Year]]</f>
        <v>9</v>
      </c>
    </row>
    <row r="1738" spans="1:14" x14ac:dyDescent="0.3">
      <c r="A1738" t="s">
        <v>43</v>
      </c>
      <c r="B1738" t="s">
        <v>253</v>
      </c>
      <c r="C1738">
        <v>2014</v>
      </c>
      <c r="D1738" s="3">
        <v>10</v>
      </c>
      <c r="E1738" s="3">
        <v>135000</v>
      </c>
      <c r="F1738" t="s">
        <v>25</v>
      </c>
      <c r="G1738" s="15">
        <f>IF(Table1[[#This Row],[Transmission]]="Manual", 0, 1)</f>
        <v>1</v>
      </c>
      <c r="H1738" t="s">
        <v>9472</v>
      </c>
      <c r="I1738" t="s">
        <v>17</v>
      </c>
      <c r="J1738" s="4">
        <v>45597</v>
      </c>
      <c r="K1738" t="s">
        <v>455</v>
      </c>
      <c r="L1738" s="5">
        <v>1645000</v>
      </c>
      <c r="M1738" s="28">
        <f t="shared" si="27"/>
        <v>1645000</v>
      </c>
      <c r="N1738">
        <f>2025-Table1[[#This Row],[Year]]</f>
        <v>11</v>
      </c>
    </row>
    <row r="1739" spans="1:14" x14ac:dyDescent="0.3">
      <c r="A1739" t="s">
        <v>101</v>
      </c>
      <c r="B1739" t="s">
        <v>152</v>
      </c>
      <c r="C1739">
        <v>2018</v>
      </c>
      <c r="D1739" s="3">
        <v>6</v>
      </c>
      <c r="E1739" s="3">
        <v>52000</v>
      </c>
      <c r="F1739" t="s">
        <v>25</v>
      </c>
      <c r="G1739" s="15">
        <f>IF(Table1[[#This Row],[Transmission]]="Manual", 0, 1)</f>
        <v>1</v>
      </c>
      <c r="H1739" t="s">
        <v>9472</v>
      </c>
      <c r="I1739" t="s">
        <v>14</v>
      </c>
      <c r="J1739" s="4">
        <v>45597</v>
      </c>
      <c r="K1739" t="s">
        <v>1928</v>
      </c>
      <c r="L1739" s="5">
        <v>645000</v>
      </c>
      <c r="M1739" s="28">
        <f t="shared" si="27"/>
        <v>645000</v>
      </c>
      <c r="N1739">
        <f>2025-Table1[[#This Row],[Year]]</f>
        <v>7</v>
      </c>
    </row>
    <row r="1740" spans="1:14" x14ac:dyDescent="0.3">
      <c r="A1740" t="s">
        <v>21</v>
      </c>
      <c r="B1740" t="s">
        <v>22</v>
      </c>
      <c r="C1740">
        <v>2015</v>
      </c>
      <c r="D1740" s="3">
        <v>9</v>
      </c>
      <c r="E1740" s="3">
        <v>74566</v>
      </c>
      <c r="F1740" t="s">
        <v>13</v>
      </c>
      <c r="G1740" s="15">
        <f>IF(Table1[[#This Row],[Transmission]]="Manual", 0, 1)</f>
        <v>0</v>
      </c>
      <c r="H1740" t="s">
        <v>9475</v>
      </c>
      <c r="I1740" t="s">
        <v>17</v>
      </c>
      <c r="J1740" s="4">
        <v>45597</v>
      </c>
      <c r="K1740" t="s">
        <v>1782</v>
      </c>
      <c r="L1740" s="5">
        <v>345000</v>
      </c>
      <c r="M1740" s="28">
        <f t="shared" si="27"/>
        <v>345000</v>
      </c>
      <c r="N1740">
        <f>2025-Table1[[#This Row],[Year]]</f>
        <v>10</v>
      </c>
    </row>
    <row r="1741" spans="1:14" x14ac:dyDescent="0.3">
      <c r="A1741" t="s">
        <v>21</v>
      </c>
      <c r="B1741" t="s">
        <v>22</v>
      </c>
      <c r="C1741">
        <v>2022</v>
      </c>
      <c r="D1741" s="3">
        <v>2</v>
      </c>
      <c r="E1741" s="3">
        <v>60000</v>
      </c>
      <c r="F1741" t="s">
        <v>13</v>
      </c>
      <c r="G1741" s="15">
        <f>IF(Table1[[#This Row],[Transmission]]="Manual", 0, 1)</f>
        <v>0</v>
      </c>
      <c r="H1741" t="s">
        <v>9475</v>
      </c>
      <c r="I1741" t="s">
        <v>14</v>
      </c>
      <c r="J1741" s="4">
        <v>45597</v>
      </c>
      <c r="K1741" t="s">
        <v>1929</v>
      </c>
      <c r="L1741" s="5">
        <v>550000</v>
      </c>
      <c r="M1741" s="28">
        <f t="shared" si="27"/>
        <v>550000</v>
      </c>
      <c r="N1741">
        <f>2025-Table1[[#This Row],[Year]]</f>
        <v>3</v>
      </c>
    </row>
    <row r="1742" spans="1:14" x14ac:dyDescent="0.3">
      <c r="A1742" t="s">
        <v>101</v>
      </c>
      <c r="B1742" t="s">
        <v>190</v>
      </c>
      <c r="C1742">
        <v>2020</v>
      </c>
      <c r="D1742" s="3">
        <v>4</v>
      </c>
      <c r="E1742" s="3">
        <v>29000</v>
      </c>
      <c r="F1742" t="s">
        <v>13</v>
      </c>
      <c r="G1742" s="15">
        <f>IF(Table1[[#This Row],[Transmission]]="Manual", 0, 1)</f>
        <v>0</v>
      </c>
      <c r="H1742" t="s">
        <v>9472</v>
      </c>
      <c r="I1742" t="s">
        <v>17</v>
      </c>
      <c r="J1742" s="4">
        <v>45597</v>
      </c>
      <c r="K1742" t="s">
        <v>1930</v>
      </c>
      <c r="L1742" s="5">
        <v>1075000</v>
      </c>
      <c r="M1742" s="28">
        <f t="shared" si="27"/>
        <v>1075000</v>
      </c>
      <c r="N1742">
        <f>2025-Table1[[#This Row],[Year]]</f>
        <v>5</v>
      </c>
    </row>
    <row r="1743" spans="1:14" x14ac:dyDescent="0.3">
      <c r="A1743" t="s">
        <v>21</v>
      </c>
      <c r="B1743" t="s">
        <v>483</v>
      </c>
      <c r="C1743">
        <v>2021</v>
      </c>
      <c r="D1743" s="3">
        <v>3</v>
      </c>
      <c r="E1743" s="3">
        <v>25524</v>
      </c>
      <c r="F1743" t="s">
        <v>25</v>
      </c>
      <c r="G1743" s="15">
        <f>IF(Table1[[#This Row],[Transmission]]="Manual", 0, 1)</f>
        <v>1</v>
      </c>
      <c r="H1743" t="s">
        <v>9472</v>
      </c>
      <c r="I1743" t="s">
        <v>14</v>
      </c>
      <c r="J1743" s="4">
        <v>45597</v>
      </c>
      <c r="K1743" t="s">
        <v>1931</v>
      </c>
      <c r="L1743" s="5">
        <v>1149000</v>
      </c>
      <c r="M1743" s="28">
        <f t="shared" si="27"/>
        <v>1149000</v>
      </c>
      <c r="N1743">
        <f>2025-Table1[[#This Row],[Year]]</f>
        <v>4</v>
      </c>
    </row>
    <row r="1744" spans="1:14" x14ac:dyDescent="0.3">
      <c r="A1744" t="s">
        <v>11</v>
      </c>
      <c r="B1744" t="s">
        <v>12</v>
      </c>
      <c r="C1744">
        <v>2016</v>
      </c>
      <c r="D1744" s="3">
        <v>8</v>
      </c>
      <c r="E1744" s="3">
        <v>91000</v>
      </c>
      <c r="F1744" t="s">
        <v>13</v>
      </c>
      <c r="G1744" s="15">
        <f>IF(Table1[[#This Row],[Transmission]]="Manual", 0, 1)</f>
        <v>0</v>
      </c>
      <c r="H1744" t="s">
        <v>9472</v>
      </c>
      <c r="I1744" t="s">
        <v>17</v>
      </c>
      <c r="J1744" s="4">
        <v>45566</v>
      </c>
      <c r="K1744" t="s">
        <v>1932</v>
      </c>
      <c r="L1744" s="5">
        <v>550000</v>
      </c>
      <c r="M1744" s="28">
        <f t="shared" si="27"/>
        <v>550000</v>
      </c>
      <c r="N1744">
        <f>2025-Table1[[#This Row],[Year]]</f>
        <v>9</v>
      </c>
    </row>
    <row r="1745" spans="1:14" x14ac:dyDescent="0.3">
      <c r="A1745" t="s">
        <v>21</v>
      </c>
      <c r="B1745" t="s">
        <v>31</v>
      </c>
      <c r="C1745">
        <v>2013</v>
      </c>
      <c r="D1745" s="3">
        <v>11</v>
      </c>
      <c r="E1745" s="3">
        <v>70000</v>
      </c>
      <c r="F1745" t="s">
        <v>13</v>
      </c>
      <c r="G1745" s="15">
        <f>IF(Table1[[#This Row],[Transmission]]="Manual", 0, 1)</f>
        <v>0</v>
      </c>
      <c r="H1745" t="s">
        <v>9475</v>
      </c>
      <c r="I1745" t="s">
        <v>14</v>
      </c>
      <c r="J1745" s="4">
        <v>45597</v>
      </c>
      <c r="K1745" t="s">
        <v>984</v>
      </c>
      <c r="L1745" s="5">
        <v>295000</v>
      </c>
      <c r="M1745" s="28">
        <f t="shared" si="27"/>
        <v>295000</v>
      </c>
      <c r="N1745">
        <f>2025-Table1[[#This Row],[Year]]</f>
        <v>12</v>
      </c>
    </row>
    <row r="1746" spans="1:14" x14ac:dyDescent="0.3">
      <c r="A1746" t="s">
        <v>61</v>
      </c>
      <c r="B1746" t="s">
        <v>109</v>
      </c>
      <c r="C1746">
        <v>2014</v>
      </c>
      <c r="D1746" s="3">
        <v>10</v>
      </c>
      <c r="E1746" s="3">
        <v>85000</v>
      </c>
      <c r="F1746" t="s">
        <v>13</v>
      </c>
      <c r="G1746" s="15">
        <f>IF(Table1[[#This Row],[Transmission]]="Manual", 0, 1)</f>
        <v>0</v>
      </c>
      <c r="H1746" t="s">
        <v>9472</v>
      </c>
      <c r="I1746" t="s">
        <v>17</v>
      </c>
      <c r="J1746" s="4">
        <v>45597</v>
      </c>
      <c r="K1746" t="s">
        <v>1933</v>
      </c>
      <c r="L1746" s="5">
        <v>285000</v>
      </c>
      <c r="M1746" s="28">
        <f t="shared" si="27"/>
        <v>285000</v>
      </c>
      <c r="N1746">
        <f>2025-Table1[[#This Row],[Year]]</f>
        <v>11</v>
      </c>
    </row>
    <row r="1747" spans="1:14" x14ac:dyDescent="0.3">
      <c r="A1747" t="s">
        <v>21</v>
      </c>
      <c r="B1747">
        <v>800</v>
      </c>
      <c r="C1747">
        <v>2008</v>
      </c>
      <c r="D1747" s="3">
        <v>16</v>
      </c>
      <c r="E1747" s="3">
        <v>56000</v>
      </c>
      <c r="F1747" t="s">
        <v>13</v>
      </c>
      <c r="G1747" s="15">
        <f>IF(Table1[[#This Row],[Transmission]]="Manual", 0, 1)</f>
        <v>0</v>
      </c>
      <c r="H1747" t="s">
        <v>9475</v>
      </c>
      <c r="I1747" t="s">
        <v>14</v>
      </c>
      <c r="J1747" s="4">
        <v>45597</v>
      </c>
      <c r="K1747" t="s">
        <v>1934</v>
      </c>
      <c r="L1747" s="5">
        <v>150000</v>
      </c>
      <c r="M1747" s="28">
        <f t="shared" si="27"/>
        <v>150000</v>
      </c>
      <c r="N1747">
        <f>2025-Table1[[#This Row],[Year]]</f>
        <v>17</v>
      </c>
    </row>
    <row r="1748" spans="1:14" x14ac:dyDescent="0.3">
      <c r="A1748" t="s">
        <v>21</v>
      </c>
      <c r="B1748" t="s">
        <v>231</v>
      </c>
      <c r="C1748">
        <v>2022</v>
      </c>
      <c r="D1748" s="3">
        <v>2</v>
      </c>
      <c r="E1748" s="3">
        <v>25000</v>
      </c>
      <c r="F1748" t="s">
        <v>13</v>
      </c>
      <c r="G1748" s="15">
        <f>IF(Table1[[#This Row],[Transmission]]="Manual", 0, 1)</f>
        <v>0</v>
      </c>
      <c r="H1748" t="s">
        <v>9475</v>
      </c>
      <c r="I1748" t="s">
        <v>14</v>
      </c>
      <c r="J1748" s="4">
        <v>45597</v>
      </c>
      <c r="K1748" t="s">
        <v>1935</v>
      </c>
      <c r="L1748" s="5">
        <v>345000</v>
      </c>
      <c r="M1748" s="28">
        <f t="shared" si="27"/>
        <v>345000</v>
      </c>
      <c r="N1748">
        <f>2025-Table1[[#This Row],[Year]]</f>
        <v>3</v>
      </c>
    </row>
    <row r="1749" spans="1:14" x14ac:dyDescent="0.3">
      <c r="A1749" t="s">
        <v>21</v>
      </c>
      <c r="B1749" t="s">
        <v>111</v>
      </c>
      <c r="C1749">
        <v>2007</v>
      </c>
      <c r="D1749" s="3">
        <v>17</v>
      </c>
      <c r="E1749" s="3">
        <v>118000</v>
      </c>
      <c r="F1749" t="s">
        <v>13</v>
      </c>
      <c r="G1749" s="15">
        <f>IF(Table1[[#This Row],[Transmission]]="Manual", 0, 1)</f>
        <v>0</v>
      </c>
      <c r="H1749" t="s">
        <v>9475</v>
      </c>
      <c r="I1749" t="s">
        <v>14</v>
      </c>
      <c r="J1749" s="4">
        <v>45597</v>
      </c>
      <c r="K1749" t="s">
        <v>1936</v>
      </c>
      <c r="L1749" s="5">
        <v>150000</v>
      </c>
      <c r="M1749" s="28">
        <f t="shared" si="27"/>
        <v>150000</v>
      </c>
      <c r="N1749">
        <f>2025-Table1[[#This Row],[Year]]</f>
        <v>18</v>
      </c>
    </row>
    <row r="1750" spans="1:14" x14ac:dyDescent="0.3">
      <c r="A1750" t="s">
        <v>113</v>
      </c>
      <c r="B1750" t="s">
        <v>396</v>
      </c>
      <c r="C1750">
        <v>2016</v>
      </c>
      <c r="D1750" s="3">
        <v>8</v>
      </c>
      <c r="E1750" s="3">
        <v>82000</v>
      </c>
      <c r="F1750" t="s">
        <v>13</v>
      </c>
      <c r="G1750" s="15">
        <f>IF(Table1[[#This Row],[Transmission]]="Manual", 0, 1)</f>
        <v>0</v>
      </c>
      <c r="H1750" t="s">
        <v>9472</v>
      </c>
      <c r="I1750" t="s">
        <v>17</v>
      </c>
      <c r="J1750" s="4">
        <v>45597</v>
      </c>
      <c r="K1750" t="s">
        <v>768</v>
      </c>
      <c r="L1750" s="5">
        <v>775000</v>
      </c>
      <c r="M1750" s="28">
        <f t="shared" si="27"/>
        <v>775000</v>
      </c>
      <c r="N1750">
        <f>2025-Table1[[#This Row],[Year]]</f>
        <v>9</v>
      </c>
    </row>
    <row r="1751" spans="1:14" x14ac:dyDescent="0.3">
      <c r="A1751" t="s">
        <v>97</v>
      </c>
      <c r="B1751" t="s">
        <v>897</v>
      </c>
      <c r="C1751">
        <v>2016</v>
      </c>
      <c r="D1751" s="3">
        <v>8</v>
      </c>
      <c r="E1751" s="3">
        <v>60000</v>
      </c>
      <c r="F1751" t="s">
        <v>25</v>
      </c>
      <c r="G1751" s="15">
        <f>IF(Table1[[#This Row],[Transmission]]="Manual", 0, 1)</f>
        <v>1</v>
      </c>
      <c r="H1751" t="s">
        <v>9475</v>
      </c>
      <c r="I1751" t="s">
        <v>14</v>
      </c>
      <c r="J1751" s="4">
        <v>45597</v>
      </c>
      <c r="K1751" t="s">
        <v>1937</v>
      </c>
      <c r="L1751" s="5">
        <v>1650000</v>
      </c>
      <c r="M1751" s="28">
        <f t="shared" si="27"/>
        <v>1650000</v>
      </c>
      <c r="N1751">
        <f>2025-Table1[[#This Row],[Year]]</f>
        <v>9</v>
      </c>
    </row>
    <row r="1752" spans="1:14" x14ac:dyDescent="0.3">
      <c r="A1752" t="s">
        <v>11</v>
      </c>
      <c r="B1752" t="s">
        <v>624</v>
      </c>
      <c r="C1752">
        <v>2013</v>
      </c>
      <c r="D1752" s="3">
        <v>11</v>
      </c>
      <c r="E1752" s="3">
        <v>57000</v>
      </c>
      <c r="F1752" t="s">
        <v>25</v>
      </c>
      <c r="G1752" s="15">
        <f>IF(Table1[[#This Row],[Transmission]]="Manual", 0, 1)</f>
        <v>1</v>
      </c>
      <c r="H1752" t="s">
        <v>9475</v>
      </c>
      <c r="I1752" t="s">
        <v>14</v>
      </c>
      <c r="J1752" s="4">
        <v>45597</v>
      </c>
      <c r="K1752" t="s">
        <v>1938</v>
      </c>
      <c r="L1752" s="5">
        <v>715000</v>
      </c>
      <c r="M1752" s="28">
        <f t="shared" si="27"/>
        <v>715000</v>
      </c>
      <c r="N1752">
        <f>2025-Table1[[#This Row],[Year]]</f>
        <v>12</v>
      </c>
    </row>
    <row r="1753" spans="1:14" x14ac:dyDescent="0.3">
      <c r="A1753" t="s">
        <v>11</v>
      </c>
      <c r="B1753" t="s">
        <v>285</v>
      </c>
      <c r="C1753">
        <v>2013</v>
      </c>
      <c r="D1753" s="3">
        <v>11</v>
      </c>
      <c r="E1753" s="3">
        <v>45000</v>
      </c>
      <c r="F1753" t="s">
        <v>13</v>
      </c>
      <c r="G1753" s="15">
        <f>IF(Table1[[#This Row],[Transmission]]="Manual", 0, 1)</f>
        <v>0</v>
      </c>
      <c r="H1753" t="s">
        <v>9472</v>
      </c>
      <c r="I1753" t="s">
        <v>14</v>
      </c>
      <c r="J1753" s="4">
        <v>45597</v>
      </c>
      <c r="K1753" t="s">
        <v>1939</v>
      </c>
      <c r="L1753" s="5">
        <v>395000</v>
      </c>
      <c r="M1753" s="28">
        <f t="shared" si="27"/>
        <v>395000</v>
      </c>
      <c r="N1753">
        <f>2025-Table1[[#This Row],[Year]]</f>
        <v>12</v>
      </c>
    </row>
    <row r="1754" spans="1:14" x14ac:dyDescent="0.3">
      <c r="A1754" t="s">
        <v>11</v>
      </c>
      <c r="B1754" t="s">
        <v>285</v>
      </c>
      <c r="C1754">
        <v>2022</v>
      </c>
      <c r="D1754" s="3">
        <v>2</v>
      </c>
      <c r="E1754" s="3">
        <v>16000</v>
      </c>
      <c r="F1754" t="s">
        <v>13</v>
      </c>
      <c r="G1754" s="15">
        <f>IF(Table1[[#This Row],[Transmission]]="Manual", 0, 1)</f>
        <v>0</v>
      </c>
      <c r="H1754" t="s">
        <v>9472</v>
      </c>
      <c r="I1754" t="s">
        <v>14</v>
      </c>
      <c r="J1754" s="4">
        <v>45597</v>
      </c>
      <c r="K1754" t="s">
        <v>1940</v>
      </c>
      <c r="L1754" s="5">
        <v>665000</v>
      </c>
      <c r="M1754" s="28">
        <f t="shared" si="27"/>
        <v>665000</v>
      </c>
      <c r="N1754">
        <f>2025-Table1[[#This Row],[Year]]</f>
        <v>3</v>
      </c>
    </row>
    <row r="1755" spans="1:14" x14ac:dyDescent="0.3">
      <c r="A1755" t="s">
        <v>21</v>
      </c>
      <c r="B1755" t="s">
        <v>68</v>
      </c>
      <c r="C1755">
        <v>2018</v>
      </c>
      <c r="D1755" s="3">
        <v>6</v>
      </c>
      <c r="E1755" s="3">
        <v>55000</v>
      </c>
      <c r="F1755" t="s">
        <v>25</v>
      </c>
      <c r="G1755" s="15">
        <f>IF(Table1[[#This Row],[Transmission]]="Manual", 0, 1)</f>
        <v>1</v>
      </c>
      <c r="H1755" t="s">
        <v>9472</v>
      </c>
      <c r="I1755" t="s">
        <v>14</v>
      </c>
      <c r="J1755" s="4">
        <v>45597</v>
      </c>
      <c r="K1755" t="s">
        <v>731</v>
      </c>
      <c r="L1755" s="5">
        <v>392000</v>
      </c>
      <c r="M1755" s="28">
        <f t="shared" si="27"/>
        <v>392000</v>
      </c>
      <c r="N1755">
        <f>2025-Table1[[#This Row],[Year]]</f>
        <v>7</v>
      </c>
    </row>
    <row r="1756" spans="1:14" x14ac:dyDescent="0.3">
      <c r="A1756" t="s">
        <v>33</v>
      </c>
      <c r="B1756" t="s">
        <v>786</v>
      </c>
      <c r="C1756">
        <v>2019</v>
      </c>
      <c r="D1756" s="3">
        <v>5</v>
      </c>
      <c r="E1756" s="3">
        <v>60000</v>
      </c>
      <c r="F1756" t="s">
        <v>13</v>
      </c>
      <c r="G1756" s="15">
        <f>IF(Table1[[#This Row],[Transmission]]="Manual", 0, 1)</f>
        <v>0</v>
      </c>
      <c r="H1756" t="s">
        <v>9472</v>
      </c>
      <c r="I1756" t="s">
        <v>17</v>
      </c>
      <c r="J1756" s="4">
        <v>45597</v>
      </c>
      <c r="K1756" t="s">
        <v>1942</v>
      </c>
      <c r="L1756" s="5">
        <v>469000</v>
      </c>
      <c r="M1756" s="28">
        <f t="shared" si="27"/>
        <v>469000</v>
      </c>
      <c r="N1756">
        <f>2025-Table1[[#This Row],[Year]]</f>
        <v>6</v>
      </c>
    </row>
    <row r="1757" spans="1:14" x14ac:dyDescent="0.3">
      <c r="A1757" t="s">
        <v>101</v>
      </c>
      <c r="B1757" t="s">
        <v>1943</v>
      </c>
      <c r="C1757">
        <v>2013</v>
      </c>
      <c r="D1757" s="3">
        <v>11</v>
      </c>
      <c r="E1757" s="3">
        <v>42000</v>
      </c>
      <c r="F1757" t="s">
        <v>13</v>
      </c>
      <c r="G1757" s="15">
        <f>IF(Table1[[#This Row],[Transmission]]="Manual", 0, 1)</f>
        <v>0</v>
      </c>
      <c r="H1757" t="s">
        <v>9475</v>
      </c>
      <c r="I1757" t="s">
        <v>17</v>
      </c>
      <c r="J1757" s="4">
        <v>45597</v>
      </c>
      <c r="K1757" t="s">
        <v>1944</v>
      </c>
      <c r="L1757" s="5">
        <v>275000</v>
      </c>
      <c r="M1757" s="28">
        <f t="shared" si="27"/>
        <v>275000</v>
      </c>
      <c r="N1757">
        <f>2025-Table1[[#This Row],[Year]]</f>
        <v>12</v>
      </c>
    </row>
    <row r="1758" spans="1:14" x14ac:dyDescent="0.3">
      <c r="A1758" t="s">
        <v>44</v>
      </c>
      <c r="B1758" t="s">
        <v>133</v>
      </c>
      <c r="C1758">
        <v>2018</v>
      </c>
      <c r="D1758" s="3">
        <v>6</v>
      </c>
      <c r="E1758" s="3">
        <v>28000</v>
      </c>
      <c r="F1758" t="s">
        <v>25</v>
      </c>
      <c r="G1758" s="15">
        <f>IF(Table1[[#This Row],[Transmission]]="Manual", 0, 1)</f>
        <v>1</v>
      </c>
      <c r="H1758" t="s">
        <v>9475</v>
      </c>
      <c r="I1758" t="s">
        <v>14</v>
      </c>
      <c r="J1758" s="4">
        <v>45597</v>
      </c>
      <c r="K1758" t="s">
        <v>1945</v>
      </c>
      <c r="L1758" s="5">
        <v>525000</v>
      </c>
      <c r="M1758" s="28">
        <f t="shared" si="27"/>
        <v>525000</v>
      </c>
      <c r="N1758">
        <f>2025-Table1[[#This Row],[Year]]</f>
        <v>7</v>
      </c>
    </row>
    <row r="1759" spans="1:14" x14ac:dyDescent="0.3">
      <c r="A1759" t="s">
        <v>21</v>
      </c>
      <c r="B1759" t="s">
        <v>231</v>
      </c>
      <c r="C1759">
        <v>2021</v>
      </c>
      <c r="D1759" s="3">
        <v>3</v>
      </c>
      <c r="E1759" s="3">
        <v>13000</v>
      </c>
      <c r="F1759" t="s">
        <v>13</v>
      </c>
      <c r="G1759" s="15">
        <f>IF(Table1[[#This Row],[Transmission]]="Manual", 0, 1)</f>
        <v>0</v>
      </c>
      <c r="H1759" t="s">
        <v>9475</v>
      </c>
      <c r="I1759" t="s">
        <v>14</v>
      </c>
      <c r="J1759" s="4">
        <v>45597</v>
      </c>
      <c r="K1759" t="s">
        <v>1946</v>
      </c>
      <c r="L1759" s="5">
        <v>440000</v>
      </c>
      <c r="M1759" s="28">
        <f t="shared" si="27"/>
        <v>440000</v>
      </c>
      <c r="N1759">
        <f>2025-Table1[[#This Row],[Year]]</f>
        <v>4</v>
      </c>
    </row>
    <row r="1760" spans="1:14" x14ac:dyDescent="0.3">
      <c r="A1760" t="s">
        <v>61</v>
      </c>
      <c r="B1760" t="s">
        <v>62</v>
      </c>
      <c r="C1760">
        <v>2016</v>
      </c>
      <c r="D1760" s="3">
        <v>8</v>
      </c>
      <c r="E1760" s="3">
        <v>77000</v>
      </c>
      <c r="F1760" t="s">
        <v>13</v>
      </c>
      <c r="G1760" s="15">
        <f>IF(Table1[[#This Row],[Transmission]]="Manual", 0, 1)</f>
        <v>0</v>
      </c>
      <c r="H1760" t="s">
        <v>9472</v>
      </c>
      <c r="I1760" t="s">
        <v>14</v>
      </c>
      <c r="J1760" s="4">
        <v>45597</v>
      </c>
      <c r="K1760" t="s">
        <v>867</v>
      </c>
      <c r="L1760" s="5">
        <v>255000</v>
      </c>
      <c r="M1760" s="28">
        <f t="shared" si="27"/>
        <v>255000</v>
      </c>
      <c r="N1760">
        <f>2025-Table1[[#This Row],[Year]]</f>
        <v>9</v>
      </c>
    </row>
    <row r="1761" spans="1:14" x14ac:dyDescent="0.3">
      <c r="A1761" t="s">
        <v>44</v>
      </c>
      <c r="B1761" t="s">
        <v>79</v>
      </c>
      <c r="C1761">
        <v>2021</v>
      </c>
      <c r="D1761" s="3">
        <v>3</v>
      </c>
      <c r="E1761" s="3">
        <v>45000</v>
      </c>
      <c r="F1761" t="s">
        <v>25</v>
      </c>
      <c r="G1761" s="15">
        <f>IF(Table1[[#This Row],[Transmission]]="Manual", 0, 1)</f>
        <v>1</v>
      </c>
      <c r="H1761" t="s">
        <v>9472</v>
      </c>
      <c r="I1761" t="s">
        <v>17</v>
      </c>
      <c r="J1761" s="4">
        <v>45597</v>
      </c>
      <c r="K1761" t="s">
        <v>1947</v>
      </c>
      <c r="L1761" s="5">
        <v>1699000</v>
      </c>
      <c r="M1761" s="28">
        <f t="shared" si="27"/>
        <v>1699000</v>
      </c>
      <c r="N1761">
        <f>2025-Table1[[#This Row],[Year]]</f>
        <v>4</v>
      </c>
    </row>
    <row r="1762" spans="1:14" x14ac:dyDescent="0.3">
      <c r="A1762" t="s">
        <v>262</v>
      </c>
      <c r="B1762" t="s">
        <v>263</v>
      </c>
      <c r="C1762">
        <v>2018</v>
      </c>
      <c r="D1762" s="3">
        <v>6</v>
      </c>
      <c r="E1762" s="3">
        <v>53213</v>
      </c>
      <c r="F1762" t="s">
        <v>13</v>
      </c>
      <c r="G1762" s="15">
        <f>IF(Table1[[#This Row],[Transmission]]="Manual", 0, 1)</f>
        <v>0</v>
      </c>
      <c r="H1762" t="s">
        <v>9475</v>
      </c>
      <c r="I1762" t="s">
        <v>17</v>
      </c>
      <c r="J1762" s="4">
        <v>45597</v>
      </c>
      <c r="K1762" t="s">
        <v>1948</v>
      </c>
      <c r="L1762" s="5">
        <v>860000</v>
      </c>
      <c r="M1762" s="28">
        <f t="shared" si="27"/>
        <v>860000</v>
      </c>
      <c r="N1762">
        <f>2025-Table1[[#This Row],[Year]]</f>
        <v>7</v>
      </c>
    </row>
    <row r="1763" spans="1:14" x14ac:dyDescent="0.3">
      <c r="A1763" t="s">
        <v>44</v>
      </c>
      <c r="B1763" t="s">
        <v>83</v>
      </c>
      <c r="C1763">
        <v>2011</v>
      </c>
      <c r="D1763" s="3">
        <v>13</v>
      </c>
      <c r="E1763" s="3">
        <v>53000</v>
      </c>
      <c r="F1763" t="s">
        <v>13</v>
      </c>
      <c r="G1763" s="15">
        <f>IF(Table1[[#This Row],[Transmission]]="Manual", 0, 1)</f>
        <v>0</v>
      </c>
      <c r="H1763" t="s">
        <v>9475</v>
      </c>
      <c r="I1763" t="s">
        <v>14</v>
      </c>
      <c r="J1763" s="4">
        <v>45597</v>
      </c>
      <c r="K1763" t="s">
        <v>1949</v>
      </c>
      <c r="L1763" s="5">
        <v>230000</v>
      </c>
      <c r="M1763" s="28">
        <f t="shared" si="27"/>
        <v>230000</v>
      </c>
      <c r="N1763">
        <f>2025-Table1[[#This Row],[Year]]</f>
        <v>14</v>
      </c>
    </row>
    <row r="1764" spans="1:14" x14ac:dyDescent="0.3">
      <c r="A1764" t="s">
        <v>21</v>
      </c>
      <c r="B1764" t="s">
        <v>666</v>
      </c>
      <c r="C1764">
        <v>2018</v>
      </c>
      <c r="D1764" s="3">
        <v>6</v>
      </c>
      <c r="E1764" s="3">
        <v>64000</v>
      </c>
      <c r="F1764" t="s">
        <v>25</v>
      </c>
      <c r="G1764" s="15">
        <f>IF(Table1[[#This Row],[Transmission]]="Manual", 0, 1)</f>
        <v>1</v>
      </c>
      <c r="H1764" t="s">
        <v>9472</v>
      </c>
      <c r="I1764" t="s">
        <v>14</v>
      </c>
      <c r="J1764" s="4">
        <v>45597</v>
      </c>
      <c r="K1764" t="s">
        <v>1950</v>
      </c>
      <c r="L1764" s="5">
        <v>451000</v>
      </c>
      <c r="M1764" s="28">
        <f t="shared" si="27"/>
        <v>451000</v>
      </c>
      <c r="N1764">
        <f>2025-Table1[[#This Row],[Year]]</f>
        <v>7</v>
      </c>
    </row>
    <row r="1765" spans="1:14" x14ac:dyDescent="0.3">
      <c r="A1765" t="s">
        <v>11</v>
      </c>
      <c r="B1765" t="s">
        <v>12</v>
      </c>
      <c r="C1765">
        <v>2016</v>
      </c>
      <c r="D1765" s="3">
        <v>8</v>
      </c>
      <c r="E1765" s="3">
        <v>80000</v>
      </c>
      <c r="F1765" t="s">
        <v>13</v>
      </c>
      <c r="G1765" s="15">
        <f>IF(Table1[[#This Row],[Transmission]]="Manual", 0, 1)</f>
        <v>0</v>
      </c>
      <c r="H1765" t="s">
        <v>9472</v>
      </c>
      <c r="I1765" t="s">
        <v>17</v>
      </c>
      <c r="J1765" s="4">
        <v>45566</v>
      </c>
      <c r="K1765" t="s">
        <v>1951</v>
      </c>
      <c r="L1765" s="5">
        <v>580000</v>
      </c>
      <c r="M1765" s="28">
        <f t="shared" si="27"/>
        <v>580000</v>
      </c>
      <c r="N1765">
        <f>2025-Table1[[#This Row],[Year]]</f>
        <v>9</v>
      </c>
    </row>
    <row r="1766" spans="1:14" x14ac:dyDescent="0.3">
      <c r="A1766" t="s">
        <v>21</v>
      </c>
      <c r="B1766" t="s">
        <v>68</v>
      </c>
      <c r="C1766">
        <v>2017</v>
      </c>
      <c r="D1766" s="3">
        <v>7</v>
      </c>
      <c r="E1766" s="3">
        <v>61000</v>
      </c>
      <c r="F1766" t="s">
        <v>25</v>
      </c>
      <c r="G1766" s="15">
        <f>IF(Table1[[#This Row],[Transmission]]="Manual", 0, 1)</f>
        <v>1</v>
      </c>
      <c r="H1766" t="s">
        <v>9475</v>
      </c>
      <c r="I1766" t="s">
        <v>14</v>
      </c>
      <c r="J1766" s="4">
        <v>45566</v>
      </c>
      <c r="K1766" t="s">
        <v>562</v>
      </c>
      <c r="L1766" s="5">
        <v>455000</v>
      </c>
      <c r="M1766" s="28">
        <f t="shared" si="27"/>
        <v>455000</v>
      </c>
      <c r="N1766">
        <f>2025-Table1[[#This Row],[Year]]</f>
        <v>8</v>
      </c>
    </row>
    <row r="1767" spans="1:14" x14ac:dyDescent="0.3">
      <c r="A1767" t="s">
        <v>75</v>
      </c>
      <c r="B1767" t="s">
        <v>1952</v>
      </c>
      <c r="C1767">
        <v>2015</v>
      </c>
      <c r="D1767" s="3">
        <v>9</v>
      </c>
      <c r="E1767" s="3">
        <v>75000</v>
      </c>
      <c r="F1767" t="s">
        <v>25</v>
      </c>
      <c r="G1767" s="15">
        <f>IF(Table1[[#This Row],[Transmission]]="Manual", 0, 1)</f>
        <v>1</v>
      </c>
      <c r="H1767" t="s">
        <v>9472</v>
      </c>
      <c r="I1767" t="s">
        <v>17</v>
      </c>
      <c r="J1767" s="4">
        <v>45597</v>
      </c>
      <c r="K1767" t="s">
        <v>1953</v>
      </c>
      <c r="L1767" s="5">
        <v>1350000</v>
      </c>
      <c r="M1767" s="28">
        <f t="shared" si="27"/>
        <v>1350000</v>
      </c>
      <c r="N1767">
        <f>2025-Table1[[#This Row],[Year]]</f>
        <v>10</v>
      </c>
    </row>
    <row r="1768" spans="1:14" x14ac:dyDescent="0.3">
      <c r="A1768" t="s">
        <v>21</v>
      </c>
      <c r="B1768" t="s">
        <v>39</v>
      </c>
      <c r="C1768">
        <v>2018</v>
      </c>
      <c r="D1768" s="3">
        <v>6</v>
      </c>
      <c r="E1768" s="3">
        <v>33251</v>
      </c>
      <c r="F1768" t="s">
        <v>25</v>
      </c>
      <c r="G1768" s="15">
        <f>IF(Table1[[#This Row],[Transmission]]="Manual", 0, 1)</f>
        <v>1</v>
      </c>
      <c r="H1768" t="s">
        <v>9475</v>
      </c>
      <c r="I1768" t="s">
        <v>14</v>
      </c>
      <c r="J1768" s="4">
        <v>45597</v>
      </c>
      <c r="K1768" t="s">
        <v>1954</v>
      </c>
      <c r="L1768" s="5">
        <v>550000</v>
      </c>
      <c r="M1768" s="28">
        <f t="shared" si="27"/>
        <v>550000</v>
      </c>
      <c r="N1768">
        <f>2025-Table1[[#This Row],[Year]]</f>
        <v>7</v>
      </c>
    </row>
    <row r="1769" spans="1:14" x14ac:dyDescent="0.3">
      <c r="A1769" t="s">
        <v>21</v>
      </c>
      <c r="B1769" t="s">
        <v>231</v>
      </c>
      <c r="C1769">
        <v>2014</v>
      </c>
      <c r="D1769" s="3">
        <v>10</v>
      </c>
      <c r="E1769" s="3">
        <v>86000</v>
      </c>
      <c r="F1769" t="s">
        <v>13</v>
      </c>
      <c r="G1769" s="15">
        <f>IF(Table1[[#This Row],[Transmission]]="Manual", 0, 1)</f>
        <v>0</v>
      </c>
      <c r="H1769" t="s">
        <v>9472</v>
      </c>
      <c r="I1769" t="s">
        <v>14</v>
      </c>
      <c r="J1769" s="4">
        <v>45597</v>
      </c>
      <c r="K1769" t="s">
        <v>1955</v>
      </c>
      <c r="L1769" s="5">
        <v>300000</v>
      </c>
      <c r="M1769" s="28">
        <f t="shared" si="27"/>
        <v>300000</v>
      </c>
      <c r="N1769">
        <f>2025-Table1[[#This Row],[Year]]</f>
        <v>11</v>
      </c>
    </row>
    <row r="1770" spans="1:14" x14ac:dyDescent="0.3">
      <c r="A1770" t="s">
        <v>11</v>
      </c>
      <c r="B1770" t="s">
        <v>183</v>
      </c>
      <c r="C1770">
        <v>2013</v>
      </c>
      <c r="D1770" s="3">
        <v>11</v>
      </c>
      <c r="E1770" s="3">
        <v>54000</v>
      </c>
      <c r="F1770" t="s">
        <v>13</v>
      </c>
      <c r="G1770" s="15">
        <f>IF(Table1[[#This Row],[Transmission]]="Manual", 0, 1)</f>
        <v>0</v>
      </c>
      <c r="H1770" t="s">
        <v>9472</v>
      </c>
      <c r="I1770" t="s">
        <v>14</v>
      </c>
      <c r="J1770" s="4">
        <v>45566</v>
      </c>
      <c r="K1770" t="s">
        <v>1956</v>
      </c>
      <c r="L1770" s="5">
        <v>335000</v>
      </c>
      <c r="M1770" s="28">
        <f t="shared" si="27"/>
        <v>335000</v>
      </c>
      <c r="N1770">
        <f>2025-Table1[[#This Row],[Year]]</f>
        <v>12</v>
      </c>
    </row>
    <row r="1771" spans="1:14" x14ac:dyDescent="0.3">
      <c r="A1771" t="s">
        <v>21</v>
      </c>
      <c r="B1771" t="s">
        <v>22</v>
      </c>
      <c r="C1771">
        <v>2016</v>
      </c>
      <c r="D1771" s="3">
        <v>8</v>
      </c>
      <c r="E1771" s="3">
        <v>158000</v>
      </c>
      <c r="F1771" t="s">
        <v>13</v>
      </c>
      <c r="G1771" s="15">
        <f>IF(Table1[[#This Row],[Transmission]]="Manual", 0, 1)</f>
        <v>0</v>
      </c>
      <c r="H1771" t="s">
        <v>9475</v>
      </c>
      <c r="I1771" t="s">
        <v>17</v>
      </c>
      <c r="J1771" s="4">
        <v>45597</v>
      </c>
      <c r="K1771" t="s">
        <v>1957</v>
      </c>
      <c r="L1771" s="5">
        <v>450000</v>
      </c>
      <c r="M1771" s="28">
        <f t="shared" si="27"/>
        <v>450000</v>
      </c>
      <c r="N1771">
        <f>2025-Table1[[#This Row],[Year]]</f>
        <v>9</v>
      </c>
    </row>
    <row r="1772" spans="1:14" x14ac:dyDescent="0.3">
      <c r="A1772" t="s">
        <v>21</v>
      </c>
      <c r="B1772" t="s">
        <v>49</v>
      </c>
      <c r="C1772">
        <v>2013</v>
      </c>
      <c r="D1772" s="3">
        <v>11</v>
      </c>
      <c r="E1772" s="3">
        <v>70000</v>
      </c>
      <c r="F1772" t="s">
        <v>13</v>
      </c>
      <c r="G1772" s="15">
        <f>IF(Table1[[#This Row],[Transmission]]="Manual", 0, 1)</f>
        <v>0</v>
      </c>
      <c r="H1772" t="s">
        <v>9475</v>
      </c>
      <c r="I1772" t="s">
        <v>17</v>
      </c>
      <c r="J1772" s="4">
        <v>45597</v>
      </c>
      <c r="K1772" t="s">
        <v>1958</v>
      </c>
      <c r="L1772" s="5">
        <v>580000</v>
      </c>
      <c r="M1772" s="28">
        <f t="shared" si="27"/>
        <v>580000</v>
      </c>
      <c r="N1772">
        <f>2025-Table1[[#This Row],[Year]]</f>
        <v>12</v>
      </c>
    </row>
    <row r="1773" spans="1:14" x14ac:dyDescent="0.3">
      <c r="A1773" t="s">
        <v>11</v>
      </c>
      <c r="B1773" t="s">
        <v>285</v>
      </c>
      <c r="C1773">
        <v>2021</v>
      </c>
      <c r="D1773" s="3">
        <v>3</v>
      </c>
      <c r="E1773" s="3">
        <v>78000</v>
      </c>
      <c r="F1773" t="s">
        <v>25</v>
      </c>
      <c r="G1773" s="15">
        <f>IF(Table1[[#This Row],[Transmission]]="Manual", 0, 1)</f>
        <v>1</v>
      </c>
      <c r="H1773" t="s">
        <v>9475</v>
      </c>
      <c r="I1773" t="s">
        <v>17</v>
      </c>
      <c r="J1773" s="4">
        <v>45597</v>
      </c>
      <c r="K1773" t="s">
        <v>1959</v>
      </c>
      <c r="L1773" s="5">
        <v>1075000</v>
      </c>
      <c r="M1773" s="28">
        <f t="shared" si="27"/>
        <v>1075000</v>
      </c>
      <c r="N1773">
        <f>2025-Table1[[#This Row],[Year]]</f>
        <v>4</v>
      </c>
    </row>
    <row r="1774" spans="1:14" x14ac:dyDescent="0.3">
      <c r="A1774" t="s">
        <v>113</v>
      </c>
      <c r="B1774" t="s">
        <v>1238</v>
      </c>
      <c r="C1774">
        <v>2013</v>
      </c>
      <c r="D1774" s="3">
        <v>11</v>
      </c>
      <c r="E1774" s="3">
        <v>112000</v>
      </c>
      <c r="F1774" t="s">
        <v>13</v>
      </c>
      <c r="G1774" s="15">
        <f>IF(Table1[[#This Row],[Transmission]]="Manual", 0, 1)</f>
        <v>0</v>
      </c>
      <c r="H1774" t="s">
        <v>9475</v>
      </c>
      <c r="I1774" t="s">
        <v>17</v>
      </c>
      <c r="J1774" s="4">
        <v>45597</v>
      </c>
      <c r="K1774" t="s">
        <v>1960</v>
      </c>
      <c r="L1774" s="5">
        <v>360000</v>
      </c>
      <c r="M1774" s="28">
        <f t="shared" si="27"/>
        <v>360000</v>
      </c>
      <c r="N1774">
        <f>2025-Table1[[#This Row],[Year]]</f>
        <v>12</v>
      </c>
    </row>
    <row r="1775" spans="1:14" x14ac:dyDescent="0.3">
      <c r="A1775" t="s">
        <v>44</v>
      </c>
      <c r="B1775" t="s">
        <v>79</v>
      </c>
      <c r="C1775">
        <v>2019</v>
      </c>
      <c r="D1775" s="3">
        <v>5</v>
      </c>
      <c r="E1775" s="3">
        <v>29569</v>
      </c>
      <c r="F1775" t="s">
        <v>25</v>
      </c>
      <c r="G1775" s="15">
        <f>IF(Table1[[#This Row],[Transmission]]="Manual", 0, 1)</f>
        <v>1</v>
      </c>
      <c r="H1775" t="s">
        <v>9472</v>
      </c>
      <c r="I1775" t="s">
        <v>14</v>
      </c>
      <c r="J1775" s="4">
        <v>45597</v>
      </c>
      <c r="K1775" t="s">
        <v>1961</v>
      </c>
      <c r="L1775" s="5">
        <v>1100000</v>
      </c>
      <c r="M1775" s="28">
        <f t="shared" si="27"/>
        <v>1100000</v>
      </c>
      <c r="N1775">
        <f>2025-Table1[[#This Row],[Year]]</f>
        <v>6</v>
      </c>
    </row>
    <row r="1776" spans="1:14" x14ac:dyDescent="0.3">
      <c r="A1776" t="s">
        <v>11</v>
      </c>
      <c r="B1776" t="s">
        <v>183</v>
      </c>
      <c r="C1776">
        <v>2012</v>
      </c>
      <c r="D1776" s="3">
        <v>12</v>
      </c>
      <c r="E1776" s="3">
        <v>92500</v>
      </c>
      <c r="F1776" t="s">
        <v>25</v>
      </c>
      <c r="G1776" s="15">
        <f>IF(Table1[[#This Row],[Transmission]]="Manual", 0, 1)</f>
        <v>1</v>
      </c>
      <c r="H1776" t="s">
        <v>9472</v>
      </c>
      <c r="I1776" t="s">
        <v>14</v>
      </c>
      <c r="J1776" s="4">
        <v>45597</v>
      </c>
      <c r="K1776" t="s">
        <v>1962</v>
      </c>
      <c r="L1776" s="5">
        <v>200000</v>
      </c>
      <c r="M1776" s="28">
        <f t="shared" si="27"/>
        <v>200000</v>
      </c>
      <c r="N1776">
        <f>2025-Table1[[#This Row],[Year]]</f>
        <v>13</v>
      </c>
    </row>
    <row r="1777" spans="1:14" x14ac:dyDescent="0.3">
      <c r="A1777" t="s">
        <v>44</v>
      </c>
      <c r="B1777" t="s">
        <v>124</v>
      </c>
      <c r="C1777">
        <v>2008</v>
      </c>
      <c r="D1777" s="3">
        <v>16</v>
      </c>
      <c r="E1777" s="3">
        <v>90000</v>
      </c>
      <c r="F1777" t="s">
        <v>13</v>
      </c>
      <c r="G1777" s="15">
        <f>IF(Table1[[#This Row],[Transmission]]="Manual", 0, 1)</f>
        <v>0</v>
      </c>
      <c r="H1777" t="s">
        <v>9472</v>
      </c>
      <c r="I1777" t="s">
        <v>14</v>
      </c>
      <c r="J1777" s="4">
        <v>45597</v>
      </c>
      <c r="K1777" t="s">
        <v>1963</v>
      </c>
      <c r="L1777" s="5">
        <v>199999</v>
      </c>
      <c r="M1777" s="28">
        <f t="shared" si="27"/>
        <v>199999</v>
      </c>
      <c r="N1777">
        <f>2025-Table1[[#This Row],[Year]]</f>
        <v>17</v>
      </c>
    </row>
    <row r="1778" spans="1:14" x14ac:dyDescent="0.3">
      <c r="A1778" t="s">
        <v>113</v>
      </c>
      <c r="B1778" t="s">
        <v>174</v>
      </c>
      <c r="C1778">
        <v>2024</v>
      </c>
      <c r="D1778" s="3">
        <v>0</v>
      </c>
      <c r="E1778" s="3">
        <v>8000</v>
      </c>
      <c r="F1778" t="s">
        <v>13</v>
      </c>
      <c r="G1778" s="15">
        <f>IF(Table1[[#This Row],[Transmission]]="Manual", 0, 1)</f>
        <v>0</v>
      </c>
      <c r="H1778" t="s">
        <v>9472</v>
      </c>
      <c r="I1778" t="s">
        <v>17</v>
      </c>
      <c r="J1778" s="4">
        <v>45597</v>
      </c>
      <c r="K1778" t="s">
        <v>1964</v>
      </c>
      <c r="L1778" s="5">
        <v>1550000</v>
      </c>
      <c r="M1778" s="28">
        <f t="shared" si="27"/>
        <v>1550000</v>
      </c>
      <c r="N1778">
        <f>2025-Table1[[#This Row],[Year]]</f>
        <v>1</v>
      </c>
    </row>
    <row r="1779" spans="1:14" x14ac:dyDescent="0.3">
      <c r="A1779" t="s">
        <v>458</v>
      </c>
      <c r="B1779" t="s">
        <v>459</v>
      </c>
      <c r="C1779">
        <v>2017</v>
      </c>
      <c r="D1779" s="3">
        <v>7</v>
      </c>
      <c r="E1779" s="3">
        <v>80000</v>
      </c>
      <c r="F1779" t="s">
        <v>25</v>
      </c>
      <c r="G1779" s="15">
        <f>IF(Table1[[#This Row],[Transmission]]="Manual", 0, 1)</f>
        <v>1</v>
      </c>
      <c r="H1779" t="s">
        <v>9475</v>
      </c>
      <c r="I1779" t="s">
        <v>17</v>
      </c>
      <c r="J1779" s="4">
        <v>45597</v>
      </c>
      <c r="K1779" t="s">
        <v>1965</v>
      </c>
      <c r="L1779" s="5">
        <v>745000</v>
      </c>
      <c r="M1779" s="28">
        <f t="shared" si="27"/>
        <v>745000</v>
      </c>
      <c r="N1779">
        <f>2025-Table1[[#This Row],[Year]]</f>
        <v>8</v>
      </c>
    </row>
    <row r="1780" spans="1:14" x14ac:dyDescent="0.3">
      <c r="A1780" t="s">
        <v>21</v>
      </c>
      <c r="B1780" t="s">
        <v>366</v>
      </c>
      <c r="C1780">
        <v>2023</v>
      </c>
      <c r="D1780" s="3">
        <v>1</v>
      </c>
      <c r="E1780" s="3">
        <v>8400</v>
      </c>
      <c r="F1780" t="s">
        <v>13</v>
      </c>
      <c r="G1780" s="15">
        <f>IF(Table1[[#This Row],[Transmission]]="Manual", 0, 1)</f>
        <v>0</v>
      </c>
      <c r="H1780" t="s">
        <v>9472</v>
      </c>
      <c r="I1780" t="s">
        <v>14</v>
      </c>
      <c r="J1780" s="4">
        <v>45597</v>
      </c>
      <c r="K1780" t="s">
        <v>367</v>
      </c>
      <c r="L1780" s="5">
        <v>1450000</v>
      </c>
      <c r="M1780" s="28">
        <f t="shared" si="27"/>
        <v>1450000</v>
      </c>
      <c r="N1780">
        <f>2025-Table1[[#This Row],[Year]]</f>
        <v>2</v>
      </c>
    </row>
    <row r="1781" spans="1:14" x14ac:dyDescent="0.3">
      <c r="A1781" t="s">
        <v>11</v>
      </c>
      <c r="B1781" t="s">
        <v>185</v>
      </c>
      <c r="C1781">
        <v>2008</v>
      </c>
      <c r="D1781" s="3">
        <v>16</v>
      </c>
      <c r="E1781" s="3">
        <v>145000</v>
      </c>
      <c r="F1781" t="s">
        <v>13</v>
      </c>
      <c r="G1781" s="15">
        <f>IF(Table1[[#This Row],[Transmission]]="Manual", 0, 1)</f>
        <v>0</v>
      </c>
      <c r="H1781" t="s">
        <v>9475</v>
      </c>
      <c r="I1781" t="s">
        <v>14</v>
      </c>
      <c r="J1781" s="4">
        <v>45566</v>
      </c>
      <c r="K1781" t="s">
        <v>1967</v>
      </c>
      <c r="L1781" s="5">
        <v>160000</v>
      </c>
      <c r="M1781" s="28">
        <f t="shared" si="27"/>
        <v>160000</v>
      </c>
      <c r="N1781">
        <f>2025-Table1[[#This Row],[Year]]</f>
        <v>17</v>
      </c>
    </row>
    <row r="1782" spans="1:14" x14ac:dyDescent="0.3">
      <c r="A1782" t="s">
        <v>18</v>
      </c>
      <c r="B1782" t="s">
        <v>86</v>
      </c>
      <c r="C1782">
        <v>2020</v>
      </c>
      <c r="D1782" s="3">
        <v>4</v>
      </c>
      <c r="E1782" s="3">
        <v>87244</v>
      </c>
      <c r="F1782" t="s">
        <v>13</v>
      </c>
      <c r="G1782" s="15">
        <f>IF(Table1[[#This Row],[Transmission]]="Manual", 0, 1)</f>
        <v>0</v>
      </c>
      <c r="H1782" t="s">
        <v>9472</v>
      </c>
      <c r="I1782" t="s">
        <v>14</v>
      </c>
      <c r="J1782" s="4">
        <v>45597</v>
      </c>
      <c r="K1782" t="s">
        <v>1968</v>
      </c>
      <c r="L1782" s="5">
        <v>725000</v>
      </c>
      <c r="M1782" s="28">
        <f t="shared" si="27"/>
        <v>725000</v>
      </c>
      <c r="N1782">
        <f>2025-Table1[[#This Row],[Year]]</f>
        <v>5</v>
      </c>
    </row>
    <row r="1783" spans="1:14" x14ac:dyDescent="0.3">
      <c r="A1783" t="s">
        <v>61</v>
      </c>
      <c r="B1783" t="s">
        <v>62</v>
      </c>
      <c r="C1783">
        <v>2016</v>
      </c>
      <c r="D1783" s="3">
        <v>8</v>
      </c>
      <c r="E1783" s="3">
        <v>88000</v>
      </c>
      <c r="F1783" t="s">
        <v>25</v>
      </c>
      <c r="G1783" s="15">
        <f>IF(Table1[[#This Row],[Transmission]]="Manual", 0, 1)</f>
        <v>1</v>
      </c>
      <c r="H1783" t="s">
        <v>9475</v>
      </c>
      <c r="I1783" t="s">
        <v>14</v>
      </c>
      <c r="J1783" s="4">
        <v>45597</v>
      </c>
      <c r="K1783" t="s">
        <v>1969</v>
      </c>
      <c r="L1783" s="5">
        <v>180000</v>
      </c>
      <c r="M1783" s="28">
        <f t="shared" si="27"/>
        <v>180000</v>
      </c>
      <c r="N1783">
        <f>2025-Table1[[#This Row],[Year]]</f>
        <v>9</v>
      </c>
    </row>
    <row r="1784" spans="1:14" x14ac:dyDescent="0.3">
      <c r="A1784" t="s">
        <v>75</v>
      </c>
      <c r="B1784" t="s">
        <v>370</v>
      </c>
      <c r="C1784">
        <v>2009</v>
      </c>
      <c r="D1784" s="3">
        <v>15</v>
      </c>
      <c r="E1784" s="3">
        <v>94000</v>
      </c>
      <c r="F1784" t="s">
        <v>25</v>
      </c>
      <c r="G1784" s="15">
        <f>IF(Table1[[#This Row],[Transmission]]="Manual", 0, 1)</f>
        <v>1</v>
      </c>
      <c r="H1784" t="s">
        <v>9475</v>
      </c>
      <c r="I1784" t="s">
        <v>17</v>
      </c>
      <c r="J1784" s="4">
        <v>45597</v>
      </c>
      <c r="K1784" t="s">
        <v>1970</v>
      </c>
      <c r="L1784" s="5">
        <v>1250000</v>
      </c>
      <c r="M1784" s="28">
        <f t="shared" si="27"/>
        <v>1250000</v>
      </c>
      <c r="N1784">
        <f>2025-Table1[[#This Row],[Year]]</f>
        <v>16</v>
      </c>
    </row>
    <row r="1785" spans="1:14" x14ac:dyDescent="0.3">
      <c r="A1785" t="s">
        <v>21</v>
      </c>
      <c r="B1785" t="s">
        <v>1971</v>
      </c>
      <c r="C1785">
        <v>2018</v>
      </c>
      <c r="D1785" s="3">
        <v>6</v>
      </c>
      <c r="E1785" s="3">
        <v>38000</v>
      </c>
      <c r="F1785" t="s">
        <v>25</v>
      </c>
      <c r="G1785" s="15">
        <f>IF(Table1[[#This Row],[Transmission]]="Manual", 0, 1)</f>
        <v>1</v>
      </c>
      <c r="H1785" t="s">
        <v>9475</v>
      </c>
      <c r="I1785" t="s">
        <v>14</v>
      </c>
      <c r="J1785" s="4">
        <v>45597</v>
      </c>
      <c r="K1785" t="s">
        <v>1972</v>
      </c>
      <c r="L1785" s="5">
        <v>400000</v>
      </c>
      <c r="M1785" s="28">
        <f t="shared" si="27"/>
        <v>400000</v>
      </c>
      <c r="N1785">
        <f>2025-Table1[[#This Row],[Year]]</f>
        <v>7</v>
      </c>
    </row>
    <row r="1786" spans="1:14" x14ac:dyDescent="0.3">
      <c r="A1786" t="s">
        <v>21</v>
      </c>
      <c r="B1786" t="s">
        <v>70</v>
      </c>
      <c r="C1786">
        <v>2017</v>
      </c>
      <c r="D1786" s="3">
        <v>7</v>
      </c>
      <c r="E1786" s="3">
        <v>69500</v>
      </c>
      <c r="F1786" t="s">
        <v>13</v>
      </c>
      <c r="G1786" s="15">
        <f>IF(Table1[[#This Row],[Transmission]]="Manual", 0, 1)</f>
        <v>0</v>
      </c>
      <c r="H1786" t="s">
        <v>9475</v>
      </c>
      <c r="I1786" t="s">
        <v>17</v>
      </c>
      <c r="J1786" s="4">
        <v>45597</v>
      </c>
      <c r="K1786" t="s">
        <v>1973</v>
      </c>
      <c r="L1786" s="5">
        <v>514999</v>
      </c>
      <c r="M1786" s="28">
        <f t="shared" si="27"/>
        <v>514999</v>
      </c>
      <c r="N1786">
        <f>2025-Table1[[#This Row],[Year]]</f>
        <v>8</v>
      </c>
    </row>
    <row r="1787" spans="1:14" x14ac:dyDescent="0.3">
      <c r="A1787" t="s">
        <v>113</v>
      </c>
      <c r="B1787" t="s">
        <v>121</v>
      </c>
      <c r="C1787">
        <v>2016</v>
      </c>
      <c r="D1787" s="3">
        <v>8</v>
      </c>
      <c r="E1787" s="3">
        <v>24000</v>
      </c>
      <c r="F1787" t="s">
        <v>13</v>
      </c>
      <c r="G1787" s="15">
        <f>IF(Table1[[#This Row],[Transmission]]="Manual", 0, 1)</f>
        <v>0</v>
      </c>
      <c r="H1787" t="s">
        <v>9475</v>
      </c>
      <c r="I1787" t="s">
        <v>17</v>
      </c>
      <c r="J1787" s="4">
        <v>45597</v>
      </c>
      <c r="K1787" t="s">
        <v>1974</v>
      </c>
      <c r="L1787" s="5">
        <v>625000</v>
      </c>
      <c r="M1787" s="28">
        <f t="shared" si="27"/>
        <v>625000</v>
      </c>
      <c r="N1787">
        <f>2025-Table1[[#This Row],[Year]]</f>
        <v>9</v>
      </c>
    </row>
    <row r="1788" spans="1:14" x14ac:dyDescent="0.3">
      <c r="A1788" t="s">
        <v>11</v>
      </c>
      <c r="B1788" t="s">
        <v>12</v>
      </c>
      <c r="C1788">
        <v>2022</v>
      </c>
      <c r="D1788" s="3">
        <v>2</v>
      </c>
      <c r="E1788" s="3">
        <v>10000</v>
      </c>
      <c r="F1788" t="s">
        <v>25</v>
      </c>
      <c r="G1788" s="15">
        <f>IF(Table1[[#This Row],[Transmission]]="Manual", 0, 1)</f>
        <v>1</v>
      </c>
      <c r="H1788" t="s">
        <v>9472</v>
      </c>
      <c r="I1788" t="s">
        <v>14</v>
      </c>
      <c r="J1788" s="4">
        <v>45566</v>
      </c>
      <c r="K1788" t="s">
        <v>1975</v>
      </c>
      <c r="L1788" s="5">
        <v>1299000</v>
      </c>
      <c r="M1788" s="28">
        <f t="shared" si="27"/>
        <v>1299000</v>
      </c>
      <c r="N1788">
        <f>2025-Table1[[#This Row],[Year]]</f>
        <v>3</v>
      </c>
    </row>
    <row r="1789" spans="1:14" x14ac:dyDescent="0.3">
      <c r="A1789" t="s">
        <v>101</v>
      </c>
      <c r="B1789" t="s">
        <v>152</v>
      </c>
      <c r="C1789">
        <v>2020</v>
      </c>
      <c r="D1789" s="3">
        <v>4</v>
      </c>
      <c r="E1789" s="3">
        <v>55000</v>
      </c>
      <c r="F1789" t="s">
        <v>25</v>
      </c>
      <c r="G1789" s="15">
        <f>IF(Table1[[#This Row],[Transmission]]="Manual", 0, 1)</f>
        <v>1</v>
      </c>
      <c r="H1789" t="s">
        <v>9472</v>
      </c>
      <c r="I1789" t="s">
        <v>14</v>
      </c>
      <c r="J1789" s="4">
        <v>45597</v>
      </c>
      <c r="K1789" t="s">
        <v>1976</v>
      </c>
      <c r="L1789" s="5">
        <v>695000</v>
      </c>
      <c r="M1789" s="28">
        <f t="shared" si="27"/>
        <v>695000</v>
      </c>
      <c r="N1789">
        <f>2025-Table1[[#This Row],[Year]]</f>
        <v>5</v>
      </c>
    </row>
    <row r="1790" spans="1:14" x14ac:dyDescent="0.3">
      <c r="A1790" t="s">
        <v>15</v>
      </c>
      <c r="B1790" t="s">
        <v>16</v>
      </c>
      <c r="C1790">
        <v>2012</v>
      </c>
      <c r="D1790" s="3">
        <v>12</v>
      </c>
      <c r="E1790" s="3">
        <v>151000</v>
      </c>
      <c r="F1790" t="s">
        <v>13</v>
      </c>
      <c r="G1790" s="15">
        <f>IF(Table1[[#This Row],[Transmission]]="Manual", 0, 1)</f>
        <v>0</v>
      </c>
      <c r="H1790" t="s">
        <v>9472</v>
      </c>
      <c r="I1790" t="s">
        <v>17</v>
      </c>
      <c r="J1790" s="4">
        <v>45597</v>
      </c>
      <c r="K1790" t="s">
        <v>706</v>
      </c>
      <c r="L1790" s="5">
        <v>895000</v>
      </c>
      <c r="M1790" s="28">
        <f t="shared" si="27"/>
        <v>895000</v>
      </c>
      <c r="N1790">
        <f>2025-Table1[[#This Row],[Year]]</f>
        <v>13</v>
      </c>
    </row>
    <row r="1791" spans="1:14" x14ac:dyDescent="0.3">
      <c r="A1791" t="s">
        <v>15</v>
      </c>
      <c r="B1791" t="s">
        <v>93</v>
      </c>
      <c r="C1791">
        <v>2015</v>
      </c>
      <c r="D1791" s="3">
        <v>9</v>
      </c>
      <c r="E1791" s="3">
        <v>73500</v>
      </c>
      <c r="F1791" t="s">
        <v>13</v>
      </c>
      <c r="G1791" s="15">
        <f>IF(Table1[[#This Row],[Transmission]]="Manual", 0, 1)</f>
        <v>0</v>
      </c>
      <c r="H1791" t="s">
        <v>9475</v>
      </c>
      <c r="I1791" t="s">
        <v>17</v>
      </c>
      <c r="J1791" s="4">
        <v>45597</v>
      </c>
      <c r="K1791" t="s">
        <v>1977</v>
      </c>
      <c r="L1791" s="5">
        <v>1390000</v>
      </c>
      <c r="M1791" s="28">
        <f t="shared" si="27"/>
        <v>1390000</v>
      </c>
      <c r="N1791">
        <f>2025-Table1[[#This Row],[Year]]</f>
        <v>10</v>
      </c>
    </row>
    <row r="1792" spans="1:14" x14ac:dyDescent="0.3">
      <c r="A1792" t="s">
        <v>38</v>
      </c>
      <c r="B1792" t="s">
        <v>145</v>
      </c>
      <c r="C1792">
        <v>2020</v>
      </c>
      <c r="D1792" s="3">
        <v>4</v>
      </c>
      <c r="E1792" s="3">
        <v>20200</v>
      </c>
      <c r="F1792" t="s">
        <v>25</v>
      </c>
      <c r="G1792" s="15">
        <f>IF(Table1[[#This Row],[Transmission]]="Manual", 0, 1)</f>
        <v>1</v>
      </c>
      <c r="H1792" t="s">
        <v>9472</v>
      </c>
      <c r="I1792" t="s">
        <v>14</v>
      </c>
      <c r="J1792" s="4">
        <v>45597</v>
      </c>
      <c r="K1792" t="s">
        <v>1978</v>
      </c>
      <c r="L1792" s="5">
        <v>1000000</v>
      </c>
      <c r="M1792" s="28">
        <f t="shared" si="27"/>
        <v>1000000</v>
      </c>
      <c r="N1792">
        <f>2025-Table1[[#This Row],[Year]]</f>
        <v>5</v>
      </c>
    </row>
    <row r="1793" spans="1:14" x14ac:dyDescent="0.3">
      <c r="A1793" t="s">
        <v>18</v>
      </c>
      <c r="B1793" t="s">
        <v>86</v>
      </c>
      <c r="C1793">
        <v>2021</v>
      </c>
      <c r="D1793" s="3">
        <v>3</v>
      </c>
      <c r="E1793" s="3">
        <v>73000</v>
      </c>
      <c r="F1793" t="s">
        <v>25</v>
      </c>
      <c r="G1793" s="15">
        <f>IF(Table1[[#This Row],[Transmission]]="Manual", 0, 1)</f>
        <v>1</v>
      </c>
      <c r="H1793" t="s">
        <v>9472</v>
      </c>
      <c r="I1793" t="s">
        <v>14</v>
      </c>
      <c r="J1793" s="4">
        <v>45597</v>
      </c>
      <c r="K1793" t="s">
        <v>619</v>
      </c>
      <c r="L1793" s="5">
        <v>891000</v>
      </c>
      <c r="M1793" s="28">
        <f t="shared" si="27"/>
        <v>891000</v>
      </c>
      <c r="N1793">
        <f>2025-Table1[[#This Row],[Year]]</f>
        <v>4</v>
      </c>
    </row>
    <row r="1794" spans="1:14" x14ac:dyDescent="0.3">
      <c r="A1794" t="s">
        <v>44</v>
      </c>
      <c r="B1794" t="s">
        <v>1979</v>
      </c>
      <c r="C1794">
        <v>2017</v>
      </c>
      <c r="D1794" s="3">
        <v>7</v>
      </c>
      <c r="E1794" s="3">
        <v>56000</v>
      </c>
      <c r="F1794" t="s">
        <v>13</v>
      </c>
      <c r="G1794" s="15">
        <f>IF(Table1[[#This Row],[Transmission]]="Manual", 0, 1)</f>
        <v>0</v>
      </c>
      <c r="H1794" t="s">
        <v>9472</v>
      </c>
      <c r="I1794" t="s">
        <v>14</v>
      </c>
      <c r="J1794" s="4">
        <v>45597</v>
      </c>
      <c r="K1794" t="s">
        <v>1980</v>
      </c>
      <c r="L1794" s="5">
        <v>278000</v>
      </c>
      <c r="M1794" s="28">
        <f t="shared" si="27"/>
        <v>278000</v>
      </c>
      <c r="N1794">
        <f>2025-Table1[[#This Row],[Year]]</f>
        <v>8</v>
      </c>
    </row>
    <row r="1795" spans="1:14" x14ac:dyDescent="0.3">
      <c r="A1795" t="s">
        <v>21</v>
      </c>
      <c r="B1795" t="s">
        <v>194</v>
      </c>
      <c r="C1795">
        <v>2023</v>
      </c>
      <c r="D1795" s="3">
        <v>1</v>
      </c>
      <c r="E1795" s="3">
        <v>35000</v>
      </c>
      <c r="F1795" t="s">
        <v>13</v>
      </c>
      <c r="G1795" s="15">
        <f>IF(Table1[[#This Row],[Transmission]]="Manual", 0, 1)</f>
        <v>0</v>
      </c>
      <c r="H1795" t="s">
        <v>9475</v>
      </c>
      <c r="I1795" t="s">
        <v>14</v>
      </c>
      <c r="J1795" s="4">
        <v>45597</v>
      </c>
      <c r="K1795" t="s">
        <v>1981</v>
      </c>
      <c r="L1795" s="5">
        <v>600000</v>
      </c>
      <c r="M1795" s="28">
        <f t="shared" ref="M1795:M1858" si="28">VALUE(SUBSTITUTE(SUBSTITUTE(L1795,"₹"," "),",",""))</f>
        <v>600000</v>
      </c>
      <c r="N1795">
        <f>2025-Table1[[#This Row],[Year]]</f>
        <v>2</v>
      </c>
    </row>
    <row r="1796" spans="1:14" x14ac:dyDescent="0.3">
      <c r="A1796" t="s">
        <v>33</v>
      </c>
      <c r="B1796" t="s">
        <v>786</v>
      </c>
      <c r="C1796">
        <v>2016</v>
      </c>
      <c r="D1796" s="3">
        <v>8</v>
      </c>
      <c r="E1796" s="3">
        <v>113546</v>
      </c>
      <c r="F1796" t="s">
        <v>25</v>
      </c>
      <c r="G1796" s="15">
        <f>IF(Table1[[#This Row],[Transmission]]="Manual", 0, 1)</f>
        <v>1</v>
      </c>
      <c r="H1796" t="s">
        <v>9475</v>
      </c>
      <c r="I1796" t="s">
        <v>14</v>
      </c>
      <c r="J1796" s="4">
        <v>45597</v>
      </c>
      <c r="K1796" t="s">
        <v>1982</v>
      </c>
      <c r="L1796" s="5">
        <v>389999</v>
      </c>
      <c r="M1796" s="28">
        <f t="shared" si="28"/>
        <v>389999</v>
      </c>
      <c r="N1796">
        <f>2025-Table1[[#This Row],[Year]]</f>
        <v>9</v>
      </c>
    </row>
    <row r="1797" spans="1:14" x14ac:dyDescent="0.3">
      <c r="A1797" t="s">
        <v>38</v>
      </c>
      <c r="B1797" t="s">
        <v>47</v>
      </c>
      <c r="C1797">
        <v>2021</v>
      </c>
      <c r="D1797" s="3">
        <v>3</v>
      </c>
      <c r="E1797" s="3">
        <v>9020</v>
      </c>
      <c r="F1797" t="s">
        <v>13</v>
      </c>
      <c r="G1797" s="15">
        <f>IF(Table1[[#This Row],[Transmission]]="Manual", 0, 1)</f>
        <v>0</v>
      </c>
      <c r="H1797" t="s">
        <v>9472</v>
      </c>
      <c r="I1797" t="s">
        <v>14</v>
      </c>
      <c r="J1797" s="4">
        <v>45597</v>
      </c>
      <c r="K1797" t="s">
        <v>1983</v>
      </c>
      <c r="L1797" s="5">
        <v>1300000</v>
      </c>
      <c r="M1797" s="28">
        <f t="shared" si="28"/>
        <v>1300000</v>
      </c>
      <c r="N1797">
        <f>2025-Table1[[#This Row],[Year]]</f>
        <v>4</v>
      </c>
    </row>
    <row r="1798" spans="1:14" x14ac:dyDescent="0.3">
      <c r="A1798" t="s">
        <v>21</v>
      </c>
      <c r="B1798" t="s">
        <v>68</v>
      </c>
      <c r="C1798">
        <v>2015</v>
      </c>
      <c r="D1798" s="3">
        <v>9</v>
      </c>
      <c r="E1798" s="3">
        <v>20460</v>
      </c>
      <c r="F1798" t="s">
        <v>25</v>
      </c>
      <c r="G1798" s="15">
        <f>IF(Table1[[#This Row],[Transmission]]="Manual", 0, 1)</f>
        <v>1</v>
      </c>
      <c r="H1798" t="s">
        <v>9475</v>
      </c>
      <c r="I1798" t="s">
        <v>14</v>
      </c>
      <c r="J1798" s="4">
        <v>45383</v>
      </c>
      <c r="K1798" t="s">
        <v>1984</v>
      </c>
      <c r="L1798" s="5">
        <v>475000</v>
      </c>
      <c r="M1798" s="28">
        <f t="shared" si="28"/>
        <v>475000</v>
      </c>
      <c r="N1798">
        <f>2025-Table1[[#This Row],[Year]]</f>
        <v>10</v>
      </c>
    </row>
    <row r="1799" spans="1:14" x14ac:dyDescent="0.3">
      <c r="A1799" t="s">
        <v>18</v>
      </c>
      <c r="B1799" t="s">
        <v>86</v>
      </c>
      <c r="C1799">
        <v>2011</v>
      </c>
      <c r="D1799" s="3">
        <v>13</v>
      </c>
      <c r="E1799" s="3">
        <v>130000</v>
      </c>
      <c r="F1799" t="s">
        <v>13</v>
      </c>
      <c r="G1799" s="15">
        <f>IF(Table1[[#This Row],[Transmission]]="Manual", 0, 1)</f>
        <v>0</v>
      </c>
      <c r="H1799" t="s">
        <v>9475</v>
      </c>
      <c r="I1799" t="s">
        <v>17</v>
      </c>
      <c r="J1799" s="4">
        <v>45597</v>
      </c>
      <c r="K1799" t="s">
        <v>1985</v>
      </c>
      <c r="L1799" s="5">
        <v>250000</v>
      </c>
      <c r="M1799" s="28">
        <f t="shared" si="28"/>
        <v>250000</v>
      </c>
      <c r="N1799">
        <f>2025-Table1[[#This Row],[Year]]</f>
        <v>14</v>
      </c>
    </row>
    <row r="1800" spans="1:14" x14ac:dyDescent="0.3">
      <c r="A1800" t="s">
        <v>113</v>
      </c>
      <c r="B1800" t="s">
        <v>121</v>
      </c>
      <c r="C1800">
        <v>2015</v>
      </c>
      <c r="D1800" s="3">
        <v>9</v>
      </c>
      <c r="E1800" s="3">
        <v>67000</v>
      </c>
      <c r="F1800" t="s">
        <v>13</v>
      </c>
      <c r="G1800" s="15">
        <f>IF(Table1[[#This Row],[Transmission]]="Manual", 0, 1)</f>
        <v>0</v>
      </c>
      <c r="H1800" t="s">
        <v>9472</v>
      </c>
      <c r="I1800" t="s">
        <v>17</v>
      </c>
      <c r="J1800" s="4">
        <v>45597</v>
      </c>
      <c r="K1800" t="s">
        <v>1986</v>
      </c>
      <c r="L1800" s="5">
        <v>650000</v>
      </c>
      <c r="M1800" s="28">
        <f t="shared" si="28"/>
        <v>650000</v>
      </c>
      <c r="N1800">
        <f>2025-Table1[[#This Row],[Year]]</f>
        <v>10</v>
      </c>
    </row>
    <row r="1801" spans="1:14" x14ac:dyDescent="0.3">
      <c r="A1801" t="s">
        <v>44</v>
      </c>
      <c r="B1801" t="s">
        <v>89</v>
      </c>
      <c r="C1801">
        <v>2018</v>
      </c>
      <c r="D1801" s="3">
        <v>6</v>
      </c>
      <c r="E1801" s="3">
        <v>51000</v>
      </c>
      <c r="F1801" t="s">
        <v>13</v>
      </c>
      <c r="G1801" s="15">
        <f>IF(Table1[[#This Row],[Transmission]]="Manual", 0, 1)</f>
        <v>0</v>
      </c>
      <c r="H1801" t="s">
        <v>9475</v>
      </c>
      <c r="I1801" t="s">
        <v>14</v>
      </c>
      <c r="J1801" s="4">
        <v>45597</v>
      </c>
      <c r="K1801" t="s">
        <v>1987</v>
      </c>
      <c r="L1801" s="5">
        <v>695000</v>
      </c>
      <c r="M1801" s="28">
        <f t="shared" si="28"/>
        <v>695000</v>
      </c>
      <c r="N1801">
        <f>2025-Table1[[#This Row],[Year]]</f>
        <v>7</v>
      </c>
    </row>
    <row r="1802" spans="1:14" x14ac:dyDescent="0.3">
      <c r="A1802" t="s">
        <v>11</v>
      </c>
      <c r="B1802" t="s">
        <v>12</v>
      </c>
      <c r="C1802">
        <v>2014</v>
      </c>
      <c r="D1802" s="3">
        <v>10</v>
      </c>
      <c r="E1802" s="3">
        <v>99920</v>
      </c>
      <c r="F1802" t="s">
        <v>25</v>
      </c>
      <c r="G1802" s="15">
        <f>IF(Table1[[#This Row],[Transmission]]="Manual", 0, 1)</f>
        <v>1</v>
      </c>
      <c r="H1802" t="s">
        <v>9475</v>
      </c>
      <c r="I1802" t="s">
        <v>14</v>
      </c>
      <c r="J1802" s="4">
        <v>45597</v>
      </c>
      <c r="K1802" t="s">
        <v>1988</v>
      </c>
      <c r="L1802" s="5">
        <v>460000</v>
      </c>
      <c r="M1802" s="28">
        <f t="shared" si="28"/>
        <v>460000</v>
      </c>
      <c r="N1802">
        <f>2025-Table1[[#This Row],[Year]]</f>
        <v>11</v>
      </c>
    </row>
    <row r="1803" spans="1:14" x14ac:dyDescent="0.3">
      <c r="A1803" t="s">
        <v>43</v>
      </c>
      <c r="B1803" t="s">
        <v>389</v>
      </c>
      <c r="C1803">
        <v>2015</v>
      </c>
      <c r="D1803" s="3">
        <v>9</v>
      </c>
      <c r="E1803" s="3">
        <v>69000</v>
      </c>
      <c r="F1803" t="s">
        <v>25</v>
      </c>
      <c r="G1803" s="15">
        <f>IF(Table1[[#This Row],[Transmission]]="Manual", 0, 1)</f>
        <v>1</v>
      </c>
      <c r="H1803" t="s">
        <v>9475</v>
      </c>
      <c r="I1803" t="s">
        <v>14</v>
      </c>
      <c r="J1803" s="4">
        <v>45597</v>
      </c>
      <c r="K1803" t="s">
        <v>1989</v>
      </c>
      <c r="L1803" s="5">
        <v>1499000</v>
      </c>
      <c r="M1803" s="28">
        <f t="shared" si="28"/>
        <v>1499000</v>
      </c>
      <c r="N1803">
        <f>2025-Table1[[#This Row],[Year]]</f>
        <v>10</v>
      </c>
    </row>
    <row r="1804" spans="1:14" x14ac:dyDescent="0.3">
      <c r="A1804" t="s">
        <v>21</v>
      </c>
      <c r="B1804" t="s">
        <v>70</v>
      </c>
      <c r="C1804">
        <v>2020</v>
      </c>
      <c r="D1804" s="3">
        <v>4</v>
      </c>
      <c r="E1804" s="3">
        <v>62302</v>
      </c>
      <c r="F1804" t="s">
        <v>13</v>
      </c>
      <c r="G1804" s="15">
        <f>IF(Table1[[#This Row],[Transmission]]="Manual", 0, 1)</f>
        <v>0</v>
      </c>
      <c r="H1804" t="s">
        <v>9472</v>
      </c>
      <c r="I1804" t="s">
        <v>14</v>
      </c>
      <c r="J1804" s="4">
        <v>45597</v>
      </c>
      <c r="K1804" t="s">
        <v>1990</v>
      </c>
      <c r="L1804" s="5">
        <v>729000</v>
      </c>
      <c r="M1804" s="28">
        <f t="shared" si="28"/>
        <v>729000</v>
      </c>
      <c r="N1804">
        <f>2025-Table1[[#This Row],[Year]]</f>
        <v>5</v>
      </c>
    </row>
    <row r="1805" spans="1:14" x14ac:dyDescent="0.3">
      <c r="A1805" t="s">
        <v>11</v>
      </c>
      <c r="B1805" t="s">
        <v>288</v>
      </c>
      <c r="C1805">
        <v>2015</v>
      </c>
      <c r="D1805" s="3">
        <v>9</v>
      </c>
      <c r="E1805" s="3">
        <v>62000</v>
      </c>
      <c r="F1805" t="s">
        <v>25</v>
      </c>
      <c r="G1805" s="15">
        <f>IF(Table1[[#This Row],[Transmission]]="Manual", 0, 1)</f>
        <v>1</v>
      </c>
      <c r="H1805" t="s">
        <v>9475</v>
      </c>
      <c r="I1805" t="s">
        <v>14</v>
      </c>
      <c r="J1805" s="4">
        <v>45597</v>
      </c>
      <c r="K1805" t="s">
        <v>1991</v>
      </c>
      <c r="L1805" s="5">
        <v>490000</v>
      </c>
      <c r="M1805" s="28">
        <f t="shared" si="28"/>
        <v>490000</v>
      </c>
      <c r="N1805">
        <f>2025-Table1[[#This Row],[Year]]</f>
        <v>10</v>
      </c>
    </row>
    <row r="1806" spans="1:14" x14ac:dyDescent="0.3">
      <c r="A1806" t="s">
        <v>58</v>
      </c>
      <c r="B1806" t="s">
        <v>91</v>
      </c>
      <c r="C1806">
        <v>2012</v>
      </c>
      <c r="D1806" s="3">
        <v>12</v>
      </c>
      <c r="E1806" s="3">
        <v>77000</v>
      </c>
      <c r="F1806" t="s">
        <v>25</v>
      </c>
      <c r="G1806" s="15">
        <f>IF(Table1[[#This Row],[Transmission]]="Manual", 0, 1)</f>
        <v>1</v>
      </c>
      <c r="H1806" t="s">
        <v>9472</v>
      </c>
      <c r="I1806" t="s">
        <v>14</v>
      </c>
      <c r="J1806" s="4">
        <v>45597</v>
      </c>
      <c r="K1806" t="s">
        <v>1992</v>
      </c>
      <c r="L1806" s="5">
        <v>697000</v>
      </c>
      <c r="M1806" s="28">
        <f t="shared" si="28"/>
        <v>697000</v>
      </c>
      <c r="N1806">
        <f>2025-Table1[[#This Row],[Year]]</f>
        <v>13</v>
      </c>
    </row>
    <row r="1807" spans="1:14" x14ac:dyDescent="0.3">
      <c r="A1807" t="s">
        <v>262</v>
      </c>
      <c r="B1807" t="s">
        <v>263</v>
      </c>
      <c r="C1807">
        <v>2018</v>
      </c>
      <c r="D1807" s="3">
        <v>6</v>
      </c>
      <c r="E1807" s="3">
        <v>68000</v>
      </c>
      <c r="F1807" t="s">
        <v>25</v>
      </c>
      <c r="G1807" s="15">
        <f>IF(Table1[[#This Row],[Transmission]]="Manual", 0, 1)</f>
        <v>1</v>
      </c>
      <c r="H1807" t="s">
        <v>9472</v>
      </c>
      <c r="I1807" t="s">
        <v>14</v>
      </c>
      <c r="J1807" s="4">
        <v>45597</v>
      </c>
      <c r="K1807" t="s">
        <v>1993</v>
      </c>
      <c r="L1807" s="5">
        <v>1049999</v>
      </c>
      <c r="M1807" s="28">
        <f t="shared" si="28"/>
        <v>1049999</v>
      </c>
      <c r="N1807">
        <f>2025-Table1[[#This Row],[Year]]</f>
        <v>7</v>
      </c>
    </row>
    <row r="1808" spans="1:14" x14ac:dyDescent="0.3">
      <c r="A1808" t="s">
        <v>38</v>
      </c>
      <c r="B1808" t="s">
        <v>145</v>
      </c>
      <c r="C1808">
        <v>2021</v>
      </c>
      <c r="D1808" s="3">
        <v>3</v>
      </c>
      <c r="E1808" s="3">
        <v>84000</v>
      </c>
      <c r="F1808" t="s">
        <v>25</v>
      </c>
      <c r="G1808" s="15">
        <f>IF(Table1[[#This Row],[Transmission]]="Manual", 0, 1)</f>
        <v>1</v>
      </c>
      <c r="H1808" t="s">
        <v>9472</v>
      </c>
      <c r="I1808" t="s">
        <v>14</v>
      </c>
      <c r="J1808" s="4">
        <v>45597</v>
      </c>
      <c r="K1808" t="s">
        <v>1994</v>
      </c>
      <c r="L1808" s="5">
        <v>875000</v>
      </c>
      <c r="M1808" s="28">
        <f t="shared" si="28"/>
        <v>875000</v>
      </c>
      <c r="N1808">
        <f>2025-Table1[[#This Row],[Year]]</f>
        <v>4</v>
      </c>
    </row>
    <row r="1809" spans="1:14" x14ac:dyDescent="0.3">
      <c r="A1809" t="s">
        <v>18</v>
      </c>
      <c r="B1809" t="s">
        <v>377</v>
      </c>
      <c r="C1809">
        <v>2015</v>
      </c>
      <c r="D1809" s="3">
        <v>9</v>
      </c>
      <c r="E1809" s="3">
        <v>56000</v>
      </c>
      <c r="F1809" t="s">
        <v>25</v>
      </c>
      <c r="G1809" s="15">
        <f>IF(Table1[[#This Row],[Transmission]]="Manual", 0, 1)</f>
        <v>1</v>
      </c>
      <c r="H1809" t="s">
        <v>9472</v>
      </c>
      <c r="I1809" t="s">
        <v>14</v>
      </c>
      <c r="J1809" s="4">
        <v>45597</v>
      </c>
      <c r="K1809" t="s">
        <v>1995</v>
      </c>
      <c r="L1809" s="5">
        <v>520000</v>
      </c>
      <c r="M1809" s="28">
        <f t="shared" si="28"/>
        <v>520000</v>
      </c>
      <c r="N1809">
        <f>2025-Table1[[#This Row],[Year]]</f>
        <v>10</v>
      </c>
    </row>
    <row r="1810" spans="1:14" x14ac:dyDescent="0.3">
      <c r="A1810" t="s">
        <v>113</v>
      </c>
      <c r="B1810" t="s">
        <v>174</v>
      </c>
      <c r="C1810">
        <v>2018</v>
      </c>
      <c r="D1810" s="3">
        <v>6</v>
      </c>
      <c r="E1810" s="3">
        <v>106000</v>
      </c>
      <c r="F1810" t="s">
        <v>13</v>
      </c>
      <c r="G1810" s="15">
        <f>IF(Table1[[#This Row],[Transmission]]="Manual", 0, 1)</f>
        <v>0</v>
      </c>
      <c r="H1810" t="s">
        <v>9472</v>
      </c>
      <c r="I1810" t="s">
        <v>17</v>
      </c>
      <c r="J1810" s="4">
        <v>45597</v>
      </c>
      <c r="K1810" t="s">
        <v>1996</v>
      </c>
      <c r="L1810" s="5">
        <v>790000</v>
      </c>
      <c r="M1810" s="28">
        <f t="shared" si="28"/>
        <v>790000</v>
      </c>
      <c r="N1810">
        <f>2025-Table1[[#This Row],[Year]]</f>
        <v>7</v>
      </c>
    </row>
    <row r="1811" spans="1:14" x14ac:dyDescent="0.3">
      <c r="A1811" t="s">
        <v>101</v>
      </c>
      <c r="B1811" t="s">
        <v>638</v>
      </c>
      <c r="C1811">
        <v>2019</v>
      </c>
      <c r="D1811" s="3">
        <v>5</v>
      </c>
      <c r="E1811" s="3">
        <v>67321</v>
      </c>
      <c r="F1811" t="s">
        <v>13</v>
      </c>
      <c r="G1811" s="15">
        <f>IF(Table1[[#This Row],[Transmission]]="Manual", 0, 1)</f>
        <v>0</v>
      </c>
      <c r="H1811" t="s">
        <v>9472</v>
      </c>
      <c r="I1811" t="s">
        <v>14</v>
      </c>
      <c r="J1811" s="4">
        <v>45597</v>
      </c>
      <c r="K1811" t="s">
        <v>1997</v>
      </c>
      <c r="L1811" s="5">
        <v>389101</v>
      </c>
      <c r="M1811" s="28">
        <f t="shared" si="28"/>
        <v>389101</v>
      </c>
      <c r="N1811">
        <f>2025-Table1[[#This Row],[Year]]</f>
        <v>6</v>
      </c>
    </row>
    <row r="1812" spans="1:14" x14ac:dyDescent="0.3">
      <c r="A1812" t="s">
        <v>61</v>
      </c>
      <c r="B1812" t="s">
        <v>62</v>
      </c>
      <c r="C1812">
        <v>2021</v>
      </c>
      <c r="D1812" s="3">
        <v>3</v>
      </c>
      <c r="E1812" s="3">
        <v>73146</v>
      </c>
      <c r="F1812" t="s">
        <v>13</v>
      </c>
      <c r="G1812" s="15">
        <f>IF(Table1[[#This Row],[Transmission]]="Manual", 0, 1)</f>
        <v>0</v>
      </c>
      <c r="H1812" t="s">
        <v>9472</v>
      </c>
      <c r="I1812" t="s">
        <v>14</v>
      </c>
      <c r="J1812" s="4">
        <v>45566</v>
      </c>
      <c r="K1812" t="s">
        <v>1482</v>
      </c>
      <c r="L1812" s="5">
        <v>300000</v>
      </c>
      <c r="M1812" s="28">
        <f t="shared" si="28"/>
        <v>300000</v>
      </c>
      <c r="N1812">
        <f>2025-Table1[[#This Row],[Year]]</f>
        <v>4</v>
      </c>
    </row>
    <row r="1813" spans="1:14" x14ac:dyDescent="0.3">
      <c r="A1813" t="s">
        <v>21</v>
      </c>
      <c r="B1813" t="s">
        <v>39</v>
      </c>
      <c r="C1813">
        <v>2010</v>
      </c>
      <c r="D1813" s="3">
        <v>14</v>
      </c>
      <c r="E1813" s="3">
        <v>92000</v>
      </c>
      <c r="F1813" t="s">
        <v>13</v>
      </c>
      <c r="G1813" s="15">
        <f>IF(Table1[[#This Row],[Transmission]]="Manual", 0, 1)</f>
        <v>0</v>
      </c>
      <c r="H1813" t="s">
        <v>9472</v>
      </c>
      <c r="I1813" t="s">
        <v>17</v>
      </c>
      <c r="J1813" s="4">
        <v>45566</v>
      </c>
      <c r="K1813" t="s">
        <v>1998</v>
      </c>
      <c r="L1813" s="5">
        <v>320000</v>
      </c>
      <c r="M1813" s="28">
        <f t="shared" si="28"/>
        <v>320000</v>
      </c>
      <c r="N1813">
        <f>2025-Table1[[#This Row],[Year]]</f>
        <v>15</v>
      </c>
    </row>
    <row r="1814" spans="1:14" x14ac:dyDescent="0.3">
      <c r="A1814" t="s">
        <v>27</v>
      </c>
      <c r="B1814" t="s">
        <v>30</v>
      </c>
      <c r="C1814">
        <v>2011</v>
      </c>
      <c r="D1814" s="3">
        <v>13</v>
      </c>
      <c r="E1814" s="3">
        <v>100000</v>
      </c>
      <c r="F1814" t="s">
        <v>25</v>
      </c>
      <c r="G1814" s="15">
        <f>IF(Table1[[#This Row],[Transmission]]="Manual", 0, 1)</f>
        <v>1</v>
      </c>
      <c r="H1814" t="s">
        <v>9472</v>
      </c>
      <c r="I1814" t="s">
        <v>17</v>
      </c>
      <c r="J1814" s="4">
        <v>45597</v>
      </c>
      <c r="K1814" t="s">
        <v>684</v>
      </c>
      <c r="L1814" s="5">
        <v>1350000</v>
      </c>
      <c r="M1814" s="28">
        <f t="shared" si="28"/>
        <v>1350000</v>
      </c>
      <c r="N1814">
        <f>2025-Table1[[#This Row],[Year]]</f>
        <v>14</v>
      </c>
    </row>
    <row r="1815" spans="1:14" x14ac:dyDescent="0.3">
      <c r="A1815" t="s">
        <v>44</v>
      </c>
      <c r="B1815" t="s">
        <v>89</v>
      </c>
      <c r="C1815">
        <v>2021</v>
      </c>
      <c r="D1815" s="3">
        <v>3</v>
      </c>
      <c r="E1815" s="3">
        <v>55000</v>
      </c>
      <c r="F1815" t="s">
        <v>13</v>
      </c>
      <c r="G1815" s="15">
        <f>IF(Table1[[#This Row],[Transmission]]="Manual", 0, 1)</f>
        <v>0</v>
      </c>
      <c r="H1815" t="s">
        <v>9472</v>
      </c>
      <c r="I1815" t="s">
        <v>14</v>
      </c>
      <c r="J1815" s="4">
        <v>45597</v>
      </c>
      <c r="K1815" t="s">
        <v>1999</v>
      </c>
      <c r="L1815" s="5">
        <v>1045000</v>
      </c>
      <c r="M1815" s="28">
        <f t="shared" si="28"/>
        <v>1045000</v>
      </c>
      <c r="N1815">
        <f>2025-Table1[[#This Row],[Year]]</f>
        <v>4</v>
      </c>
    </row>
    <row r="1816" spans="1:14" x14ac:dyDescent="0.3">
      <c r="A1816" t="s">
        <v>38</v>
      </c>
      <c r="B1816" t="s">
        <v>47</v>
      </c>
      <c r="C1816">
        <v>2021</v>
      </c>
      <c r="D1816" s="3">
        <v>3</v>
      </c>
      <c r="E1816" s="3">
        <v>47000</v>
      </c>
      <c r="F1816" t="s">
        <v>25</v>
      </c>
      <c r="G1816" s="15">
        <f>IF(Table1[[#This Row],[Transmission]]="Manual", 0, 1)</f>
        <v>1</v>
      </c>
      <c r="H1816" t="s">
        <v>9472</v>
      </c>
      <c r="I1816" t="s">
        <v>14</v>
      </c>
      <c r="J1816" s="4">
        <v>45597</v>
      </c>
      <c r="K1816" t="s">
        <v>2000</v>
      </c>
      <c r="L1816" s="5">
        <v>1475000</v>
      </c>
      <c r="M1816" s="28">
        <f t="shared" si="28"/>
        <v>1475000</v>
      </c>
      <c r="N1816">
        <f>2025-Table1[[#This Row],[Year]]</f>
        <v>4</v>
      </c>
    </row>
    <row r="1817" spans="1:14" x14ac:dyDescent="0.3">
      <c r="A1817" t="s">
        <v>61</v>
      </c>
      <c r="B1817" t="s">
        <v>1327</v>
      </c>
      <c r="C1817">
        <v>2022</v>
      </c>
      <c r="D1817" s="3">
        <v>2</v>
      </c>
      <c r="E1817" s="3">
        <v>10000</v>
      </c>
      <c r="F1817" t="s">
        <v>25</v>
      </c>
      <c r="G1817" s="15">
        <f>IF(Table1[[#This Row],[Transmission]]="Manual", 0, 1)</f>
        <v>1</v>
      </c>
      <c r="H1817" t="s">
        <v>9472</v>
      </c>
      <c r="I1817" t="s">
        <v>14</v>
      </c>
      <c r="J1817" s="4">
        <v>45536</v>
      </c>
      <c r="K1817" t="s">
        <v>2001</v>
      </c>
      <c r="L1817" s="5">
        <v>695000</v>
      </c>
      <c r="M1817" s="28">
        <f t="shared" si="28"/>
        <v>695000</v>
      </c>
      <c r="N1817">
        <f>2025-Table1[[#This Row],[Year]]</f>
        <v>3</v>
      </c>
    </row>
    <row r="1818" spans="1:14" x14ac:dyDescent="0.3">
      <c r="A1818" t="s">
        <v>21</v>
      </c>
      <c r="B1818" t="s">
        <v>39</v>
      </c>
      <c r="C1818">
        <v>2012</v>
      </c>
      <c r="D1818" s="3">
        <v>12</v>
      </c>
      <c r="E1818" s="3">
        <v>69000</v>
      </c>
      <c r="F1818" t="s">
        <v>13</v>
      </c>
      <c r="G1818" s="15">
        <f>IF(Table1[[#This Row],[Transmission]]="Manual", 0, 1)</f>
        <v>0</v>
      </c>
      <c r="H1818" t="s">
        <v>9475</v>
      </c>
      <c r="I1818" t="s">
        <v>14</v>
      </c>
      <c r="J1818" s="4">
        <v>45597</v>
      </c>
      <c r="K1818" t="s">
        <v>2002</v>
      </c>
      <c r="L1818" s="5">
        <v>365000</v>
      </c>
      <c r="M1818" s="28">
        <f t="shared" si="28"/>
        <v>365000</v>
      </c>
      <c r="N1818">
        <f>2025-Table1[[#This Row],[Year]]</f>
        <v>13</v>
      </c>
    </row>
    <row r="1819" spans="1:14" x14ac:dyDescent="0.3">
      <c r="A1819" t="s">
        <v>21</v>
      </c>
      <c r="B1819" t="s">
        <v>22</v>
      </c>
      <c r="C1819">
        <v>2016</v>
      </c>
      <c r="D1819" s="3">
        <v>8</v>
      </c>
      <c r="E1819" s="3">
        <v>102000</v>
      </c>
      <c r="F1819" t="s">
        <v>13</v>
      </c>
      <c r="G1819" s="15">
        <f>IF(Table1[[#This Row],[Transmission]]="Manual", 0, 1)</f>
        <v>0</v>
      </c>
      <c r="H1819" t="s">
        <v>9475</v>
      </c>
      <c r="I1819" t="s">
        <v>14</v>
      </c>
      <c r="J1819" s="4">
        <v>45597</v>
      </c>
      <c r="K1819" t="s">
        <v>2003</v>
      </c>
      <c r="L1819" s="5">
        <v>385000</v>
      </c>
      <c r="M1819" s="28">
        <f t="shared" si="28"/>
        <v>385000</v>
      </c>
      <c r="N1819">
        <f>2025-Table1[[#This Row],[Year]]</f>
        <v>9</v>
      </c>
    </row>
    <row r="1820" spans="1:14" x14ac:dyDescent="0.3">
      <c r="A1820" t="s">
        <v>21</v>
      </c>
      <c r="B1820" t="s">
        <v>49</v>
      </c>
      <c r="C1820">
        <v>2018</v>
      </c>
      <c r="D1820" s="3">
        <v>6</v>
      </c>
      <c r="E1820" s="3">
        <v>65000</v>
      </c>
      <c r="F1820" t="s">
        <v>25</v>
      </c>
      <c r="G1820" s="15">
        <f>IF(Table1[[#This Row],[Transmission]]="Manual", 0, 1)</f>
        <v>1</v>
      </c>
      <c r="H1820" t="s">
        <v>9475</v>
      </c>
      <c r="I1820" t="s">
        <v>14</v>
      </c>
      <c r="J1820" s="4">
        <v>45597</v>
      </c>
      <c r="K1820" t="s">
        <v>2004</v>
      </c>
      <c r="L1820" s="5">
        <v>675000</v>
      </c>
      <c r="M1820" s="28">
        <f t="shared" si="28"/>
        <v>675000</v>
      </c>
      <c r="N1820">
        <f>2025-Table1[[#This Row],[Year]]</f>
        <v>7</v>
      </c>
    </row>
    <row r="1821" spans="1:14" x14ac:dyDescent="0.3">
      <c r="A1821" t="s">
        <v>33</v>
      </c>
      <c r="B1821" t="s">
        <v>1628</v>
      </c>
      <c r="C1821">
        <v>2009</v>
      </c>
      <c r="D1821" s="3">
        <v>15</v>
      </c>
      <c r="E1821" s="3">
        <v>68000</v>
      </c>
      <c r="F1821" t="s">
        <v>13</v>
      </c>
      <c r="G1821" s="15">
        <f>IF(Table1[[#This Row],[Transmission]]="Manual", 0, 1)</f>
        <v>0</v>
      </c>
      <c r="H1821" t="s">
        <v>9475</v>
      </c>
      <c r="I1821" t="s">
        <v>17</v>
      </c>
      <c r="J1821" s="4">
        <v>45597</v>
      </c>
      <c r="K1821" t="s">
        <v>2005</v>
      </c>
      <c r="L1821" s="5">
        <v>225000</v>
      </c>
      <c r="M1821" s="28">
        <f t="shared" si="28"/>
        <v>225000</v>
      </c>
      <c r="N1821">
        <f>2025-Table1[[#This Row],[Year]]</f>
        <v>16</v>
      </c>
    </row>
    <row r="1822" spans="1:14" x14ac:dyDescent="0.3">
      <c r="A1822" t="s">
        <v>97</v>
      </c>
      <c r="B1822" t="s">
        <v>1138</v>
      </c>
      <c r="C1822">
        <v>2022</v>
      </c>
      <c r="D1822" s="3">
        <v>2</v>
      </c>
      <c r="E1822" s="3">
        <v>4950</v>
      </c>
      <c r="F1822" t="s">
        <v>25</v>
      </c>
      <c r="G1822" s="15">
        <f>IF(Table1[[#This Row],[Transmission]]="Manual", 0, 1)</f>
        <v>1</v>
      </c>
      <c r="H1822" t="s">
        <v>9472</v>
      </c>
      <c r="I1822" t="s">
        <v>14</v>
      </c>
      <c r="J1822" s="4">
        <v>45597</v>
      </c>
      <c r="K1822" t="s">
        <v>1139</v>
      </c>
      <c r="L1822" s="5">
        <v>1670000</v>
      </c>
      <c r="M1822" s="28">
        <f t="shared" si="28"/>
        <v>1670000</v>
      </c>
      <c r="N1822">
        <f>2025-Table1[[#This Row],[Year]]</f>
        <v>3</v>
      </c>
    </row>
    <row r="1823" spans="1:14" x14ac:dyDescent="0.3">
      <c r="A1823" t="s">
        <v>11</v>
      </c>
      <c r="B1823" t="s">
        <v>185</v>
      </c>
      <c r="C1823">
        <v>2007</v>
      </c>
      <c r="D1823" s="3">
        <v>17</v>
      </c>
      <c r="E1823" s="3">
        <v>56000</v>
      </c>
      <c r="F1823" t="s">
        <v>13</v>
      </c>
      <c r="G1823" s="15">
        <f>IF(Table1[[#This Row],[Transmission]]="Manual", 0, 1)</f>
        <v>0</v>
      </c>
      <c r="H1823" t="s">
        <v>9475</v>
      </c>
      <c r="I1823" t="s">
        <v>14</v>
      </c>
      <c r="J1823" s="4">
        <v>45597</v>
      </c>
      <c r="K1823" t="s">
        <v>2006</v>
      </c>
      <c r="L1823" s="5">
        <v>99999</v>
      </c>
      <c r="M1823" s="28">
        <f t="shared" si="28"/>
        <v>99999</v>
      </c>
      <c r="N1823">
        <f>2025-Table1[[#This Row],[Year]]</f>
        <v>18</v>
      </c>
    </row>
    <row r="1824" spans="1:14" x14ac:dyDescent="0.3">
      <c r="A1824" t="s">
        <v>113</v>
      </c>
      <c r="B1824" t="s">
        <v>612</v>
      </c>
      <c r="C1824">
        <v>2020</v>
      </c>
      <c r="D1824" s="3">
        <v>4</v>
      </c>
      <c r="E1824" s="3">
        <v>80000</v>
      </c>
      <c r="F1824" t="s">
        <v>13</v>
      </c>
      <c r="G1824" s="15">
        <f>IF(Table1[[#This Row],[Transmission]]="Manual", 0, 1)</f>
        <v>0</v>
      </c>
      <c r="H1824" t="s">
        <v>9475</v>
      </c>
      <c r="I1824" t="s">
        <v>17</v>
      </c>
      <c r="J1824" s="4">
        <v>45597</v>
      </c>
      <c r="K1824" t="s">
        <v>2007</v>
      </c>
      <c r="L1824" s="5">
        <v>1325000</v>
      </c>
      <c r="M1824" s="28">
        <f t="shared" si="28"/>
        <v>1325000</v>
      </c>
      <c r="N1824">
        <f>2025-Table1[[#This Row],[Year]]</f>
        <v>5</v>
      </c>
    </row>
    <row r="1825" spans="1:14" x14ac:dyDescent="0.3">
      <c r="A1825" t="s">
        <v>61</v>
      </c>
      <c r="B1825" t="s">
        <v>537</v>
      </c>
      <c r="C1825">
        <v>2020</v>
      </c>
      <c r="D1825" s="3">
        <v>4</v>
      </c>
      <c r="E1825" s="3">
        <v>17000</v>
      </c>
      <c r="F1825" t="s">
        <v>13</v>
      </c>
      <c r="G1825" s="15">
        <f>IF(Table1[[#This Row],[Transmission]]="Manual", 0, 1)</f>
        <v>0</v>
      </c>
      <c r="H1825" t="s">
        <v>9472</v>
      </c>
      <c r="I1825" t="s">
        <v>14</v>
      </c>
      <c r="J1825" s="4">
        <v>45566</v>
      </c>
      <c r="K1825" t="s">
        <v>2008</v>
      </c>
      <c r="L1825" s="5">
        <v>545000</v>
      </c>
      <c r="M1825" s="28">
        <f t="shared" si="28"/>
        <v>545000</v>
      </c>
      <c r="N1825">
        <f>2025-Table1[[#This Row],[Year]]</f>
        <v>5</v>
      </c>
    </row>
    <row r="1826" spans="1:14" x14ac:dyDescent="0.3">
      <c r="A1826" t="s">
        <v>15</v>
      </c>
      <c r="B1826" t="s">
        <v>176</v>
      </c>
      <c r="C1826">
        <v>2013</v>
      </c>
      <c r="D1826" s="3">
        <v>11</v>
      </c>
      <c r="E1826" s="3">
        <v>95000</v>
      </c>
      <c r="F1826" t="s">
        <v>25</v>
      </c>
      <c r="G1826" s="15">
        <f>IF(Table1[[#This Row],[Transmission]]="Manual", 0, 1)</f>
        <v>1</v>
      </c>
      <c r="H1826" t="s">
        <v>9472</v>
      </c>
      <c r="I1826" t="s">
        <v>14</v>
      </c>
      <c r="J1826" s="4">
        <v>45597</v>
      </c>
      <c r="K1826" t="s">
        <v>2009</v>
      </c>
      <c r="L1826" s="5">
        <v>750000</v>
      </c>
      <c r="M1826" s="28">
        <f t="shared" si="28"/>
        <v>750000</v>
      </c>
      <c r="N1826">
        <f>2025-Table1[[#This Row],[Year]]</f>
        <v>12</v>
      </c>
    </row>
    <row r="1827" spans="1:14" x14ac:dyDescent="0.3">
      <c r="A1827" t="s">
        <v>44</v>
      </c>
      <c r="B1827" t="s">
        <v>79</v>
      </c>
      <c r="C1827">
        <v>2019</v>
      </c>
      <c r="D1827" s="3">
        <v>5</v>
      </c>
      <c r="E1827" s="3">
        <v>68000</v>
      </c>
      <c r="F1827" t="s">
        <v>25</v>
      </c>
      <c r="G1827" s="15">
        <f>IF(Table1[[#This Row],[Transmission]]="Manual", 0, 1)</f>
        <v>1</v>
      </c>
      <c r="H1827" t="s">
        <v>9475</v>
      </c>
      <c r="I1827" t="s">
        <v>14</v>
      </c>
      <c r="J1827" s="4">
        <v>45597</v>
      </c>
      <c r="K1827" t="s">
        <v>2010</v>
      </c>
      <c r="L1827" s="5">
        <v>1175000</v>
      </c>
      <c r="M1827" s="28">
        <f t="shared" si="28"/>
        <v>1175000</v>
      </c>
      <c r="N1827">
        <f>2025-Table1[[#This Row],[Year]]</f>
        <v>6</v>
      </c>
    </row>
    <row r="1828" spans="1:14" x14ac:dyDescent="0.3">
      <c r="A1828" t="s">
        <v>38</v>
      </c>
      <c r="B1828" t="s">
        <v>145</v>
      </c>
      <c r="C1828">
        <v>2020</v>
      </c>
      <c r="D1828" s="3">
        <v>4</v>
      </c>
      <c r="E1828" s="3">
        <v>35000</v>
      </c>
      <c r="F1828" t="s">
        <v>13</v>
      </c>
      <c r="G1828" s="15">
        <f>IF(Table1[[#This Row],[Transmission]]="Manual", 0, 1)</f>
        <v>0</v>
      </c>
      <c r="H1828" t="s">
        <v>9472</v>
      </c>
      <c r="I1828" t="s">
        <v>14</v>
      </c>
      <c r="J1828" s="4">
        <v>45597</v>
      </c>
      <c r="K1828" t="s">
        <v>2011</v>
      </c>
      <c r="L1828" s="5">
        <v>950000</v>
      </c>
      <c r="M1828" s="28">
        <f t="shared" si="28"/>
        <v>950000</v>
      </c>
      <c r="N1828">
        <f>2025-Table1[[#This Row],[Year]]</f>
        <v>5</v>
      </c>
    </row>
    <row r="1829" spans="1:14" x14ac:dyDescent="0.3">
      <c r="A1829" t="s">
        <v>21</v>
      </c>
      <c r="B1829" t="s">
        <v>39</v>
      </c>
      <c r="C1829">
        <v>2021</v>
      </c>
      <c r="D1829" s="3">
        <v>3</v>
      </c>
      <c r="E1829" s="3">
        <v>81000</v>
      </c>
      <c r="F1829" t="s">
        <v>13</v>
      </c>
      <c r="G1829" s="15">
        <f>IF(Table1[[#This Row],[Transmission]]="Manual", 0, 1)</f>
        <v>0</v>
      </c>
      <c r="H1829" t="s">
        <v>9472</v>
      </c>
      <c r="I1829" t="s">
        <v>14</v>
      </c>
      <c r="J1829" s="4">
        <v>45597</v>
      </c>
      <c r="K1829" t="s">
        <v>2012</v>
      </c>
      <c r="L1829" s="5">
        <v>615000</v>
      </c>
      <c r="M1829" s="28">
        <f t="shared" si="28"/>
        <v>615000</v>
      </c>
      <c r="N1829">
        <f>2025-Table1[[#This Row],[Year]]</f>
        <v>4</v>
      </c>
    </row>
    <row r="1830" spans="1:14" x14ac:dyDescent="0.3">
      <c r="A1830" t="s">
        <v>21</v>
      </c>
      <c r="B1830" t="s">
        <v>1795</v>
      </c>
      <c r="C1830">
        <v>2020</v>
      </c>
      <c r="D1830" s="3">
        <v>4</v>
      </c>
      <c r="E1830" s="3">
        <v>48000</v>
      </c>
      <c r="F1830" t="s">
        <v>13</v>
      </c>
      <c r="G1830" s="15">
        <f>IF(Table1[[#This Row],[Transmission]]="Manual", 0, 1)</f>
        <v>0</v>
      </c>
      <c r="H1830" t="s">
        <v>9472</v>
      </c>
      <c r="I1830" t="s">
        <v>14</v>
      </c>
      <c r="J1830" s="4">
        <v>45536</v>
      </c>
      <c r="K1830" t="s">
        <v>2013</v>
      </c>
      <c r="L1830" s="5">
        <v>885000</v>
      </c>
      <c r="M1830" s="28">
        <f t="shared" si="28"/>
        <v>885000</v>
      </c>
      <c r="N1830">
        <f>2025-Table1[[#This Row],[Year]]</f>
        <v>5</v>
      </c>
    </row>
    <row r="1831" spans="1:14" x14ac:dyDescent="0.3">
      <c r="A1831" t="s">
        <v>15</v>
      </c>
      <c r="B1831" t="s">
        <v>155</v>
      </c>
      <c r="C1831">
        <v>2017</v>
      </c>
      <c r="D1831" s="3">
        <v>7</v>
      </c>
      <c r="E1831" s="3">
        <v>150000</v>
      </c>
      <c r="F1831" t="s">
        <v>13</v>
      </c>
      <c r="G1831" s="15">
        <f>IF(Table1[[#This Row],[Transmission]]="Manual", 0, 1)</f>
        <v>0</v>
      </c>
      <c r="H1831" t="s">
        <v>9475</v>
      </c>
      <c r="I1831" t="s">
        <v>17</v>
      </c>
      <c r="J1831" s="4">
        <v>45597</v>
      </c>
      <c r="K1831" t="s">
        <v>2014</v>
      </c>
      <c r="L1831" s="5">
        <v>700000</v>
      </c>
      <c r="M1831" s="28">
        <f t="shared" si="28"/>
        <v>700000</v>
      </c>
      <c r="N1831">
        <f>2025-Table1[[#This Row],[Year]]</f>
        <v>8</v>
      </c>
    </row>
    <row r="1832" spans="1:14" x14ac:dyDescent="0.3">
      <c r="A1832" t="s">
        <v>21</v>
      </c>
      <c r="B1832" t="s">
        <v>231</v>
      </c>
      <c r="C1832">
        <v>2022</v>
      </c>
      <c r="D1832" s="3">
        <v>2</v>
      </c>
      <c r="E1832" s="3">
        <v>21000</v>
      </c>
      <c r="F1832" t="s">
        <v>13</v>
      </c>
      <c r="G1832" s="15">
        <f>IF(Table1[[#This Row],[Transmission]]="Manual", 0, 1)</f>
        <v>0</v>
      </c>
      <c r="H1832" t="s">
        <v>9472</v>
      </c>
      <c r="I1832" t="s">
        <v>14</v>
      </c>
      <c r="J1832" s="4">
        <v>45597</v>
      </c>
      <c r="K1832" t="s">
        <v>2015</v>
      </c>
      <c r="L1832" s="5">
        <v>395000</v>
      </c>
      <c r="M1832" s="28">
        <f t="shared" si="28"/>
        <v>395000</v>
      </c>
      <c r="N1832">
        <f>2025-Table1[[#This Row],[Year]]</f>
        <v>3</v>
      </c>
    </row>
    <row r="1833" spans="1:14" x14ac:dyDescent="0.3">
      <c r="A1833" t="s">
        <v>18</v>
      </c>
      <c r="B1833" t="s">
        <v>86</v>
      </c>
      <c r="C1833">
        <v>2017</v>
      </c>
      <c r="D1833" s="3">
        <v>7</v>
      </c>
      <c r="E1833" s="3">
        <v>19000</v>
      </c>
      <c r="F1833" t="s">
        <v>13</v>
      </c>
      <c r="G1833" s="15">
        <f>IF(Table1[[#This Row],[Transmission]]="Manual", 0, 1)</f>
        <v>0</v>
      </c>
      <c r="H1833" t="s">
        <v>9472</v>
      </c>
      <c r="I1833" t="s">
        <v>14</v>
      </c>
      <c r="J1833" s="4">
        <v>45597</v>
      </c>
      <c r="K1833" t="s">
        <v>2016</v>
      </c>
      <c r="L1833" s="5">
        <v>535000</v>
      </c>
      <c r="M1833" s="28">
        <f t="shared" si="28"/>
        <v>535000</v>
      </c>
      <c r="N1833">
        <f>2025-Table1[[#This Row],[Year]]</f>
        <v>8</v>
      </c>
    </row>
    <row r="1834" spans="1:14" x14ac:dyDescent="0.3">
      <c r="A1834" t="s">
        <v>11</v>
      </c>
      <c r="B1834" t="s">
        <v>12</v>
      </c>
      <c r="C1834">
        <v>2016</v>
      </c>
      <c r="D1834" s="3">
        <v>8</v>
      </c>
      <c r="E1834" s="3">
        <v>74000</v>
      </c>
      <c r="F1834" t="s">
        <v>25</v>
      </c>
      <c r="G1834" s="15">
        <f>IF(Table1[[#This Row],[Transmission]]="Manual", 0, 1)</f>
        <v>1</v>
      </c>
      <c r="H1834" t="s">
        <v>9475</v>
      </c>
      <c r="I1834" t="s">
        <v>14</v>
      </c>
      <c r="J1834" s="4">
        <v>45597</v>
      </c>
      <c r="K1834" t="s">
        <v>2017</v>
      </c>
      <c r="L1834" s="5">
        <v>590000</v>
      </c>
      <c r="M1834" s="28">
        <f t="shared" si="28"/>
        <v>590000</v>
      </c>
      <c r="N1834">
        <f>2025-Table1[[#This Row],[Year]]</f>
        <v>9</v>
      </c>
    </row>
    <row r="1835" spans="1:14" x14ac:dyDescent="0.3">
      <c r="A1835" t="s">
        <v>44</v>
      </c>
      <c r="B1835" t="s">
        <v>89</v>
      </c>
      <c r="C1835">
        <v>2008</v>
      </c>
      <c r="D1835" s="3">
        <v>16</v>
      </c>
      <c r="E1835" s="3">
        <v>125000</v>
      </c>
      <c r="F1835" t="s">
        <v>13</v>
      </c>
      <c r="G1835" s="15">
        <f>IF(Table1[[#This Row],[Transmission]]="Manual", 0, 1)</f>
        <v>0</v>
      </c>
      <c r="H1835" t="s">
        <v>9472</v>
      </c>
      <c r="I1835" t="s">
        <v>17</v>
      </c>
      <c r="J1835" s="4">
        <v>45597</v>
      </c>
      <c r="K1835" t="s">
        <v>2018</v>
      </c>
      <c r="L1835" s="5">
        <v>165000</v>
      </c>
      <c r="M1835" s="28">
        <f t="shared" si="28"/>
        <v>165000</v>
      </c>
      <c r="N1835">
        <f>2025-Table1[[#This Row],[Year]]</f>
        <v>17</v>
      </c>
    </row>
    <row r="1836" spans="1:14" x14ac:dyDescent="0.3">
      <c r="A1836" t="s">
        <v>44</v>
      </c>
      <c r="B1836" t="s">
        <v>79</v>
      </c>
      <c r="C1836">
        <v>2017</v>
      </c>
      <c r="D1836" s="3">
        <v>7</v>
      </c>
      <c r="E1836" s="3">
        <v>60000</v>
      </c>
      <c r="F1836" t="s">
        <v>25</v>
      </c>
      <c r="G1836" s="15">
        <f>IF(Table1[[#This Row],[Transmission]]="Manual", 0, 1)</f>
        <v>1</v>
      </c>
      <c r="H1836" t="s">
        <v>9472</v>
      </c>
      <c r="I1836" t="s">
        <v>14</v>
      </c>
      <c r="J1836" s="4">
        <v>45536</v>
      </c>
      <c r="K1836" t="s">
        <v>2019</v>
      </c>
      <c r="L1836" s="5">
        <v>850000</v>
      </c>
      <c r="M1836" s="28">
        <f t="shared" si="28"/>
        <v>850000</v>
      </c>
      <c r="N1836">
        <f>2025-Table1[[#This Row],[Year]]</f>
        <v>8</v>
      </c>
    </row>
    <row r="1837" spans="1:14" x14ac:dyDescent="0.3">
      <c r="A1837" t="s">
        <v>21</v>
      </c>
      <c r="B1837" t="s">
        <v>39</v>
      </c>
      <c r="C1837">
        <v>2015</v>
      </c>
      <c r="D1837" s="3">
        <v>9</v>
      </c>
      <c r="E1837" s="3">
        <v>68000</v>
      </c>
      <c r="F1837" t="s">
        <v>13</v>
      </c>
      <c r="G1837" s="15">
        <f>IF(Table1[[#This Row],[Transmission]]="Manual", 0, 1)</f>
        <v>0</v>
      </c>
      <c r="H1837" t="s">
        <v>9472</v>
      </c>
      <c r="I1837" t="s">
        <v>17</v>
      </c>
      <c r="J1837" s="4">
        <v>45597</v>
      </c>
      <c r="K1837" t="s">
        <v>565</v>
      </c>
      <c r="L1837" s="5">
        <v>550000</v>
      </c>
      <c r="M1837" s="28">
        <f t="shared" si="28"/>
        <v>550000</v>
      </c>
      <c r="N1837">
        <f>2025-Table1[[#This Row],[Year]]</f>
        <v>10</v>
      </c>
    </row>
    <row r="1838" spans="1:14" x14ac:dyDescent="0.3">
      <c r="A1838" t="s">
        <v>555</v>
      </c>
      <c r="B1838" t="s">
        <v>2020</v>
      </c>
      <c r="C1838">
        <v>2024</v>
      </c>
      <c r="D1838" s="3">
        <v>0</v>
      </c>
      <c r="E1838" s="3">
        <v>18000</v>
      </c>
      <c r="F1838" t="s">
        <v>13</v>
      </c>
      <c r="G1838" s="15">
        <f>IF(Table1[[#This Row],[Transmission]]="Manual", 0, 1)</f>
        <v>0</v>
      </c>
      <c r="H1838" t="s">
        <v>9472</v>
      </c>
      <c r="I1838" t="s">
        <v>17</v>
      </c>
      <c r="J1838" s="4">
        <v>45597</v>
      </c>
      <c r="K1838" t="s">
        <v>2021</v>
      </c>
      <c r="L1838" s="5">
        <v>1451000</v>
      </c>
      <c r="M1838" s="28">
        <f t="shared" si="28"/>
        <v>1451000</v>
      </c>
      <c r="N1838">
        <f>2025-Table1[[#This Row],[Year]]</f>
        <v>1</v>
      </c>
    </row>
    <row r="1839" spans="1:14" x14ac:dyDescent="0.3">
      <c r="A1839" t="s">
        <v>21</v>
      </c>
      <c r="B1839" t="s">
        <v>24</v>
      </c>
      <c r="C1839">
        <v>2021</v>
      </c>
      <c r="D1839" s="3">
        <v>3</v>
      </c>
      <c r="E1839" s="3">
        <v>50000</v>
      </c>
      <c r="F1839" t="s">
        <v>13</v>
      </c>
      <c r="G1839" s="15">
        <f>IF(Table1[[#This Row],[Transmission]]="Manual", 0, 1)</f>
        <v>0</v>
      </c>
      <c r="H1839" t="s">
        <v>9472</v>
      </c>
      <c r="I1839" t="s">
        <v>14</v>
      </c>
      <c r="J1839" s="4">
        <v>45597</v>
      </c>
      <c r="K1839" t="s">
        <v>2022</v>
      </c>
      <c r="L1839" s="5">
        <v>755000</v>
      </c>
      <c r="M1839" s="28">
        <f t="shared" si="28"/>
        <v>755000</v>
      </c>
      <c r="N1839">
        <f>2025-Table1[[#This Row],[Year]]</f>
        <v>4</v>
      </c>
    </row>
    <row r="1840" spans="1:14" x14ac:dyDescent="0.3">
      <c r="A1840" t="s">
        <v>44</v>
      </c>
      <c r="B1840" t="s">
        <v>79</v>
      </c>
      <c r="C1840">
        <v>2017</v>
      </c>
      <c r="D1840" s="3">
        <v>7</v>
      </c>
      <c r="E1840" s="3">
        <v>82000</v>
      </c>
      <c r="F1840" t="s">
        <v>25</v>
      </c>
      <c r="G1840" s="15">
        <f>IF(Table1[[#This Row],[Transmission]]="Manual", 0, 1)</f>
        <v>1</v>
      </c>
      <c r="H1840" t="s">
        <v>9472</v>
      </c>
      <c r="I1840" t="s">
        <v>14</v>
      </c>
      <c r="J1840" s="4">
        <v>45566</v>
      </c>
      <c r="K1840" t="s">
        <v>2023</v>
      </c>
      <c r="L1840" s="5">
        <v>830000</v>
      </c>
      <c r="M1840" s="28">
        <f t="shared" si="28"/>
        <v>830000</v>
      </c>
      <c r="N1840">
        <f>2025-Table1[[#This Row],[Year]]</f>
        <v>8</v>
      </c>
    </row>
    <row r="1841" spans="1:14" x14ac:dyDescent="0.3">
      <c r="A1841" t="s">
        <v>21</v>
      </c>
      <c r="B1841" t="s">
        <v>402</v>
      </c>
      <c r="C1841">
        <v>2015</v>
      </c>
      <c r="D1841" s="3">
        <v>9</v>
      </c>
      <c r="E1841" s="3">
        <v>65000</v>
      </c>
      <c r="F1841" t="s">
        <v>13</v>
      </c>
      <c r="G1841" s="15">
        <f>IF(Table1[[#This Row],[Transmission]]="Manual", 0, 1)</f>
        <v>0</v>
      </c>
      <c r="H1841" t="s">
        <v>9475</v>
      </c>
      <c r="I1841" t="s">
        <v>14</v>
      </c>
      <c r="J1841" s="4">
        <v>45597</v>
      </c>
      <c r="K1841" t="s">
        <v>2024</v>
      </c>
      <c r="L1841" s="5">
        <v>225000</v>
      </c>
      <c r="M1841" s="28">
        <f t="shared" si="28"/>
        <v>225000</v>
      </c>
      <c r="N1841">
        <f>2025-Table1[[#This Row],[Year]]</f>
        <v>10</v>
      </c>
    </row>
    <row r="1842" spans="1:14" x14ac:dyDescent="0.3">
      <c r="A1842" t="s">
        <v>38</v>
      </c>
      <c r="B1842" t="s">
        <v>47</v>
      </c>
      <c r="C1842">
        <v>2021</v>
      </c>
      <c r="D1842" s="3">
        <v>3</v>
      </c>
      <c r="E1842" s="3">
        <v>39000</v>
      </c>
      <c r="F1842" t="s">
        <v>25</v>
      </c>
      <c r="G1842" s="15">
        <f>IF(Table1[[#This Row],[Transmission]]="Manual", 0, 1)</f>
        <v>1</v>
      </c>
      <c r="H1842" t="s">
        <v>9472</v>
      </c>
      <c r="I1842" t="s">
        <v>14</v>
      </c>
      <c r="J1842" s="4">
        <v>45474</v>
      </c>
      <c r="K1842" t="s">
        <v>2000</v>
      </c>
      <c r="L1842" s="5">
        <v>1400000</v>
      </c>
      <c r="M1842" s="28">
        <f t="shared" si="28"/>
        <v>1400000</v>
      </c>
      <c r="N1842">
        <f>2025-Table1[[#This Row],[Year]]</f>
        <v>4</v>
      </c>
    </row>
    <row r="1843" spans="1:14" x14ac:dyDescent="0.3">
      <c r="A1843" t="s">
        <v>21</v>
      </c>
      <c r="B1843" t="s">
        <v>49</v>
      </c>
      <c r="C1843">
        <v>2018</v>
      </c>
      <c r="D1843" s="3">
        <v>6</v>
      </c>
      <c r="E1843" s="3">
        <v>130000</v>
      </c>
      <c r="F1843" t="s">
        <v>13</v>
      </c>
      <c r="G1843" s="15">
        <f>IF(Table1[[#This Row],[Transmission]]="Manual", 0, 1)</f>
        <v>0</v>
      </c>
      <c r="H1843" t="s">
        <v>9472</v>
      </c>
      <c r="I1843" t="s">
        <v>17</v>
      </c>
      <c r="J1843" s="4">
        <v>45597</v>
      </c>
      <c r="K1843" t="s">
        <v>2025</v>
      </c>
      <c r="L1843" s="5">
        <v>850000</v>
      </c>
      <c r="M1843" s="28">
        <f t="shared" si="28"/>
        <v>850000</v>
      </c>
      <c r="N1843">
        <f>2025-Table1[[#This Row],[Year]]</f>
        <v>7</v>
      </c>
    </row>
    <row r="1844" spans="1:14" x14ac:dyDescent="0.3">
      <c r="A1844" t="s">
        <v>11</v>
      </c>
      <c r="B1844" t="s">
        <v>736</v>
      </c>
      <c r="C1844">
        <v>2019</v>
      </c>
      <c r="D1844" s="3">
        <v>5</v>
      </c>
      <c r="E1844" s="3">
        <v>35000</v>
      </c>
      <c r="F1844" t="s">
        <v>25</v>
      </c>
      <c r="G1844" s="15">
        <f>IF(Table1[[#This Row],[Transmission]]="Manual", 0, 1)</f>
        <v>1</v>
      </c>
      <c r="H1844" t="s">
        <v>9475</v>
      </c>
      <c r="I1844" t="s">
        <v>14</v>
      </c>
      <c r="J1844" s="4">
        <v>45597</v>
      </c>
      <c r="K1844" t="s">
        <v>2026</v>
      </c>
      <c r="L1844" s="5">
        <v>1199000</v>
      </c>
      <c r="M1844" s="28">
        <f t="shared" si="28"/>
        <v>1199000</v>
      </c>
      <c r="N1844">
        <f>2025-Table1[[#This Row],[Year]]</f>
        <v>6</v>
      </c>
    </row>
    <row r="1845" spans="1:14" x14ac:dyDescent="0.3">
      <c r="A1845" t="s">
        <v>101</v>
      </c>
      <c r="B1845" t="s">
        <v>152</v>
      </c>
      <c r="C1845">
        <v>2019</v>
      </c>
      <c r="D1845" s="3">
        <v>5</v>
      </c>
      <c r="E1845" s="3">
        <v>89000</v>
      </c>
      <c r="F1845" t="s">
        <v>25</v>
      </c>
      <c r="G1845" s="15">
        <f>IF(Table1[[#This Row],[Transmission]]="Manual", 0, 1)</f>
        <v>1</v>
      </c>
      <c r="H1845" t="s">
        <v>9472</v>
      </c>
      <c r="I1845" t="s">
        <v>17</v>
      </c>
      <c r="J1845" s="4">
        <v>45597</v>
      </c>
      <c r="K1845" t="s">
        <v>2027</v>
      </c>
      <c r="L1845" s="5">
        <v>470000</v>
      </c>
      <c r="M1845" s="28">
        <f t="shared" si="28"/>
        <v>470000</v>
      </c>
      <c r="N1845">
        <f>2025-Table1[[#This Row],[Year]]</f>
        <v>6</v>
      </c>
    </row>
    <row r="1846" spans="1:14" x14ac:dyDescent="0.3">
      <c r="A1846" t="s">
        <v>43</v>
      </c>
      <c r="B1846" t="s">
        <v>85</v>
      </c>
      <c r="C1846">
        <v>2013</v>
      </c>
      <c r="D1846" s="3">
        <v>11</v>
      </c>
      <c r="E1846" s="3">
        <v>78000</v>
      </c>
      <c r="F1846" t="s">
        <v>25</v>
      </c>
      <c r="G1846" s="15">
        <f>IF(Table1[[#This Row],[Transmission]]="Manual", 0, 1)</f>
        <v>1</v>
      </c>
      <c r="H1846" t="s">
        <v>9472</v>
      </c>
      <c r="I1846" t="s">
        <v>14</v>
      </c>
      <c r="J1846" s="4">
        <v>45597</v>
      </c>
      <c r="K1846" t="s">
        <v>2028</v>
      </c>
      <c r="L1846" s="5">
        <v>1045000</v>
      </c>
      <c r="M1846" s="28">
        <f t="shared" si="28"/>
        <v>1045000</v>
      </c>
      <c r="N1846">
        <f>2025-Table1[[#This Row],[Year]]</f>
        <v>12</v>
      </c>
    </row>
    <row r="1847" spans="1:14" x14ac:dyDescent="0.3">
      <c r="A1847" t="s">
        <v>21</v>
      </c>
      <c r="B1847" t="s">
        <v>914</v>
      </c>
      <c r="C1847">
        <v>2007</v>
      </c>
      <c r="D1847" s="3">
        <v>17</v>
      </c>
      <c r="E1847" s="3">
        <v>74900</v>
      </c>
      <c r="F1847" t="s">
        <v>13</v>
      </c>
      <c r="G1847" s="15">
        <f>IF(Table1[[#This Row],[Transmission]]="Manual", 0, 1)</f>
        <v>0</v>
      </c>
      <c r="H1847" t="s">
        <v>9472</v>
      </c>
      <c r="I1847" t="s">
        <v>14</v>
      </c>
      <c r="J1847" s="4">
        <v>45597</v>
      </c>
      <c r="K1847" t="s">
        <v>2029</v>
      </c>
      <c r="L1847" s="5">
        <v>95000</v>
      </c>
      <c r="M1847" s="28">
        <f t="shared" si="28"/>
        <v>95000</v>
      </c>
      <c r="N1847">
        <f>2025-Table1[[#This Row],[Year]]</f>
        <v>18</v>
      </c>
    </row>
    <row r="1848" spans="1:14" x14ac:dyDescent="0.3">
      <c r="A1848" t="s">
        <v>113</v>
      </c>
      <c r="B1848" t="s">
        <v>2030</v>
      </c>
      <c r="C1848">
        <v>2019</v>
      </c>
      <c r="D1848" s="3">
        <v>5</v>
      </c>
      <c r="E1848" s="3">
        <v>21000</v>
      </c>
      <c r="F1848" t="s">
        <v>13</v>
      </c>
      <c r="G1848" s="15">
        <f>IF(Table1[[#This Row],[Transmission]]="Manual", 0, 1)</f>
        <v>0</v>
      </c>
      <c r="H1848" t="s">
        <v>9475</v>
      </c>
      <c r="I1848" t="s">
        <v>17</v>
      </c>
      <c r="J1848" s="4">
        <v>45597</v>
      </c>
      <c r="K1848" t="s">
        <v>2031</v>
      </c>
      <c r="L1848" s="5">
        <v>895000</v>
      </c>
      <c r="M1848" s="28">
        <f t="shared" si="28"/>
        <v>895000</v>
      </c>
      <c r="N1848">
        <f>2025-Table1[[#This Row],[Year]]</f>
        <v>6</v>
      </c>
    </row>
    <row r="1849" spans="1:14" x14ac:dyDescent="0.3">
      <c r="A1849" t="s">
        <v>44</v>
      </c>
      <c r="B1849" t="s">
        <v>45</v>
      </c>
      <c r="C1849">
        <v>2020</v>
      </c>
      <c r="D1849" s="3">
        <v>4</v>
      </c>
      <c r="E1849" s="3">
        <v>15000</v>
      </c>
      <c r="F1849" t="s">
        <v>13</v>
      </c>
      <c r="G1849" s="15">
        <f>IF(Table1[[#This Row],[Transmission]]="Manual", 0, 1)</f>
        <v>0</v>
      </c>
      <c r="H1849" t="s">
        <v>9472</v>
      </c>
      <c r="I1849" t="s">
        <v>14</v>
      </c>
      <c r="J1849" s="4">
        <v>45597</v>
      </c>
      <c r="K1849" t="s">
        <v>2032</v>
      </c>
      <c r="L1849" s="5">
        <v>505000</v>
      </c>
      <c r="M1849" s="28">
        <f t="shared" si="28"/>
        <v>505000</v>
      </c>
      <c r="N1849">
        <f>2025-Table1[[#This Row],[Year]]</f>
        <v>5</v>
      </c>
    </row>
    <row r="1850" spans="1:14" x14ac:dyDescent="0.3">
      <c r="A1850" t="s">
        <v>113</v>
      </c>
      <c r="B1850" t="s">
        <v>396</v>
      </c>
      <c r="C1850">
        <v>2017</v>
      </c>
      <c r="D1850" s="3">
        <v>7</v>
      </c>
      <c r="E1850" s="3">
        <v>86000</v>
      </c>
      <c r="F1850" t="s">
        <v>13</v>
      </c>
      <c r="G1850" s="15">
        <f>IF(Table1[[#This Row],[Transmission]]="Manual", 0, 1)</f>
        <v>0</v>
      </c>
      <c r="H1850" t="s">
        <v>9475</v>
      </c>
      <c r="I1850" t="s">
        <v>17</v>
      </c>
      <c r="J1850" s="4">
        <v>45597</v>
      </c>
      <c r="K1850" t="s">
        <v>2033</v>
      </c>
      <c r="L1850" s="5">
        <v>700000</v>
      </c>
      <c r="M1850" s="28">
        <f t="shared" si="28"/>
        <v>700000</v>
      </c>
      <c r="N1850">
        <f>2025-Table1[[#This Row],[Year]]</f>
        <v>8</v>
      </c>
    </row>
    <row r="1851" spans="1:14" x14ac:dyDescent="0.3">
      <c r="A1851" t="s">
        <v>101</v>
      </c>
      <c r="B1851" t="s">
        <v>687</v>
      </c>
      <c r="C1851">
        <v>2009</v>
      </c>
      <c r="D1851" s="3">
        <v>15</v>
      </c>
      <c r="E1851" s="3">
        <v>0</v>
      </c>
      <c r="F1851" t="s">
        <v>13</v>
      </c>
      <c r="G1851" s="15">
        <f>IF(Table1[[#This Row],[Transmission]]="Manual", 0, 1)</f>
        <v>0</v>
      </c>
      <c r="H1851" t="s">
        <v>9475</v>
      </c>
      <c r="I1851" t="s">
        <v>17</v>
      </c>
      <c r="J1851" s="4">
        <v>45597</v>
      </c>
      <c r="K1851" t="s">
        <v>2034</v>
      </c>
      <c r="L1851" s="5">
        <v>160000</v>
      </c>
      <c r="M1851" s="28">
        <f t="shared" si="28"/>
        <v>160000</v>
      </c>
      <c r="N1851">
        <f>2025-Table1[[#This Row],[Year]]</f>
        <v>16</v>
      </c>
    </row>
    <row r="1852" spans="1:14" x14ac:dyDescent="0.3">
      <c r="A1852" t="s">
        <v>21</v>
      </c>
      <c r="B1852" t="s">
        <v>39</v>
      </c>
      <c r="C1852">
        <v>2015</v>
      </c>
      <c r="D1852" s="3">
        <v>9</v>
      </c>
      <c r="E1852" s="3">
        <v>86000</v>
      </c>
      <c r="F1852" t="s">
        <v>13</v>
      </c>
      <c r="G1852" s="15">
        <f>IF(Table1[[#This Row],[Transmission]]="Manual", 0, 1)</f>
        <v>0</v>
      </c>
      <c r="H1852" t="s">
        <v>9472</v>
      </c>
      <c r="I1852" t="s">
        <v>17</v>
      </c>
      <c r="J1852" s="4">
        <v>45597</v>
      </c>
      <c r="K1852" t="s">
        <v>2035</v>
      </c>
      <c r="L1852" s="5">
        <v>335000</v>
      </c>
      <c r="M1852" s="28">
        <f t="shared" si="28"/>
        <v>335000</v>
      </c>
      <c r="N1852">
        <f>2025-Table1[[#This Row],[Year]]</f>
        <v>10</v>
      </c>
    </row>
    <row r="1853" spans="1:14" x14ac:dyDescent="0.3">
      <c r="A1853" t="s">
        <v>11</v>
      </c>
      <c r="B1853" t="s">
        <v>12</v>
      </c>
      <c r="C1853">
        <v>2013</v>
      </c>
      <c r="D1853" s="3">
        <v>11</v>
      </c>
      <c r="E1853" s="3">
        <v>130000</v>
      </c>
      <c r="F1853" t="s">
        <v>13</v>
      </c>
      <c r="G1853" s="15">
        <f>IF(Table1[[#This Row],[Transmission]]="Manual", 0, 1)</f>
        <v>0</v>
      </c>
      <c r="H1853" t="s">
        <v>9475</v>
      </c>
      <c r="I1853" t="s">
        <v>14</v>
      </c>
      <c r="J1853" s="4">
        <v>45597</v>
      </c>
      <c r="K1853" t="s">
        <v>2036</v>
      </c>
      <c r="L1853" s="5">
        <v>394500</v>
      </c>
      <c r="M1853" s="28">
        <f t="shared" si="28"/>
        <v>394500</v>
      </c>
      <c r="N1853">
        <f>2025-Table1[[#This Row],[Year]]</f>
        <v>12</v>
      </c>
    </row>
    <row r="1854" spans="1:14" x14ac:dyDescent="0.3">
      <c r="A1854" t="s">
        <v>11</v>
      </c>
      <c r="B1854" t="s">
        <v>285</v>
      </c>
      <c r="C1854">
        <v>2021</v>
      </c>
      <c r="D1854" s="3">
        <v>3</v>
      </c>
      <c r="E1854" s="3">
        <v>78000</v>
      </c>
      <c r="F1854" t="s">
        <v>25</v>
      </c>
      <c r="G1854" s="15">
        <f>IF(Table1[[#This Row],[Transmission]]="Manual", 0, 1)</f>
        <v>1</v>
      </c>
      <c r="H1854" t="s">
        <v>9475</v>
      </c>
      <c r="I1854" t="s">
        <v>17</v>
      </c>
      <c r="J1854" s="4">
        <v>45597</v>
      </c>
      <c r="K1854" t="s">
        <v>2037</v>
      </c>
      <c r="L1854" s="5">
        <v>1075000</v>
      </c>
      <c r="M1854" s="28">
        <f t="shared" si="28"/>
        <v>1075000</v>
      </c>
      <c r="N1854">
        <f>2025-Table1[[#This Row],[Year]]</f>
        <v>4</v>
      </c>
    </row>
    <row r="1855" spans="1:14" x14ac:dyDescent="0.3">
      <c r="A1855" t="s">
        <v>61</v>
      </c>
      <c r="B1855" t="s">
        <v>62</v>
      </c>
      <c r="C1855">
        <v>2016</v>
      </c>
      <c r="D1855" s="3">
        <v>8</v>
      </c>
      <c r="E1855" s="3">
        <v>50588</v>
      </c>
      <c r="F1855" t="s">
        <v>13</v>
      </c>
      <c r="G1855" s="15">
        <f>IF(Table1[[#This Row],[Transmission]]="Manual", 0, 1)</f>
        <v>0</v>
      </c>
      <c r="H1855" t="s">
        <v>9475</v>
      </c>
      <c r="I1855" t="s">
        <v>14</v>
      </c>
      <c r="J1855" s="4">
        <v>45566</v>
      </c>
      <c r="K1855" t="s">
        <v>2038</v>
      </c>
      <c r="L1855" s="5">
        <v>325000</v>
      </c>
      <c r="M1855" s="28">
        <f t="shared" si="28"/>
        <v>325000</v>
      </c>
      <c r="N1855">
        <f>2025-Table1[[#This Row],[Year]]</f>
        <v>9</v>
      </c>
    </row>
    <row r="1856" spans="1:14" x14ac:dyDescent="0.3">
      <c r="A1856" t="s">
        <v>11</v>
      </c>
      <c r="B1856" t="s">
        <v>12</v>
      </c>
      <c r="C1856">
        <v>2016</v>
      </c>
      <c r="D1856" s="3">
        <v>8</v>
      </c>
      <c r="E1856" s="3">
        <v>79000</v>
      </c>
      <c r="F1856" t="s">
        <v>25</v>
      </c>
      <c r="G1856" s="15">
        <f>IF(Table1[[#This Row],[Transmission]]="Manual", 0, 1)</f>
        <v>1</v>
      </c>
      <c r="H1856" t="s">
        <v>9475</v>
      </c>
      <c r="I1856" t="s">
        <v>14</v>
      </c>
      <c r="J1856" s="4">
        <v>45597</v>
      </c>
      <c r="K1856" t="s">
        <v>903</v>
      </c>
      <c r="L1856" s="5">
        <v>675000</v>
      </c>
      <c r="M1856" s="28">
        <f t="shared" si="28"/>
        <v>675000</v>
      </c>
      <c r="N1856">
        <f>2025-Table1[[#This Row],[Year]]</f>
        <v>9</v>
      </c>
    </row>
    <row r="1857" spans="1:14" x14ac:dyDescent="0.3">
      <c r="A1857" t="s">
        <v>21</v>
      </c>
      <c r="B1857" t="s">
        <v>22</v>
      </c>
      <c r="C1857">
        <v>2015</v>
      </c>
      <c r="D1857" s="3">
        <v>9</v>
      </c>
      <c r="E1857" s="3">
        <v>94200</v>
      </c>
      <c r="F1857" t="s">
        <v>13</v>
      </c>
      <c r="G1857" s="15">
        <f>IF(Table1[[#This Row],[Transmission]]="Manual", 0, 1)</f>
        <v>0</v>
      </c>
      <c r="H1857" t="s">
        <v>9475</v>
      </c>
      <c r="I1857" t="s">
        <v>17</v>
      </c>
      <c r="J1857" s="4">
        <v>45597</v>
      </c>
      <c r="K1857" t="s">
        <v>2039</v>
      </c>
      <c r="L1857" s="5">
        <v>495000</v>
      </c>
      <c r="M1857" s="28">
        <f t="shared" si="28"/>
        <v>495000</v>
      </c>
      <c r="N1857">
        <f>2025-Table1[[#This Row],[Year]]</f>
        <v>10</v>
      </c>
    </row>
    <row r="1858" spans="1:14" x14ac:dyDescent="0.3">
      <c r="A1858" t="s">
        <v>15</v>
      </c>
      <c r="B1858" t="s">
        <v>55</v>
      </c>
      <c r="C1858">
        <v>2016</v>
      </c>
      <c r="D1858" s="3">
        <v>8</v>
      </c>
      <c r="E1858" s="3">
        <v>160000</v>
      </c>
      <c r="F1858" t="s">
        <v>25</v>
      </c>
      <c r="G1858" s="15">
        <f>IF(Table1[[#This Row],[Transmission]]="Manual", 0, 1)</f>
        <v>1</v>
      </c>
      <c r="H1858" t="s">
        <v>9472</v>
      </c>
      <c r="I1858" t="s">
        <v>17</v>
      </c>
      <c r="J1858" s="4">
        <v>45597</v>
      </c>
      <c r="K1858" t="s">
        <v>2040</v>
      </c>
      <c r="L1858" s="5">
        <v>1375000</v>
      </c>
      <c r="M1858" s="28">
        <f t="shared" si="28"/>
        <v>1375000</v>
      </c>
      <c r="N1858">
        <f>2025-Table1[[#This Row],[Year]]</f>
        <v>9</v>
      </c>
    </row>
    <row r="1859" spans="1:14" x14ac:dyDescent="0.3">
      <c r="A1859" t="s">
        <v>21</v>
      </c>
      <c r="B1859" t="s">
        <v>483</v>
      </c>
      <c r="C1859">
        <v>2019</v>
      </c>
      <c r="D1859" s="3">
        <v>5</v>
      </c>
      <c r="E1859" s="3">
        <v>40000</v>
      </c>
      <c r="F1859" t="s">
        <v>25</v>
      </c>
      <c r="G1859" s="15">
        <f>IF(Table1[[#This Row],[Transmission]]="Manual", 0, 1)</f>
        <v>1</v>
      </c>
      <c r="H1859" t="s">
        <v>9472</v>
      </c>
      <c r="I1859" t="s">
        <v>14</v>
      </c>
      <c r="J1859" s="4">
        <v>45597</v>
      </c>
      <c r="K1859" t="s">
        <v>1454</v>
      </c>
      <c r="L1859" s="5">
        <v>1125000</v>
      </c>
      <c r="M1859" s="28">
        <f t="shared" ref="M1859:M1922" si="29">VALUE(SUBSTITUTE(SUBSTITUTE(L1859,"₹"," "),",",""))</f>
        <v>1125000</v>
      </c>
      <c r="N1859">
        <f>2025-Table1[[#This Row],[Year]]</f>
        <v>6</v>
      </c>
    </row>
    <row r="1860" spans="1:14" x14ac:dyDescent="0.3">
      <c r="A1860" t="s">
        <v>101</v>
      </c>
      <c r="B1860" t="s">
        <v>152</v>
      </c>
      <c r="C1860">
        <v>2023</v>
      </c>
      <c r="D1860" s="3">
        <v>1</v>
      </c>
      <c r="E1860" s="3">
        <v>7800</v>
      </c>
      <c r="F1860" t="s">
        <v>25</v>
      </c>
      <c r="G1860" s="15">
        <f>IF(Table1[[#This Row],[Transmission]]="Manual", 0, 1)</f>
        <v>1</v>
      </c>
      <c r="H1860" t="s">
        <v>9472</v>
      </c>
      <c r="I1860" t="s">
        <v>14</v>
      </c>
      <c r="J1860" s="4">
        <v>45597</v>
      </c>
      <c r="K1860" t="s">
        <v>2041</v>
      </c>
      <c r="L1860" s="5">
        <v>895000</v>
      </c>
      <c r="M1860" s="28">
        <f t="shared" si="29"/>
        <v>895000</v>
      </c>
      <c r="N1860">
        <f>2025-Table1[[#This Row],[Year]]</f>
        <v>2</v>
      </c>
    </row>
    <row r="1861" spans="1:14" x14ac:dyDescent="0.3">
      <c r="A1861" t="s">
        <v>21</v>
      </c>
      <c r="B1861" t="s">
        <v>68</v>
      </c>
      <c r="C1861">
        <v>2015</v>
      </c>
      <c r="D1861" s="3">
        <v>9</v>
      </c>
      <c r="E1861" s="3">
        <v>114000</v>
      </c>
      <c r="F1861" t="s">
        <v>25</v>
      </c>
      <c r="G1861" s="15">
        <f>IF(Table1[[#This Row],[Transmission]]="Manual", 0, 1)</f>
        <v>1</v>
      </c>
      <c r="H1861" t="s">
        <v>9475</v>
      </c>
      <c r="I1861" t="s">
        <v>14</v>
      </c>
      <c r="J1861" s="4">
        <v>45597</v>
      </c>
      <c r="K1861" t="s">
        <v>330</v>
      </c>
      <c r="L1861" s="5">
        <v>395000</v>
      </c>
      <c r="M1861" s="28">
        <f t="shared" si="29"/>
        <v>395000</v>
      </c>
      <c r="N1861">
        <f>2025-Table1[[#This Row],[Year]]</f>
        <v>10</v>
      </c>
    </row>
    <row r="1862" spans="1:14" x14ac:dyDescent="0.3">
      <c r="A1862" t="s">
        <v>44</v>
      </c>
      <c r="B1862" t="s">
        <v>413</v>
      </c>
      <c r="C1862">
        <v>2010</v>
      </c>
      <c r="D1862" s="3">
        <v>14</v>
      </c>
      <c r="E1862" s="3">
        <v>100000</v>
      </c>
      <c r="F1862" t="s">
        <v>13</v>
      </c>
      <c r="G1862" s="15">
        <f>IF(Table1[[#This Row],[Transmission]]="Manual", 0, 1)</f>
        <v>0</v>
      </c>
      <c r="H1862" t="s">
        <v>9475</v>
      </c>
      <c r="I1862" t="s">
        <v>14</v>
      </c>
      <c r="J1862" s="4">
        <v>45597</v>
      </c>
      <c r="K1862" t="s">
        <v>206</v>
      </c>
      <c r="L1862" s="5">
        <v>126000</v>
      </c>
      <c r="M1862" s="28">
        <f t="shared" si="29"/>
        <v>126000</v>
      </c>
      <c r="N1862">
        <f>2025-Table1[[#This Row],[Year]]</f>
        <v>15</v>
      </c>
    </row>
    <row r="1863" spans="1:14" x14ac:dyDescent="0.3">
      <c r="A1863" t="s">
        <v>101</v>
      </c>
      <c r="B1863" t="s">
        <v>172</v>
      </c>
      <c r="C1863">
        <v>2014</v>
      </c>
      <c r="D1863" s="3">
        <v>10</v>
      </c>
      <c r="E1863" s="3">
        <v>114109</v>
      </c>
      <c r="F1863" t="s">
        <v>13</v>
      </c>
      <c r="G1863" s="15">
        <f>IF(Table1[[#This Row],[Transmission]]="Manual", 0, 1)</f>
        <v>0</v>
      </c>
      <c r="H1863" t="s">
        <v>9475</v>
      </c>
      <c r="I1863" t="s">
        <v>17</v>
      </c>
      <c r="J1863" s="4">
        <v>45597</v>
      </c>
      <c r="K1863" t="s">
        <v>630</v>
      </c>
      <c r="L1863" s="5">
        <v>180000</v>
      </c>
      <c r="M1863" s="28">
        <f t="shared" si="29"/>
        <v>180000</v>
      </c>
      <c r="N1863">
        <f>2025-Table1[[#This Row],[Year]]</f>
        <v>11</v>
      </c>
    </row>
    <row r="1864" spans="1:14" x14ac:dyDescent="0.3">
      <c r="A1864" t="s">
        <v>11</v>
      </c>
      <c r="B1864" t="s">
        <v>285</v>
      </c>
      <c r="C1864">
        <v>2016</v>
      </c>
      <c r="D1864" s="3">
        <v>8</v>
      </c>
      <c r="E1864" s="3">
        <v>64000</v>
      </c>
      <c r="F1864" t="s">
        <v>13</v>
      </c>
      <c r="G1864" s="15">
        <f>IF(Table1[[#This Row],[Transmission]]="Manual", 0, 1)</f>
        <v>0</v>
      </c>
      <c r="H1864" t="s">
        <v>9475</v>
      </c>
      <c r="I1864" t="s">
        <v>14</v>
      </c>
      <c r="J1864" s="4">
        <v>45597</v>
      </c>
      <c r="K1864" t="s">
        <v>2042</v>
      </c>
      <c r="L1864" s="5">
        <v>415000</v>
      </c>
      <c r="M1864" s="28">
        <f t="shared" si="29"/>
        <v>415000</v>
      </c>
      <c r="N1864">
        <f>2025-Table1[[#This Row],[Year]]</f>
        <v>9</v>
      </c>
    </row>
    <row r="1865" spans="1:14" x14ac:dyDescent="0.3">
      <c r="A1865" t="s">
        <v>44</v>
      </c>
      <c r="B1865" t="s">
        <v>79</v>
      </c>
      <c r="C1865">
        <v>2017</v>
      </c>
      <c r="D1865" s="3">
        <v>7</v>
      </c>
      <c r="E1865" s="3">
        <v>66000</v>
      </c>
      <c r="F1865" t="s">
        <v>13</v>
      </c>
      <c r="G1865" s="15">
        <f>IF(Table1[[#This Row],[Transmission]]="Manual", 0, 1)</f>
        <v>0</v>
      </c>
      <c r="H1865" t="s">
        <v>9475</v>
      </c>
      <c r="I1865" t="s">
        <v>14</v>
      </c>
      <c r="J1865" s="4">
        <v>45597</v>
      </c>
      <c r="K1865" t="s">
        <v>2043</v>
      </c>
      <c r="L1865" s="5">
        <v>675000</v>
      </c>
      <c r="M1865" s="28">
        <f t="shared" si="29"/>
        <v>675000</v>
      </c>
      <c r="N1865">
        <f>2025-Table1[[#This Row],[Year]]</f>
        <v>8</v>
      </c>
    </row>
    <row r="1866" spans="1:14" x14ac:dyDescent="0.3">
      <c r="A1866" t="s">
        <v>15</v>
      </c>
      <c r="B1866" t="s">
        <v>16</v>
      </c>
      <c r="C1866">
        <v>2011</v>
      </c>
      <c r="D1866" s="3">
        <v>13</v>
      </c>
      <c r="E1866" s="3">
        <v>150000</v>
      </c>
      <c r="F1866" t="s">
        <v>13</v>
      </c>
      <c r="G1866" s="15">
        <f>IF(Table1[[#This Row],[Transmission]]="Manual", 0, 1)</f>
        <v>0</v>
      </c>
      <c r="H1866" t="s">
        <v>9475</v>
      </c>
      <c r="I1866" t="s">
        <v>17</v>
      </c>
      <c r="J1866" s="4">
        <v>45597</v>
      </c>
      <c r="K1866" t="s">
        <v>985</v>
      </c>
      <c r="L1866" s="5">
        <v>400000</v>
      </c>
      <c r="M1866" s="28">
        <f t="shared" si="29"/>
        <v>400000</v>
      </c>
      <c r="N1866">
        <f>2025-Table1[[#This Row],[Year]]</f>
        <v>14</v>
      </c>
    </row>
    <row r="1867" spans="1:14" x14ac:dyDescent="0.3">
      <c r="A1867" t="s">
        <v>21</v>
      </c>
      <c r="B1867" t="s">
        <v>140</v>
      </c>
      <c r="C1867">
        <v>2014</v>
      </c>
      <c r="D1867" s="3">
        <v>10</v>
      </c>
      <c r="E1867" s="3">
        <v>54000</v>
      </c>
      <c r="F1867" t="s">
        <v>13</v>
      </c>
      <c r="G1867" s="15">
        <f>IF(Table1[[#This Row],[Transmission]]="Manual", 0, 1)</f>
        <v>0</v>
      </c>
      <c r="H1867" t="s">
        <v>9475</v>
      </c>
      <c r="I1867" t="s">
        <v>14</v>
      </c>
      <c r="J1867" s="4">
        <v>45597</v>
      </c>
      <c r="K1867" t="s">
        <v>2044</v>
      </c>
      <c r="L1867" s="5">
        <v>385000</v>
      </c>
      <c r="M1867" s="28">
        <f t="shared" si="29"/>
        <v>385000</v>
      </c>
      <c r="N1867">
        <f>2025-Table1[[#This Row],[Year]]</f>
        <v>11</v>
      </c>
    </row>
    <row r="1868" spans="1:14" x14ac:dyDescent="0.3">
      <c r="A1868" t="s">
        <v>21</v>
      </c>
      <c r="B1868" t="s">
        <v>70</v>
      </c>
      <c r="C1868">
        <v>2020</v>
      </c>
      <c r="D1868" s="3">
        <v>4</v>
      </c>
      <c r="E1868" s="3">
        <v>64000</v>
      </c>
      <c r="F1868" t="s">
        <v>13</v>
      </c>
      <c r="G1868" s="15">
        <f>IF(Table1[[#This Row],[Transmission]]="Manual", 0, 1)</f>
        <v>0</v>
      </c>
      <c r="H1868" t="s">
        <v>9472</v>
      </c>
      <c r="I1868" t="s">
        <v>17</v>
      </c>
      <c r="J1868" s="4">
        <v>45597</v>
      </c>
      <c r="K1868" t="s">
        <v>2045</v>
      </c>
      <c r="L1868" s="5">
        <v>875000</v>
      </c>
      <c r="M1868" s="28">
        <f t="shared" si="29"/>
        <v>875000</v>
      </c>
      <c r="N1868">
        <f>2025-Table1[[#This Row],[Year]]</f>
        <v>5</v>
      </c>
    </row>
    <row r="1869" spans="1:14" x14ac:dyDescent="0.3">
      <c r="A1869" t="s">
        <v>21</v>
      </c>
      <c r="B1869" t="s">
        <v>22</v>
      </c>
      <c r="C1869">
        <v>2012</v>
      </c>
      <c r="D1869" s="3">
        <v>12</v>
      </c>
      <c r="E1869" s="3">
        <v>82000</v>
      </c>
      <c r="F1869" t="s">
        <v>13</v>
      </c>
      <c r="G1869" s="15">
        <f>IF(Table1[[#This Row],[Transmission]]="Manual", 0, 1)</f>
        <v>0</v>
      </c>
      <c r="H1869" t="s">
        <v>9475</v>
      </c>
      <c r="I1869" t="s">
        <v>17</v>
      </c>
      <c r="J1869" s="4">
        <v>45597</v>
      </c>
      <c r="K1869" t="s">
        <v>2046</v>
      </c>
      <c r="L1869" s="5">
        <v>225000</v>
      </c>
      <c r="M1869" s="28">
        <f t="shared" si="29"/>
        <v>225000</v>
      </c>
      <c r="N1869">
        <f>2025-Table1[[#This Row],[Year]]</f>
        <v>13</v>
      </c>
    </row>
    <row r="1870" spans="1:14" x14ac:dyDescent="0.3">
      <c r="A1870" t="s">
        <v>38</v>
      </c>
      <c r="B1870" t="s">
        <v>145</v>
      </c>
      <c r="C1870">
        <v>2024</v>
      </c>
      <c r="D1870" s="3">
        <v>0</v>
      </c>
      <c r="E1870" s="3">
        <v>800</v>
      </c>
      <c r="F1870" t="s">
        <v>13</v>
      </c>
      <c r="G1870" s="15">
        <f>IF(Table1[[#This Row],[Transmission]]="Manual", 0, 1)</f>
        <v>0</v>
      </c>
      <c r="H1870" t="s">
        <v>9472</v>
      </c>
      <c r="I1870" t="s">
        <v>14</v>
      </c>
      <c r="J1870" s="4">
        <v>45597</v>
      </c>
      <c r="K1870" t="s">
        <v>2047</v>
      </c>
      <c r="L1870" s="5">
        <v>170000</v>
      </c>
      <c r="M1870" s="28">
        <f t="shared" si="29"/>
        <v>170000</v>
      </c>
      <c r="N1870">
        <f>2025-Table1[[#This Row],[Year]]</f>
        <v>1</v>
      </c>
    </row>
    <row r="1871" spans="1:14" x14ac:dyDescent="0.3">
      <c r="A1871" t="s">
        <v>61</v>
      </c>
      <c r="B1871" t="s">
        <v>62</v>
      </c>
      <c r="C1871">
        <v>2017</v>
      </c>
      <c r="D1871" s="3">
        <v>7</v>
      </c>
      <c r="E1871" s="3">
        <v>62000</v>
      </c>
      <c r="F1871" t="s">
        <v>25</v>
      </c>
      <c r="G1871" s="15">
        <f>IF(Table1[[#This Row],[Transmission]]="Manual", 0, 1)</f>
        <v>1</v>
      </c>
      <c r="H1871" t="s">
        <v>9472</v>
      </c>
      <c r="I1871" t="s">
        <v>14</v>
      </c>
      <c r="J1871" s="4">
        <v>45597</v>
      </c>
      <c r="K1871" t="s">
        <v>2048</v>
      </c>
      <c r="L1871" s="5">
        <v>399999</v>
      </c>
      <c r="M1871" s="28">
        <f t="shared" si="29"/>
        <v>399999</v>
      </c>
      <c r="N1871">
        <f>2025-Table1[[#This Row],[Year]]</f>
        <v>8</v>
      </c>
    </row>
    <row r="1872" spans="1:14" x14ac:dyDescent="0.3">
      <c r="A1872" t="s">
        <v>21</v>
      </c>
      <c r="B1872" t="s">
        <v>39</v>
      </c>
      <c r="C1872">
        <v>2014</v>
      </c>
      <c r="D1872" s="3">
        <v>10</v>
      </c>
      <c r="E1872" s="3">
        <v>70000</v>
      </c>
      <c r="F1872" t="s">
        <v>13</v>
      </c>
      <c r="G1872" s="15">
        <f>IF(Table1[[#This Row],[Transmission]]="Manual", 0, 1)</f>
        <v>0</v>
      </c>
      <c r="H1872" t="s">
        <v>9475</v>
      </c>
      <c r="I1872" t="s">
        <v>17</v>
      </c>
      <c r="J1872" s="4">
        <v>45597</v>
      </c>
      <c r="K1872" t="s">
        <v>2049</v>
      </c>
      <c r="L1872" s="5">
        <v>450000</v>
      </c>
      <c r="M1872" s="28">
        <f t="shared" si="29"/>
        <v>450000</v>
      </c>
      <c r="N1872">
        <f>2025-Table1[[#This Row],[Year]]</f>
        <v>11</v>
      </c>
    </row>
    <row r="1873" spans="1:14" x14ac:dyDescent="0.3">
      <c r="A1873" t="s">
        <v>168</v>
      </c>
      <c r="B1873" t="s">
        <v>169</v>
      </c>
      <c r="C1873">
        <v>2013</v>
      </c>
      <c r="D1873" s="3">
        <v>11</v>
      </c>
      <c r="E1873" s="3">
        <v>80500</v>
      </c>
      <c r="F1873" t="s">
        <v>25</v>
      </c>
      <c r="G1873" s="15">
        <f>IF(Table1[[#This Row],[Transmission]]="Manual", 0, 1)</f>
        <v>1</v>
      </c>
      <c r="H1873" t="s">
        <v>9475</v>
      </c>
      <c r="I1873" t="s">
        <v>17</v>
      </c>
      <c r="J1873" s="4">
        <v>45566</v>
      </c>
      <c r="K1873" t="s">
        <v>2050</v>
      </c>
      <c r="L1873" s="5">
        <v>1590000</v>
      </c>
      <c r="M1873" s="28">
        <f t="shared" si="29"/>
        <v>1590000</v>
      </c>
      <c r="N1873">
        <f>2025-Table1[[#This Row],[Year]]</f>
        <v>12</v>
      </c>
    </row>
    <row r="1874" spans="1:14" x14ac:dyDescent="0.3">
      <c r="A1874" t="s">
        <v>44</v>
      </c>
      <c r="B1874" t="s">
        <v>1350</v>
      </c>
      <c r="C1874">
        <v>2016</v>
      </c>
      <c r="D1874" s="3">
        <v>8</v>
      </c>
      <c r="E1874" s="3">
        <v>50000</v>
      </c>
      <c r="F1874" t="s">
        <v>13</v>
      </c>
      <c r="G1874" s="15">
        <f>IF(Table1[[#This Row],[Transmission]]="Manual", 0, 1)</f>
        <v>0</v>
      </c>
      <c r="H1874" t="s">
        <v>9472</v>
      </c>
      <c r="I1874" t="s">
        <v>14</v>
      </c>
      <c r="J1874" s="4">
        <v>45597</v>
      </c>
      <c r="K1874" t="s">
        <v>2051</v>
      </c>
      <c r="L1874" s="5">
        <v>540000</v>
      </c>
      <c r="M1874" s="28">
        <f t="shared" si="29"/>
        <v>540000</v>
      </c>
      <c r="N1874">
        <f>2025-Table1[[#This Row],[Year]]</f>
        <v>9</v>
      </c>
    </row>
    <row r="1875" spans="1:14" x14ac:dyDescent="0.3">
      <c r="A1875" t="s">
        <v>44</v>
      </c>
      <c r="B1875" t="s">
        <v>83</v>
      </c>
      <c r="C1875">
        <v>2017</v>
      </c>
      <c r="D1875" s="3">
        <v>7</v>
      </c>
      <c r="E1875" s="3">
        <v>30000</v>
      </c>
      <c r="F1875" t="s">
        <v>13</v>
      </c>
      <c r="G1875" s="15">
        <f>IF(Table1[[#This Row],[Transmission]]="Manual", 0, 1)</f>
        <v>0</v>
      </c>
      <c r="H1875" t="s">
        <v>9475</v>
      </c>
      <c r="I1875" t="s">
        <v>14</v>
      </c>
      <c r="J1875" s="4">
        <v>45597</v>
      </c>
      <c r="K1875" t="s">
        <v>2052</v>
      </c>
      <c r="L1875" s="5">
        <v>500000</v>
      </c>
      <c r="M1875" s="28">
        <f t="shared" si="29"/>
        <v>500000</v>
      </c>
      <c r="N1875">
        <f>2025-Table1[[#This Row],[Year]]</f>
        <v>8</v>
      </c>
    </row>
    <row r="1876" spans="1:14" x14ac:dyDescent="0.3">
      <c r="A1876" t="s">
        <v>15</v>
      </c>
      <c r="B1876" t="s">
        <v>55</v>
      </c>
      <c r="C1876">
        <v>2017</v>
      </c>
      <c r="D1876" s="3">
        <v>7</v>
      </c>
      <c r="E1876" s="3">
        <v>161000</v>
      </c>
      <c r="F1876" t="s">
        <v>25</v>
      </c>
      <c r="G1876" s="15">
        <f>IF(Table1[[#This Row],[Transmission]]="Manual", 0, 1)</f>
        <v>1</v>
      </c>
      <c r="H1876" t="s">
        <v>9472</v>
      </c>
      <c r="I1876" t="s">
        <v>17</v>
      </c>
      <c r="J1876" s="4">
        <v>45597</v>
      </c>
      <c r="K1876" t="s">
        <v>2053</v>
      </c>
      <c r="L1876" s="5">
        <v>1650000</v>
      </c>
      <c r="M1876" s="28">
        <f t="shared" si="29"/>
        <v>1650000</v>
      </c>
      <c r="N1876">
        <f>2025-Table1[[#This Row],[Year]]</f>
        <v>8</v>
      </c>
    </row>
    <row r="1877" spans="1:14" x14ac:dyDescent="0.3">
      <c r="A1877" t="s">
        <v>21</v>
      </c>
      <c r="B1877" t="s">
        <v>36</v>
      </c>
      <c r="C1877">
        <v>2018</v>
      </c>
      <c r="D1877" s="3">
        <v>6</v>
      </c>
      <c r="E1877" s="3">
        <v>72000</v>
      </c>
      <c r="F1877" t="s">
        <v>25</v>
      </c>
      <c r="G1877" s="15">
        <f>IF(Table1[[#This Row],[Transmission]]="Manual", 0, 1)</f>
        <v>1</v>
      </c>
      <c r="H1877" t="s">
        <v>9472</v>
      </c>
      <c r="I1877" t="s">
        <v>14</v>
      </c>
      <c r="J1877" s="4">
        <v>45597</v>
      </c>
      <c r="K1877" t="s">
        <v>37</v>
      </c>
      <c r="L1877" s="5">
        <v>370000</v>
      </c>
      <c r="M1877" s="28">
        <f t="shared" si="29"/>
        <v>370000</v>
      </c>
      <c r="N1877">
        <f>2025-Table1[[#This Row],[Year]]</f>
        <v>7</v>
      </c>
    </row>
    <row r="1878" spans="1:14" x14ac:dyDescent="0.3">
      <c r="A1878" t="s">
        <v>21</v>
      </c>
      <c r="B1878" t="s">
        <v>39</v>
      </c>
      <c r="C1878">
        <v>2015</v>
      </c>
      <c r="D1878" s="3">
        <v>9</v>
      </c>
      <c r="E1878" s="3">
        <v>72000</v>
      </c>
      <c r="F1878" t="s">
        <v>13</v>
      </c>
      <c r="G1878" s="15">
        <f>IF(Table1[[#This Row],[Transmission]]="Manual", 0, 1)</f>
        <v>0</v>
      </c>
      <c r="H1878" t="s">
        <v>9475</v>
      </c>
      <c r="I1878" t="s">
        <v>17</v>
      </c>
      <c r="J1878" s="4">
        <v>45597</v>
      </c>
      <c r="K1878" t="s">
        <v>2054</v>
      </c>
      <c r="L1878" s="5">
        <v>645000</v>
      </c>
      <c r="M1878" s="28">
        <f t="shared" si="29"/>
        <v>645000</v>
      </c>
      <c r="N1878">
        <f>2025-Table1[[#This Row],[Year]]</f>
        <v>10</v>
      </c>
    </row>
    <row r="1879" spans="1:14" x14ac:dyDescent="0.3">
      <c r="A1879" t="s">
        <v>43</v>
      </c>
      <c r="B1879" t="s">
        <v>85</v>
      </c>
      <c r="C1879">
        <v>2009</v>
      </c>
      <c r="D1879" s="3">
        <v>15</v>
      </c>
      <c r="E1879" s="3">
        <v>100000</v>
      </c>
      <c r="F1879" t="s">
        <v>25</v>
      </c>
      <c r="G1879" s="15">
        <f>IF(Table1[[#This Row],[Transmission]]="Manual", 0, 1)</f>
        <v>1</v>
      </c>
      <c r="H1879" t="s">
        <v>9475</v>
      </c>
      <c r="I1879" t="s">
        <v>17</v>
      </c>
      <c r="J1879" s="4">
        <v>45597</v>
      </c>
      <c r="K1879" t="s">
        <v>2055</v>
      </c>
      <c r="L1879" s="5">
        <v>625000</v>
      </c>
      <c r="M1879" s="28">
        <f t="shared" si="29"/>
        <v>625000</v>
      </c>
      <c r="N1879">
        <f>2025-Table1[[#This Row],[Year]]</f>
        <v>16</v>
      </c>
    </row>
    <row r="1880" spans="1:14" x14ac:dyDescent="0.3">
      <c r="A1880" t="s">
        <v>44</v>
      </c>
      <c r="B1880" t="s">
        <v>976</v>
      </c>
      <c r="C1880">
        <v>2013</v>
      </c>
      <c r="D1880" s="3">
        <v>11</v>
      </c>
      <c r="E1880" s="3">
        <v>90000</v>
      </c>
      <c r="F1880" t="s">
        <v>13</v>
      </c>
      <c r="G1880" s="15">
        <f>IF(Table1[[#This Row],[Transmission]]="Manual", 0, 1)</f>
        <v>0</v>
      </c>
      <c r="H1880" t="s">
        <v>9475</v>
      </c>
      <c r="I1880" t="s">
        <v>14</v>
      </c>
      <c r="J1880" s="4">
        <v>45597</v>
      </c>
      <c r="K1880" t="s">
        <v>2056</v>
      </c>
      <c r="L1880" s="5">
        <v>470000</v>
      </c>
      <c r="M1880" s="28">
        <f t="shared" si="29"/>
        <v>470000</v>
      </c>
      <c r="N1880">
        <f>2025-Table1[[#This Row],[Year]]</f>
        <v>12</v>
      </c>
    </row>
    <row r="1881" spans="1:14" x14ac:dyDescent="0.3">
      <c r="A1881" t="s">
        <v>44</v>
      </c>
      <c r="B1881" t="s">
        <v>45</v>
      </c>
      <c r="C1881">
        <v>2015</v>
      </c>
      <c r="D1881" s="3">
        <v>9</v>
      </c>
      <c r="E1881" s="3">
        <v>56000</v>
      </c>
      <c r="F1881" t="s">
        <v>13</v>
      </c>
      <c r="G1881" s="15">
        <f>IF(Table1[[#This Row],[Transmission]]="Manual", 0, 1)</f>
        <v>0</v>
      </c>
      <c r="H1881" t="s">
        <v>9472</v>
      </c>
      <c r="I1881" t="s">
        <v>14</v>
      </c>
      <c r="J1881" s="4">
        <v>45597</v>
      </c>
      <c r="K1881" t="s">
        <v>2057</v>
      </c>
      <c r="L1881" s="5">
        <v>365000</v>
      </c>
      <c r="M1881" s="28">
        <f t="shared" si="29"/>
        <v>365000</v>
      </c>
      <c r="N1881">
        <f>2025-Table1[[#This Row],[Year]]</f>
        <v>10</v>
      </c>
    </row>
    <row r="1882" spans="1:14" x14ac:dyDescent="0.3">
      <c r="A1882" t="s">
        <v>44</v>
      </c>
      <c r="B1882" t="s">
        <v>124</v>
      </c>
      <c r="C1882">
        <v>2012</v>
      </c>
      <c r="D1882" s="3">
        <v>12</v>
      </c>
      <c r="E1882" s="3">
        <v>51000</v>
      </c>
      <c r="F1882" t="s">
        <v>13</v>
      </c>
      <c r="G1882" s="15">
        <f>IF(Table1[[#This Row],[Transmission]]="Manual", 0, 1)</f>
        <v>0</v>
      </c>
      <c r="H1882" t="s">
        <v>9475</v>
      </c>
      <c r="I1882" t="s">
        <v>14</v>
      </c>
      <c r="J1882" s="4">
        <v>45597</v>
      </c>
      <c r="K1882" t="s">
        <v>2058</v>
      </c>
      <c r="L1882" s="5">
        <v>165000</v>
      </c>
      <c r="M1882" s="28">
        <f t="shared" si="29"/>
        <v>165000</v>
      </c>
      <c r="N1882">
        <f>2025-Table1[[#This Row],[Year]]</f>
        <v>13</v>
      </c>
    </row>
    <row r="1883" spans="1:14" x14ac:dyDescent="0.3">
      <c r="A1883" t="s">
        <v>113</v>
      </c>
      <c r="B1883" t="s">
        <v>121</v>
      </c>
      <c r="C1883">
        <v>2015</v>
      </c>
      <c r="D1883" s="3">
        <v>9</v>
      </c>
      <c r="E1883" s="3">
        <v>55000</v>
      </c>
      <c r="F1883" t="s">
        <v>13</v>
      </c>
      <c r="G1883" s="15">
        <f>IF(Table1[[#This Row],[Transmission]]="Manual", 0, 1)</f>
        <v>0</v>
      </c>
      <c r="H1883" t="s">
        <v>9472</v>
      </c>
      <c r="I1883" t="s">
        <v>17</v>
      </c>
      <c r="J1883" s="4">
        <v>45597</v>
      </c>
      <c r="K1883" t="s">
        <v>946</v>
      </c>
      <c r="L1883" s="5">
        <v>790000</v>
      </c>
      <c r="M1883" s="28">
        <f t="shared" si="29"/>
        <v>790000</v>
      </c>
      <c r="N1883">
        <f>2025-Table1[[#This Row],[Year]]</f>
        <v>10</v>
      </c>
    </row>
    <row r="1884" spans="1:14" x14ac:dyDescent="0.3">
      <c r="A1884" t="s">
        <v>21</v>
      </c>
      <c r="B1884" t="s">
        <v>747</v>
      </c>
      <c r="C1884">
        <v>2017</v>
      </c>
      <c r="D1884" s="3">
        <v>7</v>
      </c>
      <c r="E1884" s="3">
        <v>67000</v>
      </c>
      <c r="F1884" t="s">
        <v>13</v>
      </c>
      <c r="G1884" s="15">
        <f>IF(Table1[[#This Row],[Transmission]]="Manual", 0, 1)</f>
        <v>0</v>
      </c>
      <c r="H1884" t="s">
        <v>9475</v>
      </c>
      <c r="I1884" t="s">
        <v>17</v>
      </c>
      <c r="J1884" s="4">
        <v>45597</v>
      </c>
      <c r="K1884" t="s">
        <v>2059</v>
      </c>
      <c r="L1884" s="5">
        <v>700000</v>
      </c>
      <c r="M1884" s="28">
        <f t="shared" si="29"/>
        <v>700000</v>
      </c>
      <c r="N1884">
        <f>2025-Table1[[#This Row],[Year]]</f>
        <v>8</v>
      </c>
    </row>
    <row r="1885" spans="1:14" x14ac:dyDescent="0.3">
      <c r="A1885" t="s">
        <v>15</v>
      </c>
      <c r="B1885" t="s">
        <v>155</v>
      </c>
      <c r="C1885">
        <v>2013</v>
      </c>
      <c r="D1885" s="3">
        <v>11</v>
      </c>
      <c r="E1885" s="3">
        <v>70000</v>
      </c>
      <c r="F1885" t="s">
        <v>13</v>
      </c>
      <c r="G1885" s="15">
        <f>IF(Table1[[#This Row],[Transmission]]="Manual", 0, 1)</f>
        <v>0</v>
      </c>
      <c r="H1885" t="s">
        <v>9475</v>
      </c>
      <c r="I1885" t="s">
        <v>14</v>
      </c>
      <c r="J1885" s="4">
        <v>45597</v>
      </c>
      <c r="K1885" t="s">
        <v>2060</v>
      </c>
      <c r="L1885" s="5">
        <v>260000</v>
      </c>
      <c r="M1885" s="28">
        <f t="shared" si="29"/>
        <v>260000</v>
      </c>
      <c r="N1885">
        <f>2025-Table1[[#This Row],[Year]]</f>
        <v>12</v>
      </c>
    </row>
    <row r="1886" spans="1:14" x14ac:dyDescent="0.3">
      <c r="A1886" t="s">
        <v>21</v>
      </c>
      <c r="B1886" t="s">
        <v>1275</v>
      </c>
      <c r="C1886">
        <v>2009</v>
      </c>
      <c r="D1886" s="3">
        <v>15</v>
      </c>
      <c r="E1886" s="3">
        <v>80000</v>
      </c>
      <c r="F1886" t="s">
        <v>13</v>
      </c>
      <c r="G1886" s="15">
        <f>IF(Table1[[#This Row],[Transmission]]="Manual", 0, 1)</f>
        <v>0</v>
      </c>
      <c r="H1886" t="s">
        <v>9475</v>
      </c>
      <c r="I1886" t="s">
        <v>14</v>
      </c>
      <c r="J1886" s="4">
        <v>45597</v>
      </c>
      <c r="K1886" t="s">
        <v>2061</v>
      </c>
      <c r="L1886" s="5">
        <v>110000</v>
      </c>
      <c r="M1886" s="28">
        <f t="shared" si="29"/>
        <v>110000</v>
      </c>
      <c r="N1886">
        <f>2025-Table1[[#This Row],[Year]]</f>
        <v>16</v>
      </c>
    </row>
    <row r="1887" spans="1:14" x14ac:dyDescent="0.3">
      <c r="A1887" t="s">
        <v>21</v>
      </c>
      <c r="B1887" t="s">
        <v>22</v>
      </c>
      <c r="C1887">
        <v>2011</v>
      </c>
      <c r="D1887" s="3">
        <v>13</v>
      </c>
      <c r="E1887" s="3">
        <v>28082</v>
      </c>
      <c r="F1887" t="s">
        <v>13</v>
      </c>
      <c r="G1887" s="15">
        <f>IF(Table1[[#This Row],[Transmission]]="Manual", 0, 1)</f>
        <v>0</v>
      </c>
      <c r="H1887" t="s">
        <v>9472</v>
      </c>
      <c r="I1887" t="s">
        <v>14</v>
      </c>
      <c r="J1887" s="4">
        <v>45597</v>
      </c>
      <c r="K1887" t="s">
        <v>2062</v>
      </c>
      <c r="L1887" s="5">
        <v>255000</v>
      </c>
      <c r="M1887" s="28">
        <f t="shared" si="29"/>
        <v>255000</v>
      </c>
      <c r="N1887">
        <f>2025-Table1[[#This Row],[Year]]</f>
        <v>14</v>
      </c>
    </row>
    <row r="1888" spans="1:14" x14ac:dyDescent="0.3">
      <c r="A1888" t="s">
        <v>101</v>
      </c>
      <c r="B1888" t="s">
        <v>321</v>
      </c>
      <c r="C1888">
        <v>2018</v>
      </c>
      <c r="D1888" s="3">
        <v>6</v>
      </c>
      <c r="E1888" s="3">
        <v>88000</v>
      </c>
      <c r="F1888" t="s">
        <v>13</v>
      </c>
      <c r="G1888" s="15">
        <f>IF(Table1[[#This Row],[Transmission]]="Manual", 0, 1)</f>
        <v>0</v>
      </c>
      <c r="H1888" t="s">
        <v>9472</v>
      </c>
      <c r="I1888" t="s">
        <v>17</v>
      </c>
      <c r="J1888" s="4">
        <v>45597</v>
      </c>
      <c r="K1888" t="s">
        <v>2063</v>
      </c>
      <c r="L1888" s="5">
        <v>799999</v>
      </c>
      <c r="M1888" s="28">
        <f t="shared" si="29"/>
        <v>799999</v>
      </c>
      <c r="N1888">
        <f>2025-Table1[[#This Row],[Year]]</f>
        <v>7</v>
      </c>
    </row>
    <row r="1889" spans="1:14" x14ac:dyDescent="0.3">
      <c r="A1889" t="s">
        <v>21</v>
      </c>
      <c r="B1889" t="s">
        <v>194</v>
      </c>
      <c r="C1889">
        <v>2018</v>
      </c>
      <c r="D1889" s="3">
        <v>6</v>
      </c>
      <c r="E1889" s="3">
        <v>68321</v>
      </c>
      <c r="F1889" t="s">
        <v>13</v>
      </c>
      <c r="G1889" s="15">
        <f>IF(Table1[[#This Row],[Transmission]]="Manual", 0, 1)</f>
        <v>0</v>
      </c>
      <c r="H1889" t="s">
        <v>9472</v>
      </c>
      <c r="I1889" t="s">
        <v>14</v>
      </c>
      <c r="J1889" s="4">
        <v>45597</v>
      </c>
      <c r="K1889" t="s">
        <v>2064</v>
      </c>
      <c r="L1889" s="5">
        <v>335101</v>
      </c>
      <c r="M1889" s="28">
        <f t="shared" si="29"/>
        <v>335101</v>
      </c>
      <c r="N1889">
        <f>2025-Table1[[#This Row],[Year]]</f>
        <v>7</v>
      </c>
    </row>
    <row r="1890" spans="1:14" x14ac:dyDescent="0.3">
      <c r="A1890" t="s">
        <v>33</v>
      </c>
      <c r="B1890" t="s">
        <v>34</v>
      </c>
      <c r="C1890">
        <v>2017</v>
      </c>
      <c r="D1890" s="3">
        <v>7</v>
      </c>
      <c r="E1890" s="3">
        <v>55000</v>
      </c>
      <c r="F1890" t="s">
        <v>13</v>
      </c>
      <c r="G1890" s="15">
        <f>IF(Table1[[#This Row],[Transmission]]="Manual", 0, 1)</f>
        <v>0</v>
      </c>
      <c r="H1890" t="s">
        <v>9475</v>
      </c>
      <c r="I1890" t="s">
        <v>14</v>
      </c>
      <c r="J1890" s="4">
        <v>45597</v>
      </c>
      <c r="K1890" t="s">
        <v>2065</v>
      </c>
      <c r="L1890" s="5">
        <v>650000</v>
      </c>
      <c r="M1890" s="28">
        <f t="shared" si="29"/>
        <v>650000</v>
      </c>
      <c r="N1890">
        <f>2025-Table1[[#This Row],[Year]]</f>
        <v>8</v>
      </c>
    </row>
    <row r="1891" spans="1:14" x14ac:dyDescent="0.3">
      <c r="A1891" t="s">
        <v>44</v>
      </c>
      <c r="B1891" t="s">
        <v>79</v>
      </c>
      <c r="C1891">
        <v>2019</v>
      </c>
      <c r="D1891" s="3">
        <v>5</v>
      </c>
      <c r="E1891" s="3">
        <v>51000</v>
      </c>
      <c r="F1891" t="s">
        <v>13</v>
      </c>
      <c r="G1891" s="15">
        <f>IF(Table1[[#This Row],[Transmission]]="Manual", 0, 1)</f>
        <v>0</v>
      </c>
      <c r="H1891" t="s">
        <v>9472</v>
      </c>
      <c r="I1891" t="s">
        <v>17</v>
      </c>
      <c r="J1891" s="4">
        <v>45597</v>
      </c>
      <c r="K1891" t="s">
        <v>234</v>
      </c>
      <c r="L1891" s="5">
        <v>899000</v>
      </c>
      <c r="M1891" s="28">
        <f t="shared" si="29"/>
        <v>899000</v>
      </c>
      <c r="N1891">
        <f>2025-Table1[[#This Row],[Year]]</f>
        <v>6</v>
      </c>
    </row>
    <row r="1892" spans="1:14" x14ac:dyDescent="0.3">
      <c r="A1892" t="s">
        <v>21</v>
      </c>
      <c r="B1892" t="s">
        <v>39</v>
      </c>
      <c r="C1892">
        <v>2015</v>
      </c>
      <c r="D1892" s="3">
        <v>9</v>
      </c>
      <c r="E1892" s="3">
        <v>84000</v>
      </c>
      <c r="F1892" t="s">
        <v>13</v>
      </c>
      <c r="G1892" s="15">
        <f>IF(Table1[[#This Row],[Transmission]]="Manual", 0, 1)</f>
        <v>0</v>
      </c>
      <c r="H1892" t="s">
        <v>9475</v>
      </c>
      <c r="I1892" t="s">
        <v>14</v>
      </c>
      <c r="J1892" s="4">
        <v>45597</v>
      </c>
      <c r="K1892" t="s">
        <v>2066</v>
      </c>
      <c r="L1892" s="5">
        <v>425000</v>
      </c>
      <c r="M1892" s="28">
        <f t="shared" si="29"/>
        <v>425000</v>
      </c>
      <c r="N1892">
        <f>2025-Table1[[#This Row],[Year]]</f>
        <v>10</v>
      </c>
    </row>
    <row r="1893" spans="1:14" x14ac:dyDescent="0.3">
      <c r="A1893" t="s">
        <v>458</v>
      </c>
      <c r="B1893" t="s">
        <v>2067</v>
      </c>
      <c r="C1893">
        <v>2011</v>
      </c>
      <c r="D1893" s="3">
        <v>13</v>
      </c>
      <c r="E1893" s="3">
        <v>70000</v>
      </c>
      <c r="F1893" t="s">
        <v>13</v>
      </c>
      <c r="G1893" s="15">
        <f>IF(Table1[[#This Row],[Transmission]]="Manual", 0, 1)</f>
        <v>0</v>
      </c>
      <c r="H1893" t="s">
        <v>9475</v>
      </c>
      <c r="I1893" t="s">
        <v>14</v>
      </c>
      <c r="J1893" s="4">
        <v>45597</v>
      </c>
      <c r="K1893" t="s">
        <v>2068</v>
      </c>
      <c r="L1893" s="5">
        <v>175000</v>
      </c>
      <c r="M1893" s="28">
        <f t="shared" si="29"/>
        <v>175000</v>
      </c>
      <c r="N1893">
        <f>2025-Table1[[#This Row],[Year]]</f>
        <v>14</v>
      </c>
    </row>
    <row r="1894" spans="1:14" x14ac:dyDescent="0.3">
      <c r="A1894" t="s">
        <v>21</v>
      </c>
      <c r="B1894" t="s">
        <v>22</v>
      </c>
      <c r="C1894">
        <v>2016</v>
      </c>
      <c r="D1894" s="3">
        <v>8</v>
      </c>
      <c r="E1894" s="3">
        <v>61000</v>
      </c>
      <c r="F1894" t="s">
        <v>13</v>
      </c>
      <c r="G1894" s="15">
        <f>IF(Table1[[#This Row],[Transmission]]="Manual", 0, 1)</f>
        <v>0</v>
      </c>
      <c r="H1894" t="s">
        <v>9472</v>
      </c>
      <c r="I1894" t="s">
        <v>14</v>
      </c>
      <c r="J1894" s="4">
        <v>45597</v>
      </c>
      <c r="K1894" t="s">
        <v>2069</v>
      </c>
      <c r="L1894" s="5">
        <v>359000</v>
      </c>
      <c r="M1894" s="28">
        <f t="shared" si="29"/>
        <v>359000</v>
      </c>
      <c r="N1894">
        <f>2025-Table1[[#This Row],[Year]]</f>
        <v>9</v>
      </c>
    </row>
    <row r="1895" spans="1:14" x14ac:dyDescent="0.3">
      <c r="A1895" t="s">
        <v>21</v>
      </c>
      <c r="B1895" t="s">
        <v>24</v>
      </c>
      <c r="C1895">
        <v>2017</v>
      </c>
      <c r="D1895" s="3">
        <v>7</v>
      </c>
      <c r="E1895" s="3">
        <v>80160</v>
      </c>
      <c r="F1895" t="s">
        <v>13</v>
      </c>
      <c r="G1895" s="15">
        <f>IF(Table1[[#This Row],[Transmission]]="Manual", 0, 1)</f>
        <v>0</v>
      </c>
      <c r="H1895" t="s">
        <v>9475</v>
      </c>
      <c r="I1895" t="s">
        <v>17</v>
      </c>
      <c r="J1895" s="4">
        <v>45597</v>
      </c>
      <c r="K1895" t="s">
        <v>2070</v>
      </c>
      <c r="L1895" s="5">
        <v>469000</v>
      </c>
      <c r="M1895" s="28">
        <f t="shared" si="29"/>
        <v>469000</v>
      </c>
      <c r="N1895">
        <f>2025-Table1[[#This Row],[Year]]</f>
        <v>8</v>
      </c>
    </row>
    <row r="1896" spans="1:14" x14ac:dyDescent="0.3">
      <c r="A1896" t="s">
        <v>33</v>
      </c>
      <c r="B1896" t="s">
        <v>34</v>
      </c>
      <c r="C1896">
        <v>2018</v>
      </c>
      <c r="D1896" s="3">
        <v>6</v>
      </c>
      <c r="E1896" s="3">
        <v>75000</v>
      </c>
      <c r="F1896" t="s">
        <v>13</v>
      </c>
      <c r="G1896" s="15">
        <f>IF(Table1[[#This Row],[Transmission]]="Manual", 0, 1)</f>
        <v>0</v>
      </c>
      <c r="H1896" t="s">
        <v>9472</v>
      </c>
      <c r="I1896" t="s">
        <v>17</v>
      </c>
      <c r="J1896" s="4">
        <v>45505</v>
      </c>
      <c r="K1896" t="s">
        <v>2071</v>
      </c>
      <c r="L1896" s="5">
        <v>615000</v>
      </c>
      <c r="M1896" s="28">
        <f t="shared" si="29"/>
        <v>615000</v>
      </c>
      <c r="N1896">
        <f>2025-Table1[[#This Row],[Year]]</f>
        <v>7</v>
      </c>
    </row>
    <row r="1897" spans="1:14" x14ac:dyDescent="0.3">
      <c r="A1897" t="s">
        <v>21</v>
      </c>
      <c r="B1897" t="s">
        <v>31</v>
      </c>
      <c r="C1897">
        <v>2020</v>
      </c>
      <c r="D1897" s="3">
        <v>4</v>
      </c>
      <c r="E1897" s="3">
        <v>78000</v>
      </c>
      <c r="F1897" t="s">
        <v>13</v>
      </c>
      <c r="G1897" s="15">
        <f>IF(Table1[[#This Row],[Transmission]]="Manual", 0, 1)</f>
        <v>0</v>
      </c>
      <c r="H1897" t="s">
        <v>9472</v>
      </c>
      <c r="I1897" t="s">
        <v>14</v>
      </c>
      <c r="J1897" s="4">
        <v>45597</v>
      </c>
      <c r="K1897" t="s">
        <v>2072</v>
      </c>
      <c r="L1897" s="5">
        <v>610000</v>
      </c>
      <c r="M1897" s="28">
        <f t="shared" si="29"/>
        <v>610000</v>
      </c>
      <c r="N1897">
        <f>2025-Table1[[#This Row],[Year]]</f>
        <v>5</v>
      </c>
    </row>
    <row r="1898" spans="1:14" x14ac:dyDescent="0.3">
      <c r="A1898" t="s">
        <v>101</v>
      </c>
      <c r="B1898" t="s">
        <v>2073</v>
      </c>
      <c r="C1898">
        <v>2013</v>
      </c>
      <c r="D1898" s="3">
        <v>11</v>
      </c>
      <c r="E1898" s="3">
        <v>100000</v>
      </c>
      <c r="F1898" t="s">
        <v>25</v>
      </c>
      <c r="G1898" s="15">
        <f>IF(Table1[[#This Row],[Transmission]]="Manual", 0, 1)</f>
        <v>1</v>
      </c>
      <c r="H1898" t="s">
        <v>9475</v>
      </c>
      <c r="I1898" t="s">
        <v>17</v>
      </c>
      <c r="J1898" s="4">
        <v>45597</v>
      </c>
      <c r="K1898" t="s">
        <v>2074</v>
      </c>
      <c r="L1898" s="5">
        <v>370000</v>
      </c>
      <c r="M1898" s="28">
        <f t="shared" si="29"/>
        <v>370000</v>
      </c>
      <c r="N1898">
        <f>2025-Table1[[#This Row],[Year]]</f>
        <v>12</v>
      </c>
    </row>
    <row r="1899" spans="1:14" x14ac:dyDescent="0.3">
      <c r="A1899" t="s">
        <v>44</v>
      </c>
      <c r="B1899" t="s">
        <v>116</v>
      </c>
      <c r="C1899">
        <v>2017</v>
      </c>
      <c r="D1899" s="3">
        <v>7</v>
      </c>
      <c r="E1899" s="3">
        <v>32500</v>
      </c>
      <c r="F1899" t="s">
        <v>13</v>
      </c>
      <c r="G1899" s="15">
        <f>IF(Table1[[#This Row],[Transmission]]="Manual", 0, 1)</f>
        <v>0</v>
      </c>
      <c r="H1899" t="s">
        <v>9475</v>
      </c>
      <c r="I1899" t="s">
        <v>14</v>
      </c>
      <c r="J1899" s="4">
        <v>45597</v>
      </c>
      <c r="K1899" t="s">
        <v>1385</v>
      </c>
      <c r="L1899" s="5">
        <v>235000</v>
      </c>
      <c r="M1899" s="28">
        <f t="shared" si="29"/>
        <v>235000</v>
      </c>
      <c r="N1899">
        <f>2025-Table1[[#This Row],[Year]]</f>
        <v>8</v>
      </c>
    </row>
    <row r="1900" spans="1:14" x14ac:dyDescent="0.3">
      <c r="A1900" t="s">
        <v>21</v>
      </c>
      <c r="B1900" t="s">
        <v>70</v>
      </c>
      <c r="C1900">
        <v>2018</v>
      </c>
      <c r="D1900" s="3">
        <v>6</v>
      </c>
      <c r="E1900" s="3">
        <v>92000</v>
      </c>
      <c r="F1900" t="s">
        <v>13</v>
      </c>
      <c r="G1900" s="15">
        <f>IF(Table1[[#This Row],[Transmission]]="Manual", 0, 1)</f>
        <v>0</v>
      </c>
      <c r="H1900" t="s">
        <v>9472</v>
      </c>
      <c r="I1900" t="s">
        <v>17</v>
      </c>
      <c r="J1900" s="4">
        <v>45597</v>
      </c>
      <c r="K1900" t="s">
        <v>2075</v>
      </c>
      <c r="L1900" s="5">
        <v>798000</v>
      </c>
      <c r="M1900" s="28">
        <f t="shared" si="29"/>
        <v>798000</v>
      </c>
      <c r="N1900">
        <f>2025-Table1[[#This Row],[Year]]</f>
        <v>7</v>
      </c>
    </row>
    <row r="1901" spans="1:14" x14ac:dyDescent="0.3">
      <c r="A1901" t="s">
        <v>11</v>
      </c>
      <c r="B1901" t="s">
        <v>285</v>
      </c>
      <c r="C1901">
        <v>2014</v>
      </c>
      <c r="D1901" s="3">
        <v>10</v>
      </c>
      <c r="E1901" s="3">
        <v>80000</v>
      </c>
      <c r="F1901" t="s">
        <v>13</v>
      </c>
      <c r="G1901" s="15">
        <f>IF(Table1[[#This Row],[Transmission]]="Manual", 0, 1)</f>
        <v>0</v>
      </c>
      <c r="H1901" t="s">
        <v>9472</v>
      </c>
      <c r="I1901" t="s">
        <v>17</v>
      </c>
      <c r="J1901" s="4">
        <v>45597</v>
      </c>
      <c r="K1901" t="s">
        <v>2076</v>
      </c>
      <c r="L1901" s="5">
        <v>390000</v>
      </c>
      <c r="M1901" s="28">
        <f t="shared" si="29"/>
        <v>390000</v>
      </c>
      <c r="N1901">
        <f>2025-Table1[[#This Row],[Year]]</f>
        <v>11</v>
      </c>
    </row>
    <row r="1902" spans="1:14" x14ac:dyDescent="0.3">
      <c r="A1902" t="s">
        <v>44</v>
      </c>
      <c r="B1902" t="s">
        <v>79</v>
      </c>
      <c r="C1902">
        <v>2016</v>
      </c>
      <c r="D1902" s="3">
        <v>8</v>
      </c>
      <c r="E1902" s="3">
        <v>78800</v>
      </c>
      <c r="F1902" t="s">
        <v>25</v>
      </c>
      <c r="G1902" s="15">
        <f>IF(Table1[[#This Row],[Transmission]]="Manual", 0, 1)</f>
        <v>1</v>
      </c>
      <c r="H1902" t="s">
        <v>9475</v>
      </c>
      <c r="I1902" t="s">
        <v>17</v>
      </c>
      <c r="J1902" s="4">
        <v>45566</v>
      </c>
      <c r="K1902" t="s">
        <v>2077</v>
      </c>
      <c r="L1902" s="5">
        <v>799999</v>
      </c>
      <c r="M1902" s="28">
        <f t="shared" si="29"/>
        <v>799999</v>
      </c>
      <c r="N1902">
        <f>2025-Table1[[#This Row],[Year]]</f>
        <v>9</v>
      </c>
    </row>
    <row r="1903" spans="1:14" x14ac:dyDescent="0.3">
      <c r="A1903" t="s">
        <v>15</v>
      </c>
      <c r="B1903" t="s">
        <v>387</v>
      </c>
      <c r="C1903">
        <v>2012</v>
      </c>
      <c r="D1903" s="3">
        <v>12</v>
      </c>
      <c r="E1903" s="3">
        <v>93000</v>
      </c>
      <c r="F1903" t="s">
        <v>13</v>
      </c>
      <c r="G1903" s="15">
        <f>IF(Table1[[#This Row],[Transmission]]="Manual", 0, 1)</f>
        <v>0</v>
      </c>
      <c r="H1903" t="s">
        <v>9475</v>
      </c>
      <c r="I1903" t="s">
        <v>17</v>
      </c>
      <c r="J1903" s="4">
        <v>45597</v>
      </c>
      <c r="K1903" t="s">
        <v>2078</v>
      </c>
      <c r="L1903" s="5">
        <v>440000</v>
      </c>
      <c r="M1903" s="28">
        <f t="shared" si="29"/>
        <v>440000</v>
      </c>
      <c r="N1903">
        <f>2025-Table1[[#This Row],[Year]]</f>
        <v>13</v>
      </c>
    </row>
    <row r="1904" spans="1:14" x14ac:dyDescent="0.3">
      <c r="A1904" t="s">
        <v>21</v>
      </c>
      <c r="B1904" t="s">
        <v>666</v>
      </c>
      <c r="C1904">
        <v>2017</v>
      </c>
      <c r="D1904" s="3">
        <v>7</v>
      </c>
      <c r="E1904" s="3">
        <v>74000</v>
      </c>
      <c r="F1904" t="s">
        <v>25</v>
      </c>
      <c r="G1904" s="15">
        <f>IF(Table1[[#This Row],[Transmission]]="Manual", 0, 1)</f>
        <v>1</v>
      </c>
      <c r="H1904" t="s">
        <v>9472</v>
      </c>
      <c r="I1904" t="s">
        <v>14</v>
      </c>
      <c r="J1904" s="4">
        <v>45597</v>
      </c>
      <c r="K1904" t="s">
        <v>2079</v>
      </c>
      <c r="L1904" s="5">
        <v>449000</v>
      </c>
      <c r="M1904" s="28">
        <f t="shared" si="29"/>
        <v>449000</v>
      </c>
      <c r="N1904">
        <f>2025-Table1[[#This Row],[Year]]</f>
        <v>8</v>
      </c>
    </row>
    <row r="1905" spans="1:14" x14ac:dyDescent="0.3">
      <c r="A1905" t="s">
        <v>18</v>
      </c>
      <c r="B1905" t="s">
        <v>19</v>
      </c>
      <c r="C1905">
        <v>2012</v>
      </c>
      <c r="D1905" s="3">
        <v>12</v>
      </c>
      <c r="E1905" s="3">
        <v>70000</v>
      </c>
      <c r="F1905" t="s">
        <v>13</v>
      </c>
      <c r="G1905" s="15">
        <f>IF(Table1[[#This Row],[Transmission]]="Manual", 0, 1)</f>
        <v>0</v>
      </c>
      <c r="H1905" t="s">
        <v>9475</v>
      </c>
      <c r="I1905" t="s">
        <v>14</v>
      </c>
      <c r="J1905" s="4">
        <v>45597</v>
      </c>
      <c r="K1905" t="s">
        <v>2080</v>
      </c>
      <c r="L1905" s="5">
        <v>250000</v>
      </c>
      <c r="M1905" s="28">
        <f t="shared" si="29"/>
        <v>250000</v>
      </c>
      <c r="N1905">
        <f>2025-Table1[[#This Row],[Year]]</f>
        <v>13</v>
      </c>
    </row>
    <row r="1906" spans="1:14" x14ac:dyDescent="0.3">
      <c r="A1906" t="s">
        <v>21</v>
      </c>
      <c r="B1906" t="s">
        <v>303</v>
      </c>
      <c r="C1906">
        <v>2018</v>
      </c>
      <c r="D1906" s="3">
        <v>6</v>
      </c>
      <c r="E1906" s="3">
        <v>25000</v>
      </c>
      <c r="F1906" t="s">
        <v>25</v>
      </c>
      <c r="G1906" s="15">
        <f>IF(Table1[[#This Row],[Transmission]]="Manual", 0, 1)</f>
        <v>1</v>
      </c>
      <c r="H1906" t="s">
        <v>9475</v>
      </c>
      <c r="I1906" t="s">
        <v>14</v>
      </c>
      <c r="J1906" s="4">
        <v>45597</v>
      </c>
      <c r="K1906" t="s">
        <v>2082</v>
      </c>
      <c r="L1906" s="5">
        <v>630000</v>
      </c>
      <c r="M1906" s="28">
        <f t="shared" si="29"/>
        <v>630000</v>
      </c>
      <c r="N1906">
        <f>2025-Table1[[#This Row],[Year]]</f>
        <v>7</v>
      </c>
    </row>
    <row r="1907" spans="1:14" x14ac:dyDescent="0.3">
      <c r="A1907" t="s">
        <v>61</v>
      </c>
      <c r="B1907" t="s">
        <v>1631</v>
      </c>
      <c r="C1907">
        <v>2012</v>
      </c>
      <c r="D1907" s="3">
        <v>12</v>
      </c>
      <c r="E1907" s="3">
        <v>88300</v>
      </c>
      <c r="F1907" t="s">
        <v>13</v>
      </c>
      <c r="G1907" s="15">
        <f>IF(Table1[[#This Row],[Transmission]]="Manual", 0, 1)</f>
        <v>0</v>
      </c>
      <c r="H1907" t="s">
        <v>9472</v>
      </c>
      <c r="I1907" t="s">
        <v>17</v>
      </c>
      <c r="J1907" s="4">
        <v>45536</v>
      </c>
      <c r="K1907" t="s">
        <v>2083</v>
      </c>
      <c r="L1907" s="5">
        <v>375000</v>
      </c>
      <c r="M1907" s="28">
        <f t="shared" si="29"/>
        <v>375000</v>
      </c>
      <c r="N1907">
        <f>2025-Table1[[#This Row],[Year]]</f>
        <v>13</v>
      </c>
    </row>
    <row r="1908" spans="1:14" x14ac:dyDescent="0.3">
      <c r="A1908" t="s">
        <v>21</v>
      </c>
      <c r="B1908" t="s">
        <v>140</v>
      </c>
      <c r="C1908">
        <v>2015</v>
      </c>
      <c r="D1908" s="3">
        <v>9</v>
      </c>
      <c r="E1908" s="3">
        <v>82000</v>
      </c>
      <c r="F1908" t="s">
        <v>13</v>
      </c>
      <c r="G1908" s="15">
        <f>IF(Table1[[#This Row],[Transmission]]="Manual", 0, 1)</f>
        <v>0</v>
      </c>
      <c r="H1908" t="s">
        <v>9475</v>
      </c>
      <c r="I1908" t="s">
        <v>14</v>
      </c>
      <c r="J1908" s="4">
        <v>45597</v>
      </c>
      <c r="K1908" t="s">
        <v>2084</v>
      </c>
      <c r="L1908" s="5">
        <v>325000</v>
      </c>
      <c r="M1908" s="28">
        <f t="shared" si="29"/>
        <v>325000</v>
      </c>
      <c r="N1908">
        <f>2025-Table1[[#This Row],[Year]]</f>
        <v>10</v>
      </c>
    </row>
    <row r="1909" spans="1:14" x14ac:dyDescent="0.3">
      <c r="A1909" t="s">
        <v>21</v>
      </c>
      <c r="B1909" t="s">
        <v>99</v>
      </c>
      <c r="C1909">
        <v>2016</v>
      </c>
      <c r="D1909" s="3">
        <v>8</v>
      </c>
      <c r="E1909" s="3">
        <v>230</v>
      </c>
      <c r="F1909" t="s">
        <v>13</v>
      </c>
      <c r="G1909" s="15">
        <f>IF(Table1[[#This Row],[Transmission]]="Manual", 0, 1)</f>
        <v>0</v>
      </c>
      <c r="H1909" t="s">
        <v>9472</v>
      </c>
      <c r="I1909" t="s">
        <v>17</v>
      </c>
      <c r="J1909" s="4">
        <v>45597</v>
      </c>
      <c r="K1909" t="s">
        <v>2085</v>
      </c>
      <c r="L1909" s="5">
        <v>460000</v>
      </c>
      <c r="M1909" s="28">
        <f t="shared" si="29"/>
        <v>460000</v>
      </c>
      <c r="N1909">
        <f>2025-Table1[[#This Row],[Year]]</f>
        <v>9</v>
      </c>
    </row>
    <row r="1910" spans="1:14" x14ac:dyDescent="0.3">
      <c r="A1910" t="s">
        <v>277</v>
      </c>
      <c r="B1910" t="s">
        <v>2086</v>
      </c>
      <c r="C1910">
        <v>2006</v>
      </c>
      <c r="D1910" s="3">
        <v>18</v>
      </c>
      <c r="E1910" s="3">
        <v>117000</v>
      </c>
      <c r="F1910" t="s">
        <v>25</v>
      </c>
      <c r="G1910" s="15">
        <f>IF(Table1[[#This Row],[Transmission]]="Manual", 0, 1)</f>
        <v>1</v>
      </c>
      <c r="H1910" t="s">
        <v>9475</v>
      </c>
      <c r="I1910" t="s">
        <v>14</v>
      </c>
      <c r="J1910" s="4">
        <v>45597</v>
      </c>
      <c r="K1910" t="s">
        <v>2087</v>
      </c>
      <c r="L1910" s="5">
        <v>145000</v>
      </c>
      <c r="M1910" s="28">
        <f t="shared" si="29"/>
        <v>145000</v>
      </c>
      <c r="N1910">
        <f>2025-Table1[[#This Row],[Year]]</f>
        <v>19</v>
      </c>
    </row>
    <row r="1911" spans="1:14" x14ac:dyDescent="0.3">
      <c r="A1911" t="s">
        <v>97</v>
      </c>
      <c r="B1911" t="s">
        <v>236</v>
      </c>
      <c r="C1911">
        <v>2012</v>
      </c>
      <c r="D1911" s="3">
        <v>12</v>
      </c>
      <c r="E1911" s="3">
        <v>96000</v>
      </c>
      <c r="F1911" t="s">
        <v>13</v>
      </c>
      <c r="G1911" s="15">
        <f>IF(Table1[[#This Row],[Transmission]]="Manual", 0, 1)</f>
        <v>0</v>
      </c>
      <c r="H1911" t="s">
        <v>9472</v>
      </c>
      <c r="I1911" t="s">
        <v>17</v>
      </c>
      <c r="J1911" s="4">
        <v>45597</v>
      </c>
      <c r="K1911" t="s">
        <v>2088</v>
      </c>
      <c r="L1911" s="5">
        <v>340000</v>
      </c>
      <c r="M1911" s="28">
        <f t="shared" si="29"/>
        <v>340000</v>
      </c>
      <c r="N1911">
        <f>2025-Table1[[#This Row],[Year]]</f>
        <v>13</v>
      </c>
    </row>
    <row r="1912" spans="1:14" x14ac:dyDescent="0.3">
      <c r="A1912" t="s">
        <v>101</v>
      </c>
      <c r="B1912" t="s">
        <v>2089</v>
      </c>
      <c r="C1912">
        <v>2007</v>
      </c>
      <c r="D1912" s="3">
        <v>17</v>
      </c>
      <c r="E1912" s="3">
        <v>54000</v>
      </c>
      <c r="F1912" t="s">
        <v>13</v>
      </c>
      <c r="G1912" s="15">
        <f>IF(Table1[[#This Row],[Transmission]]="Manual", 0, 1)</f>
        <v>0</v>
      </c>
      <c r="H1912" t="s">
        <v>9475</v>
      </c>
      <c r="I1912" t="s">
        <v>14</v>
      </c>
      <c r="J1912" s="4">
        <v>45597</v>
      </c>
      <c r="K1912" t="s">
        <v>2090</v>
      </c>
      <c r="L1912" s="5">
        <v>50000</v>
      </c>
      <c r="M1912" s="28">
        <f t="shared" si="29"/>
        <v>50000</v>
      </c>
      <c r="N1912">
        <f>2025-Table1[[#This Row],[Year]]</f>
        <v>18</v>
      </c>
    </row>
    <row r="1913" spans="1:14" x14ac:dyDescent="0.3">
      <c r="A1913" t="s">
        <v>38</v>
      </c>
      <c r="B1913" t="s">
        <v>47</v>
      </c>
      <c r="C1913">
        <v>2020</v>
      </c>
      <c r="D1913" s="3">
        <v>4</v>
      </c>
      <c r="E1913" s="3">
        <v>50000</v>
      </c>
      <c r="F1913" t="s">
        <v>13</v>
      </c>
      <c r="G1913" s="15">
        <f>IF(Table1[[#This Row],[Transmission]]="Manual", 0, 1)</f>
        <v>0</v>
      </c>
      <c r="H1913" t="s">
        <v>9472</v>
      </c>
      <c r="I1913" t="s">
        <v>17</v>
      </c>
      <c r="J1913" s="4">
        <v>45597</v>
      </c>
      <c r="K1913" t="s">
        <v>2091</v>
      </c>
      <c r="L1913" s="5">
        <v>1195000</v>
      </c>
      <c r="M1913" s="28">
        <f t="shared" si="29"/>
        <v>1195000</v>
      </c>
      <c r="N1913">
        <f>2025-Table1[[#This Row],[Year]]</f>
        <v>5</v>
      </c>
    </row>
    <row r="1914" spans="1:14" x14ac:dyDescent="0.3">
      <c r="A1914" t="s">
        <v>44</v>
      </c>
      <c r="B1914" t="s">
        <v>76</v>
      </c>
      <c r="C1914">
        <v>2021</v>
      </c>
      <c r="D1914" s="3">
        <v>3</v>
      </c>
      <c r="E1914" s="3">
        <v>40000</v>
      </c>
      <c r="F1914" t="s">
        <v>13</v>
      </c>
      <c r="G1914" s="15">
        <f>IF(Table1[[#This Row],[Transmission]]="Manual", 0, 1)</f>
        <v>0</v>
      </c>
      <c r="H1914" t="s">
        <v>9472</v>
      </c>
      <c r="I1914" t="s">
        <v>14</v>
      </c>
      <c r="J1914" s="4">
        <v>45597</v>
      </c>
      <c r="K1914" t="s">
        <v>2092</v>
      </c>
      <c r="L1914" s="5">
        <v>765000</v>
      </c>
      <c r="M1914" s="28">
        <f t="shared" si="29"/>
        <v>765000</v>
      </c>
      <c r="N1914">
        <f>2025-Table1[[#This Row],[Year]]</f>
        <v>4</v>
      </c>
    </row>
    <row r="1915" spans="1:14" x14ac:dyDescent="0.3">
      <c r="A1915" t="s">
        <v>97</v>
      </c>
      <c r="B1915" t="s">
        <v>236</v>
      </c>
      <c r="C1915">
        <v>2018</v>
      </c>
      <c r="D1915" s="3">
        <v>6</v>
      </c>
      <c r="E1915" s="3">
        <v>135000</v>
      </c>
      <c r="F1915" t="s">
        <v>13</v>
      </c>
      <c r="G1915" s="15">
        <f>IF(Table1[[#This Row],[Transmission]]="Manual", 0, 1)</f>
        <v>0</v>
      </c>
      <c r="H1915" t="s">
        <v>9472</v>
      </c>
      <c r="I1915" t="s">
        <v>17</v>
      </c>
      <c r="J1915" s="4">
        <v>45597</v>
      </c>
      <c r="K1915" t="s">
        <v>2093</v>
      </c>
      <c r="L1915" s="5">
        <v>650000</v>
      </c>
      <c r="M1915" s="28">
        <f t="shared" si="29"/>
        <v>650000</v>
      </c>
      <c r="N1915">
        <f>2025-Table1[[#This Row],[Year]]</f>
        <v>7</v>
      </c>
    </row>
    <row r="1916" spans="1:14" x14ac:dyDescent="0.3">
      <c r="A1916" t="s">
        <v>21</v>
      </c>
      <c r="B1916" t="s">
        <v>22</v>
      </c>
      <c r="C1916">
        <v>2014</v>
      </c>
      <c r="D1916" s="3">
        <v>10</v>
      </c>
      <c r="E1916" s="3">
        <v>96000</v>
      </c>
      <c r="F1916" t="s">
        <v>13</v>
      </c>
      <c r="G1916" s="15">
        <f>IF(Table1[[#This Row],[Transmission]]="Manual", 0, 1)</f>
        <v>0</v>
      </c>
      <c r="H1916" t="s">
        <v>9475</v>
      </c>
      <c r="I1916" t="s">
        <v>14</v>
      </c>
      <c r="J1916" s="4">
        <v>45597</v>
      </c>
      <c r="K1916" t="s">
        <v>2094</v>
      </c>
      <c r="L1916" s="5">
        <v>380000</v>
      </c>
      <c r="M1916" s="28">
        <f t="shared" si="29"/>
        <v>380000</v>
      </c>
      <c r="N1916">
        <f>2025-Table1[[#This Row],[Year]]</f>
        <v>11</v>
      </c>
    </row>
    <row r="1917" spans="1:14" x14ac:dyDescent="0.3">
      <c r="A1917" t="s">
        <v>21</v>
      </c>
      <c r="B1917" t="s">
        <v>22</v>
      </c>
      <c r="C1917">
        <v>2020</v>
      </c>
      <c r="D1917" s="3">
        <v>4</v>
      </c>
      <c r="E1917" s="3">
        <v>20000</v>
      </c>
      <c r="F1917" t="s">
        <v>13</v>
      </c>
      <c r="G1917" s="15">
        <f>IF(Table1[[#This Row],[Transmission]]="Manual", 0, 1)</f>
        <v>0</v>
      </c>
      <c r="H1917" t="s">
        <v>9472</v>
      </c>
      <c r="I1917" t="s">
        <v>14</v>
      </c>
      <c r="J1917" s="4">
        <v>45597</v>
      </c>
      <c r="K1917" t="s">
        <v>2095</v>
      </c>
      <c r="L1917" s="5">
        <v>549000</v>
      </c>
      <c r="M1917" s="28">
        <f t="shared" si="29"/>
        <v>549000</v>
      </c>
      <c r="N1917">
        <f>2025-Table1[[#This Row],[Year]]</f>
        <v>5</v>
      </c>
    </row>
    <row r="1918" spans="1:14" x14ac:dyDescent="0.3">
      <c r="A1918" t="s">
        <v>21</v>
      </c>
      <c r="B1918" t="s">
        <v>68</v>
      </c>
      <c r="C1918">
        <v>2015</v>
      </c>
      <c r="D1918" s="3">
        <v>9</v>
      </c>
      <c r="E1918" s="3">
        <v>83000</v>
      </c>
      <c r="F1918" t="s">
        <v>25</v>
      </c>
      <c r="G1918" s="15">
        <f>IF(Table1[[#This Row],[Transmission]]="Manual", 0, 1)</f>
        <v>1</v>
      </c>
      <c r="H1918" t="s">
        <v>9475</v>
      </c>
      <c r="I1918" t="s">
        <v>14</v>
      </c>
      <c r="J1918" s="4">
        <v>45597</v>
      </c>
      <c r="K1918" t="s">
        <v>165</v>
      </c>
      <c r="L1918" s="5">
        <v>325000</v>
      </c>
      <c r="M1918" s="28">
        <f t="shared" si="29"/>
        <v>325000</v>
      </c>
      <c r="N1918">
        <f>2025-Table1[[#This Row],[Year]]</f>
        <v>10</v>
      </c>
    </row>
    <row r="1919" spans="1:14" x14ac:dyDescent="0.3">
      <c r="A1919" t="s">
        <v>11</v>
      </c>
      <c r="B1919" t="s">
        <v>12</v>
      </c>
      <c r="C1919">
        <v>2011</v>
      </c>
      <c r="D1919" s="3">
        <v>13</v>
      </c>
      <c r="E1919" s="3">
        <v>77000</v>
      </c>
      <c r="F1919" t="s">
        <v>25</v>
      </c>
      <c r="G1919" s="15">
        <f>IF(Table1[[#This Row],[Transmission]]="Manual", 0, 1)</f>
        <v>1</v>
      </c>
      <c r="H1919" t="s">
        <v>9475</v>
      </c>
      <c r="I1919" t="s">
        <v>14</v>
      </c>
      <c r="J1919" s="4">
        <v>45597</v>
      </c>
      <c r="K1919" t="s">
        <v>1677</v>
      </c>
      <c r="L1919" s="5">
        <v>419999</v>
      </c>
      <c r="M1919" s="28">
        <f t="shared" si="29"/>
        <v>419999</v>
      </c>
      <c r="N1919">
        <f>2025-Table1[[#This Row],[Year]]</f>
        <v>14</v>
      </c>
    </row>
    <row r="1920" spans="1:14" x14ac:dyDescent="0.3">
      <c r="A1920" t="s">
        <v>44</v>
      </c>
      <c r="B1920" t="s">
        <v>405</v>
      </c>
      <c r="C1920">
        <v>2017</v>
      </c>
      <c r="D1920" s="3">
        <v>7</v>
      </c>
      <c r="E1920" s="3">
        <v>98000</v>
      </c>
      <c r="F1920" t="s">
        <v>13</v>
      </c>
      <c r="G1920" s="15">
        <f>IF(Table1[[#This Row],[Transmission]]="Manual", 0, 1)</f>
        <v>0</v>
      </c>
      <c r="H1920" t="s">
        <v>9472</v>
      </c>
      <c r="I1920" t="s">
        <v>17</v>
      </c>
      <c r="J1920" s="4">
        <v>45536</v>
      </c>
      <c r="K1920" t="s">
        <v>2096</v>
      </c>
      <c r="L1920" s="5">
        <v>590000</v>
      </c>
      <c r="M1920" s="28">
        <f t="shared" si="29"/>
        <v>590000</v>
      </c>
      <c r="N1920">
        <f>2025-Table1[[#This Row],[Year]]</f>
        <v>8</v>
      </c>
    </row>
    <row r="1921" spans="1:14" x14ac:dyDescent="0.3">
      <c r="A1921" t="s">
        <v>18</v>
      </c>
      <c r="B1921" t="s">
        <v>162</v>
      </c>
      <c r="C1921">
        <v>2016</v>
      </c>
      <c r="D1921" s="3">
        <v>8</v>
      </c>
      <c r="E1921" s="3">
        <v>80000</v>
      </c>
      <c r="F1921" t="s">
        <v>25</v>
      </c>
      <c r="G1921" s="15">
        <f>IF(Table1[[#This Row],[Transmission]]="Manual", 0, 1)</f>
        <v>1</v>
      </c>
      <c r="H1921" t="s">
        <v>9472</v>
      </c>
      <c r="I1921" t="s">
        <v>17</v>
      </c>
      <c r="J1921" s="4">
        <v>45597</v>
      </c>
      <c r="K1921" t="s">
        <v>2097</v>
      </c>
      <c r="L1921" s="5">
        <v>583000</v>
      </c>
      <c r="M1921" s="28">
        <f t="shared" si="29"/>
        <v>583000</v>
      </c>
      <c r="N1921">
        <f>2025-Table1[[#This Row],[Year]]</f>
        <v>9</v>
      </c>
    </row>
    <row r="1922" spans="1:14" x14ac:dyDescent="0.3">
      <c r="A1922" t="s">
        <v>44</v>
      </c>
      <c r="B1922" t="s">
        <v>76</v>
      </c>
      <c r="C1922">
        <v>2022</v>
      </c>
      <c r="D1922" s="3">
        <v>2</v>
      </c>
      <c r="E1922" s="3">
        <v>32000</v>
      </c>
      <c r="F1922" t="s">
        <v>13</v>
      </c>
      <c r="G1922" s="15">
        <f>IF(Table1[[#This Row],[Transmission]]="Manual", 0, 1)</f>
        <v>0</v>
      </c>
      <c r="H1922" t="s">
        <v>9472</v>
      </c>
      <c r="I1922" t="s">
        <v>14</v>
      </c>
      <c r="J1922" s="4">
        <v>45597</v>
      </c>
      <c r="K1922" t="s">
        <v>2098</v>
      </c>
      <c r="L1922" s="5">
        <v>975000</v>
      </c>
      <c r="M1922" s="28">
        <f t="shared" si="29"/>
        <v>975000</v>
      </c>
      <c r="N1922">
        <f>2025-Table1[[#This Row],[Year]]</f>
        <v>3</v>
      </c>
    </row>
    <row r="1923" spans="1:14" x14ac:dyDescent="0.3">
      <c r="A1923" t="s">
        <v>44</v>
      </c>
      <c r="B1923" t="s">
        <v>300</v>
      </c>
      <c r="C1923">
        <v>2015</v>
      </c>
      <c r="D1923" s="3">
        <v>9</v>
      </c>
      <c r="E1923" s="3">
        <v>90000</v>
      </c>
      <c r="F1923" t="s">
        <v>25</v>
      </c>
      <c r="G1923" s="15">
        <f>IF(Table1[[#This Row],[Transmission]]="Manual", 0, 1)</f>
        <v>1</v>
      </c>
      <c r="H1923" t="s">
        <v>9475</v>
      </c>
      <c r="I1923" t="s">
        <v>17</v>
      </c>
      <c r="J1923" s="4">
        <v>45597</v>
      </c>
      <c r="K1923" t="s">
        <v>2099</v>
      </c>
      <c r="L1923" s="5">
        <v>625000</v>
      </c>
      <c r="M1923" s="28">
        <f t="shared" ref="M1923:M1986" si="30">VALUE(SUBSTITUTE(SUBSTITUTE(L1923,"₹"," "),",",""))</f>
        <v>625000</v>
      </c>
      <c r="N1923">
        <f>2025-Table1[[#This Row],[Year]]</f>
        <v>10</v>
      </c>
    </row>
    <row r="1924" spans="1:14" x14ac:dyDescent="0.3">
      <c r="A1924" t="s">
        <v>21</v>
      </c>
      <c r="B1924" t="s">
        <v>49</v>
      </c>
      <c r="C1924">
        <v>2016</v>
      </c>
      <c r="D1924" s="3">
        <v>8</v>
      </c>
      <c r="E1924" s="3">
        <v>100000</v>
      </c>
      <c r="F1924" t="s">
        <v>13</v>
      </c>
      <c r="G1924" s="15">
        <f>IF(Table1[[#This Row],[Transmission]]="Manual", 0, 1)</f>
        <v>0</v>
      </c>
      <c r="H1924" t="s">
        <v>9475</v>
      </c>
      <c r="I1924" t="s">
        <v>17</v>
      </c>
      <c r="J1924" s="4">
        <v>45597</v>
      </c>
      <c r="K1924" t="s">
        <v>50</v>
      </c>
      <c r="L1924" s="5">
        <v>795000</v>
      </c>
      <c r="M1924" s="28">
        <f t="shared" si="30"/>
        <v>795000</v>
      </c>
      <c r="N1924">
        <f>2025-Table1[[#This Row],[Year]]</f>
        <v>9</v>
      </c>
    </row>
    <row r="1925" spans="1:14" x14ac:dyDescent="0.3">
      <c r="A1925" t="s">
        <v>113</v>
      </c>
      <c r="B1925" t="s">
        <v>121</v>
      </c>
      <c r="C1925">
        <v>2012</v>
      </c>
      <c r="D1925" s="3">
        <v>12</v>
      </c>
      <c r="E1925" s="3">
        <v>100000</v>
      </c>
      <c r="F1925" t="s">
        <v>13</v>
      </c>
      <c r="G1925" s="15">
        <f>IF(Table1[[#This Row],[Transmission]]="Manual", 0, 1)</f>
        <v>0</v>
      </c>
      <c r="H1925" t="s">
        <v>9475</v>
      </c>
      <c r="I1925" t="s">
        <v>17</v>
      </c>
      <c r="J1925" s="4">
        <v>45597</v>
      </c>
      <c r="K1925" t="s">
        <v>1390</v>
      </c>
      <c r="L1925" s="5">
        <v>425000</v>
      </c>
      <c r="M1925" s="28">
        <f t="shared" si="30"/>
        <v>425000</v>
      </c>
      <c r="N1925">
        <f>2025-Table1[[#This Row],[Year]]</f>
        <v>13</v>
      </c>
    </row>
    <row r="1926" spans="1:14" x14ac:dyDescent="0.3">
      <c r="A1926" t="s">
        <v>11</v>
      </c>
      <c r="B1926" t="s">
        <v>288</v>
      </c>
      <c r="C1926">
        <v>2017</v>
      </c>
      <c r="D1926" s="3">
        <v>7</v>
      </c>
      <c r="E1926" s="3">
        <v>64100</v>
      </c>
      <c r="F1926" t="s">
        <v>25</v>
      </c>
      <c r="G1926" s="15">
        <f>IF(Table1[[#This Row],[Transmission]]="Manual", 0, 1)</f>
        <v>1</v>
      </c>
      <c r="H1926" t="s">
        <v>9472</v>
      </c>
      <c r="I1926" t="s">
        <v>14</v>
      </c>
      <c r="J1926" s="4">
        <v>45597</v>
      </c>
      <c r="K1926" t="s">
        <v>2101</v>
      </c>
      <c r="L1926" s="5">
        <v>491000</v>
      </c>
      <c r="M1926" s="28">
        <f t="shared" si="30"/>
        <v>491000</v>
      </c>
      <c r="N1926">
        <f>2025-Table1[[#This Row],[Year]]</f>
        <v>8</v>
      </c>
    </row>
    <row r="1927" spans="1:14" x14ac:dyDescent="0.3">
      <c r="A1927" t="s">
        <v>21</v>
      </c>
      <c r="B1927" t="s">
        <v>111</v>
      </c>
      <c r="C1927">
        <v>2015</v>
      </c>
      <c r="D1927" s="3">
        <v>9</v>
      </c>
      <c r="E1927" s="3">
        <v>105000</v>
      </c>
      <c r="F1927" t="s">
        <v>13</v>
      </c>
      <c r="G1927" s="15">
        <f>IF(Table1[[#This Row],[Transmission]]="Manual", 0, 1)</f>
        <v>0</v>
      </c>
      <c r="H1927" t="s">
        <v>9472</v>
      </c>
      <c r="I1927" t="s">
        <v>14</v>
      </c>
      <c r="J1927" s="4">
        <v>45597</v>
      </c>
      <c r="K1927" t="s">
        <v>2102</v>
      </c>
      <c r="L1927" s="5">
        <v>295000</v>
      </c>
      <c r="M1927" s="28">
        <f t="shared" si="30"/>
        <v>295000</v>
      </c>
      <c r="N1927">
        <f>2025-Table1[[#This Row],[Year]]</f>
        <v>10</v>
      </c>
    </row>
    <row r="1928" spans="1:14" x14ac:dyDescent="0.3">
      <c r="A1928" t="s">
        <v>27</v>
      </c>
      <c r="B1928" t="s">
        <v>360</v>
      </c>
      <c r="C1928">
        <v>2013</v>
      </c>
      <c r="D1928" s="3">
        <v>11</v>
      </c>
      <c r="E1928" s="3">
        <v>57000</v>
      </c>
      <c r="F1928" t="s">
        <v>25</v>
      </c>
      <c r="G1928" s="15">
        <f>IF(Table1[[#This Row],[Transmission]]="Manual", 0, 1)</f>
        <v>1</v>
      </c>
      <c r="H1928" t="s">
        <v>9472</v>
      </c>
      <c r="I1928" t="s">
        <v>17</v>
      </c>
      <c r="J1928" s="4">
        <v>45597</v>
      </c>
      <c r="K1928" t="s">
        <v>2103</v>
      </c>
      <c r="L1928" s="5">
        <v>1200000</v>
      </c>
      <c r="M1928" s="28">
        <f t="shared" si="30"/>
        <v>1200000</v>
      </c>
      <c r="N1928">
        <f>2025-Table1[[#This Row],[Year]]</f>
        <v>12</v>
      </c>
    </row>
    <row r="1929" spans="1:14" x14ac:dyDescent="0.3">
      <c r="A1929" t="s">
        <v>148</v>
      </c>
      <c r="B1929" t="s">
        <v>311</v>
      </c>
      <c r="C1929">
        <v>2014</v>
      </c>
      <c r="D1929" s="3">
        <v>10</v>
      </c>
      <c r="E1929" s="3">
        <v>24000</v>
      </c>
      <c r="F1929" t="s">
        <v>25</v>
      </c>
      <c r="G1929" s="15">
        <f>IF(Table1[[#This Row],[Transmission]]="Manual", 0, 1)</f>
        <v>1</v>
      </c>
      <c r="H1929" t="s">
        <v>9472</v>
      </c>
      <c r="I1929" t="s">
        <v>17</v>
      </c>
      <c r="J1929" s="4">
        <v>45597</v>
      </c>
      <c r="K1929" t="s">
        <v>2104</v>
      </c>
      <c r="L1929" s="5">
        <v>1695000</v>
      </c>
      <c r="M1929" s="28">
        <f t="shared" si="30"/>
        <v>1695000</v>
      </c>
      <c r="N1929">
        <f>2025-Table1[[#This Row],[Year]]</f>
        <v>11</v>
      </c>
    </row>
    <row r="1930" spans="1:14" x14ac:dyDescent="0.3">
      <c r="A1930" t="s">
        <v>58</v>
      </c>
      <c r="B1930" t="s">
        <v>91</v>
      </c>
      <c r="C1930">
        <v>2013</v>
      </c>
      <c r="D1930" s="3">
        <v>11</v>
      </c>
      <c r="E1930" s="3">
        <v>42000</v>
      </c>
      <c r="F1930" t="s">
        <v>25</v>
      </c>
      <c r="G1930" s="15">
        <f>IF(Table1[[#This Row],[Transmission]]="Manual", 0, 1)</f>
        <v>1</v>
      </c>
      <c r="H1930" t="s">
        <v>9472</v>
      </c>
      <c r="I1930" t="s">
        <v>17</v>
      </c>
      <c r="J1930" s="4">
        <v>45566</v>
      </c>
      <c r="K1930" t="s">
        <v>2105</v>
      </c>
      <c r="L1930" s="5">
        <v>790000</v>
      </c>
      <c r="M1930" s="28">
        <f t="shared" si="30"/>
        <v>790000</v>
      </c>
      <c r="N1930">
        <f>2025-Table1[[#This Row],[Year]]</f>
        <v>12</v>
      </c>
    </row>
    <row r="1931" spans="1:14" x14ac:dyDescent="0.3">
      <c r="A1931" t="s">
        <v>21</v>
      </c>
      <c r="B1931" t="s">
        <v>276</v>
      </c>
      <c r="C1931">
        <v>2019</v>
      </c>
      <c r="D1931" s="3">
        <v>5</v>
      </c>
      <c r="E1931" s="3">
        <v>27000</v>
      </c>
      <c r="F1931" t="s">
        <v>13</v>
      </c>
      <c r="G1931" s="15">
        <f>IF(Table1[[#This Row],[Transmission]]="Manual", 0, 1)</f>
        <v>0</v>
      </c>
      <c r="H1931" t="s">
        <v>9475</v>
      </c>
      <c r="I1931" t="s">
        <v>14</v>
      </c>
      <c r="J1931" s="4">
        <v>45597</v>
      </c>
      <c r="K1931" t="s">
        <v>2106</v>
      </c>
      <c r="L1931" s="5">
        <v>380000</v>
      </c>
      <c r="M1931" s="28">
        <f t="shared" si="30"/>
        <v>380000</v>
      </c>
      <c r="N1931">
        <f>2025-Table1[[#This Row],[Year]]</f>
        <v>6</v>
      </c>
    </row>
    <row r="1932" spans="1:14" x14ac:dyDescent="0.3">
      <c r="A1932" t="s">
        <v>21</v>
      </c>
      <c r="B1932" t="s">
        <v>99</v>
      </c>
      <c r="C1932">
        <v>2016</v>
      </c>
      <c r="D1932" s="3">
        <v>8</v>
      </c>
      <c r="E1932" s="3">
        <v>49000</v>
      </c>
      <c r="F1932" t="s">
        <v>25</v>
      </c>
      <c r="G1932" s="15">
        <f>IF(Table1[[#This Row],[Transmission]]="Manual", 0, 1)</f>
        <v>1</v>
      </c>
      <c r="H1932" t="s">
        <v>9472</v>
      </c>
      <c r="I1932" t="s">
        <v>14</v>
      </c>
      <c r="J1932" s="4">
        <v>45597</v>
      </c>
      <c r="K1932" t="s">
        <v>2107</v>
      </c>
      <c r="L1932" s="5">
        <v>625000</v>
      </c>
      <c r="M1932" s="28">
        <f t="shared" si="30"/>
        <v>625000</v>
      </c>
      <c r="N1932">
        <f>2025-Table1[[#This Row],[Year]]</f>
        <v>9</v>
      </c>
    </row>
    <row r="1933" spans="1:14" x14ac:dyDescent="0.3">
      <c r="A1933" t="s">
        <v>61</v>
      </c>
      <c r="B1933" t="s">
        <v>109</v>
      </c>
      <c r="C1933">
        <v>2015</v>
      </c>
      <c r="D1933" s="3">
        <v>9</v>
      </c>
      <c r="E1933" s="3">
        <v>52000</v>
      </c>
      <c r="F1933" t="s">
        <v>13</v>
      </c>
      <c r="G1933" s="15">
        <f>IF(Table1[[#This Row],[Transmission]]="Manual", 0, 1)</f>
        <v>0</v>
      </c>
      <c r="H1933" t="s">
        <v>9472</v>
      </c>
      <c r="I1933" t="s">
        <v>17</v>
      </c>
      <c r="J1933" s="4">
        <v>45597</v>
      </c>
      <c r="K1933" t="s">
        <v>2108</v>
      </c>
      <c r="L1933" s="5">
        <v>425000</v>
      </c>
      <c r="M1933" s="28">
        <f t="shared" si="30"/>
        <v>425000</v>
      </c>
      <c r="N1933">
        <f>2025-Table1[[#This Row],[Year]]</f>
        <v>10</v>
      </c>
    </row>
    <row r="1934" spans="1:14" x14ac:dyDescent="0.3">
      <c r="A1934" t="s">
        <v>21</v>
      </c>
      <c r="B1934" t="s">
        <v>49</v>
      </c>
      <c r="C1934">
        <v>2017</v>
      </c>
      <c r="D1934" s="3">
        <v>7</v>
      </c>
      <c r="E1934" s="3">
        <v>133000</v>
      </c>
      <c r="F1934" t="s">
        <v>13</v>
      </c>
      <c r="G1934" s="15">
        <f>IF(Table1[[#This Row],[Transmission]]="Manual", 0, 1)</f>
        <v>0</v>
      </c>
      <c r="H1934" t="s">
        <v>9475</v>
      </c>
      <c r="I1934" t="s">
        <v>17</v>
      </c>
      <c r="J1934" s="4">
        <v>45597</v>
      </c>
      <c r="K1934" t="s">
        <v>2109</v>
      </c>
      <c r="L1934" s="5">
        <v>770000</v>
      </c>
      <c r="M1934" s="28">
        <f t="shared" si="30"/>
        <v>770000</v>
      </c>
      <c r="N1934">
        <f>2025-Table1[[#This Row],[Year]]</f>
        <v>8</v>
      </c>
    </row>
    <row r="1935" spans="1:14" x14ac:dyDescent="0.3">
      <c r="A1935" t="s">
        <v>21</v>
      </c>
      <c r="B1935" t="s">
        <v>49</v>
      </c>
      <c r="C1935">
        <v>2016</v>
      </c>
      <c r="D1935" s="3">
        <v>8</v>
      </c>
      <c r="E1935" s="3">
        <v>65000</v>
      </c>
      <c r="F1935" t="s">
        <v>13</v>
      </c>
      <c r="G1935" s="15">
        <f>IF(Table1[[#This Row],[Transmission]]="Manual", 0, 1)</f>
        <v>0</v>
      </c>
      <c r="H1935" t="s">
        <v>9472</v>
      </c>
      <c r="I1935" t="s">
        <v>17</v>
      </c>
      <c r="J1935" s="4">
        <v>45597</v>
      </c>
      <c r="K1935" t="s">
        <v>50</v>
      </c>
      <c r="L1935" s="5">
        <v>660000</v>
      </c>
      <c r="M1935" s="28">
        <f t="shared" si="30"/>
        <v>660000</v>
      </c>
      <c r="N1935">
        <f>2025-Table1[[#This Row],[Year]]</f>
        <v>9</v>
      </c>
    </row>
    <row r="1936" spans="1:14" x14ac:dyDescent="0.3">
      <c r="A1936" t="s">
        <v>458</v>
      </c>
      <c r="B1936" t="s">
        <v>2110</v>
      </c>
      <c r="C1936">
        <v>2021</v>
      </c>
      <c r="D1936" s="3">
        <v>3</v>
      </c>
      <c r="E1936" s="3">
        <v>62000</v>
      </c>
      <c r="F1936" t="s">
        <v>13</v>
      </c>
      <c r="G1936" s="15">
        <f>IF(Table1[[#This Row],[Transmission]]="Manual", 0, 1)</f>
        <v>0</v>
      </c>
      <c r="H1936" t="s">
        <v>9472</v>
      </c>
      <c r="I1936" t="s">
        <v>14</v>
      </c>
      <c r="J1936" s="4">
        <v>45597</v>
      </c>
      <c r="K1936" t="s">
        <v>2111</v>
      </c>
      <c r="L1936" s="5">
        <v>540000</v>
      </c>
      <c r="M1936" s="28">
        <f t="shared" si="30"/>
        <v>540000</v>
      </c>
      <c r="N1936">
        <f>2025-Table1[[#This Row],[Year]]</f>
        <v>4</v>
      </c>
    </row>
    <row r="1937" spans="1:14" x14ac:dyDescent="0.3">
      <c r="A1937" t="s">
        <v>44</v>
      </c>
      <c r="B1937" t="s">
        <v>79</v>
      </c>
      <c r="C1937">
        <v>2018</v>
      </c>
      <c r="D1937" s="3">
        <v>6</v>
      </c>
      <c r="E1937" s="3">
        <v>80000</v>
      </c>
      <c r="F1937" t="s">
        <v>13</v>
      </c>
      <c r="G1937" s="15">
        <f>IF(Table1[[#This Row],[Transmission]]="Manual", 0, 1)</f>
        <v>0</v>
      </c>
      <c r="H1937" t="s">
        <v>9472</v>
      </c>
      <c r="I1937" t="s">
        <v>17</v>
      </c>
      <c r="J1937" s="4">
        <v>45597</v>
      </c>
      <c r="K1937" t="s">
        <v>950</v>
      </c>
      <c r="L1937" s="5">
        <v>900000</v>
      </c>
      <c r="M1937" s="28">
        <f t="shared" si="30"/>
        <v>900000</v>
      </c>
      <c r="N1937">
        <f>2025-Table1[[#This Row],[Year]]</f>
        <v>7</v>
      </c>
    </row>
    <row r="1938" spans="1:14" x14ac:dyDescent="0.3">
      <c r="A1938" t="s">
        <v>11</v>
      </c>
      <c r="B1938" t="s">
        <v>188</v>
      </c>
      <c r="C1938">
        <v>2023</v>
      </c>
      <c r="D1938" s="3">
        <v>1</v>
      </c>
      <c r="E1938" s="3">
        <v>10000</v>
      </c>
      <c r="F1938" t="s">
        <v>13</v>
      </c>
      <c r="G1938" s="15">
        <f>IF(Table1[[#This Row],[Transmission]]="Manual", 0, 1)</f>
        <v>0</v>
      </c>
      <c r="H1938" t="s">
        <v>9472</v>
      </c>
      <c r="I1938" t="s">
        <v>14</v>
      </c>
      <c r="J1938" s="4">
        <v>45597</v>
      </c>
      <c r="K1938" t="s">
        <v>2112</v>
      </c>
      <c r="L1938" s="5">
        <v>930000</v>
      </c>
      <c r="M1938" s="28">
        <f t="shared" si="30"/>
        <v>930000</v>
      </c>
      <c r="N1938">
        <f>2025-Table1[[#This Row],[Year]]</f>
        <v>2</v>
      </c>
    </row>
    <row r="1939" spans="1:14" x14ac:dyDescent="0.3">
      <c r="A1939" t="s">
        <v>44</v>
      </c>
      <c r="B1939" t="s">
        <v>405</v>
      </c>
      <c r="C1939">
        <v>2019</v>
      </c>
      <c r="D1939" s="3">
        <v>5</v>
      </c>
      <c r="E1939" s="3">
        <v>61000</v>
      </c>
      <c r="F1939" t="s">
        <v>13</v>
      </c>
      <c r="G1939" s="15">
        <f>IF(Table1[[#This Row],[Transmission]]="Manual", 0, 1)</f>
        <v>0</v>
      </c>
      <c r="H1939" t="s">
        <v>9472</v>
      </c>
      <c r="I1939" t="s">
        <v>14</v>
      </c>
      <c r="J1939" s="4">
        <v>45597</v>
      </c>
      <c r="K1939" t="s">
        <v>2113</v>
      </c>
      <c r="L1939" s="5">
        <v>725000</v>
      </c>
      <c r="M1939" s="28">
        <f t="shared" si="30"/>
        <v>725000</v>
      </c>
      <c r="N1939">
        <f>2025-Table1[[#This Row],[Year]]</f>
        <v>6</v>
      </c>
    </row>
    <row r="1940" spans="1:14" x14ac:dyDescent="0.3">
      <c r="A1940" t="s">
        <v>21</v>
      </c>
      <c r="B1940" t="s">
        <v>24</v>
      </c>
      <c r="C1940">
        <v>2022</v>
      </c>
      <c r="D1940" s="3">
        <v>2</v>
      </c>
      <c r="E1940" s="3">
        <v>27000</v>
      </c>
      <c r="F1940" t="s">
        <v>13</v>
      </c>
      <c r="G1940" s="15">
        <f>IF(Table1[[#This Row],[Transmission]]="Manual", 0, 1)</f>
        <v>0</v>
      </c>
      <c r="H1940" t="s">
        <v>9472</v>
      </c>
      <c r="I1940" t="s">
        <v>14</v>
      </c>
      <c r="J1940" s="4">
        <v>45597</v>
      </c>
      <c r="K1940" t="s">
        <v>2114</v>
      </c>
      <c r="L1940" s="5">
        <v>960000</v>
      </c>
      <c r="M1940" s="28">
        <f t="shared" si="30"/>
        <v>960000</v>
      </c>
      <c r="N1940">
        <f>2025-Table1[[#This Row],[Year]]</f>
        <v>3</v>
      </c>
    </row>
    <row r="1941" spans="1:14" x14ac:dyDescent="0.3">
      <c r="A1941" t="s">
        <v>97</v>
      </c>
      <c r="B1941" t="s">
        <v>897</v>
      </c>
      <c r="C1941">
        <v>2016</v>
      </c>
      <c r="D1941" s="3">
        <v>8</v>
      </c>
      <c r="E1941" s="3">
        <v>80000</v>
      </c>
      <c r="F1941" t="s">
        <v>25</v>
      </c>
      <c r="G1941" s="15">
        <f>IF(Table1[[#This Row],[Transmission]]="Manual", 0, 1)</f>
        <v>1</v>
      </c>
      <c r="H1941" t="s">
        <v>9472</v>
      </c>
      <c r="I1941" t="s">
        <v>17</v>
      </c>
      <c r="J1941" s="4">
        <v>45597</v>
      </c>
      <c r="K1941" t="s">
        <v>2115</v>
      </c>
      <c r="L1941" s="5">
        <v>1625000</v>
      </c>
      <c r="M1941" s="28">
        <f t="shared" si="30"/>
        <v>1625000</v>
      </c>
      <c r="N1941">
        <f>2025-Table1[[#This Row],[Year]]</f>
        <v>9</v>
      </c>
    </row>
    <row r="1942" spans="1:14" x14ac:dyDescent="0.3">
      <c r="A1942" t="s">
        <v>33</v>
      </c>
      <c r="B1942" t="s">
        <v>501</v>
      </c>
      <c r="C1942">
        <v>2012</v>
      </c>
      <c r="D1942" s="3">
        <v>12</v>
      </c>
      <c r="E1942" s="3">
        <v>108000</v>
      </c>
      <c r="F1942" t="s">
        <v>13</v>
      </c>
      <c r="G1942" s="15">
        <f>IF(Table1[[#This Row],[Transmission]]="Manual", 0, 1)</f>
        <v>0</v>
      </c>
      <c r="H1942" t="s">
        <v>9475</v>
      </c>
      <c r="I1942" t="s">
        <v>17</v>
      </c>
      <c r="J1942" s="4">
        <v>45597</v>
      </c>
      <c r="K1942" t="s">
        <v>2116</v>
      </c>
      <c r="L1942" s="5">
        <v>170000</v>
      </c>
      <c r="M1942" s="28">
        <f t="shared" si="30"/>
        <v>170000</v>
      </c>
      <c r="N1942">
        <f>2025-Table1[[#This Row],[Year]]</f>
        <v>13</v>
      </c>
    </row>
    <row r="1943" spans="1:14" x14ac:dyDescent="0.3">
      <c r="A1943" t="s">
        <v>44</v>
      </c>
      <c r="B1943" t="s">
        <v>76</v>
      </c>
      <c r="C1943">
        <v>2019</v>
      </c>
      <c r="D1943" s="3">
        <v>5</v>
      </c>
      <c r="E1943" s="3">
        <v>65000</v>
      </c>
      <c r="F1943" t="s">
        <v>13</v>
      </c>
      <c r="G1943" s="15">
        <f>IF(Table1[[#This Row],[Transmission]]="Manual", 0, 1)</f>
        <v>0</v>
      </c>
      <c r="H1943" t="s">
        <v>9472</v>
      </c>
      <c r="I1943" t="s">
        <v>17</v>
      </c>
      <c r="J1943" s="4">
        <v>45597</v>
      </c>
      <c r="K1943" t="s">
        <v>2117</v>
      </c>
      <c r="L1943" s="5">
        <v>850000</v>
      </c>
      <c r="M1943" s="28">
        <f t="shared" si="30"/>
        <v>850000</v>
      </c>
      <c r="N1943">
        <f>2025-Table1[[#This Row],[Year]]</f>
        <v>6</v>
      </c>
    </row>
    <row r="1944" spans="1:14" x14ac:dyDescent="0.3">
      <c r="A1944" t="s">
        <v>101</v>
      </c>
      <c r="B1944" t="s">
        <v>172</v>
      </c>
      <c r="C1944">
        <v>2015</v>
      </c>
      <c r="D1944" s="3">
        <v>9</v>
      </c>
      <c r="E1944" s="3">
        <v>80000</v>
      </c>
      <c r="F1944" t="s">
        <v>13</v>
      </c>
      <c r="G1944" s="15">
        <f>IF(Table1[[#This Row],[Transmission]]="Manual", 0, 1)</f>
        <v>0</v>
      </c>
      <c r="H1944" t="s">
        <v>9475</v>
      </c>
      <c r="I1944" t="s">
        <v>17</v>
      </c>
      <c r="J1944" s="4">
        <v>45597</v>
      </c>
      <c r="K1944" t="s">
        <v>2118</v>
      </c>
      <c r="L1944" s="5">
        <v>120000</v>
      </c>
      <c r="M1944" s="28">
        <f t="shared" si="30"/>
        <v>120000</v>
      </c>
      <c r="N1944">
        <f>2025-Table1[[#This Row],[Year]]</f>
        <v>10</v>
      </c>
    </row>
    <row r="1945" spans="1:14" x14ac:dyDescent="0.3">
      <c r="A1945" t="s">
        <v>21</v>
      </c>
      <c r="B1945" t="s">
        <v>111</v>
      </c>
      <c r="C1945">
        <v>2014</v>
      </c>
      <c r="D1945" s="3">
        <v>10</v>
      </c>
      <c r="E1945" s="3">
        <v>77000</v>
      </c>
      <c r="F1945" t="s">
        <v>13</v>
      </c>
      <c r="G1945" s="15">
        <f>IF(Table1[[#This Row],[Transmission]]="Manual", 0, 1)</f>
        <v>0</v>
      </c>
      <c r="H1945" t="s">
        <v>9475</v>
      </c>
      <c r="I1945" t="s">
        <v>14</v>
      </c>
      <c r="J1945" s="4">
        <v>45597</v>
      </c>
      <c r="K1945" t="s">
        <v>2119</v>
      </c>
      <c r="L1945" s="5">
        <v>249999</v>
      </c>
      <c r="M1945" s="28">
        <f t="shared" si="30"/>
        <v>249999</v>
      </c>
      <c r="N1945">
        <f>2025-Table1[[#This Row],[Year]]</f>
        <v>11</v>
      </c>
    </row>
    <row r="1946" spans="1:14" x14ac:dyDescent="0.3">
      <c r="A1946" t="s">
        <v>113</v>
      </c>
      <c r="B1946" t="s">
        <v>444</v>
      </c>
      <c r="C1946">
        <v>2017</v>
      </c>
      <c r="D1946" s="3">
        <v>7</v>
      </c>
      <c r="E1946" s="3">
        <v>66000</v>
      </c>
      <c r="F1946" t="s">
        <v>13</v>
      </c>
      <c r="G1946" s="15">
        <f>IF(Table1[[#This Row],[Transmission]]="Manual", 0, 1)</f>
        <v>0</v>
      </c>
      <c r="H1946" t="s">
        <v>9472</v>
      </c>
      <c r="I1946" t="s">
        <v>14</v>
      </c>
      <c r="J1946" s="4">
        <v>45597</v>
      </c>
      <c r="K1946" t="s">
        <v>2120</v>
      </c>
      <c r="L1946" s="5">
        <v>345000</v>
      </c>
      <c r="M1946" s="28">
        <f t="shared" si="30"/>
        <v>345000</v>
      </c>
      <c r="N1946">
        <f>2025-Table1[[#This Row],[Year]]</f>
        <v>8</v>
      </c>
    </row>
    <row r="1947" spans="1:14" x14ac:dyDescent="0.3">
      <c r="A1947" t="s">
        <v>21</v>
      </c>
      <c r="B1947" t="s">
        <v>111</v>
      </c>
      <c r="C1947">
        <v>2006</v>
      </c>
      <c r="D1947" s="3">
        <v>18</v>
      </c>
      <c r="E1947" s="3">
        <v>90000</v>
      </c>
      <c r="F1947" t="s">
        <v>13</v>
      </c>
      <c r="G1947" s="15">
        <f>IF(Table1[[#This Row],[Transmission]]="Manual", 0, 1)</f>
        <v>0</v>
      </c>
      <c r="H1947" t="s">
        <v>9475</v>
      </c>
      <c r="I1947" t="s">
        <v>14</v>
      </c>
      <c r="J1947" s="4">
        <v>45597</v>
      </c>
      <c r="K1947" t="s">
        <v>2121</v>
      </c>
      <c r="L1947" s="5">
        <v>100000</v>
      </c>
      <c r="M1947" s="28">
        <f t="shared" si="30"/>
        <v>100000</v>
      </c>
      <c r="N1947">
        <f>2025-Table1[[#This Row],[Year]]</f>
        <v>19</v>
      </c>
    </row>
    <row r="1948" spans="1:14" x14ac:dyDescent="0.3">
      <c r="A1948" t="s">
        <v>44</v>
      </c>
      <c r="B1948" t="s">
        <v>83</v>
      </c>
      <c r="C1948">
        <v>2016</v>
      </c>
      <c r="D1948" s="3">
        <v>8</v>
      </c>
      <c r="E1948" s="3">
        <v>73000</v>
      </c>
      <c r="F1948" t="s">
        <v>13</v>
      </c>
      <c r="G1948" s="15">
        <f>IF(Table1[[#This Row],[Transmission]]="Manual", 0, 1)</f>
        <v>0</v>
      </c>
      <c r="H1948" t="s">
        <v>9472</v>
      </c>
      <c r="I1948" t="s">
        <v>14</v>
      </c>
      <c r="J1948" s="4">
        <v>45597</v>
      </c>
      <c r="K1948" t="s">
        <v>2122</v>
      </c>
      <c r="L1948" s="5">
        <v>665000</v>
      </c>
      <c r="M1948" s="28">
        <f t="shared" si="30"/>
        <v>665000</v>
      </c>
      <c r="N1948">
        <f>2025-Table1[[#This Row],[Year]]</f>
        <v>9</v>
      </c>
    </row>
    <row r="1949" spans="1:14" x14ac:dyDescent="0.3">
      <c r="A1949" t="s">
        <v>11</v>
      </c>
      <c r="B1949" t="s">
        <v>285</v>
      </c>
      <c r="C1949">
        <v>2022</v>
      </c>
      <c r="D1949" s="3">
        <v>2</v>
      </c>
      <c r="E1949" s="3">
        <v>25000</v>
      </c>
      <c r="F1949" t="s">
        <v>13</v>
      </c>
      <c r="G1949" s="15">
        <f>IF(Table1[[#This Row],[Transmission]]="Manual", 0, 1)</f>
        <v>0</v>
      </c>
      <c r="H1949" t="s">
        <v>9472</v>
      </c>
      <c r="I1949" t="s">
        <v>14</v>
      </c>
      <c r="J1949" s="4">
        <v>45597</v>
      </c>
      <c r="K1949" t="s">
        <v>2123</v>
      </c>
      <c r="L1949" s="5">
        <v>765000</v>
      </c>
      <c r="M1949" s="28">
        <f t="shared" si="30"/>
        <v>765000</v>
      </c>
      <c r="N1949">
        <f>2025-Table1[[#This Row],[Year]]</f>
        <v>3</v>
      </c>
    </row>
    <row r="1950" spans="1:14" x14ac:dyDescent="0.3">
      <c r="A1950" t="s">
        <v>21</v>
      </c>
      <c r="B1950" t="s">
        <v>24</v>
      </c>
      <c r="C1950">
        <v>2020</v>
      </c>
      <c r="D1950" s="3">
        <v>4</v>
      </c>
      <c r="E1950" s="3">
        <v>31000</v>
      </c>
      <c r="F1950" t="s">
        <v>13</v>
      </c>
      <c r="G1950" s="15">
        <f>IF(Table1[[#This Row],[Transmission]]="Manual", 0, 1)</f>
        <v>0</v>
      </c>
      <c r="H1950" t="s">
        <v>9472</v>
      </c>
      <c r="I1950" t="s">
        <v>14</v>
      </c>
      <c r="J1950" s="4">
        <v>45597</v>
      </c>
      <c r="K1950" t="s">
        <v>2124</v>
      </c>
      <c r="L1950" s="5">
        <v>690000</v>
      </c>
      <c r="M1950" s="28">
        <f t="shared" si="30"/>
        <v>690000</v>
      </c>
      <c r="N1950">
        <f>2025-Table1[[#This Row],[Year]]</f>
        <v>5</v>
      </c>
    </row>
    <row r="1951" spans="1:14" x14ac:dyDescent="0.3">
      <c r="A1951" t="s">
        <v>21</v>
      </c>
      <c r="B1951" t="s">
        <v>111</v>
      </c>
      <c r="C1951">
        <v>2018</v>
      </c>
      <c r="D1951" s="3">
        <v>6</v>
      </c>
      <c r="E1951" s="3">
        <v>48231</v>
      </c>
      <c r="F1951" t="s">
        <v>25</v>
      </c>
      <c r="G1951" s="15">
        <f>IF(Table1[[#This Row],[Transmission]]="Manual", 0, 1)</f>
        <v>1</v>
      </c>
      <c r="H1951" t="s">
        <v>9472</v>
      </c>
      <c r="I1951" t="s">
        <v>14</v>
      </c>
      <c r="J1951" s="4">
        <v>45597</v>
      </c>
      <c r="K1951" t="s">
        <v>2125</v>
      </c>
      <c r="L1951" s="5">
        <v>385101</v>
      </c>
      <c r="M1951" s="28">
        <f t="shared" si="30"/>
        <v>385101</v>
      </c>
      <c r="N1951">
        <f>2025-Table1[[#This Row],[Year]]</f>
        <v>7</v>
      </c>
    </row>
    <row r="1952" spans="1:14" x14ac:dyDescent="0.3">
      <c r="A1952" t="s">
        <v>21</v>
      </c>
      <c r="B1952" t="s">
        <v>36</v>
      </c>
      <c r="C1952">
        <v>2015</v>
      </c>
      <c r="D1952" s="3">
        <v>9</v>
      </c>
      <c r="E1952" s="3">
        <v>76000</v>
      </c>
      <c r="F1952" t="s">
        <v>25</v>
      </c>
      <c r="G1952" s="15">
        <f>IF(Table1[[#This Row],[Transmission]]="Manual", 0, 1)</f>
        <v>1</v>
      </c>
      <c r="H1952" t="s">
        <v>9472</v>
      </c>
      <c r="I1952" t="s">
        <v>14</v>
      </c>
      <c r="J1952" s="4">
        <v>45597</v>
      </c>
      <c r="K1952" t="s">
        <v>855</v>
      </c>
      <c r="L1952" s="5">
        <v>280000</v>
      </c>
      <c r="M1952" s="28">
        <f t="shared" si="30"/>
        <v>280000</v>
      </c>
      <c r="N1952">
        <f>2025-Table1[[#This Row],[Year]]</f>
        <v>10</v>
      </c>
    </row>
    <row r="1953" spans="1:14" x14ac:dyDescent="0.3">
      <c r="A1953" t="s">
        <v>11</v>
      </c>
      <c r="B1953" t="s">
        <v>12</v>
      </c>
      <c r="C1953">
        <v>2011</v>
      </c>
      <c r="D1953" s="3">
        <v>13</v>
      </c>
      <c r="E1953" s="3">
        <v>75464</v>
      </c>
      <c r="F1953" t="s">
        <v>25</v>
      </c>
      <c r="G1953" s="15">
        <f>IF(Table1[[#This Row],[Transmission]]="Manual", 0, 1)</f>
        <v>1</v>
      </c>
      <c r="H1953" t="s">
        <v>9475</v>
      </c>
      <c r="I1953" t="s">
        <v>14</v>
      </c>
      <c r="J1953" s="4">
        <v>45597</v>
      </c>
      <c r="K1953" t="s">
        <v>1677</v>
      </c>
      <c r="L1953" s="5">
        <v>375000</v>
      </c>
      <c r="M1953" s="28">
        <f t="shared" si="30"/>
        <v>375000</v>
      </c>
      <c r="N1953">
        <f>2025-Table1[[#This Row],[Year]]</f>
        <v>14</v>
      </c>
    </row>
    <row r="1954" spans="1:14" x14ac:dyDescent="0.3">
      <c r="A1954" t="s">
        <v>27</v>
      </c>
      <c r="B1954" t="s">
        <v>360</v>
      </c>
      <c r="C1954">
        <v>2016</v>
      </c>
      <c r="D1954" s="3">
        <v>8</v>
      </c>
      <c r="E1954" s="3">
        <v>85000</v>
      </c>
      <c r="F1954" t="s">
        <v>25</v>
      </c>
      <c r="G1954" s="15">
        <f>IF(Table1[[#This Row],[Transmission]]="Manual", 0, 1)</f>
        <v>1</v>
      </c>
      <c r="H1954" t="s">
        <v>9475</v>
      </c>
      <c r="I1954" t="s">
        <v>17</v>
      </c>
      <c r="J1954" s="4">
        <v>45597</v>
      </c>
      <c r="K1954" t="s">
        <v>2126</v>
      </c>
      <c r="L1954" s="5">
        <v>1650000</v>
      </c>
      <c r="M1954" s="28">
        <f t="shared" si="30"/>
        <v>1650000</v>
      </c>
      <c r="N1954">
        <f>2025-Table1[[#This Row],[Year]]</f>
        <v>9</v>
      </c>
    </row>
    <row r="1955" spans="1:14" x14ac:dyDescent="0.3">
      <c r="A1955" t="s">
        <v>277</v>
      </c>
      <c r="B1955" t="s">
        <v>1189</v>
      </c>
      <c r="C1955">
        <v>2010</v>
      </c>
      <c r="D1955" s="3">
        <v>14</v>
      </c>
      <c r="E1955" s="3">
        <v>85000</v>
      </c>
      <c r="F1955" t="s">
        <v>13</v>
      </c>
      <c r="G1955" s="15">
        <f>IF(Table1[[#This Row],[Transmission]]="Manual", 0, 1)</f>
        <v>0</v>
      </c>
      <c r="H1955" t="s">
        <v>9475</v>
      </c>
      <c r="I1955" t="s">
        <v>14</v>
      </c>
      <c r="J1955" s="4">
        <v>45597</v>
      </c>
      <c r="K1955" t="s">
        <v>2127</v>
      </c>
      <c r="L1955" s="5">
        <v>180000</v>
      </c>
      <c r="M1955" s="28">
        <f t="shared" si="30"/>
        <v>180000</v>
      </c>
      <c r="N1955">
        <f>2025-Table1[[#This Row],[Year]]</f>
        <v>15</v>
      </c>
    </row>
    <row r="1956" spans="1:14" x14ac:dyDescent="0.3">
      <c r="A1956" t="s">
        <v>43</v>
      </c>
      <c r="B1956" t="s">
        <v>636</v>
      </c>
      <c r="C1956">
        <v>2011</v>
      </c>
      <c r="D1956" s="3">
        <v>13</v>
      </c>
      <c r="E1956" s="3">
        <v>94990</v>
      </c>
      <c r="F1956" t="s">
        <v>25</v>
      </c>
      <c r="G1956" s="15">
        <f>IF(Table1[[#This Row],[Transmission]]="Manual", 0, 1)</f>
        <v>1</v>
      </c>
      <c r="H1956" t="s">
        <v>9475</v>
      </c>
      <c r="I1956" t="s">
        <v>17</v>
      </c>
      <c r="J1956" s="4">
        <v>45597</v>
      </c>
      <c r="K1956" t="s">
        <v>2128</v>
      </c>
      <c r="L1956" s="5">
        <v>1490000</v>
      </c>
      <c r="M1956" s="28">
        <f t="shared" si="30"/>
        <v>1490000</v>
      </c>
      <c r="N1956">
        <f>2025-Table1[[#This Row],[Year]]</f>
        <v>14</v>
      </c>
    </row>
    <row r="1957" spans="1:14" x14ac:dyDescent="0.3">
      <c r="A1957" t="s">
        <v>21</v>
      </c>
      <c r="B1957" t="s">
        <v>24</v>
      </c>
      <c r="C1957">
        <v>2018</v>
      </c>
      <c r="D1957" s="3">
        <v>6</v>
      </c>
      <c r="E1957" s="3">
        <v>54000</v>
      </c>
      <c r="F1957" t="s">
        <v>13</v>
      </c>
      <c r="G1957" s="15">
        <f>IF(Table1[[#This Row],[Transmission]]="Manual", 0, 1)</f>
        <v>0</v>
      </c>
      <c r="H1957" t="s">
        <v>9472</v>
      </c>
      <c r="I1957" t="s">
        <v>17</v>
      </c>
      <c r="J1957" s="4">
        <v>45597</v>
      </c>
      <c r="K1957" t="s">
        <v>2129</v>
      </c>
      <c r="L1957" s="5">
        <v>760000</v>
      </c>
      <c r="M1957" s="28">
        <f t="shared" si="30"/>
        <v>760000</v>
      </c>
      <c r="N1957">
        <f>2025-Table1[[#This Row],[Year]]</f>
        <v>7</v>
      </c>
    </row>
    <row r="1958" spans="1:14" x14ac:dyDescent="0.3">
      <c r="A1958" t="s">
        <v>18</v>
      </c>
      <c r="B1958" t="s">
        <v>86</v>
      </c>
      <c r="C1958">
        <v>2013</v>
      </c>
      <c r="D1958" s="3">
        <v>11</v>
      </c>
      <c r="E1958" s="3">
        <v>85000</v>
      </c>
      <c r="F1958" t="s">
        <v>13</v>
      </c>
      <c r="G1958" s="15">
        <f>IF(Table1[[#This Row],[Transmission]]="Manual", 0, 1)</f>
        <v>0</v>
      </c>
      <c r="H1958" t="s">
        <v>9475</v>
      </c>
      <c r="I1958" t="s">
        <v>17</v>
      </c>
      <c r="J1958" s="4">
        <v>45597</v>
      </c>
      <c r="K1958" t="s">
        <v>1532</v>
      </c>
      <c r="L1958" s="5">
        <v>415000</v>
      </c>
      <c r="M1958" s="28">
        <f t="shared" si="30"/>
        <v>415000</v>
      </c>
      <c r="N1958">
        <f>2025-Table1[[#This Row],[Year]]</f>
        <v>12</v>
      </c>
    </row>
    <row r="1959" spans="1:14" x14ac:dyDescent="0.3">
      <c r="A1959" t="s">
        <v>44</v>
      </c>
      <c r="B1959" t="s">
        <v>81</v>
      </c>
      <c r="C1959">
        <v>2021</v>
      </c>
      <c r="D1959" s="3">
        <v>3</v>
      </c>
      <c r="E1959" s="3">
        <v>23000</v>
      </c>
      <c r="F1959" t="s">
        <v>25</v>
      </c>
      <c r="G1959" s="15">
        <f>IF(Table1[[#This Row],[Transmission]]="Manual", 0, 1)</f>
        <v>1</v>
      </c>
      <c r="H1959" t="s">
        <v>9475</v>
      </c>
      <c r="I1959" t="s">
        <v>14</v>
      </c>
      <c r="J1959" s="4">
        <v>45597</v>
      </c>
      <c r="K1959" t="s">
        <v>2130</v>
      </c>
      <c r="L1959" s="5">
        <v>1599999</v>
      </c>
      <c r="M1959" s="28">
        <f t="shared" si="30"/>
        <v>1599999</v>
      </c>
      <c r="N1959">
        <f>2025-Table1[[#This Row],[Year]]</f>
        <v>4</v>
      </c>
    </row>
    <row r="1960" spans="1:14" x14ac:dyDescent="0.3">
      <c r="A1960" t="s">
        <v>44</v>
      </c>
      <c r="B1960" t="s">
        <v>79</v>
      </c>
      <c r="C1960">
        <v>2022</v>
      </c>
      <c r="D1960" s="3">
        <v>2</v>
      </c>
      <c r="E1960" s="3">
        <v>16000</v>
      </c>
      <c r="F1960" t="s">
        <v>13</v>
      </c>
      <c r="G1960" s="15">
        <f>IF(Table1[[#This Row],[Transmission]]="Manual", 0, 1)</f>
        <v>0</v>
      </c>
      <c r="H1960" t="s">
        <v>9472</v>
      </c>
      <c r="I1960" t="s">
        <v>14</v>
      </c>
      <c r="J1960" s="4">
        <v>45597</v>
      </c>
      <c r="K1960" t="s">
        <v>2131</v>
      </c>
      <c r="L1960" s="5">
        <v>1098000</v>
      </c>
      <c r="M1960" s="28">
        <f t="shared" si="30"/>
        <v>1098000</v>
      </c>
      <c r="N1960">
        <f>2025-Table1[[#This Row],[Year]]</f>
        <v>3</v>
      </c>
    </row>
    <row r="1961" spans="1:14" x14ac:dyDescent="0.3">
      <c r="A1961" t="s">
        <v>18</v>
      </c>
      <c r="B1961" t="s">
        <v>86</v>
      </c>
      <c r="C1961">
        <v>2018</v>
      </c>
      <c r="D1961" s="3">
        <v>6</v>
      </c>
      <c r="E1961" s="3">
        <v>88000</v>
      </c>
      <c r="F1961" t="s">
        <v>13</v>
      </c>
      <c r="G1961" s="15">
        <f>IF(Table1[[#This Row],[Transmission]]="Manual", 0, 1)</f>
        <v>0</v>
      </c>
      <c r="H1961" t="s">
        <v>9475</v>
      </c>
      <c r="I1961" t="s">
        <v>14</v>
      </c>
      <c r="J1961" s="4">
        <v>45597</v>
      </c>
      <c r="K1961" t="s">
        <v>2132</v>
      </c>
      <c r="L1961" s="5">
        <v>650000</v>
      </c>
      <c r="M1961" s="28">
        <f t="shared" si="30"/>
        <v>650000</v>
      </c>
      <c r="N1961">
        <f>2025-Table1[[#This Row],[Year]]</f>
        <v>7</v>
      </c>
    </row>
    <row r="1962" spans="1:14" x14ac:dyDescent="0.3">
      <c r="A1962" t="s">
        <v>15</v>
      </c>
      <c r="B1962" t="s">
        <v>387</v>
      </c>
      <c r="C1962">
        <v>2019</v>
      </c>
      <c r="D1962" s="3">
        <v>5</v>
      </c>
      <c r="E1962" s="3">
        <v>130000</v>
      </c>
      <c r="F1962" t="s">
        <v>13</v>
      </c>
      <c r="G1962" s="15">
        <f>IF(Table1[[#This Row],[Transmission]]="Manual", 0, 1)</f>
        <v>0</v>
      </c>
      <c r="H1962" t="s">
        <v>9472</v>
      </c>
      <c r="I1962" t="s">
        <v>17</v>
      </c>
      <c r="J1962" s="4">
        <v>45597</v>
      </c>
      <c r="K1962" t="s">
        <v>2133</v>
      </c>
      <c r="L1962" s="5">
        <v>765000</v>
      </c>
      <c r="M1962" s="28">
        <f t="shared" si="30"/>
        <v>765000</v>
      </c>
      <c r="N1962">
        <f>2025-Table1[[#This Row],[Year]]</f>
        <v>6</v>
      </c>
    </row>
    <row r="1963" spans="1:14" x14ac:dyDescent="0.3">
      <c r="A1963" t="s">
        <v>113</v>
      </c>
      <c r="B1963" t="s">
        <v>2134</v>
      </c>
      <c r="C1963">
        <v>2017</v>
      </c>
      <c r="D1963" s="3">
        <v>7</v>
      </c>
      <c r="E1963" s="3">
        <v>48000</v>
      </c>
      <c r="F1963" t="s">
        <v>25</v>
      </c>
      <c r="G1963" s="15">
        <f>IF(Table1[[#This Row],[Transmission]]="Manual", 0, 1)</f>
        <v>1</v>
      </c>
      <c r="H1963" t="s">
        <v>9475</v>
      </c>
      <c r="I1963" t="s">
        <v>14</v>
      </c>
      <c r="J1963" s="4">
        <v>45597</v>
      </c>
      <c r="K1963" t="s">
        <v>2135</v>
      </c>
      <c r="L1963" s="5">
        <v>300000</v>
      </c>
      <c r="M1963" s="28">
        <f t="shared" si="30"/>
        <v>300000</v>
      </c>
      <c r="N1963">
        <f>2025-Table1[[#This Row],[Year]]</f>
        <v>8</v>
      </c>
    </row>
    <row r="1964" spans="1:14" x14ac:dyDescent="0.3">
      <c r="A1964" t="s">
        <v>21</v>
      </c>
      <c r="B1964" t="s">
        <v>39</v>
      </c>
      <c r="C1964">
        <v>2020</v>
      </c>
      <c r="D1964" s="3">
        <v>4</v>
      </c>
      <c r="E1964" s="3">
        <v>34000</v>
      </c>
      <c r="F1964" t="s">
        <v>13</v>
      </c>
      <c r="G1964" s="15">
        <f>IF(Table1[[#This Row],[Transmission]]="Manual", 0, 1)</f>
        <v>0</v>
      </c>
      <c r="H1964" t="s">
        <v>9475</v>
      </c>
      <c r="I1964" t="s">
        <v>14</v>
      </c>
      <c r="J1964" s="4">
        <v>45597</v>
      </c>
      <c r="K1964" t="s">
        <v>2136</v>
      </c>
      <c r="L1964" s="5">
        <v>530000</v>
      </c>
      <c r="M1964" s="28">
        <f t="shared" si="30"/>
        <v>530000</v>
      </c>
      <c r="N1964">
        <f>2025-Table1[[#This Row],[Year]]</f>
        <v>5</v>
      </c>
    </row>
    <row r="1965" spans="1:14" x14ac:dyDescent="0.3">
      <c r="A1965" t="s">
        <v>44</v>
      </c>
      <c r="B1965" t="s">
        <v>83</v>
      </c>
      <c r="C1965">
        <v>2011</v>
      </c>
      <c r="D1965" s="3">
        <v>13</v>
      </c>
      <c r="E1965" s="3">
        <v>78000</v>
      </c>
      <c r="F1965" t="s">
        <v>13</v>
      </c>
      <c r="G1965" s="15">
        <f>IF(Table1[[#This Row],[Transmission]]="Manual", 0, 1)</f>
        <v>0</v>
      </c>
      <c r="H1965" t="s">
        <v>9475</v>
      </c>
      <c r="I1965" t="s">
        <v>14</v>
      </c>
      <c r="J1965" s="4">
        <v>45566</v>
      </c>
      <c r="K1965" t="s">
        <v>2137</v>
      </c>
      <c r="L1965" s="5">
        <v>310000</v>
      </c>
      <c r="M1965" s="28">
        <f t="shared" si="30"/>
        <v>310000</v>
      </c>
      <c r="N1965">
        <f>2025-Table1[[#This Row],[Year]]</f>
        <v>14</v>
      </c>
    </row>
    <row r="1966" spans="1:14" x14ac:dyDescent="0.3">
      <c r="A1966" t="s">
        <v>11</v>
      </c>
      <c r="B1966" t="s">
        <v>12</v>
      </c>
      <c r="C1966">
        <v>2014</v>
      </c>
      <c r="D1966" s="3">
        <v>10</v>
      </c>
      <c r="E1966" s="3">
        <v>133000</v>
      </c>
      <c r="F1966" t="s">
        <v>13</v>
      </c>
      <c r="G1966" s="15">
        <f>IF(Table1[[#This Row],[Transmission]]="Manual", 0, 1)</f>
        <v>0</v>
      </c>
      <c r="H1966" t="s">
        <v>9475</v>
      </c>
      <c r="I1966" t="s">
        <v>17</v>
      </c>
      <c r="J1966" s="4">
        <v>45597</v>
      </c>
      <c r="K1966" t="s">
        <v>1813</v>
      </c>
      <c r="L1966" s="5">
        <v>685000</v>
      </c>
      <c r="M1966" s="28">
        <f t="shared" si="30"/>
        <v>685000</v>
      </c>
      <c r="N1966">
        <f>2025-Table1[[#This Row],[Year]]</f>
        <v>11</v>
      </c>
    </row>
    <row r="1967" spans="1:14" x14ac:dyDescent="0.3">
      <c r="A1967" t="s">
        <v>21</v>
      </c>
      <c r="B1967" t="s">
        <v>111</v>
      </c>
      <c r="C1967">
        <v>2011</v>
      </c>
      <c r="D1967" s="3">
        <v>13</v>
      </c>
      <c r="E1967" s="3">
        <v>140000</v>
      </c>
      <c r="F1967" t="s">
        <v>13</v>
      </c>
      <c r="G1967" s="15">
        <f>IF(Table1[[#This Row],[Transmission]]="Manual", 0, 1)</f>
        <v>0</v>
      </c>
      <c r="H1967" t="s">
        <v>9475</v>
      </c>
      <c r="I1967" t="s">
        <v>14</v>
      </c>
      <c r="J1967" s="4">
        <v>45597</v>
      </c>
      <c r="K1967" t="s">
        <v>2138</v>
      </c>
      <c r="L1967" s="5">
        <v>250000</v>
      </c>
      <c r="M1967" s="28">
        <f t="shared" si="30"/>
        <v>250000</v>
      </c>
      <c r="N1967">
        <f>2025-Table1[[#This Row],[Year]]</f>
        <v>14</v>
      </c>
    </row>
    <row r="1968" spans="1:14" x14ac:dyDescent="0.3">
      <c r="A1968" t="s">
        <v>44</v>
      </c>
      <c r="B1968" t="s">
        <v>83</v>
      </c>
      <c r="C1968">
        <v>2010</v>
      </c>
      <c r="D1968" s="3">
        <v>14</v>
      </c>
      <c r="E1968" s="3">
        <v>92000</v>
      </c>
      <c r="F1968" t="s">
        <v>13</v>
      </c>
      <c r="G1968" s="15">
        <f>IF(Table1[[#This Row],[Transmission]]="Manual", 0, 1)</f>
        <v>0</v>
      </c>
      <c r="H1968" t="s">
        <v>9475</v>
      </c>
      <c r="I1968" t="s">
        <v>17</v>
      </c>
      <c r="J1968" s="4">
        <v>45566</v>
      </c>
      <c r="K1968" t="s">
        <v>2139</v>
      </c>
      <c r="L1968" s="5">
        <v>270000</v>
      </c>
      <c r="M1968" s="28">
        <f t="shared" si="30"/>
        <v>270000</v>
      </c>
      <c r="N1968">
        <f>2025-Table1[[#This Row],[Year]]</f>
        <v>15</v>
      </c>
    </row>
    <row r="1969" spans="1:14" x14ac:dyDescent="0.3">
      <c r="A1969" t="s">
        <v>18</v>
      </c>
      <c r="B1969" t="s">
        <v>86</v>
      </c>
      <c r="C1969">
        <v>2019</v>
      </c>
      <c r="D1969" s="3">
        <v>5</v>
      </c>
      <c r="E1969" s="3">
        <v>63000</v>
      </c>
      <c r="F1969" t="s">
        <v>25</v>
      </c>
      <c r="G1969" s="15">
        <f>IF(Table1[[#This Row],[Transmission]]="Manual", 0, 1)</f>
        <v>1</v>
      </c>
      <c r="H1969" t="s">
        <v>9472</v>
      </c>
      <c r="I1969" t="s">
        <v>14</v>
      </c>
      <c r="J1969" s="4">
        <v>45597</v>
      </c>
      <c r="K1969" t="s">
        <v>2140</v>
      </c>
      <c r="L1969" s="5">
        <v>895000</v>
      </c>
      <c r="M1969" s="28">
        <f t="shared" si="30"/>
        <v>895000</v>
      </c>
      <c r="N1969">
        <f>2025-Table1[[#This Row],[Year]]</f>
        <v>6</v>
      </c>
    </row>
    <row r="1970" spans="1:14" x14ac:dyDescent="0.3">
      <c r="A1970" t="s">
        <v>458</v>
      </c>
      <c r="B1970" t="s">
        <v>459</v>
      </c>
      <c r="C1970">
        <v>2017</v>
      </c>
      <c r="D1970" s="3">
        <v>7</v>
      </c>
      <c r="E1970" s="3">
        <v>84000</v>
      </c>
      <c r="F1970" t="s">
        <v>25</v>
      </c>
      <c r="G1970" s="15">
        <f>IF(Table1[[#This Row],[Transmission]]="Manual", 0, 1)</f>
        <v>1</v>
      </c>
      <c r="H1970" t="s">
        <v>9475</v>
      </c>
      <c r="I1970" t="s">
        <v>17</v>
      </c>
      <c r="J1970" s="4">
        <v>45597</v>
      </c>
      <c r="K1970" t="s">
        <v>1965</v>
      </c>
      <c r="L1970" s="5">
        <v>755000</v>
      </c>
      <c r="M1970" s="28">
        <f t="shared" si="30"/>
        <v>755000</v>
      </c>
      <c r="N1970">
        <f>2025-Table1[[#This Row],[Year]]</f>
        <v>8</v>
      </c>
    </row>
    <row r="1971" spans="1:14" x14ac:dyDescent="0.3">
      <c r="A1971" t="s">
        <v>148</v>
      </c>
      <c r="B1971" t="s">
        <v>1018</v>
      </c>
      <c r="C1971">
        <v>2015</v>
      </c>
      <c r="D1971" s="3">
        <v>9</v>
      </c>
      <c r="E1971" s="3">
        <v>72000</v>
      </c>
      <c r="F1971" t="s">
        <v>25</v>
      </c>
      <c r="G1971" s="15">
        <f>IF(Table1[[#This Row],[Transmission]]="Manual", 0, 1)</f>
        <v>1</v>
      </c>
      <c r="H1971" t="s">
        <v>9475</v>
      </c>
      <c r="I1971" t="s">
        <v>14</v>
      </c>
      <c r="J1971" s="4">
        <v>45597</v>
      </c>
      <c r="K1971" t="s">
        <v>2141</v>
      </c>
      <c r="L1971" s="5">
        <v>1475000</v>
      </c>
      <c r="M1971" s="28">
        <f t="shared" si="30"/>
        <v>1475000</v>
      </c>
      <c r="N1971">
        <f>2025-Table1[[#This Row],[Year]]</f>
        <v>10</v>
      </c>
    </row>
    <row r="1972" spans="1:14" x14ac:dyDescent="0.3">
      <c r="A1972" t="s">
        <v>43</v>
      </c>
      <c r="B1972" t="s">
        <v>94</v>
      </c>
      <c r="C1972">
        <v>2011</v>
      </c>
      <c r="D1972" s="3">
        <v>13</v>
      </c>
      <c r="E1972" s="3">
        <v>75000</v>
      </c>
      <c r="F1972" t="s">
        <v>25</v>
      </c>
      <c r="G1972" s="15">
        <f>IF(Table1[[#This Row],[Transmission]]="Manual", 0, 1)</f>
        <v>1</v>
      </c>
      <c r="H1972" t="s">
        <v>9475</v>
      </c>
      <c r="I1972" t="s">
        <v>17</v>
      </c>
      <c r="J1972" s="4">
        <v>45597</v>
      </c>
      <c r="K1972" t="s">
        <v>2142</v>
      </c>
      <c r="L1972" s="5">
        <v>795000</v>
      </c>
      <c r="M1972" s="28">
        <f t="shared" si="30"/>
        <v>795000</v>
      </c>
      <c r="N1972">
        <f>2025-Table1[[#This Row],[Year]]</f>
        <v>14</v>
      </c>
    </row>
    <row r="1973" spans="1:14" x14ac:dyDescent="0.3">
      <c r="A1973" t="s">
        <v>33</v>
      </c>
      <c r="B1973" t="s">
        <v>501</v>
      </c>
      <c r="C1973">
        <v>2011</v>
      </c>
      <c r="D1973" s="3">
        <v>13</v>
      </c>
      <c r="E1973" s="3">
        <v>115000</v>
      </c>
      <c r="F1973" t="s">
        <v>13</v>
      </c>
      <c r="G1973" s="15">
        <f>IF(Table1[[#This Row],[Transmission]]="Manual", 0, 1)</f>
        <v>0</v>
      </c>
      <c r="H1973" t="s">
        <v>9475</v>
      </c>
      <c r="I1973" t="s">
        <v>17</v>
      </c>
      <c r="J1973" s="4">
        <v>45597</v>
      </c>
      <c r="K1973" t="s">
        <v>2143</v>
      </c>
      <c r="L1973" s="5">
        <v>225000</v>
      </c>
      <c r="M1973" s="28">
        <f t="shared" si="30"/>
        <v>225000</v>
      </c>
      <c r="N1973">
        <f>2025-Table1[[#This Row],[Year]]</f>
        <v>14</v>
      </c>
    </row>
    <row r="1974" spans="1:14" x14ac:dyDescent="0.3">
      <c r="A1974" t="s">
        <v>11</v>
      </c>
      <c r="B1974" t="s">
        <v>285</v>
      </c>
      <c r="C1974">
        <v>2019</v>
      </c>
      <c r="D1974" s="3">
        <v>5</v>
      </c>
      <c r="E1974" s="3">
        <v>44000</v>
      </c>
      <c r="F1974" t="s">
        <v>13</v>
      </c>
      <c r="G1974" s="15">
        <f>IF(Table1[[#This Row],[Transmission]]="Manual", 0, 1)</f>
        <v>0</v>
      </c>
      <c r="H1974" t="s">
        <v>9472</v>
      </c>
      <c r="I1974" t="s">
        <v>14</v>
      </c>
      <c r="J1974" s="4">
        <v>45597</v>
      </c>
      <c r="K1974" t="s">
        <v>2145</v>
      </c>
      <c r="L1974" s="5">
        <v>550000</v>
      </c>
      <c r="M1974" s="28">
        <f t="shared" si="30"/>
        <v>550000</v>
      </c>
      <c r="N1974">
        <f>2025-Table1[[#This Row],[Year]]</f>
        <v>6</v>
      </c>
    </row>
    <row r="1975" spans="1:14" x14ac:dyDescent="0.3">
      <c r="A1975" t="s">
        <v>64</v>
      </c>
      <c r="B1975" t="s">
        <v>65</v>
      </c>
      <c r="C1975">
        <v>2019</v>
      </c>
      <c r="D1975" s="3">
        <v>5</v>
      </c>
      <c r="E1975" s="3">
        <v>72000</v>
      </c>
      <c r="F1975" t="s">
        <v>25</v>
      </c>
      <c r="G1975" s="15">
        <f>IF(Table1[[#This Row],[Transmission]]="Manual", 0, 1)</f>
        <v>1</v>
      </c>
      <c r="H1975" t="s">
        <v>9472</v>
      </c>
      <c r="I1975" t="s">
        <v>14</v>
      </c>
      <c r="J1975" s="4">
        <v>45597</v>
      </c>
      <c r="K1975" t="s">
        <v>2146</v>
      </c>
      <c r="L1975" s="5">
        <v>1025000</v>
      </c>
      <c r="M1975" s="28">
        <f t="shared" si="30"/>
        <v>1025000</v>
      </c>
      <c r="N1975">
        <f>2025-Table1[[#This Row],[Year]]</f>
        <v>6</v>
      </c>
    </row>
    <row r="1976" spans="1:14" x14ac:dyDescent="0.3">
      <c r="A1976" t="s">
        <v>21</v>
      </c>
      <c r="B1976" t="s">
        <v>39</v>
      </c>
      <c r="C1976">
        <v>2011</v>
      </c>
      <c r="D1976" s="3">
        <v>13</v>
      </c>
      <c r="E1976" s="3">
        <v>70000</v>
      </c>
      <c r="F1976" t="s">
        <v>13</v>
      </c>
      <c r="G1976" s="15">
        <f>IF(Table1[[#This Row],[Transmission]]="Manual", 0, 1)</f>
        <v>0</v>
      </c>
      <c r="H1976" t="s">
        <v>9475</v>
      </c>
      <c r="I1976" t="s">
        <v>14</v>
      </c>
      <c r="J1976" s="4">
        <v>45597</v>
      </c>
      <c r="K1976" t="s">
        <v>2147</v>
      </c>
      <c r="L1976" s="5">
        <v>167000</v>
      </c>
      <c r="M1976" s="28">
        <f t="shared" si="30"/>
        <v>167000</v>
      </c>
      <c r="N1976">
        <f>2025-Table1[[#This Row],[Year]]</f>
        <v>14</v>
      </c>
    </row>
    <row r="1977" spans="1:14" x14ac:dyDescent="0.3">
      <c r="A1977" t="s">
        <v>44</v>
      </c>
      <c r="B1977" t="s">
        <v>79</v>
      </c>
      <c r="C1977">
        <v>2018</v>
      </c>
      <c r="D1977" s="3">
        <v>6</v>
      </c>
      <c r="E1977" s="3">
        <v>23000</v>
      </c>
      <c r="F1977" t="s">
        <v>25</v>
      </c>
      <c r="G1977" s="15">
        <f>IF(Table1[[#This Row],[Transmission]]="Manual", 0, 1)</f>
        <v>1</v>
      </c>
      <c r="H1977" t="s">
        <v>9472</v>
      </c>
      <c r="I1977" t="s">
        <v>14</v>
      </c>
      <c r="J1977" s="4">
        <v>45597</v>
      </c>
      <c r="K1977" t="s">
        <v>202</v>
      </c>
      <c r="L1977" s="5">
        <v>985111</v>
      </c>
      <c r="M1977" s="28">
        <f t="shared" si="30"/>
        <v>985111</v>
      </c>
      <c r="N1977">
        <f>2025-Table1[[#This Row],[Year]]</f>
        <v>7</v>
      </c>
    </row>
    <row r="1978" spans="1:14" x14ac:dyDescent="0.3">
      <c r="A1978" t="s">
        <v>44</v>
      </c>
      <c r="B1978" t="s">
        <v>89</v>
      </c>
      <c r="C1978">
        <v>2013</v>
      </c>
      <c r="D1978" s="3">
        <v>11</v>
      </c>
      <c r="E1978" s="3">
        <v>103000</v>
      </c>
      <c r="F1978" t="s">
        <v>13</v>
      </c>
      <c r="G1978" s="15">
        <f>IF(Table1[[#This Row],[Transmission]]="Manual", 0, 1)</f>
        <v>0</v>
      </c>
      <c r="H1978" t="s">
        <v>9475</v>
      </c>
      <c r="I1978" t="s">
        <v>14</v>
      </c>
      <c r="J1978" s="4">
        <v>45597</v>
      </c>
      <c r="K1978" t="s">
        <v>281</v>
      </c>
      <c r="L1978" s="5">
        <v>320000</v>
      </c>
      <c r="M1978" s="28">
        <f t="shared" si="30"/>
        <v>320000</v>
      </c>
      <c r="N1978">
        <f>2025-Table1[[#This Row],[Year]]</f>
        <v>12</v>
      </c>
    </row>
    <row r="1979" spans="1:14" x14ac:dyDescent="0.3">
      <c r="A1979" t="s">
        <v>21</v>
      </c>
      <c r="B1979" t="s">
        <v>22</v>
      </c>
      <c r="C1979">
        <v>2013</v>
      </c>
      <c r="D1979" s="3">
        <v>11</v>
      </c>
      <c r="E1979" s="3">
        <v>135600</v>
      </c>
      <c r="F1979" t="s">
        <v>13</v>
      </c>
      <c r="G1979" s="15">
        <f>IF(Table1[[#This Row],[Transmission]]="Manual", 0, 1)</f>
        <v>0</v>
      </c>
      <c r="H1979" t="s">
        <v>9475</v>
      </c>
      <c r="I1979" t="s">
        <v>17</v>
      </c>
      <c r="J1979" s="4">
        <v>45566</v>
      </c>
      <c r="K1979" t="s">
        <v>2148</v>
      </c>
      <c r="L1979" s="5">
        <v>425000</v>
      </c>
      <c r="M1979" s="28">
        <f t="shared" si="30"/>
        <v>425000</v>
      </c>
      <c r="N1979">
        <f>2025-Table1[[#This Row],[Year]]</f>
        <v>12</v>
      </c>
    </row>
    <row r="1980" spans="1:14" x14ac:dyDescent="0.3">
      <c r="A1980" t="s">
        <v>101</v>
      </c>
      <c r="B1980" t="s">
        <v>152</v>
      </c>
      <c r="C1980">
        <v>2019</v>
      </c>
      <c r="D1980" s="3">
        <v>5</v>
      </c>
      <c r="E1980" s="3">
        <v>49000</v>
      </c>
      <c r="F1980" t="s">
        <v>13</v>
      </c>
      <c r="G1980" s="15">
        <f>IF(Table1[[#This Row],[Transmission]]="Manual", 0, 1)</f>
        <v>0</v>
      </c>
      <c r="H1980" t="s">
        <v>9472</v>
      </c>
      <c r="I1980" t="s">
        <v>14</v>
      </c>
      <c r="J1980" s="4">
        <v>45597</v>
      </c>
      <c r="K1980" t="s">
        <v>2149</v>
      </c>
      <c r="L1980" s="5">
        <v>650000</v>
      </c>
      <c r="M1980" s="28">
        <f t="shared" si="30"/>
        <v>650000</v>
      </c>
      <c r="N1980">
        <f>2025-Table1[[#This Row],[Year]]</f>
        <v>6</v>
      </c>
    </row>
    <row r="1981" spans="1:14" x14ac:dyDescent="0.3">
      <c r="A1981" t="s">
        <v>97</v>
      </c>
      <c r="B1981" t="s">
        <v>897</v>
      </c>
      <c r="C1981">
        <v>2015</v>
      </c>
      <c r="D1981" s="3">
        <v>9</v>
      </c>
      <c r="E1981" s="3">
        <v>48500</v>
      </c>
      <c r="F1981" t="s">
        <v>25</v>
      </c>
      <c r="G1981" s="15">
        <f>IF(Table1[[#This Row],[Transmission]]="Manual", 0, 1)</f>
        <v>1</v>
      </c>
      <c r="H1981" t="s">
        <v>9475</v>
      </c>
      <c r="I1981" t="s">
        <v>14</v>
      </c>
      <c r="J1981" s="4">
        <v>45597</v>
      </c>
      <c r="K1981" t="s">
        <v>2150</v>
      </c>
      <c r="L1981" s="5">
        <v>711000</v>
      </c>
      <c r="M1981" s="28">
        <f t="shared" si="30"/>
        <v>711000</v>
      </c>
      <c r="N1981">
        <f>2025-Table1[[#This Row],[Year]]</f>
        <v>10</v>
      </c>
    </row>
    <row r="1982" spans="1:14" x14ac:dyDescent="0.3">
      <c r="A1982" t="s">
        <v>44</v>
      </c>
      <c r="B1982" t="s">
        <v>124</v>
      </c>
      <c r="C1982">
        <v>2012</v>
      </c>
      <c r="D1982" s="3">
        <v>12</v>
      </c>
      <c r="E1982" s="3">
        <v>54699</v>
      </c>
      <c r="F1982" t="s">
        <v>13</v>
      </c>
      <c r="G1982" s="15">
        <f>IF(Table1[[#This Row],[Transmission]]="Manual", 0, 1)</f>
        <v>0</v>
      </c>
      <c r="H1982" t="s">
        <v>9475</v>
      </c>
      <c r="I1982" t="s">
        <v>14</v>
      </c>
      <c r="J1982" s="4">
        <v>45597</v>
      </c>
      <c r="K1982" t="s">
        <v>2058</v>
      </c>
      <c r="L1982" s="5">
        <v>199000</v>
      </c>
      <c r="M1982" s="28">
        <f t="shared" si="30"/>
        <v>199000</v>
      </c>
      <c r="N1982">
        <f>2025-Table1[[#This Row],[Year]]</f>
        <v>13</v>
      </c>
    </row>
    <row r="1983" spans="1:14" x14ac:dyDescent="0.3">
      <c r="A1983" t="s">
        <v>18</v>
      </c>
      <c r="B1983" t="s">
        <v>86</v>
      </c>
      <c r="C1983">
        <v>2015</v>
      </c>
      <c r="D1983" s="3">
        <v>9</v>
      </c>
      <c r="E1983" s="3">
        <v>46000</v>
      </c>
      <c r="F1983" t="s">
        <v>13</v>
      </c>
      <c r="G1983" s="15">
        <f>IF(Table1[[#This Row],[Transmission]]="Manual", 0, 1)</f>
        <v>0</v>
      </c>
      <c r="H1983" t="s">
        <v>9472</v>
      </c>
      <c r="I1983" t="s">
        <v>14</v>
      </c>
      <c r="J1983" s="4">
        <v>45597</v>
      </c>
      <c r="K1983" t="s">
        <v>227</v>
      </c>
      <c r="L1983" s="5">
        <v>475000</v>
      </c>
      <c r="M1983" s="28">
        <f t="shared" si="30"/>
        <v>475000</v>
      </c>
      <c r="N1983">
        <f>2025-Table1[[#This Row],[Year]]</f>
        <v>10</v>
      </c>
    </row>
    <row r="1984" spans="1:14" x14ac:dyDescent="0.3">
      <c r="A1984" t="s">
        <v>113</v>
      </c>
      <c r="B1984" t="s">
        <v>396</v>
      </c>
      <c r="C1984">
        <v>2019</v>
      </c>
      <c r="D1984" s="3">
        <v>5</v>
      </c>
      <c r="E1984" s="3">
        <v>85000</v>
      </c>
      <c r="F1984" t="s">
        <v>13</v>
      </c>
      <c r="G1984" s="15">
        <f>IF(Table1[[#This Row],[Transmission]]="Manual", 0, 1)</f>
        <v>0</v>
      </c>
      <c r="H1984" t="s">
        <v>9475</v>
      </c>
      <c r="I1984" t="s">
        <v>17</v>
      </c>
      <c r="J1984" s="4">
        <v>45566</v>
      </c>
      <c r="K1984" t="s">
        <v>2151</v>
      </c>
      <c r="L1984" s="5">
        <v>1270000</v>
      </c>
      <c r="M1984" s="28">
        <f t="shared" si="30"/>
        <v>1270000</v>
      </c>
      <c r="N1984">
        <f>2025-Table1[[#This Row],[Year]]</f>
        <v>6</v>
      </c>
    </row>
    <row r="1985" spans="1:14" x14ac:dyDescent="0.3">
      <c r="A1985" t="s">
        <v>33</v>
      </c>
      <c r="B1985" t="s">
        <v>34</v>
      </c>
      <c r="C1985">
        <v>2021</v>
      </c>
      <c r="D1985" s="3">
        <v>3</v>
      </c>
      <c r="E1985" s="3">
        <v>75000</v>
      </c>
      <c r="F1985" t="s">
        <v>13</v>
      </c>
      <c r="G1985" s="15">
        <f>IF(Table1[[#This Row],[Transmission]]="Manual", 0, 1)</f>
        <v>0</v>
      </c>
      <c r="H1985" t="s">
        <v>9472</v>
      </c>
      <c r="I1985" t="s">
        <v>17</v>
      </c>
      <c r="J1985" s="4">
        <v>45597</v>
      </c>
      <c r="K1985" t="s">
        <v>2152</v>
      </c>
      <c r="L1985" s="5">
        <v>865000</v>
      </c>
      <c r="M1985" s="28">
        <f t="shared" si="30"/>
        <v>865000</v>
      </c>
      <c r="N1985">
        <f>2025-Table1[[#This Row],[Year]]</f>
        <v>4</v>
      </c>
    </row>
    <row r="1986" spans="1:14" x14ac:dyDescent="0.3">
      <c r="A1986" t="s">
        <v>15</v>
      </c>
      <c r="B1986" t="s">
        <v>55</v>
      </c>
      <c r="C1986">
        <v>2019</v>
      </c>
      <c r="D1986" s="3">
        <v>5</v>
      </c>
      <c r="E1986" s="3">
        <v>70000</v>
      </c>
      <c r="F1986" t="s">
        <v>25</v>
      </c>
      <c r="G1986" s="15">
        <f>IF(Table1[[#This Row],[Transmission]]="Manual", 0, 1)</f>
        <v>1</v>
      </c>
      <c r="H1986" t="s">
        <v>9472</v>
      </c>
      <c r="I1986" t="s">
        <v>17</v>
      </c>
      <c r="J1986" s="4">
        <v>45597</v>
      </c>
      <c r="K1986" t="s">
        <v>512</v>
      </c>
      <c r="L1986" s="5">
        <v>1695000</v>
      </c>
      <c r="M1986" s="28">
        <f t="shared" si="30"/>
        <v>1695000</v>
      </c>
      <c r="N1986">
        <f>2025-Table1[[#This Row],[Year]]</f>
        <v>6</v>
      </c>
    </row>
    <row r="1987" spans="1:14" x14ac:dyDescent="0.3">
      <c r="A1987" t="s">
        <v>44</v>
      </c>
      <c r="B1987" t="s">
        <v>116</v>
      </c>
      <c r="C1987">
        <v>2012</v>
      </c>
      <c r="D1987" s="3">
        <v>12</v>
      </c>
      <c r="E1987" s="3">
        <v>42000</v>
      </c>
      <c r="F1987" t="s">
        <v>13</v>
      </c>
      <c r="G1987" s="15">
        <f>IF(Table1[[#This Row],[Transmission]]="Manual", 0, 1)</f>
        <v>0</v>
      </c>
      <c r="H1987" t="s">
        <v>9475</v>
      </c>
      <c r="I1987" t="s">
        <v>14</v>
      </c>
      <c r="J1987" s="4">
        <v>45597</v>
      </c>
      <c r="K1987" t="s">
        <v>2153</v>
      </c>
      <c r="L1987" s="5">
        <v>215000</v>
      </c>
      <c r="M1987" s="28">
        <f t="shared" ref="M1987:M2050" si="31">VALUE(SUBSTITUTE(SUBSTITUTE(L1987,"₹"," "),",",""))</f>
        <v>215000</v>
      </c>
      <c r="N1987">
        <f>2025-Table1[[#This Row],[Year]]</f>
        <v>13</v>
      </c>
    </row>
    <row r="1988" spans="1:14" x14ac:dyDescent="0.3">
      <c r="A1988" t="s">
        <v>113</v>
      </c>
      <c r="B1988" t="s">
        <v>1339</v>
      </c>
      <c r="C1988">
        <v>2019</v>
      </c>
      <c r="D1988" s="3">
        <v>5</v>
      </c>
      <c r="E1988" s="3">
        <v>110000</v>
      </c>
      <c r="F1988" t="s">
        <v>13</v>
      </c>
      <c r="G1988" s="15">
        <f>IF(Table1[[#This Row],[Transmission]]="Manual", 0, 1)</f>
        <v>0</v>
      </c>
      <c r="H1988" t="s">
        <v>9472</v>
      </c>
      <c r="I1988" t="s">
        <v>17</v>
      </c>
      <c r="J1988" s="4">
        <v>45597</v>
      </c>
      <c r="K1988" t="s">
        <v>1340</v>
      </c>
      <c r="L1988" s="5">
        <v>470000</v>
      </c>
      <c r="M1988" s="28">
        <f t="shared" si="31"/>
        <v>470000</v>
      </c>
      <c r="N1988">
        <f>2025-Table1[[#This Row],[Year]]</f>
        <v>6</v>
      </c>
    </row>
    <row r="1989" spans="1:14" x14ac:dyDescent="0.3">
      <c r="A1989" t="s">
        <v>21</v>
      </c>
      <c r="B1989" t="s">
        <v>276</v>
      </c>
      <c r="C1989">
        <v>2015</v>
      </c>
      <c r="D1989" s="3">
        <v>9</v>
      </c>
      <c r="E1989" s="3">
        <v>80000</v>
      </c>
      <c r="F1989" t="s">
        <v>13</v>
      </c>
      <c r="G1989" s="15">
        <f>IF(Table1[[#This Row],[Transmission]]="Manual", 0, 1)</f>
        <v>0</v>
      </c>
      <c r="H1989" t="s">
        <v>9475</v>
      </c>
      <c r="I1989" t="s">
        <v>14</v>
      </c>
      <c r="J1989" s="4">
        <v>45597</v>
      </c>
      <c r="K1989" t="s">
        <v>2154</v>
      </c>
      <c r="L1989" s="5">
        <v>255000</v>
      </c>
      <c r="M1989" s="28">
        <f t="shared" si="31"/>
        <v>255000</v>
      </c>
      <c r="N1989">
        <f>2025-Table1[[#This Row],[Year]]</f>
        <v>10</v>
      </c>
    </row>
    <row r="1990" spans="1:14" x14ac:dyDescent="0.3">
      <c r="A1990" t="s">
        <v>97</v>
      </c>
      <c r="B1990" t="s">
        <v>1258</v>
      </c>
      <c r="C1990">
        <v>2009</v>
      </c>
      <c r="D1990" s="3">
        <v>15</v>
      </c>
      <c r="E1990" s="3">
        <v>108000</v>
      </c>
      <c r="F1990" t="s">
        <v>13</v>
      </c>
      <c r="G1990" s="15">
        <f>IF(Table1[[#This Row],[Transmission]]="Manual", 0, 1)</f>
        <v>0</v>
      </c>
      <c r="H1990" t="s">
        <v>9475</v>
      </c>
      <c r="I1990" t="s">
        <v>17</v>
      </c>
      <c r="J1990" s="4">
        <v>45597</v>
      </c>
      <c r="K1990" t="s">
        <v>2155</v>
      </c>
      <c r="L1990" s="5">
        <v>198000</v>
      </c>
      <c r="M1990" s="28">
        <f t="shared" si="31"/>
        <v>198000</v>
      </c>
      <c r="N1990">
        <f>2025-Table1[[#This Row],[Year]]</f>
        <v>16</v>
      </c>
    </row>
    <row r="1991" spans="1:14" x14ac:dyDescent="0.3">
      <c r="A1991" t="s">
        <v>18</v>
      </c>
      <c r="B1991" t="s">
        <v>19</v>
      </c>
      <c r="C1991">
        <v>2012</v>
      </c>
      <c r="D1991" s="3">
        <v>12</v>
      </c>
      <c r="E1991" s="3">
        <v>73000</v>
      </c>
      <c r="F1991" t="s">
        <v>25</v>
      </c>
      <c r="G1991" s="15">
        <f>IF(Table1[[#This Row],[Transmission]]="Manual", 0, 1)</f>
        <v>1</v>
      </c>
      <c r="H1991" t="s">
        <v>9475</v>
      </c>
      <c r="I1991" t="s">
        <v>14</v>
      </c>
      <c r="J1991" s="4">
        <v>45597</v>
      </c>
      <c r="K1991" t="s">
        <v>2156</v>
      </c>
      <c r="L1991" s="5">
        <v>450000</v>
      </c>
      <c r="M1991" s="28">
        <f t="shared" si="31"/>
        <v>450000</v>
      </c>
      <c r="N1991">
        <f>2025-Table1[[#This Row],[Year]]</f>
        <v>13</v>
      </c>
    </row>
    <row r="1992" spans="1:14" x14ac:dyDescent="0.3">
      <c r="A1992" t="s">
        <v>43</v>
      </c>
      <c r="B1992" t="s">
        <v>85</v>
      </c>
      <c r="C1992">
        <v>2013</v>
      </c>
      <c r="D1992" s="3">
        <v>11</v>
      </c>
      <c r="E1992" s="3">
        <v>80500</v>
      </c>
      <c r="F1992" t="s">
        <v>25</v>
      </c>
      <c r="G1992" s="15">
        <f>IF(Table1[[#This Row],[Transmission]]="Manual", 0, 1)</f>
        <v>1</v>
      </c>
      <c r="H1992" t="s">
        <v>9475</v>
      </c>
      <c r="I1992" t="s">
        <v>17</v>
      </c>
      <c r="J1992" s="4">
        <v>45597</v>
      </c>
      <c r="K1992" t="s">
        <v>2157</v>
      </c>
      <c r="L1992" s="5">
        <v>1300000</v>
      </c>
      <c r="M1992" s="28">
        <f t="shared" si="31"/>
        <v>1300000</v>
      </c>
      <c r="N1992">
        <f>2025-Table1[[#This Row],[Year]]</f>
        <v>12</v>
      </c>
    </row>
    <row r="1993" spans="1:14" x14ac:dyDescent="0.3">
      <c r="A1993" t="s">
        <v>113</v>
      </c>
      <c r="B1993" t="s">
        <v>181</v>
      </c>
      <c r="C1993">
        <v>2017</v>
      </c>
      <c r="D1993" s="3">
        <v>7</v>
      </c>
      <c r="E1993" s="3">
        <v>69000</v>
      </c>
      <c r="F1993" t="s">
        <v>25</v>
      </c>
      <c r="G1993" s="15">
        <f>IF(Table1[[#This Row],[Transmission]]="Manual", 0, 1)</f>
        <v>1</v>
      </c>
      <c r="H1993" t="s">
        <v>9475</v>
      </c>
      <c r="I1993" t="s">
        <v>17</v>
      </c>
      <c r="J1993" s="4">
        <v>45597</v>
      </c>
      <c r="K1993" t="s">
        <v>2158</v>
      </c>
      <c r="L1993" s="5">
        <v>780000</v>
      </c>
      <c r="M1993" s="28">
        <f t="shared" si="31"/>
        <v>780000</v>
      </c>
      <c r="N1993">
        <f>2025-Table1[[#This Row],[Year]]</f>
        <v>8</v>
      </c>
    </row>
    <row r="1994" spans="1:14" x14ac:dyDescent="0.3">
      <c r="A1994" t="s">
        <v>113</v>
      </c>
      <c r="B1994" t="s">
        <v>121</v>
      </c>
      <c r="C1994">
        <v>2019</v>
      </c>
      <c r="D1994" s="3">
        <v>5</v>
      </c>
      <c r="E1994" s="3">
        <v>25000</v>
      </c>
      <c r="F1994" t="s">
        <v>13</v>
      </c>
      <c r="G1994" s="15">
        <f>IF(Table1[[#This Row],[Transmission]]="Manual", 0, 1)</f>
        <v>0</v>
      </c>
      <c r="H1994" t="s">
        <v>9472</v>
      </c>
      <c r="I1994" t="s">
        <v>17</v>
      </c>
      <c r="J1994" s="4">
        <v>45566</v>
      </c>
      <c r="K1994" t="s">
        <v>2159</v>
      </c>
      <c r="L1994" s="5">
        <v>1675000</v>
      </c>
      <c r="M1994" s="28">
        <f t="shared" si="31"/>
        <v>1675000</v>
      </c>
      <c r="N1994">
        <f>2025-Table1[[#This Row],[Year]]</f>
        <v>6</v>
      </c>
    </row>
    <row r="1995" spans="1:14" x14ac:dyDescent="0.3">
      <c r="A1995" t="s">
        <v>44</v>
      </c>
      <c r="B1995" t="s">
        <v>79</v>
      </c>
      <c r="C1995">
        <v>2022</v>
      </c>
      <c r="D1995" s="3">
        <v>2</v>
      </c>
      <c r="E1995" s="3">
        <v>42000</v>
      </c>
      <c r="F1995" t="s">
        <v>13</v>
      </c>
      <c r="G1995" s="15">
        <f>IF(Table1[[#This Row],[Transmission]]="Manual", 0, 1)</f>
        <v>0</v>
      </c>
      <c r="H1995" t="s">
        <v>9472</v>
      </c>
      <c r="I1995" t="s">
        <v>17</v>
      </c>
      <c r="J1995" s="4">
        <v>45597</v>
      </c>
      <c r="K1995" t="s">
        <v>2160</v>
      </c>
      <c r="L1995" s="5">
        <v>1390000</v>
      </c>
      <c r="M1995" s="28">
        <f t="shared" si="31"/>
        <v>1390000</v>
      </c>
      <c r="N1995">
        <f>2025-Table1[[#This Row],[Year]]</f>
        <v>3</v>
      </c>
    </row>
    <row r="1996" spans="1:14" x14ac:dyDescent="0.3">
      <c r="A1996" t="s">
        <v>44</v>
      </c>
      <c r="B1996" t="s">
        <v>79</v>
      </c>
      <c r="C1996">
        <v>2019</v>
      </c>
      <c r="D1996" s="3">
        <v>5</v>
      </c>
      <c r="E1996" s="3">
        <v>47000</v>
      </c>
      <c r="F1996" t="s">
        <v>25</v>
      </c>
      <c r="G1996" s="15">
        <f>IF(Table1[[#This Row],[Transmission]]="Manual", 0, 1)</f>
        <v>1</v>
      </c>
      <c r="H1996" t="s">
        <v>9475</v>
      </c>
      <c r="I1996" t="s">
        <v>17</v>
      </c>
      <c r="J1996" s="4">
        <v>45597</v>
      </c>
      <c r="K1996" t="s">
        <v>2161</v>
      </c>
      <c r="L1996" s="5">
        <v>1245000</v>
      </c>
      <c r="M1996" s="28">
        <f t="shared" si="31"/>
        <v>1245000</v>
      </c>
      <c r="N1996">
        <f>2025-Table1[[#This Row],[Year]]</f>
        <v>6</v>
      </c>
    </row>
    <row r="1997" spans="1:14" x14ac:dyDescent="0.3">
      <c r="A1997" t="s">
        <v>44</v>
      </c>
      <c r="B1997" t="s">
        <v>1728</v>
      </c>
      <c r="C1997">
        <v>2021</v>
      </c>
      <c r="D1997" s="3">
        <v>3</v>
      </c>
      <c r="E1997" s="3">
        <v>25000</v>
      </c>
      <c r="F1997" t="s">
        <v>13</v>
      </c>
      <c r="G1997" s="15">
        <f>IF(Table1[[#This Row],[Transmission]]="Manual", 0, 1)</f>
        <v>0</v>
      </c>
      <c r="H1997" t="s">
        <v>9475</v>
      </c>
      <c r="I1997" t="s">
        <v>14</v>
      </c>
      <c r="J1997" s="4">
        <v>45597</v>
      </c>
      <c r="K1997" t="s">
        <v>1729</v>
      </c>
      <c r="L1997" s="5">
        <v>575000</v>
      </c>
      <c r="M1997" s="28">
        <f t="shared" si="31"/>
        <v>575000</v>
      </c>
      <c r="N1997">
        <f>2025-Table1[[#This Row],[Year]]</f>
        <v>4</v>
      </c>
    </row>
    <row r="1998" spans="1:14" x14ac:dyDescent="0.3">
      <c r="A1998" t="s">
        <v>44</v>
      </c>
      <c r="B1998" t="s">
        <v>83</v>
      </c>
      <c r="C1998">
        <v>2018</v>
      </c>
      <c r="D1998" s="3">
        <v>6</v>
      </c>
      <c r="E1998" s="3">
        <v>38900</v>
      </c>
      <c r="F1998" t="s">
        <v>13</v>
      </c>
      <c r="G1998" s="15">
        <f>IF(Table1[[#This Row],[Transmission]]="Manual", 0, 1)</f>
        <v>0</v>
      </c>
      <c r="H1998" t="s">
        <v>9472</v>
      </c>
      <c r="I1998" t="s">
        <v>14</v>
      </c>
      <c r="J1998" s="4">
        <v>45597</v>
      </c>
      <c r="K1998" t="s">
        <v>2162</v>
      </c>
      <c r="L1998" s="5">
        <v>495000</v>
      </c>
      <c r="M1998" s="28">
        <f t="shared" si="31"/>
        <v>495000</v>
      </c>
      <c r="N1998">
        <f>2025-Table1[[#This Row],[Year]]</f>
        <v>7</v>
      </c>
    </row>
    <row r="1999" spans="1:14" x14ac:dyDescent="0.3">
      <c r="A1999" t="s">
        <v>18</v>
      </c>
      <c r="B1999" t="s">
        <v>86</v>
      </c>
      <c r="C1999">
        <v>2015</v>
      </c>
      <c r="D1999" s="3">
        <v>9</v>
      </c>
      <c r="E1999" s="3">
        <v>125000</v>
      </c>
      <c r="F1999" t="s">
        <v>13</v>
      </c>
      <c r="G1999" s="15">
        <f>IF(Table1[[#This Row],[Transmission]]="Manual", 0, 1)</f>
        <v>0</v>
      </c>
      <c r="H1999" t="s">
        <v>9472</v>
      </c>
      <c r="I1999" t="s">
        <v>17</v>
      </c>
      <c r="J1999" s="4">
        <v>45597</v>
      </c>
      <c r="K1999" t="s">
        <v>2163</v>
      </c>
      <c r="L1999" s="5">
        <v>650000</v>
      </c>
      <c r="M1999" s="28">
        <f t="shared" si="31"/>
        <v>650000</v>
      </c>
      <c r="N1999">
        <f>2025-Table1[[#This Row],[Year]]</f>
        <v>10</v>
      </c>
    </row>
    <row r="2000" spans="1:14" x14ac:dyDescent="0.3">
      <c r="A2000" t="s">
        <v>44</v>
      </c>
      <c r="B2000" t="s">
        <v>89</v>
      </c>
      <c r="C2000">
        <v>2014</v>
      </c>
      <c r="D2000" s="3">
        <v>10</v>
      </c>
      <c r="E2000" s="3">
        <v>86123</v>
      </c>
      <c r="F2000" t="s">
        <v>13</v>
      </c>
      <c r="G2000" s="15">
        <f>IF(Table1[[#This Row],[Transmission]]="Manual", 0, 1)</f>
        <v>0</v>
      </c>
      <c r="H2000" t="s">
        <v>9475</v>
      </c>
      <c r="I2000" t="s">
        <v>17</v>
      </c>
      <c r="J2000" s="4">
        <v>45597</v>
      </c>
      <c r="K2000" t="s">
        <v>2165</v>
      </c>
      <c r="L2000" s="5">
        <v>395000</v>
      </c>
      <c r="M2000" s="28">
        <f t="shared" si="31"/>
        <v>395000</v>
      </c>
      <c r="N2000">
        <f>2025-Table1[[#This Row],[Year]]</f>
        <v>11</v>
      </c>
    </row>
    <row r="2001" spans="1:14" x14ac:dyDescent="0.3">
      <c r="A2001" t="s">
        <v>18</v>
      </c>
      <c r="B2001" t="s">
        <v>86</v>
      </c>
      <c r="C2001">
        <v>2013</v>
      </c>
      <c r="D2001" s="3">
        <v>11</v>
      </c>
      <c r="E2001" s="3">
        <v>61000</v>
      </c>
      <c r="F2001" t="s">
        <v>25</v>
      </c>
      <c r="G2001" s="15">
        <f>IF(Table1[[#This Row],[Transmission]]="Manual", 0, 1)</f>
        <v>1</v>
      </c>
      <c r="H2001" t="s">
        <v>9472</v>
      </c>
      <c r="I2001" t="s">
        <v>14</v>
      </c>
      <c r="J2001" s="4">
        <v>45597</v>
      </c>
      <c r="K2001" t="s">
        <v>2166</v>
      </c>
      <c r="L2001" s="5">
        <v>405000</v>
      </c>
      <c r="M2001" s="28">
        <f t="shared" si="31"/>
        <v>405000</v>
      </c>
      <c r="N2001">
        <f>2025-Table1[[#This Row],[Year]]</f>
        <v>12</v>
      </c>
    </row>
    <row r="2002" spans="1:14" x14ac:dyDescent="0.3">
      <c r="A2002" t="s">
        <v>21</v>
      </c>
      <c r="B2002" t="s">
        <v>424</v>
      </c>
      <c r="C2002">
        <v>2017</v>
      </c>
      <c r="D2002" s="3">
        <v>7</v>
      </c>
      <c r="E2002" s="3">
        <v>78000</v>
      </c>
      <c r="F2002" t="s">
        <v>13</v>
      </c>
      <c r="G2002" s="15">
        <f>IF(Table1[[#This Row],[Transmission]]="Manual", 0, 1)</f>
        <v>0</v>
      </c>
      <c r="H2002" t="s">
        <v>9475</v>
      </c>
      <c r="I2002" t="s">
        <v>17</v>
      </c>
      <c r="J2002" s="4">
        <v>45597</v>
      </c>
      <c r="K2002" t="s">
        <v>1507</v>
      </c>
      <c r="L2002" s="5">
        <v>790000</v>
      </c>
      <c r="M2002" s="28">
        <f t="shared" si="31"/>
        <v>790000</v>
      </c>
      <c r="N2002">
        <f>2025-Table1[[#This Row],[Year]]</f>
        <v>8</v>
      </c>
    </row>
    <row r="2003" spans="1:14" x14ac:dyDescent="0.3">
      <c r="A2003" t="s">
        <v>44</v>
      </c>
      <c r="B2003" t="s">
        <v>83</v>
      </c>
      <c r="C2003">
        <v>2011</v>
      </c>
      <c r="D2003" s="3">
        <v>13</v>
      </c>
      <c r="E2003" s="3">
        <v>85000</v>
      </c>
      <c r="F2003" t="s">
        <v>13</v>
      </c>
      <c r="G2003" s="15">
        <f>IF(Table1[[#This Row],[Transmission]]="Manual", 0, 1)</f>
        <v>0</v>
      </c>
      <c r="H2003" t="s">
        <v>9475</v>
      </c>
      <c r="I2003" t="s">
        <v>14</v>
      </c>
      <c r="J2003" s="4">
        <v>45597</v>
      </c>
      <c r="K2003" t="s">
        <v>2167</v>
      </c>
      <c r="L2003" s="5">
        <v>190000</v>
      </c>
      <c r="M2003" s="28">
        <f t="shared" si="31"/>
        <v>190000</v>
      </c>
      <c r="N2003">
        <f>2025-Table1[[#This Row],[Year]]</f>
        <v>14</v>
      </c>
    </row>
    <row r="2004" spans="1:14" x14ac:dyDescent="0.3">
      <c r="A2004" t="s">
        <v>11</v>
      </c>
      <c r="B2004" t="s">
        <v>185</v>
      </c>
      <c r="C2004">
        <v>2020</v>
      </c>
      <c r="D2004" s="3">
        <v>4</v>
      </c>
      <c r="E2004" s="3">
        <v>27000</v>
      </c>
      <c r="F2004" t="s">
        <v>13</v>
      </c>
      <c r="G2004" s="15">
        <f>IF(Table1[[#This Row],[Transmission]]="Manual", 0, 1)</f>
        <v>0</v>
      </c>
      <c r="H2004" t="s">
        <v>9472</v>
      </c>
      <c r="I2004" t="s">
        <v>14</v>
      </c>
      <c r="J2004" s="4">
        <v>45597</v>
      </c>
      <c r="K2004" t="s">
        <v>2168</v>
      </c>
      <c r="L2004" s="5">
        <v>1150000</v>
      </c>
      <c r="M2004" s="28">
        <f t="shared" si="31"/>
        <v>1150000</v>
      </c>
      <c r="N2004">
        <f>2025-Table1[[#This Row],[Year]]</f>
        <v>5</v>
      </c>
    </row>
    <row r="2005" spans="1:14" x14ac:dyDescent="0.3">
      <c r="A2005" t="s">
        <v>21</v>
      </c>
      <c r="B2005" t="s">
        <v>49</v>
      </c>
      <c r="C2005">
        <v>2022</v>
      </c>
      <c r="D2005" s="3">
        <v>2</v>
      </c>
      <c r="E2005" s="3">
        <v>22000</v>
      </c>
      <c r="F2005" t="s">
        <v>13</v>
      </c>
      <c r="G2005" s="15">
        <f>IF(Table1[[#This Row],[Transmission]]="Manual", 0, 1)</f>
        <v>0</v>
      </c>
      <c r="H2005" t="s">
        <v>9475</v>
      </c>
      <c r="I2005" t="s">
        <v>14</v>
      </c>
      <c r="J2005" s="4">
        <v>45597</v>
      </c>
      <c r="K2005" t="s">
        <v>2169</v>
      </c>
      <c r="L2005" s="5">
        <v>960000</v>
      </c>
      <c r="M2005" s="28">
        <f t="shared" si="31"/>
        <v>960000</v>
      </c>
      <c r="N2005">
        <f>2025-Table1[[#This Row],[Year]]</f>
        <v>3</v>
      </c>
    </row>
    <row r="2006" spans="1:14" x14ac:dyDescent="0.3">
      <c r="A2006" t="s">
        <v>44</v>
      </c>
      <c r="B2006" t="s">
        <v>1350</v>
      </c>
      <c r="C2006">
        <v>2015</v>
      </c>
      <c r="D2006" s="3">
        <v>9</v>
      </c>
      <c r="E2006" s="3">
        <v>62000</v>
      </c>
      <c r="F2006" t="s">
        <v>13</v>
      </c>
      <c r="G2006" s="15">
        <f>IF(Table1[[#This Row],[Transmission]]="Manual", 0, 1)</f>
        <v>0</v>
      </c>
      <c r="H2006" t="s">
        <v>9475</v>
      </c>
      <c r="I2006" t="s">
        <v>17</v>
      </c>
      <c r="J2006" s="4">
        <v>45597</v>
      </c>
      <c r="K2006" t="s">
        <v>2170</v>
      </c>
      <c r="L2006" s="5">
        <v>350000</v>
      </c>
      <c r="M2006" s="28">
        <f t="shared" si="31"/>
        <v>350000</v>
      </c>
      <c r="N2006">
        <f>2025-Table1[[#This Row],[Year]]</f>
        <v>10</v>
      </c>
    </row>
    <row r="2007" spans="1:14" x14ac:dyDescent="0.3">
      <c r="A2007" t="s">
        <v>15</v>
      </c>
      <c r="B2007" t="s">
        <v>16</v>
      </c>
      <c r="C2007">
        <v>2012</v>
      </c>
      <c r="D2007" s="3">
        <v>12</v>
      </c>
      <c r="E2007" s="3">
        <v>150000</v>
      </c>
      <c r="F2007" t="s">
        <v>13</v>
      </c>
      <c r="G2007" s="15">
        <f>IF(Table1[[#This Row],[Transmission]]="Manual", 0, 1)</f>
        <v>0</v>
      </c>
      <c r="H2007" t="s">
        <v>9475</v>
      </c>
      <c r="I2007" t="s">
        <v>17</v>
      </c>
      <c r="J2007" s="4">
        <v>45597</v>
      </c>
      <c r="K2007" t="s">
        <v>473</v>
      </c>
      <c r="L2007" s="5">
        <v>510000</v>
      </c>
      <c r="M2007" s="28">
        <f t="shared" si="31"/>
        <v>510000</v>
      </c>
      <c r="N2007">
        <f>2025-Table1[[#This Row],[Year]]</f>
        <v>13</v>
      </c>
    </row>
    <row r="2008" spans="1:14" x14ac:dyDescent="0.3">
      <c r="A2008" t="s">
        <v>21</v>
      </c>
      <c r="B2008" t="s">
        <v>68</v>
      </c>
      <c r="C2008">
        <v>2022</v>
      </c>
      <c r="D2008" s="3">
        <v>2</v>
      </c>
      <c r="E2008" s="3">
        <v>20000</v>
      </c>
      <c r="F2008" t="s">
        <v>25</v>
      </c>
      <c r="G2008" s="15">
        <f>IF(Table1[[#This Row],[Transmission]]="Manual", 0, 1)</f>
        <v>1</v>
      </c>
      <c r="H2008" t="s">
        <v>9472</v>
      </c>
      <c r="I2008" t="s">
        <v>17</v>
      </c>
      <c r="J2008" s="4">
        <v>45597</v>
      </c>
      <c r="K2008" t="s">
        <v>2171</v>
      </c>
      <c r="L2008" s="5">
        <v>625000</v>
      </c>
      <c r="M2008" s="28">
        <f t="shared" si="31"/>
        <v>625000</v>
      </c>
      <c r="N2008">
        <f>2025-Table1[[#This Row],[Year]]</f>
        <v>3</v>
      </c>
    </row>
    <row r="2009" spans="1:14" x14ac:dyDescent="0.3">
      <c r="A2009" t="s">
        <v>11</v>
      </c>
      <c r="B2009" t="s">
        <v>288</v>
      </c>
      <c r="C2009">
        <v>2015</v>
      </c>
      <c r="D2009" s="3">
        <v>9</v>
      </c>
      <c r="E2009" s="3">
        <v>114000</v>
      </c>
      <c r="F2009" t="s">
        <v>13</v>
      </c>
      <c r="G2009" s="15">
        <f>IF(Table1[[#This Row],[Transmission]]="Manual", 0, 1)</f>
        <v>0</v>
      </c>
      <c r="H2009" t="s">
        <v>9475</v>
      </c>
      <c r="I2009" t="s">
        <v>17</v>
      </c>
      <c r="J2009" s="4">
        <v>45597</v>
      </c>
      <c r="K2009" t="s">
        <v>2172</v>
      </c>
      <c r="L2009" s="5">
        <v>520000</v>
      </c>
      <c r="M2009" s="28">
        <f t="shared" si="31"/>
        <v>520000</v>
      </c>
      <c r="N2009">
        <f>2025-Table1[[#This Row],[Year]]</f>
        <v>10</v>
      </c>
    </row>
    <row r="2010" spans="1:14" x14ac:dyDescent="0.3">
      <c r="A2010" t="s">
        <v>44</v>
      </c>
      <c r="B2010" t="s">
        <v>45</v>
      </c>
      <c r="C2010">
        <v>2015</v>
      </c>
      <c r="D2010" s="3">
        <v>9</v>
      </c>
      <c r="E2010" s="3">
        <v>114000</v>
      </c>
      <c r="F2010" t="s">
        <v>13</v>
      </c>
      <c r="G2010" s="15">
        <f>IF(Table1[[#This Row],[Transmission]]="Manual", 0, 1)</f>
        <v>0</v>
      </c>
      <c r="H2010" t="s">
        <v>9472</v>
      </c>
      <c r="I2010" t="s">
        <v>17</v>
      </c>
      <c r="J2010" s="4">
        <v>45597</v>
      </c>
      <c r="K2010" t="s">
        <v>2173</v>
      </c>
      <c r="L2010" s="5">
        <v>400000</v>
      </c>
      <c r="M2010" s="28">
        <f t="shared" si="31"/>
        <v>400000</v>
      </c>
      <c r="N2010">
        <f>2025-Table1[[#This Row],[Year]]</f>
        <v>10</v>
      </c>
    </row>
    <row r="2011" spans="1:14" x14ac:dyDescent="0.3">
      <c r="A2011" t="s">
        <v>61</v>
      </c>
      <c r="B2011" t="s">
        <v>109</v>
      </c>
      <c r="C2011">
        <v>2017</v>
      </c>
      <c r="D2011" s="3">
        <v>7</v>
      </c>
      <c r="E2011" s="3">
        <v>80000</v>
      </c>
      <c r="F2011" t="s">
        <v>13</v>
      </c>
      <c r="G2011" s="15">
        <f>IF(Table1[[#This Row],[Transmission]]="Manual", 0, 1)</f>
        <v>0</v>
      </c>
      <c r="H2011" t="s">
        <v>9475</v>
      </c>
      <c r="I2011" t="s">
        <v>17</v>
      </c>
      <c r="J2011" s="4">
        <v>45597</v>
      </c>
      <c r="K2011" t="s">
        <v>2174</v>
      </c>
      <c r="L2011" s="5">
        <v>625000</v>
      </c>
      <c r="M2011" s="28">
        <f t="shared" si="31"/>
        <v>625000</v>
      </c>
      <c r="N2011">
        <f>2025-Table1[[#This Row],[Year]]</f>
        <v>8</v>
      </c>
    </row>
    <row r="2012" spans="1:14" x14ac:dyDescent="0.3">
      <c r="A2012" t="s">
        <v>11</v>
      </c>
      <c r="B2012" t="s">
        <v>736</v>
      </c>
      <c r="C2012">
        <v>2007</v>
      </c>
      <c r="D2012" s="3">
        <v>17</v>
      </c>
      <c r="E2012" s="3">
        <v>103000</v>
      </c>
      <c r="F2012" t="s">
        <v>25</v>
      </c>
      <c r="G2012" s="15">
        <f>IF(Table1[[#This Row],[Transmission]]="Manual", 0, 1)</f>
        <v>1</v>
      </c>
      <c r="H2012" t="s">
        <v>9475</v>
      </c>
      <c r="I2012" t="s">
        <v>14</v>
      </c>
      <c r="J2012" s="4">
        <v>45597</v>
      </c>
      <c r="K2012" t="s">
        <v>2175</v>
      </c>
      <c r="L2012" s="5">
        <v>290000</v>
      </c>
      <c r="M2012" s="28">
        <f t="shared" si="31"/>
        <v>290000</v>
      </c>
      <c r="N2012">
        <f>2025-Table1[[#This Row],[Year]]</f>
        <v>18</v>
      </c>
    </row>
    <row r="2013" spans="1:14" x14ac:dyDescent="0.3">
      <c r="A2013" t="s">
        <v>101</v>
      </c>
      <c r="B2013" t="s">
        <v>337</v>
      </c>
      <c r="C2013">
        <v>2018</v>
      </c>
      <c r="D2013" s="3">
        <v>6</v>
      </c>
      <c r="E2013" s="3">
        <v>52000</v>
      </c>
      <c r="F2013" t="s">
        <v>25</v>
      </c>
      <c r="G2013" s="15">
        <f>IF(Table1[[#This Row],[Transmission]]="Manual", 0, 1)</f>
        <v>1</v>
      </c>
      <c r="H2013" t="s">
        <v>9472</v>
      </c>
      <c r="I2013" t="s">
        <v>14</v>
      </c>
      <c r="J2013" s="4">
        <v>45597</v>
      </c>
      <c r="K2013" t="s">
        <v>2176</v>
      </c>
      <c r="L2013" s="5">
        <v>495000</v>
      </c>
      <c r="M2013" s="28">
        <f t="shared" si="31"/>
        <v>495000</v>
      </c>
      <c r="N2013">
        <f>2025-Table1[[#This Row],[Year]]</f>
        <v>7</v>
      </c>
    </row>
    <row r="2014" spans="1:14" x14ac:dyDescent="0.3">
      <c r="A2014" t="s">
        <v>21</v>
      </c>
      <c r="B2014" t="s">
        <v>194</v>
      </c>
      <c r="C2014">
        <v>2021</v>
      </c>
      <c r="D2014" s="3">
        <v>3</v>
      </c>
      <c r="E2014" s="3">
        <v>19000</v>
      </c>
      <c r="F2014" t="s">
        <v>25</v>
      </c>
      <c r="G2014" s="15">
        <f>IF(Table1[[#This Row],[Transmission]]="Manual", 0, 1)</f>
        <v>1</v>
      </c>
      <c r="H2014" t="s">
        <v>9475</v>
      </c>
      <c r="I2014" t="s">
        <v>14</v>
      </c>
      <c r="J2014" s="4">
        <v>45597</v>
      </c>
      <c r="K2014" t="s">
        <v>2177</v>
      </c>
      <c r="L2014" s="5">
        <v>400000</v>
      </c>
      <c r="M2014" s="28">
        <f t="shared" si="31"/>
        <v>400000</v>
      </c>
      <c r="N2014">
        <f>2025-Table1[[#This Row],[Year]]</f>
        <v>4</v>
      </c>
    </row>
    <row r="2015" spans="1:14" x14ac:dyDescent="0.3">
      <c r="A2015" t="s">
        <v>44</v>
      </c>
      <c r="B2015" t="s">
        <v>89</v>
      </c>
      <c r="C2015">
        <v>2020</v>
      </c>
      <c r="D2015" s="3">
        <v>4</v>
      </c>
      <c r="E2015" s="3">
        <v>95000</v>
      </c>
      <c r="F2015" t="s">
        <v>13</v>
      </c>
      <c r="G2015" s="15">
        <f>IF(Table1[[#This Row],[Transmission]]="Manual", 0, 1)</f>
        <v>0</v>
      </c>
      <c r="H2015" t="s">
        <v>9472</v>
      </c>
      <c r="I2015" t="s">
        <v>17</v>
      </c>
      <c r="J2015" s="4">
        <v>45597</v>
      </c>
      <c r="K2015" t="s">
        <v>2178</v>
      </c>
      <c r="L2015" s="5">
        <v>1000000</v>
      </c>
      <c r="M2015" s="28">
        <f t="shared" si="31"/>
        <v>1000000</v>
      </c>
      <c r="N2015">
        <f>2025-Table1[[#This Row],[Year]]</f>
        <v>5</v>
      </c>
    </row>
    <row r="2016" spans="1:14" x14ac:dyDescent="0.3">
      <c r="A2016" t="s">
        <v>15</v>
      </c>
      <c r="B2016" t="s">
        <v>16</v>
      </c>
      <c r="C2016">
        <v>2014</v>
      </c>
      <c r="D2016" s="3">
        <v>10</v>
      </c>
      <c r="E2016" s="3">
        <v>111000</v>
      </c>
      <c r="F2016" t="s">
        <v>13</v>
      </c>
      <c r="G2016" s="15">
        <f>IF(Table1[[#This Row],[Transmission]]="Manual", 0, 1)</f>
        <v>0</v>
      </c>
      <c r="H2016" t="s">
        <v>9475</v>
      </c>
      <c r="I2016" t="s">
        <v>17</v>
      </c>
      <c r="J2016" s="4">
        <v>45597</v>
      </c>
      <c r="K2016" t="s">
        <v>2179</v>
      </c>
      <c r="L2016" s="5">
        <v>995000</v>
      </c>
      <c r="M2016" s="28">
        <f t="shared" si="31"/>
        <v>995000</v>
      </c>
      <c r="N2016">
        <f>2025-Table1[[#This Row],[Year]]</f>
        <v>11</v>
      </c>
    </row>
    <row r="2017" spans="1:14" x14ac:dyDescent="0.3">
      <c r="A2017" t="s">
        <v>21</v>
      </c>
      <c r="B2017" t="s">
        <v>1275</v>
      </c>
      <c r="C2017">
        <v>2016</v>
      </c>
      <c r="D2017" s="3">
        <v>8</v>
      </c>
      <c r="E2017" s="3">
        <v>59000</v>
      </c>
      <c r="F2017" t="s">
        <v>25</v>
      </c>
      <c r="G2017" s="15">
        <f>IF(Table1[[#This Row],[Transmission]]="Manual", 0, 1)</f>
        <v>1</v>
      </c>
      <c r="H2017" t="s">
        <v>9472</v>
      </c>
      <c r="I2017" t="s">
        <v>14</v>
      </c>
      <c r="J2017" s="4">
        <v>45566</v>
      </c>
      <c r="K2017" t="s">
        <v>2180</v>
      </c>
      <c r="L2017" s="5">
        <v>415000</v>
      </c>
      <c r="M2017" s="28">
        <f t="shared" si="31"/>
        <v>415000</v>
      </c>
      <c r="N2017">
        <f>2025-Table1[[#This Row],[Year]]</f>
        <v>9</v>
      </c>
    </row>
    <row r="2018" spans="1:14" x14ac:dyDescent="0.3">
      <c r="A2018" t="s">
        <v>58</v>
      </c>
      <c r="B2018" t="s">
        <v>315</v>
      </c>
      <c r="C2018">
        <v>2015</v>
      </c>
      <c r="D2018" s="3">
        <v>9</v>
      </c>
      <c r="E2018" s="3">
        <v>110000</v>
      </c>
      <c r="F2018" t="s">
        <v>25</v>
      </c>
      <c r="G2018" s="15">
        <f>IF(Table1[[#This Row],[Transmission]]="Manual", 0, 1)</f>
        <v>1</v>
      </c>
      <c r="H2018" t="s">
        <v>9472</v>
      </c>
      <c r="I2018" t="s">
        <v>17</v>
      </c>
      <c r="J2018" s="4">
        <v>45597</v>
      </c>
      <c r="K2018" t="s">
        <v>2181</v>
      </c>
      <c r="L2018" s="5">
        <v>1650000</v>
      </c>
      <c r="M2018" s="28">
        <f t="shared" si="31"/>
        <v>1650000</v>
      </c>
      <c r="N2018">
        <f>2025-Table1[[#This Row],[Year]]</f>
        <v>10</v>
      </c>
    </row>
    <row r="2019" spans="1:14" x14ac:dyDescent="0.3">
      <c r="A2019" t="s">
        <v>38</v>
      </c>
      <c r="B2019" t="s">
        <v>145</v>
      </c>
      <c r="C2019">
        <v>2020</v>
      </c>
      <c r="D2019" s="3">
        <v>4</v>
      </c>
      <c r="E2019" s="3">
        <v>47000</v>
      </c>
      <c r="F2019" t="s">
        <v>25</v>
      </c>
      <c r="G2019" s="15">
        <f>IF(Table1[[#This Row],[Transmission]]="Manual", 0, 1)</f>
        <v>1</v>
      </c>
      <c r="H2019" t="s">
        <v>9472</v>
      </c>
      <c r="I2019" t="s">
        <v>14</v>
      </c>
      <c r="J2019" s="4">
        <v>45597</v>
      </c>
      <c r="K2019" t="s">
        <v>2182</v>
      </c>
      <c r="L2019" s="5">
        <v>1165000</v>
      </c>
      <c r="M2019" s="28">
        <f t="shared" si="31"/>
        <v>1165000</v>
      </c>
      <c r="N2019">
        <f>2025-Table1[[#This Row],[Year]]</f>
        <v>5</v>
      </c>
    </row>
    <row r="2020" spans="1:14" x14ac:dyDescent="0.3">
      <c r="A2020" t="s">
        <v>262</v>
      </c>
      <c r="B2020" t="s">
        <v>263</v>
      </c>
      <c r="C2020">
        <v>2019</v>
      </c>
      <c r="D2020" s="3">
        <v>5</v>
      </c>
      <c r="E2020" s="3">
        <v>52000</v>
      </c>
      <c r="F2020" t="s">
        <v>25</v>
      </c>
      <c r="G2020" s="15">
        <f>IF(Table1[[#This Row],[Transmission]]="Manual", 0, 1)</f>
        <v>1</v>
      </c>
      <c r="H2020" t="s">
        <v>9475</v>
      </c>
      <c r="I2020" t="s">
        <v>14</v>
      </c>
      <c r="J2020" s="4">
        <v>45597</v>
      </c>
      <c r="K2020" t="s">
        <v>2183</v>
      </c>
      <c r="L2020" s="5">
        <v>1300000</v>
      </c>
      <c r="M2020" s="28">
        <f t="shared" si="31"/>
        <v>1300000</v>
      </c>
      <c r="N2020">
        <f>2025-Table1[[#This Row],[Year]]</f>
        <v>6</v>
      </c>
    </row>
    <row r="2021" spans="1:14" x14ac:dyDescent="0.3">
      <c r="A2021" t="s">
        <v>18</v>
      </c>
      <c r="B2021" t="s">
        <v>516</v>
      </c>
      <c r="C2021">
        <v>2018</v>
      </c>
      <c r="D2021" s="3">
        <v>6</v>
      </c>
      <c r="E2021" s="3">
        <v>52000</v>
      </c>
      <c r="F2021" t="s">
        <v>13</v>
      </c>
      <c r="G2021" s="15">
        <f>IF(Table1[[#This Row],[Transmission]]="Manual", 0, 1)</f>
        <v>0</v>
      </c>
      <c r="H2021" t="s">
        <v>9475</v>
      </c>
      <c r="I2021" t="s">
        <v>14</v>
      </c>
      <c r="J2021" s="4">
        <v>45444</v>
      </c>
      <c r="K2021" t="s">
        <v>2184</v>
      </c>
      <c r="L2021" s="5">
        <v>600000</v>
      </c>
      <c r="M2021" s="28">
        <f t="shared" si="31"/>
        <v>600000</v>
      </c>
      <c r="N2021">
        <f>2025-Table1[[#This Row],[Year]]</f>
        <v>7</v>
      </c>
    </row>
    <row r="2022" spans="1:14" x14ac:dyDescent="0.3">
      <c r="A2022" t="s">
        <v>21</v>
      </c>
      <c r="B2022" t="s">
        <v>24</v>
      </c>
      <c r="C2022">
        <v>2016</v>
      </c>
      <c r="D2022" s="3">
        <v>8</v>
      </c>
      <c r="E2022" s="3">
        <v>45000</v>
      </c>
      <c r="F2022" t="s">
        <v>13</v>
      </c>
      <c r="G2022" s="15">
        <f>IF(Table1[[#This Row],[Transmission]]="Manual", 0, 1)</f>
        <v>0</v>
      </c>
      <c r="H2022" t="s">
        <v>9475</v>
      </c>
      <c r="I2022" t="s">
        <v>14</v>
      </c>
      <c r="J2022" s="4">
        <v>45597</v>
      </c>
      <c r="K2022" t="s">
        <v>2185</v>
      </c>
      <c r="L2022" s="5">
        <v>545000</v>
      </c>
      <c r="M2022" s="28">
        <f t="shared" si="31"/>
        <v>545000</v>
      </c>
      <c r="N2022">
        <f>2025-Table1[[#This Row],[Year]]</f>
        <v>9</v>
      </c>
    </row>
    <row r="2023" spans="1:14" x14ac:dyDescent="0.3">
      <c r="A2023" t="s">
        <v>101</v>
      </c>
      <c r="B2023" t="s">
        <v>190</v>
      </c>
      <c r="C2023">
        <v>2019</v>
      </c>
      <c r="D2023" s="3">
        <v>5</v>
      </c>
      <c r="E2023" s="3">
        <v>48000</v>
      </c>
      <c r="F2023" t="s">
        <v>13</v>
      </c>
      <c r="G2023" s="15">
        <f>IF(Table1[[#This Row],[Transmission]]="Manual", 0, 1)</f>
        <v>0</v>
      </c>
      <c r="H2023" t="s">
        <v>9472</v>
      </c>
      <c r="I2023" t="s">
        <v>17</v>
      </c>
      <c r="J2023" s="4">
        <v>45566</v>
      </c>
      <c r="K2023" t="s">
        <v>2186</v>
      </c>
      <c r="L2023" s="5">
        <v>1045000</v>
      </c>
      <c r="M2023" s="28">
        <f t="shared" si="31"/>
        <v>1045000</v>
      </c>
      <c r="N2023">
        <f>2025-Table1[[#This Row],[Year]]</f>
        <v>6</v>
      </c>
    </row>
    <row r="2024" spans="1:14" x14ac:dyDescent="0.3">
      <c r="A2024" t="s">
        <v>277</v>
      </c>
      <c r="B2024" t="s">
        <v>1294</v>
      </c>
      <c r="C2024">
        <v>2009</v>
      </c>
      <c r="D2024" s="3">
        <v>15</v>
      </c>
      <c r="E2024" s="3">
        <v>99999</v>
      </c>
      <c r="F2024" t="s">
        <v>25</v>
      </c>
      <c r="G2024" s="15">
        <f>IF(Table1[[#This Row],[Transmission]]="Manual", 0, 1)</f>
        <v>1</v>
      </c>
      <c r="H2024" t="s">
        <v>9475</v>
      </c>
      <c r="I2024" t="s">
        <v>14</v>
      </c>
      <c r="J2024" s="4">
        <v>45597</v>
      </c>
      <c r="K2024" t="s">
        <v>1788</v>
      </c>
      <c r="L2024" s="5">
        <v>70000</v>
      </c>
      <c r="M2024" s="28">
        <f t="shared" si="31"/>
        <v>70000</v>
      </c>
      <c r="N2024">
        <f>2025-Table1[[#This Row],[Year]]</f>
        <v>16</v>
      </c>
    </row>
    <row r="2025" spans="1:14" x14ac:dyDescent="0.3">
      <c r="A2025" t="s">
        <v>113</v>
      </c>
      <c r="B2025" t="s">
        <v>181</v>
      </c>
      <c r="C2025">
        <v>2015</v>
      </c>
      <c r="D2025" s="3">
        <v>9</v>
      </c>
      <c r="E2025" s="3">
        <v>92000</v>
      </c>
      <c r="F2025" t="s">
        <v>13</v>
      </c>
      <c r="G2025" s="15">
        <f>IF(Table1[[#This Row],[Transmission]]="Manual", 0, 1)</f>
        <v>0</v>
      </c>
      <c r="H2025" t="s">
        <v>9475</v>
      </c>
      <c r="I2025" t="s">
        <v>17</v>
      </c>
      <c r="J2025" s="4">
        <v>45597</v>
      </c>
      <c r="K2025" t="s">
        <v>2187</v>
      </c>
      <c r="L2025" s="5">
        <v>415000</v>
      </c>
      <c r="M2025" s="28">
        <f t="shared" si="31"/>
        <v>415000</v>
      </c>
      <c r="N2025">
        <f>2025-Table1[[#This Row],[Year]]</f>
        <v>10</v>
      </c>
    </row>
    <row r="2026" spans="1:14" x14ac:dyDescent="0.3">
      <c r="A2026" t="s">
        <v>21</v>
      </c>
      <c r="B2026" t="s">
        <v>70</v>
      </c>
      <c r="C2026">
        <v>2019</v>
      </c>
      <c r="D2026" s="3">
        <v>5</v>
      </c>
      <c r="E2026" s="3">
        <v>78000</v>
      </c>
      <c r="F2026" t="s">
        <v>13</v>
      </c>
      <c r="G2026" s="15">
        <f>IF(Table1[[#This Row],[Transmission]]="Manual", 0, 1)</f>
        <v>0</v>
      </c>
      <c r="H2026" t="s">
        <v>9472</v>
      </c>
      <c r="I2026" t="s">
        <v>17</v>
      </c>
      <c r="J2026" s="4">
        <v>45597</v>
      </c>
      <c r="K2026" t="s">
        <v>2188</v>
      </c>
      <c r="L2026" s="5">
        <v>935000</v>
      </c>
      <c r="M2026" s="28">
        <f t="shared" si="31"/>
        <v>935000</v>
      </c>
      <c r="N2026">
        <f>2025-Table1[[#This Row],[Year]]</f>
        <v>6</v>
      </c>
    </row>
    <row r="2027" spans="1:14" x14ac:dyDescent="0.3">
      <c r="A2027" t="s">
        <v>101</v>
      </c>
      <c r="B2027" t="s">
        <v>727</v>
      </c>
      <c r="C2027">
        <v>2009</v>
      </c>
      <c r="D2027" s="3">
        <v>15</v>
      </c>
      <c r="E2027" s="3">
        <v>23000</v>
      </c>
      <c r="F2027" t="s">
        <v>13</v>
      </c>
      <c r="G2027" s="15">
        <f>IF(Table1[[#This Row],[Transmission]]="Manual", 0, 1)</f>
        <v>0</v>
      </c>
      <c r="H2027" t="s">
        <v>9475</v>
      </c>
      <c r="I2027" t="s">
        <v>14</v>
      </c>
      <c r="J2027" s="4">
        <v>45597</v>
      </c>
      <c r="K2027" t="s">
        <v>2189</v>
      </c>
      <c r="L2027" s="5">
        <v>60000</v>
      </c>
      <c r="M2027" s="28">
        <f t="shared" si="31"/>
        <v>60000</v>
      </c>
      <c r="N2027">
        <f>2025-Table1[[#This Row],[Year]]</f>
        <v>16</v>
      </c>
    </row>
    <row r="2028" spans="1:14" x14ac:dyDescent="0.3">
      <c r="A2028" t="s">
        <v>44</v>
      </c>
      <c r="B2028" t="s">
        <v>79</v>
      </c>
      <c r="C2028">
        <v>2019</v>
      </c>
      <c r="D2028" s="3">
        <v>5</v>
      </c>
      <c r="E2028" s="3">
        <v>21000</v>
      </c>
      <c r="F2028" t="s">
        <v>13</v>
      </c>
      <c r="G2028" s="15">
        <f>IF(Table1[[#This Row],[Transmission]]="Manual", 0, 1)</f>
        <v>0</v>
      </c>
      <c r="H2028" t="s">
        <v>9472</v>
      </c>
      <c r="I2028" t="s">
        <v>14</v>
      </c>
      <c r="J2028" s="4">
        <v>45597</v>
      </c>
      <c r="K2028" t="s">
        <v>2190</v>
      </c>
      <c r="L2028" s="5">
        <v>870000</v>
      </c>
      <c r="M2028" s="28">
        <f t="shared" si="31"/>
        <v>870000</v>
      </c>
      <c r="N2028">
        <f>2025-Table1[[#This Row],[Year]]</f>
        <v>6</v>
      </c>
    </row>
    <row r="2029" spans="1:14" x14ac:dyDescent="0.3">
      <c r="A2029" t="s">
        <v>64</v>
      </c>
      <c r="B2029" t="s">
        <v>65</v>
      </c>
      <c r="C2029">
        <v>2021</v>
      </c>
      <c r="D2029" s="3">
        <v>3</v>
      </c>
      <c r="E2029" s="3">
        <v>39652</v>
      </c>
      <c r="F2029" t="s">
        <v>13</v>
      </c>
      <c r="G2029" s="15">
        <f>IF(Table1[[#This Row],[Transmission]]="Manual", 0, 1)</f>
        <v>0</v>
      </c>
      <c r="H2029" t="s">
        <v>9472</v>
      </c>
      <c r="I2029" t="s">
        <v>17</v>
      </c>
      <c r="J2029" s="4">
        <v>45597</v>
      </c>
      <c r="K2029" t="s">
        <v>2191</v>
      </c>
      <c r="L2029" s="5">
        <v>1305000</v>
      </c>
      <c r="M2029" s="28">
        <f t="shared" si="31"/>
        <v>1305000</v>
      </c>
      <c r="N2029">
        <f>2025-Table1[[#This Row],[Year]]</f>
        <v>4</v>
      </c>
    </row>
    <row r="2030" spans="1:14" x14ac:dyDescent="0.3">
      <c r="A2030" t="s">
        <v>101</v>
      </c>
      <c r="B2030" t="s">
        <v>152</v>
      </c>
      <c r="C2030">
        <v>2022</v>
      </c>
      <c r="D2030" s="3">
        <v>2</v>
      </c>
      <c r="E2030" s="3">
        <v>13000</v>
      </c>
      <c r="F2030" t="s">
        <v>13</v>
      </c>
      <c r="G2030" s="15">
        <f>IF(Table1[[#This Row],[Transmission]]="Manual", 0, 1)</f>
        <v>0</v>
      </c>
      <c r="H2030" t="s">
        <v>9472</v>
      </c>
      <c r="I2030" t="s">
        <v>14</v>
      </c>
      <c r="J2030" s="4">
        <v>45536</v>
      </c>
      <c r="K2030" t="s">
        <v>2192</v>
      </c>
      <c r="L2030" s="5">
        <v>899000</v>
      </c>
      <c r="M2030" s="28">
        <f t="shared" si="31"/>
        <v>899000</v>
      </c>
      <c r="N2030">
        <f>2025-Table1[[#This Row],[Year]]</f>
        <v>3</v>
      </c>
    </row>
    <row r="2031" spans="1:14" x14ac:dyDescent="0.3">
      <c r="A2031" t="s">
        <v>21</v>
      </c>
      <c r="B2031" t="s">
        <v>231</v>
      </c>
      <c r="C2031">
        <v>2023</v>
      </c>
      <c r="D2031" s="3">
        <v>1</v>
      </c>
      <c r="E2031" s="3">
        <v>6200</v>
      </c>
      <c r="F2031" t="s">
        <v>13</v>
      </c>
      <c r="G2031" s="15">
        <f>IF(Table1[[#This Row],[Transmission]]="Manual", 0, 1)</f>
        <v>0</v>
      </c>
      <c r="H2031" t="s">
        <v>9472</v>
      </c>
      <c r="I2031" t="s">
        <v>14</v>
      </c>
      <c r="J2031" s="4">
        <v>45597</v>
      </c>
      <c r="K2031" t="s">
        <v>2193</v>
      </c>
      <c r="L2031" s="5">
        <v>400000</v>
      </c>
      <c r="M2031" s="28">
        <f t="shared" si="31"/>
        <v>400000</v>
      </c>
      <c r="N2031">
        <f>2025-Table1[[#This Row],[Year]]</f>
        <v>2</v>
      </c>
    </row>
    <row r="2032" spans="1:14" x14ac:dyDescent="0.3">
      <c r="A2032" t="s">
        <v>113</v>
      </c>
      <c r="B2032" t="s">
        <v>994</v>
      </c>
      <c r="C2032">
        <v>2019</v>
      </c>
      <c r="D2032" s="3">
        <v>5</v>
      </c>
      <c r="E2032" s="3">
        <v>40000</v>
      </c>
      <c r="F2032" t="s">
        <v>13</v>
      </c>
      <c r="G2032" s="15">
        <f>IF(Table1[[#This Row],[Transmission]]="Manual", 0, 1)</f>
        <v>0</v>
      </c>
      <c r="H2032" t="s">
        <v>9472</v>
      </c>
      <c r="I2032" t="s">
        <v>17</v>
      </c>
      <c r="J2032" s="4">
        <v>45566</v>
      </c>
      <c r="K2032" t="s">
        <v>2194</v>
      </c>
      <c r="L2032" s="5">
        <v>1025000</v>
      </c>
      <c r="M2032" s="28">
        <f t="shared" si="31"/>
        <v>1025000</v>
      </c>
      <c r="N2032">
        <f>2025-Table1[[#This Row],[Year]]</f>
        <v>6</v>
      </c>
    </row>
    <row r="2033" spans="1:14" x14ac:dyDescent="0.3">
      <c r="A2033" t="s">
        <v>101</v>
      </c>
      <c r="B2033" t="s">
        <v>172</v>
      </c>
      <c r="C2033">
        <v>2014</v>
      </c>
      <c r="D2033" s="3">
        <v>10</v>
      </c>
      <c r="E2033" s="3">
        <v>112000</v>
      </c>
      <c r="F2033" t="s">
        <v>25</v>
      </c>
      <c r="G2033" s="15">
        <f>IF(Table1[[#This Row],[Transmission]]="Manual", 0, 1)</f>
        <v>1</v>
      </c>
      <c r="H2033" t="s">
        <v>9475</v>
      </c>
      <c r="I2033" t="s">
        <v>17</v>
      </c>
      <c r="J2033" s="4">
        <v>45597</v>
      </c>
      <c r="K2033" t="s">
        <v>2195</v>
      </c>
      <c r="L2033" s="5">
        <v>100000</v>
      </c>
      <c r="M2033" s="28">
        <f t="shared" si="31"/>
        <v>100000</v>
      </c>
      <c r="N2033">
        <f>2025-Table1[[#This Row],[Year]]</f>
        <v>11</v>
      </c>
    </row>
    <row r="2034" spans="1:14" x14ac:dyDescent="0.3">
      <c r="A2034" t="s">
        <v>21</v>
      </c>
      <c r="B2034" t="s">
        <v>24</v>
      </c>
      <c r="C2034">
        <v>2018</v>
      </c>
      <c r="D2034" s="3">
        <v>6</v>
      </c>
      <c r="E2034" s="3">
        <v>65000</v>
      </c>
      <c r="F2034" t="s">
        <v>13</v>
      </c>
      <c r="G2034" s="15">
        <f>IF(Table1[[#This Row],[Transmission]]="Manual", 0, 1)</f>
        <v>0</v>
      </c>
      <c r="H2034" t="s">
        <v>9475</v>
      </c>
      <c r="I2034" t="s">
        <v>14</v>
      </c>
      <c r="J2034" s="4">
        <v>45597</v>
      </c>
      <c r="K2034" t="s">
        <v>2196</v>
      </c>
      <c r="L2034" s="5">
        <v>525000</v>
      </c>
      <c r="M2034" s="28">
        <f t="shared" si="31"/>
        <v>525000</v>
      </c>
      <c r="N2034">
        <f>2025-Table1[[#This Row],[Year]]</f>
        <v>7</v>
      </c>
    </row>
    <row r="2035" spans="1:14" x14ac:dyDescent="0.3">
      <c r="A2035" t="s">
        <v>21</v>
      </c>
      <c r="B2035" t="s">
        <v>39</v>
      </c>
      <c r="C2035">
        <v>2018</v>
      </c>
      <c r="D2035" s="3">
        <v>6</v>
      </c>
      <c r="E2035" s="3">
        <v>45617</v>
      </c>
      <c r="F2035" t="s">
        <v>25</v>
      </c>
      <c r="G2035" s="15">
        <f>IF(Table1[[#This Row],[Transmission]]="Manual", 0, 1)</f>
        <v>1</v>
      </c>
      <c r="H2035" t="s">
        <v>9472</v>
      </c>
      <c r="I2035" t="s">
        <v>14</v>
      </c>
      <c r="J2035" s="4">
        <v>45597</v>
      </c>
      <c r="K2035" t="s">
        <v>2197</v>
      </c>
      <c r="L2035" s="5">
        <v>725000</v>
      </c>
      <c r="M2035" s="28">
        <f t="shared" si="31"/>
        <v>725000</v>
      </c>
      <c r="N2035">
        <f>2025-Table1[[#This Row],[Year]]</f>
        <v>7</v>
      </c>
    </row>
    <row r="2036" spans="1:14" x14ac:dyDescent="0.3">
      <c r="A2036" t="s">
        <v>43</v>
      </c>
      <c r="B2036" t="s">
        <v>85</v>
      </c>
      <c r="C2036">
        <v>2014</v>
      </c>
      <c r="D2036" s="3">
        <v>10</v>
      </c>
      <c r="E2036" s="3">
        <v>75000</v>
      </c>
      <c r="F2036" t="s">
        <v>25</v>
      </c>
      <c r="G2036" s="15">
        <f>IF(Table1[[#This Row],[Transmission]]="Manual", 0, 1)</f>
        <v>1</v>
      </c>
      <c r="H2036" t="s">
        <v>9475</v>
      </c>
      <c r="I2036" t="s">
        <v>17</v>
      </c>
      <c r="J2036" s="4">
        <v>45597</v>
      </c>
      <c r="K2036" t="s">
        <v>2198</v>
      </c>
      <c r="L2036" s="5">
        <v>1169000</v>
      </c>
      <c r="M2036" s="28">
        <f t="shared" si="31"/>
        <v>1169000</v>
      </c>
      <c r="N2036">
        <f>2025-Table1[[#This Row],[Year]]</f>
        <v>11</v>
      </c>
    </row>
    <row r="2037" spans="1:14" x14ac:dyDescent="0.3">
      <c r="A2037" t="s">
        <v>458</v>
      </c>
      <c r="B2037" t="s">
        <v>459</v>
      </c>
      <c r="C2037">
        <v>2014</v>
      </c>
      <c r="D2037" s="3">
        <v>10</v>
      </c>
      <c r="E2037" s="3">
        <v>95000</v>
      </c>
      <c r="F2037" t="s">
        <v>13</v>
      </c>
      <c r="G2037" s="15">
        <f>IF(Table1[[#This Row],[Transmission]]="Manual", 0, 1)</f>
        <v>0</v>
      </c>
      <c r="H2037" t="s">
        <v>9475</v>
      </c>
      <c r="I2037" t="s">
        <v>17</v>
      </c>
      <c r="J2037" s="4">
        <v>45597</v>
      </c>
      <c r="K2037" t="s">
        <v>2199</v>
      </c>
      <c r="L2037" s="5">
        <v>450000</v>
      </c>
      <c r="M2037" s="28">
        <f t="shared" si="31"/>
        <v>450000</v>
      </c>
      <c r="N2037">
        <f>2025-Table1[[#This Row],[Year]]</f>
        <v>11</v>
      </c>
    </row>
    <row r="2038" spans="1:14" x14ac:dyDescent="0.3">
      <c r="A2038" t="s">
        <v>21</v>
      </c>
      <c r="B2038" t="s">
        <v>68</v>
      </c>
      <c r="C2038">
        <v>2014</v>
      </c>
      <c r="D2038" s="3">
        <v>10</v>
      </c>
      <c r="E2038" s="3">
        <v>37000</v>
      </c>
      <c r="F2038" t="s">
        <v>25</v>
      </c>
      <c r="G2038" s="15">
        <f>IF(Table1[[#This Row],[Transmission]]="Manual", 0, 1)</f>
        <v>1</v>
      </c>
      <c r="H2038" t="s">
        <v>9475</v>
      </c>
      <c r="I2038" t="s">
        <v>14</v>
      </c>
      <c r="J2038" s="4">
        <v>45474</v>
      </c>
      <c r="K2038" t="s">
        <v>2200</v>
      </c>
      <c r="L2038" s="5">
        <v>337000</v>
      </c>
      <c r="M2038" s="28">
        <f t="shared" si="31"/>
        <v>337000</v>
      </c>
      <c r="N2038">
        <f>2025-Table1[[#This Row],[Year]]</f>
        <v>11</v>
      </c>
    </row>
    <row r="2039" spans="1:14" x14ac:dyDescent="0.3">
      <c r="A2039" t="s">
        <v>11</v>
      </c>
      <c r="B2039" t="s">
        <v>624</v>
      </c>
      <c r="C2039">
        <v>2015</v>
      </c>
      <c r="D2039" s="3">
        <v>9</v>
      </c>
      <c r="E2039" s="3">
        <v>90000</v>
      </c>
      <c r="F2039" t="s">
        <v>25</v>
      </c>
      <c r="G2039" s="15">
        <f>IF(Table1[[#This Row],[Transmission]]="Manual", 0, 1)</f>
        <v>1</v>
      </c>
      <c r="H2039" t="s">
        <v>9475</v>
      </c>
      <c r="I2039" t="s">
        <v>14</v>
      </c>
      <c r="J2039" s="4">
        <v>45597</v>
      </c>
      <c r="K2039" t="s">
        <v>2201</v>
      </c>
      <c r="L2039" s="5">
        <v>795000</v>
      </c>
      <c r="M2039" s="28">
        <f t="shared" si="31"/>
        <v>795000</v>
      </c>
      <c r="N2039">
        <f>2025-Table1[[#This Row],[Year]]</f>
        <v>10</v>
      </c>
    </row>
    <row r="2040" spans="1:14" x14ac:dyDescent="0.3">
      <c r="A2040" t="s">
        <v>61</v>
      </c>
      <c r="B2040" t="s">
        <v>537</v>
      </c>
      <c r="C2040">
        <v>2019</v>
      </c>
      <c r="D2040" s="3">
        <v>5</v>
      </c>
      <c r="E2040" s="3">
        <v>43000</v>
      </c>
      <c r="F2040" t="s">
        <v>13</v>
      </c>
      <c r="G2040" s="15">
        <f>IF(Table1[[#This Row],[Transmission]]="Manual", 0, 1)</f>
        <v>0</v>
      </c>
      <c r="H2040" t="s">
        <v>9472</v>
      </c>
      <c r="I2040" t="s">
        <v>14</v>
      </c>
      <c r="J2040" s="4">
        <v>45597</v>
      </c>
      <c r="K2040" t="s">
        <v>2202</v>
      </c>
      <c r="L2040" s="5">
        <v>565000</v>
      </c>
      <c r="M2040" s="28">
        <f t="shared" si="31"/>
        <v>565000</v>
      </c>
      <c r="N2040">
        <f>2025-Table1[[#This Row],[Year]]</f>
        <v>6</v>
      </c>
    </row>
    <row r="2041" spans="1:14" x14ac:dyDescent="0.3">
      <c r="A2041" t="s">
        <v>21</v>
      </c>
      <c r="B2041" t="s">
        <v>194</v>
      </c>
      <c r="C2041">
        <v>2013</v>
      </c>
      <c r="D2041" s="3">
        <v>11</v>
      </c>
      <c r="E2041" s="3">
        <v>27000</v>
      </c>
      <c r="F2041" t="s">
        <v>13</v>
      </c>
      <c r="G2041" s="15">
        <f>IF(Table1[[#This Row],[Transmission]]="Manual", 0, 1)</f>
        <v>0</v>
      </c>
      <c r="H2041" t="s">
        <v>9475</v>
      </c>
      <c r="I2041" t="s">
        <v>14</v>
      </c>
      <c r="J2041" s="4">
        <v>45597</v>
      </c>
      <c r="K2041" t="s">
        <v>2203</v>
      </c>
      <c r="L2041" s="5">
        <v>299000</v>
      </c>
      <c r="M2041" s="28">
        <f t="shared" si="31"/>
        <v>299000</v>
      </c>
      <c r="N2041">
        <f>2025-Table1[[#This Row],[Year]]</f>
        <v>12</v>
      </c>
    </row>
    <row r="2042" spans="1:14" x14ac:dyDescent="0.3">
      <c r="A2042" t="s">
        <v>21</v>
      </c>
      <c r="B2042" t="s">
        <v>49</v>
      </c>
      <c r="C2042">
        <v>2015</v>
      </c>
      <c r="D2042" s="3">
        <v>9</v>
      </c>
      <c r="E2042" s="3">
        <v>110000</v>
      </c>
      <c r="F2042" t="s">
        <v>13</v>
      </c>
      <c r="G2042" s="15">
        <f>IF(Table1[[#This Row],[Transmission]]="Manual", 0, 1)</f>
        <v>0</v>
      </c>
      <c r="H2042" t="s">
        <v>9472</v>
      </c>
      <c r="I2042" t="s">
        <v>17</v>
      </c>
      <c r="J2042" s="4">
        <v>45597</v>
      </c>
      <c r="K2042" t="s">
        <v>2204</v>
      </c>
      <c r="L2042" s="5">
        <v>665000</v>
      </c>
      <c r="M2042" s="28">
        <f t="shared" si="31"/>
        <v>665000</v>
      </c>
      <c r="N2042">
        <f>2025-Table1[[#This Row],[Year]]</f>
        <v>10</v>
      </c>
    </row>
    <row r="2043" spans="1:14" x14ac:dyDescent="0.3">
      <c r="A2043" t="s">
        <v>11</v>
      </c>
      <c r="B2043" t="s">
        <v>183</v>
      </c>
      <c r="C2043">
        <v>2015</v>
      </c>
      <c r="D2043" s="3">
        <v>9</v>
      </c>
      <c r="E2043" s="3">
        <v>36000</v>
      </c>
      <c r="F2043" t="s">
        <v>25</v>
      </c>
      <c r="G2043" s="15">
        <f>IF(Table1[[#This Row],[Transmission]]="Manual", 0, 1)</f>
        <v>1</v>
      </c>
      <c r="H2043" t="s">
        <v>9475</v>
      </c>
      <c r="I2043" t="s">
        <v>14</v>
      </c>
      <c r="J2043" s="4">
        <v>45597</v>
      </c>
      <c r="K2043" t="s">
        <v>2205</v>
      </c>
      <c r="L2043" s="5">
        <v>375000</v>
      </c>
      <c r="M2043" s="28">
        <f t="shared" si="31"/>
        <v>375000</v>
      </c>
      <c r="N2043">
        <f>2025-Table1[[#This Row],[Year]]</f>
        <v>10</v>
      </c>
    </row>
    <row r="2044" spans="1:14" x14ac:dyDescent="0.3">
      <c r="A2044" t="s">
        <v>27</v>
      </c>
      <c r="B2044" t="s">
        <v>360</v>
      </c>
      <c r="C2044">
        <v>2011</v>
      </c>
      <c r="D2044" s="3">
        <v>13</v>
      </c>
      <c r="E2044" s="3">
        <v>39000</v>
      </c>
      <c r="F2044" t="s">
        <v>25</v>
      </c>
      <c r="G2044" s="15">
        <f>IF(Table1[[#This Row],[Transmission]]="Manual", 0, 1)</f>
        <v>1</v>
      </c>
      <c r="H2044" t="s">
        <v>9475</v>
      </c>
      <c r="I2044" t="s">
        <v>17</v>
      </c>
      <c r="J2044" s="4">
        <v>45597</v>
      </c>
      <c r="K2044" t="s">
        <v>2206</v>
      </c>
      <c r="L2044" s="5">
        <v>1300000</v>
      </c>
      <c r="M2044" s="28">
        <f t="shared" si="31"/>
        <v>1300000</v>
      </c>
      <c r="N2044">
        <f>2025-Table1[[#This Row],[Year]]</f>
        <v>14</v>
      </c>
    </row>
    <row r="2045" spans="1:14" x14ac:dyDescent="0.3">
      <c r="A2045" t="s">
        <v>18</v>
      </c>
      <c r="B2045" t="s">
        <v>86</v>
      </c>
      <c r="C2045">
        <v>2019</v>
      </c>
      <c r="D2045" s="3">
        <v>5</v>
      </c>
      <c r="E2045" s="3">
        <v>15000</v>
      </c>
      <c r="F2045" t="s">
        <v>13</v>
      </c>
      <c r="G2045" s="15">
        <f>IF(Table1[[#This Row],[Transmission]]="Manual", 0, 1)</f>
        <v>0</v>
      </c>
      <c r="H2045" t="s">
        <v>9472</v>
      </c>
      <c r="I2045" t="s">
        <v>14</v>
      </c>
      <c r="J2045" s="4">
        <v>45597</v>
      </c>
      <c r="K2045" t="s">
        <v>2207</v>
      </c>
      <c r="L2045" s="5">
        <v>575000</v>
      </c>
      <c r="M2045" s="28">
        <f t="shared" si="31"/>
        <v>575000</v>
      </c>
      <c r="N2045">
        <f>2025-Table1[[#This Row],[Year]]</f>
        <v>6</v>
      </c>
    </row>
    <row r="2046" spans="1:14" x14ac:dyDescent="0.3">
      <c r="A2046" t="s">
        <v>44</v>
      </c>
      <c r="B2046" t="s">
        <v>76</v>
      </c>
      <c r="C2046">
        <v>2021</v>
      </c>
      <c r="D2046" s="3">
        <v>3</v>
      </c>
      <c r="E2046" s="3">
        <v>28000</v>
      </c>
      <c r="F2046" t="s">
        <v>13</v>
      </c>
      <c r="G2046" s="15">
        <f>IF(Table1[[#This Row],[Transmission]]="Manual", 0, 1)</f>
        <v>0</v>
      </c>
      <c r="H2046" t="s">
        <v>9472</v>
      </c>
      <c r="I2046" t="s">
        <v>17</v>
      </c>
      <c r="J2046" s="4">
        <v>45597</v>
      </c>
      <c r="K2046" t="s">
        <v>2208</v>
      </c>
      <c r="L2046" s="5">
        <v>1050000</v>
      </c>
      <c r="M2046" s="28">
        <f t="shared" si="31"/>
        <v>1050000</v>
      </c>
      <c r="N2046">
        <f>2025-Table1[[#This Row],[Year]]</f>
        <v>4</v>
      </c>
    </row>
    <row r="2047" spans="1:14" x14ac:dyDescent="0.3">
      <c r="A2047" t="s">
        <v>15</v>
      </c>
      <c r="B2047" t="s">
        <v>93</v>
      </c>
      <c r="C2047">
        <v>2011</v>
      </c>
      <c r="D2047" s="3">
        <v>13</v>
      </c>
      <c r="E2047" s="3">
        <v>125000</v>
      </c>
      <c r="F2047" t="s">
        <v>13</v>
      </c>
      <c r="G2047" s="15">
        <f>IF(Table1[[#This Row],[Transmission]]="Manual", 0, 1)</f>
        <v>0</v>
      </c>
      <c r="H2047" t="s">
        <v>9475</v>
      </c>
      <c r="I2047" t="s">
        <v>17</v>
      </c>
      <c r="J2047" s="4">
        <v>45597</v>
      </c>
      <c r="K2047" t="s">
        <v>2209</v>
      </c>
      <c r="L2047" s="5">
        <v>650000</v>
      </c>
      <c r="M2047" s="28">
        <f t="shared" si="31"/>
        <v>650000</v>
      </c>
      <c r="N2047">
        <f>2025-Table1[[#This Row],[Year]]</f>
        <v>14</v>
      </c>
    </row>
    <row r="2048" spans="1:14" x14ac:dyDescent="0.3">
      <c r="A2048" t="s">
        <v>21</v>
      </c>
      <c r="B2048" t="s">
        <v>1538</v>
      </c>
      <c r="C2048">
        <v>2024</v>
      </c>
      <c r="D2048" s="3">
        <v>0</v>
      </c>
      <c r="E2048" s="3">
        <v>11000</v>
      </c>
      <c r="F2048" t="s">
        <v>25</v>
      </c>
      <c r="G2048" s="15">
        <f>IF(Table1[[#This Row],[Transmission]]="Manual", 0, 1)</f>
        <v>1</v>
      </c>
      <c r="H2048" t="s">
        <v>9472</v>
      </c>
      <c r="I2048" t="s">
        <v>14</v>
      </c>
      <c r="J2048" s="4">
        <v>45597</v>
      </c>
      <c r="K2048" t="s">
        <v>2210</v>
      </c>
      <c r="L2048" s="5">
        <v>1190000</v>
      </c>
      <c r="M2048" s="28">
        <f t="shared" si="31"/>
        <v>1190000</v>
      </c>
      <c r="N2048">
        <f>2025-Table1[[#This Row],[Year]]</f>
        <v>1</v>
      </c>
    </row>
    <row r="2049" spans="1:14" x14ac:dyDescent="0.3">
      <c r="A2049" t="s">
        <v>44</v>
      </c>
      <c r="B2049" t="s">
        <v>79</v>
      </c>
      <c r="C2049">
        <v>2019</v>
      </c>
      <c r="D2049" s="3">
        <v>5</v>
      </c>
      <c r="E2049" s="3">
        <v>68000</v>
      </c>
      <c r="F2049" t="s">
        <v>25</v>
      </c>
      <c r="G2049" s="15">
        <f>IF(Table1[[#This Row],[Transmission]]="Manual", 0, 1)</f>
        <v>1</v>
      </c>
      <c r="H2049" t="s">
        <v>9475</v>
      </c>
      <c r="I2049" t="s">
        <v>14</v>
      </c>
      <c r="J2049" s="4">
        <v>45597</v>
      </c>
      <c r="K2049" t="s">
        <v>2211</v>
      </c>
      <c r="L2049" s="5">
        <v>1175000</v>
      </c>
      <c r="M2049" s="28">
        <f t="shared" si="31"/>
        <v>1175000</v>
      </c>
      <c r="N2049">
        <f>2025-Table1[[#This Row],[Year]]</f>
        <v>6</v>
      </c>
    </row>
    <row r="2050" spans="1:14" x14ac:dyDescent="0.3">
      <c r="A2050" t="s">
        <v>277</v>
      </c>
      <c r="B2050" t="s">
        <v>2212</v>
      </c>
      <c r="C2050">
        <v>2015</v>
      </c>
      <c r="D2050" s="3">
        <v>9</v>
      </c>
      <c r="E2050" s="3">
        <v>116000</v>
      </c>
      <c r="F2050" t="s">
        <v>25</v>
      </c>
      <c r="G2050" s="15">
        <f>IF(Table1[[#This Row],[Transmission]]="Manual", 0, 1)</f>
        <v>1</v>
      </c>
      <c r="H2050" t="s">
        <v>9475</v>
      </c>
      <c r="I2050" t="s">
        <v>17</v>
      </c>
      <c r="J2050" s="4">
        <v>45566</v>
      </c>
      <c r="K2050" t="s">
        <v>2213</v>
      </c>
      <c r="L2050" s="5">
        <v>680000</v>
      </c>
      <c r="M2050" s="28">
        <f t="shared" si="31"/>
        <v>680000</v>
      </c>
      <c r="N2050">
        <f>2025-Table1[[#This Row],[Year]]</f>
        <v>10</v>
      </c>
    </row>
    <row r="2051" spans="1:14" x14ac:dyDescent="0.3">
      <c r="A2051" t="s">
        <v>113</v>
      </c>
      <c r="B2051" t="s">
        <v>2214</v>
      </c>
      <c r="C2051">
        <v>2013</v>
      </c>
      <c r="D2051" s="3">
        <v>11</v>
      </c>
      <c r="E2051" s="3">
        <v>75000</v>
      </c>
      <c r="F2051" t="s">
        <v>13</v>
      </c>
      <c r="G2051" s="15">
        <f>IF(Table1[[#This Row],[Transmission]]="Manual", 0, 1)</f>
        <v>0</v>
      </c>
      <c r="H2051" t="s">
        <v>9472</v>
      </c>
      <c r="I2051" t="s">
        <v>17</v>
      </c>
      <c r="J2051" s="4">
        <v>45597</v>
      </c>
      <c r="K2051" t="s">
        <v>2215</v>
      </c>
      <c r="L2051" s="5">
        <v>255000</v>
      </c>
      <c r="M2051" s="28">
        <f t="shared" ref="M2051:M2114" si="32">VALUE(SUBSTITUTE(SUBSTITUTE(L2051,"₹"," "),",",""))</f>
        <v>255000</v>
      </c>
      <c r="N2051">
        <f>2025-Table1[[#This Row],[Year]]</f>
        <v>12</v>
      </c>
    </row>
    <row r="2052" spans="1:14" x14ac:dyDescent="0.3">
      <c r="A2052" t="s">
        <v>11</v>
      </c>
      <c r="B2052" t="s">
        <v>285</v>
      </c>
      <c r="C2052">
        <v>2013</v>
      </c>
      <c r="D2052" s="3">
        <v>11</v>
      </c>
      <c r="E2052" s="3">
        <v>110000</v>
      </c>
      <c r="F2052" t="s">
        <v>13</v>
      </c>
      <c r="G2052" s="15">
        <f>IF(Table1[[#This Row],[Transmission]]="Manual", 0, 1)</f>
        <v>0</v>
      </c>
      <c r="H2052" t="s">
        <v>9472</v>
      </c>
      <c r="I2052" t="s">
        <v>14</v>
      </c>
      <c r="J2052" s="4">
        <v>45597</v>
      </c>
      <c r="K2052" t="s">
        <v>2216</v>
      </c>
      <c r="L2052" s="5">
        <v>349999</v>
      </c>
      <c r="M2052" s="28">
        <f t="shared" si="32"/>
        <v>349999</v>
      </c>
      <c r="N2052">
        <f>2025-Table1[[#This Row],[Year]]</f>
        <v>12</v>
      </c>
    </row>
    <row r="2053" spans="1:14" x14ac:dyDescent="0.3">
      <c r="A2053" t="s">
        <v>44</v>
      </c>
      <c r="B2053" t="s">
        <v>1979</v>
      </c>
      <c r="C2053">
        <v>2014</v>
      </c>
      <c r="D2053" s="3">
        <v>10</v>
      </c>
      <c r="E2053" s="3">
        <v>60000</v>
      </c>
      <c r="F2053" t="s">
        <v>13</v>
      </c>
      <c r="G2053" s="15">
        <f>IF(Table1[[#This Row],[Transmission]]="Manual", 0, 1)</f>
        <v>0</v>
      </c>
      <c r="H2053" t="s">
        <v>9475</v>
      </c>
      <c r="I2053" t="s">
        <v>14</v>
      </c>
      <c r="J2053" s="4">
        <v>45597</v>
      </c>
      <c r="K2053" t="s">
        <v>1531</v>
      </c>
      <c r="L2053" s="5">
        <v>275000</v>
      </c>
      <c r="M2053" s="28">
        <f t="shared" si="32"/>
        <v>275000</v>
      </c>
      <c r="N2053">
        <f>2025-Table1[[#This Row],[Year]]</f>
        <v>11</v>
      </c>
    </row>
    <row r="2054" spans="1:14" x14ac:dyDescent="0.3">
      <c r="A2054" t="s">
        <v>113</v>
      </c>
      <c r="B2054" t="s">
        <v>396</v>
      </c>
      <c r="C2054">
        <v>2015</v>
      </c>
      <c r="D2054" s="3">
        <v>9</v>
      </c>
      <c r="E2054" s="3">
        <v>90000</v>
      </c>
      <c r="F2054" t="s">
        <v>13</v>
      </c>
      <c r="G2054" s="15">
        <f>IF(Table1[[#This Row],[Transmission]]="Manual", 0, 1)</f>
        <v>0</v>
      </c>
      <c r="H2054" t="s">
        <v>9475</v>
      </c>
      <c r="I2054" t="s">
        <v>17</v>
      </c>
      <c r="J2054" s="4">
        <v>45597</v>
      </c>
      <c r="K2054" t="s">
        <v>2217</v>
      </c>
      <c r="L2054" s="5">
        <v>850000</v>
      </c>
      <c r="M2054" s="28">
        <f t="shared" si="32"/>
        <v>850000</v>
      </c>
      <c r="N2054">
        <f>2025-Table1[[#This Row],[Year]]</f>
        <v>10</v>
      </c>
    </row>
    <row r="2055" spans="1:14" x14ac:dyDescent="0.3">
      <c r="A2055" t="s">
        <v>44</v>
      </c>
      <c r="B2055" t="s">
        <v>399</v>
      </c>
      <c r="C2055">
        <v>2023</v>
      </c>
      <c r="D2055" s="3">
        <v>1</v>
      </c>
      <c r="E2055" s="3">
        <v>7200</v>
      </c>
      <c r="F2055" t="s">
        <v>13</v>
      </c>
      <c r="G2055" s="15">
        <f>IF(Table1[[#This Row],[Transmission]]="Manual", 0, 1)</f>
        <v>0</v>
      </c>
      <c r="H2055" t="s">
        <v>9472</v>
      </c>
      <c r="I2055" t="s">
        <v>14</v>
      </c>
      <c r="J2055" s="4">
        <v>45566</v>
      </c>
      <c r="K2055" t="s">
        <v>2218</v>
      </c>
      <c r="L2055" s="5">
        <v>900000</v>
      </c>
      <c r="M2055" s="28">
        <f t="shared" si="32"/>
        <v>900000</v>
      </c>
      <c r="N2055">
        <f>2025-Table1[[#This Row],[Year]]</f>
        <v>2</v>
      </c>
    </row>
    <row r="2056" spans="1:14" x14ac:dyDescent="0.3">
      <c r="A2056" t="s">
        <v>21</v>
      </c>
      <c r="B2056" t="s">
        <v>251</v>
      </c>
      <c r="C2056">
        <v>2017</v>
      </c>
      <c r="D2056" s="3">
        <v>7</v>
      </c>
      <c r="E2056" s="3">
        <v>27000</v>
      </c>
      <c r="F2056" t="s">
        <v>25</v>
      </c>
      <c r="G2056" s="15">
        <f>IF(Table1[[#This Row],[Transmission]]="Manual", 0, 1)</f>
        <v>1</v>
      </c>
      <c r="H2056" t="s">
        <v>9475</v>
      </c>
      <c r="I2056" t="s">
        <v>14</v>
      </c>
      <c r="J2056" s="4">
        <v>45597</v>
      </c>
      <c r="K2056" t="s">
        <v>2220</v>
      </c>
      <c r="L2056" s="5">
        <v>380000</v>
      </c>
      <c r="M2056" s="28">
        <f t="shared" si="32"/>
        <v>380000</v>
      </c>
      <c r="N2056">
        <f>2025-Table1[[#This Row],[Year]]</f>
        <v>8</v>
      </c>
    </row>
    <row r="2057" spans="1:14" x14ac:dyDescent="0.3">
      <c r="A2057" t="s">
        <v>21</v>
      </c>
      <c r="B2057" t="s">
        <v>24</v>
      </c>
      <c r="C2057">
        <v>2018</v>
      </c>
      <c r="D2057" s="3">
        <v>6</v>
      </c>
      <c r="E2057" s="3">
        <v>30000</v>
      </c>
      <c r="F2057" t="s">
        <v>13</v>
      </c>
      <c r="G2057" s="15">
        <f>IF(Table1[[#This Row],[Transmission]]="Manual", 0, 1)</f>
        <v>0</v>
      </c>
      <c r="H2057" t="s">
        <v>9475</v>
      </c>
      <c r="I2057" t="s">
        <v>14</v>
      </c>
      <c r="J2057" s="4">
        <v>45597</v>
      </c>
      <c r="K2057" t="s">
        <v>2221</v>
      </c>
      <c r="L2057" s="5">
        <v>699000</v>
      </c>
      <c r="M2057" s="28">
        <f t="shared" si="32"/>
        <v>699000</v>
      </c>
      <c r="N2057">
        <f>2025-Table1[[#This Row],[Year]]</f>
        <v>7</v>
      </c>
    </row>
    <row r="2058" spans="1:14" x14ac:dyDescent="0.3">
      <c r="A2058" t="s">
        <v>11</v>
      </c>
      <c r="B2058" t="s">
        <v>188</v>
      </c>
      <c r="C2058">
        <v>2017</v>
      </c>
      <c r="D2058" s="3">
        <v>7</v>
      </c>
      <c r="E2058" s="3">
        <v>79000</v>
      </c>
      <c r="F2058" t="s">
        <v>13</v>
      </c>
      <c r="G2058" s="15">
        <f>IF(Table1[[#This Row],[Transmission]]="Manual", 0, 1)</f>
        <v>0</v>
      </c>
      <c r="H2058" t="s">
        <v>9472</v>
      </c>
      <c r="I2058" t="s">
        <v>17</v>
      </c>
      <c r="J2058" s="4">
        <v>45597</v>
      </c>
      <c r="K2058" t="s">
        <v>2222</v>
      </c>
      <c r="L2058" s="5">
        <v>845000</v>
      </c>
      <c r="M2058" s="28">
        <f t="shared" si="32"/>
        <v>845000</v>
      </c>
      <c r="N2058">
        <f>2025-Table1[[#This Row],[Year]]</f>
        <v>8</v>
      </c>
    </row>
    <row r="2059" spans="1:14" x14ac:dyDescent="0.3">
      <c r="A2059" t="s">
        <v>113</v>
      </c>
      <c r="B2059" t="s">
        <v>174</v>
      </c>
      <c r="C2059">
        <v>2021</v>
      </c>
      <c r="D2059" s="3">
        <v>3</v>
      </c>
      <c r="E2059" s="3">
        <v>41000</v>
      </c>
      <c r="F2059" t="s">
        <v>25</v>
      </c>
      <c r="G2059" s="15">
        <f>IF(Table1[[#This Row],[Transmission]]="Manual", 0, 1)</f>
        <v>1</v>
      </c>
      <c r="H2059" t="s">
        <v>9472</v>
      </c>
      <c r="I2059" t="s">
        <v>17</v>
      </c>
      <c r="J2059" s="4">
        <v>45597</v>
      </c>
      <c r="K2059" t="s">
        <v>2223</v>
      </c>
      <c r="L2059" s="5">
        <v>1470000</v>
      </c>
      <c r="M2059" s="28">
        <f t="shared" si="32"/>
        <v>1470000</v>
      </c>
      <c r="N2059">
        <f>2025-Table1[[#This Row],[Year]]</f>
        <v>4</v>
      </c>
    </row>
    <row r="2060" spans="1:14" x14ac:dyDescent="0.3">
      <c r="A2060" t="s">
        <v>18</v>
      </c>
      <c r="B2060" t="s">
        <v>86</v>
      </c>
      <c r="C2060">
        <v>2010</v>
      </c>
      <c r="D2060" s="3">
        <v>14</v>
      </c>
      <c r="E2060" s="3">
        <v>90000</v>
      </c>
      <c r="F2060" t="s">
        <v>13</v>
      </c>
      <c r="G2060" s="15">
        <f>IF(Table1[[#This Row],[Transmission]]="Manual", 0, 1)</f>
        <v>0</v>
      </c>
      <c r="H2060" t="s">
        <v>9472</v>
      </c>
      <c r="I2060" t="s">
        <v>14</v>
      </c>
      <c r="J2060" s="4">
        <v>45597</v>
      </c>
      <c r="K2060" t="s">
        <v>2224</v>
      </c>
      <c r="L2060" s="5">
        <v>250000</v>
      </c>
      <c r="M2060" s="28">
        <f t="shared" si="32"/>
        <v>250000</v>
      </c>
      <c r="N2060">
        <f>2025-Table1[[#This Row],[Year]]</f>
        <v>15</v>
      </c>
    </row>
    <row r="2061" spans="1:14" x14ac:dyDescent="0.3">
      <c r="A2061" t="s">
        <v>44</v>
      </c>
      <c r="B2061" t="s">
        <v>116</v>
      </c>
      <c r="C2061">
        <v>2013</v>
      </c>
      <c r="D2061" s="3">
        <v>11</v>
      </c>
      <c r="E2061" s="3">
        <v>78000</v>
      </c>
      <c r="F2061" t="s">
        <v>13</v>
      </c>
      <c r="G2061" s="15">
        <f>IF(Table1[[#This Row],[Transmission]]="Manual", 0, 1)</f>
        <v>0</v>
      </c>
      <c r="H2061" t="s">
        <v>9475</v>
      </c>
      <c r="I2061" t="s">
        <v>14</v>
      </c>
      <c r="J2061" s="4">
        <v>45597</v>
      </c>
      <c r="K2061" t="s">
        <v>2225</v>
      </c>
      <c r="L2061" s="5">
        <v>158000</v>
      </c>
      <c r="M2061" s="28">
        <f t="shared" si="32"/>
        <v>158000</v>
      </c>
      <c r="N2061">
        <f>2025-Table1[[#This Row],[Year]]</f>
        <v>12</v>
      </c>
    </row>
    <row r="2062" spans="1:14" x14ac:dyDescent="0.3">
      <c r="A2062" t="s">
        <v>21</v>
      </c>
      <c r="B2062" t="s">
        <v>70</v>
      </c>
      <c r="C2062">
        <v>2020</v>
      </c>
      <c r="D2062" s="3">
        <v>4</v>
      </c>
      <c r="E2062" s="3">
        <v>50000</v>
      </c>
      <c r="F2062" t="s">
        <v>13</v>
      </c>
      <c r="G2062" s="15">
        <f>IF(Table1[[#This Row],[Transmission]]="Manual", 0, 1)</f>
        <v>0</v>
      </c>
      <c r="H2062" t="s">
        <v>9472</v>
      </c>
      <c r="I2062" t="s">
        <v>17</v>
      </c>
      <c r="J2062" s="4">
        <v>45597</v>
      </c>
      <c r="K2062" t="s">
        <v>2226</v>
      </c>
      <c r="L2062" s="5">
        <v>1050000</v>
      </c>
      <c r="M2062" s="28">
        <f t="shared" si="32"/>
        <v>1050000</v>
      </c>
      <c r="N2062">
        <f>2025-Table1[[#This Row],[Year]]</f>
        <v>5</v>
      </c>
    </row>
    <row r="2063" spans="1:14" x14ac:dyDescent="0.3">
      <c r="A2063" t="s">
        <v>21</v>
      </c>
      <c r="B2063" t="s">
        <v>22</v>
      </c>
      <c r="C2063">
        <v>2014</v>
      </c>
      <c r="D2063" s="3">
        <v>10</v>
      </c>
      <c r="E2063" s="3">
        <v>80000</v>
      </c>
      <c r="F2063" t="s">
        <v>13</v>
      </c>
      <c r="G2063" s="15">
        <f>IF(Table1[[#This Row],[Transmission]]="Manual", 0, 1)</f>
        <v>0</v>
      </c>
      <c r="H2063" t="s">
        <v>9475</v>
      </c>
      <c r="I2063" t="s">
        <v>17</v>
      </c>
      <c r="J2063" s="4">
        <v>45597</v>
      </c>
      <c r="K2063" t="s">
        <v>2227</v>
      </c>
      <c r="L2063" s="5">
        <v>411000</v>
      </c>
      <c r="M2063" s="28">
        <f t="shared" si="32"/>
        <v>411000</v>
      </c>
      <c r="N2063">
        <f>2025-Table1[[#This Row],[Year]]</f>
        <v>11</v>
      </c>
    </row>
    <row r="2064" spans="1:14" x14ac:dyDescent="0.3">
      <c r="A2064" t="s">
        <v>33</v>
      </c>
      <c r="B2064" t="s">
        <v>786</v>
      </c>
      <c r="C2064">
        <v>2017</v>
      </c>
      <c r="D2064" s="3">
        <v>7</v>
      </c>
      <c r="E2064" s="3">
        <v>61101</v>
      </c>
      <c r="F2064" t="s">
        <v>13</v>
      </c>
      <c r="G2064" s="15">
        <f>IF(Table1[[#This Row],[Transmission]]="Manual", 0, 1)</f>
        <v>0</v>
      </c>
      <c r="H2064" t="s">
        <v>9475</v>
      </c>
      <c r="I2064" t="s">
        <v>14</v>
      </c>
      <c r="J2064" s="4">
        <v>45597</v>
      </c>
      <c r="K2064" t="s">
        <v>2228</v>
      </c>
      <c r="L2064" s="5">
        <v>395000</v>
      </c>
      <c r="M2064" s="28">
        <f t="shared" si="32"/>
        <v>395000</v>
      </c>
      <c r="N2064">
        <f>2025-Table1[[#This Row],[Year]]</f>
        <v>8</v>
      </c>
    </row>
    <row r="2065" spans="1:14" x14ac:dyDescent="0.3">
      <c r="A2065" t="s">
        <v>113</v>
      </c>
      <c r="B2065" t="s">
        <v>121</v>
      </c>
      <c r="C2065">
        <v>2015</v>
      </c>
      <c r="D2065" s="3">
        <v>9</v>
      </c>
      <c r="E2065" s="3">
        <v>74000</v>
      </c>
      <c r="F2065" t="s">
        <v>13</v>
      </c>
      <c r="G2065" s="15">
        <f>IF(Table1[[#This Row],[Transmission]]="Manual", 0, 1)</f>
        <v>0</v>
      </c>
      <c r="H2065" t="s">
        <v>9472</v>
      </c>
      <c r="I2065" t="s">
        <v>17</v>
      </c>
      <c r="J2065" s="4">
        <v>45597</v>
      </c>
      <c r="K2065" t="s">
        <v>946</v>
      </c>
      <c r="L2065" s="5">
        <v>745000</v>
      </c>
      <c r="M2065" s="28">
        <f t="shared" si="32"/>
        <v>745000</v>
      </c>
      <c r="N2065">
        <f>2025-Table1[[#This Row],[Year]]</f>
        <v>10</v>
      </c>
    </row>
    <row r="2066" spans="1:14" x14ac:dyDescent="0.3">
      <c r="A2066" t="s">
        <v>113</v>
      </c>
      <c r="B2066" t="s">
        <v>121</v>
      </c>
      <c r="C2066">
        <v>2015</v>
      </c>
      <c r="D2066" s="3">
        <v>9</v>
      </c>
      <c r="E2066" s="3">
        <v>83000</v>
      </c>
      <c r="F2066" t="s">
        <v>13</v>
      </c>
      <c r="G2066" s="15">
        <f>IF(Table1[[#This Row],[Transmission]]="Manual", 0, 1)</f>
        <v>0</v>
      </c>
      <c r="H2066" t="s">
        <v>9472</v>
      </c>
      <c r="I2066" t="s">
        <v>17</v>
      </c>
      <c r="J2066" s="4">
        <v>45597</v>
      </c>
      <c r="K2066" t="s">
        <v>2229</v>
      </c>
      <c r="L2066" s="5">
        <v>975000</v>
      </c>
      <c r="M2066" s="28">
        <f t="shared" si="32"/>
        <v>975000</v>
      </c>
      <c r="N2066">
        <f>2025-Table1[[#This Row],[Year]]</f>
        <v>10</v>
      </c>
    </row>
    <row r="2067" spans="1:14" x14ac:dyDescent="0.3">
      <c r="A2067" t="s">
        <v>21</v>
      </c>
      <c r="B2067" t="s">
        <v>231</v>
      </c>
      <c r="C2067">
        <v>2016</v>
      </c>
      <c r="D2067" s="3">
        <v>8</v>
      </c>
      <c r="E2067" s="3">
        <v>45000</v>
      </c>
      <c r="F2067" t="s">
        <v>13</v>
      </c>
      <c r="G2067" s="15">
        <f>IF(Table1[[#This Row],[Transmission]]="Manual", 0, 1)</f>
        <v>0</v>
      </c>
      <c r="H2067" t="s">
        <v>9472</v>
      </c>
      <c r="I2067" t="s">
        <v>14</v>
      </c>
      <c r="J2067" s="4">
        <v>45597</v>
      </c>
      <c r="K2067" t="s">
        <v>2230</v>
      </c>
      <c r="L2067" s="5">
        <v>359000</v>
      </c>
      <c r="M2067" s="28">
        <f t="shared" si="32"/>
        <v>359000</v>
      </c>
      <c r="N2067">
        <f>2025-Table1[[#This Row],[Year]]</f>
        <v>9</v>
      </c>
    </row>
    <row r="2068" spans="1:14" x14ac:dyDescent="0.3">
      <c r="A2068" t="s">
        <v>75</v>
      </c>
      <c r="B2068" t="s">
        <v>734</v>
      </c>
      <c r="C2068">
        <v>2018</v>
      </c>
      <c r="D2068" s="3">
        <v>6</v>
      </c>
      <c r="E2068" s="3">
        <v>110000</v>
      </c>
      <c r="F2068" t="s">
        <v>25</v>
      </c>
      <c r="G2068" s="15">
        <f>IF(Table1[[#This Row],[Transmission]]="Manual", 0, 1)</f>
        <v>1</v>
      </c>
      <c r="H2068" t="s">
        <v>9472</v>
      </c>
      <c r="I2068" t="s">
        <v>17</v>
      </c>
      <c r="J2068" s="4">
        <v>45597</v>
      </c>
      <c r="K2068" t="s">
        <v>2231</v>
      </c>
      <c r="L2068" s="5">
        <v>875000</v>
      </c>
      <c r="M2068" s="28">
        <f t="shared" si="32"/>
        <v>875000</v>
      </c>
      <c r="N2068">
        <f>2025-Table1[[#This Row],[Year]]</f>
        <v>7</v>
      </c>
    </row>
    <row r="2069" spans="1:14" x14ac:dyDescent="0.3">
      <c r="A2069" t="s">
        <v>21</v>
      </c>
      <c r="B2069" t="s">
        <v>70</v>
      </c>
      <c r="C2069">
        <v>2017</v>
      </c>
      <c r="D2069" s="3">
        <v>7</v>
      </c>
      <c r="E2069" s="3">
        <v>71000</v>
      </c>
      <c r="F2069" t="s">
        <v>13</v>
      </c>
      <c r="G2069" s="15">
        <f>IF(Table1[[#This Row],[Transmission]]="Manual", 0, 1)</f>
        <v>0</v>
      </c>
      <c r="H2069" t="s">
        <v>9472</v>
      </c>
      <c r="I2069" t="s">
        <v>17</v>
      </c>
      <c r="J2069" s="4">
        <v>45597</v>
      </c>
      <c r="K2069" t="s">
        <v>2232</v>
      </c>
      <c r="L2069" s="5">
        <v>630000</v>
      </c>
      <c r="M2069" s="28">
        <f t="shared" si="32"/>
        <v>630000</v>
      </c>
      <c r="N2069">
        <f>2025-Table1[[#This Row],[Year]]</f>
        <v>8</v>
      </c>
    </row>
    <row r="2070" spans="1:14" x14ac:dyDescent="0.3">
      <c r="A2070" t="s">
        <v>21</v>
      </c>
      <c r="B2070" t="s">
        <v>36</v>
      </c>
      <c r="C2070">
        <v>2017</v>
      </c>
      <c r="D2070" s="3">
        <v>7</v>
      </c>
      <c r="E2070" s="3">
        <v>43400</v>
      </c>
      <c r="F2070" t="s">
        <v>25</v>
      </c>
      <c r="G2070" s="15">
        <f>IF(Table1[[#This Row],[Transmission]]="Manual", 0, 1)</f>
        <v>1</v>
      </c>
      <c r="H2070" t="s">
        <v>9472</v>
      </c>
      <c r="I2070" t="s">
        <v>14</v>
      </c>
      <c r="J2070" s="4">
        <v>45597</v>
      </c>
      <c r="K2070" t="s">
        <v>2233</v>
      </c>
      <c r="L2070" s="5">
        <v>275000</v>
      </c>
      <c r="M2070" s="28">
        <f t="shared" si="32"/>
        <v>275000</v>
      </c>
      <c r="N2070">
        <f>2025-Table1[[#This Row],[Year]]</f>
        <v>8</v>
      </c>
    </row>
    <row r="2071" spans="1:14" x14ac:dyDescent="0.3">
      <c r="A2071" t="s">
        <v>11</v>
      </c>
      <c r="B2071" t="s">
        <v>12</v>
      </c>
      <c r="C2071">
        <v>2017</v>
      </c>
      <c r="D2071" s="3">
        <v>7</v>
      </c>
      <c r="E2071" s="3">
        <v>66000</v>
      </c>
      <c r="F2071" t="s">
        <v>13</v>
      </c>
      <c r="G2071" s="15">
        <f>IF(Table1[[#This Row],[Transmission]]="Manual", 0, 1)</f>
        <v>0</v>
      </c>
      <c r="H2071" t="s">
        <v>9472</v>
      </c>
      <c r="I2071" t="s">
        <v>17</v>
      </c>
      <c r="J2071" s="4">
        <v>45597</v>
      </c>
      <c r="K2071" t="s">
        <v>2234</v>
      </c>
      <c r="L2071" s="5">
        <v>690000</v>
      </c>
      <c r="M2071" s="28">
        <f t="shared" si="32"/>
        <v>690000</v>
      </c>
      <c r="N2071">
        <f>2025-Table1[[#This Row],[Year]]</f>
        <v>8</v>
      </c>
    </row>
    <row r="2072" spans="1:14" x14ac:dyDescent="0.3">
      <c r="A2072" t="s">
        <v>44</v>
      </c>
      <c r="B2072" t="s">
        <v>405</v>
      </c>
      <c r="C2072">
        <v>2019</v>
      </c>
      <c r="D2072" s="3">
        <v>5</v>
      </c>
      <c r="E2072" s="3">
        <v>51000</v>
      </c>
      <c r="F2072" t="s">
        <v>25</v>
      </c>
      <c r="G2072" s="15">
        <f>IF(Table1[[#This Row],[Transmission]]="Manual", 0, 1)</f>
        <v>1</v>
      </c>
      <c r="H2072" t="s">
        <v>9472</v>
      </c>
      <c r="I2072" t="s">
        <v>14</v>
      </c>
      <c r="J2072" s="4">
        <v>45597</v>
      </c>
      <c r="K2072" t="s">
        <v>2235</v>
      </c>
      <c r="L2072" s="5">
        <v>690000</v>
      </c>
      <c r="M2072" s="28">
        <f t="shared" si="32"/>
        <v>690000</v>
      </c>
      <c r="N2072">
        <f>2025-Table1[[#This Row],[Year]]</f>
        <v>6</v>
      </c>
    </row>
    <row r="2073" spans="1:14" x14ac:dyDescent="0.3">
      <c r="A2073" t="s">
        <v>97</v>
      </c>
      <c r="B2073" t="s">
        <v>897</v>
      </c>
      <c r="C2073">
        <v>2015</v>
      </c>
      <c r="D2073" s="3">
        <v>9</v>
      </c>
      <c r="E2073" s="3">
        <v>142000</v>
      </c>
      <c r="F2073" t="s">
        <v>25</v>
      </c>
      <c r="G2073" s="15">
        <f>IF(Table1[[#This Row],[Transmission]]="Manual", 0, 1)</f>
        <v>1</v>
      </c>
      <c r="H2073" t="s">
        <v>9472</v>
      </c>
      <c r="I2073" t="s">
        <v>17</v>
      </c>
      <c r="J2073" s="4">
        <v>45597</v>
      </c>
      <c r="K2073" t="s">
        <v>2236</v>
      </c>
      <c r="L2073" s="5">
        <v>850000</v>
      </c>
      <c r="M2073" s="28">
        <f t="shared" si="32"/>
        <v>850000</v>
      </c>
      <c r="N2073">
        <f>2025-Table1[[#This Row],[Year]]</f>
        <v>10</v>
      </c>
    </row>
    <row r="2074" spans="1:14" x14ac:dyDescent="0.3">
      <c r="A2074" t="s">
        <v>44</v>
      </c>
      <c r="B2074" t="s">
        <v>413</v>
      </c>
      <c r="C2074">
        <v>2006</v>
      </c>
      <c r="D2074" s="3">
        <v>18</v>
      </c>
      <c r="E2074" s="3">
        <v>58645</v>
      </c>
      <c r="F2074" t="s">
        <v>13</v>
      </c>
      <c r="G2074" s="15">
        <f>IF(Table1[[#This Row],[Transmission]]="Manual", 0, 1)</f>
        <v>0</v>
      </c>
      <c r="H2074" t="s">
        <v>9475</v>
      </c>
      <c r="I2074" t="s">
        <v>14</v>
      </c>
      <c r="J2074" s="4">
        <v>45597</v>
      </c>
      <c r="K2074" t="s">
        <v>2237</v>
      </c>
      <c r="L2074" s="5">
        <v>98000</v>
      </c>
      <c r="M2074" s="28">
        <f t="shared" si="32"/>
        <v>98000</v>
      </c>
      <c r="N2074">
        <f>2025-Table1[[#This Row],[Year]]</f>
        <v>19</v>
      </c>
    </row>
    <row r="2075" spans="1:14" x14ac:dyDescent="0.3">
      <c r="A2075" t="s">
        <v>44</v>
      </c>
      <c r="B2075" t="s">
        <v>89</v>
      </c>
      <c r="C2075">
        <v>2017</v>
      </c>
      <c r="D2075" s="3">
        <v>7</v>
      </c>
      <c r="E2075" s="3">
        <v>80000</v>
      </c>
      <c r="F2075" t="s">
        <v>13</v>
      </c>
      <c r="G2075" s="15">
        <f>IF(Table1[[#This Row],[Transmission]]="Manual", 0, 1)</f>
        <v>0</v>
      </c>
      <c r="H2075" t="s">
        <v>9472</v>
      </c>
      <c r="I2075" t="s">
        <v>17</v>
      </c>
      <c r="J2075" s="4">
        <v>45597</v>
      </c>
      <c r="K2075" t="s">
        <v>2238</v>
      </c>
      <c r="L2075" s="5">
        <v>555000</v>
      </c>
      <c r="M2075" s="28">
        <f t="shared" si="32"/>
        <v>555000</v>
      </c>
      <c r="N2075">
        <f>2025-Table1[[#This Row],[Year]]</f>
        <v>8</v>
      </c>
    </row>
    <row r="2076" spans="1:14" x14ac:dyDescent="0.3">
      <c r="A2076" t="s">
        <v>113</v>
      </c>
      <c r="B2076" t="s">
        <v>181</v>
      </c>
      <c r="C2076">
        <v>2012</v>
      </c>
      <c r="D2076" s="3">
        <v>12</v>
      </c>
      <c r="E2076" s="3">
        <v>79000</v>
      </c>
      <c r="F2076" t="s">
        <v>13</v>
      </c>
      <c r="G2076" s="15">
        <f>IF(Table1[[#This Row],[Transmission]]="Manual", 0, 1)</f>
        <v>0</v>
      </c>
      <c r="H2076" t="s">
        <v>9475</v>
      </c>
      <c r="I2076" t="s">
        <v>17</v>
      </c>
      <c r="J2076" s="4">
        <v>45566</v>
      </c>
      <c r="K2076" t="s">
        <v>1497</v>
      </c>
      <c r="L2076" s="5">
        <v>635000</v>
      </c>
      <c r="M2076" s="28">
        <f t="shared" si="32"/>
        <v>635000</v>
      </c>
      <c r="N2076">
        <f>2025-Table1[[#This Row],[Year]]</f>
        <v>13</v>
      </c>
    </row>
    <row r="2077" spans="1:14" x14ac:dyDescent="0.3">
      <c r="A2077" t="s">
        <v>21</v>
      </c>
      <c r="B2077" t="s">
        <v>22</v>
      </c>
      <c r="C2077">
        <v>2019</v>
      </c>
      <c r="D2077" s="3">
        <v>5</v>
      </c>
      <c r="E2077" s="3">
        <v>49805</v>
      </c>
      <c r="F2077" t="s">
        <v>13</v>
      </c>
      <c r="G2077" s="15">
        <f>IF(Table1[[#This Row],[Transmission]]="Manual", 0, 1)</f>
        <v>0</v>
      </c>
      <c r="H2077" t="s">
        <v>9472</v>
      </c>
      <c r="I2077" t="s">
        <v>14</v>
      </c>
      <c r="J2077" s="4">
        <v>45597</v>
      </c>
      <c r="K2077" t="s">
        <v>2239</v>
      </c>
      <c r="L2077" s="5">
        <v>545000</v>
      </c>
      <c r="M2077" s="28">
        <f t="shared" si="32"/>
        <v>545000</v>
      </c>
      <c r="N2077">
        <f>2025-Table1[[#This Row],[Year]]</f>
        <v>6</v>
      </c>
    </row>
    <row r="2078" spans="1:14" x14ac:dyDescent="0.3">
      <c r="A2078" t="s">
        <v>97</v>
      </c>
      <c r="B2078" t="s">
        <v>649</v>
      </c>
      <c r="C2078">
        <v>2016</v>
      </c>
      <c r="D2078" s="3">
        <v>8</v>
      </c>
      <c r="E2078" s="3">
        <v>80000</v>
      </c>
      <c r="F2078" t="s">
        <v>25</v>
      </c>
      <c r="G2078" s="15">
        <f>IF(Table1[[#This Row],[Transmission]]="Manual", 0, 1)</f>
        <v>1</v>
      </c>
      <c r="H2078" t="s">
        <v>9472</v>
      </c>
      <c r="I2078" t="s">
        <v>17</v>
      </c>
      <c r="J2078" s="4">
        <v>45597</v>
      </c>
      <c r="K2078" t="s">
        <v>1304</v>
      </c>
      <c r="L2078" s="5">
        <v>925000</v>
      </c>
      <c r="M2078" s="28">
        <f t="shared" si="32"/>
        <v>925000</v>
      </c>
      <c r="N2078">
        <f>2025-Table1[[#This Row],[Year]]</f>
        <v>9</v>
      </c>
    </row>
    <row r="2079" spans="1:14" x14ac:dyDescent="0.3">
      <c r="A2079" t="s">
        <v>415</v>
      </c>
      <c r="B2079" t="s">
        <v>583</v>
      </c>
      <c r="C2079">
        <v>2012</v>
      </c>
      <c r="D2079" s="3">
        <v>12</v>
      </c>
      <c r="E2079" s="3">
        <v>123600</v>
      </c>
      <c r="F2079" t="s">
        <v>13</v>
      </c>
      <c r="G2079" s="15">
        <f>IF(Table1[[#This Row],[Transmission]]="Manual", 0, 1)</f>
        <v>0</v>
      </c>
      <c r="H2079" t="s">
        <v>9475</v>
      </c>
      <c r="I2079" t="s">
        <v>17</v>
      </c>
      <c r="J2079" s="4">
        <v>45597</v>
      </c>
      <c r="K2079" t="s">
        <v>2240</v>
      </c>
      <c r="L2079" s="5">
        <v>160000</v>
      </c>
      <c r="M2079" s="28">
        <f t="shared" si="32"/>
        <v>160000</v>
      </c>
      <c r="N2079">
        <f>2025-Table1[[#This Row],[Year]]</f>
        <v>13</v>
      </c>
    </row>
    <row r="2080" spans="1:14" x14ac:dyDescent="0.3">
      <c r="A2080" t="s">
        <v>101</v>
      </c>
      <c r="B2080" t="s">
        <v>820</v>
      </c>
      <c r="C2080">
        <v>2012</v>
      </c>
      <c r="D2080" s="3">
        <v>12</v>
      </c>
      <c r="E2080" s="3">
        <v>125000</v>
      </c>
      <c r="F2080" t="s">
        <v>13</v>
      </c>
      <c r="G2080" s="15">
        <f>IF(Table1[[#This Row],[Transmission]]="Manual", 0, 1)</f>
        <v>0</v>
      </c>
      <c r="H2080" t="s">
        <v>9472</v>
      </c>
      <c r="I2080" t="s">
        <v>17</v>
      </c>
      <c r="J2080" s="4">
        <v>45597</v>
      </c>
      <c r="K2080" t="s">
        <v>2241</v>
      </c>
      <c r="L2080" s="5">
        <v>82000</v>
      </c>
      <c r="M2080" s="28">
        <f t="shared" si="32"/>
        <v>82000</v>
      </c>
      <c r="N2080">
        <f>2025-Table1[[#This Row],[Year]]</f>
        <v>13</v>
      </c>
    </row>
    <row r="2081" spans="1:14" x14ac:dyDescent="0.3">
      <c r="A2081" t="s">
        <v>11</v>
      </c>
      <c r="B2081" t="s">
        <v>285</v>
      </c>
      <c r="C2081">
        <v>2013</v>
      </c>
      <c r="D2081" s="3">
        <v>11</v>
      </c>
      <c r="E2081" s="3">
        <v>55513</v>
      </c>
      <c r="F2081" t="s">
        <v>13</v>
      </c>
      <c r="G2081" s="15">
        <f>IF(Table1[[#This Row],[Transmission]]="Manual", 0, 1)</f>
        <v>0</v>
      </c>
      <c r="H2081" t="s">
        <v>9472</v>
      </c>
      <c r="I2081" t="s">
        <v>14</v>
      </c>
      <c r="J2081" s="4">
        <v>45597</v>
      </c>
      <c r="K2081" t="s">
        <v>2242</v>
      </c>
      <c r="L2081" s="5">
        <v>330000</v>
      </c>
      <c r="M2081" s="28">
        <f t="shared" si="32"/>
        <v>330000</v>
      </c>
      <c r="N2081">
        <f>2025-Table1[[#This Row],[Year]]</f>
        <v>12</v>
      </c>
    </row>
    <row r="2082" spans="1:14" x14ac:dyDescent="0.3">
      <c r="A2082" t="s">
        <v>21</v>
      </c>
      <c r="B2082" t="s">
        <v>22</v>
      </c>
      <c r="C2082">
        <v>2014</v>
      </c>
      <c r="D2082" s="3">
        <v>10</v>
      </c>
      <c r="E2082" s="3">
        <v>104000</v>
      </c>
      <c r="F2082" t="s">
        <v>13</v>
      </c>
      <c r="G2082" s="15">
        <f>IF(Table1[[#This Row],[Transmission]]="Manual", 0, 1)</f>
        <v>0</v>
      </c>
      <c r="H2082" t="s">
        <v>9475</v>
      </c>
      <c r="I2082" t="s">
        <v>17</v>
      </c>
      <c r="J2082" s="4">
        <v>45597</v>
      </c>
      <c r="K2082" t="s">
        <v>2243</v>
      </c>
      <c r="L2082" s="5">
        <v>465000</v>
      </c>
      <c r="M2082" s="28">
        <f t="shared" si="32"/>
        <v>465000</v>
      </c>
      <c r="N2082">
        <f>2025-Table1[[#This Row],[Year]]</f>
        <v>11</v>
      </c>
    </row>
    <row r="2083" spans="1:14" x14ac:dyDescent="0.3">
      <c r="A2083" t="s">
        <v>18</v>
      </c>
      <c r="B2083" t="s">
        <v>19</v>
      </c>
      <c r="C2083">
        <v>2012</v>
      </c>
      <c r="D2083" s="3">
        <v>12</v>
      </c>
      <c r="E2083" s="3">
        <v>73000</v>
      </c>
      <c r="F2083" t="s">
        <v>25</v>
      </c>
      <c r="G2083" s="15">
        <f>IF(Table1[[#This Row],[Transmission]]="Manual", 0, 1)</f>
        <v>1</v>
      </c>
      <c r="H2083" t="s">
        <v>9475</v>
      </c>
      <c r="I2083" t="s">
        <v>14</v>
      </c>
      <c r="J2083" s="4">
        <v>45566</v>
      </c>
      <c r="K2083" t="s">
        <v>2244</v>
      </c>
      <c r="L2083" s="5">
        <v>295000</v>
      </c>
      <c r="M2083" s="28">
        <f t="shared" si="32"/>
        <v>295000</v>
      </c>
      <c r="N2083">
        <f>2025-Table1[[#This Row],[Year]]</f>
        <v>13</v>
      </c>
    </row>
    <row r="2084" spans="1:14" x14ac:dyDescent="0.3">
      <c r="A2084" t="s">
        <v>44</v>
      </c>
      <c r="B2084" t="s">
        <v>2245</v>
      </c>
      <c r="C2084">
        <v>2023</v>
      </c>
      <c r="D2084" s="3">
        <v>1</v>
      </c>
      <c r="E2084" s="3">
        <v>14800</v>
      </c>
      <c r="F2084" t="s">
        <v>25</v>
      </c>
      <c r="G2084" s="15">
        <f>IF(Table1[[#This Row],[Transmission]]="Manual", 0, 1)</f>
        <v>1</v>
      </c>
      <c r="H2084" t="s">
        <v>9472</v>
      </c>
      <c r="I2084" t="s">
        <v>14</v>
      </c>
      <c r="J2084" s="4">
        <v>45597</v>
      </c>
      <c r="K2084" t="s">
        <v>2246</v>
      </c>
      <c r="L2084" s="5">
        <v>1050000</v>
      </c>
      <c r="M2084" s="28">
        <f t="shared" si="32"/>
        <v>1050000</v>
      </c>
      <c r="N2084">
        <f>2025-Table1[[#This Row],[Year]]</f>
        <v>2</v>
      </c>
    </row>
    <row r="2085" spans="1:14" x14ac:dyDescent="0.3">
      <c r="A2085" t="s">
        <v>64</v>
      </c>
      <c r="B2085" t="s">
        <v>306</v>
      </c>
      <c r="C2085">
        <v>2022</v>
      </c>
      <c r="D2085" s="3">
        <v>2</v>
      </c>
      <c r="E2085" s="3">
        <v>16000</v>
      </c>
      <c r="F2085" t="s">
        <v>25</v>
      </c>
      <c r="G2085" s="15">
        <f>IF(Table1[[#This Row],[Transmission]]="Manual", 0, 1)</f>
        <v>1</v>
      </c>
      <c r="H2085" t="s">
        <v>9472</v>
      </c>
      <c r="I2085" t="s">
        <v>14</v>
      </c>
      <c r="J2085" s="4">
        <v>45597</v>
      </c>
      <c r="K2085" t="s">
        <v>2247</v>
      </c>
      <c r="L2085" s="5">
        <v>1125000</v>
      </c>
      <c r="M2085" s="28">
        <f t="shared" si="32"/>
        <v>1125000</v>
      </c>
      <c r="N2085">
        <f>2025-Table1[[#This Row],[Year]]</f>
        <v>3</v>
      </c>
    </row>
    <row r="2086" spans="1:14" x14ac:dyDescent="0.3">
      <c r="A2086" t="s">
        <v>27</v>
      </c>
      <c r="B2086" t="s">
        <v>52</v>
      </c>
      <c r="C2086">
        <v>2015</v>
      </c>
      <c r="D2086" s="3">
        <v>9</v>
      </c>
      <c r="E2086" s="3">
        <v>61000</v>
      </c>
      <c r="F2086" t="s">
        <v>25</v>
      </c>
      <c r="G2086" s="15">
        <f>IF(Table1[[#This Row],[Transmission]]="Manual", 0, 1)</f>
        <v>1</v>
      </c>
      <c r="H2086" t="s">
        <v>9475</v>
      </c>
      <c r="I2086" t="s">
        <v>17</v>
      </c>
      <c r="J2086" s="4">
        <v>45597</v>
      </c>
      <c r="K2086" t="s">
        <v>53</v>
      </c>
      <c r="L2086" s="5">
        <v>1200000</v>
      </c>
      <c r="M2086" s="28">
        <f t="shared" si="32"/>
        <v>1200000</v>
      </c>
      <c r="N2086">
        <f>2025-Table1[[#This Row],[Year]]</f>
        <v>10</v>
      </c>
    </row>
    <row r="2087" spans="1:14" x14ac:dyDescent="0.3">
      <c r="A2087" t="s">
        <v>15</v>
      </c>
      <c r="B2087" t="s">
        <v>93</v>
      </c>
      <c r="C2087">
        <v>2016</v>
      </c>
      <c r="D2087" s="3">
        <v>8</v>
      </c>
      <c r="E2087" s="3">
        <v>75000</v>
      </c>
      <c r="F2087" t="s">
        <v>13</v>
      </c>
      <c r="G2087" s="15">
        <f>IF(Table1[[#This Row],[Transmission]]="Manual", 0, 1)</f>
        <v>0</v>
      </c>
      <c r="H2087" t="s">
        <v>9472</v>
      </c>
      <c r="I2087" t="s">
        <v>17</v>
      </c>
      <c r="J2087" s="4">
        <v>45566</v>
      </c>
      <c r="K2087" t="s">
        <v>2248</v>
      </c>
      <c r="L2087" s="5">
        <v>1400000</v>
      </c>
      <c r="M2087" s="28">
        <f t="shared" si="32"/>
        <v>1400000</v>
      </c>
      <c r="N2087">
        <f>2025-Table1[[#This Row],[Year]]</f>
        <v>9</v>
      </c>
    </row>
    <row r="2088" spans="1:14" x14ac:dyDescent="0.3">
      <c r="A2088" t="s">
        <v>21</v>
      </c>
      <c r="B2088" t="s">
        <v>39</v>
      </c>
      <c r="C2088">
        <v>2020</v>
      </c>
      <c r="D2088" s="3">
        <v>4</v>
      </c>
      <c r="E2088" s="3">
        <v>53000</v>
      </c>
      <c r="F2088" t="s">
        <v>25</v>
      </c>
      <c r="G2088" s="15">
        <f>IF(Table1[[#This Row],[Transmission]]="Manual", 0, 1)</f>
        <v>1</v>
      </c>
      <c r="H2088" t="s">
        <v>9472</v>
      </c>
      <c r="I2088" t="s">
        <v>14</v>
      </c>
      <c r="J2088" s="4">
        <v>45597</v>
      </c>
      <c r="K2088" t="s">
        <v>2249</v>
      </c>
      <c r="L2088" s="5">
        <v>655000</v>
      </c>
      <c r="M2088" s="28">
        <f t="shared" si="32"/>
        <v>655000</v>
      </c>
      <c r="N2088">
        <f>2025-Table1[[#This Row],[Year]]</f>
        <v>5</v>
      </c>
    </row>
    <row r="2089" spans="1:14" x14ac:dyDescent="0.3">
      <c r="A2089" t="s">
        <v>97</v>
      </c>
      <c r="B2089" t="s">
        <v>897</v>
      </c>
      <c r="C2089">
        <v>2015</v>
      </c>
      <c r="D2089" s="3">
        <v>9</v>
      </c>
      <c r="E2089" s="3">
        <v>68000</v>
      </c>
      <c r="F2089" t="s">
        <v>13</v>
      </c>
      <c r="G2089" s="15">
        <f>IF(Table1[[#This Row],[Transmission]]="Manual", 0, 1)</f>
        <v>0</v>
      </c>
      <c r="H2089" t="s">
        <v>9475</v>
      </c>
      <c r="I2089" t="s">
        <v>14</v>
      </c>
      <c r="J2089" s="4">
        <v>45597</v>
      </c>
      <c r="K2089" t="s">
        <v>1300</v>
      </c>
      <c r="L2089" s="5">
        <v>565000</v>
      </c>
      <c r="M2089" s="28">
        <f t="shared" si="32"/>
        <v>565000</v>
      </c>
      <c r="N2089">
        <f>2025-Table1[[#This Row],[Year]]</f>
        <v>10</v>
      </c>
    </row>
    <row r="2090" spans="1:14" x14ac:dyDescent="0.3">
      <c r="A2090" t="s">
        <v>21</v>
      </c>
      <c r="B2090" t="s">
        <v>70</v>
      </c>
      <c r="C2090">
        <v>2017</v>
      </c>
      <c r="D2090" s="3">
        <v>7</v>
      </c>
      <c r="E2090" s="3">
        <v>84000</v>
      </c>
      <c r="F2090" t="s">
        <v>13</v>
      </c>
      <c r="G2090" s="15">
        <f>IF(Table1[[#This Row],[Transmission]]="Manual", 0, 1)</f>
        <v>0</v>
      </c>
      <c r="H2090" t="s">
        <v>9472</v>
      </c>
      <c r="I2090" t="s">
        <v>17</v>
      </c>
      <c r="J2090" s="4">
        <v>45597</v>
      </c>
      <c r="K2090" t="s">
        <v>1832</v>
      </c>
      <c r="L2090" s="5">
        <v>870000</v>
      </c>
      <c r="M2090" s="28">
        <f t="shared" si="32"/>
        <v>870000</v>
      </c>
      <c r="N2090">
        <f>2025-Table1[[#This Row],[Year]]</f>
        <v>8</v>
      </c>
    </row>
    <row r="2091" spans="1:14" x14ac:dyDescent="0.3">
      <c r="A2091" t="s">
        <v>21</v>
      </c>
      <c r="B2091" t="s">
        <v>22</v>
      </c>
      <c r="C2091">
        <v>2021</v>
      </c>
      <c r="D2091" s="3">
        <v>3</v>
      </c>
      <c r="E2091" s="3">
        <v>34000</v>
      </c>
      <c r="F2091" t="s">
        <v>13</v>
      </c>
      <c r="G2091" s="15">
        <f>IF(Table1[[#This Row],[Transmission]]="Manual", 0, 1)</f>
        <v>0</v>
      </c>
      <c r="H2091" t="s">
        <v>9475</v>
      </c>
      <c r="I2091" t="s">
        <v>14</v>
      </c>
      <c r="J2091" s="4">
        <v>45597</v>
      </c>
      <c r="K2091" t="s">
        <v>2250</v>
      </c>
      <c r="L2091" s="5">
        <v>670000</v>
      </c>
      <c r="M2091" s="28">
        <f t="shared" si="32"/>
        <v>670000</v>
      </c>
      <c r="N2091">
        <f>2025-Table1[[#This Row],[Year]]</f>
        <v>4</v>
      </c>
    </row>
    <row r="2092" spans="1:14" x14ac:dyDescent="0.3">
      <c r="A2092" t="s">
        <v>75</v>
      </c>
      <c r="B2092" t="s">
        <v>1135</v>
      </c>
      <c r="C2092">
        <v>2018</v>
      </c>
      <c r="D2092" s="3">
        <v>6</v>
      </c>
      <c r="E2092" s="3">
        <v>100000</v>
      </c>
      <c r="F2092" t="s">
        <v>25</v>
      </c>
      <c r="G2092" s="15">
        <f>IF(Table1[[#This Row],[Transmission]]="Manual", 0, 1)</f>
        <v>1</v>
      </c>
      <c r="H2092" t="s">
        <v>9472</v>
      </c>
      <c r="I2092" t="s">
        <v>17</v>
      </c>
      <c r="J2092" s="4">
        <v>45597</v>
      </c>
      <c r="K2092" t="s">
        <v>1136</v>
      </c>
      <c r="L2092" s="5">
        <v>1600000</v>
      </c>
      <c r="M2092" s="28">
        <f t="shared" si="32"/>
        <v>1600000</v>
      </c>
      <c r="N2092">
        <f>2025-Table1[[#This Row],[Year]]</f>
        <v>7</v>
      </c>
    </row>
    <row r="2093" spans="1:14" x14ac:dyDescent="0.3">
      <c r="A2093" t="s">
        <v>21</v>
      </c>
      <c r="B2093" t="s">
        <v>24</v>
      </c>
      <c r="C2093">
        <v>2020</v>
      </c>
      <c r="D2093" s="3">
        <v>4</v>
      </c>
      <c r="E2093" s="3">
        <v>40000</v>
      </c>
      <c r="F2093" t="s">
        <v>13</v>
      </c>
      <c r="G2093" s="15">
        <f>IF(Table1[[#This Row],[Transmission]]="Manual", 0, 1)</f>
        <v>0</v>
      </c>
      <c r="H2093" t="s">
        <v>9472</v>
      </c>
      <c r="I2093" t="s">
        <v>14</v>
      </c>
      <c r="J2093" s="4">
        <v>45597</v>
      </c>
      <c r="K2093" t="s">
        <v>2251</v>
      </c>
      <c r="L2093" s="5">
        <v>695000</v>
      </c>
      <c r="M2093" s="28">
        <f t="shared" si="32"/>
        <v>695000</v>
      </c>
      <c r="N2093">
        <f>2025-Table1[[#This Row],[Year]]</f>
        <v>5</v>
      </c>
    </row>
    <row r="2094" spans="1:14" x14ac:dyDescent="0.3">
      <c r="A2094" t="s">
        <v>44</v>
      </c>
      <c r="B2094" t="s">
        <v>124</v>
      </c>
      <c r="C2094">
        <v>2010</v>
      </c>
      <c r="D2094" s="3">
        <v>14</v>
      </c>
      <c r="E2094" s="3">
        <v>75000</v>
      </c>
      <c r="F2094" t="s">
        <v>13</v>
      </c>
      <c r="G2094" s="15">
        <f>IF(Table1[[#This Row],[Transmission]]="Manual", 0, 1)</f>
        <v>0</v>
      </c>
      <c r="H2094" t="s">
        <v>9475</v>
      </c>
      <c r="I2094" t="s">
        <v>14</v>
      </c>
      <c r="J2094" s="4">
        <v>45597</v>
      </c>
      <c r="K2094" t="s">
        <v>2252</v>
      </c>
      <c r="L2094" s="5">
        <v>120000</v>
      </c>
      <c r="M2094" s="28">
        <f t="shared" si="32"/>
        <v>120000</v>
      </c>
      <c r="N2094">
        <f>2025-Table1[[#This Row],[Year]]</f>
        <v>15</v>
      </c>
    </row>
    <row r="2095" spans="1:14" x14ac:dyDescent="0.3">
      <c r="A2095" t="s">
        <v>27</v>
      </c>
      <c r="B2095" t="s">
        <v>30</v>
      </c>
      <c r="C2095">
        <v>2013</v>
      </c>
      <c r="D2095" s="3">
        <v>11</v>
      </c>
      <c r="E2095" s="3">
        <v>82000</v>
      </c>
      <c r="F2095" t="s">
        <v>25</v>
      </c>
      <c r="G2095" s="15">
        <f>IF(Table1[[#This Row],[Transmission]]="Manual", 0, 1)</f>
        <v>1</v>
      </c>
      <c r="H2095" t="s">
        <v>9475</v>
      </c>
      <c r="I2095" t="s">
        <v>17</v>
      </c>
      <c r="J2095" s="4">
        <v>45597</v>
      </c>
      <c r="K2095" t="s">
        <v>2253</v>
      </c>
      <c r="L2095" s="5">
        <v>1295000</v>
      </c>
      <c r="M2095" s="28">
        <f t="shared" si="32"/>
        <v>1295000</v>
      </c>
      <c r="N2095">
        <f>2025-Table1[[#This Row],[Year]]</f>
        <v>12</v>
      </c>
    </row>
    <row r="2096" spans="1:14" x14ac:dyDescent="0.3">
      <c r="A2096" t="s">
        <v>27</v>
      </c>
      <c r="B2096" t="s">
        <v>30</v>
      </c>
      <c r="C2096">
        <v>2015</v>
      </c>
      <c r="D2096" s="3">
        <v>9</v>
      </c>
      <c r="E2096" s="3">
        <v>68000</v>
      </c>
      <c r="F2096" t="s">
        <v>25</v>
      </c>
      <c r="G2096" s="15">
        <f>IF(Table1[[#This Row],[Transmission]]="Manual", 0, 1)</f>
        <v>1</v>
      </c>
      <c r="H2096" t="s">
        <v>9475</v>
      </c>
      <c r="I2096" t="s">
        <v>17</v>
      </c>
      <c r="J2096" s="4">
        <v>45597</v>
      </c>
      <c r="K2096" t="s">
        <v>2254</v>
      </c>
      <c r="L2096" s="5">
        <v>1425000</v>
      </c>
      <c r="M2096" s="28">
        <f t="shared" si="32"/>
        <v>1425000</v>
      </c>
      <c r="N2096">
        <f>2025-Table1[[#This Row],[Year]]</f>
        <v>10</v>
      </c>
    </row>
    <row r="2097" spans="1:14" x14ac:dyDescent="0.3">
      <c r="A2097" t="s">
        <v>113</v>
      </c>
      <c r="B2097" t="s">
        <v>1339</v>
      </c>
      <c r="C2097">
        <v>2018</v>
      </c>
      <c r="D2097" s="3">
        <v>6</v>
      </c>
      <c r="E2097" s="3">
        <v>39000</v>
      </c>
      <c r="F2097" t="s">
        <v>13</v>
      </c>
      <c r="G2097" s="15">
        <f>IF(Table1[[#This Row],[Transmission]]="Manual", 0, 1)</f>
        <v>0</v>
      </c>
      <c r="H2097" t="s">
        <v>9475</v>
      </c>
      <c r="I2097" t="s">
        <v>17</v>
      </c>
      <c r="J2097" s="4">
        <v>45597</v>
      </c>
      <c r="K2097" t="s">
        <v>2255</v>
      </c>
      <c r="L2097" s="5">
        <v>750000</v>
      </c>
      <c r="M2097" s="28">
        <f t="shared" si="32"/>
        <v>750000</v>
      </c>
      <c r="N2097">
        <f>2025-Table1[[#This Row],[Year]]</f>
        <v>7</v>
      </c>
    </row>
    <row r="2098" spans="1:14" x14ac:dyDescent="0.3">
      <c r="A2098" t="s">
        <v>64</v>
      </c>
      <c r="B2098" t="s">
        <v>65</v>
      </c>
      <c r="C2098">
        <v>2019</v>
      </c>
      <c r="D2098" s="3">
        <v>5</v>
      </c>
      <c r="E2098" s="3">
        <v>49067</v>
      </c>
      <c r="F2098" t="s">
        <v>25</v>
      </c>
      <c r="G2098" s="15">
        <f>IF(Table1[[#This Row],[Transmission]]="Manual", 0, 1)</f>
        <v>1</v>
      </c>
      <c r="H2098" t="s">
        <v>9472</v>
      </c>
      <c r="I2098" t="s">
        <v>14</v>
      </c>
      <c r="J2098" s="4">
        <v>45597</v>
      </c>
      <c r="K2098" t="s">
        <v>2256</v>
      </c>
      <c r="L2098" s="5">
        <v>1475000</v>
      </c>
      <c r="M2098" s="28">
        <f t="shared" si="32"/>
        <v>1475000</v>
      </c>
      <c r="N2098">
        <f>2025-Table1[[#This Row],[Year]]</f>
        <v>6</v>
      </c>
    </row>
    <row r="2099" spans="1:14" x14ac:dyDescent="0.3">
      <c r="A2099" t="s">
        <v>21</v>
      </c>
      <c r="B2099" t="s">
        <v>49</v>
      </c>
      <c r="C2099">
        <v>2013</v>
      </c>
      <c r="D2099" s="3">
        <v>11</v>
      </c>
      <c r="E2099" s="3">
        <v>57899</v>
      </c>
      <c r="F2099" t="s">
        <v>13</v>
      </c>
      <c r="G2099" s="15">
        <f>IF(Table1[[#This Row],[Transmission]]="Manual", 0, 1)</f>
        <v>0</v>
      </c>
      <c r="H2099" t="s">
        <v>9475</v>
      </c>
      <c r="I2099" t="s">
        <v>14</v>
      </c>
      <c r="J2099" s="4">
        <v>45597</v>
      </c>
      <c r="K2099" t="s">
        <v>2257</v>
      </c>
      <c r="L2099" s="5">
        <v>429999</v>
      </c>
      <c r="M2099" s="28">
        <f t="shared" si="32"/>
        <v>429999</v>
      </c>
      <c r="N2099">
        <f>2025-Table1[[#This Row],[Year]]</f>
        <v>12</v>
      </c>
    </row>
    <row r="2100" spans="1:14" x14ac:dyDescent="0.3">
      <c r="A2100" t="s">
        <v>43</v>
      </c>
      <c r="B2100" t="s">
        <v>85</v>
      </c>
      <c r="C2100">
        <v>2012</v>
      </c>
      <c r="D2100" s="3">
        <v>12</v>
      </c>
      <c r="E2100" s="3">
        <v>73000</v>
      </c>
      <c r="F2100" t="s">
        <v>25</v>
      </c>
      <c r="G2100" s="15">
        <f>IF(Table1[[#This Row],[Transmission]]="Manual", 0, 1)</f>
        <v>1</v>
      </c>
      <c r="H2100" t="s">
        <v>9475</v>
      </c>
      <c r="I2100" t="s">
        <v>17</v>
      </c>
      <c r="J2100" s="4">
        <v>45597</v>
      </c>
      <c r="K2100" t="s">
        <v>2258</v>
      </c>
      <c r="L2100" s="5">
        <v>990000</v>
      </c>
      <c r="M2100" s="28">
        <f t="shared" si="32"/>
        <v>990000</v>
      </c>
      <c r="N2100">
        <f>2025-Table1[[#This Row],[Year]]</f>
        <v>13</v>
      </c>
    </row>
    <row r="2101" spans="1:14" x14ac:dyDescent="0.3">
      <c r="A2101" t="s">
        <v>21</v>
      </c>
      <c r="B2101" t="s">
        <v>70</v>
      </c>
      <c r="C2101">
        <v>2018</v>
      </c>
      <c r="D2101" s="3">
        <v>6</v>
      </c>
      <c r="E2101" s="3">
        <v>25000</v>
      </c>
      <c r="F2101" t="s">
        <v>25</v>
      </c>
      <c r="G2101" s="15">
        <f>IF(Table1[[#This Row],[Transmission]]="Manual", 0, 1)</f>
        <v>1</v>
      </c>
      <c r="H2101" t="s">
        <v>9472</v>
      </c>
      <c r="I2101" t="s">
        <v>17</v>
      </c>
      <c r="J2101" s="4">
        <v>45536</v>
      </c>
      <c r="K2101" t="s">
        <v>1796</v>
      </c>
      <c r="L2101" s="5">
        <v>735000</v>
      </c>
      <c r="M2101" s="28">
        <f t="shared" si="32"/>
        <v>735000</v>
      </c>
      <c r="N2101">
        <f>2025-Table1[[#This Row],[Year]]</f>
        <v>7</v>
      </c>
    </row>
    <row r="2102" spans="1:14" x14ac:dyDescent="0.3">
      <c r="A2102" t="s">
        <v>101</v>
      </c>
      <c r="B2102" t="s">
        <v>152</v>
      </c>
      <c r="C2102">
        <v>2021</v>
      </c>
      <c r="D2102" s="3">
        <v>3</v>
      </c>
      <c r="E2102" s="3">
        <v>25945</v>
      </c>
      <c r="F2102" t="s">
        <v>25</v>
      </c>
      <c r="G2102" s="15">
        <f>IF(Table1[[#This Row],[Transmission]]="Manual", 0, 1)</f>
        <v>1</v>
      </c>
      <c r="H2102" t="s">
        <v>9472</v>
      </c>
      <c r="I2102" t="s">
        <v>14</v>
      </c>
      <c r="J2102" s="4">
        <v>45597</v>
      </c>
      <c r="K2102" t="s">
        <v>2259</v>
      </c>
      <c r="L2102" s="5">
        <v>1045000</v>
      </c>
      <c r="M2102" s="28">
        <f t="shared" si="32"/>
        <v>1045000</v>
      </c>
      <c r="N2102">
        <f>2025-Table1[[#This Row],[Year]]</f>
        <v>4</v>
      </c>
    </row>
    <row r="2103" spans="1:14" x14ac:dyDescent="0.3">
      <c r="A2103" t="s">
        <v>44</v>
      </c>
      <c r="B2103" t="s">
        <v>124</v>
      </c>
      <c r="C2103">
        <v>2010</v>
      </c>
      <c r="D2103" s="3">
        <v>14</v>
      </c>
      <c r="E2103" s="3">
        <v>38278</v>
      </c>
      <c r="F2103" t="s">
        <v>25</v>
      </c>
      <c r="G2103" s="15">
        <f>IF(Table1[[#This Row],[Transmission]]="Manual", 0, 1)</f>
        <v>1</v>
      </c>
      <c r="H2103" t="s">
        <v>9472</v>
      </c>
      <c r="I2103" t="s">
        <v>14</v>
      </c>
      <c r="J2103" s="4">
        <v>45597</v>
      </c>
      <c r="K2103" t="s">
        <v>2260</v>
      </c>
      <c r="L2103" s="5">
        <v>240000</v>
      </c>
      <c r="M2103" s="28">
        <f t="shared" si="32"/>
        <v>240000</v>
      </c>
      <c r="N2103">
        <f>2025-Table1[[#This Row],[Year]]</f>
        <v>15</v>
      </c>
    </row>
    <row r="2104" spans="1:14" x14ac:dyDescent="0.3">
      <c r="A2104" t="s">
        <v>21</v>
      </c>
      <c r="B2104" t="s">
        <v>22</v>
      </c>
      <c r="C2104">
        <v>2017</v>
      </c>
      <c r="D2104" s="3">
        <v>7</v>
      </c>
      <c r="E2104" s="3">
        <v>91000</v>
      </c>
      <c r="F2104" t="s">
        <v>13</v>
      </c>
      <c r="G2104" s="15">
        <f>IF(Table1[[#This Row],[Transmission]]="Manual", 0, 1)</f>
        <v>0</v>
      </c>
      <c r="H2104" t="s">
        <v>9472</v>
      </c>
      <c r="I2104" t="s">
        <v>17</v>
      </c>
      <c r="J2104" s="4">
        <v>45597</v>
      </c>
      <c r="K2104" t="s">
        <v>2261</v>
      </c>
      <c r="L2104" s="5">
        <v>565000</v>
      </c>
      <c r="M2104" s="28">
        <f t="shared" si="32"/>
        <v>565000</v>
      </c>
      <c r="N2104">
        <f>2025-Table1[[#This Row],[Year]]</f>
        <v>8</v>
      </c>
    </row>
    <row r="2105" spans="1:14" x14ac:dyDescent="0.3">
      <c r="A2105" t="s">
        <v>277</v>
      </c>
      <c r="B2105" t="s">
        <v>278</v>
      </c>
      <c r="C2105">
        <v>2012</v>
      </c>
      <c r="D2105" s="3">
        <v>12</v>
      </c>
      <c r="E2105" s="3">
        <v>45000</v>
      </c>
      <c r="F2105" t="s">
        <v>25</v>
      </c>
      <c r="G2105" s="15">
        <f>IF(Table1[[#This Row],[Transmission]]="Manual", 0, 1)</f>
        <v>1</v>
      </c>
      <c r="H2105" t="s">
        <v>9475</v>
      </c>
      <c r="I2105" t="s">
        <v>17</v>
      </c>
      <c r="J2105" s="4">
        <v>45597</v>
      </c>
      <c r="K2105" t="s">
        <v>2262</v>
      </c>
      <c r="L2105" s="5">
        <v>563000</v>
      </c>
      <c r="M2105" s="28">
        <f t="shared" si="32"/>
        <v>563000</v>
      </c>
      <c r="N2105">
        <f>2025-Table1[[#This Row],[Year]]</f>
        <v>13</v>
      </c>
    </row>
    <row r="2106" spans="1:14" x14ac:dyDescent="0.3">
      <c r="A2106" t="s">
        <v>21</v>
      </c>
      <c r="B2106" t="s">
        <v>24</v>
      </c>
      <c r="C2106">
        <v>2022</v>
      </c>
      <c r="D2106" s="3">
        <v>2</v>
      </c>
      <c r="E2106" s="3">
        <v>54000</v>
      </c>
      <c r="F2106" t="s">
        <v>13</v>
      </c>
      <c r="G2106" s="15">
        <f>IF(Table1[[#This Row],[Transmission]]="Manual", 0, 1)</f>
        <v>0</v>
      </c>
      <c r="H2106" t="s">
        <v>9472</v>
      </c>
      <c r="I2106" t="s">
        <v>14</v>
      </c>
      <c r="J2106" s="4">
        <v>45597</v>
      </c>
      <c r="K2106" t="s">
        <v>2263</v>
      </c>
      <c r="L2106" s="5">
        <v>725000</v>
      </c>
      <c r="M2106" s="28">
        <f t="shared" si="32"/>
        <v>725000</v>
      </c>
      <c r="N2106">
        <f>2025-Table1[[#This Row],[Year]]</f>
        <v>3</v>
      </c>
    </row>
    <row r="2107" spans="1:14" x14ac:dyDescent="0.3">
      <c r="A2107" t="s">
        <v>15</v>
      </c>
      <c r="B2107" t="s">
        <v>259</v>
      </c>
      <c r="C2107">
        <v>2022</v>
      </c>
      <c r="D2107" s="3">
        <v>2</v>
      </c>
      <c r="E2107" s="3">
        <v>51321</v>
      </c>
      <c r="F2107" t="s">
        <v>13</v>
      </c>
      <c r="G2107" s="15">
        <f>IF(Table1[[#This Row],[Transmission]]="Manual", 0, 1)</f>
        <v>0</v>
      </c>
      <c r="H2107" t="s">
        <v>9472</v>
      </c>
      <c r="I2107" t="s">
        <v>14</v>
      </c>
      <c r="J2107" s="4">
        <v>45597</v>
      </c>
      <c r="K2107" t="s">
        <v>2264</v>
      </c>
      <c r="L2107" s="5">
        <v>625101</v>
      </c>
      <c r="M2107" s="28">
        <f t="shared" si="32"/>
        <v>625101</v>
      </c>
      <c r="N2107">
        <f>2025-Table1[[#This Row],[Year]]</f>
        <v>3</v>
      </c>
    </row>
    <row r="2108" spans="1:14" x14ac:dyDescent="0.3">
      <c r="A2108" t="s">
        <v>101</v>
      </c>
      <c r="B2108" t="s">
        <v>2265</v>
      </c>
      <c r="C2108">
        <v>2017</v>
      </c>
      <c r="D2108" s="3">
        <v>7</v>
      </c>
      <c r="E2108" s="3">
        <v>45000</v>
      </c>
      <c r="F2108" t="s">
        <v>13</v>
      </c>
      <c r="G2108" s="15">
        <f>IF(Table1[[#This Row],[Transmission]]="Manual", 0, 1)</f>
        <v>0</v>
      </c>
      <c r="H2108" t="s">
        <v>9475</v>
      </c>
      <c r="I2108" t="s">
        <v>17</v>
      </c>
      <c r="J2108" s="4">
        <v>45597</v>
      </c>
      <c r="K2108" t="s">
        <v>2266</v>
      </c>
      <c r="L2108" s="5">
        <v>510000</v>
      </c>
      <c r="M2108" s="28">
        <f t="shared" si="32"/>
        <v>510000</v>
      </c>
      <c r="N2108">
        <f>2025-Table1[[#This Row],[Year]]</f>
        <v>8</v>
      </c>
    </row>
    <row r="2109" spans="1:14" x14ac:dyDescent="0.3">
      <c r="A2109" t="s">
        <v>21</v>
      </c>
      <c r="B2109" t="s">
        <v>68</v>
      </c>
      <c r="C2109">
        <v>2018</v>
      </c>
      <c r="D2109" s="3">
        <v>6</v>
      </c>
      <c r="E2109" s="3">
        <v>45000</v>
      </c>
      <c r="F2109" t="s">
        <v>25</v>
      </c>
      <c r="G2109" s="15">
        <f>IF(Table1[[#This Row],[Transmission]]="Manual", 0, 1)</f>
        <v>1</v>
      </c>
      <c r="H2109" t="s">
        <v>9475</v>
      </c>
      <c r="I2109" t="s">
        <v>14</v>
      </c>
      <c r="J2109" s="4">
        <v>45597</v>
      </c>
      <c r="K2109" t="s">
        <v>2267</v>
      </c>
      <c r="L2109" s="5">
        <v>475000</v>
      </c>
      <c r="M2109" s="28">
        <f t="shared" si="32"/>
        <v>475000</v>
      </c>
      <c r="N2109">
        <f>2025-Table1[[#This Row],[Year]]</f>
        <v>7</v>
      </c>
    </row>
    <row r="2110" spans="1:14" x14ac:dyDescent="0.3">
      <c r="A2110" t="s">
        <v>21</v>
      </c>
      <c r="B2110" t="s">
        <v>99</v>
      </c>
      <c r="C2110">
        <v>2014</v>
      </c>
      <c r="D2110" s="3">
        <v>10</v>
      </c>
      <c r="E2110" s="3">
        <v>51957</v>
      </c>
      <c r="F2110" t="s">
        <v>13</v>
      </c>
      <c r="G2110" s="15">
        <f>IF(Table1[[#This Row],[Transmission]]="Manual", 0, 1)</f>
        <v>0</v>
      </c>
      <c r="H2110" t="s">
        <v>9475</v>
      </c>
      <c r="I2110" t="s">
        <v>14</v>
      </c>
      <c r="J2110" s="4">
        <v>45597</v>
      </c>
      <c r="K2110" t="s">
        <v>2268</v>
      </c>
      <c r="L2110" s="5">
        <v>500000</v>
      </c>
      <c r="M2110" s="28">
        <f t="shared" si="32"/>
        <v>500000</v>
      </c>
      <c r="N2110">
        <f>2025-Table1[[#This Row],[Year]]</f>
        <v>11</v>
      </c>
    </row>
    <row r="2111" spans="1:14" x14ac:dyDescent="0.3">
      <c r="A2111" t="s">
        <v>33</v>
      </c>
      <c r="B2111" t="s">
        <v>34</v>
      </c>
      <c r="C2111">
        <v>2014</v>
      </c>
      <c r="D2111" s="3">
        <v>10</v>
      </c>
      <c r="E2111" s="3">
        <v>75000</v>
      </c>
      <c r="F2111" t="s">
        <v>13</v>
      </c>
      <c r="G2111" s="15">
        <f>IF(Table1[[#This Row],[Transmission]]="Manual", 0, 1)</f>
        <v>0</v>
      </c>
      <c r="H2111" t="s">
        <v>9472</v>
      </c>
      <c r="I2111" t="s">
        <v>17</v>
      </c>
      <c r="J2111" s="4">
        <v>45597</v>
      </c>
      <c r="K2111" t="s">
        <v>2269</v>
      </c>
      <c r="L2111" s="5">
        <v>445000</v>
      </c>
      <c r="M2111" s="28">
        <f t="shared" si="32"/>
        <v>445000</v>
      </c>
      <c r="N2111">
        <f>2025-Table1[[#This Row],[Year]]</f>
        <v>11</v>
      </c>
    </row>
    <row r="2112" spans="1:14" x14ac:dyDescent="0.3">
      <c r="A2112" t="s">
        <v>21</v>
      </c>
      <c r="B2112" t="s">
        <v>22</v>
      </c>
      <c r="C2112">
        <v>2020</v>
      </c>
      <c r="D2112" s="3">
        <v>4</v>
      </c>
      <c r="E2112" s="3">
        <v>37540</v>
      </c>
      <c r="F2112" t="s">
        <v>25</v>
      </c>
      <c r="G2112" s="15">
        <f>IF(Table1[[#This Row],[Transmission]]="Manual", 0, 1)</f>
        <v>1</v>
      </c>
      <c r="H2112" t="s">
        <v>9472</v>
      </c>
      <c r="I2112" t="s">
        <v>14</v>
      </c>
      <c r="J2112" s="4">
        <v>45597</v>
      </c>
      <c r="K2112" t="s">
        <v>2270</v>
      </c>
      <c r="L2112" s="5">
        <v>640000</v>
      </c>
      <c r="M2112" s="28">
        <f t="shared" si="32"/>
        <v>640000</v>
      </c>
      <c r="N2112">
        <f>2025-Table1[[#This Row],[Year]]</f>
        <v>5</v>
      </c>
    </row>
    <row r="2113" spans="1:14" x14ac:dyDescent="0.3">
      <c r="A2113" t="s">
        <v>15</v>
      </c>
      <c r="B2113" t="s">
        <v>93</v>
      </c>
      <c r="C2113">
        <v>2016</v>
      </c>
      <c r="D2113" s="3">
        <v>8</v>
      </c>
      <c r="E2113" s="3">
        <v>160000</v>
      </c>
      <c r="F2113" t="s">
        <v>13</v>
      </c>
      <c r="G2113" s="15">
        <f>IF(Table1[[#This Row],[Transmission]]="Manual", 0, 1)</f>
        <v>0</v>
      </c>
      <c r="H2113" t="s">
        <v>9475</v>
      </c>
      <c r="I2113" t="s">
        <v>17</v>
      </c>
      <c r="J2113" s="4">
        <v>45597</v>
      </c>
      <c r="K2113" t="s">
        <v>2271</v>
      </c>
      <c r="L2113" s="5">
        <v>1575000</v>
      </c>
      <c r="M2113" s="28">
        <f t="shared" si="32"/>
        <v>1575000</v>
      </c>
      <c r="N2113">
        <f>2025-Table1[[#This Row],[Year]]</f>
        <v>9</v>
      </c>
    </row>
    <row r="2114" spans="1:14" x14ac:dyDescent="0.3">
      <c r="A2114" t="s">
        <v>27</v>
      </c>
      <c r="B2114" t="s">
        <v>30</v>
      </c>
      <c r="C2114">
        <v>2011</v>
      </c>
      <c r="D2114" s="3">
        <v>13</v>
      </c>
      <c r="E2114" s="3">
        <v>85000</v>
      </c>
      <c r="F2114" t="s">
        <v>25</v>
      </c>
      <c r="G2114" s="15">
        <f>IF(Table1[[#This Row],[Transmission]]="Manual", 0, 1)</f>
        <v>1</v>
      </c>
      <c r="H2114" t="s">
        <v>9475</v>
      </c>
      <c r="I2114" t="s">
        <v>17</v>
      </c>
      <c r="J2114" s="4">
        <v>45597</v>
      </c>
      <c r="K2114" t="s">
        <v>2272</v>
      </c>
      <c r="L2114" s="5">
        <v>650000</v>
      </c>
      <c r="M2114" s="28">
        <f t="shared" si="32"/>
        <v>650000</v>
      </c>
      <c r="N2114">
        <f>2025-Table1[[#This Row],[Year]]</f>
        <v>14</v>
      </c>
    </row>
    <row r="2115" spans="1:14" x14ac:dyDescent="0.3">
      <c r="A2115" t="s">
        <v>61</v>
      </c>
      <c r="B2115" t="s">
        <v>62</v>
      </c>
      <c r="C2115">
        <v>2018</v>
      </c>
      <c r="D2115" s="3">
        <v>6</v>
      </c>
      <c r="E2115" s="3">
        <v>42000</v>
      </c>
      <c r="F2115" t="s">
        <v>13</v>
      </c>
      <c r="G2115" s="15">
        <f>IF(Table1[[#This Row],[Transmission]]="Manual", 0, 1)</f>
        <v>0</v>
      </c>
      <c r="H2115" t="s">
        <v>9472</v>
      </c>
      <c r="I2115" t="s">
        <v>14</v>
      </c>
      <c r="J2115" s="4">
        <v>45597</v>
      </c>
      <c r="K2115" t="s">
        <v>2273</v>
      </c>
      <c r="L2115" s="5">
        <v>360000</v>
      </c>
      <c r="M2115" s="28">
        <f t="shared" ref="M2115:M2178" si="33">VALUE(SUBSTITUTE(SUBSTITUTE(L2115,"₹"," "),",",""))</f>
        <v>360000</v>
      </c>
      <c r="N2115">
        <f>2025-Table1[[#This Row],[Year]]</f>
        <v>7</v>
      </c>
    </row>
    <row r="2116" spans="1:14" x14ac:dyDescent="0.3">
      <c r="A2116" t="s">
        <v>101</v>
      </c>
      <c r="B2116" t="s">
        <v>727</v>
      </c>
      <c r="C2116">
        <v>2013</v>
      </c>
      <c r="D2116" s="3">
        <v>11</v>
      </c>
      <c r="E2116" s="3">
        <v>20000</v>
      </c>
      <c r="F2116" t="s">
        <v>13</v>
      </c>
      <c r="G2116" s="15">
        <f>IF(Table1[[#This Row],[Transmission]]="Manual", 0, 1)</f>
        <v>0</v>
      </c>
      <c r="H2116" t="s">
        <v>9472</v>
      </c>
      <c r="I2116" t="s">
        <v>14</v>
      </c>
      <c r="J2116" s="4">
        <v>45444</v>
      </c>
      <c r="K2116" t="s">
        <v>2274</v>
      </c>
      <c r="L2116" s="5">
        <v>85000</v>
      </c>
      <c r="M2116" s="28">
        <f t="shared" si="33"/>
        <v>85000</v>
      </c>
      <c r="N2116">
        <f>2025-Table1[[#This Row],[Year]]</f>
        <v>12</v>
      </c>
    </row>
    <row r="2117" spans="1:14" x14ac:dyDescent="0.3">
      <c r="A2117" t="s">
        <v>33</v>
      </c>
      <c r="B2117" t="s">
        <v>34</v>
      </c>
      <c r="C2117">
        <v>2015</v>
      </c>
      <c r="D2117" s="3">
        <v>9</v>
      </c>
      <c r="E2117" s="3">
        <v>52000</v>
      </c>
      <c r="F2117" t="s">
        <v>13</v>
      </c>
      <c r="G2117" s="15">
        <f>IF(Table1[[#This Row],[Transmission]]="Manual", 0, 1)</f>
        <v>0</v>
      </c>
      <c r="H2117" t="s">
        <v>9472</v>
      </c>
      <c r="I2117" t="s">
        <v>14</v>
      </c>
      <c r="J2117" s="4">
        <v>45597</v>
      </c>
      <c r="K2117" t="s">
        <v>2275</v>
      </c>
      <c r="L2117" s="5">
        <v>525000</v>
      </c>
      <c r="M2117" s="28">
        <f t="shared" si="33"/>
        <v>525000</v>
      </c>
      <c r="N2117">
        <f>2025-Table1[[#This Row],[Year]]</f>
        <v>10</v>
      </c>
    </row>
    <row r="2118" spans="1:14" x14ac:dyDescent="0.3">
      <c r="A2118" t="s">
        <v>21</v>
      </c>
      <c r="B2118" t="s">
        <v>68</v>
      </c>
      <c r="C2118">
        <v>2015</v>
      </c>
      <c r="D2118" s="3">
        <v>9</v>
      </c>
      <c r="E2118" s="3">
        <v>113000</v>
      </c>
      <c r="F2118" t="s">
        <v>25</v>
      </c>
      <c r="G2118" s="15">
        <f>IF(Table1[[#This Row],[Transmission]]="Manual", 0, 1)</f>
        <v>1</v>
      </c>
      <c r="H2118" t="s">
        <v>9475</v>
      </c>
      <c r="I2118" t="s">
        <v>14</v>
      </c>
      <c r="J2118" s="4">
        <v>45597</v>
      </c>
      <c r="K2118" t="s">
        <v>2276</v>
      </c>
      <c r="L2118" s="5">
        <v>340000</v>
      </c>
      <c r="M2118" s="28">
        <f t="shared" si="33"/>
        <v>340000</v>
      </c>
      <c r="N2118">
        <f>2025-Table1[[#This Row],[Year]]</f>
        <v>10</v>
      </c>
    </row>
    <row r="2119" spans="1:14" x14ac:dyDescent="0.3">
      <c r="A2119" t="s">
        <v>21</v>
      </c>
      <c r="B2119" t="s">
        <v>298</v>
      </c>
      <c r="C2119">
        <v>2011</v>
      </c>
      <c r="D2119" s="3">
        <v>13</v>
      </c>
      <c r="E2119" s="3">
        <v>42000</v>
      </c>
      <c r="F2119" t="s">
        <v>13</v>
      </c>
      <c r="G2119" s="15">
        <f>IF(Table1[[#This Row],[Transmission]]="Manual", 0, 1)</f>
        <v>0</v>
      </c>
      <c r="H2119" t="s">
        <v>9475</v>
      </c>
      <c r="I2119" t="s">
        <v>14</v>
      </c>
      <c r="J2119" s="4">
        <v>45597</v>
      </c>
      <c r="K2119" t="s">
        <v>2277</v>
      </c>
      <c r="L2119" s="5">
        <v>150000</v>
      </c>
      <c r="M2119" s="28">
        <f t="shared" si="33"/>
        <v>150000</v>
      </c>
      <c r="N2119">
        <f>2025-Table1[[#This Row],[Year]]</f>
        <v>14</v>
      </c>
    </row>
    <row r="2120" spans="1:14" x14ac:dyDescent="0.3">
      <c r="A2120" t="s">
        <v>44</v>
      </c>
      <c r="B2120" t="s">
        <v>89</v>
      </c>
      <c r="C2120">
        <v>2014</v>
      </c>
      <c r="D2120" s="3">
        <v>10</v>
      </c>
      <c r="E2120" s="3">
        <v>71000</v>
      </c>
      <c r="F2120" t="s">
        <v>13</v>
      </c>
      <c r="G2120" s="15">
        <f>IF(Table1[[#This Row],[Transmission]]="Manual", 0, 1)</f>
        <v>0</v>
      </c>
      <c r="H2120" t="s">
        <v>9475</v>
      </c>
      <c r="I2120" t="s">
        <v>17</v>
      </c>
      <c r="J2120" s="4">
        <v>45597</v>
      </c>
      <c r="K2120" t="s">
        <v>2278</v>
      </c>
      <c r="L2120" s="5">
        <v>350000</v>
      </c>
      <c r="M2120" s="28">
        <f t="shared" si="33"/>
        <v>350000</v>
      </c>
      <c r="N2120">
        <f>2025-Table1[[#This Row],[Year]]</f>
        <v>11</v>
      </c>
    </row>
    <row r="2121" spans="1:14" x14ac:dyDescent="0.3">
      <c r="A2121" t="s">
        <v>43</v>
      </c>
      <c r="B2121" t="s">
        <v>85</v>
      </c>
      <c r="C2121">
        <v>2012</v>
      </c>
      <c r="D2121" s="3">
        <v>12</v>
      </c>
      <c r="E2121" s="3">
        <v>74000</v>
      </c>
      <c r="F2121" t="s">
        <v>25</v>
      </c>
      <c r="G2121" s="15">
        <f>IF(Table1[[#This Row],[Transmission]]="Manual", 0, 1)</f>
        <v>1</v>
      </c>
      <c r="H2121" t="s">
        <v>9472</v>
      </c>
      <c r="I2121" t="s">
        <v>17</v>
      </c>
      <c r="J2121" s="4">
        <v>45597</v>
      </c>
      <c r="K2121" t="s">
        <v>2258</v>
      </c>
      <c r="L2121" s="5">
        <v>888000</v>
      </c>
      <c r="M2121" s="28">
        <f t="shared" si="33"/>
        <v>888000</v>
      </c>
      <c r="N2121">
        <f>2025-Table1[[#This Row],[Year]]</f>
        <v>13</v>
      </c>
    </row>
    <row r="2122" spans="1:14" x14ac:dyDescent="0.3">
      <c r="A2122" t="s">
        <v>21</v>
      </c>
      <c r="B2122" t="s">
        <v>22</v>
      </c>
      <c r="C2122">
        <v>2018</v>
      </c>
      <c r="D2122" s="3">
        <v>6</v>
      </c>
      <c r="E2122" s="3">
        <v>22000</v>
      </c>
      <c r="F2122" t="s">
        <v>13</v>
      </c>
      <c r="G2122" s="15">
        <f>IF(Table1[[#This Row],[Transmission]]="Manual", 0, 1)</f>
        <v>0</v>
      </c>
      <c r="H2122" t="s">
        <v>9475</v>
      </c>
      <c r="I2122" t="s">
        <v>14</v>
      </c>
      <c r="J2122" s="4">
        <v>45292</v>
      </c>
      <c r="K2122" t="s">
        <v>2279</v>
      </c>
      <c r="L2122" s="5">
        <v>590000</v>
      </c>
      <c r="M2122" s="28">
        <f t="shared" si="33"/>
        <v>590000</v>
      </c>
      <c r="N2122">
        <f>2025-Table1[[#This Row],[Year]]</f>
        <v>7</v>
      </c>
    </row>
    <row r="2123" spans="1:14" x14ac:dyDescent="0.3">
      <c r="A2123" t="s">
        <v>43</v>
      </c>
      <c r="B2123" t="s">
        <v>1485</v>
      </c>
      <c r="C2123">
        <v>2016</v>
      </c>
      <c r="D2123" s="3">
        <v>8</v>
      </c>
      <c r="E2123" s="3">
        <v>121000</v>
      </c>
      <c r="F2123" t="s">
        <v>25</v>
      </c>
      <c r="G2123" s="15">
        <f>IF(Table1[[#This Row],[Transmission]]="Manual", 0, 1)</f>
        <v>1</v>
      </c>
      <c r="H2123" t="s">
        <v>9475</v>
      </c>
      <c r="I2123" t="s">
        <v>17</v>
      </c>
      <c r="J2123" s="4">
        <v>45413</v>
      </c>
      <c r="K2123" t="s">
        <v>2280</v>
      </c>
      <c r="L2123" s="5">
        <v>1351000</v>
      </c>
      <c r="M2123" s="28">
        <f t="shared" si="33"/>
        <v>1351000</v>
      </c>
      <c r="N2123">
        <f>2025-Table1[[#This Row],[Year]]</f>
        <v>9</v>
      </c>
    </row>
    <row r="2124" spans="1:14" x14ac:dyDescent="0.3">
      <c r="A2124" t="s">
        <v>97</v>
      </c>
      <c r="B2124" t="s">
        <v>1138</v>
      </c>
      <c r="C2124">
        <v>2024</v>
      </c>
      <c r="D2124" s="3">
        <v>0</v>
      </c>
      <c r="E2124" s="3">
        <v>3000</v>
      </c>
      <c r="F2124" t="s">
        <v>25</v>
      </c>
      <c r="G2124" s="15">
        <f>IF(Table1[[#This Row],[Transmission]]="Manual", 0, 1)</f>
        <v>1</v>
      </c>
      <c r="H2124" t="s">
        <v>9472</v>
      </c>
      <c r="I2124" t="s">
        <v>14</v>
      </c>
      <c r="J2124" s="4">
        <v>45597</v>
      </c>
      <c r="K2124" t="s">
        <v>2281</v>
      </c>
      <c r="L2124" s="5">
        <v>1650000</v>
      </c>
      <c r="M2124" s="28">
        <f t="shared" si="33"/>
        <v>1650000</v>
      </c>
      <c r="N2124">
        <f>2025-Table1[[#This Row],[Year]]</f>
        <v>1</v>
      </c>
    </row>
    <row r="2125" spans="1:14" x14ac:dyDescent="0.3">
      <c r="A2125" t="s">
        <v>27</v>
      </c>
      <c r="B2125" t="s">
        <v>233</v>
      </c>
      <c r="C2125">
        <v>2012</v>
      </c>
      <c r="D2125" s="3">
        <v>12</v>
      </c>
      <c r="E2125" s="3">
        <v>62000</v>
      </c>
      <c r="F2125" t="s">
        <v>25</v>
      </c>
      <c r="G2125" s="15">
        <f>IF(Table1[[#This Row],[Transmission]]="Manual", 0, 1)</f>
        <v>1</v>
      </c>
      <c r="H2125" t="s">
        <v>9475</v>
      </c>
      <c r="I2125" t="s">
        <v>14</v>
      </c>
      <c r="J2125" s="4">
        <v>45597</v>
      </c>
      <c r="K2125" t="s">
        <v>2282</v>
      </c>
      <c r="L2125" s="5">
        <v>599000</v>
      </c>
      <c r="M2125" s="28">
        <f t="shared" si="33"/>
        <v>599000</v>
      </c>
      <c r="N2125">
        <f>2025-Table1[[#This Row],[Year]]</f>
        <v>13</v>
      </c>
    </row>
    <row r="2126" spans="1:14" x14ac:dyDescent="0.3">
      <c r="A2126" t="s">
        <v>64</v>
      </c>
      <c r="B2126" t="s">
        <v>65</v>
      </c>
      <c r="C2126">
        <v>2020</v>
      </c>
      <c r="D2126" s="3">
        <v>4</v>
      </c>
      <c r="E2126" s="3">
        <v>80000</v>
      </c>
      <c r="F2126" t="s">
        <v>25</v>
      </c>
      <c r="G2126" s="15">
        <f>IF(Table1[[#This Row],[Transmission]]="Manual", 0, 1)</f>
        <v>1</v>
      </c>
      <c r="H2126" t="s">
        <v>9472</v>
      </c>
      <c r="I2126" t="s">
        <v>14</v>
      </c>
      <c r="J2126" s="4">
        <v>45536</v>
      </c>
      <c r="K2126" t="s">
        <v>1165</v>
      </c>
      <c r="L2126" s="5">
        <v>1250000</v>
      </c>
      <c r="M2126" s="28">
        <f t="shared" si="33"/>
        <v>1250000</v>
      </c>
      <c r="N2126">
        <f>2025-Table1[[#This Row],[Year]]</f>
        <v>5</v>
      </c>
    </row>
    <row r="2127" spans="1:14" x14ac:dyDescent="0.3">
      <c r="A2127" t="s">
        <v>44</v>
      </c>
      <c r="B2127" t="s">
        <v>124</v>
      </c>
      <c r="C2127">
        <v>2013</v>
      </c>
      <c r="D2127" s="3">
        <v>11</v>
      </c>
      <c r="E2127" s="3">
        <v>56000</v>
      </c>
      <c r="F2127" t="s">
        <v>13</v>
      </c>
      <c r="G2127" s="15">
        <f>IF(Table1[[#This Row],[Transmission]]="Manual", 0, 1)</f>
        <v>0</v>
      </c>
      <c r="H2127" t="s">
        <v>9475</v>
      </c>
      <c r="I2127" t="s">
        <v>14</v>
      </c>
      <c r="J2127" s="4">
        <v>45566</v>
      </c>
      <c r="K2127" t="s">
        <v>2283</v>
      </c>
      <c r="L2127" s="5">
        <v>290000</v>
      </c>
      <c r="M2127" s="28">
        <f t="shared" si="33"/>
        <v>290000</v>
      </c>
      <c r="N2127">
        <f>2025-Table1[[#This Row],[Year]]</f>
        <v>12</v>
      </c>
    </row>
    <row r="2128" spans="1:14" x14ac:dyDescent="0.3">
      <c r="A2128" t="s">
        <v>27</v>
      </c>
      <c r="B2128" t="s">
        <v>30</v>
      </c>
      <c r="C2128">
        <v>2011</v>
      </c>
      <c r="D2128" s="3">
        <v>13</v>
      </c>
      <c r="E2128" s="3">
        <v>65000</v>
      </c>
      <c r="F2128" t="s">
        <v>25</v>
      </c>
      <c r="G2128" s="15">
        <f>IF(Table1[[#This Row],[Transmission]]="Manual", 0, 1)</f>
        <v>1</v>
      </c>
      <c r="H2128" t="s">
        <v>9475</v>
      </c>
      <c r="I2128" t="s">
        <v>17</v>
      </c>
      <c r="J2128" s="4">
        <v>45566</v>
      </c>
      <c r="K2128" t="s">
        <v>2272</v>
      </c>
      <c r="L2128" s="5">
        <v>525000</v>
      </c>
      <c r="M2128" s="28">
        <f t="shared" si="33"/>
        <v>525000</v>
      </c>
      <c r="N2128">
        <f>2025-Table1[[#This Row],[Year]]</f>
        <v>14</v>
      </c>
    </row>
    <row r="2129" spans="1:14" x14ac:dyDescent="0.3">
      <c r="A2129" t="s">
        <v>21</v>
      </c>
      <c r="B2129" t="s">
        <v>22</v>
      </c>
      <c r="C2129">
        <v>2011</v>
      </c>
      <c r="D2129" s="3">
        <v>13</v>
      </c>
      <c r="E2129" s="3">
        <v>60000</v>
      </c>
      <c r="F2129" t="s">
        <v>13</v>
      </c>
      <c r="G2129" s="15">
        <f>IF(Table1[[#This Row],[Transmission]]="Manual", 0, 1)</f>
        <v>0</v>
      </c>
      <c r="H2129" t="s">
        <v>9475</v>
      </c>
      <c r="I2129" t="s">
        <v>14</v>
      </c>
      <c r="J2129" s="4">
        <v>45597</v>
      </c>
      <c r="K2129" t="s">
        <v>2284</v>
      </c>
      <c r="L2129" s="5">
        <v>190000</v>
      </c>
      <c r="M2129" s="28">
        <f t="shared" si="33"/>
        <v>190000</v>
      </c>
      <c r="N2129">
        <f>2025-Table1[[#This Row],[Year]]</f>
        <v>14</v>
      </c>
    </row>
    <row r="2130" spans="1:14" x14ac:dyDescent="0.3">
      <c r="A2130" t="s">
        <v>97</v>
      </c>
      <c r="B2130" t="s">
        <v>1258</v>
      </c>
      <c r="C2130">
        <v>2011</v>
      </c>
      <c r="D2130" s="3">
        <v>13</v>
      </c>
      <c r="E2130" s="3">
        <v>71225</v>
      </c>
      <c r="F2130" t="s">
        <v>13</v>
      </c>
      <c r="G2130" s="15">
        <f>IF(Table1[[#This Row],[Transmission]]="Manual", 0, 1)</f>
        <v>0</v>
      </c>
      <c r="H2130" t="s">
        <v>9475</v>
      </c>
      <c r="I2130" t="s">
        <v>14</v>
      </c>
      <c r="J2130" s="4">
        <v>45597</v>
      </c>
      <c r="K2130" t="s">
        <v>2285</v>
      </c>
      <c r="L2130" s="5">
        <v>543000</v>
      </c>
      <c r="M2130" s="28">
        <f t="shared" si="33"/>
        <v>543000</v>
      </c>
      <c r="N2130">
        <f>2025-Table1[[#This Row],[Year]]</f>
        <v>14</v>
      </c>
    </row>
    <row r="2131" spans="1:14" x14ac:dyDescent="0.3">
      <c r="A2131" t="s">
        <v>44</v>
      </c>
      <c r="B2131" t="s">
        <v>89</v>
      </c>
      <c r="C2131">
        <v>2012</v>
      </c>
      <c r="D2131" s="3">
        <v>12</v>
      </c>
      <c r="E2131" s="3">
        <v>68000</v>
      </c>
      <c r="F2131" t="s">
        <v>13</v>
      </c>
      <c r="G2131" s="15">
        <f>IF(Table1[[#This Row],[Transmission]]="Manual", 0, 1)</f>
        <v>0</v>
      </c>
      <c r="H2131" t="s">
        <v>9475</v>
      </c>
      <c r="I2131" t="s">
        <v>14</v>
      </c>
      <c r="J2131" s="4">
        <v>45597</v>
      </c>
      <c r="K2131" t="s">
        <v>2286</v>
      </c>
      <c r="L2131" s="5">
        <v>345000</v>
      </c>
      <c r="M2131" s="28">
        <f t="shared" si="33"/>
        <v>345000</v>
      </c>
      <c r="N2131">
        <f>2025-Table1[[#This Row],[Year]]</f>
        <v>13</v>
      </c>
    </row>
    <row r="2132" spans="1:14" x14ac:dyDescent="0.3">
      <c r="A2132" t="s">
        <v>262</v>
      </c>
      <c r="B2132" t="s">
        <v>263</v>
      </c>
      <c r="C2132">
        <v>2017</v>
      </c>
      <c r="D2132" s="3">
        <v>7</v>
      </c>
      <c r="E2132" s="3">
        <v>78600</v>
      </c>
      <c r="F2132" t="s">
        <v>13</v>
      </c>
      <c r="G2132" s="15">
        <f>IF(Table1[[#This Row],[Transmission]]="Manual", 0, 1)</f>
        <v>0</v>
      </c>
      <c r="H2132" t="s">
        <v>9472</v>
      </c>
      <c r="I2132" t="s">
        <v>17</v>
      </c>
      <c r="J2132" s="4">
        <v>45597</v>
      </c>
      <c r="K2132" t="s">
        <v>2287</v>
      </c>
      <c r="L2132" s="5">
        <v>1150000</v>
      </c>
      <c r="M2132" s="28">
        <f t="shared" si="33"/>
        <v>1150000</v>
      </c>
      <c r="N2132">
        <f>2025-Table1[[#This Row],[Year]]</f>
        <v>8</v>
      </c>
    </row>
    <row r="2133" spans="1:14" x14ac:dyDescent="0.3">
      <c r="A2133" t="s">
        <v>44</v>
      </c>
      <c r="B2133" t="s">
        <v>1728</v>
      </c>
      <c r="C2133">
        <v>2020</v>
      </c>
      <c r="D2133" s="3">
        <v>4</v>
      </c>
      <c r="E2133" s="3">
        <v>53000</v>
      </c>
      <c r="F2133" t="s">
        <v>13</v>
      </c>
      <c r="G2133" s="15">
        <f>IF(Table1[[#This Row],[Transmission]]="Manual", 0, 1)</f>
        <v>0</v>
      </c>
      <c r="H2133" t="s">
        <v>9472</v>
      </c>
      <c r="I2133" t="s">
        <v>14</v>
      </c>
      <c r="J2133" s="4">
        <v>45597</v>
      </c>
      <c r="K2133" t="s">
        <v>2288</v>
      </c>
      <c r="L2133" s="5">
        <v>650000</v>
      </c>
      <c r="M2133" s="28">
        <f t="shared" si="33"/>
        <v>650000</v>
      </c>
      <c r="N2133">
        <f>2025-Table1[[#This Row],[Year]]</f>
        <v>5</v>
      </c>
    </row>
    <row r="2134" spans="1:14" x14ac:dyDescent="0.3">
      <c r="A2134" t="s">
        <v>21</v>
      </c>
      <c r="B2134" t="s">
        <v>231</v>
      </c>
      <c r="C2134">
        <v>2021</v>
      </c>
      <c r="D2134" s="3">
        <v>3</v>
      </c>
      <c r="E2134" s="3">
        <v>18000</v>
      </c>
      <c r="F2134" t="s">
        <v>13</v>
      </c>
      <c r="G2134" s="15">
        <f>IF(Table1[[#This Row],[Transmission]]="Manual", 0, 1)</f>
        <v>0</v>
      </c>
      <c r="H2134" t="s">
        <v>9472</v>
      </c>
      <c r="I2134" t="s">
        <v>14</v>
      </c>
      <c r="J2134" s="4">
        <v>45597</v>
      </c>
      <c r="K2134" t="s">
        <v>2289</v>
      </c>
      <c r="L2134" s="5">
        <v>377000</v>
      </c>
      <c r="M2134" s="28">
        <f t="shared" si="33"/>
        <v>377000</v>
      </c>
      <c r="N2134">
        <f>2025-Table1[[#This Row],[Year]]</f>
        <v>4</v>
      </c>
    </row>
    <row r="2135" spans="1:14" x14ac:dyDescent="0.3">
      <c r="A2135" t="s">
        <v>21</v>
      </c>
      <c r="B2135" t="s">
        <v>39</v>
      </c>
      <c r="C2135">
        <v>2019</v>
      </c>
      <c r="D2135" s="3">
        <v>5</v>
      </c>
      <c r="E2135" s="3">
        <v>25</v>
      </c>
      <c r="F2135" t="s">
        <v>13</v>
      </c>
      <c r="G2135" s="15">
        <f>IF(Table1[[#This Row],[Transmission]]="Manual", 0, 1)</f>
        <v>0</v>
      </c>
      <c r="H2135" t="s">
        <v>9475</v>
      </c>
      <c r="I2135" t="s">
        <v>17</v>
      </c>
      <c r="J2135" s="4">
        <v>45597</v>
      </c>
      <c r="K2135" t="s">
        <v>2290</v>
      </c>
      <c r="L2135" s="5">
        <v>420000</v>
      </c>
      <c r="M2135" s="28">
        <f t="shared" si="33"/>
        <v>420000</v>
      </c>
      <c r="N2135">
        <f>2025-Table1[[#This Row],[Year]]</f>
        <v>6</v>
      </c>
    </row>
    <row r="2136" spans="1:14" x14ac:dyDescent="0.3">
      <c r="A2136" t="s">
        <v>101</v>
      </c>
      <c r="B2136" t="s">
        <v>332</v>
      </c>
      <c r="C2136">
        <v>2017</v>
      </c>
      <c r="D2136" s="3">
        <v>7</v>
      </c>
      <c r="E2136" s="3">
        <v>48000</v>
      </c>
      <c r="F2136" t="s">
        <v>25</v>
      </c>
      <c r="G2136" s="15">
        <f>IF(Table1[[#This Row],[Transmission]]="Manual", 0, 1)</f>
        <v>1</v>
      </c>
      <c r="H2136" t="s">
        <v>9475</v>
      </c>
      <c r="I2136" t="s">
        <v>14</v>
      </c>
      <c r="J2136" s="4">
        <v>45597</v>
      </c>
      <c r="K2136" t="s">
        <v>2291</v>
      </c>
      <c r="L2136" s="5">
        <v>220000</v>
      </c>
      <c r="M2136" s="28">
        <f t="shared" si="33"/>
        <v>220000</v>
      </c>
      <c r="N2136">
        <f>2025-Table1[[#This Row],[Year]]</f>
        <v>8</v>
      </c>
    </row>
    <row r="2137" spans="1:14" x14ac:dyDescent="0.3">
      <c r="A2137" t="s">
        <v>11</v>
      </c>
      <c r="B2137" t="s">
        <v>12</v>
      </c>
      <c r="C2137">
        <v>2018</v>
      </c>
      <c r="D2137" s="3">
        <v>6</v>
      </c>
      <c r="E2137" s="3">
        <v>70000</v>
      </c>
      <c r="F2137" t="s">
        <v>13</v>
      </c>
      <c r="G2137" s="15">
        <f>IF(Table1[[#This Row],[Transmission]]="Manual", 0, 1)</f>
        <v>0</v>
      </c>
      <c r="H2137" t="s">
        <v>9475</v>
      </c>
      <c r="I2137" t="s">
        <v>14</v>
      </c>
      <c r="J2137" s="4">
        <v>45597</v>
      </c>
      <c r="K2137" t="s">
        <v>2292</v>
      </c>
      <c r="L2137" s="5">
        <v>595000</v>
      </c>
      <c r="M2137" s="28">
        <f t="shared" si="33"/>
        <v>595000</v>
      </c>
      <c r="N2137">
        <f>2025-Table1[[#This Row],[Year]]</f>
        <v>7</v>
      </c>
    </row>
    <row r="2138" spans="1:14" x14ac:dyDescent="0.3">
      <c r="A2138" t="s">
        <v>33</v>
      </c>
      <c r="B2138" t="s">
        <v>501</v>
      </c>
      <c r="C2138">
        <v>2014</v>
      </c>
      <c r="D2138" s="3">
        <v>10</v>
      </c>
      <c r="E2138" s="3">
        <v>89500</v>
      </c>
      <c r="F2138" t="s">
        <v>13</v>
      </c>
      <c r="G2138" s="15">
        <f>IF(Table1[[#This Row],[Transmission]]="Manual", 0, 1)</f>
        <v>0</v>
      </c>
      <c r="H2138" t="s">
        <v>9475</v>
      </c>
      <c r="I2138" t="s">
        <v>17</v>
      </c>
      <c r="J2138" s="4">
        <v>45597</v>
      </c>
      <c r="K2138" t="s">
        <v>2293</v>
      </c>
      <c r="L2138" s="5">
        <v>129999</v>
      </c>
      <c r="M2138" s="28">
        <f t="shared" si="33"/>
        <v>129999</v>
      </c>
      <c r="N2138">
        <f>2025-Table1[[#This Row],[Year]]</f>
        <v>11</v>
      </c>
    </row>
    <row r="2139" spans="1:14" x14ac:dyDescent="0.3">
      <c r="A2139" t="s">
        <v>11</v>
      </c>
      <c r="B2139" t="s">
        <v>12</v>
      </c>
      <c r="C2139">
        <v>2011</v>
      </c>
      <c r="D2139" s="3">
        <v>13</v>
      </c>
      <c r="E2139" s="3">
        <v>53000</v>
      </c>
      <c r="F2139" t="s">
        <v>25</v>
      </c>
      <c r="G2139" s="15">
        <f>IF(Table1[[#This Row],[Transmission]]="Manual", 0, 1)</f>
        <v>1</v>
      </c>
      <c r="H2139" t="s">
        <v>9472</v>
      </c>
      <c r="I2139" t="s">
        <v>14</v>
      </c>
      <c r="J2139" s="4">
        <v>45597</v>
      </c>
      <c r="K2139" t="s">
        <v>1677</v>
      </c>
      <c r="L2139" s="5">
        <v>455000</v>
      </c>
      <c r="M2139" s="28">
        <f t="shared" si="33"/>
        <v>455000</v>
      </c>
      <c r="N2139">
        <f>2025-Table1[[#This Row],[Year]]</f>
        <v>14</v>
      </c>
    </row>
    <row r="2140" spans="1:14" x14ac:dyDescent="0.3">
      <c r="A2140" t="s">
        <v>44</v>
      </c>
      <c r="B2140" t="s">
        <v>133</v>
      </c>
      <c r="C2140">
        <v>2017</v>
      </c>
      <c r="D2140" s="3">
        <v>7</v>
      </c>
      <c r="E2140" s="3">
        <v>39000</v>
      </c>
      <c r="F2140" t="s">
        <v>25</v>
      </c>
      <c r="G2140" s="15">
        <f>IF(Table1[[#This Row],[Transmission]]="Manual", 0, 1)</f>
        <v>1</v>
      </c>
      <c r="H2140" t="s">
        <v>9475</v>
      </c>
      <c r="I2140" t="s">
        <v>14</v>
      </c>
      <c r="J2140" s="4">
        <v>45597</v>
      </c>
      <c r="K2140" t="s">
        <v>2294</v>
      </c>
      <c r="L2140" s="5">
        <v>460000</v>
      </c>
      <c r="M2140" s="28">
        <f t="shared" si="33"/>
        <v>460000</v>
      </c>
      <c r="N2140">
        <f>2025-Table1[[#This Row],[Year]]</f>
        <v>8</v>
      </c>
    </row>
    <row r="2141" spans="1:14" x14ac:dyDescent="0.3">
      <c r="A2141" t="s">
        <v>44</v>
      </c>
      <c r="B2141" t="s">
        <v>83</v>
      </c>
      <c r="C2141">
        <v>2024</v>
      </c>
      <c r="D2141" s="3">
        <v>0</v>
      </c>
      <c r="E2141" s="3">
        <v>1500</v>
      </c>
      <c r="F2141" t="s">
        <v>13</v>
      </c>
      <c r="G2141" s="15">
        <f>IF(Table1[[#This Row],[Transmission]]="Manual", 0, 1)</f>
        <v>0</v>
      </c>
      <c r="H2141" t="s">
        <v>9472</v>
      </c>
      <c r="I2141" t="s">
        <v>14</v>
      </c>
      <c r="J2141" s="4">
        <v>45597</v>
      </c>
      <c r="K2141" t="s">
        <v>2296</v>
      </c>
      <c r="L2141" s="5">
        <v>925000</v>
      </c>
      <c r="M2141" s="28">
        <f t="shared" si="33"/>
        <v>925000</v>
      </c>
      <c r="N2141">
        <f>2025-Table1[[#This Row],[Year]]</f>
        <v>1</v>
      </c>
    </row>
    <row r="2142" spans="1:14" x14ac:dyDescent="0.3">
      <c r="A2142" t="s">
        <v>11</v>
      </c>
      <c r="B2142" t="s">
        <v>12</v>
      </c>
      <c r="C2142">
        <v>2018</v>
      </c>
      <c r="D2142" s="3">
        <v>6</v>
      </c>
      <c r="E2142" s="3">
        <v>76000</v>
      </c>
      <c r="F2142" t="s">
        <v>25</v>
      </c>
      <c r="G2142" s="15">
        <f>IF(Table1[[#This Row],[Transmission]]="Manual", 0, 1)</f>
        <v>1</v>
      </c>
      <c r="H2142" t="s">
        <v>9475</v>
      </c>
      <c r="I2142" t="s">
        <v>14</v>
      </c>
      <c r="J2142" s="4">
        <v>45597</v>
      </c>
      <c r="K2142" t="s">
        <v>2297</v>
      </c>
      <c r="L2142" s="5">
        <v>850000</v>
      </c>
      <c r="M2142" s="28">
        <f t="shared" si="33"/>
        <v>850000</v>
      </c>
      <c r="N2142">
        <f>2025-Table1[[#This Row],[Year]]</f>
        <v>7</v>
      </c>
    </row>
    <row r="2143" spans="1:14" x14ac:dyDescent="0.3">
      <c r="A2143" t="s">
        <v>11</v>
      </c>
      <c r="B2143" t="s">
        <v>188</v>
      </c>
      <c r="C2143">
        <v>2017</v>
      </c>
      <c r="D2143" s="3">
        <v>7</v>
      </c>
      <c r="E2143" s="3">
        <v>70000</v>
      </c>
      <c r="F2143" t="s">
        <v>13</v>
      </c>
      <c r="G2143" s="15">
        <f>IF(Table1[[#This Row],[Transmission]]="Manual", 0, 1)</f>
        <v>0</v>
      </c>
      <c r="H2143" t="s">
        <v>9472</v>
      </c>
      <c r="I2143" t="s">
        <v>17</v>
      </c>
      <c r="J2143" s="4">
        <v>45597</v>
      </c>
      <c r="K2143" t="s">
        <v>2298</v>
      </c>
      <c r="L2143" s="5">
        <v>650000</v>
      </c>
      <c r="M2143" s="28">
        <f t="shared" si="33"/>
        <v>650000</v>
      </c>
      <c r="N2143">
        <f>2025-Table1[[#This Row],[Year]]</f>
        <v>8</v>
      </c>
    </row>
    <row r="2144" spans="1:14" x14ac:dyDescent="0.3">
      <c r="A2144" t="s">
        <v>21</v>
      </c>
      <c r="B2144" t="s">
        <v>36</v>
      </c>
      <c r="C2144">
        <v>2012</v>
      </c>
      <c r="D2144" s="3">
        <v>12</v>
      </c>
      <c r="E2144" s="3">
        <v>32000</v>
      </c>
      <c r="F2144" t="s">
        <v>13</v>
      </c>
      <c r="G2144" s="15">
        <f>IF(Table1[[#This Row],[Transmission]]="Manual", 0, 1)</f>
        <v>0</v>
      </c>
      <c r="H2144" t="s">
        <v>9475</v>
      </c>
      <c r="I2144" t="s">
        <v>14</v>
      </c>
      <c r="J2144" s="4">
        <v>45597</v>
      </c>
      <c r="K2144" t="s">
        <v>2299</v>
      </c>
      <c r="L2144" s="5">
        <v>225000</v>
      </c>
      <c r="M2144" s="28">
        <f t="shared" si="33"/>
        <v>225000</v>
      </c>
      <c r="N2144">
        <f>2025-Table1[[#This Row],[Year]]</f>
        <v>13</v>
      </c>
    </row>
    <row r="2145" spans="1:14" x14ac:dyDescent="0.3">
      <c r="A2145" t="s">
        <v>15</v>
      </c>
      <c r="B2145" t="s">
        <v>155</v>
      </c>
      <c r="C2145">
        <v>2018</v>
      </c>
      <c r="D2145" s="3">
        <v>6</v>
      </c>
      <c r="E2145" s="3">
        <v>146000</v>
      </c>
      <c r="F2145" t="s">
        <v>13</v>
      </c>
      <c r="G2145" s="15">
        <f>IF(Table1[[#This Row],[Transmission]]="Manual", 0, 1)</f>
        <v>0</v>
      </c>
      <c r="H2145" t="s">
        <v>9475</v>
      </c>
      <c r="I2145" t="s">
        <v>17</v>
      </c>
      <c r="J2145" s="4">
        <v>45597</v>
      </c>
      <c r="K2145" t="s">
        <v>2300</v>
      </c>
      <c r="L2145" s="5">
        <v>595000</v>
      </c>
      <c r="M2145" s="28">
        <f t="shared" si="33"/>
        <v>595000</v>
      </c>
      <c r="N2145">
        <f>2025-Table1[[#This Row],[Year]]</f>
        <v>7</v>
      </c>
    </row>
    <row r="2146" spans="1:14" x14ac:dyDescent="0.3">
      <c r="A2146" t="s">
        <v>44</v>
      </c>
      <c r="B2146" t="s">
        <v>124</v>
      </c>
      <c r="C2146">
        <v>2013</v>
      </c>
      <c r="D2146" s="3">
        <v>11</v>
      </c>
      <c r="E2146" s="3">
        <v>90000</v>
      </c>
      <c r="F2146" t="s">
        <v>13</v>
      </c>
      <c r="G2146" s="15">
        <f>IF(Table1[[#This Row],[Transmission]]="Manual", 0, 1)</f>
        <v>0</v>
      </c>
      <c r="H2146" t="s">
        <v>9472</v>
      </c>
      <c r="I2146" t="s">
        <v>14</v>
      </c>
      <c r="J2146" s="4">
        <v>45597</v>
      </c>
      <c r="K2146" t="s">
        <v>685</v>
      </c>
      <c r="L2146" s="5">
        <v>199000</v>
      </c>
      <c r="M2146" s="28">
        <f t="shared" si="33"/>
        <v>199000</v>
      </c>
      <c r="N2146">
        <f>2025-Table1[[#This Row],[Year]]</f>
        <v>12</v>
      </c>
    </row>
    <row r="2147" spans="1:14" x14ac:dyDescent="0.3">
      <c r="A2147" t="s">
        <v>18</v>
      </c>
      <c r="B2147" t="s">
        <v>86</v>
      </c>
      <c r="C2147">
        <v>2018</v>
      </c>
      <c r="D2147" s="3">
        <v>6</v>
      </c>
      <c r="E2147" s="3">
        <v>50000</v>
      </c>
      <c r="F2147" t="s">
        <v>13</v>
      </c>
      <c r="G2147" s="15">
        <f>IF(Table1[[#This Row],[Transmission]]="Manual", 0, 1)</f>
        <v>0</v>
      </c>
      <c r="H2147" t="s">
        <v>9472</v>
      </c>
      <c r="I2147" t="s">
        <v>14</v>
      </c>
      <c r="J2147" s="4">
        <v>45597</v>
      </c>
      <c r="K2147" t="s">
        <v>2301</v>
      </c>
      <c r="L2147" s="5">
        <v>395000</v>
      </c>
      <c r="M2147" s="28">
        <f t="shared" si="33"/>
        <v>395000</v>
      </c>
      <c r="N2147">
        <f>2025-Table1[[#This Row],[Year]]</f>
        <v>7</v>
      </c>
    </row>
    <row r="2148" spans="1:14" x14ac:dyDescent="0.3">
      <c r="A2148" t="s">
        <v>44</v>
      </c>
      <c r="B2148" t="s">
        <v>451</v>
      </c>
      <c r="C2148">
        <v>2016</v>
      </c>
      <c r="D2148" s="3">
        <v>8</v>
      </c>
      <c r="E2148" s="3">
        <v>85000</v>
      </c>
      <c r="F2148" t="s">
        <v>25</v>
      </c>
      <c r="G2148" s="15">
        <f>IF(Table1[[#This Row],[Transmission]]="Manual", 0, 1)</f>
        <v>1</v>
      </c>
      <c r="H2148" t="s">
        <v>9472</v>
      </c>
      <c r="I2148" t="s">
        <v>14</v>
      </c>
      <c r="J2148" s="4">
        <v>45597</v>
      </c>
      <c r="K2148" t="s">
        <v>2302</v>
      </c>
      <c r="L2148" s="5">
        <v>960000</v>
      </c>
      <c r="M2148" s="28">
        <f t="shared" si="33"/>
        <v>960000</v>
      </c>
      <c r="N2148">
        <f>2025-Table1[[#This Row],[Year]]</f>
        <v>9</v>
      </c>
    </row>
    <row r="2149" spans="1:14" x14ac:dyDescent="0.3">
      <c r="A2149" t="s">
        <v>101</v>
      </c>
      <c r="B2149" t="s">
        <v>152</v>
      </c>
      <c r="C2149">
        <v>2019</v>
      </c>
      <c r="D2149" s="3">
        <v>5</v>
      </c>
      <c r="E2149" s="3">
        <v>36788</v>
      </c>
      <c r="F2149" t="s">
        <v>25</v>
      </c>
      <c r="G2149" s="15">
        <f>IF(Table1[[#This Row],[Transmission]]="Manual", 0, 1)</f>
        <v>1</v>
      </c>
      <c r="H2149" t="s">
        <v>9475</v>
      </c>
      <c r="I2149" t="s">
        <v>14</v>
      </c>
      <c r="J2149" s="4">
        <v>45597</v>
      </c>
      <c r="K2149" t="s">
        <v>1247</v>
      </c>
      <c r="L2149" s="5">
        <v>780000</v>
      </c>
      <c r="M2149" s="28">
        <f t="shared" si="33"/>
        <v>780000</v>
      </c>
      <c r="N2149">
        <f>2025-Table1[[#This Row],[Year]]</f>
        <v>6</v>
      </c>
    </row>
    <row r="2150" spans="1:14" x14ac:dyDescent="0.3">
      <c r="A2150" t="s">
        <v>44</v>
      </c>
      <c r="B2150" t="s">
        <v>133</v>
      </c>
      <c r="C2150">
        <v>2017</v>
      </c>
      <c r="D2150" s="3">
        <v>7</v>
      </c>
      <c r="E2150" s="3">
        <v>79000</v>
      </c>
      <c r="F2150" t="s">
        <v>13</v>
      </c>
      <c r="G2150" s="15">
        <f>IF(Table1[[#This Row],[Transmission]]="Manual", 0, 1)</f>
        <v>0</v>
      </c>
      <c r="H2150" t="s">
        <v>9475</v>
      </c>
      <c r="I2150" t="s">
        <v>17</v>
      </c>
      <c r="J2150" s="4">
        <v>45597</v>
      </c>
      <c r="K2150" t="s">
        <v>2303</v>
      </c>
      <c r="L2150" s="5">
        <v>280000</v>
      </c>
      <c r="M2150" s="28">
        <f t="shared" si="33"/>
        <v>280000</v>
      </c>
      <c r="N2150">
        <f>2025-Table1[[#This Row],[Year]]</f>
        <v>8</v>
      </c>
    </row>
    <row r="2151" spans="1:14" x14ac:dyDescent="0.3">
      <c r="A2151" t="s">
        <v>21</v>
      </c>
      <c r="B2151" t="s">
        <v>99</v>
      </c>
      <c r="C2151">
        <v>2015</v>
      </c>
      <c r="D2151" s="3">
        <v>9</v>
      </c>
      <c r="E2151" s="3">
        <v>79000</v>
      </c>
      <c r="F2151" t="s">
        <v>13</v>
      </c>
      <c r="G2151" s="15">
        <f>IF(Table1[[#This Row],[Transmission]]="Manual", 0, 1)</f>
        <v>0</v>
      </c>
      <c r="H2151" t="s">
        <v>9472</v>
      </c>
      <c r="I2151" t="s">
        <v>17</v>
      </c>
      <c r="J2151" s="4">
        <v>45597</v>
      </c>
      <c r="K2151" t="s">
        <v>2304</v>
      </c>
      <c r="L2151" s="5">
        <v>600000</v>
      </c>
      <c r="M2151" s="28">
        <f t="shared" si="33"/>
        <v>600000</v>
      </c>
      <c r="N2151">
        <f>2025-Table1[[#This Row],[Year]]</f>
        <v>10</v>
      </c>
    </row>
    <row r="2152" spans="1:14" x14ac:dyDescent="0.3">
      <c r="A2152" t="s">
        <v>21</v>
      </c>
      <c r="B2152" t="s">
        <v>22</v>
      </c>
      <c r="C2152">
        <v>2019</v>
      </c>
      <c r="D2152" s="3">
        <v>5</v>
      </c>
      <c r="E2152" s="3">
        <v>53000</v>
      </c>
      <c r="F2152" t="s">
        <v>13</v>
      </c>
      <c r="G2152" s="15">
        <f>IF(Table1[[#This Row],[Transmission]]="Manual", 0, 1)</f>
        <v>0</v>
      </c>
      <c r="H2152" t="s">
        <v>9472</v>
      </c>
      <c r="I2152" t="s">
        <v>14</v>
      </c>
      <c r="J2152" s="4">
        <v>45597</v>
      </c>
      <c r="K2152" t="s">
        <v>2306</v>
      </c>
      <c r="L2152" s="5">
        <v>500000</v>
      </c>
      <c r="M2152" s="28">
        <f t="shared" si="33"/>
        <v>500000</v>
      </c>
      <c r="N2152">
        <f>2025-Table1[[#This Row],[Year]]</f>
        <v>6</v>
      </c>
    </row>
    <row r="2153" spans="1:14" x14ac:dyDescent="0.3">
      <c r="A2153" t="s">
        <v>11</v>
      </c>
      <c r="B2153" t="s">
        <v>185</v>
      </c>
      <c r="C2153">
        <v>2020</v>
      </c>
      <c r="D2153" s="3">
        <v>4</v>
      </c>
      <c r="E2153" s="3">
        <v>49000</v>
      </c>
      <c r="F2153" t="s">
        <v>25</v>
      </c>
      <c r="G2153" s="15">
        <f>IF(Table1[[#This Row],[Transmission]]="Manual", 0, 1)</f>
        <v>1</v>
      </c>
      <c r="H2153" t="s">
        <v>9475</v>
      </c>
      <c r="I2153" t="s">
        <v>14</v>
      </c>
      <c r="J2153" s="4">
        <v>45597</v>
      </c>
      <c r="K2153" t="s">
        <v>2307</v>
      </c>
      <c r="L2153" s="5">
        <v>1255000</v>
      </c>
      <c r="M2153" s="28">
        <f t="shared" si="33"/>
        <v>1255000</v>
      </c>
      <c r="N2153">
        <f>2025-Table1[[#This Row],[Year]]</f>
        <v>5</v>
      </c>
    </row>
    <row r="2154" spans="1:14" x14ac:dyDescent="0.3">
      <c r="A2154" t="s">
        <v>38</v>
      </c>
      <c r="B2154" t="s">
        <v>47</v>
      </c>
      <c r="C2154">
        <v>2020</v>
      </c>
      <c r="D2154" s="3">
        <v>4</v>
      </c>
      <c r="E2154" s="3">
        <v>52000</v>
      </c>
      <c r="F2154" t="s">
        <v>25</v>
      </c>
      <c r="G2154" s="15">
        <f>IF(Table1[[#This Row],[Transmission]]="Manual", 0, 1)</f>
        <v>1</v>
      </c>
      <c r="H2154" t="s">
        <v>9472</v>
      </c>
      <c r="I2154" t="s">
        <v>14</v>
      </c>
      <c r="J2154" s="4">
        <v>45597</v>
      </c>
      <c r="K2154" t="s">
        <v>1179</v>
      </c>
      <c r="L2154" s="5">
        <v>1225000</v>
      </c>
      <c r="M2154" s="28">
        <f t="shared" si="33"/>
        <v>1225000</v>
      </c>
      <c r="N2154">
        <f>2025-Table1[[#This Row],[Year]]</f>
        <v>5</v>
      </c>
    </row>
    <row r="2155" spans="1:14" x14ac:dyDescent="0.3">
      <c r="A2155" t="s">
        <v>113</v>
      </c>
      <c r="B2155" t="s">
        <v>994</v>
      </c>
      <c r="C2155">
        <v>2022</v>
      </c>
      <c r="D2155" s="3">
        <v>2</v>
      </c>
      <c r="E2155" s="3">
        <v>44000</v>
      </c>
      <c r="F2155" t="s">
        <v>13</v>
      </c>
      <c r="G2155" s="15">
        <f>IF(Table1[[#This Row],[Transmission]]="Manual", 0, 1)</f>
        <v>0</v>
      </c>
      <c r="H2155" t="s">
        <v>9472</v>
      </c>
      <c r="I2155" t="s">
        <v>17</v>
      </c>
      <c r="J2155" s="4">
        <v>45597</v>
      </c>
      <c r="K2155" t="s">
        <v>2308</v>
      </c>
      <c r="L2155" s="5">
        <v>810000</v>
      </c>
      <c r="M2155" s="28">
        <f t="shared" si="33"/>
        <v>810000</v>
      </c>
      <c r="N2155">
        <f>2025-Table1[[#This Row],[Year]]</f>
        <v>3</v>
      </c>
    </row>
    <row r="2156" spans="1:14" x14ac:dyDescent="0.3">
      <c r="A2156" t="s">
        <v>21</v>
      </c>
      <c r="B2156">
        <v>800</v>
      </c>
      <c r="C2156">
        <v>2006</v>
      </c>
      <c r="D2156" s="3">
        <v>18</v>
      </c>
      <c r="E2156" s="3">
        <v>26500</v>
      </c>
      <c r="F2156" t="s">
        <v>13</v>
      </c>
      <c r="G2156" s="15">
        <f>IF(Table1[[#This Row],[Transmission]]="Manual", 0, 1)</f>
        <v>0</v>
      </c>
      <c r="H2156" t="s">
        <v>9475</v>
      </c>
      <c r="I2156" t="s">
        <v>14</v>
      </c>
      <c r="J2156" s="4">
        <v>45566</v>
      </c>
      <c r="K2156" t="s">
        <v>2310</v>
      </c>
      <c r="L2156" s="5">
        <v>125000</v>
      </c>
      <c r="M2156" s="28">
        <f t="shared" si="33"/>
        <v>125000</v>
      </c>
      <c r="N2156">
        <f>2025-Table1[[#This Row],[Year]]</f>
        <v>19</v>
      </c>
    </row>
    <row r="2157" spans="1:14" x14ac:dyDescent="0.3">
      <c r="A2157" t="s">
        <v>113</v>
      </c>
      <c r="B2157" t="s">
        <v>396</v>
      </c>
      <c r="C2157">
        <v>2018</v>
      </c>
      <c r="D2157" s="3">
        <v>6</v>
      </c>
      <c r="E2157" s="3">
        <v>67000</v>
      </c>
      <c r="F2157" t="s">
        <v>13</v>
      </c>
      <c r="G2157" s="15">
        <f>IF(Table1[[#This Row],[Transmission]]="Manual", 0, 1)</f>
        <v>0</v>
      </c>
      <c r="H2157" t="s">
        <v>9472</v>
      </c>
      <c r="I2157" t="s">
        <v>17</v>
      </c>
      <c r="J2157" s="4">
        <v>45597</v>
      </c>
      <c r="K2157" t="s">
        <v>2311</v>
      </c>
      <c r="L2157" s="5">
        <v>1230000</v>
      </c>
      <c r="M2157" s="28">
        <f t="shared" si="33"/>
        <v>1230000</v>
      </c>
      <c r="N2157">
        <f>2025-Table1[[#This Row],[Year]]</f>
        <v>7</v>
      </c>
    </row>
    <row r="2158" spans="1:14" x14ac:dyDescent="0.3">
      <c r="A2158" t="s">
        <v>44</v>
      </c>
      <c r="B2158" t="s">
        <v>83</v>
      </c>
      <c r="C2158">
        <v>2015</v>
      </c>
      <c r="D2158" s="3">
        <v>9</v>
      </c>
      <c r="E2158" s="3">
        <v>54500</v>
      </c>
      <c r="F2158" t="s">
        <v>13</v>
      </c>
      <c r="G2158" s="15">
        <f>IF(Table1[[#This Row],[Transmission]]="Manual", 0, 1)</f>
        <v>0</v>
      </c>
      <c r="H2158" t="s">
        <v>9475</v>
      </c>
      <c r="I2158" t="s">
        <v>17</v>
      </c>
      <c r="J2158" s="4">
        <v>45597</v>
      </c>
      <c r="K2158" t="s">
        <v>2312</v>
      </c>
      <c r="L2158" s="5">
        <v>490000</v>
      </c>
      <c r="M2158" s="28">
        <f t="shared" si="33"/>
        <v>490000</v>
      </c>
      <c r="N2158">
        <f>2025-Table1[[#This Row],[Year]]</f>
        <v>10</v>
      </c>
    </row>
    <row r="2159" spans="1:14" x14ac:dyDescent="0.3">
      <c r="A2159" t="s">
        <v>21</v>
      </c>
      <c r="B2159" t="s">
        <v>39</v>
      </c>
      <c r="C2159">
        <v>2010</v>
      </c>
      <c r="D2159" s="3">
        <v>14</v>
      </c>
      <c r="E2159" s="3">
        <v>121000</v>
      </c>
      <c r="F2159" t="s">
        <v>13</v>
      </c>
      <c r="G2159" s="15">
        <f>IF(Table1[[#This Row],[Transmission]]="Manual", 0, 1)</f>
        <v>0</v>
      </c>
      <c r="H2159" t="s">
        <v>9472</v>
      </c>
      <c r="I2159" t="s">
        <v>17</v>
      </c>
      <c r="J2159" s="4">
        <v>45597</v>
      </c>
      <c r="K2159" t="s">
        <v>2313</v>
      </c>
      <c r="L2159" s="5">
        <v>385000</v>
      </c>
      <c r="M2159" s="28">
        <f t="shared" si="33"/>
        <v>385000</v>
      </c>
      <c r="N2159">
        <f>2025-Table1[[#This Row],[Year]]</f>
        <v>15</v>
      </c>
    </row>
    <row r="2160" spans="1:14" x14ac:dyDescent="0.3">
      <c r="A2160" t="s">
        <v>44</v>
      </c>
      <c r="B2160" t="s">
        <v>76</v>
      </c>
      <c r="C2160">
        <v>2019</v>
      </c>
      <c r="D2160" s="3">
        <v>5</v>
      </c>
      <c r="E2160" s="3">
        <v>68216</v>
      </c>
      <c r="F2160" t="s">
        <v>13</v>
      </c>
      <c r="G2160" s="15">
        <f>IF(Table1[[#This Row],[Transmission]]="Manual", 0, 1)</f>
        <v>0</v>
      </c>
      <c r="H2160" t="s">
        <v>9475</v>
      </c>
      <c r="I2160" t="s">
        <v>14</v>
      </c>
      <c r="J2160" s="4">
        <v>45597</v>
      </c>
      <c r="K2160" t="s">
        <v>2314</v>
      </c>
      <c r="L2160" s="5">
        <v>650000</v>
      </c>
      <c r="M2160" s="28">
        <f t="shared" si="33"/>
        <v>650000</v>
      </c>
      <c r="N2160">
        <f>2025-Table1[[#This Row],[Year]]</f>
        <v>6</v>
      </c>
    </row>
    <row r="2161" spans="1:14" x14ac:dyDescent="0.3">
      <c r="A2161" t="s">
        <v>458</v>
      </c>
      <c r="B2161" t="s">
        <v>459</v>
      </c>
      <c r="C2161">
        <v>2015</v>
      </c>
      <c r="D2161" s="3">
        <v>9</v>
      </c>
      <c r="E2161" s="3">
        <v>78000</v>
      </c>
      <c r="F2161" t="s">
        <v>13</v>
      </c>
      <c r="G2161" s="15">
        <f>IF(Table1[[#This Row],[Transmission]]="Manual", 0, 1)</f>
        <v>0</v>
      </c>
      <c r="H2161" t="s">
        <v>9472</v>
      </c>
      <c r="I2161" t="s">
        <v>17</v>
      </c>
      <c r="J2161" s="4">
        <v>45597</v>
      </c>
      <c r="K2161" t="s">
        <v>2315</v>
      </c>
      <c r="L2161" s="5">
        <v>275000</v>
      </c>
      <c r="M2161" s="28">
        <f t="shared" si="33"/>
        <v>275000</v>
      </c>
      <c r="N2161">
        <f>2025-Table1[[#This Row],[Year]]</f>
        <v>10</v>
      </c>
    </row>
    <row r="2162" spans="1:14" x14ac:dyDescent="0.3">
      <c r="A2162" t="s">
        <v>21</v>
      </c>
      <c r="B2162" t="s">
        <v>22</v>
      </c>
      <c r="C2162">
        <v>2014</v>
      </c>
      <c r="D2162" s="3">
        <v>10</v>
      </c>
      <c r="E2162" s="3">
        <v>72000</v>
      </c>
      <c r="F2162" t="s">
        <v>13</v>
      </c>
      <c r="G2162" s="15">
        <f>IF(Table1[[#This Row],[Transmission]]="Manual", 0, 1)</f>
        <v>0</v>
      </c>
      <c r="H2162" t="s">
        <v>9475</v>
      </c>
      <c r="I2162" t="s">
        <v>14</v>
      </c>
      <c r="J2162" s="4">
        <v>45597</v>
      </c>
      <c r="K2162" t="s">
        <v>2316</v>
      </c>
      <c r="L2162" s="5">
        <v>390000</v>
      </c>
      <c r="M2162" s="28">
        <f t="shared" si="33"/>
        <v>390000</v>
      </c>
      <c r="N2162">
        <f>2025-Table1[[#This Row],[Year]]</f>
        <v>11</v>
      </c>
    </row>
    <row r="2163" spans="1:14" x14ac:dyDescent="0.3">
      <c r="A2163" t="s">
        <v>33</v>
      </c>
      <c r="B2163" t="s">
        <v>501</v>
      </c>
      <c r="C2163">
        <v>2010</v>
      </c>
      <c r="D2163" s="3">
        <v>14</v>
      </c>
      <c r="E2163" s="3">
        <v>48000</v>
      </c>
      <c r="F2163" t="s">
        <v>13</v>
      </c>
      <c r="G2163" s="15">
        <f>IF(Table1[[#This Row],[Transmission]]="Manual", 0, 1)</f>
        <v>0</v>
      </c>
      <c r="H2163" t="s">
        <v>9475</v>
      </c>
      <c r="I2163" t="s">
        <v>14</v>
      </c>
      <c r="J2163" s="4">
        <v>45597</v>
      </c>
      <c r="K2163" t="s">
        <v>2317</v>
      </c>
      <c r="L2163" s="5">
        <v>140000</v>
      </c>
      <c r="M2163" s="28">
        <f t="shared" si="33"/>
        <v>140000</v>
      </c>
      <c r="N2163">
        <f>2025-Table1[[#This Row],[Year]]</f>
        <v>15</v>
      </c>
    </row>
    <row r="2164" spans="1:14" x14ac:dyDescent="0.3">
      <c r="A2164" t="s">
        <v>61</v>
      </c>
      <c r="B2164" t="s">
        <v>62</v>
      </c>
      <c r="C2164">
        <v>2016</v>
      </c>
      <c r="D2164" s="3">
        <v>8</v>
      </c>
      <c r="E2164" s="3">
        <v>77000</v>
      </c>
      <c r="F2164" t="s">
        <v>25</v>
      </c>
      <c r="G2164" s="15">
        <f>IF(Table1[[#This Row],[Transmission]]="Manual", 0, 1)</f>
        <v>1</v>
      </c>
      <c r="H2164" t="s">
        <v>9475</v>
      </c>
      <c r="I2164" t="s">
        <v>14</v>
      </c>
      <c r="J2164" s="4">
        <v>45597</v>
      </c>
      <c r="K2164" t="s">
        <v>2318</v>
      </c>
      <c r="L2164" s="5">
        <v>195000</v>
      </c>
      <c r="M2164" s="28">
        <f t="shared" si="33"/>
        <v>195000</v>
      </c>
      <c r="N2164">
        <f>2025-Table1[[#This Row],[Year]]</f>
        <v>9</v>
      </c>
    </row>
    <row r="2165" spans="1:14" x14ac:dyDescent="0.3">
      <c r="A2165" t="s">
        <v>44</v>
      </c>
      <c r="B2165" t="s">
        <v>124</v>
      </c>
      <c r="C2165">
        <v>2010</v>
      </c>
      <c r="D2165" s="3">
        <v>14</v>
      </c>
      <c r="E2165" s="3">
        <v>78000</v>
      </c>
      <c r="F2165" t="s">
        <v>13</v>
      </c>
      <c r="G2165" s="15">
        <f>IF(Table1[[#This Row],[Transmission]]="Manual", 0, 1)</f>
        <v>0</v>
      </c>
      <c r="H2165" t="s">
        <v>9475</v>
      </c>
      <c r="I2165" t="s">
        <v>14</v>
      </c>
      <c r="J2165" s="4">
        <v>45597</v>
      </c>
      <c r="K2165" t="s">
        <v>2319</v>
      </c>
      <c r="L2165" s="5">
        <v>265000</v>
      </c>
      <c r="M2165" s="28">
        <f t="shared" si="33"/>
        <v>265000</v>
      </c>
      <c r="N2165">
        <f>2025-Table1[[#This Row],[Year]]</f>
        <v>15</v>
      </c>
    </row>
    <row r="2166" spans="1:14" x14ac:dyDescent="0.3">
      <c r="A2166" t="s">
        <v>18</v>
      </c>
      <c r="B2166" t="s">
        <v>516</v>
      </c>
      <c r="C2166">
        <v>2018</v>
      </c>
      <c r="D2166" s="3">
        <v>6</v>
      </c>
      <c r="E2166" s="3">
        <v>68533</v>
      </c>
      <c r="F2166" t="s">
        <v>13</v>
      </c>
      <c r="G2166" s="15">
        <f>IF(Table1[[#This Row],[Transmission]]="Manual", 0, 1)</f>
        <v>0</v>
      </c>
      <c r="H2166" t="s">
        <v>9472</v>
      </c>
      <c r="I2166" t="s">
        <v>14</v>
      </c>
      <c r="J2166" s="4">
        <v>45597</v>
      </c>
      <c r="K2166" t="s">
        <v>2184</v>
      </c>
      <c r="L2166" s="5">
        <v>515600</v>
      </c>
      <c r="M2166" s="28">
        <f t="shared" si="33"/>
        <v>515600</v>
      </c>
      <c r="N2166">
        <f>2025-Table1[[#This Row],[Year]]</f>
        <v>7</v>
      </c>
    </row>
    <row r="2167" spans="1:14" x14ac:dyDescent="0.3">
      <c r="A2167" t="s">
        <v>61</v>
      </c>
      <c r="B2167" t="s">
        <v>109</v>
      </c>
      <c r="C2167">
        <v>2018</v>
      </c>
      <c r="D2167" s="3">
        <v>6</v>
      </c>
      <c r="E2167" s="3">
        <v>83000</v>
      </c>
      <c r="F2167" t="s">
        <v>25</v>
      </c>
      <c r="G2167" s="15">
        <f>IF(Table1[[#This Row],[Transmission]]="Manual", 0, 1)</f>
        <v>1</v>
      </c>
      <c r="H2167" t="s">
        <v>9475</v>
      </c>
      <c r="I2167" t="s">
        <v>17</v>
      </c>
      <c r="J2167" s="4">
        <v>45597</v>
      </c>
      <c r="K2167" t="s">
        <v>988</v>
      </c>
      <c r="L2167" s="5">
        <v>950000</v>
      </c>
      <c r="M2167" s="28">
        <f t="shared" si="33"/>
        <v>950000</v>
      </c>
      <c r="N2167">
        <f>2025-Table1[[#This Row],[Year]]</f>
        <v>7</v>
      </c>
    </row>
    <row r="2168" spans="1:14" x14ac:dyDescent="0.3">
      <c r="A2168" t="s">
        <v>101</v>
      </c>
      <c r="B2168" t="s">
        <v>192</v>
      </c>
      <c r="C2168">
        <v>2018</v>
      </c>
      <c r="D2168" s="3">
        <v>6</v>
      </c>
      <c r="E2168" s="3">
        <v>150000</v>
      </c>
      <c r="F2168" t="s">
        <v>13</v>
      </c>
      <c r="G2168" s="15">
        <f>IF(Table1[[#This Row],[Transmission]]="Manual", 0, 1)</f>
        <v>0</v>
      </c>
      <c r="H2168" t="s">
        <v>9475</v>
      </c>
      <c r="I2168" t="s">
        <v>17</v>
      </c>
      <c r="J2168" s="4">
        <v>45566</v>
      </c>
      <c r="K2168" t="s">
        <v>2320</v>
      </c>
      <c r="L2168" s="5">
        <v>410000</v>
      </c>
      <c r="M2168" s="28">
        <f t="shared" si="33"/>
        <v>410000</v>
      </c>
      <c r="N2168">
        <f>2025-Table1[[#This Row],[Year]]</f>
        <v>7</v>
      </c>
    </row>
    <row r="2169" spans="1:14" x14ac:dyDescent="0.3">
      <c r="A2169" t="s">
        <v>21</v>
      </c>
      <c r="B2169" t="s">
        <v>39</v>
      </c>
      <c r="C2169">
        <v>2015</v>
      </c>
      <c r="D2169" s="3">
        <v>9</v>
      </c>
      <c r="E2169" s="3">
        <v>59200</v>
      </c>
      <c r="F2169" t="s">
        <v>13</v>
      </c>
      <c r="G2169" s="15">
        <f>IF(Table1[[#This Row],[Transmission]]="Manual", 0, 1)</f>
        <v>0</v>
      </c>
      <c r="H2169" t="s">
        <v>9475</v>
      </c>
      <c r="I2169" t="s">
        <v>14</v>
      </c>
      <c r="J2169" s="4">
        <v>45566</v>
      </c>
      <c r="K2169" t="s">
        <v>1741</v>
      </c>
      <c r="L2169" s="5">
        <v>445000</v>
      </c>
      <c r="M2169" s="28">
        <f t="shared" si="33"/>
        <v>445000</v>
      </c>
      <c r="N2169">
        <f>2025-Table1[[#This Row],[Year]]</f>
        <v>10</v>
      </c>
    </row>
    <row r="2170" spans="1:14" x14ac:dyDescent="0.3">
      <c r="A2170" t="s">
        <v>18</v>
      </c>
      <c r="B2170" t="s">
        <v>2321</v>
      </c>
      <c r="C2170">
        <v>2022</v>
      </c>
      <c r="D2170" s="3">
        <v>2</v>
      </c>
      <c r="E2170" s="3">
        <v>55000</v>
      </c>
      <c r="F2170" t="s">
        <v>25</v>
      </c>
      <c r="G2170" s="15">
        <f>IF(Table1[[#This Row],[Transmission]]="Manual", 0, 1)</f>
        <v>1</v>
      </c>
      <c r="H2170" t="s">
        <v>9475</v>
      </c>
      <c r="I2170" t="s">
        <v>14</v>
      </c>
      <c r="J2170" s="4">
        <v>45597</v>
      </c>
      <c r="K2170" t="s">
        <v>2322</v>
      </c>
      <c r="L2170" s="5">
        <v>1425000</v>
      </c>
      <c r="M2170" s="28">
        <f t="shared" si="33"/>
        <v>1425000</v>
      </c>
      <c r="N2170">
        <f>2025-Table1[[#This Row],[Year]]</f>
        <v>3</v>
      </c>
    </row>
    <row r="2171" spans="1:14" x14ac:dyDescent="0.3">
      <c r="A2171" t="s">
        <v>11</v>
      </c>
      <c r="B2171" t="s">
        <v>12</v>
      </c>
      <c r="C2171">
        <v>2015</v>
      </c>
      <c r="D2171" s="3">
        <v>9</v>
      </c>
      <c r="E2171" s="3">
        <v>53370</v>
      </c>
      <c r="F2171" t="s">
        <v>25</v>
      </c>
      <c r="G2171" s="15">
        <f>IF(Table1[[#This Row],[Transmission]]="Manual", 0, 1)</f>
        <v>1</v>
      </c>
      <c r="H2171" t="s">
        <v>9472</v>
      </c>
      <c r="I2171" t="s">
        <v>14</v>
      </c>
      <c r="J2171" s="4">
        <v>45597</v>
      </c>
      <c r="K2171" t="s">
        <v>2323</v>
      </c>
      <c r="L2171" s="5">
        <v>621000</v>
      </c>
      <c r="M2171" s="28">
        <f t="shared" si="33"/>
        <v>621000</v>
      </c>
      <c r="N2171">
        <f>2025-Table1[[#This Row],[Year]]</f>
        <v>10</v>
      </c>
    </row>
    <row r="2172" spans="1:14" x14ac:dyDescent="0.3">
      <c r="A2172" t="s">
        <v>97</v>
      </c>
      <c r="B2172" t="s">
        <v>649</v>
      </c>
      <c r="C2172">
        <v>2016</v>
      </c>
      <c r="D2172" s="3">
        <v>8</v>
      </c>
      <c r="E2172" s="3">
        <v>92000</v>
      </c>
      <c r="F2172" t="s">
        <v>25</v>
      </c>
      <c r="G2172" s="15">
        <f>IF(Table1[[#This Row],[Transmission]]="Manual", 0, 1)</f>
        <v>1</v>
      </c>
      <c r="H2172" t="s">
        <v>9475</v>
      </c>
      <c r="I2172" t="s">
        <v>14</v>
      </c>
      <c r="J2172" s="4">
        <v>45597</v>
      </c>
      <c r="K2172" t="s">
        <v>2324</v>
      </c>
      <c r="L2172" s="5">
        <v>800000</v>
      </c>
      <c r="M2172" s="28">
        <f t="shared" si="33"/>
        <v>800000</v>
      </c>
      <c r="N2172">
        <f>2025-Table1[[#This Row],[Year]]</f>
        <v>9</v>
      </c>
    </row>
    <row r="2173" spans="1:14" x14ac:dyDescent="0.3">
      <c r="A2173" t="s">
        <v>38</v>
      </c>
      <c r="B2173" t="s">
        <v>145</v>
      </c>
      <c r="C2173">
        <v>2021</v>
      </c>
      <c r="D2173" s="3">
        <v>3</v>
      </c>
      <c r="E2173" s="3">
        <v>61000</v>
      </c>
      <c r="F2173" t="s">
        <v>25</v>
      </c>
      <c r="G2173" s="15">
        <f>IF(Table1[[#This Row],[Transmission]]="Manual", 0, 1)</f>
        <v>1</v>
      </c>
      <c r="H2173" t="s">
        <v>9475</v>
      </c>
      <c r="I2173" t="s">
        <v>14</v>
      </c>
      <c r="J2173" s="4">
        <v>45597</v>
      </c>
      <c r="K2173" t="s">
        <v>2325</v>
      </c>
      <c r="L2173" s="5">
        <v>795000</v>
      </c>
      <c r="M2173" s="28">
        <f t="shared" si="33"/>
        <v>795000</v>
      </c>
      <c r="N2173">
        <f>2025-Table1[[#This Row],[Year]]</f>
        <v>4</v>
      </c>
    </row>
    <row r="2174" spans="1:14" x14ac:dyDescent="0.3">
      <c r="A2174" t="s">
        <v>101</v>
      </c>
      <c r="B2174" t="s">
        <v>727</v>
      </c>
      <c r="C2174">
        <v>2015</v>
      </c>
      <c r="D2174" s="3">
        <v>9</v>
      </c>
      <c r="E2174" s="3">
        <v>23000</v>
      </c>
      <c r="F2174" t="s">
        <v>25</v>
      </c>
      <c r="G2174" s="15">
        <f>IF(Table1[[#This Row],[Transmission]]="Manual", 0, 1)</f>
        <v>1</v>
      </c>
      <c r="H2174" t="s">
        <v>9475</v>
      </c>
      <c r="I2174" t="s">
        <v>14</v>
      </c>
      <c r="J2174" s="4">
        <v>45597</v>
      </c>
      <c r="K2174" t="s">
        <v>728</v>
      </c>
      <c r="L2174" s="5">
        <v>275000</v>
      </c>
      <c r="M2174" s="28">
        <f t="shared" si="33"/>
        <v>275000</v>
      </c>
      <c r="N2174">
        <f>2025-Table1[[#This Row],[Year]]</f>
        <v>10</v>
      </c>
    </row>
    <row r="2175" spans="1:14" x14ac:dyDescent="0.3">
      <c r="A2175" t="s">
        <v>21</v>
      </c>
      <c r="B2175" t="s">
        <v>111</v>
      </c>
      <c r="C2175">
        <v>2009</v>
      </c>
      <c r="D2175" s="3">
        <v>15</v>
      </c>
      <c r="E2175" s="3">
        <v>150000</v>
      </c>
      <c r="F2175" t="s">
        <v>13</v>
      </c>
      <c r="G2175" s="15">
        <f>IF(Table1[[#This Row],[Transmission]]="Manual", 0, 1)</f>
        <v>0</v>
      </c>
      <c r="H2175" t="s">
        <v>9475</v>
      </c>
      <c r="I2175" t="s">
        <v>14</v>
      </c>
      <c r="J2175" s="4">
        <v>45597</v>
      </c>
      <c r="K2175" t="s">
        <v>2326</v>
      </c>
      <c r="L2175" s="5">
        <v>150000</v>
      </c>
      <c r="M2175" s="28">
        <f t="shared" si="33"/>
        <v>150000</v>
      </c>
      <c r="N2175">
        <f>2025-Table1[[#This Row],[Year]]</f>
        <v>16</v>
      </c>
    </row>
    <row r="2176" spans="1:14" x14ac:dyDescent="0.3">
      <c r="A2176" t="s">
        <v>21</v>
      </c>
      <c r="B2176" t="s">
        <v>1275</v>
      </c>
      <c r="C2176">
        <v>2016</v>
      </c>
      <c r="D2176" s="3">
        <v>8</v>
      </c>
      <c r="E2176" s="3">
        <v>77000</v>
      </c>
      <c r="F2176" t="s">
        <v>25</v>
      </c>
      <c r="G2176" s="15">
        <f>IF(Table1[[#This Row],[Transmission]]="Manual", 0, 1)</f>
        <v>1</v>
      </c>
      <c r="H2176" t="s">
        <v>9475</v>
      </c>
      <c r="I2176" t="s">
        <v>14</v>
      </c>
      <c r="J2176" s="4">
        <v>45597</v>
      </c>
      <c r="K2176" t="s">
        <v>2180</v>
      </c>
      <c r="L2176" s="5">
        <v>350000</v>
      </c>
      <c r="M2176" s="28">
        <f t="shared" si="33"/>
        <v>350000</v>
      </c>
      <c r="N2176">
        <f>2025-Table1[[#This Row],[Year]]</f>
        <v>9</v>
      </c>
    </row>
    <row r="2177" spans="1:14" x14ac:dyDescent="0.3">
      <c r="A2177" t="s">
        <v>21</v>
      </c>
      <c r="B2177" t="s">
        <v>39</v>
      </c>
      <c r="C2177">
        <v>2010</v>
      </c>
      <c r="D2177" s="3">
        <v>14</v>
      </c>
      <c r="E2177" s="3">
        <v>100000</v>
      </c>
      <c r="F2177" t="s">
        <v>13</v>
      </c>
      <c r="G2177" s="15">
        <f>IF(Table1[[#This Row],[Transmission]]="Manual", 0, 1)</f>
        <v>0</v>
      </c>
      <c r="H2177" t="s">
        <v>9475</v>
      </c>
      <c r="I2177" t="s">
        <v>17</v>
      </c>
      <c r="J2177" s="4">
        <v>45597</v>
      </c>
      <c r="K2177" t="s">
        <v>96</v>
      </c>
      <c r="L2177" s="5">
        <v>160000</v>
      </c>
      <c r="M2177" s="28">
        <f t="shared" si="33"/>
        <v>160000</v>
      </c>
      <c r="N2177">
        <f>2025-Table1[[#This Row],[Year]]</f>
        <v>15</v>
      </c>
    </row>
    <row r="2178" spans="1:14" x14ac:dyDescent="0.3">
      <c r="A2178" t="s">
        <v>21</v>
      </c>
      <c r="B2178" t="s">
        <v>22</v>
      </c>
      <c r="C2178">
        <v>2018</v>
      </c>
      <c r="D2178" s="3">
        <v>6</v>
      </c>
      <c r="E2178" s="3">
        <v>80000</v>
      </c>
      <c r="F2178" t="s">
        <v>25</v>
      </c>
      <c r="G2178" s="15">
        <f>IF(Table1[[#This Row],[Transmission]]="Manual", 0, 1)</f>
        <v>1</v>
      </c>
      <c r="H2178" t="s">
        <v>9475</v>
      </c>
      <c r="I2178" t="s">
        <v>17</v>
      </c>
      <c r="J2178" s="4">
        <v>45597</v>
      </c>
      <c r="K2178" t="s">
        <v>1553</v>
      </c>
      <c r="L2178" s="5">
        <v>650000</v>
      </c>
      <c r="M2178" s="28">
        <f t="shared" si="33"/>
        <v>650000</v>
      </c>
      <c r="N2178">
        <f>2025-Table1[[#This Row],[Year]]</f>
        <v>7</v>
      </c>
    </row>
    <row r="2179" spans="1:14" x14ac:dyDescent="0.3">
      <c r="A2179" t="s">
        <v>33</v>
      </c>
      <c r="B2179" t="s">
        <v>34</v>
      </c>
      <c r="C2179">
        <v>2018</v>
      </c>
      <c r="D2179" s="3">
        <v>6</v>
      </c>
      <c r="E2179" s="3">
        <v>72000</v>
      </c>
      <c r="F2179" t="s">
        <v>13</v>
      </c>
      <c r="G2179" s="15">
        <f>IF(Table1[[#This Row],[Transmission]]="Manual", 0, 1)</f>
        <v>0</v>
      </c>
      <c r="H2179" t="s">
        <v>9472</v>
      </c>
      <c r="I2179" t="s">
        <v>17</v>
      </c>
      <c r="J2179" s="4">
        <v>45597</v>
      </c>
      <c r="K2179" t="s">
        <v>2327</v>
      </c>
      <c r="L2179" s="5">
        <v>875000</v>
      </c>
      <c r="M2179" s="28">
        <f t="shared" ref="M2179:M2242" si="34">VALUE(SUBSTITUTE(SUBSTITUTE(L2179,"₹"," "),",",""))</f>
        <v>875000</v>
      </c>
      <c r="N2179">
        <f>2025-Table1[[#This Row],[Year]]</f>
        <v>7</v>
      </c>
    </row>
    <row r="2180" spans="1:14" x14ac:dyDescent="0.3">
      <c r="A2180" t="s">
        <v>21</v>
      </c>
      <c r="B2180" t="s">
        <v>99</v>
      </c>
      <c r="C2180">
        <v>2014</v>
      </c>
      <c r="D2180" s="3">
        <v>10</v>
      </c>
      <c r="E2180" s="3">
        <v>86265</v>
      </c>
      <c r="F2180" t="s">
        <v>13</v>
      </c>
      <c r="G2180" s="15">
        <f>IF(Table1[[#This Row],[Transmission]]="Manual", 0, 1)</f>
        <v>0</v>
      </c>
      <c r="H2180" t="s">
        <v>9475</v>
      </c>
      <c r="I2180" t="s">
        <v>17</v>
      </c>
      <c r="J2180" s="4">
        <v>45597</v>
      </c>
      <c r="K2180" t="s">
        <v>2328</v>
      </c>
      <c r="L2180" s="5">
        <v>390000</v>
      </c>
      <c r="M2180" s="28">
        <f t="shared" si="34"/>
        <v>390000</v>
      </c>
      <c r="N2180">
        <f>2025-Table1[[#This Row],[Year]]</f>
        <v>11</v>
      </c>
    </row>
    <row r="2181" spans="1:14" x14ac:dyDescent="0.3">
      <c r="A2181" t="s">
        <v>21</v>
      </c>
      <c r="B2181" t="s">
        <v>68</v>
      </c>
      <c r="C2181">
        <v>2016</v>
      </c>
      <c r="D2181" s="3">
        <v>8</v>
      </c>
      <c r="E2181" s="3">
        <v>42114</v>
      </c>
      <c r="F2181" t="s">
        <v>25</v>
      </c>
      <c r="G2181" s="15">
        <f>IF(Table1[[#This Row],[Transmission]]="Manual", 0, 1)</f>
        <v>1</v>
      </c>
      <c r="H2181" t="s">
        <v>9472</v>
      </c>
      <c r="I2181" t="s">
        <v>14</v>
      </c>
      <c r="J2181" s="4">
        <v>45597</v>
      </c>
      <c r="K2181" t="s">
        <v>530</v>
      </c>
      <c r="L2181" s="5">
        <v>395000</v>
      </c>
      <c r="M2181" s="28">
        <f t="shared" si="34"/>
        <v>395000</v>
      </c>
      <c r="N2181">
        <f>2025-Table1[[#This Row],[Year]]</f>
        <v>9</v>
      </c>
    </row>
    <row r="2182" spans="1:14" x14ac:dyDescent="0.3">
      <c r="A2182" t="s">
        <v>44</v>
      </c>
      <c r="B2182" t="s">
        <v>228</v>
      </c>
      <c r="C2182">
        <v>2021</v>
      </c>
      <c r="D2182" s="3">
        <v>3</v>
      </c>
      <c r="E2182" s="3">
        <v>51000</v>
      </c>
      <c r="F2182" t="s">
        <v>13</v>
      </c>
      <c r="G2182" s="15">
        <f>IF(Table1[[#This Row],[Transmission]]="Manual", 0, 1)</f>
        <v>0</v>
      </c>
      <c r="H2182" t="s">
        <v>9472</v>
      </c>
      <c r="I2182" t="s">
        <v>14</v>
      </c>
      <c r="J2182" s="4">
        <v>45566</v>
      </c>
      <c r="K2182" t="s">
        <v>2329</v>
      </c>
      <c r="L2182" s="5">
        <v>650000</v>
      </c>
      <c r="M2182" s="28">
        <f t="shared" si="34"/>
        <v>650000</v>
      </c>
      <c r="N2182">
        <f>2025-Table1[[#This Row],[Year]]</f>
        <v>4</v>
      </c>
    </row>
    <row r="2183" spans="1:14" x14ac:dyDescent="0.3">
      <c r="A2183" t="s">
        <v>64</v>
      </c>
      <c r="B2183" t="s">
        <v>65</v>
      </c>
      <c r="C2183">
        <v>2021</v>
      </c>
      <c r="D2183" s="3">
        <v>3</v>
      </c>
      <c r="E2183" s="3">
        <v>48000</v>
      </c>
      <c r="F2183" t="s">
        <v>25</v>
      </c>
      <c r="G2183" s="15">
        <f>IF(Table1[[#This Row],[Transmission]]="Manual", 0, 1)</f>
        <v>1</v>
      </c>
      <c r="H2183" t="s">
        <v>9475</v>
      </c>
      <c r="I2183" t="s">
        <v>14</v>
      </c>
      <c r="J2183" s="4">
        <v>45597</v>
      </c>
      <c r="K2183" t="s">
        <v>2330</v>
      </c>
      <c r="L2183" s="5">
        <v>1375000</v>
      </c>
      <c r="M2183" s="28">
        <f t="shared" si="34"/>
        <v>1375000</v>
      </c>
      <c r="N2183">
        <f>2025-Table1[[#This Row],[Year]]</f>
        <v>4</v>
      </c>
    </row>
    <row r="2184" spans="1:14" x14ac:dyDescent="0.3">
      <c r="A2184" t="s">
        <v>44</v>
      </c>
      <c r="B2184" t="s">
        <v>83</v>
      </c>
      <c r="C2184">
        <v>2023</v>
      </c>
      <c r="D2184" s="3">
        <v>1</v>
      </c>
      <c r="E2184" s="3">
        <v>13000</v>
      </c>
      <c r="F2184" t="s">
        <v>25</v>
      </c>
      <c r="G2184" s="15">
        <f>IF(Table1[[#This Row],[Transmission]]="Manual", 0, 1)</f>
        <v>1</v>
      </c>
      <c r="H2184" t="s">
        <v>9472</v>
      </c>
      <c r="I2184" t="s">
        <v>14</v>
      </c>
      <c r="J2184" s="4">
        <v>45597</v>
      </c>
      <c r="K2184" t="s">
        <v>2331</v>
      </c>
      <c r="L2184" s="5">
        <v>975000</v>
      </c>
      <c r="M2184" s="28">
        <f t="shared" si="34"/>
        <v>975000</v>
      </c>
      <c r="N2184">
        <f>2025-Table1[[#This Row],[Year]]</f>
        <v>2</v>
      </c>
    </row>
    <row r="2185" spans="1:14" x14ac:dyDescent="0.3">
      <c r="A2185" t="s">
        <v>21</v>
      </c>
      <c r="B2185" t="s">
        <v>22</v>
      </c>
      <c r="C2185">
        <v>2017</v>
      </c>
      <c r="D2185" s="3">
        <v>7</v>
      </c>
      <c r="E2185" s="3">
        <v>57000</v>
      </c>
      <c r="F2185" t="s">
        <v>13</v>
      </c>
      <c r="G2185" s="15">
        <f>IF(Table1[[#This Row],[Transmission]]="Manual", 0, 1)</f>
        <v>0</v>
      </c>
      <c r="H2185" t="s">
        <v>9475</v>
      </c>
      <c r="I2185" t="s">
        <v>14</v>
      </c>
      <c r="J2185" s="4">
        <v>45597</v>
      </c>
      <c r="K2185" t="s">
        <v>2332</v>
      </c>
      <c r="L2185" s="5">
        <v>399500</v>
      </c>
      <c r="M2185" s="28">
        <f t="shared" si="34"/>
        <v>399500</v>
      </c>
      <c r="N2185">
        <f>2025-Table1[[#This Row],[Year]]</f>
        <v>8</v>
      </c>
    </row>
    <row r="2186" spans="1:14" x14ac:dyDescent="0.3">
      <c r="A2186" t="s">
        <v>21</v>
      </c>
      <c r="B2186" t="s">
        <v>36</v>
      </c>
      <c r="C2186">
        <v>2011</v>
      </c>
      <c r="D2186" s="3">
        <v>13</v>
      </c>
      <c r="E2186" s="3">
        <v>67000</v>
      </c>
      <c r="F2186" t="s">
        <v>13</v>
      </c>
      <c r="G2186" s="15">
        <f>IF(Table1[[#This Row],[Transmission]]="Manual", 0, 1)</f>
        <v>0</v>
      </c>
      <c r="H2186" t="s">
        <v>9475</v>
      </c>
      <c r="I2186" t="s">
        <v>14</v>
      </c>
      <c r="J2186" s="4">
        <v>45597</v>
      </c>
      <c r="K2186" t="s">
        <v>2333</v>
      </c>
      <c r="L2186" s="5">
        <v>155000</v>
      </c>
      <c r="M2186" s="28">
        <f t="shared" si="34"/>
        <v>155000</v>
      </c>
      <c r="N2186">
        <f>2025-Table1[[#This Row],[Year]]</f>
        <v>14</v>
      </c>
    </row>
    <row r="2187" spans="1:14" x14ac:dyDescent="0.3">
      <c r="A2187" t="s">
        <v>33</v>
      </c>
      <c r="B2187" t="s">
        <v>34</v>
      </c>
      <c r="C2187">
        <v>2017</v>
      </c>
      <c r="D2187" s="3">
        <v>7</v>
      </c>
      <c r="E2187" s="3">
        <v>123000</v>
      </c>
      <c r="F2187" t="s">
        <v>13</v>
      </c>
      <c r="G2187" s="15">
        <f>IF(Table1[[#This Row],[Transmission]]="Manual", 0, 1)</f>
        <v>0</v>
      </c>
      <c r="H2187" t="s">
        <v>9472</v>
      </c>
      <c r="I2187" t="s">
        <v>17</v>
      </c>
      <c r="J2187" s="4">
        <v>45597</v>
      </c>
      <c r="K2187" t="s">
        <v>2334</v>
      </c>
      <c r="L2187" s="5">
        <v>675000</v>
      </c>
      <c r="M2187" s="28">
        <f t="shared" si="34"/>
        <v>675000</v>
      </c>
      <c r="N2187">
        <f>2025-Table1[[#This Row],[Year]]</f>
        <v>8</v>
      </c>
    </row>
    <row r="2188" spans="1:14" x14ac:dyDescent="0.3">
      <c r="A2188" t="s">
        <v>21</v>
      </c>
      <c r="B2188" t="s">
        <v>194</v>
      </c>
      <c r="C2188">
        <v>2022</v>
      </c>
      <c r="D2188" s="3">
        <v>2</v>
      </c>
      <c r="E2188" s="3">
        <v>40000</v>
      </c>
      <c r="F2188" t="s">
        <v>13</v>
      </c>
      <c r="G2188" s="15">
        <f>IF(Table1[[#This Row],[Transmission]]="Manual", 0, 1)</f>
        <v>0</v>
      </c>
      <c r="H2188" t="s">
        <v>9475</v>
      </c>
      <c r="I2188" t="s">
        <v>14</v>
      </c>
      <c r="J2188" s="4">
        <v>45566</v>
      </c>
      <c r="K2188" t="s">
        <v>2335</v>
      </c>
      <c r="L2188" s="5">
        <v>525000</v>
      </c>
      <c r="M2188" s="28">
        <f t="shared" si="34"/>
        <v>525000</v>
      </c>
      <c r="N2188">
        <f>2025-Table1[[#This Row],[Year]]</f>
        <v>3</v>
      </c>
    </row>
    <row r="2189" spans="1:14" x14ac:dyDescent="0.3">
      <c r="A2189" t="s">
        <v>113</v>
      </c>
      <c r="B2189" t="s">
        <v>181</v>
      </c>
      <c r="C2189">
        <v>2010</v>
      </c>
      <c r="D2189" s="3">
        <v>14</v>
      </c>
      <c r="E2189" s="3">
        <v>90000</v>
      </c>
      <c r="F2189" t="s">
        <v>13</v>
      </c>
      <c r="G2189" s="15">
        <f>IF(Table1[[#This Row],[Transmission]]="Manual", 0, 1)</f>
        <v>0</v>
      </c>
      <c r="H2189" t="s">
        <v>9475</v>
      </c>
      <c r="I2189" t="s">
        <v>17</v>
      </c>
      <c r="J2189" s="4">
        <v>45597</v>
      </c>
      <c r="K2189" t="s">
        <v>2336</v>
      </c>
      <c r="L2189" s="5">
        <v>160000</v>
      </c>
      <c r="M2189" s="28">
        <f t="shared" si="34"/>
        <v>160000</v>
      </c>
      <c r="N2189">
        <f>2025-Table1[[#This Row],[Year]]</f>
        <v>15</v>
      </c>
    </row>
    <row r="2190" spans="1:14" x14ac:dyDescent="0.3">
      <c r="A2190" t="s">
        <v>97</v>
      </c>
      <c r="B2190" t="s">
        <v>1138</v>
      </c>
      <c r="C2190">
        <v>2022</v>
      </c>
      <c r="D2190" s="3">
        <v>2</v>
      </c>
      <c r="E2190" s="3">
        <v>72000</v>
      </c>
      <c r="F2190" t="s">
        <v>13</v>
      </c>
      <c r="G2190" s="15">
        <f>IF(Table1[[#This Row],[Transmission]]="Manual", 0, 1)</f>
        <v>0</v>
      </c>
      <c r="H2190" t="s">
        <v>9472</v>
      </c>
      <c r="I2190" t="s">
        <v>14</v>
      </c>
      <c r="J2190" s="4">
        <v>45597</v>
      </c>
      <c r="K2190" t="s">
        <v>2337</v>
      </c>
      <c r="L2190" s="5">
        <v>1189000</v>
      </c>
      <c r="M2190" s="28">
        <f t="shared" si="34"/>
        <v>1189000</v>
      </c>
      <c r="N2190">
        <f>2025-Table1[[#This Row],[Year]]</f>
        <v>3</v>
      </c>
    </row>
    <row r="2191" spans="1:14" x14ac:dyDescent="0.3">
      <c r="A2191" t="s">
        <v>113</v>
      </c>
      <c r="B2191" t="s">
        <v>396</v>
      </c>
      <c r="C2191">
        <v>2020</v>
      </c>
      <c r="D2191" s="3">
        <v>4</v>
      </c>
      <c r="E2191" s="3">
        <v>72586</v>
      </c>
      <c r="F2191" t="s">
        <v>13</v>
      </c>
      <c r="G2191" s="15">
        <f>IF(Table1[[#This Row],[Transmission]]="Manual", 0, 1)</f>
        <v>0</v>
      </c>
      <c r="H2191" t="s">
        <v>9472</v>
      </c>
      <c r="I2191" t="s">
        <v>17</v>
      </c>
      <c r="J2191" s="4">
        <v>45566</v>
      </c>
      <c r="K2191" t="s">
        <v>2338</v>
      </c>
      <c r="L2191" s="5">
        <v>1440000</v>
      </c>
      <c r="M2191" s="28">
        <f t="shared" si="34"/>
        <v>1440000</v>
      </c>
      <c r="N2191">
        <f>2025-Table1[[#This Row],[Year]]</f>
        <v>5</v>
      </c>
    </row>
    <row r="2192" spans="1:14" x14ac:dyDescent="0.3">
      <c r="A2192" t="s">
        <v>21</v>
      </c>
      <c r="B2192" t="s">
        <v>24</v>
      </c>
      <c r="C2192">
        <v>2019</v>
      </c>
      <c r="D2192" s="3">
        <v>5</v>
      </c>
      <c r="E2192" s="3">
        <v>46000</v>
      </c>
      <c r="F2192" t="s">
        <v>25</v>
      </c>
      <c r="G2192" s="15">
        <f>IF(Table1[[#This Row],[Transmission]]="Manual", 0, 1)</f>
        <v>1</v>
      </c>
      <c r="H2192" t="s">
        <v>9472</v>
      </c>
      <c r="I2192" t="s">
        <v>14</v>
      </c>
      <c r="J2192" s="4">
        <v>45597</v>
      </c>
      <c r="K2192" t="s">
        <v>2340</v>
      </c>
      <c r="L2192" s="5">
        <v>649000</v>
      </c>
      <c r="M2192" s="28">
        <f t="shared" si="34"/>
        <v>649000</v>
      </c>
      <c r="N2192">
        <f>2025-Table1[[#This Row],[Year]]</f>
        <v>6</v>
      </c>
    </row>
    <row r="2193" spans="1:14" x14ac:dyDescent="0.3">
      <c r="A2193" t="s">
        <v>97</v>
      </c>
      <c r="B2193" t="s">
        <v>897</v>
      </c>
      <c r="C2193">
        <v>2014</v>
      </c>
      <c r="D2193" s="3">
        <v>10</v>
      </c>
      <c r="E2193" s="3">
        <v>92000</v>
      </c>
      <c r="F2193" t="s">
        <v>25</v>
      </c>
      <c r="G2193" s="15">
        <f>IF(Table1[[#This Row],[Transmission]]="Manual", 0, 1)</f>
        <v>1</v>
      </c>
      <c r="H2193" t="s">
        <v>9475</v>
      </c>
      <c r="I2193" t="s">
        <v>14</v>
      </c>
      <c r="J2193" s="4">
        <v>45597</v>
      </c>
      <c r="K2193" t="s">
        <v>2341</v>
      </c>
      <c r="L2193" s="5">
        <v>460000</v>
      </c>
      <c r="M2193" s="28">
        <f t="shared" si="34"/>
        <v>460000</v>
      </c>
      <c r="N2193">
        <f>2025-Table1[[#This Row],[Year]]</f>
        <v>11</v>
      </c>
    </row>
    <row r="2194" spans="1:14" x14ac:dyDescent="0.3">
      <c r="A2194" t="s">
        <v>44</v>
      </c>
      <c r="B2194" t="s">
        <v>399</v>
      </c>
      <c r="C2194">
        <v>2015</v>
      </c>
      <c r="D2194" s="3">
        <v>9</v>
      </c>
      <c r="E2194" s="3">
        <v>62000</v>
      </c>
      <c r="F2194" t="s">
        <v>13</v>
      </c>
      <c r="G2194" s="15">
        <f>IF(Table1[[#This Row],[Transmission]]="Manual", 0, 1)</f>
        <v>0</v>
      </c>
      <c r="H2194" t="s">
        <v>9475</v>
      </c>
      <c r="I2194" t="s">
        <v>14</v>
      </c>
      <c r="J2194" s="4">
        <v>45597</v>
      </c>
      <c r="K2194" t="s">
        <v>2342</v>
      </c>
      <c r="L2194" s="5">
        <v>360000</v>
      </c>
      <c r="M2194" s="28">
        <f t="shared" si="34"/>
        <v>360000</v>
      </c>
      <c r="N2194">
        <f>2025-Table1[[#This Row],[Year]]</f>
        <v>10</v>
      </c>
    </row>
    <row r="2195" spans="1:14" x14ac:dyDescent="0.3">
      <c r="A2195" t="s">
        <v>113</v>
      </c>
      <c r="B2195" t="s">
        <v>121</v>
      </c>
      <c r="C2195">
        <v>2017</v>
      </c>
      <c r="D2195" s="3">
        <v>7</v>
      </c>
      <c r="E2195" s="3">
        <v>114000</v>
      </c>
      <c r="F2195" t="s">
        <v>13</v>
      </c>
      <c r="G2195" s="15">
        <f>IF(Table1[[#This Row],[Transmission]]="Manual", 0, 1)</f>
        <v>0</v>
      </c>
      <c r="H2195" t="s">
        <v>9475</v>
      </c>
      <c r="I2195" t="s">
        <v>17</v>
      </c>
      <c r="J2195" s="4">
        <v>45597</v>
      </c>
      <c r="K2195" t="s">
        <v>2343</v>
      </c>
      <c r="L2195" s="5">
        <v>659000</v>
      </c>
      <c r="M2195" s="28">
        <f t="shared" si="34"/>
        <v>659000</v>
      </c>
      <c r="N2195">
        <f>2025-Table1[[#This Row],[Year]]</f>
        <v>8</v>
      </c>
    </row>
    <row r="2196" spans="1:14" x14ac:dyDescent="0.3">
      <c r="A2196" t="s">
        <v>21</v>
      </c>
      <c r="B2196" t="s">
        <v>111</v>
      </c>
      <c r="C2196">
        <v>2021</v>
      </c>
      <c r="D2196" s="3">
        <v>3</v>
      </c>
      <c r="E2196" s="3">
        <v>21000</v>
      </c>
      <c r="F2196" t="s">
        <v>13</v>
      </c>
      <c r="G2196" s="15">
        <f>IF(Table1[[#This Row],[Transmission]]="Manual", 0, 1)</f>
        <v>0</v>
      </c>
      <c r="H2196" t="s">
        <v>9472</v>
      </c>
      <c r="I2196" t="s">
        <v>14</v>
      </c>
      <c r="J2196" s="4">
        <v>45597</v>
      </c>
      <c r="K2196" t="s">
        <v>2344</v>
      </c>
      <c r="L2196" s="5">
        <v>565000</v>
      </c>
      <c r="M2196" s="28">
        <f t="shared" si="34"/>
        <v>565000</v>
      </c>
      <c r="N2196">
        <f>2025-Table1[[#This Row],[Year]]</f>
        <v>4</v>
      </c>
    </row>
    <row r="2197" spans="1:14" x14ac:dyDescent="0.3">
      <c r="A2197" t="s">
        <v>21</v>
      </c>
      <c r="B2197" t="s">
        <v>22</v>
      </c>
      <c r="C2197">
        <v>2020</v>
      </c>
      <c r="D2197" s="3">
        <v>4</v>
      </c>
      <c r="E2197" s="3">
        <v>63110</v>
      </c>
      <c r="F2197" t="s">
        <v>25</v>
      </c>
      <c r="G2197" s="15">
        <f>IF(Table1[[#This Row],[Transmission]]="Manual", 0, 1)</f>
        <v>1</v>
      </c>
      <c r="H2197" t="s">
        <v>9472</v>
      </c>
      <c r="I2197" t="s">
        <v>14</v>
      </c>
      <c r="J2197" s="4">
        <v>45597</v>
      </c>
      <c r="K2197" t="s">
        <v>2345</v>
      </c>
      <c r="L2197" s="5">
        <v>595000</v>
      </c>
      <c r="M2197" s="28">
        <f t="shared" si="34"/>
        <v>595000</v>
      </c>
      <c r="N2197">
        <f>2025-Table1[[#This Row],[Year]]</f>
        <v>5</v>
      </c>
    </row>
    <row r="2198" spans="1:14" x14ac:dyDescent="0.3">
      <c r="A2198" t="s">
        <v>21</v>
      </c>
      <c r="B2198" t="s">
        <v>666</v>
      </c>
      <c r="C2198">
        <v>2011</v>
      </c>
      <c r="D2198" s="3">
        <v>13</v>
      </c>
      <c r="E2198" s="3">
        <v>88000</v>
      </c>
      <c r="F2198" t="s">
        <v>13</v>
      </c>
      <c r="G2198" s="15">
        <f>IF(Table1[[#This Row],[Transmission]]="Manual", 0, 1)</f>
        <v>0</v>
      </c>
      <c r="H2198" t="s">
        <v>9472</v>
      </c>
      <c r="I2198" t="s">
        <v>14</v>
      </c>
      <c r="J2198" s="4">
        <v>45444</v>
      </c>
      <c r="K2198" t="s">
        <v>2346</v>
      </c>
      <c r="L2198" s="5">
        <v>270000</v>
      </c>
      <c r="M2198" s="28">
        <f t="shared" si="34"/>
        <v>270000</v>
      </c>
      <c r="N2198">
        <f>2025-Table1[[#This Row],[Year]]</f>
        <v>14</v>
      </c>
    </row>
    <row r="2199" spans="1:14" x14ac:dyDescent="0.3">
      <c r="A2199" t="s">
        <v>21</v>
      </c>
      <c r="B2199" t="s">
        <v>22</v>
      </c>
      <c r="C2199">
        <v>2018</v>
      </c>
      <c r="D2199" s="3">
        <v>6</v>
      </c>
      <c r="E2199" s="3">
        <v>60000</v>
      </c>
      <c r="F2199" t="s">
        <v>25</v>
      </c>
      <c r="G2199" s="15">
        <f>IF(Table1[[#This Row],[Transmission]]="Manual", 0, 1)</f>
        <v>1</v>
      </c>
      <c r="H2199" t="s">
        <v>9475</v>
      </c>
      <c r="I2199" t="s">
        <v>14</v>
      </c>
      <c r="J2199" s="4">
        <v>45597</v>
      </c>
      <c r="K2199" t="s">
        <v>581</v>
      </c>
      <c r="L2199" s="5">
        <v>513000</v>
      </c>
      <c r="M2199" s="28">
        <f t="shared" si="34"/>
        <v>513000</v>
      </c>
      <c r="N2199">
        <f>2025-Table1[[#This Row],[Year]]</f>
        <v>7</v>
      </c>
    </row>
    <row r="2200" spans="1:14" x14ac:dyDescent="0.3">
      <c r="A2200" t="s">
        <v>21</v>
      </c>
      <c r="B2200" t="s">
        <v>22</v>
      </c>
      <c r="C2200">
        <v>2017</v>
      </c>
      <c r="D2200" s="3">
        <v>7</v>
      </c>
      <c r="E2200" s="3">
        <v>120000</v>
      </c>
      <c r="F2200" t="s">
        <v>13</v>
      </c>
      <c r="G2200" s="15">
        <f>IF(Table1[[#This Row],[Transmission]]="Manual", 0, 1)</f>
        <v>0</v>
      </c>
      <c r="H2200" t="s">
        <v>9472</v>
      </c>
      <c r="I2200" t="s">
        <v>14</v>
      </c>
      <c r="J2200" s="4">
        <v>45597</v>
      </c>
      <c r="K2200" t="s">
        <v>1671</v>
      </c>
      <c r="L2200" s="5">
        <v>490000</v>
      </c>
      <c r="M2200" s="28">
        <f t="shared" si="34"/>
        <v>490000</v>
      </c>
      <c r="N2200">
        <f>2025-Table1[[#This Row],[Year]]</f>
        <v>8</v>
      </c>
    </row>
    <row r="2201" spans="1:14" x14ac:dyDescent="0.3">
      <c r="A2201" t="s">
        <v>11</v>
      </c>
      <c r="B2201" t="s">
        <v>285</v>
      </c>
      <c r="C2201">
        <v>2017</v>
      </c>
      <c r="D2201" s="3">
        <v>7</v>
      </c>
      <c r="E2201" s="3">
        <v>75600</v>
      </c>
      <c r="F2201" t="s">
        <v>13</v>
      </c>
      <c r="G2201" s="15">
        <f>IF(Table1[[#This Row],[Transmission]]="Manual", 0, 1)</f>
        <v>0</v>
      </c>
      <c r="H2201" t="s">
        <v>9472</v>
      </c>
      <c r="I2201" t="s">
        <v>14</v>
      </c>
      <c r="J2201" s="4">
        <v>45597</v>
      </c>
      <c r="K2201" t="s">
        <v>2347</v>
      </c>
      <c r="L2201" s="5">
        <v>490000</v>
      </c>
      <c r="M2201" s="28">
        <f t="shared" si="34"/>
        <v>490000</v>
      </c>
      <c r="N2201">
        <f>2025-Table1[[#This Row],[Year]]</f>
        <v>8</v>
      </c>
    </row>
    <row r="2202" spans="1:14" x14ac:dyDescent="0.3">
      <c r="A2202" t="s">
        <v>21</v>
      </c>
      <c r="B2202" t="s">
        <v>670</v>
      </c>
      <c r="C2202">
        <v>2017</v>
      </c>
      <c r="D2202" s="3">
        <v>7</v>
      </c>
      <c r="E2202" s="3">
        <v>75000</v>
      </c>
      <c r="F2202" t="s">
        <v>13</v>
      </c>
      <c r="G2202" s="15">
        <f>IF(Table1[[#This Row],[Transmission]]="Manual", 0, 1)</f>
        <v>0</v>
      </c>
      <c r="H2202" t="s">
        <v>9472</v>
      </c>
      <c r="I2202" t="s">
        <v>17</v>
      </c>
      <c r="J2202" s="4">
        <v>45597</v>
      </c>
      <c r="K2202" t="s">
        <v>2348</v>
      </c>
      <c r="L2202" s="5">
        <v>595000</v>
      </c>
      <c r="M2202" s="28">
        <f t="shared" si="34"/>
        <v>595000</v>
      </c>
      <c r="N2202">
        <f>2025-Table1[[#This Row],[Year]]</f>
        <v>8</v>
      </c>
    </row>
    <row r="2203" spans="1:14" x14ac:dyDescent="0.3">
      <c r="A2203" t="s">
        <v>21</v>
      </c>
      <c r="B2203" t="s">
        <v>49</v>
      </c>
      <c r="C2203">
        <v>2016</v>
      </c>
      <c r="D2203" s="3">
        <v>8</v>
      </c>
      <c r="E2203" s="3">
        <v>92000</v>
      </c>
      <c r="F2203" t="s">
        <v>13</v>
      </c>
      <c r="G2203" s="15">
        <f>IF(Table1[[#This Row],[Transmission]]="Manual", 0, 1)</f>
        <v>0</v>
      </c>
      <c r="H2203" t="s">
        <v>9472</v>
      </c>
      <c r="I2203" t="s">
        <v>14</v>
      </c>
      <c r="J2203" s="4">
        <v>45566</v>
      </c>
      <c r="K2203" t="s">
        <v>2349</v>
      </c>
      <c r="L2203" s="5">
        <v>695000</v>
      </c>
      <c r="M2203" s="28">
        <f t="shared" si="34"/>
        <v>695000</v>
      </c>
      <c r="N2203">
        <f>2025-Table1[[#This Row],[Year]]</f>
        <v>9</v>
      </c>
    </row>
    <row r="2204" spans="1:14" x14ac:dyDescent="0.3">
      <c r="A2204" t="s">
        <v>21</v>
      </c>
      <c r="B2204" t="s">
        <v>24</v>
      </c>
      <c r="C2204">
        <v>2018</v>
      </c>
      <c r="D2204" s="3">
        <v>6</v>
      </c>
      <c r="E2204" s="3">
        <v>34184</v>
      </c>
      <c r="F2204" t="s">
        <v>25</v>
      </c>
      <c r="G2204" s="15">
        <f>IF(Table1[[#This Row],[Transmission]]="Manual", 0, 1)</f>
        <v>1</v>
      </c>
      <c r="H2204" t="s">
        <v>9475</v>
      </c>
      <c r="I2204" t="s">
        <v>14</v>
      </c>
      <c r="J2204" s="4">
        <v>45536</v>
      </c>
      <c r="K2204" t="s">
        <v>88</v>
      </c>
      <c r="L2204" s="5">
        <v>725000</v>
      </c>
      <c r="M2204" s="28">
        <f t="shared" si="34"/>
        <v>725000</v>
      </c>
      <c r="N2204">
        <f>2025-Table1[[#This Row],[Year]]</f>
        <v>7</v>
      </c>
    </row>
    <row r="2205" spans="1:14" x14ac:dyDescent="0.3">
      <c r="A2205" t="s">
        <v>101</v>
      </c>
      <c r="B2205" t="s">
        <v>152</v>
      </c>
      <c r="C2205">
        <v>2019</v>
      </c>
      <c r="D2205" s="3">
        <v>5</v>
      </c>
      <c r="E2205" s="3">
        <v>66800</v>
      </c>
      <c r="F2205" t="s">
        <v>13</v>
      </c>
      <c r="G2205" s="15">
        <f>IF(Table1[[#This Row],[Transmission]]="Manual", 0, 1)</f>
        <v>0</v>
      </c>
      <c r="H2205" t="s">
        <v>9475</v>
      </c>
      <c r="I2205" t="s">
        <v>14</v>
      </c>
      <c r="J2205" s="4">
        <v>45597</v>
      </c>
      <c r="K2205" t="s">
        <v>2350</v>
      </c>
      <c r="L2205" s="5">
        <v>650000</v>
      </c>
      <c r="M2205" s="28">
        <f t="shared" si="34"/>
        <v>650000</v>
      </c>
      <c r="N2205">
        <f>2025-Table1[[#This Row],[Year]]</f>
        <v>6</v>
      </c>
    </row>
    <row r="2206" spans="1:14" x14ac:dyDescent="0.3">
      <c r="A2206" t="s">
        <v>21</v>
      </c>
      <c r="B2206">
        <v>800</v>
      </c>
      <c r="C2206">
        <v>2005</v>
      </c>
      <c r="D2206" s="3">
        <v>19</v>
      </c>
      <c r="E2206" s="3">
        <v>7</v>
      </c>
      <c r="F2206" t="s">
        <v>13</v>
      </c>
      <c r="G2206" s="15">
        <f>IF(Table1[[#This Row],[Transmission]]="Manual", 0, 1)</f>
        <v>0</v>
      </c>
      <c r="H2206" t="s">
        <v>9475</v>
      </c>
      <c r="I2206" t="s">
        <v>14</v>
      </c>
      <c r="J2206" s="4">
        <v>45597</v>
      </c>
      <c r="K2206" t="s">
        <v>2351</v>
      </c>
      <c r="L2206" s="5">
        <v>40000</v>
      </c>
      <c r="M2206" s="28">
        <f t="shared" si="34"/>
        <v>40000</v>
      </c>
      <c r="N2206">
        <f>2025-Table1[[#This Row],[Year]]</f>
        <v>20</v>
      </c>
    </row>
    <row r="2207" spans="1:14" x14ac:dyDescent="0.3">
      <c r="A2207" t="s">
        <v>61</v>
      </c>
      <c r="B2207" t="s">
        <v>109</v>
      </c>
      <c r="C2207">
        <v>2016</v>
      </c>
      <c r="D2207" s="3">
        <v>8</v>
      </c>
      <c r="E2207" s="3">
        <v>80000</v>
      </c>
      <c r="F2207" t="s">
        <v>25</v>
      </c>
      <c r="G2207" s="15">
        <f>IF(Table1[[#This Row],[Transmission]]="Manual", 0, 1)</f>
        <v>1</v>
      </c>
      <c r="H2207" t="s">
        <v>9475</v>
      </c>
      <c r="I2207" t="s">
        <v>17</v>
      </c>
      <c r="J2207" s="4">
        <v>45597</v>
      </c>
      <c r="K2207" t="s">
        <v>2352</v>
      </c>
      <c r="L2207" s="5">
        <v>425000</v>
      </c>
      <c r="M2207" s="28">
        <f t="shared" si="34"/>
        <v>425000</v>
      </c>
      <c r="N2207">
        <f>2025-Table1[[#This Row],[Year]]</f>
        <v>9</v>
      </c>
    </row>
    <row r="2208" spans="1:14" x14ac:dyDescent="0.3">
      <c r="A2208" t="s">
        <v>44</v>
      </c>
      <c r="B2208" t="s">
        <v>79</v>
      </c>
      <c r="C2208">
        <v>2019</v>
      </c>
      <c r="D2208" s="3">
        <v>5</v>
      </c>
      <c r="E2208" s="3">
        <v>78000</v>
      </c>
      <c r="F2208" t="s">
        <v>13</v>
      </c>
      <c r="G2208" s="15">
        <f>IF(Table1[[#This Row],[Transmission]]="Manual", 0, 1)</f>
        <v>0</v>
      </c>
      <c r="H2208" t="s">
        <v>9475</v>
      </c>
      <c r="I2208" t="s">
        <v>17</v>
      </c>
      <c r="J2208" s="4">
        <v>45566</v>
      </c>
      <c r="K2208" t="s">
        <v>234</v>
      </c>
      <c r="L2208" s="5">
        <v>815000</v>
      </c>
      <c r="M2208" s="28">
        <f t="shared" si="34"/>
        <v>815000</v>
      </c>
      <c r="N2208">
        <f>2025-Table1[[#This Row],[Year]]</f>
        <v>6</v>
      </c>
    </row>
    <row r="2209" spans="1:14" x14ac:dyDescent="0.3">
      <c r="A2209" t="s">
        <v>277</v>
      </c>
      <c r="B2209" t="s">
        <v>1189</v>
      </c>
      <c r="C2209">
        <v>2010</v>
      </c>
      <c r="D2209" s="3">
        <v>14</v>
      </c>
      <c r="E2209" s="3">
        <v>77000</v>
      </c>
      <c r="F2209" t="s">
        <v>13</v>
      </c>
      <c r="G2209" s="15">
        <f>IF(Table1[[#This Row],[Transmission]]="Manual", 0, 1)</f>
        <v>0</v>
      </c>
      <c r="H2209" t="s">
        <v>9475</v>
      </c>
      <c r="I2209" t="s">
        <v>14</v>
      </c>
      <c r="J2209" s="4">
        <v>45597</v>
      </c>
      <c r="K2209" t="s">
        <v>2353</v>
      </c>
      <c r="L2209" s="5">
        <v>199000</v>
      </c>
      <c r="M2209" s="28">
        <f t="shared" si="34"/>
        <v>199000</v>
      </c>
      <c r="N2209">
        <f>2025-Table1[[#This Row],[Year]]</f>
        <v>15</v>
      </c>
    </row>
    <row r="2210" spans="1:14" x14ac:dyDescent="0.3">
      <c r="A2210" t="s">
        <v>113</v>
      </c>
      <c r="B2210" t="s">
        <v>121</v>
      </c>
      <c r="C2210">
        <v>2014</v>
      </c>
      <c r="D2210" s="3">
        <v>10</v>
      </c>
      <c r="E2210" s="3">
        <v>74000</v>
      </c>
      <c r="F2210" t="s">
        <v>13</v>
      </c>
      <c r="G2210" s="15">
        <f>IF(Table1[[#This Row],[Transmission]]="Manual", 0, 1)</f>
        <v>0</v>
      </c>
      <c r="H2210" t="s">
        <v>9475</v>
      </c>
      <c r="I2210" t="s">
        <v>17</v>
      </c>
      <c r="J2210" s="4">
        <v>45597</v>
      </c>
      <c r="K2210" t="s">
        <v>1290</v>
      </c>
      <c r="L2210" s="5">
        <v>560000</v>
      </c>
      <c r="M2210" s="28">
        <f t="shared" si="34"/>
        <v>560000</v>
      </c>
      <c r="N2210">
        <f>2025-Table1[[#This Row],[Year]]</f>
        <v>11</v>
      </c>
    </row>
    <row r="2211" spans="1:14" x14ac:dyDescent="0.3">
      <c r="A2211" t="s">
        <v>44</v>
      </c>
      <c r="B2211" t="s">
        <v>89</v>
      </c>
      <c r="C2211">
        <v>2017</v>
      </c>
      <c r="D2211" s="3">
        <v>7</v>
      </c>
      <c r="E2211" s="3">
        <v>47000</v>
      </c>
      <c r="F2211" t="s">
        <v>25</v>
      </c>
      <c r="G2211" s="15">
        <f>IF(Table1[[#This Row],[Transmission]]="Manual", 0, 1)</f>
        <v>1</v>
      </c>
      <c r="H2211" t="s">
        <v>9472</v>
      </c>
      <c r="I2211" t="s">
        <v>17</v>
      </c>
      <c r="J2211" s="4">
        <v>45597</v>
      </c>
      <c r="K2211" t="s">
        <v>2354</v>
      </c>
      <c r="L2211" s="5">
        <v>895000</v>
      </c>
      <c r="M2211" s="28">
        <f t="shared" si="34"/>
        <v>895000</v>
      </c>
      <c r="N2211">
        <f>2025-Table1[[#This Row],[Year]]</f>
        <v>8</v>
      </c>
    </row>
    <row r="2212" spans="1:14" x14ac:dyDescent="0.3">
      <c r="A2212" t="s">
        <v>113</v>
      </c>
      <c r="B2212" t="s">
        <v>121</v>
      </c>
      <c r="C2212">
        <v>2013</v>
      </c>
      <c r="D2212" s="3">
        <v>11</v>
      </c>
      <c r="E2212" s="3">
        <v>75000</v>
      </c>
      <c r="F2212" t="s">
        <v>13</v>
      </c>
      <c r="G2212" s="15">
        <f>IF(Table1[[#This Row],[Transmission]]="Manual", 0, 1)</f>
        <v>0</v>
      </c>
      <c r="H2212" t="s">
        <v>9472</v>
      </c>
      <c r="I2212" t="s">
        <v>17</v>
      </c>
      <c r="J2212" s="4">
        <v>45597</v>
      </c>
      <c r="K2212" t="s">
        <v>2355</v>
      </c>
      <c r="L2212" s="5">
        <v>410000</v>
      </c>
      <c r="M2212" s="28">
        <f t="shared" si="34"/>
        <v>410000</v>
      </c>
      <c r="N2212">
        <f>2025-Table1[[#This Row],[Year]]</f>
        <v>12</v>
      </c>
    </row>
    <row r="2213" spans="1:14" x14ac:dyDescent="0.3">
      <c r="A2213" t="s">
        <v>458</v>
      </c>
      <c r="B2213" t="s">
        <v>2110</v>
      </c>
      <c r="C2213">
        <v>2023</v>
      </c>
      <c r="D2213" s="3">
        <v>1</v>
      </c>
      <c r="E2213" s="3">
        <v>30000</v>
      </c>
      <c r="F2213" t="s">
        <v>13</v>
      </c>
      <c r="G2213" s="15">
        <f>IF(Table1[[#This Row],[Transmission]]="Manual", 0, 1)</f>
        <v>0</v>
      </c>
      <c r="H2213" t="s">
        <v>9472</v>
      </c>
      <c r="I2213" t="s">
        <v>14</v>
      </c>
      <c r="J2213" s="4">
        <v>45597</v>
      </c>
      <c r="K2213" t="s">
        <v>2356</v>
      </c>
      <c r="L2213" s="5">
        <v>560000</v>
      </c>
      <c r="M2213" s="28">
        <f t="shared" si="34"/>
        <v>560000</v>
      </c>
      <c r="N2213">
        <f>2025-Table1[[#This Row],[Year]]</f>
        <v>2</v>
      </c>
    </row>
    <row r="2214" spans="1:14" x14ac:dyDescent="0.3">
      <c r="A2214" t="s">
        <v>21</v>
      </c>
      <c r="B2214" t="s">
        <v>111</v>
      </c>
      <c r="C2214">
        <v>2018</v>
      </c>
      <c r="D2214" s="3">
        <v>6</v>
      </c>
      <c r="E2214" s="3">
        <v>19300</v>
      </c>
      <c r="F2214" t="s">
        <v>13</v>
      </c>
      <c r="G2214" s="15">
        <f>IF(Table1[[#This Row],[Transmission]]="Manual", 0, 1)</f>
        <v>0</v>
      </c>
      <c r="H2214" t="s">
        <v>9472</v>
      </c>
      <c r="I2214" t="s">
        <v>14</v>
      </c>
      <c r="J2214" s="4">
        <v>45597</v>
      </c>
      <c r="K2214" t="s">
        <v>2357</v>
      </c>
      <c r="L2214" s="5">
        <v>461000</v>
      </c>
      <c r="M2214" s="28">
        <f t="shared" si="34"/>
        <v>461000</v>
      </c>
      <c r="N2214">
        <f>2025-Table1[[#This Row],[Year]]</f>
        <v>7</v>
      </c>
    </row>
    <row r="2215" spans="1:14" x14ac:dyDescent="0.3">
      <c r="A2215" t="s">
        <v>113</v>
      </c>
      <c r="B2215" t="s">
        <v>174</v>
      </c>
      <c r="C2215">
        <v>2020</v>
      </c>
      <c r="D2215" s="3">
        <v>4</v>
      </c>
      <c r="E2215" s="3">
        <v>65000</v>
      </c>
      <c r="F2215" t="s">
        <v>25</v>
      </c>
      <c r="G2215" s="15">
        <f>IF(Table1[[#This Row],[Transmission]]="Manual", 0, 1)</f>
        <v>1</v>
      </c>
      <c r="H2215" t="s">
        <v>9472</v>
      </c>
      <c r="I2215" t="s">
        <v>14</v>
      </c>
      <c r="J2215" s="4">
        <v>45597</v>
      </c>
      <c r="K2215" t="s">
        <v>2358</v>
      </c>
      <c r="L2215" s="5">
        <v>1310000</v>
      </c>
      <c r="M2215" s="28">
        <f t="shared" si="34"/>
        <v>1310000</v>
      </c>
      <c r="N2215">
        <f>2025-Table1[[#This Row],[Year]]</f>
        <v>5</v>
      </c>
    </row>
    <row r="2216" spans="1:14" x14ac:dyDescent="0.3">
      <c r="A2216" t="s">
        <v>101</v>
      </c>
      <c r="B2216" t="s">
        <v>224</v>
      </c>
      <c r="C2216">
        <v>2021</v>
      </c>
      <c r="D2216" s="3">
        <v>3</v>
      </c>
      <c r="E2216" s="3">
        <v>62000</v>
      </c>
      <c r="F2216" t="s">
        <v>13</v>
      </c>
      <c r="G2216" s="15">
        <f>IF(Table1[[#This Row],[Transmission]]="Manual", 0, 1)</f>
        <v>0</v>
      </c>
      <c r="H2216" t="s">
        <v>9472</v>
      </c>
      <c r="I2216" t="s">
        <v>14</v>
      </c>
      <c r="J2216" s="4">
        <v>45566</v>
      </c>
      <c r="K2216" t="s">
        <v>468</v>
      </c>
      <c r="L2216" s="5">
        <v>511000</v>
      </c>
      <c r="M2216" s="28">
        <f t="shared" si="34"/>
        <v>511000</v>
      </c>
      <c r="N2216">
        <f>2025-Table1[[#This Row],[Year]]</f>
        <v>4</v>
      </c>
    </row>
    <row r="2217" spans="1:14" x14ac:dyDescent="0.3">
      <c r="A2217" t="s">
        <v>21</v>
      </c>
      <c r="B2217" t="s">
        <v>24</v>
      </c>
      <c r="C2217">
        <v>2023</v>
      </c>
      <c r="D2217" s="3">
        <v>1</v>
      </c>
      <c r="E2217" s="3">
        <v>13000</v>
      </c>
      <c r="F2217" t="s">
        <v>25</v>
      </c>
      <c r="G2217" s="15">
        <f>IF(Table1[[#This Row],[Transmission]]="Manual", 0, 1)</f>
        <v>1</v>
      </c>
      <c r="H2217" t="s">
        <v>9472</v>
      </c>
      <c r="I2217" t="s">
        <v>14</v>
      </c>
      <c r="J2217" s="4">
        <v>45597</v>
      </c>
      <c r="K2217" t="s">
        <v>2359</v>
      </c>
      <c r="L2217" s="5">
        <v>925000</v>
      </c>
      <c r="M2217" s="28">
        <f t="shared" si="34"/>
        <v>925000</v>
      </c>
      <c r="N2217">
        <f>2025-Table1[[#This Row],[Year]]</f>
        <v>2</v>
      </c>
    </row>
    <row r="2218" spans="1:14" x14ac:dyDescent="0.3">
      <c r="A2218" t="s">
        <v>43</v>
      </c>
      <c r="B2218" t="s">
        <v>389</v>
      </c>
      <c r="C2218">
        <v>2017</v>
      </c>
      <c r="D2218" s="3">
        <v>7</v>
      </c>
      <c r="E2218" s="3">
        <v>36250</v>
      </c>
      <c r="F2218" t="s">
        <v>25</v>
      </c>
      <c r="G2218" s="15">
        <f>IF(Table1[[#This Row],[Transmission]]="Manual", 0, 1)</f>
        <v>1</v>
      </c>
      <c r="H2218" t="s">
        <v>9475</v>
      </c>
      <c r="I2218" t="s">
        <v>14</v>
      </c>
      <c r="J2218" s="4">
        <v>45597</v>
      </c>
      <c r="K2218" t="s">
        <v>2360</v>
      </c>
      <c r="L2218" s="5">
        <v>1650000</v>
      </c>
      <c r="M2218" s="28">
        <f t="shared" si="34"/>
        <v>1650000</v>
      </c>
      <c r="N2218">
        <f>2025-Table1[[#This Row],[Year]]</f>
        <v>8</v>
      </c>
    </row>
    <row r="2219" spans="1:14" x14ac:dyDescent="0.3">
      <c r="A2219" t="s">
        <v>21</v>
      </c>
      <c r="B2219" t="s">
        <v>49</v>
      </c>
      <c r="C2219">
        <v>2017</v>
      </c>
      <c r="D2219" s="3">
        <v>7</v>
      </c>
      <c r="E2219" s="3">
        <v>100000</v>
      </c>
      <c r="F2219" t="s">
        <v>13</v>
      </c>
      <c r="G2219" s="15">
        <f>IF(Table1[[#This Row],[Transmission]]="Manual", 0, 1)</f>
        <v>0</v>
      </c>
      <c r="H2219" t="s">
        <v>9475</v>
      </c>
      <c r="I2219" t="s">
        <v>17</v>
      </c>
      <c r="J2219" s="4">
        <v>45597</v>
      </c>
      <c r="K2219" t="s">
        <v>2361</v>
      </c>
      <c r="L2219" s="5">
        <v>725000</v>
      </c>
      <c r="M2219" s="28">
        <f t="shared" si="34"/>
        <v>725000</v>
      </c>
      <c r="N2219">
        <f>2025-Table1[[#This Row],[Year]]</f>
        <v>8</v>
      </c>
    </row>
    <row r="2220" spans="1:14" x14ac:dyDescent="0.3">
      <c r="A2220" t="s">
        <v>21</v>
      </c>
      <c r="B2220" t="s">
        <v>111</v>
      </c>
      <c r="C2220">
        <v>2013</v>
      </c>
      <c r="D2220" s="3">
        <v>11</v>
      </c>
      <c r="E2220" s="3">
        <v>66000</v>
      </c>
      <c r="F2220" t="s">
        <v>13</v>
      </c>
      <c r="G2220" s="15">
        <f>IF(Table1[[#This Row],[Transmission]]="Manual", 0, 1)</f>
        <v>0</v>
      </c>
      <c r="H2220" t="s">
        <v>9472</v>
      </c>
      <c r="I2220" t="s">
        <v>14</v>
      </c>
      <c r="J2220" s="4">
        <v>45566</v>
      </c>
      <c r="K2220" t="s">
        <v>1396</v>
      </c>
      <c r="L2220" s="5">
        <v>310000</v>
      </c>
      <c r="M2220" s="28">
        <f t="shared" si="34"/>
        <v>310000</v>
      </c>
      <c r="N2220">
        <f>2025-Table1[[#This Row],[Year]]</f>
        <v>12</v>
      </c>
    </row>
    <row r="2221" spans="1:14" x14ac:dyDescent="0.3">
      <c r="A2221" t="s">
        <v>61</v>
      </c>
      <c r="B2221" t="s">
        <v>109</v>
      </c>
      <c r="C2221">
        <v>2016</v>
      </c>
      <c r="D2221" s="3">
        <v>8</v>
      </c>
      <c r="E2221" s="3">
        <v>61500</v>
      </c>
      <c r="F2221" t="s">
        <v>25</v>
      </c>
      <c r="G2221" s="15">
        <f>IF(Table1[[#This Row],[Transmission]]="Manual", 0, 1)</f>
        <v>1</v>
      </c>
      <c r="H2221" t="s">
        <v>9472</v>
      </c>
      <c r="I2221" t="s">
        <v>17</v>
      </c>
      <c r="J2221" s="4">
        <v>45597</v>
      </c>
      <c r="K2221" t="s">
        <v>2362</v>
      </c>
      <c r="L2221" s="5">
        <v>685000</v>
      </c>
      <c r="M2221" s="28">
        <f t="shared" si="34"/>
        <v>685000</v>
      </c>
      <c r="N2221">
        <f>2025-Table1[[#This Row],[Year]]</f>
        <v>9</v>
      </c>
    </row>
    <row r="2222" spans="1:14" x14ac:dyDescent="0.3">
      <c r="A2222" t="s">
        <v>262</v>
      </c>
      <c r="B2222" t="s">
        <v>263</v>
      </c>
      <c r="C2222">
        <v>2018</v>
      </c>
      <c r="D2222" s="3">
        <v>6</v>
      </c>
      <c r="E2222" s="3">
        <v>38000</v>
      </c>
      <c r="F2222" t="s">
        <v>25</v>
      </c>
      <c r="G2222" s="15">
        <f>IF(Table1[[#This Row],[Transmission]]="Manual", 0, 1)</f>
        <v>1</v>
      </c>
      <c r="H2222" t="s">
        <v>9472</v>
      </c>
      <c r="I2222" t="s">
        <v>14</v>
      </c>
      <c r="J2222" s="4">
        <v>45597</v>
      </c>
      <c r="K2222" t="s">
        <v>2363</v>
      </c>
      <c r="L2222" s="5">
        <v>1095000</v>
      </c>
      <c r="M2222" s="28">
        <f t="shared" si="34"/>
        <v>1095000</v>
      </c>
      <c r="N2222">
        <f>2025-Table1[[#This Row],[Year]]</f>
        <v>7</v>
      </c>
    </row>
    <row r="2223" spans="1:14" x14ac:dyDescent="0.3">
      <c r="A2223" t="s">
        <v>61</v>
      </c>
      <c r="B2223" t="s">
        <v>62</v>
      </c>
      <c r="C2223">
        <v>2017</v>
      </c>
      <c r="D2223" s="3">
        <v>7</v>
      </c>
      <c r="E2223" s="3">
        <v>65563</v>
      </c>
      <c r="F2223" t="s">
        <v>25</v>
      </c>
      <c r="G2223" s="15">
        <f>IF(Table1[[#This Row],[Transmission]]="Manual", 0, 1)</f>
        <v>1</v>
      </c>
      <c r="H2223" t="s">
        <v>9475</v>
      </c>
      <c r="I2223" t="s">
        <v>14</v>
      </c>
      <c r="J2223" s="4">
        <v>45597</v>
      </c>
      <c r="K2223" t="s">
        <v>244</v>
      </c>
      <c r="L2223" s="5">
        <v>325000</v>
      </c>
      <c r="M2223" s="28">
        <f t="shared" si="34"/>
        <v>325000</v>
      </c>
      <c r="N2223">
        <f>2025-Table1[[#This Row],[Year]]</f>
        <v>8</v>
      </c>
    </row>
    <row r="2224" spans="1:14" x14ac:dyDescent="0.3">
      <c r="A2224" t="s">
        <v>44</v>
      </c>
      <c r="B2224" t="s">
        <v>79</v>
      </c>
      <c r="C2224">
        <v>2018</v>
      </c>
      <c r="D2224" s="3">
        <v>6</v>
      </c>
      <c r="E2224" s="3">
        <v>82500</v>
      </c>
      <c r="F2224" t="s">
        <v>25</v>
      </c>
      <c r="G2224" s="15">
        <f>IF(Table1[[#This Row],[Transmission]]="Manual", 0, 1)</f>
        <v>1</v>
      </c>
      <c r="H2224" t="s">
        <v>9472</v>
      </c>
      <c r="I2224" t="s">
        <v>17</v>
      </c>
      <c r="J2224" s="4">
        <v>45597</v>
      </c>
      <c r="K2224" t="s">
        <v>2364</v>
      </c>
      <c r="L2224" s="5">
        <v>795000</v>
      </c>
      <c r="M2224" s="28">
        <f t="shared" si="34"/>
        <v>795000</v>
      </c>
      <c r="N2224">
        <f>2025-Table1[[#This Row],[Year]]</f>
        <v>7</v>
      </c>
    </row>
    <row r="2225" spans="1:14" x14ac:dyDescent="0.3">
      <c r="A2225" t="s">
        <v>44</v>
      </c>
      <c r="B2225" t="s">
        <v>124</v>
      </c>
      <c r="C2225">
        <v>2012</v>
      </c>
      <c r="D2225" s="3">
        <v>12</v>
      </c>
      <c r="E2225" s="3">
        <v>56874</v>
      </c>
      <c r="F2225" t="s">
        <v>25</v>
      </c>
      <c r="G2225" s="15">
        <f>IF(Table1[[#This Row],[Transmission]]="Manual", 0, 1)</f>
        <v>1</v>
      </c>
      <c r="H2225" t="s">
        <v>9475</v>
      </c>
      <c r="I2225" t="s">
        <v>14</v>
      </c>
      <c r="J2225" s="4">
        <v>45597</v>
      </c>
      <c r="K2225" t="s">
        <v>679</v>
      </c>
      <c r="L2225" s="5">
        <v>270000</v>
      </c>
      <c r="M2225" s="28">
        <f t="shared" si="34"/>
        <v>270000</v>
      </c>
      <c r="N2225">
        <f>2025-Table1[[#This Row],[Year]]</f>
        <v>13</v>
      </c>
    </row>
    <row r="2226" spans="1:14" x14ac:dyDescent="0.3">
      <c r="A2226" t="s">
        <v>44</v>
      </c>
      <c r="B2226" t="s">
        <v>45</v>
      </c>
      <c r="C2226">
        <v>2015</v>
      </c>
      <c r="D2226" s="3">
        <v>9</v>
      </c>
      <c r="E2226" s="3">
        <v>27</v>
      </c>
      <c r="F2226" t="s">
        <v>13</v>
      </c>
      <c r="G2226" s="15">
        <f>IF(Table1[[#This Row],[Transmission]]="Manual", 0, 1)</f>
        <v>0</v>
      </c>
      <c r="H2226" t="s">
        <v>9475</v>
      </c>
      <c r="I2226" t="s">
        <v>17</v>
      </c>
      <c r="J2226" s="4">
        <v>45597</v>
      </c>
      <c r="K2226" t="s">
        <v>2365</v>
      </c>
      <c r="L2226" s="5">
        <v>199999</v>
      </c>
      <c r="M2226" s="28">
        <f t="shared" si="34"/>
        <v>199999</v>
      </c>
      <c r="N2226">
        <f>2025-Table1[[#This Row],[Year]]</f>
        <v>10</v>
      </c>
    </row>
    <row r="2227" spans="1:14" x14ac:dyDescent="0.3">
      <c r="A2227" t="s">
        <v>458</v>
      </c>
      <c r="B2227" t="s">
        <v>459</v>
      </c>
      <c r="C2227">
        <v>2014</v>
      </c>
      <c r="D2227" s="3">
        <v>10</v>
      </c>
      <c r="E2227" s="3">
        <v>50000</v>
      </c>
      <c r="F2227" t="s">
        <v>13</v>
      </c>
      <c r="G2227" s="15">
        <f>IF(Table1[[#This Row],[Transmission]]="Manual", 0, 1)</f>
        <v>0</v>
      </c>
      <c r="H2227" t="s">
        <v>9472</v>
      </c>
      <c r="I2227" t="s">
        <v>17</v>
      </c>
      <c r="J2227" s="4">
        <v>45597</v>
      </c>
      <c r="K2227" t="s">
        <v>2366</v>
      </c>
      <c r="L2227" s="5">
        <v>575000</v>
      </c>
      <c r="M2227" s="28">
        <f t="shared" si="34"/>
        <v>575000</v>
      </c>
      <c r="N2227">
        <f>2025-Table1[[#This Row],[Year]]</f>
        <v>11</v>
      </c>
    </row>
    <row r="2228" spans="1:14" x14ac:dyDescent="0.3">
      <c r="A2228" t="s">
        <v>44</v>
      </c>
      <c r="B2228" t="s">
        <v>124</v>
      </c>
      <c r="C2228">
        <v>2017</v>
      </c>
      <c r="D2228" s="3">
        <v>7</v>
      </c>
      <c r="E2228" s="3">
        <v>78000</v>
      </c>
      <c r="F2228" t="s">
        <v>13</v>
      </c>
      <c r="G2228" s="15">
        <f>IF(Table1[[#This Row],[Transmission]]="Manual", 0, 1)</f>
        <v>0</v>
      </c>
      <c r="H2228" t="s">
        <v>9475</v>
      </c>
      <c r="I2228" t="s">
        <v>17</v>
      </c>
      <c r="J2228" s="4">
        <v>45597</v>
      </c>
      <c r="K2228" t="s">
        <v>2367</v>
      </c>
      <c r="L2228" s="5">
        <v>350000</v>
      </c>
      <c r="M2228" s="28">
        <f t="shared" si="34"/>
        <v>350000</v>
      </c>
      <c r="N2228">
        <f>2025-Table1[[#This Row],[Year]]</f>
        <v>8</v>
      </c>
    </row>
    <row r="2229" spans="1:14" x14ac:dyDescent="0.3">
      <c r="A2229" t="s">
        <v>33</v>
      </c>
      <c r="B2229" t="s">
        <v>34</v>
      </c>
      <c r="C2229">
        <v>2015</v>
      </c>
      <c r="D2229" s="3">
        <v>9</v>
      </c>
      <c r="E2229" s="3">
        <v>80000</v>
      </c>
      <c r="F2229" t="s">
        <v>13</v>
      </c>
      <c r="G2229" s="15">
        <f>IF(Table1[[#This Row],[Transmission]]="Manual", 0, 1)</f>
        <v>0</v>
      </c>
      <c r="H2229" t="s">
        <v>9475</v>
      </c>
      <c r="I2229" t="s">
        <v>17</v>
      </c>
      <c r="J2229" s="4">
        <v>45566</v>
      </c>
      <c r="K2229" t="s">
        <v>2368</v>
      </c>
      <c r="L2229" s="5">
        <v>540000</v>
      </c>
      <c r="M2229" s="28">
        <f t="shared" si="34"/>
        <v>540000</v>
      </c>
      <c r="N2229">
        <f>2025-Table1[[#This Row],[Year]]</f>
        <v>10</v>
      </c>
    </row>
    <row r="2230" spans="1:14" x14ac:dyDescent="0.3">
      <c r="A2230" t="s">
        <v>44</v>
      </c>
      <c r="B2230" t="s">
        <v>133</v>
      </c>
      <c r="C2230">
        <v>2016</v>
      </c>
      <c r="D2230" s="3">
        <v>8</v>
      </c>
      <c r="E2230" s="3">
        <v>114399</v>
      </c>
      <c r="F2230" t="s">
        <v>13</v>
      </c>
      <c r="G2230" s="15">
        <f>IF(Table1[[#This Row],[Transmission]]="Manual", 0, 1)</f>
        <v>0</v>
      </c>
      <c r="H2230" t="s">
        <v>9475</v>
      </c>
      <c r="I2230" t="s">
        <v>17</v>
      </c>
      <c r="J2230" s="4">
        <v>45505</v>
      </c>
      <c r="K2230" t="s">
        <v>2369</v>
      </c>
      <c r="L2230" s="5">
        <v>485000</v>
      </c>
      <c r="M2230" s="28">
        <f t="shared" si="34"/>
        <v>485000</v>
      </c>
      <c r="N2230">
        <f>2025-Table1[[#This Row],[Year]]</f>
        <v>9</v>
      </c>
    </row>
    <row r="2231" spans="1:14" x14ac:dyDescent="0.3">
      <c r="A2231" t="s">
        <v>21</v>
      </c>
      <c r="B2231" t="s">
        <v>382</v>
      </c>
      <c r="C2231">
        <v>2013</v>
      </c>
      <c r="D2231" s="3">
        <v>11</v>
      </c>
      <c r="E2231" s="3">
        <v>78000</v>
      </c>
      <c r="F2231" t="s">
        <v>25</v>
      </c>
      <c r="G2231" s="15">
        <f>IF(Table1[[#This Row],[Transmission]]="Manual", 0, 1)</f>
        <v>1</v>
      </c>
      <c r="H2231" t="s">
        <v>9475</v>
      </c>
      <c r="I2231" t="s">
        <v>14</v>
      </c>
      <c r="J2231" s="4">
        <v>45597</v>
      </c>
      <c r="K2231" t="s">
        <v>383</v>
      </c>
      <c r="L2231" s="5">
        <v>295000</v>
      </c>
      <c r="M2231" s="28">
        <f t="shared" si="34"/>
        <v>295000</v>
      </c>
      <c r="N2231">
        <f>2025-Table1[[#This Row],[Year]]</f>
        <v>12</v>
      </c>
    </row>
    <row r="2232" spans="1:14" x14ac:dyDescent="0.3">
      <c r="A2232" t="s">
        <v>38</v>
      </c>
      <c r="B2232" t="s">
        <v>47</v>
      </c>
      <c r="C2232">
        <v>2020</v>
      </c>
      <c r="D2232" s="3">
        <v>4</v>
      </c>
      <c r="E2232" s="3">
        <v>30000</v>
      </c>
      <c r="F2232" t="s">
        <v>25</v>
      </c>
      <c r="G2232" s="15">
        <f>IF(Table1[[#This Row],[Transmission]]="Manual", 0, 1)</f>
        <v>1</v>
      </c>
      <c r="H2232" t="s">
        <v>9472</v>
      </c>
      <c r="I2232" t="s">
        <v>17</v>
      </c>
      <c r="J2232" s="4">
        <v>45597</v>
      </c>
      <c r="K2232" t="s">
        <v>2370</v>
      </c>
      <c r="L2232" s="5">
        <v>1499000</v>
      </c>
      <c r="M2232" s="28">
        <f t="shared" si="34"/>
        <v>1499000</v>
      </c>
      <c r="N2232">
        <f>2025-Table1[[#This Row],[Year]]</f>
        <v>5</v>
      </c>
    </row>
    <row r="2233" spans="1:14" x14ac:dyDescent="0.3">
      <c r="A2233" t="s">
        <v>11</v>
      </c>
      <c r="B2233" t="s">
        <v>12</v>
      </c>
      <c r="C2233">
        <v>2017</v>
      </c>
      <c r="D2233" s="3">
        <v>7</v>
      </c>
      <c r="E2233" s="3">
        <v>18110</v>
      </c>
      <c r="F2233" t="s">
        <v>25</v>
      </c>
      <c r="G2233" s="15">
        <f>IF(Table1[[#This Row],[Transmission]]="Manual", 0, 1)</f>
        <v>1</v>
      </c>
      <c r="H2233" t="s">
        <v>9475</v>
      </c>
      <c r="I2233" t="s">
        <v>14</v>
      </c>
      <c r="J2233" s="4">
        <v>45597</v>
      </c>
      <c r="K2233" t="s">
        <v>2371</v>
      </c>
      <c r="L2233" s="5">
        <v>575000</v>
      </c>
      <c r="M2233" s="28">
        <f t="shared" si="34"/>
        <v>575000</v>
      </c>
      <c r="N2233">
        <f>2025-Table1[[#This Row],[Year]]</f>
        <v>8</v>
      </c>
    </row>
    <row r="2234" spans="1:14" x14ac:dyDescent="0.3">
      <c r="A2234" t="s">
        <v>458</v>
      </c>
      <c r="B2234" t="s">
        <v>1321</v>
      </c>
      <c r="C2234">
        <v>2017</v>
      </c>
      <c r="D2234" s="3">
        <v>7</v>
      </c>
      <c r="E2234" s="3">
        <v>86000</v>
      </c>
      <c r="F2234" t="s">
        <v>25</v>
      </c>
      <c r="G2234" s="15">
        <f>IF(Table1[[#This Row],[Transmission]]="Manual", 0, 1)</f>
        <v>1</v>
      </c>
      <c r="H2234" t="s">
        <v>9475</v>
      </c>
      <c r="I2234" t="s">
        <v>14</v>
      </c>
      <c r="J2234" s="4">
        <v>45597</v>
      </c>
      <c r="K2234" t="s">
        <v>9421</v>
      </c>
      <c r="L2234" s="5">
        <v>170000</v>
      </c>
      <c r="M2234" s="28">
        <f t="shared" si="34"/>
        <v>170000</v>
      </c>
      <c r="N2234">
        <f>2025-Table1[[#This Row],[Year]]</f>
        <v>8</v>
      </c>
    </row>
    <row r="2235" spans="1:14" x14ac:dyDescent="0.3">
      <c r="A2235" t="s">
        <v>61</v>
      </c>
      <c r="B2235" t="s">
        <v>62</v>
      </c>
      <c r="C2235">
        <v>2017</v>
      </c>
      <c r="D2235" s="3">
        <v>7</v>
      </c>
      <c r="E2235" s="3">
        <v>70000</v>
      </c>
      <c r="F2235" t="s">
        <v>25</v>
      </c>
      <c r="G2235" s="15">
        <f>IF(Table1[[#This Row],[Transmission]]="Manual", 0, 1)</f>
        <v>1</v>
      </c>
      <c r="H2235" t="s">
        <v>9472</v>
      </c>
      <c r="I2235" t="s">
        <v>14</v>
      </c>
      <c r="J2235" s="4">
        <v>45597</v>
      </c>
      <c r="K2235" t="s">
        <v>2372</v>
      </c>
      <c r="L2235" s="5">
        <v>350000</v>
      </c>
      <c r="M2235" s="28">
        <f t="shared" si="34"/>
        <v>350000</v>
      </c>
      <c r="N2235">
        <f>2025-Table1[[#This Row],[Year]]</f>
        <v>8</v>
      </c>
    </row>
    <row r="2236" spans="1:14" x14ac:dyDescent="0.3">
      <c r="A2236" t="s">
        <v>11</v>
      </c>
      <c r="B2236" t="s">
        <v>12</v>
      </c>
      <c r="C2236">
        <v>2015</v>
      </c>
      <c r="D2236" s="3">
        <v>9</v>
      </c>
      <c r="E2236" s="3">
        <v>81000</v>
      </c>
      <c r="F2236" t="s">
        <v>13</v>
      </c>
      <c r="G2236" s="15">
        <f>IF(Table1[[#This Row],[Transmission]]="Manual", 0, 1)</f>
        <v>0</v>
      </c>
      <c r="H2236" t="s">
        <v>9472</v>
      </c>
      <c r="I2236" t="s">
        <v>17</v>
      </c>
      <c r="J2236" s="4">
        <v>45566</v>
      </c>
      <c r="K2236" t="s">
        <v>2373</v>
      </c>
      <c r="L2236" s="5">
        <v>540000</v>
      </c>
      <c r="M2236" s="28">
        <f t="shared" si="34"/>
        <v>540000</v>
      </c>
      <c r="N2236">
        <f>2025-Table1[[#This Row],[Year]]</f>
        <v>10</v>
      </c>
    </row>
    <row r="2237" spans="1:14" x14ac:dyDescent="0.3">
      <c r="A2237" t="s">
        <v>101</v>
      </c>
      <c r="B2237" t="s">
        <v>337</v>
      </c>
      <c r="C2237">
        <v>2020</v>
      </c>
      <c r="D2237" s="3">
        <v>4</v>
      </c>
      <c r="E2237" s="3">
        <v>44118</v>
      </c>
      <c r="F2237" t="s">
        <v>13</v>
      </c>
      <c r="G2237" s="15">
        <f>IF(Table1[[#This Row],[Transmission]]="Manual", 0, 1)</f>
        <v>0</v>
      </c>
      <c r="H2237" t="s">
        <v>9472</v>
      </c>
      <c r="I2237" t="s">
        <v>14</v>
      </c>
      <c r="J2237" s="4">
        <v>45597</v>
      </c>
      <c r="K2237" t="s">
        <v>2374</v>
      </c>
      <c r="L2237" s="5">
        <v>470000</v>
      </c>
      <c r="M2237" s="28">
        <f t="shared" si="34"/>
        <v>470000</v>
      </c>
      <c r="N2237">
        <f>2025-Table1[[#This Row],[Year]]</f>
        <v>5</v>
      </c>
    </row>
    <row r="2238" spans="1:14" x14ac:dyDescent="0.3">
      <c r="A2238" t="s">
        <v>21</v>
      </c>
      <c r="B2238" t="s">
        <v>68</v>
      </c>
      <c r="C2238">
        <v>2016</v>
      </c>
      <c r="D2238" s="3">
        <v>8</v>
      </c>
      <c r="E2238" s="3">
        <v>45000</v>
      </c>
      <c r="F2238" t="s">
        <v>25</v>
      </c>
      <c r="G2238" s="15">
        <f>IF(Table1[[#This Row],[Transmission]]="Manual", 0, 1)</f>
        <v>1</v>
      </c>
      <c r="H2238" t="s">
        <v>9475</v>
      </c>
      <c r="I2238" t="s">
        <v>14</v>
      </c>
      <c r="J2238" s="4">
        <v>45597</v>
      </c>
      <c r="K2238" t="s">
        <v>2375</v>
      </c>
      <c r="L2238" s="5">
        <v>320000</v>
      </c>
      <c r="M2238" s="28">
        <f t="shared" si="34"/>
        <v>320000</v>
      </c>
      <c r="N2238">
        <f>2025-Table1[[#This Row],[Year]]</f>
        <v>9</v>
      </c>
    </row>
    <row r="2239" spans="1:14" x14ac:dyDescent="0.3">
      <c r="A2239" t="s">
        <v>21</v>
      </c>
      <c r="B2239" t="s">
        <v>24</v>
      </c>
      <c r="C2239">
        <v>2017</v>
      </c>
      <c r="D2239" s="3">
        <v>7</v>
      </c>
      <c r="E2239" s="3">
        <v>51000</v>
      </c>
      <c r="F2239" t="s">
        <v>13</v>
      </c>
      <c r="G2239" s="15">
        <f>IF(Table1[[#This Row],[Transmission]]="Manual", 0, 1)</f>
        <v>0</v>
      </c>
      <c r="H2239" t="s">
        <v>9472</v>
      </c>
      <c r="I2239" t="s">
        <v>14</v>
      </c>
      <c r="J2239" s="4">
        <v>45597</v>
      </c>
      <c r="K2239" t="s">
        <v>2376</v>
      </c>
      <c r="L2239" s="5">
        <v>485000</v>
      </c>
      <c r="M2239" s="28">
        <f t="shared" si="34"/>
        <v>485000</v>
      </c>
      <c r="N2239">
        <f>2025-Table1[[#This Row],[Year]]</f>
        <v>8</v>
      </c>
    </row>
    <row r="2240" spans="1:14" x14ac:dyDescent="0.3">
      <c r="A2240" t="s">
        <v>18</v>
      </c>
      <c r="B2240" t="s">
        <v>86</v>
      </c>
      <c r="C2240">
        <v>2018</v>
      </c>
      <c r="D2240" s="3">
        <v>6</v>
      </c>
      <c r="E2240" s="3">
        <v>131000</v>
      </c>
      <c r="F2240" t="s">
        <v>25</v>
      </c>
      <c r="G2240" s="15">
        <f>IF(Table1[[#This Row],[Transmission]]="Manual", 0, 1)</f>
        <v>1</v>
      </c>
      <c r="H2240" t="s">
        <v>9475</v>
      </c>
      <c r="I2240" t="s">
        <v>14</v>
      </c>
      <c r="J2240" s="4">
        <v>45536</v>
      </c>
      <c r="K2240" t="s">
        <v>2377</v>
      </c>
      <c r="L2240" s="5">
        <v>685000</v>
      </c>
      <c r="M2240" s="28">
        <f t="shared" si="34"/>
        <v>685000</v>
      </c>
      <c r="N2240">
        <f>2025-Table1[[#This Row],[Year]]</f>
        <v>7</v>
      </c>
    </row>
    <row r="2241" spans="1:14" x14ac:dyDescent="0.3">
      <c r="A2241" t="s">
        <v>101</v>
      </c>
      <c r="B2241" t="s">
        <v>337</v>
      </c>
      <c r="C2241">
        <v>2017</v>
      </c>
      <c r="D2241" s="3">
        <v>7</v>
      </c>
      <c r="E2241" s="3">
        <v>73555</v>
      </c>
      <c r="F2241" t="s">
        <v>13</v>
      </c>
      <c r="G2241" s="15">
        <f>IF(Table1[[#This Row],[Transmission]]="Manual", 0, 1)</f>
        <v>0</v>
      </c>
      <c r="H2241" t="s">
        <v>9475</v>
      </c>
      <c r="I2241" t="s">
        <v>14</v>
      </c>
      <c r="J2241" s="4">
        <v>45597</v>
      </c>
      <c r="K2241" t="s">
        <v>2378</v>
      </c>
      <c r="L2241" s="5">
        <v>295555</v>
      </c>
      <c r="M2241" s="28">
        <f t="shared" si="34"/>
        <v>295555</v>
      </c>
      <c r="N2241">
        <f>2025-Table1[[#This Row],[Year]]</f>
        <v>8</v>
      </c>
    </row>
    <row r="2242" spans="1:14" x14ac:dyDescent="0.3">
      <c r="A2242" t="s">
        <v>44</v>
      </c>
      <c r="B2242" t="s">
        <v>79</v>
      </c>
      <c r="C2242">
        <v>2021</v>
      </c>
      <c r="D2242" s="3">
        <v>3</v>
      </c>
      <c r="E2242" s="3">
        <v>60000</v>
      </c>
      <c r="F2242" t="s">
        <v>13</v>
      </c>
      <c r="G2242" s="15">
        <f>IF(Table1[[#This Row],[Transmission]]="Manual", 0, 1)</f>
        <v>0</v>
      </c>
      <c r="H2242" t="s">
        <v>9475</v>
      </c>
      <c r="I2242" t="s">
        <v>17</v>
      </c>
      <c r="J2242" s="4">
        <v>45597</v>
      </c>
      <c r="K2242" t="s">
        <v>2379</v>
      </c>
      <c r="L2242" s="5">
        <v>1240000</v>
      </c>
      <c r="M2242" s="28">
        <f t="shared" si="34"/>
        <v>1240000</v>
      </c>
      <c r="N2242">
        <f>2025-Table1[[#This Row],[Year]]</f>
        <v>4</v>
      </c>
    </row>
    <row r="2243" spans="1:14" x14ac:dyDescent="0.3">
      <c r="A2243" t="s">
        <v>11</v>
      </c>
      <c r="B2243" t="s">
        <v>12</v>
      </c>
      <c r="C2243">
        <v>2009</v>
      </c>
      <c r="D2243" s="3">
        <v>15</v>
      </c>
      <c r="E2243" s="3">
        <v>88000</v>
      </c>
      <c r="F2243" t="s">
        <v>13</v>
      </c>
      <c r="G2243" s="15">
        <f>IF(Table1[[#This Row],[Transmission]]="Manual", 0, 1)</f>
        <v>0</v>
      </c>
      <c r="H2243" t="s">
        <v>9475</v>
      </c>
      <c r="I2243" t="s">
        <v>14</v>
      </c>
      <c r="J2243" s="4">
        <v>45597</v>
      </c>
      <c r="K2243" t="s">
        <v>2380</v>
      </c>
      <c r="L2243" s="5">
        <v>269999</v>
      </c>
      <c r="M2243" s="28">
        <f t="shared" ref="M2243:M2306" si="35">VALUE(SUBSTITUTE(SUBSTITUTE(L2243,"₹"," "),",",""))</f>
        <v>269999</v>
      </c>
      <c r="N2243">
        <f>2025-Table1[[#This Row],[Year]]</f>
        <v>16</v>
      </c>
    </row>
    <row r="2244" spans="1:14" x14ac:dyDescent="0.3">
      <c r="A2244" t="s">
        <v>15</v>
      </c>
      <c r="B2244" t="s">
        <v>16</v>
      </c>
      <c r="C2244">
        <v>2010</v>
      </c>
      <c r="D2244" s="3">
        <v>14</v>
      </c>
      <c r="E2244" s="3">
        <v>71000</v>
      </c>
      <c r="F2244" t="s">
        <v>13</v>
      </c>
      <c r="G2244" s="15">
        <f>IF(Table1[[#This Row],[Transmission]]="Manual", 0, 1)</f>
        <v>0</v>
      </c>
      <c r="H2244" t="s">
        <v>9475</v>
      </c>
      <c r="I2244" t="s">
        <v>17</v>
      </c>
      <c r="J2244" s="4">
        <v>45597</v>
      </c>
      <c r="K2244" t="s">
        <v>2381</v>
      </c>
      <c r="L2244" s="5">
        <v>775000</v>
      </c>
      <c r="M2244" s="28">
        <f t="shared" si="35"/>
        <v>775000</v>
      </c>
      <c r="N2244">
        <f>2025-Table1[[#This Row],[Year]]</f>
        <v>15</v>
      </c>
    </row>
    <row r="2245" spans="1:14" x14ac:dyDescent="0.3">
      <c r="A2245" t="s">
        <v>21</v>
      </c>
      <c r="B2245" t="s">
        <v>36</v>
      </c>
      <c r="C2245">
        <v>2013</v>
      </c>
      <c r="D2245" s="3">
        <v>11</v>
      </c>
      <c r="E2245" s="3">
        <v>70000</v>
      </c>
      <c r="F2245" t="s">
        <v>25</v>
      </c>
      <c r="G2245" s="15">
        <f>IF(Table1[[#This Row],[Transmission]]="Manual", 0, 1)</f>
        <v>1</v>
      </c>
      <c r="H2245" t="s">
        <v>9472</v>
      </c>
      <c r="I2245" t="s">
        <v>14</v>
      </c>
      <c r="J2245" s="4">
        <v>45597</v>
      </c>
      <c r="K2245" t="s">
        <v>2382</v>
      </c>
      <c r="L2245" s="5">
        <v>180000</v>
      </c>
      <c r="M2245" s="28">
        <f t="shared" si="35"/>
        <v>180000</v>
      </c>
      <c r="N2245">
        <f>2025-Table1[[#This Row],[Year]]</f>
        <v>12</v>
      </c>
    </row>
    <row r="2246" spans="1:14" x14ac:dyDescent="0.3">
      <c r="A2246" t="s">
        <v>21</v>
      </c>
      <c r="B2246" t="s">
        <v>140</v>
      </c>
      <c r="C2246">
        <v>2012</v>
      </c>
      <c r="D2246" s="3">
        <v>12</v>
      </c>
      <c r="E2246" s="3">
        <v>86239</v>
      </c>
      <c r="F2246" t="s">
        <v>13</v>
      </c>
      <c r="G2246" s="15">
        <f>IF(Table1[[#This Row],[Transmission]]="Manual", 0, 1)</f>
        <v>0</v>
      </c>
      <c r="H2246" t="s">
        <v>9475</v>
      </c>
      <c r="I2246" t="s">
        <v>14</v>
      </c>
      <c r="J2246" s="4">
        <v>45566</v>
      </c>
      <c r="K2246" t="s">
        <v>2383</v>
      </c>
      <c r="L2246" s="5">
        <v>240000</v>
      </c>
      <c r="M2246" s="28">
        <f t="shared" si="35"/>
        <v>240000</v>
      </c>
      <c r="N2246">
        <f>2025-Table1[[#This Row],[Year]]</f>
        <v>13</v>
      </c>
    </row>
    <row r="2247" spans="1:14" x14ac:dyDescent="0.3">
      <c r="A2247" t="s">
        <v>11</v>
      </c>
      <c r="B2247" t="s">
        <v>285</v>
      </c>
      <c r="C2247">
        <v>2019</v>
      </c>
      <c r="D2247" s="3">
        <v>5</v>
      </c>
      <c r="E2247" s="3">
        <v>52000</v>
      </c>
      <c r="F2247" t="s">
        <v>13</v>
      </c>
      <c r="G2247" s="15">
        <f>IF(Table1[[#This Row],[Transmission]]="Manual", 0, 1)</f>
        <v>0</v>
      </c>
      <c r="H2247" t="s">
        <v>9472</v>
      </c>
      <c r="I2247" t="s">
        <v>14</v>
      </c>
      <c r="J2247" s="4">
        <v>45597</v>
      </c>
      <c r="K2247" t="s">
        <v>2384</v>
      </c>
      <c r="L2247" s="5">
        <v>645000</v>
      </c>
      <c r="M2247" s="28">
        <f t="shared" si="35"/>
        <v>645000</v>
      </c>
      <c r="N2247">
        <f>2025-Table1[[#This Row],[Year]]</f>
        <v>6</v>
      </c>
    </row>
    <row r="2248" spans="1:14" x14ac:dyDescent="0.3">
      <c r="A2248" t="s">
        <v>21</v>
      </c>
      <c r="B2248" t="s">
        <v>2385</v>
      </c>
      <c r="C2248">
        <v>2013</v>
      </c>
      <c r="D2248" s="3">
        <v>11</v>
      </c>
      <c r="E2248" s="3">
        <v>70000</v>
      </c>
      <c r="F2248" t="s">
        <v>13</v>
      </c>
      <c r="G2248" s="15">
        <f>IF(Table1[[#This Row],[Transmission]]="Manual", 0, 1)</f>
        <v>0</v>
      </c>
      <c r="H2248" t="s">
        <v>9472</v>
      </c>
      <c r="I2248" t="s">
        <v>14</v>
      </c>
      <c r="J2248" s="4">
        <v>45597</v>
      </c>
      <c r="K2248" t="s">
        <v>2386</v>
      </c>
      <c r="L2248" s="5">
        <v>175000</v>
      </c>
      <c r="M2248" s="28">
        <f t="shared" si="35"/>
        <v>175000</v>
      </c>
      <c r="N2248">
        <f>2025-Table1[[#This Row],[Year]]</f>
        <v>12</v>
      </c>
    </row>
    <row r="2249" spans="1:14" x14ac:dyDescent="0.3">
      <c r="A2249" t="s">
        <v>21</v>
      </c>
      <c r="B2249" t="s">
        <v>111</v>
      </c>
      <c r="C2249">
        <v>2019</v>
      </c>
      <c r="D2249" s="3">
        <v>5</v>
      </c>
      <c r="E2249" s="3">
        <v>65000</v>
      </c>
      <c r="F2249" t="s">
        <v>25</v>
      </c>
      <c r="G2249" s="15">
        <f>IF(Table1[[#This Row],[Transmission]]="Manual", 0, 1)</f>
        <v>1</v>
      </c>
      <c r="H2249" t="s">
        <v>9472</v>
      </c>
      <c r="I2249" t="s">
        <v>14</v>
      </c>
      <c r="J2249" s="4">
        <v>45597</v>
      </c>
      <c r="K2249" t="s">
        <v>1914</v>
      </c>
      <c r="L2249" s="5">
        <v>450000</v>
      </c>
      <c r="M2249" s="28">
        <f t="shared" si="35"/>
        <v>450000</v>
      </c>
      <c r="N2249">
        <f>2025-Table1[[#This Row],[Year]]</f>
        <v>6</v>
      </c>
    </row>
    <row r="2250" spans="1:14" x14ac:dyDescent="0.3">
      <c r="A2250" t="s">
        <v>44</v>
      </c>
      <c r="B2250" t="s">
        <v>89</v>
      </c>
      <c r="C2250">
        <v>2020</v>
      </c>
      <c r="D2250" s="3">
        <v>4</v>
      </c>
      <c r="E2250" s="3">
        <v>55000</v>
      </c>
      <c r="F2250" t="s">
        <v>25</v>
      </c>
      <c r="G2250" s="15">
        <f>IF(Table1[[#This Row],[Transmission]]="Manual", 0, 1)</f>
        <v>1</v>
      </c>
      <c r="H2250" t="s">
        <v>9475</v>
      </c>
      <c r="I2250" t="s">
        <v>14</v>
      </c>
      <c r="J2250" s="4">
        <v>45597</v>
      </c>
      <c r="K2250" t="s">
        <v>2387</v>
      </c>
      <c r="L2250" s="5">
        <v>890000</v>
      </c>
      <c r="M2250" s="28">
        <f t="shared" si="35"/>
        <v>890000</v>
      </c>
      <c r="N2250">
        <f>2025-Table1[[#This Row],[Year]]</f>
        <v>5</v>
      </c>
    </row>
    <row r="2251" spans="1:14" x14ac:dyDescent="0.3">
      <c r="A2251" t="s">
        <v>44</v>
      </c>
      <c r="B2251" t="s">
        <v>413</v>
      </c>
      <c r="C2251">
        <v>2011</v>
      </c>
      <c r="D2251" s="3">
        <v>13</v>
      </c>
      <c r="E2251" s="3">
        <v>75000</v>
      </c>
      <c r="F2251" t="s">
        <v>13</v>
      </c>
      <c r="G2251" s="15">
        <f>IF(Table1[[#This Row],[Transmission]]="Manual", 0, 1)</f>
        <v>0</v>
      </c>
      <c r="H2251" t="s">
        <v>9472</v>
      </c>
      <c r="I2251" t="s">
        <v>14</v>
      </c>
      <c r="J2251" s="4">
        <v>45597</v>
      </c>
      <c r="K2251" t="s">
        <v>2388</v>
      </c>
      <c r="L2251" s="5">
        <v>130000</v>
      </c>
      <c r="M2251" s="28">
        <f t="shared" si="35"/>
        <v>130000</v>
      </c>
      <c r="N2251">
        <f>2025-Table1[[#This Row],[Year]]</f>
        <v>14</v>
      </c>
    </row>
    <row r="2252" spans="1:14" x14ac:dyDescent="0.3">
      <c r="A2252" t="s">
        <v>21</v>
      </c>
      <c r="B2252" t="s">
        <v>39</v>
      </c>
      <c r="C2252">
        <v>2019</v>
      </c>
      <c r="D2252" s="3">
        <v>5</v>
      </c>
      <c r="E2252" s="3">
        <v>50000</v>
      </c>
      <c r="F2252" t="s">
        <v>13</v>
      </c>
      <c r="G2252" s="15">
        <f>IF(Table1[[#This Row],[Transmission]]="Manual", 0, 1)</f>
        <v>0</v>
      </c>
      <c r="H2252" t="s">
        <v>9472</v>
      </c>
      <c r="I2252" t="s">
        <v>14</v>
      </c>
      <c r="J2252" s="4">
        <v>45597</v>
      </c>
      <c r="K2252" t="s">
        <v>2389</v>
      </c>
      <c r="L2252" s="5">
        <v>465000</v>
      </c>
      <c r="M2252" s="28">
        <f t="shared" si="35"/>
        <v>465000</v>
      </c>
      <c r="N2252">
        <f>2025-Table1[[#This Row],[Year]]</f>
        <v>6</v>
      </c>
    </row>
    <row r="2253" spans="1:14" x14ac:dyDescent="0.3">
      <c r="A2253" t="s">
        <v>21</v>
      </c>
      <c r="B2253" t="s">
        <v>276</v>
      </c>
      <c r="C2253">
        <v>2011</v>
      </c>
      <c r="D2253" s="3">
        <v>13</v>
      </c>
      <c r="E2253" s="3">
        <v>106000</v>
      </c>
      <c r="F2253" t="s">
        <v>13</v>
      </c>
      <c r="G2253" s="15">
        <f>IF(Table1[[#This Row],[Transmission]]="Manual", 0, 1)</f>
        <v>0</v>
      </c>
      <c r="H2253" t="s">
        <v>9475</v>
      </c>
      <c r="I2253" t="s">
        <v>14</v>
      </c>
      <c r="J2253" s="4">
        <v>45597</v>
      </c>
      <c r="K2253" t="s">
        <v>2390</v>
      </c>
      <c r="L2253" s="5">
        <v>99999</v>
      </c>
      <c r="M2253" s="28">
        <f t="shared" si="35"/>
        <v>99999</v>
      </c>
      <c r="N2253">
        <f>2025-Table1[[#This Row],[Year]]</f>
        <v>14</v>
      </c>
    </row>
    <row r="2254" spans="1:14" x14ac:dyDescent="0.3">
      <c r="A2254" t="s">
        <v>11</v>
      </c>
      <c r="B2254" t="s">
        <v>183</v>
      </c>
      <c r="C2254">
        <v>2012</v>
      </c>
      <c r="D2254" s="3">
        <v>12</v>
      </c>
      <c r="E2254" s="3">
        <v>80000</v>
      </c>
      <c r="F2254" t="s">
        <v>13</v>
      </c>
      <c r="G2254" s="15">
        <f>IF(Table1[[#This Row],[Transmission]]="Manual", 0, 1)</f>
        <v>0</v>
      </c>
      <c r="H2254" t="s">
        <v>9472</v>
      </c>
      <c r="I2254" t="s">
        <v>14</v>
      </c>
      <c r="J2254" s="4">
        <v>45597</v>
      </c>
      <c r="K2254" t="s">
        <v>2391</v>
      </c>
      <c r="L2254" s="5">
        <v>325000</v>
      </c>
      <c r="M2254" s="28">
        <f t="shared" si="35"/>
        <v>325000</v>
      </c>
      <c r="N2254">
        <f>2025-Table1[[#This Row],[Year]]</f>
        <v>13</v>
      </c>
    </row>
    <row r="2255" spans="1:14" x14ac:dyDescent="0.3">
      <c r="A2255" t="s">
        <v>58</v>
      </c>
      <c r="B2255" t="s">
        <v>315</v>
      </c>
      <c r="C2255">
        <v>2016</v>
      </c>
      <c r="D2255" s="3">
        <v>8</v>
      </c>
      <c r="E2255" s="3">
        <v>47000</v>
      </c>
      <c r="F2255" t="s">
        <v>25</v>
      </c>
      <c r="G2255" s="15">
        <f>IF(Table1[[#This Row],[Transmission]]="Manual", 0, 1)</f>
        <v>1</v>
      </c>
      <c r="H2255" t="s">
        <v>9475</v>
      </c>
      <c r="I2255" t="s">
        <v>17</v>
      </c>
      <c r="J2255" s="4">
        <v>45597</v>
      </c>
      <c r="K2255" t="s">
        <v>2392</v>
      </c>
      <c r="L2255" s="5">
        <v>1499000</v>
      </c>
      <c r="M2255" s="28">
        <f t="shared" si="35"/>
        <v>1499000</v>
      </c>
      <c r="N2255">
        <f>2025-Table1[[#This Row],[Year]]</f>
        <v>9</v>
      </c>
    </row>
    <row r="2256" spans="1:14" x14ac:dyDescent="0.3">
      <c r="A2256" t="s">
        <v>21</v>
      </c>
      <c r="B2256" t="s">
        <v>49</v>
      </c>
      <c r="C2256">
        <v>2023</v>
      </c>
      <c r="D2256" s="3">
        <v>1</v>
      </c>
      <c r="E2256" s="3">
        <v>52895</v>
      </c>
      <c r="F2256" t="s">
        <v>13</v>
      </c>
      <c r="G2256" s="15">
        <f>IF(Table1[[#This Row],[Transmission]]="Manual", 0, 1)</f>
        <v>0</v>
      </c>
      <c r="H2256" t="s">
        <v>9472</v>
      </c>
      <c r="I2256" t="s">
        <v>14</v>
      </c>
      <c r="J2256" s="4">
        <v>45566</v>
      </c>
      <c r="K2256" t="s">
        <v>2393</v>
      </c>
      <c r="L2256" s="5">
        <v>1130000</v>
      </c>
      <c r="M2256" s="28">
        <f t="shared" si="35"/>
        <v>1130000</v>
      </c>
      <c r="N2256">
        <f>2025-Table1[[#This Row],[Year]]</f>
        <v>2</v>
      </c>
    </row>
    <row r="2257" spans="1:14" x14ac:dyDescent="0.3">
      <c r="A2257" t="s">
        <v>97</v>
      </c>
      <c r="B2257" t="s">
        <v>98</v>
      </c>
      <c r="C2257">
        <v>2022</v>
      </c>
      <c r="D2257" s="3">
        <v>2</v>
      </c>
      <c r="E2257" s="3">
        <v>30000</v>
      </c>
      <c r="F2257" t="s">
        <v>25</v>
      </c>
      <c r="G2257" s="15">
        <f>IF(Table1[[#This Row],[Transmission]]="Manual", 0, 1)</f>
        <v>1</v>
      </c>
      <c r="H2257" t="s">
        <v>9472</v>
      </c>
      <c r="I2257" t="s">
        <v>14</v>
      </c>
      <c r="J2257" s="4">
        <v>45597</v>
      </c>
      <c r="K2257" t="s">
        <v>2394</v>
      </c>
      <c r="L2257" s="5">
        <v>1450000</v>
      </c>
      <c r="M2257" s="28">
        <f t="shared" si="35"/>
        <v>1450000</v>
      </c>
      <c r="N2257">
        <f>2025-Table1[[#This Row],[Year]]</f>
        <v>3</v>
      </c>
    </row>
    <row r="2258" spans="1:14" x14ac:dyDescent="0.3">
      <c r="A2258" t="s">
        <v>21</v>
      </c>
      <c r="B2258" t="s">
        <v>670</v>
      </c>
      <c r="C2258">
        <v>2018</v>
      </c>
      <c r="D2258" s="3">
        <v>6</v>
      </c>
      <c r="E2258" s="3">
        <v>70013</v>
      </c>
      <c r="F2258" t="s">
        <v>13</v>
      </c>
      <c r="G2258" s="15">
        <f>IF(Table1[[#This Row],[Transmission]]="Manual", 0, 1)</f>
        <v>0</v>
      </c>
      <c r="H2258" t="s">
        <v>9472</v>
      </c>
      <c r="I2258" t="s">
        <v>17</v>
      </c>
      <c r="J2258" s="4">
        <v>45566</v>
      </c>
      <c r="K2258" t="s">
        <v>2395</v>
      </c>
      <c r="L2258" s="5">
        <v>675000</v>
      </c>
      <c r="M2258" s="28">
        <f t="shared" si="35"/>
        <v>675000</v>
      </c>
      <c r="N2258">
        <f>2025-Table1[[#This Row],[Year]]</f>
        <v>7</v>
      </c>
    </row>
    <row r="2259" spans="1:14" x14ac:dyDescent="0.3">
      <c r="A2259" t="s">
        <v>21</v>
      </c>
      <c r="B2259" t="s">
        <v>24</v>
      </c>
      <c r="C2259">
        <v>2024</v>
      </c>
      <c r="D2259" s="3">
        <v>0</v>
      </c>
      <c r="E2259" s="3">
        <v>9000</v>
      </c>
      <c r="F2259" t="s">
        <v>13</v>
      </c>
      <c r="G2259" s="15">
        <f>IF(Table1[[#This Row],[Transmission]]="Manual", 0, 1)</f>
        <v>0</v>
      </c>
      <c r="H2259" t="s">
        <v>9472</v>
      </c>
      <c r="I2259" t="s">
        <v>14</v>
      </c>
      <c r="J2259" s="4">
        <v>45597</v>
      </c>
      <c r="K2259" t="s">
        <v>2396</v>
      </c>
      <c r="L2259" s="5">
        <v>18500</v>
      </c>
      <c r="M2259" s="28">
        <f t="shared" si="35"/>
        <v>18500</v>
      </c>
      <c r="N2259">
        <f>2025-Table1[[#This Row],[Year]]</f>
        <v>1</v>
      </c>
    </row>
    <row r="2260" spans="1:14" x14ac:dyDescent="0.3">
      <c r="A2260" t="s">
        <v>18</v>
      </c>
      <c r="B2260" t="s">
        <v>2397</v>
      </c>
      <c r="C2260">
        <v>2010</v>
      </c>
      <c r="D2260" s="3">
        <v>14</v>
      </c>
      <c r="E2260" s="3">
        <v>34000</v>
      </c>
      <c r="F2260" t="s">
        <v>25</v>
      </c>
      <c r="G2260" s="15">
        <f>IF(Table1[[#This Row],[Transmission]]="Manual", 0, 1)</f>
        <v>1</v>
      </c>
      <c r="H2260" t="s">
        <v>9475</v>
      </c>
      <c r="I2260" t="s">
        <v>14</v>
      </c>
      <c r="J2260" s="4">
        <v>45597</v>
      </c>
      <c r="K2260" t="s">
        <v>2398</v>
      </c>
      <c r="L2260" s="5">
        <v>1449000</v>
      </c>
      <c r="M2260" s="28">
        <f t="shared" si="35"/>
        <v>1449000</v>
      </c>
      <c r="N2260">
        <f>2025-Table1[[#This Row],[Year]]</f>
        <v>15</v>
      </c>
    </row>
    <row r="2261" spans="1:14" x14ac:dyDescent="0.3">
      <c r="A2261" t="s">
        <v>38</v>
      </c>
      <c r="B2261" t="s">
        <v>47</v>
      </c>
      <c r="C2261">
        <v>2020</v>
      </c>
      <c r="D2261" s="3">
        <v>4</v>
      </c>
      <c r="E2261" s="3">
        <v>46000</v>
      </c>
      <c r="F2261" t="s">
        <v>13</v>
      </c>
      <c r="G2261" s="15">
        <f>IF(Table1[[#This Row],[Transmission]]="Manual", 0, 1)</f>
        <v>0</v>
      </c>
      <c r="H2261" t="s">
        <v>9472</v>
      </c>
      <c r="I2261" t="s">
        <v>14</v>
      </c>
      <c r="J2261" s="4">
        <v>45597</v>
      </c>
      <c r="K2261" t="s">
        <v>729</v>
      </c>
      <c r="L2261" s="5">
        <v>1070000</v>
      </c>
      <c r="M2261" s="28">
        <f t="shared" si="35"/>
        <v>1070000</v>
      </c>
      <c r="N2261">
        <f>2025-Table1[[#This Row],[Year]]</f>
        <v>5</v>
      </c>
    </row>
    <row r="2262" spans="1:14" x14ac:dyDescent="0.3">
      <c r="A2262" t="s">
        <v>21</v>
      </c>
      <c r="B2262" t="s">
        <v>298</v>
      </c>
      <c r="C2262">
        <v>2006</v>
      </c>
      <c r="D2262" s="3">
        <v>18</v>
      </c>
      <c r="E2262" s="3">
        <v>65789</v>
      </c>
      <c r="F2262" t="s">
        <v>13</v>
      </c>
      <c r="G2262" s="15">
        <f>IF(Table1[[#This Row],[Transmission]]="Manual", 0, 1)</f>
        <v>0</v>
      </c>
      <c r="H2262" t="s">
        <v>9472</v>
      </c>
      <c r="I2262" t="s">
        <v>14</v>
      </c>
      <c r="J2262" s="4">
        <v>45597</v>
      </c>
      <c r="K2262" t="s">
        <v>2399</v>
      </c>
      <c r="L2262" s="5">
        <v>69999</v>
      </c>
      <c r="M2262" s="28">
        <f t="shared" si="35"/>
        <v>69999</v>
      </c>
      <c r="N2262">
        <f>2025-Table1[[#This Row],[Year]]</f>
        <v>19</v>
      </c>
    </row>
    <row r="2263" spans="1:14" x14ac:dyDescent="0.3">
      <c r="A2263" t="s">
        <v>113</v>
      </c>
      <c r="B2263" t="s">
        <v>174</v>
      </c>
      <c r="C2263">
        <v>2015</v>
      </c>
      <c r="D2263" s="3">
        <v>9</v>
      </c>
      <c r="E2263" s="3">
        <v>29000</v>
      </c>
      <c r="F2263" t="s">
        <v>13</v>
      </c>
      <c r="G2263" s="15">
        <f>IF(Table1[[#This Row],[Transmission]]="Manual", 0, 1)</f>
        <v>0</v>
      </c>
      <c r="H2263" t="s">
        <v>9475</v>
      </c>
      <c r="I2263" t="s">
        <v>17</v>
      </c>
      <c r="J2263" s="4">
        <v>45597</v>
      </c>
      <c r="K2263" t="s">
        <v>2400</v>
      </c>
      <c r="L2263" s="5">
        <v>670000</v>
      </c>
      <c r="M2263" s="28">
        <f t="shared" si="35"/>
        <v>670000</v>
      </c>
      <c r="N2263">
        <f>2025-Table1[[#This Row],[Year]]</f>
        <v>10</v>
      </c>
    </row>
    <row r="2264" spans="1:14" x14ac:dyDescent="0.3">
      <c r="A2264" t="s">
        <v>15</v>
      </c>
      <c r="B2264" t="s">
        <v>93</v>
      </c>
      <c r="C2264">
        <v>2013</v>
      </c>
      <c r="D2264" s="3">
        <v>11</v>
      </c>
      <c r="E2264" s="3">
        <v>105000</v>
      </c>
      <c r="F2264" t="s">
        <v>25</v>
      </c>
      <c r="G2264" s="15">
        <f>IF(Table1[[#This Row],[Transmission]]="Manual", 0, 1)</f>
        <v>1</v>
      </c>
      <c r="H2264" t="s">
        <v>9475</v>
      </c>
      <c r="I2264" t="s">
        <v>17</v>
      </c>
      <c r="J2264" s="4">
        <v>45597</v>
      </c>
      <c r="K2264" t="s">
        <v>2401</v>
      </c>
      <c r="L2264" s="5">
        <v>1690000</v>
      </c>
      <c r="M2264" s="28">
        <f t="shared" si="35"/>
        <v>1690000</v>
      </c>
      <c r="N2264">
        <f>2025-Table1[[#This Row],[Year]]</f>
        <v>12</v>
      </c>
    </row>
    <row r="2265" spans="1:14" x14ac:dyDescent="0.3">
      <c r="A2265" t="s">
        <v>18</v>
      </c>
      <c r="B2265" t="s">
        <v>86</v>
      </c>
      <c r="C2265">
        <v>2020</v>
      </c>
      <c r="D2265" s="3">
        <v>4</v>
      </c>
      <c r="E2265" s="3">
        <v>45000</v>
      </c>
      <c r="F2265" t="s">
        <v>13</v>
      </c>
      <c r="G2265" s="15">
        <f>IF(Table1[[#This Row],[Transmission]]="Manual", 0, 1)</f>
        <v>0</v>
      </c>
      <c r="H2265" t="s">
        <v>9472</v>
      </c>
      <c r="I2265" t="s">
        <v>14</v>
      </c>
      <c r="J2265" s="4">
        <v>45566</v>
      </c>
      <c r="K2265" t="s">
        <v>2402</v>
      </c>
      <c r="L2265" s="5">
        <v>685000</v>
      </c>
      <c r="M2265" s="28">
        <f t="shared" si="35"/>
        <v>685000</v>
      </c>
      <c r="N2265">
        <f>2025-Table1[[#This Row],[Year]]</f>
        <v>5</v>
      </c>
    </row>
    <row r="2266" spans="1:14" x14ac:dyDescent="0.3">
      <c r="A2266" t="s">
        <v>43</v>
      </c>
      <c r="B2266" t="s">
        <v>85</v>
      </c>
      <c r="C2266">
        <v>2015</v>
      </c>
      <c r="D2266" s="3">
        <v>9</v>
      </c>
      <c r="E2266" s="3">
        <v>69000</v>
      </c>
      <c r="F2266" t="s">
        <v>25</v>
      </c>
      <c r="G2266" s="15">
        <f>IF(Table1[[#This Row],[Transmission]]="Manual", 0, 1)</f>
        <v>1</v>
      </c>
      <c r="H2266" t="s">
        <v>9475</v>
      </c>
      <c r="I2266" t="s">
        <v>17</v>
      </c>
      <c r="J2266" s="4">
        <v>45597</v>
      </c>
      <c r="K2266" t="s">
        <v>2403</v>
      </c>
      <c r="L2266" s="5">
        <v>1575000</v>
      </c>
      <c r="M2266" s="28">
        <f t="shared" si="35"/>
        <v>1575000</v>
      </c>
      <c r="N2266">
        <f>2025-Table1[[#This Row],[Year]]</f>
        <v>10</v>
      </c>
    </row>
    <row r="2267" spans="1:14" x14ac:dyDescent="0.3">
      <c r="A2267" t="s">
        <v>101</v>
      </c>
      <c r="B2267" t="s">
        <v>152</v>
      </c>
      <c r="C2267">
        <v>2022</v>
      </c>
      <c r="D2267" s="3">
        <v>2</v>
      </c>
      <c r="E2267" s="3">
        <v>44000</v>
      </c>
      <c r="F2267" t="s">
        <v>25</v>
      </c>
      <c r="G2267" s="15">
        <f>IF(Table1[[#This Row],[Transmission]]="Manual", 0, 1)</f>
        <v>1</v>
      </c>
      <c r="H2267" t="s">
        <v>9472</v>
      </c>
      <c r="I2267" t="s">
        <v>14</v>
      </c>
      <c r="J2267" s="4">
        <v>45597</v>
      </c>
      <c r="K2267" t="s">
        <v>2404</v>
      </c>
      <c r="L2267" s="5">
        <v>810000</v>
      </c>
      <c r="M2267" s="28">
        <f t="shared" si="35"/>
        <v>810000</v>
      </c>
      <c r="N2267">
        <f>2025-Table1[[#This Row],[Year]]</f>
        <v>3</v>
      </c>
    </row>
    <row r="2268" spans="1:14" x14ac:dyDescent="0.3">
      <c r="A2268" t="s">
        <v>44</v>
      </c>
      <c r="B2268" t="s">
        <v>133</v>
      </c>
      <c r="C2268">
        <v>2017</v>
      </c>
      <c r="D2268" s="3">
        <v>7</v>
      </c>
      <c r="E2268" s="3">
        <v>31000</v>
      </c>
      <c r="F2268" t="s">
        <v>13</v>
      </c>
      <c r="G2268" s="15">
        <f>IF(Table1[[#This Row],[Transmission]]="Manual", 0, 1)</f>
        <v>0</v>
      </c>
      <c r="H2268" t="s">
        <v>9475</v>
      </c>
      <c r="I2268" t="s">
        <v>14</v>
      </c>
      <c r="J2268" s="4">
        <v>45597</v>
      </c>
      <c r="K2268" t="s">
        <v>2405</v>
      </c>
      <c r="L2268" s="5">
        <v>475000</v>
      </c>
      <c r="M2268" s="28">
        <f t="shared" si="35"/>
        <v>475000</v>
      </c>
      <c r="N2268">
        <f>2025-Table1[[#This Row],[Year]]</f>
        <v>8</v>
      </c>
    </row>
    <row r="2269" spans="1:14" x14ac:dyDescent="0.3">
      <c r="A2269" t="s">
        <v>101</v>
      </c>
      <c r="B2269" t="s">
        <v>152</v>
      </c>
      <c r="C2269">
        <v>2018</v>
      </c>
      <c r="D2269" s="3">
        <v>6</v>
      </c>
      <c r="E2269" s="3">
        <v>14000</v>
      </c>
      <c r="F2269" t="s">
        <v>13</v>
      </c>
      <c r="G2269" s="15">
        <f>IF(Table1[[#This Row],[Transmission]]="Manual", 0, 1)</f>
        <v>0</v>
      </c>
      <c r="H2269" t="s">
        <v>9475</v>
      </c>
      <c r="I2269" t="s">
        <v>14</v>
      </c>
      <c r="J2269" s="4">
        <v>45597</v>
      </c>
      <c r="K2269" t="s">
        <v>2406</v>
      </c>
      <c r="L2269" s="5">
        <v>750000</v>
      </c>
      <c r="M2269" s="28">
        <f t="shared" si="35"/>
        <v>750000</v>
      </c>
      <c r="N2269">
        <f>2025-Table1[[#This Row],[Year]]</f>
        <v>7</v>
      </c>
    </row>
    <row r="2270" spans="1:14" x14ac:dyDescent="0.3">
      <c r="A2270" t="s">
        <v>43</v>
      </c>
      <c r="B2270" t="s">
        <v>85</v>
      </c>
      <c r="C2270">
        <v>2011</v>
      </c>
      <c r="D2270" s="3">
        <v>13</v>
      </c>
      <c r="E2270" s="3">
        <v>133000</v>
      </c>
      <c r="F2270" t="s">
        <v>25</v>
      </c>
      <c r="G2270" s="15">
        <f>IF(Table1[[#This Row],[Transmission]]="Manual", 0, 1)</f>
        <v>1</v>
      </c>
      <c r="H2270" t="s">
        <v>9475</v>
      </c>
      <c r="I2270" t="s">
        <v>17</v>
      </c>
      <c r="J2270" s="4">
        <v>45597</v>
      </c>
      <c r="K2270" t="s">
        <v>2407</v>
      </c>
      <c r="L2270" s="5">
        <v>1500000</v>
      </c>
      <c r="M2270" s="28">
        <f t="shared" si="35"/>
        <v>1500000</v>
      </c>
      <c r="N2270">
        <f>2025-Table1[[#This Row],[Year]]</f>
        <v>14</v>
      </c>
    </row>
    <row r="2271" spans="1:14" x14ac:dyDescent="0.3">
      <c r="A2271" t="s">
        <v>21</v>
      </c>
      <c r="B2271" t="s">
        <v>39</v>
      </c>
      <c r="C2271">
        <v>2011</v>
      </c>
      <c r="D2271" s="3">
        <v>13</v>
      </c>
      <c r="E2271" s="3">
        <v>68000</v>
      </c>
      <c r="F2271" t="s">
        <v>13</v>
      </c>
      <c r="G2271" s="15">
        <f>IF(Table1[[#This Row],[Transmission]]="Manual", 0, 1)</f>
        <v>0</v>
      </c>
      <c r="H2271" t="s">
        <v>9472</v>
      </c>
      <c r="I2271" t="s">
        <v>14</v>
      </c>
      <c r="J2271" s="4">
        <v>45597</v>
      </c>
      <c r="K2271" t="s">
        <v>2408</v>
      </c>
      <c r="L2271" s="5">
        <v>184000</v>
      </c>
      <c r="M2271" s="28">
        <f t="shared" si="35"/>
        <v>184000</v>
      </c>
      <c r="N2271">
        <f>2025-Table1[[#This Row],[Year]]</f>
        <v>14</v>
      </c>
    </row>
    <row r="2272" spans="1:14" x14ac:dyDescent="0.3">
      <c r="A2272" t="s">
        <v>27</v>
      </c>
      <c r="B2272" t="s">
        <v>1799</v>
      </c>
      <c r="C2272">
        <v>2015</v>
      </c>
      <c r="D2272" s="3">
        <v>9</v>
      </c>
      <c r="E2272" s="3">
        <v>61000</v>
      </c>
      <c r="F2272" t="s">
        <v>25</v>
      </c>
      <c r="G2272" s="15">
        <f>IF(Table1[[#This Row],[Transmission]]="Manual", 0, 1)</f>
        <v>1</v>
      </c>
      <c r="H2272" t="s">
        <v>9475</v>
      </c>
      <c r="I2272" t="s">
        <v>17</v>
      </c>
      <c r="J2272" s="4">
        <v>45597</v>
      </c>
      <c r="K2272" t="s">
        <v>2409</v>
      </c>
      <c r="L2272" s="5">
        <v>1500000</v>
      </c>
      <c r="M2272" s="28">
        <f t="shared" si="35"/>
        <v>1500000</v>
      </c>
      <c r="N2272">
        <f>2025-Table1[[#This Row],[Year]]</f>
        <v>10</v>
      </c>
    </row>
    <row r="2273" spans="1:14" x14ac:dyDescent="0.3">
      <c r="A2273" t="s">
        <v>11</v>
      </c>
      <c r="B2273" t="s">
        <v>12</v>
      </c>
      <c r="C2273">
        <v>2015</v>
      </c>
      <c r="D2273" s="3">
        <v>9</v>
      </c>
      <c r="E2273" s="3">
        <v>72500</v>
      </c>
      <c r="F2273" t="s">
        <v>25</v>
      </c>
      <c r="G2273" s="15">
        <f>IF(Table1[[#This Row],[Transmission]]="Manual", 0, 1)</f>
        <v>1</v>
      </c>
      <c r="H2273" t="s">
        <v>9475</v>
      </c>
      <c r="I2273" t="s">
        <v>14</v>
      </c>
      <c r="J2273" s="4">
        <v>45597</v>
      </c>
      <c r="K2273" t="s">
        <v>2410</v>
      </c>
      <c r="L2273" s="5">
        <v>450000</v>
      </c>
      <c r="M2273" s="28">
        <f t="shared" si="35"/>
        <v>450000</v>
      </c>
      <c r="N2273">
        <f>2025-Table1[[#This Row],[Year]]</f>
        <v>10</v>
      </c>
    </row>
    <row r="2274" spans="1:14" x14ac:dyDescent="0.3">
      <c r="A2274" t="s">
        <v>38</v>
      </c>
      <c r="B2274" t="s">
        <v>47</v>
      </c>
      <c r="C2274">
        <v>2021</v>
      </c>
      <c r="D2274" s="3">
        <v>3</v>
      </c>
      <c r="E2274" s="3">
        <v>97000</v>
      </c>
      <c r="F2274" t="s">
        <v>13</v>
      </c>
      <c r="G2274" s="15">
        <f>IF(Table1[[#This Row],[Transmission]]="Manual", 0, 1)</f>
        <v>0</v>
      </c>
      <c r="H2274" t="s">
        <v>9472</v>
      </c>
      <c r="I2274" t="s">
        <v>14</v>
      </c>
      <c r="J2274" s="4">
        <v>45597</v>
      </c>
      <c r="K2274" t="s">
        <v>2411</v>
      </c>
      <c r="L2274" s="5">
        <v>1250000</v>
      </c>
      <c r="M2274" s="28">
        <f t="shared" si="35"/>
        <v>1250000</v>
      </c>
      <c r="N2274">
        <f>2025-Table1[[#This Row],[Year]]</f>
        <v>4</v>
      </c>
    </row>
    <row r="2275" spans="1:14" x14ac:dyDescent="0.3">
      <c r="A2275" t="s">
        <v>61</v>
      </c>
      <c r="B2275" t="s">
        <v>62</v>
      </c>
      <c r="C2275">
        <v>2017</v>
      </c>
      <c r="D2275" s="3">
        <v>7</v>
      </c>
      <c r="E2275" s="3">
        <v>65858</v>
      </c>
      <c r="F2275" t="s">
        <v>13</v>
      </c>
      <c r="G2275" s="15">
        <f>IF(Table1[[#This Row],[Transmission]]="Manual", 0, 1)</f>
        <v>0</v>
      </c>
      <c r="H2275" t="s">
        <v>9475</v>
      </c>
      <c r="I2275" t="s">
        <v>14</v>
      </c>
      <c r="J2275" s="4">
        <v>45597</v>
      </c>
      <c r="K2275" t="s">
        <v>1904</v>
      </c>
      <c r="L2275" s="5">
        <v>150000</v>
      </c>
      <c r="M2275" s="28">
        <f t="shared" si="35"/>
        <v>150000</v>
      </c>
      <c r="N2275">
        <f>2025-Table1[[#This Row],[Year]]</f>
        <v>8</v>
      </c>
    </row>
    <row r="2276" spans="1:14" x14ac:dyDescent="0.3">
      <c r="A2276" t="s">
        <v>15</v>
      </c>
      <c r="B2276" t="s">
        <v>93</v>
      </c>
      <c r="C2276">
        <v>2013</v>
      </c>
      <c r="D2276" s="3">
        <v>11</v>
      </c>
      <c r="E2276" s="3">
        <v>119000</v>
      </c>
      <c r="F2276" t="s">
        <v>25</v>
      </c>
      <c r="G2276" s="15">
        <f>IF(Table1[[#This Row],[Transmission]]="Manual", 0, 1)</f>
        <v>1</v>
      </c>
      <c r="H2276" t="s">
        <v>9472</v>
      </c>
      <c r="I2276" t="s">
        <v>17</v>
      </c>
      <c r="J2276" s="4">
        <v>45597</v>
      </c>
      <c r="K2276" t="s">
        <v>2412</v>
      </c>
      <c r="L2276" s="5">
        <v>1449000</v>
      </c>
      <c r="M2276" s="28">
        <f t="shared" si="35"/>
        <v>1449000</v>
      </c>
      <c r="N2276">
        <f>2025-Table1[[#This Row],[Year]]</f>
        <v>12</v>
      </c>
    </row>
    <row r="2277" spans="1:14" x14ac:dyDescent="0.3">
      <c r="A2277" t="s">
        <v>21</v>
      </c>
      <c r="B2277" t="s">
        <v>194</v>
      </c>
      <c r="C2277">
        <v>2014</v>
      </c>
      <c r="D2277" s="3">
        <v>10</v>
      </c>
      <c r="E2277" s="3">
        <v>98000</v>
      </c>
      <c r="F2277" t="s">
        <v>13</v>
      </c>
      <c r="G2277" s="15">
        <f>IF(Table1[[#This Row],[Transmission]]="Manual", 0, 1)</f>
        <v>0</v>
      </c>
      <c r="H2277" t="s">
        <v>9475</v>
      </c>
      <c r="I2277" t="s">
        <v>14</v>
      </c>
      <c r="J2277" s="4">
        <v>45597</v>
      </c>
      <c r="K2277" t="s">
        <v>2413</v>
      </c>
      <c r="L2277" s="5">
        <v>260000</v>
      </c>
      <c r="M2277" s="28">
        <f t="shared" si="35"/>
        <v>260000</v>
      </c>
      <c r="N2277">
        <f>2025-Table1[[#This Row],[Year]]</f>
        <v>11</v>
      </c>
    </row>
    <row r="2278" spans="1:14" x14ac:dyDescent="0.3">
      <c r="A2278" t="s">
        <v>11</v>
      </c>
      <c r="B2278" t="s">
        <v>12</v>
      </c>
      <c r="C2278">
        <v>2014</v>
      </c>
      <c r="D2278" s="3">
        <v>10</v>
      </c>
      <c r="E2278" s="3">
        <v>65000</v>
      </c>
      <c r="F2278" t="s">
        <v>13</v>
      </c>
      <c r="G2278" s="15">
        <f>IF(Table1[[#This Row],[Transmission]]="Manual", 0, 1)</f>
        <v>0</v>
      </c>
      <c r="H2278" t="s">
        <v>9472</v>
      </c>
      <c r="I2278" t="s">
        <v>14</v>
      </c>
      <c r="J2278" s="4">
        <v>45597</v>
      </c>
      <c r="K2278" t="s">
        <v>2414</v>
      </c>
      <c r="L2278" s="5">
        <v>499999</v>
      </c>
      <c r="M2278" s="28">
        <f t="shared" si="35"/>
        <v>499999</v>
      </c>
      <c r="N2278">
        <f>2025-Table1[[#This Row],[Year]]</f>
        <v>11</v>
      </c>
    </row>
    <row r="2279" spans="1:14" x14ac:dyDescent="0.3">
      <c r="A2279" t="s">
        <v>21</v>
      </c>
      <c r="B2279" t="s">
        <v>70</v>
      </c>
      <c r="C2279">
        <v>2017</v>
      </c>
      <c r="D2279" s="3">
        <v>7</v>
      </c>
      <c r="E2279" s="3">
        <v>120000</v>
      </c>
      <c r="F2279" t="s">
        <v>13</v>
      </c>
      <c r="G2279" s="15">
        <f>IF(Table1[[#This Row],[Transmission]]="Manual", 0, 1)</f>
        <v>0</v>
      </c>
      <c r="H2279" t="s">
        <v>9472</v>
      </c>
      <c r="I2279" t="s">
        <v>17</v>
      </c>
      <c r="J2279" s="4">
        <v>45597</v>
      </c>
      <c r="K2279" t="s">
        <v>2415</v>
      </c>
      <c r="L2279" s="5">
        <v>630000</v>
      </c>
      <c r="M2279" s="28">
        <f t="shared" si="35"/>
        <v>630000</v>
      </c>
      <c r="N2279">
        <f>2025-Table1[[#This Row],[Year]]</f>
        <v>8</v>
      </c>
    </row>
    <row r="2280" spans="1:14" x14ac:dyDescent="0.3">
      <c r="A2280" t="s">
        <v>21</v>
      </c>
      <c r="B2280" t="s">
        <v>111</v>
      </c>
      <c r="C2280">
        <v>2016</v>
      </c>
      <c r="D2280" s="3">
        <v>8</v>
      </c>
      <c r="E2280" s="3">
        <v>65000</v>
      </c>
      <c r="F2280" t="s">
        <v>13</v>
      </c>
      <c r="G2280" s="15">
        <f>IF(Table1[[#This Row],[Transmission]]="Manual", 0, 1)</f>
        <v>0</v>
      </c>
      <c r="H2280" t="s">
        <v>9475</v>
      </c>
      <c r="I2280" t="s">
        <v>14</v>
      </c>
      <c r="J2280" s="4">
        <v>45597</v>
      </c>
      <c r="K2280" t="s">
        <v>2416</v>
      </c>
      <c r="L2280" s="5">
        <v>310000</v>
      </c>
      <c r="M2280" s="28">
        <f t="shared" si="35"/>
        <v>310000</v>
      </c>
      <c r="N2280">
        <f>2025-Table1[[#This Row],[Year]]</f>
        <v>9</v>
      </c>
    </row>
    <row r="2281" spans="1:14" x14ac:dyDescent="0.3">
      <c r="A2281" t="s">
        <v>44</v>
      </c>
      <c r="B2281" t="s">
        <v>89</v>
      </c>
      <c r="C2281">
        <v>2019</v>
      </c>
      <c r="D2281" s="3">
        <v>5</v>
      </c>
      <c r="E2281" s="3">
        <v>145000</v>
      </c>
      <c r="F2281" t="s">
        <v>13</v>
      </c>
      <c r="G2281" s="15">
        <f>IF(Table1[[#This Row],[Transmission]]="Manual", 0, 1)</f>
        <v>0</v>
      </c>
      <c r="H2281" t="s">
        <v>9472</v>
      </c>
      <c r="I2281" t="s">
        <v>17</v>
      </c>
      <c r="J2281" s="4">
        <v>45597</v>
      </c>
      <c r="K2281" t="s">
        <v>2417</v>
      </c>
      <c r="L2281" s="5">
        <v>845000</v>
      </c>
      <c r="M2281" s="28">
        <f t="shared" si="35"/>
        <v>845000</v>
      </c>
      <c r="N2281">
        <f>2025-Table1[[#This Row],[Year]]</f>
        <v>6</v>
      </c>
    </row>
    <row r="2282" spans="1:14" x14ac:dyDescent="0.3">
      <c r="A2282" t="s">
        <v>21</v>
      </c>
      <c r="B2282" t="s">
        <v>22</v>
      </c>
      <c r="C2282">
        <v>2019</v>
      </c>
      <c r="D2282" s="3">
        <v>5</v>
      </c>
      <c r="E2282" s="3">
        <v>50000</v>
      </c>
      <c r="F2282" t="s">
        <v>25</v>
      </c>
      <c r="G2282" s="15">
        <f>IF(Table1[[#This Row],[Transmission]]="Manual", 0, 1)</f>
        <v>1</v>
      </c>
      <c r="H2282" t="s">
        <v>9475</v>
      </c>
      <c r="I2282" t="s">
        <v>14</v>
      </c>
      <c r="J2282" s="4">
        <v>45597</v>
      </c>
      <c r="K2282" t="s">
        <v>2418</v>
      </c>
      <c r="L2282" s="5">
        <v>521111</v>
      </c>
      <c r="M2282" s="28">
        <f t="shared" si="35"/>
        <v>521111</v>
      </c>
      <c r="N2282">
        <f>2025-Table1[[#This Row],[Year]]</f>
        <v>6</v>
      </c>
    </row>
    <row r="2283" spans="1:14" x14ac:dyDescent="0.3">
      <c r="A2283" t="s">
        <v>101</v>
      </c>
      <c r="B2283" t="s">
        <v>321</v>
      </c>
      <c r="C2283">
        <v>2017</v>
      </c>
      <c r="D2283" s="3">
        <v>7</v>
      </c>
      <c r="E2283" s="3">
        <v>89000</v>
      </c>
      <c r="F2283" t="s">
        <v>25</v>
      </c>
      <c r="G2283" s="15">
        <f>IF(Table1[[#This Row],[Transmission]]="Manual", 0, 1)</f>
        <v>1</v>
      </c>
      <c r="H2283" t="s">
        <v>9475</v>
      </c>
      <c r="I2283" t="s">
        <v>17</v>
      </c>
      <c r="J2283" s="4">
        <v>45597</v>
      </c>
      <c r="K2283" t="s">
        <v>999</v>
      </c>
      <c r="L2283" s="5">
        <v>949000</v>
      </c>
      <c r="M2283" s="28">
        <f t="shared" si="35"/>
        <v>949000</v>
      </c>
      <c r="N2283">
        <f>2025-Table1[[#This Row],[Year]]</f>
        <v>8</v>
      </c>
    </row>
    <row r="2284" spans="1:14" x14ac:dyDescent="0.3">
      <c r="A2284" t="s">
        <v>21</v>
      </c>
      <c r="B2284" t="s">
        <v>747</v>
      </c>
      <c r="C2284">
        <v>2018</v>
      </c>
      <c r="D2284" s="3">
        <v>6</v>
      </c>
      <c r="E2284" s="3">
        <v>59000</v>
      </c>
      <c r="F2284" t="s">
        <v>13</v>
      </c>
      <c r="G2284" s="15">
        <f>IF(Table1[[#This Row],[Transmission]]="Manual", 0, 1)</f>
        <v>0</v>
      </c>
      <c r="H2284" t="s">
        <v>9475</v>
      </c>
      <c r="I2284" t="s">
        <v>17</v>
      </c>
      <c r="J2284" s="4">
        <v>45597</v>
      </c>
      <c r="K2284" t="s">
        <v>2419</v>
      </c>
      <c r="L2284" s="5">
        <v>825000</v>
      </c>
      <c r="M2284" s="28">
        <f t="shared" si="35"/>
        <v>825000</v>
      </c>
      <c r="N2284">
        <f>2025-Table1[[#This Row],[Year]]</f>
        <v>7</v>
      </c>
    </row>
    <row r="2285" spans="1:14" x14ac:dyDescent="0.3">
      <c r="A2285" t="s">
        <v>21</v>
      </c>
      <c r="B2285" t="s">
        <v>39</v>
      </c>
      <c r="C2285">
        <v>2012</v>
      </c>
      <c r="D2285" s="3">
        <v>12</v>
      </c>
      <c r="E2285" s="3">
        <v>97000</v>
      </c>
      <c r="F2285" t="s">
        <v>13</v>
      </c>
      <c r="G2285" s="15">
        <f>IF(Table1[[#This Row],[Transmission]]="Manual", 0, 1)</f>
        <v>0</v>
      </c>
      <c r="H2285" t="s">
        <v>9475</v>
      </c>
      <c r="I2285" t="s">
        <v>17</v>
      </c>
      <c r="J2285" s="4">
        <v>45597</v>
      </c>
      <c r="K2285" t="s">
        <v>67</v>
      </c>
      <c r="L2285" s="5">
        <v>395000</v>
      </c>
      <c r="M2285" s="28">
        <f t="shared" si="35"/>
        <v>395000</v>
      </c>
      <c r="N2285">
        <f>2025-Table1[[#This Row],[Year]]</f>
        <v>13</v>
      </c>
    </row>
    <row r="2286" spans="1:14" x14ac:dyDescent="0.3">
      <c r="A2286" t="s">
        <v>58</v>
      </c>
      <c r="B2286" t="s">
        <v>373</v>
      </c>
      <c r="C2286">
        <v>2015</v>
      </c>
      <c r="D2286" s="3">
        <v>9</v>
      </c>
      <c r="E2286" s="3">
        <v>108000</v>
      </c>
      <c r="F2286" t="s">
        <v>25</v>
      </c>
      <c r="G2286" s="15">
        <f>IF(Table1[[#This Row],[Transmission]]="Manual", 0, 1)</f>
        <v>1</v>
      </c>
      <c r="H2286" t="s">
        <v>9475</v>
      </c>
      <c r="I2286" t="s">
        <v>17</v>
      </c>
      <c r="J2286" s="4">
        <v>45597</v>
      </c>
      <c r="K2286" t="s">
        <v>2420</v>
      </c>
      <c r="L2286" s="5">
        <v>1580000</v>
      </c>
      <c r="M2286" s="28">
        <f t="shared" si="35"/>
        <v>1580000</v>
      </c>
      <c r="N2286">
        <f>2025-Table1[[#This Row],[Year]]</f>
        <v>10</v>
      </c>
    </row>
    <row r="2287" spans="1:14" x14ac:dyDescent="0.3">
      <c r="A2287" t="s">
        <v>113</v>
      </c>
      <c r="B2287" t="s">
        <v>121</v>
      </c>
      <c r="C2287">
        <v>2018</v>
      </c>
      <c r="D2287" s="3">
        <v>6</v>
      </c>
      <c r="E2287" s="3">
        <v>89000</v>
      </c>
      <c r="F2287" t="s">
        <v>25</v>
      </c>
      <c r="G2287" s="15">
        <f>IF(Table1[[#This Row],[Transmission]]="Manual", 0, 1)</f>
        <v>1</v>
      </c>
      <c r="H2287" t="s">
        <v>9475</v>
      </c>
      <c r="I2287" t="s">
        <v>17</v>
      </c>
      <c r="J2287" s="4">
        <v>45597</v>
      </c>
      <c r="K2287" t="s">
        <v>605</v>
      </c>
      <c r="L2287" s="5">
        <v>1294000</v>
      </c>
      <c r="M2287" s="28">
        <f t="shared" si="35"/>
        <v>1294000</v>
      </c>
      <c r="N2287">
        <f>2025-Table1[[#This Row],[Year]]</f>
        <v>7</v>
      </c>
    </row>
    <row r="2288" spans="1:14" x14ac:dyDescent="0.3">
      <c r="A2288" t="s">
        <v>44</v>
      </c>
      <c r="B2288" t="s">
        <v>79</v>
      </c>
      <c r="C2288">
        <v>2021</v>
      </c>
      <c r="D2288" s="3">
        <v>3</v>
      </c>
      <c r="E2288" s="3">
        <v>62000</v>
      </c>
      <c r="F2288" t="s">
        <v>13</v>
      </c>
      <c r="G2288" s="15">
        <f>IF(Table1[[#This Row],[Transmission]]="Manual", 0, 1)</f>
        <v>0</v>
      </c>
      <c r="H2288" t="s">
        <v>9475</v>
      </c>
      <c r="I2288" t="s">
        <v>17</v>
      </c>
      <c r="J2288" s="4">
        <v>45597</v>
      </c>
      <c r="K2288" t="s">
        <v>2421</v>
      </c>
      <c r="L2288" s="5">
        <v>1390000</v>
      </c>
      <c r="M2288" s="28">
        <f t="shared" si="35"/>
        <v>1390000</v>
      </c>
      <c r="N2288">
        <f>2025-Table1[[#This Row],[Year]]</f>
        <v>4</v>
      </c>
    </row>
    <row r="2289" spans="1:14" x14ac:dyDescent="0.3">
      <c r="A2289" t="s">
        <v>18</v>
      </c>
      <c r="B2289" t="s">
        <v>162</v>
      </c>
      <c r="C2289">
        <v>2015</v>
      </c>
      <c r="D2289" s="3">
        <v>9</v>
      </c>
      <c r="E2289" s="3">
        <v>60000</v>
      </c>
      <c r="F2289" t="s">
        <v>25</v>
      </c>
      <c r="G2289" s="15">
        <f>IF(Table1[[#This Row],[Transmission]]="Manual", 0, 1)</f>
        <v>1</v>
      </c>
      <c r="H2289" t="s">
        <v>9472</v>
      </c>
      <c r="I2289" t="s">
        <v>14</v>
      </c>
      <c r="J2289" s="4">
        <v>45597</v>
      </c>
      <c r="K2289" t="s">
        <v>2422</v>
      </c>
      <c r="L2289" s="5">
        <v>453000</v>
      </c>
      <c r="M2289" s="28">
        <f t="shared" si="35"/>
        <v>453000</v>
      </c>
      <c r="N2289">
        <f>2025-Table1[[#This Row],[Year]]</f>
        <v>10</v>
      </c>
    </row>
    <row r="2290" spans="1:14" x14ac:dyDescent="0.3">
      <c r="A2290" t="s">
        <v>15</v>
      </c>
      <c r="B2290" t="s">
        <v>1476</v>
      </c>
      <c r="C2290">
        <v>2015</v>
      </c>
      <c r="D2290" s="3">
        <v>9</v>
      </c>
      <c r="E2290" s="3">
        <v>60000</v>
      </c>
      <c r="F2290" t="s">
        <v>13</v>
      </c>
      <c r="G2290" s="15">
        <f>IF(Table1[[#This Row],[Transmission]]="Manual", 0, 1)</f>
        <v>0</v>
      </c>
      <c r="H2290" t="s">
        <v>9472</v>
      </c>
      <c r="I2290" t="s">
        <v>14</v>
      </c>
      <c r="J2290" s="4">
        <v>45597</v>
      </c>
      <c r="K2290" t="s">
        <v>2423</v>
      </c>
      <c r="L2290" s="5">
        <v>510000</v>
      </c>
      <c r="M2290" s="28">
        <f t="shared" si="35"/>
        <v>510000</v>
      </c>
      <c r="N2290">
        <f>2025-Table1[[#This Row],[Year]]</f>
        <v>10</v>
      </c>
    </row>
    <row r="2291" spans="1:14" x14ac:dyDescent="0.3">
      <c r="A2291" t="s">
        <v>21</v>
      </c>
      <c r="B2291" t="s">
        <v>22</v>
      </c>
      <c r="C2291">
        <v>2006</v>
      </c>
      <c r="D2291" s="3">
        <v>18</v>
      </c>
      <c r="E2291" s="3">
        <v>72000</v>
      </c>
      <c r="F2291" t="s">
        <v>13</v>
      </c>
      <c r="G2291" s="15">
        <f>IF(Table1[[#This Row],[Transmission]]="Manual", 0, 1)</f>
        <v>0</v>
      </c>
      <c r="H2291" t="s">
        <v>9475</v>
      </c>
      <c r="I2291" t="s">
        <v>14</v>
      </c>
      <c r="J2291" s="4">
        <v>45597</v>
      </c>
      <c r="K2291" t="s">
        <v>2424</v>
      </c>
      <c r="L2291" s="5">
        <v>250000</v>
      </c>
      <c r="M2291" s="28">
        <f t="shared" si="35"/>
        <v>250000</v>
      </c>
      <c r="N2291">
        <f>2025-Table1[[#This Row],[Year]]</f>
        <v>19</v>
      </c>
    </row>
    <row r="2292" spans="1:14" x14ac:dyDescent="0.3">
      <c r="A2292" t="s">
        <v>11</v>
      </c>
      <c r="B2292" t="s">
        <v>285</v>
      </c>
      <c r="C2292">
        <v>2014</v>
      </c>
      <c r="D2292" s="3">
        <v>10</v>
      </c>
      <c r="E2292" s="3">
        <v>53000</v>
      </c>
      <c r="F2292" t="s">
        <v>25</v>
      </c>
      <c r="G2292" s="15">
        <f>IF(Table1[[#This Row],[Transmission]]="Manual", 0, 1)</f>
        <v>1</v>
      </c>
      <c r="H2292" t="s">
        <v>9472</v>
      </c>
      <c r="I2292" t="s">
        <v>14</v>
      </c>
      <c r="J2292" s="4">
        <v>45597</v>
      </c>
      <c r="K2292" t="s">
        <v>2425</v>
      </c>
      <c r="L2292" s="5">
        <v>375000</v>
      </c>
      <c r="M2292" s="28">
        <f t="shared" si="35"/>
        <v>375000</v>
      </c>
      <c r="N2292">
        <f>2025-Table1[[#This Row],[Year]]</f>
        <v>11</v>
      </c>
    </row>
    <row r="2293" spans="1:14" x14ac:dyDescent="0.3">
      <c r="A2293" t="s">
        <v>44</v>
      </c>
      <c r="B2293" t="s">
        <v>1196</v>
      </c>
      <c r="C2293">
        <v>2009</v>
      </c>
      <c r="D2293" s="3">
        <v>15</v>
      </c>
      <c r="E2293" s="3">
        <v>70000</v>
      </c>
      <c r="F2293" t="s">
        <v>13</v>
      </c>
      <c r="G2293" s="15">
        <f>IF(Table1[[#This Row],[Transmission]]="Manual", 0, 1)</f>
        <v>0</v>
      </c>
      <c r="H2293" t="s">
        <v>9475</v>
      </c>
      <c r="I2293" t="s">
        <v>14</v>
      </c>
      <c r="J2293" s="4">
        <v>45597</v>
      </c>
      <c r="K2293" t="s">
        <v>2426</v>
      </c>
      <c r="L2293" s="5">
        <v>99000</v>
      </c>
      <c r="M2293" s="28">
        <f t="shared" si="35"/>
        <v>99000</v>
      </c>
      <c r="N2293">
        <f>2025-Table1[[#This Row],[Year]]</f>
        <v>16</v>
      </c>
    </row>
    <row r="2294" spans="1:14" x14ac:dyDescent="0.3">
      <c r="A2294" t="s">
        <v>64</v>
      </c>
      <c r="B2294" t="s">
        <v>306</v>
      </c>
      <c r="C2294">
        <v>2024</v>
      </c>
      <c r="D2294" s="3">
        <v>0</v>
      </c>
      <c r="E2294" s="3">
        <v>36000</v>
      </c>
      <c r="F2294" t="s">
        <v>25</v>
      </c>
      <c r="G2294" s="15">
        <f>IF(Table1[[#This Row],[Transmission]]="Manual", 0, 1)</f>
        <v>1</v>
      </c>
      <c r="H2294" t="s">
        <v>9472</v>
      </c>
      <c r="I2294" t="s">
        <v>14</v>
      </c>
      <c r="J2294" s="4">
        <v>45597</v>
      </c>
      <c r="K2294" t="s">
        <v>2427</v>
      </c>
      <c r="L2294" s="5">
        <v>1550000</v>
      </c>
      <c r="M2294" s="28">
        <f t="shared" si="35"/>
        <v>1550000</v>
      </c>
      <c r="N2294">
        <f>2025-Table1[[#This Row],[Year]]</f>
        <v>1</v>
      </c>
    </row>
    <row r="2295" spans="1:14" x14ac:dyDescent="0.3">
      <c r="A2295" t="s">
        <v>458</v>
      </c>
      <c r="B2295" t="s">
        <v>2067</v>
      </c>
      <c r="C2295">
        <v>2012</v>
      </c>
      <c r="D2295" s="3">
        <v>12</v>
      </c>
      <c r="E2295" s="3">
        <v>77695</v>
      </c>
      <c r="F2295" t="s">
        <v>13</v>
      </c>
      <c r="G2295" s="15">
        <f>IF(Table1[[#This Row],[Transmission]]="Manual", 0, 1)</f>
        <v>0</v>
      </c>
      <c r="H2295" t="s">
        <v>9475</v>
      </c>
      <c r="I2295" t="s">
        <v>17</v>
      </c>
      <c r="J2295" s="4">
        <v>45597</v>
      </c>
      <c r="K2295" t="s">
        <v>2428</v>
      </c>
      <c r="L2295" s="5">
        <v>265000</v>
      </c>
      <c r="M2295" s="28">
        <f t="shared" si="35"/>
        <v>265000</v>
      </c>
      <c r="N2295">
        <f>2025-Table1[[#This Row],[Year]]</f>
        <v>13</v>
      </c>
    </row>
    <row r="2296" spans="1:14" x14ac:dyDescent="0.3">
      <c r="A2296" t="s">
        <v>44</v>
      </c>
      <c r="B2296" t="s">
        <v>133</v>
      </c>
      <c r="C2296">
        <v>2017</v>
      </c>
      <c r="D2296" s="3">
        <v>7</v>
      </c>
      <c r="E2296" s="3">
        <v>47827</v>
      </c>
      <c r="F2296" t="s">
        <v>25</v>
      </c>
      <c r="G2296" s="15">
        <f>IF(Table1[[#This Row],[Transmission]]="Manual", 0, 1)</f>
        <v>1</v>
      </c>
      <c r="H2296" t="s">
        <v>9475</v>
      </c>
      <c r="I2296" t="s">
        <v>14</v>
      </c>
      <c r="J2296" s="4">
        <v>45566</v>
      </c>
      <c r="K2296" t="s">
        <v>2429</v>
      </c>
      <c r="L2296" s="5">
        <v>475000</v>
      </c>
      <c r="M2296" s="28">
        <f t="shared" si="35"/>
        <v>475000</v>
      </c>
      <c r="N2296">
        <f>2025-Table1[[#This Row],[Year]]</f>
        <v>8</v>
      </c>
    </row>
    <row r="2297" spans="1:14" x14ac:dyDescent="0.3">
      <c r="A2297" t="s">
        <v>21</v>
      </c>
      <c r="B2297" t="s">
        <v>49</v>
      </c>
      <c r="C2297">
        <v>2015</v>
      </c>
      <c r="D2297" s="3">
        <v>9</v>
      </c>
      <c r="E2297" s="3">
        <v>63000</v>
      </c>
      <c r="F2297" t="s">
        <v>13</v>
      </c>
      <c r="G2297" s="15">
        <f>IF(Table1[[#This Row],[Transmission]]="Manual", 0, 1)</f>
        <v>0</v>
      </c>
      <c r="H2297" t="s">
        <v>9475</v>
      </c>
      <c r="I2297" t="s">
        <v>14</v>
      </c>
      <c r="J2297" s="4">
        <v>45597</v>
      </c>
      <c r="K2297" t="s">
        <v>2430</v>
      </c>
      <c r="L2297" s="5">
        <v>499000</v>
      </c>
      <c r="M2297" s="28">
        <f t="shared" si="35"/>
        <v>499000</v>
      </c>
      <c r="N2297">
        <f>2025-Table1[[#This Row],[Year]]</f>
        <v>10</v>
      </c>
    </row>
    <row r="2298" spans="1:14" x14ac:dyDescent="0.3">
      <c r="A2298" t="s">
        <v>38</v>
      </c>
      <c r="B2298" t="s">
        <v>47</v>
      </c>
      <c r="C2298">
        <v>2019</v>
      </c>
      <c r="D2298" s="3">
        <v>5</v>
      </c>
      <c r="E2298" s="3">
        <v>61000</v>
      </c>
      <c r="F2298" t="s">
        <v>25</v>
      </c>
      <c r="G2298" s="15">
        <f>IF(Table1[[#This Row],[Transmission]]="Manual", 0, 1)</f>
        <v>1</v>
      </c>
      <c r="H2298" t="s">
        <v>9472</v>
      </c>
      <c r="I2298" t="s">
        <v>14</v>
      </c>
      <c r="J2298" s="4">
        <v>45597</v>
      </c>
      <c r="K2298" t="s">
        <v>2431</v>
      </c>
      <c r="L2298" s="5">
        <v>1049000</v>
      </c>
      <c r="M2298" s="28">
        <f t="shared" si="35"/>
        <v>1049000</v>
      </c>
      <c r="N2298">
        <f>2025-Table1[[#This Row],[Year]]</f>
        <v>6</v>
      </c>
    </row>
    <row r="2299" spans="1:14" x14ac:dyDescent="0.3">
      <c r="A2299" t="s">
        <v>21</v>
      </c>
      <c r="B2299" t="s">
        <v>22</v>
      </c>
      <c r="C2299">
        <v>2017</v>
      </c>
      <c r="D2299" s="3">
        <v>7</v>
      </c>
      <c r="E2299" s="3">
        <v>65000</v>
      </c>
      <c r="F2299" t="s">
        <v>13</v>
      </c>
      <c r="G2299" s="15">
        <f>IF(Table1[[#This Row],[Transmission]]="Manual", 0, 1)</f>
        <v>0</v>
      </c>
      <c r="H2299" t="s">
        <v>9472</v>
      </c>
      <c r="I2299" t="s">
        <v>14</v>
      </c>
      <c r="J2299" s="4">
        <v>45597</v>
      </c>
      <c r="K2299" t="s">
        <v>2332</v>
      </c>
      <c r="L2299" s="5">
        <v>421000</v>
      </c>
      <c r="M2299" s="28">
        <f t="shared" si="35"/>
        <v>421000</v>
      </c>
      <c r="N2299">
        <f>2025-Table1[[#This Row],[Year]]</f>
        <v>8</v>
      </c>
    </row>
    <row r="2300" spans="1:14" x14ac:dyDescent="0.3">
      <c r="A2300" t="s">
        <v>21</v>
      </c>
      <c r="B2300" t="s">
        <v>24</v>
      </c>
      <c r="C2300">
        <v>2017</v>
      </c>
      <c r="D2300" s="3">
        <v>7</v>
      </c>
      <c r="E2300" s="3">
        <v>45000</v>
      </c>
      <c r="F2300" t="s">
        <v>13</v>
      </c>
      <c r="G2300" s="15">
        <f>IF(Table1[[#This Row],[Transmission]]="Manual", 0, 1)</f>
        <v>0</v>
      </c>
      <c r="H2300" t="s">
        <v>9472</v>
      </c>
      <c r="I2300" t="s">
        <v>14</v>
      </c>
      <c r="J2300" s="4">
        <v>45597</v>
      </c>
      <c r="K2300" t="s">
        <v>2432</v>
      </c>
      <c r="L2300" s="5">
        <v>474000</v>
      </c>
      <c r="M2300" s="28">
        <f t="shared" si="35"/>
        <v>474000</v>
      </c>
      <c r="N2300">
        <f>2025-Table1[[#This Row],[Year]]</f>
        <v>8</v>
      </c>
    </row>
    <row r="2301" spans="1:14" x14ac:dyDescent="0.3">
      <c r="A2301" t="s">
        <v>113</v>
      </c>
      <c r="B2301" t="s">
        <v>446</v>
      </c>
      <c r="C2301">
        <v>2022</v>
      </c>
      <c r="D2301" s="3">
        <v>2</v>
      </c>
      <c r="E2301" s="3">
        <v>45000</v>
      </c>
      <c r="F2301" t="s">
        <v>13</v>
      </c>
      <c r="G2301" s="15">
        <f>IF(Table1[[#This Row],[Transmission]]="Manual", 0, 1)</f>
        <v>0</v>
      </c>
      <c r="H2301" t="s">
        <v>9472</v>
      </c>
      <c r="I2301" t="s">
        <v>17</v>
      </c>
      <c r="J2301" s="4">
        <v>45597</v>
      </c>
      <c r="K2301" t="s">
        <v>794</v>
      </c>
      <c r="L2301" s="5">
        <v>990000</v>
      </c>
      <c r="M2301" s="28">
        <f t="shared" si="35"/>
        <v>990000</v>
      </c>
      <c r="N2301">
        <f>2025-Table1[[#This Row],[Year]]</f>
        <v>3</v>
      </c>
    </row>
    <row r="2302" spans="1:14" x14ac:dyDescent="0.3">
      <c r="A2302" t="s">
        <v>58</v>
      </c>
      <c r="B2302" t="s">
        <v>91</v>
      </c>
      <c r="C2302">
        <v>2011</v>
      </c>
      <c r="D2302" s="3">
        <v>13</v>
      </c>
      <c r="E2302" s="3">
        <v>86000</v>
      </c>
      <c r="F2302" t="s">
        <v>25</v>
      </c>
      <c r="G2302" s="15">
        <f>IF(Table1[[#This Row],[Transmission]]="Manual", 0, 1)</f>
        <v>1</v>
      </c>
      <c r="H2302" t="s">
        <v>9475</v>
      </c>
      <c r="I2302" t="s">
        <v>17</v>
      </c>
      <c r="J2302" s="4">
        <v>45597</v>
      </c>
      <c r="K2302" t="s">
        <v>2433</v>
      </c>
      <c r="L2302" s="5">
        <v>575000</v>
      </c>
      <c r="M2302" s="28">
        <f t="shared" si="35"/>
        <v>575000</v>
      </c>
      <c r="N2302">
        <f>2025-Table1[[#This Row],[Year]]</f>
        <v>14</v>
      </c>
    </row>
    <row r="2303" spans="1:14" x14ac:dyDescent="0.3">
      <c r="A2303" t="s">
        <v>21</v>
      </c>
      <c r="B2303" t="s">
        <v>666</v>
      </c>
      <c r="C2303">
        <v>2020</v>
      </c>
      <c r="D2303" s="3">
        <v>4</v>
      </c>
      <c r="E2303" s="3">
        <v>91000</v>
      </c>
      <c r="F2303" t="s">
        <v>13</v>
      </c>
      <c r="G2303" s="15">
        <f>IF(Table1[[#This Row],[Transmission]]="Manual", 0, 1)</f>
        <v>0</v>
      </c>
      <c r="H2303" t="s">
        <v>9475</v>
      </c>
      <c r="I2303" t="s">
        <v>14</v>
      </c>
      <c r="J2303" s="4">
        <v>45505</v>
      </c>
      <c r="K2303" t="s">
        <v>2434</v>
      </c>
      <c r="L2303" s="5">
        <v>524999</v>
      </c>
      <c r="M2303" s="28">
        <f t="shared" si="35"/>
        <v>524999</v>
      </c>
      <c r="N2303">
        <f>2025-Table1[[#This Row],[Year]]</f>
        <v>5</v>
      </c>
    </row>
    <row r="2304" spans="1:14" x14ac:dyDescent="0.3">
      <c r="A2304" t="s">
        <v>277</v>
      </c>
      <c r="B2304" t="s">
        <v>1189</v>
      </c>
      <c r="C2304">
        <v>2017</v>
      </c>
      <c r="D2304" s="3">
        <v>7</v>
      </c>
      <c r="E2304" s="3">
        <v>70000</v>
      </c>
      <c r="F2304" t="s">
        <v>13</v>
      </c>
      <c r="G2304" s="15">
        <f>IF(Table1[[#This Row],[Transmission]]="Manual", 0, 1)</f>
        <v>0</v>
      </c>
      <c r="H2304" t="s">
        <v>9475</v>
      </c>
      <c r="I2304" t="s">
        <v>14</v>
      </c>
      <c r="J2304" s="4">
        <v>45597</v>
      </c>
      <c r="K2304" t="s">
        <v>2435</v>
      </c>
      <c r="L2304" s="5">
        <v>180000</v>
      </c>
      <c r="M2304" s="28">
        <f t="shared" si="35"/>
        <v>180000</v>
      </c>
      <c r="N2304">
        <f>2025-Table1[[#This Row],[Year]]</f>
        <v>8</v>
      </c>
    </row>
    <row r="2305" spans="1:14" x14ac:dyDescent="0.3">
      <c r="A2305" t="s">
        <v>33</v>
      </c>
      <c r="B2305" t="s">
        <v>34</v>
      </c>
      <c r="C2305">
        <v>2013</v>
      </c>
      <c r="D2305" s="3">
        <v>11</v>
      </c>
      <c r="E2305" s="3">
        <v>75000</v>
      </c>
      <c r="F2305" t="s">
        <v>13</v>
      </c>
      <c r="G2305" s="15">
        <f>IF(Table1[[#This Row],[Transmission]]="Manual", 0, 1)</f>
        <v>0</v>
      </c>
      <c r="H2305" t="s">
        <v>9472</v>
      </c>
      <c r="I2305" t="s">
        <v>17</v>
      </c>
      <c r="J2305" s="4">
        <v>45597</v>
      </c>
      <c r="K2305" t="s">
        <v>2436</v>
      </c>
      <c r="L2305" s="5">
        <v>320000</v>
      </c>
      <c r="M2305" s="28">
        <f t="shared" si="35"/>
        <v>320000</v>
      </c>
      <c r="N2305">
        <f>2025-Table1[[#This Row],[Year]]</f>
        <v>12</v>
      </c>
    </row>
    <row r="2306" spans="1:14" x14ac:dyDescent="0.3">
      <c r="A2306" t="s">
        <v>44</v>
      </c>
      <c r="B2306" t="s">
        <v>124</v>
      </c>
      <c r="C2306">
        <v>2010</v>
      </c>
      <c r="D2306" s="3">
        <v>14</v>
      </c>
      <c r="E2306" s="3">
        <v>32308</v>
      </c>
      <c r="F2306" t="s">
        <v>13</v>
      </c>
      <c r="G2306" s="15">
        <f>IF(Table1[[#This Row],[Transmission]]="Manual", 0, 1)</f>
        <v>0</v>
      </c>
      <c r="H2306" t="s">
        <v>9472</v>
      </c>
      <c r="I2306" t="s">
        <v>14</v>
      </c>
      <c r="J2306" s="4">
        <v>45597</v>
      </c>
      <c r="K2306" t="s">
        <v>1823</v>
      </c>
      <c r="L2306" s="5">
        <v>210000</v>
      </c>
      <c r="M2306" s="28">
        <f t="shared" si="35"/>
        <v>210000</v>
      </c>
      <c r="N2306">
        <f>2025-Table1[[#This Row],[Year]]</f>
        <v>15</v>
      </c>
    </row>
    <row r="2307" spans="1:14" x14ac:dyDescent="0.3">
      <c r="A2307" t="s">
        <v>11</v>
      </c>
      <c r="B2307" t="s">
        <v>185</v>
      </c>
      <c r="C2307">
        <v>2008</v>
      </c>
      <c r="D2307" s="3">
        <v>16</v>
      </c>
      <c r="E2307" s="3">
        <v>71500</v>
      </c>
      <c r="F2307" t="s">
        <v>13</v>
      </c>
      <c r="G2307" s="15">
        <f>IF(Table1[[#This Row],[Transmission]]="Manual", 0, 1)</f>
        <v>0</v>
      </c>
      <c r="H2307" t="s">
        <v>9475</v>
      </c>
      <c r="I2307" t="s">
        <v>14</v>
      </c>
      <c r="J2307" s="4">
        <v>45597</v>
      </c>
      <c r="K2307" t="s">
        <v>2437</v>
      </c>
      <c r="L2307" s="5">
        <v>109000</v>
      </c>
      <c r="M2307" s="28">
        <f t="shared" ref="M2307:M2370" si="36">VALUE(SUBSTITUTE(SUBSTITUTE(L2307,"₹"," "),",",""))</f>
        <v>109000</v>
      </c>
      <c r="N2307">
        <f>2025-Table1[[#This Row],[Year]]</f>
        <v>17</v>
      </c>
    </row>
    <row r="2308" spans="1:14" x14ac:dyDescent="0.3">
      <c r="A2308" t="s">
        <v>21</v>
      </c>
      <c r="B2308" t="s">
        <v>99</v>
      </c>
      <c r="C2308">
        <v>2015</v>
      </c>
      <c r="D2308" s="3">
        <v>9</v>
      </c>
      <c r="E2308" s="3">
        <v>72000</v>
      </c>
      <c r="F2308" t="s">
        <v>25</v>
      </c>
      <c r="G2308" s="15">
        <f>IF(Table1[[#This Row],[Transmission]]="Manual", 0, 1)</f>
        <v>1</v>
      </c>
      <c r="H2308" t="s">
        <v>9472</v>
      </c>
      <c r="I2308" t="s">
        <v>14</v>
      </c>
      <c r="J2308" s="4">
        <v>45597</v>
      </c>
      <c r="K2308" t="s">
        <v>2438</v>
      </c>
      <c r="L2308" s="5">
        <v>535111</v>
      </c>
      <c r="M2308" s="28">
        <f t="shared" si="36"/>
        <v>535111</v>
      </c>
      <c r="N2308">
        <f>2025-Table1[[#This Row],[Year]]</f>
        <v>10</v>
      </c>
    </row>
    <row r="2309" spans="1:14" x14ac:dyDescent="0.3">
      <c r="A2309" t="s">
        <v>44</v>
      </c>
      <c r="B2309" t="s">
        <v>116</v>
      </c>
      <c r="C2309">
        <v>2012</v>
      </c>
      <c r="D2309" s="3">
        <v>12</v>
      </c>
      <c r="E2309" s="3">
        <v>94000</v>
      </c>
      <c r="F2309" t="s">
        <v>13</v>
      </c>
      <c r="G2309" s="15">
        <f>IF(Table1[[#This Row],[Transmission]]="Manual", 0, 1)</f>
        <v>0</v>
      </c>
      <c r="H2309" t="s">
        <v>9475</v>
      </c>
      <c r="I2309" t="s">
        <v>14</v>
      </c>
      <c r="J2309" s="4">
        <v>45597</v>
      </c>
      <c r="K2309" t="s">
        <v>2439</v>
      </c>
      <c r="L2309" s="5">
        <v>150000</v>
      </c>
      <c r="M2309" s="28">
        <f t="shared" si="36"/>
        <v>150000</v>
      </c>
      <c r="N2309">
        <f>2025-Table1[[#This Row],[Year]]</f>
        <v>13</v>
      </c>
    </row>
    <row r="2310" spans="1:14" x14ac:dyDescent="0.3">
      <c r="A2310" t="s">
        <v>38</v>
      </c>
      <c r="B2310" t="s">
        <v>47</v>
      </c>
      <c r="C2310">
        <v>2021</v>
      </c>
      <c r="D2310" s="3">
        <v>3</v>
      </c>
      <c r="E2310" s="3">
        <v>54000</v>
      </c>
      <c r="F2310" t="s">
        <v>13</v>
      </c>
      <c r="G2310" s="15">
        <f>IF(Table1[[#This Row],[Transmission]]="Manual", 0, 1)</f>
        <v>0</v>
      </c>
      <c r="H2310" t="s">
        <v>9472</v>
      </c>
      <c r="I2310" t="s">
        <v>14</v>
      </c>
      <c r="J2310" s="4">
        <v>45597</v>
      </c>
      <c r="K2310" t="s">
        <v>2440</v>
      </c>
      <c r="L2310" s="5">
        <v>1190000</v>
      </c>
      <c r="M2310" s="28">
        <f t="shared" si="36"/>
        <v>1190000</v>
      </c>
      <c r="N2310">
        <f>2025-Table1[[#This Row],[Year]]</f>
        <v>4</v>
      </c>
    </row>
    <row r="2311" spans="1:14" x14ac:dyDescent="0.3">
      <c r="A2311" t="s">
        <v>15</v>
      </c>
      <c r="B2311" t="s">
        <v>55</v>
      </c>
      <c r="C2311">
        <v>2016</v>
      </c>
      <c r="D2311" s="3">
        <v>8</v>
      </c>
      <c r="E2311" s="3">
        <v>142500</v>
      </c>
      <c r="F2311" t="s">
        <v>25</v>
      </c>
      <c r="G2311" s="15">
        <f>IF(Table1[[#This Row],[Transmission]]="Manual", 0, 1)</f>
        <v>1</v>
      </c>
      <c r="H2311" t="s">
        <v>9475</v>
      </c>
      <c r="I2311" t="s">
        <v>17</v>
      </c>
      <c r="J2311" s="4">
        <v>45597</v>
      </c>
      <c r="K2311" t="s">
        <v>2441</v>
      </c>
      <c r="L2311" s="5">
        <v>1581000</v>
      </c>
      <c r="M2311" s="28">
        <f t="shared" si="36"/>
        <v>1581000</v>
      </c>
      <c r="N2311">
        <f>2025-Table1[[#This Row],[Year]]</f>
        <v>9</v>
      </c>
    </row>
    <row r="2312" spans="1:14" x14ac:dyDescent="0.3">
      <c r="A2312" t="s">
        <v>262</v>
      </c>
      <c r="B2312" t="s">
        <v>263</v>
      </c>
      <c r="C2312">
        <v>2017</v>
      </c>
      <c r="D2312" s="3">
        <v>7</v>
      </c>
      <c r="E2312" s="3">
        <v>57000</v>
      </c>
      <c r="F2312" t="s">
        <v>13</v>
      </c>
      <c r="G2312" s="15">
        <f>IF(Table1[[#This Row],[Transmission]]="Manual", 0, 1)</f>
        <v>0</v>
      </c>
      <c r="H2312" t="s">
        <v>9472</v>
      </c>
      <c r="I2312" t="s">
        <v>17</v>
      </c>
      <c r="J2312" s="4">
        <v>45597</v>
      </c>
      <c r="K2312" t="s">
        <v>1306</v>
      </c>
      <c r="L2312" s="5">
        <v>890000</v>
      </c>
      <c r="M2312" s="28">
        <f t="shared" si="36"/>
        <v>890000</v>
      </c>
      <c r="N2312">
        <f>2025-Table1[[#This Row],[Year]]</f>
        <v>8</v>
      </c>
    </row>
    <row r="2313" spans="1:14" x14ac:dyDescent="0.3">
      <c r="A2313" t="s">
        <v>44</v>
      </c>
      <c r="B2313" t="s">
        <v>89</v>
      </c>
      <c r="C2313">
        <v>2012</v>
      </c>
      <c r="D2313" s="3">
        <v>12</v>
      </c>
      <c r="E2313" s="3">
        <v>95000</v>
      </c>
      <c r="F2313" t="s">
        <v>13</v>
      </c>
      <c r="G2313" s="15">
        <f>IF(Table1[[#This Row],[Transmission]]="Manual", 0, 1)</f>
        <v>0</v>
      </c>
      <c r="H2313" t="s">
        <v>9472</v>
      </c>
      <c r="I2313" t="s">
        <v>17</v>
      </c>
      <c r="J2313" s="4">
        <v>45597</v>
      </c>
      <c r="K2313" t="s">
        <v>2442</v>
      </c>
      <c r="L2313" s="5">
        <v>225000</v>
      </c>
      <c r="M2313" s="28">
        <f t="shared" si="36"/>
        <v>225000</v>
      </c>
      <c r="N2313">
        <f>2025-Table1[[#This Row],[Year]]</f>
        <v>13</v>
      </c>
    </row>
    <row r="2314" spans="1:14" x14ac:dyDescent="0.3">
      <c r="A2314" t="s">
        <v>101</v>
      </c>
      <c r="B2314" t="s">
        <v>190</v>
      </c>
      <c r="C2314">
        <v>2020</v>
      </c>
      <c r="D2314" s="3">
        <v>4</v>
      </c>
      <c r="E2314" s="3">
        <v>116000</v>
      </c>
      <c r="F2314" t="s">
        <v>25</v>
      </c>
      <c r="G2314" s="15">
        <f>IF(Table1[[#This Row],[Transmission]]="Manual", 0, 1)</f>
        <v>1</v>
      </c>
      <c r="H2314" t="s">
        <v>9472</v>
      </c>
      <c r="I2314" t="s">
        <v>17</v>
      </c>
      <c r="J2314" s="4">
        <v>45597</v>
      </c>
      <c r="K2314" t="s">
        <v>2443</v>
      </c>
      <c r="L2314" s="5">
        <v>1375000</v>
      </c>
      <c r="M2314" s="28">
        <f t="shared" si="36"/>
        <v>1375000</v>
      </c>
      <c r="N2314">
        <f>2025-Table1[[#This Row],[Year]]</f>
        <v>5</v>
      </c>
    </row>
    <row r="2315" spans="1:14" x14ac:dyDescent="0.3">
      <c r="A2315" t="s">
        <v>44</v>
      </c>
      <c r="B2315" t="s">
        <v>133</v>
      </c>
      <c r="C2315">
        <v>2017</v>
      </c>
      <c r="D2315" s="3">
        <v>7</v>
      </c>
      <c r="E2315" s="3">
        <v>55000</v>
      </c>
      <c r="F2315" t="s">
        <v>25</v>
      </c>
      <c r="G2315" s="15">
        <f>IF(Table1[[#This Row],[Transmission]]="Manual", 0, 1)</f>
        <v>1</v>
      </c>
      <c r="H2315" t="s">
        <v>9475</v>
      </c>
      <c r="I2315" t="s">
        <v>14</v>
      </c>
      <c r="J2315" s="4">
        <v>45597</v>
      </c>
      <c r="K2315" t="s">
        <v>2444</v>
      </c>
      <c r="L2315" s="5">
        <v>395000</v>
      </c>
      <c r="M2315" s="28">
        <f t="shared" si="36"/>
        <v>395000</v>
      </c>
      <c r="N2315">
        <f>2025-Table1[[#This Row],[Year]]</f>
        <v>8</v>
      </c>
    </row>
    <row r="2316" spans="1:14" x14ac:dyDescent="0.3">
      <c r="A2316" t="s">
        <v>21</v>
      </c>
      <c r="B2316" t="s">
        <v>39</v>
      </c>
      <c r="C2316">
        <v>2018</v>
      </c>
      <c r="D2316" s="3">
        <v>6</v>
      </c>
      <c r="E2316" s="3">
        <v>65000</v>
      </c>
      <c r="F2316" t="s">
        <v>13</v>
      </c>
      <c r="G2316" s="15">
        <f>IF(Table1[[#This Row],[Transmission]]="Manual", 0, 1)</f>
        <v>0</v>
      </c>
      <c r="H2316" t="s">
        <v>9472</v>
      </c>
      <c r="I2316" t="s">
        <v>17</v>
      </c>
      <c r="J2316" s="4">
        <v>45597</v>
      </c>
      <c r="K2316" t="s">
        <v>2445</v>
      </c>
      <c r="L2316" s="5">
        <v>700000</v>
      </c>
      <c r="M2316" s="28">
        <f t="shared" si="36"/>
        <v>700000</v>
      </c>
      <c r="N2316">
        <f>2025-Table1[[#This Row],[Year]]</f>
        <v>7</v>
      </c>
    </row>
    <row r="2317" spans="1:14" x14ac:dyDescent="0.3">
      <c r="A2317" t="s">
        <v>33</v>
      </c>
      <c r="B2317" t="s">
        <v>1628</v>
      </c>
      <c r="C2317">
        <v>2011</v>
      </c>
      <c r="D2317" s="3">
        <v>13</v>
      </c>
      <c r="E2317" s="3">
        <v>120000</v>
      </c>
      <c r="F2317" t="s">
        <v>13</v>
      </c>
      <c r="G2317" s="15">
        <f>IF(Table1[[#This Row],[Transmission]]="Manual", 0, 1)</f>
        <v>0</v>
      </c>
      <c r="H2317" t="s">
        <v>9475</v>
      </c>
      <c r="I2317" t="s">
        <v>17</v>
      </c>
      <c r="J2317" s="4">
        <v>45597</v>
      </c>
      <c r="K2317" t="s">
        <v>2446</v>
      </c>
      <c r="L2317" s="5">
        <v>225000</v>
      </c>
      <c r="M2317" s="28">
        <f t="shared" si="36"/>
        <v>225000</v>
      </c>
      <c r="N2317">
        <f>2025-Table1[[#This Row],[Year]]</f>
        <v>14</v>
      </c>
    </row>
    <row r="2318" spans="1:14" x14ac:dyDescent="0.3">
      <c r="A2318" t="s">
        <v>168</v>
      </c>
      <c r="B2318" t="s">
        <v>169</v>
      </c>
      <c r="C2318">
        <v>2011</v>
      </c>
      <c r="D2318" s="3">
        <v>13</v>
      </c>
      <c r="E2318" s="3">
        <v>120000</v>
      </c>
      <c r="F2318" t="s">
        <v>25</v>
      </c>
      <c r="G2318" s="15">
        <f>IF(Table1[[#This Row],[Transmission]]="Manual", 0, 1)</f>
        <v>1</v>
      </c>
      <c r="H2318" t="s">
        <v>9475</v>
      </c>
      <c r="I2318" t="s">
        <v>17</v>
      </c>
      <c r="J2318" s="4">
        <v>45597</v>
      </c>
      <c r="K2318" t="s">
        <v>2447</v>
      </c>
      <c r="L2318" s="5">
        <v>1575000</v>
      </c>
      <c r="M2318" s="28">
        <f t="shared" si="36"/>
        <v>1575000</v>
      </c>
      <c r="N2318">
        <f>2025-Table1[[#This Row],[Year]]</f>
        <v>14</v>
      </c>
    </row>
    <row r="2319" spans="1:14" x14ac:dyDescent="0.3">
      <c r="A2319" t="s">
        <v>21</v>
      </c>
      <c r="B2319" t="s">
        <v>68</v>
      </c>
      <c r="C2319">
        <v>2014</v>
      </c>
      <c r="D2319" s="3">
        <v>10</v>
      </c>
      <c r="E2319" s="3">
        <v>62000</v>
      </c>
      <c r="F2319" t="s">
        <v>25</v>
      </c>
      <c r="G2319" s="15">
        <f>IF(Table1[[#This Row],[Transmission]]="Manual", 0, 1)</f>
        <v>1</v>
      </c>
      <c r="H2319" t="s">
        <v>9475</v>
      </c>
      <c r="I2319" t="s">
        <v>14</v>
      </c>
      <c r="J2319" s="4">
        <v>45597</v>
      </c>
      <c r="K2319" t="s">
        <v>69</v>
      </c>
      <c r="L2319" s="5">
        <v>330000</v>
      </c>
      <c r="M2319" s="28">
        <f t="shared" si="36"/>
        <v>330000</v>
      </c>
      <c r="N2319">
        <f>2025-Table1[[#This Row],[Year]]</f>
        <v>11</v>
      </c>
    </row>
    <row r="2320" spans="1:14" x14ac:dyDescent="0.3">
      <c r="A2320" t="s">
        <v>44</v>
      </c>
      <c r="B2320" t="s">
        <v>83</v>
      </c>
      <c r="C2320">
        <v>2015</v>
      </c>
      <c r="D2320" s="3">
        <v>9</v>
      </c>
      <c r="E2320" s="3">
        <v>58000</v>
      </c>
      <c r="F2320" t="s">
        <v>13</v>
      </c>
      <c r="G2320" s="15">
        <f>IF(Table1[[#This Row],[Transmission]]="Manual", 0, 1)</f>
        <v>0</v>
      </c>
      <c r="H2320" t="s">
        <v>9472</v>
      </c>
      <c r="I2320" t="s">
        <v>14</v>
      </c>
      <c r="J2320" s="4">
        <v>45597</v>
      </c>
      <c r="K2320" t="s">
        <v>2448</v>
      </c>
      <c r="L2320" s="5">
        <v>468000</v>
      </c>
      <c r="M2320" s="28">
        <f t="shared" si="36"/>
        <v>468000</v>
      </c>
      <c r="N2320">
        <f>2025-Table1[[#This Row],[Year]]</f>
        <v>10</v>
      </c>
    </row>
    <row r="2321" spans="1:14" x14ac:dyDescent="0.3">
      <c r="A2321" t="s">
        <v>113</v>
      </c>
      <c r="B2321" t="s">
        <v>174</v>
      </c>
      <c r="C2321">
        <v>2021</v>
      </c>
      <c r="D2321" s="3">
        <v>3</v>
      </c>
      <c r="E2321" s="3">
        <v>10000</v>
      </c>
      <c r="F2321" t="s">
        <v>25</v>
      </c>
      <c r="G2321" s="15">
        <f>IF(Table1[[#This Row],[Transmission]]="Manual", 0, 1)</f>
        <v>1</v>
      </c>
      <c r="H2321" t="s">
        <v>9475</v>
      </c>
      <c r="I2321" t="s">
        <v>14</v>
      </c>
      <c r="J2321" s="4">
        <v>45597</v>
      </c>
      <c r="K2321" t="s">
        <v>2449</v>
      </c>
      <c r="L2321" s="5">
        <v>1345000</v>
      </c>
      <c r="M2321" s="28">
        <f t="shared" si="36"/>
        <v>1345000</v>
      </c>
      <c r="N2321">
        <f>2025-Table1[[#This Row],[Year]]</f>
        <v>4</v>
      </c>
    </row>
    <row r="2322" spans="1:14" x14ac:dyDescent="0.3">
      <c r="A2322" t="s">
        <v>21</v>
      </c>
      <c r="B2322" t="s">
        <v>24</v>
      </c>
      <c r="C2322">
        <v>2016</v>
      </c>
      <c r="D2322" s="3">
        <v>8</v>
      </c>
      <c r="E2322" s="3">
        <v>63100</v>
      </c>
      <c r="F2322" t="s">
        <v>25</v>
      </c>
      <c r="G2322" s="15">
        <f>IF(Table1[[#This Row],[Transmission]]="Manual", 0, 1)</f>
        <v>1</v>
      </c>
      <c r="H2322" t="s">
        <v>9475</v>
      </c>
      <c r="I2322" t="s">
        <v>14</v>
      </c>
      <c r="J2322" s="4">
        <v>45597</v>
      </c>
      <c r="K2322" t="s">
        <v>2450</v>
      </c>
      <c r="L2322" s="5">
        <v>585000</v>
      </c>
      <c r="M2322" s="28">
        <f t="shared" si="36"/>
        <v>585000</v>
      </c>
      <c r="N2322">
        <f>2025-Table1[[#This Row],[Year]]</f>
        <v>9</v>
      </c>
    </row>
    <row r="2323" spans="1:14" x14ac:dyDescent="0.3">
      <c r="A2323" t="s">
        <v>113</v>
      </c>
      <c r="B2323" t="s">
        <v>121</v>
      </c>
      <c r="C2323">
        <v>2016</v>
      </c>
      <c r="D2323" s="3">
        <v>8</v>
      </c>
      <c r="E2323" s="3">
        <v>85800</v>
      </c>
      <c r="F2323" t="s">
        <v>25</v>
      </c>
      <c r="G2323" s="15">
        <f>IF(Table1[[#This Row],[Transmission]]="Manual", 0, 1)</f>
        <v>1</v>
      </c>
      <c r="H2323" t="s">
        <v>9475</v>
      </c>
      <c r="I2323" t="s">
        <v>17</v>
      </c>
      <c r="J2323" s="4">
        <v>45597</v>
      </c>
      <c r="K2323" t="s">
        <v>2451</v>
      </c>
      <c r="L2323" s="5">
        <v>1175000</v>
      </c>
      <c r="M2323" s="28">
        <f t="shared" si="36"/>
        <v>1175000</v>
      </c>
      <c r="N2323">
        <f>2025-Table1[[#This Row],[Year]]</f>
        <v>9</v>
      </c>
    </row>
    <row r="2324" spans="1:14" x14ac:dyDescent="0.3">
      <c r="A2324" t="s">
        <v>18</v>
      </c>
      <c r="B2324" t="s">
        <v>19</v>
      </c>
      <c r="C2324">
        <v>2018</v>
      </c>
      <c r="D2324" s="3">
        <v>6</v>
      </c>
      <c r="E2324" s="3">
        <v>74000</v>
      </c>
      <c r="F2324" t="s">
        <v>25</v>
      </c>
      <c r="G2324" s="15">
        <f>IF(Table1[[#This Row],[Transmission]]="Manual", 0, 1)</f>
        <v>1</v>
      </c>
      <c r="H2324" t="s">
        <v>9475</v>
      </c>
      <c r="I2324" t="s">
        <v>14</v>
      </c>
      <c r="J2324" s="4">
        <v>45597</v>
      </c>
      <c r="K2324" t="s">
        <v>2452</v>
      </c>
      <c r="L2324" s="5">
        <v>539999</v>
      </c>
      <c r="M2324" s="28">
        <f t="shared" si="36"/>
        <v>539999</v>
      </c>
      <c r="N2324">
        <f>2025-Table1[[#This Row],[Year]]</f>
        <v>7</v>
      </c>
    </row>
    <row r="2325" spans="1:14" x14ac:dyDescent="0.3">
      <c r="A2325" t="s">
        <v>44</v>
      </c>
      <c r="B2325" t="s">
        <v>300</v>
      </c>
      <c r="C2325">
        <v>2014</v>
      </c>
      <c r="D2325" s="3">
        <v>10</v>
      </c>
      <c r="E2325" s="3">
        <v>72000</v>
      </c>
      <c r="F2325" t="s">
        <v>25</v>
      </c>
      <c r="G2325" s="15">
        <f>IF(Table1[[#This Row],[Transmission]]="Manual", 0, 1)</f>
        <v>1</v>
      </c>
      <c r="H2325" t="s">
        <v>9475</v>
      </c>
      <c r="I2325" t="s">
        <v>17</v>
      </c>
      <c r="J2325" s="4">
        <v>45597</v>
      </c>
      <c r="K2325" t="s">
        <v>2454</v>
      </c>
      <c r="L2325" s="5">
        <v>715000</v>
      </c>
      <c r="M2325" s="28">
        <f t="shared" si="36"/>
        <v>715000</v>
      </c>
      <c r="N2325">
        <f>2025-Table1[[#This Row],[Year]]</f>
        <v>11</v>
      </c>
    </row>
    <row r="2326" spans="1:14" x14ac:dyDescent="0.3">
      <c r="A2326" t="s">
        <v>11</v>
      </c>
      <c r="B2326" t="s">
        <v>285</v>
      </c>
      <c r="C2326">
        <v>2016</v>
      </c>
      <c r="D2326" s="3">
        <v>8</v>
      </c>
      <c r="E2326" s="3">
        <v>7500</v>
      </c>
      <c r="F2326" t="s">
        <v>13</v>
      </c>
      <c r="G2326" s="15">
        <f>IF(Table1[[#This Row],[Transmission]]="Manual", 0, 1)</f>
        <v>0</v>
      </c>
      <c r="H2326" t="s">
        <v>9472</v>
      </c>
      <c r="I2326" t="s">
        <v>14</v>
      </c>
      <c r="J2326" s="4">
        <v>45597</v>
      </c>
      <c r="K2326" t="s">
        <v>2455</v>
      </c>
      <c r="L2326" s="5">
        <v>439999</v>
      </c>
      <c r="M2326" s="28">
        <f t="shared" si="36"/>
        <v>439999</v>
      </c>
      <c r="N2326">
        <f>2025-Table1[[#This Row],[Year]]</f>
        <v>9</v>
      </c>
    </row>
    <row r="2327" spans="1:14" x14ac:dyDescent="0.3">
      <c r="A2327" t="s">
        <v>61</v>
      </c>
      <c r="B2327" t="s">
        <v>537</v>
      </c>
      <c r="C2327">
        <v>2021</v>
      </c>
      <c r="D2327" s="3">
        <v>3</v>
      </c>
      <c r="E2327" s="3">
        <v>39000</v>
      </c>
      <c r="F2327" t="s">
        <v>25</v>
      </c>
      <c r="G2327" s="15">
        <f>IF(Table1[[#This Row],[Transmission]]="Manual", 0, 1)</f>
        <v>1</v>
      </c>
      <c r="H2327" t="s">
        <v>9472</v>
      </c>
      <c r="I2327" t="s">
        <v>14</v>
      </c>
      <c r="J2327" s="4">
        <v>45597</v>
      </c>
      <c r="K2327" t="s">
        <v>2456</v>
      </c>
      <c r="L2327" s="5">
        <v>650000</v>
      </c>
      <c r="M2327" s="28">
        <f t="shared" si="36"/>
        <v>650000</v>
      </c>
      <c r="N2327">
        <f>2025-Table1[[#This Row],[Year]]</f>
        <v>4</v>
      </c>
    </row>
    <row r="2328" spans="1:14" x14ac:dyDescent="0.3">
      <c r="A2328" t="s">
        <v>113</v>
      </c>
      <c r="B2328" t="s">
        <v>174</v>
      </c>
      <c r="C2328">
        <v>2021</v>
      </c>
      <c r="D2328" s="3">
        <v>3</v>
      </c>
      <c r="E2328" s="3">
        <v>48700</v>
      </c>
      <c r="F2328" t="s">
        <v>13</v>
      </c>
      <c r="G2328" s="15">
        <f>IF(Table1[[#This Row],[Transmission]]="Manual", 0, 1)</f>
        <v>0</v>
      </c>
      <c r="H2328" t="s">
        <v>9472</v>
      </c>
      <c r="I2328" t="s">
        <v>14</v>
      </c>
      <c r="J2328" s="4">
        <v>45597</v>
      </c>
      <c r="K2328" t="s">
        <v>1154</v>
      </c>
      <c r="L2328" s="5">
        <v>1290000</v>
      </c>
      <c r="M2328" s="28">
        <f t="shared" si="36"/>
        <v>1290000</v>
      </c>
      <c r="N2328">
        <f>2025-Table1[[#This Row],[Year]]</f>
        <v>4</v>
      </c>
    </row>
    <row r="2329" spans="1:14" x14ac:dyDescent="0.3">
      <c r="A2329" t="s">
        <v>38</v>
      </c>
      <c r="B2329" t="s">
        <v>47</v>
      </c>
      <c r="C2329">
        <v>2019</v>
      </c>
      <c r="D2329" s="3">
        <v>5</v>
      </c>
      <c r="E2329" s="3">
        <v>103000</v>
      </c>
      <c r="F2329" t="s">
        <v>25</v>
      </c>
      <c r="G2329" s="15">
        <f>IF(Table1[[#This Row],[Transmission]]="Manual", 0, 1)</f>
        <v>1</v>
      </c>
      <c r="H2329" t="s">
        <v>9472</v>
      </c>
      <c r="I2329" t="s">
        <v>17</v>
      </c>
      <c r="J2329" s="4">
        <v>45597</v>
      </c>
      <c r="K2329" t="s">
        <v>2457</v>
      </c>
      <c r="L2329" s="5">
        <v>1225000</v>
      </c>
      <c r="M2329" s="28">
        <f t="shared" si="36"/>
        <v>1225000</v>
      </c>
      <c r="N2329">
        <f>2025-Table1[[#This Row],[Year]]</f>
        <v>6</v>
      </c>
    </row>
    <row r="2330" spans="1:14" x14ac:dyDescent="0.3">
      <c r="A2330" t="s">
        <v>21</v>
      </c>
      <c r="B2330" t="s">
        <v>670</v>
      </c>
      <c r="C2330">
        <v>2018</v>
      </c>
      <c r="D2330" s="3">
        <v>6</v>
      </c>
      <c r="E2330" s="3">
        <v>117000</v>
      </c>
      <c r="F2330" t="s">
        <v>13</v>
      </c>
      <c r="G2330" s="15">
        <f>IF(Table1[[#This Row],[Transmission]]="Manual", 0, 1)</f>
        <v>0</v>
      </c>
      <c r="H2330" t="s">
        <v>9472</v>
      </c>
      <c r="I2330" t="s">
        <v>17</v>
      </c>
      <c r="J2330" s="4">
        <v>45597</v>
      </c>
      <c r="K2330" t="s">
        <v>2395</v>
      </c>
      <c r="L2330" s="5">
        <v>799000</v>
      </c>
      <c r="M2330" s="28">
        <f t="shared" si="36"/>
        <v>799000</v>
      </c>
      <c r="N2330">
        <f>2025-Table1[[#This Row],[Year]]</f>
        <v>7</v>
      </c>
    </row>
    <row r="2331" spans="1:14" x14ac:dyDescent="0.3">
      <c r="A2331" t="s">
        <v>113</v>
      </c>
      <c r="B2331" t="s">
        <v>181</v>
      </c>
      <c r="C2331">
        <v>2015</v>
      </c>
      <c r="D2331" s="3">
        <v>9</v>
      </c>
      <c r="E2331" s="3">
        <v>119860</v>
      </c>
      <c r="F2331" t="s">
        <v>13</v>
      </c>
      <c r="G2331" s="15">
        <f>IF(Table1[[#This Row],[Transmission]]="Manual", 0, 1)</f>
        <v>0</v>
      </c>
      <c r="H2331" t="s">
        <v>9475</v>
      </c>
      <c r="I2331" t="s">
        <v>17</v>
      </c>
      <c r="J2331" s="4">
        <v>45597</v>
      </c>
      <c r="K2331" t="s">
        <v>1600</v>
      </c>
      <c r="L2331" s="5">
        <v>760000</v>
      </c>
      <c r="M2331" s="28">
        <f t="shared" si="36"/>
        <v>760000</v>
      </c>
      <c r="N2331">
        <f>2025-Table1[[#This Row],[Year]]</f>
        <v>10</v>
      </c>
    </row>
    <row r="2332" spans="1:14" x14ac:dyDescent="0.3">
      <c r="A2332" t="s">
        <v>101</v>
      </c>
      <c r="B2332" t="s">
        <v>820</v>
      </c>
      <c r="C2332">
        <v>2013</v>
      </c>
      <c r="D2332" s="3">
        <v>11</v>
      </c>
      <c r="E2332" s="3">
        <v>64000</v>
      </c>
      <c r="F2332" t="s">
        <v>13</v>
      </c>
      <c r="G2332" s="15">
        <f>IF(Table1[[#This Row],[Transmission]]="Manual", 0, 1)</f>
        <v>0</v>
      </c>
      <c r="H2332" t="s">
        <v>9475</v>
      </c>
      <c r="I2332" t="s">
        <v>17</v>
      </c>
      <c r="J2332" s="4">
        <v>45597</v>
      </c>
      <c r="K2332" t="s">
        <v>2458</v>
      </c>
      <c r="L2332" s="5">
        <v>135000</v>
      </c>
      <c r="M2332" s="28">
        <f t="shared" si="36"/>
        <v>135000</v>
      </c>
      <c r="N2332">
        <f>2025-Table1[[#This Row],[Year]]</f>
        <v>12</v>
      </c>
    </row>
    <row r="2333" spans="1:14" x14ac:dyDescent="0.3">
      <c r="A2333" t="s">
        <v>18</v>
      </c>
      <c r="B2333" t="s">
        <v>19</v>
      </c>
      <c r="C2333">
        <v>2015</v>
      </c>
      <c r="D2333" s="3">
        <v>9</v>
      </c>
      <c r="E2333" s="3">
        <v>96000</v>
      </c>
      <c r="F2333" t="s">
        <v>25</v>
      </c>
      <c r="G2333" s="15">
        <f>IF(Table1[[#This Row],[Transmission]]="Manual", 0, 1)</f>
        <v>1</v>
      </c>
      <c r="H2333" t="s">
        <v>9472</v>
      </c>
      <c r="I2333" t="s">
        <v>17</v>
      </c>
      <c r="J2333" s="4">
        <v>45597</v>
      </c>
      <c r="K2333" t="s">
        <v>2459</v>
      </c>
      <c r="L2333" s="5">
        <v>445000</v>
      </c>
      <c r="M2333" s="28">
        <f t="shared" si="36"/>
        <v>445000</v>
      </c>
      <c r="N2333">
        <f>2025-Table1[[#This Row],[Year]]</f>
        <v>10</v>
      </c>
    </row>
    <row r="2334" spans="1:14" x14ac:dyDescent="0.3">
      <c r="A2334" t="s">
        <v>101</v>
      </c>
      <c r="B2334" t="s">
        <v>337</v>
      </c>
      <c r="C2334">
        <v>2020</v>
      </c>
      <c r="D2334" s="3">
        <v>4</v>
      </c>
      <c r="E2334" s="3">
        <v>33000</v>
      </c>
      <c r="F2334" t="s">
        <v>25</v>
      </c>
      <c r="G2334" s="15">
        <f>IF(Table1[[#This Row],[Transmission]]="Manual", 0, 1)</f>
        <v>1</v>
      </c>
      <c r="H2334" t="s">
        <v>9475</v>
      </c>
      <c r="I2334" t="s">
        <v>14</v>
      </c>
      <c r="J2334" s="4">
        <v>45536</v>
      </c>
      <c r="K2334" t="s">
        <v>2460</v>
      </c>
      <c r="L2334" s="5">
        <v>495000</v>
      </c>
      <c r="M2334" s="28">
        <f t="shared" si="36"/>
        <v>495000</v>
      </c>
      <c r="N2334">
        <f>2025-Table1[[#This Row],[Year]]</f>
        <v>5</v>
      </c>
    </row>
    <row r="2335" spans="1:14" x14ac:dyDescent="0.3">
      <c r="A2335" t="s">
        <v>21</v>
      </c>
      <c r="B2335" t="s">
        <v>111</v>
      </c>
      <c r="C2335">
        <v>2016</v>
      </c>
      <c r="D2335" s="3">
        <v>8</v>
      </c>
      <c r="E2335" s="3">
        <v>34000</v>
      </c>
      <c r="F2335" t="s">
        <v>25</v>
      </c>
      <c r="G2335" s="15">
        <f>IF(Table1[[#This Row],[Transmission]]="Manual", 0, 1)</f>
        <v>1</v>
      </c>
      <c r="H2335" t="s">
        <v>9472</v>
      </c>
      <c r="I2335" t="s">
        <v>14</v>
      </c>
      <c r="J2335" s="4">
        <v>45597</v>
      </c>
      <c r="K2335" t="s">
        <v>2461</v>
      </c>
      <c r="L2335" s="5">
        <v>425000</v>
      </c>
      <c r="M2335" s="28">
        <f t="shared" si="36"/>
        <v>425000</v>
      </c>
      <c r="N2335">
        <f>2025-Table1[[#This Row],[Year]]</f>
        <v>9</v>
      </c>
    </row>
    <row r="2336" spans="1:14" x14ac:dyDescent="0.3">
      <c r="A2336" t="s">
        <v>11</v>
      </c>
      <c r="B2336" t="s">
        <v>12</v>
      </c>
      <c r="C2336">
        <v>2017</v>
      </c>
      <c r="D2336" s="3">
        <v>7</v>
      </c>
      <c r="E2336" s="3">
        <v>59000</v>
      </c>
      <c r="F2336" t="s">
        <v>25</v>
      </c>
      <c r="G2336" s="15">
        <f>IF(Table1[[#This Row],[Transmission]]="Manual", 0, 1)</f>
        <v>1</v>
      </c>
      <c r="H2336" t="s">
        <v>9472</v>
      </c>
      <c r="I2336" t="s">
        <v>14</v>
      </c>
      <c r="J2336" s="4">
        <v>45597</v>
      </c>
      <c r="K2336" t="s">
        <v>2462</v>
      </c>
      <c r="L2336" s="5">
        <v>875000</v>
      </c>
      <c r="M2336" s="28">
        <f t="shared" si="36"/>
        <v>875000</v>
      </c>
      <c r="N2336">
        <f>2025-Table1[[#This Row],[Year]]</f>
        <v>8</v>
      </c>
    </row>
    <row r="2337" spans="1:14" x14ac:dyDescent="0.3">
      <c r="A2337" t="s">
        <v>44</v>
      </c>
      <c r="B2337" t="s">
        <v>1350</v>
      </c>
      <c r="C2337">
        <v>2015</v>
      </c>
      <c r="D2337" s="3">
        <v>9</v>
      </c>
      <c r="E2337" s="3">
        <v>80000</v>
      </c>
      <c r="F2337" t="s">
        <v>13</v>
      </c>
      <c r="G2337" s="15">
        <f>IF(Table1[[#This Row],[Transmission]]="Manual", 0, 1)</f>
        <v>0</v>
      </c>
      <c r="H2337" t="s">
        <v>9475</v>
      </c>
      <c r="I2337" t="s">
        <v>14</v>
      </c>
      <c r="J2337" s="4">
        <v>45597</v>
      </c>
      <c r="K2337" t="s">
        <v>2463</v>
      </c>
      <c r="L2337" s="5">
        <v>374999</v>
      </c>
      <c r="M2337" s="28">
        <f t="shared" si="36"/>
        <v>374999</v>
      </c>
      <c r="N2337">
        <f>2025-Table1[[#This Row],[Year]]</f>
        <v>10</v>
      </c>
    </row>
    <row r="2338" spans="1:14" x14ac:dyDescent="0.3">
      <c r="A2338" t="s">
        <v>44</v>
      </c>
      <c r="B2338" t="s">
        <v>2464</v>
      </c>
      <c r="C2338">
        <v>2023</v>
      </c>
      <c r="D2338" s="3">
        <v>1</v>
      </c>
      <c r="E2338" s="3">
        <v>9000</v>
      </c>
      <c r="F2338" t="s">
        <v>25</v>
      </c>
      <c r="G2338" s="15">
        <f>IF(Table1[[#This Row],[Transmission]]="Manual", 0, 1)</f>
        <v>1</v>
      </c>
      <c r="H2338" t="s">
        <v>9472</v>
      </c>
      <c r="I2338" t="s">
        <v>14</v>
      </c>
      <c r="J2338" s="4">
        <v>45566</v>
      </c>
      <c r="K2338" t="s">
        <v>2465</v>
      </c>
      <c r="L2338" s="5">
        <v>1290000</v>
      </c>
      <c r="M2338" s="28">
        <f t="shared" si="36"/>
        <v>1290000</v>
      </c>
      <c r="N2338">
        <f>2025-Table1[[#This Row],[Year]]</f>
        <v>2</v>
      </c>
    </row>
    <row r="2339" spans="1:14" x14ac:dyDescent="0.3">
      <c r="A2339" t="s">
        <v>64</v>
      </c>
      <c r="B2339" t="s">
        <v>65</v>
      </c>
      <c r="C2339">
        <v>2019</v>
      </c>
      <c r="D2339" s="3">
        <v>5</v>
      </c>
      <c r="E2339" s="3">
        <v>23000</v>
      </c>
      <c r="F2339" t="s">
        <v>25</v>
      </c>
      <c r="G2339" s="15">
        <f>IF(Table1[[#This Row],[Transmission]]="Manual", 0, 1)</f>
        <v>1</v>
      </c>
      <c r="H2339" t="s">
        <v>9472</v>
      </c>
      <c r="I2339" t="s">
        <v>14</v>
      </c>
      <c r="J2339" s="4">
        <v>45597</v>
      </c>
      <c r="K2339" t="s">
        <v>966</v>
      </c>
      <c r="L2339" s="5">
        <v>1195000</v>
      </c>
      <c r="M2339" s="28">
        <f t="shared" si="36"/>
        <v>1195000</v>
      </c>
      <c r="N2339">
        <f>2025-Table1[[#This Row],[Year]]</f>
        <v>6</v>
      </c>
    </row>
    <row r="2340" spans="1:14" x14ac:dyDescent="0.3">
      <c r="A2340" t="s">
        <v>44</v>
      </c>
      <c r="B2340" t="s">
        <v>89</v>
      </c>
      <c r="C2340">
        <v>2011</v>
      </c>
      <c r="D2340" s="3">
        <v>13</v>
      </c>
      <c r="E2340" s="3">
        <v>60000</v>
      </c>
      <c r="F2340" t="s">
        <v>25</v>
      </c>
      <c r="G2340" s="15">
        <f>IF(Table1[[#This Row],[Transmission]]="Manual", 0, 1)</f>
        <v>1</v>
      </c>
      <c r="H2340" t="s">
        <v>9475</v>
      </c>
      <c r="I2340" t="s">
        <v>14</v>
      </c>
      <c r="J2340" s="4">
        <v>45597</v>
      </c>
      <c r="K2340" t="s">
        <v>2466</v>
      </c>
      <c r="L2340" s="5">
        <v>285000</v>
      </c>
      <c r="M2340" s="28">
        <f t="shared" si="36"/>
        <v>285000</v>
      </c>
      <c r="N2340">
        <f>2025-Table1[[#This Row],[Year]]</f>
        <v>14</v>
      </c>
    </row>
    <row r="2341" spans="1:14" x14ac:dyDescent="0.3">
      <c r="A2341" t="s">
        <v>21</v>
      </c>
      <c r="B2341" t="s">
        <v>1132</v>
      </c>
      <c r="C2341">
        <v>2018</v>
      </c>
      <c r="D2341" s="3">
        <v>6</v>
      </c>
      <c r="E2341" s="3">
        <v>140000</v>
      </c>
      <c r="F2341" t="s">
        <v>13</v>
      </c>
      <c r="G2341" s="15">
        <f>IF(Table1[[#This Row],[Transmission]]="Manual", 0, 1)</f>
        <v>0</v>
      </c>
      <c r="H2341" t="s">
        <v>9475</v>
      </c>
      <c r="I2341" t="s">
        <v>17</v>
      </c>
      <c r="J2341" s="4">
        <v>45597</v>
      </c>
      <c r="K2341" t="s">
        <v>2467</v>
      </c>
      <c r="L2341" s="5">
        <v>650000</v>
      </c>
      <c r="M2341" s="28">
        <f t="shared" si="36"/>
        <v>650000</v>
      </c>
      <c r="N2341">
        <f>2025-Table1[[#This Row],[Year]]</f>
        <v>7</v>
      </c>
    </row>
    <row r="2342" spans="1:14" x14ac:dyDescent="0.3">
      <c r="A2342" t="s">
        <v>44</v>
      </c>
      <c r="B2342" t="s">
        <v>83</v>
      </c>
      <c r="C2342">
        <v>2013</v>
      </c>
      <c r="D2342" s="3">
        <v>11</v>
      </c>
      <c r="E2342" s="3">
        <v>59000</v>
      </c>
      <c r="F2342" t="s">
        <v>13</v>
      </c>
      <c r="G2342" s="15">
        <f>IF(Table1[[#This Row],[Transmission]]="Manual", 0, 1)</f>
        <v>0</v>
      </c>
      <c r="H2342" t="s">
        <v>9475</v>
      </c>
      <c r="I2342" t="s">
        <v>14</v>
      </c>
      <c r="J2342" s="4">
        <v>45597</v>
      </c>
      <c r="K2342" t="s">
        <v>2468</v>
      </c>
      <c r="L2342" s="5">
        <v>259000</v>
      </c>
      <c r="M2342" s="28">
        <f t="shared" si="36"/>
        <v>259000</v>
      </c>
      <c r="N2342">
        <f>2025-Table1[[#This Row],[Year]]</f>
        <v>12</v>
      </c>
    </row>
    <row r="2343" spans="1:14" x14ac:dyDescent="0.3">
      <c r="A2343" t="s">
        <v>101</v>
      </c>
      <c r="B2343" t="s">
        <v>337</v>
      </c>
      <c r="C2343">
        <v>2018</v>
      </c>
      <c r="D2343" s="3">
        <v>6</v>
      </c>
      <c r="E2343" s="3">
        <v>64000</v>
      </c>
      <c r="F2343" t="s">
        <v>25</v>
      </c>
      <c r="G2343" s="15">
        <f>IF(Table1[[#This Row],[Transmission]]="Manual", 0, 1)</f>
        <v>1</v>
      </c>
      <c r="H2343" t="s">
        <v>9472</v>
      </c>
      <c r="I2343" t="s">
        <v>14</v>
      </c>
      <c r="J2343" s="4">
        <v>45597</v>
      </c>
      <c r="K2343" t="s">
        <v>2469</v>
      </c>
      <c r="L2343" s="5">
        <v>490000</v>
      </c>
      <c r="M2343" s="28">
        <f t="shared" si="36"/>
        <v>490000</v>
      </c>
      <c r="N2343">
        <f>2025-Table1[[#This Row],[Year]]</f>
        <v>7</v>
      </c>
    </row>
    <row r="2344" spans="1:14" x14ac:dyDescent="0.3">
      <c r="A2344" t="s">
        <v>44</v>
      </c>
      <c r="B2344" t="s">
        <v>79</v>
      </c>
      <c r="C2344">
        <v>2020</v>
      </c>
      <c r="D2344" s="3">
        <v>4</v>
      </c>
      <c r="E2344" s="3">
        <v>38000</v>
      </c>
      <c r="F2344" t="s">
        <v>13</v>
      </c>
      <c r="G2344" s="15">
        <f>IF(Table1[[#This Row],[Transmission]]="Manual", 0, 1)</f>
        <v>0</v>
      </c>
      <c r="H2344" t="s">
        <v>9472</v>
      </c>
      <c r="I2344" t="s">
        <v>17</v>
      </c>
      <c r="J2344" s="4">
        <v>45597</v>
      </c>
      <c r="K2344" t="s">
        <v>2470</v>
      </c>
      <c r="L2344" s="5">
        <v>1130000</v>
      </c>
      <c r="M2344" s="28">
        <f t="shared" si="36"/>
        <v>1130000</v>
      </c>
      <c r="N2344">
        <f>2025-Table1[[#This Row],[Year]]</f>
        <v>5</v>
      </c>
    </row>
    <row r="2345" spans="1:14" x14ac:dyDescent="0.3">
      <c r="A2345" t="s">
        <v>44</v>
      </c>
      <c r="B2345" t="s">
        <v>133</v>
      </c>
      <c r="C2345">
        <v>2014</v>
      </c>
      <c r="D2345" s="3">
        <v>10</v>
      </c>
      <c r="E2345" s="3">
        <v>94000</v>
      </c>
      <c r="F2345" t="s">
        <v>25</v>
      </c>
      <c r="G2345" s="15">
        <f>IF(Table1[[#This Row],[Transmission]]="Manual", 0, 1)</f>
        <v>1</v>
      </c>
      <c r="H2345" t="s">
        <v>9475</v>
      </c>
      <c r="I2345" t="s">
        <v>14</v>
      </c>
      <c r="J2345" s="4">
        <v>45597</v>
      </c>
      <c r="K2345" t="s">
        <v>2471</v>
      </c>
      <c r="L2345" s="5">
        <v>465000</v>
      </c>
      <c r="M2345" s="28">
        <f t="shared" si="36"/>
        <v>465000</v>
      </c>
      <c r="N2345">
        <f>2025-Table1[[#This Row],[Year]]</f>
        <v>11</v>
      </c>
    </row>
    <row r="2346" spans="1:14" x14ac:dyDescent="0.3">
      <c r="A2346" t="s">
        <v>44</v>
      </c>
      <c r="B2346" t="s">
        <v>124</v>
      </c>
      <c r="C2346">
        <v>2011</v>
      </c>
      <c r="D2346" s="3">
        <v>13</v>
      </c>
      <c r="E2346" s="3">
        <v>69000</v>
      </c>
      <c r="F2346" t="s">
        <v>13</v>
      </c>
      <c r="G2346" s="15">
        <f>IF(Table1[[#This Row],[Transmission]]="Manual", 0, 1)</f>
        <v>0</v>
      </c>
      <c r="H2346" t="s">
        <v>9475</v>
      </c>
      <c r="I2346" t="s">
        <v>14</v>
      </c>
      <c r="J2346" s="4">
        <v>45597</v>
      </c>
      <c r="K2346" t="s">
        <v>2472</v>
      </c>
      <c r="L2346" s="5">
        <v>210000</v>
      </c>
      <c r="M2346" s="28">
        <f t="shared" si="36"/>
        <v>210000</v>
      </c>
      <c r="N2346">
        <f>2025-Table1[[#This Row],[Year]]</f>
        <v>14</v>
      </c>
    </row>
    <row r="2347" spans="1:14" x14ac:dyDescent="0.3">
      <c r="A2347" t="s">
        <v>44</v>
      </c>
      <c r="B2347" t="s">
        <v>83</v>
      </c>
      <c r="C2347">
        <v>2020</v>
      </c>
      <c r="D2347" s="3">
        <v>4</v>
      </c>
      <c r="E2347" s="3">
        <v>43000</v>
      </c>
      <c r="F2347" t="s">
        <v>13</v>
      </c>
      <c r="G2347" s="15">
        <f>IF(Table1[[#This Row],[Transmission]]="Manual", 0, 1)</f>
        <v>0</v>
      </c>
      <c r="H2347" t="s">
        <v>9472</v>
      </c>
      <c r="I2347" t="s">
        <v>14</v>
      </c>
      <c r="J2347" s="4">
        <v>45597</v>
      </c>
      <c r="K2347" t="s">
        <v>2473</v>
      </c>
      <c r="L2347" s="5">
        <v>675000</v>
      </c>
      <c r="M2347" s="28">
        <f t="shared" si="36"/>
        <v>675000</v>
      </c>
      <c r="N2347">
        <f>2025-Table1[[#This Row],[Year]]</f>
        <v>5</v>
      </c>
    </row>
    <row r="2348" spans="1:14" x14ac:dyDescent="0.3">
      <c r="A2348" t="s">
        <v>61</v>
      </c>
      <c r="B2348" t="s">
        <v>1327</v>
      </c>
      <c r="C2348">
        <v>2021</v>
      </c>
      <c r="D2348" s="3">
        <v>3</v>
      </c>
      <c r="E2348" s="3">
        <v>12000</v>
      </c>
      <c r="F2348" t="s">
        <v>25</v>
      </c>
      <c r="G2348" s="15">
        <f>IF(Table1[[#This Row],[Transmission]]="Manual", 0, 1)</f>
        <v>1</v>
      </c>
      <c r="H2348" t="s">
        <v>9472</v>
      </c>
      <c r="I2348" t="s">
        <v>14</v>
      </c>
      <c r="J2348" s="4">
        <v>45597</v>
      </c>
      <c r="K2348" t="s">
        <v>2474</v>
      </c>
      <c r="L2348" s="5">
        <v>875000</v>
      </c>
      <c r="M2348" s="28">
        <f t="shared" si="36"/>
        <v>875000</v>
      </c>
      <c r="N2348">
        <f>2025-Table1[[#This Row],[Year]]</f>
        <v>4</v>
      </c>
    </row>
    <row r="2349" spans="1:14" x14ac:dyDescent="0.3">
      <c r="A2349" t="s">
        <v>21</v>
      </c>
      <c r="B2349" t="s">
        <v>99</v>
      </c>
      <c r="C2349">
        <v>2017</v>
      </c>
      <c r="D2349" s="3">
        <v>7</v>
      </c>
      <c r="E2349" s="3">
        <v>58234</v>
      </c>
      <c r="F2349" t="s">
        <v>13</v>
      </c>
      <c r="G2349" s="15">
        <f>IF(Table1[[#This Row],[Transmission]]="Manual", 0, 1)</f>
        <v>0</v>
      </c>
      <c r="H2349" t="s">
        <v>9472</v>
      </c>
      <c r="I2349" t="s">
        <v>17</v>
      </c>
      <c r="J2349" s="4">
        <v>45597</v>
      </c>
      <c r="K2349" t="s">
        <v>2475</v>
      </c>
      <c r="L2349" s="5">
        <v>619999</v>
      </c>
      <c r="M2349" s="28">
        <f t="shared" si="36"/>
        <v>619999</v>
      </c>
      <c r="N2349">
        <f>2025-Table1[[#This Row],[Year]]</f>
        <v>8</v>
      </c>
    </row>
    <row r="2350" spans="1:14" x14ac:dyDescent="0.3">
      <c r="A2350" t="s">
        <v>61</v>
      </c>
      <c r="B2350" t="s">
        <v>62</v>
      </c>
      <c r="C2350">
        <v>2018</v>
      </c>
      <c r="D2350" s="3">
        <v>6</v>
      </c>
      <c r="E2350" s="3">
        <v>110000</v>
      </c>
      <c r="F2350" t="s">
        <v>13</v>
      </c>
      <c r="G2350" s="15">
        <f>IF(Table1[[#This Row],[Transmission]]="Manual", 0, 1)</f>
        <v>0</v>
      </c>
      <c r="H2350" t="s">
        <v>9475</v>
      </c>
      <c r="I2350" t="s">
        <v>14</v>
      </c>
      <c r="J2350" s="4">
        <v>45597</v>
      </c>
      <c r="K2350" t="s">
        <v>2476</v>
      </c>
      <c r="L2350" s="5">
        <v>285000</v>
      </c>
      <c r="M2350" s="28">
        <f t="shared" si="36"/>
        <v>285000</v>
      </c>
      <c r="N2350">
        <f>2025-Table1[[#This Row],[Year]]</f>
        <v>7</v>
      </c>
    </row>
    <row r="2351" spans="1:14" x14ac:dyDescent="0.3">
      <c r="A2351" t="s">
        <v>11</v>
      </c>
      <c r="B2351" t="s">
        <v>2477</v>
      </c>
      <c r="C2351">
        <v>2007</v>
      </c>
      <c r="D2351" s="3">
        <v>17</v>
      </c>
      <c r="E2351" s="3">
        <v>45000</v>
      </c>
      <c r="F2351" t="s">
        <v>25</v>
      </c>
      <c r="G2351" s="15">
        <f>IF(Table1[[#This Row],[Transmission]]="Manual", 0, 1)</f>
        <v>1</v>
      </c>
      <c r="H2351" t="s">
        <v>9472</v>
      </c>
      <c r="I2351" t="s">
        <v>14</v>
      </c>
      <c r="J2351" s="4">
        <v>45597</v>
      </c>
      <c r="K2351" t="s">
        <v>2478</v>
      </c>
      <c r="L2351" s="5">
        <v>499000</v>
      </c>
      <c r="M2351" s="28">
        <f t="shared" si="36"/>
        <v>499000</v>
      </c>
      <c r="N2351">
        <f>2025-Table1[[#This Row],[Year]]</f>
        <v>18</v>
      </c>
    </row>
    <row r="2352" spans="1:14" x14ac:dyDescent="0.3">
      <c r="A2352" t="s">
        <v>44</v>
      </c>
      <c r="B2352" t="s">
        <v>83</v>
      </c>
      <c r="C2352">
        <v>2021</v>
      </c>
      <c r="D2352" s="3">
        <v>3</v>
      </c>
      <c r="E2352" s="3">
        <v>62000</v>
      </c>
      <c r="F2352" t="s">
        <v>13</v>
      </c>
      <c r="G2352" s="15">
        <f>IF(Table1[[#This Row],[Transmission]]="Manual", 0, 1)</f>
        <v>0</v>
      </c>
      <c r="H2352" t="s">
        <v>9472</v>
      </c>
      <c r="I2352" t="s">
        <v>17</v>
      </c>
      <c r="J2352" s="4">
        <v>45597</v>
      </c>
      <c r="K2352" t="s">
        <v>2479</v>
      </c>
      <c r="L2352" s="5">
        <v>775000</v>
      </c>
      <c r="M2352" s="28">
        <f t="shared" si="36"/>
        <v>775000</v>
      </c>
      <c r="N2352">
        <f>2025-Table1[[#This Row],[Year]]</f>
        <v>4</v>
      </c>
    </row>
    <row r="2353" spans="1:14" x14ac:dyDescent="0.3">
      <c r="A2353" t="s">
        <v>44</v>
      </c>
      <c r="B2353" t="s">
        <v>133</v>
      </c>
      <c r="C2353">
        <v>2014</v>
      </c>
      <c r="D2353" s="3">
        <v>10</v>
      </c>
      <c r="E2353" s="3">
        <v>55000</v>
      </c>
      <c r="F2353" t="s">
        <v>13</v>
      </c>
      <c r="G2353" s="15">
        <f>IF(Table1[[#This Row],[Transmission]]="Manual", 0, 1)</f>
        <v>0</v>
      </c>
      <c r="H2353" t="s">
        <v>9475</v>
      </c>
      <c r="I2353" t="s">
        <v>14</v>
      </c>
      <c r="J2353" s="4">
        <v>45597</v>
      </c>
      <c r="K2353" t="s">
        <v>2480</v>
      </c>
      <c r="L2353" s="5">
        <v>315000</v>
      </c>
      <c r="M2353" s="28">
        <f t="shared" si="36"/>
        <v>315000</v>
      </c>
      <c r="N2353">
        <f>2025-Table1[[#This Row],[Year]]</f>
        <v>11</v>
      </c>
    </row>
    <row r="2354" spans="1:14" x14ac:dyDescent="0.3">
      <c r="A2354" t="s">
        <v>44</v>
      </c>
      <c r="B2354" t="s">
        <v>405</v>
      </c>
      <c r="C2354">
        <v>2016</v>
      </c>
      <c r="D2354" s="3">
        <v>8</v>
      </c>
      <c r="E2354" s="3">
        <v>42000</v>
      </c>
      <c r="F2354" t="s">
        <v>13</v>
      </c>
      <c r="G2354" s="15">
        <f>IF(Table1[[#This Row],[Transmission]]="Manual", 0, 1)</f>
        <v>0</v>
      </c>
      <c r="H2354" t="s">
        <v>9472</v>
      </c>
      <c r="I2354" t="s">
        <v>17</v>
      </c>
      <c r="J2354" s="4">
        <v>45597</v>
      </c>
      <c r="K2354" t="s">
        <v>2481</v>
      </c>
      <c r="L2354" s="5">
        <v>725000</v>
      </c>
      <c r="M2354" s="28">
        <f t="shared" si="36"/>
        <v>725000</v>
      </c>
      <c r="N2354">
        <f>2025-Table1[[#This Row],[Year]]</f>
        <v>9</v>
      </c>
    </row>
    <row r="2355" spans="1:14" x14ac:dyDescent="0.3">
      <c r="A2355" t="s">
        <v>21</v>
      </c>
      <c r="B2355" t="s">
        <v>49</v>
      </c>
      <c r="C2355">
        <v>2012</v>
      </c>
      <c r="D2355" s="3">
        <v>12</v>
      </c>
      <c r="E2355" s="3">
        <v>100000</v>
      </c>
      <c r="F2355" t="s">
        <v>13</v>
      </c>
      <c r="G2355" s="15">
        <f>IF(Table1[[#This Row],[Transmission]]="Manual", 0, 1)</f>
        <v>0</v>
      </c>
      <c r="H2355" t="s">
        <v>9472</v>
      </c>
      <c r="I2355" t="s">
        <v>17</v>
      </c>
      <c r="J2355" s="4">
        <v>45597</v>
      </c>
      <c r="K2355" t="s">
        <v>2482</v>
      </c>
      <c r="L2355" s="5">
        <v>535000</v>
      </c>
      <c r="M2355" s="28">
        <f t="shared" si="36"/>
        <v>535000</v>
      </c>
      <c r="N2355">
        <f>2025-Table1[[#This Row],[Year]]</f>
        <v>13</v>
      </c>
    </row>
    <row r="2356" spans="1:14" x14ac:dyDescent="0.3">
      <c r="A2356" t="s">
        <v>21</v>
      </c>
      <c r="B2356" t="s">
        <v>99</v>
      </c>
      <c r="C2356">
        <v>2019</v>
      </c>
      <c r="D2356" s="3">
        <v>5</v>
      </c>
      <c r="E2356" s="3">
        <v>81000</v>
      </c>
      <c r="F2356" t="s">
        <v>25</v>
      </c>
      <c r="G2356" s="15">
        <f>IF(Table1[[#This Row],[Transmission]]="Manual", 0, 1)</f>
        <v>1</v>
      </c>
      <c r="H2356" t="s">
        <v>9472</v>
      </c>
      <c r="I2356" t="s">
        <v>14</v>
      </c>
      <c r="J2356" s="4">
        <v>45597</v>
      </c>
      <c r="K2356" t="s">
        <v>2483</v>
      </c>
      <c r="L2356" s="5">
        <v>690000</v>
      </c>
      <c r="M2356" s="28">
        <f t="shared" si="36"/>
        <v>690000</v>
      </c>
      <c r="N2356">
        <f>2025-Table1[[#This Row],[Year]]</f>
        <v>6</v>
      </c>
    </row>
    <row r="2357" spans="1:14" x14ac:dyDescent="0.3">
      <c r="A2357" t="s">
        <v>21</v>
      </c>
      <c r="B2357" t="s">
        <v>424</v>
      </c>
      <c r="C2357">
        <v>2019</v>
      </c>
      <c r="D2357" s="3">
        <v>5</v>
      </c>
      <c r="E2357" s="3">
        <v>100000</v>
      </c>
      <c r="F2357" t="s">
        <v>13</v>
      </c>
      <c r="G2357" s="15">
        <f>IF(Table1[[#This Row],[Transmission]]="Manual", 0, 1)</f>
        <v>0</v>
      </c>
      <c r="H2357" t="s">
        <v>9475</v>
      </c>
      <c r="I2357" t="s">
        <v>17</v>
      </c>
      <c r="J2357" s="4">
        <v>45597</v>
      </c>
      <c r="K2357" t="s">
        <v>2484</v>
      </c>
      <c r="L2357" s="5">
        <v>825000</v>
      </c>
      <c r="M2357" s="28">
        <f t="shared" si="36"/>
        <v>825000</v>
      </c>
      <c r="N2357">
        <f>2025-Table1[[#This Row],[Year]]</f>
        <v>6</v>
      </c>
    </row>
    <row r="2358" spans="1:14" x14ac:dyDescent="0.3">
      <c r="A2358" t="s">
        <v>18</v>
      </c>
      <c r="B2358" t="s">
        <v>2321</v>
      </c>
      <c r="C2358">
        <v>2021</v>
      </c>
      <c r="D2358" s="3">
        <v>3</v>
      </c>
      <c r="E2358" s="3">
        <v>20000</v>
      </c>
      <c r="F2358" t="s">
        <v>25</v>
      </c>
      <c r="G2358" s="15">
        <f>IF(Table1[[#This Row],[Transmission]]="Manual", 0, 1)</f>
        <v>1</v>
      </c>
      <c r="H2358" t="s">
        <v>9472</v>
      </c>
      <c r="I2358" t="s">
        <v>14</v>
      </c>
      <c r="J2358" s="4">
        <v>45597</v>
      </c>
      <c r="K2358" t="s">
        <v>2485</v>
      </c>
      <c r="L2358" s="5">
        <v>1620000</v>
      </c>
      <c r="M2358" s="28">
        <f t="shared" si="36"/>
        <v>1620000</v>
      </c>
      <c r="N2358">
        <f>2025-Table1[[#This Row],[Year]]</f>
        <v>4</v>
      </c>
    </row>
    <row r="2359" spans="1:14" x14ac:dyDescent="0.3">
      <c r="A2359" t="s">
        <v>44</v>
      </c>
      <c r="B2359" t="s">
        <v>79</v>
      </c>
      <c r="C2359">
        <v>2020</v>
      </c>
      <c r="D2359" s="3">
        <v>4</v>
      </c>
      <c r="E2359" s="3">
        <v>40000</v>
      </c>
      <c r="F2359" t="s">
        <v>13</v>
      </c>
      <c r="G2359" s="15">
        <f>IF(Table1[[#This Row],[Transmission]]="Manual", 0, 1)</f>
        <v>0</v>
      </c>
      <c r="H2359" t="s">
        <v>9472</v>
      </c>
      <c r="I2359" t="s">
        <v>14</v>
      </c>
      <c r="J2359" s="4">
        <v>45597</v>
      </c>
      <c r="K2359" t="s">
        <v>2486</v>
      </c>
      <c r="L2359" s="5">
        <v>1165000</v>
      </c>
      <c r="M2359" s="28">
        <f t="shared" si="36"/>
        <v>1165000</v>
      </c>
      <c r="N2359">
        <f>2025-Table1[[#This Row],[Year]]</f>
        <v>5</v>
      </c>
    </row>
    <row r="2360" spans="1:14" x14ac:dyDescent="0.3">
      <c r="A2360" t="s">
        <v>44</v>
      </c>
      <c r="B2360" t="s">
        <v>79</v>
      </c>
      <c r="C2360">
        <v>2017</v>
      </c>
      <c r="D2360" s="3">
        <v>7</v>
      </c>
      <c r="E2360" s="3">
        <v>83000</v>
      </c>
      <c r="F2360" t="s">
        <v>13</v>
      </c>
      <c r="G2360" s="15">
        <f>IF(Table1[[#This Row],[Transmission]]="Manual", 0, 1)</f>
        <v>0</v>
      </c>
      <c r="H2360" t="s">
        <v>9472</v>
      </c>
      <c r="I2360" t="s">
        <v>17</v>
      </c>
      <c r="J2360" s="4">
        <v>45597</v>
      </c>
      <c r="K2360" t="s">
        <v>2487</v>
      </c>
      <c r="L2360" s="5">
        <v>760000</v>
      </c>
      <c r="M2360" s="28">
        <f t="shared" si="36"/>
        <v>760000</v>
      </c>
      <c r="N2360">
        <f>2025-Table1[[#This Row],[Year]]</f>
        <v>8</v>
      </c>
    </row>
    <row r="2361" spans="1:14" x14ac:dyDescent="0.3">
      <c r="A2361" t="s">
        <v>113</v>
      </c>
      <c r="B2361" t="s">
        <v>121</v>
      </c>
      <c r="C2361">
        <v>2017</v>
      </c>
      <c r="D2361" s="3">
        <v>7</v>
      </c>
      <c r="E2361" s="3">
        <v>118000</v>
      </c>
      <c r="F2361" t="s">
        <v>25</v>
      </c>
      <c r="G2361" s="15">
        <f>IF(Table1[[#This Row],[Transmission]]="Manual", 0, 1)</f>
        <v>1</v>
      </c>
      <c r="H2361" t="s">
        <v>9475</v>
      </c>
      <c r="I2361" t="s">
        <v>17</v>
      </c>
      <c r="J2361" s="4">
        <v>45566</v>
      </c>
      <c r="K2361" t="s">
        <v>2488</v>
      </c>
      <c r="L2361" s="5">
        <v>749000</v>
      </c>
      <c r="M2361" s="28">
        <f t="shared" si="36"/>
        <v>749000</v>
      </c>
      <c r="N2361">
        <f>2025-Table1[[#This Row],[Year]]</f>
        <v>8</v>
      </c>
    </row>
    <row r="2362" spans="1:14" x14ac:dyDescent="0.3">
      <c r="A2362" t="s">
        <v>21</v>
      </c>
      <c r="B2362" t="s">
        <v>22</v>
      </c>
      <c r="C2362">
        <v>2017</v>
      </c>
      <c r="D2362" s="3">
        <v>7</v>
      </c>
      <c r="E2362" s="3">
        <v>69300</v>
      </c>
      <c r="F2362" t="s">
        <v>13</v>
      </c>
      <c r="G2362" s="15">
        <f>IF(Table1[[#This Row],[Transmission]]="Manual", 0, 1)</f>
        <v>0</v>
      </c>
      <c r="H2362" t="s">
        <v>9472</v>
      </c>
      <c r="I2362" t="s">
        <v>14</v>
      </c>
      <c r="J2362" s="4">
        <v>45597</v>
      </c>
      <c r="K2362" t="s">
        <v>2489</v>
      </c>
      <c r="L2362" s="5">
        <v>530000</v>
      </c>
      <c r="M2362" s="28">
        <f t="shared" si="36"/>
        <v>530000</v>
      </c>
      <c r="N2362">
        <f>2025-Table1[[#This Row],[Year]]</f>
        <v>8</v>
      </c>
    </row>
    <row r="2363" spans="1:14" x14ac:dyDescent="0.3">
      <c r="A2363" t="s">
        <v>38</v>
      </c>
      <c r="B2363" t="s">
        <v>145</v>
      </c>
      <c r="C2363">
        <v>2022</v>
      </c>
      <c r="D2363" s="3">
        <v>2</v>
      </c>
      <c r="E2363" s="3">
        <v>13000</v>
      </c>
      <c r="F2363" t="s">
        <v>13</v>
      </c>
      <c r="G2363" s="15">
        <f>IF(Table1[[#This Row],[Transmission]]="Manual", 0, 1)</f>
        <v>0</v>
      </c>
      <c r="H2363" t="s">
        <v>9472</v>
      </c>
      <c r="I2363" t="s">
        <v>17</v>
      </c>
      <c r="J2363" s="4">
        <v>45597</v>
      </c>
      <c r="K2363" t="s">
        <v>2490</v>
      </c>
      <c r="L2363" s="5">
        <v>1090000</v>
      </c>
      <c r="M2363" s="28">
        <f t="shared" si="36"/>
        <v>1090000</v>
      </c>
      <c r="N2363">
        <f>2025-Table1[[#This Row],[Year]]</f>
        <v>3</v>
      </c>
    </row>
    <row r="2364" spans="1:14" x14ac:dyDescent="0.3">
      <c r="A2364" t="s">
        <v>64</v>
      </c>
      <c r="B2364" t="s">
        <v>306</v>
      </c>
      <c r="C2364">
        <v>2023</v>
      </c>
      <c r="D2364" s="3">
        <v>1</v>
      </c>
      <c r="E2364" s="3">
        <v>8900</v>
      </c>
      <c r="F2364" t="s">
        <v>25</v>
      </c>
      <c r="G2364" s="15">
        <f>IF(Table1[[#This Row],[Transmission]]="Manual", 0, 1)</f>
        <v>1</v>
      </c>
      <c r="H2364" t="s">
        <v>9472</v>
      </c>
      <c r="I2364" t="s">
        <v>14</v>
      </c>
      <c r="J2364" s="4">
        <v>45597</v>
      </c>
      <c r="K2364" t="s">
        <v>2491</v>
      </c>
      <c r="L2364" s="5">
        <v>1325000</v>
      </c>
      <c r="M2364" s="28">
        <f t="shared" si="36"/>
        <v>1325000</v>
      </c>
      <c r="N2364">
        <f>2025-Table1[[#This Row],[Year]]</f>
        <v>2</v>
      </c>
    </row>
    <row r="2365" spans="1:14" x14ac:dyDescent="0.3">
      <c r="A2365" t="s">
        <v>33</v>
      </c>
      <c r="B2365" t="s">
        <v>501</v>
      </c>
      <c r="C2365">
        <v>2011</v>
      </c>
      <c r="D2365" s="3">
        <v>13</v>
      </c>
      <c r="E2365" s="3">
        <v>140000</v>
      </c>
      <c r="F2365" t="s">
        <v>13</v>
      </c>
      <c r="G2365" s="15">
        <f>IF(Table1[[#This Row],[Transmission]]="Manual", 0, 1)</f>
        <v>0</v>
      </c>
      <c r="H2365" t="s">
        <v>9472</v>
      </c>
      <c r="I2365" t="s">
        <v>17</v>
      </c>
      <c r="J2365" s="4">
        <v>45597</v>
      </c>
      <c r="K2365" t="s">
        <v>2492</v>
      </c>
      <c r="L2365" s="5">
        <v>119000</v>
      </c>
      <c r="M2365" s="28">
        <f t="shared" si="36"/>
        <v>119000</v>
      </c>
      <c r="N2365">
        <f>2025-Table1[[#This Row],[Year]]</f>
        <v>14</v>
      </c>
    </row>
    <row r="2366" spans="1:14" x14ac:dyDescent="0.3">
      <c r="A2366" t="s">
        <v>15</v>
      </c>
      <c r="B2366" t="s">
        <v>588</v>
      </c>
      <c r="C2366">
        <v>2016</v>
      </c>
      <c r="D2366" s="3">
        <v>8</v>
      </c>
      <c r="E2366" s="3">
        <v>115000</v>
      </c>
      <c r="F2366" t="s">
        <v>25</v>
      </c>
      <c r="G2366" s="15">
        <f>IF(Table1[[#This Row],[Transmission]]="Manual", 0, 1)</f>
        <v>1</v>
      </c>
      <c r="H2366" t="s">
        <v>9475</v>
      </c>
      <c r="I2366" t="s">
        <v>14</v>
      </c>
      <c r="J2366" s="4">
        <v>45566</v>
      </c>
      <c r="K2366" t="s">
        <v>2493</v>
      </c>
      <c r="L2366" s="5">
        <v>725000</v>
      </c>
      <c r="M2366" s="28">
        <f t="shared" si="36"/>
        <v>725000</v>
      </c>
      <c r="N2366">
        <f>2025-Table1[[#This Row],[Year]]</f>
        <v>9</v>
      </c>
    </row>
    <row r="2367" spans="1:14" x14ac:dyDescent="0.3">
      <c r="A2367" t="s">
        <v>101</v>
      </c>
      <c r="B2367" t="s">
        <v>2494</v>
      </c>
      <c r="C2367">
        <v>2023</v>
      </c>
      <c r="D2367" s="3">
        <v>1</v>
      </c>
      <c r="E2367" s="3">
        <v>5800</v>
      </c>
      <c r="F2367" t="s">
        <v>25</v>
      </c>
      <c r="G2367" s="15">
        <f>IF(Table1[[#This Row],[Transmission]]="Manual", 0, 1)</f>
        <v>1</v>
      </c>
      <c r="H2367" t="s">
        <v>9472</v>
      </c>
      <c r="I2367" t="s">
        <v>14</v>
      </c>
      <c r="J2367" s="4">
        <v>45597</v>
      </c>
      <c r="K2367" t="s">
        <v>2495</v>
      </c>
      <c r="L2367" s="5">
        <v>839999</v>
      </c>
      <c r="M2367" s="28">
        <f t="shared" si="36"/>
        <v>839999</v>
      </c>
      <c r="N2367">
        <f>2025-Table1[[#This Row],[Year]]</f>
        <v>2</v>
      </c>
    </row>
    <row r="2368" spans="1:14" x14ac:dyDescent="0.3">
      <c r="A2368" t="s">
        <v>15</v>
      </c>
      <c r="B2368" t="s">
        <v>176</v>
      </c>
      <c r="C2368">
        <v>2016</v>
      </c>
      <c r="D2368" s="3">
        <v>8</v>
      </c>
      <c r="E2368" s="3">
        <v>130000</v>
      </c>
      <c r="F2368" t="s">
        <v>25</v>
      </c>
      <c r="G2368" s="15">
        <f>IF(Table1[[#This Row],[Transmission]]="Manual", 0, 1)</f>
        <v>1</v>
      </c>
      <c r="H2368" t="s">
        <v>9475</v>
      </c>
      <c r="I2368" t="s">
        <v>14</v>
      </c>
      <c r="J2368" s="4">
        <v>45597</v>
      </c>
      <c r="K2368" t="s">
        <v>871</v>
      </c>
      <c r="L2368" s="5">
        <v>1275000</v>
      </c>
      <c r="M2368" s="28">
        <f t="shared" si="36"/>
        <v>1275000</v>
      </c>
      <c r="N2368">
        <f>2025-Table1[[#This Row],[Year]]</f>
        <v>9</v>
      </c>
    </row>
    <row r="2369" spans="1:14" x14ac:dyDescent="0.3">
      <c r="A2369" t="s">
        <v>113</v>
      </c>
      <c r="B2369" t="s">
        <v>994</v>
      </c>
      <c r="C2369">
        <v>2020</v>
      </c>
      <c r="D2369" s="3">
        <v>4</v>
      </c>
      <c r="E2369" s="3">
        <v>79000</v>
      </c>
      <c r="F2369" t="s">
        <v>13</v>
      </c>
      <c r="G2369" s="15">
        <f>IF(Table1[[#This Row],[Transmission]]="Manual", 0, 1)</f>
        <v>0</v>
      </c>
      <c r="H2369" t="s">
        <v>9475</v>
      </c>
      <c r="I2369" t="s">
        <v>17</v>
      </c>
      <c r="J2369" s="4">
        <v>45505</v>
      </c>
      <c r="K2369" t="s">
        <v>2496</v>
      </c>
      <c r="L2369" s="5">
        <v>991000</v>
      </c>
      <c r="M2369" s="28">
        <f t="shared" si="36"/>
        <v>991000</v>
      </c>
      <c r="N2369">
        <f>2025-Table1[[#This Row],[Year]]</f>
        <v>5</v>
      </c>
    </row>
    <row r="2370" spans="1:14" x14ac:dyDescent="0.3">
      <c r="A2370" t="s">
        <v>44</v>
      </c>
      <c r="B2370" t="s">
        <v>45</v>
      </c>
      <c r="C2370">
        <v>2015</v>
      </c>
      <c r="D2370" s="3">
        <v>9</v>
      </c>
      <c r="E2370" s="3">
        <v>63300</v>
      </c>
      <c r="F2370" t="s">
        <v>13</v>
      </c>
      <c r="G2370" s="15">
        <f>IF(Table1[[#This Row],[Transmission]]="Manual", 0, 1)</f>
        <v>0</v>
      </c>
      <c r="H2370" t="s">
        <v>9475</v>
      </c>
      <c r="I2370" t="s">
        <v>17</v>
      </c>
      <c r="J2370" s="4">
        <v>45597</v>
      </c>
      <c r="K2370" t="s">
        <v>2497</v>
      </c>
      <c r="L2370" s="5">
        <v>305000</v>
      </c>
      <c r="M2370" s="28">
        <f t="shared" si="36"/>
        <v>305000</v>
      </c>
      <c r="N2370">
        <f>2025-Table1[[#This Row],[Year]]</f>
        <v>10</v>
      </c>
    </row>
    <row r="2371" spans="1:14" x14ac:dyDescent="0.3">
      <c r="A2371" t="s">
        <v>44</v>
      </c>
      <c r="B2371" t="s">
        <v>83</v>
      </c>
      <c r="C2371">
        <v>2019</v>
      </c>
      <c r="D2371" s="3">
        <v>5</v>
      </c>
      <c r="E2371" s="3">
        <v>83300</v>
      </c>
      <c r="F2371" t="s">
        <v>13</v>
      </c>
      <c r="G2371" s="15">
        <f>IF(Table1[[#This Row],[Transmission]]="Manual", 0, 1)</f>
        <v>0</v>
      </c>
      <c r="H2371" t="s">
        <v>9472</v>
      </c>
      <c r="I2371" t="s">
        <v>17</v>
      </c>
      <c r="J2371" s="4">
        <v>45597</v>
      </c>
      <c r="K2371" t="s">
        <v>2498</v>
      </c>
      <c r="L2371" s="5">
        <v>665000</v>
      </c>
      <c r="M2371" s="28">
        <f t="shared" ref="M2371:M2434" si="37">VALUE(SUBSTITUTE(SUBSTITUTE(L2371,"₹"," "),",",""))</f>
        <v>665000</v>
      </c>
      <c r="N2371">
        <f>2025-Table1[[#This Row],[Year]]</f>
        <v>6</v>
      </c>
    </row>
    <row r="2372" spans="1:14" x14ac:dyDescent="0.3">
      <c r="A2372" t="s">
        <v>21</v>
      </c>
      <c r="B2372" t="s">
        <v>140</v>
      </c>
      <c r="C2372">
        <v>2014</v>
      </c>
      <c r="D2372" s="3">
        <v>10</v>
      </c>
      <c r="E2372" s="3">
        <v>100000</v>
      </c>
      <c r="F2372" t="s">
        <v>13</v>
      </c>
      <c r="G2372" s="15">
        <f>IF(Table1[[#This Row],[Transmission]]="Manual", 0, 1)</f>
        <v>0</v>
      </c>
      <c r="H2372" t="s">
        <v>9475</v>
      </c>
      <c r="I2372" t="s">
        <v>17</v>
      </c>
      <c r="J2372" s="4">
        <v>45597</v>
      </c>
      <c r="K2372" t="s">
        <v>2499</v>
      </c>
      <c r="L2372" s="5">
        <v>365000</v>
      </c>
      <c r="M2372" s="28">
        <f t="shared" si="37"/>
        <v>365000</v>
      </c>
      <c r="N2372">
        <f>2025-Table1[[#This Row],[Year]]</f>
        <v>11</v>
      </c>
    </row>
    <row r="2373" spans="1:14" x14ac:dyDescent="0.3">
      <c r="A2373" t="s">
        <v>21</v>
      </c>
      <c r="B2373" t="s">
        <v>1275</v>
      </c>
      <c r="C2373">
        <v>2018</v>
      </c>
      <c r="D2373" s="3">
        <v>6</v>
      </c>
      <c r="E2373" s="3">
        <v>32000</v>
      </c>
      <c r="F2373" t="s">
        <v>25</v>
      </c>
      <c r="G2373" s="15">
        <f>IF(Table1[[#This Row],[Transmission]]="Manual", 0, 1)</f>
        <v>1</v>
      </c>
      <c r="H2373" t="s">
        <v>9475</v>
      </c>
      <c r="I2373" t="s">
        <v>14</v>
      </c>
      <c r="J2373" s="4">
        <v>45536</v>
      </c>
      <c r="K2373" t="s">
        <v>2500</v>
      </c>
      <c r="L2373" s="5">
        <v>490000</v>
      </c>
      <c r="M2373" s="28">
        <f t="shared" si="37"/>
        <v>490000</v>
      </c>
      <c r="N2373">
        <f>2025-Table1[[#This Row],[Year]]</f>
        <v>7</v>
      </c>
    </row>
    <row r="2374" spans="1:14" x14ac:dyDescent="0.3">
      <c r="A2374" t="s">
        <v>21</v>
      </c>
      <c r="B2374" t="s">
        <v>68</v>
      </c>
      <c r="C2374">
        <v>2017</v>
      </c>
      <c r="D2374" s="3">
        <v>7</v>
      </c>
      <c r="E2374" s="3">
        <v>62000</v>
      </c>
      <c r="F2374" t="s">
        <v>25</v>
      </c>
      <c r="G2374" s="15">
        <f>IF(Table1[[#This Row],[Transmission]]="Manual", 0, 1)</f>
        <v>1</v>
      </c>
      <c r="H2374" t="s">
        <v>9472</v>
      </c>
      <c r="I2374" t="s">
        <v>14</v>
      </c>
      <c r="J2374" s="4">
        <v>45597</v>
      </c>
      <c r="K2374" t="s">
        <v>1156</v>
      </c>
      <c r="L2374" s="5">
        <v>370000</v>
      </c>
      <c r="M2374" s="28">
        <f t="shared" si="37"/>
        <v>370000</v>
      </c>
      <c r="N2374">
        <f>2025-Table1[[#This Row],[Year]]</f>
        <v>8</v>
      </c>
    </row>
    <row r="2375" spans="1:14" x14ac:dyDescent="0.3">
      <c r="A2375" t="s">
        <v>113</v>
      </c>
      <c r="B2375" t="s">
        <v>121</v>
      </c>
      <c r="C2375">
        <v>2017</v>
      </c>
      <c r="D2375" s="3">
        <v>7</v>
      </c>
      <c r="E2375" s="3">
        <v>59000</v>
      </c>
      <c r="F2375" t="s">
        <v>25</v>
      </c>
      <c r="G2375" s="15">
        <f>IF(Table1[[#This Row],[Transmission]]="Manual", 0, 1)</f>
        <v>1</v>
      </c>
      <c r="H2375" t="s">
        <v>9472</v>
      </c>
      <c r="I2375" t="s">
        <v>17</v>
      </c>
      <c r="J2375" s="4">
        <v>45597</v>
      </c>
      <c r="K2375" t="s">
        <v>1798</v>
      </c>
      <c r="L2375" s="5">
        <v>1275000</v>
      </c>
      <c r="M2375" s="28">
        <f t="shared" si="37"/>
        <v>1275000</v>
      </c>
      <c r="N2375">
        <f>2025-Table1[[#This Row],[Year]]</f>
        <v>8</v>
      </c>
    </row>
    <row r="2376" spans="1:14" x14ac:dyDescent="0.3">
      <c r="A2376" t="s">
        <v>15</v>
      </c>
      <c r="B2376" t="s">
        <v>55</v>
      </c>
      <c r="C2376">
        <v>2016</v>
      </c>
      <c r="D2376" s="3">
        <v>8</v>
      </c>
      <c r="E2376" s="3">
        <v>120000</v>
      </c>
      <c r="F2376" t="s">
        <v>25</v>
      </c>
      <c r="G2376" s="15">
        <f>IF(Table1[[#This Row],[Transmission]]="Manual", 0, 1)</f>
        <v>1</v>
      </c>
      <c r="H2376" t="s">
        <v>9475</v>
      </c>
      <c r="I2376" t="s">
        <v>17</v>
      </c>
      <c r="J2376" s="4">
        <v>45566</v>
      </c>
      <c r="K2376" t="s">
        <v>1941</v>
      </c>
      <c r="L2376" s="5">
        <v>1600000</v>
      </c>
      <c r="M2376" s="28">
        <f t="shared" si="37"/>
        <v>1600000</v>
      </c>
      <c r="N2376">
        <f>2025-Table1[[#This Row],[Year]]</f>
        <v>9</v>
      </c>
    </row>
    <row r="2377" spans="1:14" x14ac:dyDescent="0.3">
      <c r="A2377" t="s">
        <v>458</v>
      </c>
      <c r="B2377" t="s">
        <v>2110</v>
      </c>
      <c r="C2377">
        <v>2023</v>
      </c>
      <c r="D2377" s="3">
        <v>1</v>
      </c>
      <c r="E2377" s="3">
        <v>15000</v>
      </c>
      <c r="F2377" t="s">
        <v>13</v>
      </c>
      <c r="G2377" s="15">
        <f>IF(Table1[[#This Row],[Transmission]]="Manual", 0, 1)</f>
        <v>0</v>
      </c>
      <c r="H2377" t="s">
        <v>9472</v>
      </c>
      <c r="I2377" t="s">
        <v>14</v>
      </c>
      <c r="J2377" s="4">
        <v>45597</v>
      </c>
      <c r="K2377" t="s">
        <v>2501</v>
      </c>
      <c r="L2377" s="5">
        <v>650000</v>
      </c>
      <c r="M2377" s="28">
        <f t="shared" si="37"/>
        <v>650000</v>
      </c>
      <c r="N2377">
        <f>2025-Table1[[#This Row],[Year]]</f>
        <v>2</v>
      </c>
    </row>
    <row r="2378" spans="1:14" x14ac:dyDescent="0.3">
      <c r="A2378" t="s">
        <v>21</v>
      </c>
      <c r="B2378" t="s">
        <v>39</v>
      </c>
      <c r="C2378">
        <v>2019</v>
      </c>
      <c r="D2378" s="3">
        <v>5</v>
      </c>
      <c r="E2378" s="3">
        <v>25000</v>
      </c>
      <c r="F2378" t="s">
        <v>25</v>
      </c>
      <c r="G2378" s="15">
        <f>IF(Table1[[#This Row],[Transmission]]="Manual", 0, 1)</f>
        <v>1</v>
      </c>
      <c r="H2378" t="s">
        <v>9472</v>
      </c>
      <c r="I2378" t="s">
        <v>14</v>
      </c>
      <c r="J2378" s="4">
        <v>45566</v>
      </c>
      <c r="K2378" t="s">
        <v>2502</v>
      </c>
      <c r="L2378" s="5">
        <v>690000</v>
      </c>
      <c r="M2378" s="28">
        <f t="shared" si="37"/>
        <v>690000</v>
      </c>
      <c r="N2378">
        <f>2025-Table1[[#This Row],[Year]]</f>
        <v>6</v>
      </c>
    </row>
    <row r="2379" spans="1:14" x14ac:dyDescent="0.3">
      <c r="A2379" t="s">
        <v>44</v>
      </c>
      <c r="B2379" t="s">
        <v>1979</v>
      </c>
      <c r="C2379">
        <v>2018</v>
      </c>
      <c r="D2379" s="3">
        <v>6</v>
      </c>
      <c r="E2379" s="3">
        <v>33000</v>
      </c>
      <c r="F2379" t="s">
        <v>13</v>
      </c>
      <c r="G2379" s="15">
        <f>IF(Table1[[#This Row],[Transmission]]="Manual", 0, 1)</f>
        <v>0</v>
      </c>
      <c r="H2379" t="s">
        <v>9472</v>
      </c>
      <c r="I2379" t="s">
        <v>14</v>
      </c>
      <c r="J2379" s="4">
        <v>45597</v>
      </c>
      <c r="K2379" t="s">
        <v>2503</v>
      </c>
      <c r="L2379" s="5">
        <v>280000</v>
      </c>
      <c r="M2379" s="28">
        <f t="shared" si="37"/>
        <v>280000</v>
      </c>
      <c r="N2379">
        <f>2025-Table1[[#This Row],[Year]]</f>
        <v>7</v>
      </c>
    </row>
    <row r="2380" spans="1:14" x14ac:dyDescent="0.3">
      <c r="A2380" t="s">
        <v>38</v>
      </c>
      <c r="B2380" t="s">
        <v>47</v>
      </c>
      <c r="C2380">
        <v>2019</v>
      </c>
      <c r="D2380" s="3">
        <v>5</v>
      </c>
      <c r="E2380" s="3">
        <v>78000</v>
      </c>
      <c r="F2380" t="s">
        <v>25</v>
      </c>
      <c r="G2380" s="15">
        <f>IF(Table1[[#This Row],[Transmission]]="Manual", 0, 1)</f>
        <v>1</v>
      </c>
      <c r="H2380" t="s">
        <v>9472</v>
      </c>
      <c r="I2380" t="s">
        <v>17</v>
      </c>
      <c r="J2380" s="4">
        <v>45597</v>
      </c>
      <c r="K2380" t="s">
        <v>2504</v>
      </c>
      <c r="L2380" s="5">
        <v>1245000</v>
      </c>
      <c r="M2380" s="28">
        <f t="shared" si="37"/>
        <v>1245000</v>
      </c>
      <c r="N2380">
        <f>2025-Table1[[#This Row],[Year]]</f>
        <v>6</v>
      </c>
    </row>
    <row r="2381" spans="1:14" x14ac:dyDescent="0.3">
      <c r="A2381" t="s">
        <v>21</v>
      </c>
      <c r="B2381" t="s">
        <v>22</v>
      </c>
      <c r="C2381">
        <v>2013</v>
      </c>
      <c r="D2381" s="3">
        <v>11</v>
      </c>
      <c r="E2381" s="3">
        <v>68554</v>
      </c>
      <c r="F2381" t="s">
        <v>13</v>
      </c>
      <c r="G2381" s="15">
        <f>IF(Table1[[#This Row],[Transmission]]="Manual", 0, 1)</f>
        <v>0</v>
      </c>
      <c r="H2381" t="s">
        <v>9475</v>
      </c>
      <c r="I2381" t="s">
        <v>17</v>
      </c>
      <c r="J2381" s="4">
        <v>45566</v>
      </c>
      <c r="K2381" t="s">
        <v>2505</v>
      </c>
      <c r="L2381" s="5">
        <v>332000</v>
      </c>
      <c r="M2381" s="28">
        <f t="shared" si="37"/>
        <v>332000</v>
      </c>
      <c r="N2381">
        <f>2025-Table1[[#This Row],[Year]]</f>
        <v>12</v>
      </c>
    </row>
    <row r="2382" spans="1:14" x14ac:dyDescent="0.3">
      <c r="A2382" t="s">
        <v>15</v>
      </c>
      <c r="B2382" t="s">
        <v>55</v>
      </c>
      <c r="C2382">
        <v>2016</v>
      </c>
      <c r="D2382" s="3">
        <v>8</v>
      </c>
      <c r="E2382" s="3">
        <v>56000</v>
      </c>
      <c r="F2382" t="s">
        <v>25</v>
      </c>
      <c r="G2382" s="15">
        <f>IF(Table1[[#This Row],[Transmission]]="Manual", 0, 1)</f>
        <v>1</v>
      </c>
      <c r="H2382" t="s">
        <v>9472</v>
      </c>
      <c r="I2382" t="s">
        <v>17</v>
      </c>
      <c r="J2382" s="4">
        <v>45597</v>
      </c>
      <c r="K2382" t="s">
        <v>1941</v>
      </c>
      <c r="L2382" s="5">
        <v>1550000</v>
      </c>
      <c r="M2382" s="28">
        <f t="shared" si="37"/>
        <v>1550000</v>
      </c>
      <c r="N2382">
        <f>2025-Table1[[#This Row],[Year]]</f>
        <v>9</v>
      </c>
    </row>
    <row r="2383" spans="1:14" x14ac:dyDescent="0.3">
      <c r="A2383" t="s">
        <v>21</v>
      </c>
      <c r="B2383" t="s">
        <v>1275</v>
      </c>
      <c r="C2383">
        <v>2019</v>
      </c>
      <c r="D2383" s="3">
        <v>5</v>
      </c>
      <c r="E2383" s="3">
        <v>42500</v>
      </c>
      <c r="F2383" t="s">
        <v>13</v>
      </c>
      <c r="G2383" s="15">
        <f>IF(Table1[[#This Row],[Transmission]]="Manual", 0, 1)</f>
        <v>0</v>
      </c>
      <c r="H2383" t="s">
        <v>9475</v>
      </c>
      <c r="I2383" t="s">
        <v>14</v>
      </c>
      <c r="J2383" s="4">
        <v>45597</v>
      </c>
      <c r="K2383" t="s">
        <v>2506</v>
      </c>
      <c r="L2383" s="5">
        <v>360000</v>
      </c>
      <c r="M2383" s="28">
        <f t="shared" si="37"/>
        <v>360000</v>
      </c>
      <c r="N2383">
        <f>2025-Table1[[#This Row],[Year]]</f>
        <v>6</v>
      </c>
    </row>
    <row r="2384" spans="1:14" x14ac:dyDescent="0.3">
      <c r="A2384" t="s">
        <v>18</v>
      </c>
      <c r="B2384" t="s">
        <v>86</v>
      </c>
      <c r="C2384">
        <v>2017</v>
      </c>
      <c r="D2384" s="3">
        <v>7</v>
      </c>
      <c r="E2384" s="3">
        <v>20000</v>
      </c>
      <c r="F2384" t="s">
        <v>13</v>
      </c>
      <c r="G2384" s="15">
        <f>IF(Table1[[#This Row],[Transmission]]="Manual", 0, 1)</f>
        <v>0</v>
      </c>
      <c r="H2384" t="s">
        <v>9472</v>
      </c>
      <c r="I2384" t="s">
        <v>14</v>
      </c>
      <c r="J2384" s="4">
        <v>45597</v>
      </c>
      <c r="K2384" t="s">
        <v>2507</v>
      </c>
      <c r="L2384" s="5">
        <v>570000</v>
      </c>
      <c r="M2384" s="28">
        <f t="shared" si="37"/>
        <v>570000</v>
      </c>
      <c r="N2384">
        <f>2025-Table1[[#This Row],[Year]]</f>
        <v>8</v>
      </c>
    </row>
    <row r="2385" spans="1:14" x14ac:dyDescent="0.3">
      <c r="A2385" t="s">
        <v>44</v>
      </c>
      <c r="B2385" t="s">
        <v>76</v>
      </c>
      <c r="C2385">
        <v>2019</v>
      </c>
      <c r="D2385" s="3">
        <v>5</v>
      </c>
      <c r="E2385" s="3">
        <v>41973</v>
      </c>
      <c r="F2385" t="s">
        <v>25</v>
      </c>
      <c r="G2385" s="15">
        <f>IF(Table1[[#This Row],[Transmission]]="Manual", 0, 1)</f>
        <v>1</v>
      </c>
      <c r="H2385" t="s">
        <v>9475</v>
      </c>
      <c r="I2385" t="s">
        <v>14</v>
      </c>
      <c r="J2385" s="4">
        <v>45566</v>
      </c>
      <c r="K2385" t="s">
        <v>2508</v>
      </c>
      <c r="L2385" s="5">
        <v>749991</v>
      </c>
      <c r="M2385" s="28">
        <f t="shared" si="37"/>
        <v>749991</v>
      </c>
      <c r="N2385">
        <f>2025-Table1[[#This Row],[Year]]</f>
        <v>6</v>
      </c>
    </row>
    <row r="2386" spans="1:14" x14ac:dyDescent="0.3">
      <c r="A2386" t="s">
        <v>113</v>
      </c>
      <c r="B2386" t="s">
        <v>181</v>
      </c>
      <c r="C2386">
        <v>2018</v>
      </c>
      <c r="D2386" s="3">
        <v>6</v>
      </c>
      <c r="E2386" s="3">
        <v>82000</v>
      </c>
      <c r="F2386" t="s">
        <v>13</v>
      </c>
      <c r="G2386" s="15">
        <f>IF(Table1[[#This Row],[Transmission]]="Manual", 0, 1)</f>
        <v>0</v>
      </c>
      <c r="H2386" t="s">
        <v>9472</v>
      </c>
      <c r="I2386" t="s">
        <v>17</v>
      </c>
      <c r="J2386" s="4">
        <v>45597</v>
      </c>
      <c r="K2386" t="s">
        <v>2509</v>
      </c>
      <c r="L2386" s="5">
        <v>651000</v>
      </c>
      <c r="M2386" s="28">
        <f t="shared" si="37"/>
        <v>651000</v>
      </c>
      <c r="N2386">
        <f>2025-Table1[[#This Row],[Year]]</f>
        <v>7</v>
      </c>
    </row>
    <row r="2387" spans="1:14" x14ac:dyDescent="0.3">
      <c r="A2387" t="s">
        <v>21</v>
      </c>
      <c r="B2387" t="s">
        <v>111</v>
      </c>
      <c r="C2387">
        <v>2010</v>
      </c>
      <c r="D2387" s="3">
        <v>14</v>
      </c>
      <c r="E2387" s="3">
        <v>140849</v>
      </c>
      <c r="F2387" t="s">
        <v>13</v>
      </c>
      <c r="G2387" s="15">
        <f>IF(Table1[[#This Row],[Transmission]]="Manual", 0, 1)</f>
        <v>0</v>
      </c>
      <c r="H2387" t="s">
        <v>9472</v>
      </c>
      <c r="I2387" t="s">
        <v>14</v>
      </c>
      <c r="J2387" s="4">
        <v>45566</v>
      </c>
      <c r="K2387" t="s">
        <v>673</v>
      </c>
      <c r="L2387" s="5">
        <v>175000</v>
      </c>
      <c r="M2387" s="28">
        <f t="shared" si="37"/>
        <v>175000</v>
      </c>
      <c r="N2387">
        <f>2025-Table1[[#This Row],[Year]]</f>
        <v>15</v>
      </c>
    </row>
    <row r="2388" spans="1:14" x14ac:dyDescent="0.3">
      <c r="A2388" t="s">
        <v>21</v>
      </c>
      <c r="B2388" t="s">
        <v>49</v>
      </c>
      <c r="C2388">
        <v>2014</v>
      </c>
      <c r="D2388" s="3">
        <v>10</v>
      </c>
      <c r="E2388" s="3">
        <v>141500</v>
      </c>
      <c r="F2388" t="s">
        <v>13</v>
      </c>
      <c r="G2388" s="15">
        <f>IF(Table1[[#This Row],[Transmission]]="Manual", 0, 1)</f>
        <v>0</v>
      </c>
      <c r="H2388" t="s">
        <v>9472</v>
      </c>
      <c r="I2388" t="s">
        <v>17</v>
      </c>
      <c r="J2388" s="4">
        <v>45597</v>
      </c>
      <c r="K2388" t="s">
        <v>1711</v>
      </c>
      <c r="L2388" s="5">
        <v>665000</v>
      </c>
      <c r="M2388" s="28">
        <f t="shared" si="37"/>
        <v>665000</v>
      </c>
      <c r="N2388">
        <f>2025-Table1[[#This Row],[Year]]</f>
        <v>11</v>
      </c>
    </row>
    <row r="2389" spans="1:14" x14ac:dyDescent="0.3">
      <c r="A2389" t="s">
        <v>113</v>
      </c>
      <c r="B2389" t="s">
        <v>121</v>
      </c>
      <c r="C2389">
        <v>2014</v>
      </c>
      <c r="D2389" s="3">
        <v>10</v>
      </c>
      <c r="E2389" s="3">
        <v>80879</v>
      </c>
      <c r="F2389" t="s">
        <v>13</v>
      </c>
      <c r="G2389" s="15">
        <f>IF(Table1[[#This Row],[Transmission]]="Manual", 0, 1)</f>
        <v>0</v>
      </c>
      <c r="H2389" t="s">
        <v>9475</v>
      </c>
      <c r="I2389" t="s">
        <v>17</v>
      </c>
      <c r="J2389" s="4">
        <v>45597</v>
      </c>
      <c r="K2389" t="s">
        <v>2510</v>
      </c>
      <c r="L2389" s="5">
        <v>500000</v>
      </c>
      <c r="M2389" s="28">
        <f t="shared" si="37"/>
        <v>500000</v>
      </c>
      <c r="N2389">
        <f>2025-Table1[[#This Row],[Year]]</f>
        <v>11</v>
      </c>
    </row>
    <row r="2390" spans="1:14" x14ac:dyDescent="0.3">
      <c r="A2390" t="s">
        <v>61</v>
      </c>
      <c r="B2390" t="s">
        <v>109</v>
      </c>
      <c r="C2390">
        <v>2013</v>
      </c>
      <c r="D2390" s="3">
        <v>11</v>
      </c>
      <c r="E2390" s="3">
        <v>104000</v>
      </c>
      <c r="F2390" t="s">
        <v>13</v>
      </c>
      <c r="G2390" s="15">
        <f>IF(Table1[[#This Row],[Transmission]]="Manual", 0, 1)</f>
        <v>0</v>
      </c>
      <c r="H2390" t="s">
        <v>9472</v>
      </c>
      <c r="I2390" t="s">
        <v>17</v>
      </c>
      <c r="J2390" s="4">
        <v>45597</v>
      </c>
      <c r="K2390" t="s">
        <v>1530</v>
      </c>
      <c r="L2390" s="5">
        <v>290000</v>
      </c>
      <c r="M2390" s="28">
        <f t="shared" si="37"/>
        <v>290000</v>
      </c>
      <c r="N2390">
        <f>2025-Table1[[#This Row],[Year]]</f>
        <v>12</v>
      </c>
    </row>
    <row r="2391" spans="1:14" x14ac:dyDescent="0.3">
      <c r="A2391" t="s">
        <v>44</v>
      </c>
      <c r="B2391" t="s">
        <v>76</v>
      </c>
      <c r="C2391">
        <v>2023</v>
      </c>
      <c r="D2391" s="3">
        <v>1</v>
      </c>
      <c r="E2391" s="3">
        <v>6000</v>
      </c>
      <c r="F2391" t="s">
        <v>13</v>
      </c>
      <c r="G2391" s="15">
        <f>IF(Table1[[#This Row],[Transmission]]="Manual", 0, 1)</f>
        <v>0</v>
      </c>
      <c r="H2391" t="s">
        <v>9472</v>
      </c>
      <c r="I2391" t="s">
        <v>14</v>
      </c>
      <c r="J2391" s="4">
        <v>45597</v>
      </c>
      <c r="K2391" t="s">
        <v>2511</v>
      </c>
      <c r="L2391" s="5">
        <v>890000</v>
      </c>
      <c r="M2391" s="28">
        <f t="shared" si="37"/>
        <v>890000</v>
      </c>
      <c r="N2391">
        <f>2025-Table1[[#This Row],[Year]]</f>
        <v>2</v>
      </c>
    </row>
    <row r="2392" spans="1:14" x14ac:dyDescent="0.3">
      <c r="A2392" t="s">
        <v>18</v>
      </c>
      <c r="B2392" t="s">
        <v>435</v>
      </c>
      <c r="C2392">
        <v>2010</v>
      </c>
      <c r="D2392" s="3">
        <v>14</v>
      </c>
      <c r="E2392" s="3">
        <v>78000</v>
      </c>
      <c r="F2392" t="s">
        <v>13</v>
      </c>
      <c r="G2392" s="15">
        <f>IF(Table1[[#This Row],[Transmission]]="Manual", 0, 1)</f>
        <v>0</v>
      </c>
      <c r="H2392" t="s">
        <v>9475</v>
      </c>
      <c r="I2392" t="s">
        <v>14</v>
      </c>
      <c r="J2392" s="4">
        <v>45597</v>
      </c>
      <c r="K2392" t="s">
        <v>2512</v>
      </c>
      <c r="L2392" s="5">
        <v>299999</v>
      </c>
      <c r="M2392" s="28">
        <f t="shared" si="37"/>
        <v>299999</v>
      </c>
      <c r="N2392">
        <f>2025-Table1[[#This Row],[Year]]</f>
        <v>15</v>
      </c>
    </row>
    <row r="2393" spans="1:14" x14ac:dyDescent="0.3">
      <c r="A2393" t="s">
        <v>11</v>
      </c>
      <c r="B2393" t="s">
        <v>12</v>
      </c>
      <c r="C2393">
        <v>2013</v>
      </c>
      <c r="D2393" s="3">
        <v>11</v>
      </c>
      <c r="E2393" s="3">
        <v>115000</v>
      </c>
      <c r="F2393" t="s">
        <v>13</v>
      </c>
      <c r="G2393" s="15">
        <f>IF(Table1[[#This Row],[Transmission]]="Manual", 0, 1)</f>
        <v>0</v>
      </c>
      <c r="H2393" t="s">
        <v>9475</v>
      </c>
      <c r="I2393" t="s">
        <v>14</v>
      </c>
      <c r="J2393" s="4">
        <v>45597</v>
      </c>
      <c r="K2393" t="s">
        <v>2513</v>
      </c>
      <c r="L2393" s="5">
        <v>450000</v>
      </c>
      <c r="M2393" s="28">
        <f t="shared" si="37"/>
        <v>450000</v>
      </c>
      <c r="N2393">
        <f>2025-Table1[[#This Row],[Year]]</f>
        <v>12</v>
      </c>
    </row>
    <row r="2394" spans="1:14" x14ac:dyDescent="0.3">
      <c r="A2394" t="s">
        <v>44</v>
      </c>
      <c r="B2394" t="s">
        <v>133</v>
      </c>
      <c r="C2394">
        <v>2014</v>
      </c>
      <c r="D2394" s="3">
        <v>10</v>
      </c>
      <c r="E2394" s="3">
        <v>47000</v>
      </c>
      <c r="F2394" t="s">
        <v>25</v>
      </c>
      <c r="G2394" s="15">
        <f>IF(Table1[[#This Row],[Transmission]]="Manual", 0, 1)</f>
        <v>1</v>
      </c>
      <c r="H2394" t="s">
        <v>9475</v>
      </c>
      <c r="I2394" t="s">
        <v>14</v>
      </c>
      <c r="J2394" s="4">
        <v>45597</v>
      </c>
      <c r="K2394" t="s">
        <v>2514</v>
      </c>
      <c r="L2394" s="5">
        <v>455000</v>
      </c>
      <c r="M2394" s="28">
        <f t="shared" si="37"/>
        <v>455000</v>
      </c>
      <c r="N2394">
        <f>2025-Table1[[#This Row],[Year]]</f>
        <v>11</v>
      </c>
    </row>
    <row r="2395" spans="1:14" x14ac:dyDescent="0.3">
      <c r="A2395" t="s">
        <v>21</v>
      </c>
      <c r="B2395" t="s">
        <v>68</v>
      </c>
      <c r="C2395">
        <v>2019</v>
      </c>
      <c r="D2395" s="3">
        <v>5</v>
      </c>
      <c r="E2395" s="3">
        <v>45000</v>
      </c>
      <c r="F2395" t="s">
        <v>25</v>
      </c>
      <c r="G2395" s="15">
        <f>IF(Table1[[#This Row],[Transmission]]="Manual", 0, 1)</f>
        <v>1</v>
      </c>
      <c r="H2395" t="s">
        <v>9475</v>
      </c>
      <c r="I2395" t="s">
        <v>14</v>
      </c>
      <c r="J2395" s="4">
        <v>45597</v>
      </c>
      <c r="K2395" t="s">
        <v>2515</v>
      </c>
      <c r="L2395" s="5">
        <v>450000</v>
      </c>
      <c r="M2395" s="28">
        <f t="shared" si="37"/>
        <v>450000</v>
      </c>
      <c r="N2395">
        <f>2025-Table1[[#This Row],[Year]]</f>
        <v>6</v>
      </c>
    </row>
    <row r="2396" spans="1:14" x14ac:dyDescent="0.3">
      <c r="A2396" t="s">
        <v>21</v>
      </c>
      <c r="B2396" t="s">
        <v>424</v>
      </c>
      <c r="C2396">
        <v>2017</v>
      </c>
      <c r="D2396" s="3">
        <v>7</v>
      </c>
      <c r="E2396" s="3">
        <v>116000</v>
      </c>
      <c r="F2396" t="s">
        <v>13</v>
      </c>
      <c r="G2396" s="15">
        <f>IF(Table1[[#This Row],[Transmission]]="Manual", 0, 1)</f>
        <v>0</v>
      </c>
      <c r="H2396" t="s">
        <v>9472</v>
      </c>
      <c r="I2396" t="s">
        <v>17</v>
      </c>
      <c r="J2396" s="4">
        <v>45566</v>
      </c>
      <c r="K2396" t="s">
        <v>1507</v>
      </c>
      <c r="L2396" s="5">
        <v>750000</v>
      </c>
      <c r="M2396" s="28">
        <f t="shared" si="37"/>
        <v>750000</v>
      </c>
      <c r="N2396">
        <f>2025-Table1[[#This Row],[Year]]</f>
        <v>8</v>
      </c>
    </row>
    <row r="2397" spans="1:14" x14ac:dyDescent="0.3">
      <c r="A2397" t="s">
        <v>15</v>
      </c>
      <c r="B2397" t="s">
        <v>55</v>
      </c>
      <c r="C2397">
        <v>2018</v>
      </c>
      <c r="D2397" s="3">
        <v>6</v>
      </c>
      <c r="E2397" s="3">
        <v>85000</v>
      </c>
      <c r="F2397" t="s">
        <v>13</v>
      </c>
      <c r="G2397" s="15">
        <f>IF(Table1[[#This Row],[Transmission]]="Manual", 0, 1)</f>
        <v>0</v>
      </c>
      <c r="H2397" t="s">
        <v>9475</v>
      </c>
      <c r="I2397" t="s">
        <v>17</v>
      </c>
      <c r="J2397" s="4">
        <v>45597</v>
      </c>
      <c r="K2397" t="s">
        <v>2516</v>
      </c>
      <c r="L2397" s="5">
        <v>1420000</v>
      </c>
      <c r="M2397" s="28">
        <f t="shared" si="37"/>
        <v>1420000</v>
      </c>
      <c r="N2397">
        <f>2025-Table1[[#This Row],[Year]]</f>
        <v>7</v>
      </c>
    </row>
    <row r="2398" spans="1:14" x14ac:dyDescent="0.3">
      <c r="A2398" t="s">
        <v>44</v>
      </c>
      <c r="B2398" t="s">
        <v>976</v>
      </c>
      <c r="C2398">
        <v>2018</v>
      </c>
      <c r="D2398" s="3">
        <v>6</v>
      </c>
      <c r="E2398" s="3">
        <v>76000</v>
      </c>
      <c r="F2398" t="s">
        <v>25</v>
      </c>
      <c r="G2398" s="15">
        <f>IF(Table1[[#This Row],[Transmission]]="Manual", 0, 1)</f>
        <v>1</v>
      </c>
      <c r="H2398" t="s">
        <v>9472</v>
      </c>
      <c r="I2398" t="s">
        <v>17</v>
      </c>
      <c r="J2398" s="4">
        <v>45597</v>
      </c>
      <c r="K2398" t="s">
        <v>2517</v>
      </c>
      <c r="L2398" s="5">
        <v>875000</v>
      </c>
      <c r="M2398" s="28">
        <f t="shared" si="37"/>
        <v>875000</v>
      </c>
      <c r="N2398">
        <f>2025-Table1[[#This Row],[Year]]</f>
        <v>7</v>
      </c>
    </row>
    <row r="2399" spans="1:14" x14ac:dyDescent="0.3">
      <c r="A2399" t="s">
        <v>21</v>
      </c>
      <c r="B2399" t="s">
        <v>49</v>
      </c>
      <c r="C2399">
        <v>2019</v>
      </c>
      <c r="D2399" s="3">
        <v>5</v>
      </c>
      <c r="E2399" s="3">
        <v>92000</v>
      </c>
      <c r="F2399" t="s">
        <v>13</v>
      </c>
      <c r="G2399" s="15">
        <f>IF(Table1[[#This Row],[Transmission]]="Manual", 0, 1)</f>
        <v>0</v>
      </c>
      <c r="H2399" t="s">
        <v>9472</v>
      </c>
      <c r="I2399" t="s">
        <v>17</v>
      </c>
      <c r="J2399" s="4">
        <v>45597</v>
      </c>
      <c r="K2399" t="s">
        <v>2518</v>
      </c>
      <c r="L2399" s="5">
        <v>1071000</v>
      </c>
      <c r="M2399" s="28">
        <f t="shared" si="37"/>
        <v>1071000</v>
      </c>
      <c r="N2399">
        <f>2025-Table1[[#This Row],[Year]]</f>
        <v>6</v>
      </c>
    </row>
    <row r="2400" spans="1:14" x14ac:dyDescent="0.3">
      <c r="A2400" t="s">
        <v>11</v>
      </c>
      <c r="B2400" t="s">
        <v>12</v>
      </c>
      <c r="C2400">
        <v>2013</v>
      </c>
      <c r="D2400" s="3">
        <v>11</v>
      </c>
      <c r="E2400" s="3">
        <v>43000</v>
      </c>
      <c r="F2400" t="s">
        <v>13</v>
      </c>
      <c r="G2400" s="15">
        <f>IF(Table1[[#This Row],[Transmission]]="Manual", 0, 1)</f>
        <v>0</v>
      </c>
      <c r="H2400" t="s">
        <v>9472</v>
      </c>
      <c r="I2400" t="s">
        <v>14</v>
      </c>
      <c r="J2400" s="4">
        <v>45597</v>
      </c>
      <c r="K2400" t="s">
        <v>2519</v>
      </c>
      <c r="L2400" s="5">
        <v>275000</v>
      </c>
      <c r="M2400" s="28">
        <f t="shared" si="37"/>
        <v>275000</v>
      </c>
      <c r="N2400">
        <f>2025-Table1[[#This Row],[Year]]</f>
        <v>12</v>
      </c>
    </row>
    <row r="2401" spans="1:14" x14ac:dyDescent="0.3">
      <c r="A2401" t="s">
        <v>11</v>
      </c>
      <c r="B2401" t="s">
        <v>285</v>
      </c>
      <c r="C2401">
        <v>2015</v>
      </c>
      <c r="D2401" s="3">
        <v>9</v>
      </c>
      <c r="E2401" s="3">
        <v>66000</v>
      </c>
      <c r="F2401" t="s">
        <v>13</v>
      </c>
      <c r="G2401" s="15">
        <f>IF(Table1[[#This Row],[Transmission]]="Manual", 0, 1)</f>
        <v>0</v>
      </c>
      <c r="H2401" t="s">
        <v>9475</v>
      </c>
      <c r="I2401" t="s">
        <v>17</v>
      </c>
      <c r="J2401" s="4">
        <v>45597</v>
      </c>
      <c r="K2401" t="s">
        <v>2520</v>
      </c>
      <c r="L2401" s="5">
        <v>340000</v>
      </c>
      <c r="M2401" s="28">
        <f t="shared" si="37"/>
        <v>340000</v>
      </c>
      <c r="N2401">
        <f>2025-Table1[[#This Row],[Year]]</f>
        <v>10</v>
      </c>
    </row>
    <row r="2402" spans="1:14" x14ac:dyDescent="0.3">
      <c r="A2402" t="s">
        <v>803</v>
      </c>
      <c r="B2402" t="s">
        <v>961</v>
      </c>
      <c r="C2402">
        <v>2018</v>
      </c>
      <c r="D2402" s="3">
        <v>6</v>
      </c>
      <c r="E2402" s="3">
        <v>95000</v>
      </c>
      <c r="F2402" t="s">
        <v>13</v>
      </c>
      <c r="G2402" s="15">
        <f>IF(Table1[[#This Row],[Transmission]]="Manual", 0, 1)</f>
        <v>0</v>
      </c>
      <c r="H2402" t="s">
        <v>9472</v>
      </c>
      <c r="I2402" t="s">
        <v>17</v>
      </c>
      <c r="J2402" s="4">
        <v>45597</v>
      </c>
      <c r="K2402" t="s">
        <v>2521</v>
      </c>
      <c r="L2402" s="5">
        <v>1275000</v>
      </c>
      <c r="M2402" s="28">
        <f t="shared" si="37"/>
        <v>1275000</v>
      </c>
      <c r="N2402">
        <f>2025-Table1[[#This Row],[Year]]</f>
        <v>7</v>
      </c>
    </row>
    <row r="2403" spans="1:14" x14ac:dyDescent="0.3">
      <c r="A2403" t="s">
        <v>15</v>
      </c>
      <c r="B2403" t="s">
        <v>93</v>
      </c>
      <c r="C2403">
        <v>2015</v>
      </c>
      <c r="D2403" s="3">
        <v>9</v>
      </c>
      <c r="E2403" s="3">
        <v>85000</v>
      </c>
      <c r="F2403" t="s">
        <v>25</v>
      </c>
      <c r="G2403" s="15">
        <f>IF(Table1[[#This Row],[Transmission]]="Manual", 0, 1)</f>
        <v>1</v>
      </c>
      <c r="H2403" t="s">
        <v>9472</v>
      </c>
      <c r="I2403" t="s">
        <v>17</v>
      </c>
      <c r="J2403" s="4">
        <v>45597</v>
      </c>
      <c r="K2403" t="s">
        <v>1036</v>
      </c>
      <c r="L2403" s="5">
        <v>1490000</v>
      </c>
      <c r="M2403" s="28">
        <f t="shared" si="37"/>
        <v>1490000</v>
      </c>
      <c r="N2403">
        <f>2025-Table1[[#This Row],[Year]]</f>
        <v>10</v>
      </c>
    </row>
    <row r="2404" spans="1:14" x14ac:dyDescent="0.3">
      <c r="A2404" t="s">
        <v>113</v>
      </c>
      <c r="B2404" t="s">
        <v>181</v>
      </c>
      <c r="C2404">
        <v>2022</v>
      </c>
      <c r="D2404" s="3">
        <v>2</v>
      </c>
      <c r="E2404" s="3">
        <v>13500</v>
      </c>
      <c r="F2404" t="s">
        <v>13</v>
      </c>
      <c r="G2404" s="15">
        <f>IF(Table1[[#This Row],[Transmission]]="Manual", 0, 1)</f>
        <v>0</v>
      </c>
      <c r="H2404" t="s">
        <v>9472</v>
      </c>
      <c r="I2404" t="s">
        <v>17</v>
      </c>
      <c r="J2404" s="4">
        <v>45597</v>
      </c>
      <c r="K2404" t="s">
        <v>1236</v>
      </c>
      <c r="L2404" s="5">
        <v>865000</v>
      </c>
      <c r="M2404" s="28">
        <f t="shared" si="37"/>
        <v>865000</v>
      </c>
      <c r="N2404">
        <f>2025-Table1[[#This Row],[Year]]</f>
        <v>3</v>
      </c>
    </row>
    <row r="2405" spans="1:14" x14ac:dyDescent="0.3">
      <c r="A2405" t="s">
        <v>44</v>
      </c>
      <c r="B2405" t="s">
        <v>79</v>
      </c>
      <c r="C2405">
        <v>2015</v>
      </c>
      <c r="D2405" s="3">
        <v>9</v>
      </c>
      <c r="E2405" s="3">
        <v>140000</v>
      </c>
      <c r="F2405" t="s">
        <v>25</v>
      </c>
      <c r="G2405" s="15">
        <f>IF(Table1[[#This Row],[Transmission]]="Manual", 0, 1)</f>
        <v>1</v>
      </c>
      <c r="H2405" t="s">
        <v>9472</v>
      </c>
      <c r="I2405" t="s">
        <v>17</v>
      </c>
      <c r="J2405" s="4">
        <v>45597</v>
      </c>
      <c r="K2405" t="s">
        <v>144</v>
      </c>
      <c r="L2405" s="5">
        <v>845000</v>
      </c>
      <c r="M2405" s="28">
        <f t="shared" si="37"/>
        <v>845000</v>
      </c>
      <c r="N2405">
        <f>2025-Table1[[#This Row],[Year]]</f>
        <v>10</v>
      </c>
    </row>
    <row r="2406" spans="1:14" x14ac:dyDescent="0.3">
      <c r="A2406" t="s">
        <v>38</v>
      </c>
      <c r="B2406" t="s">
        <v>128</v>
      </c>
      <c r="C2406">
        <v>2022</v>
      </c>
      <c r="D2406" s="3">
        <v>2</v>
      </c>
      <c r="E2406" s="3">
        <v>11000</v>
      </c>
      <c r="F2406" t="s">
        <v>13</v>
      </c>
      <c r="G2406" s="15">
        <f>IF(Table1[[#This Row],[Transmission]]="Manual", 0, 1)</f>
        <v>0</v>
      </c>
      <c r="H2406" t="s">
        <v>9472</v>
      </c>
      <c r="I2406" t="s">
        <v>14</v>
      </c>
      <c r="J2406" s="4">
        <v>45597</v>
      </c>
      <c r="K2406" t="s">
        <v>2522</v>
      </c>
      <c r="L2406" s="5">
        <v>1125000</v>
      </c>
      <c r="M2406" s="28">
        <f t="shared" si="37"/>
        <v>1125000</v>
      </c>
      <c r="N2406">
        <f>2025-Table1[[#This Row],[Year]]</f>
        <v>3</v>
      </c>
    </row>
    <row r="2407" spans="1:14" x14ac:dyDescent="0.3">
      <c r="A2407" t="s">
        <v>38</v>
      </c>
      <c r="B2407" t="s">
        <v>47</v>
      </c>
      <c r="C2407">
        <v>2021</v>
      </c>
      <c r="D2407" s="3">
        <v>3</v>
      </c>
      <c r="E2407" s="3">
        <v>26000</v>
      </c>
      <c r="F2407" t="s">
        <v>25</v>
      </c>
      <c r="G2407" s="15">
        <f>IF(Table1[[#This Row],[Transmission]]="Manual", 0, 1)</f>
        <v>1</v>
      </c>
      <c r="H2407" t="s">
        <v>9475</v>
      </c>
      <c r="I2407" t="s">
        <v>14</v>
      </c>
      <c r="J2407" s="4">
        <v>45597</v>
      </c>
      <c r="K2407" t="s">
        <v>257</v>
      </c>
      <c r="L2407" s="5">
        <v>1275000</v>
      </c>
      <c r="M2407" s="28">
        <f t="shared" si="37"/>
        <v>1275000</v>
      </c>
      <c r="N2407">
        <f>2025-Table1[[#This Row],[Year]]</f>
        <v>4</v>
      </c>
    </row>
    <row r="2408" spans="1:14" x14ac:dyDescent="0.3">
      <c r="A2408" t="s">
        <v>113</v>
      </c>
      <c r="B2408" t="s">
        <v>486</v>
      </c>
      <c r="C2408">
        <v>2018</v>
      </c>
      <c r="D2408" s="3">
        <v>6</v>
      </c>
      <c r="E2408" s="3">
        <v>69863</v>
      </c>
      <c r="F2408" t="s">
        <v>13</v>
      </c>
      <c r="G2408" s="15">
        <f>IF(Table1[[#This Row],[Transmission]]="Manual", 0, 1)</f>
        <v>0</v>
      </c>
      <c r="H2408" t="s">
        <v>9472</v>
      </c>
      <c r="I2408" t="s">
        <v>17</v>
      </c>
      <c r="J2408" s="4">
        <v>45536</v>
      </c>
      <c r="K2408" t="s">
        <v>2523</v>
      </c>
      <c r="L2408" s="5">
        <v>685000</v>
      </c>
      <c r="M2408" s="28">
        <f t="shared" si="37"/>
        <v>685000</v>
      </c>
      <c r="N2408">
        <f>2025-Table1[[#This Row],[Year]]</f>
        <v>7</v>
      </c>
    </row>
    <row r="2409" spans="1:14" x14ac:dyDescent="0.3">
      <c r="A2409" t="s">
        <v>44</v>
      </c>
      <c r="B2409" t="s">
        <v>405</v>
      </c>
      <c r="C2409">
        <v>2014</v>
      </c>
      <c r="D2409" s="3">
        <v>10</v>
      </c>
      <c r="E2409" s="3">
        <v>39000</v>
      </c>
      <c r="F2409" t="s">
        <v>13</v>
      </c>
      <c r="G2409" s="15">
        <f>IF(Table1[[#This Row],[Transmission]]="Manual", 0, 1)</f>
        <v>0</v>
      </c>
      <c r="H2409" t="s">
        <v>9472</v>
      </c>
      <c r="I2409" t="s">
        <v>14</v>
      </c>
      <c r="J2409" s="4">
        <v>45597</v>
      </c>
      <c r="K2409" t="s">
        <v>2524</v>
      </c>
      <c r="L2409" s="5">
        <v>479999</v>
      </c>
      <c r="M2409" s="28">
        <f t="shared" si="37"/>
        <v>479999</v>
      </c>
      <c r="N2409">
        <f>2025-Table1[[#This Row],[Year]]</f>
        <v>11</v>
      </c>
    </row>
    <row r="2410" spans="1:14" x14ac:dyDescent="0.3">
      <c r="A2410" t="s">
        <v>21</v>
      </c>
      <c r="B2410" t="s">
        <v>70</v>
      </c>
      <c r="C2410">
        <v>2017</v>
      </c>
      <c r="D2410" s="3">
        <v>7</v>
      </c>
      <c r="E2410" s="3">
        <v>50000</v>
      </c>
      <c r="F2410" t="s">
        <v>13</v>
      </c>
      <c r="G2410" s="15">
        <f>IF(Table1[[#This Row],[Transmission]]="Manual", 0, 1)</f>
        <v>0</v>
      </c>
      <c r="H2410" t="s">
        <v>9472</v>
      </c>
      <c r="I2410" t="s">
        <v>17</v>
      </c>
      <c r="J2410" s="4">
        <v>45597</v>
      </c>
      <c r="K2410" t="s">
        <v>2525</v>
      </c>
      <c r="L2410" s="5">
        <v>755000</v>
      </c>
      <c r="M2410" s="28">
        <f t="shared" si="37"/>
        <v>755000</v>
      </c>
      <c r="N2410">
        <f>2025-Table1[[#This Row],[Year]]</f>
        <v>8</v>
      </c>
    </row>
    <row r="2411" spans="1:14" x14ac:dyDescent="0.3">
      <c r="A2411" t="s">
        <v>97</v>
      </c>
      <c r="B2411" t="s">
        <v>236</v>
      </c>
      <c r="C2411">
        <v>2016</v>
      </c>
      <c r="D2411" s="3">
        <v>8</v>
      </c>
      <c r="E2411" s="3">
        <v>40000</v>
      </c>
      <c r="F2411" t="s">
        <v>13</v>
      </c>
      <c r="G2411" s="15">
        <f>IF(Table1[[#This Row],[Transmission]]="Manual", 0, 1)</f>
        <v>0</v>
      </c>
      <c r="H2411" t="s">
        <v>9472</v>
      </c>
      <c r="I2411" t="s">
        <v>14</v>
      </c>
      <c r="J2411" s="4">
        <v>45597</v>
      </c>
      <c r="K2411" t="s">
        <v>2526</v>
      </c>
      <c r="L2411" s="5">
        <v>469000</v>
      </c>
      <c r="M2411" s="28">
        <f t="shared" si="37"/>
        <v>469000</v>
      </c>
      <c r="N2411">
        <f>2025-Table1[[#This Row],[Year]]</f>
        <v>9</v>
      </c>
    </row>
    <row r="2412" spans="1:14" x14ac:dyDescent="0.3">
      <c r="A2412" t="s">
        <v>44</v>
      </c>
      <c r="B2412" t="s">
        <v>83</v>
      </c>
      <c r="C2412">
        <v>2015</v>
      </c>
      <c r="D2412" s="3">
        <v>9</v>
      </c>
      <c r="E2412" s="3">
        <v>25</v>
      </c>
      <c r="F2412" t="s">
        <v>25</v>
      </c>
      <c r="G2412" s="15">
        <f>IF(Table1[[#This Row],[Transmission]]="Manual", 0, 1)</f>
        <v>1</v>
      </c>
      <c r="H2412" t="s">
        <v>9475</v>
      </c>
      <c r="I2412" t="s">
        <v>17</v>
      </c>
      <c r="J2412" s="4">
        <v>45597</v>
      </c>
      <c r="K2412" t="s">
        <v>2527</v>
      </c>
      <c r="L2412" s="5">
        <v>450000</v>
      </c>
      <c r="M2412" s="28">
        <f t="shared" si="37"/>
        <v>450000</v>
      </c>
      <c r="N2412">
        <f>2025-Table1[[#This Row],[Year]]</f>
        <v>10</v>
      </c>
    </row>
    <row r="2413" spans="1:14" x14ac:dyDescent="0.3">
      <c r="A2413" t="s">
        <v>44</v>
      </c>
      <c r="B2413" t="s">
        <v>405</v>
      </c>
      <c r="C2413">
        <v>2015</v>
      </c>
      <c r="D2413" s="3">
        <v>9</v>
      </c>
      <c r="E2413" s="3">
        <v>140000</v>
      </c>
      <c r="F2413" t="s">
        <v>13</v>
      </c>
      <c r="G2413" s="15">
        <f>IF(Table1[[#This Row],[Transmission]]="Manual", 0, 1)</f>
        <v>0</v>
      </c>
      <c r="H2413" t="s">
        <v>9472</v>
      </c>
      <c r="I2413" t="s">
        <v>17</v>
      </c>
      <c r="J2413" s="4">
        <v>45566</v>
      </c>
      <c r="K2413" t="s">
        <v>2528</v>
      </c>
      <c r="L2413" s="5">
        <v>585000</v>
      </c>
      <c r="M2413" s="28">
        <f t="shared" si="37"/>
        <v>585000</v>
      </c>
      <c r="N2413">
        <f>2025-Table1[[#This Row],[Year]]</f>
        <v>10</v>
      </c>
    </row>
    <row r="2414" spans="1:14" x14ac:dyDescent="0.3">
      <c r="A2414" t="s">
        <v>277</v>
      </c>
      <c r="B2414" t="s">
        <v>1189</v>
      </c>
      <c r="C2414">
        <v>2011</v>
      </c>
      <c r="D2414" s="3">
        <v>13</v>
      </c>
      <c r="E2414" s="3">
        <v>57400</v>
      </c>
      <c r="F2414" t="s">
        <v>13</v>
      </c>
      <c r="G2414" s="15">
        <f>IF(Table1[[#This Row],[Transmission]]="Manual", 0, 1)</f>
        <v>0</v>
      </c>
      <c r="H2414" t="s">
        <v>9475</v>
      </c>
      <c r="I2414" t="s">
        <v>14</v>
      </c>
      <c r="J2414" s="4">
        <v>45597</v>
      </c>
      <c r="K2414" t="s">
        <v>2529</v>
      </c>
      <c r="L2414" s="5">
        <v>99000</v>
      </c>
      <c r="M2414" s="28">
        <f t="shared" si="37"/>
        <v>99000</v>
      </c>
      <c r="N2414">
        <f>2025-Table1[[#This Row],[Year]]</f>
        <v>14</v>
      </c>
    </row>
    <row r="2415" spans="1:14" x14ac:dyDescent="0.3">
      <c r="A2415" t="s">
        <v>11</v>
      </c>
      <c r="B2415" t="s">
        <v>12</v>
      </c>
      <c r="C2415">
        <v>2011</v>
      </c>
      <c r="D2415" s="3">
        <v>13</v>
      </c>
      <c r="E2415" s="3">
        <v>76000</v>
      </c>
      <c r="F2415" t="s">
        <v>25</v>
      </c>
      <c r="G2415" s="15">
        <f>IF(Table1[[#This Row],[Transmission]]="Manual", 0, 1)</f>
        <v>1</v>
      </c>
      <c r="H2415" t="s">
        <v>9475</v>
      </c>
      <c r="I2415" t="s">
        <v>14</v>
      </c>
      <c r="J2415" s="4">
        <v>45597</v>
      </c>
      <c r="K2415" t="s">
        <v>2530</v>
      </c>
      <c r="L2415" s="5">
        <v>295000</v>
      </c>
      <c r="M2415" s="28">
        <f t="shared" si="37"/>
        <v>295000</v>
      </c>
      <c r="N2415">
        <f>2025-Table1[[#This Row],[Year]]</f>
        <v>14</v>
      </c>
    </row>
    <row r="2416" spans="1:14" x14ac:dyDescent="0.3">
      <c r="A2416" t="s">
        <v>18</v>
      </c>
      <c r="B2416" t="s">
        <v>86</v>
      </c>
      <c r="C2416">
        <v>2014</v>
      </c>
      <c r="D2416" s="3">
        <v>10</v>
      </c>
      <c r="E2416" s="3">
        <v>75000</v>
      </c>
      <c r="F2416" t="s">
        <v>13</v>
      </c>
      <c r="G2416" s="15">
        <f>IF(Table1[[#This Row],[Transmission]]="Manual", 0, 1)</f>
        <v>0</v>
      </c>
      <c r="H2416" t="s">
        <v>9475</v>
      </c>
      <c r="I2416" t="s">
        <v>17</v>
      </c>
      <c r="J2416" s="4">
        <v>45597</v>
      </c>
      <c r="K2416" t="s">
        <v>2531</v>
      </c>
      <c r="L2416" s="5">
        <v>345000</v>
      </c>
      <c r="M2416" s="28">
        <f t="shared" si="37"/>
        <v>345000</v>
      </c>
      <c r="N2416">
        <f>2025-Table1[[#This Row],[Year]]</f>
        <v>11</v>
      </c>
    </row>
    <row r="2417" spans="1:14" x14ac:dyDescent="0.3">
      <c r="A2417" t="s">
        <v>101</v>
      </c>
      <c r="B2417" t="s">
        <v>102</v>
      </c>
      <c r="C2417">
        <v>2023</v>
      </c>
      <c r="D2417" s="3">
        <v>1</v>
      </c>
      <c r="E2417" s="3">
        <v>41000</v>
      </c>
      <c r="F2417" t="s">
        <v>13</v>
      </c>
      <c r="G2417" s="15">
        <f>IF(Table1[[#This Row],[Transmission]]="Manual", 0, 1)</f>
        <v>0</v>
      </c>
      <c r="H2417" t="s">
        <v>9472</v>
      </c>
      <c r="I2417" t="s">
        <v>17</v>
      </c>
      <c r="J2417" s="4">
        <v>45597</v>
      </c>
      <c r="K2417" t="s">
        <v>2532</v>
      </c>
      <c r="L2417" s="5">
        <v>1695000</v>
      </c>
      <c r="M2417" s="28">
        <f t="shared" si="37"/>
        <v>1695000</v>
      </c>
      <c r="N2417">
        <f>2025-Table1[[#This Row],[Year]]</f>
        <v>2</v>
      </c>
    </row>
    <row r="2418" spans="1:14" x14ac:dyDescent="0.3">
      <c r="A2418" t="s">
        <v>21</v>
      </c>
      <c r="B2418">
        <v>800</v>
      </c>
      <c r="C2418">
        <v>2005</v>
      </c>
      <c r="D2418" s="3">
        <v>19</v>
      </c>
      <c r="E2418" s="3">
        <v>65000</v>
      </c>
      <c r="F2418" t="s">
        <v>13</v>
      </c>
      <c r="G2418" s="15">
        <f>IF(Table1[[#This Row],[Transmission]]="Manual", 0, 1)</f>
        <v>0</v>
      </c>
      <c r="H2418" t="s">
        <v>9475</v>
      </c>
      <c r="I2418" t="s">
        <v>14</v>
      </c>
      <c r="J2418" s="4">
        <v>45597</v>
      </c>
      <c r="K2418" t="s">
        <v>2533</v>
      </c>
      <c r="L2418" s="5">
        <v>96000</v>
      </c>
      <c r="M2418" s="28">
        <f t="shared" si="37"/>
        <v>96000</v>
      </c>
      <c r="N2418">
        <f>2025-Table1[[#This Row],[Year]]</f>
        <v>20</v>
      </c>
    </row>
    <row r="2419" spans="1:14" x14ac:dyDescent="0.3">
      <c r="A2419" t="s">
        <v>458</v>
      </c>
      <c r="B2419" t="s">
        <v>459</v>
      </c>
      <c r="C2419">
        <v>2014</v>
      </c>
      <c r="D2419" s="3">
        <v>10</v>
      </c>
      <c r="E2419" s="3">
        <v>90000</v>
      </c>
      <c r="F2419" t="s">
        <v>13</v>
      </c>
      <c r="G2419" s="15">
        <f>IF(Table1[[#This Row],[Transmission]]="Manual", 0, 1)</f>
        <v>0</v>
      </c>
      <c r="H2419" t="s">
        <v>9472</v>
      </c>
      <c r="I2419" t="s">
        <v>17</v>
      </c>
      <c r="J2419" s="4">
        <v>45597</v>
      </c>
      <c r="K2419" t="s">
        <v>2534</v>
      </c>
      <c r="L2419" s="5">
        <v>420000</v>
      </c>
      <c r="M2419" s="28">
        <f t="shared" si="37"/>
        <v>420000</v>
      </c>
      <c r="N2419">
        <f>2025-Table1[[#This Row],[Year]]</f>
        <v>11</v>
      </c>
    </row>
    <row r="2420" spans="1:14" x14ac:dyDescent="0.3">
      <c r="A2420" t="s">
        <v>101</v>
      </c>
      <c r="B2420" t="s">
        <v>172</v>
      </c>
      <c r="C2420">
        <v>2013</v>
      </c>
      <c r="D2420" s="3">
        <v>11</v>
      </c>
      <c r="E2420" s="3">
        <v>90000</v>
      </c>
      <c r="F2420" t="s">
        <v>25</v>
      </c>
      <c r="G2420" s="15">
        <f>IF(Table1[[#This Row],[Transmission]]="Manual", 0, 1)</f>
        <v>1</v>
      </c>
      <c r="H2420" t="s">
        <v>9475</v>
      </c>
      <c r="I2420" t="s">
        <v>17</v>
      </c>
      <c r="J2420" s="4">
        <v>45597</v>
      </c>
      <c r="K2420" t="s">
        <v>2535</v>
      </c>
      <c r="L2420" s="5">
        <v>65000</v>
      </c>
      <c r="M2420" s="28">
        <f t="shared" si="37"/>
        <v>65000</v>
      </c>
      <c r="N2420">
        <f>2025-Table1[[#This Row],[Year]]</f>
        <v>12</v>
      </c>
    </row>
    <row r="2421" spans="1:14" x14ac:dyDescent="0.3">
      <c r="A2421" t="s">
        <v>21</v>
      </c>
      <c r="B2421" t="s">
        <v>194</v>
      </c>
      <c r="C2421">
        <v>2022</v>
      </c>
      <c r="D2421" s="3">
        <v>2</v>
      </c>
      <c r="E2421" s="3">
        <v>8500</v>
      </c>
      <c r="F2421" t="s">
        <v>13</v>
      </c>
      <c r="G2421" s="15">
        <f>IF(Table1[[#This Row],[Transmission]]="Manual", 0, 1)</f>
        <v>0</v>
      </c>
      <c r="H2421" t="s">
        <v>9475</v>
      </c>
      <c r="I2421" t="s">
        <v>14</v>
      </c>
      <c r="J2421" s="4">
        <v>45597</v>
      </c>
      <c r="K2421" t="s">
        <v>2536</v>
      </c>
      <c r="L2421" s="5">
        <v>550000</v>
      </c>
      <c r="M2421" s="28">
        <f t="shared" si="37"/>
        <v>550000</v>
      </c>
      <c r="N2421">
        <f>2025-Table1[[#This Row],[Year]]</f>
        <v>3</v>
      </c>
    </row>
    <row r="2422" spans="1:14" x14ac:dyDescent="0.3">
      <c r="A2422" t="s">
        <v>21</v>
      </c>
      <c r="B2422" t="s">
        <v>22</v>
      </c>
      <c r="C2422">
        <v>2010</v>
      </c>
      <c r="D2422" s="3">
        <v>14</v>
      </c>
      <c r="E2422" s="3">
        <v>95000</v>
      </c>
      <c r="F2422" t="s">
        <v>13</v>
      </c>
      <c r="G2422" s="15">
        <f>IF(Table1[[#This Row],[Transmission]]="Manual", 0, 1)</f>
        <v>0</v>
      </c>
      <c r="H2422" t="s">
        <v>9475</v>
      </c>
      <c r="I2422" t="s">
        <v>17</v>
      </c>
      <c r="J2422" s="4">
        <v>45566</v>
      </c>
      <c r="K2422" t="s">
        <v>2537</v>
      </c>
      <c r="L2422" s="5">
        <v>227000</v>
      </c>
      <c r="M2422" s="28">
        <f t="shared" si="37"/>
        <v>227000</v>
      </c>
      <c r="N2422">
        <f>2025-Table1[[#This Row],[Year]]</f>
        <v>15</v>
      </c>
    </row>
    <row r="2423" spans="1:14" x14ac:dyDescent="0.3">
      <c r="A2423" t="s">
        <v>33</v>
      </c>
      <c r="B2423" t="s">
        <v>1628</v>
      </c>
      <c r="C2423">
        <v>2008</v>
      </c>
      <c r="D2423" s="3">
        <v>16</v>
      </c>
      <c r="E2423" s="3">
        <v>122000</v>
      </c>
      <c r="F2423" t="s">
        <v>13</v>
      </c>
      <c r="G2423" s="15">
        <f>IF(Table1[[#This Row],[Transmission]]="Manual", 0, 1)</f>
        <v>0</v>
      </c>
      <c r="H2423" t="s">
        <v>9475</v>
      </c>
      <c r="I2423" t="s">
        <v>14</v>
      </c>
      <c r="J2423" s="4">
        <v>45597</v>
      </c>
      <c r="K2423" t="s">
        <v>2538</v>
      </c>
      <c r="L2423" s="5">
        <v>150000</v>
      </c>
      <c r="M2423" s="28">
        <f t="shared" si="37"/>
        <v>150000</v>
      </c>
      <c r="N2423">
        <f>2025-Table1[[#This Row],[Year]]</f>
        <v>17</v>
      </c>
    </row>
    <row r="2424" spans="1:14" x14ac:dyDescent="0.3">
      <c r="A2424" t="s">
        <v>44</v>
      </c>
      <c r="B2424" t="s">
        <v>413</v>
      </c>
      <c r="C2424">
        <v>2011</v>
      </c>
      <c r="D2424" s="3">
        <v>13</v>
      </c>
      <c r="E2424" s="3">
        <v>114032</v>
      </c>
      <c r="F2424" t="s">
        <v>13</v>
      </c>
      <c r="G2424" s="15">
        <f>IF(Table1[[#This Row],[Transmission]]="Manual", 0, 1)</f>
        <v>0</v>
      </c>
      <c r="H2424" t="s">
        <v>9475</v>
      </c>
      <c r="I2424" t="s">
        <v>14</v>
      </c>
      <c r="J2424" s="4">
        <v>45597</v>
      </c>
      <c r="K2424" t="s">
        <v>2539</v>
      </c>
      <c r="L2424" s="5">
        <v>125000</v>
      </c>
      <c r="M2424" s="28">
        <f t="shared" si="37"/>
        <v>125000</v>
      </c>
      <c r="N2424">
        <f>2025-Table1[[#This Row],[Year]]</f>
        <v>14</v>
      </c>
    </row>
    <row r="2425" spans="1:14" x14ac:dyDescent="0.3">
      <c r="A2425" t="s">
        <v>44</v>
      </c>
      <c r="B2425" t="s">
        <v>89</v>
      </c>
      <c r="C2425">
        <v>2016</v>
      </c>
      <c r="D2425" s="3">
        <v>8</v>
      </c>
      <c r="E2425" s="3">
        <v>65426</v>
      </c>
      <c r="F2425" t="s">
        <v>25</v>
      </c>
      <c r="G2425" s="15">
        <f>IF(Table1[[#This Row],[Transmission]]="Manual", 0, 1)</f>
        <v>1</v>
      </c>
      <c r="H2425" t="s">
        <v>9475</v>
      </c>
      <c r="I2425" t="s">
        <v>14</v>
      </c>
      <c r="J2425" s="4">
        <v>45597</v>
      </c>
      <c r="K2425" t="s">
        <v>2540</v>
      </c>
      <c r="L2425" s="5">
        <v>570000</v>
      </c>
      <c r="M2425" s="28">
        <f t="shared" si="37"/>
        <v>570000</v>
      </c>
      <c r="N2425">
        <f>2025-Table1[[#This Row],[Year]]</f>
        <v>9</v>
      </c>
    </row>
    <row r="2426" spans="1:14" x14ac:dyDescent="0.3">
      <c r="A2426" t="s">
        <v>11</v>
      </c>
      <c r="B2426" t="s">
        <v>185</v>
      </c>
      <c r="C2426">
        <v>2022</v>
      </c>
      <c r="D2426" s="3">
        <v>2</v>
      </c>
      <c r="E2426" s="3">
        <v>38000</v>
      </c>
      <c r="F2426" t="s">
        <v>25</v>
      </c>
      <c r="G2426" s="15">
        <f>IF(Table1[[#This Row],[Transmission]]="Manual", 0, 1)</f>
        <v>1</v>
      </c>
      <c r="H2426" t="s">
        <v>9475</v>
      </c>
      <c r="I2426" t="s">
        <v>14</v>
      </c>
      <c r="J2426" s="4">
        <v>45597</v>
      </c>
      <c r="K2426" t="s">
        <v>2541</v>
      </c>
      <c r="L2426" s="5">
        <v>1450000</v>
      </c>
      <c r="M2426" s="28">
        <f t="shared" si="37"/>
        <v>1450000</v>
      </c>
      <c r="N2426">
        <f>2025-Table1[[#This Row],[Year]]</f>
        <v>3</v>
      </c>
    </row>
    <row r="2427" spans="1:14" x14ac:dyDescent="0.3">
      <c r="A2427" t="s">
        <v>44</v>
      </c>
      <c r="B2427" t="s">
        <v>79</v>
      </c>
      <c r="C2427">
        <v>2019</v>
      </c>
      <c r="D2427" s="3">
        <v>5</v>
      </c>
      <c r="E2427" s="3">
        <v>24000</v>
      </c>
      <c r="F2427" t="s">
        <v>25</v>
      </c>
      <c r="G2427" s="15">
        <f>IF(Table1[[#This Row],[Transmission]]="Manual", 0, 1)</f>
        <v>1</v>
      </c>
      <c r="H2427" t="s">
        <v>9475</v>
      </c>
      <c r="I2427" t="s">
        <v>14</v>
      </c>
      <c r="J2427" s="4">
        <v>45597</v>
      </c>
      <c r="K2427" t="s">
        <v>2542</v>
      </c>
      <c r="L2427" s="5">
        <v>1175000</v>
      </c>
      <c r="M2427" s="28">
        <f t="shared" si="37"/>
        <v>1175000</v>
      </c>
      <c r="N2427">
        <f>2025-Table1[[#This Row],[Year]]</f>
        <v>6</v>
      </c>
    </row>
    <row r="2428" spans="1:14" x14ac:dyDescent="0.3">
      <c r="A2428" t="s">
        <v>113</v>
      </c>
      <c r="B2428" t="s">
        <v>174</v>
      </c>
      <c r="C2428">
        <v>2023</v>
      </c>
      <c r="D2428" s="3">
        <v>1</v>
      </c>
      <c r="E2428" s="3">
        <v>26000</v>
      </c>
      <c r="F2428" t="s">
        <v>13</v>
      </c>
      <c r="G2428" s="15">
        <f>IF(Table1[[#This Row],[Transmission]]="Manual", 0, 1)</f>
        <v>0</v>
      </c>
      <c r="H2428" t="s">
        <v>9472</v>
      </c>
      <c r="I2428" t="s">
        <v>17</v>
      </c>
      <c r="J2428" s="4">
        <v>45597</v>
      </c>
      <c r="K2428" t="s">
        <v>2543</v>
      </c>
      <c r="L2428" s="5">
        <v>1490000</v>
      </c>
      <c r="M2428" s="28">
        <f t="shared" si="37"/>
        <v>1490000</v>
      </c>
      <c r="N2428">
        <f>2025-Table1[[#This Row],[Year]]</f>
        <v>2</v>
      </c>
    </row>
    <row r="2429" spans="1:14" x14ac:dyDescent="0.3">
      <c r="A2429" t="s">
        <v>44</v>
      </c>
      <c r="B2429" t="s">
        <v>79</v>
      </c>
      <c r="C2429">
        <v>2017</v>
      </c>
      <c r="D2429" s="3">
        <v>7</v>
      </c>
      <c r="E2429" s="3">
        <v>54000</v>
      </c>
      <c r="F2429" t="s">
        <v>25</v>
      </c>
      <c r="G2429" s="15">
        <f>IF(Table1[[#This Row],[Transmission]]="Manual", 0, 1)</f>
        <v>1</v>
      </c>
      <c r="H2429" t="s">
        <v>9472</v>
      </c>
      <c r="I2429" t="s">
        <v>14</v>
      </c>
      <c r="J2429" s="4">
        <v>45597</v>
      </c>
      <c r="K2429" t="s">
        <v>2544</v>
      </c>
      <c r="L2429" s="5">
        <v>940000</v>
      </c>
      <c r="M2429" s="28">
        <f t="shared" si="37"/>
        <v>940000</v>
      </c>
      <c r="N2429">
        <f>2025-Table1[[#This Row],[Year]]</f>
        <v>8</v>
      </c>
    </row>
    <row r="2430" spans="1:14" x14ac:dyDescent="0.3">
      <c r="A2430" t="s">
        <v>44</v>
      </c>
      <c r="B2430" t="s">
        <v>976</v>
      </c>
      <c r="C2430">
        <v>2018</v>
      </c>
      <c r="D2430" s="3">
        <v>6</v>
      </c>
      <c r="E2430" s="3">
        <v>25000</v>
      </c>
      <c r="F2430" t="s">
        <v>13</v>
      </c>
      <c r="G2430" s="15">
        <f>IF(Table1[[#This Row],[Transmission]]="Manual", 0, 1)</f>
        <v>0</v>
      </c>
      <c r="H2430" t="s">
        <v>9472</v>
      </c>
      <c r="I2430" t="s">
        <v>14</v>
      </c>
      <c r="J2430" s="4">
        <v>45597</v>
      </c>
      <c r="K2430" t="s">
        <v>2545</v>
      </c>
      <c r="L2430" s="5">
        <v>840000</v>
      </c>
      <c r="M2430" s="28">
        <f t="shared" si="37"/>
        <v>840000</v>
      </c>
      <c r="N2430">
        <f>2025-Table1[[#This Row],[Year]]</f>
        <v>7</v>
      </c>
    </row>
    <row r="2431" spans="1:14" x14ac:dyDescent="0.3">
      <c r="A2431" t="s">
        <v>21</v>
      </c>
      <c r="B2431" t="s">
        <v>111</v>
      </c>
      <c r="C2431">
        <v>2023</v>
      </c>
      <c r="D2431" s="3">
        <v>1</v>
      </c>
      <c r="E2431" s="3">
        <v>10000</v>
      </c>
      <c r="F2431" t="s">
        <v>13</v>
      </c>
      <c r="G2431" s="15">
        <f>IF(Table1[[#This Row],[Transmission]]="Manual", 0, 1)</f>
        <v>0</v>
      </c>
      <c r="H2431" t="s">
        <v>9472</v>
      </c>
      <c r="I2431" t="s">
        <v>14</v>
      </c>
      <c r="J2431" s="4">
        <v>45597</v>
      </c>
      <c r="K2431" t="s">
        <v>2546</v>
      </c>
      <c r="L2431" s="5">
        <v>525000</v>
      </c>
      <c r="M2431" s="28">
        <f t="shared" si="37"/>
        <v>525000</v>
      </c>
      <c r="N2431">
        <f>2025-Table1[[#This Row],[Year]]</f>
        <v>2</v>
      </c>
    </row>
    <row r="2432" spans="1:14" x14ac:dyDescent="0.3">
      <c r="A2432" t="s">
        <v>44</v>
      </c>
      <c r="B2432" t="s">
        <v>1979</v>
      </c>
      <c r="C2432">
        <v>2017</v>
      </c>
      <c r="D2432" s="3">
        <v>7</v>
      </c>
      <c r="E2432" s="3">
        <v>56000</v>
      </c>
      <c r="F2432" t="s">
        <v>13</v>
      </c>
      <c r="G2432" s="15">
        <f>IF(Table1[[#This Row],[Transmission]]="Manual", 0, 1)</f>
        <v>0</v>
      </c>
      <c r="H2432" t="s">
        <v>9472</v>
      </c>
      <c r="I2432" t="s">
        <v>14</v>
      </c>
      <c r="J2432" s="4">
        <v>45597</v>
      </c>
      <c r="K2432" t="s">
        <v>1980</v>
      </c>
      <c r="L2432" s="5">
        <v>277000</v>
      </c>
      <c r="M2432" s="28">
        <f t="shared" si="37"/>
        <v>277000</v>
      </c>
      <c r="N2432">
        <f>2025-Table1[[#This Row],[Year]]</f>
        <v>8</v>
      </c>
    </row>
    <row r="2433" spans="1:14" x14ac:dyDescent="0.3">
      <c r="A2433" t="s">
        <v>21</v>
      </c>
      <c r="B2433" t="s">
        <v>483</v>
      </c>
      <c r="C2433">
        <v>2019</v>
      </c>
      <c r="D2433" s="3">
        <v>5</v>
      </c>
      <c r="E2433" s="3">
        <v>57000</v>
      </c>
      <c r="F2433" t="s">
        <v>25</v>
      </c>
      <c r="G2433" s="15">
        <f>IF(Table1[[#This Row],[Transmission]]="Manual", 0, 1)</f>
        <v>1</v>
      </c>
      <c r="H2433" t="s">
        <v>9475</v>
      </c>
      <c r="I2433" t="s">
        <v>14</v>
      </c>
      <c r="J2433" s="4">
        <v>45536</v>
      </c>
      <c r="K2433" t="s">
        <v>2547</v>
      </c>
      <c r="L2433" s="5">
        <v>1150000</v>
      </c>
      <c r="M2433" s="28">
        <f t="shared" si="37"/>
        <v>1150000</v>
      </c>
      <c r="N2433">
        <f>2025-Table1[[#This Row],[Year]]</f>
        <v>6</v>
      </c>
    </row>
    <row r="2434" spans="1:14" x14ac:dyDescent="0.3">
      <c r="A2434" t="s">
        <v>21</v>
      </c>
      <c r="B2434" t="s">
        <v>99</v>
      </c>
      <c r="C2434">
        <v>2019</v>
      </c>
      <c r="D2434" s="3">
        <v>5</v>
      </c>
      <c r="E2434" s="3">
        <v>24000</v>
      </c>
      <c r="F2434" t="s">
        <v>25</v>
      </c>
      <c r="G2434" s="15">
        <f>IF(Table1[[#This Row],[Transmission]]="Manual", 0, 1)</f>
        <v>1</v>
      </c>
      <c r="H2434" t="s">
        <v>9475</v>
      </c>
      <c r="I2434" t="s">
        <v>14</v>
      </c>
      <c r="J2434" s="4">
        <v>45597</v>
      </c>
      <c r="K2434" t="s">
        <v>2548</v>
      </c>
      <c r="L2434" s="5">
        <v>855000</v>
      </c>
      <c r="M2434" s="28">
        <f t="shared" si="37"/>
        <v>855000</v>
      </c>
      <c r="N2434">
        <f>2025-Table1[[#This Row],[Year]]</f>
        <v>6</v>
      </c>
    </row>
    <row r="2435" spans="1:14" x14ac:dyDescent="0.3">
      <c r="A2435" t="s">
        <v>61</v>
      </c>
      <c r="B2435" t="s">
        <v>62</v>
      </c>
      <c r="C2435">
        <v>2017</v>
      </c>
      <c r="D2435" s="3">
        <v>7</v>
      </c>
      <c r="E2435" s="3">
        <v>59000</v>
      </c>
      <c r="F2435" t="s">
        <v>13</v>
      </c>
      <c r="G2435" s="15">
        <f>IF(Table1[[#This Row],[Transmission]]="Manual", 0, 1)</f>
        <v>0</v>
      </c>
      <c r="H2435" t="s">
        <v>9475</v>
      </c>
      <c r="I2435" t="s">
        <v>14</v>
      </c>
      <c r="J2435" s="4">
        <v>45597</v>
      </c>
      <c r="K2435" t="s">
        <v>2549</v>
      </c>
      <c r="L2435" s="5">
        <v>350000</v>
      </c>
      <c r="M2435" s="28">
        <f t="shared" ref="M2435:M2498" si="38">VALUE(SUBSTITUTE(SUBSTITUTE(L2435,"₹"," "),",",""))</f>
        <v>350000</v>
      </c>
      <c r="N2435">
        <f>2025-Table1[[#This Row],[Year]]</f>
        <v>8</v>
      </c>
    </row>
    <row r="2436" spans="1:14" x14ac:dyDescent="0.3">
      <c r="A2436" t="s">
        <v>43</v>
      </c>
      <c r="B2436" t="s">
        <v>85</v>
      </c>
      <c r="C2436">
        <v>2013</v>
      </c>
      <c r="D2436" s="3">
        <v>11</v>
      </c>
      <c r="E2436" s="3">
        <v>50000</v>
      </c>
      <c r="F2436" t="s">
        <v>25</v>
      </c>
      <c r="G2436" s="15">
        <f>IF(Table1[[#This Row],[Transmission]]="Manual", 0, 1)</f>
        <v>1</v>
      </c>
      <c r="H2436" t="s">
        <v>9475</v>
      </c>
      <c r="I2436" t="s">
        <v>17</v>
      </c>
      <c r="J2436" s="4">
        <v>45597</v>
      </c>
      <c r="K2436" t="s">
        <v>2550</v>
      </c>
      <c r="L2436" s="5">
        <v>1090000</v>
      </c>
      <c r="M2436" s="28">
        <f t="shared" si="38"/>
        <v>1090000</v>
      </c>
      <c r="N2436">
        <f>2025-Table1[[#This Row],[Year]]</f>
        <v>12</v>
      </c>
    </row>
    <row r="2437" spans="1:14" x14ac:dyDescent="0.3">
      <c r="A2437" t="s">
        <v>44</v>
      </c>
      <c r="B2437" t="s">
        <v>76</v>
      </c>
      <c r="C2437">
        <v>2019</v>
      </c>
      <c r="D2437" s="3">
        <v>5</v>
      </c>
      <c r="E2437" s="3">
        <v>82000</v>
      </c>
      <c r="F2437" t="s">
        <v>13</v>
      </c>
      <c r="G2437" s="15">
        <f>IF(Table1[[#This Row],[Transmission]]="Manual", 0, 1)</f>
        <v>0</v>
      </c>
      <c r="H2437" t="s">
        <v>9472</v>
      </c>
      <c r="I2437" t="s">
        <v>17</v>
      </c>
      <c r="J2437" s="4">
        <v>45536</v>
      </c>
      <c r="K2437" t="s">
        <v>1194</v>
      </c>
      <c r="L2437" s="5">
        <v>1025000</v>
      </c>
      <c r="M2437" s="28">
        <f t="shared" si="38"/>
        <v>1025000</v>
      </c>
      <c r="N2437">
        <f>2025-Table1[[#This Row],[Year]]</f>
        <v>6</v>
      </c>
    </row>
    <row r="2438" spans="1:14" x14ac:dyDescent="0.3">
      <c r="A2438" t="s">
        <v>44</v>
      </c>
      <c r="B2438" t="s">
        <v>89</v>
      </c>
      <c r="C2438">
        <v>2017</v>
      </c>
      <c r="D2438" s="3">
        <v>7</v>
      </c>
      <c r="E2438" s="3">
        <v>70000</v>
      </c>
      <c r="F2438" t="s">
        <v>25</v>
      </c>
      <c r="G2438" s="15">
        <f>IF(Table1[[#This Row],[Transmission]]="Manual", 0, 1)</f>
        <v>1</v>
      </c>
      <c r="H2438" t="s">
        <v>9472</v>
      </c>
      <c r="I2438" t="s">
        <v>17</v>
      </c>
      <c r="J2438" s="4">
        <v>45597</v>
      </c>
      <c r="K2438" t="s">
        <v>2552</v>
      </c>
      <c r="L2438" s="5">
        <v>650000</v>
      </c>
      <c r="M2438" s="28">
        <f t="shared" si="38"/>
        <v>650000</v>
      </c>
      <c r="N2438">
        <f>2025-Table1[[#This Row],[Year]]</f>
        <v>8</v>
      </c>
    </row>
    <row r="2439" spans="1:14" x14ac:dyDescent="0.3">
      <c r="A2439" t="s">
        <v>15</v>
      </c>
      <c r="B2439" t="s">
        <v>155</v>
      </c>
      <c r="C2439">
        <v>2011</v>
      </c>
      <c r="D2439" s="3">
        <v>13</v>
      </c>
      <c r="E2439" s="3">
        <v>39000</v>
      </c>
      <c r="F2439" t="s">
        <v>13</v>
      </c>
      <c r="G2439" s="15">
        <f>IF(Table1[[#This Row],[Transmission]]="Manual", 0, 1)</f>
        <v>0</v>
      </c>
      <c r="H2439" t="s">
        <v>9472</v>
      </c>
      <c r="I2439" t="s">
        <v>14</v>
      </c>
      <c r="J2439" s="4">
        <v>45597</v>
      </c>
      <c r="K2439" t="s">
        <v>2553</v>
      </c>
      <c r="L2439" s="5">
        <v>425000</v>
      </c>
      <c r="M2439" s="28">
        <f t="shared" si="38"/>
        <v>425000</v>
      </c>
      <c r="N2439">
        <f>2025-Table1[[#This Row],[Year]]</f>
        <v>14</v>
      </c>
    </row>
    <row r="2440" spans="1:14" x14ac:dyDescent="0.3">
      <c r="A2440" t="s">
        <v>38</v>
      </c>
      <c r="B2440" t="s">
        <v>47</v>
      </c>
      <c r="C2440">
        <v>2020</v>
      </c>
      <c r="D2440" s="3">
        <v>4</v>
      </c>
      <c r="E2440" s="3">
        <v>16800</v>
      </c>
      <c r="F2440" t="s">
        <v>25</v>
      </c>
      <c r="G2440" s="15">
        <f>IF(Table1[[#This Row],[Transmission]]="Manual", 0, 1)</f>
        <v>1</v>
      </c>
      <c r="H2440" t="s">
        <v>9472</v>
      </c>
      <c r="I2440" t="s">
        <v>14</v>
      </c>
      <c r="J2440" s="4">
        <v>45597</v>
      </c>
      <c r="K2440" t="s">
        <v>2554</v>
      </c>
      <c r="L2440" s="5">
        <v>1540000</v>
      </c>
      <c r="M2440" s="28">
        <f t="shared" si="38"/>
        <v>1540000</v>
      </c>
      <c r="N2440">
        <f>2025-Table1[[#This Row],[Year]]</f>
        <v>5</v>
      </c>
    </row>
    <row r="2441" spans="1:14" x14ac:dyDescent="0.3">
      <c r="A2441" t="s">
        <v>44</v>
      </c>
      <c r="B2441" t="s">
        <v>124</v>
      </c>
      <c r="C2441">
        <v>2010</v>
      </c>
      <c r="D2441" s="3">
        <v>14</v>
      </c>
      <c r="E2441" s="3">
        <v>91000</v>
      </c>
      <c r="F2441" t="s">
        <v>25</v>
      </c>
      <c r="G2441" s="15">
        <f>IF(Table1[[#This Row],[Transmission]]="Manual", 0, 1)</f>
        <v>1</v>
      </c>
      <c r="H2441" t="s">
        <v>9472</v>
      </c>
      <c r="I2441" t="s">
        <v>14</v>
      </c>
      <c r="J2441" s="4">
        <v>45597</v>
      </c>
      <c r="K2441" t="s">
        <v>2556</v>
      </c>
      <c r="L2441" s="5">
        <v>340000</v>
      </c>
      <c r="M2441" s="28">
        <f t="shared" si="38"/>
        <v>340000</v>
      </c>
      <c r="N2441">
        <f>2025-Table1[[#This Row],[Year]]</f>
        <v>15</v>
      </c>
    </row>
    <row r="2442" spans="1:14" x14ac:dyDescent="0.3">
      <c r="A2442" t="s">
        <v>44</v>
      </c>
      <c r="B2442" t="s">
        <v>79</v>
      </c>
      <c r="C2442">
        <v>2017</v>
      </c>
      <c r="D2442" s="3">
        <v>7</v>
      </c>
      <c r="E2442" s="3">
        <v>85000</v>
      </c>
      <c r="F2442" t="s">
        <v>25</v>
      </c>
      <c r="G2442" s="15">
        <f>IF(Table1[[#This Row],[Transmission]]="Manual", 0, 1)</f>
        <v>1</v>
      </c>
      <c r="H2442" t="s">
        <v>9472</v>
      </c>
      <c r="I2442" t="s">
        <v>14</v>
      </c>
      <c r="J2442" s="4">
        <v>45597</v>
      </c>
      <c r="K2442" t="s">
        <v>2557</v>
      </c>
      <c r="L2442" s="5">
        <v>669000</v>
      </c>
      <c r="M2442" s="28">
        <f t="shared" si="38"/>
        <v>669000</v>
      </c>
      <c r="N2442">
        <f>2025-Table1[[#This Row],[Year]]</f>
        <v>8</v>
      </c>
    </row>
    <row r="2443" spans="1:14" x14ac:dyDescent="0.3">
      <c r="A2443" t="s">
        <v>101</v>
      </c>
      <c r="B2443" t="s">
        <v>337</v>
      </c>
      <c r="C2443">
        <v>2017</v>
      </c>
      <c r="D2443" s="3">
        <v>7</v>
      </c>
      <c r="E2443" s="3">
        <v>39629</v>
      </c>
      <c r="F2443" t="s">
        <v>25</v>
      </c>
      <c r="G2443" s="15">
        <f>IF(Table1[[#This Row],[Transmission]]="Manual", 0, 1)</f>
        <v>1</v>
      </c>
      <c r="H2443" t="s">
        <v>9472</v>
      </c>
      <c r="I2443" t="s">
        <v>14</v>
      </c>
      <c r="J2443" s="4">
        <v>45597</v>
      </c>
      <c r="K2443" t="s">
        <v>2558</v>
      </c>
      <c r="L2443" s="5">
        <v>450000</v>
      </c>
      <c r="M2443" s="28">
        <f t="shared" si="38"/>
        <v>450000</v>
      </c>
      <c r="N2443">
        <f>2025-Table1[[#This Row],[Year]]</f>
        <v>8</v>
      </c>
    </row>
    <row r="2444" spans="1:14" x14ac:dyDescent="0.3">
      <c r="A2444" t="s">
        <v>21</v>
      </c>
      <c r="B2444" t="s">
        <v>111</v>
      </c>
      <c r="C2444">
        <v>2011</v>
      </c>
      <c r="D2444" s="3">
        <v>13</v>
      </c>
      <c r="E2444" s="3">
        <v>90000</v>
      </c>
      <c r="F2444" t="s">
        <v>13</v>
      </c>
      <c r="G2444" s="15">
        <f>IF(Table1[[#This Row],[Transmission]]="Manual", 0, 1)</f>
        <v>0</v>
      </c>
      <c r="H2444" t="s">
        <v>9475</v>
      </c>
      <c r="I2444" t="s">
        <v>14</v>
      </c>
      <c r="J2444" s="4">
        <v>45597</v>
      </c>
      <c r="K2444" t="s">
        <v>112</v>
      </c>
      <c r="L2444" s="5">
        <v>150000</v>
      </c>
      <c r="M2444" s="28">
        <f t="shared" si="38"/>
        <v>150000</v>
      </c>
      <c r="N2444">
        <f>2025-Table1[[#This Row],[Year]]</f>
        <v>14</v>
      </c>
    </row>
    <row r="2445" spans="1:14" x14ac:dyDescent="0.3">
      <c r="A2445" t="s">
        <v>21</v>
      </c>
      <c r="B2445" t="s">
        <v>70</v>
      </c>
      <c r="C2445">
        <v>2016</v>
      </c>
      <c r="D2445" s="3">
        <v>8</v>
      </c>
      <c r="E2445" s="3">
        <v>70000</v>
      </c>
      <c r="F2445" t="s">
        <v>13</v>
      </c>
      <c r="G2445" s="15">
        <f>IF(Table1[[#This Row],[Transmission]]="Manual", 0, 1)</f>
        <v>0</v>
      </c>
      <c r="H2445" t="s">
        <v>9475</v>
      </c>
      <c r="I2445" t="s">
        <v>17</v>
      </c>
      <c r="J2445" s="4">
        <v>45597</v>
      </c>
      <c r="K2445" t="s">
        <v>2559</v>
      </c>
      <c r="L2445" s="5">
        <v>460000</v>
      </c>
      <c r="M2445" s="28">
        <f t="shared" si="38"/>
        <v>460000</v>
      </c>
      <c r="N2445">
        <f>2025-Table1[[#This Row],[Year]]</f>
        <v>9</v>
      </c>
    </row>
    <row r="2446" spans="1:14" x14ac:dyDescent="0.3">
      <c r="A2446" t="s">
        <v>113</v>
      </c>
      <c r="B2446" t="s">
        <v>446</v>
      </c>
      <c r="C2446">
        <v>2023</v>
      </c>
      <c r="D2446" s="3">
        <v>1</v>
      </c>
      <c r="E2446" s="3">
        <v>5500</v>
      </c>
      <c r="F2446" t="s">
        <v>13</v>
      </c>
      <c r="G2446" s="15">
        <f>IF(Table1[[#This Row],[Transmission]]="Manual", 0, 1)</f>
        <v>0</v>
      </c>
      <c r="H2446" t="s">
        <v>9472</v>
      </c>
      <c r="I2446" t="s">
        <v>17</v>
      </c>
      <c r="J2446" s="4">
        <v>45597</v>
      </c>
      <c r="K2446" t="s">
        <v>2560</v>
      </c>
      <c r="L2446" s="5">
        <v>1050000</v>
      </c>
      <c r="M2446" s="28">
        <f t="shared" si="38"/>
        <v>1050000</v>
      </c>
      <c r="N2446">
        <f>2025-Table1[[#This Row],[Year]]</f>
        <v>2</v>
      </c>
    </row>
    <row r="2447" spans="1:14" x14ac:dyDescent="0.3">
      <c r="A2447" t="s">
        <v>21</v>
      </c>
      <c r="B2447" t="s">
        <v>31</v>
      </c>
      <c r="C2447">
        <v>2018</v>
      </c>
      <c r="D2447" s="3">
        <v>6</v>
      </c>
      <c r="E2447" s="3">
        <v>58000</v>
      </c>
      <c r="F2447" t="s">
        <v>13</v>
      </c>
      <c r="G2447" s="15">
        <f>IF(Table1[[#This Row],[Transmission]]="Manual", 0, 1)</f>
        <v>0</v>
      </c>
      <c r="H2447" t="s">
        <v>9475</v>
      </c>
      <c r="I2447" t="s">
        <v>14</v>
      </c>
      <c r="J2447" s="4">
        <v>45536</v>
      </c>
      <c r="K2447" t="s">
        <v>2561</v>
      </c>
      <c r="L2447" s="5">
        <v>575000</v>
      </c>
      <c r="M2447" s="28">
        <f t="shared" si="38"/>
        <v>575000</v>
      </c>
      <c r="N2447">
        <f>2025-Table1[[#This Row],[Year]]</f>
        <v>7</v>
      </c>
    </row>
    <row r="2448" spans="1:14" x14ac:dyDescent="0.3">
      <c r="A2448" t="s">
        <v>21</v>
      </c>
      <c r="B2448" t="s">
        <v>24</v>
      </c>
      <c r="C2448">
        <v>2023</v>
      </c>
      <c r="D2448" s="3">
        <v>1</v>
      </c>
      <c r="E2448" s="3">
        <v>40600</v>
      </c>
      <c r="F2448" t="s">
        <v>13</v>
      </c>
      <c r="G2448" s="15">
        <f>IF(Table1[[#This Row],[Transmission]]="Manual", 0, 1)</f>
        <v>0</v>
      </c>
      <c r="H2448" t="s">
        <v>9472</v>
      </c>
      <c r="I2448" t="s">
        <v>14</v>
      </c>
      <c r="J2448" s="4">
        <v>45597</v>
      </c>
      <c r="K2448" t="s">
        <v>2562</v>
      </c>
      <c r="L2448" s="5">
        <v>755000</v>
      </c>
      <c r="M2448" s="28">
        <f t="shared" si="38"/>
        <v>755000</v>
      </c>
      <c r="N2448">
        <f>2025-Table1[[#This Row],[Year]]</f>
        <v>2</v>
      </c>
    </row>
    <row r="2449" spans="1:14" x14ac:dyDescent="0.3">
      <c r="A2449" t="s">
        <v>44</v>
      </c>
      <c r="B2449" t="s">
        <v>89</v>
      </c>
      <c r="C2449">
        <v>2012</v>
      </c>
      <c r="D2449" s="3">
        <v>12</v>
      </c>
      <c r="E2449" s="3">
        <v>198</v>
      </c>
      <c r="F2449" t="s">
        <v>13</v>
      </c>
      <c r="G2449" s="15">
        <f>IF(Table1[[#This Row],[Transmission]]="Manual", 0, 1)</f>
        <v>0</v>
      </c>
      <c r="H2449" t="s">
        <v>9475</v>
      </c>
      <c r="I2449" t="s">
        <v>14</v>
      </c>
      <c r="J2449" s="4">
        <v>45597</v>
      </c>
      <c r="K2449" t="s">
        <v>2563</v>
      </c>
      <c r="L2449" s="5">
        <v>190000</v>
      </c>
      <c r="M2449" s="28">
        <f t="shared" si="38"/>
        <v>190000</v>
      </c>
      <c r="N2449">
        <f>2025-Table1[[#This Row],[Year]]</f>
        <v>13</v>
      </c>
    </row>
    <row r="2450" spans="1:14" x14ac:dyDescent="0.3">
      <c r="A2450" t="s">
        <v>15</v>
      </c>
      <c r="B2450" t="s">
        <v>588</v>
      </c>
      <c r="C2450">
        <v>2014</v>
      </c>
      <c r="D2450" s="3">
        <v>10</v>
      </c>
      <c r="E2450" s="3">
        <v>70000</v>
      </c>
      <c r="F2450" t="s">
        <v>25</v>
      </c>
      <c r="G2450" s="15">
        <f>IF(Table1[[#This Row],[Transmission]]="Manual", 0, 1)</f>
        <v>1</v>
      </c>
      <c r="H2450" t="s">
        <v>9475</v>
      </c>
      <c r="I2450" t="s">
        <v>14</v>
      </c>
      <c r="J2450" s="4">
        <v>45566</v>
      </c>
      <c r="K2450" t="s">
        <v>2564</v>
      </c>
      <c r="L2450" s="5">
        <v>590000</v>
      </c>
      <c r="M2450" s="28">
        <f t="shared" si="38"/>
        <v>590000</v>
      </c>
      <c r="N2450">
        <f>2025-Table1[[#This Row],[Year]]</f>
        <v>11</v>
      </c>
    </row>
    <row r="2451" spans="1:14" x14ac:dyDescent="0.3">
      <c r="A2451" t="s">
        <v>11</v>
      </c>
      <c r="B2451" t="s">
        <v>12</v>
      </c>
      <c r="C2451">
        <v>2012</v>
      </c>
      <c r="D2451" s="3">
        <v>12</v>
      </c>
      <c r="E2451" s="3">
        <v>52000</v>
      </c>
      <c r="F2451" t="s">
        <v>13</v>
      </c>
      <c r="G2451" s="15">
        <f>IF(Table1[[#This Row],[Transmission]]="Manual", 0, 1)</f>
        <v>0</v>
      </c>
      <c r="H2451" t="s">
        <v>9475</v>
      </c>
      <c r="I2451" t="s">
        <v>14</v>
      </c>
      <c r="J2451" s="4">
        <v>45597</v>
      </c>
      <c r="K2451" t="s">
        <v>2565</v>
      </c>
      <c r="L2451" s="5">
        <v>285000</v>
      </c>
      <c r="M2451" s="28">
        <f t="shared" si="38"/>
        <v>285000</v>
      </c>
      <c r="N2451">
        <f>2025-Table1[[#This Row],[Year]]</f>
        <v>13</v>
      </c>
    </row>
    <row r="2452" spans="1:14" x14ac:dyDescent="0.3">
      <c r="A2452" t="s">
        <v>101</v>
      </c>
      <c r="B2452" t="s">
        <v>2219</v>
      </c>
      <c r="C2452">
        <v>2013</v>
      </c>
      <c r="D2452" s="3">
        <v>11</v>
      </c>
      <c r="E2452" s="3">
        <v>85000</v>
      </c>
      <c r="F2452" t="s">
        <v>13</v>
      </c>
      <c r="G2452" s="15">
        <f>IF(Table1[[#This Row],[Transmission]]="Manual", 0, 1)</f>
        <v>0</v>
      </c>
      <c r="H2452" t="s">
        <v>9475</v>
      </c>
      <c r="I2452" t="s">
        <v>17</v>
      </c>
      <c r="J2452" s="4">
        <v>45597</v>
      </c>
      <c r="K2452" t="s">
        <v>2566</v>
      </c>
      <c r="L2452" s="5">
        <v>159000</v>
      </c>
      <c r="M2452" s="28">
        <f t="shared" si="38"/>
        <v>159000</v>
      </c>
      <c r="N2452">
        <f>2025-Table1[[#This Row],[Year]]</f>
        <v>12</v>
      </c>
    </row>
    <row r="2453" spans="1:14" x14ac:dyDescent="0.3">
      <c r="A2453" t="s">
        <v>15</v>
      </c>
      <c r="B2453" t="s">
        <v>16</v>
      </c>
      <c r="C2453">
        <v>2013</v>
      </c>
      <c r="D2453" s="3">
        <v>11</v>
      </c>
      <c r="E2453" s="3">
        <v>120000</v>
      </c>
      <c r="F2453" t="s">
        <v>13</v>
      </c>
      <c r="G2453" s="15">
        <f>IF(Table1[[#This Row],[Transmission]]="Manual", 0, 1)</f>
        <v>0</v>
      </c>
      <c r="H2453" t="s">
        <v>9472</v>
      </c>
      <c r="I2453" t="s">
        <v>17</v>
      </c>
      <c r="J2453" s="4">
        <v>45597</v>
      </c>
      <c r="K2453" t="s">
        <v>1548</v>
      </c>
      <c r="L2453" s="5">
        <v>1050000</v>
      </c>
      <c r="M2453" s="28">
        <f t="shared" si="38"/>
        <v>1050000</v>
      </c>
      <c r="N2453">
        <f>2025-Table1[[#This Row],[Year]]</f>
        <v>12</v>
      </c>
    </row>
    <row r="2454" spans="1:14" x14ac:dyDescent="0.3">
      <c r="A2454" t="s">
        <v>11</v>
      </c>
      <c r="B2454" t="s">
        <v>12</v>
      </c>
      <c r="C2454">
        <v>2018</v>
      </c>
      <c r="D2454" s="3">
        <v>6</v>
      </c>
      <c r="E2454" s="3">
        <v>38000</v>
      </c>
      <c r="F2454" t="s">
        <v>13</v>
      </c>
      <c r="G2454" s="15">
        <f>IF(Table1[[#This Row],[Transmission]]="Manual", 0, 1)</f>
        <v>0</v>
      </c>
      <c r="H2454" t="s">
        <v>9472</v>
      </c>
      <c r="I2454" t="s">
        <v>14</v>
      </c>
      <c r="J2454" s="4">
        <v>45597</v>
      </c>
      <c r="K2454" t="s">
        <v>2292</v>
      </c>
      <c r="L2454" s="5">
        <v>730000</v>
      </c>
      <c r="M2454" s="28">
        <f t="shared" si="38"/>
        <v>730000</v>
      </c>
      <c r="N2454">
        <f>2025-Table1[[#This Row],[Year]]</f>
        <v>7</v>
      </c>
    </row>
    <row r="2455" spans="1:14" x14ac:dyDescent="0.3">
      <c r="A2455" t="s">
        <v>43</v>
      </c>
      <c r="B2455" t="s">
        <v>94</v>
      </c>
      <c r="C2455">
        <v>2015</v>
      </c>
      <c r="D2455" s="3">
        <v>9</v>
      </c>
      <c r="E2455" s="3">
        <v>90000</v>
      </c>
      <c r="F2455" t="s">
        <v>25</v>
      </c>
      <c r="G2455" s="15">
        <f>IF(Table1[[#This Row],[Transmission]]="Manual", 0, 1)</f>
        <v>1</v>
      </c>
      <c r="H2455" t="s">
        <v>9475</v>
      </c>
      <c r="I2455" t="s">
        <v>17</v>
      </c>
      <c r="J2455" s="4">
        <v>45597</v>
      </c>
      <c r="K2455" t="s">
        <v>2567</v>
      </c>
      <c r="L2455" s="5">
        <v>1490000</v>
      </c>
      <c r="M2455" s="28">
        <f t="shared" si="38"/>
        <v>1490000</v>
      </c>
      <c r="N2455">
        <f>2025-Table1[[#This Row],[Year]]</f>
        <v>10</v>
      </c>
    </row>
    <row r="2456" spans="1:14" x14ac:dyDescent="0.3">
      <c r="A2456" t="s">
        <v>61</v>
      </c>
      <c r="B2456" t="s">
        <v>537</v>
      </c>
      <c r="C2456">
        <v>2020</v>
      </c>
      <c r="D2456" s="3">
        <v>4</v>
      </c>
      <c r="E2456" s="3">
        <v>42000</v>
      </c>
      <c r="F2456" t="s">
        <v>13</v>
      </c>
      <c r="G2456" s="15">
        <f>IF(Table1[[#This Row],[Transmission]]="Manual", 0, 1)</f>
        <v>0</v>
      </c>
      <c r="H2456" t="s">
        <v>9472</v>
      </c>
      <c r="I2456" t="s">
        <v>14</v>
      </c>
      <c r="J2456" s="4">
        <v>45566</v>
      </c>
      <c r="K2456" t="s">
        <v>538</v>
      </c>
      <c r="L2456" s="5">
        <v>525000</v>
      </c>
      <c r="M2456" s="28">
        <f t="shared" si="38"/>
        <v>525000</v>
      </c>
      <c r="N2456">
        <f>2025-Table1[[#This Row],[Year]]</f>
        <v>5</v>
      </c>
    </row>
    <row r="2457" spans="1:14" x14ac:dyDescent="0.3">
      <c r="A2457" t="s">
        <v>101</v>
      </c>
      <c r="B2457" t="s">
        <v>1065</v>
      </c>
      <c r="C2457">
        <v>2015</v>
      </c>
      <c r="D2457" s="3">
        <v>9</v>
      </c>
      <c r="E2457" s="3">
        <v>13527</v>
      </c>
      <c r="F2457" t="s">
        <v>13</v>
      </c>
      <c r="G2457" s="15">
        <f>IF(Table1[[#This Row],[Transmission]]="Manual", 0, 1)</f>
        <v>0</v>
      </c>
      <c r="H2457" t="s">
        <v>9475</v>
      </c>
      <c r="I2457" t="s">
        <v>17</v>
      </c>
      <c r="J2457" s="4">
        <v>45597</v>
      </c>
      <c r="K2457" t="s">
        <v>2568</v>
      </c>
      <c r="L2457" s="5">
        <v>100000</v>
      </c>
      <c r="M2457" s="28">
        <f t="shared" si="38"/>
        <v>100000</v>
      </c>
      <c r="N2457">
        <f>2025-Table1[[#This Row],[Year]]</f>
        <v>10</v>
      </c>
    </row>
    <row r="2458" spans="1:14" x14ac:dyDescent="0.3">
      <c r="A2458" t="s">
        <v>33</v>
      </c>
      <c r="B2458" t="s">
        <v>501</v>
      </c>
      <c r="C2458">
        <v>2012</v>
      </c>
      <c r="D2458" s="3">
        <v>12</v>
      </c>
      <c r="E2458" s="3">
        <v>149500</v>
      </c>
      <c r="F2458" t="s">
        <v>13</v>
      </c>
      <c r="G2458" s="15">
        <f>IF(Table1[[#This Row],[Transmission]]="Manual", 0, 1)</f>
        <v>0</v>
      </c>
      <c r="H2458" t="s">
        <v>9475</v>
      </c>
      <c r="I2458" t="s">
        <v>17</v>
      </c>
      <c r="J2458" s="4">
        <v>45597</v>
      </c>
      <c r="K2458" t="s">
        <v>2569</v>
      </c>
      <c r="L2458" s="5">
        <v>170000</v>
      </c>
      <c r="M2458" s="28">
        <f t="shared" si="38"/>
        <v>170000</v>
      </c>
      <c r="N2458">
        <f>2025-Table1[[#This Row],[Year]]</f>
        <v>13</v>
      </c>
    </row>
    <row r="2459" spans="1:14" x14ac:dyDescent="0.3">
      <c r="A2459" t="s">
        <v>44</v>
      </c>
      <c r="B2459" t="s">
        <v>45</v>
      </c>
      <c r="C2459">
        <v>2014</v>
      </c>
      <c r="D2459" s="3">
        <v>10</v>
      </c>
      <c r="E2459" s="3">
        <v>90000</v>
      </c>
      <c r="F2459" t="s">
        <v>13</v>
      </c>
      <c r="G2459" s="15">
        <f>IF(Table1[[#This Row],[Transmission]]="Manual", 0, 1)</f>
        <v>0</v>
      </c>
      <c r="H2459" t="s">
        <v>9475</v>
      </c>
      <c r="I2459" t="s">
        <v>17</v>
      </c>
      <c r="J2459" s="4">
        <v>45597</v>
      </c>
      <c r="K2459" t="s">
        <v>2570</v>
      </c>
      <c r="L2459" s="5">
        <v>445000</v>
      </c>
      <c r="M2459" s="28">
        <f t="shared" si="38"/>
        <v>445000</v>
      </c>
      <c r="N2459">
        <f>2025-Table1[[#This Row],[Year]]</f>
        <v>11</v>
      </c>
    </row>
    <row r="2460" spans="1:14" x14ac:dyDescent="0.3">
      <c r="A2460" t="s">
        <v>27</v>
      </c>
      <c r="B2460" t="s">
        <v>233</v>
      </c>
      <c r="C2460">
        <v>2012</v>
      </c>
      <c r="D2460" s="3">
        <v>12</v>
      </c>
      <c r="E2460" s="3">
        <v>33000</v>
      </c>
      <c r="F2460" t="s">
        <v>25</v>
      </c>
      <c r="G2460" s="15">
        <f>IF(Table1[[#This Row],[Transmission]]="Manual", 0, 1)</f>
        <v>1</v>
      </c>
      <c r="H2460" t="s">
        <v>9472</v>
      </c>
      <c r="I2460" t="s">
        <v>17</v>
      </c>
      <c r="J2460" s="4">
        <v>45597</v>
      </c>
      <c r="K2460" t="s">
        <v>2571</v>
      </c>
      <c r="L2460" s="5">
        <v>450000</v>
      </c>
      <c r="M2460" s="28">
        <f t="shared" si="38"/>
        <v>450000</v>
      </c>
      <c r="N2460">
        <f>2025-Table1[[#This Row],[Year]]</f>
        <v>13</v>
      </c>
    </row>
    <row r="2461" spans="1:14" x14ac:dyDescent="0.3">
      <c r="A2461" t="s">
        <v>415</v>
      </c>
      <c r="B2461" t="s">
        <v>2572</v>
      </c>
      <c r="C2461">
        <v>2010</v>
      </c>
      <c r="D2461" s="3">
        <v>14</v>
      </c>
      <c r="E2461" s="3">
        <v>65000</v>
      </c>
      <c r="F2461" t="s">
        <v>13</v>
      </c>
      <c r="G2461" s="15">
        <f>IF(Table1[[#This Row],[Transmission]]="Manual", 0, 1)</f>
        <v>0</v>
      </c>
      <c r="H2461" t="s">
        <v>9472</v>
      </c>
      <c r="I2461" t="s">
        <v>17</v>
      </c>
      <c r="J2461" s="4">
        <v>45597</v>
      </c>
      <c r="K2461" t="s">
        <v>2573</v>
      </c>
      <c r="L2461" s="5">
        <v>175000</v>
      </c>
      <c r="M2461" s="28">
        <f t="shared" si="38"/>
        <v>175000</v>
      </c>
      <c r="N2461">
        <f>2025-Table1[[#This Row],[Year]]</f>
        <v>15</v>
      </c>
    </row>
    <row r="2462" spans="1:14" x14ac:dyDescent="0.3">
      <c r="A2462" t="s">
        <v>44</v>
      </c>
      <c r="B2462" t="s">
        <v>83</v>
      </c>
      <c r="C2462">
        <v>2009</v>
      </c>
      <c r="D2462" s="3">
        <v>15</v>
      </c>
      <c r="E2462" s="3">
        <v>68000</v>
      </c>
      <c r="F2462" t="s">
        <v>13</v>
      </c>
      <c r="G2462" s="15">
        <f>IF(Table1[[#This Row],[Transmission]]="Manual", 0, 1)</f>
        <v>0</v>
      </c>
      <c r="H2462" t="s">
        <v>9475</v>
      </c>
      <c r="I2462" t="s">
        <v>14</v>
      </c>
      <c r="J2462" s="4">
        <v>45597</v>
      </c>
      <c r="K2462" t="s">
        <v>2574</v>
      </c>
      <c r="L2462" s="5">
        <v>221000</v>
      </c>
      <c r="M2462" s="28">
        <f t="shared" si="38"/>
        <v>221000</v>
      </c>
      <c r="N2462">
        <f>2025-Table1[[#This Row],[Year]]</f>
        <v>16</v>
      </c>
    </row>
    <row r="2463" spans="1:14" x14ac:dyDescent="0.3">
      <c r="A2463" t="s">
        <v>58</v>
      </c>
      <c r="B2463" t="s">
        <v>373</v>
      </c>
      <c r="C2463">
        <v>2012</v>
      </c>
      <c r="D2463" s="3">
        <v>12</v>
      </c>
      <c r="E2463" s="3">
        <v>48000</v>
      </c>
      <c r="F2463" t="s">
        <v>25</v>
      </c>
      <c r="G2463" s="15">
        <f>IF(Table1[[#This Row],[Transmission]]="Manual", 0, 1)</f>
        <v>1</v>
      </c>
      <c r="H2463" t="s">
        <v>9472</v>
      </c>
      <c r="I2463" t="s">
        <v>17</v>
      </c>
      <c r="J2463" s="4">
        <v>45597</v>
      </c>
      <c r="K2463" t="s">
        <v>2575</v>
      </c>
      <c r="L2463" s="5">
        <v>941000</v>
      </c>
      <c r="M2463" s="28">
        <f t="shared" si="38"/>
        <v>941000</v>
      </c>
      <c r="N2463">
        <f>2025-Table1[[#This Row],[Year]]</f>
        <v>13</v>
      </c>
    </row>
    <row r="2464" spans="1:14" x14ac:dyDescent="0.3">
      <c r="A2464" t="s">
        <v>21</v>
      </c>
      <c r="B2464" t="s">
        <v>22</v>
      </c>
      <c r="C2464">
        <v>2019</v>
      </c>
      <c r="D2464" s="3">
        <v>5</v>
      </c>
      <c r="E2464" s="3">
        <v>70000</v>
      </c>
      <c r="F2464" t="s">
        <v>25</v>
      </c>
      <c r="G2464" s="15">
        <f>IF(Table1[[#This Row],[Transmission]]="Manual", 0, 1)</f>
        <v>1</v>
      </c>
      <c r="H2464" t="s">
        <v>9472</v>
      </c>
      <c r="I2464" t="s">
        <v>14</v>
      </c>
      <c r="J2464" s="4">
        <v>45597</v>
      </c>
      <c r="K2464" t="s">
        <v>2576</v>
      </c>
      <c r="L2464" s="5">
        <v>675000</v>
      </c>
      <c r="M2464" s="28">
        <f t="shared" si="38"/>
        <v>675000</v>
      </c>
      <c r="N2464">
        <f>2025-Table1[[#This Row],[Year]]</f>
        <v>6</v>
      </c>
    </row>
    <row r="2465" spans="1:14" x14ac:dyDescent="0.3">
      <c r="A2465" t="s">
        <v>44</v>
      </c>
      <c r="B2465" t="s">
        <v>89</v>
      </c>
      <c r="C2465">
        <v>2020</v>
      </c>
      <c r="D2465" s="3">
        <v>4</v>
      </c>
      <c r="E2465" s="3">
        <v>50400</v>
      </c>
      <c r="F2465" t="s">
        <v>13</v>
      </c>
      <c r="G2465" s="15">
        <f>IF(Table1[[#This Row],[Transmission]]="Manual", 0, 1)</f>
        <v>0</v>
      </c>
      <c r="H2465" t="s">
        <v>9475</v>
      </c>
      <c r="I2465" t="s">
        <v>14</v>
      </c>
      <c r="J2465" s="4">
        <v>45597</v>
      </c>
      <c r="K2465" t="s">
        <v>2577</v>
      </c>
      <c r="L2465" s="5">
        <v>965000</v>
      </c>
      <c r="M2465" s="28">
        <f t="shared" si="38"/>
        <v>965000</v>
      </c>
      <c r="N2465">
        <f>2025-Table1[[#This Row],[Year]]</f>
        <v>5</v>
      </c>
    </row>
    <row r="2466" spans="1:14" x14ac:dyDescent="0.3">
      <c r="A2466" t="s">
        <v>15</v>
      </c>
      <c r="B2466" t="s">
        <v>16</v>
      </c>
      <c r="C2466">
        <v>2015</v>
      </c>
      <c r="D2466" s="3">
        <v>9</v>
      </c>
      <c r="E2466" s="3">
        <v>93200</v>
      </c>
      <c r="F2466" t="s">
        <v>13</v>
      </c>
      <c r="G2466" s="15">
        <f>IF(Table1[[#This Row],[Transmission]]="Manual", 0, 1)</f>
        <v>0</v>
      </c>
      <c r="H2466" t="s">
        <v>9472</v>
      </c>
      <c r="I2466" t="s">
        <v>17</v>
      </c>
      <c r="J2466" s="4">
        <v>45597</v>
      </c>
      <c r="K2466" t="s">
        <v>2578</v>
      </c>
      <c r="L2466" s="5">
        <v>859999</v>
      </c>
      <c r="M2466" s="28">
        <f t="shared" si="38"/>
        <v>859999</v>
      </c>
      <c r="N2466">
        <f>2025-Table1[[#This Row],[Year]]</f>
        <v>10</v>
      </c>
    </row>
    <row r="2467" spans="1:14" x14ac:dyDescent="0.3">
      <c r="A2467" t="s">
        <v>11</v>
      </c>
      <c r="B2467" t="s">
        <v>288</v>
      </c>
      <c r="C2467">
        <v>2016</v>
      </c>
      <c r="D2467" s="3">
        <v>8</v>
      </c>
      <c r="E2467" s="3">
        <v>44000</v>
      </c>
      <c r="F2467" t="s">
        <v>13</v>
      </c>
      <c r="G2467" s="15">
        <f>IF(Table1[[#This Row],[Transmission]]="Manual", 0, 1)</f>
        <v>0</v>
      </c>
      <c r="H2467" t="s">
        <v>9475</v>
      </c>
      <c r="I2467" t="s">
        <v>14</v>
      </c>
      <c r="J2467" s="4">
        <v>45597</v>
      </c>
      <c r="K2467" t="s">
        <v>2579</v>
      </c>
      <c r="L2467" s="5">
        <v>490000</v>
      </c>
      <c r="M2467" s="28">
        <f t="shared" si="38"/>
        <v>490000</v>
      </c>
      <c r="N2467">
        <f>2025-Table1[[#This Row],[Year]]</f>
        <v>9</v>
      </c>
    </row>
    <row r="2468" spans="1:14" x14ac:dyDescent="0.3">
      <c r="A2468" t="s">
        <v>43</v>
      </c>
      <c r="B2468" t="s">
        <v>489</v>
      </c>
      <c r="C2468">
        <v>2007</v>
      </c>
      <c r="D2468" s="3">
        <v>17</v>
      </c>
      <c r="E2468" s="3">
        <v>77000</v>
      </c>
      <c r="F2468" t="s">
        <v>25</v>
      </c>
      <c r="G2468" s="15">
        <f>IF(Table1[[#This Row],[Transmission]]="Manual", 0, 1)</f>
        <v>1</v>
      </c>
      <c r="H2468" t="s">
        <v>9475</v>
      </c>
      <c r="I2468" t="s">
        <v>14</v>
      </c>
      <c r="J2468" s="4">
        <v>45597</v>
      </c>
      <c r="K2468" t="s">
        <v>2580</v>
      </c>
      <c r="L2468" s="5">
        <v>699999</v>
      </c>
      <c r="M2468" s="28">
        <f t="shared" si="38"/>
        <v>699999</v>
      </c>
      <c r="N2468">
        <f>2025-Table1[[#This Row],[Year]]</f>
        <v>18</v>
      </c>
    </row>
    <row r="2469" spans="1:14" x14ac:dyDescent="0.3">
      <c r="A2469" t="s">
        <v>21</v>
      </c>
      <c r="B2469" t="s">
        <v>24</v>
      </c>
      <c r="C2469">
        <v>2018</v>
      </c>
      <c r="D2469" s="3">
        <v>6</v>
      </c>
      <c r="E2469" s="3">
        <v>68000</v>
      </c>
      <c r="F2469" t="s">
        <v>13</v>
      </c>
      <c r="G2469" s="15">
        <f>IF(Table1[[#This Row],[Transmission]]="Manual", 0, 1)</f>
        <v>0</v>
      </c>
      <c r="H2469" t="s">
        <v>9472</v>
      </c>
      <c r="I2469" t="s">
        <v>17</v>
      </c>
      <c r="J2469" s="4">
        <v>45597</v>
      </c>
      <c r="K2469" t="s">
        <v>2581</v>
      </c>
      <c r="L2469" s="5">
        <v>490000</v>
      </c>
      <c r="M2469" s="28">
        <f t="shared" si="38"/>
        <v>490000</v>
      </c>
      <c r="N2469">
        <f>2025-Table1[[#This Row],[Year]]</f>
        <v>7</v>
      </c>
    </row>
    <row r="2470" spans="1:14" x14ac:dyDescent="0.3">
      <c r="A2470" t="s">
        <v>18</v>
      </c>
      <c r="B2470" t="s">
        <v>86</v>
      </c>
      <c r="C2470">
        <v>2016</v>
      </c>
      <c r="D2470" s="3">
        <v>8</v>
      </c>
      <c r="E2470" s="3">
        <v>115000</v>
      </c>
      <c r="F2470" t="s">
        <v>13</v>
      </c>
      <c r="G2470" s="15">
        <f>IF(Table1[[#This Row],[Transmission]]="Manual", 0, 1)</f>
        <v>0</v>
      </c>
      <c r="H2470" t="s">
        <v>9472</v>
      </c>
      <c r="I2470" t="s">
        <v>17</v>
      </c>
      <c r="J2470" s="4">
        <v>45597</v>
      </c>
      <c r="K2470" t="s">
        <v>2582</v>
      </c>
      <c r="L2470" s="5">
        <v>640000</v>
      </c>
      <c r="M2470" s="28">
        <f t="shared" si="38"/>
        <v>640000</v>
      </c>
      <c r="N2470">
        <f>2025-Table1[[#This Row],[Year]]</f>
        <v>9</v>
      </c>
    </row>
    <row r="2471" spans="1:14" x14ac:dyDescent="0.3">
      <c r="A2471" t="s">
        <v>21</v>
      </c>
      <c r="B2471" t="s">
        <v>140</v>
      </c>
      <c r="C2471">
        <v>2010</v>
      </c>
      <c r="D2471" s="3">
        <v>14</v>
      </c>
      <c r="E2471" s="3">
        <v>152000</v>
      </c>
      <c r="F2471" t="s">
        <v>13</v>
      </c>
      <c r="G2471" s="15">
        <f>IF(Table1[[#This Row],[Transmission]]="Manual", 0, 1)</f>
        <v>0</v>
      </c>
      <c r="H2471" t="s">
        <v>9472</v>
      </c>
      <c r="I2471" t="s">
        <v>14</v>
      </c>
      <c r="J2471" s="4">
        <v>45597</v>
      </c>
      <c r="K2471" t="s">
        <v>2583</v>
      </c>
      <c r="L2471" s="5">
        <v>160000</v>
      </c>
      <c r="M2471" s="28">
        <f t="shared" si="38"/>
        <v>160000</v>
      </c>
      <c r="N2471">
        <f>2025-Table1[[#This Row],[Year]]</f>
        <v>15</v>
      </c>
    </row>
    <row r="2472" spans="1:14" x14ac:dyDescent="0.3">
      <c r="A2472" t="s">
        <v>44</v>
      </c>
      <c r="B2472" t="s">
        <v>116</v>
      </c>
      <c r="C2472">
        <v>2012</v>
      </c>
      <c r="D2472" s="3">
        <v>12</v>
      </c>
      <c r="E2472" s="3">
        <v>50400</v>
      </c>
      <c r="F2472" t="s">
        <v>13</v>
      </c>
      <c r="G2472" s="15">
        <f>IF(Table1[[#This Row],[Transmission]]="Manual", 0, 1)</f>
        <v>0</v>
      </c>
      <c r="H2472" t="s">
        <v>9472</v>
      </c>
      <c r="I2472" t="s">
        <v>14</v>
      </c>
      <c r="J2472" s="4">
        <v>45597</v>
      </c>
      <c r="K2472" t="s">
        <v>2584</v>
      </c>
      <c r="L2472" s="5">
        <v>165000</v>
      </c>
      <c r="M2472" s="28">
        <f t="shared" si="38"/>
        <v>165000</v>
      </c>
      <c r="N2472">
        <f>2025-Table1[[#This Row],[Year]]</f>
        <v>13</v>
      </c>
    </row>
    <row r="2473" spans="1:14" x14ac:dyDescent="0.3">
      <c r="A2473" t="s">
        <v>27</v>
      </c>
      <c r="B2473" t="s">
        <v>30</v>
      </c>
      <c r="C2473">
        <v>2013</v>
      </c>
      <c r="D2473" s="3">
        <v>11</v>
      </c>
      <c r="E2473" s="3">
        <v>60000</v>
      </c>
      <c r="F2473" t="s">
        <v>25</v>
      </c>
      <c r="G2473" s="15">
        <f>IF(Table1[[#This Row],[Transmission]]="Manual", 0, 1)</f>
        <v>1</v>
      </c>
      <c r="H2473" t="s">
        <v>9475</v>
      </c>
      <c r="I2473" t="s">
        <v>17</v>
      </c>
      <c r="J2473" s="4">
        <v>45597</v>
      </c>
      <c r="K2473" t="s">
        <v>546</v>
      </c>
      <c r="L2473" s="5">
        <v>1395000</v>
      </c>
      <c r="M2473" s="28">
        <f t="shared" si="38"/>
        <v>1395000</v>
      </c>
      <c r="N2473">
        <f>2025-Table1[[#This Row],[Year]]</f>
        <v>12</v>
      </c>
    </row>
    <row r="2474" spans="1:14" x14ac:dyDescent="0.3">
      <c r="A2474" t="s">
        <v>61</v>
      </c>
      <c r="B2474" t="s">
        <v>700</v>
      </c>
      <c r="C2474">
        <v>2015</v>
      </c>
      <c r="D2474" s="3">
        <v>9</v>
      </c>
      <c r="E2474" s="3">
        <v>70000</v>
      </c>
      <c r="F2474" t="s">
        <v>13</v>
      </c>
      <c r="G2474" s="15">
        <f>IF(Table1[[#This Row],[Transmission]]="Manual", 0, 1)</f>
        <v>0</v>
      </c>
      <c r="H2474" t="s">
        <v>9472</v>
      </c>
      <c r="I2474" t="s">
        <v>17</v>
      </c>
      <c r="J2474" s="4">
        <v>45597</v>
      </c>
      <c r="K2474" t="s">
        <v>2585</v>
      </c>
      <c r="L2474" s="5">
        <v>525000</v>
      </c>
      <c r="M2474" s="28">
        <f t="shared" si="38"/>
        <v>525000</v>
      </c>
      <c r="N2474">
        <f>2025-Table1[[#This Row],[Year]]</f>
        <v>10</v>
      </c>
    </row>
    <row r="2475" spans="1:14" x14ac:dyDescent="0.3">
      <c r="A2475" t="s">
        <v>11</v>
      </c>
      <c r="B2475" t="s">
        <v>288</v>
      </c>
      <c r="C2475">
        <v>2016</v>
      </c>
      <c r="D2475" s="3">
        <v>8</v>
      </c>
      <c r="E2475" s="3">
        <v>34000</v>
      </c>
      <c r="F2475" t="s">
        <v>13</v>
      </c>
      <c r="G2475" s="15">
        <f>IF(Table1[[#This Row],[Transmission]]="Manual", 0, 1)</f>
        <v>0</v>
      </c>
      <c r="H2475" t="s">
        <v>9472</v>
      </c>
      <c r="I2475" t="s">
        <v>14</v>
      </c>
      <c r="J2475" s="4">
        <v>45597</v>
      </c>
      <c r="K2475" t="s">
        <v>2586</v>
      </c>
      <c r="L2475" s="5">
        <v>425000</v>
      </c>
      <c r="M2475" s="28">
        <f t="shared" si="38"/>
        <v>425000</v>
      </c>
      <c r="N2475">
        <f>2025-Table1[[#This Row],[Year]]</f>
        <v>9</v>
      </c>
    </row>
    <row r="2476" spans="1:14" x14ac:dyDescent="0.3">
      <c r="A2476" t="s">
        <v>58</v>
      </c>
      <c r="B2476" t="s">
        <v>373</v>
      </c>
      <c r="C2476">
        <v>2014</v>
      </c>
      <c r="D2476" s="3">
        <v>10</v>
      </c>
      <c r="E2476" s="3">
        <v>99000</v>
      </c>
      <c r="F2476" t="s">
        <v>25</v>
      </c>
      <c r="G2476" s="15">
        <f>IF(Table1[[#This Row],[Transmission]]="Manual", 0, 1)</f>
        <v>1</v>
      </c>
      <c r="H2476" t="s">
        <v>9472</v>
      </c>
      <c r="I2476" t="s">
        <v>17</v>
      </c>
      <c r="J2476" s="4">
        <v>45597</v>
      </c>
      <c r="K2476" t="s">
        <v>856</v>
      </c>
      <c r="L2476" s="5">
        <v>849000</v>
      </c>
      <c r="M2476" s="28">
        <f t="shared" si="38"/>
        <v>849000</v>
      </c>
      <c r="N2476">
        <f>2025-Table1[[#This Row],[Year]]</f>
        <v>11</v>
      </c>
    </row>
    <row r="2477" spans="1:14" x14ac:dyDescent="0.3">
      <c r="A2477" t="s">
        <v>27</v>
      </c>
      <c r="B2477" t="s">
        <v>30</v>
      </c>
      <c r="C2477">
        <v>2014</v>
      </c>
      <c r="D2477" s="3">
        <v>10</v>
      </c>
      <c r="E2477" s="3">
        <v>70000</v>
      </c>
      <c r="F2477" t="s">
        <v>25</v>
      </c>
      <c r="G2477" s="15">
        <f>IF(Table1[[#This Row],[Transmission]]="Manual", 0, 1)</f>
        <v>1</v>
      </c>
      <c r="H2477" t="s">
        <v>9475</v>
      </c>
      <c r="I2477" t="s">
        <v>17</v>
      </c>
      <c r="J2477" s="4">
        <v>45597</v>
      </c>
      <c r="K2477" t="s">
        <v>384</v>
      </c>
      <c r="L2477" s="5">
        <v>1550000</v>
      </c>
      <c r="M2477" s="28">
        <f t="shared" si="38"/>
        <v>1550000</v>
      </c>
      <c r="N2477">
        <f>2025-Table1[[#This Row],[Year]]</f>
        <v>11</v>
      </c>
    </row>
    <row r="2478" spans="1:14" x14ac:dyDescent="0.3">
      <c r="A2478" t="s">
        <v>21</v>
      </c>
      <c r="B2478" t="s">
        <v>36</v>
      </c>
      <c r="C2478">
        <v>2011</v>
      </c>
      <c r="D2478" s="3">
        <v>13</v>
      </c>
      <c r="E2478" s="3">
        <v>71500</v>
      </c>
      <c r="F2478" t="s">
        <v>25</v>
      </c>
      <c r="G2478" s="15">
        <f>IF(Table1[[#This Row],[Transmission]]="Manual", 0, 1)</f>
        <v>1</v>
      </c>
      <c r="H2478" t="s">
        <v>9475</v>
      </c>
      <c r="I2478" t="s">
        <v>14</v>
      </c>
      <c r="J2478" s="4">
        <v>45597</v>
      </c>
      <c r="K2478" t="s">
        <v>2587</v>
      </c>
      <c r="L2478" s="5">
        <v>175000</v>
      </c>
      <c r="M2478" s="28">
        <f t="shared" si="38"/>
        <v>175000</v>
      </c>
      <c r="N2478">
        <f>2025-Table1[[#This Row],[Year]]</f>
        <v>14</v>
      </c>
    </row>
    <row r="2479" spans="1:14" x14ac:dyDescent="0.3">
      <c r="A2479" t="s">
        <v>44</v>
      </c>
      <c r="B2479" t="s">
        <v>1728</v>
      </c>
      <c r="C2479">
        <v>2021</v>
      </c>
      <c r="D2479" s="3">
        <v>3</v>
      </c>
      <c r="E2479" s="3">
        <v>38000</v>
      </c>
      <c r="F2479" t="s">
        <v>13</v>
      </c>
      <c r="G2479" s="15">
        <f>IF(Table1[[#This Row],[Transmission]]="Manual", 0, 1)</f>
        <v>0</v>
      </c>
      <c r="H2479" t="s">
        <v>9475</v>
      </c>
      <c r="I2479" t="s">
        <v>14</v>
      </c>
      <c r="J2479" s="4">
        <v>45597</v>
      </c>
      <c r="K2479" t="s">
        <v>2588</v>
      </c>
      <c r="L2479" s="5">
        <v>485000</v>
      </c>
      <c r="M2479" s="28">
        <f t="shared" si="38"/>
        <v>485000</v>
      </c>
      <c r="N2479">
        <f>2025-Table1[[#This Row],[Year]]</f>
        <v>4</v>
      </c>
    </row>
    <row r="2480" spans="1:14" x14ac:dyDescent="0.3">
      <c r="A2480" t="s">
        <v>847</v>
      </c>
      <c r="B2480" t="s">
        <v>2589</v>
      </c>
      <c r="C2480">
        <v>2019</v>
      </c>
      <c r="D2480" s="3">
        <v>5</v>
      </c>
      <c r="E2480" s="3">
        <v>34000</v>
      </c>
      <c r="F2480" t="s">
        <v>13</v>
      </c>
      <c r="G2480" s="15">
        <f>IF(Table1[[#This Row],[Transmission]]="Manual", 0, 1)</f>
        <v>0</v>
      </c>
      <c r="H2480" t="s">
        <v>9472</v>
      </c>
      <c r="I2480" t="s">
        <v>14</v>
      </c>
      <c r="J2480" s="4">
        <v>45597</v>
      </c>
      <c r="K2480" t="s">
        <v>2590</v>
      </c>
      <c r="L2480" s="5">
        <v>300000</v>
      </c>
      <c r="M2480" s="28">
        <f t="shared" si="38"/>
        <v>300000</v>
      </c>
      <c r="N2480">
        <f>2025-Table1[[#This Row],[Year]]</f>
        <v>6</v>
      </c>
    </row>
    <row r="2481" spans="1:14" x14ac:dyDescent="0.3">
      <c r="A2481" t="s">
        <v>27</v>
      </c>
      <c r="B2481" t="s">
        <v>233</v>
      </c>
      <c r="C2481">
        <v>2016</v>
      </c>
      <c r="D2481" s="3">
        <v>8</v>
      </c>
      <c r="E2481" s="3">
        <v>69000</v>
      </c>
      <c r="F2481" t="s">
        <v>25</v>
      </c>
      <c r="G2481" s="15">
        <f>IF(Table1[[#This Row],[Transmission]]="Manual", 0, 1)</f>
        <v>1</v>
      </c>
      <c r="H2481" t="s">
        <v>9475</v>
      </c>
      <c r="I2481" t="s">
        <v>17</v>
      </c>
      <c r="J2481" s="4">
        <v>45597</v>
      </c>
      <c r="K2481" t="s">
        <v>2591</v>
      </c>
      <c r="L2481" s="5">
        <v>1525111</v>
      </c>
      <c r="M2481" s="28">
        <f t="shared" si="38"/>
        <v>1525111</v>
      </c>
      <c r="N2481">
        <f>2025-Table1[[#This Row],[Year]]</f>
        <v>9</v>
      </c>
    </row>
    <row r="2482" spans="1:14" x14ac:dyDescent="0.3">
      <c r="A2482" t="s">
        <v>11</v>
      </c>
      <c r="B2482" t="s">
        <v>188</v>
      </c>
      <c r="C2482">
        <v>2018</v>
      </c>
      <c r="D2482" s="3">
        <v>6</v>
      </c>
      <c r="E2482" s="3">
        <v>85000</v>
      </c>
      <c r="F2482" t="s">
        <v>13</v>
      </c>
      <c r="G2482" s="15">
        <f>IF(Table1[[#This Row],[Transmission]]="Manual", 0, 1)</f>
        <v>0</v>
      </c>
      <c r="H2482" t="s">
        <v>9475</v>
      </c>
      <c r="I2482" t="s">
        <v>17</v>
      </c>
      <c r="J2482" s="4">
        <v>45597</v>
      </c>
      <c r="K2482" t="s">
        <v>2592</v>
      </c>
      <c r="L2482" s="5">
        <v>600000</v>
      </c>
      <c r="M2482" s="28">
        <f t="shared" si="38"/>
        <v>600000</v>
      </c>
      <c r="N2482">
        <f>2025-Table1[[#This Row],[Year]]</f>
        <v>7</v>
      </c>
    </row>
    <row r="2483" spans="1:14" x14ac:dyDescent="0.3">
      <c r="A2483" t="s">
        <v>11</v>
      </c>
      <c r="B2483" t="s">
        <v>736</v>
      </c>
      <c r="C2483">
        <v>2007</v>
      </c>
      <c r="D2483" s="3">
        <v>17</v>
      </c>
      <c r="E2483" s="3">
        <v>10645</v>
      </c>
      <c r="F2483" t="s">
        <v>13</v>
      </c>
      <c r="G2483" s="15">
        <f>IF(Table1[[#This Row],[Transmission]]="Manual", 0, 1)</f>
        <v>0</v>
      </c>
      <c r="H2483" t="s">
        <v>9475</v>
      </c>
      <c r="I2483" t="s">
        <v>14</v>
      </c>
      <c r="J2483" s="4">
        <v>45597</v>
      </c>
      <c r="K2483" t="s">
        <v>2175</v>
      </c>
      <c r="L2483" s="5">
        <v>180000</v>
      </c>
      <c r="M2483" s="28">
        <f t="shared" si="38"/>
        <v>180000</v>
      </c>
      <c r="N2483">
        <f>2025-Table1[[#This Row],[Year]]</f>
        <v>18</v>
      </c>
    </row>
    <row r="2484" spans="1:14" x14ac:dyDescent="0.3">
      <c r="A2484" t="s">
        <v>113</v>
      </c>
      <c r="B2484" t="s">
        <v>393</v>
      </c>
      <c r="C2484">
        <v>2022</v>
      </c>
      <c r="D2484" s="3">
        <v>2</v>
      </c>
      <c r="E2484" s="3">
        <v>31000</v>
      </c>
      <c r="F2484" t="s">
        <v>25</v>
      </c>
      <c r="G2484" s="15">
        <f>IF(Table1[[#This Row],[Transmission]]="Manual", 0, 1)</f>
        <v>1</v>
      </c>
      <c r="H2484" t="s">
        <v>9472</v>
      </c>
      <c r="I2484" t="s">
        <v>14</v>
      </c>
      <c r="J2484" s="4">
        <v>45597</v>
      </c>
      <c r="K2484" t="s">
        <v>2593</v>
      </c>
      <c r="L2484" s="5">
        <v>1695000</v>
      </c>
      <c r="M2484" s="28">
        <f t="shared" si="38"/>
        <v>1695000</v>
      </c>
      <c r="N2484">
        <f>2025-Table1[[#This Row],[Year]]</f>
        <v>3</v>
      </c>
    </row>
    <row r="2485" spans="1:14" x14ac:dyDescent="0.3">
      <c r="A2485" t="s">
        <v>33</v>
      </c>
      <c r="B2485" t="s">
        <v>501</v>
      </c>
      <c r="C2485">
        <v>2015</v>
      </c>
      <c r="D2485" s="3">
        <v>9</v>
      </c>
      <c r="E2485" s="3">
        <v>120000</v>
      </c>
      <c r="F2485" t="s">
        <v>13</v>
      </c>
      <c r="G2485" s="15">
        <f>IF(Table1[[#This Row],[Transmission]]="Manual", 0, 1)</f>
        <v>0</v>
      </c>
      <c r="H2485" t="s">
        <v>9475</v>
      </c>
      <c r="I2485" t="s">
        <v>17</v>
      </c>
      <c r="J2485" s="4">
        <v>45597</v>
      </c>
      <c r="K2485" t="s">
        <v>2594</v>
      </c>
      <c r="L2485" s="5">
        <v>320000</v>
      </c>
      <c r="M2485" s="28">
        <f t="shared" si="38"/>
        <v>320000</v>
      </c>
      <c r="N2485">
        <f>2025-Table1[[#This Row],[Year]]</f>
        <v>10</v>
      </c>
    </row>
    <row r="2486" spans="1:14" x14ac:dyDescent="0.3">
      <c r="A2486" t="s">
        <v>21</v>
      </c>
      <c r="B2486" t="s">
        <v>22</v>
      </c>
      <c r="C2486">
        <v>2020</v>
      </c>
      <c r="D2486" s="3">
        <v>4</v>
      </c>
      <c r="E2486" s="3">
        <v>33000</v>
      </c>
      <c r="F2486" t="s">
        <v>13</v>
      </c>
      <c r="G2486" s="15">
        <f>IF(Table1[[#This Row],[Transmission]]="Manual", 0, 1)</f>
        <v>0</v>
      </c>
      <c r="H2486" t="s">
        <v>9472</v>
      </c>
      <c r="I2486" t="s">
        <v>14</v>
      </c>
      <c r="J2486" s="4">
        <v>45597</v>
      </c>
      <c r="K2486" t="s">
        <v>2595</v>
      </c>
      <c r="L2486" s="5">
        <v>625000</v>
      </c>
      <c r="M2486" s="28">
        <f t="shared" si="38"/>
        <v>625000</v>
      </c>
      <c r="N2486">
        <f>2025-Table1[[#This Row],[Year]]</f>
        <v>5</v>
      </c>
    </row>
    <row r="2487" spans="1:14" x14ac:dyDescent="0.3">
      <c r="A2487" t="s">
        <v>113</v>
      </c>
      <c r="B2487" t="s">
        <v>174</v>
      </c>
      <c r="C2487">
        <v>2020</v>
      </c>
      <c r="D2487" s="3">
        <v>4</v>
      </c>
      <c r="E2487" s="3">
        <v>45000</v>
      </c>
      <c r="F2487" t="s">
        <v>25</v>
      </c>
      <c r="G2487" s="15">
        <f>IF(Table1[[#This Row],[Transmission]]="Manual", 0, 1)</f>
        <v>1</v>
      </c>
      <c r="H2487" t="s">
        <v>9475</v>
      </c>
      <c r="I2487" t="s">
        <v>17</v>
      </c>
      <c r="J2487" s="4">
        <v>45597</v>
      </c>
      <c r="K2487" t="s">
        <v>2597</v>
      </c>
      <c r="L2487" s="5">
        <v>1380000</v>
      </c>
      <c r="M2487" s="28">
        <f t="shared" si="38"/>
        <v>1380000</v>
      </c>
      <c r="N2487">
        <f>2025-Table1[[#This Row],[Year]]</f>
        <v>5</v>
      </c>
    </row>
    <row r="2488" spans="1:14" x14ac:dyDescent="0.3">
      <c r="A2488" t="s">
        <v>415</v>
      </c>
      <c r="B2488" t="s">
        <v>583</v>
      </c>
      <c r="C2488">
        <v>2010</v>
      </c>
      <c r="D2488" s="3">
        <v>14</v>
      </c>
      <c r="E2488" s="3">
        <v>117500</v>
      </c>
      <c r="F2488" t="s">
        <v>13</v>
      </c>
      <c r="G2488" s="15">
        <f>IF(Table1[[#This Row],[Transmission]]="Manual", 0, 1)</f>
        <v>0</v>
      </c>
      <c r="H2488" t="s">
        <v>9475</v>
      </c>
      <c r="I2488" t="s">
        <v>17</v>
      </c>
      <c r="J2488" s="4">
        <v>45597</v>
      </c>
      <c r="K2488" t="s">
        <v>2598</v>
      </c>
      <c r="L2488" s="5">
        <v>149900</v>
      </c>
      <c r="M2488" s="28">
        <f t="shared" si="38"/>
        <v>149900</v>
      </c>
      <c r="N2488">
        <f>2025-Table1[[#This Row],[Year]]</f>
        <v>15</v>
      </c>
    </row>
    <row r="2489" spans="1:14" x14ac:dyDescent="0.3">
      <c r="A2489" t="s">
        <v>113</v>
      </c>
      <c r="B2489" t="s">
        <v>121</v>
      </c>
      <c r="C2489">
        <v>2015</v>
      </c>
      <c r="D2489" s="3">
        <v>9</v>
      </c>
      <c r="E2489" s="3">
        <v>17000</v>
      </c>
      <c r="F2489" t="s">
        <v>13</v>
      </c>
      <c r="G2489" s="15">
        <f>IF(Table1[[#This Row],[Transmission]]="Manual", 0, 1)</f>
        <v>0</v>
      </c>
      <c r="H2489" t="s">
        <v>9475</v>
      </c>
      <c r="I2489" t="s">
        <v>17</v>
      </c>
      <c r="J2489" s="4">
        <v>45597</v>
      </c>
      <c r="K2489" t="s">
        <v>2599</v>
      </c>
      <c r="L2489" s="5">
        <v>750000</v>
      </c>
      <c r="M2489" s="28">
        <f t="shared" si="38"/>
        <v>750000</v>
      </c>
      <c r="N2489">
        <f>2025-Table1[[#This Row],[Year]]</f>
        <v>10</v>
      </c>
    </row>
    <row r="2490" spans="1:14" x14ac:dyDescent="0.3">
      <c r="A2490" t="s">
        <v>11</v>
      </c>
      <c r="B2490" t="s">
        <v>12</v>
      </c>
      <c r="C2490">
        <v>2016</v>
      </c>
      <c r="D2490" s="3">
        <v>8</v>
      </c>
      <c r="E2490" s="3">
        <v>37000</v>
      </c>
      <c r="F2490" t="s">
        <v>25</v>
      </c>
      <c r="G2490" s="15">
        <f>IF(Table1[[#This Row],[Transmission]]="Manual", 0, 1)</f>
        <v>1</v>
      </c>
      <c r="H2490" t="s">
        <v>9472</v>
      </c>
      <c r="I2490" t="s">
        <v>14</v>
      </c>
      <c r="J2490" s="4">
        <v>45597</v>
      </c>
      <c r="K2490" t="s">
        <v>903</v>
      </c>
      <c r="L2490" s="5">
        <v>690000</v>
      </c>
      <c r="M2490" s="28">
        <f t="shared" si="38"/>
        <v>690000</v>
      </c>
      <c r="N2490">
        <f>2025-Table1[[#This Row],[Year]]</f>
        <v>9</v>
      </c>
    </row>
    <row r="2491" spans="1:14" x14ac:dyDescent="0.3">
      <c r="A2491" t="s">
        <v>15</v>
      </c>
      <c r="B2491" t="s">
        <v>155</v>
      </c>
      <c r="C2491">
        <v>2017</v>
      </c>
      <c r="D2491" s="3">
        <v>7</v>
      </c>
      <c r="E2491" s="3">
        <v>115</v>
      </c>
      <c r="F2491" t="s">
        <v>13</v>
      </c>
      <c r="G2491" s="15">
        <f>IF(Table1[[#This Row],[Transmission]]="Manual", 0, 1)</f>
        <v>0</v>
      </c>
      <c r="H2491" t="s">
        <v>9475</v>
      </c>
      <c r="I2491" t="s">
        <v>17</v>
      </c>
      <c r="J2491" s="4">
        <v>45597</v>
      </c>
      <c r="K2491" t="s">
        <v>2144</v>
      </c>
      <c r="L2491" s="5">
        <v>425000</v>
      </c>
      <c r="M2491" s="28">
        <f t="shared" si="38"/>
        <v>425000</v>
      </c>
      <c r="N2491">
        <f>2025-Table1[[#This Row],[Year]]</f>
        <v>8</v>
      </c>
    </row>
    <row r="2492" spans="1:14" x14ac:dyDescent="0.3">
      <c r="A2492" t="s">
        <v>21</v>
      </c>
      <c r="B2492" t="s">
        <v>666</v>
      </c>
      <c r="C2492">
        <v>2022</v>
      </c>
      <c r="D2492" s="3">
        <v>2</v>
      </c>
      <c r="E2492" s="3">
        <v>12000</v>
      </c>
      <c r="F2492" t="s">
        <v>13</v>
      </c>
      <c r="G2492" s="15">
        <f>IF(Table1[[#This Row],[Transmission]]="Manual", 0, 1)</f>
        <v>0</v>
      </c>
      <c r="H2492" t="s">
        <v>9472</v>
      </c>
      <c r="I2492" t="s">
        <v>14</v>
      </c>
      <c r="J2492" s="4">
        <v>45597</v>
      </c>
      <c r="K2492" t="s">
        <v>2600</v>
      </c>
      <c r="L2492" s="5">
        <v>550000</v>
      </c>
      <c r="M2492" s="28">
        <f t="shared" si="38"/>
        <v>550000</v>
      </c>
      <c r="N2492">
        <f>2025-Table1[[#This Row],[Year]]</f>
        <v>3</v>
      </c>
    </row>
    <row r="2493" spans="1:14" x14ac:dyDescent="0.3">
      <c r="A2493" t="s">
        <v>43</v>
      </c>
      <c r="B2493" t="s">
        <v>94</v>
      </c>
      <c r="C2493">
        <v>2011</v>
      </c>
      <c r="D2493" s="3">
        <v>13</v>
      </c>
      <c r="E2493" s="3">
        <v>64321</v>
      </c>
      <c r="F2493" t="s">
        <v>25</v>
      </c>
      <c r="G2493" s="15">
        <f>IF(Table1[[#This Row],[Transmission]]="Manual", 0, 1)</f>
        <v>1</v>
      </c>
      <c r="H2493" t="s">
        <v>9475</v>
      </c>
      <c r="I2493" t="s">
        <v>17</v>
      </c>
      <c r="J2493" s="4">
        <v>45597</v>
      </c>
      <c r="K2493" t="s">
        <v>471</v>
      </c>
      <c r="L2493" s="5">
        <v>975000</v>
      </c>
      <c r="M2493" s="28">
        <f t="shared" si="38"/>
        <v>975000</v>
      </c>
      <c r="N2493">
        <f>2025-Table1[[#This Row],[Year]]</f>
        <v>14</v>
      </c>
    </row>
    <row r="2494" spans="1:14" x14ac:dyDescent="0.3">
      <c r="A2494" t="s">
        <v>38</v>
      </c>
      <c r="B2494" t="s">
        <v>47</v>
      </c>
      <c r="C2494">
        <v>2022</v>
      </c>
      <c r="D2494" s="3">
        <v>2</v>
      </c>
      <c r="E2494" s="3">
        <v>30000</v>
      </c>
      <c r="F2494" t="s">
        <v>25</v>
      </c>
      <c r="G2494" s="15">
        <f>IF(Table1[[#This Row],[Transmission]]="Manual", 0, 1)</f>
        <v>1</v>
      </c>
      <c r="H2494" t="s">
        <v>9472</v>
      </c>
      <c r="I2494" t="s">
        <v>14</v>
      </c>
      <c r="J2494" s="4">
        <v>45597</v>
      </c>
      <c r="K2494" t="s">
        <v>2601</v>
      </c>
      <c r="L2494" s="5">
        <v>1325000</v>
      </c>
      <c r="M2494" s="28">
        <f t="shared" si="38"/>
        <v>1325000</v>
      </c>
      <c r="N2494">
        <f>2025-Table1[[#This Row],[Year]]</f>
        <v>3</v>
      </c>
    </row>
    <row r="2495" spans="1:14" x14ac:dyDescent="0.3">
      <c r="A2495" t="s">
        <v>44</v>
      </c>
      <c r="B2495" t="s">
        <v>83</v>
      </c>
      <c r="C2495">
        <v>2012</v>
      </c>
      <c r="D2495" s="3">
        <v>12</v>
      </c>
      <c r="E2495" s="3">
        <v>78695</v>
      </c>
      <c r="F2495" t="s">
        <v>13</v>
      </c>
      <c r="G2495" s="15">
        <f>IF(Table1[[#This Row],[Transmission]]="Manual", 0, 1)</f>
        <v>0</v>
      </c>
      <c r="H2495" t="s">
        <v>9475</v>
      </c>
      <c r="I2495" t="s">
        <v>17</v>
      </c>
      <c r="J2495" s="4">
        <v>45597</v>
      </c>
      <c r="K2495" t="s">
        <v>2602</v>
      </c>
      <c r="L2495" s="5">
        <v>285000</v>
      </c>
      <c r="M2495" s="28">
        <f t="shared" si="38"/>
        <v>285000</v>
      </c>
      <c r="N2495">
        <f>2025-Table1[[#This Row],[Year]]</f>
        <v>13</v>
      </c>
    </row>
    <row r="2496" spans="1:14" x14ac:dyDescent="0.3">
      <c r="A2496" t="s">
        <v>44</v>
      </c>
      <c r="B2496" t="s">
        <v>83</v>
      </c>
      <c r="C2496">
        <v>2013</v>
      </c>
      <c r="D2496" s="3">
        <v>11</v>
      </c>
      <c r="E2496" s="3">
        <v>85000</v>
      </c>
      <c r="F2496" t="s">
        <v>13</v>
      </c>
      <c r="G2496" s="15">
        <f>IF(Table1[[#This Row],[Transmission]]="Manual", 0, 1)</f>
        <v>0</v>
      </c>
      <c r="H2496" t="s">
        <v>9475</v>
      </c>
      <c r="I2496" t="s">
        <v>17</v>
      </c>
      <c r="J2496" s="4">
        <v>45597</v>
      </c>
      <c r="K2496" t="s">
        <v>2603</v>
      </c>
      <c r="L2496" s="5">
        <v>330000</v>
      </c>
      <c r="M2496" s="28">
        <f t="shared" si="38"/>
        <v>330000</v>
      </c>
      <c r="N2496">
        <f>2025-Table1[[#This Row],[Year]]</f>
        <v>12</v>
      </c>
    </row>
    <row r="2497" spans="1:14" x14ac:dyDescent="0.3">
      <c r="A2497" t="s">
        <v>38</v>
      </c>
      <c r="B2497" t="s">
        <v>47</v>
      </c>
      <c r="C2497">
        <v>2020</v>
      </c>
      <c r="D2497" s="3">
        <v>4</v>
      </c>
      <c r="E2497" s="3">
        <v>35231</v>
      </c>
      <c r="F2497" t="s">
        <v>13</v>
      </c>
      <c r="G2497" s="15">
        <f>IF(Table1[[#This Row],[Transmission]]="Manual", 0, 1)</f>
        <v>0</v>
      </c>
      <c r="H2497" t="s">
        <v>9472</v>
      </c>
      <c r="I2497" t="s">
        <v>14</v>
      </c>
      <c r="J2497" s="4">
        <v>45597</v>
      </c>
      <c r="K2497" t="s">
        <v>2604</v>
      </c>
      <c r="L2497" s="5">
        <v>849101</v>
      </c>
      <c r="M2497" s="28">
        <f t="shared" si="38"/>
        <v>849101</v>
      </c>
      <c r="N2497">
        <f>2025-Table1[[#This Row],[Year]]</f>
        <v>5</v>
      </c>
    </row>
    <row r="2498" spans="1:14" x14ac:dyDescent="0.3">
      <c r="A2498" t="s">
        <v>27</v>
      </c>
      <c r="B2498" t="s">
        <v>30</v>
      </c>
      <c r="C2498">
        <v>2013</v>
      </c>
      <c r="D2498" s="3">
        <v>11</v>
      </c>
      <c r="E2498" s="3">
        <v>68000</v>
      </c>
      <c r="F2498" t="s">
        <v>25</v>
      </c>
      <c r="G2498" s="15">
        <f>IF(Table1[[#This Row],[Transmission]]="Manual", 0, 1)</f>
        <v>1</v>
      </c>
      <c r="H2498" t="s">
        <v>9475</v>
      </c>
      <c r="I2498" t="s">
        <v>17</v>
      </c>
      <c r="J2498" s="4">
        <v>45597</v>
      </c>
      <c r="K2498" t="s">
        <v>2605</v>
      </c>
      <c r="L2498" s="5">
        <v>1525111</v>
      </c>
      <c r="M2498" s="28">
        <f t="shared" si="38"/>
        <v>1525111</v>
      </c>
      <c r="N2498">
        <f>2025-Table1[[#This Row],[Year]]</f>
        <v>12</v>
      </c>
    </row>
    <row r="2499" spans="1:14" x14ac:dyDescent="0.3">
      <c r="A2499" t="s">
        <v>11</v>
      </c>
      <c r="B2499" t="s">
        <v>288</v>
      </c>
      <c r="C2499">
        <v>2018</v>
      </c>
      <c r="D2499" s="3">
        <v>6</v>
      </c>
      <c r="E2499" s="3">
        <v>59000</v>
      </c>
      <c r="F2499" t="s">
        <v>25</v>
      </c>
      <c r="G2499" s="15">
        <f>IF(Table1[[#This Row],[Transmission]]="Manual", 0, 1)</f>
        <v>1</v>
      </c>
      <c r="H2499" t="s">
        <v>9475</v>
      </c>
      <c r="I2499" t="s">
        <v>14</v>
      </c>
      <c r="J2499" s="4">
        <v>45597</v>
      </c>
      <c r="K2499" t="s">
        <v>1727</v>
      </c>
      <c r="L2499" s="5">
        <v>620000</v>
      </c>
      <c r="M2499" s="28">
        <f t="shared" ref="M2499:M2562" si="39">VALUE(SUBSTITUTE(SUBSTITUTE(L2499,"₹"," "),",",""))</f>
        <v>620000</v>
      </c>
      <c r="N2499">
        <f>2025-Table1[[#This Row],[Year]]</f>
        <v>7</v>
      </c>
    </row>
    <row r="2500" spans="1:14" x14ac:dyDescent="0.3">
      <c r="A2500" t="s">
        <v>58</v>
      </c>
      <c r="B2500" t="s">
        <v>373</v>
      </c>
      <c r="C2500">
        <v>2012</v>
      </c>
      <c r="D2500" s="3">
        <v>12</v>
      </c>
      <c r="E2500" s="3">
        <v>72000</v>
      </c>
      <c r="F2500" t="s">
        <v>25</v>
      </c>
      <c r="G2500" s="15">
        <f>IF(Table1[[#This Row],[Transmission]]="Manual", 0, 1)</f>
        <v>1</v>
      </c>
      <c r="H2500" t="s">
        <v>9472</v>
      </c>
      <c r="I2500" t="s">
        <v>17</v>
      </c>
      <c r="J2500" s="4">
        <v>45597</v>
      </c>
      <c r="K2500" t="s">
        <v>2606</v>
      </c>
      <c r="L2500" s="5">
        <v>975000</v>
      </c>
      <c r="M2500" s="28">
        <f t="shared" si="39"/>
        <v>975000</v>
      </c>
      <c r="N2500">
        <f>2025-Table1[[#This Row],[Year]]</f>
        <v>13</v>
      </c>
    </row>
    <row r="2501" spans="1:14" x14ac:dyDescent="0.3">
      <c r="A2501" t="s">
        <v>44</v>
      </c>
      <c r="B2501" t="s">
        <v>89</v>
      </c>
      <c r="C2501">
        <v>2018</v>
      </c>
      <c r="D2501" s="3">
        <v>6</v>
      </c>
      <c r="E2501" s="3">
        <v>57000</v>
      </c>
      <c r="F2501" t="s">
        <v>25</v>
      </c>
      <c r="G2501" s="15">
        <f>IF(Table1[[#This Row],[Transmission]]="Manual", 0, 1)</f>
        <v>1</v>
      </c>
      <c r="H2501" t="s">
        <v>9472</v>
      </c>
      <c r="I2501" t="s">
        <v>14</v>
      </c>
      <c r="J2501" s="4">
        <v>45597</v>
      </c>
      <c r="K2501" t="s">
        <v>495</v>
      </c>
      <c r="L2501" s="5">
        <v>851000</v>
      </c>
      <c r="M2501" s="28">
        <f t="shared" si="39"/>
        <v>851000</v>
      </c>
      <c r="N2501">
        <f>2025-Table1[[#This Row],[Year]]</f>
        <v>7</v>
      </c>
    </row>
    <row r="2502" spans="1:14" x14ac:dyDescent="0.3">
      <c r="A2502" t="s">
        <v>18</v>
      </c>
      <c r="B2502" t="s">
        <v>86</v>
      </c>
      <c r="C2502">
        <v>2022</v>
      </c>
      <c r="D2502" s="3">
        <v>2</v>
      </c>
      <c r="E2502" s="3">
        <v>27000</v>
      </c>
      <c r="F2502" t="s">
        <v>13</v>
      </c>
      <c r="G2502" s="15">
        <f>IF(Table1[[#This Row],[Transmission]]="Manual", 0, 1)</f>
        <v>0</v>
      </c>
      <c r="H2502" t="s">
        <v>9475</v>
      </c>
      <c r="I2502" t="s">
        <v>14</v>
      </c>
      <c r="J2502" s="4">
        <v>45597</v>
      </c>
      <c r="K2502" t="s">
        <v>2607</v>
      </c>
      <c r="L2502" s="5">
        <v>849000</v>
      </c>
      <c r="M2502" s="28">
        <f t="shared" si="39"/>
        <v>849000</v>
      </c>
      <c r="N2502">
        <f>2025-Table1[[#This Row],[Year]]</f>
        <v>3</v>
      </c>
    </row>
    <row r="2503" spans="1:14" x14ac:dyDescent="0.3">
      <c r="A2503" t="s">
        <v>11</v>
      </c>
      <c r="B2503" t="s">
        <v>12</v>
      </c>
      <c r="C2503">
        <v>2014</v>
      </c>
      <c r="D2503" s="3">
        <v>10</v>
      </c>
      <c r="E2503" s="3">
        <v>70000</v>
      </c>
      <c r="F2503" t="s">
        <v>25</v>
      </c>
      <c r="G2503" s="15">
        <f>IF(Table1[[#This Row],[Transmission]]="Manual", 0, 1)</f>
        <v>1</v>
      </c>
      <c r="H2503" t="s">
        <v>9475</v>
      </c>
      <c r="I2503" t="s">
        <v>14</v>
      </c>
      <c r="J2503" s="4">
        <v>45597</v>
      </c>
      <c r="K2503" t="s">
        <v>2608</v>
      </c>
      <c r="L2503" s="5">
        <v>525000</v>
      </c>
      <c r="M2503" s="28">
        <f t="shared" si="39"/>
        <v>525000</v>
      </c>
      <c r="N2503">
        <f>2025-Table1[[#This Row],[Year]]</f>
        <v>11</v>
      </c>
    </row>
    <row r="2504" spans="1:14" x14ac:dyDescent="0.3">
      <c r="A2504" t="s">
        <v>44</v>
      </c>
      <c r="B2504" t="s">
        <v>79</v>
      </c>
      <c r="C2504">
        <v>2017</v>
      </c>
      <c r="D2504" s="3">
        <v>7</v>
      </c>
      <c r="E2504" s="3">
        <v>67000</v>
      </c>
      <c r="F2504" t="s">
        <v>25</v>
      </c>
      <c r="G2504" s="15">
        <f>IF(Table1[[#This Row],[Transmission]]="Manual", 0, 1)</f>
        <v>1</v>
      </c>
      <c r="H2504" t="s">
        <v>9472</v>
      </c>
      <c r="I2504" t="s">
        <v>17</v>
      </c>
      <c r="J2504" s="4">
        <v>45597</v>
      </c>
      <c r="K2504" t="s">
        <v>726</v>
      </c>
      <c r="L2504" s="5">
        <v>899999</v>
      </c>
      <c r="M2504" s="28">
        <f t="shared" si="39"/>
        <v>899999</v>
      </c>
      <c r="N2504">
        <f>2025-Table1[[#This Row],[Year]]</f>
        <v>8</v>
      </c>
    </row>
    <row r="2505" spans="1:14" x14ac:dyDescent="0.3">
      <c r="A2505" t="s">
        <v>44</v>
      </c>
      <c r="B2505" t="s">
        <v>83</v>
      </c>
      <c r="C2505">
        <v>2017</v>
      </c>
      <c r="D2505" s="3">
        <v>7</v>
      </c>
      <c r="E2505" s="3">
        <v>125000</v>
      </c>
      <c r="F2505" t="s">
        <v>13</v>
      </c>
      <c r="G2505" s="15">
        <f>IF(Table1[[#This Row],[Transmission]]="Manual", 0, 1)</f>
        <v>0</v>
      </c>
      <c r="H2505" t="s">
        <v>9475</v>
      </c>
      <c r="I2505" t="s">
        <v>17</v>
      </c>
      <c r="J2505" s="4">
        <v>45597</v>
      </c>
      <c r="K2505" t="s">
        <v>2609</v>
      </c>
      <c r="L2505" s="5">
        <v>609000</v>
      </c>
      <c r="M2505" s="28">
        <f t="shared" si="39"/>
        <v>609000</v>
      </c>
      <c r="N2505">
        <f>2025-Table1[[#This Row],[Year]]</f>
        <v>8</v>
      </c>
    </row>
    <row r="2506" spans="1:14" x14ac:dyDescent="0.3">
      <c r="A2506" t="s">
        <v>101</v>
      </c>
      <c r="B2506" t="s">
        <v>1058</v>
      </c>
      <c r="C2506">
        <v>2017</v>
      </c>
      <c r="D2506" s="3">
        <v>7</v>
      </c>
      <c r="E2506" s="3">
        <v>77000</v>
      </c>
      <c r="F2506" t="s">
        <v>13</v>
      </c>
      <c r="G2506" s="15">
        <f>IF(Table1[[#This Row],[Transmission]]="Manual", 0, 1)</f>
        <v>0</v>
      </c>
      <c r="H2506" t="s">
        <v>9472</v>
      </c>
      <c r="I2506" t="s">
        <v>17</v>
      </c>
      <c r="J2506" s="4">
        <v>45597</v>
      </c>
      <c r="K2506" t="s">
        <v>1059</v>
      </c>
      <c r="L2506" s="5">
        <v>725000</v>
      </c>
      <c r="M2506" s="28">
        <f t="shared" si="39"/>
        <v>725000</v>
      </c>
      <c r="N2506">
        <f>2025-Table1[[#This Row],[Year]]</f>
        <v>8</v>
      </c>
    </row>
    <row r="2507" spans="1:14" x14ac:dyDescent="0.3">
      <c r="A2507" t="s">
        <v>97</v>
      </c>
      <c r="B2507" t="s">
        <v>1524</v>
      </c>
      <c r="C2507">
        <v>2011</v>
      </c>
      <c r="D2507" s="3">
        <v>13</v>
      </c>
      <c r="E2507" s="3">
        <v>95000</v>
      </c>
      <c r="F2507" t="s">
        <v>13</v>
      </c>
      <c r="G2507" s="15">
        <f>IF(Table1[[#This Row],[Transmission]]="Manual", 0, 1)</f>
        <v>0</v>
      </c>
      <c r="H2507" t="s">
        <v>9472</v>
      </c>
      <c r="I2507" t="s">
        <v>14</v>
      </c>
      <c r="J2507" s="4">
        <v>45597</v>
      </c>
      <c r="K2507" t="s">
        <v>2610</v>
      </c>
      <c r="L2507" s="5">
        <v>175000</v>
      </c>
      <c r="M2507" s="28">
        <f t="shared" si="39"/>
        <v>175000</v>
      </c>
      <c r="N2507">
        <f>2025-Table1[[#This Row],[Year]]</f>
        <v>14</v>
      </c>
    </row>
    <row r="2508" spans="1:14" x14ac:dyDescent="0.3">
      <c r="A2508" t="s">
        <v>15</v>
      </c>
      <c r="B2508" t="s">
        <v>16</v>
      </c>
      <c r="C2508">
        <v>2012</v>
      </c>
      <c r="D2508" s="3">
        <v>12</v>
      </c>
      <c r="E2508" s="3">
        <v>70000</v>
      </c>
      <c r="F2508" t="s">
        <v>13</v>
      </c>
      <c r="G2508" s="15">
        <f>IF(Table1[[#This Row],[Transmission]]="Manual", 0, 1)</f>
        <v>0</v>
      </c>
      <c r="H2508" t="s">
        <v>9472</v>
      </c>
      <c r="I2508" t="s">
        <v>17</v>
      </c>
      <c r="J2508" s="4">
        <v>45597</v>
      </c>
      <c r="K2508" t="s">
        <v>2611</v>
      </c>
      <c r="L2508" s="5">
        <v>750000</v>
      </c>
      <c r="M2508" s="28">
        <f t="shared" si="39"/>
        <v>750000</v>
      </c>
      <c r="N2508">
        <f>2025-Table1[[#This Row],[Year]]</f>
        <v>13</v>
      </c>
    </row>
    <row r="2509" spans="1:14" x14ac:dyDescent="0.3">
      <c r="A2509" t="s">
        <v>113</v>
      </c>
      <c r="B2509" t="s">
        <v>486</v>
      </c>
      <c r="C2509">
        <v>2018</v>
      </c>
      <c r="D2509" s="3">
        <v>6</v>
      </c>
      <c r="E2509" s="3">
        <v>42000</v>
      </c>
      <c r="F2509" t="s">
        <v>13</v>
      </c>
      <c r="G2509" s="15">
        <f>IF(Table1[[#This Row],[Transmission]]="Manual", 0, 1)</f>
        <v>0</v>
      </c>
      <c r="H2509" t="s">
        <v>9475</v>
      </c>
      <c r="I2509" t="s">
        <v>17</v>
      </c>
      <c r="J2509" s="4">
        <v>45597</v>
      </c>
      <c r="K2509" t="s">
        <v>2612</v>
      </c>
      <c r="L2509" s="5">
        <v>870000</v>
      </c>
      <c r="M2509" s="28">
        <f t="shared" si="39"/>
        <v>870000</v>
      </c>
      <c r="N2509">
        <f>2025-Table1[[#This Row],[Year]]</f>
        <v>7</v>
      </c>
    </row>
    <row r="2510" spans="1:14" x14ac:dyDescent="0.3">
      <c r="A2510" t="s">
        <v>61</v>
      </c>
      <c r="B2510" t="s">
        <v>109</v>
      </c>
      <c r="C2510">
        <v>2019</v>
      </c>
      <c r="D2510" s="3">
        <v>5</v>
      </c>
      <c r="E2510" s="3">
        <v>51000</v>
      </c>
      <c r="F2510" t="s">
        <v>25</v>
      </c>
      <c r="G2510" s="15">
        <f>IF(Table1[[#This Row],[Transmission]]="Manual", 0, 1)</f>
        <v>1</v>
      </c>
      <c r="H2510" t="s">
        <v>9475</v>
      </c>
      <c r="I2510" t="s">
        <v>14</v>
      </c>
      <c r="J2510" s="4">
        <v>45597</v>
      </c>
      <c r="K2510" t="s">
        <v>2613</v>
      </c>
      <c r="L2510" s="5">
        <v>550000</v>
      </c>
      <c r="M2510" s="28">
        <f t="shared" si="39"/>
        <v>550000</v>
      </c>
      <c r="N2510">
        <f>2025-Table1[[#This Row],[Year]]</f>
        <v>6</v>
      </c>
    </row>
    <row r="2511" spans="1:14" x14ac:dyDescent="0.3">
      <c r="A2511" t="s">
        <v>38</v>
      </c>
      <c r="B2511" t="s">
        <v>47</v>
      </c>
      <c r="C2511">
        <v>2019</v>
      </c>
      <c r="D2511" s="3">
        <v>5</v>
      </c>
      <c r="E2511" s="3">
        <v>19000</v>
      </c>
      <c r="F2511" t="s">
        <v>13</v>
      </c>
      <c r="G2511" s="15">
        <f>IF(Table1[[#This Row],[Transmission]]="Manual", 0, 1)</f>
        <v>0</v>
      </c>
      <c r="H2511" t="s">
        <v>9472</v>
      </c>
      <c r="I2511" t="s">
        <v>14</v>
      </c>
      <c r="J2511" s="4">
        <v>45597</v>
      </c>
      <c r="K2511" t="s">
        <v>2614</v>
      </c>
      <c r="L2511" s="5">
        <v>1170000</v>
      </c>
      <c r="M2511" s="28">
        <f t="shared" si="39"/>
        <v>1170000</v>
      </c>
      <c r="N2511">
        <f>2025-Table1[[#This Row],[Year]]</f>
        <v>6</v>
      </c>
    </row>
    <row r="2512" spans="1:14" x14ac:dyDescent="0.3">
      <c r="A2512" t="s">
        <v>61</v>
      </c>
      <c r="B2512" t="s">
        <v>62</v>
      </c>
      <c r="C2512">
        <v>2019</v>
      </c>
      <c r="D2512" s="3">
        <v>5</v>
      </c>
      <c r="E2512" s="3">
        <v>89000</v>
      </c>
      <c r="F2512" t="s">
        <v>13</v>
      </c>
      <c r="G2512" s="15">
        <f>IF(Table1[[#This Row],[Transmission]]="Manual", 0, 1)</f>
        <v>0</v>
      </c>
      <c r="H2512" t="s">
        <v>9472</v>
      </c>
      <c r="I2512" t="s">
        <v>14</v>
      </c>
      <c r="J2512" s="4">
        <v>45597</v>
      </c>
      <c r="K2512" t="s">
        <v>2615</v>
      </c>
      <c r="L2512" s="5">
        <v>265000</v>
      </c>
      <c r="M2512" s="28">
        <f t="shared" si="39"/>
        <v>265000</v>
      </c>
      <c r="N2512">
        <f>2025-Table1[[#This Row],[Year]]</f>
        <v>6</v>
      </c>
    </row>
    <row r="2513" spans="1:14" x14ac:dyDescent="0.3">
      <c r="A2513" t="s">
        <v>415</v>
      </c>
      <c r="B2513" t="s">
        <v>416</v>
      </c>
      <c r="C2513">
        <v>2014</v>
      </c>
      <c r="D2513" s="3">
        <v>10</v>
      </c>
      <c r="E2513" s="3">
        <v>154000</v>
      </c>
      <c r="F2513" t="s">
        <v>13</v>
      </c>
      <c r="G2513" s="15">
        <f>IF(Table1[[#This Row],[Transmission]]="Manual", 0, 1)</f>
        <v>0</v>
      </c>
      <c r="H2513" t="s">
        <v>9475</v>
      </c>
      <c r="I2513" t="s">
        <v>14</v>
      </c>
      <c r="J2513" s="4">
        <v>45597</v>
      </c>
      <c r="K2513" t="s">
        <v>2616</v>
      </c>
      <c r="L2513" s="5">
        <v>265000</v>
      </c>
      <c r="M2513" s="28">
        <f t="shared" si="39"/>
        <v>265000</v>
      </c>
      <c r="N2513">
        <f>2025-Table1[[#This Row],[Year]]</f>
        <v>11</v>
      </c>
    </row>
    <row r="2514" spans="1:14" x14ac:dyDescent="0.3">
      <c r="A2514" t="s">
        <v>113</v>
      </c>
      <c r="B2514" t="s">
        <v>121</v>
      </c>
      <c r="C2514">
        <v>2017</v>
      </c>
      <c r="D2514" s="3">
        <v>7</v>
      </c>
      <c r="E2514" s="3">
        <v>125000</v>
      </c>
      <c r="F2514" t="s">
        <v>25</v>
      </c>
      <c r="G2514" s="15">
        <f>IF(Table1[[#This Row],[Transmission]]="Manual", 0, 1)</f>
        <v>1</v>
      </c>
      <c r="H2514" t="s">
        <v>9472</v>
      </c>
      <c r="I2514" t="s">
        <v>17</v>
      </c>
      <c r="J2514" s="4">
        <v>45597</v>
      </c>
      <c r="K2514" t="s">
        <v>824</v>
      </c>
      <c r="L2514" s="5">
        <v>1100000</v>
      </c>
      <c r="M2514" s="28">
        <f t="shared" si="39"/>
        <v>1100000</v>
      </c>
      <c r="N2514">
        <f>2025-Table1[[#This Row],[Year]]</f>
        <v>8</v>
      </c>
    </row>
    <row r="2515" spans="1:14" x14ac:dyDescent="0.3">
      <c r="A2515" t="s">
        <v>21</v>
      </c>
      <c r="B2515" t="s">
        <v>382</v>
      </c>
      <c r="C2515">
        <v>2010</v>
      </c>
      <c r="D2515" s="3">
        <v>14</v>
      </c>
      <c r="E2515" s="3">
        <v>78000</v>
      </c>
      <c r="F2515" t="s">
        <v>13</v>
      </c>
      <c r="G2515" s="15">
        <f>IF(Table1[[#This Row],[Transmission]]="Manual", 0, 1)</f>
        <v>0</v>
      </c>
      <c r="H2515" t="s">
        <v>9475</v>
      </c>
      <c r="I2515" t="s">
        <v>14</v>
      </c>
      <c r="J2515" s="4">
        <v>45566</v>
      </c>
      <c r="K2515" t="s">
        <v>2617</v>
      </c>
      <c r="L2515" s="5">
        <v>234999</v>
      </c>
      <c r="M2515" s="28">
        <f t="shared" si="39"/>
        <v>234999</v>
      </c>
      <c r="N2515">
        <f>2025-Table1[[#This Row],[Year]]</f>
        <v>15</v>
      </c>
    </row>
    <row r="2516" spans="1:14" x14ac:dyDescent="0.3">
      <c r="A2516" t="s">
        <v>44</v>
      </c>
      <c r="B2516" t="s">
        <v>83</v>
      </c>
      <c r="C2516">
        <v>2010</v>
      </c>
      <c r="D2516" s="3">
        <v>14</v>
      </c>
      <c r="E2516" s="3">
        <v>72000</v>
      </c>
      <c r="F2516" t="s">
        <v>25</v>
      </c>
      <c r="G2516" s="15">
        <f>IF(Table1[[#This Row],[Transmission]]="Manual", 0, 1)</f>
        <v>1</v>
      </c>
      <c r="H2516" t="s">
        <v>9475</v>
      </c>
      <c r="I2516" t="s">
        <v>14</v>
      </c>
      <c r="J2516" s="4">
        <v>45597</v>
      </c>
      <c r="K2516" t="s">
        <v>2618</v>
      </c>
      <c r="L2516" s="5">
        <v>275000</v>
      </c>
      <c r="M2516" s="28">
        <f t="shared" si="39"/>
        <v>275000</v>
      </c>
      <c r="N2516">
        <f>2025-Table1[[#This Row],[Year]]</f>
        <v>15</v>
      </c>
    </row>
    <row r="2517" spans="1:14" x14ac:dyDescent="0.3">
      <c r="A2517" t="s">
        <v>44</v>
      </c>
      <c r="B2517" t="s">
        <v>1196</v>
      </c>
      <c r="C2517">
        <v>2020</v>
      </c>
      <c r="D2517" s="3">
        <v>4</v>
      </c>
      <c r="E2517" s="3">
        <v>32000</v>
      </c>
      <c r="F2517" t="s">
        <v>25</v>
      </c>
      <c r="G2517" s="15">
        <f>IF(Table1[[#This Row],[Transmission]]="Manual", 0, 1)</f>
        <v>1</v>
      </c>
      <c r="H2517" t="s">
        <v>9475</v>
      </c>
      <c r="I2517" t="s">
        <v>14</v>
      </c>
      <c r="J2517" s="4">
        <v>45597</v>
      </c>
      <c r="K2517" t="s">
        <v>2619</v>
      </c>
      <c r="L2517" s="5">
        <v>460000</v>
      </c>
      <c r="M2517" s="28">
        <f t="shared" si="39"/>
        <v>460000</v>
      </c>
      <c r="N2517">
        <f>2025-Table1[[#This Row],[Year]]</f>
        <v>5</v>
      </c>
    </row>
    <row r="2518" spans="1:14" x14ac:dyDescent="0.3">
      <c r="A2518" t="s">
        <v>21</v>
      </c>
      <c r="B2518" t="s">
        <v>231</v>
      </c>
      <c r="C2518">
        <v>2013</v>
      </c>
      <c r="D2518" s="3">
        <v>11</v>
      </c>
      <c r="E2518" s="3">
        <v>80000</v>
      </c>
      <c r="F2518" t="s">
        <v>13</v>
      </c>
      <c r="G2518" s="15">
        <f>IF(Table1[[#This Row],[Transmission]]="Manual", 0, 1)</f>
        <v>0</v>
      </c>
      <c r="H2518" t="s">
        <v>9475</v>
      </c>
      <c r="I2518" t="s">
        <v>14</v>
      </c>
      <c r="J2518" s="4">
        <v>45597</v>
      </c>
      <c r="K2518" t="s">
        <v>2620</v>
      </c>
      <c r="L2518" s="5">
        <v>135000</v>
      </c>
      <c r="M2518" s="28">
        <f t="shared" si="39"/>
        <v>135000</v>
      </c>
      <c r="N2518">
        <f>2025-Table1[[#This Row],[Year]]</f>
        <v>12</v>
      </c>
    </row>
    <row r="2519" spans="1:14" x14ac:dyDescent="0.3">
      <c r="A2519" t="s">
        <v>113</v>
      </c>
      <c r="B2519" t="s">
        <v>612</v>
      </c>
      <c r="C2519">
        <v>2019</v>
      </c>
      <c r="D2519" s="3">
        <v>5</v>
      </c>
      <c r="E2519" s="3">
        <v>97000</v>
      </c>
      <c r="F2519" t="s">
        <v>13</v>
      </c>
      <c r="G2519" s="15">
        <f>IF(Table1[[#This Row],[Transmission]]="Manual", 0, 1)</f>
        <v>0</v>
      </c>
      <c r="H2519" t="s">
        <v>9472</v>
      </c>
      <c r="I2519" t="s">
        <v>17</v>
      </c>
      <c r="J2519" s="4">
        <v>45597</v>
      </c>
      <c r="K2519" t="s">
        <v>2621</v>
      </c>
      <c r="L2519" s="5">
        <v>1300000</v>
      </c>
      <c r="M2519" s="28">
        <f t="shared" si="39"/>
        <v>1300000</v>
      </c>
      <c r="N2519">
        <f>2025-Table1[[#This Row],[Year]]</f>
        <v>6</v>
      </c>
    </row>
    <row r="2520" spans="1:14" x14ac:dyDescent="0.3">
      <c r="A2520" t="s">
        <v>11</v>
      </c>
      <c r="B2520" t="s">
        <v>288</v>
      </c>
      <c r="C2520">
        <v>2018</v>
      </c>
      <c r="D2520" s="3">
        <v>6</v>
      </c>
      <c r="E2520" s="3">
        <v>32000</v>
      </c>
      <c r="F2520" t="s">
        <v>13</v>
      </c>
      <c r="G2520" s="15">
        <f>IF(Table1[[#This Row],[Transmission]]="Manual", 0, 1)</f>
        <v>0</v>
      </c>
      <c r="H2520" t="s">
        <v>9472</v>
      </c>
      <c r="I2520" t="s">
        <v>14</v>
      </c>
      <c r="J2520" s="4">
        <v>45597</v>
      </c>
      <c r="K2520" t="s">
        <v>2622</v>
      </c>
      <c r="L2520" s="5">
        <v>465000</v>
      </c>
      <c r="M2520" s="28">
        <f t="shared" si="39"/>
        <v>465000</v>
      </c>
      <c r="N2520">
        <f>2025-Table1[[#This Row],[Year]]</f>
        <v>7</v>
      </c>
    </row>
    <row r="2521" spans="1:14" x14ac:dyDescent="0.3">
      <c r="A2521" t="s">
        <v>21</v>
      </c>
      <c r="B2521" t="s">
        <v>70</v>
      </c>
      <c r="C2521">
        <v>2019</v>
      </c>
      <c r="D2521" s="3">
        <v>5</v>
      </c>
      <c r="E2521" s="3">
        <v>105919</v>
      </c>
      <c r="F2521" t="s">
        <v>13</v>
      </c>
      <c r="G2521" s="15">
        <f>IF(Table1[[#This Row],[Transmission]]="Manual", 0, 1)</f>
        <v>0</v>
      </c>
      <c r="H2521" t="s">
        <v>9472</v>
      </c>
      <c r="I2521" t="s">
        <v>17</v>
      </c>
      <c r="J2521" s="4">
        <v>45597</v>
      </c>
      <c r="K2521" t="s">
        <v>2623</v>
      </c>
      <c r="L2521" s="5">
        <v>890000</v>
      </c>
      <c r="M2521" s="28">
        <f t="shared" si="39"/>
        <v>890000</v>
      </c>
      <c r="N2521">
        <f>2025-Table1[[#This Row],[Year]]</f>
        <v>6</v>
      </c>
    </row>
    <row r="2522" spans="1:14" x14ac:dyDescent="0.3">
      <c r="A2522" t="s">
        <v>21</v>
      </c>
      <c r="B2522" t="s">
        <v>140</v>
      </c>
      <c r="C2522">
        <v>2015</v>
      </c>
      <c r="D2522" s="3">
        <v>9</v>
      </c>
      <c r="E2522" s="3">
        <v>64000</v>
      </c>
      <c r="F2522" t="s">
        <v>13</v>
      </c>
      <c r="G2522" s="15">
        <f>IF(Table1[[#This Row],[Transmission]]="Manual", 0, 1)</f>
        <v>0</v>
      </c>
      <c r="H2522" t="s">
        <v>9475</v>
      </c>
      <c r="I2522" t="s">
        <v>14</v>
      </c>
      <c r="J2522" s="4">
        <v>45566</v>
      </c>
      <c r="K2522" t="s">
        <v>2624</v>
      </c>
      <c r="L2522" s="5">
        <v>295000</v>
      </c>
      <c r="M2522" s="28">
        <f t="shared" si="39"/>
        <v>295000</v>
      </c>
      <c r="N2522">
        <f>2025-Table1[[#This Row],[Year]]</f>
        <v>10</v>
      </c>
    </row>
    <row r="2523" spans="1:14" x14ac:dyDescent="0.3">
      <c r="A2523" t="s">
        <v>21</v>
      </c>
      <c r="B2523" t="s">
        <v>68</v>
      </c>
      <c r="C2523">
        <v>2019</v>
      </c>
      <c r="D2523" s="3">
        <v>5</v>
      </c>
      <c r="E2523" s="3">
        <v>82000</v>
      </c>
      <c r="F2523" t="s">
        <v>25</v>
      </c>
      <c r="G2523" s="15">
        <f>IF(Table1[[#This Row],[Transmission]]="Manual", 0, 1)</f>
        <v>1</v>
      </c>
      <c r="H2523" t="s">
        <v>9472</v>
      </c>
      <c r="I2523" t="s">
        <v>14</v>
      </c>
      <c r="J2523" s="4">
        <v>45597</v>
      </c>
      <c r="K2523" t="s">
        <v>2625</v>
      </c>
      <c r="L2523" s="5">
        <v>490000</v>
      </c>
      <c r="M2523" s="28">
        <f t="shared" si="39"/>
        <v>490000</v>
      </c>
      <c r="N2523">
        <f>2025-Table1[[#This Row],[Year]]</f>
        <v>6</v>
      </c>
    </row>
    <row r="2524" spans="1:14" x14ac:dyDescent="0.3">
      <c r="A2524" t="s">
        <v>97</v>
      </c>
      <c r="B2524" t="s">
        <v>236</v>
      </c>
      <c r="C2524">
        <v>2021</v>
      </c>
      <c r="D2524" s="3">
        <v>3</v>
      </c>
      <c r="E2524" s="3">
        <v>40000</v>
      </c>
      <c r="F2524" t="s">
        <v>25</v>
      </c>
      <c r="G2524" s="15">
        <f>IF(Table1[[#This Row],[Transmission]]="Manual", 0, 1)</f>
        <v>1</v>
      </c>
      <c r="H2524" t="s">
        <v>9475</v>
      </c>
      <c r="I2524" t="s">
        <v>14</v>
      </c>
      <c r="J2524" s="4">
        <v>45597</v>
      </c>
      <c r="K2524" t="s">
        <v>2626</v>
      </c>
      <c r="L2524" s="5">
        <v>900000</v>
      </c>
      <c r="M2524" s="28">
        <f t="shared" si="39"/>
        <v>900000</v>
      </c>
      <c r="N2524">
        <f>2025-Table1[[#This Row],[Year]]</f>
        <v>4</v>
      </c>
    </row>
    <row r="2525" spans="1:14" x14ac:dyDescent="0.3">
      <c r="A2525" t="s">
        <v>21</v>
      </c>
      <c r="B2525" t="s">
        <v>111</v>
      </c>
      <c r="C2525">
        <v>2016</v>
      </c>
      <c r="D2525" s="3">
        <v>8</v>
      </c>
      <c r="E2525" s="3">
        <v>39000</v>
      </c>
      <c r="F2525" t="s">
        <v>25</v>
      </c>
      <c r="G2525" s="15">
        <f>IF(Table1[[#This Row],[Transmission]]="Manual", 0, 1)</f>
        <v>1</v>
      </c>
      <c r="H2525" t="s">
        <v>9475</v>
      </c>
      <c r="I2525" t="s">
        <v>14</v>
      </c>
      <c r="J2525" s="4">
        <v>45597</v>
      </c>
      <c r="K2525" t="s">
        <v>2627</v>
      </c>
      <c r="L2525" s="5">
        <v>445000</v>
      </c>
      <c r="M2525" s="28">
        <f t="shared" si="39"/>
        <v>445000</v>
      </c>
      <c r="N2525">
        <f>2025-Table1[[#This Row],[Year]]</f>
        <v>9</v>
      </c>
    </row>
    <row r="2526" spans="1:14" x14ac:dyDescent="0.3">
      <c r="A2526" t="s">
        <v>44</v>
      </c>
      <c r="B2526" t="s">
        <v>89</v>
      </c>
      <c r="C2526">
        <v>2018</v>
      </c>
      <c r="D2526" s="3">
        <v>6</v>
      </c>
      <c r="E2526" s="3">
        <v>90000</v>
      </c>
      <c r="F2526" t="s">
        <v>13</v>
      </c>
      <c r="G2526" s="15">
        <f>IF(Table1[[#This Row],[Transmission]]="Manual", 0, 1)</f>
        <v>0</v>
      </c>
      <c r="H2526" t="s">
        <v>9472</v>
      </c>
      <c r="I2526" t="s">
        <v>17</v>
      </c>
      <c r="J2526" s="4">
        <v>45597</v>
      </c>
      <c r="K2526" t="s">
        <v>2628</v>
      </c>
      <c r="L2526" s="5">
        <v>999000</v>
      </c>
      <c r="M2526" s="28">
        <f t="shared" si="39"/>
        <v>999000</v>
      </c>
      <c r="N2526">
        <f>2025-Table1[[#This Row],[Year]]</f>
        <v>7</v>
      </c>
    </row>
    <row r="2527" spans="1:14" x14ac:dyDescent="0.3">
      <c r="A2527" t="s">
        <v>21</v>
      </c>
      <c r="B2527" t="s">
        <v>1152</v>
      </c>
      <c r="C2527">
        <v>2024</v>
      </c>
      <c r="D2527" s="3">
        <v>0</v>
      </c>
      <c r="E2527" s="3">
        <v>4500</v>
      </c>
      <c r="F2527" t="s">
        <v>25</v>
      </c>
      <c r="G2527" s="15">
        <f>IF(Table1[[#This Row],[Transmission]]="Manual", 0, 1)</f>
        <v>1</v>
      </c>
      <c r="H2527" t="s">
        <v>9472</v>
      </c>
      <c r="I2527" t="s">
        <v>14</v>
      </c>
      <c r="J2527" s="4">
        <v>45597</v>
      </c>
      <c r="K2527" t="s">
        <v>2629</v>
      </c>
      <c r="L2527" s="5">
        <v>850000</v>
      </c>
      <c r="M2527" s="28">
        <f t="shared" si="39"/>
        <v>850000</v>
      </c>
      <c r="N2527">
        <f>2025-Table1[[#This Row],[Year]]</f>
        <v>1</v>
      </c>
    </row>
    <row r="2528" spans="1:14" x14ac:dyDescent="0.3">
      <c r="A2528" t="s">
        <v>458</v>
      </c>
      <c r="B2528" t="s">
        <v>2067</v>
      </c>
      <c r="C2528">
        <v>2012</v>
      </c>
      <c r="D2528" s="3">
        <v>12</v>
      </c>
      <c r="E2528" s="3">
        <v>114000</v>
      </c>
      <c r="F2528" t="s">
        <v>13</v>
      </c>
      <c r="G2528" s="15">
        <f>IF(Table1[[#This Row],[Transmission]]="Manual", 0, 1)</f>
        <v>0</v>
      </c>
      <c r="H2528" t="s">
        <v>9475</v>
      </c>
      <c r="I2528" t="s">
        <v>17</v>
      </c>
      <c r="J2528" s="4">
        <v>45597</v>
      </c>
      <c r="K2528" t="s">
        <v>2630</v>
      </c>
      <c r="L2528" s="5">
        <v>335000</v>
      </c>
      <c r="M2528" s="28">
        <f t="shared" si="39"/>
        <v>335000</v>
      </c>
      <c r="N2528">
        <f>2025-Table1[[#This Row],[Year]]</f>
        <v>13</v>
      </c>
    </row>
    <row r="2529" spans="1:14" x14ac:dyDescent="0.3">
      <c r="A2529" t="s">
        <v>101</v>
      </c>
      <c r="B2529" t="s">
        <v>152</v>
      </c>
      <c r="C2529">
        <v>2020</v>
      </c>
      <c r="D2529" s="3">
        <v>4</v>
      </c>
      <c r="E2529" s="3">
        <v>30500</v>
      </c>
      <c r="F2529" t="s">
        <v>25</v>
      </c>
      <c r="G2529" s="15">
        <f>IF(Table1[[#This Row],[Transmission]]="Manual", 0, 1)</f>
        <v>1</v>
      </c>
      <c r="H2529" t="s">
        <v>9475</v>
      </c>
      <c r="I2529" t="s">
        <v>14</v>
      </c>
      <c r="J2529" s="4">
        <v>45597</v>
      </c>
      <c r="K2529" t="s">
        <v>2631</v>
      </c>
      <c r="L2529" s="5">
        <v>900000</v>
      </c>
      <c r="M2529" s="28">
        <f t="shared" si="39"/>
        <v>900000</v>
      </c>
      <c r="N2529">
        <f>2025-Table1[[#This Row],[Year]]</f>
        <v>5</v>
      </c>
    </row>
    <row r="2530" spans="1:14" x14ac:dyDescent="0.3">
      <c r="A2530" t="s">
        <v>21</v>
      </c>
      <c r="B2530" t="s">
        <v>22</v>
      </c>
      <c r="C2530">
        <v>2016</v>
      </c>
      <c r="D2530" s="3">
        <v>8</v>
      </c>
      <c r="E2530" s="3">
        <v>63653</v>
      </c>
      <c r="F2530" t="s">
        <v>13</v>
      </c>
      <c r="G2530" s="15">
        <f>IF(Table1[[#This Row],[Transmission]]="Manual", 0, 1)</f>
        <v>0</v>
      </c>
      <c r="H2530" t="s">
        <v>9475</v>
      </c>
      <c r="I2530" t="s">
        <v>17</v>
      </c>
      <c r="J2530" s="4">
        <v>45566</v>
      </c>
      <c r="K2530" t="s">
        <v>2632</v>
      </c>
      <c r="L2530" s="5">
        <v>615000</v>
      </c>
      <c r="M2530" s="28">
        <f t="shared" si="39"/>
        <v>615000</v>
      </c>
      <c r="N2530">
        <f>2025-Table1[[#This Row],[Year]]</f>
        <v>9</v>
      </c>
    </row>
    <row r="2531" spans="1:14" x14ac:dyDescent="0.3">
      <c r="A2531" t="s">
        <v>18</v>
      </c>
      <c r="B2531" t="s">
        <v>86</v>
      </c>
      <c r="C2531">
        <v>2016</v>
      </c>
      <c r="D2531" s="3">
        <v>8</v>
      </c>
      <c r="E2531" s="3">
        <v>67500</v>
      </c>
      <c r="F2531" t="s">
        <v>25</v>
      </c>
      <c r="G2531" s="15">
        <f>IF(Table1[[#This Row],[Transmission]]="Manual", 0, 1)</f>
        <v>1</v>
      </c>
      <c r="H2531" t="s">
        <v>9475</v>
      </c>
      <c r="I2531" t="s">
        <v>14</v>
      </c>
      <c r="J2531" s="4">
        <v>45597</v>
      </c>
      <c r="K2531" t="s">
        <v>1279</v>
      </c>
      <c r="L2531" s="5">
        <v>591000</v>
      </c>
      <c r="M2531" s="28">
        <f t="shared" si="39"/>
        <v>591000</v>
      </c>
      <c r="N2531">
        <f>2025-Table1[[#This Row],[Year]]</f>
        <v>9</v>
      </c>
    </row>
    <row r="2532" spans="1:14" x14ac:dyDescent="0.3">
      <c r="A2532" t="s">
        <v>44</v>
      </c>
      <c r="B2532" t="s">
        <v>83</v>
      </c>
      <c r="C2532">
        <v>2021</v>
      </c>
      <c r="D2532" s="3">
        <v>3</v>
      </c>
      <c r="E2532" s="3">
        <v>14000</v>
      </c>
      <c r="F2532" t="s">
        <v>25</v>
      </c>
      <c r="G2532" s="15">
        <f>IF(Table1[[#This Row],[Transmission]]="Manual", 0, 1)</f>
        <v>1</v>
      </c>
      <c r="H2532" t="s">
        <v>9472</v>
      </c>
      <c r="I2532" t="s">
        <v>14</v>
      </c>
      <c r="J2532" s="4">
        <v>45597</v>
      </c>
      <c r="K2532" t="s">
        <v>2633</v>
      </c>
      <c r="L2532" s="5">
        <v>795000</v>
      </c>
      <c r="M2532" s="28">
        <f t="shared" si="39"/>
        <v>795000</v>
      </c>
      <c r="N2532">
        <f>2025-Table1[[#This Row],[Year]]</f>
        <v>4</v>
      </c>
    </row>
    <row r="2533" spans="1:14" x14ac:dyDescent="0.3">
      <c r="A2533" t="s">
        <v>44</v>
      </c>
      <c r="B2533" t="s">
        <v>83</v>
      </c>
      <c r="C2533">
        <v>2018</v>
      </c>
      <c r="D2533" s="3">
        <v>6</v>
      </c>
      <c r="E2533" s="3">
        <v>63000</v>
      </c>
      <c r="F2533" t="s">
        <v>13</v>
      </c>
      <c r="G2533" s="15">
        <f>IF(Table1[[#This Row],[Transmission]]="Manual", 0, 1)</f>
        <v>0</v>
      </c>
      <c r="H2533" t="s">
        <v>9472</v>
      </c>
      <c r="I2533" t="s">
        <v>14</v>
      </c>
      <c r="J2533" s="4">
        <v>45597</v>
      </c>
      <c r="K2533" t="s">
        <v>2634</v>
      </c>
      <c r="L2533" s="5">
        <v>595000</v>
      </c>
      <c r="M2533" s="28">
        <f t="shared" si="39"/>
        <v>595000</v>
      </c>
      <c r="N2533">
        <f>2025-Table1[[#This Row],[Year]]</f>
        <v>7</v>
      </c>
    </row>
    <row r="2534" spans="1:14" x14ac:dyDescent="0.3">
      <c r="A2534" t="s">
        <v>113</v>
      </c>
      <c r="B2534" t="s">
        <v>239</v>
      </c>
      <c r="C2534">
        <v>2015</v>
      </c>
      <c r="D2534" s="3">
        <v>9</v>
      </c>
      <c r="E2534" s="3">
        <v>58000</v>
      </c>
      <c r="F2534" t="s">
        <v>13</v>
      </c>
      <c r="G2534" s="15">
        <f>IF(Table1[[#This Row],[Transmission]]="Manual", 0, 1)</f>
        <v>0</v>
      </c>
      <c r="H2534" t="s">
        <v>9472</v>
      </c>
      <c r="I2534" t="s">
        <v>17</v>
      </c>
      <c r="J2534" s="4">
        <v>45566</v>
      </c>
      <c r="K2534" t="s">
        <v>1618</v>
      </c>
      <c r="L2534" s="5">
        <v>460000</v>
      </c>
      <c r="M2534" s="28">
        <f t="shared" si="39"/>
        <v>460000</v>
      </c>
      <c r="N2534">
        <f>2025-Table1[[#This Row],[Year]]</f>
        <v>10</v>
      </c>
    </row>
    <row r="2535" spans="1:14" x14ac:dyDescent="0.3">
      <c r="A2535" t="s">
        <v>58</v>
      </c>
      <c r="B2535" t="s">
        <v>315</v>
      </c>
      <c r="C2535">
        <v>2014</v>
      </c>
      <c r="D2535" s="3">
        <v>10</v>
      </c>
      <c r="E2535" s="3">
        <v>92000</v>
      </c>
      <c r="F2535" t="s">
        <v>25</v>
      </c>
      <c r="G2535" s="15">
        <f>IF(Table1[[#This Row],[Transmission]]="Manual", 0, 1)</f>
        <v>1</v>
      </c>
      <c r="H2535" t="s">
        <v>9475</v>
      </c>
      <c r="I2535" t="s">
        <v>17</v>
      </c>
      <c r="J2535" s="4">
        <v>45597</v>
      </c>
      <c r="K2535" t="s">
        <v>2635</v>
      </c>
      <c r="L2535" s="5">
        <v>795000</v>
      </c>
      <c r="M2535" s="28">
        <f t="shared" si="39"/>
        <v>795000</v>
      </c>
      <c r="N2535">
        <f>2025-Table1[[#This Row],[Year]]</f>
        <v>11</v>
      </c>
    </row>
    <row r="2536" spans="1:14" x14ac:dyDescent="0.3">
      <c r="A2536" t="s">
        <v>21</v>
      </c>
      <c r="B2536" t="s">
        <v>24</v>
      </c>
      <c r="C2536">
        <v>2016</v>
      </c>
      <c r="D2536" s="3">
        <v>8</v>
      </c>
      <c r="E2536" s="3">
        <v>55000</v>
      </c>
      <c r="F2536" t="s">
        <v>25</v>
      </c>
      <c r="G2536" s="15">
        <f>IF(Table1[[#This Row],[Transmission]]="Manual", 0, 1)</f>
        <v>1</v>
      </c>
      <c r="H2536" t="s">
        <v>9475</v>
      </c>
      <c r="I2536" t="s">
        <v>14</v>
      </c>
      <c r="J2536" s="4">
        <v>45566</v>
      </c>
      <c r="K2536" t="s">
        <v>2636</v>
      </c>
      <c r="L2536" s="5">
        <v>445000</v>
      </c>
      <c r="M2536" s="28">
        <f t="shared" si="39"/>
        <v>445000</v>
      </c>
      <c r="N2536">
        <f>2025-Table1[[#This Row],[Year]]</f>
        <v>9</v>
      </c>
    </row>
    <row r="2537" spans="1:14" x14ac:dyDescent="0.3">
      <c r="A2537" t="s">
        <v>44</v>
      </c>
      <c r="B2537" t="s">
        <v>124</v>
      </c>
      <c r="C2537">
        <v>2008</v>
      </c>
      <c r="D2537" s="3">
        <v>16</v>
      </c>
      <c r="E2537" s="3">
        <v>70000</v>
      </c>
      <c r="F2537" t="s">
        <v>25</v>
      </c>
      <c r="G2537" s="15">
        <f>IF(Table1[[#This Row],[Transmission]]="Manual", 0, 1)</f>
        <v>1</v>
      </c>
      <c r="H2537" t="s">
        <v>9475</v>
      </c>
      <c r="I2537" t="s">
        <v>14</v>
      </c>
      <c r="J2537" s="4">
        <v>45597</v>
      </c>
      <c r="K2537" t="s">
        <v>2637</v>
      </c>
      <c r="L2537" s="5">
        <v>110000</v>
      </c>
      <c r="M2537" s="28">
        <f t="shared" si="39"/>
        <v>110000</v>
      </c>
      <c r="N2537">
        <f>2025-Table1[[#This Row],[Year]]</f>
        <v>17</v>
      </c>
    </row>
    <row r="2538" spans="1:14" x14ac:dyDescent="0.3">
      <c r="A2538" t="s">
        <v>44</v>
      </c>
      <c r="B2538" t="s">
        <v>79</v>
      </c>
      <c r="C2538">
        <v>2019</v>
      </c>
      <c r="D2538" s="3">
        <v>5</v>
      </c>
      <c r="E2538" s="3">
        <v>94000</v>
      </c>
      <c r="F2538" t="s">
        <v>25</v>
      </c>
      <c r="G2538" s="15">
        <f>IF(Table1[[#This Row],[Transmission]]="Manual", 0, 1)</f>
        <v>1</v>
      </c>
      <c r="H2538" t="s">
        <v>9472</v>
      </c>
      <c r="I2538" t="s">
        <v>17</v>
      </c>
      <c r="J2538" s="4">
        <v>45566</v>
      </c>
      <c r="K2538" t="s">
        <v>2638</v>
      </c>
      <c r="L2538" s="5">
        <v>1051000</v>
      </c>
      <c r="M2538" s="28">
        <f t="shared" si="39"/>
        <v>1051000</v>
      </c>
      <c r="N2538">
        <f>2025-Table1[[#This Row],[Year]]</f>
        <v>6</v>
      </c>
    </row>
    <row r="2539" spans="1:14" x14ac:dyDescent="0.3">
      <c r="A2539" t="s">
        <v>11</v>
      </c>
      <c r="B2539" t="s">
        <v>12</v>
      </c>
      <c r="C2539">
        <v>2017</v>
      </c>
      <c r="D2539" s="3">
        <v>7</v>
      </c>
      <c r="E2539" s="3">
        <v>70000</v>
      </c>
      <c r="F2539" t="s">
        <v>25</v>
      </c>
      <c r="G2539" s="15">
        <f>IF(Table1[[#This Row],[Transmission]]="Manual", 0, 1)</f>
        <v>1</v>
      </c>
      <c r="H2539" t="s">
        <v>9472</v>
      </c>
      <c r="I2539" t="s">
        <v>14</v>
      </c>
      <c r="J2539" s="4">
        <v>45597</v>
      </c>
      <c r="K2539" t="s">
        <v>2639</v>
      </c>
      <c r="L2539" s="5">
        <v>825000</v>
      </c>
      <c r="M2539" s="28">
        <f t="shared" si="39"/>
        <v>825000</v>
      </c>
      <c r="N2539">
        <f>2025-Table1[[#This Row],[Year]]</f>
        <v>8</v>
      </c>
    </row>
    <row r="2540" spans="1:14" x14ac:dyDescent="0.3">
      <c r="A2540" t="s">
        <v>44</v>
      </c>
      <c r="B2540" t="s">
        <v>76</v>
      </c>
      <c r="C2540">
        <v>2021</v>
      </c>
      <c r="D2540" s="3">
        <v>3</v>
      </c>
      <c r="E2540" s="3">
        <v>50000</v>
      </c>
      <c r="F2540" t="s">
        <v>13</v>
      </c>
      <c r="G2540" s="15">
        <f>IF(Table1[[#This Row],[Transmission]]="Manual", 0, 1)</f>
        <v>0</v>
      </c>
      <c r="H2540" t="s">
        <v>9472</v>
      </c>
      <c r="I2540" t="s">
        <v>17</v>
      </c>
      <c r="J2540" s="4">
        <v>45597</v>
      </c>
      <c r="K2540" t="s">
        <v>2640</v>
      </c>
      <c r="L2540" s="5">
        <v>875000</v>
      </c>
      <c r="M2540" s="28">
        <f t="shared" si="39"/>
        <v>875000</v>
      </c>
      <c r="N2540">
        <f>2025-Table1[[#This Row],[Year]]</f>
        <v>4</v>
      </c>
    </row>
    <row r="2541" spans="1:14" x14ac:dyDescent="0.3">
      <c r="A2541" t="s">
        <v>847</v>
      </c>
      <c r="B2541" t="s">
        <v>2589</v>
      </c>
      <c r="C2541">
        <v>2019</v>
      </c>
      <c r="D2541" s="3">
        <v>5</v>
      </c>
      <c r="E2541" s="3">
        <v>70000</v>
      </c>
      <c r="F2541" t="s">
        <v>25</v>
      </c>
      <c r="G2541" s="15">
        <f>IF(Table1[[#This Row],[Transmission]]="Manual", 0, 1)</f>
        <v>1</v>
      </c>
      <c r="H2541" t="s">
        <v>9475</v>
      </c>
      <c r="I2541" t="s">
        <v>14</v>
      </c>
      <c r="J2541" s="4">
        <v>45597</v>
      </c>
      <c r="K2541" t="s">
        <v>2641</v>
      </c>
      <c r="L2541" s="5">
        <v>190000</v>
      </c>
      <c r="M2541" s="28">
        <f t="shared" si="39"/>
        <v>190000</v>
      </c>
      <c r="N2541">
        <f>2025-Table1[[#This Row],[Year]]</f>
        <v>6</v>
      </c>
    </row>
    <row r="2542" spans="1:14" x14ac:dyDescent="0.3">
      <c r="A2542" t="s">
        <v>44</v>
      </c>
      <c r="B2542" t="s">
        <v>79</v>
      </c>
      <c r="C2542">
        <v>2021</v>
      </c>
      <c r="D2542" s="3">
        <v>3</v>
      </c>
      <c r="E2542" s="3">
        <v>85000</v>
      </c>
      <c r="F2542" t="s">
        <v>13</v>
      </c>
      <c r="G2542" s="15">
        <f>IF(Table1[[#This Row],[Transmission]]="Manual", 0, 1)</f>
        <v>0</v>
      </c>
      <c r="H2542" t="s">
        <v>9472</v>
      </c>
      <c r="I2542" t="s">
        <v>17</v>
      </c>
      <c r="J2542" s="4">
        <v>45566</v>
      </c>
      <c r="K2542" t="s">
        <v>2642</v>
      </c>
      <c r="L2542" s="5">
        <v>1221000</v>
      </c>
      <c r="M2542" s="28">
        <f t="shared" si="39"/>
        <v>1221000</v>
      </c>
      <c r="N2542">
        <f>2025-Table1[[#This Row],[Year]]</f>
        <v>4</v>
      </c>
    </row>
    <row r="2543" spans="1:14" x14ac:dyDescent="0.3">
      <c r="A2543" t="s">
        <v>44</v>
      </c>
      <c r="B2543" t="s">
        <v>228</v>
      </c>
      <c r="C2543">
        <v>2020</v>
      </c>
      <c r="D2543" s="3">
        <v>4</v>
      </c>
      <c r="E2543" s="3">
        <v>27500</v>
      </c>
      <c r="F2543" t="s">
        <v>13</v>
      </c>
      <c r="G2543" s="15">
        <f>IF(Table1[[#This Row],[Transmission]]="Manual", 0, 1)</f>
        <v>0</v>
      </c>
      <c r="H2543" t="s">
        <v>9475</v>
      </c>
      <c r="I2543" t="s">
        <v>14</v>
      </c>
      <c r="J2543" s="4">
        <v>45597</v>
      </c>
      <c r="K2543" t="s">
        <v>2643</v>
      </c>
      <c r="L2543" s="5">
        <v>540000</v>
      </c>
      <c r="M2543" s="28">
        <f t="shared" si="39"/>
        <v>540000</v>
      </c>
      <c r="N2543">
        <f>2025-Table1[[#This Row],[Year]]</f>
        <v>5</v>
      </c>
    </row>
    <row r="2544" spans="1:14" x14ac:dyDescent="0.3">
      <c r="A2544" t="s">
        <v>101</v>
      </c>
      <c r="B2544" t="s">
        <v>190</v>
      </c>
      <c r="C2544">
        <v>2020</v>
      </c>
      <c r="D2544" s="3">
        <v>4</v>
      </c>
      <c r="E2544" s="3">
        <v>85000</v>
      </c>
      <c r="F2544" t="s">
        <v>25</v>
      </c>
      <c r="G2544" s="15">
        <f>IF(Table1[[#This Row],[Transmission]]="Manual", 0, 1)</f>
        <v>1</v>
      </c>
      <c r="H2544" t="s">
        <v>9475</v>
      </c>
      <c r="I2544" t="s">
        <v>17</v>
      </c>
      <c r="J2544" s="4">
        <v>45597</v>
      </c>
      <c r="K2544" t="s">
        <v>2644</v>
      </c>
      <c r="L2544" s="5">
        <v>1495000</v>
      </c>
      <c r="M2544" s="28">
        <f t="shared" si="39"/>
        <v>1495000</v>
      </c>
      <c r="N2544">
        <f>2025-Table1[[#This Row],[Year]]</f>
        <v>5</v>
      </c>
    </row>
    <row r="2545" spans="1:14" x14ac:dyDescent="0.3">
      <c r="A2545" t="s">
        <v>11</v>
      </c>
      <c r="B2545" t="s">
        <v>797</v>
      </c>
      <c r="C2545">
        <v>2012</v>
      </c>
      <c r="D2545" s="3">
        <v>12</v>
      </c>
      <c r="E2545" s="3">
        <v>45000</v>
      </c>
      <c r="F2545" t="s">
        <v>13</v>
      </c>
      <c r="G2545" s="15">
        <f>IF(Table1[[#This Row],[Transmission]]="Manual", 0, 1)</f>
        <v>0</v>
      </c>
      <c r="H2545" t="s">
        <v>9472</v>
      </c>
      <c r="I2545" t="s">
        <v>14</v>
      </c>
      <c r="J2545" s="4">
        <v>45597</v>
      </c>
      <c r="K2545" t="s">
        <v>2645</v>
      </c>
      <c r="L2545" s="5">
        <v>425000</v>
      </c>
      <c r="M2545" s="28">
        <f t="shared" si="39"/>
        <v>425000</v>
      </c>
      <c r="N2545">
        <f>2025-Table1[[#This Row],[Year]]</f>
        <v>13</v>
      </c>
    </row>
    <row r="2546" spans="1:14" x14ac:dyDescent="0.3">
      <c r="A2546" t="s">
        <v>21</v>
      </c>
      <c r="B2546" t="s">
        <v>99</v>
      </c>
      <c r="C2546">
        <v>2015</v>
      </c>
      <c r="D2546" s="3">
        <v>9</v>
      </c>
      <c r="E2546" s="3">
        <v>76222</v>
      </c>
      <c r="F2546" t="s">
        <v>13</v>
      </c>
      <c r="G2546" s="15">
        <f>IF(Table1[[#This Row],[Transmission]]="Manual", 0, 1)</f>
        <v>0</v>
      </c>
      <c r="H2546" t="s">
        <v>9472</v>
      </c>
      <c r="I2546" t="s">
        <v>17</v>
      </c>
      <c r="J2546" s="4">
        <v>45597</v>
      </c>
      <c r="K2546" t="s">
        <v>2646</v>
      </c>
      <c r="L2546" s="5">
        <v>570000</v>
      </c>
      <c r="M2546" s="28">
        <f t="shared" si="39"/>
        <v>570000</v>
      </c>
      <c r="N2546">
        <f>2025-Table1[[#This Row],[Year]]</f>
        <v>10</v>
      </c>
    </row>
    <row r="2547" spans="1:14" x14ac:dyDescent="0.3">
      <c r="A2547" t="s">
        <v>11</v>
      </c>
      <c r="B2547" t="s">
        <v>12</v>
      </c>
      <c r="C2547">
        <v>2016</v>
      </c>
      <c r="D2547" s="3">
        <v>8</v>
      </c>
      <c r="E2547" s="3">
        <v>85000</v>
      </c>
      <c r="F2547" t="s">
        <v>25</v>
      </c>
      <c r="G2547" s="15">
        <f>IF(Table1[[#This Row],[Transmission]]="Manual", 0, 1)</f>
        <v>1</v>
      </c>
      <c r="H2547" t="s">
        <v>9475</v>
      </c>
      <c r="I2547" t="s">
        <v>14</v>
      </c>
      <c r="J2547" s="4">
        <v>45597</v>
      </c>
      <c r="K2547" t="s">
        <v>2017</v>
      </c>
      <c r="L2547" s="5">
        <v>649999</v>
      </c>
      <c r="M2547" s="28">
        <f t="shared" si="39"/>
        <v>649999</v>
      </c>
      <c r="N2547">
        <f>2025-Table1[[#This Row],[Year]]</f>
        <v>9</v>
      </c>
    </row>
    <row r="2548" spans="1:14" x14ac:dyDescent="0.3">
      <c r="A2548" t="s">
        <v>11</v>
      </c>
      <c r="B2548" t="s">
        <v>736</v>
      </c>
      <c r="C2548">
        <v>2010</v>
      </c>
      <c r="D2548" s="3">
        <v>14</v>
      </c>
      <c r="E2548" s="3">
        <v>86000</v>
      </c>
      <c r="F2548" t="s">
        <v>25</v>
      </c>
      <c r="G2548" s="15">
        <f>IF(Table1[[#This Row],[Transmission]]="Manual", 0, 1)</f>
        <v>1</v>
      </c>
      <c r="H2548" t="s">
        <v>9475</v>
      </c>
      <c r="I2548" t="s">
        <v>14</v>
      </c>
      <c r="J2548" s="4">
        <v>45597</v>
      </c>
      <c r="K2548" t="s">
        <v>2647</v>
      </c>
      <c r="L2548" s="5">
        <v>238000</v>
      </c>
      <c r="M2548" s="28">
        <f t="shared" si="39"/>
        <v>238000</v>
      </c>
      <c r="N2548">
        <f>2025-Table1[[#This Row],[Year]]</f>
        <v>15</v>
      </c>
    </row>
    <row r="2549" spans="1:14" x14ac:dyDescent="0.3">
      <c r="A2549" t="s">
        <v>21</v>
      </c>
      <c r="B2549" t="s">
        <v>36</v>
      </c>
      <c r="C2549">
        <v>2018</v>
      </c>
      <c r="D2549" s="3">
        <v>6</v>
      </c>
      <c r="E2549" s="3">
        <v>64000</v>
      </c>
      <c r="F2549" t="s">
        <v>25</v>
      </c>
      <c r="G2549" s="15">
        <f>IF(Table1[[#This Row],[Transmission]]="Manual", 0, 1)</f>
        <v>1</v>
      </c>
      <c r="H2549" t="s">
        <v>9472</v>
      </c>
      <c r="I2549" t="s">
        <v>14</v>
      </c>
      <c r="J2549" s="4">
        <v>45597</v>
      </c>
      <c r="K2549" t="s">
        <v>2648</v>
      </c>
      <c r="L2549" s="5">
        <v>330000</v>
      </c>
      <c r="M2549" s="28">
        <f t="shared" si="39"/>
        <v>330000</v>
      </c>
      <c r="N2549">
        <f>2025-Table1[[#This Row],[Year]]</f>
        <v>7</v>
      </c>
    </row>
    <row r="2550" spans="1:14" x14ac:dyDescent="0.3">
      <c r="A2550" t="s">
        <v>21</v>
      </c>
      <c r="B2550" t="s">
        <v>140</v>
      </c>
      <c r="C2550">
        <v>2011</v>
      </c>
      <c r="D2550" s="3">
        <v>13</v>
      </c>
      <c r="E2550" s="3">
        <v>110067</v>
      </c>
      <c r="F2550" t="s">
        <v>13</v>
      </c>
      <c r="G2550" s="15">
        <f>IF(Table1[[#This Row],[Transmission]]="Manual", 0, 1)</f>
        <v>0</v>
      </c>
      <c r="H2550" t="s">
        <v>9472</v>
      </c>
      <c r="I2550" t="s">
        <v>17</v>
      </c>
      <c r="J2550" s="4">
        <v>45566</v>
      </c>
      <c r="K2550" t="s">
        <v>2649</v>
      </c>
      <c r="L2550" s="5">
        <v>190000</v>
      </c>
      <c r="M2550" s="28">
        <f t="shared" si="39"/>
        <v>190000</v>
      </c>
      <c r="N2550">
        <f>2025-Table1[[#This Row],[Year]]</f>
        <v>14</v>
      </c>
    </row>
    <row r="2551" spans="1:14" x14ac:dyDescent="0.3">
      <c r="A2551" t="s">
        <v>44</v>
      </c>
      <c r="B2551" t="s">
        <v>89</v>
      </c>
      <c r="C2551">
        <v>2014</v>
      </c>
      <c r="D2551" s="3">
        <v>10</v>
      </c>
      <c r="E2551" s="3">
        <v>73000</v>
      </c>
      <c r="F2551" t="s">
        <v>13</v>
      </c>
      <c r="G2551" s="15">
        <f>IF(Table1[[#This Row],[Transmission]]="Manual", 0, 1)</f>
        <v>0</v>
      </c>
      <c r="H2551" t="s">
        <v>9475</v>
      </c>
      <c r="I2551" t="s">
        <v>14</v>
      </c>
      <c r="J2551" s="4">
        <v>45566</v>
      </c>
      <c r="K2551" t="s">
        <v>2650</v>
      </c>
      <c r="L2551" s="5">
        <v>465000</v>
      </c>
      <c r="M2551" s="28">
        <f t="shared" si="39"/>
        <v>465000</v>
      </c>
      <c r="N2551">
        <f>2025-Table1[[#This Row],[Year]]</f>
        <v>11</v>
      </c>
    </row>
    <row r="2552" spans="1:14" x14ac:dyDescent="0.3">
      <c r="A2552" t="s">
        <v>113</v>
      </c>
      <c r="B2552" t="s">
        <v>181</v>
      </c>
      <c r="C2552">
        <v>2016</v>
      </c>
      <c r="D2552" s="3">
        <v>8</v>
      </c>
      <c r="E2552" s="3">
        <v>113000</v>
      </c>
      <c r="F2552" t="s">
        <v>13</v>
      </c>
      <c r="G2552" s="15">
        <f>IF(Table1[[#This Row],[Transmission]]="Manual", 0, 1)</f>
        <v>0</v>
      </c>
      <c r="H2552" t="s">
        <v>9475</v>
      </c>
      <c r="I2552" t="s">
        <v>17</v>
      </c>
      <c r="J2552" s="4">
        <v>45536</v>
      </c>
      <c r="K2552" t="s">
        <v>2651</v>
      </c>
      <c r="L2552" s="5">
        <v>739000</v>
      </c>
      <c r="M2552" s="28">
        <f t="shared" si="39"/>
        <v>739000</v>
      </c>
      <c r="N2552">
        <f>2025-Table1[[#This Row],[Year]]</f>
        <v>9</v>
      </c>
    </row>
    <row r="2553" spans="1:14" x14ac:dyDescent="0.3">
      <c r="A2553" t="s">
        <v>44</v>
      </c>
      <c r="B2553" t="s">
        <v>79</v>
      </c>
      <c r="C2553">
        <v>2021</v>
      </c>
      <c r="D2553" s="3">
        <v>3</v>
      </c>
      <c r="E2553" s="3">
        <v>29997</v>
      </c>
      <c r="F2553" t="s">
        <v>13</v>
      </c>
      <c r="G2553" s="15">
        <f>IF(Table1[[#This Row],[Transmission]]="Manual", 0, 1)</f>
        <v>0</v>
      </c>
      <c r="H2553" t="s">
        <v>9472</v>
      </c>
      <c r="I2553" t="s">
        <v>14</v>
      </c>
      <c r="J2553" s="4">
        <v>45597</v>
      </c>
      <c r="K2553" t="s">
        <v>2652</v>
      </c>
      <c r="L2553" s="5">
        <v>1300000</v>
      </c>
      <c r="M2553" s="28">
        <f t="shared" si="39"/>
        <v>1300000</v>
      </c>
      <c r="N2553">
        <f>2025-Table1[[#This Row],[Year]]</f>
        <v>4</v>
      </c>
    </row>
    <row r="2554" spans="1:14" x14ac:dyDescent="0.3">
      <c r="A2554" t="s">
        <v>21</v>
      </c>
      <c r="B2554" t="s">
        <v>39</v>
      </c>
      <c r="C2554">
        <v>2014</v>
      </c>
      <c r="D2554" s="3">
        <v>10</v>
      </c>
      <c r="E2554" s="3">
        <v>43000</v>
      </c>
      <c r="F2554" t="s">
        <v>25</v>
      </c>
      <c r="G2554" s="15">
        <f>IF(Table1[[#This Row],[Transmission]]="Manual", 0, 1)</f>
        <v>1</v>
      </c>
      <c r="H2554" t="s">
        <v>9475</v>
      </c>
      <c r="I2554" t="s">
        <v>14</v>
      </c>
      <c r="J2554" s="4">
        <v>45597</v>
      </c>
      <c r="K2554" t="s">
        <v>2653</v>
      </c>
      <c r="L2554" s="5">
        <v>395000</v>
      </c>
      <c r="M2554" s="28">
        <f t="shared" si="39"/>
        <v>395000</v>
      </c>
      <c r="N2554">
        <f>2025-Table1[[#This Row],[Year]]</f>
        <v>11</v>
      </c>
    </row>
    <row r="2555" spans="1:14" x14ac:dyDescent="0.3">
      <c r="A2555" t="s">
        <v>21</v>
      </c>
      <c r="B2555" t="s">
        <v>99</v>
      </c>
      <c r="C2555">
        <v>2019</v>
      </c>
      <c r="D2555" s="3">
        <v>5</v>
      </c>
      <c r="E2555" s="3">
        <v>51000</v>
      </c>
      <c r="F2555" t="s">
        <v>25</v>
      </c>
      <c r="G2555" s="15">
        <f>IF(Table1[[#This Row],[Transmission]]="Manual", 0, 1)</f>
        <v>1</v>
      </c>
      <c r="H2555" t="s">
        <v>9475</v>
      </c>
      <c r="I2555" t="s">
        <v>14</v>
      </c>
      <c r="J2555" s="4">
        <v>45597</v>
      </c>
      <c r="K2555" t="s">
        <v>2654</v>
      </c>
      <c r="L2555" s="5">
        <v>725000</v>
      </c>
      <c r="M2555" s="28">
        <f t="shared" si="39"/>
        <v>725000</v>
      </c>
      <c r="N2555">
        <f>2025-Table1[[#This Row],[Year]]</f>
        <v>6</v>
      </c>
    </row>
    <row r="2556" spans="1:14" x14ac:dyDescent="0.3">
      <c r="A2556" t="s">
        <v>21</v>
      </c>
      <c r="B2556" t="s">
        <v>22</v>
      </c>
      <c r="C2556">
        <v>2018</v>
      </c>
      <c r="D2556" s="3">
        <v>6</v>
      </c>
      <c r="E2556" s="3">
        <v>32321</v>
      </c>
      <c r="F2556" t="s">
        <v>13</v>
      </c>
      <c r="G2556" s="15">
        <f>IF(Table1[[#This Row],[Transmission]]="Manual", 0, 1)</f>
        <v>0</v>
      </c>
      <c r="H2556" t="s">
        <v>9472</v>
      </c>
      <c r="I2556" t="s">
        <v>14</v>
      </c>
      <c r="J2556" s="4">
        <v>45597</v>
      </c>
      <c r="K2556" t="s">
        <v>2655</v>
      </c>
      <c r="L2556" s="5">
        <v>489101</v>
      </c>
      <c r="M2556" s="28">
        <f t="shared" si="39"/>
        <v>489101</v>
      </c>
      <c r="N2556">
        <f>2025-Table1[[#This Row],[Year]]</f>
        <v>7</v>
      </c>
    </row>
    <row r="2557" spans="1:14" x14ac:dyDescent="0.3">
      <c r="A2557" t="s">
        <v>21</v>
      </c>
      <c r="B2557" t="s">
        <v>24</v>
      </c>
      <c r="C2557">
        <v>2022</v>
      </c>
      <c r="D2557" s="3">
        <v>2</v>
      </c>
      <c r="E2557" s="3">
        <v>30000</v>
      </c>
      <c r="F2557" t="s">
        <v>13</v>
      </c>
      <c r="G2557" s="15">
        <f>IF(Table1[[#This Row],[Transmission]]="Manual", 0, 1)</f>
        <v>0</v>
      </c>
      <c r="H2557" t="s">
        <v>9472</v>
      </c>
      <c r="I2557" t="s">
        <v>14</v>
      </c>
      <c r="J2557" s="4">
        <v>45597</v>
      </c>
      <c r="K2557" t="s">
        <v>2656</v>
      </c>
      <c r="L2557" s="5">
        <v>825000</v>
      </c>
      <c r="M2557" s="28">
        <f t="shared" si="39"/>
        <v>825000</v>
      </c>
      <c r="N2557">
        <f>2025-Table1[[#This Row],[Year]]</f>
        <v>3</v>
      </c>
    </row>
    <row r="2558" spans="1:14" x14ac:dyDescent="0.3">
      <c r="A2558" t="s">
        <v>21</v>
      </c>
      <c r="B2558" t="s">
        <v>111</v>
      </c>
      <c r="C2558">
        <v>2007</v>
      </c>
      <c r="D2558" s="3">
        <v>17</v>
      </c>
      <c r="E2558" s="3">
        <v>75000</v>
      </c>
      <c r="F2558" t="s">
        <v>13</v>
      </c>
      <c r="G2558" s="15">
        <f>IF(Table1[[#This Row],[Transmission]]="Manual", 0, 1)</f>
        <v>0</v>
      </c>
      <c r="H2558" t="s">
        <v>9475</v>
      </c>
      <c r="I2558" t="s">
        <v>14</v>
      </c>
      <c r="J2558" s="4">
        <v>45597</v>
      </c>
      <c r="K2558" t="s">
        <v>2657</v>
      </c>
      <c r="L2558" s="5">
        <v>135000</v>
      </c>
      <c r="M2558" s="28">
        <f t="shared" si="39"/>
        <v>135000</v>
      </c>
      <c r="N2558">
        <f>2025-Table1[[#This Row],[Year]]</f>
        <v>18</v>
      </c>
    </row>
    <row r="2559" spans="1:14" x14ac:dyDescent="0.3">
      <c r="A2559" t="s">
        <v>15</v>
      </c>
      <c r="B2559" t="s">
        <v>93</v>
      </c>
      <c r="C2559">
        <v>2014</v>
      </c>
      <c r="D2559" s="3">
        <v>10</v>
      </c>
      <c r="E2559" s="3">
        <v>159000</v>
      </c>
      <c r="F2559" t="s">
        <v>25</v>
      </c>
      <c r="G2559" s="15">
        <f>IF(Table1[[#This Row],[Transmission]]="Manual", 0, 1)</f>
        <v>1</v>
      </c>
      <c r="H2559" t="s">
        <v>9475</v>
      </c>
      <c r="I2559" t="s">
        <v>17</v>
      </c>
      <c r="J2559" s="4">
        <v>45597</v>
      </c>
      <c r="K2559" t="s">
        <v>2658</v>
      </c>
      <c r="L2559" s="5">
        <v>1350000</v>
      </c>
      <c r="M2559" s="28">
        <f t="shared" si="39"/>
        <v>1350000</v>
      </c>
      <c r="N2559">
        <f>2025-Table1[[#This Row],[Year]]</f>
        <v>11</v>
      </c>
    </row>
    <row r="2560" spans="1:14" x14ac:dyDescent="0.3">
      <c r="A2560" t="s">
        <v>11</v>
      </c>
      <c r="B2560" t="s">
        <v>12</v>
      </c>
      <c r="C2560">
        <v>2009</v>
      </c>
      <c r="D2560" s="3">
        <v>15</v>
      </c>
      <c r="E2560" s="3">
        <v>110000</v>
      </c>
      <c r="F2560" t="s">
        <v>25</v>
      </c>
      <c r="G2560" s="15">
        <f>IF(Table1[[#This Row],[Transmission]]="Manual", 0, 1)</f>
        <v>1</v>
      </c>
      <c r="H2560" t="s">
        <v>9475</v>
      </c>
      <c r="I2560" t="s">
        <v>14</v>
      </c>
      <c r="J2560" s="4">
        <v>45597</v>
      </c>
      <c r="K2560" t="s">
        <v>1228</v>
      </c>
      <c r="L2560" s="5">
        <v>375000</v>
      </c>
      <c r="M2560" s="28">
        <f t="shared" si="39"/>
        <v>375000</v>
      </c>
      <c r="N2560">
        <f>2025-Table1[[#This Row],[Year]]</f>
        <v>16</v>
      </c>
    </row>
    <row r="2561" spans="1:14" x14ac:dyDescent="0.3">
      <c r="A2561" t="s">
        <v>18</v>
      </c>
      <c r="B2561" t="s">
        <v>86</v>
      </c>
      <c r="C2561">
        <v>2014</v>
      </c>
      <c r="D2561" s="3">
        <v>10</v>
      </c>
      <c r="E2561" s="3">
        <v>92100</v>
      </c>
      <c r="F2561" t="s">
        <v>25</v>
      </c>
      <c r="G2561" s="15">
        <f>IF(Table1[[#This Row],[Transmission]]="Manual", 0, 1)</f>
        <v>1</v>
      </c>
      <c r="H2561" t="s">
        <v>9472</v>
      </c>
      <c r="I2561" t="s">
        <v>14</v>
      </c>
      <c r="J2561" s="4">
        <v>45597</v>
      </c>
      <c r="K2561" t="s">
        <v>2659</v>
      </c>
      <c r="L2561" s="5">
        <v>525000</v>
      </c>
      <c r="M2561" s="28">
        <f t="shared" si="39"/>
        <v>525000</v>
      </c>
      <c r="N2561">
        <f>2025-Table1[[#This Row],[Year]]</f>
        <v>11</v>
      </c>
    </row>
    <row r="2562" spans="1:14" x14ac:dyDescent="0.3">
      <c r="A2562" t="s">
        <v>44</v>
      </c>
      <c r="B2562" t="s">
        <v>76</v>
      </c>
      <c r="C2562">
        <v>2023</v>
      </c>
      <c r="D2562" s="3">
        <v>1</v>
      </c>
      <c r="E2562" s="3">
        <v>12000</v>
      </c>
      <c r="F2562" t="s">
        <v>25</v>
      </c>
      <c r="G2562" s="15">
        <f>IF(Table1[[#This Row],[Transmission]]="Manual", 0, 1)</f>
        <v>1</v>
      </c>
      <c r="H2562" t="s">
        <v>9472</v>
      </c>
      <c r="I2562" t="s">
        <v>14</v>
      </c>
      <c r="J2562" s="4">
        <v>45566</v>
      </c>
      <c r="K2562" t="s">
        <v>2660</v>
      </c>
      <c r="L2562" s="5">
        <v>1195000</v>
      </c>
      <c r="M2562" s="28">
        <f t="shared" si="39"/>
        <v>1195000</v>
      </c>
      <c r="N2562">
        <f>2025-Table1[[#This Row],[Year]]</f>
        <v>2</v>
      </c>
    </row>
    <row r="2563" spans="1:14" x14ac:dyDescent="0.3">
      <c r="A2563" t="s">
        <v>113</v>
      </c>
      <c r="B2563" t="s">
        <v>181</v>
      </c>
      <c r="C2563">
        <v>2011</v>
      </c>
      <c r="D2563" s="3">
        <v>13</v>
      </c>
      <c r="E2563" s="3">
        <v>127000</v>
      </c>
      <c r="F2563" t="s">
        <v>13</v>
      </c>
      <c r="G2563" s="15">
        <f>IF(Table1[[#This Row],[Transmission]]="Manual", 0, 1)</f>
        <v>0</v>
      </c>
      <c r="H2563" t="s">
        <v>9475</v>
      </c>
      <c r="I2563" t="s">
        <v>17</v>
      </c>
      <c r="J2563" s="4">
        <v>45597</v>
      </c>
      <c r="K2563" t="s">
        <v>2661</v>
      </c>
      <c r="L2563" s="5">
        <v>525000</v>
      </c>
      <c r="M2563" s="28">
        <f t="shared" ref="M2563:M2626" si="40">VALUE(SUBSTITUTE(SUBSTITUTE(L2563,"₹"," "),",",""))</f>
        <v>525000</v>
      </c>
      <c r="N2563">
        <f>2025-Table1[[#This Row],[Year]]</f>
        <v>14</v>
      </c>
    </row>
    <row r="2564" spans="1:14" x14ac:dyDescent="0.3">
      <c r="A2564" t="s">
        <v>21</v>
      </c>
      <c r="B2564" t="s">
        <v>31</v>
      </c>
      <c r="C2564">
        <v>2016</v>
      </c>
      <c r="D2564" s="3">
        <v>8</v>
      </c>
      <c r="E2564" s="3">
        <v>54615</v>
      </c>
      <c r="F2564" t="s">
        <v>13</v>
      </c>
      <c r="G2564" s="15">
        <f>IF(Table1[[#This Row],[Transmission]]="Manual", 0, 1)</f>
        <v>0</v>
      </c>
      <c r="H2564" t="s">
        <v>9472</v>
      </c>
      <c r="I2564" t="s">
        <v>14</v>
      </c>
      <c r="J2564" s="4">
        <v>45597</v>
      </c>
      <c r="K2564" t="s">
        <v>2662</v>
      </c>
      <c r="L2564" s="5">
        <v>475000</v>
      </c>
      <c r="M2564" s="28">
        <f t="shared" si="40"/>
        <v>475000</v>
      </c>
      <c r="N2564">
        <f>2025-Table1[[#This Row],[Year]]</f>
        <v>9</v>
      </c>
    </row>
    <row r="2565" spans="1:14" x14ac:dyDescent="0.3">
      <c r="A2565" t="s">
        <v>21</v>
      </c>
      <c r="B2565" t="s">
        <v>111</v>
      </c>
      <c r="C2565">
        <v>2009</v>
      </c>
      <c r="D2565" s="3">
        <v>15</v>
      </c>
      <c r="E2565" s="3">
        <v>62000</v>
      </c>
      <c r="F2565" t="s">
        <v>13</v>
      </c>
      <c r="G2565" s="15">
        <f>IF(Table1[[#This Row],[Transmission]]="Manual", 0, 1)</f>
        <v>0</v>
      </c>
      <c r="H2565" t="s">
        <v>9475</v>
      </c>
      <c r="I2565" t="s">
        <v>14</v>
      </c>
      <c r="J2565" s="4">
        <v>45597</v>
      </c>
      <c r="K2565" t="s">
        <v>659</v>
      </c>
      <c r="L2565" s="5">
        <v>125000</v>
      </c>
      <c r="M2565" s="28">
        <f t="shared" si="40"/>
        <v>125000</v>
      </c>
      <c r="N2565">
        <f>2025-Table1[[#This Row],[Year]]</f>
        <v>16</v>
      </c>
    </row>
    <row r="2566" spans="1:14" x14ac:dyDescent="0.3">
      <c r="A2566" t="s">
        <v>11</v>
      </c>
      <c r="B2566" t="s">
        <v>12</v>
      </c>
      <c r="C2566">
        <v>2017</v>
      </c>
      <c r="D2566" s="3">
        <v>7</v>
      </c>
      <c r="E2566" s="3">
        <v>67555</v>
      </c>
      <c r="F2566" t="s">
        <v>25</v>
      </c>
      <c r="G2566" s="15">
        <f>IF(Table1[[#This Row],[Transmission]]="Manual", 0, 1)</f>
        <v>1</v>
      </c>
      <c r="H2566" t="s">
        <v>9472</v>
      </c>
      <c r="I2566" t="s">
        <v>14</v>
      </c>
      <c r="J2566" s="4">
        <v>45597</v>
      </c>
      <c r="K2566" t="s">
        <v>561</v>
      </c>
      <c r="L2566" s="5">
        <v>695000</v>
      </c>
      <c r="M2566" s="28">
        <f t="shared" si="40"/>
        <v>695000</v>
      </c>
      <c r="N2566">
        <f>2025-Table1[[#This Row],[Year]]</f>
        <v>8</v>
      </c>
    </row>
    <row r="2567" spans="1:14" x14ac:dyDescent="0.3">
      <c r="A2567" t="s">
        <v>44</v>
      </c>
      <c r="B2567" t="s">
        <v>79</v>
      </c>
      <c r="C2567">
        <v>2019</v>
      </c>
      <c r="D2567" s="3">
        <v>5</v>
      </c>
      <c r="E2567" s="3">
        <v>47000</v>
      </c>
      <c r="F2567" t="s">
        <v>25</v>
      </c>
      <c r="G2567" s="15">
        <f>IF(Table1[[#This Row],[Transmission]]="Manual", 0, 1)</f>
        <v>1</v>
      </c>
      <c r="H2567" t="s">
        <v>9472</v>
      </c>
      <c r="I2567" t="s">
        <v>17</v>
      </c>
      <c r="J2567" s="4">
        <v>45597</v>
      </c>
      <c r="K2567" t="s">
        <v>2663</v>
      </c>
      <c r="L2567" s="5">
        <v>980000</v>
      </c>
      <c r="M2567" s="28">
        <f t="shared" si="40"/>
        <v>980000</v>
      </c>
      <c r="N2567">
        <f>2025-Table1[[#This Row],[Year]]</f>
        <v>6</v>
      </c>
    </row>
    <row r="2568" spans="1:14" x14ac:dyDescent="0.3">
      <c r="A2568" t="s">
        <v>21</v>
      </c>
      <c r="B2568" t="s">
        <v>22</v>
      </c>
      <c r="C2568">
        <v>2015</v>
      </c>
      <c r="D2568" s="3">
        <v>9</v>
      </c>
      <c r="E2568" s="3">
        <v>48000</v>
      </c>
      <c r="F2568" t="s">
        <v>13</v>
      </c>
      <c r="G2568" s="15">
        <f>IF(Table1[[#This Row],[Transmission]]="Manual", 0, 1)</f>
        <v>0</v>
      </c>
      <c r="H2568" t="s">
        <v>9472</v>
      </c>
      <c r="I2568" t="s">
        <v>17</v>
      </c>
      <c r="J2568" s="4">
        <v>45597</v>
      </c>
      <c r="K2568" t="s">
        <v>1691</v>
      </c>
      <c r="L2568" s="5">
        <v>350000</v>
      </c>
      <c r="M2568" s="28">
        <f t="shared" si="40"/>
        <v>350000</v>
      </c>
      <c r="N2568">
        <f>2025-Table1[[#This Row],[Year]]</f>
        <v>10</v>
      </c>
    </row>
    <row r="2569" spans="1:14" x14ac:dyDescent="0.3">
      <c r="A2569" t="s">
        <v>44</v>
      </c>
      <c r="B2569" t="s">
        <v>79</v>
      </c>
      <c r="C2569">
        <v>2016</v>
      </c>
      <c r="D2569" s="3">
        <v>8</v>
      </c>
      <c r="E2569" s="3">
        <v>65000</v>
      </c>
      <c r="F2569" t="s">
        <v>13</v>
      </c>
      <c r="G2569" s="15">
        <f>IF(Table1[[#This Row],[Transmission]]="Manual", 0, 1)</f>
        <v>0</v>
      </c>
      <c r="H2569" t="s">
        <v>9475</v>
      </c>
      <c r="I2569" t="s">
        <v>14</v>
      </c>
      <c r="J2569" s="4">
        <v>45597</v>
      </c>
      <c r="K2569" t="s">
        <v>2664</v>
      </c>
      <c r="L2569" s="5">
        <v>875000</v>
      </c>
      <c r="M2569" s="28">
        <f t="shared" si="40"/>
        <v>875000</v>
      </c>
      <c r="N2569">
        <f>2025-Table1[[#This Row],[Year]]</f>
        <v>9</v>
      </c>
    </row>
    <row r="2570" spans="1:14" x14ac:dyDescent="0.3">
      <c r="A2570" t="s">
        <v>27</v>
      </c>
      <c r="B2570" t="s">
        <v>2665</v>
      </c>
      <c r="C2570">
        <v>2009</v>
      </c>
      <c r="D2570" s="3">
        <v>15</v>
      </c>
      <c r="E2570" s="3">
        <v>123000</v>
      </c>
      <c r="F2570" t="s">
        <v>25</v>
      </c>
      <c r="G2570" s="15">
        <f>IF(Table1[[#This Row],[Transmission]]="Manual", 0, 1)</f>
        <v>1</v>
      </c>
      <c r="H2570" t="s">
        <v>9472</v>
      </c>
      <c r="I2570" t="s">
        <v>17</v>
      </c>
      <c r="J2570" s="4">
        <v>45597</v>
      </c>
      <c r="K2570" t="s">
        <v>2666</v>
      </c>
      <c r="L2570" s="5">
        <v>1095000</v>
      </c>
      <c r="M2570" s="28">
        <f t="shared" si="40"/>
        <v>1095000</v>
      </c>
      <c r="N2570">
        <f>2025-Table1[[#This Row],[Year]]</f>
        <v>16</v>
      </c>
    </row>
    <row r="2571" spans="1:14" x14ac:dyDescent="0.3">
      <c r="A2571" t="s">
        <v>33</v>
      </c>
      <c r="B2571" t="s">
        <v>501</v>
      </c>
      <c r="C2571">
        <v>2011</v>
      </c>
      <c r="D2571" s="3">
        <v>13</v>
      </c>
      <c r="E2571" s="3">
        <v>122361</v>
      </c>
      <c r="F2571" t="s">
        <v>13</v>
      </c>
      <c r="G2571" s="15">
        <f>IF(Table1[[#This Row],[Transmission]]="Manual", 0, 1)</f>
        <v>0</v>
      </c>
      <c r="H2571" t="s">
        <v>9475</v>
      </c>
      <c r="I2571" t="s">
        <v>17</v>
      </c>
      <c r="J2571" s="4">
        <v>45597</v>
      </c>
      <c r="K2571" t="s">
        <v>2667</v>
      </c>
      <c r="L2571" s="5">
        <v>240000</v>
      </c>
      <c r="M2571" s="28">
        <f t="shared" si="40"/>
        <v>240000</v>
      </c>
      <c r="N2571">
        <f>2025-Table1[[#This Row],[Year]]</f>
        <v>14</v>
      </c>
    </row>
    <row r="2572" spans="1:14" x14ac:dyDescent="0.3">
      <c r="A2572" t="s">
        <v>11</v>
      </c>
      <c r="B2572" t="s">
        <v>288</v>
      </c>
      <c r="C2572">
        <v>2016</v>
      </c>
      <c r="D2572" s="3">
        <v>8</v>
      </c>
      <c r="E2572" s="3">
        <v>46000</v>
      </c>
      <c r="F2572" t="s">
        <v>25</v>
      </c>
      <c r="G2572" s="15">
        <f>IF(Table1[[#This Row],[Transmission]]="Manual", 0, 1)</f>
        <v>1</v>
      </c>
      <c r="H2572" t="s">
        <v>9475</v>
      </c>
      <c r="I2572" t="s">
        <v>14</v>
      </c>
      <c r="J2572" s="4">
        <v>45597</v>
      </c>
      <c r="K2572" t="s">
        <v>2668</v>
      </c>
      <c r="L2572" s="5">
        <v>450000</v>
      </c>
      <c r="M2572" s="28">
        <f t="shared" si="40"/>
        <v>450000</v>
      </c>
      <c r="N2572">
        <f>2025-Table1[[#This Row],[Year]]</f>
        <v>9</v>
      </c>
    </row>
    <row r="2573" spans="1:14" x14ac:dyDescent="0.3">
      <c r="A2573" t="s">
        <v>113</v>
      </c>
      <c r="B2573" t="s">
        <v>396</v>
      </c>
      <c r="C2573">
        <v>2020</v>
      </c>
      <c r="D2573" s="3">
        <v>4</v>
      </c>
      <c r="E2573" s="3">
        <v>74000</v>
      </c>
      <c r="F2573" t="s">
        <v>13</v>
      </c>
      <c r="G2573" s="15">
        <f>IF(Table1[[#This Row],[Transmission]]="Manual", 0, 1)</f>
        <v>0</v>
      </c>
      <c r="H2573" t="s">
        <v>9472</v>
      </c>
      <c r="I2573" t="s">
        <v>17</v>
      </c>
      <c r="J2573" s="4">
        <v>45597</v>
      </c>
      <c r="K2573" t="s">
        <v>2669</v>
      </c>
      <c r="L2573" s="5">
        <v>1325000</v>
      </c>
      <c r="M2573" s="28">
        <f t="shared" si="40"/>
        <v>1325000</v>
      </c>
      <c r="N2573">
        <f>2025-Table1[[#This Row],[Year]]</f>
        <v>5</v>
      </c>
    </row>
    <row r="2574" spans="1:14" x14ac:dyDescent="0.3">
      <c r="A2574" t="s">
        <v>15</v>
      </c>
      <c r="B2574" t="s">
        <v>55</v>
      </c>
      <c r="C2574">
        <v>2017</v>
      </c>
      <c r="D2574" s="3">
        <v>7</v>
      </c>
      <c r="E2574" s="3">
        <v>86100</v>
      </c>
      <c r="F2574" t="s">
        <v>25</v>
      </c>
      <c r="G2574" s="15">
        <f>IF(Table1[[#This Row],[Transmission]]="Manual", 0, 1)</f>
        <v>1</v>
      </c>
      <c r="H2574" t="s">
        <v>9472</v>
      </c>
      <c r="I2574" t="s">
        <v>17</v>
      </c>
      <c r="J2574" s="4">
        <v>45597</v>
      </c>
      <c r="K2574" t="s">
        <v>2670</v>
      </c>
      <c r="L2574" s="5">
        <v>1600000</v>
      </c>
      <c r="M2574" s="28">
        <f t="shared" si="40"/>
        <v>1600000</v>
      </c>
      <c r="N2574">
        <f>2025-Table1[[#This Row],[Year]]</f>
        <v>8</v>
      </c>
    </row>
    <row r="2575" spans="1:14" x14ac:dyDescent="0.3">
      <c r="A2575" t="s">
        <v>97</v>
      </c>
      <c r="B2575" t="s">
        <v>236</v>
      </c>
      <c r="C2575">
        <v>2018</v>
      </c>
      <c r="D2575" s="3">
        <v>6</v>
      </c>
      <c r="E2575" s="3">
        <v>104000</v>
      </c>
      <c r="F2575" t="s">
        <v>25</v>
      </c>
      <c r="G2575" s="15">
        <f>IF(Table1[[#This Row],[Transmission]]="Manual", 0, 1)</f>
        <v>1</v>
      </c>
      <c r="H2575" t="s">
        <v>9472</v>
      </c>
      <c r="I2575" t="s">
        <v>14</v>
      </c>
      <c r="J2575" s="4">
        <v>45597</v>
      </c>
      <c r="K2575" t="s">
        <v>2671</v>
      </c>
      <c r="L2575" s="5">
        <v>825000</v>
      </c>
      <c r="M2575" s="28">
        <f t="shared" si="40"/>
        <v>825000</v>
      </c>
      <c r="N2575">
        <f>2025-Table1[[#This Row],[Year]]</f>
        <v>7</v>
      </c>
    </row>
    <row r="2576" spans="1:14" x14ac:dyDescent="0.3">
      <c r="A2576" t="s">
        <v>21</v>
      </c>
      <c r="B2576" t="s">
        <v>36</v>
      </c>
      <c r="C2576">
        <v>2016</v>
      </c>
      <c r="D2576" s="3">
        <v>8</v>
      </c>
      <c r="E2576" s="3">
        <v>38000</v>
      </c>
      <c r="F2576" t="s">
        <v>25</v>
      </c>
      <c r="G2576" s="15">
        <f>IF(Table1[[#This Row],[Transmission]]="Manual", 0, 1)</f>
        <v>1</v>
      </c>
      <c r="H2576" t="s">
        <v>9475</v>
      </c>
      <c r="I2576" t="s">
        <v>14</v>
      </c>
      <c r="J2576" s="4">
        <v>45597</v>
      </c>
      <c r="K2576" t="s">
        <v>2672</v>
      </c>
      <c r="L2576" s="5">
        <v>335000</v>
      </c>
      <c r="M2576" s="28">
        <f t="shared" si="40"/>
        <v>335000</v>
      </c>
      <c r="N2576">
        <f>2025-Table1[[#This Row],[Year]]</f>
        <v>9</v>
      </c>
    </row>
    <row r="2577" spans="1:14" x14ac:dyDescent="0.3">
      <c r="A2577" t="s">
        <v>44</v>
      </c>
      <c r="B2577" t="s">
        <v>133</v>
      </c>
      <c r="C2577">
        <v>2016</v>
      </c>
      <c r="D2577" s="3">
        <v>8</v>
      </c>
      <c r="E2577" s="3">
        <v>26000</v>
      </c>
      <c r="F2577" t="s">
        <v>25</v>
      </c>
      <c r="G2577" s="15">
        <f>IF(Table1[[#This Row],[Transmission]]="Manual", 0, 1)</f>
        <v>1</v>
      </c>
      <c r="H2577" t="s">
        <v>9475</v>
      </c>
      <c r="I2577" t="s">
        <v>14</v>
      </c>
      <c r="J2577" s="4">
        <v>45597</v>
      </c>
      <c r="K2577" t="s">
        <v>2673</v>
      </c>
      <c r="L2577" s="5">
        <v>400000</v>
      </c>
      <c r="M2577" s="28">
        <f t="shared" si="40"/>
        <v>400000</v>
      </c>
      <c r="N2577">
        <f>2025-Table1[[#This Row],[Year]]</f>
        <v>9</v>
      </c>
    </row>
    <row r="2578" spans="1:14" x14ac:dyDescent="0.3">
      <c r="A2578" t="s">
        <v>44</v>
      </c>
      <c r="B2578" t="s">
        <v>451</v>
      </c>
      <c r="C2578">
        <v>2015</v>
      </c>
      <c r="D2578" s="3">
        <v>9</v>
      </c>
      <c r="E2578" s="3">
        <v>65000</v>
      </c>
      <c r="F2578" t="s">
        <v>25</v>
      </c>
      <c r="G2578" s="15">
        <f>IF(Table1[[#This Row],[Transmission]]="Manual", 0, 1)</f>
        <v>1</v>
      </c>
      <c r="H2578" t="s">
        <v>9472</v>
      </c>
      <c r="I2578" t="s">
        <v>17</v>
      </c>
      <c r="J2578" s="4">
        <v>45597</v>
      </c>
      <c r="K2578" t="s">
        <v>2674</v>
      </c>
      <c r="L2578" s="5">
        <v>550000</v>
      </c>
      <c r="M2578" s="28">
        <f t="shared" si="40"/>
        <v>550000</v>
      </c>
      <c r="N2578">
        <f>2025-Table1[[#This Row],[Year]]</f>
        <v>10</v>
      </c>
    </row>
    <row r="2579" spans="1:14" x14ac:dyDescent="0.3">
      <c r="A2579" t="s">
        <v>15</v>
      </c>
      <c r="B2579" t="s">
        <v>588</v>
      </c>
      <c r="C2579">
        <v>2011</v>
      </c>
      <c r="D2579" s="3">
        <v>13</v>
      </c>
      <c r="E2579" s="3">
        <v>52000</v>
      </c>
      <c r="F2579" t="s">
        <v>13</v>
      </c>
      <c r="G2579" s="15">
        <f>IF(Table1[[#This Row],[Transmission]]="Manual", 0, 1)</f>
        <v>0</v>
      </c>
      <c r="H2579" t="s">
        <v>9475</v>
      </c>
      <c r="I2579" t="s">
        <v>14</v>
      </c>
      <c r="J2579" s="4">
        <v>45597</v>
      </c>
      <c r="K2579" t="s">
        <v>2675</v>
      </c>
      <c r="L2579" s="5">
        <v>275000</v>
      </c>
      <c r="M2579" s="28">
        <f t="shared" si="40"/>
        <v>275000</v>
      </c>
      <c r="N2579">
        <f>2025-Table1[[#This Row],[Year]]</f>
        <v>14</v>
      </c>
    </row>
    <row r="2580" spans="1:14" x14ac:dyDescent="0.3">
      <c r="A2580" t="s">
        <v>21</v>
      </c>
      <c r="B2580" t="s">
        <v>194</v>
      </c>
      <c r="C2580">
        <v>2022</v>
      </c>
      <c r="D2580" s="3">
        <v>2</v>
      </c>
      <c r="E2580" s="3">
        <v>26080</v>
      </c>
      <c r="F2580" t="s">
        <v>13</v>
      </c>
      <c r="G2580" s="15">
        <f>IF(Table1[[#This Row],[Transmission]]="Manual", 0, 1)</f>
        <v>0</v>
      </c>
      <c r="H2580" t="s">
        <v>9472</v>
      </c>
      <c r="I2580" t="s">
        <v>14</v>
      </c>
      <c r="J2580" s="4">
        <v>45597</v>
      </c>
      <c r="K2580" t="s">
        <v>2335</v>
      </c>
      <c r="L2580" s="5">
        <v>570000</v>
      </c>
      <c r="M2580" s="28">
        <f t="shared" si="40"/>
        <v>570000</v>
      </c>
      <c r="N2580">
        <f>2025-Table1[[#This Row],[Year]]</f>
        <v>3</v>
      </c>
    </row>
    <row r="2581" spans="1:14" x14ac:dyDescent="0.3">
      <c r="A2581" t="s">
        <v>44</v>
      </c>
      <c r="B2581" t="s">
        <v>228</v>
      </c>
      <c r="C2581">
        <v>2020</v>
      </c>
      <c r="D2581" s="3">
        <v>4</v>
      </c>
      <c r="E2581" s="3">
        <v>35000</v>
      </c>
      <c r="F2581" t="s">
        <v>25</v>
      </c>
      <c r="G2581" s="15">
        <f>IF(Table1[[#This Row],[Transmission]]="Manual", 0, 1)</f>
        <v>1</v>
      </c>
      <c r="H2581" t="s">
        <v>9475</v>
      </c>
      <c r="I2581" t="s">
        <v>14</v>
      </c>
      <c r="J2581" s="4">
        <v>45597</v>
      </c>
      <c r="K2581" t="s">
        <v>2676</v>
      </c>
      <c r="L2581" s="5">
        <v>625000</v>
      </c>
      <c r="M2581" s="28">
        <f t="shared" si="40"/>
        <v>625000</v>
      </c>
      <c r="N2581">
        <f>2025-Table1[[#This Row],[Year]]</f>
        <v>5</v>
      </c>
    </row>
    <row r="2582" spans="1:14" x14ac:dyDescent="0.3">
      <c r="A2582" t="s">
        <v>262</v>
      </c>
      <c r="B2582" t="s">
        <v>263</v>
      </c>
      <c r="C2582">
        <v>2017</v>
      </c>
      <c r="D2582" s="3">
        <v>7</v>
      </c>
      <c r="E2582" s="3">
        <v>59000</v>
      </c>
      <c r="F2582" t="s">
        <v>13</v>
      </c>
      <c r="G2582" s="15">
        <f>IF(Table1[[#This Row],[Transmission]]="Manual", 0, 1)</f>
        <v>0</v>
      </c>
      <c r="H2582" t="s">
        <v>9475</v>
      </c>
      <c r="I2582" t="s">
        <v>17</v>
      </c>
      <c r="J2582" s="4">
        <v>45597</v>
      </c>
      <c r="K2582" t="s">
        <v>505</v>
      </c>
      <c r="L2582" s="5">
        <v>1050000</v>
      </c>
      <c r="M2582" s="28">
        <f t="shared" si="40"/>
        <v>1050000</v>
      </c>
      <c r="N2582">
        <f>2025-Table1[[#This Row],[Year]]</f>
        <v>8</v>
      </c>
    </row>
    <row r="2583" spans="1:14" x14ac:dyDescent="0.3">
      <c r="A2583" t="s">
        <v>15</v>
      </c>
      <c r="B2583" t="s">
        <v>155</v>
      </c>
      <c r="C2583">
        <v>2018</v>
      </c>
      <c r="D2583" s="3">
        <v>6</v>
      </c>
      <c r="E2583" s="3">
        <v>80000</v>
      </c>
      <c r="F2583" t="s">
        <v>13</v>
      </c>
      <c r="G2583" s="15">
        <f>IF(Table1[[#This Row],[Transmission]]="Manual", 0, 1)</f>
        <v>0</v>
      </c>
      <c r="H2583" t="s">
        <v>9472</v>
      </c>
      <c r="I2583" t="s">
        <v>17</v>
      </c>
      <c r="J2583" s="4">
        <v>45566</v>
      </c>
      <c r="K2583" t="s">
        <v>2677</v>
      </c>
      <c r="L2583" s="5">
        <v>575000</v>
      </c>
      <c r="M2583" s="28">
        <f t="shared" si="40"/>
        <v>575000</v>
      </c>
      <c r="N2583">
        <f>2025-Table1[[#This Row],[Year]]</f>
        <v>7</v>
      </c>
    </row>
    <row r="2584" spans="1:14" x14ac:dyDescent="0.3">
      <c r="A2584" t="s">
        <v>262</v>
      </c>
      <c r="B2584" t="s">
        <v>263</v>
      </c>
      <c r="C2584">
        <v>2019</v>
      </c>
      <c r="D2584" s="3">
        <v>5</v>
      </c>
      <c r="E2584" s="3">
        <v>65000</v>
      </c>
      <c r="F2584" t="s">
        <v>13</v>
      </c>
      <c r="G2584" s="15">
        <f>IF(Table1[[#This Row],[Transmission]]="Manual", 0, 1)</f>
        <v>0</v>
      </c>
      <c r="H2584" t="s">
        <v>9472</v>
      </c>
      <c r="I2584" t="s">
        <v>17</v>
      </c>
      <c r="J2584" s="4">
        <v>45597</v>
      </c>
      <c r="K2584" t="s">
        <v>2678</v>
      </c>
      <c r="L2584" s="5">
        <v>1449000</v>
      </c>
      <c r="M2584" s="28">
        <f t="shared" si="40"/>
        <v>1449000</v>
      </c>
      <c r="N2584">
        <f>2025-Table1[[#This Row],[Year]]</f>
        <v>6</v>
      </c>
    </row>
    <row r="2585" spans="1:14" x14ac:dyDescent="0.3">
      <c r="A2585" t="s">
        <v>21</v>
      </c>
      <c r="B2585" t="s">
        <v>49</v>
      </c>
      <c r="C2585">
        <v>2017</v>
      </c>
      <c r="D2585" s="3">
        <v>7</v>
      </c>
      <c r="E2585" s="3">
        <v>92000</v>
      </c>
      <c r="F2585" t="s">
        <v>13</v>
      </c>
      <c r="G2585" s="15">
        <f>IF(Table1[[#This Row],[Transmission]]="Manual", 0, 1)</f>
        <v>0</v>
      </c>
      <c r="H2585" t="s">
        <v>9472</v>
      </c>
      <c r="I2585" t="s">
        <v>17</v>
      </c>
      <c r="J2585" s="4">
        <v>45597</v>
      </c>
      <c r="K2585" t="s">
        <v>2361</v>
      </c>
      <c r="L2585" s="5">
        <v>935000</v>
      </c>
      <c r="M2585" s="28">
        <f t="shared" si="40"/>
        <v>935000</v>
      </c>
      <c r="N2585">
        <f>2025-Table1[[#This Row],[Year]]</f>
        <v>8</v>
      </c>
    </row>
    <row r="2586" spans="1:14" x14ac:dyDescent="0.3">
      <c r="A2586" t="s">
        <v>101</v>
      </c>
      <c r="B2586" t="s">
        <v>2679</v>
      </c>
      <c r="C2586">
        <v>2013</v>
      </c>
      <c r="D2586" s="3">
        <v>11</v>
      </c>
      <c r="E2586" s="3">
        <v>100000</v>
      </c>
      <c r="F2586" t="s">
        <v>13</v>
      </c>
      <c r="G2586" s="15">
        <f>IF(Table1[[#This Row],[Transmission]]="Manual", 0, 1)</f>
        <v>0</v>
      </c>
      <c r="H2586" t="s">
        <v>9475</v>
      </c>
      <c r="I2586" t="s">
        <v>17</v>
      </c>
      <c r="J2586" s="4">
        <v>45597</v>
      </c>
      <c r="K2586" t="s">
        <v>2680</v>
      </c>
      <c r="L2586" s="5">
        <v>180000</v>
      </c>
      <c r="M2586" s="28">
        <f t="shared" si="40"/>
        <v>180000</v>
      </c>
      <c r="N2586">
        <f>2025-Table1[[#This Row],[Year]]</f>
        <v>12</v>
      </c>
    </row>
    <row r="2587" spans="1:14" x14ac:dyDescent="0.3">
      <c r="A2587" t="s">
        <v>33</v>
      </c>
      <c r="B2587" t="s">
        <v>2681</v>
      </c>
      <c r="C2587">
        <v>2018</v>
      </c>
      <c r="D2587" s="3">
        <v>6</v>
      </c>
      <c r="E2587" s="3">
        <v>47000</v>
      </c>
      <c r="F2587" t="s">
        <v>13</v>
      </c>
      <c r="G2587" s="15">
        <f>IF(Table1[[#This Row],[Transmission]]="Manual", 0, 1)</f>
        <v>0</v>
      </c>
      <c r="H2587" t="s">
        <v>9472</v>
      </c>
      <c r="I2587" t="s">
        <v>17</v>
      </c>
      <c r="J2587" s="4">
        <v>45597</v>
      </c>
      <c r="K2587" t="s">
        <v>2682</v>
      </c>
      <c r="L2587" s="5">
        <v>460000</v>
      </c>
      <c r="M2587" s="28">
        <f t="shared" si="40"/>
        <v>460000</v>
      </c>
      <c r="N2587">
        <f>2025-Table1[[#This Row],[Year]]</f>
        <v>7</v>
      </c>
    </row>
    <row r="2588" spans="1:14" x14ac:dyDescent="0.3">
      <c r="A2588" t="s">
        <v>113</v>
      </c>
      <c r="B2588" t="s">
        <v>121</v>
      </c>
      <c r="C2588">
        <v>2016</v>
      </c>
      <c r="D2588" s="3">
        <v>8</v>
      </c>
      <c r="E2588" s="3">
        <v>100000</v>
      </c>
      <c r="F2588" t="s">
        <v>13</v>
      </c>
      <c r="G2588" s="15">
        <f>IF(Table1[[#This Row],[Transmission]]="Manual", 0, 1)</f>
        <v>0</v>
      </c>
      <c r="H2588" t="s">
        <v>9472</v>
      </c>
      <c r="I2588" t="s">
        <v>17</v>
      </c>
      <c r="J2588" s="4">
        <v>45597</v>
      </c>
      <c r="K2588" t="s">
        <v>2683</v>
      </c>
      <c r="L2588" s="5">
        <v>900000</v>
      </c>
      <c r="M2588" s="28">
        <f t="shared" si="40"/>
        <v>900000</v>
      </c>
      <c r="N2588">
        <f>2025-Table1[[#This Row],[Year]]</f>
        <v>9</v>
      </c>
    </row>
    <row r="2589" spans="1:14" x14ac:dyDescent="0.3">
      <c r="A2589" t="s">
        <v>44</v>
      </c>
      <c r="B2589" t="s">
        <v>89</v>
      </c>
      <c r="C2589">
        <v>2012</v>
      </c>
      <c r="D2589" s="3">
        <v>12</v>
      </c>
      <c r="E2589" s="3">
        <v>83000</v>
      </c>
      <c r="F2589" t="s">
        <v>13</v>
      </c>
      <c r="G2589" s="15">
        <f>IF(Table1[[#This Row],[Transmission]]="Manual", 0, 1)</f>
        <v>0</v>
      </c>
      <c r="H2589" t="s">
        <v>9475</v>
      </c>
      <c r="I2589" t="s">
        <v>14</v>
      </c>
      <c r="J2589" s="4">
        <v>45597</v>
      </c>
      <c r="K2589" t="s">
        <v>2684</v>
      </c>
      <c r="L2589" s="5">
        <v>285000</v>
      </c>
      <c r="M2589" s="28">
        <f t="shared" si="40"/>
        <v>285000</v>
      </c>
      <c r="N2589">
        <f>2025-Table1[[#This Row],[Year]]</f>
        <v>13</v>
      </c>
    </row>
    <row r="2590" spans="1:14" x14ac:dyDescent="0.3">
      <c r="A2590" t="s">
        <v>11</v>
      </c>
      <c r="B2590" t="s">
        <v>12</v>
      </c>
      <c r="C2590">
        <v>2022</v>
      </c>
      <c r="D2590" s="3">
        <v>2</v>
      </c>
      <c r="E2590" s="3">
        <v>13000</v>
      </c>
      <c r="F2590" t="s">
        <v>25</v>
      </c>
      <c r="G2590" s="15">
        <f>IF(Table1[[#This Row],[Transmission]]="Manual", 0, 1)</f>
        <v>1</v>
      </c>
      <c r="H2590" t="s">
        <v>9472</v>
      </c>
      <c r="I2590" t="s">
        <v>14</v>
      </c>
      <c r="J2590" s="4">
        <v>45597</v>
      </c>
      <c r="K2590" t="s">
        <v>2685</v>
      </c>
      <c r="L2590" s="5">
        <v>1175000</v>
      </c>
      <c r="M2590" s="28">
        <f t="shared" si="40"/>
        <v>1175000</v>
      </c>
      <c r="N2590">
        <f>2025-Table1[[#This Row],[Year]]</f>
        <v>3</v>
      </c>
    </row>
    <row r="2591" spans="1:14" x14ac:dyDescent="0.3">
      <c r="A2591" t="s">
        <v>44</v>
      </c>
      <c r="B2591" t="s">
        <v>133</v>
      </c>
      <c r="C2591">
        <v>2019</v>
      </c>
      <c r="D2591" s="3">
        <v>5</v>
      </c>
      <c r="E2591" s="3">
        <v>69000</v>
      </c>
      <c r="F2591" t="s">
        <v>13</v>
      </c>
      <c r="G2591" s="15">
        <f>IF(Table1[[#This Row],[Transmission]]="Manual", 0, 1)</f>
        <v>0</v>
      </c>
      <c r="H2591" t="s">
        <v>9472</v>
      </c>
      <c r="I2591" t="s">
        <v>17</v>
      </c>
      <c r="J2591" s="4">
        <v>45597</v>
      </c>
      <c r="K2591" t="s">
        <v>2686</v>
      </c>
      <c r="L2591" s="5">
        <v>495000</v>
      </c>
      <c r="M2591" s="28">
        <f t="shared" si="40"/>
        <v>495000</v>
      </c>
      <c r="N2591">
        <f>2025-Table1[[#This Row],[Year]]</f>
        <v>6</v>
      </c>
    </row>
    <row r="2592" spans="1:14" x14ac:dyDescent="0.3">
      <c r="A2592" t="s">
        <v>43</v>
      </c>
      <c r="B2592" t="s">
        <v>94</v>
      </c>
      <c r="C2592">
        <v>2012</v>
      </c>
      <c r="D2592" s="3">
        <v>12</v>
      </c>
      <c r="E2592" s="3">
        <v>76000</v>
      </c>
      <c r="F2592" t="s">
        <v>25</v>
      </c>
      <c r="G2592" s="15">
        <f>IF(Table1[[#This Row],[Transmission]]="Manual", 0, 1)</f>
        <v>1</v>
      </c>
      <c r="H2592" t="s">
        <v>9472</v>
      </c>
      <c r="I2592" t="s">
        <v>14</v>
      </c>
      <c r="J2592" s="4">
        <v>45597</v>
      </c>
      <c r="K2592" t="s">
        <v>1233</v>
      </c>
      <c r="L2592" s="5">
        <v>1125000</v>
      </c>
      <c r="M2592" s="28">
        <f t="shared" si="40"/>
        <v>1125000</v>
      </c>
      <c r="N2592">
        <f>2025-Table1[[#This Row],[Year]]</f>
        <v>13</v>
      </c>
    </row>
    <row r="2593" spans="1:14" x14ac:dyDescent="0.3">
      <c r="A2593" t="s">
        <v>21</v>
      </c>
      <c r="B2593" t="s">
        <v>24</v>
      </c>
      <c r="C2593">
        <v>2019</v>
      </c>
      <c r="D2593" s="3">
        <v>5</v>
      </c>
      <c r="E2593" s="3">
        <v>65000</v>
      </c>
      <c r="F2593" t="s">
        <v>13</v>
      </c>
      <c r="G2593" s="15">
        <f>IF(Table1[[#This Row],[Transmission]]="Manual", 0, 1)</f>
        <v>0</v>
      </c>
      <c r="H2593" t="s">
        <v>9472</v>
      </c>
      <c r="I2593" t="s">
        <v>14</v>
      </c>
      <c r="J2593" s="4">
        <v>45597</v>
      </c>
      <c r="K2593" t="s">
        <v>641</v>
      </c>
      <c r="L2593" s="5">
        <v>575000</v>
      </c>
      <c r="M2593" s="28">
        <f t="shared" si="40"/>
        <v>575000</v>
      </c>
      <c r="N2593">
        <f>2025-Table1[[#This Row],[Year]]</f>
        <v>6</v>
      </c>
    </row>
    <row r="2594" spans="1:14" x14ac:dyDescent="0.3">
      <c r="A2594" t="s">
        <v>61</v>
      </c>
      <c r="B2594" t="s">
        <v>537</v>
      </c>
      <c r="C2594">
        <v>2021</v>
      </c>
      <c r="D2594" s="3">
        <v>3</v>
      </c>
      <c r="E2594" s="3">
        <v>25152</v>
      </c>
      <c r="F2594" t="s">
        <v>13</v>
      </c>
      <c r="G2594" s="15">
        <f>IF(Table1[[#This Row],[Transmission]]="Manual", 0, 1)</f>
        <v>0</v>
      </c>
      <c r="H2594" t="s">
        <v>9472</v>
      </c>
      <c r="I2594" t="s">
        <v>14</v>
      </c>
      <c r="J2594" s="4">
        <v>45566</v>
      </c>
      <c r="K2594" t="s">
        <v>2687</v>
      </c>
      <c r="L2594" s="5">
        <v>615000</v>
      </c>
      <c r="M2594" s="28">
        <f t="shared" si="40"/>
        <v>615000</v>
      </c>
      <c r="N2594">
        <f>2025-Table1[[#This Row],[Year]]</f>
        <v>4</v>
      </c>
    </row>
    <row r="2595" spans="1:14" x14ac:dyDescent="0.3">
      <c r="A2595" t="s">
        <v>21</v>
      </c>
      <c r="B2595" t="s">
        <v>39</v>
      </c>
      <c r="C2595">
        <v>2017</v>
      </c>
      <c r="D2595" s="3">
        <v>7</v>
      </c>
      <c r="E2595" s="3">
        <v>110000</v>
      </c>
      <c r="F2595" t="s">
        <v>13</v>
      </c>
      <c r="G2595" s="15">
        <f>IF(Table1[[#This Row],[Transmission]]="Manual", 0, 1)</f>
        <v>0</v>
      </c>
      <c r="H2595" t="s">
        <v>9472</v>
      </c>
      <c r="I2595" t="s">
        <v>17</v>
      </c>
      <c r="J2595" s="4">
        <v>45597</v>
      </c>
      <c r="K2595" t="s">
        <v>2688</v>
      </c>
      <c r="L2595" s="5">
        <v>710000</v>
      </c>
      <c r="M2595" s="28">
        <f t="shared" si="40"/>
        <v>710000</v>
      </c>
      <c r="N2595">
        <f>2025-Table1[[#This Row],[Year]]</f>
        <v>8</v>
      </c>
    </row>
    <row r="2596" spans="1:14" x14ac:dyDescent="0.3">
      <c r="A2596" t="s">
        <v>21</v>
      </c>
      <c r="B2596" t="s">
        <v>905</v>
      </c>
      <c r="C2596">
        <v>2010</v>
      </c>
      <c r="D2596" s="3">
        <v>14</v>
      </c>
      <c r="E2596" s="3">
        <v>25370</v>
      </c>
      <c r="F2596" t="s">
        <v>13</v>
      </c>
      <c r="G2596" s="15">
        <f>IF(Table1[[#This Row],[Transmission]]="Manual", 0, 1)</f>
        <v>0</v>
      </c>
      <c r="H2596" t="s">
        <v>9472</v>
      </c>
      <c r="I2596" t="s">
        <v>14</v>
      </c>
      <c r="J2596" s="4">
        <v>45597</v>
      </c>
      <c r="K2596" t="s">
        <v>2689</v>
      </c>
      <c r="L2596" s="5">
        <v>145000</v>
      </c>
      <c r="M2596" s="28">
        <f t="shared" si="40"/>
        <v>145000</v>
      </c>
      <c r="N2596">
        <f>2025-Table1[[#This Row],[Year]]</f>
        <v>15</v>
      </c>
    </row>
    <row r="2597" spans="1:14" x14ac:dyDescent="0.3">
      <c r="A2597" t="s">
        <v>61</v>
      </c>
      <c r="B2597" t="s">
        <v>62</v>
      </c>
      <c r="C2597">
        <v>2017</v>
      </c>
      <c r="D2597" s="3">
        <v>7</v>
      </c>
      <c r="E2597" s="3">
        <v>100000</v>
      </c>
      <c r="F2597" t="s">
        <v>13</v>
      </c>
      <c r="G2597" s="15">
        <f>IF(Table1[[#This Row],[Transmission]]="Manual", 0, 1)</f>
        <v>0</v>
      </c>
      <c r="H2597" t="s">
        <v>9475</v>
      </c>
      <c r="I2597" t="s">
        <v>14</v>
      </c>
      <c r="J2597" s="4">
        <v>45597</v>
      </c>
      <c r="K2597" t="s">
        <v>2690</v>
      </c>
      <c r="L2597" s="5">
        <v>190000</v>
      </c>
      <c r="M2597" s="28">
        <f t="shared" si="40"/>
        <v>190000</v>
      </c>
      <c r="N2597">
        <f>2025-Table1[[#This Row],[Year]]</f>
        <v>8</v>
      </c>
    </row>
    <row r="2598" spans="1:14" x14ac:dyDescent="0.3">
      <c r="A2598" t="s">
        <v>113</v>
      </c>
      <c r="B2598" t="s">
        <v>396</v>
      </c>
      <c r="C2598">
        <v>2023</v>
      </c>
      <c r="D2598" s="3">
        <v>1</v>
      </c>
      <c r="E2598" s="3">
        <v>79000</v>
      </c>
      <c r="F2598" t="s">
        <v>13</v>
      </c>
      <c r="G2598" s="15">
        <f>IF(Table1[[#This Row],[Transmission]]="Manual", 0, 1)</f>
        <v>0</v>
      </c>
      <c r="H2598" t="s">
        <v>9472</v>
      </c>
      <c r="I2598" t="s">
        <v>17</v>
      </c>
      <c r="J2598" s="4">
        <v>45597</v>
      </c>
      <c r="K2598" t="s">
        <v>2691</v>
      </c>
      <c r="L2598" s="5">
        <v>1690000</v>
      </c>
      <c r="M2598" s="28">
        <f t="shared" si="40"/>
        <v>1690000</v>
      </c>
      <c r="N2598">
        <f>2025-Table1[[#This Row],[Year]]</f>
        <v>2</v>
      </c>
    </row>
    <row r="2599" spans="1:14" x14ac:dyDescent="0.3">
      <c r="A2599" t="s">
        <v>21</v>
      </c>
      <c r="B2599" t="s">
        <v>39</v>
      </c>
      <c r="C2599">
        <v>2009</v>
      </c>
      <c r="D2599" s="3">
        <v>15</v>
      </c>
      <c r="E2599" s="3">
        <v>125000</v>
      </c>
      <c r="F2599" t="s">
        <v>13</v>
      </c>
      <c r="G2599" s="15">
        <f>IF(Table1[[#This Row],[Transmission]]="Manual", 0, 1)</f>
        <v>0</v>
      </c>
      <c r="H2599" t="s">
        <v>9472</v>
      </c>
      <c r="I2599" t="s">
        <v>17</v>
      </c>
      <c r="J2599" s="4">
        <v>45597</v>
      </c>
      <c r="K2599" t="s">
        <v>2692</v>
      </c>
      <c r="L2599" s="5">
        <v>210000</v>
      </c>
      <c r="M2599" s="28">
        <f t="shared" si="40"/>
        <v>210000</v>
      </c>
      <c r="N2599">
        <f>2025-Table1[[#This Row],[Year]]</f>
        <v>16</v>
      </c>
    </row>
    <row r="2600" spans="1:14" x14ac:dyDescent="0.3">
      <c r="A2600" t="s">
        <v>44</v>
      </c>
      <c r="B2600" t="s">
        <v>79</v>
      </c>
      <c r="C2600">
        <v>2016</v>
      </c>
      <c r="D2600" s="3">
        <v>8</v>
      </c>
      <c r="E2600" s="3">
        <v>71000</v>
      </c>
      <c r="F2600" t="s">
        <v>13</v>
      </c>
      <c r="G2600" s="15">
        <f>IF(Table1[[#This Row],[Transmission]]="Manual", 0, 1)</f>
        <v>0</v>
      </c>
      <c r="H2600" t="s">
        <v>9472</v>
      </c>
      <c r="I2600" t="s">
        <v>17</v>
      </c>
      <c r="J2600" s="4">
        <v>45597</v>
      </c>
      <c r="K2600" t="s">
        <v>2693</v>
      </c>
      <c r="L2600" s="5">
        <v>594999</v>
      </c>
      <c r="M2600" s="28">
        <f t="shared" si="40"/>
        <v>594999</v>
      </c>
      <c r="N2600">
        <f>2025-Table1[[#This Row],[Year]]</f>
        <v>9</v>
      </c>
    </row>
    <row r="2601" spans="1:14" x14ac:dyDescent="0.3">
      <c r="A2601" t="s">
        <v>113</v>
      </c>
      <c r="B2601" t="s">
        <v>121</v>
      </c>
      <c r="C2601">
        <v>2016</v>
      </c>
      <c r="D2601" s="3">
        <v>8</v>
      </c>
      <c r="E2601" s="3">
        <v>115000</v>
      </c>
      <c r="F2601" t="s">
        <v>13</v>
      </c>
      <c r="G2601" s="15">
        <f>IF(Table1[[#This Row],[Transmission]]="Manual", 0, 1)</f>
        <v>0</v>
      </c>
      <c r="H2601" t="s">
        <v>9475</v>
      </c>
      <c r="I2601" t="s">
        <v>17</v>
      </c>
      <c r="J2601" s="4">
        <v>45566</v>
      </c>
      <c r="K2601" t="s">
        <v>2694</v>
      </c>
      <c r="L2601" s="5">
        <v>675000</v>
      </c>
      <c r="M2601" s="28">
        <f t="shared" si="40"/>
        <v>675000</v>
      </c>
      <c r="N2601">
        <f>2025-Table1[[#This Row],[Year]]</f>
        <v>9</v>
      </c>
    </row>
    <row r="2602" spans="1:14" x14ac:dyDescent="0.3">
      <c r="A2602" t="s">
        <v>27</v>
      </c>
      <c r="B2602" t="s">
        <v>30</v>
      </c>
      <c r="C2602">
        <v>2013</v>
      </c>
      <c r="D2602" s="3">
        <v>11</v>
      </c>
      <c r="E2602" s="3">
        <v>67000</v>
      </c>
      <c r="F2602" t="s">
        <v>25</v>
      </c>
      <c r="G2602" s="15">
        <f>IF(Table1[[#This Row],[Transmission]]="Manual", 0, 1)</f>
        <v>1</v>
      </c>
      <c r="H2602" t="s">
        <v>9475</v>
      </c>
      <c r="I2602" t="s">
        <v>17</v>
      </c>
      <c r="J2602" s="4">
        <v>45597</v>
      </c>
      <c r="K2602" t="s">
        <v>2253</v>
      </c>
      <c r="L2602" s="5">
        <v>1290000</v>
      </c>
      <c r="M2602" s="28">
        <f t="shared" si="40"/>
        <v>1290000</v>
      </c>
      <c r="N2602">
        <f>2025-Table1[[#This Row],[Year]]</f>
        <v>12</v>
      </c>
    </row>
    <row r="2603" spans="1:14" x14ac:dyDescent="0.3">
      <c r="A2603" t="s">
        <v>38</v>
      </c>
      <c r="B2603" t="s">
        <v>47</v>
      </c>
      <c r="C2603">
        <v>2021</v>
      </c>
      <c r="D2603" s="3">
        <v>3</v>
      </c>
      <c r="E2603" s="3">
        <v>70000</v>
      </c>
      <c r="F2603" t="s">
        <v>13</v>
      </c>
      <c r="G2603" s="15">
        <f>IF(Table1[[#This Row],[Transmission]]="Manual", 0, 1)</f>
        <v>0</v>
      </c>
      <c r="H2603" t="s">
        <v>9472</v>
      </c>
      <c r="I2603" t="s">
        <v>17</v>
      </c>
      <c r="J2603" s="4">
        <v>45597</v>
      </c>
      <c r="K2603" t="s">
        <v>2695</v>
      </c>
      <c r="L2603" s="5">
        <v>1150000</v>
      </c>
      <c r="M2603" s="28">
        <f t="shared" si="40"/>
        <v>1150000</v>
      </c>
      <c r="N2603">
        <f>2025-Table1[[#This Row],[Year]]</f>
        <v>4</v>
      </c>
    </row>
    <row r="2604" spans="1:14" x14ac:dyDescent="0.3">
      <c r="A2604" t="s">
        <v>43</v>
      </c>
      <c r="B2604" t="s">
        <v>389</v>
      </c>
      <c r="C2604">
        <v>2016</v>
      </c>
      <c r="D2604" s="3">
        <v>8</v>
      </c>
      <c r="E2604" s="3">
        <v>58400</v>
      </c>
      <c r="F2604" t="s">
        <v>25</v>
      </c>
      <c r="G2604" s="15">
        <f>IF(Table1[[#This Row],[Transmission]]="Manual", 0, 1)</f>
        <v>1</v>
      </c>
      <c r="H2604" t="s">
        <v>9475</v>
      </c>
      <c r="I2604" t="s">
        <v>17</v>
      </c>
      <c r="J2604" s="4">
        <v>45566</v>
      </c>
      <c r="K2604" t="s">
        <v>2696</v>
      </c>
      <c r="L2604" s="5">
        <v>1522000</v>
      </c>
      <c r="M2604" s="28">
        <f t="shared" si="40"/>
        <v>1522000</v>
      </c>
      <c r="N2604">
        <f>2025-Table1[[#This Row],[Year]]</f>
        <v>9</v>
      </c>
    </row>
    <row r="2605" spans="1:14" x14ac:dyDescent="0.3">
      <c r="A2605" t="s">
        <v>15</v>
      </c>
      <c r="B2605" t="s">
        <v>738</v>
      </c>
      <c r="C2605">
        <v>2022</v>
      </c>
      <c r="D2605" s="3">
        <v>2</v>
      </c>
      <c r="E2605" s="3">
        <v>11000</v>
      </c>
      <c r="F2605" t="s">
        <v>25</v>
      </c>
      <c r="G2605" s="15">
        <f>IF(Table1[[#This Row],[Transmission]]="Manual", 0, 1)</f>
        <v>1</v>
      </c>
      <c r="H2605" t="s">
        <v>9472</v>
      </c>
      <c r="I2605" t="s">
        <v>14</v>
      </c>
      <c r="J2605" s="4">
        <v>45597</v>
      </c>
      <c r="K2605" t="s">
        <v>739</v>
      </c>
      <c r="L2605" s="5">
        <v>950000</v>
      </c>
      <c r="M2605" s="28">
        <f t="shared" si="40"/>
        <v>950000</v>
      </c>
      <c r="N2605">
        <f>2025-Table1[[#This Row],[Year]]</f>
        <v>3</v>
      </c>
    </row>
    <row r="2606" spans="1:14" x14ac:dyDescent="0.3">
      <c r="A2606" t="s">
        <v>113</v>
      </c>
      <c r="B2606" t="s">
        <v>396</v>
      </c>
      <c r="C2606">
        <v>2016</v>
      </c>
      <c r="D2606" s="3">
        <v>8</v>
      </c>
      <c r="E2606" s="3">
        <v>90000</v>
      </c>
      <c r="F2606" t="s">
        <v>13</v>
      </c>
      <c r="G2606" s="15">
        <f>IF(Table1[[#This Row],[Transmission]]="Manual", 0, 1)</f>
        <v>0</v>
      </c>
      <c r="H2606" t="s">
        <v>9472</v>
      </c>
      <c r="I2606" t="s">
        <v>17</v>
      </c>
      <c r="J2606" s="4">
        <v>45597</v>
      </c>
      <c r="K2606" t="s">
        <v>2697</v>
      </c>
      <c r="L2606" s="5">
        <v>1050000</v>
      </c>
      <c r="M2606" s="28">
        <f t="shared" si="40"/>
        <v>1050000</v>
      </c>
      <c r="N2606">
        <f>2025-Table1[[#This Row],[Year]]</f>
        <v>9</v>
      </c>
    </row>
    <row r="2607" spans="1:14" x14ac:dyDescent="0.3">
      <c r="A2607" t="s">
        <v>113</v>
      </c>
      <c r="B2607" t="s">
        <v>486</v>
      </c>
      <c r="C2607">
        <v>2015</v>
      </c>
      <c r="D2607" s="3">
        <v>9</v>
      </c>
      <c r="E2607" s="3">
        <v>78000</v>
      </c>
      <c r="F2607" t="s">
        <v>13</v>
      </c>
      <c r="G2607" s="15">
        <f>IF(Table1[[#This Row],[Transmission]]="Manual", 0, 1)</f>
        <v>0</v>
      </c>
      <c r="H2607" t="s">
        <v>9475</v>
      </c>
      <c r="I2607" t="s">
        <v>17</v>
      </c>
      <c r="J2607" s="4">
        <v>45597</v>
      </c>
      <c r="K2607" t="s">
        <v>2698</v>
      </c>
      <c r="L2607" s="5">
        <v>265000</v>
      </c>
      <c r="M2607" s="28">
        <f t="shared" si="40"/>
        <v>265000</v>
      </c>
      <c r="N2607">
        <f>2025-Table1[[#This Row],[Year]]</f>
        <v>10</v>
      </c>
    </row>
    <row r="2608" spans="1:14" x14ac:dyDescent="0.3">
      <c r="A2608" t="s">
        <v>113</v>
      </c>
      <c r="B2608" t="s">
        <v>396</v>
      </c>
      <c r="C2608">
        <v>2013</v>
      </c>
      <c r="D2608" s="3">
        <v>11</v>
      </c>
      <c r="E2608" s="3">
        <v>108000</v>
      </c>
      <c r="F2608" t="s">
        <v>13</v>
      </c>
      <c r="G2608" s="15">
        <f>IF(Table1[[#This Row],[Transmission]]="Manual", 0, 1)</f>
        <v>0</v>
      </c>
      <c r="H2608" t="s">
        <v>9472</v>
      </c>
      <c r="I2608" t="s">
        <v>17</v>
      </c>
      <c r="J2608" s="4">
        <v>45597</v>
      </c>
      <c r="K2608" t="s">
        <v>2699</v>
      </c>
      <c r="L2608" s="5">
        <v>650000</v>
      </c>
      <c r="M2608" s="28">
        <f t="shared" si="40"/>
        <v>650000</v>
      </c>
      <c r="N2608">
        <f>2025-Table1[[#This Row],[Year]]</f>
        <v>12</v>
      </c>
    </row>
    <row r="2609" spans="1:14" x14ac:dyDescent="0.3">
      <c r="A2609" t="s">
        <v>277</v>
      </c>
      <c r="B2609" t="s">
        <v>278</v>
      </c>
      <c r="C2609">
        <v>2015</v>
      </c>
      <c r="D2609" s="3">
        <v>9</v>
      </c>
      <c r="E2609" s="3">
        <v>57000</v>
      </c>
      <c r="F2609" t="s">
        <v>25</v>
      </c>
      <c r="G2609" s="15">
        <f>IF(Table1[[#This Row],[Transmission]]="Manual", 0, 1)</f>
        <v>1</v>
      </c>
      <c r="H2609" t="s">
        <v>9472</v>
      </c>
      <c r="I2609" t="s">
        <v>17</v>
      </c>
      <c r="J2609" s="4">
        <v>45597</v>
      </c>
      <c r="K2609" t="s">
        <v>2700</v>
      </c>
      <c r="L2609" s="5">
        <v>525000</v>
      </c>
      <c r="M2609" s="28">
        <f t="shared" si="40"/>
        <v>525000</v>
      </c>
      <c r="N2609">
        <f>2025-Table1[[#This Row],[Year]]</f>
        <v>10</v>
      </c>
    </row>
    <row r="2610" spans="1:14" x14ac:dyDescent="0.3">
      <c r="A2610" t="s">
        <v>113</v>
      </c>
      <c r="B2610" t="s">
        <v>121</v>
      </c>
      <c r="C2610">
        <v>2017</v>
      </c>
      <c r="D2610" s="3">
        <v>7</v>
      </c>
      <c r="E2610" s="3">
        <v>85000</v>
      </c>
      <c r="F2610" t="s">
        <v>25</v>
      </c>
      <c r="G2610" s="15">
        <f>IF(Table1[[#This Row],[Transmission]]="Manual", 0, 1)</f>
        <v>1</v>
      </c>
      <c r="H2610" t="s">
        <v>9475</v>
      </c>
      <c r="I2610" t="s">
        <v>17</v>
      </c>
      <c r="J2610" s="4">
        <v>45597</v>
      </c>
      <c r="K2610" t="s">
        <v>2701</v>
      </c>
      <c r="L2610" s="5">
        <v>770000</v>
      </c>
      <c r="M2610" s="28">
        <f t="shared" si="40"/>
        <v>770000</v>
      </c>
      <c r="N2610">
        <f>2025-Table1[[#This Row],[Year]]</f>
        <v>8</v>
      </c>
    </row>
    <row r="2611" spans="1:14" x14ac:dyDescent="0.3">
      <c r="A2611" t="s">
        <v>21</v>
      </c>
      <c r="B2611" t="s">
        <v>70</v>
      </c>
      <c r="C2611">
        <v>2018</v>
      </c>
      <c r="D2611" s="3">
        <v>6</v>
      </c>
      <c r="E2611" s="3">
        <v>90000</v>
      </c>
      <c r="F2611" t="s">
        <v>13</v>
      </c>
      <c r="G2611" s="15">
        <f>IF(Table1[[#This Row],[Transmission]]="Manual", 0, 1)</f>
        <v>0</v>
      </c>
      <c r="H2611" t="s">
        <v>9475</v>
      </c>
      <c r="I2611" t="s">
        <v>17</v>
      </c>
      <c r="J2611" s="4">
        <v>45597</v>
      </c>
      <c r="K2611" t="s">
        <v>2702</v>
      </c>
      <c r="L2611" s="5">
        <v>475000</v>
      </c>
      <c r="M2611" s="28">
        <f t="shared" si="40"/>
        <v>475000</v>
      </c>
      <c r="N2611">
        <f>2025-Table1[[#This Row],[Year]]</f>
        <v>7</v>
      </c>
    </row>
    <row r="2612" spans="1:14" x14ac:dyDescent="0.3">
      <c r="A2612" t="s">
        <v>11</v>
      </c>
      <c r="B2612" t="s">
        <v>183</v>
      </c>
      <c r="C2612">
        <v>2017</v>
      </c>
      <c r="D2612" s="3">
        <v>7</v>
      </c>
      <c r="E2612" s="3">
        <v>42000</v>
      </c>
      <c r="F2612" t="s">
        <v>25</v>
      </c>
      <c r="G2612" s="15">
        <f>IF(Table1[[#This Row],[Transmission]]="Manual", 0, 1)</f>
        <v>1</v>
      </c>
      <c r="H2612" t="s">
        <v>9475</v>
      </c>
      <c r="I2612" t="s">
        <v>14</v>
      </c>
      <c r="J2612" s="4">
        <v>45597</v>
      </c>
      <c r="K2612" t="s">
        <v>2703</v>
      </c>
      <c r="L2612" s="5">
        <v>435000</v>
      </c>
      <c r="M2612" s="28">
        <f t="shared" si="40"/>
        <v>435000</v>
      </c>
      <c r="N2612">
        <f>2025-Table1[[#This Row],[Year]]</f>
        <v>8</v>
      </c>
    </row>
    <row r="2613" spans="1:14" x14ac:dyDescent="0.3">
      <c r="A2613" t="s">
        <v>97</v>
      </c>
      <c r="B2613" t="s">
        <v>98</v>
      </c>
      <c r="C2613">
        <v>2023</v>
      </c>
      <c r="D2613" s="3">
        <v>1</v>
      </c>
      <c r="E2613" s="3">
        <v>16000</v>
      </c>
      <c r="F2613" t="s">
        <v>13</v>
      </c>
      <c r="G2613" s="15">
        <f>IF(Table1[[#This Row],[Transmission]]="Manual", 0, 1)</f>
        <v>0</v>
      </c>
      <c r="H2613" t="s">
        <v>9475</v>
      </c>
      <c r="I2613" t="s">
        <v>14</v>
      </c>
      <c r="J2613" s="4">
        <v>45597</v>
      </c>
      <c r="K2613" t="s">
        <v>2704</v>
      </c>
      <c r="L2613" s="5">
        <v>1250000</v>
      </c>
      <c r="M2613" s="28">
        <f t="shared" si="40"/>
        <v>1250000</v>
      </c>
      <c r="N2613">
        <f>2025-Table1[[#This Row],[Year]]</f>
        <v>2</v>
      </c>
    </row>
    <row r="2614" spans="1:14" x14ac:dyDescent="0.3">
      <c r="A2614" t="s">
        <v>44</v>
      </c>
      <c r="B2614" t="s">
        <v>79</v>
      </c>
      <c r="C2614">
        <v>2022</v>
      </c>
      <c r="D2614" s="3">
        <v>2</v>
      </c>
      <c r="E2614" s="3">
        <v>27000</v>
      </c>
      <c r="F2614" t="s">
        <v>25</v>
      </c>
      <c r="G2614" s="15">
        <f>IF(Table1[[#This Row],[Transmission]]="Manual", 0, 1)</f>
        <v>1</v>
      </c>
      <c r="H2614" t="s">
        <v>9475</v>
      </c>
      <c r="I2614" t="s">
        <v>14</v>
      </c>
      <c r="J2614" s="4">
        <v>45597</v>
      </c>
      <c r="K2614" t="s">
        <v>2705</v>
      </c>
      <c r="L2614" s="5">
        <v>1425000</v>
      </c>
      <c r="M2614" s="28">
        <f t="shared" si="40"/>
        <v>1425000</v>
      </c>
      <c r="N2614">
        <f>2025-Table1[[#This Row],[Year]]</f>
        <v>3</v>
      </c>
    </row>
    <row r="2615" spans="1:14" x14ac:dyDescent="0.3">
      <c r="A2615" t="s">
        <v>11</v>
      </c>
      <c r="B2615" t="s">
        <v>12</v>
      </c>
      <c r="C2615">
        <v>2012</v>
      </c>
      <c r="D2615" s="3">
        <v>12</v>
      </c>
      <c r="E2615" s="3">
        <v>80000</v>
      </c>
      <c r="F2615" t="s">
        <v>13</v>
      </c>
      <c r="G2615" s="15">
        <f>IF(Table1[[#This Row],[Transmission]]="Manual", 0, 1)</f>
        <v>0</v>
      </c>
      <c r="H2615" t="s">
        <v>9475</v>
      </c>
      <c r="I2615" t="s">
        <v>14</v>
      </c>
      <c r="J2615" s="4">
        <v>45597</v>
      </c>
      <c r="K2615" t="s">
        <v>2706</v>
      </c>
      <c r="L2615" s="5">
        <v>361000</v>
      </c>
      <c r="M2615" s="28">
        <f t="shared" si="40"/>
        <v>361000</v>
      </c>
      <c r="N2615">
        <f>2025-Table1[[#This Row],[Year]]</f>
        <v>13</v>
      </c>
    </row>
    <row r="2616" spans="1:14" x14ac:dyDescent="0.3">
      <c r="A2616" t="s">
        <v>21</v>
      </c>
      <c r="B2616" t="s">
        <v>39</v>
      </c>
      <c r="C2616">
        <v>2015</v>
      </c>
      <c r="D2616" s="3">
        <v>9</v>
      </c>
      <c r="E2616" s="3">
        <v>51700</v>
      </c>
      <c r="F2616" t="s">
        <v>13</v>
      </c>
      <c r="G2616" s="15">
        <f>IF(Table1[[#This Row],[Transmission]]="Manual", 0, 1)</f>
        <v>0</v>
      </c>
      <c r="H2616" t="s">
        <v>9475</v>
      </c>
      <c r="I2616" t="s">
        <v>14</v>
      </c>
      <c r="J2616" s="4">
        <v>45566</v>
      </c>
      <c r="K2616" t="s">
        <v>1741</v>
      </c>
      <c r="L2616" s="5">
        <v>445000</v>
      </c>
      <c r="M2616" s="28">
        <f t="shared" si="40"/>
        <v>445000</v>
      </c>
      <c r="N2616">
        <f>2025-Table1[[#This Row],[Year]]</f>
        <v>10</v>
      </c>
    </row>
    <row r="2617" spans="1:14" x14ac:dyDescent="0.3">
      <c r="A2617" t="s">
        <v>21</v>
      </c>
      <c r="B2617" t="s">
        <v>31</v>
      </c>
      <c r="C2617">
        <v>2014</v>
      </c>
      <c r="D2617" s="3">
        <v>10</v>
      </c>
      <c r="E2617" s="3">
        <v>90000</v>
      </c>
      <c r="F2617" t="s">
        <v>13</v>
      </c>
      <c r="G2617" s="15">
        <f>IF(Table1[[#This Row],[Transmission]]="Manual", 0, 1)</f>
        <v>0</v>
      </c>
      <c r="H2617" t="s">
        <v>9472</v>
      </c>
      <c r="I2617" t="s">
        <v>17</v>
      </c>
      <c r="J2617" s="4">
        <v>45597</v>
      </c>
      <c r="K2617" t="s">
        <v>2707</v>
      </c>
      <c r="L2617" s="5">
        <v>590000</v>
      </c>
      <c r="M2617" s="28">
        <f t="shared" si="40"/>
        <v>590000</v>
      </c>
      <c r="N2617">
        <f>2025-Table1[[#This Row],[Year]]</f>
        <v>11</v>
      </c>
    </row>
    <row r="2618" spans="1:14" x14ac:dyDescent="0.3">
      <c r="A2618" t="s">
        <v>33</v>
      </c>
      <c r="B2618" t="s">
        <v>501</v>
      </c>
      <c r="C2618">
        <v>2011</v>
      </c>
      <c r="D2618" s="3">
        <v>13</v>
      </c>
      <c r="E2618" s="3">
        <v>78000</v>
      </c>
      <c r="F2618" t="s">
        <v>13</v>
      </c>
      <c r="G2618" s="15">
        <f>IF(Table1[[#This Row],[Transmission]]="Manual", 0, 1)</f>
        <v>0</v>
      </c>
      <c r="H2618" t="s">
        <v>9475</v>
      </c>
      <c r="I2618" t="s">
        <v>17</v>
      </c>
      <c r="J2618" s="4">
        <v>45566</v>
      </c>
      <c r="K2618" t="s">
        <v>2708</v>
      </c>
      <c r="L2618" s="5">
        <v>155000</v>
      </c>
      <c r="M2618" s="28">
        <f t="shared" si="40"/>
        <v>155000</v>
      </c>
      <c r="N2618">
        <f>2025-Table1[[#This Row],[Year]]</f>
        <v>14</v>
      </c>
    </row>
    <row r="2619" spans="1:14" x14ac:dyDescent="0.3">
      <c r="A2619" t="s">
        <v>113</v>
      </c>
      <c r="B2619" t="s">
        <v>239</v>
      </c>
      <c r="C2619">
        <v>2018</v>
      </c>
      <c r="D2619" s="3">
        <v>6</v>
      </c>
      <c r="E2619" s="3">
        <v>80000</v>
      </c>
      <c r="F2619" t="s">
        <v>13</v>
      </c>
      <c r="G2619" s="15">
        <f>IF(Table1[[#This Row],[Transmission]]="Manual", 0, 1)</f>
        <v>0</v>
      </c>
      <c r="H2619" t="s">
        <v>9472</v>
      </c>
      <c r="I2619" t="s">
        <v>17</v>
      </c>
      <c r="J2619" s="4">
        <v>45597</v>
      </c>
      <c r="K2619" t="s">
        <v>2709</v>
      </c>
      <c r="L2619" s="5">
        <v>630000</v>
      </c>
      <c r="M2619" s="28">
        <f t="shared" si="40"/>
        <v>630000</v>
      </c>
      <c r="N2619">
        <f>2025-Table1[[#This Row],[Year]]</f>
        <v>7</v>
      </c>
    </row>
    <row r="2620" spans="1:14" x14ac:dyDescent="0.3">
      <c r="A2620" t="s">
        <v>21</v>
      </c>
      <c r="B2620" t="s">
        <v>22</v>
      </c>
      <c r="C2620">
        <v>2019</v>
      </c>
      <c r="D2620" s="3">
        <v>5</v>
      </c>
      <c r="E2620" s="3">
        <v>26000</v>
      </c>
      <c r="F2620" t="s">
        <v>25</v>
      </c>
      <c r="G2620" s="15">
        <f>IF(Table1[[#This Row],[Transmission]]="Manual", 0, 1)</f>
        <v>1</v>
      </c>
      <c r="H2620" t="s">
        <v>9472</v>
      </c>
      <c r="I2620" t="s">
        <v>14</v>
      </c>
      <c r="J2620" s="4">
        <v>45597</v>
      </c>
      <c r="K2620" t="s">
        <v>2710</v>
      </c>
      <c r="L2620" s="5">
        <v>680000</v>
      </c>
      <c r="M2620" s="28">
        <f t="shared" si="40"/>
        <v>680000</v>
      </c>
      <c r="N2620">
        <f>2025-Table1[[#This Row],[Year]]</f>
        <v>6</v>
      </c>
    </row>
    <row r="2621" spans="1:14" x14ac:dyDescent="0.3">
      <c r="A2621" t="s">
        <v>21</v>
      </c>
      <c r="B2621" t="s">
        <v>70</v>
      </c>
      <c r="C2621">
        <v>2018</v>
      </c>
      <c r="D2621" s="3">
        <v>6</v>
      </c>
      <c r="E2621" s="3">
        <v>61000</v>
      </c>
      <c r="F2621" t="s">
        <v>13</v>
      </c>
      <c r="G2621" s="15">
        <f>IF(Table1[[#This Row],[Transmission]]="Manual", 0, 1)</f>
        <v>0</v>
      </c>
      <c r="H2621" t="s">
        <v>9475</v>
      </c>
      <c r="I2621" t="s">
        <v>17</v>
      </c>
      <c r="J2621" s="4">
        <v>45566</v>
      </c>
      <c r="K2621" t="s">
        <v>945</v>
      </c>
      <c r="L2621" s="5">
        <v>645000</v>
      </c>
      <c r="M2621" s="28">
        <f t="shared" si="40"/>
        <v>645000</v>
      </c>
      <c r="N2621">
        <f>2025-Table1[[#This Row],[Year]]</f>
        <v>7</v>
      </c>
    </row>
    <row r="2622" spans="1:14" x14ac:dyDescent="0.3">
      <c r="A2622" t="s">
        <v>15</v>
      </c>
      <c r="B2622" t="s">
        <v>93</v>
      </c>
      <c r="C2622">
        <v>2014</v>
      </c>
      <c r="D2622" s="3">
        <v>10</v>
      </c>
      <c r="E2622" s="3">
        <v>75000</v>
      </c>
      <c r="F2622" t="s">
        <v>25</v>
      </c>
      <c r="G2622" s="15">
        <f>IF(Table1[[#This Row],[Transmission]]="Manual", 0, 1)</f>
        <v>1</v>
      </c>
      <c r="H2622" t="s">
        <v>9475</v>
      </c>
      <c r="I2622" t="s">
        <v>17</v>
      </c>
      <c r="J2622" s="4">
        <v>45597</v>
      </c>
      <c r="K2622" t="s">
        <v>2100</v>
      </c>
      <c r="L2622" s="5">
        <v>1100000</v>
      </c>
      <c r="M2622" s="28">
        <f t="shared" si="40"/>
        <v>1100000</v>
      </c>
      <c r="N2622">
        <f>2025-Table1[[#This Row],[Year]]</f>
        <v>11</v>
      </c>
    </row>
    <row r="2623" spans="1:14" x14ac:dyDescent="0.3">
      <c r="A2623" t="s">
        <v>61</v>
      </c>
      <c r="B2623" t="s">
        <v>109</v>
      </c>
      <c r="C2623">
        <v>2020</v>
      </c>
      <c r="D2623" s="3">
        <v>4</v>
      </c>
      <c r="E2623" s="3">
        <v>72000</v>
      </c>
      <c r="F2623" t="s">
        <v>25</v>
      </c>
      <c r="G2623" s="15">
        <f>IF(Table1[[#This Row],[Transmission]]="Manual", 0, 1)</f>
        <v>1</v>
      </c>
      <c r="H2623" t="s">
        <v>9472</v>
      </c>
      <c r="I2623" t="s">
        <v>14</v>
      </c>
      <c r="J2623" s="4">
        <v>45566</v>
      </c>
      <c r="K2623" t="s">
        <v>2711</v>
      </c>
      <c r="L2623" s="5">
        <v>810000</v>
      </c>
      <c r="M2623" s="28">
        <f t="shared" si="40"/>
        <v>810000</v>
      </c>
      <c r="N2623">
        <f>2025-Table1[[#This Row],[Year]]</f>
        <v>5</v>
      </c>
    </row>
    <row r="2624" spans="1:14" x14ac:dyDescent="0.3">
      <c r="A2624" t="s">
        <v>38</v>
      </c>
      <c r="B2624" t="s">
        <v>47</v>
      </c>
      <c r="C2624">
        <v>2020</v>
      </c>
      <c r="D2624" s="3">
        <v>4</v>
      </c>
      <c r="E2624" s="3">
        <v>50693</v>
      </c>
      <c r="F2624" t="s">
        <v>25</v>
      </c>
      <c r="G2624" s="15">
        <f>IF(Table1[[#This Row],[Transmission]]="Manual", 0, 1)</f>
        <v>1</v>
      </c>
      <c r="H2624" t="s">
        <v>9472</v>
      </c>
      <c r="I2624" t="s">
        <v>14</v>
      </c>
      <c r="J2624" s="4">
        <v>45566</v>
      </c>
      <c r="K2624" t="s">
        <v>2712</v>
      </c>
      <c r="L2624" s="5">
        <v>1395000</v>
      </c>
      <c r="M2624" s="28">
        <f t="shared" si="40"/>
        <v>1395000</v>
      </c>
      <c r="N2624">
        <f>2025-Table1[[#This Row],[Year]]</f>
        <v>5</v>
      </c>
    </row>
    <row r="2625" spans="1:14" x14ac:dyDescent="0.3">
      <c r="A2625" t="s">
        <v>38</v>
      </c>
      <c r="B2625" t="s">
        <v>145</v>
      </c>
      <c r="C2625">
        <v>2020</v>
      </c>
      <c r="D2625" s="3">
        <v>4</v>
      </c>
      <c r="E2625" s="3">
        <v>72000</v>
      </c>
      <c r="F2625" t="s">
        <v>13</v>
      </c>
      <c r="G2625" s="15">
        <f>IF(Table1[[#This Row],[Transmission]]="Manual", 0, 1)</f>
        <v>0</v>
      </c>
      <c r="H2625" t="s">
        <v>9472</v>
      </c>
      <c r="I2625" t="s">
        <v>17</v>
      </c>
      <c r="J2625" s="4">
        <v>45597</v>
      </c>
      <c r="K2625" t="s">
        <v>2713</v>
      </c>
      <c r="L2625" s="5">
        <v>850000</v>
      </c>
      <c r="M2625" s="28">
        <f t="shared" si="40"/>
        <v>850000</v>
      </c>
      <c r="N2625">
        <f>2025-Table1[[#This Row],[Year]]</f>
        <v>5</v>
      </c>
    </row>
    <row r="2626" spans="1:14" x14ac:dyDescent="0.3">
      <c r="A2626" t="s">
        <v>21</v>
      </c>
      <c r="B2626" t="s">
        <v>39</v>
      </c>
      <c r="C2626">
        <v>2018</v>
      </c>
      <c r="D2626" s="3">
        <v>6</v>
      </c>
      <c r="E2626" s="3">
        <v>52000</v>
      </c>
      <c r="F2626" t="s">
        <v>13</v>
      </c>
      <c r="G2626" s="15">
        <f>IF(Table1[[#This Row],[Transmission]]="Manual", 0, 1)</f>
        <v>0</v>
      </c>
      <c r="H2626" t="s">
        <v>9472</v>
      </c>
      <c r="I2626" t="s">
        <v>14</v>
      </c>
      <c r="J2626" s="4">
        <v>45597</v>
      </c>
      <c r="K2626" t="s">
        <v>2714</v>
      </c>
      <c r="L2626" s="5">
        <v>475000</v>
      </c>
      <c r="M2626" s="28">
        <f t="shared" si="40"/>
        <v>475000</v>
      </c>
      <c r="N2626">
        <f>2025-Table1[[#This Row],[Year]]</f>
        <v>7</v>
      </c>
    </row>
    <row r="2627" spans="1:14" x14ac:dyDescent="0.3">
      <c r="A2627" t="s">
        <v>21</v>
      </c>
      <c r="B2627" t="s">
        <v>70</v>
      </c>
      <c r="C2627">
        <v>2017</v>
      </c>
      <c r="D2627" s="3">
        <v>7</v>
      </c>
      <c r="E2627" s="3">
        <v>94000</v>
      </c>
      <c r="F2627" t="s">
        <v>13</v>
      </c>
      <c r="G2627" s="15">
        <f>IF(Table1[[#This Row],[Transmission]]="Manual", 0, 1)</f>
        <v>0</v>
      </c>
      <c r="H2627" t="s">
        <v>9475</v>
      </c>
      <c r="I2627" t="s">
        <v>17</v>
      </c>
      <c r="J2627" s="4">
        <v>45597</v>
      </c>
      <c r="K2627" t="s">
        <v>2715</v>
      </c>
      <c r="L2627" s="5">
        <v>708500</v>
      </c>
      <c r="M2627" s="28">
        <f t="shared" ref="M2627:M2690" si="41">VALUE(SUBSTITUTE(SUBSTITUTE(L2627,"₹"," "),",",""))</f>
        <v>708500</v>
      </c>
      <c r="N2627">
        <f>2025-Table1[[#This Row],[Year]]</f>
        <v>8</v>
      </c>
    </row>
    <row r="2628" spans="1:14" x14ac:dyDescent="0.3">
      <c r="A2628" t="s">
        <v>113</v>
      </c>
      <c r="B2628" t="s">
        <v>396</v>
      </c>
      <c r="C2628">
        <v>2018</v>
      </c>
      <c r="D2628" s="3">
        <v>6</v>
      </c>
      <c r="E2628" s="3">
        <v>80000</v>
      </c>
      <c r="F2628" t="s">
        <v>13</v>
      </c>
      <c r="G2628" s="15">
        <f>IF(Table1[[#This Row],[Transmission]]="Manual", 0, 1)</f>
        <v>0</v>
      </c>
      <c r="H2628" t="s">
        <v>9472</v>
      </c>
      <c r="I2628" t="s">
        <v>17</v>
      </c>
      <c r="J2628" s="4">
        <v>45597</v>
      </c>
      <c r="K2628" t="s">
        <v>2717</v>
      </c>
      <c r="L2628" s="5">
        <v>1495000</v>
      </c>
      <c r="M2628" s="28">
        <f t="shared" si="41"/>
        <v>1495000</v>
      </c>
      <c r="N2628">
        <f>2025-Table1[[#This Row],[Year]]</f>
        <v>7</v>
      </c>
    </row>
    <row r="2629" spans="1:14" x14ac:dyDescent="0.3">
      <c r="A2629" t="s">
        <v>44</v>
      </c>
      <c r="B2629" t="s">
        <v>79</v>
      </c>
      <c r="C2629">
        <v>2020</v>
      </c>
      <c r="D2629" s="3">
        <v>4</v>
      </c>
      <c r="E2629" s="3">
        <v>44000</v>
      </c>
      <c r="F2629" t="s">
        <v>25</v>
      </c>
      <c r="G2629" s="15">
        <f>IF(Table1[[#This Row],[Transmission]]="Manual", 0, 1)</f>
        <v>1</v>
      </c>
      <c r="H2629" t="s">
        <v>9472</v>
      </c>
      <c r="I2629" t="s">
        <v>14</v>
      </c>
      <c r="J2629" s="4">
        <v>45597</v>
      </c>
      <c r="K2629" t="s">
        <v>2718</v>
      </c>
      <c r="L2629" s="5">
        <v>1535000</v>
      </c>
      <c r="M2629" s="28">
        <f t="shared" si="41"/>
        <v>1535000</v>
      </c>
      <c r="N2629">
        <f>2025-Table1[[#This Row],[Year]]</f>
        <v>5</v>
      </c>
    </row>
    <row r="2630" spans="1:14" x14ac:dyDescent="0.3">
      <c r="A2630" t="s">
        <v>97</v>
      </c>
      <c r="B2630" t="s">
        <v>236</v>
      </c>
      <c r="C2630">
        <v>2015</v>
      </c>
      <c r="D2630" s="3">
        <v>9</v>
      </c>
      <c r="E2630" s="3">
        <v>151000</v>
      </c>
      <c r="F2630" t="s">
        <v>25</v>
      </c>
      <c r="G2630" s="15">
        <f>IF(Table1[[#This Row],[Transmission]]="Manual", 0, 1)</f>
        <v>1</v>
      </c>
      <c r="H2630" t="s">
        <v>9475</v>
      </c>
      <c r="I2630" t="s">
        <v>17</v>
      </c>
      <c r="J2630" s="4">
        <v>45597</v>
      </c>
      <c r="K2630" t="s">
        <v>2719</v>
      </c>
      <c r="L2630" s="5">
        <v>500000</v>
      </c>
      <c r="M2630" s="28">
        <f t="shared" si="41"/>
        <v>500000</v>
      </c>
      <c r="N2630">
        <f>2025-Table1[[#This Row],[Year]]</f>
        <v>10</v>
      </c>
    </row>
    <row r="2631" spans="1:14" x14ac:dyDescent="0.3">
      <c r="A2631" t="s">
        <v>101</v>
      </c>
      <c r="B2631" t="s">
        <v>321</v>
      </c>
      <c r="C2631">
        <v>2018</v>
      </c>
      <c r="D2631" s="3">
        <v>6</v>
      </c>
      <c r="E2631" s="3">
        <v>85000</v>
      </c>
      <c r="F2631" t="s">
        <v>25</v>
      </c>
      <c r="G2631" s="15">
        <f>IF(Table1[[#This Row],[Transmission]]="Manual", 0, 1)</f>
        <v>1</v>
      </c>
      <c r="H2631" t="s">
        <v>9475</v>
      </c>
      <c r="I2631" t="s">
        <v>17</v>
      </c>
      <c r="J2631" s="4">
        <v>45597</v>
      </c>
      <c r="K2631" t="s">
        <v>2720</v>
      </c>
      <c r="L2631" s="5">
        <v>775000</v>
      </c>
      <c r="M2631" s="28">
        <f t="shared" si="41"/>
        <v>775000</v>
      </c>
      <c r="N2631">
        <f>2025-Table1[[#This Row],[Year]]</f>
        <v>7</v>
      </c>
    </row>
    <row r="2632" spans="1:14" x14ac:dyDescent="0.3">
      <c r="A2632" t="s">
        <v>61</v>
      </c>
      <c r="B2632" t="s">
        <v>1327</v>
      </c>
      <c r="C2632">
        <v>2022</v>
      </c>
      <c r="D2632" s="3">
        <v>2</v>
      </c>
      <c r="E2632" s="3">
        <v>49000</v>
      </c>
      <c r="F2632" t="s">
        <v>25</v>
      </c>
      <c r="G2632" s="15">
        <f>IF(Table1[[#This Row],[Transmission]]="Manual", 0, 1)</f>
        <v>1</v>
      </c>
      <c r="H2632" t="s">
        <v>9472</v>
      </c>
      <c r="I2632" t="s">
        <v>14</v>
      </c>
      <c r="J2632" s="4">
        <v>45597</v>
      </c>
      <c r="K2632" t="s">
        <v>2721</v>
      </c>
      <c r="L2632" s="5">
        <v>640000</v>
      </c>
      <c r="M2632" s="28">
        <f t="shared" si="41"/>
        <v>640000</v>
      </c>
      <c r="N2632">
        <f>2025-Table1[[#This Row],[Year]]</f>
        <v>3</v>
      </c>
    </row>
    <row r="2633" spans="1:14" x14ac:dyDescent="0.3">
      <c r="A2633" t="s">
        <v>44</v>
      </c>
      <c r="B2633" t="s">
        <v>83</v>
      </c>
      <c r="C2633">
        <v>2013</v>
      </c>
      <c r="D2633" s="3">
        <v>11</v>
      </c>
      <c r="E2633" s="3">
        <v>35000</v>
      </c>
      <c r="F2633" t="s">
        <v>13</v>
      </c>
      <c r="G2633" s="15">
        <f>IF(Table1[[#This Row],[Transmission]]="Manual", 0, 1)</f>
        <v>0</v>
      </c>
      <c r="H2633" t="s">
        <v>9475</v>
      </c>
      <c r="I2633" t="s">
        <v>14</v>
      </c>
      <c r="J2633" s="4">
        <v>45566</v>
      </c>
      <c r="K2633" t="s">
        <v>2722</v>
      </c>
      <c r="L2633" s="5">
        <v>235000</v>
      </c>
      <c r="M2633" s="28">
        <f t="shared" si="41"/>
        <v>235000</v>
      </c>
      <c r="N2633">
        <f>2025-Table1[[#This Row],[Year]]</f>
        <v>12</v>
      </c>
    </row>
    <row r="2634" spans="1:14" x14ac:dyDescent="0.3">
      <c r="A2634" t="s">
        <v>415</v>
      </c>
      <c r="B2634" t="s">
        <v>583</v>
      </c>
      <c r="C2634">
        <v>2018</v>
      </c>
      <c r="D2634" s="3">
        <v>6</v>
      </c>
      <c r="E2634" s="3">
        <v>80000</v>
      </c>
      <c r="F2634" t="s">
        <v>13</v>
      </c>
      <c r="G2634" s="15">
        <f>IF(Table1[[#This Row],[Transmission]]="Manual", 0, 1)</f>
        <v>0</v>
      </c>
      <c r="H2634" t="s">
        <v>9472</v>
      </c>
      <c r="I2634" t="s">
        <v>17</v>
      </c>
      <c r="J2634" s="4">
        <v>45597</v>
      </c>
      <c r="K2634" t="s">
        <v>2723</v>
      </c>
      <c r="L2634" s="5">
        <v>510000</v>
      </c>
      <c r="M2634" s="28">
        <f t="shared" si="41"/>
        <v>510000</v>
      </c>
      <c r="N2634">
        <f>2025-Table1[[#This Row],[Year]]</f>
        <v>7</v>
      </c>
    </row>
    <row r="2635" spans="1:14" x14ac:dyDescent="0.3">
      <c r="A2635" t="s">
        <v>38</v>
      </c>
      <c r="B2635" t="s">
        <v>47</v>
      </c>
      <c r="C2635">
        <v>2022</v>
      </c>
      <c r="D2635" s="3">
        <v>2</v>
      </c>
      <c r="E2635" s="3">
        <v>62000</v>
      </c>
      <c r="F2635" t="s">
        <v>13</v>
      </c>
      <c r="G2635" s="15">
        <f>IF(Table1[[#This Row],[Transmission]]="Manual", 0, 1)</f>
        <v>0</v>
      </c>
      <c r="H2635" t="s">
        <v>9472</v>
      </c>
      <c r="I2635" t="s">
        <v>14</v>
      </c>
      <c r="J2635" s="4">
        <v>45566</v>
      </c>
      <c r="K2635" t="s">
        <v>2724</v>
      </c>
      <c r="L2635" s="5">
        <v>1450000</v>
      </c>
      <c r="M2635" s="28">
        <f t="shared" si="41"/>
        <v>1450000</v>
      </c>
      <c r="N2635">
        <f>2025-Table1[[#This Row],[Year]]</f>
        <v>3</v>
      </c>
    </row>
    <row r="2636" spans="1:14" x14ac:dyDescent="0.3">
      <c r="A2636" t="s">
        <v>64</v>
      </c>
      <c r="B2636" t="s">
        <v>65</v>
      </c>
      <c r="C2636">
        <v>2021</v>
      </c>
      <c r="D2636" s="3">
        <v>3</v>
      </c>
      <c r="E2636" s="3">
        <v>20530</v>
      </c>
      <c r="F2636" t="s">
        <v>25</v>
      </c>
      <c r="G2636" s="15">
        <f>IF(Table1[[#This Row],[Transmission]]="Manual", 0, 1)</f>
        <v>1</v>
      </c>
      <c r="H2636" t="s">
        <v>9472</v>
      </c>
      <c r="I2636" t="s">
        <v>14</v>
      </c>
      <c r="J2636" s="4">
        <v>45597</v>
      </c>
      <c r="K2636" t="s">
        <v>1213</v>
      </c>
      <c r="L2636" s="5">
        <v>1587000</v>
      </c>
      <c r="M2636" s="28">
        <f t="shared" si="41"/>
        <v>1587000</v>
      </c>
      <c r="N2636">
        <f>2025-Table1[[#This Row],[Year]]</f>
        <v>4</v>
      </c>
    </row>
    <row r="2637" spans="1:14" x14ac:dyDescent="0.3">
      <c r="A2637" t="s">
        <v>11</v>
      </c>
      <c r="B2637" t="s">
        <v>288</v>
      </c>
      <c r="C2637">
        <v>2017</v>
      </c>
      <c r="D2637" s="3">
        <v>7</v>
      </c>
      <c r="E2637" s="3">
        <v>65000</v>
      </c>
      <c r="F2637" t="s">
        <v>13</v>
      </c>
      <c r="G2637" s="15">
        <f>IF(Table1[[#This Row],[Transmission]]="Manual", 0, 1)</f>
        <v>0</v>
      </c>
      <c r="H2637" t="s">
        <v>9475</v>
      </c>
      <c r="I2637" t="s">
        <v>17</v>
      </c>
      <c r="J2637" s="4">
        <v>45566</v>
      </c>
      <c r="K2637" t="s">
        <v>2725</v>
      </c>
      <c r="L2637" s="5">
        <v>350000</v>
      </c>
      <c r="M2637" s="28">
        <f t="shared" si="41"/>
        <v>350000</v>
      </c>
      <c r="N2637">
        <f>2025-Table1[[#This Row],[Year]]</f>
        <v>8</v>
      </c>
    </row>
    <row r="2638" spans="1:14" x14ac:dyDescent="0.3">
      <c r="A2638" t="s">
        <v>44</v>
      </c>
      <c r="B2638" t="s">
        <v>228</v>
      </c>
      <c r="C2638">
        <v>2021</v>
      </c>
      <c r="D2638" s="3">
        <v>3</v>
      </c>
      <c r="E2638" s="3">
        <v>7200</v>
      </c>
      <c r="F2638" t="s">
        <v>25</v>
      </c>
      <c r="G2638" s="15">
        <f>IF(Table1[[#This Row],[Transmission]]="Manual", 0, 1)</f>
        <v>1</v>
      </c>
      <c r="H2638" t="s">
        <v>9475</v>
      </c>
      <c r="I2638" t="s">
        <v>14</v>
      </c>
      <c r="J2638" s="4">
        <v>45597</v>
      </c>
      <c r="K2638" t="s">
        <v>2726</v>
      </c>
      <c r="L2638" s="5">
        <v>725000</v>
      </c>
      <c r="M2638" s="28">
        <f t="shared" si="41"/>
        <v>725000</v>
      </c>
      <c r="N2638">
        <f>2025-Table1[[#This Row],[Year]]</f>
        <v>4</v>
      </c>
    </row>
    <row r="2639" spans="1:14" x14ac:dyDescent="0.3">
      <c r="A2639" t="s">
        <v>44</v>
      </c>
      <c r="B2639" t="s">
        <v>323</v>
      </c>
      <c r="C2639">
        <v>2021</v>
      </c>
      <c r="D2639" s="3">
        <v>3</v>
      </c>
      <c r="E2639" s="3">
        <v>119267</v>
      </c>
      <c r="F2639" t="s">
        <v>13</v>
      </c>
      <c r="G2639" s="15">
        <f>IF(Table1[[#This Row],[Transmission]]="Manual", 0, 1)</f>
        <v>0</v>
      </c>
      <c r="H2639" t="s">
        <v>9472</v>
      </c>
      <c r="I2639" t="s">
        <v>17</v>
      </c>
      <c r="J2639" s="4">
        <v>45597</v>
      </c>
      <c r="K2639" t="s">
        <v>2727</v>
      </c>
      <c r="L2639" s="5">
        <v>1050000</v>
      </c>
      <c r="M2639" s="28">
        <f t="shared" si="41"/>
        <v>1050000</v>
      </c>
      <c r="N2639">
        <f>2025-Table1[[#This Row],[Year]]</f>
        <v>4</v>
      </c>
    </row>
    <row r="2640" spans="1:14" x14ac:dyDescent="0.3">
      <c r="A2640" t="s">
        <v>21</v>
      </c>
      <c r="B2640" t="s">
        <v>219</v>
      </c>
      <c r="C2640">
        <v>2009</v>
      </c>
      <c r="D2640" s="3">
        <v>15</v>
      </c>
      <c r="E2640" s="3">
        <v>92000</v>
      </c>
      <c r="F2640" t="s">
        <v>25</v>
      </c>
      <c r="G2640" s="15">
        <f>IF(Table1[[#This Row],[Transmission]]="Manual", 0, 1)</f>
        <v>1</v>
      </c>
      <c r="H2640" t="s">
        <v>9475</v>
      </c>
      <c r="I2640" t="s">
        <v>14</v>
      </c>
      <c r="J2640" s="4">
        <v>45597</v>
      </c>
      <c r="K2640" t="s">
        <v>2728</v>
      </c>
      <c r="L2640" s="5">
        <v>132000</v>
      </c>
      <c r="M2640" s="28">
        <f t="shared" si="41"/>
        <v>132000</v>
      </c>
      <c r="N2640">
        <f>2025-Table1[[#This Row],[Year]]</f>
        <v>16</v>
      </c>
    </row>
    <row r="2641" spans="1:14" x14ac:dyDescent="0.3">
      <c r="A2641" t="s">
        <v>11</v>
      </c>
      <c r="B2641" t="s">
        <v>736</v>
      </c>
      <c r="C2641">
        <v>2006</v>
      </c>
      <c r="D2641" s="3">
        <v>18</v>
      </c>
      <c r="E2641" s="3">
        <v>43519</v>
      </c>
      <c r="F2641" t="s">
        <v>25</v>
      </c>
      <c r="G2641" s="15">
        <f>IF(Table1[[#This Row],[Transmission]]="Manual", 0, 1)</f>
        <v>1</v>
      </c>
      <c r="H2641" t="s">
        <v>9472</v>
      </c>
      <c r="I2641" t="s">
        <v>14</v>
      </c>
      <c r="J2641" s="4">
        <v>45597</v>
      </c>
      <c r="K2641" t="s">
        <v>2729</v>
      </c>
      <c r="L2641" s="5">
        <v>235000</v>
      </c>
      <c r="M2641" s="28">
        <f t="shared" si="41"/>
        <v>235000</v>
      </c>
      <c r="N2641">
        <f>2025-Table1[[#This Row],[Year]]</f>
        <v>19</v>
      </c>
    </row>
    <row r="2642" spans="1:14" x14ac:dyDescent="0.3">
      <c r="A2642" t="s">
        <v>18</v>
      </c>
      <c r="B2642" t="s">
        <v>86</v>
      </c>
      <c r="C2642">
        <v>2014</v>
      </c>
      <c r="D2642" s="3">
        <v>10</v>
      </c>
      <c r="E2642" s="3">
        <v>78000</v>
      </c>
      <c r="F2642" t="s">
        <v>13</v>
      </c>
      <c r="G2642" s="15">
        <f>IF(Table1[[#This Row],[Transmission]]="Manual", 0, 1)</f>
        <v>0</v>
      </c>
      <c r="H2642" t="s">
        <v>9472</v>
      </c>
      <c r="I2642" t="s">
        <v>14</v>
      </c>
      <c r="J2642" s="4">
        <v>45597</v>
      </c>
      <c r="K2642" t="s">
        <v>2730</v>
      </c>
      <c r="L2642" s="5">
        <v>318000</v>
      </c>
      <c r="M2642" s="28">
        <f t="shared" si="41"/>
        <v>318000</v>
      </c>
      <c r="N2642">
        <f>2025-Table1[[#This Row],[Year]]</f>
        <v>11</v>
      </c>
    </row>
    <row r="2643" spans="1:14" x14ac:dyDescent="0.3">
      <c r="A2643" t="s">
        <v>44</v>
      </c>
      <c r="B2643" t="s">
        <v>976</v>
      </c>
      <c r="C2643">
        <v>2019</v>
      </c>
      <c r="D2643" s="3">
        <v>5</v>
      </c>
      <c r="E2643" s="3">
        <v>54000</v>
      </c>
      <c r="F2643" t="s">
        <v>13</v>
      </c>
      <c r="G2643" s="15">
        <f>IF(Table1[[#This Row],[Transmission]]="Manual", 0, 1)</f>
        <v>0</v>
      </c>
      <c r="H2643" t="s">
        <v>9475</v>
      </c>
      <c r="I2643" t="s">
        <v>14</v>
      </c>
      <c r="J2643" s="4">
        <v>45597</v>
      </c>
      <c r="K2643" t="s">
        <v>2731</v>
      </c>
      <c r="L2643" s="5">
        <v>640000</v>
      </c>
      <c r="M2643" s="28">
        <f t="shared" si="41"/>
        <v>640000</v>
      </c>
      <c r="N2643">
        <f>2025-Table1[[#This Row],[Year]]</f>
        <v>6</v>
      </c>
    </row>
    <row r="2644" spans="1:14" x14ac:dyDescent="0.3">
      <c r="A2644" t="s">
        <v>44</v>
      </c>
      <c r="B2644" t="s">
        <v>124</v>
      </c>
      <c r="C2644">
        <v>2012</v>
      </c>
      <c r="D2644" s="3">
        <v>12</v>
      </c>
      <c r="E2644" s="3">
        <v>80444</v>
      </c>
      <c r="F2644" t="s">
        <v>25</v>
      </c>
      <c r="G2644" s="15">
        <f>IF(Table1[[#This Row],[Transmission]]="Manual", 0, 1)</f>
        <v>1</v>
      </c>
      <c r="H2644" t="s">
        <v>9472</v>
      </c>
      <c r="I2644" t="s">
        <v>14</v>
      </c>
      <c r="J2644" s="4">
        <v>45597</v>
      </c>
      <c r="K2644" t="s">
        <v>2732</v>
      </c>
      <c r="L2644" s="5">
        <v>325000</v>
      </c>
      <c r="M2644" s="28">
        <f t="shared" si="41"/>
        <v>325000</v>
      </c>
      <c r="N2644">
        <f>2025-Table1[[#This Row],[Year]]</f>
        <v>13</v>
      </c>
    </row>
    <row r="2645" spans="1:14" x14ac:dyDescent="0.3">
      <c r="A2645" t="s">
        <v>21</v>
      </c>
      <c r="B2645" t="s">
        <v>22</v>
      </c>
      <c r="C2645">
        <v>2017</v>
      </c>
      <c r="D2645" s="3">
        <v>7</v>
      </c>
      <c r="E2645" s="3">
        <v>55000</v>
      </c>
      <c r="F2645" t="s">
        <v>13</v>
      </c>
      <c r="G2645" s="15">
        <f>IF(Table1[[#This Row],[Transmission]]="Manual", 0, 1)</f>
        <v>0</v>
      </c>
      <c r="H2645" t="s">
        <v>9472</v>
      </c>
      <c r="I2645" t="s">
        <v>14</v>
      </c>
      <c r="J2645" s="4">
        <v>45597</v>
      </c>
      <c r="K2645" t="s">
        <v>2332</v>
      </c>
      <c r="L2645" s="5">
        <v>570000</v>
      </c>
      <c r="M2645" s="28">
        <f t="shared" si="41"/>
        <v>570000</v>
      </c>
      <c r="N2645">
        <f>2025-Table1[[#This Row],[Year]]</f>
        <v>8</v>
      </c>
    </row>
    <row r="2646" spans="1:14" x14ac:dyDescent="0.3">
      <c r="A2646" t="s">
        <v>113</v>
      </c>
      <c r="B2646" t="s">
        <v>2030</v>
      </c>
      <c r="C2646">
        <v>2019</v>
      </c>
      <c r="D2646" s="3">
        <v>5</v>
      </c>
      <c r="E2646" s="3">
        <v>41000</v>
      </c>
      <c r="F2646" t="s">
        <v>13</v>
      </c>
      <c r="G2646" s="15">
        <f>IF(Table1[[#This Row],[Transmission]]="Manual", 0, 1)</f>
        <v>0</v>
      </c>
      <c r="H2646" t="s">
        <v>9472</v>
      </c>
      <c r="I2646" t="s">
        <v>14</v>
      </c>
      <c r="J2646" s="4">
        <v>45597</v>
      </c>
      <c r="K2646" t="s">
        <v>2733</v>
      </c>
      <c r="L2646" s="5">
        <v>825000</v>
      </c>
      <c r="M2646" s="28">
        <f t="shared" si="41"/>
        <v>825000</v>
      </c>
      <c r="N2646">
        <f>2025-Table1[[#This Row],[Year]]</f>
        <v>6</v>
      </c>
    </row>
    <row r="2647" spans="1:14" x14ac:dyDescent="0.3">
      <c r="A2647" t="s">
        <v>21</v>
      </c>
      <c r="B2647" t="s">
        <v>68</v>
      </c>
      <c r="C2647">
        <v>2015</v>
      </c>
      <c r="D2647" s="3">
        <v>9</v>
      </c>
      <c r="E2647" s="3">
        <v>28120</v>
      </c>
      <c r="F2647" t="s">
        <v>13</v>
      </c>
      <c r="G2647" s="15">
        <f>IF(Table1[[#This Row],[Transmission]]="Manual", 0, 1)</f>
        <v>0</v>
      </c>
      <c r="H2647" t="s">
        <v>9472</v>
      </c>
      <c r="I2647" t="s">
        <v>14</v>
      </c>
      <c r="J2647" s="4">
        <v>45597</v>
      </c>
      <c r="K2647" t="s">
        <v>2734</v>
      </c>
      <c r="L2647" s="5">
        <v>400000</v>
      </c>
      <c r="M2647" s="28">
        <f t="shared" si="41"/>
        <v>400000</v>
      </c>
      <c r="N2647">
        <f>2025-Table1[[#This Row],[Year]]</f>
        <v>10</v>
      </c>
    </row>
    <row r="2648" spans="1:14" x14ac:dyDescent="0.3">
      <c r="A2648" t="s">
        <v>101</v>
      </c>
      <c r="B2648" t="s">
        <v>152</v>
      </c>
      <c r="C2648">
        <v>2022</v>
      </c>
      <c r="D2648" s="3">
        <v>2</v>
      </c>
      <c r="E2648" s="3">
        <v>13000</v>
      </c>
      <c r="F2648" t="s">
        <v>13</v>
      </c>
      <c r="G2648" s="15">
        <f>IF(Table1[[#This Row],[Transmission]]="Manual", 0, 1)</f>
        <v>0</v>
      </c>
      <c r="H2648" t="s">
        <v>9472</v>
      </c>
      <c r="I2648" t="s">
        <v>14</v>
      </c>
      <c r="J2648" s="4">
        <v>45566</v>
      </c>
      <c r="K2648" t="s">
        <v>2735</v>
      </c>
      <c r="L2648" s="5">
        <v>1250000</v>
      </c>
      <c r="M2648" s="28">
        <f t="shared" si="41"/>
        <v>1250000</v>
      </c>
      <c r="N2648">
        <f>2025-Table1[[#This Row],[Year]]</f>
        <v>3</v>
      </c>
    </row>
    <row r="2649" spans="1:14" x14ac:dyDescent="0.3">
      <c r="A2649" t="s">
        <v>21</v>
      </c>
      <c r="B2649" t="s">
        <v>39</v>
      </c>
      <c r="C2649">
        <v>2014</v>
      </c>
      <c r="D2649" s="3">
        <v>10</v>
      </c>
      <c r="E2649" s="3">
        <v>70000</v>
      </c>
      <c r="F2649" t="s">
        <v>13</v>
      </c>
      <c r="G2649" s="15">
        <f>IF(Table1[[#This Row],[Transmission]]="Manual", 0, 1)</f>
        <v>0</v>
      </c>
      <c r="H2649" t="s">
        <v>9475</v>
      </c>
      <c r="I2649" t="s">
        <v>14</v>
      </c>
      <c r="J2649" s="4">
        <v>45597</v>
      </c>
      <c r="K2649" t="s">
        <v>2736</v>
      </c>
      <c r="L2649" s="5">
        <v>325000</v>
      </c>
      <c r="M2649" s="28">
        <f t="shared" si="41"/>
        <v>325000</v>
      </c>
      <c r="N2649">
        <f>2025-Table1[[#This Row],[Year]]</f>
        <v>11</v>
      </c>
    </row>
    <row r="2650" spans="1:14" x14ac:dyDescent="0.3">
      <c r="A2650" t="s">
        <v>58</v>
      </c>
      <c r="B2650" t="s">
        <v>315</v>
      </c>
      <c r="C2650">
        <v>2017</v>
      </c>
      <c r="D2650" s="3">
        <v>7</v>
      </c>
      <c r="E2650" s="3">
        <v>65000</v>
      </c>
      <c r="F2650" t="s">
        <v>25</v>
      </c>
      <c r="G2650" s="15">
        <f>IF(Table1[[#This Row],[Transmission]]="Manual", 0, 1)</f>
        <v>1</v>
      </c>
      <c r="H2650" t="s">
        <v>9472</v>
      </c>
      <c r="I2650" t="s">
        <v>17</v>
      </c>
      <c r="J2650" s="4">
        <v>45597</v>
      </c>
      <c r="K2650" t="s">
        <v>2737</v>
      </c>
      <c r="L2650" s="5">
        <v>1575000</v>
      </c>
      <c r="M2650" s="28">
        <f t="shared" si="41"/>
        <v>1575000</v>
      </c>
      <c r="N2650">
        <f>2025-Table1[[#This Row],[Year]]</f>
        <v>8</v>
      </c>
    </row>
    <row r="2651" spans="1:14" x14ac:dyDescent="0.3">
      <c r="A2651" t="s">
        <v>458</v>
      </c>
      <c r="B2651" t="s">
        <v>459</v>
      </c>
      <c r="C2651">
        <v>2015</v>
      </c>
      <c r="D2651" s="3">
        <v>9</v>
      </c>
      <c r="E2651" s="3">
        <v>95000</v>
      </c>
      <c r="F2651" t="s">
        <v>13</v>
      </c>
      <c r="G2651" s="15">
        <f>IF(Table1[[#This Row],[Transmission]]="Manual", 0, 1)</f>
        <v>0</v>
      </c>
      <c r="H2651" t="s">
        <v>9472</v>
      </c>
      <c r="I2651" t="s">
        <v>17</v>
      </c>
      <c r="J2651" s="4">
        <v>45566</v>
      </c>
      <c r="K2651" t="s">
        <v>2738</v>
      </c>
      <c r="L2651" s="5">
        <v>500000</v>
      </c>
      <c r="M2651" s="28">
        <f t="shared" si="41"/>
        <v>500000</v>
      </c>
      <c r="N2651">
        <f>2025-Table1[[#This Row],[Year]]</f>
        <v>10</v>
      </c>
    </row>
    <row r="2652" spans="1:14" x14ac:dyDescent="0.3">
      <c r="A2652" t="s">
        <v>15</v>
      </c>
      <c r="B2652" t="s">
        <v>55</v>
      </c>
      <c r="C2652">
        <v>2017</v>
      </c>
      <c r="D2652" s="3">
        <v>7</v>
      </c>
      <c r="E2652" s="3">
        <v>125888</v>
      </c>
      <c r="F2652" t="s">
        <v>13</v>
      </c>
      <c r="G2652" s="15">
        <f>IF(Table1[[#This Row],[Transmission]]="Manual", 0, 1)</f>
        <v>0</v>
      </c>
      <c r="H2652" t="s">
        <v>9472</v>
      </c>
      <c r="I2652" t="s">
        <v>17</v>
      </c>
      <c r="J2652" s="4">
        <v>45597</v>
      </c>
      <c r="K2652" t="s">
        <v>1383</v>
      </c>
      <c r="L2652" s="5">
        <v>1275000</v>
      </c>
      <c r="M2652" s="28">
        <f t="shared" si="41"/>
        <v>1275000</v>
      </c>
      <c r="N2652">
        <f>2025-Table1[[#This Row],[Year]]</f>
        <v>8</v>
      </c>
    </row>
    <row r="2653" spans="1:14" x14ac:dyDescent="0.3">
      <c r="A2653" t="s">
        <v>43</v>
      </c>
      <c r="B2653" t="s">
        <v>389</v>
      </c>
      <c r="C2653">
        <v>2015</v>
      </c>
      <c r="D2653" s="3">
        <v>9</v>
      </c>
      <c r="E2653" s="3">
        <v>55000</v>
      </c>
      <c r="F2653" t="s">
        <v>25</v>
      </c>
      <c r="G2653" s="15">
        <f>IF(Table1[[#This Row],[Transmission]]="Manual", 0, 1)</f>
        <v>1</v>
      </c>
      <c r="H2653" t="s">
        <v>9472</v>
      </c>
      <c r="I2653" t="s">
        <v>17</v>
      </c>
      <c r="J2653" s="4">
        <v>45597</v>
      </c>
      <c r="K2653" t="s">
        <v>2739</v>
      </c>
      <c r="L2653" s="5">
        <v>1521111</v>
      </c>
      <c r="M2653" s="28">
        <f t="shared" si="41"/>
        <v>1521111</v>
      </c>
      <c r="N2653">
        <f>2025-Table1[[#This Row],[Year]]</f>
        <v>10</v>
      </c>
    </row>
    <row r="2654" spans="1:14" x14ac:dyDescent="0.3">
      <c r="A2654" t="s">
        <v>113</v>
      </c>
      <c r="B2654" t="s">
        <v>121</v>
      </c>
      <c r="C2654">
        <v>2012</v>
      </c>
      <c r="D2654" s="3">
        <v>12</v>
      </c>
      <c r="E2654" s="3">
        <v>115000</v>
      </c>
      <c r="F2654" t="s">
        <v>13</v>
      </c>
      <c r="G2654" s="15">
        <f>IF(Table1[[#This Row],[Transmission]]="Manual", 0, 1)</f>
        <v>0</v>
      </c>
      <c r="H2654" t="s">
        <v>9475</v>
      </c>
      <c r="I2654" t="s">
        <v>17</v>
      </c>
      <c r="J2654" s="4">
        <v>45597</v>
      </c>
      <c r="K2654" t="s">
        <v>615</v>
      </c>
      <c r="L2654" s="5">
        <v>425000</v>
      </c>
      <c r="M2654" s="28">
        <f t="shared" si="41"/>
        <v>425000</v>
      </c>
      <c r="N2654">
        <f>2025-Table1[[#This Row],[Year]]</f>
        <v>13</v>
      </c>
    </row>
    <row r="2655" spans="1:14" x14ac:dyDescent="0.3">
      <c r="A2655" t="s">
        <v>21</v>
      </c>
      <c r="B2655" t="s">
        <v>22</v>
      </c>
      <c r="C2655">
        <v>2010</v>
      </c>
      <c r="D2655" s="3">
        <v>14</v>
      </c>
      <c r="E2655" s="3">
        <v>99860</v>
      </c>
      <c r="F2655" t="s">
        <v>13</v>
      </c>
      <c r="G2655" s="15">
        <f>IF(Table1[[#This Row],[Transmission]]="Manual", 0, 1)</f>
        <v>0</v>
      </c>
      <c r="H2655" t="s">
        <v>9475</v>
      </c>
      <c r="I2655" t="s">
        <v>17</v>
      </c>
      <c r="J2655" s="4">
        <v>45597</v>
      </c>
      <c r="K2655" t="s">
        <v>2537</v>
      </c>
      <c r="L2655" s="5">
        <v>245000</v>
      </c>
      <c r="M2655" s="28">
        <f t="shared" si="41"/>
        <v>245000</v>
      </c>
      <c r="N2655">
        <f>2025-Table1[[#This Row],[Year]]</f>
        <v>15</v>
      </c>
    </row>
    <row r="2656" spans="1:14" x14ac:dyDescent="0.3">
      <c r="A2656" t="s">
        <v>44</v>
      </c>
      <c r="B2656" t="s">
        <v>451</v>
      </c>
      <c r="C2656">
        <v>2015</v>
      </c>
      <c r="D2656" s="3">
        <v>9</v>
      </c>
      <c r="E2656" s="3">
        <v>78000</v>
      </c>
      <c r="F2656" t="s">
        <v>25</v>
      </c>
      <c r="G2656" s="15">
        <f>IF(Table1[[#This Row],[Transmission]]="Manual", 0, 1)</f>
        <v>1</v>
      </c>
      <c r="H2656" t="s">
        <v>9472</v>
      </c>
      <c r="I2656" t="s">
        <v>17</v>
      </c>
      <c r="J2656" s="4">
        <v>45597</v>
      </c>
      <c r="K2656" t="s">
        <v>2740</v>
      </c>
      <c r="L2656" s="5">
        <v>675000</v>
      </c>
      <c r="M2656" s="28">
        <f t="shared" si="41"/>
        <v>675000</v>
      </c>
      <c r="N2656">
        <f>2025-Table1[[#This Row],[Year]]</f>
        <v>10</v>
      </c>
    </row>
    <row r="2657" spans="1:14" x14ac:dyDescent="0.3">
      <c r="A2657" t="s">
        <v>113</v>
      </c>
      <c r="B2657" t="s">
        <v>121</v>
      </c>
      <c r="C2657">
        <v>2019</v>
      </c>
      <c r="D2657" s="3">
        <v>5</v>
      </c>
      <c r="E2657" s="3">
        <v>44000</v>
      </c>
      <c r="F2657" t="s">
        <v>13</v>
      </c>
      <c r="G2657" s="15">
        <f>IF(Table1[[#This Row],[Transmission]]="Manual", 0, 1)</f>
        <v>0</v>
      </c>
      <c r="H2657" t="s">
        <v>9472</v>
      </c>
      <c r="I2657" t="s">
        <v>17</v>
      </c>
      <c r="J2657" s="4">
        <v>45597</v>
      </c>
      <c r="K2657" t="s">
        <v>2741</v>
      </c>
      <c r="L2657" s="5">
        <v>1125000</v>
      </c>
      <c r="M2657" s="28">
        <f t="shared" si="41"/>
        <v>1125000</v>
      </c>
      <c r="N2657">
        <f>2025-Table1[[#This Row],[Year]]</f>
        <v>6</v>
      </c>
    </row>
    <row r="2658" spans="1:14" x14ac:dyDescent="0.3">
      <c r="A2658" t="s">
        <v>21</v>
      </c>
      <c r="B2658" t="s">
        <v>49</v>
      </c>
      <c r="C2658">
        <v>2022</v>
      </c>
      <c r="D2658" s="3">
        <v>2</v>
      </c>
      <c r="E2658" s="3">
        <v>27000</v>
      </c>
      <c r="F2658" t="s">
        <v>13</v>
      </c>
      <c r="G2658" s="15">
        <f>IF(Table1[[#This Row],[Transmission]]="Manual", 0, 1)</f>
        <v>0</v>
      </c>
      <c r="H2658" t="s">
        <v>9475</v>
      </c>
      <c r="I2658" t="s">
        <v>14</v>
      </c>
      <c r="J2658" s="4">
        <v>45597</v>
      </c>
      <c r="K2658" t="s">
        <v>2742</v>
      </c>
      <c r="L2658" s="5">
        <v>1070000</v>
      </c>
      <c r="M2658" s="28">
        <f t="shared" si="41"/>
        <v>1070000</v>
      </c>
      <c r="N2658">
        <f>2025-Table1[[#This Row],[Year]]</f>
        <v>3</v>
      </c>
    </row>
    <row r="2659" spans="1:14" x14ac:dyDescent="0.3">
      <c r="A2659" t="s">
        <v>21</v>
      </c>
      <c r="B2659" t="s">
        <v>70</v>
      </c>
      <c r="C2659">
        <v>2019</v>
      </c>
      <c r="D2659" s="3">
        <v>5</v>
      </c>
      <c r="E2659" s="3">
        <v>71000</v>
      </c>
      <c r="F2659" t="s">
        <v>25</v>
      </c>
      <c r="G2659" s="15">
        <f>IF(Table1[[#This Row],[Transmission]]="Manual", 0, 1)</f>
        <v>1</v>
      </c>
      <c r="H2659" t="s">
        <v>9472</v>
      </c>
      <c r="I2659" t="s">
        <v>17</v>
      </c>
      <c r="J2659" s="4">
        <v>45566</v>
      </c>
      <c r="K2659" t="s">
        <v>2743</v>
      </c>
      <c r="L2659" s="5">
        <v>995000</v>
      </c>
      <c r="M2659" s="28">
        <f t="shared" si="41"/>
        <v>995000</v>
      </c>
      <c r="N2659">
        <f>2025-Table1[[#This Row],[Year]]</f>
        <v>6</v>
      </c>
    </row>
    <row r="2660" spans="1:14" x14ac:dyDescent="0.3">
      <c r="A2660" t="s">
        <v>113</v>
      </c>
      <c r="B2660" t="s">
        <v>174</v>
      </c>
      <c r="C2660">
        <v>2022</v>
      </c>
      <c r="D2660" s="3">
        <v>2</v>
      </c>
      <c r="E2660" s="3">
        <v>27000</v>
      </c>
      <c r="F2660" t="s">
        <v>25</v>
      </c>
      <c r="G2660" s="15">
        <f>IF(Table1[[#This Row],[Transmission]]="Manual", 0, 1)</f>
        <v>1</v>
      </c>
      <c r="H2660" t="s">
        <v>9472</v>
      </c>
      <c r="I2660" t="s">
        <v>17</v>
      </c>
      <c r="J2660" s="4">
        <v>45566</v>
      </c>
      <c r="K2660" t="s">
        <v>2744</v>
      </c>
      <c r="L2660" s="5">
        <v>1550000</v>
      </c>
      <c r="M2660" s="28">
        <f t="shared" si="41"/>
        <v>1550000</v>
      </c>
      <c r="N2660">
        <f>2025-Table1[[#This Row],[Year]]</f>
        <v>3</v>
      </c>
    </row>
    <row r="2661" spans="1:14" x14ac:dyDescent="0.3">
      <c r="A2661" t="s">
        <v>101</v>
      </c>
      <c r="B2661" t="s">
        <v>1058</v>
      </c>
      <c r="C2661">
        <v>2015</v>
      </c>
      <c r="D2661" s="3">
        <v>9</v>
      </c>
      <c r="E2661" s="3">
        <v>93000</v>
      </c>
      <c r="F2661" t="s">
        <v>13</v>
      </c>
      <c r="G2661" s="15">
        <f>IF(Table1[[#This Row],[Transmission]]="Manual", 0, 1)</f>
        <v>0</v>
      </c>
      <c r="H2661" t="s">
        <v>9475</v>
      </c>
      <c r="I2661" t="s">
        <v>17</v>
      </c>
      <c r="J2661" s="4">
        <v>45597</v>
      </c>
      <c r="K2661" t="s">
        <v>2745</v>
      </c>
      <c r="L2661" s="5">
        <v>555555</v>
      </c>
      <c r="M2661" s="28">
        <f t="shared" si="41"/>
        <v>555555</v>
      </c>
      <c r="N2661">
        <f>2025-Table1[[#This Row],[Year]]</f>
        <v>10</v>
      </c>
    </row>
    <row r="2662" spans="1:14" x14ac:dyDescent="0.3">
      <c r="A2662" t="s">
        <v>21</v>
      </c>
      <c r="B2662" t="s">
        <v>111</v>
      </c>
      <c r="C2662">
        <v>2008</v>
      </c>
      <c r="D2662" s="3">
        <v>16</v>
      </c>
      <c r="E2662" s="3">
        <v>42000</v>
      </c>
      <c r="F2662" t="s">
        <v>13</v>
      </c>
      <c r="G2662" s="15">
        <f>IF(Table1[[#This Row],[Transmission]]="Manual", 0, 1)</f>
        <v>0</v>
      </c>
      <c r="H2662" t="s">
        <v>9475</v>
      </c>
      <c r="I2662" t="s">
        <v>14</v>
      </c>
      <c r="J2662" s="4">
        <v>45597</v>
      </c>
      <c r="K2662" t="s">
        <v>2746</v>
      </c>
      <c r="L2662" s="5">
        <v>100000</v>
      </c>
      <c r="M2662" s="28">
        <f t="shared" si="41"/>
        <v>100000</v>
      </c>
      <c r="N2662">
        <f>2025-Table1[[#This Row],[Year]]</f>
        <v>17</v>
      </c>
    </row>
    <row r="2663" spans="1:14" x14ac:dyDescent="0.3">
      <c r="A2663" t="s">
        <v>113</v>
      </c>
      <c r="B2663" t="s">
        <v>486</v>
      </c>
      <c r="C2663">
        <v>2013</v>
      </c>
      <c r="D2663" s="3">
        <v>11</v>
      </c>
      <c r="E2663" s="3">
        <v>55000</v>
      </c>
      <c r="F2663" t="s">
        <v>25</v>
      </c>
      <c r="G2663" s="15">
        <f>IF(Table1[[#This Row],[Transmission]]="Manual", 0, 1)</f>
        <v>1</v>
      </c>
      <c r="H2663" t="s">
        <v>9475</v>
      </c>
      <c r="I2663" t="s">
        <v>17</v>
      </c>
      <c r="J2663" s="4">
        <v>45597</v>
      </c>
      <c r="K2663" t="s">
        <v>2747</v>
      </c>
      <c r="L2663" s="5">
        <v>285000</v>
      </c>
      <c r="M2663" s="28">
        <f t="shared" si="41"/>
        <v>285000</v>
      </c>
      <c r="N2663">
        <f>2025-Table1[[#This Row],[Year]]</f>
        <v>12</v>
      </c>
    </row>
    <row r="2664" spans="1:14" x14ac:dyDescent="0.3">
      <c r="A2664" t="s">
        <v>277</v>
      </c>
      <c r="B2664" t="s">
        <v>1294</v>
      </c>
      <c r="C2664">
        <v>2009</v>
      </c>
      <c r="D2664" s="3">
        <v>15</v>
      </c>
      <c r="E2664" s="3">
        <v>89566</v>
      </c>
      <c r="F2664" t="s">
        <v>13</v>
      </c>
      <c r="G2664" s="15">
        <f>IF(Table1[[#This Row],[Transmission]]="Manual", 0, 1)</f>
        <v>0</v>
      </c>
      <c r="H2664" t="s">
        <v>9472</v>
      </c>
      <c r="I2664" t="s">
        <v>14</v>
      </c>
      <c r="J2664" s="4">
        <v>45597</v>
      </c>
      <c r="K2664" t="s">
        <v>2748</v>
      </c>
      <c r="L2664" s="5">
        <v>99000</v>
      </c>
      <c r="M2664" s="28">
        <f t="shared" si="41"/>
        <v>99000</v>
      </c>
      <c r="N2664">
        <f>2025-Table1[[#This Row],[Year]]</f>
        <v>16</v>
      </c>
    </row>
    <row r="2665" spans="1:14" x14ac:dyDescent="0.3">
      <c r="A2665" t="s">
        <v>21</v>
      </c>
      <c r="B2665" t="s">
        <v>68</v>
      </c>
      <c r="C2665">
        <v>2019</v>
      </c>
      <c r="D2665" s="3">
        <v>5</v>
      </c>
      <c r="E2665" s="3">
        <v>37710</v>
      </c>
      <c r="F2665" t="s">
        <v>25</v>
      </c>
      <c r="G2665" s="15">
        <f>IF(Table1[[#This Row],[Transmission]]="Manual", 0, 1)</f>
        <v>1</v>
      </c>
      <c r="H2665" t="s">
        <v>9472</v>
      </c>
      <c r="I2665" t="s">
        <v>14</v>
      </c>
      <c r="J2665" s="4">
        <v>45597</v>
      </c>
      <c r="K2665" t="s">
        <v>2749</v>
      </c>
      <c r="L2665" s="5">
        <v>540000</v>
      </c>
      <c r="M2665" s="28">
        <f t="shared" si="41"/>
        <v>540000</v>
      </c>
      <c r="N2665">
        <f>2025-Table1[[#This Row],[Year]]</f>
        <v>6</v>
      </c>
    </row>
    <row r="2666" spans="1:14" x14ac:dyDescent="0.3">
      <c r="A2666" t="s">
        <v>101</v>
      </c>
      <c r="B2666" t="s">
        <v>727</v>
      </c>
      <c r="C2666">
        <v>2014</v>
      </c>
      <c r="D2666" s="3">
        <v>10</v>
      </c>
      <c r="E2666" s="3">
        <v>35000</v>
      </c>
      <c r="F2666" t="s">
        <v>13</v>
      </c>
      <c r="G2666" s="15">
        <f>IF(Table1[[#This Row],[Transmission]]="Manual", 0, 1)</f>
        <v>0</v>
      </c>
      <c r="H2666" t="s">
        <v>9475</v>
      </c>
      <c r="I2666" t="s">
        <v>14</v>
      </c>
      <c r="J2666" s="4">
        <v>45597</v>
      </c>
      <c r="K2666" t="s">
        <v>2750</v>
      </c>
      <c r="L2666" s="5">
        <v>110000</v>
      </c>
      <c r="M2666" s="28">
        <f t="shared" si="41"/>
        <v>110000</v>
      </c>
      <c r="N2666">
        <f>2025-Table1[[#This Row],[Year]]</f>
        <v>11</v>
      </c>
    </row>
    <row r="2667" spans="1:14" x14ac:dyDescent="0.3">
      <c r="A2667" t="s">
        <v>61</v>
      </c>
      <c r="B2667" t="s">
        <v>109</v>
      </c>
      <c r="C2667">
        <v>2013</v>
      </c>
      <c r="D2667" s="3">
        <v>11</v>
      </c>
      <c r="E2667" s="3">
        <v>95000</v>
      </c>
      <c r="F2667" t="s">
        <v>13</v>
      </c>
      <c r="G2667" s="15">
        <f>IF(Table1[[#This Row],[Transmission]]="Manual", 0, 1)</f>
        <v>0</v>
      </c>
      <c r="H2667" t="s">
        <v>9472</v>
      </c>
      <c r="I2667" t="s">
        <v>17</v>
      </c>
      <c r="J2667" s="4">
        <v>45597</v>
      </c>
      <c r="K2667" t="s">
        <v>2751</v>
      </c>
      <c r="L2667" s="5">
        <v>290000</v>
      </c>
      <c r="M2667" s="28">
        <f t="shared" si="41"/>
        <v>290000</v>
      </c>
      <c r="N2667">
        <f>2025-Table1[[#This Row],[Year]]</f>
        <v>12</v>
      </c>
    </row>
    <row r="2668" spans="1:14" x14ac:dyDescent="0.3">
      <c r="A2668" t="s">
        <v>113</v>
      </c>
      <c r="B2668" t="s">
        <v>174</v>
      </c>
      <c r="C2668">
        <v>2021</v>
      </c>
      <c r="D2668" s="3">
        <v>3</v>
      </c>
      <c r="E2668" s="3">
        <v>20000</v>
      </c>
      <c r="F2668" t="s">
        <v>25</v>
      </c>
      <c r="G2668" s="15">
        <f>IF(Table1[[#This Row],[Transmission]]="Manual", 0, 1)</f>
        <v>1</v>
      </c>
      <c r="H2668" t="s">
        <v>9475</v>
      </c>
      <c r="I2668" t="s">
        <v>14</v>
      </c>
      <c r="J2668" s="4">
        <v>45597</v>
      </c>
      <c r="K2668" t="s">
        <v>2752</v>
      </c>
      <c r="L2668" s="5">
        <v>1425000</v>
      </c>
      <c r="M2668" s="28">
        <f t="shared" si="41"/>
        <v>1425000</v>
      </c>
      <c r="N2668">
        <f>2025-Table1[[#This Row],[Year]]</f>
        <v>4</v>
      </c>
    </row>
    <row r="2669" spans="1:14" x14ac:dyDescent="0.3">
      <c r="A2669" t="s">
        <v>61</v>
      </c>
      <c r="B2669" t="s">
        <v>62</v>
      </c>
      <c r="C2669">
        <v>2017</v>
      </c>
      <c r="D2669" s="3">
        <v>7</v>
      </c>
      <c r="E2669" s="3">
        <v>55000</v>
      </c>
      <c r="F2669" t="s">
        <v>25</v>
      </c>
      <c r="G2669" s="15">
        <f>IF(Table1[[#This Row],[Transmission]]="Manual", 0, 1)</f>
        <v>1</v>
      </c>
      <c r="H2669" t="s">
        <v>9475</v>
      </c>
      <c r="I2669" t="s">
        <v>14</v>
      </c>
      <c r="J2669" s="4">
        <v>45597</v>
      </c>
      <c r="K2669" t="s">
        <v>312</v>
      </c>
      <c r="L2669" s="5">
        <v>365000</v>
      </c>
      <c r="M2669" s="28">
        <f t="shared" si="41"/>
        <v>365000</v>
      </c>
      <c r="N2669">
        <f>2025-Table1[[#This Row],[Year]]</f>
        <v>8</v>
      </c>
    </row>
    <row r="2670" spans="1:14" x14ac:dyDescent="0.3">
      <c r="A2670" t="s">
        <v>61</v>
      </c>
      <c r="B2670" t="s">
        <v>62</v>
      </c>
      <c r="C2670">
        <v>2019</v>
      </c>
      <c r="D2670" s="3">
        <v>5</v>
      </c>
      <c r="E2670" s="3">
        <v>94000</v>
      </c>
      <c r="F2670" t="s">
        <v>25</v>
      </c>
      <c r="G2670" s="15">
        <f>IF(Table1[[#This Row],[Transmission]]="Manual", 0, 1)</f>
        <v>1</v>
      </c>
      <c r="H2670" t="s">
        <v>9472</v>
      </c>
      <c r="I2670" t="s">
        <v>14</v>
      </c>
      <c r="J2670" s="4">
        <v>45597</v>
      </c>
      <c r="K2670" t="s">
        <v>2753</v>
      </c>
      <c r="L2670" s="5">
        <v>390000</v>
      </c>
      <c r="M2670" s="28">
        <f t="shared" si="41"/>
        <v>390000</v>
      </c>
      <c r="N2670">
        <f>2025-Table1[[#This Row],[Year]]</f>
        <v>6</v>
      </c>
    </row>
    <row r="2671" spans="1:14" x14ac:dyDescent="0.3">
      <c r="A2671" t="s">
        <v>44</v>
      </c>
      <c r="B2671" t="s">
        <v>76</v>
      </c>
      <c r="C2671">
        <v>2023</v>
      </c>
      <c r="D2671" s="3">
        <v>1</v>
      </c>
      <c r="E2671" s="3">
        <v>7500</v>
      </c>
      <c r="F2671" t="s">
        <v>25</v>
      </c>
      <c r="G2671" s="15">
        <f>IF(Table1[[#This Row],[Transmission]]="Manual", 0, 1)</f>
        <v>1</v>
      </c>
      <c r="H2671" t="s">
        <v>9472</v>
      </c>
      <c r="I2671" t="s">
        <v>14</v>
      </c>
      <c r="J2671" s="4">
        <v>45597</v>
      </c>
      <c r="K2671" t="s">
        <v>2754</v>
      </c>
      <c r="L2671" s="5">
        <v>1350000</v>
      </c>
      <c r="M2671" s="28">
        <f t="shared" si="41"/>
        <v>1350000</v>
      </c>
      <c r="N2671">
        <f>2025-Table1[[#This Row],[Year]]</f>
        <v>2</v>
      </c>
    </row>
    <row r="2672" spans="1:14" x14ac:dyDescent="0.3">
      <c r="A2672" t="s">
        <v>64</v>
      </c>
      <c r="B2672" t="s">
        <v>65</v>
      </c>
      <c r="C2672">
        <v>2021</v>
      </c>
      <c r="D2672" s="3">
        <v>3</v>
      </c>
      <c r="E2672" s="3">
        <v>61000</v>
      </c>
      <c r="F2672" t="s">
        <v>25</v>
      </c>
      <c r="G2672" s="15">
        <f>IF(Table1[[#This Row],[Transmission]]="Manual", 0, 1)</f>
        <v>1</v>
      </c>
      <c r="H2672" t="s">
        <v>9472</v>
      </c>
      <c r="I2672" t="s">
        <v>14</v>
      </c>
      <c r="J2672" s="4">
        <v>45597</v>
      </c>
      <c r="K2672" t="s">
        <v>2755</v>
      </c>
      <c r="L2672" s="5">
        <v>990000</v>
      </c>
      <c r="M2672" s="28">
        <f t="shared" si="41"/>
        <v>990000</v>
      </c>
      <c r="N2672">
        <f>2025-Table1[[#This Row],[Year]]</f>
        <v>4</v>
      </c>
    </row>
    <row r="2673" spans="1:14" x14ac:dyDescent="0.3">
      <c r="A2673" t="s">
        <v>44</v>
      </c>
      <c r="B2673" t="s">
        <v>83</v>
      </c>
      <c r="C2673">
        <v>2012</v>
      </c>
      <c r="D2673" s="3">
        <v>12</v>
      </c>
      <c r="E2673" s="3">
        <v>82000</v>
      </c>
      <c r="F2673" t="s">
        <v>13</v>
      </c>
      <c r="G2673" s="15">
        <f>IF(Table1[[#This Row],[Transmission]]="Manual", 0, 1)</f>
        <v>0</v>
      </c>
      <c r="H2673" t="s">
        <v>9475</v>
      </c>
      <c r="I2673" t="s">
        <v>17</v>
      </c>
      <c r="J2673" s="4">
        <v>45597</v>
      </c>
      <c r="K2673" t="s">
        <v>2756</v>
      </c>
      <c r="L2673" s="5">
        <v>195000</v>
      </c>
      <c r="M2673" s="28">
        <f t="shared" si="41"/>
        <v>195000</v>
      </c>
      <c r="N2673">
        <f>2025-Table1[[#This Row],[Year]]</f>
        <v>13</v>
      </c>
    </row>
    <row r="2674" spans="1:14" x14ac:dyDescent="0.3">
      <c r="A2674" t="s">
        <v>61</v>
      </c>
      <c r="B2674" t="s">
        <v>537</v>
      </c>
      <c r="C2674">
        <v>2021</v>
      </c>
      <c r="D2674" s="3">
        <v>3</v>
      </c>
      <c r="E2674" s="3">
        <v>80000</v>
      </c>
      <c r="F2674" t="s">
        <v>13</v>
      </c>
      <c r="G2674" s="15">
        <f>IF(Table1[[#This Row],[Transmission]]="Manual", 0, 1)</f>
        <v>0</v>
      </c>
      <c r="H2674" t="s">
        <v>9472</v>
      </c>
      <c r="I2674" t="s">
        <v>14</v>
      </c>
      <c r="J2674" s="4">
        <v>45597</v>
      </c>
      <c r="K2674" t="s">
        <v>2757</v>
      </c>
      <c r="L2674" s="5">
        <v>555000</v>
      </c>
      <c r="M2674" s="28">
        <f t="shared" si="41"/>
        <v>555000</v>
      </c>
      <c r="N2674">
        <f>2025-Table1[[#This Row],[Year]]</f>
        <v>4</v>
      </c>
    </row>
    <row r="2675" spans="1:14" x14ac:dyDescent="0.3">
      <c r="A2675" t="s">
        <v>277</v>
      </c>
      <c r="B2675" t="s">
        <v>278</v>
      </c>
      <c r="C2675">
        <v>2013</v>
      </c>
      <c r="D2675" s="3">
        <v>11</v>
      </c>
      <c r="E2675" s="3">
        <v>75000</v>
      </c>
      <c r="F2675" t="s">
        <v>25</v>
      </c>
      <c r="G2675" s="15">
        <f>IF(Table1[[#This Row],[Transmission]]="Manual", 0, 1)</f>
        <v>1</v>
      </c>
      <c r="H2675" t="s">
        <v>9475</v>
      </c>
      <c r="I2675" t="s">
        <v>17</v>
      </c>
      <c r="J2675" s="4">
        <v>45597</v>
      </c>
      <c r="K2675" t="s">
        <v>2758</v>
      </c>
      <c r="L2675" s="5">
        <v>645000</v>
      </c>
      <c r="M2675" s="28">
        <f t="shared" si="41"/>
        <v>645000</v>
      </c>
      <c r="N2675">
        <f>2025-Table1[[#This Row],[Year]]</f>
        <v>12</v>
      </c>
    </row>
    <row r="2676" spans="1:14" x14ac:dyDescent="0.3">
      <c r="A2676" t="s">
        <v>18</v>
      </c>
      <c r="B2676" t="s">
        <v>86</v>
      </c>
      <c r="C2676">
        <v>2016</v>
      </c>
      <c r="D2676" s="3">
        <v>8</v>
      </c>
      <c r="E2676" s="3">
        <v>78000</v>
      </c>
      <c r="F2676" t="s">
        <v>25</v>
      </c>
      <c r="G2676" s="15">
        <f>IF(Table1[[#This Row],[Transmission]]="Manual", 0, 1)</f>
        <v>1</v>
      </c>
      <c r="H2676" t="s">
        <v>9472</v>
      </c>
      <c r="I2676" t="s">
        <v>14</v>
      </c>
      <c r="J2676" s="4">
        <v>45597</v>
      </c>
      <c r="K2676" t="s">
        <v>2759</v>
      </c>
      <c r="L2676" s="5">
        <v>545000</v>
      </c>
      <c r="M2676" s="28">
        <f t="shared" si="41"/>
        <v>545000</v>
      </c>
      <c r="N2676">
        <f>2025-Table1[[#This Row],[Year]]</f>
        <v>9</v>
      </c>
    </row>
    <row r="2677" spans="1:14" x14ac:dyDescent="0.3">
      <c r="A2677" t="s">
        <v>113</v>
      </c>
      <c r="B2677" t="s">
        <v>181</v>
      </c>
      <c r="C2677">
        <v>2022</v>
      </c>
      <c r="D2677" s="3">
        <v>2</v>
      </c>
      <c r="E2677" s="3">
        <v>30800</v>
      </c>
      <c r="F2677" t="s">
        <v>13</v>
      </c>
      <c r="G2677" s="15">
        <f>IF(Table1[[#This Row],[Transmission]]="Manual", 0, 1)</f>
        <v>0</v>
      </c>
      <c r="H2677" t="s">
        <v>9472</v>
      </c>
      <c r="I2677" t="s">
        <v>17</v>
      </c>
      <c r="J2677" s="4">
        <v>45597</v>
      </c>
      <c r="K2677" t="s">
        <v>1236</v>
      </c>
      <c r="L2677" s="5">
        <v>850000</v>
      </c>
      <c r="M2677" s="28">
        <f t="shared" si="41"/>
        <v>850000</v>
      </c>
      <c r="N2677">
        <f>2025-Table1[[#This Row],[Year]]</f>
        <v>3</v>
      </c>
    </row>
    <row r="2678" spans="1:14" x14ac:dyDescent="0.3">
      <c r="A2678" t="s">
        <v>44</v>
      </c>
      <c r="B2678" t="s">
        <v>83</v>
      </c>
      <c r="C2678">
        <v>2022</v>
      </c>
      <c r="D2678" s="3">
        <v>2</v>
      </c>
      <c r="E2678" s="3">
        <v>63110</v>
      </c>
      <c r="F2678" t="s">
        <v>13</v>
      </c>
      <c r="G2678" s="15">
        <f>IF(Table1[[#This Row],[Transmission]]="Manual", 0, 1)</f>
        <v>0</v>
      </c>
      <c r="H2678" t="s">
        <v>9472</v>
      </c>
      <c r="I2678" t="s">
        <v>17</v>
      </c>
      <c r="J2678" s="4">
        <v>45597</v>
      </c>
      <c r="K2678" t="s">
        <v>2760</v>
      </c>
      <c r="L2678" s="5">
        <v>795000</v>
      </c>
      <c r="M2678" s="28">
        <f t="shared" si="41"/>
        <v>795000</v>
      </c>
      <c r="N2678">
        <f>2025-Table1[[#This Row],[Year]]</f>
        <v>3</v>
      </c>
    </row>
    <row r="2679" spans="1:14" x14ac:dyDescent="0.3">
      <c r="A2679" t="s">
        <v>21</v>
      </c>
      <c r="B2679" t="s">
        <v>70</v>
      </c>
      <c r="C2679">
        <v>2017</v>
      </c>
      <c r="D2679" s="3">
        <v>7</v>
      </c>
      <c r="E2679" s="3">
        <v>93000</v>
      </c>
      <c r="F2679" t="s">
        <v>13</v>
      </c>
      <c r="G2679" s="15">
        <f>IF(Table1[[#This Row],[Transmission]]="Manual", 0, 1)</f>
        <v>0</v>
      </c>
      <c r="H2679" t="s">
        <v>9472</v>
      </c>
      <c r="I2679" t="s">
        <v>17</v>
      </c>
      <c r="J2679" s="4">
        <v>45597</v>
      </c>
      <c r="K2679" t="s">
        <v>2761</v>
      </c>
      <c r="L2679" s="5">
        <v>450000</v>
      </c>
      <c r="M2679" s="28">
        <f t="shared" si="41"/>
        <v>450000</v>
      </c>
      <c r="N2679">
        <f>2025-Table1[[#This Row],[Year]]</f>
        <v>8</v>
      </c>
    </row>
    <row r="2680" spans="1:14" x14ac:dyDescent="0.3">
      <c r="A2680" t="s">
        <v>11</v>
      </c>
      <c r="B2680" t="s">
        <v>12</v>
      </c>
      <c r="C2680">
        <v>2021</v>
      </c>
      <c r="D2680" s="3">
        <v>3</v>
      </c>
      <c r="E2680" s="3">
        <v>38000</v>
      </c>
      <c r="F2680" t="s">
        <v>25</v>
      </c>
      <c r="G2680" s="15">
        <f>IF(Table1[[#This Row],[Transmission]]="Manual", 0, 1)</f>
        <v>1</v>
      </c>
      <c r="H2680" t="s">
        <v>9472</v>
      </c>
      <c r="I2680" t="s">
        <v>14</v>
      </c>
      <c r="J2680" s="4">
        <v>45597</v>
      </c>
      <c r="K2680" t="s">
        <v>857</v>
      </c>
      <c r="L2680" s="5">
        <v>1199000</v>
      </c>
      <c r="M2680" s="28">
        <f t="shared" si="41"/>
        <v>1199000</v>
      </c>
      <c r="N2680">
        <f>2025-Table1[[#This Row],[Year]]</f>
        <v>4</v>
      </c>
    </row>
    <row r="2681" spans="1:14" x14ac:dyDescent="0.3">
      <c r="A2681" t="s">
        <v>458</v>
      </c>
      <c r="B2681" t="s">
        <v>1321</v>
      </c>
      <c r="C2681">
        <v>2017</v>
      </c>
      <c r="D2681" s="3">
        <v>7</v>
      </c>
      <c r="E2681" s="3">
        <v>18000</v>
      </c>
      <c r="F2681" t="s">
        <v>13</v>
      </c>
      <c r="G2681" s="15">
        <f>IF(Table1[[#This Row],[Transmission]]="Manual", 0, 1)</f>
        <v>0</v>
      </c>
      <c r="H2681" t="s">
        <v>9472</v>
      </c>
      <c r="I2681" t="s">
        <v>14</v>
      </c>
      <c r="J2681" s="4">
        <v>45597</v>
      </c>
      <c r="K2681" t="s">
        <v>2762</v>
      </c>
      <c r="L2681" s="5">
        <v>240000</v>
      </c>
      <c r="M2681" s="28">
        <f t="shared" si="41"/>
        <v>240000</v>
      </c>
      <c r="N2681">
        <f>2025-Table1[[#This Row],[Year]]</f>
        <v>8</v>
      </c>
    </row>
    <row r="2682" spans="1:14" x14ac:dyDescent="0.3">
      <c r="A2682" t="s">
        <v>101</v>
      </c>
      <c r="B2682" t="s">
        <v>337</v>
      </c>
      <c r="C2682">
        <v>2019</v>
      </c>
      <c r="D2682" s="3">
        <v>5</v>
      </c>
      <c r="E2682" s="3">
        <v>49000</v>
      </c>
      <c r="F2682" t="s">
        <v>25</v>
      </c>
      <c r="G2682" s="15">
        <f>IF(Table1[[#This Row],[Transmission]]="Manual", 0, 1)</f>
        <v>1</v>
      </c>
      <c r="H2682" t="s">
        <v>9472</v>
      </c>
      <c r="I2682" t="s">
        <v>14</v>
      </c>
      <c r="J2682" s="4">
        <v>45597</v>
      </c>
      <c r="K2682" t="s">
        <v>2763</v>
      </c>
      <c r="L2682" s="5">
        <v>495000</v>
      </c>
      <c r="M2682" s="28">
        <f t="shared" si="41"/>
        <v>495000</v>
      </c>
      <c r="N2682">
        <f>2025-Table1[[#This Row],[Year]]</f>
        <v>6</v>
      </c>
    </row>
    <row r="2683" spans="1:14" x14ac:dyDescent="0.3">
      <c r="A2683" t="s">
        <v>11</v>
      </c>
      <c r="B2683" t="s">
        <v>12</v>
      </c>
      <c r="C2683">
        <v>2015</v>
      </c>
      <c r="D2683" s="3">
        <v>9</v>
      </c>
      <c r="E2683" s="3">
        <v>78000</v>
      </c>
      <c r="F2683" t="s">
        <v>13</v>
      </c>
      <c r="G2683" s="15">
        <f>IF(Table1[[#This Row],[Transmission]]="Manual", 0, 1)</f>
        <v>0</v>
      </c>
      <c r="H2683" t="s">
        <v>9472</v>
      </c>
      <c r="I2683" t="s">
        <v>14</v>
      </c>
      <c r="J2683" s="4">
        <v>45597</v>
      </c>
      <c r="K2683" t="s">
        <v>2764</v>
      </c>
      <c r="L2683" s="5">
        <v>460000</v>
      </c>
      <c r="M2683" s="28">
        <f t="shared" si="41"/>
        <v>460000</v>
      </c>
      <c r="N2683">
        <f>2025-Table1[[#This Row],[Year]]</f>
        <v>10</v>
      </c>
    </row>
    <row r="2684" spans="1:14" x14ac:dyDescent="0.3">
      <c r="A2684" t="s">
        <v>15</v>
      </c>
      <c r="B2684" t="s">
        <v>55</v>
      </c>
      <c r="C2684">
        <v>2018</v>
      </c>
      <c r="D2684" s="3">
        <v>6</v>
      </c>
      <c r="E2684" s="3">
        <v>68500</v>
      </c>
      <c r="F2684" t="s">
        <v>25</v>
      </c>
      <c r="G2684" s="15">
        <f>IF(Table1[[#This Row],[Transmission]]="Manual", 0, 1)</f>
        <v>1</v>
      </c>
      <c r="H2684" t="s">
        <v>9472</v>
      </c>
      <c r="I2684" t="s">
        <v>17</v>
      </c>
      <c r="J2684" s="4">
        <v>45597</v>
      </c>
      <c r="K2684" t="s">
        <v>2765</v>
      </c>
      <c r="L2684" s="5">
        <v>1525000</v>
      </c>
      <c r="M2684" s="28">
        <f t="shared" si="41"/>
        <v>1525000</v>
      </c>
      <c r="N2684">
        <f>2025-Table1[[#This Row],[Year]]</f>
        <v>7</v>
      </c>
    </row>
    <row r="2685" spans="1:14" x14ac:dyDescent="0.3">
      <c r="A2685" t="s">
        <v>18</v>
      </c>
      <c r="B2685" t="s">
        <v>86</v>
      </c>
      <c r="C2685">
        <v>2014</v>
      </c>
      <c r="D2685" s="3">
        <v>10</v>
      </c>
      <c r="E2685" s="3">
        <v>96000</v>
      </c>
      <c r="F2685" t="s">
        <v>13</v>
      </c>
      <c r="G2685" s="15">
        <f>IF(Table1[[#This Row],[Transmission]]="Manual", 0, 1)</f>
        <v>0</v>
      </c>
      <c r="H2685" t="s">
        <v>9475</v>
      </c>
      <c r="I2685" t="s">
        <v>17</v>
      </c>
      <c r="J2685" s="4">
        <v>45597</v>
      </c>
      <c r="K2685" t="s">
        <v>2766</v>
      </c>
      <c r="L2685" s="5">
        <v>410000</v>
      </c>
      <c r="M2685" s="28">
        <f t="shared" si="41"/>
        <v>410000</v>
      </c>
      <c r="N2685">
        <f>2025-Table1[[#This Row],[Year]]</f>
        <v>11</v>
      </c>
    </row>
    <row r="2686" spans="1:14" x14ac:dyDescent="0.3">
      <c r="A2686" t="s">
        <v>15</v>
      </c>
      <c r="B2686" t="s">
        <v>55</v>
      </c>
      <c r="C2686">
        <v>2017</v>
      </c>
      <c r="D2686" s="3">
        <v>7</v>
      </c>
      <c r="E2686" s="3">
        <v>115000</v>
      </c>
      <c r="F2686" t="s">
        <v>13</v>
      </c>
      <c r="G2686" s="15">
        <f>IF(Table1[[#This Row],[Transmission]]="Manual", 0, 1)</f>
        <v>0</v>
      </c>
      <c r="H2686" t="s">
        <v>9472</v>
      </c>
      <c r="I2686" t="s">
        <v>17</v>
      </c>
      <c r="J2686" s="4">
        <v>45597</v>
      </c>
      <c r="K2686" t="s">
        <v>1442</v>
      </c>
      <c r="L2686" s="5">
        <v>1451000</v>
      </c>
      <c r="M2686" s="28">
        <f t="shared" si="41"/>
        <v>1451000</v>
      </c>
      <c r="N2686">
        <f>2025-Table1[[#This Row],[Year]]</f>
        <v>8</v>
      </c>
    </row>
    <row r="2687" spans="1:14" x14ac:dyDescent="0.3">
      <c r="A2687" t="s">
        <v>21</v>
      </c>
      <c r="B2687" t="s">
        <v>39</v>
      </c>
      <c r="C2687">
        <v>2014</v>
      </c>
      <c r="D2687" s="3">
        <v>10</v>
      </c>
      <c r="E2687" s="3">
        <v>93000</v>
      </c>
      <c r="F2687" t="s">
        <v>13</v>
      </c>
      <c r="G2687" s="15">
        <f>IF(Table1[[#This Row],[Transmission]]="Manual", 0, 1)</f>
        <v>0</v>
      </c>
      <c r="H2687" t="s">
        <v>9475</v>
      </c>
      <c r="I2687" t="s">
        <v>17</v>
      </c>
      <c r="J2687" s="4">
        <v>45597</v>
      </c>
      <c r="K2687" t="s">
        <v>844</v>
      </c>
      <c r="L2687" s="5">
        <v>521000</v>
      </c>
      <c r="M2687" s="28">
        <f t="shared" si="41"/>
        <v>521000</v>
      </c>
      <c r="N2687">
        <f>2025-Table1[[#This Row],[Year]]</f>
        <v>11</v>
      </c>
    </row>
    <row r="2688" spans="1:14" x14ac:dyDescent="0.3">
      <c r="A2688" t="s">
        <v>15</v>
      </c>
      <c r="B2688" t="s">
        <v>176</v>
      </c>
      <c r="C2688">
        <v>2015</v>
      </c>
      <c r="D2688" s="3">
        <v>9</v>
      </c>
      <c r="E2688" s="3">
        <v>96000</v>
      </c>
      <c r="F2688" t="s">
        <v>25</v>
      </c>
      <c r="G2688" s="15">
        <f>IF(Table1[[#This Row],[Transmission]]="Manual", 0, 1)</f>
        <v>1</v>
      </c>
      <c r="H2688" t="s">
        <v>9475</v>
      </c>
      <c r="I2688" t="s">
        <v>14</v>
      </c>
      <c r="J2688" s="4">
        <v>45566</v>
      </c>
      <c r="K2688" t="s">
        <v>2767</v>
      </c>
      <c r="L2688" s="5">
        <v>1350000</v>
      </c>
      <c r="M2688" s="28">
        <f t="shared" si="41"/>
        <v>1350000</v>
      </c>
      <c r="N2688">
        <f>2025-Table1[[#This Row],[Year]]</f>
        <v>10</v>
      </c>
    </row>
    <row r="2689" spans="1:14" x14ac:dyDescent="0.3">
      <c r="A2689" t="s">
        <v>593</v>
      </c>
      <c r="B2689" t="s">
        <v>594</v>
      </c>
      <c r="C2689">
        <v>2017</v>
      </c>
      <c r="D2689" s="3">
        <v>7</v>
      </c>
      <c r="E2689" s="3">
        <v>125000</v>
      </c>
      <c r="F2689" t="s">
        <v>25</v>
      </c>
      <c r="G2689" s="15">
        <f>IF(Table1[[#This Row],[Transmission]]="Manual", 0, 1)</f>
        <v>1</v>
      </c>
      <c r="H2689" t="s">
        <v>9475</v>
      </c>
      <c r="I2689" t="s">
        <v>17</v>
      </c>
      <c r="J2689" s="4">
        <v>45597</v>
      </c>
      <c r="K2689" t="s">
        <v>2768</v>
      </c>
      <c r="L2689" s="5">
        <v>1099000</v>
      </c>
      <c r="M2689" s="28">
        <f t="shared" si="41"/>
        <v>1099000</v>
      </c>
      <c r="N2689">
        <f>2025-Table1[[#This Row],[Year]]</f>
        <v>8</v>
      </c>
    </row>
    <row r="2690" spans="1:14" x14ac:dyDescent="0.3">
      <c r="A2690" t="s">
        <v>11</v>
      </c>
      <c r="B2690" t="s">
        <v>12</v>
      </c>
      <c r="C2690">
        <v>2017</v>
      </c>
      <c r="D2690" s="3">
        <v>7</v>
      </c>
      <c r="E2690" s="3">
        <v>81000</v>
      </c>
      <c r="F2690" t="s">
        <v>25</v>
      </c>
      <c r="G2690" s="15">
        <f>IF(Table1[[#This Row],[Transmission]]="Manual", 0, 1)</f>
        <v>1</v>
      </c>
      <c r="H2690" t="s">
        <v>9475</v>
      </c>
      <c r="I2690" t="s">
        <v>14</v>
      </c>
      <c r="J2690" s="4">
        <v>45597</v>
      </c>
      <c r="K2690" t="s">
        <v>2769</v>
      </c>
      <c r="L2690" s="5">
        <v>770000</v>
      </c>
      <c r="M2690" s="28">
        <f t="shared" si="41"/>
        <v>770000</v>
      </c>
      <c r="N2690">
        <f>2025-Table1[[#This Row],[Year]]</f>
        <v>8</v>
      </c>
    </row>
    <row r="2691" spans="1:14" x14ac:dyDescent="0.3">
      <c r="A2691" t="s">
        <v>21</v>
      </c>
      <c r="B2691" t="s">
        <v>70</v>
      </c>
      <c r="C2691">
        <v>2020</v>
      </c>
      <c r="D2691" s="3">
        <v>4</v>
      </c>
      <c r="E2691" s="3">
        <v>56000</v>
      </c>
      <c r="F2691" t="s">
        <v>13</v>
      </c>
      <c r="G2691" s="15">
        <f>IF(Table1[[#This Row],[Transmission]]="Manual", 0, 1)</f>
        <v>0</v>
      </c>
      <c r="H2691" t="s">
        <v>9475</v>
      </c>
      <c r="I2691" t="s">
        <v>14</v>
      </c>
      <c r="J2691" s="4">
        <v>45597</v>
      </c>
      <c r="K2691" t="s">
        <v>2013</v>
      </c>
      <c r="L2691" s="5">
        <v>725000</v>
      </c>
      <c r="M2691" s="28">
        <f t="shared" ref="M2691:M2754" si="42">VALUE(SUBSTITUTE(SUBSTITUTE(L2691,"₹"," "),",",""))</f>
        <v>725000</v>
      </c>
      <c r="N2691">
        <f>2025-Table1[[#This Row],[Year]]</f>
        <v>5</v>
      </c>
    </row>
    <row r="2692" spans="1:14" x14ac:dyDescent="0.3">
      <c r="A2692" t="s">
        <v>11</v>
      </c>
      <c r="B2692" t="s">
        <v>12</v>
      </c>
      <c r="C2692">
        <v>2015</v>
      </c>
      <c r="D2692" s="3">
        <v>9</v>
      </c>
      <c r="E2692" s="3">
        <v>90000</v>
      </c>
      <c r="F2692" t="s">
        <v>13</v>
      </c>
      <c r="G2692" s="15">
        <f>IF(Table1[[#This Row],[Transmission]]="Manual", 0, 1)</f>
        <v>0</v>
      </c>
      <c r="H2692" t="s">
        <v>9472</v>
      </c>
      <c r="I2692" t="s">
        <v>17</v>
      </c>
      <c r="J2692" s="4">
        <v>45597</v>
      </c>
      <c r="K2692" t="s">
        <v>2770</v>
      </c>
      <c r="L2692" s="5">
        <v>480000</v>
      </c>
      <c r="M2692" s="28">
        <f t="shared" si="42"/>
        <v>480000</v>
      </c>
      <c r="N2692">
        <f>2025-Table1[[#This Row],[Year]]</f>
        <v>10</v>
      </c>
    </row>
    <row r="2693" spans="1:14" x14ac:dyDescent="0.3">
      <c r="A2693" t="s">
        <v>21</v>
      </c>
      <c r="B2693" t="s">
        <v>111</v>
      </c>
      <c r="C2693">
        <v>2018</v>
      </c>
      <c r="D2693" s="3">
        <v>6</v>
      </c>
      <c r="E2693" s="3">
        <v>35000</v>
      </c>
      <c r="F2693" t="s">
        <v>13</v>
      </c>
      <c r="G2693" s="15">
        <f>IF(Table1[[#This Row],[Transmission]]="Manual", 0, 1)</f>
        <v>0</v>
      </c>
      <c r="H2693" t="s">
        <v>9472</v>
      </c>
      <c r="I2693" t="s">
        <v>14</v>
      </c>
      <c r="J2693" s="4">
        <v>45597</v>
      </c>
      <c r="K2693" t="s">
        <v>2771</v>
      </c>
      <c r="L2693" s="5">
        <v>375000</v>
      </c>
      <c r="M2693" s="28">
        <f t="shared" si="42"/>
        <v>375000</v>
      </c>
      <c r="N2693">
        <f>2025-Table1[[#This Row],[Year]]</f>
        <v>7</v>
      </c>
    </row>
    <row r="2694" spans="1:14" x14ac:dyDescent="0.3">
      <c r="A2694" t="s">
        <v>44</v>
      </c>
      <c r="B2694" t="s">
        <v>76</v>
      </c>
      <c r="C2694">
        <v>2020</v>
      </c>
      <c r="D2694" s="3">
        <v>4</v>
      </c>
      <c r="E2694" s="3">
        <v>52000</v>
      </c>
      <c r="F2694" t="s">
        <v>25</v>
      </c>
      <c r="G2694" s="15">
        <f>IF(Table1[[#This Row],[Transmission]]="Manual", 0, 1)</f>
        <v>1</v>
      </c>
      <c r="H2694" t="s">
        <v>9472</v>
      </c>
      <c r="I2694" t="s">
        <v>14</v>
      </c>
      <c r="J2694" s="4">
        <v>45597</v>
      </c>
      <c r="K2694" t="s">
        <v>2772</v>
      </c>
      <c r="L2694" s="5">
        <v>750000</v>
      </c>
      <c r="M2694" s="28">
        <f t="shared" si="42"/>
        <v>750000</v>
      </c>
      <c r="N2694">
        <f>2025-Table1[[#This Row],[Year]]</f>
        <v>5</v>
      </c>
    </row>
    <row r="2695" spans="1:14" x14ac:dyDescent="0.3">
      <c r="A2695" t="s">
        <v>15</v>
      </c>
      <c r="B2695" t="s">
        <v>155</v>
      </c>
      <c r="C2695">
        <v>2012</v>
      </c>
      <c r="D2695" s="3">
        <v>12</v>
      </c>
      <c r="E2695" s="3">
        <v>67000</v>
      </c>
      <c r="F2695" t="s">
        <v>13</v>
      </c>
      <c r="G2695" s="15">
        <f>IF(Table1[[#This Row],[Transmission]]="Manual", 0, 1)</f>
        <v>0</v>
      </c>
      <c r="H2695" t="s">
        <v>9472</v>
      </c>
      <c r="I2695" t="s">
        <v>14</v>
      </c>
      <c r="J2695" s="4">
        <v>45597</v>
      </c>
      <c r="K2695" t="s">
        <v>2773</v>
      </c>
      <c r="L2695" s="5">
        <v>265000</v>
      </c>
      <c r="M2695" s="28">
        <f t="shared" si="42"/>
        <v>265000</v>
      </c>
      <c r="N2695">
        <f>2025-Table1[[#This Row],[Year]]</f>
        <v>13</v>
      </c>
    </row>
    <row r="2696" spans="1:14" x14ac:dyDescent="0.3">
      <c r="A2696" t="s">
        <v>44</v>
      </c>
      <c r="B2696" t="s">
        <v>133</v>
      </c>
      <c r="C2696">
        <v>2017</v>
      </c>
      <c r="D2696" s="3">
        <v>7</v>
      </c>
      <c r="E2696" s="3">
        <v>18000</v>
      </c>
      <c r="F2696" t="s">
        <v>25</v>
      </c>
      <c r="G2696" s="15">
        <f>IF(Table1[[#This Row],[Transmission]]="Manual", 0, 1)</f>
        <v>1</v>
      </c>
      <c r="H2696" t="s">
        <v>9472</v>
      </c>
      <c r="I2696" t="s">
        <v>14</v>
      </c>
      <c r="J2696" s="4">
        <v>45597</v>
      </c>
      <c r="K2696" t="s">
        <v>2774</v>
      </c>
      <c r="L2696" s="5">
        <v>575000</v>
      </c>
      <c r="M2696" s="28">
        <f t="shared" si="42"/>
        <v>575000</v>
      </c>
      <c r="N2696">
        <f>2025-Table1[[#This Row],[Year]]</f>
        <v>8</v>
      </c>
    </row>
    <row r="2697" spans="1:14" x14ac:dyDescent="0.3">
      <c r="A2697" t="s">
        <v>113</v>
      </c>
      <c r="B2697" t="s">
        <v>486</v>
      </c>
      <c r="C2697">
        <v>2012</v>
      </c>
      <c r="D2697" s="3">
        <v>12</v>
      </c>
      <c r="E2697" s="3">
        <v>76269</v>
      </c>
      <c r="F2697" t="s">
        <v>13</v>
      </c>
      <c r="G2697" s="15">
        <f>IF(Table1[[#This Row],[Transmission]]="Manual", 0, 1)</f>
        <v>0</v>
      </c>
      <c r="H2697" t="s">
        <v>9475</v>
      </c>
      <c r="I2697" t="s">
        <v>17</v>
      </c>
      <c r="J2697" s="4">
        <v>45597</v>
      </c>
      <c r="K2697" t="s">
        <v>2775</v>
      </c>
      <c r="L2697" s="5">
        <v>425000</v>
      </c>
      <c r="M2697" s="28">
        <f t="shared" si="42"/>
        <v>425000</v>
      </c>
      <c r="N2697">
        <f>2025-Table1[[#This Row],[Year]]</f>
        <v>13</v>
      </c>
    </row>
    <row r="2698" spans="1:14" x14ac:dyDescent="0.3">
      <c r="A2698" t="s">
        <v>33</v>
      </c>
      <c r="B2698" t="s">
        <v>501</v>
      </c>
      <c r="C2698">
        <v>2011</v>
      </c>
      <c r="D2698" s="3">
        <v>13</v>
      </c>
      <c r="E2698" s="3">
        <v>88000</v>
      </c>
      <c r="F2698" t="s">
        <v>13</v>
      </c>
      <c r="G2698" s="15">
        <f>IF(Table1[[#This Row],[Transmission]]="Manual", 0, 1)</f>
        <v>0</v>
      </c>
      <c r="H2698" t="s">
        <v>9475</v>
      </c>
      <c r="I2698" t="s">
        <v>17</v>
      </c>
      <c r="J2698" s="4">
        <v>45597</v>
      </c>
      <c r="K2698" t="s">
        <v>2776</v>
      </c>
      <c r="L2698" s="5">
        <v>255000</v>
      </c>
      <c r="M2698" s="28">
        <f t="shared" si="42"/>
        <v>255000</v>
      </c>
      <c r="N2698">
        <f>2025-Table1[[#This Row],[Year]]</f>
        <v>14</v>
      </c>
    </row>
    <row r="2699" spans="1:14" x14ac:dyDescent="0.3">
      <c r="A2699" t="s">
        <v>21</v>
      </c>
      <c r="B2699" t="s">
        <v>747</v>
      </c>
      <c r="C2699">
        <v>2017</v>
      </c>
      <c r="D2699" s="3">
        <v>7</v>
      </c>
      <c r="E2699" s="3">
        <v>89000</v>
      </c>
      <c r="F2699" t="s">
        <v>13</v>
      </c>
      <c r="G2699" s="15">
        <f>IF(Table1[[#This Row],[Transmission]]="Manual", 0, 1)</f>
        <v>0</v>
      </c>
      <c r="H2699" t="s">
        <v>9475</v>
      </c>
      <c r="I2699" t="s">
        <v>17</v>
      </c>
      <c r="J2699" s="4">
        <v>45597</v>
      </c>
      <c r="K2699" t="s">
        <v>2777</v>
      </c>
      <c r="L2699" s="5">
        <v>665000</v>
      </c>
      <c r="M2699" s="28">
        <f t="shared" si="42"/>
        <v>665000</v>
      </c>
      <c r="N2699">
        <f>2025-Table1[[#This Row],[Year]]</f>
        <v>8</v>
      </c>
    </row>
    <row r="2700" spans="1:14" x14ac:dyDescent="0.3">
      <c r="A2700" t="s">
        <v>33</v>
      </c>
      <c r="B2700" t="s">
        <v>34</v>
      </c>
      <c r="C2700">
        <v>2014</v>
      </c>
      <c r="D2700" s="3">
        <v>10</v>
      </c>
      <c r="E2700" s="3">
        <v>51000</v>
      </c>
      <c r="F2700" t="s">
        <v>25</v>
      </c>
      <c r="G2700" s="15">
        <f>IF(Table1[[#This Row],[Transmission]]="Manual", 0, 1)</f>
        <v>1</v>
      </c>
      <c r="H2700" t="s">
        <v>9475</v>
      </c>
      <c r="I2700" t="s">
        <v>14</v>
      </c>
      <c r="J2700" s="4">
        <v>45597</v>
      </c>
      <c r="K2700" t="s">
        <v>2778</v>
      </c>
      <c r="L2700" s="5">
        <v>525000</v>
      </c>
      <c r="M2700" s="28">
        <f t="shared" si="42"/>
        <v>525000</v>
      </c>
      <c r="N2700">
        <f>2025-Table1[[#This Row],[Year]]</f>
        <v>11</v>
      </c>
    </row>
    <row r="2701" spans="1:14" x14ac:dyDescent="0.3">
      <c r="A2701" t="s">
        <v>113</v>
      </c>
      <c r="B2701" t="s">
        <v>121</v>
      </c>
      <c r="C2701">
        <v>2014</v>
      </c>
      <c r="D2701" s="3">
        <v>10</v>
      </c>
      <c r="E2701" s="3">
        <v>97122</v>
      </c>
      <c r="F2701" t="s">
        <v>13</v>
      </c>
      <c r="G2701" s="15">
        <f>IF(Table1[[#This Row],[Transmission]]="Manual", 0, 1)</f>
        <v>0</v>
      </c>
      <c r="H2701" t="s">
        <v>9475</v>
      </c>
      <c r="I2701" t="s">
        <v>17</v>
      </c>
      <c r="J2701" s="4">
        <v>45597</v>
      </c>
      <c r="K2701" t="s">
        <v>2779</v>
      </c>
      <c r="L2701" s="5">
        <v>585000</v>
      </c>
      <c r="M2701" s="28">
        <f t="shared" si="42"/>
        <v>585000</v>
      </c>
      <c r="N2701">
        <f>2025-Table1[[#This Row],[Year]]</f>
        <v>11</v>
      </c>
    </row>
    <row r="2702" spans="1:14" x14ac:dyDescent="0.3">
      <c r="A2702" t="s">
        <v>33</v>
      </c>
      <c r="B2702" t="s">
        <v>2780</v>
      </c>
      <c r="C2702">
        <v>2019</v>
      </c>
      <c r="D2702" s="3">
        <v>5</v>
      </c>
      <c r="E2702" s="3">
        <v>138000</v>
      </c>
      <c r="F2702" t="s">
        <v>13</v>
      </c>
      <c r="G2702" s="15">
        <f>IF(Table1[[#This Row],[Transmission]]="Manual", 0, 1)</f>
        <v>0</v>
      </c>
      <c r="H2702" t="s">
        <v>9472</v>
      </c>
      <c r="I2702" t="s">
        <v>17</v>
      </c>
      <c r="J2702" s="4">
        <v>45597</v>
      </c>
      <c r="K2702" t="s">
        <v>2781</v>
      </c>
      <c r="L2702" s="5">
        <v>529000</v>
      </c>
      <c r="M2702" s="28">
        <f t="shared" si="42"/>
        <v>529000</v>
      </c>
      <c r="N2702">
        <f>2025-Table1[[#This Row],[Year]]</f>
        <v>6</v>
      </c>
    </row>
    <row r="2703" spans="1:14" x14ac:dyDescent="0.3">
      <c r="A2703" t="s">
        <v>113</v>
      </c>
      <c r="B2703" t="s">
        <v>121</v>
      </c>
      <c r="C2703">
        <v>2021</v>
      </c>
      <c r="D2703" s="3">
        <v>3</v>
      </c>
      <c r="E2703" s="3">
        <v>116000</v>
      </c>
      <c r="F2703" t="s">
        <v>13</v>
      </c>
      <c r="G2703" s="15">
        <f>IF(Table1[[#This Row],[Transmission]]="Manual", 0, 1)</f>
        <v>0</v>
      </c>
      <c r="H2703" t="s">
        <v>9472</v>
      </c>
      <c r="I2703" t="s">
        <v>17</v>
      </c>
      <c r="J2703" s="4">
        <v>45597</v>
      </c>
      <c r="K2703" t="s">
        <v>2782</v>
      </c>
      <c r="L2703" s="5">
        <v>1530000</v>
      </c>
      <c r="M2703" s="28">
        <f t="shared" si="42"/>
        <v>1530000</v>
      </c>
      <c r="N2703">
        <f>2025-Table1[[#This Row],[Year]]</f>
        <v>4</v>
      </c>
    </row>
    <row r="2704" spans="1:14" x14ac:dyDescent="0.3">
      <c r="A2704" t="s">
        <v>21</v>
      </c>
      <c r="B2704" t="s">
        <v>49</v>
      </c>
      <c r="C2704">
        <v>2017</v>
      </c>
      <c r="D2704" s="3">
        <v>7</v>
      </c>
      <c r="E2704" s="3">
        <v>81000</v>
      </c>
      <c r="F2704" t="s">
        <v>13</v>
      </c>
      <c r="G2704" s="15">
        <f>IF(Table1[[#This Row],[Transmission]]="Manual", 0, 1)</f>
        <v>0</v>
      </c>
      <c r="H2704" t="s">
        <v>9472</v>
      </c>
      <c r="I2704" t="s">
        <v>17</v>
      </c>
      <c r="J2704" s="4">
        <v>45597</v>
      </c>
      <c r="K2704" t="s">
        <v>2783</v>
      </c>
      <c r="L2704" s="5">
        <v>875000</v>
      </c>
      <c r="M2704" s="28">
        <f t="shared" si="42"/>
        <v>875000</v>
      </c>
      <c r="N2704">
        <f>2025-Table1[[#This Row],[Year]]</f>
        <v>8</v>
      </c>
    </row>
    <row r="2705" spans="1:14" x14ac:dyDescent="0.3">
      <c r="A2705" t="s">
        <v>113</v>
      </c>
      <c r="B2705" t="s">
        <v>181</v>
      </c>
      <c r="C2705">
        <v>2022</v>
      </c>
      <c r="D2705" s="3">
        <v>2</v>
      </c>
      <c r="E2705" s="3">
        <v>55800</v>
      </c>
      <c r="F2705" t="s">
        <v>25</v>
      </c>
      <c r="G2705" s="15">
        <f>IF(Table1[[#This Row],[Transmission]]="Manual", 0, 1)</f>
        <v>1</v>
      </c>
      <c r="H2705" t="s">
        <v>9475</v>
      </c>
      <c r="I2705" t="s">
        <v>17</v>
      </c>
      <c r="J2705" s="4">
        <v>45597</v>
      </c>
      <c r="K2705" t="s">
        <v>2784</v>
      </c>
      <c r="L2705" s="5">
        <v>590000</v>
      </c>
      <c r="M2705" s="28">
        <f t="shared" si="42"/>
        <v>590000</v>
      </c>
      <c r="N2705">
        <f>2025-Table1[[#This Row],[Year]]</f>
        <v>3</v>
      </c>
    </row>
    <row r="2706" spans="1:14" x14ac:dyDescent="0.3">
      <c r="A2706" t="s">
        <v>44</v>
      </c>
      <c r="B2706" t="s">
        <v>133</v>
      </c>
      <c r="C2706">
        <v>2017</v>
      </c>
      <c r="D2706" s="3">
        <v>7</v>
      </c>
      <c r="E2706" s="3">
        <v>73157</v>
      </c>
      <c r="F2706" t="s">
        <v>25</v>
      </c>
      <c r="G2706" s="15">
        <f>IF(Table1[[#This Row],[Transmission]]="Manual", 0, 1)</f>
        <v>1</v>
      </c>
      <c r="H2706" t="s">
        <v>9475</v>
      </c>
      <c r="I2706" t="s">
        <v>14</v>
      </c>
      <c r="J2706" s="4">
        <v>45597</v>
      </c>
      <c r="K2706" t="s">
        <v>2785</v>
      </c>
      <c r="L2706" s="5">
        <v>450000</v>
      </c>
      <c r="M2706" s="28">
        <f t="shared" si="42"/>
        <v>450000</v>
      </c>
      <c r="N2706">
        <f>2025-Table1[[#This Row],[Year]]</f>
        <v>8</v>
      </c>
    </row>
    <row r="2707" spans="1:14" x14ac:dyDescent="0.3">
      <c r="A2707" t="s">
        <v>44</v>
      </c>
      <c r="B2707" t="s">
        <v>413</v>
      </c>
      <c r="C2707">
        <v>2008</v>
      </c>
      <c r="D2707" s="3">
        <v>16</v>
      </c>
      <c r="E2707" s="3">
        <v>82000</v>
      </c>
      <c r="F2707" t="s">
        <v>13</v>
      </c>
      <c r="G2707" s="15">
        <f>IF(Table1[[#This Row],[Transmission]]="Manual", 0, 1)</f>
        <v>0</v>
      </c>
      <c r="H2707" t="s">
        <v>9472</v>
      </c>
      <c r="I2707" t="s">
        <v>14</v>
      </c>
      <c r="J2707" s="4">
        <v>45597</v>
      </c>
      <c r="K2707" t="s">
        <v>2786</v>
      </c>
      <c r="L2707" s="5">
        <v>209000</v>
      </c>
      <c r="M2707" s="28">
        <f t="shared" si="42"/>
        <v>209000</v>
      </c>
      <c r="N2707">
        <f>2025-Table1[[#This Row],[Year]]</f>
        <v>17</v>
      </c>
    </row>
    <row r="2708" spans="1:14" x14ac:dyDescent="0.3">
      <c r="A2708" t="s">
        <v>64</v>
      </c>
      <c r="B2708" t="s">
        <v>65</v>
      </c>
      <c r="C2708">
        <v>2020</v>
      </c>
      <c r="D2708" s="3">
        <v>4</v>
      </c>
      <c r="E2708" s="3">
        <v>70000</v>
      </c>
      <c r="F2708" t="s">
        <v>13</v>
      </c>
      <c r="G2708" s="15">
        <f>IF(Table1[[#This Row],[Transmission]]="Manual", 0, 1)</f>
        <v>0</v>
      </c>
      <c r="H2708" t="s">
        <v>9472</v>
      </c>
      <c r="I2708" t="s">
        <v>17</v>
      </c>
      <c r="J2708" s="4">
        <v>45566</v>
      </c>
      <c r="K2708" t="s">
        <v>2787</v>
      </c>
      <c r="L2708" s="5">
        <v>1390000</v>
      </c>
      <c r="M2708" s="28">
        <f t="shared" si="42"/>
        <v>1390000</v>
      </c>
      <c r="N2708">
        <f>2025-Table1[[#This Row],[Year]]</f>
        <v>5</v>
      </c>
    </row>
    <row r="2709" spans="1:14" x14ac:dyDescent="0.3">
      <c r="A2709" t="s">
        <v>15</v>
      </c>
      <c r="B2709" t="s">
        <v>588</v>
      </c>
      <c r="C2709">
        <v>2014</v>
      </c>
      <c r="D2709" s="3">
        <v>10</v>
      </c>
      <c r="E2709" s="3">
        <v>99000</v>
      </c>
      <c r="F2709" t="s">
        <v>13</v>
      </c>
      <c r="G2709" s="15">
        <f>IF(Table1[[#This Row],[Transmission]]="Manual", 0, 1)</f>
        <v>0</v>
      </c>
      <c r="H2709" t="s">
        <v>9472</v>
      </c>
      <c r="I2709" t="s">
        <v>17</v>
      </c>
      <c r="J2709" s="4">
        <v>45597</v>
      </c>
      <c r="K2709" t="s">
        <v>2788</v>
      </c>
      <c r="L2709" s="5">
        <v>670000</v>
      </c>
      <c r="M2709" s="28">
        <f t="shared" si="42"/>
        <v>670000</v>
      </c>
      <c r="N2709">
        <f>2025-Table1[[#This Row],[Year]]</f>
        <v>11</v>
      </c>
    </row>
    <row r="2710" spans="1:14" x14ac:dyDescent="0.3">
      <c r="A2710" t="s">
        <v>11</v>
      </c>
      <c r="B2710" t="s">
        <v>285</v>
      </c>
      <c r="C2710">
        <v>2023</v>
      </c>
      <c r="D2710" s="3">
        <v>1</v>
      </c>
      <c r="E2710" s="3">
        <v>16173</v>
      </c>
      <c r="F2710" t="s">
        <v>25</v>
      </c>
      <c r="G2710" s="15">
        <f>IF(Table1[[#This Row],[Transmission]]="Manual", 0, 1)</f>
        <v>1</v>
      </c>
      <c r="H2710" t="s">
        <v>9472</v>
      </c>
      <c r="I2710" t="s">
        <v>14</v>
      </c>
      <c r="J2710" s="4">
        <v>45566</v>
      </c>
      <c r="K2710" t="s">
        <v>2789</v>
      </c>
      <c r="L2710" s="5">
        <v>846000</v>
      </c>
      <c r="M2710" s="28">
        <f t="shared" si="42"/>
        <v>846000</v>
      </c>
      <c r="N2710">
        <f>2025-Table1[[#This Row],[Year]]</f>
        <v>2</v>
      </c>
    </row>
    <row r="2711" spans="1:14" x14ac:dyDescent="0.3">
      <c r="A2711" t="s">
        <v>21</v>
      </c>
      <c r="B2711" t="s">
        <v>111</v>
      </c>
      <c r="C2711">
        <v>2023</v>
      </c>
      <c r="D2711" s="3">
        <v>1</v>
      </c>
      <c r="E2711" s="3">
        <v>17000</v>
      </c>
      <c r="F2711" t="s">
        <v>25</v>
      </c>
      <c r="G2711" s="15">
        <f>IF(Table1[[#This Row],[Transmission]]="Manual", 0, 1)</f>
        <v>1</v>
      </c>
      <c r="H2711" t="s">
        <v>9472</v>
      </c>
      <c r="I2711" t="s">
        <v>14</v>
      </c>
      <c r="J2711" s="4">
        <v>45597</v>
      </c>
      <c r="K2711" t="s">
        <v>2790</v>
      </c>
      <c r="L2711" s="5">
        <v>699000</v>
      </c>
      <c r="M2711" s="28">
        <f t="shared" si="42"/>
        <v>699000</v>
      </c>
      <c r="N2711">
        <f>2025-Table1[[#This Row],[Year]]</f>
        <v>2</v>
      </c>
    </row>
    <row r="2712" spans="1:14" x14ac:dyDescent="0.3">
      <c r="A2712" t="s">
        <v>43</v>
      </c>
      <c r="B2712" t="s">
        <v>85</v>
      </c>
      <c r="C2712">
        <v>2012</v>
      </c>
      <c r="D2712" s="3">
        <v>12</v>
      </c>
      <c r="E2712" s="3">
        <v>59693</v>
      </c>
      <c r="F2712" t="s">
        <v>25</v>
      </c>
      <c r="G2712" s="15">
        <f>IF(Table1[[#This Row],[Transmission]]="Manual", 0, 1)</f>
        <v>1</v>
      </c>
      <c r="H2712" t="s">
        <v>9475</v>
      </c>
      <c r="I2712" t="s">
        <v>17</v>
      </c>
      <c r="J2712" s="4">
        <v>45536</v>
      </c>
      <c r="K2712" t="s">
        <v>1069</v>
      </c>
      <c r="L2712" s="5">
        <v>1545000</v>
      </c>
      <c r="M2712" s="28">
        <f t="shared" si="42"/>
        <v>1545000</v>
      </c>
      <c r="N2712">
        <f>2025-Table1[[#This Row],[Year]]</f>
        <v>13</v>
      </c>
    </row>
    <row r="2713" spans="1:14" x14ac:dyDescent="0.3">
      <c r="A2713" t="s">
        <v>18</v>
      </c>
      <c r="B2713" t="s">
        <v>86</v>
      </c>
      <c r="C2713">
        <v>2014</v>
      </c>
      <c r="D2713" s="3">
        <v>10</v>
      </c>
      <c r="E2713" s="3">
        <v>82864</v>
      </c>
      <c r="F2713" t="s">
        <v>13</v>
      </c>
      <c r="G2713" s="15">
        <f>IF(Table1[[#This Row],[Transmission]]="Manual", 0, 1)</f>
        <v>0</v>
      </c>
      <c r="H2713" t="s">
        <v>9475</v>
      </c>
      <c r="I2713" t="s">
        <v>17</v>
      </c>
      <c r="J2713" s="4">
        <v>45597</v>
      </c>
      <c r="K2713" t="s">
        <v>2791</v>
      </c>
      <c r="L2713" s="5">
        <v>465000</v>
      </c>
      <c r="M2713" s="28">
        <f t="shared" si="42"/>
        <v>465000</v>
      </c>
      <c r="N2713">
        <f>2025-Table1[[#This Row],[Year]]</f>
        <v>11</v>
      </c>
    </row>
    <row r="2714" spans="1:14" x14ac:dyDescent="0.3">
      <c r="A2714" t="s">
        <v>113</v>
      </c>
      <c r="B2714" t="s">
        <v>396</v>
      </c>
      <c r="C2714">
        <v>2012</v>
      </c>
      <c r="D2714" s="3">
        <v>12</v>
      </c>
      <c r="E2714" s="3">
        <v>80000</v>
      </c>
      <c r="F2714" t="s">
        <v>13</v>
      </c>
      <c r="G2714" s="15">
        <f>IF(Table1[[#This Row],[Transmission]]="Manual", 0, 1)</f>
        <v>0</v>
      </c>
      <c r="H2714" t="s">
        <v>9475</v>
      </c>
      <c r="I2714" t="s">
        <v>17</v>
      </c>
      <c r="J2714" s="4">
        <v>45597</v>
      </c>
      <c r="K2714" t="s">
        <v>2792</v>
      </c>
      <c r="L2714" s="5">
        <v>275000</v>
      </c>
      <c r="M2714" s="28">
        <f t="shared" si="42"/>
        <v>275000</v>
      </c>
      <c r="N2714">
        <f>2025-Table1[[#This Row],[Year]]</f>
        <v>13</v>
      </c>
    </row>
    <row r="2715" spans="1:14" x14ac:dyDescent="0.3">
      <c r="A2715" t="s">
        <v>101</v>
      </c>
      <c r="B2715" t="s">
        <v>337</v>
      </c>
      <c r="C2715">
        <v>2016</v>
      </c>
      <c r="D2715" s="3">
        <v>8</v>
      </c>
      <c r="E2715" s="3">
        <v>110818</v>
      </c>
      <c r="F2715" t="s">
        <v>13</v>
      </c>
      <c r="G2715" s="15">
        <f>IF(Table1[[#This Row],[Transmission]]="Manual", 0, 1)</f>
        <v>0</v>
      </c>
      <c r="H2715" t="s">
        <v>9475</v>
      </c>
      <c r="I2715" t="s">
        <v>14</v>
      </c>
      <c r="J2715" s="4">
        <v>45474</v>
      </c>
      <c r="K2715" t="s">
        <v>2793</v>
      </c>
      <c r="L2715" s="5">
        <v>325000</v>
      </c>
      <c r="M2715" s="28">
        <f t="shared" si="42"/>
        <v>325000</v>
      </c>
      <c r="N2715">
        <f>2025-Table1[[#This Row],[Year]]</f>
        <v>9</v>
      </c>
    </row>
    <row r="2716" spans="1:14" x14ac:dyDescent="0.3">
      <c r="A2716" t="s">
        <v>21</v>
      </c>
      <c r="B2716" t="s">
        <v>298</v>
      </c>
      <c r="C2716">
        <v>2012</v>
      </c>
      <c r="D2716" s="3">
        <v>12</v>
      </c>
      <c r="E2716" s="3">
        <v>39000</v>
      </c>
      <c r="F2716" t="s">
        <v>13</v>
      </c>
      <c r="G2716" s="15">
        <f>IF(Table1[[#This Row],[Transmission]]="Manual", 0, 1)</f>
        <v>0</v>
      </c>
      <c r="H2716" t="s">
        <v>9472</v>
      </c>
      <c r="I2716" t="s">
        <v>14</v>
      </c>
      <c r="J2716" s="4">
        <v>45597</v>
      </c>
      <c r="K2716" t="s">
        <v>2794</v>
      </c>
      <c r="L2716" s="5">
        <v>158000</v>
      </c>
      <c r="M2716" s="28">
        <f t="shared" si="42"/>
        <v>158000</v>
      </c>
      <c r="N2716">
        <f>2025-Table1[[#This Row],[Year]]</f>
        <v>13</v>
      </c>
    </row>
    <row r="2717" spans="1:14" x14ac:dyDescent="0.3">
      <c r="A2717" t="s">
        <v>18</v>
      </c>
      <c r="B2717" t="s">
        <v>86</v>
      </c>
      <c r="C2717">
        <v>2013</v>
      </c>
      <c r="D2717" s="3">
        <v>11</v>
      </c>
      <c r="E2717" s="3">
        <v>51000</v>
      </c>
      <c r="F2717" t="s">
        <v>25</v>
      </c>
      <c r="G2717" s="15">
        <f>IF(Table1[[#This Row],[Transmission]]="Manual", 0, 1)</f>
        <v>1</v>
      </c>
      <c r="H2717" t="s">
        <v>9475</v>
      </c>
      <c r="I2717" t="s">
        <v>14</v>
      </c>
      <c r="J2717" s="4">
        <v>45597</v>
      </c>
      <c r="K2717" t="s">
        <v>2795</v>
      </c>
      <c r="L2717" s="5">
        <v>525000</v>
      </c>
      <c r="M2717" s="28">
        <f t="shared" si="42"/>
        <v>525000</v>
      </c>
      <c r="N2717">
        <f>2025-Table1[[#This Row],[Year]]</f>
        <v>12</v>
      </c>
    </row>
    <row r="2718" spans="1:14" x14ac:dyDescent="0.3">
      <c r="A2718" t="s">
        <v>21</v>
      </c>
      <c r="B2718" t="s">
        <v>298</v>
      </c>
      <c r="C2718">
        <v>2009</v>
      </c>
      <c r="D2718" s="3">
        <v>15</v>
      </c>
      <c r="E2718" s="3">
        <v>150</v>
      </c>
      <c r="F2718" t="s">
        <v>13</v>
      </c>
      <c r="G2718" s="15">
        <f>IF(Table1[[#This Row],[Transmission]]="Manual", 0, 1)</f>
        <v>0</v>
      </c>
      <c r="H2718" t="s">
        <v>9475</v>
      </c>
      <c r="I2718" t="s">
        <v>14</v>
      </c>
      <c r="J2718" s="4">
        <v>45597</v>
      </c>
      <c r="K2718" t="s">
        <v>2796</v>
      </c>
      <c r="L2718" s="5">
        <v>110000</v>
      </c>
      <c r="M2718" s="28">
        <f t="shared" si="42"/>
        <v>110000</v>
      </c>
      <c r="N2718">
        <f>2025-Table1[[#This Row],[Year]]</f>
        <v>16</v>
      </c>
    </row>
    <row r="2719" spans="1:14" x14ac:dyDescent="0.3">
      <c r="A2719" t="s">
        <v>44</v>
      </c>
      <c r="B2719" t="s">
        <v>976</v>
      </c>
      <c r="C2719">
        <v>2014</v>
      </c>
      <c r="D2719" s="3">
        <v>10</v>
      </c>
      <c r="E2719" s="3">
        <v>68000</v>
      </c>
      <c r="F2719" t="s">
        <v>13</v>
      </c>
      <c r="G2719" s="15">
        <f>IF(Table1[[#This Row],[Transmission]]="Manual", 0, 1)</f>
        <v>0</v>
      </c>
      <c r="H2719" t="s">
        <v>9475</v>
      </c>
      <c r="I2719" t="s">
        <v>14</v>
      </c>
      <c r="J2719" s="4">
        <v>45566</v>
      </c>
      <c r="K2719" t="s">
        <v>2797</v>
      </c>
      <c r="L2719" s="5">
        <v>425000</v>
      </c>
      <c r="M2719" s="28">
        <f t="shared" si="42"/>
        <v>425000</v>
      </c>
      <c r="N2719">
        <f>2025-Table1[[#This Row],[Year]]</f>
        <v>11</v>
      </c>
    </row>
    <row r="2720" spans="1:14" x14ac:dyDescent="0.3">
      <c r="A2720" t="s">
        <v>11</v>
      </c>
      <c r="B2720" t="s">
        <v>797</v>
      </c>
      <c r="C2720">
        <v>2013</v>
      </c>
      <c r="D2720" s="3">
        <v>11</v>
      </c>
      <c r="E2720" s="3">
        <v>42000</v>
      </c>
      <c r="F2720" t="s">
        <v>25</v>
      </c>
      <c r="G2720" s="15">
        <f>IF(Table1[[#This Row],[Transmission]]="Manual", 0, 1)</f>
        <v>1</v>
      </c>
      <c r="H2720" t="s">
        <v>9475</v>
      </c>
      <c r="I2720" t="s">
        <v>14</v>
      </c>
      <c r="J2720" s="4">
        <v>45597</v>
      </c>
      <c r="K2720" t="s">
        <v>2798</v>
      </c>
      <c r="L2720" s="5">
        <v>490000</v>
      </c>
      <c r="M2720" s="28">
        <f t="shared" si="42"/>
        <v>490000</v>
      </c>
      <c r="N2720">
        <f>2025-Table1[[#This Row],[Year]]</f>
        <v>12</v>
      </c>
    </row>
    <row r="2721" spans="1:14" x14ac:dyDescent="0.3">
      <c r="A2721" t="s">
        <v>44</v>
      </c>
      <c r="B2721" t="s">
        <v>124</v>
      </c>
      <c r="C2721">
        <v>2010</v>
      </c>
      <c r="D2721" s="3">
        <v>14</v>
      </c>
      <c r="E2721" s="3">
        <v>100000</v>
      </c>
      <c r="F2721" t="s">
        <v>13</v>
      </c>
      <c r="G2721" s="15">
        <f>IF(Table1[[#This Row],[Transmission]]="Manual", 0, 1)</f>
        <v>0</v>
      </c>
      <c r="H2721" t="s">
        <v>9475</v>
      </c>
      <c r="I2721" t="s">
        <v>14</v>
      </c>
      <c r="J2721" s="4">
        <v>45597</v>
      </c>
      <c r="K2721" t="s">
        <v>1823</v>
      </c>
      <c r="L2721" s="5">
        <v>150000</v>
      </c>
      <c r="M2721" s="28">
        <f t="shared" si="42"/>
        <v>150000</v>
      </c>
      <c r="N2721">
        <f>2025-Table1[[#This Row],[Year]]</f>
        <v>15</v>
      </c>
    </row>
    <row r="2722" spans="1:14" x14ac:dyDescent="0.3">
      <c r="A2722" t="s">
        <v>262</v>
      </c>
      <c r="B2722" t="s">
        <v>263</v>
      </c>
      <c r="C2722">
        <v>2017</v>
      </c>
      <c r="D2722" s="3">
        <v>7</v>
      </c>
      <c r="E2722" s="3">
        <v>60000</v>
      </c>
      <c r="F2722" t="s">
        <v>13</v>
      </c>
      <c r="G2722" s="15">
        <f>IF(Table1[[#This Row],[Transmission]]="Manual", 0, 1)</f>
        <v>0</v>
      </c>
      <c r="H2722" t="s">
        <v>9472</v>
      </c>
      <c r="I2722" t="s">
        <v>17</v>
      </c>
      <c r="J2722" s="4">
        <v>45597</v>
      </c>
      <c r="K2722" t="s">
        <v>2799</v>
      </c>
      <c r="L2722" s="5">
        <v>850000</v>
      </c>
      <c r="M2722" s="28">
        <f t="shared" si="42"/>
        <v>850000</v>
      </c>
      <c r="N2722">
        <f>2025-Table1[[#This Row],[Year]]</f>
        <v>8</v>
      </c>
    </row>
    <row r="2723" spans="1:14" x14ac:dyDescent="0.3">
      <c r="A2723" t="s">
        <v>44</v>
      </c>
      <c r="B2723" t="s">
        <v>76</v>
      </c>
      <c r="C2723">
        <v>2020</v>
      </c>
      <c r="D2723" s="3">
        <v>4</v>
      </c>
      <c r="E2723" s="3">
        <v>51055</v>
      </c>
      <c r="F2723" t="s">
        <v>25</v>
      </c>
      <c r="G2723" s="15">
        <f>IF(Table1[[#This Row],[Transmission]]="Manual", 0, 1)</f>
        <v>1</v>
      </c>
      <c r="H2723" t="s">
        <v>9472</v>
      </c>
      <c r="I2723" t="s">
        <v>14</v>
      </c>
      <c r="J2723" s="4">
        <v>45597</v>
      </c>
      <c r="K2723" t="s">
        <v>2800</v>
      </c>
      <c r="L2723" s="5">
        <v>899999</v>
      </c>
      <c r="M2723" s="28">
        <f t="shared" si="42"/>
        <v>899999</v>
      </c>
      <c r="N2723">
        <f>2025-Table1[[#This Row],[Year]]</f>
        <v>5</v>
      </c>
    </row>
    <row r="2724" spans="1:14" x14ac:dyDescent="0.3">
      <c r="A2724" t="s">
        <v>101</v>
      </c>
      <c r="B2724" t="s">
        <v>321</v>
      </c>
      <c r="C2724">
        <v>2018</v>
      </c>
      <c r="D2724" s="3">
        <v>6</v>
      </c>
      <c r="E2724" s="3">
        <v>115000</v>
      </c>
      <c r="F2724" t="s">
        <v>13</v>
      </c>
      <c r="G2724" s="15">
        <f>IF(Table1[[#This Row],[Transmission]]="Manual", 0, 1)</f>
        <v>0</v>
      </c>
      <c r="H2724" t="s">
        <v>9475</v>
      </c>
      <c r="I2724" t="s">
        <v>17</v>
      </c>
      <c r="J2724" s="4">
        <v>45597</v>
      </c>
      <c r="K2724" t="s">
        <v>2801</v>
      </c>
      <c r="L2724" s="5">
        <v>650000</v>
      </c>
      <c r="M2724" s="28">
        <f t="shared" si="42"/>
        <v>650000</v>
      </c>
      <c r="N2724">
        <f>2025-Table1[[#This Row],[Year]]</f>
        <v>7</v>
      </c>
    </row>
    <row r="2725" spans="1:14" x14ac:dyDescent="0.3">
      <c r="A2725" t="s">
        <v>415</v>
      </c>
      <c r="B2725" t="s">
        <v>583</v>
      </c>
      <c r="C2725">
        <v>2009</v>
      </c>
      <c r="D2725" s="3">
        <v>15</v>
      </c>
      <c r="E2725" s="3">
        <v>76000</v>
      </c>
      <c r="F2725" t="s">
        <v>13</v>
      </c>
      <c r="G2725" s="15">
        <f>IF(Table1[[#This Row],[Transmission]]="Manual", 0, 1)</f>
        <v>0</v>
      </c>
      <c r="H2725" t="s">
        <v>9472</v>
      </c>
      <c r="I2725" t="s">
        <v>14</v>
      </c>
      <c r="J2725" s="4">
        <v>45597</v>
      </c>
      <c r="K2725" t="s">
        <v>2802</v>
      </c>
      <c r="L2725" s="5">
        <v>190000</v>
      </c>
      <c r="M2725" s="28">
        <f t="shared" si="42"/>
        <v>190000</v>
      </c>
      <c r="N2725">
        <f>2025-Table1[[#This Row],[Year]]</f>
        <v>16</v>
      </c>
    </row>
    <row r="2726" spans="1:14" x14ac:dyDescent="0.3">
      <c r="A2726" t="s">
        <v>113</v>
      </c>
      <c r="B2726" t="s">
        <v>174</v>
      </c>
      <c r="C2726">
        <v>2020</v>
      </c>
      <c r="D2726" s="3">
        <v>4</v>
      </c>
      <c r="E2726" s="3">
        <v>16000</v>
      </c>
      <c r="F2726" t="s">
        <v>13</v>
      </c>
      <c r="G2726" s="15">
        <f>IF(Table1[[#This Row],[Transmission]]="Manual", 0, 1)</f>
        <v>0</v>
      </c>
      <c r="H2726" t="s">
        <v>9472</v>
      </c>
      <c r="I2726" t="s">
        <v>17</v>
      </c>
      <c r="J2726" s="4">
        <v>45597</v>
      </c>
      <c r="K2726" t="s">
        <v>2803</v>
      </c>
      <c r="L2726" s="5">
        <v>1415000</v>
      </c>
      <c r="M2726" s="28">
        <f t="shared" si="42"/>
        <v>1415000</v>
      </c>
      <c r="N2726">
        <f>2025-Table1[[#This Row],[Year]]</f>
        <v>5</v>
      </c>
    </row>
    <row r="2727" spans="1:14" x14ac:dyDescent="0.3">
      <c r="A2727" t="s">
        <v>101</v>
      </c>
      <c r="B2727" t="s">
        <v>1058</v>
      </c>
      <c r="C2727">
        <v>2017</v>
      </c>
      <c r="D2727" s="3">
        <v>7</v>
      </c>
      <c r="E2727" s="3">
        <v>75000</v>
      </c>
      <c r="F2727" t="s">
        <v>13</v>
      </c>
      <c r="G2727" s="15">
        <f>IF(Table1[[#This Row],[Transmission]]="Manual", 0, 1)</f>
        <v>0</v>
      </c>
      <c r="H2727" t="s">
        <v>9472</v>
      </c>
      <c r="I2727" t="s">
        <v>17</v>
      </c>
      <c r="J2727" s="4">
        <v>45597</v>
      </c>
      <c r="K2727" t="s">
        <v>1059</v>
      </c>
      <c r="L2727" s="5">
        <v>690000</v>
      </c>
      <c r="M2727" s="28">
        <f t="shared" si="42"/>
        <v>690000</v>
      </c>
      <c r="N2727">
        <f>2025-Table1[[#This Row],[Year]]</f>
        <v>8</v>
      </c>
    </row>
    <row r="2728" spans="1:14" x14ac:dyDescent="0.3">
      <c r="A2728" t="s">
        <v>44</v>
      </c>
      <c r="B2728" t="s">
        <v>79</v>
      </c>
      <c r="C2728">
        <v>2018</v>
      </c>
      <c r="D2728" s="3">
        <v>6</v>
      </c>
      <c r="E2728" s="3">
        <v>50000</v>
      </c>
      <c r="F2728" t="s">
        <v>13</v>
      </c>
      <c r="G2728" s="15">
        <f>IF(Table1[[#This Row],[Transmission]]="Manual", 0, 1)</f>
        <v>0</v>
      </c>
      <c r="H2728" t="s">
        <v>9475</v>
      </c>
      <c r="I2728" t="s">
        <v>14</v>
      </c>
      <c r="J2728" s="4">
        <v>45597</v>
      </c>
      <c r="K2728" t="s">
        <v>2804</v>
      </c>
      <c r="L2728" s="5">
        <v>750000</v>
      </c>
      <c r="M2728" s="28">
        <f t="shared" si="42"/>
        <v>750000</v>
      </c>
      <c r="N2728">
        <f>2025-Table1[[#This Row],[Year]]</f>
        <v>7</v>
      </c>
    </row>
    <row r="2729" spans="1:14" x14ac:dyDescent="0.3">
      <c r="A2729" t="s">
        <v>44</v>
      </c>
      <c r="B2729" t="s">
        <v>295</v>
      </c>
      <c r="C2729">
        <v>2017</v>
      </c>
      <c r="D2729" s="3">
        <v>7</v>
      </c>
      <c r="E2729" s="3">
        <v>72400</v>
      </c>
      <c r="F2729" t="s">
        <v>25</v>
      </c>
      <c r="G2729" s="15">
        <f>IF(Table1[[#This Row],[Transmission]]="Manual", 0, 1)</f>
        <v>1</v>
      </c>
      <c r="H2729" t="s">
        <v>9475</v>
      </c>
      <c r="I2729" t="s">
        <v>17</v>
      </c>
      <c r="J2729" s="4">
        <v>45597</v>
      </c>
      <c r="K2729" t="s">
        <v>296</v>
      </c>
      <c r="L2729" s="5">
        <v>1050000</v>
      </c>
      <c r="M2729" s="28">
        <f t="shared" si="42"/>
        <v>1050000</v>
      </c>
      <c r="N2729">
        <f>2025-Table1[[#This Row],[Year]]</f>
        <v>8</v>
      </c>
    </row>
    <row r="2730" spans="1:14" x14ac:dyDescent="0.3">
      <c r="A2730" t="s">
        <v>113</v>
      </c>
      <c r="B2730" t="s">
        <v>239</v>
      </c>
      <c r="C2730">
        <v>2019</v>
      </c>
      <c r="D2730" s="3">
        <v>5</v>
      </c>
      <c r="E2730" s="3">
        <v>57000</v>
      </c>
      <c r="F2730" t="s">
        <v>25</v>
      </c>
      <c r="G2730" s="15">
        <f>IF(Table1[[#This Row],[Transmission]]="Manual", 0, 1)</f>
        <v>1</v>
      </c>
      <c r="H2730" t="s">
        <v>9475</v>
      </c>
      <c r="I2730" t="s">
        <v>17</v>
      </c>
      <c r="J2730" s="4">
        <v>45597</v>
      </c>
      <c r="K2730" t="s">
        <v>2805</v>
      </c>
      <c r="L2730" s="5">
        <v>825000</v>
      </c>
      <c r="M2730" s="28">
        <f t="shared" si="42"/>
        <v>825000</v>
      </c>
      <c r="N2730">
        <f>2025-Table1[[#This Row],[Year]]</f>
        <v>6</v>
      </c>
    </row>
    <row r="2731" spans="1:14" x14ac:dyDescent="0.3">
      <c r="A2731" t="s">
        <v>97</v>
      </c>
      <c r="B2731" t="s">
        <v>897</v>
      </c>
      <c r="C2731">
        <v>2013</v>
      </c>
      <c r="D2731" s="3">
        <v>11</v>
      </c>
      <c r="E2731" s="3">
        <v>65000</v>
      </c>
      <c r="F2731" t="s">
        <v>13</v>
      </c>
      <c r="G2731" s="15">
        <f>IF(Table1[[#This Row],[Transmission]]="Manual", 0, 1)</f>
        <v>0</v>
      </c>
      <c r="H2731" t="s">
        <v>9475</v>
      </c>
      <c r="I2731" t="s">
        <v>14</v>
      </c>
      <c r="J2731" s="4">
        <v>45597</v>
      </c>
      <c r="K2731" t="s">
        <v>2806</v>
      </c>
      <c r="L2731" s="5">
        <v>425000</v>
      </c>
      <c r="M2731" s="28">
        <f t="shared" si="42"/>
        <v>425000</v>
      </c>
      <c r="N2731">
        <f>2025-Table1[[#This Row],[Year]]</f>
        <v>12</v>
      </c>
    </row>
    <row r="2732" spans="1:14" x14ac:dyDescent="0.3">
      <c r="A2732" t="s">
        <v>15</v>
      </c>
      <c r="B2732" t="s">
        <v>588</v>
      </c>
      <c r="C2732">
        <v>2017</v>
      </c>
      <c r="D2732" s="3">
        <v>7</v>
      </c>
      <c r="E2732" s="3">
        <v>60043</v>
      </c>
      <c r="F2732" t="s">
        <v>25</v>
      </c>
      <c r="G2732" s="15">
        <f>IF(Table1[[#This Row],[Transmission]]="Manual", 0, 1)</f>
        <v>1</v>
      </c>
      <c r="H2732" t="s">
        <v>9475</v>
      </c>
      <c r="I2732" t="s">
        <v>14</v>
      </c>
      <c r="J2732" s="4">
        <v>45597</v>
      </c>
      <c r="K2732" t="s">
        <v>2807</v>
      </c>
      <c r="L2732" s="5">
        <v>875000</v>
      </c>
      <c r="M2732" s="28">
        <f t="shared" si="42"/>
        <v>875000</v>
      </c>
      <c r="N2732">
        <f>2025-Table1[[#This Row],[Year]]</f>
        <v>8</v>
      </c>
    </row>
    <row r="2733" spans="1:14" x14ac:dyDescent="0.3">
      <c r="A2733" t="s">
        <v>33</v>
      </c>
      <c r="B2733" t="s">
        <v>34</v>
      </c>
      <c r="C2733">
        <v>2017</v>
      </c>
      <c r="D2733" s="3">
        <v>7</v>
      </c>
      <c r="E2733" s="3">
        <v>70300</v>
      </c>
      <c r="F2733" t="s">
        <v>13</v>
      </c>
      <c r="G2733" s="15">
        <f>IF(Table1[[#This Row],[Transmission]]="Manual", 0, 1)</f>
        <v>0</v>
      </c>
      <c r="H2733" t="s">
        <v>9472</v>
      </c>
      <c r="I2733" t="s">
        <v>17</v>
      </c>
      <c r="J2733" s="4">
        <v>45597</v>
      </c>
      <c r="K2733" t="s">
        <v>2334</v>
      </c>
      <c r="L2733" s="5">
        <v>650000</v>
      </c>
      <c r="M2733" s="28">
        <f t="shared" si="42"/>
        <v>650000</v>
      </c>
      <c r="N2733">
        <f>2025-Table1[[#This Row],[Year]]</f>
        <v>8</v>
      </c>
    </row>
    <row r="2734" spans="1:14" x14ac:dyDescent="0.3">
      <c r="A2734" t="s">
        <v>101</v>
      </c>
      <c r="B2734" t="s">
        <v>152</v>
      </c>
      <c r="C2734">
        <v>2020</v>
      </c>
      <c r="D2734" s="3">
        <v>4</v>
      </c>
      <c r="E2734" s="3">
        <v>48000</v>
      </c>
      <c r="F2734" t="s">
        <v>13</v>
      </c>
      <c r="G2734" s="15">
        <f>IF(Table1[[#This Row],[Transmission]]="Manual", 0, 1)</f>
        <v>0</v>
      </c>
      <c r="H2734" t="s">
        <v>9472</v>
      </c>
      <c r="I2734" t="s">
        <v>17</v>
      </c>
      <c r="J2734" s="4">
        <v>45597</v>
      </c>
      <c r="K2734" t="s">
        <v>2808</v>
      </c>
      <c r="L2734" s="5">
        <v>845000</v>
      </c>
      <c r="M2734" s="28">
        <f t="shared" si="42"/>
        <v>845000</v>
      </c>
      <c r="N2734">
        <f>2025-Table1[[#This Row],[Year]]</f>
        <v>5</v>
      </c>
    </row>
    <row r="2735" spans="1:14" x14ac:dyDescent="0.3">
      <c r="A2735" t="s">
        <v>101</v>
      </c>
      <c r="B2735" t="s">
        <v>190</v>
      </c>
      <c r="C2735">
        <v>2019</v>
      </c>
      <c r="D2735" s="3">
        <v>5</v>
      </c>
      <c r="E2735" s="3">
        <v>68000</v>
      </c>
      <c r="F2735" t="s">
        <v>13</v>
      </c>
      <c r="G2735" s="15">
        <f>IF(Table1[[#This Row],[Transmission]]="Manual", 0, 1)</f>
        <v>0</v>
      </c>
      <c r="H2735" t="s">
        <v>9472</v>
      </c>
      <c r="I2735" t="s">
        <v>17</v>
      </c>
      <c r="J2735" s="4">
        <v>45566</v>
      </c>
      <c r="K2735" t="s">
        <v>2809</v>
      </c>
      <c r="L2735" s="5">
        <v>1190000</v>
      </c>
      <c r="M2735" s="28">
        <f t="shared" si="42"/>
        <v>1190000</v>
      </c>
      <c r="N2735">
        <f>2025-Table1[[#This Row],[Year]]</f>
        <v>6</v>
      </c>
    </row>
    <row r="2736" spans="1:14" x14ac:dyDescent="0.3">
      <c r="A2736" t="s">
        <v>11</v>
      </c>
      <c r="B2736" t="s">
        <v>12</v>
      </c>
      <c r="C2736">
        <v>2018</v>
      </c>
      <c r="D2736" s="3">
        <v>6</v>
      </c>
      <c r="E2736" s="3">
        <v>75000</v>
      </c>
      <c r="F2736" t="s">
        <v>13</v>
      </c>
      <c r="G2736" s="15">
        <f>IF(Table1[[#This Row],[Transmission]]="Manual", 0, 1)</f>
        <v>0</v>
      </c>
      <c r="H2736" t="s">
        <v>9475</v>
      </c>
      <c r="I2736" t="s">
        <v>14</v>
      </c>
      <c r="J2736" s="4">
        <v>45597</v>
      </c>
      <c r="K2736" t="s">
        <v>2292</v>
      </c>
      <c r="L2736" s="5">
        <v>865000</v>
      </c>
      <c r="M2736" s="28">
        <f t="shared" si="42"/>
        <v>865000</v>
      </c>
      <c r="N2736">
        <f>2025-Table1[[#This Row],[Year]]</f>
        <v>7</v>
      </c>
    </row>
    <row r="2737" spans="1:14" x14ac:dyDescent="0.3">
      <c r="A2737" t="s">
        <v>21</v>
      </c>
      <c r="B2737" t="s">
        <v>131</v>
      </c>
      <c r="C2737">
        <v>2018</v>
      </c>
      <c r="D2737" s="3">
        <v>6</v>
      </c>
      <c r="E2737" s="3">
        <v>28200</v>
      </c>
      <c r="F2737" t="s">
        <v>13</v>
      </c>
      <c r="G2737" s="15">
        <f>IF(Table1[[#This Row],[Transmission]]="Manual", 0, 1)</f>
        <v>0</v>
      </c>
      <c r="H2737" t="s">
        <v>9472</v>
      </c>
      <c r="I2737" t="s">
        <v>14</v>
      </c>
      <c r="J2737" s="4">
        <v>45597</v>
      </c>
      <c r="K2737" t="s">
        <v>2810</v>
      </c>
      <c r="L2737" s="5">
        <v>435000</v>
      </c>
      <c r="M2737" s="28">
        <f t="shared" si="42"/>
        <v>435000</v>
      </c>
      <c r="N2737">
        <f>2025-Table1[[#This Row],[Year]]</f>
        <v>7</v>
      </c>
    </row>
    <row r="2738" spans="1:14" x14ac:dyDescent="0.3">
      <c r="A2738" t="s">
        <v>113</v>
      </c>
      <c r="B2738" t="s">
        <v>612</v>
      </c>
      <c r="C2738">
        <v>2023</v>
      </c>
      <c r="D2738" s="3">
        <v>1</v>
      </c>
      <c r="E2738" s="3">
        <v>20500</v>
      </c>
      <c r="F2738" t="s">
        <v>13</v>
      </c>
      <c r="G2738" s="15">
        <f>IF(Table1[[#This Row],[Transmission]]="Manual", 0, 1)</f>
        <v>0</v>
      </c>
      <c r="H2738" t="s">
        <v>9475</v>
      </c>
      <c r="I2738" t="s">
        <v>17</v>
      </c>
      <c r="J2738" s="4">
        <v>45597</v>
      </c>
      <c r="K2738" t="s">
        <v>2811</v>
      </c>
      <c r="L2738" s="5">
        <v>1685000</v>
      </c>
      <c r="M2738" s="28">
        <f t="shared" si="42"/>
        <v>1685000</v>
      </c>
      <c r="N2738">
        <f>2025-Table1[[#This Row],[Year]]</f>
        <v>2</v>
      </c>
    </row>
    <row r="2739" spans="1:14" x14ac:dyDescent="0.3">
      <c r="A2739" t="s">
        <v>21</v>
      </c>
      <c r="B2739" t="s">
        <v>99</v>
      </c>
      <c r="C2739">
        <v>2016</v>
      </c>
      <c r="D2739" s="3">
        <v>8</v>
      </c>
      <c r="E2739" s="3">
        <v>99000</v>
      </c>
      <c r="F2739" t="s">
        <v>25</v>
      </c>
      <c r="G2739" s="15">
        <f>IF(Table1[[#This Row],[Transmission]]="Manual", 0, 1)</f>
        <v>1</v>
      </c>
      <c r="H2739" t="s">
        <v>9475</v>
      </c>
      <c r="I2739" t="s">
        <v>14</v>
      </c>
      <c r="J2739" s="4">
        <v>45566</v>
      </c>
      <c r="K2739" t="s">
        <v>2812</v>
      </c>
      <c r="L2739" s="5">
        <v>450000</v>
      </c>
      <c r="M2739" s="28">
        <f t="shared" si="42"/>
        <v>450000</v>
      </c>
      <c r="N2739">
        <f>2025-Table1[[#This Row],[Year]]</f>
        <v>9</v>
      </c>
    </row>
    <row r="2740" spans="1:14" x14ac:dyDescent="0.3">
      <c r="A2740" t="s">
        <v>61</v>
      </c>
      <c r="B2740" t="s">
        <v>62</v>
      </c>
      <c r="C2740">
        <v>2018</v>
      </c>
      <c r="D2740" s="3">
        <v>6</v>
      </c>
      <c r="E2740" s="3">
        <v>57000</v>
      </c>
      <c r="F2740" t="s">
        <v>13</v>
      </c>
      <c r="G2740" s="15">
        <f>IF(Table1[[#This Row],[Transmission]]="Manual", 0, 1)</f>
        <v>0</v>
      </c>
      <c r="H2740" t="s">
        <v>9472</v>
      </c>
      <c r="I2740" t="s">
        <v>14</v>
      </c>
      <c r="J2740" s="4">
        <v>45597</v>
      </c>
      <c r="K2740" t="s">
        <v>2813</v>
      </c>
      <c r="L2740" s="5">
        <v>295000</v>
      </c>
      <c r="M2740" s="28">
        <f t="shared" si="42"/>
        <v>295000</v>
      </c>
      <c r="N2740">
        <f>2025-Table1[[#This Row],[Year]]</f>
        <v>7</v>
      </c>
    </row>
    <row r="2741" spans="1:14" x14ac:dyDescent="0.3">
      <c r="A2741" t="s">
        <v>44</v>
      </c>
      <c r="B2741" t="s">
        <v>76</v>
      </c>
      <c r="C2741">
        <v>2019</v>
      </c>
      <c r="D2741" s="3">
        <v>5</v>
      </c>
      <c r="E2741" s="3">
        <v>53000</v>
      </c>
      <c r="F2741" t="s">
        <v>13</v>
      </c>
      <c r="G2741" s="15">
        <f>IF(Table1[[#This Row],[Transmission]]="Manual", 0, 1)</f>
        <v>0</v>
      </c>
      <c r="H2741" t="s">
        <v>9475</v>
      </c>
      <c r="I2741" t="s">
        <v>14</v>
      </c>
      <c r="J2741" s="4">
        <v>45597</v>
      </c>
      <c r="K2741" t="s">
        <v>2814</v>
      </c>
      <c r="L2741" s="5">
        <v>869000</v>
      </c>
      <c r="M2741" s="28">
        <f t="shared" si="42"/>
        <v>869000</v>
      </c>
      <c r="N2741">
        <f>2025-Table1[[#This Row],[Year]]</f>
        <v>6</v>
      </c>
    </row>
    <row r="2742" spans="1:14" x14ac:dyDescent="0.3">
      <c r="A2742" t="s">
        <v>21</v>
      </c>
      <c r="B2742" t="s">
        <v>1094</v>
      </c>
      <c r="C2742">
        <v>2020</v>
      </c>
      <c r="D2742" s="3">
        <v>4</v>
      </c>
      <c r="E2742" s="3">
        <v>60000</v>
      </c>
      <c r="F2742" t="s">
        <v>13</v>
      </c>
      <c r="G2742" s="15">
        <f>IF(Table1[[#This Row],[Transmission]]="Manual", 0, 1)</f>
        <v>0</v>
      </c>
      <c r="H2742" t="s">
        <v>9475</v>
      </c>
      <c r="I2742" t="s">
        <v>14</v>
      </c>
      <c r="J2742" s="4">
        <v>45597</v>
      </c>
      <c r="K2742" t="s">
        <v>2815</v>
      </c>
      <c r="L2742" s="5">
        <v>420000</v>
      </c>
      <c r="M2742" s="28">
        <f t="shared" si="42"/>
        <v>420000</v>
      </c>
      <c r="N2742">
        <f>2025-Table1[[#This Row],[Year]]</f>
        <v>5</v>
      </c>
    </row>
    <row r="2743" spans="1:14" x14ac:dyDescent="0.3">
      <c r="A2743" t="s">
        <v>277</v>
      </c>
      <c r="B2743" t="s">
        <v>1189</v>
      </c>
      <c r="C2743">
        <v>2013</v>
      </c>
      <c r="D2743" s="3">
        <v>11</v>
      </c>
      <c r="E2743" s="3">
        <v>45000</v>
      </c>
      <c r="F2743" t="s">
        <v>13</v>
      </c>
      <c r="G2743" s="15">
        <f>IF(Table1[[#This Row],[Transmission]]="Manual", 0, 1)</f>
        <v>0</v>
      </c>
      <c r="H2743" t="s">
        <v>9475</v>
      </c>
      <c r="I2743" t="s">
        <v>17</v>
      </c>
      <c r="J2743" s="4">
        <v>45597</v>
      </c>
      <c r="K2743" t="s">
        <v>1190</v>
      </c>
      <c r="L2743" s="5">
        <v>325000</v>
      </c>
      <c r="M2743" s="28">
        <f t="shared" si="42"/>
        <v>325000</v>
      </c>
      <c r="N2743">
        <f>2025-Table1[[#This Row],[Year]]</f>
        <v>12</v>
      </c>
    </row>
    <row r="2744" spans="1:14" x14ac:dyDescent="0.3">
      <c r="A2744" t="s">
        <v>21</v>
      </c>
      <c r="B2744" t="s">
        <v>131</v>
      </c>
      <c r="C2744">
        <v>2018</v>
      </c>
      <c r="D2744" s="3">
        <v>6</v>
      </c>
      <c r="E2744" s="3">
        <v>36000</v>
      </c>
      <c r="F2744" t="s">
        <v>25</v>
      </c>
      <c r="G2744" s="15">
        <f>IF(Table1[[#This Row],[Transmission]]="Manual", 0, 1)</f>
        <v>1</v>
      </c>
      <c r="H2744" t="s">
        <v>9475</v>
      </c>
      <c r="I2744" t="s">
        <v>14</v>
      </c>
      <c r="J2744" s="4">
        <v>45597</v>
      </c>
      <c r="K2744" t="s">
        <v>2816</v>
      </c>
      <c r="L2744" s="5">
        <v>570000</v>
      </c>
      <c r="M2744" s="28">
        <f t="shared" si="42"/>
        <v>570000</v>
      </c>
      <c r="N2744">
        <f>2025-Table1[[#This Row],[Year]]</f>
        <v>7</v>
      </c>
    </row>
    <row r="2745" spans="1:14" x14ac:dyDescent="0.3">
      <c r="A2745" t="s">
        <v>18</v>
      </c>
      <c r="B2745" t="s">
        <v>86</v>
      </c>
      <c r="C2745">
        <v>2017</v>
      </c>
      <c r="D2745" s="3">
        <v>7</v>
      </c>
      <c r="E2745" s="3">
        <v>76000</v>
      </c>
      <c r="F2745" t="s">
        <v>13</v>
      </c>
      <c r="G2745" s="15">
        <f>IF(Table1[[#This Row],[Transmission]]="Manual", 0, 1)</f>
        <v>0</v>
      </c>
      <c r="H2745" t="s">
        <v>9472</v>
      </c>
      <c r="I2745" t="s">
        <v>14</v>
      </c>
      <c r="J2745" s="4">
        <v>45597</v>
      </c>
      <c r="K2745" t="s">
        <v>2817</v>
      </c>
      <c r="L2745" s="5">
        <v>550000</v>
      </c>
      <c r="M2745" s="28">
        <f t="shared" si="42"/>
        <v>550000</v>
      </c>
      <c r="N2745">
        <f>2025-Table1[[#This Row],[Year]]</f>
        <v>8</v>
      </c>
    </row>
    <row r="2746" spans="1:14" x14ac:dyDescent="0.3">
      <c r="A2746" t="s">
        <v>21</v>
      </c>
      <c r="B2746" t="s">
        <v>111</v>
      </c>
      <c r="C2746">
        <v>2009</v>
      </c>
      <c r="D2746" s="3">
        <v>15</v>
      </c>
      <c r="E2746" s="3">
        <v>70326</v>
      </c>
      <c r="F2746" t="s">
        <v>25</v>
      </c>
      <c r="G2746" s="15">
        <f>IF(Table1[[#This Row],[Transmission]]="Manual", 0, 1)</f>
        <v>1</v>
      </c>
      <c r="H2746" t="s">
        <v>9472</v>
      </c>
      <c r="I2746" t="s">
        <v>14</v>
      </c>
      <c r="J2746" s="4">
        <v>45597</v>
      </c>
      <c r="K2746" t="s">
        <v>2818</v>
      </c>
      <c r="L2746" s="5">
        <v>280000</v>
      </c>
      <c r="M2746" s="28">
        <f t="shared" si="42"/>
        <v>280000</v>
      </c>
      <c r="N2746">
        <f>2025-Table1[[#This Row],[Year]]</f>
        <v>16</v>
      </c>
    </row>
    <row r="2747" spans="1:14" x14ac:dyDescent="0.3">
      <c r="A2747" t="s">
        <v>15</v>
      </c>
      <c r="B2747" t="s">
        <v>259</v>
      </c>
      <c r="C2747">
        <v>2023</v>
      </c>
      <c r="D2747" s="3">
        <v>1</v>
      </c>
      <c r="E2747" s="3">
        <v>42000</v>
      </c>
      <c r="F2747" t="s">
        <v>13</v>
      </c>
      <c r="G2747" s="15">
        <f>IF(Table1[[#This Row],[Transmission]]="Manual", 0, 1)</f>
        <v>0</v>
      </c>
      <c r="H2747" t="s">
        <v>9472</v>
      </c>
      <c r="I2747" t="s">
        <v>14</v>
      </c>
      <c r="J2747" s="4">
        <v>45597</v>
      </c>
      <c r="K2747" t="s">
        <v>2819</v>
      </c>
      <c r="L2747" s="5">
        <v>825000</v>
      </c>
      <c r="M2747" s="28">
        <f t="shared" si="42"/>
        <v>825000</v>
      </c>
      <c r="N2747">
        <f>2025-Table1[[#This Row],[Year]]</f>
        <v>2</v>
      </c>
    </row>
    <row r="2748" spans="1:14" x14ac:dyDescent="0.3">
      <c r="A2748" t="s">
        <v>21</v>
      </c>
      <c r="B2748" t="s">
        <v>251</v>
      </c>
      <c r="C2748">
        <v>2016</v>
      </c>
      <c r="D2748" s="3">
        <v>8</v>
      </c>
      <c r="E2748" s="3">
        <v>63000</v>
      </c>
      <c r="F2748" t="s">
        <v>25</v>
      </c>
      <c r="G2748" s="15">
        <f>IF(Table1[[#This Row],[Transmission]]="Manual", 0, 1)</f>
        <v>1</v>
      </c>
      <c r="H2748" t="s">
        <v>9475</v>
      </c>
      <c r="I2748" t="s">
        <v>14</v>
      </c>
      <c r="J2748" s="4">
        <v>45597</v>
      </c>
      <c r="K2748" t="s">
        <v>2820</v>
      </c>
      <c r="L2748" s="5">
        <v>375000</v>
      </c>
      <c r="M2748" s="28">
        <f t="shared" si="42"/>
        <v>375000</v>
      </c>
      <c r="N2748">
        <f>2025-Table1[[#This Row],[Year]]</f>
        <v>9</v>
      </c>
    </row>
    <row r="2749" spans="1:14" x14ac:dyDescent="0.3">
      <c r="A2749" t="s">
        <v>101</v>
      </c>
      <c r="B2749" t="s">
        <v>2821</v>
      </c>
      <c r="C2749">
        <v>2019</v>
      </c>
      <c r="D2749" s="3">
        <v>5</v>
      </c>
      <c r="E2749" s="3">
        <v>29250</v>
      </c>
      <c r="F2749" t="s">
        <v>13</v>
      </c>
      <c r="G2749" s="15">
        <f>IF(Table1[[#This Row],[Transmission]]="Manual", 0, 1)</f>
        <v>0</v>
      </c>
      <c r="H2749" t="s">
        <v>9472</v>
      </c>
      <c r="I2749" t="s">
        <v>17</v>
      </c>
      <c r="J2749" s="4">
        <v>45505</v>
      </c>
      <c r="K2749" t="s">
        <v>2822</v>
      </c>
      <c r="L2749" s="5">
        <v>1081111</v>
      </c>
      <c r="M2749" s="28">
        <f t="shared" si="42"/>
        <v>1081111</v>
      </c>
      <c r="N2749">
        <f>2025-Table1[[#This Row],[Year]]</f>
        <v>6</v>
      </c>
    </row>
    <row r="2750" spans="1:14" x14ac:dyDescent="0.3">
      <c r="A2750" t="s">
        <v>27</v>
      </c>
      <c r="B2750" t="s">
        <v>30</v>
      </c>
      <c r="C2750">
        <v>2017</v>
      </c>
      <c r="D2750" s="3">
        <v>7</v>
      </c>
      <c r="E2750" s="3">
        <v>42000</v>
      </c>
      <c r="F2750" t="s">
        <v>25</v>
      </c>
      <c r="G2750" s="15">
        <f>IF(Table1[[#This Row],[Transmission]]="Manual", 0, 1)</f>
        <v>1</v>
      </c>
      <c r="H2750" t="s">
        <v>9475</v>
      </c>
      <c r="I2750" t="s">
        <v>17</v>
      </c>
      <c r="J2750" s="4">
        <v>45597</v>
      </c>
      <c r="K2750" t="s">
        <v>2823</v>
      </c>
      <c r="L2750" s="5">
        <v>1695000</v>
      </c>
      <c r="M2750" s="28">
        <f t="shared" si="42"/>
        <v>1695000</v>
      </c>
      <c r="N2750">
        <f>2025-Table1[[#This Row],[Year]]</f>
        <v>8</v>
      </c>
    </row>
    <row r="2751" spans="1:14" x14ac:dyDescent="0.3">
      <c r="A2751" t="s">
        <v>21</v>
      </c>
      <c r="B2751" t="s">
        <v>231</v>
      </c>
      <c r="C2751">
        <v>2019</v>
      </c>
      <c r="D2751" s="3">
        <v>5</v>
      </c>
      <c r="E2751" s="3">
        <v>42312</v>
      </c>
      <c r="F2751" t="s">
        <v>13</v>
      </c>
      <c r="G2751" s="15">
        <f>IF(Table1[[#This Row],[Transmission]]="Manual", 0, 1)</f>
        <v>0</v>
      </c>
      <c r="H2751" t="s">
        <v>9472</v>
      </c>
      <c r="I2751" t="s">
        <v>14</v>
      </c>
      <c r="J2751" s="4">
        <v>45597</v>
      </c>
      <c r="K2751" t="s">
        <v>2824</v>
      </c>
      <c r="L2751" s="5">
        <v>310000</v>
      </c>
      <c r="M2751" s="28">
        <f t="shared" si="42"/>
        <v>310000</v>
      </c>
      <c r="N2751">
        <f>2025-Table1[[#This Row],[Year]]</f>
        <v>6</v>
      </c>
    </row>
    <row r="2752" spans="1:14" x14ac:dyDescent="0.3">
      <c r="A2752" t="s">
        <v>21</v>
      </c>
      <c r="B2752" t="s">
        <v>483</v>
      </c>
      <c r="C2752">
        <v>2021</v>
      </c>
      <c r="D2752" s="3">
        <v>3</v>
      </c>
      <c r="E2752" s="3">
        <v>20858</v>
      </c>
      <c r="F2752" t="s">
        <v>13</v>
      </c>
      <c r="G2752" s="15">
        <f>IF(Table1[[#This Row],[Transmission]]="Manual", 0, 1)</f>
        <v>0</v>
      </c>
      <c r="H2752" t="s">
        <v>9472</v>
      </c>
      <c r="I2752" t="s">
        <v>14</v>
      </c>
      <c r="J2752" s="4">
        <v>45597</v>
      </c>
      <c r="K2752" t="s">
        <v>2825</v>
      </c>
      <c r="L2752" s="5">
        <v>1051000</v>
      </c>
      <c r="M2752" s="28">
        <f t="shared" si="42"/>
        <v>1051000</v>
      </c>
      <c r="N2752">
        <f>2025-Table1[[#This Row],[Year]]</f>
        <v>4</v>
      </c>
    </row>
    <row r="2753" spans="1:14" x14ac:dyDescent="0.3">
      <c r="A2753" t="s">
        <v>33</v>
      </c>
      <c r="B2753" t="s">
        <v>34</v>
      </c>
      <c r="C2753">
        <v>2019</v>
      </c>
      <c r="D2753" s="3">
        <v>5</v>
      </c>
      <c r="E2753" s="3">
        <v>45000</v>
      </c>
      <c r="F2753" t="s">
        <v>13</v>
      </c>
      <c r="G2753" s="15">
        <f>IF(Table1[[#This Row],[Transmission]]="Manual", 0, 1)</f>
        <v>0</v>
      </c>
      <c r="H2753" t="s">
        <v>9475</v>
      </c>
      <c r="I2753" t="s">
        <v>14</v>
      </c>
      <c r="J2753" s="4">
        <v>45566</v>
      </c>
      <c r="K2753" t="s">
        <v>2826</v>
      </c>
      <c r="L2753" s="5">
        <v>750000</v>
      </c>
      <c r="M2753" s="28">
        <f t="shared" si="42"/>
        <v>750000</v>
      </c>
      <c r="N2753">
        <f>2025-Table1[[#This Row],[Year]]</f>
        <v>6</v>
      </c>
    </row>
    <row r="2754" spans="1:14" x14ac:dyDescent="0.3">
      <c r="A2754" t="s">
        <v>44</v>
      </c>
      <c r="B2754" t="s">
        <v>79</v>
      </c>
      <c r="C2754">
        <v>2018</v>
      </c>
      <c r="D2754" s="3">
        <v>6</v>
      </c>
      <c r="E2754" s="3">
        <v>79200</v>
      </c>
      <c r="F2754" t="s">
        <v>13</v>
      </c>
      <c r="G2754" s="15">
        <f>IF(Table1[[#This Row],[Transmission]]="Manual", 0, 1)</f>
        <v>0</v>
      </c>
      <c r="H2754" t="s">
        <v>9472</v>
      </c>
      <c r="I2754" t="s">
        <v>17</v>
      </c>
      <c r="J2754" s="4">
        <v>45597</v>
      </c>
      <c r="K2754" t="s">
        <v>950</v>
      </c>
      <c r="L2754" s="5">
        <v>725000</v>
      </c>
      <c r="M2754" s="28">
        <f t="shared" si="42"/>
        <v>725000</v>
      </c>
      <c r="N2754">
        <f>2025-Table1[[#This Row],[Year]]</f>
        <v>7</v>
      </c>
    </row>
    <row r="2755" spans="1:14" x14ac:dyDescent="0.3">
      <c r="A2755" t="s">
        <v>21</v>
      </c>
      <c r="B2755" t="s">
        <v>747</v>
      </c>
      <c r="C2755">
        <v>2020</v>
      </c>
      <c r="D2755" s="3">
        <v>4</v>
      </c>
      <c r="E2755" s="3">
        <v>37000</v>
      </c>
      <c r="F2755" t="s">
        <v>25</v>
      </c>
      <c r="G2755" s="15">
        <f>IF(Table1[[#This Row],[Transmission]]="Manual", 0, 1)</f>
        <v>1</v>
      </c>
      <c r="H2755" t="s">
        <v>9472</v>
      </c>
      <c r="I2755" t="s">
        <v>14</v>
      </c>
      <c r="J2755" s="4">
        <v>45597</v>
      </c>
      <c r="K2755" t="s">
        <v>2827</v>
      </c>
      <c r="L2755" s="5">
        <v>950000</v>
      </c>
      <c r="M2755" s="28">
        <f t="shared" ref="M2755:M2818" si="43">VALUE(SUBSTITUTE(SUBSTITUTE(L2755,"₹"," "),",",""))</f>
        <v>950000</v>
      </c>
      <c r="N2755">
        <f>2025-Table1[[#This Row],[Year]]</f>
        <v>5</v>
      </c>
    </row>
    <row r="2756" spans="1:14" x14ac:dyDescent="0.3">
      <c r="A2756" t="s">
        <v>11</v>
      </c>
      <c r="B2756" t="s">
        <v>12</v>
      </c>
      <c r="C2756">
        <v>2015</v>
      </c>
      <c r="D2756" s="3">
        <v>9</v>
      </c>
      <c r="E2756" s="3">
        <v>80000</v>
      </c>
      <c r="F2756" t="s">
        <v>13</v>
      </c>
      <c r="G2756" s="15">
        <f>IF(Table1[[#This Row],[Transmission]]="Manual", 0, 1)</f>
        <v>0</v>
      </c>
      <c r="H2756" t="s">
        <v>9475</v>
      </c>
      <c r="I2756" t="s">
        <v>17</v>
      </c>
      <c r="J2756" s="4">
        <v>45597</v>
      </c>
      <c r="K2756" t="s">
        <v>2828</v>
      </c>
      <c r="L2756" s="5">
        <v>615000</v>
      </c>
      <c r="M2756" s="28">
        <f t="shared" si="43"/>
        <v>615000</v>
      </c>
      <c r="N2756">
        <f>2025-Table1[[#This Row],[Year]]</f>
        <v>10</v>
      </c>
    </row>
    <row r="2757" spans="1:14" x14ac:dyDescent="0.3">
      <c r="A2757" t="s">
        <v>101</v>
      </c>
      <c r="B2757" t="s">
        <v>102</v>
      </c>
      <c r="C2757">
        <v>2012</v>
      </c>
      <c r="D2757" s="3">
        <v>12</v>
      </c>
      <c r="E2757" s="3">
        <v>64000</v>
      </c>
      <c r="F2757" t="s">
        <v>13</v>
      </c>
      <c r="G2757" s="15">
        <f>IF(Table1[[#This Row],[Transmission]]="Manual", 0, 1)</f>
        <v>0</v>
      </c>
      <c r="H2757" t="s">
        <v>9475</v>
      </c>
      <c r="I2757" t="s">
        <v>17</v>
      </c>
      <c r="J2757" s="4">
        <v>45597</v>
      </c>
      <c r="K2757" t="s">
        <v>2829</v>
      </c>
      <c r="L2757" s="5">
        <v>197777</v>
      </c>
      <c r="M2757" s="28">
        <f t="shared" si="43"/>
        <v>197777</v>
      </c>
      <c r="N2757">
        <f>2025-Table1[[#This Row],[Year]]</f>
        <v>13</v>
      </c>
    </row>
    <row r="2758" spans="1:14" x14ac:dyDescent="0.3">
      <c r="A2758" t="s">
        <v>101</v>
      </c>
      <c r="B2758" t="s">
        <v>152</v>
      </c>
      <c r="C2758">
        <v>2020</v>
      </c>
      <c r="D2758" s="3">
        <v>4</v>
      </c>
      <c r="E2758" s="3">
        <v>90000</v>
      </c>
      <c r="F2758" t="s">
        <v>13</v>
      </c>
      <c r="G2758" s="15">
        <f>IF(Table1[[#This Row],[Transmission]]="Manual", 0, 1)</f>
        <v>0</v>
      </c>
      <c r="H2758" t="s">
        <v>9472</v>
      </c>
      <c r="I2758" t="s">
        <v>14</v>
      </c>
      <c r="J2758" s="4">
        <v>45597</v>
      </c>
      <c r="K2758" t="s">
        <v>2830</v>
      </c>
      <c r="L2758" s="5">
        <v>630000</v>
      </c>
      <c r="M2758" s="28">
        <f t="shared" si="43"/>
        <v>630000</v>
      </c>
      <c r="N2758">
        <f>2025-Table1[[#This Row],[Year]]</f>
        <v>5</v>
      </c>
    </row>
    <row r="2759" spans="1:14" x14ac:dyDescent="0.3">
      <c r="A2759" t="s">
        <v>21</v>
      </c>
      <c r="B2759" t="s">
        <v>914</v>
      </c>
      <c r="C2759">
        <v>2010</v>
      </c>
      <c r="D2759" s="3">
        <v>14</v>
      </c>
      <c r="E2759" s="3">
        <v>39231</v>
      </c>
      <c r="F2759" t="s">
        <v>13</v>
      </c>
      <c r="G2759" s="15">
        <f>IF(Table1[[#This Row],[Transmission]]="Manual", 0, 1)</f>
        <v>0</v>
      </c>
      <c r="H2759" t="s">
        <v>9472</v>
      </c>
      <c r="I2759" t="s">
        <v>14</v>
      </c>
      <c r="J2759" s="4">
        <v>45597</v>
      </c>
      <c r="K2759" t="s">
        <v>2831</v>
      </c>
      <c r="L2759" s="5">
        <v>155101</v>
      </c>
      <c r="M2759" s="28">
        <f t="shared" si="43"/>
        <v>155101</v>
      </c>
      <c r="N2759">
        <f>2025-Table1[[#This Row],[Year]]</f>
        <v>15</v>
      </c>
    </row>
    <row r="2760" spans="1:14" x14ac:dyDescent="0.3">
      <c r="A2760" t="s">
        <v>44</v>
      </c>
      <c r="B2760" t="s">
        <v>89</v>
      </c>
      <c r="C2760">
        <v>2018</v>
      </c>
      <c r="D2760" s="3">
        <v>6</v>
      </c>
      <c r="E2760" s="3">
        <v>74000</v>
      </c>
      <c r="F2760" t="s">
        <v>13</v>
      </c>
      <c r="G2760" s="15">
        <f>IF(Table1[[#This Row],[Transmission]]="Manual", 0, 1)</f>
        <v>0</v>
      </c>
      <c r="H2760" t="s">
        <v>9475</v>
      </c>
      <c r="I2760" t="s">
        <v>17</v>
      </c>
      <c r="J2760" s="4">
        <v>45597</v>
      </c>
      <c r="K2760" t="s">
        <v>1810</v>
      </c>
      <c r="L2760" s="5">
        <v>850000</v>
      </c>
      <c r="M2760" s="28">
        <f t="shared" si="43"/>
        <v>850000</v>
      </c>
      <c r="N2760">
        <f>2025-Table1[[#This Row],[Year]]</f>
        <v>7</v>
      </c>
    </row>
    <row r="2761" spans="1:14" x14ac:dyDescent="0.3">
      <c r="A2761" t="s">
        <v>38</v>
      </c>
      <c r="B2761" t="s">
        <v>47</v>
      </c>
      <c r="C2761">
        <v>2020</v>
      </c>
      <c r="D2761" s="3">
        <v>4</v>
      </c>
      <c r="E2761" s="3">
        <v>46000</v>
      </c>
      <c r="F2761" t="s">
        <v>25</v>
      </c>
      <c r="G2761" s="15">
        <f>IF(Table1[[#This Row],[Transmission]]="Manual", 0, 1)</f>
        <v>1</v>
      </c>
      <c r="H2761" t="s">
        <v>9472</v>
      </c>
      <c r="I2761" t="s">
        <v>17</v>
      </c>
      <c r="J2761" s="4">
        <v>45597</v>
      </c>
      <c r="K2761" t="s">
        <v>2832</v>
      </c>
      <c r="L2761" s="5">
        <v>1278000</v>
      </c>
      <c r="M2761" s="28">
        <f t="shared" si="43"/>
        <v>1278000</v>
      </c>
      <c r="N2761">
        <f>2025-Table1[[#This Row],[Year]]</f>
        <v>5</v>
      </c>
    </row>
    <row r="2762" spans="1:14" x14ac:dyDescent="0.3">
      <c r="A2762" t="s">
        <v>11</v>
      </c>
      <c r="B2762" t="s">
        <v>285</v>
      </c>
      <c r="C2762">
        <v>2023</v>
      </c>
      <c r="D2762" s="3">
        <v>1</v>
      </c>
      <c r="E2762" s="3">
        <v>28756</v>
      </c>
      <c r="F2762" t="s">
        <v>25</v>
      </c>
      <c r="G2762" s="15">
        <f>IF(Table1[[#This Row],[Transmission]]="Manual", 0, 1)</f>
        <v>1</v>
      </c>
      <c r="H2762" t="s">
        <v>9472</v>
      </c>
      <c r="I2762" t="s">
        <v>14</v>
      </c>
      <c r="J2762" s="4">
        <v>45597</v>
      </c>
      <c r="K2762" t="s">
        <v>2833</v>
      </c>
      <c r="L2762" s="5">
        <v>830000</v>
      </c>
      <c r="M2762" s="28">
        <f t="shared" si="43"/>
        <v>830000</v>
      </c>
      <c r="N2762">
        <f>2025-Table1[[#This Row],[Year]]</f>
        <v>2</v>
      </c>
    </row>
    <row r="2763" spans="1:14" x14ac:dyDescent="0.3">
      <c r="A2763" t="s">
        <v>21</v>
      </c>
      <c r="B2763" t="s">
        <v>24</v>
      </c>
      <c r="C2763">
        <v>2020</v>
      </c>
      <c r="D2763" s="3">
        <v>4</v>
      </c>
      <c r="E2763" s="3">
        <v>72000</v>
      </c>
      <c r="F2763" t="s">
        <v>13</v>
      </c>
      <c r="G2763" s="15">
        <f>IF(Table1[[#This Row],[Transmission]]="Manual", 0, 1)</f>
        <v>0</v>
      </c>
      <c r="H2763" t="s">
        <v>9472</v>
      </c>
      <c r="I2763" t="s">
        <v>14</v>
      </c>
      <c r="J2763" s="4">
        <v>45597</v>
      </c>
      <c r="K2763" t="s">
        <v>2124</v>
      </c>
      <c r="L2763" s="5">
        <v>620000</v>
      </c>
      <c r="M2763" s="28">
        <f t="shared" si="43"/>
        <v>620000</v>
      </c>
      <c r="N2763">
        <f>2025-Table1[[#This Row],[Year]]</f>
        <v>5</v>
      </c>
    </row>
    <row r="2764" spans="1:14" x14ac:dyDescent="0.3">
      <c r="A2764" t="s">
        <v>97</v>
      </c>
      <c r="B2764" t="s">
        <v>236</v>
      </c>
      <c r="C2764">
        <v>2012</v>
      </c>
      <c r="D2764" s="3">
        <v>12</v>
      </c>
      <c r="E2764" s="3">
        <v>148600</v>
      </c>
      <c r="F2764" t="s">
        <v>13</v>
      </c>
      <c r="G2764" s="15">
        <f>IF(Table1[[#This Row],[Transmission]]="Manual", 0, 1)</f>
        <v>0</v>
      </c>
      <c r="H2764" t="s">
        <v>9475</v>
      </c>
      <c r="I2764" t="s">
        <v>17</v>
      </c>
      <c r="J2764" s="4">
        <v>45597</v>
      </c>
      <c r="K2764" t="s">
        <v>2834</v>
      </c>
      <c r="L2764" s="5">
        <v>319000</v>
      </c>
      <c r="M2764" s="28">
        <f t="shared" si="43"/>
        <v>319000</v>
      </c>
      <c r="N2764">
        <f>2025-Table1[[#This Row],[Year]]</f>
        <v>13</v>
      </c>
    </row>
    <row r="2765" spans="1:14" x14ac:dyDescent="0.3">
      <c r="A2765" t="s">
        <v>61</v>
      </c>
      <c r="B2765" t="s">
        <v>109</v>
      </c>
      <c r="C2765">
        <v>2015</v>
      </c>
      <c r="D2765" s="3">
        <v>9</v>
      </c>
      <c r="E2765" s="3">
        <v>127215</v>
      </c>
      <c r="F2765" t="s">
        <v>13</v>
      </c>
      <c r="G2765" s="15">
        <f>IF(Table1[[#This Row],[Transmission]]="Manual", 0, 1)</f>
        <v>0</v>
      </c>
      <c r="H2765" t="s">
        <v>9475</v>
      </c>
      <c r="I2765" t="s">
        <v>17</v>
      </c>
      <c r="J2765" s="4">
        <v>45597</v>
      </c>
      <c r="K2765" t="s">
        <v>2835</v>
      </c>
      <c r="L2765" s="5">
        <v>445000</v>
      </c>
      <c r="M2765" s="28">
        <f t="shared" si="43"/>
        <v>445000</v>
      </c>
      <c r="N2765">
        <f>2025-Table1[[#This Row],[Year]]</f>
        <v>10</v>
      </c>
    </row>
    <row r="2766" spans="1:14" x14ac:dyDescent="0.3">
      <c r="A2766" t="s">
        <v>44</v>
      </c>
      <c r="B2766" t="s">
        <v>89</v>
      </c>
      <c r="C2766">
        <v>2013</v>
      </c>
      <c r="D2766" s="3">
        <v>11</v>
      </c>
      <c r="E2766" s="3">
        <v>83000</v>
      </c>
      <c r="F2766" t="s">
        <v>13</v>
      </c>
      <c r="G2766" s="15">
        <f>IF(Table1[[#This Row],[Transmission]]="Manual", 0, 1)</f>
        <v>0</v>
      </c>
      <c r="H2766" t="s">
        <v>9475</v>
      </c>
      <c r="I2766" t="s">
        <v>17</v>
      </c>
      <c r="J2766" s="4">
        <v>45597</v>
      </c>
      <c r="K2766" t="s">
        <v>2836</v>
      </c>
      <c r="L2766" s="5">
        <v>345000</v>
      </c>
      <c r="M2766" s="28">
        <f t="shared" si="43"/>
        <v>345000</v>
      </c>
      <c r="N2766">
        <f>2025-Table1[[#This Row],[Year]]</f>
        <v>12</v>
      </c>
    </row>
    <row r="2767" spans="1:14" x14ac:dyDescent="0.3">
      <c r="A2767" t="s">
        <v>113</v>
      </c>
      <c r="B2767" t="s">
        <v>2214</v>
      </c>
      <c r="C2767">
        <v>2013</v>
      </c>
      <c r="D2767" s="3">
        <v>11</v>
      </c>
      <c r="E2767" s="3">
        <v>101000</v>
      </c>
      <c r="F2767" t="s">
        <v>13</v>
      </c>
      <c r="G2767" s="15">
        <f>IF(Table1[[#This Row],[Transmission]]="Manual", 0, 1)</f>
        <v>0</v>
      </c>
      <c r="H2767" t="s">
        <v>9475</v>
      </c>
      <c r="I2767" t="s">
        <v>17</v>
      </c>
      <c r="J2767" s="4">
        <v>45597</v>
      </c>
      <c r="K2767" t="s">
        <v>2215</v>
      </c>
      <c r="L2767" s="5">
        <v>235000</v>
      </c>
      <c r="M2767" s="28">
        <f t="shared" si="43"/>
        <v>235000</v>
      </c>
      <c r="N2767">
        <f>2025-Table1[[#This Row],[Year]]</f>
        <v>12</v>
      </c>
    </row>
    <row r="2768" spans="1:14" x14ac:dyDescent="0.3">
      <c r="A2768" t="s">
        <v>18</v>
      </c>
      <c r="B2768" t="s">
        <v>86</v>
      </c>
      <c r="C2768">
        <v>2020</v>
      </c>
      <c r="D2768" s="3">
        <v>4</v>
      </c>
      <c r="E2768" s="3">
        <v>30000</v>
      </c>
      <c r="F2768" t="s">
        <v>25</v>
      </c>
      <c r="G2768" s="15">
        <f>IF(Table1[[#This Row],[Transmission]]="Manual", 0, 1)</f>
        <v>1</v>
      </c>
      <c r="H2768" t="s">
        <v>9475</v>
      </c>
      <c r="I2768" t="s">
        <v>14</v>
      </c>
      <c r="J2768" s="4">
        <v>45597</v>
      </c>
      <c r="K2768" t="s">
        <v>2837</v>
      </c>
      <c r="L2768" s="5">
        <v>1100000</v>
      </c>
      <c r="M2768" s="28">
        <f t="shared" si="43"/>
        <v>1100000</v>
      </c>
      <c r="N2768">
        <f>2025-Table1[[#This Row],[Year]]</f>
        <v>5</v>
      </c>
    </row>
    <row r="2769" spans="1:14" x14ac:dyDescent="0.3">
      <c r="A2769" t="s">
        <v>64</v>
      </c>
      <c r="B2769" t="s">
        <v>306</v>
      </c>
      <c r="C2769">
        <v>2023</v>
      </c>
      <c r="D2769" s="3">
        <v>1</v>
      </c>
      <c r="E2769" s="3">
        <v>40000</v>
      </c>
      <c r="F2769" t="s">
        <v>13</v>
      </c>
      <c r="G2769" s="15">
        <f>IF(Table1[[#This Row],[Transmission]]="Manual", 0, 1)</f>
        <v>0</v>
      </c>
      <c r="H2769" t="s">
        <v>9472</v>
      </c>
      <c r="I2769" t="s">
        <v>14</v>
      </c>
      <c r="J2769" s="4">
        <v>45597</v>
      </c>
      <c r="K2769" t="s">
        <v>2838</v>
      </c>
      <c r="L2769" s="5">
        <v>1395000</v>
      </c>
      <c r="M2769" s="28">
        <f t="shared" si="43"/>
        <v>1395000</v>
      </c>
      <c r="N2769">
        <f>2025-Table1[[#This Row],[Year]]</f>
        <v>2</v>
      </c>
    </row>
    <row r="2770" spans="1:14" x14ac:dyDescent="0.3">
      <c r="A2770" t="s">
        <v>18</v>
      </c>
      <c r="B2770" t="s">
        <v>86</v>
      </c>
      <c r="C2770">
        <v>2010</v>
      </c>
      <c r="D2770" s="3">
        <v>14</v>
      </c>
      <c r="E2770" s="3">
        <v>111300</v>
      </c>
      <c r="F2770" t="s">
        <v>13</v>
      </c>
      <c r="G2770" s="15">
        <f>IF(Table1[[#This Row],[Transmission]]="Manual", 0, 1)</f>
        <v>0</v>
      </c>
      <c r="H2770" t="s">
        <v>9475</v>
      </c>
      <c r="I2770" t="s">
        <v>17</v>
      </c>
      <c r="J2770" s="4">
        <v>45597</v>
      </c>
      <c r="K2770" t="s">
        <v>2839</v>
      </c>
      <c r="L2770" s="5">
        <v>245000</v>
      </c>
      <c r="M2770" s="28">
        <f t="shared" si="43"/>
        <v>245000</v>
      </c>
      <c r="N2770">
        <f>2025-Table1[[#This Row],[Year]]</f>
        <v>15</v>
      </c>
    </row>
    <row r="2771" spans="1:14" x14ac:dyDescent="0.3">
      <c r="A2771" t="s">
        <v>15</v>
      </c>
      <c r="B2771" t="s">
        <v>55</v>
      </c>
      <c r="C2771">
        <v>2016</v>
      </c>
      <c r="D2771" s="3">
        <v>8</v>
      </c>
      <c r="E2771" s="3">
        <v>95000</v>
      </c>
      <c r="F2771" t="s">
        <v>13</v>
      </c>
      <c r="G2771" s="15">
        <f>IF(Table1[[#This Row],[Transmission]]="Manual", 0, 1)</f>
        <v>0</v>
      </c>
      <c r="H2771" t="s">
        <v>9472</v>
      </c>
      <c r="I2771" t="s">
        <v>17</v>
      </c>
      <c r="J2771" s="4">
        <v>45536</v>
      </c>
      <c r="K2771" t="s">
        <v>2840</v>
      </c>
      <c r="L2771" s="5">
        <v>1390000</v>
      </c>
      <c r="M2771" s="28">
        <f t="shared" si="43"/>
        <v>1390000</v>
      </c>
      <c r="N2771">
        <f>2025-Table1[[#This Row],[Year]]</f>
        <v>9</v>
      </c>
    </row>
    <row r="2772" spans="1:14" x14ac:dyDescent="0.3">
      <c r="A2772" t="s">
        <v>44</v>
      </c>
      <c r="B2772" t="s">
        <v>83</v>
      </c>
      <c r="C2772">
        <v>2016</v>
      </c>
      <c r="D2772" s="3">
        <v>8</v>
      </c>
      <c r="E2772" s="3">
        <v>85000</v>
      </c>
      <c r="F2772" t="s">
        <v>13</v>
      </c>
      <c r="G2772" s="15">
        <f>IF(Table1[[#This Row],[Transmission]]="Manual", 0, 1)</f>
        <v>0</v>
      </c>
      <c r="H2772" t="s">
        <v>9475</v>
      </c>
      <c r="I2772" t="s">
        <v>14</v>
      </c>
      <c r="J2772" s="4">
        <v>45597</v>
      </c>
      <c r="K2772" t="s">
        <v>2841</v>
      </c>
      <c r="L2772" s="5">
        <v>615000</v>
      </c>
      <c r="M2772" s="28">
        <f t="shared" si="43"/>
        <v>615000</v>
      </c>
      <c r="N2772">
        <f>2025-Table1[[#This Row],[Year]]</f>
        <v>9</v>
      </c>
    </row>
    <row r="2773" spans="1:14" x14ac:dyDescent="0.3">
      <c r="A2773" t="s">
        <v>27</v>
      </c>
      <c r="B2773" t="s">
        <v>233</v>
      </c>
      <c r="C2773">
        <v>2016</v>
      </c>
      <c r="D2773" s="3">
        <v>8</v>
      </c>
      <c r="E2773" s="3">
        <v>71000</v>
      </c>
      <c r="F2773" t="s">
        <v>25</v>
      </c>
      <c r="G2773" s="15">
        <f>IF(Table1[[#This Row],[Transmission]]="Manual", 0, 1)</f>
        <v>1</v>
      </c>
      <c r="H2773" t="s">
        <v>9475</v>
      </c>
      <c r="I2773" t="s">
        <v>17</v>
      </c>
      <c r="J2773" s="4">
        <v>45597</v>
      </c>
      <c r="K2773" t="s">
        <v>2842</v>
      </c>
      <c r="L2773" s="5">
        <v>1695000</v>
      </c>
      <c r="M2773" s="28">
        <f t="shared" si="43"/>
        <v>1695000</v>
      </c>
      <c r="N2773">
        <f>2025-Table1[[#This Row],[Year]]</f>
        <v>9</v>
      </c>
    </row>
    <row r="2774" spans="1:14" x14ac:dyDescent="0.3">
      <c r="A2774" t="s">
        <v>101</v>
      </c>
      <c r="B2774" t="s">
        <v>337</v>
      </c>
      <c r="C2774">
        <v>2022</v>
      </c>
      <c r="D2774" s="3">
        <v>2</v>
      </c>
      <c r="E2774" s="3">
        <v>11000</v>
      </c>
      <c r="F2774" t="s">
        <v>25</v>
      </c>
      <c r="G2774" s="15">
        <f>IF(Table1[[#This Row],[Transmission]]="Manual", 0, 1)</f>
        <v>1</v>
      </c>
      <c r="H2774" t="s">
        <v>9472</v>
      </c>
      <c r="I2774" t="s">
        <v>14</v>
      </c>
      <c r="J2774" s="4">
        <v>45597</v>
      </c>
      <c r="K2774" t="s">
        <v>2843</v>
      </c>
      <c r="L2774" s="5">
        <v>685000</v>
      </c>
      <c r="M2774" s="28">
        <f t="shared" si="43"/>
        <v>685000</v>
      </c>
      <c r="N2774">
        <f>2025-Table1[[#This Row],[Year]]</f>
        <v>3</v>
      </c>
    </row>
    <row r="2775" spans="1:14" x14ac:dyDescent="0.3">
      <c r="A2775" t="s">
        <v>21</v>
      </c>
      <c r="B2775" t="s">
        <v>22</v>
      </c>
      <c r="C2775">
        <v>2020</v>
      </c>
      <c r="D2775" s="3">
        <v>4</v>
      </c>
      <c r="E2775" s="3">
        <v>44566</v>
      </c>
      <c r="F2775" t="s">
        <v>13</v>
      </c>
      <c r="G2775" s="15">
        <f>IF(Table1[[#This Row],[Transmission]]="Manual", 0, 1)</f>
        <v>0</v>
      </c>
      <c r="H2775" t="s">
        <v>9472</v>
      </c>
      <c r="I2775" t="s">
        <v>14</v>
      </c>
      <c r="J2775" s="4">
        <v>45597</v>
      </c>
      <c r="K2775" t="s">
        <v>1112</v>
      </c>
      <c r="L2775" s="5">
        <v>565000</v>
      </c>
      <c r="M2775" s="28">
        <f t="shared" si="43"/>
        <v>565000</v>
      </c>
      <c r="N2775">
        <f>2025-Table1[[#This Row],[Year]]</f>
        <v>5</v>
      </c>
    </row>
    <row r="2776" spans="1:14" x14ac:dyDescent="0.3">
      <c r="A2776" t="s">
        <v>21</v>
      </c>
      <c r="B2776" t="s">
        <v>1275</v>
      </c>
      <c r="C2776">
        <v>2009</v>
      </c>
      <c r="D2776" s="3">
        <v>15</v>
      </c>
      <c r="E2776" s="3">
        <v>78686</v>
      </c>
      <c r="F2776" t="s">
        <v>13</v>
      </c>
      <c r="G2776" s="15">
        <f>IF(Table1[[#This Row],[Transmission]]="Manual", 0, 1)</f>
        <v>0</v>
      </c>
      <c r="H2776" t="s">
        <v>9475</v>
      </c>
      <c r="I2776" t="s">
        <v>14</v>
      </c>
      <c r="J2776" s="4">
        <v>45597</v>
      </c>
      <c r="K2776" t="s">
        <v>2844</v>
      </c>
      <c r="L2776" s="5">
        <v>108000</v>
      </c>
      <c r="M2776" s="28">
        <f t="shared" si="43"/>
        <v>108000</v>
      </c>
      <c r="N2776">
        <f>2025-Table1[[#This Row],[Year]]</f>
        <v>16</v>
      </c>
    </row>
    <row r="2777" spans="1:14" x14ac:dyDescent="0.3">
      <c r="A2777" t="s">
        <v>21</v>
      </c>
      <c r="B2777" t="s">
        <v>70</v>
      </c>
      <c r="C2777">
        <v>2018</v>
      </c>
      <c r="D2777" s="3">
        <v>6</v>
      </c>
      <c r="E2777" s="3">
        <v>56000</v>
      </c>
      <c r="F2777" t="s">
        <v>13</v>
      </c>
      <c r="G2777" s="15">
        <f>IF(Table1[[#This Row],[Transmission]]="Manual", 0, 1)</f>
        <v>0</v>
      </c>
      <c r="H2777" t="s">
        <v>9475</v>
      </c>
      <c r="I2777" t="s">
        <v>17</v>
      </c>
      <c r="J2777" s="4">
        <v>45597</v>
      </c>
      <c r="K2777" t="s">
        <v>945</v>
      </c>
      <c r="L2777" s="5">
        <v>790000</v>
      </c>
      <c r="M2777" s="28">
        <f t="shared" si="43"/>
        <v>790000</v>
      </c>
      <c r="N2777">
        <f>2025-Table1[[#This Row],[Year]]</f>
        <v>7</v>
      </c>
    </row>
    <row r="2778" spans="1:14" x14ac:dyDescent="0.3">
      <c r="A2778" t="s">
        <v>97</v>
      </c>
      <c r="B2778" t="s">
        <v>236</v>
      </c>
      <c r="C2778">
        <v>2015</v>
      </c>
      <c r="D2778" s="3">
        <v>9</v>
      </c>
      <c r="E2778" s="3">
        <v>11000</v>
      </c>
      <c r="F2778" t="s">
        <v>13</v>
      </c>
      <c r="G2778" s="15">
        <f>IF(Table1[[#This Row],[Transmission]]="Manual", 0, 1)</f>
        <v>0</v>
      </c>
      <c r="H2778" t="s">
        <v>9472</v>
      </c>
      <c r="I2778" t="s">
        <v>17</v>
      </c>
      <c r="J2778" s="4">
        <v>45597</v>
      </c>
      <c r="K2778" t="s">
        <v>2845</v>
      </c>
      <c r="L2778" s="5">
        <v>545000</v>
      </c>
      <c r="M2778" s="28">
        <f t="shared" si="43"/>
        <v>545000</v>
      </c>
      <c r="N2778">
        <f>2025-Table1[[#This Row],[Year]]</f>
        <v>10</v>
      </c>
    </row>
    <row r="2779" spans="1:14" x14ac:dyDescent="0.3">
      <c r="A2779" t="s">
        <v>21</v>
      </c>
      <c r="B2779" t="s">
        <v>99</v>
      </c>
      <c r="C2779">
        <v>2016</v>
      </c>
      <c r="D2779" s="3">
        <v>8</v>
      </c>
      <c r="E2779" s="3">
        <v>48000</v>
      </c>
      <c r="F2779" t="s">
        <v>25</v>
      </c>
      <c r="G2779" s="15">
        <f>IF(Table1[[#This Row],[Transmission]]="Manual", 0, 1)</f>
        <v>1</v>
      </c>
      <c r="H2779" t="s">
        <v>9472</v>
      </c>
      <c r="I2779" t="s">
        <v>14</v>
      </c>
      <c r="J2779" s="4">
        <v>45597</v>
      </c>
      <c r="K2779" t="s">
        <v>2107</v>
      </c>
      <c r="L2779" s="5">
        <v>635000</v>
      </c>
      <c r="M2779" s="28">
        <f t="shared" si="43"/>
        <v>635000</v>
      </c>
      <c r="N2779">
        <f>2025-Table1[[#This Row],[Year]]</f>
        <v>9</v>
      </c>
    </row>
    <row r="2780" spans="1:14" x14ac:dyDescent="0.3">
      <c r="A2780" t="s">
        <v>21</v>
      </c>
      <c r="B2780" t="s">
        <v>70</v>
      </c>
      <c r="C2780">
        <v>2020</v>
      </c>
      <c r="D2780" s="3">
        <v>4</v>
      </c>
      <c r="E2780" s="3">
        <v>76000</v>
      </c>
      <c r="F2780" t="s">
        <v>13</v>
      </c>
      <c r="G2780" s="15">
        <f>IF(Table1[[#This Row],[Transmission]]="Manual", 0, 1)</f>
        <v>0</v>
      </c>
      <c r="H2780" t="s">
        <v>9475</v>
      </c>
      <c r="I2780" t="s">
        <v>17</v>
      </c>
      <c r="J2780" s="4">
        <v>45597</v>
      </c>
      <c r="K2780" t="s">
        <v>2846</v>
      </c>
      <c r="L2780" s="5">
        <v>799000</v>
      </c>
      <c r="M2780" s="28">
        <f t="shared" si="43"/>
        <v>799000</v>
      </c>
      <c r="N2780">
        <f>2025-Table1[[#This Row],[Year]]</f>
        <v>5</v>
      </c>
    </row>
    <row r="2781" spans="1:14" x14ac:dyDescent="0.3">
      <c r="A2781" t="s">
        <v>61</v>
      </c>
      <c r="B2781" t="s">
        <v>62</v>
      </c>
      <c r="C2781">
        <v>2017</v>
      </c>
      <c r="D2781" s="3">
        <v>7</v>
      </c>
      <c r="E2781" s="3">
        <v>51000</v>
      </c>
      <c r="F2781" t="s">
        <v>25</v>
      </c>
      <c r="G2781" s="15">
        <f>IF(Table1[[#This Row],[Transmission]]="Manual", 0, 1)</f>
        <v>1</v>
      </c>
      <c r="H2781" t="s">
        <v>9472</v>
      </c>
      <c r="I2781" t="s">
        <v>14</v>
      </c>
      <c r="J2781" s="4">
        <v>45566</v>
      </c>
      <c r="K2781" t="s">
        <v>1278</v>
      </c>
      <c r="L2781" s="5">
        <v>365000</v>
      </c>
      <c r="M2781" s="28">
        <f t="shared" si="43"/>
        <v>365000</v>
      </c>
      <c r="N2781">
        <f>2025-Table1[[#This Row],[Year]]</f>
        <v>8</v>
      </c>
    </row>
    <row r="2782" spans="1:14" x14ac:dyDescent="0.3">
      <c r="A2782" t="s">
        <v>18</v>
      </c>
      <c r="B2782" t="s">
        <v>1269</v>
      </c>
      <c r="C2782">
        <v>2010</v>
      </c>
      <c r="D2782" s="3">
        <v>14</v>
      </c>
      <c r="E2782" s="3">
        <v>136000</v>
      </c>
      <c r="F2782" t="s">
        <v>13</v>
      </c>
      <c r="G2782" s="15">
        <f>IF(Table1[[#This Row],[Transmission]]="Manual", 0, 1)</f>
        <v>0</v>
      </c>
      <c r="H2782" t="s">
        <v>9475</v>
      </c>
      <c r="I2782" t="s">
        <v>17</v>
      </c>
      <c r="J2782" s="4">
        <v>45597</v>
      </c>
      <c r="K2782" t="s">
        <v>2847</v>
      </c>
      <c r="L2782" s="5">
        <v>249999</v>
      </c>
      <c r="M2782" s="28">
        <f t="shared" si="43"/>
        <v>249999</v>
      </c>
      <c r="N2782">
        <f>2025-Table1[[#This Row],[Year]]</f>
        <v>15</v>
      </c>
    </row>
    <row r="2783" spans="1:14" x14ac:dyDescent="0.3">
      <c r="A2783" t="s">
        <v>64</v>
      </c>
      <c r="B2783" t="s">
        <v>65</v>
      </c>
      <c r="C2783">
        <v>2019</v>
      </c>
      <c r="D2783" s="3">
        <v>5</v>
      </c>
      <c r="E2783" s="3">
        <v>45000</v>
      </c>
      <c r="F2783" t="s">
        <v>25</v>
      </c>
      <c r="G2783" s="15">
        <f>IF(Table1[[#This Row],[Transmission]]="Manual", 0, 1)</f>
        <v>1</v>
      </c>
      <c r="H2783" t="s">
        <v>9475</v>
      </c>
      <c r="I2783" t="s">
        <v>14</v>
      </c>
      <c r="J2783" s="4">
        <v>45505</v>
      </c>
      <c r="K2783" t="s">
        <v>2146</v>
      </c>
      <c r="L2783" s="5">
        <v>1290000</v>
      </c>
      <c r="M2783" s="28">
        <f t="shared" si="43"/>
        <v>1290000</v>
      </c>
      <c r="N2783">
        <f>2025-Table1[[#This Row],[Year]]</f>
        <v>6</v>
      </c>
    </row>
    <row r="2784" spans="1:14" x14ac:dyDescent="0.3">
      <c r="A2784" t="s">
        <v>21</v>
      </c>
      <c r="B2784" t="s">
        <v>231</v>
      </c>
      <c r="C2784">
        <v>2016</v>
      </c>
      <c r="D2784" s="3">
        <v>8</v>
      </c>
      <c r="E2784" s="3">
        <v>56000</v>
      </c>
      <c r="F2784" t="s">
        <v>13</v>
      </c>
      <c r="G2784" s="15">
        <f>IF(Table1[[#This Row],[Transmission]]="Manual", 0, 1)</f>
        <v>0</v>
      </c>
      <c r="H2784" t="s">
        <v>9475</v>
      </c>
      <c r="I2784" t="s">
        <v>14</v>
      </c>
      <c r="J2784" s="4">
        <v>45597</v>
      </c>
      <c r="K2784" t="s">
        <v>403</v>
      </c>
      <c r="L2784" s="5">
        <v>269000</v>
      </c>
      <c r="M2784" s="28">
        <f t="shared" si="43"/>
        <v>269000</v>
      </c>
      <c r="N2784">
        <f>2025-Table1[[#This Row],[Year]]</f>
        <v>9</v>
      </c>
    </row>
    <row r="2785" spans="1:14" x14ac:dyDescent="0.3">
      <c r="A2785" t="s">
        <v>44</v>
      </c>
      <c r="B2785" t="s">
        <v>133</v>
      </c>
      <c r="C2785">
        <v>2018</v>
      </c>
      <c r="D2785" s="3">
        <v>6</v>
      </c>
      <c r="E2785" s="3">
        <v>50000</v>
      </c>
      <c r="F2785" t="s">
        <v>13</v>
      </c>
      <c r="G2785" s="15">
        <f>IF(Table1[[#This Row],[Transmission]]="Manual", 0, 1)</f>
        <v>0</v>
      </c>
      <c r="H2785" t="s">
        <v>9475</v>
      </c>
      <c r="I2785" t="s">
        <v>14</v>
      </c>
      <c r="J2785" s="4">
        <v>45597</v>
      </c>
      <c r="K2785" t="s">
        <v>2848</v>
      </c>
      <c r="L2785" s="5">
        <v>435000</v>
      </c>
      <c r="M2785" s="28">
        <f t="shared" si="43"/>
        <v>435000</v>
      </c>
      <c r="N2785">
        <f>2025-Table1[[#This Row],[Year]]</f>
        <v>7</v>
      </c>
    </row>
    <row r="2786" spans="1:14" x14ac:dyDescent="0.3">
      <c r="A2786" t="s">
        <v>15</v>
      </c>
      <c r="B2786" t="s">
        <v>16</v>
      </c>
      <c r="C2786">
        <v>2010</v>
      </c>
      <c r="D2786" s="3">
        <v>14</v>
      </c>
      <c r="E2786" s="3">
        <v>140000</v>
      </c>
      <c r="F2786" t="s">
        <v>13</v>
      </c>
      <c r="G2786" s="15">
        <f>IF(Table1[[#This Row],[Transmission]]="Manual", 0, 1)</f>
        <v>0</v>
      </c>
      <c r="H2786" t="s">
        <v>9475</v>
      </c>
      <c r="I2786" t="s">
        <v>17</v>
      </c>
      <c r="J2786" s="4">
        <v>45597</v>
      </c>
      <c r="K2786" t="s">
        <v>2849</v>
      </c>
      <c r="L2786" s="5">
        <v>375000</v>
      </c>
      <c r="M2786" s="28">
        <f t="shared" si="43"/>
        <v>375000</v>
      </c>
      <c r="N2786">
        <f>2025-Table1[[#This Row],[Year]]</f>
        <v>15</v>
      </c>
    </row>
    <row r="2787" spans="1:14" x14ac:dyDescent="0.3">
      <c r="A2787" t="s">
        <v>44</v>
      </c>
      <c r="B2787" t="s">
        <v>83</v>
      </c>
      <c r="C2787">
        <v>2017</v>
      </c>
      <c r="D2787" s="3">
        <v>7</v>
      </c>
      <c r="E2787" s="3">
        <v>70000</v>
      </c>
      <c r="F2787" t="s">
        <v>13</v>
      </c>
      <c r="G2787" s="15">
        <f>IF(Table1[[#This Row],[Transmission]]="Manual", 0, 1)</f>
        <v>0</v>
      </c>
      <c r="H2787" t="s">
        <v>9475</v>
      </c>
      <c r="I2787" t="s">
        <v>14</v>
      </c>
      <c r="J2787" s="4">
        <v>45474</v>
      </c>
      <c r="K2787" t="s">
        <v>2850</v>
      </c>
      <c r="L2787" s="5">
        <v>550000</v>
      </c>
      <c r="M2787" s="28">
        <f t="shared" si="43"/>
        <v>550000</v>
      </c>
      <c r="N2787">
        <f>2025-Table1[[#This Row],[Year]]</f>
        <v>8</v>
      </c>
    </row>
    <row r="2788" spans="1:14" x14ac:dyDescent="0.3">
      <c r="A2788" t="s">
        <v>11</v>
      </c>
      <c r="B2788" t="s">
        <v>183</v>
      </c>
      <c r="C2788">
        <v>2017</v>
      </c>
      <c r="D2788" s="3">
        <v>7</v>
      </c>
      <c r="E2788" s="3">
        <v>34000</v>
      </c>
      <c r="F2788" t="s">
        <v>13</v>
      </c>
      <c r="G2788" s="15">
        <f>IF(Table1[[#This Row],[Transmission]]="Manual", 0, 1)</f>
        <v>0</v>
      </c>
      <c r="H2788" t="s">
        <v>9472</v>
      </c>
      <c r="I2788" t="s">
        <v>14</v>
      </c>
      <c r="J2788" s="4">
        <v>45566</v>
      </c>
      <c r="K2788" t="s">
        <v>2851</v>
      </c>
      <c r="L2788" s="5">
        <v>430000</v>
      </c>
      <c r="M2788" s="28">
        <f t="shared" si="43"/>
        <v>430000</v>
      </c>
      <c r="N2788">
        <f>2025-Table1[[#This Row],[Year]]</f>
        <v>8</v>
      </c>
    </row>
    <row r="2789" spans="1:14" x14ac:dyDescent="0.3">
      <c r="A2789" t="s">
        <v>21</v>
      </c>
      <c r="B2789" t="s">
        <v>39</v>
      </c>
      <c r="C2789">
        <v>2018</v>
      </c>
      <c r="D2789" s="3">
        <v>6</v>
      </c>
      <c r="E2789" s="3">
        <v>62000</v>
      </c>
      <c r="F2789" t="s">
        <v>25</v>
      </c>
      <c r="G2789" s="15">
        <f>IF(Table1[[#This Row],[Transmission]]="Manual", 0, 1)</f>
        <v>1</v>
      </c>
      <c r="H2789" t="s">
        <v>9475</v>
      </c>
      <c r="I2789" t="s">
        <v>14</v>
      </c>
      <c r="J2789" s="4">
        <v>45566</v>
      </c>
      <c r="K2789" t="s">
        <v>1665</v>
      </c>
      <c r="L2789" s="5">
        <v>650000</v>
      </c>
      <c r="M2789" s="28">
        <f t="shared" si="43"/>
        <v>650000</v>
      </c>
      <c r="N2789">
        <f>2025-Table1[[#This Row],[Year]]</f>
        <v>7</v>
      </c>
    </row>
    <row r="2790" spans="1:14" x14ac:dyDescent="0.3">
      <c r="A2790" t="s">
        <v>21</v>
      </c>
      <c r="B2790" t="s">
        <v>22</v>
      </c>
      <c r="C2790">
        <v>2022</v>
      </c>
      <c r="D2790" s="3">
        <v>2</v>
      </c>
      <c r="E2790" s="3">
        <v>9000</v>
      </c>
      <c r="F2790" t="s">
        <v>13</v>
      </c>
      <c r="G2790" s="15">
        <f>IF(Table1[[#This Row],[Transmission]]="Manual", 0, 1)</f>
        <v>0</v>
      </c>
      <c r="H2790" t="s">
        <v>9475</v>
      </c>
      <c r="I2790" t="s">
        <v>14</v>
      </c>
      <c r="J2790" s="4">
        <v>45536</v>
      </c>
      <c r="K2790" t="s">
        <v>2852</v>
      </c>
      <c r="L2790" s="5">
        <v>670000</v>
      </c>
      <c r="M2790" s="28">
        <f t="shared" si="43"/>
        <v>670000</v>
      </c>
      <c r="N2790">
        <f>2025-Table1[[#This Row],[Year]]</f>
        <v>3</v>
      </c>
    </row>
    <row r="2791" spans="1:14" x14ac:dyDescent="0.3">
      <c r="A2791" t="s">
        <v>21</v>
      </c>
      <c r="B2791" t="s">
        <v>70</v>
      </c>
      <c r="C2791">
        <v>2017</v>
      </c>
      <c r="D2791" s="3">
        <v>7</v>
      </c>
      <c r="E2791" s="3">
        <v>85100</v>
      </c>
      <c r="F2791" t="s">
        <v>13</v>
      </c>
      <c r="G2791" s="15">
        <f>IF(Table1[[#This Row],[Transmission]]="Manual", 0, 1)</f>
        <v>0</v>
      </c>
      <c r="H2791" t="s">
        <v>9472</v>
      </c>
      <c r="I2791" t="s">
        <v>17</v>
      </c>
      <c r="J2791" s="4">
        <v>45597</v>
      </c>
      <c r="K2791" t="s">
        <v>2853</v>
      </c>
      <c r="L2791" s="5">
        <v>499000</v>
      </c>
      <c r="M2791" s="28">
        <f t="shared" si="43"/>
        <v>499000</v>
      </c>
      <c r="N2791">
        <f>2025-Table1[[#This Row],[Year]]</f>
        <v>8</v>
      </c>
    </row>
    <row r="2792" spans="1:14" x14ac:dyDescent="0.3">
      <c r="A2792" t="s">
        <v>97</v>
      </c>
      <c r="B2792" t="s">
        <v>897</v>
      </c>
      <c r="C2792">
        <v>2014</v>
      </c>
      <c r="D2792" s="3">
        <v>10</v>
      </c>
      <c r="E2792" s="3">
        <v>50000</v>
      </c>
      <c r="F2792" t="s">
        <v>25</v>
      </c>
      <c r="G2792" s="15">
        <f>IF(Table1[[#This Row],[Transmission]]="Manual", 0, 1)</f>
        <v>1</v>
      </c>
      <c r="H2792" t="s">
        <v>9475</v>
      </c>
      <c r="I2792" t="s">
        <v>14</v>
      </c>
      <c r="J2792" s="4">
        <v>45597</v>
      </c>
      <c r="K2792" t="s">
        <v>2854</v>
      </c>
      <c r="L2792" s="5">
        <v>1000000</v>
      </c>
      <c r="M2792" s="28">
        <f t="shared" si="43"/>
        <v>1000000</v>
      </c>
      <c r="N2792">
        <f>2025-Table1[[#This Row],[Year]]</f>
        <v>11</v>
      </c>
    </row>
    <row r="2793" spans="1:14" x14ac:dyDescent="0.3">
      <c r="A2793" t="s">
        <v>44</v>
      </c>
      <c r="B2793" t="s">
        <v>413</v>
      </c>
      <c r="C2793">
        <v>2005</v>
      </c>
      <c r="D2793" s="3">
        <v>19</v>
      </c>
      <c r="E2793" s="3">
        <v>90000</v>
      </c>
      <c r="F2793" t="s">
        <v>13</v>
      </c>
      <c r="G2793" s="15">
        <f>IF(Table1[[#This Row],[Transmission]]="Manual", 0, 1)</f>
        <v>0</v>
      </c>
      <c r="H2793" t="s">
        <v>9475</v>
      </c>
      <c r="I2793" t="s">
        <v>14</v>
      </c>
      <c r="J2793" s="4">
        <v>45597</v>
      </c>
      <c r="K2793" t="s">
        <v>2855</v>
      </c>
      <c r="L2793" s="5">
        <v>90000</v>
      </c>
      <c r="M2793" s="28">
        <f t="shared" si="43"/>
        <v>90000</v>
      </c>
      <c r="N2793">
        <f>2025-Table1[[#This Row],[Year]]</f>
        <v>20</v>
      </c>
    </row>
    <row r="2794" spans="1:14" x14ac:dyDescent="0.3">
      <c r="A2794" t="s">
        <v>21</v>
      </c>
      <c r="B2794" t="s">
        <v>22</v>
      </c>
      <c r="C2794">
        <v>2013</v>
      </c>
      <c r="D2794" s="3">
        <v>11</v>
      </c>
      <c r="E2794" s="3">
        <v>74000</v>
      </c>
      <c r="F2794" t="s">
        <v>13</v>
      </c>
      <c r="G2794" s="15">
        <f>IF(Table1[[#This Row],[Transmission]]="Manual", 0, 1)</f>
        <v>0</v>
      </c>
      <c r="H2794" t="s">
        <v>9475</v>
      </c>
      <c r="I2794" t="s">
        <v>17</v>
      </c>
      <c r="J2794" s="4">
        <v>45597</v>
      </c>
      <c r="K2794" t="s">
        <v>2856</v>
      </c>
      <c r="L2794" s="5">
        <v>435000</v>
      </c>
      <c r="M2794" s="28">
        <f t="shared" si="43"/>
        <v>435000</v>
      </c>
      <c r="N2794">
        <f>2025-Table1[[#This Row],[Year]]</f>
        <v>12</v>
      </c>
    </row>
    <row r="2795" spans="1:14" x14ac:dyDescent="0.3">
      <c r="A2795" t="s">
        <v>113</v>
      </c>
      <c r="B2795" t="s">
        <v>994</v>
      </c>
      <c r="C2795">
        <v>2019</v>
      </c>
      <c r="D2795" s="3">
        <v>5</v>
      </c>
      <c r="E2795" s="3">
        <v>65000</v>
      </c>
      <c r="F2795" t="s">
        <v>13</v>
      </c>
      <c r="G2795" s="15">
        <f>IF(Table1[[#This Row],[Transmission]]="Manual", 0, 1)</f>
        <v>0</v>
      </c>
      <c r="H2795" t="s">
        <v>9472</v>
      </c>
      <c r="I2795" t="s">
        <v>17</v>
      </c>
      <c r="J2795" s="4">
        <v>45597</v>
      </c>
      <c r="K2795" t="s">
        <v>2857</v>
      </c>
      <c r="L2795" s="5">
        <v>650000</v>
      </c>
      <c r="M2795" s="28">
        <f t="shared" si="43"/>
        <v>650000</v>
      </c>
      <c r="N2795">
        <f>2025-Table1[[#This Row],[Year]]</f>
        <v>6</v>
      </c>
    </row>
    <row r="2796" spans="1:14" x14ac:dyDescent="0.3">
      <c r="A2796" t="s">
        <v>21</v>
      </c>
      <c r="B2796" t="s">
        <v>22</v>
      </c>
      <c r="C2796">
        <v>2005</v>
      </c>
      <c r="D2796" s="3">
        <v>19</v>
      </c>
      <c r="E2796" s="3">
        <v>90000</v>
      </c>
      <c r="F2796" t="s">
        <v>13</v>
      </c>
      <c r="G2796" s="15">
        <f>IF(Table1[[#This Row],[Transmission]]="Manual", 0, 1)</f>
        <v>0</v>
      </c>
      <c r="H2796" t="s">
        <v>9475</v>
      </c>
      <c r="I2796" t="s">
        <v>14</v>
      </c>
      <c r="J2796" s="4">
        <v>45597</v>
      </c>
      <c r="K2796" t="s">
        <v>2858</v>
      </c>
      <c r="L2796" s="5">
        <v>199999</v>
      </c>
      <c r="M2796" s="28">
        <f t="shared" si="43"/>
        <v>199999</v>
      </c>
      <c r="N2796">
        <f>2025-Table1[[#This Row],[Year]]</f>
        <v>20</v>
      </c>
    </row>
    <row r="2797" spans="1:14" x14ac:dyDescent="0.3">
      <c r="A2797" t="s">
        <v>113</v>
      </c>
      <c r="B2797" t="s">
        <v>239</v>
      </c>
      <c r="C2797">
        <v>2017</v>
      </c>
      <c r="D2797" s="3">
        <v>7</v>
      </c>
      <c r="E2797" s="3">
        <v>103000</v>
      </c>
      <c r="F2797" t="s">
        <v>25</v>
      </c>
      <c r="G2797" s="15">
        <f>IF(Table1[[#This Row],[Transmission]]="Manual", 0, 1)</f>
        <v>1</v>
      </c>
      <c r="H2797" t="s">
        <v>9475</v>
      </c>
      <c r="I2797" t="s">
        <v>17</v>
      </c>
      <c r="J2797" s="4">
        <v>45597</v>
      </c>
      <c r="K2797" t="s">
        <v>2859</v>
      </c>
      <c r="L2797" s="5">
        <v>630000</v>
      </c>
      <c r="M2797" s="28">
        <f t="shared" si="43"/>
        <v>630000</v>
      </c>
      <c r="N2797">
        <f>2025-Table1[[#This Row],[Year]]</f>
        <v>8</v>
      </c>
    </row>
    <row r="2798" spans="1:14" x14ac:dyDescent="0.3">
      <c r="A2798" t="s">
        <v>21</v>
      </c>
      <c r="B2798" t="s">
        <v>39</v>
      </c>
      <c r="C2798">
        <v>2010</v>
      </c>
      <c r="D2798" s="3">
        <v>14</v>
      </c>
      <c r="E2798" s="3">
        <v>102500</v>
      </c>
      <c r="F2798" t="s">
        <v>13</v>
      </c>
      <c r="G2798" s="15">
        <f>IF(Table1[[#This Row],[Transmission]]="Manual", 0, 1)</f>
        <v>0</v>
      </c>
      <c r="H2798" t="s">
        <v>9472</v>
      </c>
      <c r="I2798" t="s">
        <v>14</v>
      </c>
      <c r="J2798" s="4">
        <v>45566</v>
      </c>
      <c r="K2798" t="s">
        <v>2860</v>
      </c>
      <c r="L2798" s="5">
        <v>150000</v>
      </c>
      <c r="M2798" s="28">
        <f t="shared" si="43"/>
        <v>150000</v>
      </c>
      <c r="N2798">
        <f>2025-Table1[[#This Row],[Year]]</f>
        <v>15</v>
      </c>
    </row>
    <row r="2799" spans="1:14" x14ac:dyDescent="0.3">
      <c r="A2799" t="s">
        <v>21</v>
      </c>
      <c r="B2799" t="s">
        <v>22</v>
      </c>
      <c r="C2799">
        <v>2012</v>
      </c>
      <c r="D2799" s="3">
        <v>12</v>
      </c>
      <c r="E2799" s="3">
        <v>70000</v>
      </c>
      <c r="F2799" t="s">
        <v>13</v>
      </c>
      <c r="G2799" s="15">
        <f>IF(Table1[[#This Row],[Transmission]]="Manual", 0, 1)</f>
        <v>0</v>
      </c>
      <c r="H2799" t="s">
        <v>9475</v>
      </c>
      <c r="I2799" t="s">
        <v>14</v>
      </c>
      <c r="J2799" s="4">
        <v>45597</v>
      </c>
      <c r="K2799" t="s">
        <v>1774</v>
      </c>
      <c r="L2799" s="5">
        <v>360000</v>
      </c>
      <c r="M2799" s="28">
        <f t="shared" si="43"/>
        <v>360000</v>
      </c>
      <c r="N2799">
        <f>2025-Table1[[#This Row],[Year]]</f>
        <v>13</v>
      </c>
    </row>
    <row r="2800" spans="1:14" x14ac:dyDescent="0.3">
      <c r="A2800" t="s">
        <v>33</v>
      </c>
      <c r="B2800" t="s">
        <v>1628</v>
      </c>
      <c r="C2800">
        <v>2007</v>
      </c>
      <c r="D2800" s="3">
        <v>17</v>
      </c>
      <c r="E2800" s="3">
        <v>125000</v>
      </c>
      <c r="F2800" t="s">
        <v>13</v>
      </c>
      <c r="G2800" s="15">
        <f>IF(Table1[[#This Row],[Transmission]]="Manual", 0, 1)</f>
        <v>0</v>
      </c>
      <c r="H2800" t="s">
        <v>9475</v>
      </c>
      <c r="I2800" t="s">
        <v>14</v>
      </c>
      <c r="J2800" s="4">
        <v>45597</v>
      </c>
      <c r="K2800" t="s">
        <v>2861</v>
      </c>
      <c r="L2800" s="5">
        <v>190000</v>
      </c>
      <c r="M2800" s="28">
        <f t="shared" si="43"/>
        <v>190000</v>
      </c>
      <c r="N2800">
        <f>2025-Table1[[#This Row],[Year]]</f>
        <v>18</v>
      </c>
    </row>
    <row r="2801" spans="1:14" x14ac:dyDescent="0.3">
      <c r="A2801" t="s">
        <v>44</v>
      </c>
      <c r="B2801" t="s">
        <v>89</v>
      </c>
      <c r="C2801">
        <v>2021</v>
      </c>
      <c r="D2801" s="3">
        <v>3</v>
      </c>
      <c r="E2801" s="3">
        <v>30000</v>
      </c>
      <c r="F2801" t="s">
        <v>13</v>
      </c>
      <c r="G2801" s="15">
        <f>IF(Table1[[#This Row],[Transmission]]="Manual", 0, 1)</f>
        <v>0</v>
      </c>
      <c r="H2801" t="s">
        <v>9472</v>
      </c>
      <c r="I2801" t="s">
        <v>17</v>
      </c>
      <c r="J2801" s="4">
        <v>45597</v>
      </c>
      <c r="K2801" t="s">
        <v>2862</v>
      </c>
      <c r="L2801" s="5">
        <v>950000</v>
      </c>
      <c r="M2801" s="28">
        <f t="shared" si="43"/>
        <v>950000</v>
      </c>
      <c r="N2801">
        <f>2025-Table1[[#This Row],[Year]]</f>
        <v>4</v>
      </c>
    </row>
    <row r="2802" spans="1:14" x14ac:dyDescent="0.3">
      <c r="A2802" t="s">
        <v>21</v>
      </c>
      <c r="B2802" t="s">
        <v>382</v>
      </c>
      <c r="C2802">
        <v>2012</v>
      </c>
      <c r="D2802" s="3">
        <v>12</v>
      </c>
      <c r="E2802" s="3">
        <v>69321</v>
      </c>
      <c r="F2802" t="s">
        <v>25</v>
      </c>
      <c r="G2802" s="15">
        <f>IF(Table1[[#This Row],[Transmission]]="Manual", 0, 1)</f>
        <v>1</v>
      </c>
      <c r="H2802" t="s">
        <v>9475</v>
      </c>
      <c r="I2802" t="s">
        <v>14</v>
      </c>
      <c r="J2802" s="4">
        <v>45597</v>
      </c>
      <c r="K2802" t="s">
        <v>2863</v>
      </c>
      <c r="L2802" s="5">
        <v>260000</v>
      </c>
      <c r="M2802" s="28">
        <f t="shared" si="43"/>
        <v>260000</v>
      </c>
      <c r="N2802">
        <f>2025-Table1[[#This Row],[Year]]</f>
        <v>13</v>
      </c>
    </row>
    <row r="2803" spans="1:14" x14ac:dyDescent="0.3">
      <c r="A2803" t="s">
        <v>113</v>
      </c>
      <c r="B2803" t="s">
        <v>612</v>
      </c>
      <c r="C2803">
        <v>2015</v>
      </c>
      <c r="D2803" s="3">
        <v>9</v>
      </c>
      <c r="E2803" s="3">
        <v>140000</v>
      </c>
      <c r="F2803" t="s">
        <v>13</v>
      </c>
      <c r="G2803" s="15">
        <f>IF(Table1[[#This Row],[Transmission]]="Manual", 0, 1)</f>
        <v>0</v>
      </c>
      <c r="H2803" t="s">
        <v>9475</v>
      </c>
      <c r="I2803" t="s">
        <v>17</v>
      </c>
      <c r="J2803" s="4">
        <v>45597</v>
      </c>
      <c r="K2803" t="s">
        <v>2864</v>
      </c>
      <c r="L2803" s="5">
        <v>835000</v>
      </c>
      <c r="M2803" s="28">
        <f t="shared" si="43"/>
        <v>835000</v>
      </c>
      <c r="N2803">
        <f>2025-Table1[[#This Row],[Year]]</f>
        <v>10</v>
      </c>
    </row>
    <row r="2804" spans="1:14" x14ac:dyDescent="0.3">
      <c r="A2804" t="s">
        <v>44</v>
      </c>
      <c r="B2804" t="s">
        <v>133</v>
      </c>
      <c r="C2804">
        <v>2014</v>
      </c>
      <c r="D2804" s="3">
        <v>10</v>
      </c>
      <c r="E2804" s="3">
        <v>71000</v>
      </c>
      <c r="F2804" t="s">
        <v>13</v>
      </c>
      <c r="G2804" s="15">
        <f>IF(Table1[[#This Row],[Transmission]]="Manual", 0, 1)</f>
        <v>0</v>
      </c>
      <c r="H2804" t="s">
        <v>9472</v>
      </c>
      <c r="I2804" t="s">
        <v>14</v>
      </c>
      <c r="J2804" s="4">
        <v>45597</v>
      </c>
      <c r="K2804" t="s">
        <v>2865</v>
      </c>
      <c r="L2804" s="5">
        <v>345000</v>
      </c>
      <c r="M2804" s="28">
        <f t="shared" si="43"/>
        <v>345000</v>
      </c>
      <c r="N2804">
        <f>2025-Table1[[#This Row],[Year]]</f>
        <v>11</v>
      </c>
    </row>
    <row r="2805" spans="1:14" x14ac:dyDescent="0.3">
      <c r="A2805" t="s">
        <v>64</v>
      </c>
      <c r="B2805" t="s">
        <v>306</v>
      </c>
      <c r="C2805">
        <v>2023</v>
      </c>
      <c r="D2805" s="3">
        <v>1</v>
      </c>
      <c r="E2805" s="3">
        <v>27000</v>
      </c>
      <c r="F2805" t="s">
        <v>25</v>
      </c>
      <c r="G2805" s="15">
        <f>IF(Table1[[#This Row],[Transmission]]="Manual", 0, 1)</f>
        <v>1</v>
      </c>
      <c r="H2805" t="s">
        <v>9472</v>
      </c>
      <c r="I2805" t="s">
        <v>14</v>
      </c>
      <c r="J2805" s="4">
        <v>45597</v>
      </c>
      <c r="K2805" t="s">
        <v>2866</v>
      </c>
      <c r="L2805" s="5">
        <v>1275000</v>
      </c>
      <c r="M2805" s="28">
        <f t="shared" si="43"/>
        <v>1275000</v>
      </c>
      <c r="N2805">
        <f>2025-Table1[[#This Row],[Year]]</f>
        <v>2</v>
      </c>
    </row>
    <row r="2806" spans="1:14" x14ac:dyDescent="0.3">
      <c r="A2806" t="s">
        <v>44</v>
      </c>
      <c r="B2806" t="s">
        <v>79</v>
      </c>
      <c r="C2806">
        <v>2018</v>
      </c>
      <c r="D2806" s="3">
        <v>6</v>
      </c>
      <c r="E2806" s="3">
        <v>68000</v>
      </c>
      <c r="F2806" t="s">
        <v>25</v>
      </c>
      <c r="G2806" s="15">
        <f>IF(Table1[[#This Row],[Transmission]]="Manual", 0, 1)</f>
        <v>1</v>
      </c>
      <c r="H2806" t="s">
        <v>9472</v>
      </c>
      <c r="I2806" t="s">
        <v>14</v>
      </c>
      <c r="J2806" s="4">
        <v>45597</v>
      </c>
      <c r="K2806" t="s">
        <v>2867</v>
      </c>
      <c r="L2806" s="5">
        <v>850000</v>
      </c>
      <c r="M2806" s="28">
        <f t="shared" si="43"/>
        <v>850000</v>
      </c>
      <c r="N2806">
        <f>2025-Table1[[#This Row],[Year]]</f>
        <v>7</v>
      </c>
    </row>
    <row r="2807" spans="1:14" x14ac:dyDescent="0.3">
      <c r="A2807" t="s">
        <v>15</v>
      </c>
      <c r="B2807" t="s">
        <v>55</v>
      </c>
      <c r="C2807">
        <v>2019</v>
      </c>
      <c r="D2807" s="3">
        <v>5</v>
      </c>
      <c r="E2807" s="3">
        <v>53000</v>
      </c>
      <c r="F2807" t="s">
        <v>13</v>
      </c>
      <c r="G2807" s="15">
        <f>IF(Table1[[#This Row],[Transmission]]="Manual", 0, 1)</f>
        <v>0</v>
      </c>
      <c r="H2807" t="s">
        <v>9472</v>
      </c>
      <c r="I2807" t="s">
        <v>17</v>
      </c>
      <c r="J2807" s="4">
        <v>45597</v>
      </c>
      <c r="K2807" t="s">
        <v>2868</v>
      </c>
      <c r="L2807" s="5">
        <v>1600000</v>
      </c>
      <c r="M2807" s="28">
        <f t="shared" si="43"/>
        <v>1600000</v>
      </c>
      <c r="N2807">
        <f>2025-Table1[[#This Row],[Year]]</f>
        <v>6</v>
      </c>
    </row>
    <row r="2808" spans="1:14" x14ac:dyDescent="0.3">
      <c r="A2808" t="s">
        <v>44</v>
      </c>
      <c r="B2808" t="s">
        <v>451</v>
      </c>
      <c r="C2808">
        <v>2012</v>
      </c>
      <c r="D2808" s="3">
        <v>12</v>
      </c>
      <c r="E2808" s="3">
        <v>71380</v>
      </c>
      <c r="F2808" t="s">
        <v>25</v>
      </c>
      <c r="G2808" s="15">
        <f>IF(Table1[[#This Row],[Transmission]]="Manual", 0, 1)</f>
        <v>1</v>
      </c>
      <c r="H2808" t="s">
        <v>9475</v>
      </c>
      <c r="I2808" t="s">
        <v>14</v>
      </c>
      <c r="J2808" s="4">
        <v>45597</v>
      </c>
      <c r="K2808" t="s">
        <v>579</v>
      </c>
      <c r="L2808" s="5">
        <v>450000</v>
      </c>
      <c r="M2808" s="28">
        <f t="shared" si="43"/>
        <v>450000</v>
      </c>
      <c r="N2808">
        <f>2025-Table1[[#This Row],[Year]]</f>
        <v>13</v>
      </c>
    </row>
    <row r="2809" spans="1:14" x14ac:dyDescent="0.3">
      <c r="A2809" t="s">
        <v>15</v>
      </c>
      <c r="B2809" t="s">
        <v>588</v>
      </c>
      <c r="C2809">
        <v>2009</v>
      </c>
      <c r="D2809" s="3">
        <v>15</v>
      </c>
      <c r="E2809" s="3">
        <v>95000</v>
      </c>
      <c r="F2809" t="s">
        <v>25</v>
      </c>
      <c r="G2809" s="15">
        <f>IF(Table1[[#This Row],[Transmission]]="Manual", 0, 1)</f>
        <v>1</v>
      </c>
      <c r="H2809" t="s">
        <v>9475</v>
      </c>
      <c r="I2809" t="s">
        <v>14</v>
      </c>
      <c r="J2809" s="4">
        <v>45597</v>
      </c>
      <c r="K2809" t="s">
        <v>2869</v>
      </c>
      <c r="L2809" s="5">
        <v>199000</v>
      </c>
      <c r="M2809" s="28">
        <f t="shared" si="43"/>
        <v>199000</v>
      </c>
      <c r="N2809">
        <f>2025-Table1[[#This Row],[Year]]</f>
        <v>16</v>
      </c>
    </row>
    <row r="2810" spans="1:14" x14ac:dyDescent="0.3">
      <c r="A2810" t="s">
        <v>21</v>
      </c>
      <c r="B2810" t="s">
        <v>22</v>
      </c>
      <c r="C2810">
        <v>2015</v>
      </c>
      <c r="D2810" s="3">
        <v>9</v>
      </c>
      <c r="E2810" s="3">
        <v>94000</v>
      </c>
      <c r="F2810" t="s">
        <v>13</v>
      </c>
      <c r="G2810" s="15">
        <f>IF(Table1[[#This Row],[Transmission]]="Manual", 0, 1)</f>
        <v>0</v>
      </c>
      <c r="H2810" t="s">
        <v>9472</v>
      </c>
      <c r="I2810" t="s">
        <v>17</v>
      </c>
      <c r="J2810" s="4">
        <v>45597</v>
      </c>
      <c r="K2810" t="s">
        <v>1140</v>
      </c>
      <c r="L2810" s="5">
        <v>500000</v>
      </c>
      <c r="M2810" s="28">
        <f t="shared" si="43"/>
        <v>500000</v>
      </c>
      <c r="N2810">
        <f>2025-Table1[[#This Row],[Year]]</f>
        <v>10</v>
      </c>
    </row>
    <row r="2811" spans="1:14" x14ac:dyDescent="0.3">
      <c r="A2811" t="s">
        <v>44</v>
      </c>
      <c r="B2811" t="s">
        <v>1350</v>
      </c>
      <c r="C2811">
        <v>2015</v>
      </c>
      <c r="D2811" s="3">
        <v>9</v>
      </c>
      <c r="E2811" s="3">
        <v>96000</v>
      </c>
      <c r="F2811" t="s">
        <v>13</v>
      </c>
      <c r="G2811" s="15">
        <f>IF(Table1[[#This Row],[Transmission]]="Manual", 0, 1)</f>
        <v>0</v>
      </c>
      <c r="H2811" t="s">
        <v>9475</v>
      </c>
      <c r="I2811" t="s">
        <v>17</v>
      </c>
      <c r="J2811" s="4">
        <v>45597</v>
      </c>
      <c r="K2811" t="s">
        <v>2870</v>
      </c>
      <c r="L2811" s="5">
        <v>449000</v>
      </c>
      <c r="M2811" s="28">
        <f t="shared" si="43"/>
        <v>449000</v>
      </c>
      <c r="N2811">
        <f>2025-Table1[[#This Row],[Year]]</f>
        <v>10</v>
      </c>
    </row>
    <row r="2812" spans="1:14" x14ac:dyDescent="0.3">
      <c r="A2812" t="s">
        <v>44</v>
      </c>
      <c r="B2812" t="s">
        <v>83</v>
      </c>
      <c r="C2812">
        <v>2013</v>
      </c>
      <c r="D2812" s="3">
        <v>11</v>
      </c>
      <c r="E2812" s="3">
        <v>118000</v>
      </c>
      <c r="F2812" t="s">
        <v>13</v>
      </c>
      <c r="G2812" s="15">
        <f>IF(Table1[[#This Row],[Transmission]]="Manual", 0, 1)</f>
        <v>0</v>
      </c>
      <c r="H2812" t="s">
        <v>9475</v>
      </c>
      <c r="I2812" t="s">
        <v>17</v>
      </c>
      <c r="J2812" s="4">
        <v>45597</v>
      </c>
      <c r="K2812" t="s">
        <v>2871</v>
      </c>
      <c r="L2812" s="5">
        <v>350000</v>
      </c>
      <c r="M2812" s="28">
        <f t="shared" si="43"/>
        <v>350000</v>
      </c>
      <c r="N2812">
        <f>2025-Table1[[#This Row],[Year]]</f>
        <v>12</v>
      </c>
    </row>
    <row r="2813" spans="1:14" x14ac:dyDescent="0.3">
      <c r="A2813" t="s">
        <v>15</v>
      </c>
      <c r="B2813" t="s">
        <v>588</v>
      </c>
      <c r="C2813">
        <v>2016</v>
      </c>
      <c r="D2813" s="3">
        <v>8</v>
      </c>
      <c r="E2813" s="3">
        <v>102200</v>
      </c>
      <c r="F2813" t="s">
        <v>25</v>
      </c>
      <c r="G2813" s="15">
        <f>IF(Table1[[#This Row],[Transmission]]="Manual", 0, 1)</f>
        <v>1</v>
      </c>
      <c r="H2813" t="s">
        <v>9475</v>
      </c>
      <c r="I2813" t="s">
        <v>14</v>
      </c>
      <c r="J2813" s="4">
        <v>45597</v>
      </c>
      <c r="K2813" t="s">
        <v>2872</v>
      </c>
      <c r="L2813" s="5">
        <v>750000</v>
      </c>
      <c r="M2813" s="28">
        <f t="shared" si="43"/>
        <v>750000</v>
      </c>
      <c r="N2813">
        <f>2025-Table1[[#This Row],[Year]]</f>
        <v>9</v>
      </c>
    </row>
    <row r="2814" spans="1:14" x14ac:dyDescent="0.3">
      <c r="A2814" t="s">
        <v>21</v>
      </c>
      <c r="B2814" t="s">
        <v>1795</v>
      </c>
      <c r="C2814">
        <v>2019</v>
      </c>
      <c r="D2814" s="3">
        <v>5</v>
      </c>
      <c r="E2814" s="3">
        <v>69000</v>
      </c>
      <c r="F2814" t="s">
        <v>25</v>
      </c>
      <c r="G2814" s="15">
        <f>IF(Table1[[#This Row],[Transmission]]="Manual", 0, 1)</f>
        <v>1</v>
      </c>
      <c r="H2814" t="s">
        <v>9475</v>
      </c>
      <c r="I2814" t="s">
        <v>17</v>
      </c>
      <c r="J2814" s="4">
        <v>45597</v>
      </c>
      <c r="K2814" t="s">
        <v>2873</v>
      </c>
      <c r="L2814" s="5">
        <v>995000</v>
      </c>
      <c r="M2814" s="28">
        <f t="shared" si="43"/>
        <v>995000</v>
      </c>
      <c r="N2814">
        <f>2025-Table1[[#This Row],[Year]]</f>
        <v>6</v>
      </c>
    </row>
    <row r="2815" spans="1:14" x14ac:dyDescent="0.3">
      <c r="A2815" t="s">
        <v>113</v>
      </c>
      <c r="B2815" t="s">
        <v>174</v>
      </c>
      <c r="C2815">
        <v>2023</v>
      </c>
      <c r="D2815" s="3">
        <v>1</v>
      </c>
      <c r="E2815" s="3">
        <v>25000</v>
      </c>
      <c r="F2815" t="s">
        <v>13</v>
      </c>
      <c r="G2815" s="15">
        <f>IF(Table1[[#This Row],[Transmission]]="Manual", 0, 1)</f>
        <v>0</v>
      </c>
      <c r="H2815" t="s">
        <v>9472</v>
      </c>
      <c r="I2815" t="s">
        <v>14</v>
      </c>
      <c r="J2815" s="4">
        <v>45597</v>
      </c>
      <c r="K2815" t="s">
        <v>2874</v>
      </c>
      <c r="L2815" s="5">
        <v>1200000</v>
      </c>
      <c r="M2815" s="28">
        <f t="shared" si="43"/>
        <v>1200000</v>
      </c>
      <c r="N2815">
        <f>2025-Table1[[#This Row],[Year]]</f>
        <v>2</v>
      </c>
    </row>
    <row r="2816" spans="1:14" x14ac:dyDescent="0.3">
      <c r="A2816" t="s">
        <v>11</v>
      </c>
      <c r="B2816" t="s">
        <v>285</v>
      </c>
      <c r="C2816">
        <v>2017</v>
      </c>
      <c r="D2816" s="3">
        <v>7</v>
      </c>
      <c r="E2816" s="3">
        <v>41000</v>
      </c>
      <c r="F2816" t="s">
        <v>13</v>
      </c>
      <c r="G2816" s="15">
        <f>IF(Table1[[#This Row],[Transmission]]="Manual", 0, 1)</f>
        <v>0</v>
      </c>
      <c r="H2816" t="s">
        <v>9475</v>
      </c>
      <c r="I2816" t="s">
        <v>14</v>
      </c>
      <c r="J2816" s="4">
        <v>45597</v>
      </c>
      <c r="K2816" t="s">
        <v>2875</v>
      </c>
      <c r="L2816" s="5">
        <v>425000</v>
      </c>
      <c r="M2816" s="28">
        <f t="shared" si="43"/>
        <v>425000</v>
      </c>
      <c r="N2816">
        <f>2025-Table1[[#This Row],[Year]]</f>
        <v>8</v>
      </c>
    </row>
    <row r="2817" spans="1:14" x14ac:dyDescent="0.3">
      <c r="A2817" t="s">
        <v>44</v>
      </c>
      <c r="B2817" t="s">
        <v>976</v>
      </c>
      <c r="C2817">
        <v>2021</v>
      </c>
      <c r="D2817" s="3">
        <v>3</v>
      </c>
      <c r="E2817" s="3">
        <v>36000</v>
      </c>
      <c r="F2817" t="s">
        <v>13</v>
      </c>
      <c r="G2817" s="15">
        <f>IF(Table1[[#This Row],[Transmission]]="Manual", 0, 1)</f>
        <v>0</v>
      </c>
      <c r="H2817" t="s">
        <v>9472</v>
      </c>
      <c r="I2817" t="s">
        <v>14</v>
      </c>
      <c r="J2817" s="4">
        <v>45597</v>
      </c>
      <c r="K2817" t="s">
        <v>2876</v>
      </c>
      <c r="L2817" s="5">
        <v>1075000</v>
      </c>
      <c r="M2817" s="28">
        <f t="shared" si="43"/>
        <v>1075000</v>
      </c>
      <c r="N2817">
        <f>2025-Table1[[#This Row],[Year]]</f>
        <v>4</v>
      </c>
    </row>
    <row r="2818" spans="1:14" x14ac:dyDescent="0.3">
      <c r="A2818" t="s">
        <v>58</v>
      </c>
      <c r="B2818" t="s">
        <v>91</v>
      </c>
      <c r="C2818">
        <v>2016</v>
      </c>
      <c r="D2818" s="3">
        <v>8</v>
      </c>
      <c r="E2818" s="3">
        <v>36000</v>
      </c>
      <c r="F2818" t="s">
        <v>25</v>
      </c>
      <c r="G2818" s="15">
        <f>IF(Table1[[#This Row],[Transmission]]="Manual", 0, 1)</f>
        <v>1</v>
      </c>
      <c r="H2818" t="s">
        <v>9472</v>
      </c>
      <c r="I2818" t="s">
        <v>17</v>
      </c>
      <c r="J2818" s="4">
        <v>45323</v>
      </c>
      <c r="K2818" t="s">
        <v>2877</v>
      </c>
      <c r="L2818" s="5">
        <v>1250001</v>
      </c>
      <c r="M2818" s="28">
        <f t="shared" si="43"/>
        <v>1250001</v>
      </c>
      <c r="N2818">
        <f>2025-Table1[[#This Row],[Year]]</f>
        <v>9</v>
      </c>
    </row>
    <row r="2819" spans="1:14" x14ac:dyDescent="0.3">
      <c r="A2819" t="s">
        <v>44</v>
      </c>
      <c r="B2819" t="s">
        <v>116</v>
      </c>
      <c r="C2819">
        <v>2014</v>
      </c>
      <c r="D2819" s="3">
        <v>10</v>
      </c>
      <c r="E2819" s="3">
        <v>48000</v>
      </c>
      <c r="F2819" t="s">
        <v>13</v>
      </c>
      <c r="G2819" s="15">
        <f>IF(Table1[[#This Row],[Transmission]]="Manual", 0, 1)</f>
        <v>0</v>
      </c>
      <c r="H2819" t="s">
        <v>9475</v>
      </c>
      <c r="I2819" t="s">
        <v>14</v>
      </c>
      <c r="J2819" s="4">
        <v>45597</v>
      </c>
      <c r="K2819" t="s">
        <v>689</v>
      </c>
      <c r="L2819" s="5">
        <v>165000</v>
      </c>
      <c r="M2819" s="28">
        <f t="shared" ref="M2819:M2882" si="44">VALUE(SUBSTITUTE(SUBSTITUTE(L2819,"₹"," "),",",""))</f>
        <v>165000</v>
      </c>
      <c r="N2819">
        <f>2025-Table1[[#This Row],[Year]]</f>
        <v>11</v>
      </c>
    </row>
    <row r="2820" spans="1:14" x14ac:dyDescent="0.3">
      <c r="A2820" t="s">
        <v>18</v>
      </c>
      <c r="B2820" t="s">
        <v>86</v>
      </c>
      <c r="C2820">
        <v>2018</v>
      </c>
      <c r="D2820" s="3">
        <v>6</v>
      </c>
      <c r="E2820" s="3">
        <v>44000</v>
      </c>
      <c r="F2820" t="s">
        <v>25</v>
      </c>
      <c r="G2820" s="15">
        <f>IF(Table1[[#This Row],[Transmission]]="Manual", 0, 1)</f>
        <v>1</v>
      </c>
      <c r="H2820" t="s">
        <v>9475</v>
      </c>
      <c r="I2820" t="s">
        <v>14</v>
      </c>
      <c r="J2820" s="4">
        <v>45597</v>
      </c>
      <c r="K2820" t="s">
        <v>2878</v>
      </c>
      <c r="L2820" s="5">
        <v>950000</v>
      </c>
      <c r="M2820" s="28">
        <f t="shared" si="44"/>
        <v>950000</v>
      </c>
      <c r="N2820">
        <f>2025-Table1[[#This Row],[Year]]</f>
        <v>7</v>
      </c>
    </row>
    <row r="2821" spans="1:14" x14ac:dyDescent="0.3">
      <c r="A2821" t="s">
        <v>113</v>
      </c>
      <c r="B2821" t="s">
        <v>181</v>
      </c>
      <c r="C2821">
        <v>2011</v>
      </c>
      <c r="D2821" s="3">
        <v>13</v>
      </c>
      <c r="E2821" s="3">
        <v>110000</v>
      </c>
      <c r="F2821" t="s">
        <v>13</v>
      </c>
      <c r="G2821" s="15">
        <f>IF(Table1[[#This Row],[Transmission]]="Manual", 0, 1)</f>
        <v>0</v>
      </c>
      <c r="H2821" t="s">
        <v>9475</v>
      </c>
      <c r="I2821" t="s">
        <v>17</v>
      </c>
      <c r="J2821" s="4">
        <v>45597</v>
      </c>
      <c r="K2821" t="s">
        <v>2879</v>
      </c>
      <c r="L2821" s="5">
        <v>545000</v>
      </c>
      <c r="M2821" s="28">
        <f t="shared" si="44"/>
        <v>545000</v>
      </c>
      <c r="N2821">
        <f>2025-Table1[[#This Row],[Year]]</f>
        <v>14</v>
      </c>
    </row>
    <row r="2822" spans="1:14" x14ac:dyDescent="0.3">
      <c r="A2822" t="s">
        <v>11</v>
      </c>
      <c r="B2822" t="s">
        <v>288</v>
      </c>
      <c r="C2822">
        <v>2017</v>
      </c>
      <c r="D2822" s="3">
        <v>7</v>
      </c>
      <c r="E2822" s="3">
        <v>81000</v>
      </c>
      <c r="F2822" t="s">
        <v>25</v>
      </c>
      <c r="G2822" s="15">
        <f>IF(Table1[[#This Row],[Transmission]]="Manual", 0, 1)</f>
        <v>1</v>
      </c>
      <c r="H2822" t="s">
        <v>9475</v>
      </c>
      <c r="I2822" t="s">
        <v>14</v>
      </c>
      <c r="J2822" s="4">
        <v>45597</v>
      </c>
      <c r="K2822" t="s">
        <v>2880</v>
      </c>
      <c r="L2822" s="5">
        <v>590000</v>
      </c>
      <c r="M2822" s="28">
        <f t="shared" si="44"/>
        <v>590000</v>
      </c>
      <c r="N2822">
        <f>2025-Table1[[#This Row],[Year]]</f>
        <v>8</v>
      </c>
    </row>
    <row r="2823" spans="1:14" x14ac:dyDescent="0.3">
      <c r="A2823" t="s">
        <v>44</v>
      </c>
      <c r="B2823" t="s">
        <v>413</v>
      </c>
      <c r="C2823">
        <v>2009</v>
      </c>
      <c r="D2823" s="3">
        <v>15</v>
      </c>
      <c r="E2823" s="3">
        <v>68000</v>
      </c>
      <c r="F2823" t="s">
        <v>13</v>
      </c>
      <c r="G2823" s="15">
        <f>IF(Table1[[#This Row],[Transmission]]="Manual", 0, 1)</f>
        <v>0</v>
      </c>
      <c r="H2823" t="s">
        <v>9472</v>
      </c>
      <c r="I2823" t="s">
        <v>14</v>
      </c>
      <c r="J2823" s="4">
        <v>45597</v>
      </c>
      <c r="K2823" t="s">
        <v>539</v>
      </c>
      <c r="L2823" s="5">
        <v>195000</v>
      </c>
      <c r="M2823" s="28">
        <f t="shared" si="44"/>
        <v>195000</v>
      </c>
      <c r="N2823">
        <f>2025-Table1[[#This Row],[Year]]</f>
        <v>16</v>
      </c>
    </row>
    <row r="2824" spans="1:14" x14ac:dyDescent="0.3">
      <c r="A2824" t="s">
        <v>21</v>
      </c>
      <c r="B2824" t="s">
        <v>70</v>
      </c>
      <c r="C2824">
        <v>2017</v>
      </c>
      <c r="D2824" s="3">
        <v>7</v>
      </c>
      <c r="E2824" s="3">
        <v>110000</v>
      </c>
      <c r="F2824" t="s">
        <v>13</v>
      </c>
      <c r="G2824" s="15">
        <f>IF(Table1[[#This Row],[Transmission]]="Manual", 0, 1)</f>
        <v>0</v>
      </c>
      <c r="H2824" t="s">
        <v>9475</v>
      </c>
      <c r="I2824" t="s">
        <v>17</v>
      </c>
      <c r="J2824" s="4">
        <v>45597</v>
      </c>
      <c r="K2824" t="s">
        <v>1832</v>
      </c>
      <c r="L2824" s="5">
        <v>650000</v>
      </c>
      <c r="M2824" s="28">
        <f t="shared" si="44"/>
        <v>650000</v>
      </c>
      <c r="N2824">
        <f>2025-Table1[[#This Row],[Year]]</f>
        <v>8</v>
      </c>
    </row>
    <row r="2825" spans="1:14" x14ac:dyDescent="0.3">
      <c r="A2825" t="s">
        <v>21</v>
      </c>
      <c r="B2825" t="s">
        <v>111</v>
      </c>
      <c r="C2825">
        <v>2023</v>
      </c>
      <c r="D2825" s="3">
        <v>1</v>
      </c>
      <c r="E2825" s="3">
        <v>15000</v>
      </c>
      <c r="F2825" t="s">
        <v>13</v>
      </c>
      <c r="G2825" s="15">
        <f>IF(Table1[[#This Row],[Transmission]]="Manual", 0, 1)</f>
        <v>0</v>
      </c>
      <c r="H2825" t="s">
        <v>9472</v>
      </c>
      <c r="I2825" t="s">
        <v>14</v>
      </c>
      <c r="J2825" s="4">
        <v>45597</v>
      </c>
      <c r="K2825" t="s">
        <v>2881</v>
      </c>
      <c r="L2825" s="5">
        <v>800000</v>
      </c>
      <c r="M2825" s="28">
        <f t="shared" si="44"/>
        <v>800000</v>
      </c>
      <c r="N2825">
        <f>2025-Table1[[#This Row],[Year]]</f>
        <v>2</v>
      </c>
    </row>
    <row r="2826" spans="1:14" x14ac:dyDescent="0.3">
      <c r="A2826" t="s">
        <v>44</v>
      </c>
      <c r="B2826" t="s">
        <v>1350</v>
      </c>
      <c r="C2826">
        <v>2015</v>
      </c>
      <c r="D2826" s="3">
        <v>9</v>
      </c>
      <c r="E2826" s="3">
        <v>42000</v>
      </c>
      <c r="F2826" t="s">
        <v>13</v>
      </c>
      <c r="G2826" s="15">
        <f>IF(Table1[[#This Row],[Transmission]]="Manual", 0, 1)</f>
        <v>0</v>
      </c>
      <c r="H2826" t="s">
        <v>9475</v>
      </c>
      <c r="I2826" t="s">
        <v>14</v>
      </c>
      <c r="J2826" s="4">
        <v>45597</v>
      </c>
      <c r="K2826" t="s">
        <v>2882</v>
      </c>
      <c r="L2826" s="5">
        <v>410000</v>
      </c>
      <c r="M2826" s="28">
        <f t="shared" si="44"/>
        <v>410000</v>
      </c>
      <c r="N2826">
        <f>2025-Table1[[#This Row],[Year]]</f>
        <v>10</v>
      </c>
    </row>
    <row r="2827" spans="1:14" x14ac:dyDescent="0.3">
      <c r="A2827" t="s">
        <v>21</v>
      </c>
      <c r="B2827" t="s">
        <v>666</v>
      </c>
      <c r="C2827">
        <v>2009</v>
      </c>
      <c r="D2827" s="3">
        <v>15</v>
      </c>
      <c r="E2827" s="3">
        <v>43058</v>
      </c>
      <c r="F2827" t="s">
        <v>13</v>
      </c>
      <c r="G2827" s="15">
        <f>IF(Table1[[#This Row],[Transmission]]="Manual", 0, 1)</f>
        <v>0</v>
      </c>
      <c r="H2827" t="s">
        <v>9472</v>
      </c>
      <c r="I2827" t="s">
        <v>14</v>
      </c>
      <c r="J2827" s="4">
        <v>45597</v>
      </c>
      <c r="K2827" t="s">
        <v>2883</v>
      </c>
      <c r="L2827" s="5">
        <v>141000</v>
      </c>
      <c r="M2827" s="28">
        <f t="shared" si="44"/>
        <v>141000</v>
      </c>
      <c r="N2827">
        <f>2025-Table1[[#This Row],[Year]]</f>
        <v>16</v>
      </c>
    </row>
    <row r="2828" spans="1:14" x14ac:dyDescent="0.3">
      <c r="A2828" t="s">
        <v>44</v>
      </c>
      <c r="B2828" t="s">
        <v>83</v>
      </c>
      <c r="C2828">
        <v>2012</v>
      </c>
      <c r="D2828" s="3">
        <v>12</v>
      </c>
      <c r="E2828" s="3">
        <v>130000</v>
      </c>
      <c r="F2828" t="s">
        <v>13</v>
      </c>
      <c r="G2828" s="15">
        <f>IF(Table1[[#This Row],[Transmission]]="Manual", 0, 1)</f>
        <v>0</v>
      </c>
      <c r="H2828" t="s">
        <v>9475</v>
      </c>
      <c r="I2828" t="s">
        <v>17</v>
      </c>
      <c r="J2828" s="4">
        <v>45597</v>
      </c>
      <c r="K2828" t="s">
        <v>2884</v>
      </c>
      <c r="L2828" s="5">
        <v>330000</v>
      </c>
      <c r="M2828" s="28">
        <f t="shared" si="44"/>
        <v>330000</v>
      </c>
      <c r="N2828">
        <f>2025-Table1[[#This Row],[Year]]</f>
        <v>13</v>
      </c>
    </row>
    <row r="2829" spans="1:14" x14ac:dyDescent="0.3">
      <c r="A2829" t="s">
        <v>21</v>
      </c>
      <c r="B2829" t="s">
        <v>303</v>
      </c>
      <c r="C2829">
        <v>2016</v>
      </c>
      <c r="D2829" s="3">
        <v>8</v>
      </c>
      <c r="E2829" s="3">
        <v>71000</v>
      </c>
      <c r="F2829" t="s">
        <v>25</v>
      </c>
      <c r="G2829" s="15">
        <f>IF(Table1[[#This Row],[Transmission]]="Manual", 0, 1)</f>
        <v>1</v>
      </c>
      <c r="H2829" t="s">
        <v>9475</v>
      </c>
      <c r="I2829" t="s">
        <v>17</v>
      </c>
      <c r="J2829" s="4">
        <v>45597</v>
      </c>
      <c r="K2829" t="s">
        <v>2885</v>
      </c>
      <c r="L2829" s="5">
        <v>560000</v>
      </c>
      <c r="M2829" s="28">
        <f t="shared" si="44"/>
        <v>560000</v>
      </c>
      <c r="N2829">
        <f>2025-Table1[[#This Row],[Year]]</f>
        <v>9</v>
      </c>
    </row>
    <row r="2830" spans="1:14" x14ac:dyDescent="0.3">
      <c r="A2830" t="s">
        <v>27</v>
      </c>
      <c r="B2830" t="s">
        <v>30</v>
      </c>
      <c r="C2830">
        <v>2010</v>
      </c>
      <c r="D2830" s="3">
        <v>14</v>
      </c>
      <c r="E2830" s="3">
        <v>58400</v>
      </c>
      <c r="F2830" t="s">
        <v>25</v>
      </c>
      <c r="G2830" s="15">
        <f>IF(Table1[[#This Row],[Transmission]]="Manual", 0, 1)</f>
        <v>1</v>
      </c>
      <c r="H2830" t="s">
        <v>9472</v>
      </c>
      <c r="I2830" t="s">
        <v>17</v>
      </c>
      <c r="J2830" s="4">
        <v>45597</v>
      </c>
      <c r="K2830" t="s">
        <v>2886</v>
      </c>
      <c r="L2830" s="5">
        <v>536003</v>
      </c>
      <c r="M2830" s="28">
        <f t="shared" si="44"/>
        <v>536003</v>
      </c>
      <c r="N2830">
        <f>2025-Table1[[#This Row],[Year]]</f>
        <v>15</v>
      </c>
    </row>
    <row r="2831" spans="1:14" x14ac:dyDescent="0.3">
      <c r="A2831" t="s">
        <v>21</v>
      </c>
      <c r="B2831" t="s">
        <v>24</v>
      </c>
      <c r="C2831">
        <v>2018</v>
      </c>
      <c r="D2831" s="3">
        <v>6</v>
      </c>
      <c r="E2831" s="3">
        <v>110000</v>
      </c>
      <c r="F2831" t="s">
        <v>13</v>
      </c>
      <c r="G2831" s="15">
        <f>IF(Table1[[#This Row],[Transmission]]="Manual", 0, 1)</f>
        <v>0</v>
      </c>
      <c r="H2831" t="s">
        <v>9475</v>
      </c>
      <c r="I2831" t="s">
        <v>17</v>
      </c>
      <c r="J2831" s="4">
        <v>45597</v>
      </c>
      <c r="K2831" t="s">
        <v>1077</v>
      </c>
      <c r="L2831" s="5">
        <v>550000</v>
      </c>
      <c r="M2831" s="28">
        <f t="shared" si="44"/>
        <v>550000</v>
      </c>
      <c r="N2831">
        <f>2025-Table1[[#This Row],[Year]]</f>
        <v>7</v>
      </c>
    </row>
    <row r="2832" spans="1:14" x14ac:dyDescent="0.3">
      <c r="A2832" t="s">
        <v>61</v>
      </c>
      <c r="B2832" t="s">
        <v>1631</v>
      </c>
      <c r="C2832">
        <v>2015</v>
      </c>
      <c r="D2832" s="3">
        <v>9</v>
      </c>
      <c r="E2832" s="3">
        <v>48000</v>
      </c>
      <c r="F2832" t="s">
        <v>13</v>
      </c>
      <c r="G2832" s="15">
        <f>IF(Table1[[#This Row],[Transmission]]="Manual", 0, 1)</f>
        <v>0</v>
      </c>
      <c r="H2832" t="s">
        <v>9475</v>
      </c>
      <c r="I2832" t="s">
        <v>17</v>
      </c>
      <c r="J2832" s="4">
        <v>45597</v>
      </c>
      <c r="K2832" t="s">
        <v>2887</v>
      </c>
      <c r="L2832" s="5">
        <v>395000</v>
      </c>
      <c r="M2832" s="28">
        <f t="shared" si="44"/>
        <v>395000</v>
      </c>
      <c r="N2832">
        <f>2025-Table1[[#This Row],[Year]]</f>
        <v>10</v>
      </c>
    </row>
    <row r="2833" spans="1:14" x14ac:dyDescent="0.3">
      <c r="A2833" t="s">
        <v>21</v>
      </c>
      <c r="B2833" t="s">
        <v>39</v>
      </c>
      <c r="C2833">
        <v>2015</v>
      </c>
      <c r="D2833" s="3">
        <v>9</v>
      </c>
      <c r="E2833" s="3">
        <v>72000</v>
      </c>
      <c r="F2833" t="s">
        <v>13</v>
      </c>
      <c r="G2833" s="15">
        <f>IF(Table1[[#This Row],[Transmission]]="Manual", 0, 1)</f>
        <v>0</v>
      </c>
      <c r="H2833" t="s">
        <v>9472</v>
      </c>
      <c r="I2833" t="s">
        <v>17</v>
      </c>
      <c r="J2833" s="4">
        <v>45597</v>
      </c>
      <c r="K2833" t="s">
        <v>2888</v>
      </c>
      <c r="L2833" s="5">
        <v>325000</v>
      </c>
      <c r="M2833" s="28">
        <f t="shared" si="44"/>
        <v>325000</v>
      </c>
      <c r="N2833">
        <f>2025-Table1[[#This Row],[Year]]</f>
        <v>10</v>
      </c>
    </row>
    <row r="2834" spans="1:14" x14ac:dyDescent="0.3">
      <c r="A2834" t="s">
        <v>97</v>
      </c>
      <c r="B2834" t="s">
        <v>236</v>
      </c>
      <c r="C2834">
        <v>2013</v>
      </c>
      <c r="D2834" s="3">
        <v>11</v>
      </c>
      <c r="E2834" s="3">
        <v>54000</v>
      </c>
      <c r="F2834" t="s">
        <v>25</v>
      </c>
      <c r="G2834" s="15">
        <f>IF(Table1[[#This Row],[Transmission]]="Manual", 0, 1)</f>
        <v>1</v>
      </c>
      <c r="H2834" t="s">
        <v>9475</v>
      </c>
      <c r="I2834" t="s">
        <v>14</v>
      </c>
      <c r="J2834" s="4">
        <v>45597</v>
      </c>
      <c r="K2834" t="s">
        <v>2889</v>
      </c>
      <c r="L2834" s="5">
        <v>425000</v>
      </c>
      <c r="M2834" s="28">
        <f t="shared" si="44"/>
        <v>425000</v>
      </c>
      <c r="N2834">
        <f>2025-Table1[[#This Row],[Year]]</f>
        <v>12</v>
      </c>
    </row>
    <row r="2835" spans="1:14" x14ac:dyDescent="0.3">
      <c r="A2835" t="s">
        <v>21</v>
      </c>
      <c r="B2835" t="s">
        <v>22</v>
      </c>
      <c r="C2835">
        <v>2009</v>
      </c>
      <c r="D2835" s="3">
        <v>15</v>
      </c>
      <c r="E2835" s="3">
        <v>65000</v>
      </c>
      <c r="F2835" t="s">
        <v>13</v>
      </c>
      <c r="G2835" s="15">
        <f>IF(Table1[[#This Row],[Transmission]]="Manual", 0, 1)</f>
        <v>0</v>
      </c>
      <c r="H2835" t="s">
        <v>9472</v>
      </c>
      <c r="I2835" t="s">
        <v>14</v>
      </c>
      <c r="J2835" s="4">
        <v>45597</v>
      </c>
      <c r="K2835" t="s">
        <v>2890</v>
      </c>
      <c r="L2835" s="5">
        <v>190000</v>
      </c>
      <c r="M2835" s="28">
        <f t="shared" si="44"/>
        <v>190000</v>
      </c>
      <c r="N2835">
        <f>2025-Table1[[#This Row],[Year]]</f>
        <v>16</v>
      </c>
    </row>
    <row r="2836" spans="1:14" x14ac:dyDescent="0.3">
      <c r="A2836" t="s">
        <v>44</v>
      </c>
      <c r="B2836" t="s">
        <v>295</v>
      </c>
      <c r="C2836">
        <v>2017</v>
      </c>
      <c r="D2836" s="3">
        <v>7</v>
      </c>
      <c r="E2836" s="3">
        <v>98000</v>
      </c>
      <c r="F2836" t="s">
        <v>25</v>
      </c>
      <c r="G2836" s="15">
        <f>IF(Table1[[#This Row],[Transmission]]="Manual", 0, 1)</f>
        <v>1</v>
      </c>
      <c r="H2836" t="s">
        <v>9472</v>
      </c>
      <c r="I2836" t="s">
        <v>17</v>
      </c>
      <c r="J2836" s="4">
        <v>45597</v>
      </c>
      <c r="K2836" t="s">
        <v>2891</v>
      </c>
      <c r="L2836" s="5">
        <v>1075000</v>
      </c>
      <c r="M2836" s="28">
        <f t="shared" si="44"/>
        <v>1075000</v>
      </c>
      <c r="N2836">
        <f>2025-Table1[[#This Row],[Year]]</f>
        <v>8</v>
      </c>
    </row>
    <row r="2837" spans="1:14" x14ac:dyDescent="0.3">
      <c r="A2837" t="s">
        <v>262</v>
      </c>
      <c r="B2837" t="s">
        <v>263</v>
      </c>
      <c r="C2837">
        <v>2017</v>
      </c>
      <c r="D2837" s="3">
        <v>7</v>
      </c>
      <c r="E2837" s="3">
        <v>82000</v>
      </c>
      <c r="F2837" t="s">
        <v>13</v>
      </c>
      <c r="G2837" s="15">
        <f>IF(Table1[[#This Row],[Transmission]]="Manual", 0, 1)</f>
        <v>0</v>
      </c>
      <c r="H2837" t="s">
        <v>9475</v>
      </c>
      <c r="I2837" t="s">
        <v>17</v>
      </c>
      <c r="J2837" s="4">
        <v>45566</v>
      </c>
      <c r="K2837" t="s">
        <v>2892</v>
      </c>
      <c r="L2837" s="5">
        <v>850000</v>
      </c>
      <c r="M2837" s="28">
        <f t="shared" si="44"/>
        <v>850000</v>
      </c>
      <c r="N2837">
        <f>2025-Table1[[#This Row],[Year]]</f>
        <v>8</v>
      </c>
    </row>
    <row r="2838" spans="1:14" x14ac:dyDescent="0.3">
      <c r="A2838" t="s">
        <v>101</v>
      </c>
      <c r="B2838" t="s">
        <v>347</v>
      </c>
      <c r="C2838">
        <v>2012</v>
      </c>
      <c r="D2838" s="3">
        <v>12</v>
      </c>
      <c r="E2838" s="3">
        <v>28000</v>
      </c>
      <c r="F2838" t="s">
        <v>13</v>
      </c>
      <c r="G2838" s="15">
        <f>IF(Table1[[#This Row],[Transmission]]="Manual", 0, 1)</f>
        <v>0</v>
      </c>
      <c r="H2838" t="s">
        <v>9472</v>
      </c>
      <c r="I2838" t="s">
        <v>14</v>
      </c>
      <c r="J2838" s="4">
        <v>45597</v>
      </c>
      <c r="K2838" t="s">
        <v>2893</v>
      </c>
      <c r="L2838" s="5">
        <v>110000</v>
      </c>
      <c r="M2838" s="28">
        <f t="shared" si="44"/>
        <v>110000</v>
      </c>
      <c r="N2838">
        <f>2025-Table1[[#This Row],[Year]]</f>
        <v>13</v>
      </c>
    </row>
    <row r="2839" spans="1:14" x14ac:dyDescent="0.3">
      <c r="A2839" t="s">
        <v>21</v>
      </c>
      <c r="B2839" t="s">
        <v>22</v>
      </c>
      <c r="C2839">
        <v>2021</v>
      </c>
      <c r="D2839" s="3">
        <v>3</v>
      </c>
      <c r="E2839" s="3">
        <v>54000</v>
      </c>
      <c r="F2839" t="s">
        <v>13</v>
      </c>
      <c r="G2839" s="15">
        <f>IF(Table1[[#This Row],[Transmission]]="Manual", 0, 1)</f>
        <v>0</v>
      </c>
      <c r="H2839" t="s">
        <v>9472</v>
      </c>
      <c r="I2839" t="s">
        <v>14</v>
      </c>
      <c r="J2839" s="4">
        <v>45597</v>
      </c>
      <c r="K2839" t="s">
        <v>2894</v>
      </c>
      <c r="L2839" s="5">
        <v>589000</v>
      </c>
      <c r="M2839" s="28">
        <f t="shared" si="44"/>
        <v>589000</v>
      </c>
      <c r="N2839">
        <f>2025-Table1[[#This Row],[Year]]</f>
        <v>4</v>
      </c>
    </row>
    <row r="2840" spans="1:14" x14ac:dyDescent="0.3">
      <c r="A2840" t="s">
        <v>44</v>
      </c>
      <c r="B2840" t="s">
        <v>79</v>
      </c>
      <c r="C2840">
        <v>2017</v>
      </c>
      <c r="D2840" s="3">
        <v>7</v>
      </c>
      <c r="E2840" s="3">
        <v>160000</v>
      </c>
      <c r="F2840" t="s">
        <v>25</v>
      </c>
      <c r="G2840" s="15">
        <f>IF(Table1[[#This Row],[Transmission]]="Manual", 0, 1)</f>
        <v>1</v>
      </c>
      <c r="H2840" t="s">
        <v>9475</v>
      </c>
      <c r="I2840" t="s">
        <v>14</v>
      </c>
      <c r="J2840" s="4">
        <v>45597</v>
      </c>
      <c r="K2840" t="s">
        <v>1029</v>
      </c>
      <c r="L2840" s="5">
        <v>845000</v>
      </c>
      <c r="M2840" s="28">
        <f t="shared" si="44"/>
        <v>845000</v>
      </c>
      <c r="N2840">
        <f>2025-Table1[[#This Row],[Year]]</f>
        <v>8</v>
      </c>
    </row>
    <row r="2841" spans="1:14" x14ac:dyDescent="0.3">
      <c r="A2841" t="s">
        <v>113</v>
      </c>
      <c r="B2841" t="s">
        <v>174</v>
      </c>
      <c r="C2841">
        <v>2021</v>
      </c>
      <c r="D2841" s="3">
        <v>3</v>
      </c>
      <c r="E2841" s="3">
        <v>18000</v>
      </c>
      <c r="F2841" t="s">
        <v>25</v>
      </c>
      <c r="G2841" s="15">
        <f>IF(Table1[[#This Row],[Transmission]]="Manual", 0, 1)</f>
        <v>1</v>
      </c>
      <c r="H2841" t="s">
        <v>9472</v>
      </c>
      <c r="I2841" t="s">
        <v>17</v>
      </c>
      <c r="J2841" s="4">
        <v>45566</v>
      </c>
      <c r="K2841" t="s">
        <v>2081</v>
      </c>
      <c r="L2841" s="5">
        <v>1495000</v>
      </c>
      <c r="M2841" s="28">
        <f t="shared" si="44"/>
        <v>1495000</v>
      </c>
      <c r="N2841">
        <f>2025-Table1[[#This Row],[Year]]</f>
        <v>4</v>
      </c>
    </row>
    <row r="2842" spans="1:14" x14ac:dyDescent="0.3">
      <c r="A2842" t="s">
        <v>11</v>
      </c>
      <c r="B2842" t="s">
        <v>185</v>
      </c>
      <c r="C2842">
        <v>2008</v>
      </c>
      <c r="D2842" s="3">
        <v>16</v>
      </c>
      <c r="E2842" s="3">
        <v>65000</v>
      </c>
      <c r="F2842" t="s">
        <v>25</v>
      </c>
      <c r="G2842" s="15">
        <f>IF(Table1[[#This Row],[Transmission]]="Manual", 0, 1)</f>
        <v>1</v>
      </c>
      <c r="H2842" t="s">
        <v>9475</v>
      </c>
      <c r="I2842" t="s">
        <v>14</v>
      </c>
      <c r="J2842" s="4">
        <v>45597</v>
      </c>
      <c r="K2842" t="s">
        <v>1967</v>
      </c>
      <c r="L2842" s="5">
        <v>175000</v>
      </c>
      <c r="M2842" s="28">
        <f t="shared" si="44"/>
        <v>175000</v>
      </c>
      <c r="N2842">
        <f>2025-Table1[[#This Row],[Year]]</f>
        <v>17</v>
      </c>
    </row>
    <row r="2843" spans="1:14" x14ac:dyDescent="0.3">
      <c r="A2843" t="s">
        <v>64</v>
      </c>
      <c r="B2843" t="s">
        <v>65</v>
      </c>
      <c r="C2843">
        <v>2019</v>
      </c>
      <c r="D2843" s="3">
        <v>5</v>
      </c>
      <c r="E2843" s="3">
        <v>52000</v>
      </c>
      <c r="F2843" t="s">
        <v>25</v>
      </c>
      <c r="G2843" s="15">
        <f>IF(Table1[[#This Row],[Transmission]]="Manual", 0, 1)</f>
        <v>1</v>
      </c>
      <c r="H2843" t="s">
        <v>9472</v>
      </c>
      <c r="I2843" t="s">
        <v>14</v>
      </c>
      <c r="J2843" s="4">
        <v>45597</v>
      </c>
      <c r="K2843" t="s">
        <v>2146</v>
      </c>
      <c r="L2843" s="5">
        <v>1350000</v>
      </c>
      <c r="M2843" s="28">
        <f t="shared" si="44"/>
        <v>1350000</v>
      </c>
      <c r="N2843">
        <f>2025-Table1[[#This Row],[Year]]</f>
        <v>6</v>
      </c>
    </row>
    <row r="2844" spans="1:14" x14ac:dyDescent="0.3">
      <c r="A2844" t="s">
        <v>44</v>
      </c>
      <c r="B2844" t="s">
        <v>124</v>
      </c>
      <c r="C2844">
        <v>2013</v>
      </c>
      <c r="D2844" s="3">
        <v>11</v>
      </c>
      <c r="E2844" s="3">
        <v>26000</v>
      </c>
      <c r="F2844" t="s">
        <v>25</v>
      </c>
      <c r="G2844" s="15">
        <f>IF(Table1[[#This Row],[Transmission]]="Manual", 0, 1)</f>
        <v>1</v>
      </c>
      <c r="H2844" t="s">
        <v>9472</v>
      </c>
      <c r="I2844" t="s">
        <v>14</v>
      </c>
      <c r="J2844" s="4">
        <v>45597</v>
      </c>
      <c r="K2844" t="s">
        <v>2895</v>
      </c>
      <c r="L2844" s="5">
        <v>275111</v>
      </c>
      <c r="M2844" s="28">
        <f t="shared" si="44"/>
        <v>275111</v>
      </c>
      <c r="N2844">
        <f>2025-Table1[[#This Row],[Year]]</f>
        <v>12</v>
      </c>
    </row>
    <row r="2845" spans="1:14" x14ac:dyDescent="0.3">
      <c r="A2845" t="s">
        <v>44</v>
      </c>
      <c r="B2845" t="s">
        <v>89</v>
      </c>
      <c r="C2845">
        <v>2019</v>
      </c>
      <c r="D2845" s="3">
        <v>5</v>
      </c>
      <c r="E2845" s="3">
        <v>68580</v>
      </c>
      <c r="F2845" t="s">
        <v>25</v>
      </c>
      <c r="G2845" s="15">
        <f>IF(Table1[[#This Row],[Transmission]]="Manual", 0, 1)</f>
        <v>1</v>
      </c>
      <c r="H2845" t="s">
        <v>9475</v>
      </c>
      <c r="I2845" t="s">
        <v>14</v>
      </c>
      <c r="J2845" s="4">
        <v>45597</v>
      </c>
      <c r="K2845" t="s">
        <v>2896</v>
      </c>
      <c r="L2845" s="5">
        <v>850000</v>
      </c>
      <c r="M2845" s="28">
        <f t="shared" si="44"/>
        <v>850000</v>
      </c>
      <c r="N2845">
        <f>2025-Table1[[#This Row],[Year]]</f>
        <v>6</v>
      </c>
    </row>
    <row r="2846" spans="1:14" x14ac:dyDescent="0.3">
      <c r="A2846" t="s">
        <v>21</v>
      </c>
      <c r="B2846" t="s">
        <v>36</v>
      </c>
      <c r="C2846">
        <v>2015</v>
      </c>
      <c r="D2846" s="3">
        <v>9</v>
      </c>
      <c r="E2846" s="3">
        <v>71051</v>
      </c>
      <c r="F2846" t="s">
        <v>13</v>
      </c>
      <c r="G2846" s="15">
        <f>IF(Table1[[#This Row],[Transmission]]="Manual", 0, 1)</f>
        <v>0</v>
      </c>
      <c r="H2846" t="s">
        <v>9472</v>
      </c>
      <c r="I2846" t="s">
        <v>14</v>
      </c>
      <c r="J2846" s="4">
        <v>45597</v>
      </c>
      <c r="K2846" t="s">
        <v>2897</v>
      </c>
      <c r="L2846" s="5">
        <v>197000</v>
      </c>
      <c r="M2846" s="28">
        <f t="shared" si="44"/>
        <v>197000</v>
      </c>
      <c r="N2846">
        <f>2025-Table1[[#This Row],[Year]]</f>
        <v>10</v>
      </c>
    </row>
    <row r="2847" spans="1:14" x14ac:dyDescent="0.3">
      <c r="A2847" t="s">
        <v>101</v>
      </c>
      <c r="B2847" t="s">
        <v>152</v>
      </c>
      <c r="C2847">
        <v>2019</v>
      </c>
      <c r="D2847" s="3">
        <v>5</v>
      </c>
      <c r="E2847" s="3">
        <v>29000</v>
      </c>
      <c r="F2847" t="s">
        <v>13</v>
      </c>
      <c r="G2847" s="15">
        <f>IF(Table1[[#This Row],[Transmission]]="Manual", 0, 1)</f>
        <v>0</v>
      </c>
      <c r="H2847" t="s">
        <v>9475</v>
      </c>
      <c r="I2847" t="s">
        <v>14</v>
      </c>
      <c r="J2847" s="4">
        <v>45597</v>
      </c>
      <c r="K2847" t="s">
        <v>2898</v>
      </c>
      <c r="L2847" s="5">
        <v>644999</v>
      </c>
      <c r="M2847" s="28">
        <f t="shared" si="44"/>
        <v>644999</v>
      </c>
      <c r="N2847">
        <f>2025-Table1[[#This Row],[Year]]</f>
        <v>6</v>
      </c>
    </row>
    <row r="2848" spans="1:14" x14ac:dyDescent="0.3">
      <c r="A2848" t="s">
        <v>11</v>
      </c>
      <c r="B2848" t="s">
        <v>285</v>
      </c>
      <c r="C2848">
        <v>2019</v>
      </c>
      <c r="D2848" s="3">
        <v>5</v>
      </c>
      <c r="E2848" s="3">
        <v>50000</v>
      </c>
      <c r="F2848" t="s">
        <v>13</v>
      </c>
      <c r="G2848" s="15">
        <f>IF(Table1[[#This Row],[Transmission]]="Manual", 0, 1)</f>
        <v>0</v>
      </c>
      <c r="H2848" t="s">
        <v>9475</v>
      </c>
      <c r="I2848" t="s">
        <v>14</v>
      </c>
      <c r="J2848" s="4">
        <v>45597</v>
      </c>
      <c r="K2848" t="s">
        <v>2899</v>
      </c>
      <c r="L2848" s="5">
        <v>525000</v>
      </c>
      <c r="M2848" s="28">
        <f t="shared" si="44"/>
        <v>525000</v>
      </c>
      <c r="N2848">
        <f>2025-Table1[[#This Row],[Year]]</f>
        <v>6</v>
      </c>
    </row>
    <row r="2849" spans="1:14" x14ac:dyDescent="0.3">
      <c r="A2849" t="s">
        <v>847</v>
      </c>
      <c r="B2849" t="s">
        <v>848</v>
      </c>
      <c r="C2849">
        <v>2020</v>
      </c>
      <c r="D2849" s="3">
        <v>4</v>
      </c>
      <c r="E2849" s="3">
        <v>50600</v>
      </c>
      <c r="F2849" t="s">
        <v>13</v>
      </c>
      <c r="G2849" s="15">
        <f>IF(Table1[[#This Row],[Transmission]]="Manual", 0, 1)</f>
        <v>0</v>
      </c>
      <c r="H2849" t="s">
        <v>9475</v>
      </c>
      <c r="I2849" t="s">
        <v>14</v>
      </c>
      <c r="J2849" s="4">
        <v>45597</v>
      </c>
      <c r="K2849" t="s">
        <v>2900</v>
      </c>
      <c r="L2849" s="5">
        <v>225000</v>
      </c>
      <c r="M2849" s="28">
        <f t="shared" si="44"/>
        <v>225000</v>
      </c>
      <c r="N2849">
        <f>2025-Table1[[#This Row],[Year]]</f>
        <v>5</v>
      </c>
    </row>
    <row r="2850" spans="1:14" x14ac:dyDescent="0.3">
      <c r="A2850" t="s">
        <v>44</v>
      </c>
      <c r="B2850" t="s">
        <v>1350</v>
      </c>
      <c r="C2850">
        <v>2016</v>
      </c>
      <c r="D2850" s="3">
        <v>8</v>
      </c>
      <c r="E2850" s="3">
        <v>68000</v>
      </c>
      <c r="F2850" t="s">
        <v>13</v>
      </c>
      <c r="G2850" s="15">
        <f>IF(Table1[[#This Row],[Transmission]]="Manual", 0, 1)</f>
        <v>0</v>
      </c>
      <c r="H2850" t="s">
        <v>9472</v>
      </c>
      <c r="I2850" t="s">
        <v>14</v>
      </c>
      <c r="J2850" s="4">
        <v>45597</v>
      </c>
      <c r="K2850" t="s">
        <v>2901</v>
      </c>
      <c r="L2850" s="5">
        <v>465000</v>
      </c>
      <c r="M2850" s="28">
        <f t="shared" si="44"/>
        <v>465000</v>
      </c>
      <c r="N2850">
        <f>2025-Table1[[#This Row],[Year]]</f>
        <v>9</v>
      </c>
    </row>
    <row r="2851" spans="1:14" x14ac:dyDescent="0.3">
      <c r="A2851" t="s">
        <v>44</v>
      </c>
      <c r="B2851" t="s">
        <v>1728</v>
      </c>
      <c r="C2851">
        <v>2020</v>
      </c>
      <c r="D2851" s="3">
        <v>4</v>
      </c>
      <c r="E2851" s="3">
        <v>29000</v>
      </c>
      <c r="F2851" t="s">
        <v>13</v>
      </c>
      <c r="G2851" s="15">
        <f>IF(Table1[[#This Row],[Transmission]]="Manual", 0, 1)</f>
        <v>0</v>
      </c>
      <c r="H2851" t="s">
        <v>9472</v>
      </c>
      <c r="I2851" t="s">
        <v>2903</v>
      </c>
      <c r="J2851" s="4">
        <v>45597</v>
      </c>
      <c r="K2851" t="s">
        <v>2904</v>
      </c>
      <c r="L2851" s="5">
        <v>650000</v>
      </c>
      <c r="M2851" s="28">
        <f t="shared" si="44"/>
        <v>650000</v>
      </c>
      <c r="N2851">
        <f>2025-Table1[[#This Row],[Year]]</f>
        <v>5</v>
      </c>
    </row>
    <row r="2852" spans="1:14" x14ac:dyDescent="0.3">
      <c r="A2852" t="s">
        <v>21</v>
      </c>
      <c r="B2852" t="s">
        <v>99</v>
      </c>
      <c r="C2852">
        <v>2016</v>
      </c>
      <c r="D2852" s="3">
        <v>8</v>
      </c>
      <c r="E2852" s="3">
        <v>82000</v>
      </c>
      <c r="F2852" t="s">
        <v>25</v>
      </c>
      <c r="G2852" s="15">
        <f>IF(Table1[[#This Row],[Transmission]]="Manual", 0, 1)</f>
        <v>1</v>
      </c>
      <c r="H2852" t="s">
        <v>9472</v>
      </c>
      <c r="I2852" t="s">
        <v>14</v>
      </c>
      <c r="J2852" s="4">
        <v>45597</v>
      </c>
      <c r="K2852" t="s">
        <v>2107</v>
      </c>
      <c r="L2852" s="5">
        <v>595000</v>
      </c>
      <c r="M2852" s="28">
        <f t="shared" si="44"/>
        <v>595000</v>
      </c>
      <c r="N2852">
        <f>2025-Table1[[#This Row],[Year]]</f>
        <v>9</v>
      </c>
    </row>
    <row r="2853" spans="1:14" x14ac:dyDescent="0.3">
      <c r="A2853" t="s">
        <v>21</v>
      </c>
      <c r="B2853" t="s">
        <v>39</v>
      </c>
      <c r="C2853">
        <v>2020</v>
      </c>
      <c r="D2853" s="3">
        <v>4</v>
      </c>
      <c r="E2853" s="3">
        <v>98000</v>
      </c>
      <c r="F2853" t="s">
        <v>13</v>
      </c>
      <c r="G2853" s="15">
        <f>IF(Table1[[#This Row],[Transmission]]="Manual", 0, 1)</f>
        <v>0</v>
      </c>
      <c r="H2853" t="s">
        <v>9475</v>
      </c>
      <c r="I2853" t="s">
        <v>2903</v>
      </c>
      <c r="J2853" s="4">
        <v>45597</v>
      </c>
      <c r="K2853" t="s">
        <v>2905</v>
      </c>
      <c r="L2853" s="5">
        <v>590000</v>
      </c>
      <c r="M2853" s="28">
        <f t="shared" si="44"/>
        <v>590000</v>
      </c>
      <c r="N2853">
        <f>2025-Table1[[#This Row],[Year]]</f>
        <v>5</v>
      </c>
    </row>
    <row r="2854" spans="1:14" x14ac:dyDescent="0.3">
      <c r="A2854" t="s">
        <v>18</v>
      </c>
      <c r="B2854" t="s">
        <v>19</v>
      </c>
      <c r="C2854">
        <v>2017</v>
      </c>
      <c r="D2854" s="3">
        <v>7</v>
      </c>
      <c r="E2854" s="3">
        <v>74528</v>
      </c>
      <c r="F2854" t="s">
        <v>25</v>
      </c>
      <c r="G2854" s="15">
        <f>IF(Table1[[#This Row],[Transmission]]="Manual", 0, 1)</f>
        <v>1</v>
      </c>
      <c r="H2854" t="s">
        <v>9472</v>
      </c>
      <c r="I2854" t="s">
        <v>14</v>
      </c>
      <c r="J2854" s="4">
        <v>45597</v>
      </c>
      <c r="K2854" t="s">
        <v>2906</v>
      </c>
      <c r="L2854" s="5">
        <v>775000</v>
      </c>
      <c r="M2854" s="28">
        <f t="shared" si="44"/>
        <v>775000</v>
      </c>
      <c r="N2854">
        <f>2025-Table1[[#This Row],[Year]]</f>
        <v>8</v>
      </c>
    </row>
    <row r="2855" spans="1:14" x14ac:dyDescent="0.3">
      <c r="A2855" t="s">
        <v>21</v>
      </c>
      <c r="B2855" t="s">
        <v>36</v>
      </c>
      <c r="C2855">
        <v>2015</v>
      </c>
      <c r="D2855" s="3">
        <v>9</v>
      </c>
      <c r="E2855" s="3">
        <v>72000</v>
      </c>
      <c r="F2855" t="s">
        <v>13</v>
      </c>
      <c r="G2855" s="15">
        <f>IF(Table1[[#This Row],[Transmission]]="Manual", 0, 1)</f>
        <v>0</v>
      </c>
      <c r="H2855" t="s">
        <v>9472</v>
      </c>
      <c r="I2855" t="s">
        <v>2903</v>
      </c>
      <c r="J2855" s="4">
        <v>45597</v>
      </c>
      <c r="K2855" t="s">
        <v>2907</v>
      </c>
      <c r="L2855" s="5">
        <v>269900</v>
      </c>
      <c r="M2855" s="28">
        <f t="shared" si="44"/>
        <v>269900</v>
      </c>
      <c r="N2855">
        <f>2025-Table1[[#This Row],[Year]]</f>
        <v>10</v>
      </c>
    </row>
    <row r="2856" spans="1:14" x14ac:dyDescent="0.3">
      <c r="A2856" t="s">
        <v>44</v>
      </c>
      <c r="B2856" t="s">
        <v>133</v>
      </c>
      <c r="C2856">
        <v>2018</v>
      </c>
      <c r="D2856" s="3">
        <v>6</v>
      </c>
      <c r="E2856" s="3">
        <v>25818</v>
      </c>
      <c r="F2856" t="s">
        <v>25</v>
      </c>
      <c r="G2856" s="15">
        <f>IF(Table1[[#This Row],[Transmission]]="Manual", 0, 1)</f>
        <v>1</v>
      </c>
      <c r="H2856" t="s">
        <v>9472</v>
      </c>
      <c r="I2856" t="s">
        <v>14</v>
      </c>
      <c r="J2856" s="4">
        <v>45597</v>
      </c>
      <c r="K2856" t="s">
        <v>2908</v>
      </c>
      <c r="L2856" s="5">
        <v>498000</v>
      </c>
      <c r="M2856" s="28">
        <f t="shared" si="44"/>
        <v>498000</v>
      </c>
      <c r="N2856">
        <f>2025-Table1[[#This Row],[Year]]</f>
        <v>7</v>
      </c>
    </row>
    <row r="2857" spans="1:14" x14ac:dyDescent="0.3">
      <c r="A2857" t="s">
        <v>44</v>
      </c>
      <c r="B2857" t="s">
        <v>133</v>
      </c>
      <c r="C2857">
        <v>2017</v>
      </c>
      <c r="D2857" s="3">
        <v>7</v>
      </c>
      <c r="E2857" s="3">
        <v>54000</v>
      </c>
      <c r="F2857" t="s">
        <v>25</v>
      </c>
      <c r="G2857" s="15">
        <f>IF(Table1[[#This Row],[Transmission]]="Manual", 0, 1)</f>
        <v>1</v>
      </c>
      <c r="H2857" t="s">
        <v>9475</v>
      </c>
      <c r="I2857" t="s">
        <v>14</v>
      </c>
      <c r="J2857" s="4">
        <v>45566</v>
      </c>
      <c r="K2857" t="s">
        <v>2909</v>
      </c>
      <c r="L2857" s="5">
        <v>475000</v>
      </c>
      <c r="M2857" s="28">
        <f t="shared" si="44"/>
        <v>475000</v>
      </c>
      <c r="N2857">
        <f>2025-Table1[[#This Row],[Year]]</f>
        <v>8</v>
      </c>
    </row>
    <row r="2858" spans="1:14" x14ac:dyDescent="0.3">
      <c r="A2858" t="s">
        <v>21</v>
      </c>
      <c r="B2858" t="s">
        <v>111</v>
      </c>
      <c r="C2858">
        <v>2013</v>
      </c>
      <c r="D2858" s="3">
        <v>11</v>
      </c>
      <c r="E2858" s="3">
        <v>80000</v>
      </c>
      <c r="F2858" t="s">
        <v>13</v>
      </c>
      <c r="G2858" s="15">
        <f>IF(Table1[[#This Row],[Transmission]]="Manual", 0, 1)</f>
        <v>0</v>
      </c>
      <c r="H2858" t="s">
        <v>9472</v>
      </c>
      <c r="I2858" t="s">
        <v>2903</v>
      </c>
      <c r="J2858" s="4">
        <v>45597</v>
      </c>
      <c r="K2858" t="s">
        <v>2910</v>
      </c>
      <c r="L2858" s="5">
        <v>325000</v>
      </c>
      <c r="M2858" s="28">
        <f t="shared" si="44"/>
        <v>325000</v>
      </c>
      <c r="N2858">
        <f>2025-Table1[[#This Row],[Year]]</f>
        <v>12</v>
      </c>
    </row>
    <row r="2859" spans="1:14" x14ac:dyDescent="0.3">
      <c r="A2859" t="s">
        <v>113</v>
      </c>
      <c r="B2859" t="s">
        <v>2911</v>
      </c>
      <c r="C2859">
        <v>2018</v>
      </c>
      <c r="D2859" s="3">
        <v>6</v>
      </c>
      <c r="E2859" s="3">
        <v>80787</v>
      </c>
      <c r="F2859" t="s">
        <v>13</v>
      </c>
      <c r="G2859" s="15">
        <f>IF(Table1[[#This Row],[Transmission]]="Manual", 0, 1)</f>
        <v>0</v>
      </c>
      <c r="H2859" t="s">
        <v>9472</v>
      </c>
      <c r="I2859" t="s">
        <v>17</v>
      </c>
      <c r="J2859" s="4">
        <v>45597</v>
      </c>
      <c r="K2859" t="s">
        <v>2912</v>
      </c>
      <c r="L2859" s="5">
        <v>625000</v>
      </c>
      <c r="M2859" s="28">
        <f t="shared" si="44"/>
        <v>625000</v>
      </c>
      <c r="N2859">
        <f>2025-Table1[[#This Row],[Year]]</f>
        <v>7</v>
      </c>
    </row>
    <row r="2860" spans="1:14" x14ac:dyDescent="0.3">
      <c r="A2860" t="s">
        <v>44</v>
      </c>
      <c r="B2860" t="s">
        <v>2913</v>
      </c>
      <c r="C2860">
        <v>2008</v>
      </c>
      <c r="D2860" s="3">
        <v>16</v>
      </c>
      <c r="E2860" s="3">
        <v>110705</v>
      </c>
      <c r="F2860" t="s">
        <v>25</v>
      </c>
      <c r="G2860" s="15">
        <f>IF(Table1[[#This Row],[Transmission]]="Manual", 0, 1)</f>
        <v>1</v>
      </c>
      <c r="H2860" t="s">
        <v>9475</v>
      </c>
      <c r="I2860" t="s">
        <v>14</v>
      </c>
      <c r="J2860" s="4">
        <v>45597</v>
      </c>
      <c r="K2860" t="s">
        <v>2914</v>
      </c>
      <c r="L2860" s="5">
        <v>89000</v>
      </c>
      <c r="M2860" s="28">
        <f t="shared" si="44"/>
        <v>89000</v>
      </c>
      <c r="N2860">
        <f>2025-Table1[[#This Row],[Year]]</f>
        <v>17</v>
      </c>
    </row>
    <row r="2861" spans="1:14" x14ac:dyDescent="0.3">
      <c r="A2861" t="s">
        <v>44</v>
      </c>
      <c r="B2861" t="s">
        <v>1350</v>
      </c>
      <c r="C2861">
        <v>2016</v>
      </c>
      <c r="D2861" s="3">
        <v>8</v>
      </c>
      <c r="E2861" s="3">
        <v>64000</v>
      </c>
      <c r="F2861" t="s">
        <v>13</v>
      </c>
      <c r="G2861" s="15">
        <f>IF(Table1[[#This Row],[Transmission]]="Manual", 0, 1)</f>
        <v>0</v>
      </c>
      <c r="H2861" t="s">
        <v>9475</v>
      </c>
      <c r="I2861" t="s">
        <v>2903</v>
      </c>
      <c r="J2861" s="4">
        <v>45597</v>
      </c>
      <c r="K2861" t="s">
        <v>2915</v>
      </c>
      <c r="L2861" s="5">
        <v>425000</v>
      </c>
      <c r="M2861" s="28">
        <f t="shared" si="44"/>
        <v>425000</v>
      </c>
      <c r="N2861">
        <f>2025-Table1[[#This Row],[Year]]</f>
        <v>9</v>
      </c>
    </row>
    <row r="2862" spans="1:14" x14ac:dyDescent="0.3">
      <c r="A2862" t="s">
        <v>43</v>
      </c>
      <c r="B2862" t="s">
        <v>389</v>
      </c>
      <c r="C2862">
        <v>2015</v>
      </c>
      <c r="D2862" s="3">
        <v>9</v>
      </c>
      <c r="E2862" s="3">
        <v>95000</v>
      </c>
      <c r="F2862" t="s">
        <v>25</v>
      </c>
      <c r="G2862" s="15">
        <f>IF(Table1[[#This Row],[Transmission]]="Manual", 0, 1)</f>
        <v>1</v>
      </c>
      <c r="H2862" t="s">
        <v>9472</v>
      </c>
      <c r="I2862" t="s">
        <v>17</v>
      </c>
      <c r="J2862" s="4">
        <v>45597</v>
      </c>
      <c r="K2862" t="s">
        <v>2916</v>
      </c>
      <c r="L2862" s="5">
        <v>1661000</v>
      </c>
      <c r="M2862" s="28">
        <f t="shared" si="44"/>
        <v>1661000</v>
      </c>
      <c r="N2862">
        <f>2025-Table1[[#This Row],[Year]]</f>
        <v>10</v>
      </c>
    </row>
    <row r="2863" spans="1:14" x14ac:dyDescent="0.3">
      <c r="A2863" t="s">
        <v>11</v>
      </c>
      <c r="B2863" t="s">
        <v>185</v>
      </c>
      <c r="C2863">
        <v>2022</v>
      </c>
      <c r="D2863" s="3">
        <v>2</v>
      </c>
      <c r="E2863" s="3">
        <v>45000</v>
      </c>
      <c r="F2863" t="s">
        <v>13</v>
      </c>
      <c r="G2863" s="15">
        <f>IF(Table1[[#This Row],[Transmission]]="Manual", 0, 1)</f>
        <v>0</v>
      </c>
      <c r="H2863" t="s">
        <v>9472</v>
      </c>
      <c r="I2863" t="s">
        <v>14</v>
      </c>
      <c r="J2863" s="4">
        <v>45597</v>
      </c>
      <c r="K2863" t="s">
        <v>2917</v>
      </c>
      <c r="L2863" s="5">
        <v>1340000</v>
      </c>
      <c r="M2863" s="28">
        <f t="shared" si="44"/>
        <v>1340000</v>
      </c>
      <c r="N2863">
        <f>2025-Table1[[#This Row],[Year]]</f>
        <v>3</v>
      </c>
    </row>
    <row r="2864" spans="1:14" x14ac:dyDescent="0.3">
      <c r="A2864" t="s">
        <v>21</v>
      </c>
      <c r="B2864" t="s">
        <v>99</v>
      </c>
      <c r="C2864">
        <v>2017</v>
      </c>
      <c r="D2864" s="3">
        <v>7</v>
      </c>
      <c r="E2864" s="3">
        <v>34358</v>
      </c>
      <c r="F2864" t="s">
        <v>13</v>
      </c>
      <c r="G2864" s="15">
        <f>IF(Table1[[#This Row],[Transmission]]="Manual", 0, 1)</f>
        <v>0</v>
      </c>
      <c r="H2864" t="s">
        <v>9472</v>
      </c>
      <c r="I2864" t="s">
        <v>14</v>
      </c>
      <c r="J2864" s="4">
        <v>45597</v>
      </c>
      <c r="K2864" t="s">
        <v>1467</v>
      </c>
      <c r="L2864" s="5">
        <v>551355</v>
      </c>
      <c r="M2864" s="28">
        <f t="shared" si="44"/>
        <v>551355</v>
      </c>
      <c r="N2864">
        <f>2025-Table1[[#This Row],[Year]]</f>
        <v>8</v>
      </c>
    </row>
    <row r="2865" spans="1:14" x14ac:dyDescent="0.3">
      <c r="A2865" t="s">
        <v>21</v>
      </c>
      <c r="B2865" t="s">
        <v>298</v>
      </c>
      <c r="C2865">
        <v>2011</v>
      </c>
      <c r="D2865" s="3">
        <v>13</v>
      </c>
      <c r="E2865" s="3">
        <v>100000</v>
      </c>
      <c r="F2865" t="s">
        <v>13</v>
      </c>
      <c r="G2865" s="15">
        <f>IF(Table1[[#This Row],[Transmission]]="Manual", 0, 1)</f>
        <v>0</v>
      </c>
      <c r="H2865" t="s">
        <v>9475</v>
      </c>
      <c r="I2865" t="s">
        <v>2903</v>
      </c>
      <c r="J2865" s="4">
        <v>45536</v>
      </c>
      <c r="K2865" t="s">
        <v>2918</v>
      </c>
      <c r="L2865" s="5">
        <v>165000</v>
      </c>
      <c r="M2865" s="28">
        <f t="shared" si="44"/>
        <v>165000</v>
      </c>
      <c r="N2865">
        <f>2025-Table1[[#This Row],[Year]]</f>
        <v>14</v>
      </c>
    </row>
    <row r="2866" spans="1:14" x14ac:dyDescent="0.3">
      <c r="A2866" t="s">
        <v>21</v>
      </c>
      <c r="B2866" t="s">
        <v>298</v>
      </c>
      <c r="C2866">
        <v>2011</v>
      </c>
      <c r="D2866" s="3">
        <v>13</v>
      </c>
      <c r="E2866" s="3">
        <v>61000</v>
      </c>
      <c r="F2866" t="s">
        <v>25</v>
      </c>
      <c r="G2866" s="15">
        <f>IF(Table1[[#This Row],[Transmission]]="Manual", 0, 1)</f>
        <v>1</v>
      </c>
      <c r="H2866" t="s">
        <v>9475</v>
      </c>
      <c r="I2866" t="s">
        <v>2903</v>
      </c>
      <c r="J2866" s="4">
        <v>45597</v>
      </c>
      <c r="K2866" t="s">
        <v>2919</v>
      </c>
      <c r="L2866" s="5">
        <v>191000</v>
      </c>
      <c r="M2866" s="28">
        <f t="shared" si="44"/>
        <v>191000</v>
      </c>
      <c r="N2866">
        <f>2025-Table1[[#This Row],[Year]]</f>
        <v>14</v>
      </c>
    </row>
    <row r="2867" spans="1:14" x14ac:dyDescent="0.3">
      <c r="A2867" t="s">
        <v>11</v>
      </c>
      <c r="B2867" t="s">
        <v>183</v>
      </c>
      <c r="C2867">
        <v>2012</v>
      </c>
      <c r="D2867" s="3">
        <v>12</v>
      </c>
      <c r="E2867" s="3">
        <v>90000</v>
      </c>
      <c r="F2867" t="s">
        <v>13</v>
      </c>
      <c r="G2867" s="15">
        <f>IF(Table1[[#This Row],[Transmission]]="Manual", 0, 1)</f>
        <v>0</v>
      </c>
      <c r="H2867" t="s">
        <v>9475</v>
      </c>
      <c r="I2867" t="s">
        <v>2903</v>
      </c>
      <c r="J2867" s="4">
        <v>45597</v>
      </c>
      <c r="K2867" t="s">
        <v>2920</v>
      </c>
      <c r="L2867" s="5">
        <v>195000</v>
      </c>
      <c r="M2867" s="28">
        <f t="shared" si="44"/>
        <v>195000</v>
      </c>
      <c r="N2867">
        <f>2025-Table1[[#This Row],[Year]]</f>
        <v>13</v>
      </c>
    </row>
    <row r="2868" spans="1:14" x14ac:dyDescent="0.3">
      <c r="A2868" t="s">
        <v>44</v>
      </c>
      <c r="B2868" t="s">
        <v>89</v>
      </c>
      <c r="C2868">
        <v>2011</v>
      </c>
      <c r="D2868" s="3">
        <v>13</v>
      </c>
      <c r="E2868" s="3">
        <v>108000</v>
      </c>
      <c r="F2868" t="s">
        <v>25</v>
      </c>
      <c r="G2868" s="15">
        <f>IF(Table1[[#This Row],[Transmission]]="Manual", 0, 1)</f>
        <v>1</v>
      </c>
      <c r="H2868" t="s">
        <v>9475</v>
      </c>
      <c r="I2868" t="s">
        <v>2903</v>
      </c>
      <c r="J2868" s="4">
        <v>45597</v>
      </c>
      <c r="K2868" t="s">
        <v>2921</v>
      </c>
      <c r="L2868" s="5">
        <v>319999</v>
      </c>
      <c r="M2868" s="28">
        <f t="shared" si="44"/>
        <v>319999</v>
      </c>
      <c r="N2868">
        <f>2025-Table1[[#This Row],[Year]]</f>
        <v>14</v>
      </c>
    </row>
    <row r="2869" spans="1:14" x14ac:dyDescent="0.3">
      <c r="A2869" t="s">
        <v>21</v>
      </c>
      <c r="B2869" t="s">
        <v>24</v>
      </c>
      <c r="C2869">
        <v>2019</v>
      </c>
      <c r="D2869" s="3">
        <v>5</v>
      </c>
      <c r="E2869" s="3">
        <v>38923</v>
      </c>
      <c r="F2869" t="s">
        <v>25</v>
      </c>
      <c r="G2869" s="15">
        <f>IF(Table1[[#This Row],[Transmission]]="Manual", 0, 1)</f>
        <v>1</v>
      </c>
      <c r="H2869" t="s">
        <v>9472</v>
      </c>
      <c r="I2869" t="s">
        <v>14</v>
      </c>
      <c r="J2869" s="4">
        <v>45597</v>
      </c>
      <c r="K2869" t="s">
        <v>2922</v>
      </c>
      <c r="L2869" s="5">
        <v>695000</v>
      </c>
      <c r="M2869" s="28">
        <f t="shared" si="44"/>
        <v>695000</v>
      </c>
      <c r="N2869">
        <f>2025-Table1[[#This Row],[Year]]</f>
        <v>6</v>
      </c>
    </row>
    <row r="2870" spans="1:14" x14ac:dyDescent="0.3">
      <c r="A2870" t="s">
        <v>113</v>
      </c>
      <c r="B2870" t="s">
        <v>181</v>
      </c>
      <c r="C2870">
        <v>2016</v>
      </c>
      <c r="D2870" s="3">
        <v>8</v>
      </c>
      <c r="E2870" s="3">
        <v>7688</v>
      </c>
      <c r="F2870" t="s">
        <v>13</v>
      </c>
      <c r="G2870" s="15">
        <f>IF(Table1[[#This Row],[Transmission]]="Manual", 0, 1)</f>
        <v>0</v>
      </c>
      <c r="H2870" t="s">
        <v>9472</v>
      </c>
      <c r="I2870" t="s">
        <v>17</v>
      </c>
      <c r="J2870" s="4">
        <v>45597</v>
      </c>
      <c r="K2870" t="s">
        <v>2923</v>
      </c>
      <c r="L2870" s="5">
        <v>500000</v>
      </c>
      <c r="M2870" s="28">
        <f t="shared" si="44"/>
        <v>500000</v>
      </c>
      <c r="N2870">
        <f>2025-Table1[[#This Row],[Year]]</f>
        <v>9</v>
      </c>
    </row>
    <row r="2871" spans="1:14" x14ac:dyDescent="0.3">
      <c r="A2871" t="s">
        <v>44</v>
      </c>
      <c r="B2871" t="s">
        <v>79</v>
      </c>
      <c r="C2871">
        <v>2020</v>
      </c>
      <c r="D2871" s="3">
        <v>4</v>
      </c>
      <c r="E2871" s="3">
        <v>42000</v>
      </c>
      <c r="F2871" t="s">
        <v>13</v>
      </c>
      <c r="G2871" s="15">
        <f>IF(Table1[[#This Row],[Transmission]]="Manual", 0, 1)</f>
        <v>0</v>
      </c>
      <c r="H2871" t="s">
        <v>9472</v>
      </c>
      <c r="I2871" t="s">
        <v>17</v>
      </c>
      <c r="J2871" s="4">
        <v>45566</v>
      </c>
      <c r="K2871" t="s">
        <v>2924</v>
      </c>
      <c r="L2871" s="5">
        <v>1120000</v>
      </c>
      <c r="M2871" s="28">
        <f t="shared" si="44"/>
        <v>1120000</v>
      </c>
      <c r="N2871">
        <f>2025-Table1[[#This Row],[Year]]</f>
        <v>5</v>
      </c>
    </row>
    <row r="2872" spans="1:14" x14ac:dyDescent="0.3">
      <c r="A2872" t="s">
        <v>15</v>
      </c>
      <c r="B2872" t="s">
        <v>55</v>
      </c>
      <c r="C2872">
        <v>2019</v>
      </c>
      <c r="D2872" s="3">
        <v>5</v>
      </c>
      <c r="E2872" s="3">
        <v>116250</v>
      </c>
      <c r="F2872" t="s">
        <v>25</v>
      </c>
      <c r="G2872" s="15">
        <f>IF(Table1[[#This Row],[Transmission]]="Manual", 0, 1)</f>
        <v>1</v>
      </c>
      <c r="H2872" t="s">
        <v>9475</v>
      </c>
      <c r="I2872" t="s">
        <v>17</v>
      </c>
      <c r="J2872" s="4">
        <v>45597</v>
      </c>
      <c r="K2872" t="s">
        <v>2925</v>
      </c>
      <c r="L2872" s="5">
        <v>1625000</v>
      </c>
      <c r="M2872" s="28">
        <f t="shared" si="44"/>
        <v>1625000</v>
      </c>
      <c r="N2872">
        <f>2025-Table1[[#This Row],[Year]]</f>
        <v>6</v>
      </c>
    </row>
    <row r="2873" spans="1:14" x14ac:dyDescent="0.3">
      <c r="A2873" t="s">
        <v>27</v>
      </c>
      <c r="B2873" t="s">
        <v>360</v>
      </c>
      <c r="C2873">
        <v>2012</v>
      </c>
      <c r="D2873" s="3">
        <v>12</v>
      </c>
      <c r="E2873" s="3">
        <v>78000</v>
      </c>
      <c r="F2873" t="s">
        <v>25</v>
      </c>
      <c r="G2873" s="15">
        <f>IF(Table1[[#This Row],[Transmission]]="Manual", 0, 1)</f>
        <v>1</v>
      </c>
      <c r="H2873" t="s">
        <v>9475</v>
      </c>
      <c r="I2873" t="s">
        <v>17</v>
      </c>
      <c r="J2873" s="4">
        <v>45597</v>
      </c>
      <c r="K2873" t="s">
        <v>2926</v>
      </c>
      <c r="L2873" s="5">
        <v>571000</v>
      </c>
      <c r="M2873" s="28">
        <f t="shared" si="44"/>
        <v>571000</v>
      </c>
      <c r="N2873">
        <f>2025-Table1[[#This Row],[Year]]</f>
        <v>13</v>
      </c>
    </row>
    <row r="2874" spans="1:14" x14ac:dyDescent="0.3">
      <c r="A2874" t="s">
        <v>15</v>
      </c>
      <c r="B2874" t="s">
        <v>16</v>
      </c>
      <c r="C2874">
        <v>2011</v>
      </c>
      <c r="D2874" s="3">
        <v>13</v>
      </c>
      <c r="E2874" s="3">
        <v>103008</v>
      </c>
      <c r="F2874" t="s">
        <v>13</v>
      </c>
      <c r="G2874" s="15">
        <f>IF(Table1[[#This Row],[Transmission]]="Manual", 0, 1)</f>
        <v>0</v>
      </c>
      <c r="H2874" t="s">
        <v>9475</v>
      </c>
      <c r="I2874" t="s">
        <v>17</v>
      </c>
      <c r="J2874" s="4">
        <v>45597</v>
      </c>
      <c r="K2874" t="s">
        <v>985</v>
      </c>
      <c r="L2874" s="5">
        <v>570000</v>
      </c>
      <c r="M2874" s="28">
        <f t="shared" si="44"/>
        <v>570000</v>
      </c>
      <c r="N2874">
        <f>2025-Table1[[#This Row],[Year]]</f>
        <v>14</v>
      </c>
    </row>
    <row r="2875" spans="1:14" x14ac:dyDescent="0.3">
      <c r="A2875" t="s">
        <v>43</v>
      </c>
      <c r="B2875" t="s">
        <v>126</v>
      </c>
      <c r="C2875">
        <v>2015</v>
      </c>
      <c r="D2875" s="3">
        <v>9</v>
      </c>
      <c r="E2875" s="3">
        <v>65000</v>
      </c>
      <c r="F2875" t="s">
        <v>25</v>
      </c>
      <c r="G2875" s="15">
        <f>IF(Table1[[#This Row],[Transmission]]="Manual", 0, 1)</f>
        <v>1</v>
      </c>
      <c r="H2875" t="s">
        <v>9472</v>
      </c>
      <c r="I2875" t="s">
        <v>14</v>
      </c>
      <c r="J2875" s="4">
        <v>45597</v>
      </c>
      <c r="K2875" t="s">
        <v>2927</v>
      </c>
      <c r="L2875" s="5">
        <v>1690000</v>
      </c>
      <c r="M2875" s="28">
        <f t="shared" si="44"/>
        <v>1690000</v>
      </c>
      <c r="N2875">
        <f>2025-Table1[[#This Row],[Year]]</f>
        <v>10</v>
      </c>
    </row>
    <row r="2876" spans="1:14" x14ac:dyDescent="0.3">
      <c r="A2876" t="s">
        <v>21</v>
      </c>
      <c r="B2876" t="s">
        <v>49</v>
      </c>
      <c r="C2876">
        <v>2017</v>
      </c>
      <c r="D2876" s="3">
        <v>7</v>
      </c>
      <c r="E2876" s="3">
        <v>68350</v>
      </c>
      <c r="F2876" t="s">
        <v>13</v>
      </c>
      <c r="G2876" s="15">
        <f>IF(Table1[[#This Row],[Transmission]]="Manual", 0, 1)</f>
        <v>0</v>
      </c>
      <c r="H2876" t="s">
        <v>9475</v>
      </c>
      <c r="I2876" t="s">
        <v>2903</v>
      </c>
      <c r="J2876" s="4">
        <v>45597</v>
      </c>
      <c r="K2876" t="s">
        <v>2928</v>
      </c>
      <c r="L2876" s="5">
        <v>675000</v>
      </c>
      <c r="M2876" s="28">
        <f t="shared" si="44"/>
        <v>675000</v>
      </c>
      <c r="N2876">
        <f>2025-Table1[[#This Row],[Year]]</f>
        <v>8</v>
      </c>
    </row>
    <row r="2877" spans="1:14" x14ac:dyDescent="0.3">
      <c r="A2877" t="s">
        <v>97</v>
      </c>
      <c r="B2877" t="s">
        <v>897</v>
      </c>
      <c r="C2877">
        <v>2017</v>
      </c>
      <c r="D2877" s="3">
        <v>7</v>
      </c>
      <c r="E2877" s="3">
        <v>65000</v>
      </c>
      <c r="F2877" t="s">
        <v>25</v>
      </c>
      <c r="G2877" s="15">
        <f>IF(Table1[[#This Row],[Transmission]]="Manual", 0, 1)</f>
        <v>1</v>
      </c>
      <c r="H2877" t="s">
        <v>9472</v>
      </c>
      <c r="I2877" t="s">
        <v>14</v>
      </c>
      <c r="J2877" s="4">
        <v>45597</v>
      </c>
      <c r="K2877" t="s">
        <v>2929</v>
      </c>
      <c r="L2877" s="5">
        <v>1050000</v>
      </c>
      <c r="M2877" s="28">
        <f t="shared" si="44"/>
        <v>1050000</v>
      </c>
      <c r="N2877">
        <f>2025-Table1[[#This Row],[Year]]</f>
        <v>8</v>
      </c>
    </row>
    <row r="2878" spans="1:14" x14ac:dyDescent="0.3">
      <c r="A2878" t="s">
        <v>64</v>
      </c>
      <c r="B2878" t="s">
        <v>306</v>
      </c>
      <c r="C2878">
        <v>2022</v>
      </c>
      <c r="D2878" s="3">
        <v>2</v>
      </c>
      <c r="E2878" s="3">
        <v>63000</v>
      </c>
      <c r="F2878" t="s">
        <v>25</v>
      </c>
      <c r="G2878" s="15">
        <f>IF(Table1[[#This Row],[Transmission]]="Manual", 0, 1)</f>
        <v>1</v>
      </c>
      <c r="H2878" t="s">
        <v>9472</v>
      </c>
      <c r="I2878" t="s">
        <v>14</v>
      </c>
      <c r="J2878" s="4">
        <v>45597</v>
      </c>
      <c r="K2878" t="s">
        <v>2930</v>
      </c>
      <c r="L2878" s="5">
        <v>1245000</v>
      </c>
      <c r="M2878" s="28">
        <f t="shared" si="44"/>
        <v>1245000</v>
      </c>
      <c r="N2878">
        <f>2025-Table1[[#This Row],[Year]]</f>
        <v>3</v>
      </c>
    </row>
    <row r="2879" spans="1:14" x14ac:dyDescent="0.3">
      <c r="A2879" t="s">
        <v>21</v>
      </c>
      <c r="B2879" t="s">
        <v>39</v>
      </c>
      <c r="C2879">
        <v>2018</v>
      </c>
      <c r="D2879" s="3">
        <v>6</v>
      </c>
      <c r="E2879" s="3">
        <v>104000</v>
      </c>
      <c r="F2879" t="s">
        <v>13</v>
      </c>
      <c r="G2879" s="15">
        <f>IF(Table1[[#This Row],[Transmission]]="Manual", 0, 1)</f>
        <v>0</v>
      </c>
      <c r="H2879" t="s">
        <v>9472</v>
      </c>
      <c r="I2879" t="s">
        <v>2903</v>
      </c>
      <c r="J2879" s="4">
        <v>45597</v>
      </c>
      <c r="K2879" t="s">
        <v>2931</v>
      </c>
      <c r="L2879" s="5">
        <v>600000</v>
      </c>
      <c r="M2879" s="28">
        <f t="shared" si="44"/>
        <v>600000</v>
      </c>
      <c r="N2879">
        <f>2025-Table1[[#This Row],[Year]]</f>
        <v>7</v>
      </c>
    </row>
    <row r="2880" spans="1:14" x14ac:dyDescent="0.3">
      <c r="A2880" t="s">
        <v>44</v>
      </c>
      <c r="B2880" t="s">
        <v>413</v>
      </c>
      <c r="C2880">
        <v>2014</v>
      </c>
      <c r="D2880" s="3">
        <v>10</v>
      </c>
      <c r="E2880" s="3">
        <v>70000</v>
      </c>
      <c r="F2880" t="s">
        <v>13</v>
      </c>
      <c r="G2880" s="15">
        <f>IF(Table1[[#This Row],[Transmission]]="Manual", 0, 1)</f>
        <v>0</v>
      </c>
      <c r="H2880" t="s">
        <v>9475</v>
      </c>
      <c r="I2880" t="s">
        <v>14</v>
      </c>
      <c r="J2880" s="4">
        <v>45597</v>
      </c>
      <c r="K2880" t="s">
        <v>413</v>
      </c>
      <c r="L2880" s="5">
        <v>190000</v>
      </c>
      <c r="M2880" s="28">
        <f t="shared" si="44"/>
        <v>190000</v>
      </c>
      <c r="N2880">
        <f>2025-Table1[[#This Row],[Year]]</f>
        <v>11</v>
      </c>
    </row>
    <row r="2881" spans="1:14" x14ac:dyDescent="0.3">
      <c r="A2881" t="s">
        <v>15</v>
      </c>
      <c r="B2881" t="s">
        <v>588</v>
      </c>
      <c r="C2881">
        <v>2014</v>
      </c>
      <c r="D2881" s="3">
        <v>10</v>
      </c>
      <c r="E2881" s="3">
        <v>80000</v>
      </c>
      <c r="F2881" t="s">
        <v>25</v>
      </c>
      <c r="G2881" s="15">
        <f>IF(Table1[[#This Row],[Transmission]]="Manual", 0, 1)</f>
        <v>1</v>
      </c>
      <c r="H2881" t="s">
        <v>9472</v>
      </c>
      <c r="I2881" t="s">
        <v>14</v>
      </c>
      <c r="J2881" s="4">
        <v>45597</v>
      </c>
      <c r="K2881" t="s">
        <v>2932</v>
      </c>
      <c r="L2881" s="5">
        <v>494999</v>
      </c>
      <c r="M2881" s="28">
        <f t="shared" si="44"/>
        <v>494999</v>
      </c>
      <c r="N2881">
        <f>2025-Table1[[#This Row],[Year]]</f>
        <v>11</v>
      </c>
    </row>
    <row r="2882" spans="1:14" x14ac:dyDescent="0.3">
      <c r="A2882" t="s">
        <v>21</v>
      </c>
      <c r="B2882" t="s">
        <v>298</v>
      </c>
      <c r="C2882">
        <v>2009</v>
      </c>
      <c r="D2882" s="3">
        <v>15</v>
      </c>
      <c r="E2882" s="3">
        <v>85000</v>
      </c>
      <c r="F2882" t="s">
        <v>13</v>
      </c>
      <c r="G2882" s="15">
        <f>IF(Table1[[#This Row],[Transmission]]="Manual", 0, 1)</f>
        <v>0</v>
      </c>
      <c r="H2882" t="s">
        <v>9475</v>
      </c>
      <c r="I2882" t="s">
        <v>2903</v>
      </c>
      <c r="J2882" s="4">
        <v>45597</v>
      </c>
      <c r="K2882" t="s">
        <v>2933</v>
      </c>
      <c r="L2882" s="5">
        <v>60000</v>
      </c>
      <c r="M2882" s="28">
        <f t="shared" si="44"/>
        <v>60000</v>
      </c>
      <c r="N2882">
        <f>2025-Table1[[#This Row],[Year]]</f>
        <v>16</v>
      </c>
    </row>
    <row r="2883" spans="1:14" x14ac:dyDescent="0.3">
      <c r="A2883" t="s">
        <v>21</v>
      </c>
      <c r="B2883" t="s">
        <v>1275</v>
      </c>
      <c r="C2883">
        <v>2015</v>
      </c>
      <c r="D2883" s="3">
        <v>9</v>
      </c>
      <c r="E2883" s="3">
        <v>72000</v>
      </c>
      <c r="F2883" t="s">
        <v>13</v>
      </c>
      <c r="G2883" s="15">
        <f>IF(Table1[[#This Row],[Transmission]]="Manual", 0, 1)</f>
        <v>0</v>
      </c>
      <c r="H2883" t="s">
        <v>9475</v>
      </c>
      <c r="I2883" t="s">
        <v>2903</v>
      </c>
      <c r="J2883" s="4">
        <v>45597</v>
      </c>
      <c r="K2883" t="s">
        <v>2934</v>
      </c>
      <c r="L2883" s="5">
        <v>255000</v>
      </c>
      <c r="M2883" s="28">
        <f t="shared" ref="M2883:M2946" si="45">VALUE(SUBSTITUTE(SUBSTITUTE(L2883,"₹"," "),",",""))</f>
        <v>255000</v>
      </c>
      <c r="N2883">
        <f>2025-Table1[[#This Row],[Year]]</f>
        <v>10</v>
      </c>
    </row>
    <row r="2884" spans="1:14" x14ac:dyDescent="0.3">
      <c r="A2884" t="s">
        <v>11</v>
      </c>
      <c r="B2884" t="s">
        <v>288</v>
      </c>
      <c r="C2884">
        <v>2015</v>
      </c>
      <c r="D2884" s="3">
        <v>9</v>
      </c>
      <c r="E2884" s="3">
        <v>95000</v>
      </c>
      <c r="F2884" t="s">
        <v>25</v>
      </c>
      <c r="G2884" s="15">
        <f>IF(Table1[[#This Row],[Transmission]]="Manual", 0, 1)</f>
        <v>1</v>
      </c>
      <c r="H2884" t="s">
        <v>9472</v>
      </c>
      <c r="I2884" t="s">
        <v>2903</v>
      </c>
      <c r="J2884" s="4">
        <v>45597</v>
      </c>
      <c r="K2884" t="s">
        <v>2935</v>
      </c>
      <c r="L2884" s="5">
        <v>450000</v>
      </c>
      <c r="M2884" s="28">
        <f t="shared" si="45"/>
        <v>450000</v>
      </c>
      <c r="N2884">
        <f>2025-Table1[[#This Row],[Year]]</f>
        <v>10</v>
      </c>
    </row>
    <row r="2885" spans="1:14" x14ac:dyDescent="0.3">
      <c r="A2885" t="s">
        <v>15</v>
      </c>
      <c r="B2885" t="s">
        <v>155</v>
      </c>
      <c r="C2885">
        <v>2013</v>
      </c>
      <c r="D2885" s="3">
        <v>11</v>
      </c>
      <c r="E2885" s="3">
        <v>150000</v>
      </c>
      <c r="F2885" t="s">
        <v>13</v>
      </c>
      <c r="G2885" s="15">
        <f>IF(Table1[[#This Row],[Transmission]]="Manual", 0, 1)</f>
        <v>0</v>
      </c>
      <c r="H2885" t="s">
        <v>9475</v>
      </c>
      <c r="I2885" t="s">
        <v>17</v>
      </c>
      <c r="J2885" s="4">
        <v>45597</v>
      </c>
      <c r="K2885" t="s">
        <v>2936</v>
      </c>
      <c r="L2885" s="5">
        <v>280000</v>
      </c>
      <c r="M2885" s="28">
        <f t="shared" si="45"/>
        <v>280000</v>
      </c>
      <c r="N2885">
        <f>2025-Table1[[#This Row],[Year]]</f>
        <v>12</v>
      </c>
    </row>
    <row r="2886" spans="1:14" x14ac:dyDescent="0.3">
      <c r="A2886" t="s">
        <v>847</v>
      </c>
      <c r="B2886" t="s">
        <v>1388</v>
      </c>
      <c r="C2886">
        <v>2019</v>
      </c>
      <c r="D2886" s="3">
        <v>5</v>
      </c>
      <c r="E2886" s="3">
        <v>42849</v>
      </c>
      <c r="F2886" t="s">
        <v>13</v>
      </c>
      <c r="G2886" s="15">
        <f>IF(Table1[[#This Row],[Transmission]]="Manual", 0, 1)</f>
        <v>0</v>
      </c>
      <c r="H2886" t="s">
        <v>9472</v>
      </c>
      <c r="I2886" t="s">
        <v>14</v>
      </c>
      <c r="J2886" s="4">
        <v>45597</v>
      </c>
      <c r="K2886" t="s">
        <v>1756</v>
      </c>
      <c r="L2886" s="5">
        <v>345000</v>
      </c>
      <c r="M2886" s="28">
        <f t="shared" si="45"/>
        <v>345000</v>
      </c>
      <c r="N2886">
        <f>2025-Table1[[#This Row],[Year]]</f>
        <v>6</v>
      </c>
    </row>
    <row r="2887" spans="1:14" x14ac:dyDescent="0.3">
      <c r="A2887" t="s">
        <v>21</v>
      </c>
      <c r="B2887" t="s">
        <v>111</v>
      </c>
      <c r="C2887">
        <v>2014</v>
      </c>
      <c r="D2887" s="3">
        <v>10</v>
      </c>
      <c r="E2887" s="3">
        <v>59530</v>
      </c>
      <c r="F2887" t="s">
        <v>13</v>
      </c>
      <c r="G2887" s="15">
        <f>IF(Table1[[#This Row],[Transmission]]="Manual", 0, 1)</f>
        <v>0</v>
      </c>
      <c r="H2887" t="s">
        <v>9472</v>
      </c>
      <c r="I2887" t="s">
        <v>14</v>
      </c>
      <c r="J2887" s="4">
        <v>45597</v>
      </c>
      <c r="K2887" t="s">
        <v>2937</v>
      </c>
      <c r="L2887" s="5">
        <v>345000</v>
      </c>
      <c r="M2887" s="28">
        <f t="shared" si="45"/>
        <v>345000</v>
      </c>
      <c r="N2887">
        <f>2025-Table1[[#This Row],[Year]]</f>
        <v>11</v>
      </c>
    </row>
    <row r="2888" spans="1:14" x14ac:dyDescent="0.3">
      <c r="A2888" t="s">
        <v>58</v>
      </c>
      <c r="B2888" t="s">
        <v>315</v>
      </c>
      <c r="C2888">
        <v>2015</v>
      </c>
      <c r="D2888" s="3">
        <v>9</v>
      </c>
      <c r="E2888" s="3">
        <v>55406</v>
      </c>
      <c r="F2888" t="s">
        <v>25</v>
      </c>
      <c r="G2888" s="15">
        <f>IF(Table1[[#This Row],[Transmission]]="Manual", 0, 1)</f>
        <v>1</v>
      </c>
      <c r="H2888" t="s">
        <v>9472</v>
      </c>
      <c r="I2888" t="s">
        <v>17</v>
      </c>
      <c r="J2888" s="4">
        <v>45597</v>
      </c>
      <c r="K2888" t="s">
        <v>2938</v>
      </c>
      <c r="L2888" s="5">
        <v>1290000</v>
      </c>
      <c r="M2888" s="28">
        <f t="shared" si="45"/>
        <v>1290000</v>
      </c>
      <c r="N2888">
        <f>2025-Table1[[#This Row],[Year]]</f>
        <v>10</v>
      </c>
    </row>
    <row r="2889" spans="1:14" x14ac:dyDescent="0.3">
      <c r="A2889" t="s">
        <v>11</v>
      </c>
      <c r="B2889" t="s">
        <v>285</v>
      </c>
      <c r="C2889">
        <v>2015</v>
      </c>
      <c r="D2889" s="3">
        <v>9</v>
      </c>
      <c r="E2889" s="3">
        <v>96000</v>
      </c>
      <c r="F2889" t="s">
        <v>13</v>
      </c>
      <c r="G2889" s="15">
        <f>IF(Table1[[#This Row],[Transmission]]="Manual", 0, 1)</f>
        <v>0</v>
      </c>
      <c r="H2889" t="s">
        <v>9475</v>
      </c>
      <c r="I2889" t="s">
        <v>14</v>
      </c>
      <c r="J2889" s="4">
        <v>45597</v>
      </c>
      <c r="K2889" t="s">
        <v>2939</v>
      </c>
      <c r="L2889" s="5">
        <v>360000</v>
      </c>
      <c r="M2889" s="28">
        <f t="shared" si="45"/>
        <v>360000</v>
      </c>
      <c r="N2889">
        <f>2025-Table1[[#This Row],[Year]]</f>
        <v>10</v>
      </c>
    </row>
    <row r="2890" spans="1:14" x14ac:dyDescent="0.3">
      <c r="A2890" t="s">
        <v>21</v>
      </c>
      <c r="B2890" t="s">
        <v>99</v>
      </c>
      <c r="C2890">
        <v>2019</v>
      </c>
      <c r="D2890" s="3">
        <v>5</v>
      </c>
      <c r="E2890" s="3">
        <v>52380</v>
      </c>
      <c r="F2890" t="s">
        <v>13</v>
      </c>
      <c r="G2890" s="15">
        <f>IF(Table1[[#This Row],[Transmission]]="Manual", 0, 1)</f>
        <v>0</v>
      </c>
      <c r="H2890" t="s">
        <v>9475</v>
      </c>
      <c r="I2890" t="s">
        <v>14</v>
      </c>
      <c r="J2890" s="4">
        <v>45597</v>
      </c>
      <c r="K2890" t="s">
        <v>2940</v>
      </c>
      <c r="L2890" s="5">
        <v>645000</v>
      </c>
      <c r="M2890" s="28">
        <f t="shared" si="45"/>
        <v>645000</v>
      </c>
      <c r="N2890">
        <f>2025-Table1[[#This Row],[Year]]</f>
        <v>6</v>
      </c>
    </row>
    <row r="2891" spans="1:14" x14ac:dyDescent="0.3">
      <c r="A2891" t="s">
        <v>15</v>
      </c>
      <c r="B2891" t="s">
        <v>1917</v>
      </c>
      <c r="C2891">
        <v>2019</v>
      </c>
      <c r="D2891" s="3">
        <v>5</v>
      </c>
      <c r="E2891" s="3">
        <v>59000</v>
      </c>
      <c r="F2891" t="s">
        <v>25</v>
      </c>
      <c r="G2891" s="15">
        <f>IF(Table1[[#This Row],[Transmission]]="Manual", 0, 1)</f>
        <v>1</v>
      </c>
      <c r="H2891" t="s">
        <v>9472</v>
      </c>
      <c r="I2891" t="s">
        <v>14</v>
      </c>
      <c r="J2891" s="4">
        <v>45597</v>
      </c>
      <c r="K2891" t="s">
        <v>2941</v>
      </c>
      <c r="L2891" s="5">
        <v>745000</v>
      </c>
      <c r="M2891" s="28">
        <f t="shared" si="45"/>
        <v>745000</v>
      </c>
      <c r="N2891">
        <f>2025-Table1[[#This Row],[Year]]</f>
        <v>6</v>
      </c>
    </row>
    <row r="2892" spans="1:14" x14ac:dyDescent="0.3">
      <c r="A2892" t="s">
        <v>21</v>
      </c>
      <c r="B2892" t="s">
        <v>111</v>
      </c>
      <c r="C2892">
        <v>2021</v>
      </c>
      <c r="D2892" s="3">
        <v>3</v>
      </c>
      <c r="E2892" s="3">
        <v>44000</v>
      </c>
      <c r="F2892" t="s">
        <v>25</v>
      </c>
      <c r="G2892" s="15">
        <f>IF(Table1[[#This Row],[Transmission]]="Manual", 0, 1)</f>
        <v>1</v>
      </c>
      <c r="H2892" t="s">
        <v>9472</v>
      </c>
      <c r="I2892" t="s">
        <v>2903</v>
      </c>
      <c r="J2892" s="4">
        <v>45566</v>
      </c>
      <c r="K2892" t="s">
        <v>2942</v>
      </c>
      <c r="L2892" s="5">
        <v>585000</v>
      </c>
      <c r="M2892" s="28">
        <f t="shared" si="45"/>
        <v>585000</v>
      </c>
      <c r="N2892">
        <f>2025-Table1[[#This Row],[Year]]</f>
        <v>4</v>
      </c>
    </row>
    <row r="2893" spans="1:14" x14ac:dyDescent="0.3">
      <c r="A2893" t="s">
        <v>21</v>
      </c>
      <c r="B2893" t="s">
        <v>49</v>
      </c>
      <c r="C2893">
        <v>2014</v>
      </c>
      <c r="D2893" s="3">
        <v>10</v>
      </c>
      <c r="E2893" s="3">
        <v>77000</v>
      </c>
      <c r="F2893" t="s">
        <v>13</v>
      </c>
      <c r="G2893" s="15">
        <f>IF(Table1[[#This Row],[Transmission]]="Manual", 0, 1)</f>
        <v>0</v>
      </c>
      <c r="H2893" t="s">
        <v>9475</v>
      </c>
      <c r="I2893" t="s">
        <v>17</v>
      </c>
      <c r="J2893" s="4">
        <v>45597</v>
      </c>
      <c r="K2893" t="s">
        <v>2943</v>
      </c>
      <c r="L2893" s="5">
        <v>684000</v>
      </c>
      <c r="M2893" s="28">
        <f t="shared" si="45"/>
        <v>684000</v>
      </c>
      <c r="N2893">
        <f>2025-Table1[[#This Row],[Year]]</f>
        <v>11</v>
      </c>
    </row>
    <row r="2894" spans="1:14" x14ac:dyDescent="0.3">
      <c r="A2894" t="s">
        <v>21</v>
      </c>
      <c r="B2894" t="s">
        <v>2944</v>
      </c>
      <c r="C2894">
        <v>2018</v>
      </c>
      <c r="D2894" s="3">
        <v>6</v>
      </c>
      <c r="E2894" s="3">
        <v>47000</v>
      </c>
      <c r="F2894" t="s">
        <v>13</v>
      </c>
      <c r="G2894" s="15">
        <f>IF(Table1[[#This Row],[Transmission]]="Manual", 0, 1)</f>
        <v>0</v>
      </c>
      <c r="H2894" t="s">
        <v>9472</v>
      </c>
      <c r="I2894" t="s">
        <v>2903</v>
      </c>
      <c r="J2894" s="4">
        <v>45597</v>
      </c>
      <c r="K2894" t="s">
        <v>2945</v>
      </c>
      <c r="L2894" s="5">
        <v>425000</v>
      </c>
      <c r="M2894" s="28">
        <f t="shared" si="45"/>
        <v>425000</v>
      </c>
      <c r="N2894">
        <f>2025-Table1[[#This Row],[Year]]</f>
        <v>7</v>
      </c>
    </row>
    <row r="2895" spans="1:14" x14ac:dyDescent="0.3">
      <c r="A2895" t="s">
        <v>11</v>
      </c>
      <c r="B2895" t="s">
        <v>12</v>
      </c>
      <c r="C2895">
        <v>2015</v>
      </c>
      <c r="D2895" s="3">
        <v>9</v>
      </c>
      <c r="E2895" s="3">
        <v>108000</v>
      </c>
      <c r="F2895" t="s">
        <v>13</v>
      </c>
      <c r="G2895" s="15">
        <f>IF(Table1[[#This Row],[Transmission]]="Manual", 0, 1)</f>
        <v>0</v>
      </c>
      <c r="H2895" t="s">
        <v>9475</v>
      </c>
      <c r="I2895" t="s">
        <v>2903</v>
      </c>
      <c r="J2895" s="4">
        <v>45597</v>
      </c>
      <c r="K2895" t="s">
        <v>2946</v>
      </c>
      <c r="L2895" s="5">
        <v>475000</v>
      </c>
      <c r="M2895" s="28">
        <f t="shared" si="45"/>
        <v>475000</v>
      </c>
      <c r="N2895">
        <f>2025-Table1[[#This Row],[Year]]</f>
        <v>10</v>
      </c>
    </row>
    <row r="2896" spans="1:14" x14ac:dyDescent="0.3">
      <c r="A2896" t="s">
        <v>21</v>
      </c>
      <c r="B2896" t="s">
        <v>68</v>
      </c>
      <c r="C2896">
        <v>2014</v>
      </c>
      <c r="D2896" s="3">
        <v>10</v>
      </c>
      <c r="E2896" s="3">
        <v>56000</v>
      </c>
      <c r="F2896" t="s">
        <v>13</v>
      </c>
      <c r="G2896" s="15">
        <f>IF(Table1[[#This Row],[Transmission]]="Manual", 0, 1)</f>
        <v>0</v>
      </c>
      <c r="H2896" t="s">
        <v>9475</v>
      </c>
      <c r="I2896" t="s">
        <v>14</v>
      </c>
      <c r="J2896" s="4">
        <v>45597</v>
      </c>
      <c r="K2896" t="s">
        <v>2947</v>
      </c>
      <c r="L2896" s="5">
        <v>355000</v>
      </c>
      <c r="M2896" s="28">
        <f t="shared" si="45"/>
        <v>355000</v>
      </c>
      <c r="N2896">
        <f>2025-Table1[[#This Row],[Year]]</f>
        <v>11</v>
      </c>
    </row>
    <row r="2897" spans="1:14" x14ac:dyDescent="0.3">
      <c r="A2897" t="s">
        <v>21</v>
      </c>
      <c r="B2897" t="s">
        <v>49</v>
      </c>
      <c r="C2897">
        <v>2012</v>
      </c>
      <c r="D2897" s="3">
        <v>12</v>
      </c>
      <c r="E2897" s="3">
        <v>92500</v>
      </c>
      <c r="F2897" t="s">
        <v>13</v>
      </c>
      <c r="G2897" s="15">
        <f>IF(Table1[[#This Row],[Transmission]]="Manual", 0, 1)</f>
        <v>0</v>
      </c>
      <c r="H2897" t="s">
        <v>9475</v>
      </c>
      <c r="I2897" t="s">
        <v>2903</v>
      </c>
      <c r="J2897" s="4">
        <v>45597</v>
      </c>
      <c r="K2897" t="s">
        <v>2948</v>
      </c>
      <c r="L2897" s="5">
        <v>510000</v>
      </c>
      <c r="M2897" s="28">
        <f t="shared" si="45"/>
        <v>510000</v>
      </c>
      <c r="N2897">
        <f>2025-Table1[[#This Row],[Year]]</f>
        <v>13</v>
      </c>
    </row>
    <row r="2898" spans="1:14" x14ac:dyDescent="0.3">
      <c r="A2898" t="s">
        <v>44</v>
      </c>
      <c r="B2898" t="s">
        <v>228</v>
      </c>
      <c r="C2898">
        <v>2022</v>
      </c>
      <c r="D2898" s="3">
        <v>2</v>
      </c>
      <c r="E2898" s="3">
        <v>80000</v>
      </c>
      <c r="F2898" t="s">
        <v>25</v>
      </c>
      <c r="G2898" s="15">
        <f>IF(Table1[[#This Row],[Transmission]]="Manual", 0, 1)</f>
        <v>1</v>
      </c>
      <c r="H2898" t="s">
        <v>9472</v>
      </c>
      <c r="I2898" t="s">
        <v>2903</v>
      </c>
      <c r="J2898" s="4">
        <v>45566</v>
      </c>
      <c r="K2898" t="s">
        <v>2949</v>
      </c>
      <c r="L2898" s="5">
        <v>600000</v>
      </c>
      <c r="M2898" s="28">
        <f t="shared" si="45"/>
        <v>600000</v>
      </c>
      <c r="N2898">
        <f>2025-Table1[[#This Row],[Year]]</f>
        <v>3</v>
      </c>
    </row>
    <row r="2899" spans="1:14" x14ac:dyDescent="0.3">
      <c r="A2899" t="s">
        <v>11</v>
      </c>
      <c r="B2899" t="s">
        <v>940</v>
      </c>
      <c r="C2899">
        <v>2015</v>
      </c>
      <c r="D2899" s="3">
        <v>9</v>
      </c>
      <c r="E2899" s="3">
        <v>61000</v>
      </c>
      <c r="F2899" t="s">
        <v>13</v>
      </c>
      <c r="G2899" s="15">
        <f>IF(Table1[[#This Row],[Transmission]]="Manual", 0, 1)</f>
        <v>0</v>
      </c>
      <c r="H2899" t="s">
        <v>9472</v>
      </c>
      <c r="I2899" t="s">
        <v>17</v>
      </c>
      <c r="J2899" s="4">
        <v>45597</v>
      </c>
      <c r="K2899" t="s">
        <v>2950</v>
      </c>
      <c r="L2899" s="5">
        <v>245000</v>
      </c>
      <c r="M2899" s="28">
        <f t="shared" si="45"/>
        <v>245000</v>
      </c>
      <c r="N2899">
        <f>2025-Table1[[#This Row],[Year]]</f>
        <v>10</v>
      </c>
    </row>
    <row r="2900" spans="1:14" x14ac:dyDescent="0.3">
      <c r="A2900" t="s">
        <v>21</v>
      </c>
      <c r="B2900" t="s">
        <v>49</v>
      </c>
      <c r="C2900">
        <v>2022</v>
      </c>
      <c r="D2900" s="3">
        <v>2</v>
      </c>
      <c r="E2900" s="3">
        <v>56000</v>
      </c>
      <c r="F2900" t="s">
        <v>13</v>
      </c>
      <c r="G2900" s="15">
        <f>IF(Table1[[#This Row],[Transmission]]="Manual", 0, 1)</f>
        <v>0</v>
      </c>
      <c r="H2900" t="s">
        <v>9472</v>
      </c>
      <c r="I2900" t="s">
        <v>2903</v>
      </c>
      <c r="J2900" s="4">
        <v>45597</v>
      </c>
      <c r="K2900" t="s">
        <v>2951</v>
      </c>
      <c r="L2900" s="5">
        <v>1170000</v>
      </c>
      <c r="M2900" s="28">
        <f t="shared" si="45"/>
        <v>1170000</v>
      </c>
      <c r="N2900">
        <f>2025-Table1[[#This Row],[Year]]</f>
        <v>3</v>
      </c>
    </row>
    <row r="2901" spans="1:14" x14ac:dyDescent="0.3">
      <c r="A2901" t="s">
        <v>33</v>
      </c>
      <c r="B2901" t="s">
        <v>34</v>
      </c>
      <c r="C2901">
        <v>2018</v>
      </c>
      <c r="D2901" s="3">
        <v>6</v>
      </c>
      <c r="E2901" s="3">
        <v>69000</v>
      </c>
      <c r="F2901" t="s">
        <v>25</v>
      </c>
      <c r="G2901" s="15">
        <f>IF(Table1[[#This Row],[Transmission]]="Manual", 0, 1)</f>
        <v>1</v>
      </c>
      <c r="H2901" t="s">
        <v>9475</v>
      </c>
      <c r="I2901" t="s">
        <v>14</v>
      </c>
      <c r="J2901" s="4">
        <v>45566</v>
      </c>
      <c r="K2901" t="s">
        <v>2952</v>
      </c>
      <c r="L2901" s="5">
        <v>399999</v>
      </c>
      <c r="M2901" s="28">
        <f t="shared" si="45"/>
        <v>399999</v>
      </c>
      <c r="N2901">
        <f>2025-Table1[[#This Row],[Year]]</f>
        <v>7</v>
      </c>
    </row>
    <row r="2902" spans="1:14" x14ac:dyDescent="0.3">
      <c r="A2902" t="s">
        <v>21</v>
      </c>
      <c r="B2902" t="s">
        <v>49</v>
      </c>
      <c r="C2902">
        <v>2019</v>
      </c>
      <c r="D2902" s="3">
        <v>5</v>
      </c>
      <c r="E2902" s="3">
        <v>112000</v>
      </c>
      <c r="F2902" t="s">
        <v>13</v>
      </c>
      <c r="G2902" s="15">
        <f>IF(Table1[[#This Row],[Transmission]]="Manual", 0, 1)</f>
        <v>0</v>
      </c>
      <c r="H2902" t="s">
        <v>9472</v>
      </c>
      <c r="I2902" t="s">
        <v>17</v>
      </c>
      <c r="J2902" s="4">
        <v>45597</v>
      </c>
      <c r="K2902" t="s">
        <v>344</v>
      </c>
      <c r="L2902" s="5">
        <v>900000</v>
      </c>
      <c r="M2902" s="28">
        <f t="shared" si="45"/>
        <v>900000</v>
      </c>
      <c r="N2902">
        <f>2025-Table1[[#This Row],[Year]]</f>
        <v>6</v>
      </c>
    </row>
    <row r="2903" spans="1:14" x14ac:dyDescent="0.3">
      <c r="A2903" t="s">
        <v>21</v>
      </c>
      <c r="B2903" t="s">
        <v>298</v>
      </c>
      <c r="C2903">
        <v>2005</v>
      </c>
      <c r="D2903" s="3">
        <v>19</v>
      </c>
      <c r="E2903" s="3">
        <v>135000</v>
      </c>
      <c r="F2903" t="s">
        <v>25</v>
      </c>
      <c r="G2903" s="15">
        <f>IF(Table1[[#This Row],[Transmission]]="Manual", 0, 1)</f>
        <v>1</v>
      </c>
      <c r="H2903" t="s">
        <v>9475</v>
      </c>
      <c r="I2903" t="s">
        <v>14</v>
      </c>
      <c r="J2903" s="4">
        <v>45597</v>
      </c>
      <c r="K2903" t="s">
        <v>2953</v>
      </c>
      <c r="L2903" s="5">
        <v>85000</v>
      </c>
      <c r="M2903" s="28">
        <f t="shared" si="45"/>
        <v>85000</v>
      </c>
      <c r="N2903">
        <f>2025-Table1[[#This Row],[Year]]</f>
        <v>20</v>
      </c>
    </row>
    <row r="2904" spans="1:14" x14ac:dyDescent="0.3">
      <c r="A2904" t="s">
        <v>58</v>
      </c>
      <c r="B2904" t="s">
        <v>315</v>
      </c>
      <c r="C2904">
        <v>2013</v>
      </c>
      <c r="D2904" s="3">
        <v>11</v>
      </c>
      <c r="E2904" s="3">
        <v>95000</v>
      </c>
      <c r="F2904" t="s">
        <v>25</v>
      </c>
      <c r="G2904" s="15">
        <f>IF(Table1[[#This Row],[Transmission]]="Manual", 0, 1)</f>
        <v>1</v>
      </c>
      <c r="H2904" t="s">
        <v>9475</v>
      </c>
      <c r="I2904" t="s">
        <v>17</v>
      </c>
      <c r="J2904" s="4">
        <v>45597</v>
      </c>
      <c r="K2904" t="s">
        <v>2954</v>
      </c>
      <c r="L2904" s="5">
        <v>1299999</v>
      </c>
      <c r="M2904" s="28">
        <f t="shared" si="45"/>
        <v>1299999</v>
      </c>
      <c r="N2904">
        <f>2025-Table1[[#This Row],[Year]]</f>
        <v>12</v>
      </c>
    </row>
    <row r="2905" spans="1:14" x14ac:dyDescent="0.3">
      <c r="A2905" t="s">
        <v>11</v>
      </c>
      <c r="B2905" t="s">
        <v>12</v>
      </c>
      <c r="C2905">
        <v>2018</v>
      </c>
      <c r="D2905" s="3">
        <v>6</v>
      </c>
      <c r="E2905" s="3">
        <v>57700</v>
      </c>
      <c r="F2905" t="s">
        <v>13</v>
      </c>
      <c r="G2905" s="15">
        <f>IF(Table1[[#This Row],[Transmission]]="Manual", 0, 1)</f>
        <v>0</v>
      </c>
      <c r="H2905" t="s">
        <v>9472</v>
      </c>
      <c r="I2905" t="s">
        <v>2903</v>
      </c>
      <c r="J2905" s="4">
        <v>45597</v>
      </c>
      <c r="K2905" t="s">
        <v>2955</v>
      </c>
      <c r="L2905" s="5">
        <v>890000</v>
      </c>
      <c r="M2905" s="28">
        <f t="shared" si="45"/>
        <v>890000</v>
      </c>
      <c r="N2905">
        <f>2025-Table1[[#This Row],[Year]]</f>
        <v>7</v>
      </c>
    </row>
    <row r="2906" spans="1:14" x14ac:dyDescent="0.3">
      <c r="A2906" t="s">
        <v>11</v>
      </c>
      <c r="B2906" t="s">
        <v>285</v>
      </c>
      <c r="C2906">
        <v>2020</v>
      </c>
      <c r="D2906" s="3">
        <v>4</v>
      </c>
      <c r="E2906" s="3">
        <v>68000</v>
      </c>
      <c r="F2906" t="s">
        <v>25</v>
      </c>
      <c r="G2906" s="15">
        <f>IF(Table1[[#This Row],[Transmission]]="Manual", 0, 1)</f>
        <v>1</v>
      </c>
      <c r="H2906" t="s">
        <v>9472</v>
      </c>
      <c r="I2906" t="s">
        <v>14</v>
      </c>
      <c r="J2906" s="4">
        <v>45597</v>
      </c>
      <c r="K2906" t="s">
        <v>2956</v>
      </c>
      <c r="L2906" s="5">
        <v>595000</v>
      </c>
      <c r="M2906" s="28">
        <f t="shared" si="45"/>
        <v>595000</v>
      </c>
      <c r="N2906">
        <f>2025-Table1[[#This Row],[Year]]</f>
        <v>5</v>
      </c>
    </row>
    <row r="2907" spans="1:14" x14ac:dyDescent="0.3">
      <c r="A2907" t="s">
        <v>15</v>
      </c>
      <c r="B2907" t="s">
        <v>588</v>
      </c>
      <c r="C2907">
        <v>2012</v>
      </c>
      <c r="D2907" s="3">
        <v>12</v>
      </c>
      <c r="E2907" s="3">
        <v>116000</v>
      </c>
      <c r="F2907" t="s">
        <v>13</v>
      </c>
      <c r="G2907" s="15">
        <f>IF(Table1[[#This Row],[Transmission]]="Manual", 0, 1)</f>
        <v>0</v>
      </c>
      <c r="H2907" t="s">
        <v>9475</v>
      </c>
      <c r="I2907" t="s">
        <v>14</v>
      </c>
      <c r="J2907" s="4">
        <v>45261</v>
      </c>
      <c r="K2907" t="s">
        <v>2957</v>
      </c>
      <c r="L2907" s="5">
        <v>525000</v>
      </c>
      <c r="M2907" s="28">
        <f t="shared" si="45"/>
        <v>525000</v>
      </c>
      <c r="N2907">
        <f>2025-Table1[[#This Row],[Year]]</f>
        <v>13</v>
      </c>
    </row>
    <row r="2908" spans="1:14" x14ac:dyDescent="0.3">
      <c r="A2908" t="s">
        <v>21</v>
      </c>
      <c r="B2908" t="s">
        <v>49</v>
      </c>
      <c r="C2908">
        <v>2022</v>
      </c>
      <c r="D2908" s="3">
        <v>2</v>
      </c>
      <c r="E2908" s="3">
        <v>50000</v>
      </c>
      <c r="F2908" t="s">
        <v>13</v>
      </c>
      <c r="G2908" s="15">
        <f>IF(Table1[[#This Row],[Transmission]]="Manual", 0, 1)</f>
        <v>0</v>
      </c>
      <c r="H2908" t="s">
        <v>9472</v>
      </c>
      <c r="I2908" t="s">
        <v>2903</v>
      </c>
      <c r="J2908" s="4">
        <v>45597</v>
      </c>
      <c r="K2908" t="s">
        <v>2958</v>
      </c>
      <c r="L2908" s="5">
        <v>1050000</v>
      </c>
      <c r="M2908" s="28">
        <f t="shared" si="45"/>
        <v>1050000</v>
      </c>
      <c r="N2908">
        <f>2025-Table1[[#This Row],[Year]]</f>
        <v>3</v>
      </c>
    </row>
    <row r="2909" spans="1:14" x14ac:dyDescent="0.3">
      <c r="A2909" t="s">
        <v>262</v>
      </c>
      <c r="B2909" t="s">
        <v>263</v>
      </c>
      <c r="C2909">
        <v>2018</v>
      </c>
      <c r="D2909" s="3">
        <v>6</v>
      </c>
      <c r="E2909" s="3">
        <v>59000</v>
      </c>
      <c r="F2909" t="s">
        <v>25</v>
      </c>
      <c r="G2909" s="15">
        <f>IF(Table1[[#This Row],[Transmission]]="Manual", 0, 1)</f>
        <v>1</v>
      </c>
      <c r="H2909" t="s">
        <v>9475</v>
      </c>
      <c r="I2909" t="s">
        <v>14</v>
      </c>
      <c r="J2909" s="4">
        <v>45566</v>
      </c>
      <c r="K2909" t="s">
        <v>2959</v>
      </c>
      <c r="L2909" s="5">
        <v>1174900</v>
      </c>
      <c r="M2909" s="28">
        <f t="shared" si="45"/>
        <v>1174900</v>
      </c>
      <c r="N2909">
        <f>2025-Table1[[#This Row],[Year]]</f>
        <v>7</v>
      </c>
    </row>
    <row r="2910" spans="1:14" x14ac:dyDescent="0.3">
      <c r="A2910" t="s">
        <v>11</v>
      </c>
      <c r="B2910" t="s">
        <v>12</v>
      </c>
      <c r="C2910">
        <v>2013</v>
      </c>
      <c r="D2910" s="3">
        <v>11</v>
      </c>
      <c r="E2910" s="3">
        <v>109000</v>
      </c>
      <c r="F2910" t="s">
        <v>25</v>
      </c>
      <c r="G2910" s="15">
        <f>IF(Table1[[#This Row],[Transmission]]="Manual", 0, 1)</f>
        <v>1</v>
      </c>
      <c r="H2910" t="s">
        <v>9475</v>
      </c>
      <c r="I2910" t="s">
        <v>2903</v>
      </c>
      <c r="J2910" s="4">
        <v>45597</v>
      </c>
      <c r="K2910" t="s">
        <v>2960</v>
      </c>
      <c r="L2910" s="5">
        <v>410000</v>
      </c>
      <c r="M2910" s="28">
        <f t="shared" si="45"/>
        <v>410000</v>
      </c>
      <c r="N2910">
        <f>2025-Table1[[#This Row],[Year]]</f>
        <v>12</v>
      </c>
    </row>
    <row r="2911" spans="1:14" x14ac:dyDescent="0.3">
      <c r="A2911" t="s">
        <v>113</v>
      </c>
      <c r="B2911" t="s">
        <v>181</v>
      </c>
      <c r="C2911">
        <v>2020</v>
      </c>
      <c r="D2911" s="3">
        <v>4</v>
      </c>
      <c r="E2911" s="3">
        <v>120000</v>
      </c>
      <c r="F2911" t="s">
        <v>13</v>
      </c>
      <c r="G2911" s="15">
        <f>IF(Table1[[#This Row],[Transmission]]="Manual", 0, 1)</f>
        <v>0</v>
      </c>
      <c r="H2911" t="s">
        <v>9472</v>
      </c>
      <c r="I2911" t="s">
        <v>17</v>
      </c>
      <c r="J2911" s="4">
        <v>45597</v>
      </c>
      <c r="K2911" t="s">
        <v>2961</v>
      </c>
      <c r="L2911" s="5">
        <v>785000</v>
      </c>
      <c r="M2911" s="28">
        <f t="shared" si="45"/>
        <v>785000</v>
      </c>
      <c r="N2911">
        <f>2025-Table1[[#This Row],[Year]]</f>
        <v>5</v>
      </c>
    </row>
    <row r="2912" spans="1:14" x14ac:dyDescent="0.3">
      <c r="A2912" t="s">
        <v>44</v>
      </c>
      <c r="B2912" t="s">
        <v>116</v>
      </c>
      <c r="C2912">
        <v>2013</v>
      </c>
      <c r="D2912" s="3">
        <v>11</v>
      </c>
      <c r="E2912" s="3">
        <v>72000</v>
      </c>
      <c r="F2912" t="s">
        <v>13</v>
      </c>
      <c r="G2912" s="15">
        <f>IF(Table1[[#This Row],[Transmission]]="Manual", 0, 1)</f>
        <v>0</v>
      </c>
      <c r="H2912" t="s">
        <v>9475</v>
      </c>
      <c r="I2912" t="s">
        <v>14</v>
      </c>
      <c r="J2912" s="4">
        <v>45597</v>
      </c>
      <c r="K2912" t="s">
        <v>2962</v>
      </c>
      <c r="L2912" s="5">
        <v>155000</v>
      </c>
      <c r="M2912" s="28">
        <f t="shared" si="45"/>
        <v>155000</v>
      </c>
      <c r="N2912">
        <f>2025-Table1[[#This Row],[Year]]</f>
        <v>12</v>
      </c>
    </row>
    <row r="2913" spans="1:14" x14ac:dyDescent="0.3">
      <c r="A2913" t="s">
        <v>21</v>
      </c>
      <c r="B2913" t="s">
        <v>24</v>
      </c>
      <c r="C2913">
        <v>2015</v>
      </c>
      <c r="D2913" s="3">
        <v>9</v>
      </c>
      <c r="E2913" s="3">
        <v>60000</v>
      </c>
      <c r="F2913" t="s">
        <v>25</v>
      </c>
      <c r="G2913" s="15">
        <f>IF(Table1[[#This Row],[Transmission]]="Manual", 0, 1)</f>
        <v>1</v>
      </c>
      <c r="H2913" t="s">
        <v>9472</v>
      </c>
      <c r="I2913" t="s">
        <v>2903</v>
      </c>
      <c r="J2913" s="4">
        <v>45597</v>
      </c>
      <c r="K2913" t="s">
        <v>2963</v>
      </c>
      <c r="L2913" s="5">
        <v>550000</v>
      </c>
      <c r="M2913" s="28">
        <f t="shared" si="45"/>
        <v>550000</v>
      </c>
      <c r="N2913">
        <f>2025-Table1[[#This Row],[Year]]</f>
        <v>10</v>
      </c>
    </row>
    <row r="2914" spans="1:14" x14ac:dyDescent="0.3">
      <c r="A2914" t="s">
        <v>43</v>
      </c>
      <c r="B2914" t="s">
        <v>123</v>
      </c>
      <c r="C2914">
        <v>2021</v>
      </c>
      <c r="D2914" s="3">
        <v>3</v>
      </c>
      <c r="E2914" s="3">
        <v>100000</v>
      </c>
      <c r="F2914" t="s">
        <v>25</v>
      </c>
      <c r="G2914" s="15">
        <f>IF(Table1[[#This Row],[Transmission]]="Manual", 0, 1)</f>
        <v>1</v>
      </c>
      <c r="H2914" t="s">
        <v>9472</v>
      </c>
      <c r="I2914" t="s">
        <v>17</v>
      </c>
      <c r="J2914" s="4">
        <v>45597</v>
      </c>
      <c r="K2914" t="s">
        <v>2964</v>
      </c>
      <c r="L2914" s="5">
        <v>38000</v>
      </c>
      <c r="M2914" s="28">
        <f t="shared" si="45"/>
        <v>38000</v>
      </c>
      <c r="N2914">
        <f>2025-Table1[[#This Row],[Year]]</f>
        <v>4</v>
      </c>
    </row>
    <row r="2915" spans="1:14" x14ac:dyDescent="0.3">
      <c r="A2915" t="s">
        <v>21</v>
      </c>
      <c r="B2915" t="s">
        <v>99</v>
      </c>
      <c r="C2915">
        <v>2016</v>
      </c>
      <c r="D2915" s="3">
        <v>8</v>
      </c>
      <c r="E2915" s="3">
        <v>96000</v>
      </c>
      <c r="F2915" t="s">
        <v>13</v>
      </c>
      <c r="G2915" s="15">
        <f>IF(Table1[[#This Row],[Transmission]]="Manual", 0, 1)</f>
        <v>0</v>
      </c>
      <c r="H2915" t="s">
        <v>9475</v>
      </c>
      <c r="I2915" t="s">
        <v>17</v>
      </c>
      <c r="J2915" s="4">
        <v>45597</v>
      </c>
      <c r="K2915" t="s">
        <v>2965</v>
      </c>
      <c r="L2915" s="5">
        <v>615000</v>
      </c>
      <c r="M2915" s="28">
        <f t="shared" si="45"/>
        <v>615000</v>
      </c>
      <c r="N2915">
        <f>2025-Table1[[#This Row],[Year]]</f>
        <v>9</v>
      </c>
    </row>
    <row r="2916" spans="1:14" x14ac:dyDescent="0.3">
      <c r="A2916" t="s">
        <v>44</v>
      </c>
      <c r="B2916" t="s">
        <v>45</v>
      </c>
      <c r="C2916">
        <v>2015</v>
      </c>
      <c r="D2916" s="3">
        <v>9</v>
      </c>
      <c r="E2916" s="3">
        <v>65000</v>
      </c>
      <c r="F2916" t="s">
        <v>13</v>
      </c>
      <c r="G2916" s="15">
        <f>IF(Table1[[#This Row],[Transmission]]="Manual", 0, 1)</f>
        <v>0</v>
      </c>
      <c r="H2916" t="s">
        <v>9472</v>
      </c>
      <c r="I2916" t="s">
        <v>2903</v>
      </c>
      <c r="J2916" s="4">
        <v>45597</v>
      </c>
      <c r="K2916" t="s">
        <v>2966</v>
      </c>
      <c r="L2916" s="5">
        <v>340000</v>
      </c>
      <c r="M2916" s="28">
        <f t="shared" si="45"/>
        <v>340000</v>
      </c>
      <c r="N2916">
        <f>2025-Table1[[#This Row],[Year]]</f>
        <v>10</v>
      </c>
    </row>
    <row r="2917" spans="1:14" x14ac:dyDescent="0.3">
      <c r="A2917" t="s">
        <v>44</v>
      </c>
      <c r="B2917" t="s">
        <v>413</v>
      </c>
      <c r="C2917">
        <v>2009</v>
      </c>
      <c r="D2917" s="3">
        <v>15</v>
      </c>
      <c r="E2917" s="3">
        <v>110000</v>
      </c>
      <c r="F2917" t="s">
        <v>13</v>
      </c>
      <c r="G2917" s="15">
        <f>IF(Table1[[#This Row],[Transmission]]="Manual", 0, 1)</f>
        <v>0</v>
      </c>
      <c r="H2917" t="s">
        <v>9475</v>
      </c>
      <c r="I2917" t="s">
        <v>14</v>
      </c>
      <c r="J2917" s="4">
        <v>45597</v>
      </c>
      <c r="K2917" t="s">
        <v>2967</v>
      </c>
      <c r="L2917" s="5">
        <v>156999</v>
      </c>
      <c r="M2917" s="28">
        <f t="shared" si="45"/>
        <v>156999</v>
      </c>
      <c r="N2917">
        <f>2025-Table1[[#This Row],[Year]]</f>
        <v>16</v>
      </c>
    </row>
    <row r="2918" spans="1:14" x14ac:dyDescent="0.3">
      <c r="A2918" t="s">
        <v>97</v>
      </c>
      <c r="B2918" t="s">
        <v>236</v>
      </c>
      <c r="C2918">
        <v>2017</v>
      </c>
      <c r="D2918" s="3">
        <v>7</v>
      </c>
      <c r="E2918" s="3">
        <v>55000</v>
      </c>
      <c r="F2918" t="s">
        <v>25</v>
      </c>
      <c r="G2918" s="15">
        <f>IF(Table1[[#This Row],[Transmission]]="Manual", 0, 1)</f>
        <v>1</v>
      </c>
      <c r="H2918" t="s">
        <v>9475</v>
      </c>
      <c r="I2918" t="s">
        <v>2903</v>
      </c>
      <c r="J2918" s="4">
        <v>45597</v>
      </c>
      <c r="K2918" t="s">
        <v>2968</v>
      </c>
      <c r="L2918" s="5">
        <v>575000</v>
      </c>
      <c r="M2918" s="28">
        <f t="shared" si="45"/>
        <v>575000</v>
      </c>
      <c r="N2918">
        <f>2025-Table1[[#This Row],[Year]]</f>
        <v>8</v>
      </c>
    </row>
    <row r="2919" spans="1:14" x14ac:dyDescent="0.3">
      <c r="A2919" t="s">
        <v>18</v>
      </c>
      <c r="B2919" t="s">
        <v>19</v>
      </c>
      <c r="C2919">
        <v>2011</v>
      </c>
      <c r="D2919" s="3">
        <v>13</v>
      </c>
      <c r="E2919" s="3">
        <v>98000</v>
      </c>
      <c r="F2919" t="s">
        <v>13</v>
      </c>
      <c r="G2919" s="15">
        <f>IF(Table1[[#This Row],[Transmission]]="Manual", 0, 1)</f>
        <v>0</v>
      </c>
      <c r="H2919" t="s">
        <v>9472</v>
      </c>
      <c r="I2919" t="s">
        <v>17</v>
      </c>
      <c r="J2919" s="4">
        <v>45597</v>
      </c>
      <c r="K2919" t="s">
        <v>163</v>
      </c>
      <c r="L2919" s="5">
        <v>440000</v>
      </c>
      <c r="M2919" s="28">
        <f t="shared" si="45"/>
        <v>440000</v>
      </c>
      <c r="N2919">
        <f>2025-Table1[[#This Row],[Year]]</f>
        <v>14</v>
      </c>
    </row>
    <row r="2920" spans="1:14" x14ac:dyDescent="0.3">
      <c r="A2920" t="s">
        <v>101</v>
      </c>
      <c r="B2920" t="s">
        <v>152</v>
      </c>
      <c r="C2920">
        <v>2019</v>
      </c>
      <c r="D2920" s="3">
        <v>5</v>
      </c>
      <c r="E2920" s="3">
        <v>52000</v>
      </c>
      <c r="F2920" t="s">
        <v>25</v>
      </c>
      <c r="G2920" s="15">
        <f>IF(Table1[[#This Row],[Transmission]]="Manual", 0, 1)</f>
        <v>1</v>
      </c>
      <c r="H2920" t="s">
        <v>9472</v>
      </c>
      <c r="I2920" t="s">
        <v>2903</v>
      </c>
      <c r="J2920" s="4">
        <v>45597</v>
      </c>
      <c r="K2920" t="s">
        <v>2969</v>
      </c>
      <c r="L2920" s="5">
        <v>510000</v>
      </c>
      <c r="M2920" s="28">
        <f t="shared" si="45"/>
        <v>510000</v>
      </c>
      <c r="N2920">
        <f>2025-Table1[[#This Row],[Year]]</f>
        <v>6</v>
      </c>
    </row>
    <row r="2921" spans="1:14" x14ac:dyDescent="0.3">
      <c r="A2921" t="s">
        <v>21</v>
      </c>
      <c r="B2921" t="s">
        <v>140</v>
      </c>
      <c r="C2921">
        <v>2014</v>
      </c>
      <c r="D2921" s="3">
        <v>10</v>
      </c>
      <c r="E2921" s="3">
        <v>91440</v>
      </c>
      <c r="F2921" t="s">
        <v>13</v>
      </c>
      <c r="G2921" s="15">
        <f>IF(Table1[[#This Row],[Transmission]]="Manual", 0, 1)</f>
        <v>0</v>
      </c>
      <c r="H2921" t="s">
        <v>9475</v>
      </c>
      <c r="I2921" t="s">
        <v>2903</v>
      </c>
      <c r="J2921" s="4">
        <v>45597</v>
      </c>
      <c r="K2921" t="s">
        <v>2970</v>
      </c>
      <c r="L2921" s="5">
        <v>335000</v>
      </c>
      <c r="M2921" s="28">
        <f t="shared" si="45"/>
        <v>335000</v>
      </c>
      <c r="N2921">
        <f>2025-Table1[[#This Row],[Year]]</f>
        <v>11</v>
      </c>
    </row>
    <row r="2922" spans="1:14" x14ac:dyDescent="0.3">
      <c r="A2922" t="s">
        <v>21</v>
      </c>
      <c r="B2922" t="s">
        <v>424</v>
      </c>
      <c r="C2922">
        <v>2024</v>
      </c>
      <c r="D2922" s="3">
        <v>0</v>
      </c>
      <c r="E2922" s="3">
        <v>2000</v>
      </c>
      <c r="F2922" t="s">
        <v>13</v>
      </c>
      <c r="G2922" s="15">
        <f>IF(Table1[[#This Row],[Transmission]]="Manual", 0, 1)</f>
        <v>0</v>
      </c>
      <c r="H2922" t="s">
        <v>9472</v>
      </c>
      <c r="I2922" t="s">
        <v>2903</v>
      </c>
      <c r="J2922" s="4">
        <v>45597</v>
      </c>
      <c r="K2922" t="s">
        <v>2971</v>
      </c>
      <c r="L2922" s="5">
        <v>1395000</v>
      </c>
      <c r="M2922" s="28">
        <f t="shared" si="45"/>
        <v>1395000</v>
      </c>
      <c r="N2922">
        <f>2025-Table1[[#This Row],[Year]]</f>
        <v>1</v>
      </c>
    </row>
    <row r="2923" spans="1:14" x14ac:dyDescent="0.3">
      <c r="A2923" t="s">
        <v>44</v>
      </c>
      <c r="B2923" t="s">
        <v>1196</v>
      </c>
      <c r="C2923">
        <v>2018</v>
      </c>
      <c r="D2923" s="3">
        <v>6</v>
      </c>
      <c r="E2923" s="3">
        <v>35000</v>
      </c>
      <c r="F2923" t="s">
        <v>25</v>
      </c>
      <c r="G2923" s="15">
        <f>IF(Table1[[#This Row],[Transmission]]="Manual", 0, 1)</f>
        <v>1</v>
      </c>
      <c r="H2923" t="s">
        <v>9472</v>
      </c>
      <c r="I2923" t="s">
        <v>2903</v>
      </c>
      <c r="J2923" s="4">
        <v>45597</v>
      </c>
      <c r="K2923" t="s">
        <v>2972</v>
      </c>
      <c r="L2923" s="5">
        <v>450000</v>
      </c>
      <c r="M2923" s="28">
        <f t="shared" si="45"/>
        <v>450000</v>
      </c>
      <c r="N2923">
        <f>2025-Table1[[#This Row],[Year]]</f>
        <v>7</v>
      </c>
    </row>
    <row r="2924" spans="1:14" x14ac:dyDescent="0.3">
      <c r="A2924" t="s">
        <v>21</v>
      </c>
      <c r="B2924" t="s">
        <v>68</v>
      </c>
      <c r="C2924">
        <v>2017</v>
      </c>
      <c r="D2924" s="3">
        <v>7</v>
      </c>
      <c r="E2924" s="3">
        <v>57000</v>
      </c>
      <c r="F2924" t="s">
        <v>25</v>
      </c>
      <c r="G2924" s="15">
        <f>IF(Table1[[#This Row],[Transmission]]="Manual", 0, 1)</f>
        <v>1</v>
      </c>
      <c r="H2924" t="s">
        <v>9472</v>
      </c>
      <c r="I2924" t="s">
        <v>2903</v>
      </c>
      <c r="J2924" s="4">
        <v>45597</v>
      </c>
      <c r="K2924" t="s">
        <v>2973</v>
      </c>
      <c r="L2924" s="5">
        <v>399000</v>
      </c>
      <c r="M2924" s="28">
        <f t="shared" si="45"/>
        <v>399000</v>
      </c>
      <c r="N2924">
        <f>2025-Table1[[#This Row],[Year]]</f>
        <v>8</v>
      </c>
    </row>
    <row r="2925" spans="1:14" x14ac:dyDescent="0.3">
      <c r="A2925" t="s">
        <v>44</v>
      </c>
      <c r="B2925" t="s">
        <v>83</v>
      </c>
      <c r="C2925">
        <v>2014</v>
      </c>
      <c r="D2925" s="3">
        <v>10</v>
      </c>
      <c r="E2925" s="3">
        <v>38000</v>
      </c>
      <c r="F2925" t="s">
        <v>25</v>
      </c>
      <c r="G2925" s="15">
        <f>IF(Table1[[#This Row],[Transmission]]="Manual", 0, 1)</f>
        <v>1</v>
      </c>
      <c r="H2925" t="s">
        <v>9472</v>
      </c>
      <c r="I2925" t="s">
        <v>14</v>
      </c>
      <c r="J2925" s="4">
        <v>45597</v>
      </c>
      <c r="K2925" t="s">
        <v>2974</v>
      </c>
      <c r="L2925" s="5">
        <v>415000</v>
      </c>
      <c r="M2925" s="28">
        <f t="shared" si="45"/>
        <v>415000</v>
      </c>
      <c r="N2925">
        <f>2025-Table1[[#This Row],[Year]]</f>
        <v>11</v>
      </c>
    </row>
    <row r="2926" spans="1:14" x14ac:dyDescent="0.3">
      <c r="A2926" t="s">
        <v>11</v>
      </c>
      <c r="B2926" t="s">
        <v>106</v>
      </c>
      <c r="C2926">
        <v>2018</v>
      </c>
      <c r="D2926" s="3">
        <v>6</v>
      </c>
      <c r="E2926" s="3">
        <v>66000</v>
      </c>
      <c r="F2926" t="s">
        <v>25</v>
      </c>
      <c r="G2926" s="15">
        <f>IF(Table1[[#This Row],[Transmission]]="Manual", 0, 1)</f>
        <v>1</v>
      </c>
      <c r="H2926" t="s">
        <v>9475</v>
      </c>
      <c r="I2926" t="s">
        <v>2903</v>
      </c>
      <c r="J2926" s="4">
        <v>45597</v>
      </c>
      <c r="K2926" t="s">
        <v>2975</v>
      </c>
      <c r="L2926" s="5">
        <v>680000</v>
      </c>
      <c r="M2926" s="28">
        <f t="shared" si="45"/>
        <v>680000</v>
      </c>
      <c r="N2926">
        <f>2025-Table1[[#This Row],[Year]]</f>
        <v>7</v>
      </c>
    </row>
    <row r="2927" spans="1:14" x14ac:dyDescent="0.3">
      <c r="A2927" t="s">
        <v>21</v>
      </c>
      <c r="B2927" t="s">
        <v>914</v>
      </c>
      <c r="C2927">
        <v>2009</v>
      </c>
      <c r="D2927" s="3">
        <v>15</v>
      </c>
      <c r="E2927" s="3">
        <v>99000</v>
      </c>
      <c r="F2927" t="s">
        <v>13</v>
      </c>
      <c r="G2927" s="15">
        <f>IF(Table1[[#This Row],[Transmission]]="Manual", 0, 1)</f>
        <v>0</v>
      </c>
      <c r="H2927" t="s">
        <v>9475</v>
      </c>
      <c r="I2927" t="s">
        <v>2903</v>
      </c>
      <c r="J2927" s="4">
        <v>45597</v>
      </c>
      <c r="K2927" t="s">
        <v>2976</v>
      </c>
      <c r="L2927" s="5">
        <v>130000</v>
      </c>
      <c r="M2927" s="28">
        <f t="shared" si="45"/>
        <v>130000</v>
      </c>
      <c r="N2927">
        <f>2025-Table1[[#This Row],[Year]]</f>
        <v>16</v>
      </c>
    </row>
    <row r="2928" spans="1:14" x14ac:dyDescent="0.3">
      <c r="A2928" t="s">
        <v>277</v>
      </c>
      <c r="B2928" t="s">
        <v>2212</v>
      </c>
      <c r="C2928">
        <v>2015</v>
      </c>
      <c r="D2928" s="3">
        <v>9</v>
      </c>
      <c r="E2928" s="3">
        <v>116000</v>
      </c>
      <c r="F2928" t="s">
        <v>13</v>
      </c>
      <c r="G2928" s="15">
        <f>IF(Table1[[#This Row],[Transmission]]="Manual", 0, 1)</f>
        <v>0</v>
      </c>
      <c r="H2928" t="s">
        <v>9475</v>
      </c>
      <c r="I2928" t="s">
        <v>17</v>
      </c>
      <c r="J2928" s="4">
        <v>45597</v>
      </c>
      <c r="K2928" t="s">
        <v>2213</v>
      </c>
      <c r="L2928" s="5">
        <v>685000</v>
      </c>
      <c r="M2928" s="28">
        <f t="shared" si="45"/>
        <v>685000</v>
      </c>
      <c r="N2928">
        <f>2025-Table1[[#This Row],[Year]]</f>
        <v>10</v>
      </c>
    </row>
    <row r="2929" spans="1:14" x14ac:dyDescent="0.3">
      <c r="A2929" t="s">
        <v>11</v>
      </c>
      <c r="B2929" t="s">
        <v>106</v>
      </c>
      <c r="C2929">
        <v>2018</v>
      </c>
      <c r="D2929" s="3">
        <v>6</v>
      </c>
      <c r="E2929" s="3">
        <v>81001</v>
      </c>
      <c r="F2929" t="s">
        <v>13</v>
      </c>
      <c r="G2929" s="15">
        <f>IF(Table1[[#This Row],[Transmission]]="Manual", 0, 1)</f>
        <v>0</v>
      </c>
      <c r="H2929" t="s">
        <v>9472</v>
      </c>
      <c r="I2929" t="s">
        <v>17</v>
      </c>
      <c r="J2929" s="4">
        <v>45597</v>
      </c>
      <c r="K2929" t="s">
        <v>2977</v>
      </c>
      <c r="L2929" s="5">
        <v>751000</v>
      </c>
      <c r="M2929" s="28">
        <f t="shared" si="45"/>
        <v>751000</v>
      </c>
      <c r="N2929">
        <f>2025-Table1[[#This Row],[Year]]</f>
        <v>7</v>
      </c>
    </row>
    <row r="2930" spans="1:14" x14ac:dyDescent="0.3">
      <c r="A2930" t="s">
        <v>44</v>
      </c>
      <c r="B2930" t="s">
        <v>79</v>
      </c>
      <c r="C2930">
        <v>2023</v>
      </c>
      <c r="D2930" s="3">
        <v>1</v>
      </c>
      <c r="E2930" s="3">
        <v>27500</v>
      </c>
      <c r="F2930" t="s">
        <v>13</v>
      </c>
      <c r="G2930" s="15">
        <f>IF(Table1[[#This Row],[Transmission]]="Manual", 0, 1)</f>
        <v>0</v>
      </c>
      <c r="H2930" t="s">
        <v>9472</v>
      </c>
      <c r="I2930" t="s">
        <v>14</v>
      </c>
      <c r="J2930" s="4">
        <v>45597</v>
      </c>
      <c r="K2930" t="s">
        <v>713</v>
      </c>
      <c r="L2930" s="5">
        <v>1200000</v>
      </c>
      <c r="M2930" s="28">
        <f t="shared" si="45"/>
        <v>1200000</v>
      </c>
      <c r="N2930">
        <f>2025-Table1[[#This Row],[Year]]</f>
        <v>2</v>
      </c>
    </row>
    <row r="2931" spans="1:14" x14ac:dyDescent="0.3">
      <c r="A2931" t="s">
        <v>15</v>
      </c>
      <c r="B2931" t="s">
        <v>41</v>
      </c>
      <c r="C2931">
        <v>2008</v>
      </c>
      <c r="D2931" s="3">
        <v>16</v>
      </c>
      <c r="E2931" s="3">
        <v>52000</v>
      </c>
      <c r="F2931" t="s">
        <v>25</v>
      </c>
      <c r="G2931" s="15">
        <f>IF(Table1[[#This Row],[Transmission]]="Manual", 0, 1)</f>
        <v>1</v>
      </c>
      <c r="H2931" t="s">
        <v>9475</v>
      </c>
      <c r="I2931" t="s">
        <v>14</v>
      </c>
      <c r="J2931" s="4">
        <v>45566</v>
      </c>
      <c r="K2931" t="s">
        <v>2978</v>
      </c>
      <c r="L2931" s="5">
        <v>295000</v>
      </c>
      <c r="M2931" s="28">
        <f t="shared" si="45"/>
        <v>295000</v>
      </c>
      <c r="N2931">
        <f>2025-Table1[[#This Row],[Year]]</f>
        <v>17</v>
      </c>
    </row>
    <row r="2932" spans="1:14" x14ac:dyDescent="0.3">
      <c r="A2932" t="s">
        <v>44</v>
      </c>
      <c r="B2932" t="s">
        <v>133</v>
      </c>
      <c r="C2932">
        <v>2013</v>
      </c>
      <c r="D2932" s="3">
        <v>11</v>
      </c>
      <c r="E2932" s="3">
        <v>67000</v>
      </c>
      <c r="F2932" t="s">
        <v>13</v>
      </c>
      <c r="G2932" s="15">
        <f>IF(Table1[[#This Row],[Transmission]]="Manual", 0, 1)</f>
        <v>0</v>
      </c>
      <c r="H2932" t="s">
        <v>9475</v>
      </c>
      <c r="I2932" t="s">
        <v>14</v>
      </c>
      <c r="J2932" s="4">
        <v>45597</v>
      </c>
      <c r="K2932" t="s">
        <v>2979</v>
      </c>
      <c r="L2932" s="5">
        <v>295000</v>
      </c>
      <c r="M2932" s="28">
        <f t="shared" si="45"/>
        <v>295000</v>
      </c>
      <c r="N2932">
        <f>2025-Table1[[#This Row],[Year]]</f>
        <v>12</v>
      </c>
    </row>
    <row r="2933" spans="1:14" x14ac:dyDescent="0.3">
      <c r="A2933" t="s">
        <v>11</v>
      </c>
      <c r="B2933" t="s">
        <v>736</v>
      </c>
      <c r="C2933">
        <v>2011</v>
      </c>
      <c r="D2933" s="3">
        <v>13</v>
      </c>
      <c r="E2933" s="3">
        <v>77000</v>
      </c>
      <c r="F2933" t="s">
        <v>25</v>
      </c>
      <c r="G2933" s="15">
        <f>IF(Table1[[#This Row],[Transmission]]="Manual", 0, 1)</f>
        <v>1</v>
      </c>
      <c r="H2933" t="s">
        <v>9475</v>
      </c>
      <c r="I2933" t="s">
        <v>2903</v>
      </c>
      <c r="J2933" s="4">
        <v>45597</v>
      </c>
      <c r="K2933" t="s">
        <v>2980</v>
      </c>
      <c r="L2933" s="5">
        <v>190000</v>
      </c>
      <c r="M2933" s="28">
        <f t="shared" si="45"/>
        <v>190000</v>
      </c>
      <c r="N2933">
        <f>2025-Table1[[#This Row],[Year]]</f>
        <v>14</v>
      </c>
    </row>
    <row r="2934" spans="1:14" x14ac:dyDescent="0.3">
      <c r="A2934" t="s">
        <v>44</v>
      </c>
      <c r="B2934" t="s">
        <v>89</v>
      </c>
      <c r="C2934">
        <v>2019</v>
      </c>
      <c r="D2934" s="3">
        <v>5</v>
      </c>
      <c r="E2934" s="3">
        <v>39500</v>
      </c>
      <c r="F2934" t="s">
        <v>25</v>
      </c>
      <c r="G2934" s="15">
        <f>IF(Table1[[#This Row],[Transmission]]="Manual", 0, 1)</f>
        <v>1</v>
      </c>
      <c r="H2934" t="s">
        <v>9475</v>
      </c>
      <c r="I2934" t="s">
        <v>2903</v>
      </c>
      <c r="J2934" s="4">
        <v>45597</v>
      </c>
      <c r="K2934" t="s">
        <v>2981</v>
      </c>
      <c r="L2934" s="5">
        <v>825000</v>
      </c>
      <c r="M2934" s="28">
        <f t="shared" si="45"/>
        <v>825000</v>
      </c>
      <c r="N2934">
        <f>2025-Table1[[#This Row],[Year]]</f>
        <v>6</v>
      </c>
    </row>
    <row r="2935" spans="1:14" x14ac:dyDescent="0.3">
      <c r="A2935" t="s">
        <v>11</v>
      </c>
      <c r="B2935" t="s">
        <v>288</v>
      </c>
      <c r="C2935">
        <v>2015</v>
      </c>
      <c r="D2935" s="3">
        <v>9</v>
      </c>
      <c r="E2935" s="3">
        <v>95000</v>
      </c>
      <c r="F2935" t="s">
        <v>25</v>
      </c>
      <c r="G2935" s="15">
        <f>IF(Table1[[#This Row],[Transmission]]="Manual", 0, 1)</f>
        <v>1</v>
      </c>
      <c r="H2935" t="s">
        <v>9472</v>
      </c>
      <c r="I2935" t="s">
        <v>2903</v>
      </c>
      <c r="J2935" s="4">
        <v>45597</v>
      </c>
      <c r="K2935" t="s">
        <v>2982</v>
      </c>
      <c r="L2935" s="5">
        <v>450000</v>
      </c>
      <c r="M2935" s="28">
        <f t="shared" si="45"/>
        <v>450000</v>
      </c>
      <c r="N2935">
        <f>2025-Table1[[#This Row],[Year]]</f>
        <v>10</v>
      </c>
    </row>
    <row r="2936" spans="1:14" x14ac:dyDescent="0.3">
      <c r="A2936" t="s">
        <v>44</v>
      </c>
      <c r="B2936" t="s">
        <v>413</v>
      </c>
      <c r="C2936">
        <v>2005</v>
      </c>
      <c r="D2936" s="3">
        <v>19</v>
      </c>
      <c r="E2936" s="3">
        <v>130000</v>
      </c>
      <c r="F2936" t="s">
        <v>13</v>
      </c>
      <c r="G2936" s="15">
        <f>IF(Table1[[#This Row],[Transmission]]="Manual", 0, 1)</f>
        <v>0</v>
      </c>
      <c r="H2936" t="s">
        <v>9475</v>
      </c>
      <c r="I2936" t="s">
        <v>14</v>
      </c>
      <c r="J2936" s="4">
        <v>45597</v>
      </c>
      <c r="K2936" t="s">
        <v>2983</v>
      </c>
      <c r="L2936" s="5">
        <v>94999</v>
      </c>
      <c r="M2936" s="28">
        <f t="shared" si="45"/>
        <v>94999</v>
      </c>
      <c r="N2936">
        <f>2025-Table1[[#This Row],[Year]]</f>
        <v>20</v>
      </c>
    </row>
    <row r="2937" spans="1:14" x14ac:dyDescent="0.3">
      <c r="A2937" t="s">
        <v>21</v>
      </c>
      <c r="B2937" t="s">
        <v>22</v>
      </c>
      <c r="C2937">
        <v>2018</v>
      </c>
      <c r="D2937" s="3">
        <v>6</v>
      </c>
      <c r="E2937" s="3">
        <v>82500</v>
      </c>
      <c r="F2937" t="s">
        <v>25</v>
      </c>
      <c r="G2937" s="15">
        <f>IF(Table1[[#This Row],[Transmission]]="Manual", 0, 1)</f>
        <v>1</v>
      </c>
      <c r="H2937" t="s">
        <v>9472</v>
      </c>
      <c r="I2937" t="s">
        <v>17</v>
      </c>
      <c r="J2937" s="4">
        <v>45597</v>
      </c>
      <c r="K2937" t="s">
        <v>2984</v>
      </c>
      <c r="L2937" s="5">
        <v>650000</v>
      </c>
      <c r="M2937" s="28">
        <f t="shared" si="45"/>
        <v>650000</v>
      </c>
      <c r="N2937">
        <f>2025-Table1[[#This Row],[Year]]</f>
        <v>7</v>
      </c>
    </row>
    <row r="2938" spans="1:14" x14ac:dyDescent="0.3">
      <c r="A2938" t="s">
        <v>21</v>
      </c>
      <c r="B2938" t="s">
        <v>68</v>
      </c>
      <c r="C2938">
        <v>2018</v>
      </c>
      <c r="D2938" s="3">
        <v>6</v>
      </c>
      <c r="E2938" s="3">
        <v>85000</v>
      </c>
      <c r="F2938" t="s">
        <v>13</v>
      </c>
      <c r="G2938" s="15">
        <f>IF(Table1[[#This Row],[Transmission]]="Manual", 0, 1)</f>
        <v>0</v>
      </c>
      <c r="H2938" t="s">
        <v>9472</v>
      </c>
      <c r="I2938" t="s">
        <v>2903</v>
      </c>
      <c r="J2938" s="4">
        <v>45597</v>
      </c>
      <c r="K2938" t="s">
        <v>2985</v>
      </c>
      <c r="L2938" s="5">
        <v>421000</v>
      </c>
      <c r="M2938" s="28">
        <f t="shared" si="45"/>
        <v>421000</v>
      </c>
      <c r="N2938">
        <f>2025-Table1[[#This Row],[Year]]</f>
        <v>7</v>
      </c>
    </row>
    <row r="2939" spans="1:14" x14ac:dyDescent="0.3">
      <c r="A2939" t="s">
        <v>44</v>
      </c>
      <c r="B2939" t="s">
        <v>133</v>
      </c>
      <c r="C2939">
        <v>2017</v>
      </c>
      <c r="D2939" s="3">
        <v>7</v>
      </c>
      <c r="E2939" s="3">
        <v>48000</v>
      </c>
      <c r="F2939" t="s">
        <v>13</v>
      </c>
      <c r="G2939" s="15">
        <f>IF(Table1[[#This Row],[Transmission]]="Manual", 0, 1)</f>
        <v>0</v>
      </c>
      <c r="H2939" t="s">
        <v>9472</v>
      </c>
      <c r="I2939" t="s">
        <v>2903</v>
      </c>
      <c r="J2939" s="4">
        <v>45597</v>
      </c>
      <c r="K2939" t="s">
        <v>2986</v>
      </c>
      <c r="L2939" s="5">
        <v>350000</v>
      </c>
      <c r="M2939" s="28">
        <f t="shared" si="45"/>
        <v>350000</v>
      </c>
      <c r="N2939">
        <f>2025-Table1[[#This Row],[Year]]</f>
        <v>8</v>
      </c>
    </row>
    <row r="2940" spans="1:14" x14ac:dyDescent="0.3">
      <c r="A2940" t="s">
        <v>44</v>
      </c>
      <c r="B2940" t="s">
        <v>1505</v>
      </c>
      <c r="C2940">
        <v>2011</v>
      </c>
      <c r="D2940" s="3">
        <v>13</v>
      </c>
      <c r="E2940" s="3">
        <v>71000</v>
      </c>
      <c r="F2940" t="s">
        <v>13</v>
      </c>
      <c r="G2940" s="15">
        <f>IF(Table1[[#This Row],[Transmission]]="Manual", 0, 1)</f>
        <v>0</v>
      </c>
      <c r="H2940" t="s">
        <v>9475</v>
      </c>
      <c r="I2940" t="s">
        <v>2903</v>
      </c>
      <c r="J2940" s="4">
        <v>45597</v>
      </c>
      <c r="K2940" t="s">
        <v>2987</v>
      </c>
      <c r="L2940" s="5">
        <v>240000</v>
      </c>
      <c r="M2940" s="28">
        <f t="shared" si="45"/>
        <v>240000</v>
      </c>
      <c r="N2940">
        <f>2025-Table1[[#This Row],[Year]]</f>
        <v>14</v>
      </c>
    </row>
    <row r="2941" spans="1:14" x14ac:dyDescent="0.3">
      <c r="A2941" t="s">
        <v>101</v>
      </c>
      <c r="B2941" t="s">
        <v>321</v>
      </c>
      <c r="C2941">
        <v>2017</v>
      </c>
      <c r="D2941" s="3">
        <v>7</v>
      </c>
      <c r="E2941" s="3">
        <v>97000</v>
      </c>
      <c r="F2941" t="s">
        <v>25</v>
      </c>
      <c r="G2941" s="15">
        <f>IF(Table1[[#This Row],[Transmission]]="Manual", 0, 1)</f>
        <v>1</v>
      </c>
      <c r="H2941" t="s">
        <v>9472</v>
      </c>
      <c r="I2941" t="s">
        <v>17</v>
      </c>
      <c r="J2941" s="4">
        <v>45597</v>
      </c>
      <c r="K2941" t="s">
        <v>999</v>
      </c>
      <c r="L2941" s="5">
        <v>1300000</v>
      </c>
      <c r="M2941" s="28">
        <f t="shared" si="45"/>
        <v>1300000</v>
      </c>
      <c r="N2941">
        <f>2025-Table1[[#This Row],[Year]]</f>
        <v>8</v>
      </c>
    </row>
    <row r="2942" spans="1:14" x14ac:dyDescent="0.3">
      <c r="A2942" t="s">
        <v>21</v>
      </c>
      <c r="B2942" t="s">
        <v>366</v>
      </c>
      <c r="C2942">
        <v>2023</v>
      </c>
      <c r="D2942" s="3">
        <v>1</v>
      </c>
      <c r="E2942" s="3">
        <v>17000</v>
      </c>
      <c r="F2942" t="s">
        <v>13</v>
      </c>
      <c r="G2942" s="15">
        <f>IF(Table1[[#This Row],[Transmission]]="Manual", 0, 1)</f>
        <v>0</v>
      </c>
      <c r="H2942" t="s">
        <v>9472</v>
      </c>
      <c r="I2942" t="s">
        <v>14</v>
      </c>
      <c r="J2942" s="4">
        <v>45597</v>
      </c>
      <c r="K2942" t="s">
        <v>1176</v>
      </c>
      <c r="L2942" s="5">
        <v>1300000</v>
      </c>
      <c r="M2942" s="28">
        <f t="shared" si="45"/>
        <v>1300000</v>
      </c>
      <c r="N2942">
        <f>2025-Table1[[#This Row],[Year]]</f>
        <v>2</v>
      </c>
    </row>
    <row r="2943" spans="1:14" x14ac:dyDescent="0.3">
      <c r="A2943" t="s">
        <v>11</v>
      </c>
      <c r="B2943" t="s">
        <v>12</v>
      </c>
      <c r="C2943">
        <v>2017</v>
      </c>
      <c r="D2943" s="3">
        <v>7</v>
      </c>
      <c r="E2943" s="3">
        <v>76000</v>
      </c>
      <c r="F2943" t="s">
        <v>13</v>
      </c>
      <c r="G2943" s="15">
        <f>IF(Table1[[#This Row],[Transmission]]="Manual", 0, 1)</f>
        <v>0</v>
      </c>
      <c r="H2943" t="s">
        <v>9472</v>
      </c>
      <c r="I2943" t="s">
        <v>2903</v>
      </c>
      <c r="J2943" s="4">
        <v>45597</v>
      </c>
      <c r="K2943" t="s">
        <v>2988</v>
      </c>
      <c r="L2943" s="5">
        <v>549000</v>
      </c>
      <c r="M2943" s="28">
        <f t="shared" si="45"/>
        <v>549000</v>
      </c>
      <c r="N2943">
        <f>2025-Table1[[#This Row],[Year]]</f>
        <v>8</v>
      </c>
    </row>
    <row r="2944" spans="1:14" x14ac:dyDescent="0.3">
      <c r="A2944" t="s">
        <v>97</v>
      </c>
      <c r="B2944" t="s">
        <v>897</v>
      </c>
      <c r="C2944">
        <v>2015</v>
      </c>
      <c r="D2944" s="3">
        <v>9</v>
      </c>
      <c r="E2944" s="3">
        <v>99000</v>
      </c>
      <c r="F2944" t="s">
        <v>25</v>
      </c>
      <c r="G2944" s="15">
        <f>IF(Table1[[#This Row],[Transmission]]="Manual", 0, 1)</f>
        <v>1</v>
      </c>
      <c r="H2944" t="s">
        <v>9475</v>
      </c>
      <c r="I2944" t="s">
        <v>14</v>
      </c>
      <c r="J2944" s="4">
        <v>45597</v>
      </c>
      <c r="K2944" t="s">
        <v>2989</v>
      </c>
      <c r="L2944" s="5">
        <v>789999</v>
      </c>
      <c r="M2944" s="28">
        <f t="shared" si="45"/>
        <v>789999</v>
      </c>
      <c r="N2944">
        <f>2025-Table1[[#This Row],[Year]]</f>
        <v>10</v>
      </c>
    </row>
    <row r="2945" spans="1:14" x14ac:dyDescent="0.3">
      <c r="A2945" t="s">
        <v>11</v>
      </c>
      <c r="B2945" t="s">
        <v>736</v>
      </c>
      <c r="C2945">
        <v>2007</v>
      </c>
      <c r="D2945" s="3">
        <v>17</v>
      </c>
      <c r="E2945" s="3">
        <v>85000</v>
      </c>
      <c r="F2945" t="s">
        <v>25</v>
      </c>
      <c r="G2945" s="15">
        <f>IF(Table1[[#This Row],[Transmission]]="Manual", 0, 1)</f>
        <v>1</v>
      </c>
      <c r="H2945" t="s">
        <v>9475</v>
      </c>
      <c r="I2945" t="s">
        <v>2903</v>
      </c>
      <c r="J2945" s="4">
        <v>45597</v>
      </c>
      <c r="K2945" t="s">
        <v>2990</v>
      </c>
      <c r="L2945" s="5">
        <v>150000</v>
      </c>
      <c r="M2945" s="28">
        <f t="shared" si="45"/>
        <v>150000</v>
      </c>
      <c r="N2945">
        <f>2025-Table1[[#This Row],[Year]]</f>
        <v>18</v>
      </c>
    </row>
    <row r="2946" spans="1:14" x14ac:dyDescent="0.3">
      <c r="A2946" t="s">
        <v>11</v>
      </c>
      <c r="B2946" t="s">
        <v>12</v>
      </c>
      <c r="C2946">
        <v>2010</v>
      </c>
      <c r="D2946" s="3">
        <v>14</v>
      </c>
      <c r="E2946" s="3">
        <v>70000</v>
      </c>
      <c r="F2946" t="s">
        <v>13</v>
      </c>
      <c r="G2946" s="15">
        <f>IF(Table1[[#This Row],[Transmission]]="Manual", 0, 1)</f>
        <v>0</v>
      </c>
      <c r="H2946" t="s">
        <v>9472</v>
      </c>
      <c r="I2946" t="s">
        <v>2903</v>
      </c>
      <c r="J2946" s="4">
        <v>45597</v>
      </c>
      <c r="K2946" t="s">
        <v>2991</v>
      </c>
      <c r="L2946" s="5">
        <v>290000</v>
      </c>
      <c r="M2946" s="28">
        <f t="shared" si="45"/>
        <v>290000</v>
      </c>
      <c r="N2946">
        <f>2025-Table1[[#This Row],[Year]]</f>
        <v>15</v>
      </c>
    </row>
    <row r="2947" spans="1:14" x14ac:dyDescent="0.3">
      <c r="A2947" t="s">
        <v>11</v>
      </c>
      <c r="B2947" t="s">
        <v>12</v>
      </c>
      <c r="C2947">
        <v>2012</v>
      </c>
      <c r="D2947" s="3">
        <v>12</v>
      </c>
      <c r="E2947" s="3">
        <v>56320</v>
      </c>
      <c r="F2947" t="s">
        <v>25</v>
      </c>
      <c r="G2947" s="15">
        <f>IF(Table1[[#This Row],[Transmission]]="Manual", 0, 1)</f>
        <v>1</v>
      </c>
      <c r="H2947" t="s">
        <v>9475</v>
      </c>
      <c r="I2947" t="s">
        <v>2903</v>
      </c>
      <c r="J2947" s="4">
        <v>45597</v>
      </c>
      <c r="K2947" t="s">
        <v>2992</v>
      </c>
      <c r="L2947" s="5">
        <v>335000</v>
      </c>
      <c r="M2947" s="28">
        <f t="shared" ref="M2947:M3010" si="46">VALUE(SUBSTITUTE(SUBSTITUTE(L2947,"₹"," "),",",""))</f>
        <v>335000</v>
      </c>
      <c r="N2947">
        <f>2025-Table1[[#This Row],[Year]]</f>
        <v>13</v>
      </c>
    </row>
    <row r="2948" spans="1:14" x14ac:dyDescent="0.3">
      <c r="A2948" t="s">
        <v>11</v>
      </c>
      <c r="B2948" t="s">
        <v>12</v>
      </c>
      <c r="C2948">
        <v>2017</v>
      </c>
      <c r="D2948" s="3">
        <v>7</v>
      </c>
      <c r="E2948" s="3">
        <v>61000</v>
      </c>
      <c r="F2948" t="s">
        <v>13</v>
      </c>
      <c r="G2948" s="15">
        <f>IF(Table1[[#This Row],[Transmission]]="Manual", 0, 1)</f>
        <v>0</v>
      </c>
      <c r="H2948" t="s">
        <v>9475</v>
      </c>
      <c r="I2948" t="s">
        <v>2903</v>
      </c>
      <c r="J2948" s="4">
        <v>45597</v>
      </c>
      <c r="K2948" t="s">
        <v>2993</v>
      </c>
      <c r="L2948" s="5">
        <v>590000</v>
      </c>
      <c r="M2948" s="28">
        <f t="shared" si="46"/>
        <v>590000</v>
      </c>
      <c r="N2948">
        <f>2025-Table1[[#This Row],[Year]]</f>
        <v>8</v>
      </c>
    </row>
    <row r="2949" spans="1:14" x14ac:dyDescent="0.3">
      <c r="A2949" t="s">
        <v>458</v>
      </c>
      <c r="B2949" t="s">
        <v>1321</v>
      </c>
      <c r="C2949">
        <v>2018</v>
      </c>
      <c r="D2949" s="3">
        <v>6</v>
      </c>
      <c r="E2949" s="3">
        <v>49900</v>
      </c>
      <c r="F2949" t="s">
        <v>13</v>
      </c>
      <c r="G2949" s="15">
        <f>IF(Table1[[#This Row],[Transmission]]="Manual", 0, 1)</f>
        <v>0</v>
      </c>
      <c r="H2949" t="s">
        <v>9475</v>
      </c>
      <c r="I2949" t="s">
        <v>17</v>
      </c>
      <c r="J2949" s="4">
        <v>45597</v>
      </c>
      <c r="K2949" t="s">
        <v>2994</v>
      </c>
      <c r="L2949" s="5">
        <v>430000</v>
      </c>
      <c r="M2949" s="28">
        <f t="shared" si="46"/>
        <v>430000</v>
      </c>
      <c r="N2949">
        <f>2025-Table1[[#This Row],[Year]]</f>
        <v>7</v>
      </c>
    </row>
    <row r="2950" spans="1:14" x14ac:dyDescent="0.3">
      <c r="A2950" t="s">
        <v>21</v>
      </c>
      <c r="B2950" t="s">
        <v>22</v>
      </c>
      <c r="C2950">
        <v>2023</v>
      </c>
      <c r="D2950" s="3">
        <v>1</v>
      </c>
      <c r="E2950" s="3">
        <v>16700</v>
      </c>
      <c r="F2950" t="s">
        <v>13</v>
      </c>
      <c r="G2950" s="15">
        <f>IF(Table1[[#This Row],[Transmission]]="Manual", 0, 1)</f>
        <v>0</v>
      </c>
      <c r="H2950" t="s">
        <v>9475</v>
      </c>
      <c r="I2950" t="s">
        <v>14</v>
      </c>
      <c r="J2950" s="4">
        <v>45597</v>
      </c>
      <c r="K2950" t="s">
        <v>2995</v>
      </c>
      <c r="L2950" s="5">
        <v>650000</v>
      </c>
      <c r="M2950" s="28">
        <f t="shared" si="46"/>
        <v>650000</v>
      </c>
      <c r="N2950">
        <f>2025-Table1[[#This Row],[Year]]</f>
        <v>2</v>
      </c>
    </row>
    <row r="2951" spans="1:14" x14ac:dyDescent="0.3">
      <c r="A2951" t="s">
        <v>11</v>
      </c>
      <c r="B2951" t="s">
        <v>736</v>
      </c>
      <c r="C2951">
        <v>2009</v>
      </c>
      <c r="D2951" s="3">
        <v>15</v>
      </c>
      <c r="E2951" s="3">
        <v>76000</v>
      </c>
      <c r="F2951" t="s">
        <v>25</v>
      </c>
      <c r="G2951" s="15">
        <f>IF(Table1[[#This Row],[Transmission]]="Manual", 0, 1)</f>
        <v>1</v>
      </c>
      <c r="H2951" t="s">
        <v>9475</v>
      </c>
      <c r="I2951" t="s">
        <v>14</v>
      </c>
      <c r="J2951" s="4">
        <v>45597</v>
      </c>
      <c r="K2951" t="s">
        <v>2996</v>
      </c>
      <c r="L2951" s="5">
        <v>240000</v>
      </c>
      <c r="M2951" s="28">
        <f t="shared" si="46"/>
        <v>240000</v>
      </c>
      <c r="N2951">
        <f>2025-Table1[[#This Row],[Year]]</f>
        <v>16</v>
      </c>
    </row>
    <row r="2952" spans="1:14" x14ac:dyDescent="0.3">
      <c r="A2952" t="s">
        <v>21</v>
      </c>
      <c r="B2952" t="s">
        <v>68</v>
      </c>
      <c r="C2952">
        <v>2017</v>
      </c>
      <c r="D2952" s="3">
        <v>7</v>
      </c>
      <c r="E2952" s="3">
        <v>75000</v>
      </c>
      <c r="F2952" t="s">
        <v>25</v>
      </c>
      <c r="G2952" s="15">
        <f>IF(Table1[[#This Row],[Transmission]]="Manual", 0, 1)</f>
        <v>1</v>
      </c>
      <c r="H2952" t="s">
        <v>9475</v>
      </c>
      <c r="I2952" t="s">
        <v>2903</v>
      </c>
      <c r="J2952" s="4">
        <v>45597</v>
      </c>
      <c r="K2952" t="s">
        <v>2997</v>
      </c>
      <c r="L2952" s="5">
        <v>300000</v>
      </c>
      <c r="M2952" s="28">
        <f t="shared" si="46"/>
        <v>300000</v>
      </c>
      <c r="N2952">
        <f>2025-Table1[[#This Row],[Year]]</f>
        <v>8</v>
      </c>
    </row>
    <row r="2953" spans="1:14" x14ac:dyDescent="0.3">
      <c r="A2953" t="s">
        <v>113</v>
      </c>
      <c r="B2953" t="s">
        <v>174</v>
      </c>
      <c r="C2953">
        <v>2022</v>
      </c>
      <c r="D2953" s="3">
        <v>2</v>
      </c>
      <c r="E2953" s="3">
        <v>25000</v>
      </c>
      <c r="F2953" t="s">
        <v>25</v>
      </c>
      <c r="G2953" s="15">
        <f>IF(Table1[[#This Row],[Transmission]]="Manual", 0, 1)</f>
        <v>1</v>
      </c>
      <c r="H2953" t="s">
        <v>9472</v>
      </c>
      <c r="I2953" t="s">
        <v>17</v>
      </c>
      <c r="J2953" s="4">
        <v>45597</v>
      </c>
      <c r="K2953" t="s">
        <v>2998</v>
      </c>
      <c r="L2953" s="5">
        <v>1553000</v>
      </c>
      <c r="M2953" s="28">
        <f t="shared" si="46"/>
        <v>1553000</v>
      </c>
      <c r="N2953">
        <f>2025-Table1[[#This Row],[Year]]</f>
        <v>3</v>
      </c>
    </row>
    <row r="2954" spans="1:14" x14ac:dyDescent="0.3">
      <c r="A2954" t="s">
        <v>61</v>
      </c>
      <c r="B2954" t="s">
        <v>62</v>
      </c>
      <c r="C2954">
        <v>2019</v>
      </c>
      <c r="D2954" s="3">
        <v>5</v>
      </c>
      <c r="E2954" s="3">
        <v>25000</v>
      </c>
      <c r="F2954" t="s">
        <v>25</v>
      </c>
      <c r="G2954" s="15">
        <f>IF(Table1[[#This Row],[Transmission]]="Manual", 0, 1)</f>
        <v>1</v>
      </c>
      <c r="H2954" t="s">
        <v>9472</v>
      </c>
      <c r="I2954" t="s">
        <v>2903</v>
      </c>
      <c r="J2954" s="4">
        <v>45597</v>
      </c>
      <c r="K2954" t="s">
        <v>2999</v>
      </c>
      <c r="L2954" s="5">
        <v>375000</v>
      </c>
      <c r="M2954" s="28">
        <f t="shared" si="46"/>
        <v>375000</v>
      </c>
      <c r="N2954">
        <f>2025-Table1[[#This Row],[Year]]</f>
        <v>6</v>
      </c>
    </row>
    <row r="2955" spans="1:14" x14ac:dyDescent="0.3">
      <c r="A2955" t="s">
        <v>21</v>
      </c>
      <c r="B2955" t="s">
        <v>99</v>
      </c>
      <c r="C2955">
        <v>2017</v>
      </c>
      <c r="D2955" s="3">
        <v>7</v>
      </c>
      <c r="E2955" s="3">
        <v>72000</v>
      </c>
      <c r="F2955" t="s">
        <v>13</v>
      </c>
      <c r="G2955" s="15">
        <f>IF(Table1[[#This Row],[Transmission]]="Manual", 0, 1)</f>
        <v>0</v>
      </c>
      <c r="H2955" t="s">
        <v>9472</v>
      </c>
      <c r="I2955" t="s">
        <v>17</v>
      </c>
      <c r="J2955" s="4">
        <v>45597</v>
      </c>
      <c r="K2955" t="s">
        <v>3000</v>
      </c>
      <c r="L2955" s="5">
        <v>650000</v>
      </c>
      <c r="M2955" s="28">
        <f t="shared" si="46"/>
        <v>650000</v>
      </c>
      <c r="N2955">
        <f>2025-Table1[[#This Row],[Year]]</f>
        <v>8</v>
      </c>
    </row>
    <row r="2956" spans="1:14" x14ac:dyDescent="0.3">
      <c r="A2956" t="s">
        <v>11</v>
      </c>
      <c r="B2956" t="s">
        <v>185</v>
      </c>
      <c r="C2956">
        <v>2008</v>
      </c>
      <c r="D2956" s="3">
        <v>16</v>
      </c>
      <c r="E2956" s="3">
        <v>119000</v>
      </c>
      <c r="F2956" t="s">
        <v>25</v>
      </c>
      <c r="G2956" s="15">
        <f>IF(Table1[[#This Row],[Transmission]]="Manual", 0, 1)</f>
        <v>1</v>
      </c>
      <c r="H2956" t="s">
        <v>9475</v>
      </c>
      <c r="I2956" t="s">
        <v>2903</v>
      </c>
      <c r="J2956" s="4">
        <v>45597</v>
      </c>
      <c r="K2956" t="s">
        <v>3001</v>
      </c>
      <c r="L2956" s="5">
        <v>145000</v>
      </c>
      <c r="M2956" s="28">
        <f t="shared" si="46"/>
        <v>145000</v>
      </c>
      <c r="N2956">
        <f>2025-Table1[[#This Row],[Year]]</f>
        <v>17</v>
      </c>
    </row>
    <row r="2957" spans="1:14" x14ac:dyDescent="0.3">
      <c r="A2957" t="s">
        <v>21</v>
      </c>
      <c r="B2957" t="s">
        <v>36</v>
      </c>
      <c r="C2957">
        <v>2017</v>
      </c>
      <c r="D2957" s="3">
        <v>7</v>
      </c>
      <c r="E2957" s="3">
        <v>52385</v>
      </c>
      <c r="F2957" t="s">
        <v>25</v>
      </c>
      <c r="G2957" s="15">
        <f>IF(Table1[[#This Row],[Transmission]]="Manual", 0, 1)</f>
        <v>1</v>
      </c>
      <c r="H2957" t="s">
        <v>9472</v>
      </c>
      <c r="I2957" t="s">
        <v>2903</v>
      </c>
      <c r="J2957" s="4">
        <v>45597</v>
      </c>
      <c r="K2957" t="s">
        <v>3002</v>
      </c>
      <c r="L2957" s="5">
        <v>299000</v>
      </c>
      <c r="M2957" s="28">
        <f t="shared" si="46"/>
        <v>299000</v>
      </c>
      <c r="N2957">
        <f>2025-Table1[[#This Row],[Year]]</f>
        <v>8</v>
      </c>
    </row>
    <row r="2958" spans="1:14" x14ac:dyDescent="0.3">
      <c r="A2958" t="s">
        <v>11</v>
      </c>
      <c r="B2958" t="s">
        <v>12</v>
      </c>
      <c r="C2958">
        <v>2022</v>
      </c>
      <c r="D2958" s="3">
        <v>2</v>
      </c>
      <c r="E2958" s="3">
        <v>21000</v>
      </c>
      <c r="F2958" t="s">
        <v>13</v>
      </c>
      <c r="G2958" s="15">
        <f>IF(Table1[[#This Row],[Transmission]]="Manual", 0, 1)</f>
        <v>0</v>
      </c>
      <c r="H2958" t="s">
        <v>9475</v>
      </c>
      <c r="I2958" t="s">
        <v>14</v>
      </c>
      <c r="J2958" s="4">
        <v>45536</v>
      </c>
      <c r="K2958" t="s">
        <v>1862</v>
      </c>
      <c r="L2958" s="5">
        <v>1190000</v>
      </c>
      <c r="M2958" s="28">
        <f t="shared" si="46"/>
        <v>1190000</v>
      </c>
      <c r="N2958">
        <f>2025-Table1[[#This Row],[Year]]</f>
        <v>3</v>
      </c>
    </row>
    <row r="2959" spans="1:14" x14ac:dyDescent="0.3">
      <c r="A2959" t="s">
        <v>21</v>
      </c>
      <c r="B2959" t="s">
        <v>199</v>
      </c>
      <c r="C2959">
        <v>2018</v>
      </c>
      <c r="D2959" s="3">
        <v>6</v>
      </c>
      <c r="E2959" s="3">
        <v>68955</v>
      </c>
      <c r="F2959" t="s">
        <v>25</v>
      </c>
      <c r="G2959" s="15">
        <f>IF(Table1[[#This Row],[Transmission]]="Manual", 0, 1)</f>
        <v>1</v>
      </c>
      <c r="H2959" t="s">
        <v>9472</v>
      </c>
      <c r="I2959" t="s">
        <v>14</v>
      </c>
      <c r="J2959" s="4">
        <v>45597</v>
      </c>
      <c r="K2959" t="s">
        <v>3003</v>
      </c>
      <c r="L2959" s="5">
        <v>610000</v>
      </c>
      <c r="M2959" s="28">
        <f t="shared" si="46"/>
        <v>610000</v>
      </c>
      <c r="N2959">
        <f>2025-Table1[[#This Row],[Year]]</f>
        <v>7</v>
      </c>
    </row>
    <row r="2960" spans="1:14" x14ac:dyDescent="0.3">
      <c r="A2960" t="s">
        <v>21</v>
      </c>
      <c r="B2960" t="s">
        <v>49</v>
      </c>
      <c r="C2960">
        <v>2022</v>
      </c>
      <c r="D2960" s="3">
        <v>2</v>
      </c>
      <c r="E2960" s="3">
        <v>68000</v>
      </c>
      <c r="F2960" t="s">
        <v>13</v>
      </c>
      <c r="G2960" s="15">
        <f>IF(Table1[[#This Row],[Transmission]]="Manual", 0, 1)</f>
        <v>0</v>
      </c>
      <c r="H2960" t="s">
        <v>9475</v>
      </c>
      <c r="I2960" t="s">
        <v>2903</v>
      </c>
      <c r="J2960" s="4">
        <v>45597</v>
      </c>
      <c r="K2960" t="s">
        <v>2951</v>
      </c>
      <c r="L2960" s="5">
        <v>950000</v>
      </c>
      <c r="M2960" s="28">
        <f t="shared" si="46"/>
        <v>950000</v>
      </c>
      <c r="N2960">
        <f>2025-Table1[[#This Row],[Year]]</f>
        <v>3</v>
      </c>
    </row>
    <row r="2961" spans="1:14" x14ac:dyDescent="0.3">
      <c r="A2961" t="s">
        <v>21</v>
      </c>
      <c r="B2961" t="s">
        <v>111</v>
      </c>
      <c r="C2961">
        <v>2014</v>
      </c>
      <c r="D2961" s="3">
        <v>10</v>
      </c>
      <c r="E2961" s="3">
        <v>75000</v>
      </c>
      <c r="F2961" t="s">
        <v>13</v>
      </c>
      <c r="G2961" s="15">
        <f>IF(Table1[[#This Row],[Transmission]]="Manual", 0, 1)</f>
        <v>0</v>
      </c>
      <c r="H2961" t="s">
        <v>9472</v>
      </c>
      <c r="I2961" t="s">
        <v>2903</v>
      </c>
      <c r="J2961" s="4">
        <v>45597</v>
      </c>
      <c r="K2961" t="s">
        <v>3004</v>
      </c>
      <c r="L2961" s="5">
        <v>195000</v>
      </c>
      <c r="M2961" s="28">
        <f t="shared" si="46"/>
        <v>195000</v>
      </c>
      <c r="N2961">
        <f>2025-Table1[[#This Row],[Year]]</f>
        <v>11</v>
      </c>
    </row>
    <row r="2962" spans="1:14" x14ac:dyDescent="0.3">
      <c r="A2962" t="s">
        <v>61</v>
      </c>
      <c r="B2962" t="s">
        <v>62</v>
      </c>
      <c r="C2962">
        <v>2023</v>
      </c>
      <c r="D2962" s="3">
        <v>1</v>
      </c>
      <c r="E2962" s="3">
        <v>14543</v>
      </c>
      <c r="F2962" t="s">
        <v>25</v>
      </c>
      <c r="G2962" s="15">
        <f>IF(Table1[[#This Row],[Transmission]]="Manual", 0, 1)</f>
        <v>1</v>
      </c>
      <c r="H2962" t="s">
        <v>9472</v>
      </c>
      <c r="I2962" t="s">
        <v>14</v>
      </c>
      <c r="J2962" s="4">
        <v>45597</v>
      </c>
      <c r="K2962" t="s">
        <v>3005</v>
      </c>
      <c r="L2962" s="5">
        <v>670000</v>
      </c>
      <c r="M2962" s="28">
        <f t="shared" si="46"/>
        <v>670000</v>
      </c>
      <c r="N2962">
        <f>2025-Table1[[#This Row],[Year]]</f>
        <v>2</v>
      </c>
    </row>
    <row r="2963" spans="1:14" x14ac:dyDescent="0.3">
      <c r="A2963" t="s">
        <v>11</v>
      </c>
      <c r="B2963" t="s">
        <v>624</v>
      </c>
      <c r="C2963">
        <v>2013</v>
      </c>
      <c r="D2963" s="3">
        <v>11</v>
      </c>
      <c r="E2963" s="3">
        <v>106000</v>
      </c>
      <c r="F2963" t="s">
        <v>25</v>
      </c>
      <c r="G2963" s="15">
        <f>IF(Table1[[#This Row],[Transmission]]="Manual", 0, 1)</f>
        <v>1</v>
      </c>
      <c r="H2963" t="s">
        <v>9475</v>
      </c>
      <c r="I2963" t="s">
        <v>2903</v>
      </c>
      <c r="J2963" s="4">
        <v>45597</v>
      </c>
      <c r="K2963" t="s">
        <v>3006</v>
      </c>
      <c r="L2963" s="5">
        <v>540000</v>
      </c>
      <c r="M2963" s="28">
        <f t="shared" si="46"/>
        <v>540000</v>
      </c>
      <c r="N2963">
        <f>2025-Table1[[#This Row],[Year]]</f>
        <v>12</v>
      </c>
    </row>
    <row r="2964" spans="1:14" x14ac:dyDescent="0.3">
      <c r="A2964" t="s">
        <v>21</v>
      </c>
      <c r="B2964" t="s">
        <v>22</v>
      </c>
      <c r="C2964">
        <v>2008</v>
      </c>
      <c r="D2964" s="3">
        <v>16</v>
      </c>
      <c r="E2964" s="3">
        <v>130000</v>
      </c>
      <c r="F2964" t="s">
        <v>13</v>
      </c>
      <c r="G2964" s="15">
        <f>IF(Table1[[#This Row],[Transmission]]="Manual", 0, 1)</f>
        <v>0</v>
      </c>
      <c r="H2964" t="s">
        <v>9475</v>
      </c>
      <c r="I2964" t="s">
        <v>2903</v>
      </c>
      <c r="J2964" s="4">
        <v>45597</v>
      </c>
      <c r="K2964" t="s">
        <v>3007</v>
      </c>
      <c r="L2964" s="5">
        <v>170000</v>
      </c>
      <c r="M2964" s="28">
        <f t="shared" si="46"/>
        <v>170000</v>
      </c>
      <c r="N2964">
        <f>2025-Table1[[#This Row],[Year]]</f>
        <v>17</v>
      </c>
    </row>
    <row r="2965" spans="1:14" x14ac:dyDescent="0.3">
      <c r="A2965" t="s">
        <v>18</v>
      </c>
      <c r="B2965" t="s">
        <v>19</v>
      </c>
      <c r="C2965">
        <v>2014</v>
      </c>
      <c r="D2965" s="3">
        <v>10</v>
      </c>
      <c r="E2965" s="3">
        <v>72900</v>
      </c>
      <c r="F2965" t="s">
        <v>25</v>
      </c>
      <c r="G2965" s="15">
        <f>IF(Table1[[#This Row],[Transmission]]="Manual", 0, 1)</f>
        <v>1</v>
      </c>
      <c r="H2965" t="s">
        <v>9475</v>
      </c>
      <c r="I2965" t="s">
        <v>17</v>
      </c>
      <c r="J2965" s="4">
        <v>45597</v>
      </c>
      <c r="K2965" t="s">
        <v>3008</v>
      </c>
      <c r="L2965" s="5">
        <v>511000</v>
      </c>
      <c r="M2965" s="28">
        <f t="shared" si="46"/>
        <v>511000</v>
      </c>
      <c r="N2965">
        <f>2025-Table1[[#This Row],[Year]]</f>
        <v>11</v>
      </c>
    </row>
    <row r="2966" spans="1:14" x14ac:dyDescent="0.3">
      <c r="A2966" t="s">
        <v>18</v>
      </c>
      <c r="B2966" t="s">
        <v>19</v>
      </c>
      <c r="C2966">
        <v>2015</v>
      </c>
      <c r="D2966" s="3">
        <v>9</v>
      </c>
      <c r="E2966" s="3">
        <v>92000</v>
      </c>
      <c r="F2966" t="s">
        <v>13</v>
      </c>
      <c r="G2966" s="15">
        <f>IF(Table1[[#This Row],[Transmission]]="Manual", 0, 1)</f>
        <v>0</v>
      </c>
      <c r="H2966" t="s">
        <v>9475</v>
      </c>
      <c r="I2966" t="s">
        <v>17</v>
      </c>
      <c r="J2966" s="4">
        <v>45597</v>
      </c>
      <c r="K2966" t="s">
        <v>3009</v>
      </c>
      <c r="L2966" s="5">
        <v>450000</v>
      </c>
      <c r="M2966" s="28">
        <f t="shared" si="46"/>
        <v>450000</v>
      </c>
      <c r="N2966">
        <f>2025-Table1[[#This Row],[Year]]</f>
        <v>10</v>
      </c>
    </row>
    <row r="2967" spans="1:14" x14ac:dyDescent="0.3">
      <c r="A2967" t="s">
        <v>113</v>
      </c>
      <c r="B2967" t="s">
        <v>486</v>
      </c>
      <c r="C2967">
        <v>2016</v>
      </c>
      <c r="D2967" s="3">
        <v>8</v>
      </c>
      <c r="E2967" s="3">
        <v>130000</v>
      </c>
      <c r="F2967" t="s">
        <v>13</v>
      </c>
      <c r="G2967" s="15">
        <f>IF(Table1[[#This Row],[Transmission]]="Manual", 0, 1)</f>
        <v>0</v>
      </c>
      <c r="H2967" t="s">
        <v>9475</v>
      </c>
      <c r="I2967" t="s">
        <v>17</v>
      </c>
      <c r="J2967" s="4">
        <v>45597</v>
      </c>
      <c r="K2967" t="s">
        <v>3010</v>
      </c>
      <c r="L2967" s="5">
        <v>475000</v>
      </c>
      <c r="M2967" s="28">
        <f t="shared" si="46"/>
        <v>475000</v>
      </c>
      <c r="N2967">
        <f>2025-Table1[[#This Row],[Year]]</f>
        <v>9</v>
      </c>
    </row>
    <row r="2968" spans="1:14" x14ac:dyDescent="0.3">
      <c r="A2968" t="s">
        <v>44</v>
      </c>
      <c r="B2968" t="s">
        <v>83</v>
      </c>
      <c r="C2968">
        <v>2011</v>
      </c>
      <c r="D2968" s="3">
        <v>13</v>
      </c>
      <c r="E2968" s="3">
        <v>68000</v>
      </c>
      <c r="F2968" t="s">
        <v>13</v>
      </c>
      <c r="G2968" s="15">
        <f>IF(Table1[[#This Row],[Transmission]]="Manual", 0, 1)</f>
        <v>0</v>
      </c>
      <c r="H2968" t="s">
        <v>9472</v>
      </c>
      <c r="I2968" t="s">
        <v>17</v>
      </c>
      <c r="J2968" s="4">
        <v>45597</v>
      </c>
      <c r="K2968" t="s">
        <v>3011</v>
      </c>
      <c r="L2968" s="5">
        <v>310000</v>
      </c>
      <c r="M2968" s="28">
        <f t="shared" si="46"/>
        <v>310000</v>
      </c>
      <c r="N2968">
        <f>2025-Table1[[#This Row],[Year]]</f>
        <v>14</v>
      </c>
    </row>
    <row r="2969" spans="1:14" x14ac:dyDescent="0.3">
      <c r="A2969" t="s">
        <v>44</v>
      </c>
      <c r="B2969" t="s">
        <v>451</v>
      </c>
      <c r="C2969">
        <v>2014</v>
      </c>
      <c r="D2969" s="3">
        <v>10</v>
      </c>
      <c r="E2969" s="3">
        <v>91000</v>
      </c>
      <c r="F2969" t="s">
        <v>25</v>
      </c>
      <c r="G2969" s="15">
        <f>IF(Table1[[#This Row],[Transmission]]="Manual", 0, 1)</f>
        <v>1</v>
      </c>
      <c r="H2969" t="s">
        <v>9475</v>
      </c>
      <c r="I2969" t="s">
        <v>17</v>
      </c>
      <c r="J2969" s="4">
        <v>45597</v>
      </c>
      <c r="K2969" t="s">
        <v>3012</v>
      </c>
      <c r="L2969" s="5">
        <v>550000</v>
      </c>
      <c r="M2969" s="28">
        <f t="shared" si="46"/>
        <v>550000</v>
      </c>
      <c r="N2969">
        <f>2025-Table1[[#This Row],[Year]]</f>
        <v>11</v>
      </c>
    </row>
    <row r="2970" spans="1:14" x14ac:dyDescent="0.3">
      <c r="A2970" t="s">
        <v>18</v>
      </c>
      <c r="B2970" t="s">
        <v>86</v>
      </c>
      <c r="C2970">
        <v>2011</v>
      </c>
      <c r="D2970" s="3">
        <v>13</v>
      </c>
      <c r="E2970" s="3">
        <v>53000</v>
      </c>
      <c r="F2970" t="s">
        <v>13</v>
      </c>
      <c r="G2970" s="15">
        <f>IF(Table1[[#This Row],[Transmission]]="Manual", 0, 1)</f>
        <v>0</v>
      </c>
      <c r="H2970" t="s">
        <v>9475</v>
      </c>
      <c r="I2970" t="s">
        <v>17</v>
      </c>
      <c r="J2970" s="4">
        <v>45566</v>
      </c>
      <c r="K2970" t="s">
        <v>3013</v>
      </c>
      <c r="L2970" s="5">
        <v>271000</v>
      </c>
      <c r="M2970" s="28">
        <f t="shared" si="46"/>
        <v>271000</v>
      </c>
      <c r="N2970">
        <f>2025-Table1[[#This Row],[Year]]</f>
        <v>14</v>
      </c>
    </row>
    <row r="2971" spans="1:14" x14ac:dyDescent="0.3">
      <c r="A2971" t="s">
        <v>33</v>
      </c>
      <c r="B2971" t="s">
        <v>501</v>
      </c>
      <c r="C2971">
        <v>2012</v>
      </c>
      <c r="D2971" s="3">
        <v>12</v>
      </c>
      <c r="E2971" s="3">
        <v>118000</v>
      </c>
      <c r="F2971" t="s">
        <v>13</v>
      </c>
      <c r="G2971" s="15">
        <f>IF(Table1[[#This Row],[Transmission]]="Manual", 0, 1)</f>
        <v>0</v>
      </c>
      <c r="H2971" t="s">
        <v>9475</v>
      </c>
      <c r="I2971" t="s">
        <v>17</v>
      </c>
      <c r="J2971" s="4">
        <v>45597</v>
      </c>
      <c r="K2971" t="s">
        <v>2116</v>
      </c>
      <c r="L2971" s="5">
        <v>235000</v>
      </c>
      <c r="M2971" s="28">
        <f t="shared" si="46"/>
        <v>235000</v>
      </c>
      <c r="N2971">
        <f>2025-Table1[[#This Row],[Year]]</f>
        <v>13</v>
      </c>
    </row>
    <row r="2972" spans="1:14" x14ac:dyDescent="0.3">
      <c r="A2972" t="s">
        <v>21</v>
      </c>
      <c r="B2972" t="s">
        <v>111</v>
      </c>
      <c r="C2972">
        <v>2017</v>
      </c>
      <c r="D2972" s="3">
        <v>7</v>
      </c>
      <c r="E2972" s="3">
        <v>96000</v>
      </c>
      <c r="F2972" t="s">
        <v>25</v>
      </c>
      <c r="G2972" s="15">
        <f>IF(Table1[[#This Row],[Transmission]]="Manual", 0, 1)</f>
        <v>1</v>
      </c>
      <c r="H2972" t="s">
        <v>9472</v>
      </c>
      <c r="I2972" t="s">
        <v>2903</v>
      </c>
      <c r="J2972" s="4">
        <v>45597</v>
      </c>
      <c r="K2972" t="s">
        <v>3014</v>
      </c>
      <c r="L2972" s="5">
        <v>350000</v>
      </c>
      <c r="M2972" s="28">
        <f t="shared" si="46"/>
        <v>350000</v>
      </c>
      <c r="N2972">
        <f>2025-Table1[[#This Row],[Year]]</f>
        <v>8</v>
      </c>
    </row>
    <row r="2973" spans="1:14" x14ac:dyDescent="0.3">
      <c r="A2973" t="s">
        <v>113</v>
      </c>
      <c r="B2973" t="s">
        <v>396</v>
      </c>
      <c r="C2973">
        <v>2017</v>
      </c>
      <c r="D2973" s="3">
        <v>7</v>
      </c>
      <c r="E2973" s="3">
        <v>81000</v>
      </c>
      <c r="F2973" t="s">
        <v>13</v>
      </c>
      <c r="G2973" s="15">
        <f>IF(Table1[[#This Row],[Transmission]]="Manual", 0, 1)</f>
        <v>0</v>
      </c>
      <c r="H2973" t="s">
        <v>9475</v>
      </c>
      <c r="I2973" t="s">
        <v>17</v>
      </c>
      <c r="J2973" s="4">
        <v>45597</v>
      </c>
      <c r="K2973" t="s">
        <v>3015</v>
      </c>
      <c r="L2973" s="5">
        <v>875000</v>
      </c>
      <c r="M2973" s="28">
        <f t="shared" si="46"/>
        <v>875000</v>
      </c>
      <c r="N2973">
        <f>2025-Table1[[#This Row],[Year]]</f>
        <v>8</v>
      </c>
    </row>
    <row r="2974" spans="1:14" x14ac:dyDescent="0.3">
      <c r="A2974" t="s">
        <v>64</v>
      </c>
      <c r="B2974" t="s">
        <v>118</v>
      </c>
      <c r="C2974">
        <v>2021</v>
      </c>
      <c r="D2974" s="3">
        <v>3</v>
      </c>
      <c r="E2974" s="3">
        <v>32000</v>
      </c>
      <c r="F2974" t="s">
        <v>25</v>
      </c>
      <c r="G2974" s="15">
        <f>IF(Table1[[#This Row],[Transmission]]="Manual", 0, 1)</f>
        <v>1</v>
      </c>
      <c r="H2974" t="s">
        <v>9475</v>
      </c>
      <c r="I2974" t="s">
        <v>14</v>
      </c>
      <c r="J2974" s="4">
        <v>45597</v>
      </c>
      <c r="K2974" t="s">
        <v>3016</v>
      </c>
      <c r="L2974" s="5">
        <v>1550000</v>
      </c>
      <c r="M2974" s="28">
        <f t="shared" si="46"/>
        <v>1550000</v>
      </c>
      <c r="N2974">
        <f>2025-Table1[[#This Row],[Year]]</f>
        <v>4</v>
      </c>
    </row>
    <row r="2975" spans="1:14" x14ac:dyDescent="0.3">
      <c r="A2975" t="s">
        <v>113</v>
      </c>
      <c r="B2975" t="s">
        <v>944</v>
      </c>
      <c r="C2975">
        <v>2008</v>
      </c>
      <c r="D2975" s="3">
        <v>16</v>
      </c>
      <c r="E2975" s="3">
        <v>142200</v>
      </c>
      <c r="F2975" t="s">
        <v>13</v>
      </c>
      <c r="G2975" s="15">
        <f>IF(Table1[[#This Row],[Transmission]]="Manual", 0, 1)</f>
        <v>0</v>
      </c>
      <c r="H2975" t="s">
        <v>9475</v>
      </c>
      <c r="I2975" t="s">
        <v>17</v>
      </c>
      <c r="J2975" s="4">
        <v>45597</v>
      </c>
      <c r="K2975" t="s">
        <v>3017</v>
      </c>
      <c r="L2975" s="5">
        <v>198500</v>
      </c>
      <c r="M2975" s="28">
        <f t="shared" si="46"/>
        <v>198500</v>
      </c>
      <c r="N2975">
        <f>2025-Table1[[#This Row],[Year]]</f>
        <v>17</v>
      </c>
    </row>
    <row r="2976" spans="1:14" x14ac:dyDescent="0.3">
      <c r="A2976" t="s">
        <v>168</v>
      </c>
      <c r="B2976" t="s">
        <v>1283</v>
      </c>
      <c r="C2976">
        <v>2012</v>
      </c>
      <c r="D2976" s="3">
        <v>12</v>
      </c>
      <c r="E2976" s="3">
        <v>145000</v>
      </c>
      <c r="F2976" t="s">
        <v>25</v>
      </c>
      <c r="G2976" s="15">
        <f>IF(Table1[[#This Row],[Transmission]]="Manual", 0, 1)</f>
        <v>1</v>
      </c>
      <c r="H2976" t="s">
        <v>9475</v>
      </c>
      <c r="I2976" t="s">
        <v>17</v>
      </c>
      <c r="J2976" s="4">
        <v>45597</v>
      </c>
      <c r="K2976" t="s">
        <v>3018</v>
      </c>
      <c r="L2976" s="5">
        <v>675000</v>
      </c>
      <c r="M2976" s="28">
        <f t="shared" si="46"/>
        <v>675000</v>
      </c>
      <c r="N2976">
        <f>2025-Table1[[#This Row],[Year]]</f>
        <v>13</v>
      </c>
    </row>
    <row r="2977" spans="1:14" x14ac:dyDescent="0.3">
      <c r="A2977" t="s">
        <v>44</v>
      </c>
      <c r="B2977" t="s">
        <v>79</v>
      </c>
      <c r="C2977">
        <v>2019</v>
      </c>
      <c r="D2977" s="3">
        <v>5</v>
      </c>
      <c r="E2977" s="3">
        <v>50000</v>
      </c>
      <c r="F2977" t="s">
        <v>13</v>
      </c>
      <c r="G2977" s="15">
        <f>IF(Table1[[#This Row],[Transmission]]="Manual", 0, 1)</f>
        <v>0</v>
      </c>
      <c r="H2977" t="s">
        <v>9472</v>
      </c>
      <c r="I2977" t="s">
        <v>17</v>
      </c>
      <c r="J2977" s="4">
        <v>45597</v>
      </c>
      <c r="K2977" t="s">
        <v>3019</v>
      </c>
      <c r="L2977" s="5">
        <v>1050000</v>
      </c>
      <c r="M2977" s="28">
        <f t="shared" si="46"/>
        <v>1050000</v>
      </c>
      <c r="N2977">
        <f>2025-Table1[[#This Row],[Year]]</f>
        <v>6</v>
      </c>
    </row>
    <row r="2978" spans="1:14" x14ac:dyDescent="0.3">
      <c r="A2978" t="s">
        <v>15</v>
      </c>
      <c r="B2978" t="s">
        <v>259</v>
      </c>
      <c r="C2978">
        <v>2020</v>
      </c>
      <c r="D2978" s="3">
        <v>4</v>
      </c>
      <c r="E2978" s="3">
        <v>15000</v>
      </c>
      <c r="F2978" t="s">
        <v>25</v>
      </c>
      <c r="G2978" s="15">
        <f>IF(Table1[[#This Row],[Transmission]]="Manual", 0, 1)</f>
        <v>1</v>
      </c>
      <c r="H2978" t="s">
        <v>9472</v>
      </c>
      <c r="I2978" t="s">
        <v>14</v>
      </c>
      <c r="J2978" s="4">
        <v>45597</v>
      </c>
      <c r="K2978" t="s">
        <v>3020</v>
      </c>
      <c r="L2978" s="5">
        <v>845000</v>
      </c>
      <c r="M2978" s="28">
        <f t="shared" si="46"/>
        <v>845000</v>
      </c>
      <c r="N2978">
        <f>2025-Table1[[#This Row],[Year]]</f>
        <v>5</v>
      </c>
    </row>
    <row r="2979" spans="1:14" x14ac:dyDescent="0.3">
      <c r="A2979" t="s">
        <v>21</v>
      </c>
      <c r="B2979" t="s">
        <v>1275</v>
      </c>
      <c r="C2979">
        <v>2016</v>
      </c>
      <c r="D2979" s="3">
        <v>8</v>
      </c>
      <c r="E2979" s="3">
        <v>62000</v>
      </c>
      <c r="F2979" t="s">
        <v>25</v>
      </c>
      <c r="G2979" s="15">
        <f>IF(Table1[[#This Row],[Transmission]]="Manual", 0, 1)</f>
        <v>1</v>
      </c>
      <c r="H2979" t="s">
        <v>9475</v>
      </c>
      <c r="I2979" t="s">
        <v>14</v>
      </c>
      <c r="J2979" s="4">
        <v>45597</v>
      </c>
      <c r="K2979" t="s">
        <v>3021</v>
      </c>
      <c r="L2979" s="5">
        <v>445000</v>
      </c>
      <c r="M2979" s="28">
        <f t="shared" si="46"/>
        <v>445000</v>
      </c>
      <c r="N2979">
        <f>2025-Table1[[#This Row],[Year]]</f>
        <v>9</v>
      </c>
    </row>
    <row r="2980" spans="1:14" x14ac:dyDescent="0.3">
      <c r="A2980" t="s">
        <v>44</v>
      </c>
      <c r="B2980" t="s">
        <v>133</v>
      </c>
      <c r="C2980">
        <v>2015</v>
      </c>
      <c r="D2980" s="3">
        <v>9</v>
      </c>
      <c r="E2980" s="3">
        <v>75000</v>
      </c>
      <c r="F2980" t="s">
        <v>25</v>
      </c>
      <c r="G2980" s="15">
        <f>IF(Table1[[#This Row],[Transmission]]="Manual", 0, 1)</f>
        <v>1</v>
      </c>
      <c r="H2980" t="s">
        <v>9475</v>
      </c>
      <c r="I2980" t="s">
        <v>2903</v>
      </c>
      <c r="J2980" s="4">
        <v>45597</v>
      </c>
      <c r="K2980" t="s">
        <v>3022</v>
      </c>
      <c r="L2980" s="5">
        <v>260000</v>
      </c>
      <c r="M2980" s="28">
        <f t="shared" si="46"/>
        <v>260000</v>
      </c>
      <c r="N2980">
        <f>2025-Table1[[#This Row],[Year]]</f>
        <v>10</v>
      </c>
    </row>
    <row r="2981" spans="1:14" x14ac:dyDescent="0.3">
      <c r="A2981" t="s">
        <v>21</v>
      </c>
      <c r="B2981" t="s">
        <v>483</v>
      </c>
      <c r="C2981">
        <v>2019</v>
      </c>
      <c r="D2981" s="3">
        <v>5</v>
      </c>
      <c r="E2981" s="3">
        <v>53110</v>
      </c>
      <c r="F2981" t="s">
        <v>25</v>
      </c>
      <c r="G2981" s="15">
        <f>IF(Table1[[#This Row],[Transmission]]="Manual", 0, 1)</f>
        <v>1</v>
      </c>
      <c r="H2981" t="s">
        <v>9475</v>
      </c>
      <c r="I2981" t="s">
        <v>14</v>
      </c>
      <c r="J2981" s="4">
        <v>45597</v>
      </c>
      <c r="K2981" t="s">
        <v>3023</v>
      </c>
      <c r="L2981" s="5">
        <v>895000</v>
      </c>
      <c r="M2981" s="28">
        <f t="shared" si="46"/>
        <v>895000</v>
      </c>
      <c r="N2981">
        <f>2025-Table1[[#This Row],[Year]]</f>
        <v>6</v>
      </c>
    </row>
    <row r="2982" spans="1:14" x14ac:dyDescent="0.3">
      <c r="A2982" t="s">
        <v>21</v>
      </c>
      <c r="B2982" t="s">
        <v>68</v>
      </c>
      <c r="C2982">
        <v>2020</v>
      </c>
      <c r="D2982" s="3">
        <v>4</v>
      </c>
      <c r="E2982" s="3">
        <v>50000</v>
      </c>
      <c r="F2982" t="s">
        <v>25</v>
      </c>
      <c r="G2982" s="15">
        <f>IF(Table1[[#This Row],[Transmission]]="Manual", 0, 1)</f>
        <v>1</v>
      </c>
      <c r="H2982" t="s">
        <v>9472</v>
      </c>
      <c r="I2982" t="s">
        <v>14</v>
      </c>
      <c r="J2982" s="4">
        <v>45597</v>
      </c>
      <c r="K2982" t="s">
        <v>3024</v>
      </c>
      <c r="L2982" s="5">
        <v>330000</v>
      </c>
      <c r="M2982" s="28">
        <f t="shared" si="46"/>
        <v>330000</v>
      </c>
      <c r="N2982">
        <f>2025-Table1[[#This Row],[Year]]</f>
        <v>5</v>
      </c>
    </row>
    <row r="2983" spans="1:14" x14ac:dyDescent="0.3">
      <c r="A2983" t="s">
        <v>27</v>
      </c>
      <c r="B2983" t="s">
        <v>30</v>
      </c>
      <c r="C2983">
        <v>2014</v>
      </c>
      <c r="D2983" s="3">
        <v>10</v>
      </c>
      <c r="E2983" s="3">
        <v>90000</v>
      </c>
      <c r="F2983" t="s">
        <v>25</v>
      </c>
      <c r="G2983" s="15">
        <f>IF(Table1[[#This Row],[Transmission]]="Manual", 0, 1)</f>
        <v>1</v>
      </c>
      <c r="H2983" t="s">
        <v>9475</v>
      </c>
      <c r="I2983" t="s">
        <v>17</v>
      </c>
      <c r="J2983" s="4">
        <v>45597</v>
      </c>
      <c r="K2983" t="s">
        <v>1379</v>
      </c>
      <c r="L2983" s="5">
        <v>1251000</v>
      </c>
      <c r="M2983" s="28">
        <f t="shared" si="46"/>
        <v>1251000</v>
      </c>
      <c r="N2983">
        <f>2025-Table1[[#This Row],[Year]]</f>
        <v>11</v>
      </c>
    </row>
    <row r="2984" spans="1:14" x14ac:dyDescent="0.3">
      <c r="A2984" t="s">
        <v>21</v>
      </c>
      <c r="B2984" t="s">
        <v>219</v>
      </c>
      <c r="C2984">
        <v>2011</v>
      </c>
      <c r="D2984" s="3">
        <v>13</v>
      </c>
      <c r="E2984" s="3">
        <v>89926</v>
      </c>
      <c r="F2984" t="s">
        <v>25</v>
      </c>
      <c r="G2984" s="15">
        <f>IF(Table1[[#This Row],[Transmission]]="Manual", 0, 1)</f>
        <v>1</v>
      </c>
      <c r="H2984" t="s">
        <v>9475</v>
      </c>
      <c r="I2984" t="s">
        <v>2903</v>
      </c>
      <c r="J2984" s="4">
        <v>45597</v>
      </c>
      <c r="K2984" t="s">
        <v>3025</v>
      </c>
      <c r="L2984" s="5">
        <v>250000</v>
      </c>
      <c r="M2984" s="28">
        <f t="shared" si="46"/>
        <v>250000</v>
      </c>
      <c r="N2984">
        <f>2025-Table1[[#This Row],[Year]]</f>
        <v>14</v>
      </c>
    </row>
    <row r="2985" spans="1:14" x14ac:dyDescent="0.3">
      <c r="A2985" t="s">
        <v>101</v>
      </c>
      <c r="B2985" t="s">
        <v>224</v>
      </c>
      <c r="C2985">
        <v>2020</v>
      </c>
      <c r="D2985" s="3">
        <v>4</v>
      </c>
      <c r="E2985" s="3">
        <v>39000</v>
      </c>
      <c r="F2985" t="s">
        <v>13</v>
      </c>
      <c r="G2985" s="15">
        <f>IF(Table1[[#This Row],[Transmission]]="Manual", 0, 1)</f>
        <v>0</v>
      </c>
      <c r="H2985" t="s">
        <v>9472</v>
      </c>
      <c r="I2985" t="s">
        <v>14</v>
      </c>
      <c r="J2985" s="4">
        <v>45597</v>
      </c>
      <c r="K2985" t="s">
        <v>3026</v>
      </c>
      <c r="L2985" s="5">
        <v>475000</v>
      </c>
      <c r="M2985" s="28">
        <f t="shared" si="46"/>
        <v>475000</v>
      </c>
      <c r="N2985">
        <f>2025-Table1[[#This Row],[Year]]</f>
        <v>5</v>
      </c>
    </row>
    <row r="2986" spans="1:14" x14ac:dyDescent="0.3">
      <c r="A2986" t="s">
        <v>21</v>
      </c>
      <c r="B2986" t="s">
        <v>293</v>
      </c>
      <c r="C2986">
        <v>2022</v>
      </c>
      <c r="D2986" s="3">
        <v>2</v>
      </c>
      <c r="E2986" s="3">
        <v>49530</v>
      </c>
      <c r="F2986" t="s">
        <v>13</v>
      </c>
      <c r="G2986" s="15">
        <f>IF(Table1[[#This Row],[Transmission]]="Manual", 0, 1)</f>
        <v>0</v>
      </c>
      <c r="H2986" t="s">
        <v>9472</v>
      </c>
      <c r="I2986" t="s">
        <v>14</v>
      </c>
      <c r="J2986" s="4">
        <v>45597</v>
      </c>
      <c r="K2986" t="s">
        <v>3027</v>
      </c>
      <c r="L2986" s="5">
        <v>440000</v>
      </c>
      <c r="M2986" s="28">
        <f t="shared" si="46"/>
        <v>440000</v>
      </c>
      <c r="N2986">
        <f>2025-Table1[[#This Row],[Year]]</f>
        <v>3</v>
      </c>
    </row>
    <row r="2987" spans="1:14" x14ac:dyDescent="0.3">
      <c r="A2987" t="s">
        <v>21</v>
      </c>
      <c r="B2987" t="s">
        <v>68</v>
      </c>
      <c r="C2987">
        <v>2019</v>
      </c>
      <c r="D2987" s="3">
        <v>5</v>
      </c>
      <c r="E2987" s="3">
        <v>74000</v>
      </c>
      <c r="F2987" t="s">
        <v>13</v>
      </c>
      <c r="G2987" s="15">
        <f>IF(Table1[[#This Row],[Transmission]]="Manual", 0, 1)</f>
        <v>0</v>
      </c>
      <c r="H2987" t="s">
        <v>9475</v>
      </c>
      <c r="I2987" t="s">
        <v>14</v>
      </c>
      <c r="J2987" s="4">
        <v>45597</v>
      </c>
      <c r="K2987" t="s">
        <v>3028</v>
      </c>
      <c r="L2987" s="5">
        <v>470000</v>
      </c>
      <c r="M2987" s="28">
        <f t="shared" si="46"/>
        <v>470000</v>
      </c>
      <c r="N2987">
        <f>2025-Table1[[#This Row],[Year]]</f>
        <v>6</v>
      </c>
    </row>
    <row r="2988" spans="1:14" x14ac:dyDescent="0.3">
      <c r="A2988" t="s">
        <v>21</v>
      </c>
      <c r="B2988" t="s">
        <v>219</v>
      </c>
      <c r="C2988">
        <v>2010</v>
      </c>
      <c r="D2988" s="3">
        <v>14</v>
      </c>
      <c r="E2988" s="3">
        <v>90000</v>
      </c>
      <c r="F2988" t="s">
        <v>25</v>
      </c>
      <c r="G2988" s="15">
        <f>IF(Table1[[#This Row],[Transmission]]="Manual", 0, 1)</f>
        <v>1</v>
      </c>
      <c r="H2988" t="s">
        <v>9472</v>
      </c>
      <c r="I2988" t="s">
        <v>2903</v>
      </c>
      <c r="J2988" s="4">
        <v>45597</v>
      </c>
      <c r="K2988" t="s">
        <v>3029</v>
      </c>
      <c r="L2988" s="5">
        <v>185000</v>
      </c>
      <c r="M2988" s="28">
        <f t="shared" si="46"/>
        <v>185000</v>
      </c>
      <c r="N2988">
        <f>2025-Table1[[#This Row],[Year]]</f>
        <v>15</v>
      </c>
    </row>
    <row r="2989" spans="1:14" x14ac:dyDescent="0.3">
      <c r="A2989" t="s">
        <v>113</v>
      </c>
      <c r="B2989" t="s">
        <v>396</v>
      </c>
      <c r="C2989">
        <v>2017</v>
      </c>
      <c r="D2989" s="3">
        <v>7</v>
      </c>
      <c r="E2989" s="3">
        <v>67000</v>
      </c>
      <c r="F2989" t="s">
        <v>13</v>
      </c>
      <c r="G2989" s="15">
        <f>IF(Table1[[#This Row],[Transmission]]="Manual", 0, 1)</f>
        <v>0</v>
      </c>
      <c r="H2989" t="s">
        <v>9472</v>
      </c>
      <c r="I2989" t="s">
        <v>17</v>
      </c>
      <c r="J2989" s="4">
        <v>45597</v>
      </c>
      <c r="K2989" t="s">
        <v>3030</v>
      </c>
      <c r="L2989" s="5">
        <v>935000</v>
      </c>
      <c r="M2989" s="28">
        <f t="shared" si="46"/>
        <v>935000</v>
      </c>
      <c r="N2989">
        <f>2025-Table1[[#This Row],[Year]]</f>
        <v>8</v>
      </c>
    </row>
    <row r="2990" spans="1:14" x14ac:dyDescent="0.3">
      <c r="A2990" t="s">
        <v>11</v>
      </c>
      <c r="B2990" t="s">
        <v>736</v>
      </c>
      <c r="C2990">
        <v>2019</v>
      </c>
      <c r="D2990" s="3">
        <v>5</v>
      </c>
      <c r="E2990" s="3">
        <v>77000</v>
      </c>
      <c r="F2990" t="s">
        <v>25</v>
      </c>
      <c r="G2990" s="15">
        <f>IF(Table1[[#This Row],[Transmission]]="Manual", 0, 1)</f>
        <v>1</v>
      </c>
      <c r="H2990" t="s">
        <v>9472</v>
      </c>
      <c r="I2990" t="s">
        <v>14</v>
      </c>
      <c r="J2990" s="4">
        <v>45597</v>
      </c>
      <c r="K2990" t="s">
        <v>737</v>
      </c>
      <c r="L2990" s="5">
        <v>1375000</v>
      </c>
      <c r="M2990" s="28">
        <f t="shared" si="46"/>
        <v>1375000</v>
      </c>
      <c r="N2990">
        <f>2025-Table1[[#This Row],[Year]]</f>
        <v>6</v>
      </c>
    </row>
    <row r="2991" spans="1:14" x14ac:dyDescent="0.3">
      <c r="A2991" t="s">
        <v>21</v>
      </c>
      <c r="B2991" t="s">
        <v>68</v>
      </c>
      <c r="C2991">
        <v>2018</v>
      </c>
      <c r="D2991" s="3">
        <v>6</v>
      </c>
      <c r="E2991" s="3">
        <v>42000</v>
      </c>
      <c r="F2991" t="s">
        <v>25</v>
      </c>
      <c r="G2991" s="15">
        <f>IF(Table1[[#This Row],[Transmission]]="Manual", 0, 1)</f>
        <v>1</v>
      </c>
      <c r="H2991" t="s">
        <v>9472</v>
      </c>
      <c r="I2991" t="s">
        <v>14</v>
      </c>
      <c r="J2991" s="4">
        <v>45597</v>
      </c>
      <c r="K2991" t="s">
        <v>3031</v>
      </c>
      <c r="L2991" s="5">
        <v>425000</v>
      </c>
      <c r="M2991" s="28">
        <f t="shared" si="46"/>
        <v>425000</v>
      </c>
      <c r="N2991">
        <f>2025-Table1[[#This Row],[Year]]</f>
        <v>7</v>
      </c>
    </row>
    <row r="2992" spans="1:14" x14ac:dyDescent="0.3">
      <c r="A2992" t="s">
        <v>168</v>
      </c>
      <c r="B2992" t="s">
        <v>169</v>
      </c>
      <c r="C2992">
        <v>2015</v>
      </c>
      <c r="D2992" s="3">
        <v>9</v>
      </c>
      <c r="E2992" s="3">
        <v>65000</v>
      </c>
      <c r="F2992" t="s">
        <v>25</v>
      </c>
      <c r="G2992" s="15">
        <f>IF(Table1[[#This Row],[Transmission]]="Manual", 0, 1)</f>
        <v>1</v>
      </c>
      <c r="H2992" t="s">
        <v>9472</v>
      </c>
      <c r="I2992" t="s">
        <v>17</v>
      </c>
      <c r="J2992" s="4">
        <v>45597</v>
      </c>
      <c r="K2992" t="s">
        <v>3032</v>
      </c>
      <c r="L2992" s="5">
        <v>1699000</v>
      </c>
      <c r="M2992" s="28">
        <f t="shared" si="46"/>
        <v>1699000</v>
      </c>
      <c r="N2992">
        <f>2025-Table1[[#This Row],[Year]]</f>
        <v>10</v>
      </c>
    </row>
    <row r="2993" spans="1:14" x14ac:dyDescent="0.3">
      <c r="A2993" t="s">
        <v>113</v>
      </c>
      <c r="B2993" t="s">
        <v>486</v>
      </c>
      <c r="C2993">
        <v>2011</v>
      </c>
      <c r="D2993" s="3">
        <v>13</v>
      </c>
      <c r="E2993" s="3">
        <v>105000</v>
      </c>
      <c r="F2993" t="s">
        <v>13</v>
      </c>
      <c r="G2993" s="15">
        <f>IF(Table1[[#This Row],[Transmission]]="Manual", 0, 1)</f>
        <v>0</v>
      </c>
      <c r="H2993" t="s">
        <v>9475</v>
      </c>
      <c r="I2993" t="s">
        <v>17</v>
      </c>
      <c r="J2993" s="4">
        <v>45597</v>
      </c>
      <c r="K2993" t="s">
        <v>3033</v>
      </c>
      <c r="L2993" s="5">
        <v>550000</v>
      </c>
      <c r="M2993" s="28">
        <f t="shared" si="46"/>
        <v>550000</v>
      </c>
      <c r="N2993">
        <f>2025-Table1[[#This Row],[Year]]</f>
        <v>14</v>
      </c>
    </row>
    <row r="2994" spans="1:14" x14ac:dyDescent="0.3">
      <c r="A2994" t="s">
        <v>97</v>
      </c>
      <c r="B2994" t="s">
        <v>897</v>
      </c>
      <c r="C2994">
        <v>2016</v>
      </c>
      <c r="D2994" s="3">
        <v>8</v>
      </c>
      <c r="E2994" s="3">
        <v>55000</v>
      </c>
      <c r="F2994" t="s">
        <v>25</v>
      </c>
      <c r="G2994" s="15">
        <f>IF(Table1[[#This Row],[Transmission]]="Manual", 0, 1)</f>
        <v>1</v>
      </c>
      <c r="H2994" t="s">
        <v>9472</v>
      </c>
      <c r="I2994" t="s">
        <v>14</v>
      </c>
      <c r="J2994" s="4">
        <v>45597</v>
      </c>
      <c r="K2994" t="s">
        <v>1937</v>
      </c>
      <c r="L2994" s="5">
        <v>1350000</v>
      </c>
      <c r="M2994" s="28">
        <f t="shared" si="46"/>
        <v>1350000</v>
      </c>
      <c r="N2994">
        <f>2025-Table1[[#This Row],[Year]]</f>
        <v>9</v>
      </c>
    </row>
    <row r="2995" spans="1:14" x14ac:dyDescent="0.3">
      <c r="A2995" t="s">
        <v>15</v>
      </c>
      <c r="B2995" t="s">
        <v>588</v>
      </c>
      <c r="C2995">
        <v>2017</v>
      </c>
      <c r="D2995" s="3">
        <v>7</v>
      </c>
      <c r="E2995" s="3">
        <v>95000</v>
      </c>
      <c r="F2995" t="s">
        <v>25</v>
      </c>
      <c r="G2995" s="15">
        <f>IF(Table1[[#This Row],[Transmission]]="Manual", 0, 1)</f>
        <v>1</v>
      </c>
      <c r="H2995" t="s">
        <v>9475</v>
      </c>
      <c r="I2995" t="s">
        <v>14</v>
      </c>
      <c r="J2995" s="4">
        <v>45597</v>
      </c>
      <c r="K2995" t="s">
        <v>3034</v>
      </c>
      <c r="L2995" s="5">
        <v>875000</v>
      </c>
      <c r="M2995" s="28">
        <f t="shared" si="46"/>
        <v>875000</v>
      </c>
      <c r="N2995">
        <f>2025-Table1[[#This Row],[Year]]</f>
        <v>8</v>
      </c>
    </row>
    <row r="2996" spans="1:14" x14ac:dyDescent="0.3">
      <c r="A2996" t="s">
        <v>21</v>
      </c>
      <c r="B2996" t="s">
        <v>68</v>
      </c>
      <c r="C2996">
        <v>2014</v>
      </c>
      <c r="D2996" s="3">
        <v>10</v>
      </c>
      <c r="E2996" s="3">
        <v>65000</v>
      </c>
      <c r="F2996" t="s">
        <v>13</v>
      </c>
      <c r="G2996" s="15">
        <f>IF(Table1[[#This Row],[Transmission]]="Manual", 0, 1)</f>
        <v>0</v>
      </c>
      <c r="H2996" t="s">
        <v>9472</v>
      </c>
      <c r="I2996" t="s">
        <v>2903</v>
      </c>
      <c r="J2996" s="4">
        <v>45597</v>
      </c>
      <c r="K2996" t="s">
        <v>3035</v>
      </c>
      <c r="L2996" s="5">
        <v>350000</v>
      </c>
      <c r="M2996" s="28">
        <f t="shared" si="46"/>
        <v>350000</v>
      </c>
      <c r="N2996">
        <f>2025-Table1[[#This Row],[Year]]</f>
        <v>11</v>
      </c>
    </row>
    <row r="2997" spans="1:14" x14ac:dyDescent="0.3">
      <c r="A2997" t="s">
        <v>97</v>
      </c>
      <c r="B2997" t="s">
        <v>236</v>
      </c>
      <c r="C2997">
        <v>2017</v>
      </c>
      <c r="D2997" s="3">
        <v>7</v>
      </c>
      <c r="E2997" s="3">
        <v>100000</v>
      </c>
      <c r="F2997" t="s">
        <v>25</v>
      </c>
      <c r="G2997" s="15">
        <f>IF(Table1[[#This Row],[Transmission]]="Manual", 0, 1)</f>
        <v>1</v>
      </c>
      <c r="H2997" t="s">
        <v>9475</v>
      </c>
      <c r="I2997" t="s">
        <v>17</v>
      </c>
      <c r="J2997" s="4">
        <v>45597</v>
      </c>
      <c r="K2997" t="s">
        <v>3036</v>
      </c>
      <c r="L2997" s="5">
        <v>635000</v>
      </c>
      <c r="M2997" s="28">
        <f t="shared" si="46"/>
        <v>635000</v>
      </c>
      <c r="N2997">
        <f>2025-Table1[[#This Row],[Year]]</f>
        <v>8</v>
      </c>
    </row>
    <row r="2998" spans="1:14" x14ac:dyDescent="0.3">
      <c r="A2998" t="s">
        <v>21</v>
      </c>
      <c r="B2998" t="s">
        <v>68</v>
      </c>
      <c r="C2998">
        <v>2016</v>
      </c>
      <c r="D2998" s="3">
        <v>8</v>
      </c>
      <c r="E2998" s="3">
        <v>60000</v>
      </c>
      <c r="F2998" t="s">
        <v>13</v>
      </c>
      <c r="G2998" s="15">
        <f>IF(Table1[[#This Row],[Transmission]]="Manual", 0, 1)</f>
        <v>0</v>
      </c>
      <c r="H2998" t="s">
        <v>9475</v>
      </c>
      <c r="I2998" t="s">
        <v>2903</v>
      </c>
      <c r="J2998" s="4">
        <v>45597</v>
      </c>
      <c r="K2998" t="s">
        <v>3037</v>
      </c>
      <c r="L2998" s="5">
        <v>350000</v>
      </c>
      <c r="M2998" s="28">
        <f t="shared" si="46"/>
        <v>350000</v>
      </c>
      <c r="N2998">
        <f>2025-Table1[[#This Row],[Year]]</f>
        <v>9</v>
      </c>
    </row>
    <row r="2999" spans="1:14" x14ac:dyDescent="0.3">
      <c r="A2999" t="s">
        <v>21</v>
      </c>
      <c r="B2999" t="s">
        <v>666</v>
      </c>
      <c r="C2999">
        <v>2018</v>
      </c>
      <c r="D2999" s="3">
        <v>6</v>
      </c>
      <c r="E2999" s="3">
        <v>39000</v>
      </c>
      <c r="F2999" t="s">
        <v>13</v>
      </c>
      <c r="G2999" s="15">
        <f>IF(Table1[[#This Row],[Transmission]]="Manual", 0, 1)</f>
        <v>0</v>
      </c>
      <c r="H2999" t="s">
        <v>9472</v>
      </c>
      <c r="I2999" t="s">
        <v>14</v>
      </c>
      <c r="J2999" s="4">
        <v>45597</v>
      </c>
      <c r="K2999" t="s">
        <v>3038</v>
      </c>
      <c r="L2999" s="5">
        <v>340000</v>
      </c>
      <c r="M2999" s="28">
        <f t="shared" si="46"/>
        <v>340000</v>
      </c>
      <c r="N2999">
        <f>2025-Table1[[#This Row],[Year]]</f>
        <v>7</v>
      </c>
    </row>
    <row r="3000" spans="1:14" x14ac:dyDescent="0.3">
      <c r="A3000" t="s">
        <v>15</v>
      </c>
      <c r="B3000" t="s">
        <v>155</v>
      </c>
      <c r="C3000">
        <v>2012</v>
      </c>
      <c r="D3000" s="3">
        <v>12</v>
      </c>
      <c r="E3000" s="3">
        <v>30000</v>
      </c>
      <c r="F3000" t="s">
        <v>25</v>
      </c>
      <c r="G3000" s="15">
        <f>IF(Table1[[#This Row],[Transmission]]="Manual", 0, 1)</f>
        <v>1</v>
      </c>
      <c r="H3000" t="s">
        <v>9475</v>
      </c>
      <c r="I3000" t="s">
        <v>17</v>
      </c>
      <c r="J3000" s="4">
        <v>45597</v>
      </c>
      <c r="K3000" t="s">
        <v>3039</v>
      </c>
      <c r="L3000" s="5">
        <v>350000</v>
      </c>
      <c r="M3000" s="28">
        <f t="shared" si="46"/>
        <v>350000</v>
      </c>
      <c r="N3000">
        <f>2025-Table1[[#This Row],[Year]]</f>
        <v>13</v>
      </c>
    </row>
    <row r="3001" spans="1:14" x14ac:dyDescent="0.3">
      <c r="A3001" t="s">
        <v>21</v>
      </c>
      <c r="B3001" t="s">
        <v>111</v>
      </c>
      <c r="C3001">
        <v>2012</v>
      </c>
      <c r="D3001" s="3">
        <v>12</v>
      </c>
      <c r="E3001" s="3">
        <v>58000</v>
      </c>
      <c r="F3001" t="s">
        <v>25</v>
      </c>
      <c r="G3001" s="15">
        <f>IF(Table1[[#This Row],[Transmission]]="Manual", 0, 1)</f>
        <v>1</v>
      </c>
      <c r="H3001" t="s">
        <v>9472</v>
      </c>
      <c r="I3001" t="s">
        <v>2903</v>
      </c>
      <c r="J3001" s="4">
        <v>45566</v>
      </c>
      <c r="K3001" t="s">
        <v>3040</v>
      </c>
      <c r="L3001" s="5">
        <v>245000</v>
      </c>
      <c r="M3001" s="28">
        <f t="shared" si="46"/>
        <v>245000</v>
      </c>
      <c r="N3001">
        <f>2025-Table1[[#This Row],[Year]]</f>
        <v>13</v>
      </c>
    </row>
    <row r="3002" spans="1:14" x14ac:dyDescent="0.3">
      <c r="A3002" t="s">
        <v>21</v>
      </c>
      <c r="B3002" t="s">
        <v>111</v>
      </c>
      <c r="C3002">
        <v>2015</v>
      </c>
      <c r="D3002" s="3">
        <v>9</v>
      </c>
      <c r="E3002" s="3">
        <v>104300</v>
      </c>
      <c r="F3002" t="s">
        <v>13</v>
      </c>
      <c r="G3002" s="15">
        <f>IF(Table1[[#This Row],[Transmission]]="Manual", 0, 1)</f>
        <v>0</v>
      </c>
      <c r="H3002" t="s">
        <v>9475</v>
      </c>
      <c r="I3002" t="s">
        <v>14</v>
      </c>
      <c r="J3002" s="4">
        <v>45597</v>
      </c>
      <c r="K3002" t="s">
        <v>2102</v>
      </c>
      <c r="L3002" s="5">
        <v>290000</v>
      </c>
      <c r="M3002" s="28">
        <f t="shared" si="46"/>
        <v>290000</v>
      </c>
      <c r="N3002">
        <f>2025-Table1[[#This Row],[Year]]</f>
        <v>10</v>
      </c>
    </row>
    <row r="3003" spans="1:14" x14ac:dyDescent="0.3">
      <c r="A3003" t="s">
        <v>21</v>
      </c>
      <c r="B3003" t="s">
        <v>39</v>
      </c>
      <c r="C3003">
        <v>2012</v>
      </c>
      <c r="D3003" s="3">
        <v>12</v>
      </c>
      <c r="E3003" s="3">
        <v>105000</v>
      </c>
      <c r="F3003" t="s">
        <v>13</v>
      </c>
      <c r="G3003" s="15">
        <f>IF(Table1[[#This Row],[Transmission]]="Manual", 0, 1)</f>
        <v>0</v>
      </c>
      <c r="H3003" t="s">
        <v>9475</v>
      </c>
      <c r="I3003" t="s">
        <v>2903</v>
      </c>
      <c r="J3003" s="4">
        <v>45597</v>
      </c>
      <c r="K3003" t="s">
        <v>3041</v>
      </c>
      <c r="L3003" s="5">
        <v>230000</v>
      </c>
      <c r="M3003" s="28">
        <f t="shared" si="46"/>
        <v>230000</v>
      </c>
      <c r="N3003">
        <f>2025-Table1[[#This Row],[Year]]</f>
        <v>13</v>
      </c>
    </row>
    <row r="3004" spans="1:14" x14ac:dyDescent="0.3">
      <c r="A3004" t="s">
        <v>61</v>
      </c>
      <c r="B3004" t="s">
        <v>290</v>
      </c>
      <c r="C3004">
        <v>2013</v>
      </c>
      <c r="D3004" s="3">
        <v>11</v>
      </c>
      <c r="E3004" s="3">
        <v>61000</v>
      </c>
      <c r="F3004" t="s">
        <v>13</v>
      </c>
      <c r="G3004" s="15">
        <f>IF(Table1[[#This Row],[Transmission]]="Manual", 0, 1)</f>
        <v>0</v>
      </c>
      <c r="H3004" t="s">
        <v>9472</v>
      </c>
      <c r="I3004" t="s">
        <v>14</v>
      </c>
      <c r="J3004" s="4">
        <v>45597</v>
      </c>
      <c r="K3004" t="s">
        <v>3042</v>
      </c>
      <c r="L3004" s="5">
        <v>275000</v>
      </c>
      <c r="M3004" s="28">
        <f t="shared" si="46"/>
        <v>275000</v>
      </c>
      <c r="N3004">
        <f>2025-Table1[[#This Row],[Year]]</f>
        <v>12</v>
      </c>
    </row>
    <row r="3005" spans="1:14" x14ac:dyDescent="0.3">
      <c r="A3005" t="s">
        <v>44</v>
      </c>
      <c r="B3005" t="s">
        <v>413</v>
      </c>
      <c r="C3005">
        <v>2011</v>
      </c>
      <c r="D3005" s="3">
        <v>13</v>
      </c>
      <c r="E3005" s="3">
        <v>82000</v>
      </c>
      <c r="F3005" t="s">
        <v>13</v>
      </c>
      <c r="G3005" s="15">
        <f>IF(Table1[[#This Row],[Transmission]]="Manual", 0, 1)</f>
        <v>0</v>
      </c>
      <c r="H3005" t="s">
        <v>9475</v>
      </c>
      <c r="I3005" t="s">
        <v>2903</v>
      </c>
      <c r="J3005" s="4">
        <v>45597</v>
      </c>
      <c r="K3005" t="s">
        <v>3043</v>
      </c>
      <c r="L3005" s="5">
        <v>105000</v>
      </c>
      <c r="M3005" s="28">
        <f t="shared" si="46"/>
        <v>105000</v>
      </c>
      <c r="N3005">
        <f>2025-Table1[[#This Row],[Year]]</f>
        <v>14</v>
      </c>
    </row>
    <row r="3006" spans="1:14" x14ac:dyDescent="0.3">
      <c r="A3006" t="s">
        <v>21</v>
      </c>
      <c r="B3006" t="s">
        <v>24</v>
      </c>
      <c r="C3006">
        <v>2020</v>
      </c>
      <c r="D3006" s="3">
        <v>4</v>
      </c>
      <c r="E3006" s="3">
        <v>30211</v>
      </c>
      <c r="F3006" t="s">
        <v>13</v>
      </c>
      <c r="G3006" s="15">
        <f>IF(Table1[[#This Row],[Transmission]]="Manual", 0, 1)</f>
        <v>0</v>
      </c>
      <c r="H3006" t="s">
        <v>9472</v>
      </c>
      <c r="I3006" t="s">
        <v>14</v>
      </c>
      <c r="J3006" s="4">
        <v>45597</v>
      </c>
      <c r="K3006" t="s">
        <v>1045</v>
      </c>
      <c r="L3006" s="5">
        <v>650000</v>
      </c>
      <c r="M3006" s="28">
        <f t="shared" si="46"/>
        <v>650000</v>
      </c>
      <c r="N3006">
        <f>2025-Table1[[#This Row],[Year]]</f>
        <v>5</v>
      </c>
    </row>
    <row r="3007" spans="1:14" x14ac:dyDescent="0.3">
      <c r="A3007" t="s">
        <v>44</v>
      </c>
      <c r="B3007" t="s">
        <v>83</v>
      </c>
      <c r="C3007">
        <v>2017</v>
      </c>
      <c r="D3007" s="3">
        <v>7</v>
      </c>
      <c r="E3007" s="3">
        <v>42000</v>
      </c>
      <c r="F3007" t="s">
        <v>13</v>
      </c>
      <c r="G3007" s="15">
        <f>IF(Table1[[#This Row],[Transmission]]="Manual", 0, 1)</f>
        <v>0</v>
      </c>
      <c r="H3007" t="s">
        <v>9472</v>
      </c>
      <c r="I3007" t="s">
        <v>2903</v>
      </c>
      <c r="J3007" s="4">
        <v>45597</v>
      </c>
      <c r="K3007" t="s">
        <v>3044</v>
      </c>
      <c r="L3007" s="5">
        <v>560000</v>
      </c>
      <c r="M3007" s="28">
        <f t="shared" si="46"/>
        <v>560000</v>
      </c>
      <c r="N3007">
        <f>2025-Table1[[#This Row],[Year]]</f>
        <v>8</v>
      </c>
    </row>
    <row r="3008" spans="1:14" x14ac:dyDescent="0.3">
      <c r="A3008" t="s">
        <v>21</v>
      </c>
      <c r="B3008" t="s">
        <v>251</v>
      </c>
      <c r="C3008">
        <v>2012</v>
      </c>
      <c r="D3008" s="3">
        <v>12</v>
      </c>
      <c r="E3008" s="3">
        <v>113000</v>
      </c>
      <c r="F3008" t="s">
        <v>13</v>
      </c>
      <c r="G3008" s="15">
        <f>IF(Table1[[#This Row],[Transmission]]="Manual", 0, 1)</f>
        <v>0</v>
      </c>
      <c r="H3008" t="s">
        <v>9475</v>
      </c>
      <c r="I3008" t="s">
        <v>2903</v>
      </c>
      <c r="J3008" s="4">
        <v>45323</v>
      </c>
      <c r="K3008" t="s">
        <v>3045</v>
      </c>
      <c r="L3008" s="5">
        <v>225000</v>
      </c>
      <c r="M3008" s="28">
        <f t="shared" si="46"/>
        <v>225000</v>
      </c>
      <c r="N3008">
        <f>2025-Table1[[#This Row],[Year]]</f>
        <v>13</v>
      </c>
    </row>
    <row r="3009" spans="1:14" x14ac:dyDescent="0.3">
      <c r="A3009" t="s">
        <v>11</v>
      </c>
      <c r="B3009" t="s">
        <v>288</v>
      </c>
      <c r="C3009">
        <v>2019</v>
      </c>
      <c r="D3009" s="3">
        <v>5</v>
      </c>
      <c r="E3009" s="3">
        <v>65000</v>
      </c>
      <c r="F3009" t="s">
        <v>25</v>
      </c>
      <c r="G3009" s="15">
        <f>IF(Table1[[#This Row],[Transmission]]="Manual", 0, 1)</f>
        <v>1</v>
      </c>
      <c r="H3009" t="s">
        <v>9472</v>
      </c>
      <c r="I3009" t="s">
        <v>14</v>
      </c>
      <c r="J3009" s="4">
        <v>45597</v>
      </c>
      <c r="K3009" t="s">
        <v>3046</v>
      </c>
      <c r="L3009" s="5">
        <v>670000</v>
      </c>
      <c r="M3009" s="28">
        <f t="shared" si="46"/>
        <v>670000</v>
      </c>
      <c r="N3009">
        <f>2025-Table1[[#This Row],[Year]]</f>
        <v>6</v>
      </c>
    </row>
    <row r="3010" spans="1:14" x14ac:dyDescent="0.3">
      <c r="A3010" t="s">
        <v>15</v>
      </c>
      <c r="B3010" t="s">
        <v>259</v>
      </c>
      <c r="C3010">
        <v>2020</v>
      </c>
      <c r="D3010" s="3">
        <v>4</v>
      </c>
      <c r="E3010" s="3">
        <v>60000</v>
      </c>
      <c r="F3010" t="s">
        <v>13</v>
      </c>
      <c r="G3010" s="15">
        <f>IF(Table1[[#This Row],[Transmission]]="Manual", 0, 1)</f>
        <v>0</v>
      </c>
      <c r="H3010" t="s">
        <v>9475</v>
      </c>
      <c r="I3010" t="s">
        <v>14</v>
      </c>
      <c r="J3010" s="4">
        <v>45597</v>
      </c>
      <c r="K3010" t="s">
        <v>3047</v>
      </c>
      <c r="L3010" s="5">
        <v>699000</v>
      </c>
      <c r="M3010" s="28">
        <f t="shared" si="46"/>
        <v>699000</v>
      </c>
      <c r="N3010">
        <f>2025-Table1[[#This Row],[Year]]</f>
        <v>5</v>
      </c>
    </row>
    <row r="3011" spans="1:14" x14ac:dyDescent="0.3">
      <c r="A3011" t="s">
        <v>113</v>
      </c>
      <c r="B3011" t="s">
        <v>239</v>
      </c>
      <c r="C3011">
        <v>2015</v>
      </c>
      <c r="D3011" s="3">
        <v>9</v>
      </c>
      <c r="E3011" s="3">
        <v>65000</v>
      </c>
      <c r="F3011" t="s">
        <v>25</v>
      </c>
      <c r="G3011" s="15">
        <f>IF(Table1[[#This Row],[Transmission]]="Manual", 0, 1)</f>
        <v>1</v>
      </c>
      <c r="H3011" t="s">
        <v>9475</v>
      </c>
      <c r="I3011" t="s">
        <v>17</v>
      </c>
      <c r="J3011" s="4">
        <v>45597</v>
      </c>
      <c r="K3011" t="s">
        <v>240</v>
      </c>
      <c r="L3011" s="5">
        <v>599999</v>
      </c>
      <c r="M3011" s="28">
        <f t="shared" ref="M3011:M3074" si="47">VALUE(SUBSTITUTE(SUBSTITUTE(L3011,"₹"," "),",",""))</f>
        <v>599999</v>
      </c>
      <c r="N3011">
        <f>2025-Table1[[#This Row],[Year]]</f>
        <v>10</v>
      </c>
    </row>
    <row r="3012" spans="1:14" x14ac:dyDescent="0.3">
      <c r="A3012" t="s">
        <v>15</v>
      </c>
      <c r="B3012" t="s">
        <v>387</v>
      </c>
      <c r="C3012">
        <v>2011</v>
      </c>
      <c r="D3012" s="3">
        <v>13</v>
      </c>
      <c r="E3012" s="3">
        <v>160000</v>
      </c>
      <c r="F3012" t="s">
        <v>13</v>
      </c>
      <c r="G3012" s="15">
        <f>IF(Table1[[#This Row],[Transmission]]="Manual", 0, 1)</f>
        <v>0</v>
      </c>
      <c r="H3012" t="s">
        <v>9475</v>
      </c>
      <c r="I3012" t="s">
        <v>14</v>
      </c>
      <c r="J3012" s="4">
        <v>45597</v>
      </c>
      <c r="K3012" t="s">
        <v>3048</v>
      </c>
      <c r="L3012" s="5">
        <v>295000</v>
      </c>
      <c r="M3012" s="28">
        <f t="shared" si="47"/>
        <v>295000</v>
      </c>
      <c r="N3012">
        <f>2025-Table1[[#This Row],[Year]]</f>
        <v>14</v>
      </c>
    </row>
    <row r="3013" spans="1:14" x14ac:dyDescent="0.3">
      <c r="A3013" t="s">
        <v>21</v>
      </c>
      <c r="B3013" t="s">
        <v>194</v>
      </c>
      <c r="C3013">
        <v>2017</v>
      </c>
      <c r="D3013" s="3">
        <v>7</v>
      </c>
      <c r="E3013" s="3">
        <v>66000</v>
      </c>
      <c r="F3013" t="s">
        <v>13</v>
      </c>
      <c r="G3013" s="15">
        <f>IF(Table1[[#This Row],[Transmission]]="Manual", 0, 1)</f>
        <v>0</v>
      </c>
      <c r="H3013" t="s">
        <v>9475</v>
      </c>
      <c r="I3013" t="s">
        <v>14</v>
      </c>
      <c r="J3013" s="4">
        <v>45597</v>
      </c>
      <c r="K3013" t="s">
        <v>3049</v>
      </c>
      <c r="L3013" s="5">
        <v>380000</v>
      </c>
      <c r="M3013" s="28">
        <f t="shared" si="47"/>
        <v>380000</v>
      </c>
      <c r="N3013">
        <f>2025-Table1[[#This Row],[Year]]</f>
        <v>8</v>
      </c>
    </row>
    <row r="3014" spans="1:14" x14ac:dyDescent="0.3">
      <c r="A3014" t="s">
        <v>113</v>
      </c>
      <c r="B3014" t="s">
        <v>2134</v>
      </c>
      <c r="C3014">
        <v>2019</v>
      </c>
      <c r="D3014" s="3">
        <v>5</v>
      </c>
      <c r="E3014" s="3">
        <v>23600</v>
      </c>
      <c r="F3014" t="s">
        <v>13</v>
      </c>
      <c r="G3014" s="15">
        <f>IF(Table1[[#This Row],[Transmission]]="Manual", 0, 1)</f>
        <v>0</v>
      </c>
      <c r="H3014" t="s">
        <v>9475</v>
      </c>
      <c r="I3014" t="s">
        <v>14</v>
      </c>
      <c r="J3014" s="4">
        <v>45597</v>
      </c>
      <c r="K3014" t="s">
        <v>3050</v>
      </c>
      <c r="L3014" s="5">
        <v>325000</v>
      </c>
      <c r="M3014" s="28">
        <f t="shared" si="47"/>
        <v>325000</v>
      </c>
      <c r="N3014">
        <f>2025-Table1[[#This Row],[Year]]</f>
        <v>6</v>
      </c>
    </row>
    <row r="3015" spans="1:14" x14ac:dyDescent="0.3">
      <c r="A3015" t="s">
        <v>44</v>
      </c>
      <c r="B3015" t="s">
        <v>133</v>
      </c>
      <c r="C3015">
        <v>2015</v>
      </c>
      <c r="D3015" s="3">
        <v>9</v>
      </c>
      <c r="E3015" s="3">
        <v>53000</v>
      </c>
      <c r="F3015" t="s">
        <v>25</v>
      </c>
      <c r="G3015" s="15">
        <f>IF(Table1[[#This Row],[Transmission]]="Manual", 0, 1)</f>
        <v>1</v>
      </c>
      <c r="H3015" t="s">
        <v>9472</v>
      </c>
      <c r="I3015" t="s">
        <v>2903</v>
      </c>
      <c r="J3015" s="4">
        <v>45597</v>
      </c>
      <c r="K3015" t="s">
        <v>3051</v>
      </c>
      <c r="L3015" s="5">
        <v>429000</v>
      </c>
      <c r="M3015" s="28">
        <f t="shared" si="47"/>
        <v>429000</v>
      </c>
      <c r="N3015">
        <f>2025-Table1[[#This Row],[Year]]</f>
        <v>10</v>
      </c>
    </row>
    <row r="3016" spans="1:14" x14ac:dyDescent="0.3">
      <c r="A3016" t="s">
        <v>262</v>
      </c>
      <c r="B3016" t="s">
        <v>1759</v>
      </c>
      <c r="C3016">
        <v>2006</v>
      </c>
      <c r="D3016" s="3">
        <v>18</v>
      </c>
      <c r="E3016" s="3">
        <v>86000</v>
      </c>
      <c r="F3016" t="s">
        <v>25</v>
      </c>
      <c r="G3016" s="15">
        <f>IF(Table1[[#This Row],[Transmission]]="Manual", 0, 1)</f>
        <v>1</v>
      </c>
      <c r="H3016" t="s">
        <v>9475</v>
      </c>
      <c r="I3016" t="s">
        <v>17</v>
      </c>
      <c r="J3016" s="4">
        <v>45597</v>
      </c>
      <c r="K3016" t="s">
        <v>3052</v>
      </c>
      <c r="L3016" s="5">
        <v>420000</v>
      </c>
      <c r="M3016" s="28">
        <f t="shared" si="47"/>
        <v>420000</v>
      </c>
      <c r="N3016">
        <f>2025-Table1[[#This Row],[Year]]</f>
        <v>19</v>
      </c>
    </row>
    <row r="3017" spans="1:14" x14ac:dyDescent="0.3">
      <c r="A3017" t="s">
        <v>21</v>
      </c>
      <c r="B3017" t="s">
        <v>22</v>
      </c>
      <c r="C3017">
        <v>2022</v>
      </c>
      <c r="D3017" s="3">
        <v>2</v>
      </c>
      <c r="E3017" s="3">
        <v>34000</v>
      </c>
      <c r="F3017" t="s">
        <v>13</v>
      </c>
      <c r="G3017" s="15">
        <f>IF(Table1[[#This Row],[Transmission]]="Manual", 0, 1)</f>
        <v>0</v>
      </c>
      <c r="H3017" t="s">
        <v>9472</v>
      </c>
      <c r="I3017" t="s">
        <v>2903</v>
      </c>
      <c r="J3017" s="4">
        <v>45597</v>
      </c>
      <c r="K3017" t="s">
        <v>3053</v>
      </c>
      <c r="L3017" s="5">
        <v>599000</v>
      </c>
      <c r="M3017" s="28">
        <f t="shared" si="47"/>
        <v>599000</v>
      </c>
      <c r="N3017">
        <f>2025-Table1[[#This Row],[Year]]</f>
        <v>3</v>
      </c>
    </row>
    <row r="3018" spans="1:14" x14ac:dyDescent="0.3">
      <c r="A3018" t="s">
        <v>44</v>
      </c>
      <c r="B3018" t="s">
        <v>1350</v>
      </c>
      <c r="C3018">
        <v>2016</v>
      </c>
      <c r="D3018" s="3">
        <v>8</v>
      </c>
      <c r="E3018" s="3">
        <v>95000</v>
      </c>
      <c r="F3018" t="s">
        <v>13</v>
      </c>
      <c r="G3018" s="15">
        <f>IF(Table1[[#This Row],[Transmission]]="Manual", 0, 1)</f>
        <v>0</v>
      </c>
      <c r="H3018" t="s">
        <v>9475</v>
      </c>
      <c r="I3018" t="s">
        <v>17</v>
      </c>
      <c r="J3018" s="4">
        <v>45597</v>
      </c>
      <c r="K3018" t="s">
        <v>3054</v>
      </c>
      <c r="L3018" s="5">
        <v>559000</v>
      </c>
      <c r="M3018" s="28">
        <f t="shared" si="47"/>
        <v>559000</v>
      </c>
      <c r="N3018">
        <f>2025-Table1[[#This Row],[Year]]</f>
        <v>9</v>
      </c>
    </row>
    <row r="3019" spans="1:14" x14ac:dyDescent="0.3">
      <c r="A3019" t="s">
        <v>97</v>
      </c>
      <c r="B3019" t="s">
        <v>649</v>
      </c>
      <c r="C3019">
        <v>2020</v>
      </c>
      <c r="D3019" s="3">
        <v>4</v>
      </c>
      <c r="E3019" s="3">
        <v>31008</v>
      </c>
      <c r="F3019" t="s">
        <v>25</v>
      </c>
      <c r="G3019" s="15">
        <f>IF(Table1[[#This Row],[Transmission]]="Manual", 0, 1)</f>
        <v>1</v>
      </c>
      <c r="H3019" t="s">
        <v>9475</v>
      </c>
      <c r="I3019" t="s">
        <v>14</v>
      </c>
      <c r="J3019" s="4">
        <v>45597</v>
      </c>
      <c r="K3019" t="s">
        <v>3055</v>
      </c>
      <c r="L3019" s="5">
        <v>1515000</v>
      </c>
      <c r="M3019" s="28">
        <f t="shared" si="47"/>
        <v>1515000</v>
      </c>
      <c r="N3019">
        <f>2025-Table1[[#This Row],[Year]]</f>
        <v>5</v>
      </c>
    </row>
    <row r="3020" spans="1:14" x14ac:dyDescent="0.3">
      <c r="A3020" t="s">
        <v>458</v>
      </c>
      <c r="B3020" t="s">
        <v>2067</v>
      </c>
      <c r="C3020">
        <v>2013</v>
      </c>
      <c r="D3020" s="3">
        <v>11</v>
      </c>
      <c r="E3020" s="3">
        <v>56850</v>
      </c>
      <c r="F3020" t="s">
        <v>25</v>
      </c>
      <c r="G3020" s="15">
        <f>IF(Table1[[#This Row],[Transmission]]="Manual", 0, 1)</f>
        <v>1</v>
      </c>
      <c r="H3020" t="s">
        <v>9475</v>
      </c>
      <c r="I3020" t="s">
        <v>2903</v>
      </c>
      <c r="J3020" s="4">
        <v>45597</v>
      </c>
      <c r="K3020" t="s">
        <v>3056</v>
      </c>
      <c r="L3020" s="5">
        <v>185000</v>
      </c>
      <c r="M3020" s="28">
        <f t="shared" si="47"/>
        <v>185000</v>
      </c>
      <c r="N3020">
        <f>2025-Table1[[#This Row],[Year]]</f>
        <v>12</v>
      </c>
    </row>
    <row r="3021" spans="1:14" x14ac:dyDescent="0.3">
      <c r="A3021" t="s">
        <v>113</v>
      </c>
      <c r="B3021" t="s">
        <v>174</v>
      </c>
      <c r="C3021">
        <v>2023</v>
      </c>
      <c r="D3021" s="3">
        <v>1</v>
      </c>
      <c r="E3021" s="3">
        <v>32000</v>
      </c>
      <c r="F3021" t="s">
        <v>25</v>
      </c>
      <c r="G3021" s="15">
        <f>IF(Table1[[#This Row],[Transmission]]="Manual", 0, 1)</f>
        <v>1</v>
      </c>
      <c r="H3021" t="s">
        <v>9472</v>
      </c>
      <c r="I3021" t="s">
        <v>17</v>
      </c>
      <c r="J3021" s="4">
        <v>45597</v>
      </c>
      <c r="K3021" t="s">
        <v>3057</v>
      </c>
      <c r="L3021" s="5">
        <v>1500000</v>
      </c>
      <c r="M3021" s="28">
        <f t="shared" si="47"/>
        <v>1500000</v>
      </c>
      <c r="N3021">
        <f>2025-Table1[[#This Row],[Year]]</f>
        <v>2</v>
      </c>
    </row>
    <row r="3022" spans="1:14" x14ac:dyDescent="0.3">
      <c r="A3022" t="s">
        <v>21</v>
      </c>
      <c r="B3022" t="s">
        <v>194</v>
      </c>
      <c r="C3022">
        <v>2021</v>
      </c>
      <c r="D3022" s="3">
        <v>3</v>
      </c>
      <c r="E3022" s="3">
        <v>41000</v>
      </c>
      <c r="F3022" t="s">
        <v>25</v>
      </c>
      <c r="G3022" s="15">
        <f>IF(Table1[[#This Row],[Transmission]]="Manual", 0, 1)</f>
        <v>1</v>
      </c>
      <c r="H3022" t="s">
        <v>9472</v>
      </c>
      <c r="I3022" t="s">
        <v>2903</v>
      </c>
      <c r="J3022" s="4">
        <v>45597</v>
      </c>
      <c r="K3022" t="s">
        <v>3058</v>
      </c>
      <c r="L3022" s="5">
        <v>425000</v>
      </c>
      <c r="M3022" s="28">
        <f t="shared" si="47"/>
        <v>425000</v>
      </c>
      <c r="N3022">
        <f>2025-Table1[[#This Row],[Year]]</f>
        <v>4</v>
      </c>
    </row>
    <row r="3023" spans="1:14" x14ac:dyDescent="0.3">
      <c r="A3023" t="s">
        <v>21</v>
      </c>
      <c r="B3023" t="s">
        <v>111</v>
      </c>
      <c r="C3023">
        <v>2008</v>
      </c>
      <c r="D3023" s="3">
        <v>16</v>
      </c>
      <c r="E3023" s="3">
        <v>43000</v>
      </c>
      <c r="F3023" t="s">
        <v>13</v>
      </c>
      <c r="G3023" s="15">
        <f>IF(Table1[[#This Row],[Transmission]]="Manual", 0, 1)</f>
        <v>0</v>
      </c>
      <c r="H3023" t="s">
        <v>9475</v>
      </c>
      <c r="I3023" t="s">
        <v>2903</v>
      </c>
      <c r="J3023" s="4">
        <v>45597</v>
      </c>
      <c r="K3023" t="s">
        <v>3059</v>
      </c>
      <c r="L3023" s="5">
        <v>149000</v>
      </c>
      <c r="M3023" s="28">
        <f t="shared" si="47"/>
        <v>149000</v>
      </c>
      <c r="N3023">
        <f>2025-Table1[[#This Row],[Year]]</f>
        <v>17</v>
      </c>
    </row>
    <row r="3024" spans="1:14" x14ac:dyDescent="0.3">
      <c r="A3024" t="s">
        <v>44</v>
      </c>
      <c r="B3024" t="s">
        <v>133</v>
      </c>
      <c r="C3024">
        <v>2017</v>
      </c>
      <c r="D3024" s="3">
        <v>7</v>
      </c>
      <c r="E3024" s="3">
        <v>57000</v>
      </c>
      <c r="F3024" t="s">
        <v>25</v>
      </c>
      <c r="G3024" s="15">
        <f>IF(Table1[[#This Row],[Transmission]]="Manual", 0, 1)</f>
        <v>1</v>
      </c>
      <c r="H3024" t="s">
        <v>9472</v>
      </c>
      <c r="I3024" t="s">
        <v>2903</v>
      </c>
      <c r="J3024" s="4">
        <v>45597</v>
      </c>
      <c r="K3024" t="s">
        <v>3060</v>
      </c>
      <c r="L3024" s="5">
        <v>515000</v>
      </c>
      <c r="M3024" s="28">
        <f t="shared" si="47"/>
        <v>515000</v>
      </c>
      <c r="N3024">
        <f>2025-Table1[[#This Row],[Year]]</f>
        <v>8</v>
      </c>
    </row>
    <row r="3025" spans="1:14" x14ac:dyDescent="0.3">
      <c r="A3025" t="s">
        <v>44</v>
      </c>
      <c r="B3025" t="s">
        <v>83</v>
      </c>
      <c r="C3025">
        <v>2019</v>
      </c>
      <c r="D3025" s="3">
        <v>5</v>
      </c>
      <c r="E3025" s="3">
        <v>81000</v>
      </c>
      <c r="F3025" t="s">
        <v>13</v>
      </c>
      <c r="G3025" s="15">
        <f>IF(Table1[[#This Row],[Transmission]]="Manual", 0, 1)</f>
        <v>0</v>
      </c>
      <c r="H3025" t="s">
        <v>9475</v>
      </c>
      <c r="I3025" t="s">
        <v>2903</v>
      </c>
      <c r="J3025" s="4">
        <v>45597</v>
      </c>
      <c r="K3025" t="s">
        <v>3061</v>
      </c>
      <c r="L3025" s="5">
        <v>465000</v>
      </c>
      <c r="M3025" s="28">
        <f t="shared" si="47"/>
        <v>465000</v>
      </c>
      <c r="N3025">
        <f>2025-Table1[[#This Row],[Year]]</f>
        <v>6</v>
      </c>
    </row>
    <row r="3026" spans="1:14" x14ac:dyDescent="0.3">
      <c r="A3026" t="s">
        <v>101</v>
      </c>
      <c r="B3026" t="s">
        <v>337</v>
      </c>
      <c r="C3026">
        <v>2022</v>
      </c>
      <c r="D3026" s="3">
        <v>2</v>
      </c>
      <c r="E3026" s="3">
        <v>35000</v>
      </c>
      <c r="F3026" t="s">
        <v>13</v>
      </c>
      <c r="G3026" s="15">
        <f>IF(Table1[[#This Row],[Transmission]]="Manual", 0, 1)</f>
        <v>0</v>
      </c>
      <c r="H3026" t="s">
        <v>9472</v>
      </c>
      <c r="I3026" t="s">
        <v>2903</v>
      </c>
      <c r="J3026" s="4">
        <v>45597</v>
      </c>
      <c r="K3026" t="s">
        <v>3062</v>
      </c>
      <c r="L3026" s="5">
        <v>600000</v>
      </c>
      <c r="M3026" s="28">
        <f t="shared" si="47"/>
        <v>600000</v>
      </c>
      <c r="N3026">
        <f>2025-Table1[[#This Row],[Year]]</f>
        <v>3</v>
      </c>
    </row>
    <row r="3027" spans="1:14" x14ac:dyDescent="0.3">
      <c r="A3027" t="s">
        <v>21</v>
      </c>
      <c r="B3027" t="s">
        <v>914</v>
      </c>
      <c r="C3027">
        <v>2013</v>
      </c>
      <c r="D3027" s="3">
        <v>11</v>
      </c>
      <c r="E3027" s="3">
        <v>55000</v>
      </c>
      <c r="F3027" t="s">
        <v>25</v>
      </c>
      <c r="G3027" s="15">
        <f>IF(Table1[[#This Row],[Transmission]]="Manual", 0, 1)</f>
        <v>1</v>
      </c>
      <c r="H3027" t="s">
        <v>9472</v>
      </c>
      <c r="I3027" t="s">
        <v>2903</v>
      </c>
      <c r="J3027" s="4">
        <v>45597</v>
      </c>
      <c r="K3027" t="s">
        <v>3063</v>
      </c>
      <c r="L3027" s="5">
        <v>260000</v>
      </c>
      <c r="M3027" s="28">
        <f t="shared" si="47"/>
        <v>260000</v>
      </c>
      <c r="N3027">
        <f>2025-Table1[[#This Row],[Year]]</f>
        <v>12</v>
      </c>
    </row>
    <row r="3028" spans="1:14" x14ac:dyDescent="0.3">
      <c r="A3028" t="s">
        <v>21</v>
      </c>
      <c r="B3028" t="s">
        <v>49</v>
      </c>
      <c r="C3028">
        <v>2020</v>
      </c>
      <c r="D3028" s="3">
        <v>4</v>
      </c>
      <c r="E3028" s="3">
        <v>55000</v>
      </c>
      <c r="F3028" t="s">
        <v>25</v>
      </c>
      <c r="G3028" s="15">
        <f>IF(Table1[[#This Row],[Transmission]]="Manual", 0, 1)</f>
        <v>1</v>
      </c>
      <c r="H3028" t="s">
        <v>9472</v>
      </c>
      <c r="I3028" t="s">
        <v>14</v>
      </c>
      <c r="J3028" s="4">
        <v>45597</v>
      </c>
      <c r="K3028" t="s">
        <v>3064</v>
      </c>
      <c r="L3028" s="5">
        <v>990000</v>
      </c>
      <c r="M3028" s="28">
        <f t="shared" si="47"/>
        <v>990000</v>
      </c>
      <c r="N3028">
        <f>2025-Table1[[#This Row],[Year]]</f>
        <v>5</v>
      </c>
    </row>
    <row r="3029" spans="1:14" x14ac:dyDescent="0.3">
      <c r="A3029" t="s">
        <v>18</v>
      </c>
      <c r="B3029" t="s">
        <v>86</v>
      </c>
      <c r="C3029">
        <v>2012</v>
      </c>
      <c r="D3029" s="3">
        <v>12</v>
      </c>
      <c r="E3029" s="3">
        <v>123000</v>
      </c>
      <c r="F3029" t="s">
        <v>13</v>
      </c>
      <c r="G3029" s="15">
        <f>IF(Table1[[#This Row],[Transmission]]="Manual", 0, 1)</f>
        <v>0</v>
      </c>
      <c r="H3029" t="s">
        <v>9475</v>
      </c>
      <c r="I3029" t="s">
        <v>17</v>
      </c>
      <c r="J3029" s="4">
        <v>45597</v>
      </c>
      <c r="K3029" t="s">
        <v>3065</v>
      </c>
      <c r="L3029" s="5">
        <v>399000</v>
      </c>
      <c r="M3029" s="28">
        <f t="shared" si="47"/>
        <v>399000</v>
      </c>
      <c r="N3029">
        <f>2025-Table1[[#This Row],[Year]]</f>
        <v>13</v>
      </c>
    </row>
    <row r="3030" spans="1:14" x14ac:dyDescent="0.3">
      <c r="A3030" t="s">
        <v>21</v>
      </c>
      <c r="B3030" t="s">
        <v>24</v>
      </c>
      <c r="C3030">
        <v>2018</v>
      </c>
      <c r="D3030" s="3">
        <v>6</v>
      </c>
      <c r="E3030" s="3">
        <v>128000</v>
      </c>
      <c r="F3030" t="s">
        <v>13</v>
      </c>
      <c r="G3030" s="15">
        <f>IF(Table1[[#This Row],[Transmission]]="Manual", 0, 1)</f>
        <v>0</v>
      </c>
      <c r="H3030" t="s">
        <v>9472</v>
      </c>
      <c r="I3030" t="s">
        <v>17</v>
      </c>
      <c r="J3030" s="4">
        <v>45597</v>
      </c>
      <c r="K3030" t="s">
        <v>3066</v>
      </c>
      <c r="L3030" s="5">
        <v>670000</v>
      </c>
      <c r="M3030" s="28">
        <f t="shared" si="47"/>
        <v>670000</v>
      </c>
      <c r="N3030">
        <f>2025-Table1[[#This Row],[Year]]</f>
        <v>7</v>
      </c>
    </row>
    <row r="3031" spans="1:14" x14ac:dyDescent="0.3">
      <c r="A3031" t="s">
        <v>458</v>
      </c>
      <c r="B3031" t="s">
        <v>459</v>
      </c>
      <c r="C3031">
        <v>2014</v>
      </c>
      <c r="D3031" s="3">
        <v>10</v>
      </c>
      <c r="E3031" s="3">
        <v>132228</v>
      </c>
      <c r="F3031" t="s">
        <v>13</v>
      </c>
      <c r="G3031" s="15">
        <f>IF(Table1[[#This Row],[Transmission]]="Manual", 0, 1)</f>
        <v>0</v>
      </c>
      <c r="H3031" t="s">
        <v>9475</v>
      </c>
      <c r="I3031" t="s">
        <v>17</v>
      </c>
      <c r="J3031" s="4">
        <v>45597</v>
      </c>
      <c r="K3031" t="s">
        <v>3067</v>
      </c>
      <c r="L3031" s="5">
        <v>450000</v>
      </c>
      <c r="M3031" s="28">
        <f t="shared" si="47"/>
        <v>450000</v>
      </c>
      <c r="N3031">
        <f>2025-Table1[[#This Row],[Year]]</f>
        <v>11</v>
      </c>
    </row>
    <row r="3032" spans="1:14" x14ac:dyDescent="0.3">
      <c r="A3032" t="s">
        <v>21</v>
      </c>
      <c r="B3032" t="s">
        <v>111</v>
      </c>
      <c r="C3032">
        <v>2017</v>
      </c>
      <c r="D3032" s="3">
        <v>7</v>
      </c>
      <c r="E3032" s="3">
        <v>50000</v>
      </c>
      <c r="F3032" t="s">
        <v>25</v>
      </c>
      <c r="G3032" s="15">
        <f>IF(Table1[[#This Row],[Transmission]]="Manual", 0, 1)</f>
        <v>1</v>
      </c>
      <c r="H3032" t="s">
        <v>9472</v>
      </c>
      <c r="I3032" t="s">
        <v>2903</v>
      </c>
      <c r="J3032" s="4">
        <v>45597</v>
      </c>
      <c r="K3032" t="s">
        <v>3068</v>
      </c>
      <c r="L3032" s="5">
        <v>435000</v>
      </c>
      <c r="M3032" s="28">
        <f t="shared" si="47"/>
        <v>435000</v>
      </c>
      <c r="N3032">
        <f>2025-Table1[[#This Row],[Year]]</f>
        <v>8</v>
      </c>
    </row>
    <row r="3033" spans="1:14" x14ac:dyDescent="0.3">
      <c r="A3033" t="s">
        <v>21</v>
      </c>
      <c r="B3033" t="s">
        <v>905</v>
      </c>
      <c r="C3033">
        <v>2010</v>
      </c>
      <c r="D3033" s="3">
        <v>14</v>
      </c>
      <c r="E3033" s="3">
        <v>80000</v>
      </c>
      <c r="F3033" t="s">
        <v>13</v>
      </c>
      <c r="G3033" s="15">
        <f>IF(Table1[[#This Row],[Transmission]]="Manual", 0, 1)</f>
        <v>0</v>
      </c>
      <c r="H3033" t="s">
        <v>9475</v>
      </c>
      <c r="I3033" t="s">
        <v>14</v>
      </c>
      <c r="J3033" s="4">
        <v>45597</v>
      </c>
      <c r="K3033" t="s">
        <v>3069</v>
      </c>
      <c r="L3033" s="5">
        <v>170000</v>
      </c>
      <c r="M3033" s="28">
        <f t="shared" si="47"/>
        <v>170000</v>
      </c>
      <c r="N3033">
        <f>2025-Table1[[#This Row],[Year]]</f>
        <v>15</v>
      </c>
    </row>
    <row r="3034" spans="1:14" x14ac:dyDescent="0.3">
      <c r="A3034" t="s">
        <v>21</v>
      </c>
      <c r="B3034" t="s">
        <v>39</v>
      </c>
      <c r="C3034">
        <v>2014</v>
      </c>
      <c r="D3034" s="3">
        <v>10</v>
      </c>
      <c r="E3034" s="3">
        <v>70927</v>
      </c>
      <c r="F3034" t="s">
        <v>13</v>
      </c>
      <c r="G3034" s="15">
        <f>IF(Table1[[#This Row],[Transmission]]="Manual", 0, 1)</f>
        <v>0</v>
      </c>
      <c r="H3034" t="s">
        <v>9475</v>
      </c>
      <c r="I3034" t="s">
        <v>14</v>
      </c>
      <c r="J3034" s="4">
        <v>45597</v>
      </c>
      <c r="K3034" t="s">
        <v>3070</v>
      </c>
      <c r="L3034" s="5">
        <v>325000</v>
      </c>
      <c r="M3034" s="28">
        <f t="shared" si="47"/>
        <v>325000</v>
      </c>
      <c r="N3034">
        <f>2025-Table1[[#This Row],[Year]]</f>
        <v>11</v>
      </c>
    </row>
    <row r="3035" spans="1:14" x14ac:dyDescent="0.3">
      <c r="A3035" t="s">
        <v>101</v>
      </c>
      <c r="B3035" t="s">
        <v>337</v>
      </c>
      <c r="C3035">
        <v>2018</v>
      </c>
      <c r="D3035" s="3">
        <v>6</v>
      </c>
      <c r="E3035" s="3">
        <v>32000</v>
      </c>
      <c r="F3035" t="s">
        <v>13</v>
      </c>
      <c r="G3035" s="15">
        <f>IF(Table1[[#This Row],[Transmission]]="Manual", 0, 1)</f>
        <v>0</v>
      </c>
      <c r="H3035" t="s">
        <v>9472</v>
      </c>
      <c r="I3035" t="s">
        <v>17</v>
      </c>
      <c r="J3035" s="4">
        <v>45597</v>
      </c>
      <c r="K3035" t="s">
        <v>3071</v>
      </c>
      <c r="L3035" s="5">
        <v>545000</v>
      </c>
      <c r="M3035" s="28">
        <f t="shared" si="47"/>
        <v>545000</v>
      </c>
      <c r="N3035">
        <f>2025-Table1[[#This Row],[Year]]</f>
        <v>7</v>
      </c>
    </row>
    <row r="3036" spans="1:14" x14ac:dyDescent="0.3">
      <c r="A3036" t="s">
        <v>11</v>
      </c>
      <c r="B3036" t="s">
        <v>2477</v>
      </c>
      <c r="C3036">
        <v>2012</v>
      </c>
      <c r="D3036" s="3">
        <v>12</v>
      </c>
      <c r="E3036" s="3">
        <v>92000</v>
      </c>
      <c r="F3036" t="s">
        <v>25</v>
      </c>
      <c r="G3036" s="15">
        <f>IF(Table1[[#This Row],[Transmission]]="Manual", 0, 1)</f>
        <v>1</v>
      </c>
      <c r="H3036" t="s">
        <v>9472</v>
      </c>
      <c r="I3036" t="s">
        <v>2903</v>
      </c>
      <c r="J3036" s="4">
        <v>45597</v>
      </c>
      <c r="K3036" t="s">
        <v>3072</v>
      </c>
      <c r="L3036" s="5">
        <v>400000</v>
      </c>
      <c r="M3036" s="28">
        <f t="shared" si="47"/>
        <v>400000</v>
      </c>
      <c r="N3036">
        <f>2025-Table1[[#This Row],[Year]]</f>
        <v>13</v>
      </c>
    </row>
    <row r="3037" spans="1:14" x14ac:dyDescent="0.3">
      <c r="A3037" t="s">
        <v>21</v>
      </c>
      <c r="B3037" t="s">
        <v>49</v>
      </c>
      <c r="C3037">
        <v>2017</v>
      </c>
      <c r="D3037" s="3">
        <v>7</v>
      </c>
      <c r="E3037" s="3">
        <v>80000</v>
      </c>
      <c r="F3037" t="s">
        <v>13</v>
      </c>
      <c r="G3037" s="15">
        <f>IF(Table1[[#This Row],[Transmission]]="Manual", 0, 1)</f>
        <v>0</v>
      </c>
      <c r="H3037" t="s">
        <v>9472</v>
      </c>
      <c r="I3037" t="s">
        <v>17</v>
      </c>
      <c r="J3037" s="4">
        <v>45597</v>
      </c>
      <c r="K3037" t="s">
        <v>3073</v>
      </c>
      <c r="L3037" s="5">
        <v>750000</v>
      </c>
      <c r="M3037" s="28">
        <f t="shared" si="47"/>
        <v>750000</v>
      </c>
      <c r="N3037">
        <f>2025-Table1[[#This Row],[Year]]</f>
        <v>8</v>
      </c>
    </row>
    <row r="3038" spans="1:14" x14ac:dyDescent="0.3">
      <c r="A3038" t="s">
        <v>44</v>
      </c>
      <c r="B3038" t="s">
        <v>3074</v>
      </c>
      <c r="C3038">
        <v>2015</v>
      </c>
      <c r="D3038" s="3">
        <v>9</v>
      </c>
      <c r="E3038" s="3">
        <v>73000</v>
      </c>
      <c r="F3038" t="s">
        <v>25</v>
      </c>
      <c r="G3038" s="15">
        <f>IF(Table1[[#This Row],[Transmission]]="Manual", 0, 1)</f>
        <v>1</v>
      </c>
      <c r="H3038" t="s">
        <v>9472</v>
      </c>
      <c r="I3038" t="s">
        <v>17</v>
      </c>
      <c r="J3038" s="4">
        <v>45536</v>
      </c>
      <c r="K3038" t="s">
        <v>3075</v>
      </c>
      <c r="L3038" s="5">
        <v>775000</v>
      </c>
      <c r="M3038" s="28">
        <f t="shared" si="47"/>
        <v>775000</v>
      </c>
      <c r="N3038">
        <f>2025-Table1[[#This Row],[Year]]</f>
        <v>10</v>
      </c>
    </row>
    <row r="3039" spans="1:14" x14ac:dyDescent="0.3">
      <c r="A3039" t="s">
        <v>33</v>
      </c>
      <c r="B3039" t="s">
        <v>34</v>
      </c>
      <c r="C3039">
        <v>2019</v>
      </c>
      <c r="D3039" s="3">
        <v>5</v>
      </c>
      <c r="E3039" s="3">
        <v>41868</v>
      </c>
      <c r="F3039" t="s">
        <v>25</v>
      </c>
      <c r="G3039" s="15">
        <f>IF(Table1[[#This Row],[Transmission]]="Manual", 0, 1)</f>
        <v>1</v>
      </c>
      <c r="H3039" t="s">
        <v>9472</v>
      </c>
      <c r="I3039" t="s">
        <v>2903</v>
      </c>
      <c r="J3039" s="4">
        <v>45597</v>
      </c>
      <c r="K3039" t="s">
        <v>3076</v>
      </c>
      <c r="L3039" s="5">
        <v>775000</v>
      </c>
      <c r="M3039" s="28">
        <f t="shared" si="47"/>
        <v>775000</v>
      </c>
      <c r="N3039">
        <f>2025-Table1[[#This Row],[Year]]</f>
        <v>6</v>
      </c>
    </row>
    <row r="3040" spans="1:14" x14ac:dyDescent="0.3">
      <c r="A3040" t="s">
        <v>11</v>
      </c>
      <c r="B3040" t="s">
        <v>188</v>
      </c>
      <c r="C3040">
        <v>2020</v>
      </c>
      <c r="D3040" s="3">
        <v>4</v>
      </c>
      <c r="E3040" s="3">
        <v>55000</v>
      </c>
      <c r="F3040" t="s">
        <v>13</v>
      </c>
      <c r="G3040" s="15">
        <f>IF(Table1[[#This Row],[Transmission]]="Manual", 0, 1)</f>
        <v>0</v>
      </c>
      <c r="H3040" t="s">
        <v>9472</v>
      </c>
      <c r="I3040" t="s">
        <v>14</v>
      </c>
      <c r="J3040" s="4">
        <v>45597</v>
      </c>
      <c r="K3040" t="s">
        <v>3077</v>
      </c>
      <c r="L3040" s="5">
        <v>675000</v>
      </c>
      <c r="M3040" s="28">
        <f t="shared" si="47"/>
        <v>675000</v>
      </c>
      <c r="N3040">
        <f>2025-Table1[[#This Row],[Year]]</f>
        <v>5</v>
      </c>
    </row>
    <row r="3041" spans="1:14" x14ac:dyDescent="0.3">
      <c r="A3041" t="s">
        <v>58</v>
      </c>
      <c r="B3041" t="s">
        <v>315</v>
      </c>
      <c r="C3041">
        <v>2016</v>
      </c>
      <c r="D3041" s="3">
        <v>8</v>
      </c>
      <c r="E3041" s="3">
        <v>120000</v>
      </c>
      <c r="F3041" t="s">
        <v>25</v>
      </c>
      <c r="G3041" s="15">
        <f>IF(Table1[[#This Row],[Transmission]]="Manual", 0, 1)</f>
        <v>1</v>
      </c>
      <c r="H3041" t="s">
        <v>9475</v>
      </c>
      <c r="I3041" t="s">
        <v>17</v>
      </c>
      <c r="J3041" s="4">
        <v>45597</v>
      </c>
      <c r="K3041" t="s">
        <v>3078</v>
      </c>
      <c r="L3041" s="5">
        <v>1475000</v>
      </c>
      <c r="M3041" s="28">
        <f t="shared" si="47"/>
        <v>1475000</v>
      </c>
      <c r="N3041">
        <f>2025-Table1[[#This Row],[Year]]</f>
        <v>9</v>
      </c>
    </row>
    <row r="3042" spans="1:14" x14ac:dyDescent="0.3">
      <c r="A3042" t="s">
        <v>21</v>
      </c>
      <c r="B3042" t="s">
        <v>194</v>
      </c>
      <c r="C3042">
        <v>2011</v>
      </c>
      <c r="D3042" s="3">
        <v>13</v>
      </c>
      <c r="E3042" s="3">
        <v>96369</v>
      </c>
      <c r="F3042" t="s">
        <v>13</v>
      </c>
      <c r="G3042" s="15">
        <f>IF(Table1[[#This Row],[Transmission]]="Manual", 0, 1)</f>
        <v>0</v>
      </c>
      <c r="H3042" t="s">
        <v>9475</v>
      </c>
      <c r="I3042" t="s">
        <v>2903</v>
      </c>
      <c r="J3042" s="4">
        <v>45597</v>
      </c>
      <c r="K3042" t="s">
        <v>3079</v>
      </c>
      <c r="L3042" s="5">
        <v>120000</v>
      </c>
      <c r="M3042" s="28">
        <f t="shared" si="47"/>
        <v>120000</v>
      </c>
      <c r="N3042">
        <f>2025-Table1[[#This Row],[Year]]</f>
        <v>14</v>
      </c>
    </row>
    <row r="3043" spans="1:14" x14ac:dyDescent="0.3">
      <c r="A3043" t="s">
        <v>44</v>
      </c>
      <c r="B3043" t="s">
        <v>124</v>
      </c>
      <c r="C3043">
        <v>2011</v>
      </c>
      <c r="D3043" s="3">
        <v>13</v>
      </c>
      <c r="E3043" s="3">
        <v>62000</v>
      </c>
      <c r="F3043" t="s">
        <v>25</v>
      </c>
      <c r="G3043" s="15">
        <f>IF(Table1[[#This Row],[Transmission]]="Manual", 0, 1)</f>
        <v>1</v>
      </c>
      <c r="H3043" t="s">
        <v>9472</v>
      </c>
      <c r="I3043" t="s">
        <v>14</v>
      </c>
      <c r="J3043" s="4">
        <v>45597</v>
      </c>
      <c r="K3043" t="s">
        <v>3080</v>
      </c>
      <c r="L3043" s="5">
        <v>275000</v>
      </c>
      <c r="M3043" s="28">
        <f t="shared" si="47"/>
        <v>275000</v>
      </c>
      <c r="N3043">
        <f>2025-Table1[[#This Row],[Year]]</f>
        <v>14</v>
      </c>
    </row>
    <row r="3044" spans="1:14" x14ac:dyDescent="0.3">
      <c r="A3044" t="s">
        <v>44</v>
      </c>
      <c r="B3044" t="s">
        <v>89</v>
      </c>
      <c r="C3044">
        <v>2014</v>
      </c>
      <c r="D3044" s="3">
        <v>10</v>
      </c>
      <c r="E3044" s="3">
        <v>93000</v>
      </c>
      <c r="F3044" t="s">
        <v>13</v>
      </c>
      <c r="G3044" s="15">
        <f>IF(Table1[[#This Row],[Transmission]]="Manual", 0, 1)</f>
        <v>0</v>
      </c>
      <c r="H3044" t="s">
        <v>9475</v>
      </c>
      <c r="I3044" t="s">
        <v>17</v>
      </c>
      <c r="J3044" s="4">
        <v>45383</v>
      </c>
      <c r="K3044" t="s">
        <v>3081</v>
      </c>
      <c r="L3044" s="5">
        <v>520000</v>
      </c>
      <c r="M3044" s="28">
        <f t="shared" si="47"/>
        <v>520000</v>
      </c>
      <c r="N3044">
        <f>2025-Table1[[#This Row],[Year]]</f>
        <v>11</v>
      </c>
    </row>
    <row r="3045" spans="1:14" x14ac:dyDescent="0.3">
      <c r="A3045" t="s">
        <v>44</v>
      </c>
      <c r="B3045" t="s">
        <v>405</v>
      </c>
      <c r="C3045">
        <v>2019</v>
      </c>
      <c r="D3045" s="3">
        <v>5</v>
      </c>
      <c r="E3045" s="3">
        <v>79000</v>
      </c>
      <c r="F3045" t="s">
        <v>13</v>
      </c>
      <c r="G3045" s="15">
        <f>IF(Table1[[#This Row],[Transmission]]="Manual", 0, 1)</f>
        <v>0</v>
      </c>
      <c r="H3045" t="s">
        <v>9475</v>
      </c>
      <c r="I3045" t="s">
        <v>2903</v>
      </c>
      <c r="J3045" s="4">
        <v>45597</v>
      </c>
      <c r="K3045" t="s">
        <v>3082</v>
      </c>
      <c r="L3045" s="5">
        <v>465000</v>
      </c>
      <c r="M3045" s="28">
        <f t="shared" si="47"/>
        <v>465000</v>
      </c>
      <c r="N3045">
        <f>2025-Table1[[#This Row],[Year]]</f>
        <v>6</v>
      </c>
    </row>
    <row r="3046" spans="1:14" x14ac:dyDescent="0.3">
      <c r="A3046" t="s">
        <v>64</v>
      </c>
      <c r="B3046" t="s">
        <v>65</v>
      </c>
      <c r="C3046">
        <v>2021</v>
      </c>
      <c r="D3046" s="3">
        <v>3</v>
      </c>
      <c r="E3046" s="3">
        <v>23000</v>
      </c>
      <c r="F3046" t="s">
        <v>25</v>
      </c>
      <c r="G3046" s="15">
        <f>IF(Table1[[#This Row],[Transmission]]="Manual", 0, 1)</f>
        <v>1</v>
      </c>
      <c r="H3046" t="s">
        <v>9472</v>
      </c>
      <c r="I3046" t="s">
        <v>14</v>
      </c>
      <c r="J3046" s="4">
        <v>45597</v>
      </c>
      <c r="K3046" t="s">
        <v>1213</v>
      </c>
      <c r="L3046" s="5">
        <v>1475000</v>
      </c>
      <c r="M3046" s="28">
        <f t="shared" si="47"/>
        <v>1475000</v>
      </c>
      <c r="N3046">
        <f>2025-Table1[[#This Row],[Year]]</f>
        <v>4</v>
      </c>
    </row>
    <row r="3047" spans="1:14" x14ac:dyDescent="0.3">
      <c r="A3047" t="s">
        <v>21</v>
      </c>
      <c r="B3047" t="s">
        <v>111</v>
      </c>
      <c r="C3047">
        <v>2015</v>
      </c>
      <c r="D3047" s="3">
        <v>9</v>
      </c>
      <c r="E3047" s="3">
        <v>62000</v>
      </c>
      <c r="F3047" t="s">
        <v>25</v>
      </c>
      <c r="G3047" s="15">
        <f>IF(Table1[[#This Row],[Transmission]]="Manual", 0, 1)</f>
        <v>1</v>
      </c>
      <c r="H3047" t="s">
        <v>9475</v>
      </c>
      <c r="I3047" t="s">
        <v>2903</v>
      </c>
      <c r="J3047" s="4">
        <v>45597</v>
      </c>
      <c r="K3047" t="s">
        <v>3083</v>
      </c>
      <c r="L3047" s="5">
        <v>120000</v>
      </c>
      <c r="M3047" s="28">
        <f t="shared" si="47"/>
        <v>120000</v>
      </c>
      <c r="N3047">
        <f>2025-Table1[[#This Row],[Year]]</f>
        <v>10</v>
      </c>
    </row>
    <row r="3048" spans="1:14" x14ac:dyDescent="0.3">
      <c r="A3048" t="s">
        <v>15</v>
      </c>
      <c r="B3048" t="s">
        <v>55</v>
      </c>
      <c r="C3048">
        <v>2019</v>
      </c>
      <c r="D3048" s="3">
        <v>5</v>
      </c>
      <c r="E3048" s="3">
        <v>97000</v>
      </c>
      <c r="F3048" t="s">
        <v>13</v>
      </c>
      <c r="G3048" s="15">
        <f>IF(Table1[[#This Row],[Transmission]]="Manual", 0, 1)</f>
        <v>0</v>
      </c>
      <c r="H3048" t="s">
        <v>9472</v>
      </c>
      <c r="I3048" t="s">
        <v>17</v>
      </c>
      <c r="J3048" s="4">
        <v>45597</v>
      </c>
      <c r="K3048" t="s">
        <v>3084</v>
      </c>
      <c r="L3048" s="5">
        <v>1521000</v>
      </c>
      <c r="M3048" s="28">
        <f t="shared" si="47"/>
        <v>1521000</v>
      </c>
      <c r="N3048">
        <f>2025-Table1[[#This Row],[Year]]</f>
        <v>6</v>
      </c>
    </row>
    <row r="3049" spans="1:14" x14ac:dyDescent="0.3">
      <c r="A3049" t="s">
        <v>11</v>
      </c>
      <c r="B3049" t="s">
        <v>185</v>
      </c>
      <c r="C3049">
        <v>2008</v>
      </c>
      <c r="D3049" s="3">
        <v>16</v>
      </c>
      <c r="E3049" s="3">
        <v>82700</v>
      </c>
      <c r="F3049" t="s">
        <v>13</v>
      </c>
      <c r="G3049" s="15">
        <f>IF(Table1[[#This Row],[Transmission]]="Manual", 0, 1)</f>
        <v>0</v>
      </c>
      <c r="H3049" t="s">
        <v>9475</v>
      </c>
      <c r="I3049" t="s">
        <v>14</v>
      </c>
      <c r="J3049" s="4">
        <v>45597</v>
      </c>
      <c r="K3049" t="s">
        <v>1967</v>
      </c>
      <c r="L3049" s="5">
        <v>285000</v>
      </c>
      <c r="M3049" s="28">
        <f t="shared" si="47"/>
        <v>285000</v>
      </c>
      <c r="N3049">
        <f>2025-Table1[[#This Row],[Year]]</f>
        <v>17</v>
      </c>
    </row>
    <row r="3050" spans="1:14" x14ac:dyDescent="0.3">
      <c r="A3050" t="s">
        <v>21</v>
      </c>
      <c r="B3050" t="s">
        <v>251</v>
      </c>
      <c r="C3050">
        <v>2019</v>
      </c>
      <c r="D3050" s="3">
        <v>5</v>
      </c>
      <c r="E3050" s="3">
        <v>78000</v>
      </c>
      <c r="F3050" t="s">
        <v>25</v>
      </c>
      <c r="G3050" s="15">
        <f>IF(Table1[[#This Row],[Transmission]]="Manual", 0, 1)</f>
        <v>1</v>
      </c>
      <c r="H3050" t="s">
        <v>9472</v>
      </c>
      <c r="I3050" t="s">
        <v>14</v>
      </c>
      <c r="J3050" s="4">
        <v>45597</v>
      </c>
      <c r="K3050" t="s">
        <v>3085</v>
      </c>
      <c r="L3050" s="5">
        <v>475000</v>
      </c>
      <c r="M3050" s="28">
        <f t="shared" si="47"/>
        <v>475000</v>
      </c>
      <c r="N3050">
        <f>2025-Table1[[#This Row],[Year]]</f>
        <v>6</v>
      </c>
    </row>
    <row r="3051" spans="1:14" x14ac:dyDescent="0.3">
      <c r="A3051" t="s">
        <v>113</v>
      </c>
      <c r="B3051" t="s">
        <v>174</v>
      </c>
      <c r="C3051">
        <v>2019</v>
      </c>
      <c r="D3051" s="3">
        <v>5</v>
      </c>
      <c r="E3051" s="3">
        <v>10000</v>
      </c>
      <c r="F3051" t="s">
        <v>13</v>
      </c>
      <c r="G3051" s="15">
        <f>IF(Table1[[#This Row],[Transmission]]="Manual", 0, 1)</f>
        <v>0</v>
      </c>
      <c r="H3051" t="s">
        <v>9472</v>
      </c>
      <c r="I3051" t="s">
        <v>17</v>
      </c>
      <c r="J3051" s="4">
        <v>45597</v>
      </c>
      <c r="K3051" t="s">
        <v>3086</v>
      </c>
      <c r="L3051" s="5">
        <v>795000</v>
      </c>
      <c r="M3051" s="28">
        <f t="shared" si="47"/>
        <v>795000</v>
      </c>
      <c r="N3051">
        <f>2025-Table1[[#This Row],[Year]]</f>
        <v>6</v>
      </c>
    </row>
    <row r="3052" spans="1:14" x14ac:dyDescent="0.3">
      <c r="A3052" t="s">
        <v>11</v>
      </c>
      <c r="B3052" t="s">
        <v>285</v>
      </c>
      <c r="C3052">
        <v>2014</v>
      </c>
      <c r="D3052" s="3">
        <v>10</v>
      </c>
      <c r="E3052" s="3">
        <v>62000</v>
      </c>
      <c r="F3052" t="s">
        <v>13</v>
      </c>
      <c r="G3052" s="15">
        <f>IF(Table1[[#This Row],[Transmission]]="Manual", 0, 1)</f>
        <v>0</v>
      </c>
      <c r="H3052" t="s">
        <v>9472</v>
      </c>
      <c r="I3052" t="s">
        <v>2903</v>
      </c>
      <c r="J3052" s="4">
        <v>45597</v>
      </c>
      <c r="K3052" t="s">
        <v>3087</v>
      </c>
      <c r="L3052" s="5">
        <v>385000</v>
      </c>
      <c r="M3052" s="28">
        <f t="shared" si="47"/>
        <v>385000</v>
      </c>
      <c r="N3052">
        <f>2025-Table1[[#This Row],[Year]]</f>
        <v>11</v>
      </c>
    </row>
    <row r="3053" spans="1:14" x14ac:dyDescent="0.3">
      <c r="A3053" t="s">
        <v>21</v>
      </c>
      <c r="B3053" t="s">
        <v>231</v>
      </c>
      <c r="C3053">
        <v>2020</v>
      </c>
      <c r="D3053" s="3">
        <v>4</v>
      </c>
      <c r="E3053" s="3">
        <v>25000</v>
      </c>
      <c r="F3053" t="s">
        <v>13</v>
      </c>
      <c r="G3053" s="15">
        <f>IF(Table1[[#This Row],[Transmission]]="Manual", 0, 1)</f>
        <v>0</v>
      </c>
      <c r="H3053" t="s">
        <v>9472</v>
      </c>
      <c r="I3053" t="s">
        <v>2903</v>
      </c>
      <c r="J3053" s="4">
        <v>45597</v>
      </c>
      <c r="K3053" t="s">
        <v>3088</v>
      </c>
      <c r="L3053" s="5">
        <v>325000</v>
      </c>
      <c r="M3053" s="28">
        <f t="shared" si="47"/>
        <v>325000</v>
      </c>
      <c r="N3053">
        <f>2025-Table1[[#This Row],[Year]]</f>
        <v>5</v>
      </c>
    </row>
    <row r="3054" spans="1:14" x14ac:dyDescent="0.3">
      <c r="A3054" t="s">
        <v>21</v>
      </c>
      <c r="B3054" t="s">
        <v>31</v>
      </c>
      <c r="C3054">
        <v>2021</v>
      </c>
      <c r="D3054" s="3">
        <v>3</v>
      </c>
      <c r="E3054" s="3">
        <v>62000</v>
      </c>
      <c r="F3054" t="s">
        <v>13</v>
      </c>
      <c r="G3054" s="15">
        <f>IF(Table1[[#This Row],[Transmission]]="Manual", 0, 1)</f>
        <v>0</v>
      </c>
      <c r="H3054" t="s">
        <v>9475</v>
      </c>
      <c r="I3054" t="s">
        <v>2903</v>
      </c>
      <c r="J3054" s="4">
        <v>45597</v>
      </c>
      <c r="K3054" t="s">
        <v>3089</v>
      </c>
      <c r="L3054" s="5">
        <v>680000</v>
      </c>
      <c r="M3054" s="28">
        <f t="shared" si="47"/>
        <v>680000</v>
      </c>
      <c r="N3054">
        <f>2025-Table1[[#This Row],[Year]]</f>
        <v>4</v>
      </c>
    </row>
    <row r="3055" spans="1:14" x14ac:dyDescent="0.3">
      <c r="A3055" t="s">
        <v>21</v>
      </c>
      <c r="B3055" t="s">
        <v>111</v>
      </c>
      <c r="C3055">
        <v>2015</v>
      </c>
      <c r="D3055" s="3">
        <v>9</v>
      </c>
      <c r="E3055" s="3">
        <v>90000</v>
      </c>
      <c r="F3055" t="s">
        <v>13</v>
      </c>
      <c r="G3055" s="15">
        <f>IF(Table1[[#This Row],[Transmission]]="Manual", 0, 1)</f>
        <v>0</v>
      </c>
      <c r="H3055" t="s">
        <v>9475</v>
      </c>
      <c r="I3055" t="s">
        <v>2903</v>
      </c>
      <c r="J3055" s="4">
        <v>45597</v>
      </c>
      <c r="K3055" t="s">
        <v>3090</v>
      </c>
      <c r="L3055" s="5">
        <v>290000</v>
      </c>
      <c r="M3055" s="28">
        <f t="shared" si="47"/>
        <v>290000</v>
      </c>
      <c r="N3055">
        <f>2025-Table1[[#This Row],[Year]]</f>
        <v>10</v>
      </c>
    </row>
    <row r="3056" spans="1:14" x14ac:dyDescent="0.3">
      <c r="A3056" t="s">
        <v>61</v>
      </c>
      <c r="B3056" t="s">
        <v>109</v>
      </c>
      <c r="C3056">
        <v>2016</v>
      </c>
      <c r="D3056" s="3">
        <v>8</v>
      </c>
      <c r="E3056" s="3">
        <v>83409</v>
      </c>
      <c r="F3056" t="s">
        <v>25</v>
      </c>
      <c r="G3056" s="15">
        <f>IF(Table1[[#This Row],[Transmission]]="Manual", 0, 1)</f>
        <v>1</v>
      </c>
      <c r="H3056" t="s">
        <v>9475</v>
      </c>
      <c r="I3056" t="s">
        <v>17</v>
      </c>
      <c r="J3056" s="4">
        <v>45597</v>
      </c>
      <c r="K3056" t="s">
        <v>3091</v>
      </c>
      <c r="L3056" s="5">
        <v>625000</v>
      </c>
      <c r="M3056" s="28">
        <f t="shared" si="47"/>
        <v>625000</v>
      </c>
      <c r="N3056">
        <f>2025-Table1[[#This Row],[Year]]</f>
        <v>9</v>
      </c>
    </row>
    <row r="3057" spans="1:14" x14ac:dyDescent="0.3">
      <c r="A3057" t="s">
        <v>21</v>
      </c>
      <c r="B3057" t="s">
        <v>905</v>
      </c>
      <c r="C3057">
        <v>2013</v>
      </c>
      <c r="D3057" s="3">
        <v>11</v>
      </c>
      <c r="E3057" s="3">
        <v>78000</v>
      </c>
      <c r="F3057" t="s">
        <v>13</v>
      </c>
      <c r="G3057" s="15">
        <f>IF(Table1[[#This Row],[Transmission]]="Manual", 0, 1)</f>
        <v>0</v>
      </c>
      <c r="H3057" t="s">
        <v>9475</v>
      </c>
      <c r="I3057" t="s">
        <v>14</v>
      </c>
      <c r="J3057" s="4">
        <v>45597</v>
      </c>
      <c r="K3057" t="s">
        <v>3092</v>
      </c>
      <c r="L3057" s="5">
        <v>150000</v>
      </c>
      <c r="M3057" s="28">
        <f t="shared" si="47"/>
        <v>150000</v>
      </c>
      <c r="N3057">
        <f>2025-Table1[[#This Row],[Year]]</f>
        <v>12</v>
      </c>
    </row>
    <row r="3058" spans="1:14" x14ac:dyDescent="0.3">
      <c r="A3058" t="s">
        <v>21</v>
      </c>
      <c r="B3058" t="s">
        <v>39</v>
      </c>
      <c r="C3058">
        <v>2017</v>
      </c>
      <c r="D3058" s="3">
        <v>7</v>
      </c>
      <c r="E3058" s="3">
        <v>79000</v>
      </c>
      <c r="F3058" t="s">
        <v>25</v>
      </c>
      <c r="G3058" s="15">
        <f>IF(Table1[[#This Row],[Transmission]]="Manual", 0, 1)</f>
        <v>1</v>
      </c>
      <c r="H3058" t="s">
        <v>9472</v>
      </c>
      <c r="I3058" t="s">
        <v>14</v>
      </c>
      <c r="J3058" s="4">
        <v>45597</v>
      </c>
      <c r="K3058" t="s">
        <v>3093</v>
      </c>
      <c r="L3058" s="5">
        <v>569000</v>
      </c>
      <c r="M3058" s="28">
        <f t="shared" si="47"/>
        <v>569000</v>
      </c>
      <c r="N3058">
        <f>2025-Table1[[#This Row],[Year]]</f>
        <v>8</v>
      </c>
    </row>
    <row r="3059" spans="1:14" x14ac:dyDescent="0.3">
      <c r="A3059" t="s">
        <v>21</v>
      </c>
      <c r="B3059" t="s">
        <v>111</v>
      </c>
      <c r="C3059">
        <v>2019</v>
      </c>
      <c r="D3059" s="3">
        <v>5</v>
      </c>
      <c r="E3059" s="3">
        <v>72500</v>
      </c>
      <c r="F3059" t="s">
        <v>13</v>
      </c>
      <c r="G3059" s="15">
        <f>IF(Table1[[#This Row],[Transmission]]="Manual", 0, 1)</f>
        <v>0</v>
      </c>
      <c r="H3059" t="s">
        <v>9472</v>
      </c>
      <c r="I3059" t="s">
        <v>2903</v>
      </c>
      <c r="J3059" s="4">
        <v>45597</v>
      </c>
      <c r="K3059" t="s">
        <v>3094</v>
      </c>
      <c r="L3059" s="5">
        <v>425000</v>
      </c>
      <c r="M3059" s="28">
        <f t="shared" si="47"/>
        <v>425000</v>
      </c>
      <c r="N3059">
        <f>2025-Table1[[#This Row],[Year]]</f>
        <v>6</v>
      </c>
    </row>
    <row r="3060" spans="1:14" x14ac:dyDescent="0.3">
      <c r="A3060" t="s">
        <v>21</v>
      </c>
      <c r="B3060" t="s">
        <v>111</v>
      </c>
      <c r="C3060">
        <v>2011</v>
      </c>
      <c r="D3060" s="3">
        <v>13</v>
      </c>
      <c r="E3060" s="3">
        <v>95000</v>
      </c>
      <c r="F3060" t="s">
        <v>13</v>
      </c>
      <c r="G3060" s="15">
        <f>IF(Table1[[#This Row],[Transmission]]="Manual", 0, 1)</f>
        <v>0</v>
      </c>
      <c r="H3060" t="s">
        <v>9475</v>
      </c>
      <c r="I3060" t="s">
        <v>2903</v>
      </c>
      <c r="J3060" s="4">
        <v>45597</v>
      </c>
      <c r="K3060" t="s">
        <v>3095</v>
      </c>
      <c r="L3060" s="5">
        <v>220000</v>
      </c>
      <c r="M3060" s="28">
        <f t="shared" si="47"/>
        <v>220000</v>
      </c>
      <c r="N3060">
        <f>2025-Table1[[#This Row],[Year]]</f>
        <v>14</v>
      </c>
    </row>
    <row r="3061" spans="1:14" x14ac:dyDescent="0.3">
      <c r="A3061" t="s">
        <v>15</v>
      </c>
      <c r="B3061" t="s">
        <v>588</v>
      </c>
      <c r="C3061">
        <v>2013</v>
      </c>
      <c r="D3061" s="3">
        <v>11</v>
      </c>
      <c r="E3061" s="3">
        <v>77000</v>
      </c>
      <c r="F3061" t="s">
        <v>25</v>
      </c>
      <c r="G3061" s="15">
        <f>IF(Table1[[#This Row],[Transmission]]="Manual", 0, 1)</f>
        <v>1</v>
      </c>
      <c r="H3061" t="s">
        <v>9475</v>
      </c>
      <c r="I3061" t="s">
        <v>2903</v>
      </c>
      <c r="J3061" s="4">
        <v>45597</v>
      </c>
      <c r="K3061" t="s">
        <v>3096</v>
      </c>
      <c r="L3061" s="5">
        <v>365000</v>
      </c>
      <c r="M3061" s="28">
        <f t="shared" si="47"/>
        <v>365000</v>
      </c>
      <c r="N3061">
        <f>2025-Table1[[#This Row],[Year]]</f>
        <v>12</v>
      </c>
    </row>
    <row r="3062" spans="1:14" x14ac:dyDescent="0.3">
      <c r="A3062" t="s">
        <v>21</v>
      </c>
      <c r="B3062" t="s">
        <v>99</v>
      </c>
      <c r="C3062">
        <v>2019</v>
      </c>
      <c r="D3062" s="3">
        <v>5</v>
      </c>
      <c r="E3062" s="3">
        <v>73500</v>
      </c>
      <c r="F3062" t="s">
        <v>25</v>
      </c>
      <c r="G3062" s="15">
        <f>IF(Table1[[#This Row],[Transmission]]="Manual", 0, 1)</f>
        <v>1</v>
      </c>
      <c r="H3062" t="s">
        <v>9472</v>
      </c>
      <c r="I3062" t="s">
        <v>14</v>
      </c>
      <c r="J3062" s="4">
        <v>45597</v>
      </c>
      <c r="K3062" t="s">
        <v>3097</v>
      </c>
      <c r="L3062" s="5">
        <v>750000</v>
      </c>
      <c r="M3062" s="28">
        <f t="shared" si="47"/>
        <v>750000</v>
      </c>
      <c r="N3062">
        <f>2025-Table1[[#This Row],[Year]]</f>
        <v>6</v>
      </c>
    </row>
    <row r="3063" spans="1:14" x14ac:dyDescent="0.3">
      <c r="A3063" t="s">
        <v>44</v>
      </c>
      <c r="B3063" t="s">
        <v>413</v>
      </c>
      <c r="C3063">
        <v>2011</v>
      </c>
      <c r="D3063" s="3">
        <v>13</v>
      </c>
      <c r="E3063" s="3">
        <v>70000</v>
      </c>
      <c r="F3063" t="s">
        <v>25</v>
      </c>
      <c r="G3063" s="15">
        <f>IF(Table1[[#This Row],[Transmission]]="Manual", 0, 1)</f>
        <v>1</v>
      </c>
      <c r="H3063" t="s">
        <v>9472</v>
      </c>
      <c r="I3063" t="s">
        <v>2903</v>
      </c>
      <c r="J3063" s="4">
        <v>45566</v>
      </c>
      <c r="K3063" t="s">
        <v>3098</v>
      </c>
      <c r="L3063" s="5">
        <v>120000</v>
      </c>
      <c r="M3063" s="28">
        <f t="shared" si="47"/>
        <v>120000</v>
      </c>
      <c r="N3063">
        <f>2025-Table1[[#This Row],[Year]]</f>
        <v>14</v>
      </c>
    </row>
    <row r="3064" spans="1:14" x14ac:dyDescent="0.3">
      <c r="A3064" t="s">
        <v>21</v>
      </c>
      <c r="B3064" t="s">
        <v>68</v>
      </c>
      <c r="C3064">
        <v>2019</v>
      </c>
      <c r="D3064" s="3">
        <v>5</v>
      </c>
      <c r="E3064" s="3">
        <v>120000</v>
      </c>
      <c r="F3064" t="s">
        <v>25</v>
      </c>
      <c r="G3064" s="15">
        <f>IF(Table1[[#This Row],[Transmission]]="Manual", 0, 1)</f>
        <v>1</v>
      </c>
      <c r="H3064" t="s">
        <v>9475</v>
      </c>
      <c r="I3064" t="s">
        <v>2903</v>
      </c>
      <c r="J3064" s="4">
        <v>45597</v>
      </c>
      <c r="K3064" t="s">
        <v>3099</v>
      </c>
      <c r="L3064" s="5">
        <v>300000</v>
      </c>
      <c r="M3064" s="28">
        <f t="shared" si="47"/>
        <v>300000</v>
      </c>
      <c r="N3064">
        <f>2025-Table1[[#This Row],[Year]]</f>
        <v>6</v>
      </c>
    </row>
    <row r="3065" spans="1:14" x14ac:dyDescent="0.3">
      <c r="A3065" t="s">
        <v>21</v>
      </c>
      <c r="B3065" t="s">
        <v>24</v>
      </c>
      <c r="C3065">
        <v>2017</v>
      </c>
      <c r="D3065" s="3">
        <v>7</v>
      </c>
      <c r="E3065" s="3">
        <v>50000</v>
      </c>
      <c r="F3065" t="s">
        <v>25</v>
      </c>
      <c r="G3065" s="15">
        <f>IF(Table1[[#This Row],[Transmission]]="Manual", 0, 1)</f>
        <v>1</v>
      </c>
      <c r="H3065" t="s">
        <v>9472</v>
      </c>
      <c r="I3065" t="s">
        <v>14</v>
      </c>
      <c r="J3065" s="4">
        <v>45597</v>
      </c>
      <c r="K3065" t="s">
        <v>1360</v>
      </c>
      <c r="L3065" s="5">
        <v>425000</v>
      </c>
      <c r="M3065" s="28">
        <f t="shared" si="47"/>
        <v>425000</v>
      </c>
      <c r="N3065">
        <f>2025-Table1[[#This Row],[Year]]</f>
        <v>8</v>
      </c>
    </row>
    <row r="3066" spans="1:14" x14ac:dyDescent="0.3">
      <c r="A3066" t="s">
        <v>44</v>
      </c>
      <c r="B3066" t="s">
        <v>133</v>
      </c>
      <c r="C3066">
        <v>2020</v>
      </c>
      <c r="D3066" s="3">
        <v>4</v>
      </c>
      <c r="E3066" s="3">
        <v>44681</v>
      </c>
      <c r="F3066" t="s">
        <v>13</v>
      </c>
      <c r="G3066" s="15">
        <f>IF(Table1[[#This Row],[Transmission]]="Manual", 0, 1)</f>
        <v>0</v>
      </c>
      <c r="H3066" t="s">
        <v>9472</v>
      </c>
      <c r="I3066" t="s">
        <v>14</v>
      </c>
      <c r="J3066" s="4">
        <v>45597</v>
      </c>
      <c r="K3066" t="s">
        <v>3100</v>
      </c>
      <c r="L3066" s="5">
        <v>525155</v>
      </c>
      <c r="M3066" s="28">
        <f t="shared" si="47"/>
        <v>525155</v>
      </c>
      <c r="N3066">
        <f>2025-Table1[[#This Row],[Year]]</f>
        <v>5</v>
      </c>
    </row>
    <row r="3067" spans="1:14" x14ac:dyDescent="0.3">
      <c r="A3067" t="s">
        <v>555</v>
      </c>
      <c r="B3067" t="s">
        <v>3101</v>
      </c>
      <c r="C3067">
        <v>2016</v>
      </c>
      <c r="D3067" s="3">
        <v>8</v>
      </c>
      <c r="E3067" s="3">
        <v>70000</v>
      </c>
      <c r="F3067" t="s">
        <v>25</v>
      </c>
      <c r="G3067" s="15">
        <f>IF(Table1[[#This Row],[Transmission]]="Manual", 0, 1)</f>
        <v>1</v>
      </c>
      <c r="H3067" t="s">
        <v>9472</v>
      </c>
      <c r="I3067" t="s">
        <v>2903</v>
      </c>
      <c r="J3067" s="4">
        <v>45597</v>
      </c>
      <c r="K3067" t="s">
        <v>3102</v>
      </c>
      <c r="L3067" s="5">
        <v>560000</v>
      </c>
      <c r="M3067" s="28">
        <f t="shared" si="47"/>
        <v>560000</v>
      </c>
      <c r="N3067">
        <f>2025-Table1[[#This Row],[Year]]</f>
        <v>9</v>
      </c>
    </row>
    <row r="3068" spans="1:14" x14ac:dyDescent="0.3">
      <c r="A3068" t="s">
        <v>113</v>
      </c>
      <c r="B3068" t="s">
        <v>174</v>
      </c>
      <c r="C3068">
        <v>2022</v>
      </c>
      <c r="D3068" s="3">
        <v>2</v>
      </c>
      <c r="E3068" s="3">
        <v>19000</v>
      </c>
      <c r="F3068" t="s">
        <v>13</v>
      </c>
      <c r="G3068" s="15">
        <f>IF(Table1[[#This Row],[Transmission]]="Manual", 0, 1)</f>
        <v>0</v>
      </c>
      <c r="H3068" t="s">
        <v>9472</v>
      </c>
      <c r="I3068" t="s">
        <v>17</v>
      </c>
      <c r="J3068" s="4">
        <v>45597</v>
      </c>
      <c r="K3068" t="s">
        <v>3103</v>
      </c>
      <c r="L3068" s="5">
        <v>1599000</v>
      </c>
      <c r="M3068" s="28">
        <f t="shared" si="47"/>
        <v>1599000</v>
      </c>
      <c r="N3068">
        <f>2025-Table1[[#This Row],[Year]]</f>
        <v>3</v>
      </c>
    </row>
    <row r="3069" spans="1:14" x14ac:dyDescent="0.3">
      <c r="A3069" t="s">
        <v>15</v>
      </c>
      <c r="B3069" t="s">
        <v>16</v>
      </c>
      <c r="C3069">
        <v>2008</v>
      </c>
      <c r="D3069" s="3">
        <v>16</v>
      </c>
      <c r="E3069" s="3">
        <v>122000</v>
      </c>
      <c r="F3069" t="s">
        <v>13</v>
      </c>
      <c r="G3069" s="15">
        <f>IF(Table1[[#This Row],[Transmission]]="Manual", 0, 1)</f>
        <v>0</v>
      </c>
      <c r="H3069" t="s">
        <v>9472</v>
      </c>
      <c r="I3069" t="s">
        <v>17</v>
      </c>
      <c r="J3069" s="4">
        <v>45597</v>
      </c>
      <c r="K3069" t="s">
        <v>3104</v>
      </c>
      <c r="L3069" s="5">
        <v>390000</v>
      </c>
      <c r="M3069" s="28">
        <f t="shared" si="47"/>
        <v>390000</v>
      </c>
      <c r="N3069">
        <f>2025-Table1[[#This Row],[Year]]</f>
        <v>17</v>
      </c>
    </row>
    <row r="3070" spans="1:14" x14ac:dyDescent="0.3">
      <c r="A3070" t="s">
        <v>593</v>
      </c>
      <c r="B3070" t="s">
        <v>594</v>
      </c>
      <c r="C3070">
        <v>2017</v>
      </c>
      <c r="D3070" s="3">
        <v>7</v>
      </c>
      <c r="E3070" s="3">
        <v>79000</v>
      </c>
      <c r="F3070" t="s">
        <v>25</v>
      </c>
      <c r="G3070" s="15">
        <f>IF(Table1[[#This Row],[Transmission]]="Manual", 0, 1)</f>
        <v>1</v>
      </c>
      <c r="H3070" t="s">
        <v>9475</v>
      </c>
      <c r="I3070" t="s">
        <v>17</v>
      </c>
      <c r="J3070" s="4">
        <v>45597</v>
      </c>
      <c r="K3070" t="s">
        <v>3105</v>
      </c>
      <c r="L3070" s="5">
        <v>1075000</v>
      </c>
      <c r="M3070" s="28">
        <f t="shared" si="47"/>
        <v>1075000</v>
      </c>
      <c r="N3070">
        <f>2025-Table1[[#This Row],[Year]]</f>
        <v>8</v>
      </c>
    </row>
    <row r="3071" spans="1:14" x14ac:dyDescent="0.3">
      <c r="A3071" t="s">
        <v>21</v>
      </c>
      <c r="B3071" t="s">
        <v>39</v>
      </c>
      <c r="C3071">
        <v>2015</v>
      </c>
      <c r="D3071" s="3">
        <v>9</v>
      </c>
      <c r="E3071" s="3">
        <v>52000</v>
      </c>
      <c r="F3071" t="s">
        <v>13</v>
      </c>
      <c r="G3071" s="15">
        <f>IF(Table1[[#This Row],[Transmission]]="Manual", 0, 1)</f>
        <v>0</v>
      </c>
      <c r="H3071" t="s">
        <v>9472</v>
      </c>
      <c r="I3071" t="s">
        <v>14</v>
      </c>
      <c r="J3071" s="4">
        <v>45597</v>
      </c>
      <c r="K3071" t="s">
        <v>200</v>
      </c>
      <c r="L3071" s="5">
        <v>450000</v>
      </c>
      <c r="M3071" s="28">
        <f t="shared" si="47"/>
        <v>450000</v>
      </c>
      <c r="N3071">
        <f>2025-Table1[[#This Row],[Year]]</f>
        <v>10</v>
      </c>
    </row>
    <row r="3072" spans="1:14" x14ac:dyDescent="0.3">
      <c r="A3072" t="s">
        <v>44</v>
      </c>
      <c r="B3072" t="s">
        <v>79</v>
      </c>
      <c r="C3072">
        <v>2023</v>
      </c>
      <c r="D3072" s="3">
        <v>1</v>
      </c>
      <c r="E3072" s="3">
        <v>15000</v>
      </c>
      <c r="F3072" t="s">
        <v>25</v>
      </c>
      <c r="G3072" s="15">
        <f>IF(Table1[[#This Row],[Transmission]]="Manual", 0, 1)</f>
        <v>1</v>
      </c>
      <c r="H3072" t="s">
        <v>9472</v>
      </c>
      <c r="I3072" t="s">
        <v>14</v>
      </c>
      <c r="J3072" s="4">
        <v>45597</v>
      </c>
      <c r="K3072" t="s">
        <v>3106</v>
      </c>
      <c r="L3072" s="5">
        <v>1690000</v>
      </c>
      <c r="M3072" s="28">
        <f t="shared" si="47"/>
        <v>1690000</v>
      </c>
      <c r="N3072">
        <f>2025-Table1[[#This Row],[Year]]</f>
        <v>2</v>
      </c>
    </row>
    <row r="3073" spans="1:14" x14ac:dyDescent="0.3">
      <c r="A3073" t="s">
        <v>262</v>
      </c>
      <c r="B3073" t="s">
        <v>263</v>
      </c>
      <c r="C3073">
        <v>2018</v>
      </c>
      <c r="D3073" s="3">
        <v>6</v>
      </c>
      <c r="E3073" s="3">
        <v>75000</v>
      </c>
      <c r="F3073" t="s">
        <v>13</v>
      </c>
      <c r="G3073" s="15">
        <f>IF(Table1[[#This Row],[Transmission]]="Manual", 0, 1)</f>
        <v>0</v>
      </c>
      <c r="H3073" t="s">
        <v>9475</v>
      </c>
      <c r="I3073" t="s">
        <v>17</v>
      </c>
      <c r="J3073" s="4">
        <v>45597</v>
      </c>
      <c r="K3073" t="s">
        <v>3107</v>
      </c>
      <c r="L3073" s="5">
        <v>1500000</v>
      </c>
      <c r="M3073" s="28">
        <f t="shared" si="47"/>
        <v>1500000</v>
      </c>
      <c r="N3073">
        <f>2025-Table1[[#This Row],[Year]]</f>
        <v>7</v>
      </c>
    </row>
    <row r="3074" spans="1:14" x14ac:dyDescent="0.3">
      <c r="A3074" t="s">
        <v>21</v>
      </c>
      <c r="B3074" t="s">
        <v>31</v>
      </c>
      <c r="C3074">
        <v>2020</v>
      </c>
      <c r="D3074" s="3">
        <v>4</v>
      </c>
      <c r="E3074" s="3">
        <v>28000</v>
      </c>
      <c r="F3074" t="s">
        <v>25</v>
      </c>
      <c r="G3074" s="15">
        <f>IF(Table1[[#This Row],[Transmission]]="Manual", 0, 1)</f>
        <v>1</v>
      </c>
      <c r="H3074" t="s">
        <v>9472</v>
      </c>
      <c r="I3074" t="s">
        <v>2903</v>
      </c>
      <c r="J3074" s="4">
        <v>45536</v>
      </c>
      <c r="K3074" t="s">
        <v>3108</v>
      </c>
      <c r="L3074" s="5">
        <v>725000</v>
      </c>
      <c r="M3074" s="28">
        <f t="shared" si="47"/>
        <v>725000</v>
      </c>
      <c r="N3074">
        <f>2025-Table1[[#This Row],[Year]]</f>
        <v>5</v>
      </c>
    </row>
    <row r="3075" spans="1:14" x14ac:dyDescent="0.3">
      <c r="A3075" t="s">
        <v>11</v>
      </c>
      <c r="B3075" t="s">
        <v>285</v>
      </c>
      <c r="C3075">
        <v>2015</v>
      </c>
      <c r="D3075" s="3">
        <v>9</v>
      </c>
      <c r="E3075" s="3">
        <v>104000</v>
      </c>
      <c r="F3075" t="s">
        <v>25</v>
      </c>
      <c r="G3075" s="15">
        <f>IF(Table1[[#This Row],[Transmission]]="Manual", 0, 1)</f>
        <v>1</v>
      </c>
      <c r="H3075" t="s">
        <v>9472</v>
      </c>
      <c r="I3075" t="s">
        <v>2903</v>
      </c>
      <c r="J3075" s="4">
        <v>45597</v>
      </c>
      <c r="K3075" t="s">
        <v>3109</v>
      </c>
      <c r="L3075" s="5">
        <v>400000</v>
      </c>
      <c r="M3075" s="28">
        <f t="shared" ref="M3075:M3138" si="48">VALUE(SUBSTITUTE(SUBSTITUTE(L3075,"₹"," "),",",""))</f>
        <v>400000</v>
      </c>
      <c r="N3075">
        <f>2025-Table1[[#This Row],[Year]]</f>
        <v>10</v>
      </c>
    </row>
    <row r="3076" spans="1:14" x14ac:dyDescent="0.3">
      <c r="A3076" t="s">
        <v>21</v>
      </c>
      <c r="B3076" t="s">
        <v>49</v>
      </c>
      <c r="C3076">
        <v>2015</v>
      </c>
      <c r="D3076" s="3">
        <v>9</v>
      </c>
      <c r="E3076" s="3">
        <v>52000</v>
      </c>
      <c r="F3076" t="s">
        <v>13</v>
      </c>
      <c r="G3076" s="15">
        <f>IF(Table1[[#This Row],[Transmission]]="Manual", 0, 1)</f>
        <v>0</v>
      </c>
      <c r="H3076" t="s">
        <v>9472</v>
      </c>
      <c r="I3076" t="s">
        <v>2903</v>
      </c>
      <c r="J3076" s="4">
        <v>45597</v>
      </c>
      <c r="K3076" t="s">
        <v>3110</v>
      </c>
      <c r="L3076" s="5">
        <v>685000</v>
      </c>
      <c r="M3076" s="28">
        <f t="shared" si="48"/>
        <v>685000</v>
      </c>
      <c r="N3076">
        <f>2025-Table1[[#This Row],[Year]]</f>
        <v>10</v>
      </c>
    </row>
    <row r="3077" spans="1:14" x14ac:dyDescent="0.3">
      <c r="A3077" t="s">
        <v>33</v>
      </c>
      <c r="B3077" t="s">
        <v>34</v>
      </c>
      <c r="C3077">
        <v>2019</v>
      </c>
      <c r="D3077" s="3">
        <v>5</v>
      </c>
      <c r="E3077" s="3">
        <v>70000</v>
      </c>
      <c r="F3077" t="s">
        <v>13</v>
      </c>
      <c r="G3077" s="15">
        <f>IF(Table1[[#This Row],[Transmission]]="Manual", 0, 1)</f>
        <v>0</v>
      </c>
      <c r="H3077" t="s">
        <v>9472</v>
      </c>
      <c r="I3077" t="s">
        <v>17</v>
      </c>
      <c r="J3077" s="4">
        <v>45597</v>
      </c>
      <c r="K3077" t="s">
        <v>3111</v>
      </c>
      <c r="L3077" s="5">
        <v>590000</v>
      </c>
      <c r="M3077" s="28">
        <f t="shared" si="48"/>
        <v>590000</v>
      </c>
      <c r="N3077">
        <f>2025-Table1[[#This Row],[Year]]</f>
        <v>6</v>
      </c>
    </row>
    <row r="3078" spans="1:14" x14ac:dyDescent="0.3">
      <c r="A3078" t="s">
        <v>21</v>
      </c>
      <c r="B3078" t="s">
        <v>22</v>
      </c>
      <c r="C3078">
        <v>2016</v>
      </c>
      <c r="D3078" s="3">
        <v>8</v>
      </c>
      <c r="E3078" s="3">
        <v>47500</v>
      </c>
      <c r="F3078" t="s">
        <v>13</v>
      </c>
      <c r="G3078" s="15">
        <f>IF(Table1[[#This Row],[Transmission]]="Manual", 0, 1)</f>
        <v>0</v>
      </c>
      <c r="H3078" t="s">
        <v>9472</v>
      </c>
      <c r="I3078" t="s">
        <v>14</v>
      </c>
      <c r="J3078" s="4">
        <v>45597</v>
      </c>
      <c r="K3078" t="s">
        <v>3112</v>
      </c>
      <c r="L3078" s="5">
        <v>530000</v>
      </c>
      <c r="M3078" s="28">
        <f t="shared" si="48"/>
        <v>530000</v>
      </c>
      <c r="N3078">
        <f>2025-Table1[[#This Row],[Year]]</f>
        <v>9</v>
      </c>
    </row>
    <row r="3079" spans="1:14" x14ac:dyDescent="0.3">
      <c r="A3079" t="s">
        <v>11</v>
      </c>
      <c r="B3079" t="s">
        <v>288</v>
      </c>
      <c r="C3079">
        <v>2016</v>
      </c>
      <c r="D3079" s="3">
        <v>8</v>
      </c>
      <c r="E3079" s="3">
        <v>93000</v>
      </c>
      <c r="F3079" t="s">
        <v>25</v>
      </c>
      <c r="G3079" s="15">
        <f>IF(Table1[[#This Row],[Transmission]]="Manual", 0, 1)</f>
        <v>1</v>
      </c>
      <c r="H3079" t="s">
        <v>9475</v>
      </c>
      <c r="I3079" t="s">
        <v>2903</v>
      </c>
      <c r="J3079" s="4">
        <v>45536</v>
      </c>
      <c r="K3079" t="s">
        <v>3113</v>
      </c>
      <c r="L3079" s="5">
        <v>425000</v>
      </c>
      <c r="M3079" s="28">
        <f t="shared" si="48"/>
        <v>425000</v>
      </c>
      <c r="N3079">
        <f>2025-Table1[[#This Row],[Year]]</f>
        <v>9</v>
      </c>
    </row>
    <row r="3080" spans="1:14" x14ac:dyDescent="0.3">
      <c r="A3080" t="s">
        <v>18</v>
      </c>
      <c r="B3080" t="s">
        <v>86</v>
      </c>
      <c r="C3080">
        <v>2014</v>
      </c>
      <c r="D3080" s="3">
        <v>10</v>
      </c>
      <c r="E3080" s="3">
        <v>149000</v>
      </c>
      <c r="F3080" t="s">
        <v>25</v>
      </c>
      <c r="G3080" s="15">
        <f>IF(Table1[[#This Row],[Transmission]]="Manual", 0, 1)</f>
        <v>1</v>
      </c>
      <c r="H3080" t="s">
        <v>9475</v>
      </c>
      <c r="I3080" t="s">
        <v>14</v>
      </c>
      <c r="J3080" s="4">
        <v>45597</v>
      </c>
      <c r="K3080" t="s">
        <v>3114</v>
      </c>
      <c r="L3080" s="5">
        <v>530000</v>
      </c>
      <c r="M3080" s="28">
        <f t="shared" si="48"/>
        <v>530000</v>
      </c>
      <c r="N3080">
        <f>2025-Table1[[#This Row],[Year]]</f>
        <v>11</v>
      </c>
    </row>
    <row r="3081" spans="1:14" x14ac:dyDescent="0.3">
      <c r="A3081" t="s">
        <v>21</v>
      </c>
      <c r="B3081" t="s">
        <v>49</v>
      </c>
      <c r="C3081">
        <v>2014</v>
      </c>
      <c r="D3081" s="3">
        <v>10</v>
      </c>
      <c r="E3081" s="3">
        <v>70000</v>
      </c>
      <c r="F3081" t="s">
        <v>13</v>
      </c>
      <c r="G3081" s="15">
        <f>IF(Table1[[#This Row],[Transmission]]="Manual", 0, 1)</f>
        <v>0</v>
      </c>
      <c r="H3081" t="s">
        <v>9475</v>
      </c>
      <c r="I3081" t="s">
        <v>2903</v>
      </c>
      <c r="J3081" s="4">
        <v>45597</v>
      </c>
      <c r="K3081" t="s">
        <v>3115</v>
      </c>
      <c r="L3081" s="5">
        <v>455000</v>
      </c>
      <c r="M3081" s="28">
        <f t="shared" si="48"/>
        <v>455000</v>
      </c>
      <c r="N3081">
        <f>2025-Table1[[#This Row],[Year]]</f>
        <v>11</v>
      </c>
    </row>
    <row r="3082" spans="1:14" x14ac:dyDescent="0.3">
      <c r="A3082" t="s">
        <v>44</v>
      </c>
      <c r="B3082" t="s">
        <v>451</v>
      </c>
      <c r="C3082">
        <v>2013</v>
      </c>
      <c r="D3082" s="3">
        <v>11</v>
      </c>
      <c r="E3082" s="3">
        <v>100000</v>
      </c>
      <c r="F3082" t="s">
        <v>13</v>
      </c>
      <c r="G3082" s="15">
        <f>IF(Table1[[#This Row],[Transmission]]="Manual", 0, 1)</f>
        <v>0</v>
      </c>
      <c r="H3082" t="s">
        <v>9475</v>
      </c>
      <c r="I3082" t="s">
        <v>17</v>
      </c>
      <c r="J3082" s="4">
        <v>45505</v>
      </c>
      <c r="K3082" t="s">
        <v>3116</v>
      </c>
      <c r="L3082" s="5">
        <v>465000</v>
      </c>
      <c r="M3082" s="28">
        <f t="shared" si="48"/>
        <v>465000</v>
      </c>
      <c r="N3082">
        <f>2025-Table1[[#This Row],[Year]]</f>
        <v>12</v>
      </c>
    </row>
    <row r="3083" spans="1:14" x14ac:dyDescent="0.3">
      <c r="A3083" t="s">
        <v>21</v>
      </c>
      <c r="B3083" t="s">
        <v>1275</v>
      </c>
      <c r="C3083">
        <v>2019</v>
      </c>
      <c r="D3083" s="3">
        <v>5</v>
      </c>
      <c r="E3083" s="3">
        <v>81000</v>
      </c>
      <c r="F3083" t="s">
        <v>13</v>
      </c>
      <c r="G3083" s="15">
        <f>IF(Table1[[#This Row],[Transmission]]="Manual", 0, 1)</f>
        <v>0</v>
      </c>
      <c r="H3083" t="s">
        <v>9472</v>
      </c>
      <c r="I3083" t="s">
        <v>2903</v>
      </c>
      <c r="J3083" s="4">
        <v>45566</v>
      </c>
      <c r="K3083" t="s">
        <v>3117</v>
      </c>
      <c r="L3083" s="5">
        <v>490000</v>
      </c>
      <c r="M3083" s="28">
        <f t="shared" si="48"/>
        <v>490000</v>
      </c>
      <c r="N3083">
        <f>2025-Table1[[#This Row],[Year]]</f>
        <v>6</v>
      </c>
    </row>
    <row r="3084" spans="1:14" x14ac:dyDescent="0.3">
      <c r="A3084" t="s">
        <v>44</v>
      </c>
      <c r="B3084" t="s">
        <v>124</v>
      </c>
      <c r="C3084">
        <v>2013</v>
      </c>
      <c r="D3084" s="3">
        <v>11</v>
      </c>
      <c r="E3084" s="3">
        <v>56000</v>
      </c>
      <c r="F3084" t="s">
        <v>13</v>
      </c>
      <c r="G3084" s="15">
        <f>IF(Table1[[#This Row],[Transmission]]="Manual", 0, 1)</f>
        <v>0</v>
      </c>
      <c r="H3084" t="s">
        <v>9475</v>
      </c>
      <c r="I3084" t="s">
        <v>14</v>
      </c>
      <c r="J3084" s="4">
        <v>45597</v>
      </c>
      <c r="K3084" t="s">
        <v>2283</v>
      </c>
      <c r="L3084" s="5">
        <v>290000</v>
      </c>
      <c r="M3084" s="28">
        <f t="shared" si="48"/>
        <v>290000</v>
      </c>
      <c r="N3084">
        <f>2025-Table1[[#This Row],[Year]]</f>
        <v>12</v>
      </c>
    </row>
    <row r="3085" spans="1:14" x14ac:dyDescent="0.3">
      <c r="A3085" t="s">
        <v>58</v>
      </c>
      <c r="B3085" t="s">
        <v>315</v>
      </c>
      <c r="C3085">
        <v>2012</v>
      </c>
      <c r="D3085" s="3">
        <v>12</v>
      </c>
      <c r="E3085" s="3">
        <v>90000</v>
      </c>
      <c r="F3085" t="s">
        <v>25</v>
      </c>
      <c r="G3085" s="15">
        <f>IF(Table1[[#This Row],[Transmission]]="Manual", 0, 1)</f>
        <v>1</v>
      </c>
      <c r="H3085" t="s">
        <v>9475</v>
      </c>
      <c r="I3085" t="s">
        <v>17</v>
      </c>
      <c r="J3085" s="4">
        <v>45566</v>
      </c>
      <c r="K3085" t="s">
        <v>3118</v>
      </c>
      <c r="L3085" s="5">
        <v>890000</v>
      </c>
      <c r="M3085" s="28">
        <f t="shared" si="48"/>
        <v>890000</v>
      </c>
      <c r="N3085">
        <f>2025-Table1[[#This Row],[Year]]</f>
        <v>13</v>
      </c>
    </row>
    <row r="3086" spans="1:14" x14ac:dyDescent="0.3">
      <c r="A3086" t="s">
        <v>18</v>
      </c>
      <c r="B3086" t="s">
        <v>86</v>
      </c>
      <c r="C3086">
        <v>2018</v>
      </c>
      <c r="D3086" s="3">
        <v>6</v>
      </c>
      <c r="E3086" s="3">
        <v>23000</v>
      </c>
      <c r="F3086" t="s">
        <v>13</v>
      </c>
      <c r="G3086" s="15">
        <f>IF(Table1[[#This Row],[Transmission]]="Manual", 0, 1)</f>
        <v>0</v>
      </c>
      <c r="H3086" t="s">
        <v>9475</v>
      </c>
      <c r="I3086" t="s">
        <v>17</v>
      </c>
      <c r="J3086" s="4">
        <v>45597</v>
      </c>
      <c r="K3086" t="s">
        <v>3119</v>
      </c>
      <c r="L3086" s="5">
        <v>545000</v>
      </c>
      <c r="M3086" s="28">
        <f t="shared" si="48"/>
        <v>545000</v>
      </c>
      <c r="N3086">
        <f>2025-Table1[[#This Row],[Year]]</f>
        <v>7</v>
      </c>
    </row>
    <row r="3087" spans="1:14" x14ac:dyDescent="0.3">
      <c r="A3087" t="s">
        <v>113</v>
      </c>
      <c r="B3087" t="s">
        <v>444</v>
      </c>
      <c r="C3087">
        <v>2017</v>
      </c>
      <c r="D3087" s="3">
        <v>7</v>
      </c>
      <c r="E3087" s="3">
        <v>90000</v>
      </c>
      <c r="F3087" t="s">
        <v>25</v>
      </c>
      <c r="G3087" s="15">
        <f>IF(Table1[[#This Row],[Transmission]]="Manual", 0, 1)</f>
        <v>1</v>
      </c>
      <c r="H3087" t="s">
        <v>9475</v>
      </c>
      <c r="I3087" t="s">
        <v>2903</v>
      </c>
      <c r="J3087" s="4">
        <v>45597</v>
      </c>
      <c r="K3087" t="s">
        <v>3120</v>
      </c>
      <c r="L3087" s="5">
        <v>220000</v>
      </c>
      <c r="M3087" s="28">
        <f t="shared" si="48"/>
        <v>220000</v>
      </c>
      <c r="N3087">
        <f>2025-Table1[[#This Row],[Year]]</f>
        <v>8</v>
      </c>
    </row>
    <row r="3088" spans="1:14" x14ac:dyDescent="0.3">
      <c r="A3088" t="s">
        <v>21</v>
      </c>
      <c r="B3088" t="s">
        <v>39</v>
      </c>
      <c r="C3088">
        <v>2024</v>
      </c>
      <c r="D3088" s="3">
        <v>0</v>
      </c>
      <c r="E3088" s="3">
        <v>5500</v>
      </c>
      <c r="F3088" t="s">
        <v>25</v>
      </c>
      <c r="G3088" s="15">
        <f>IF(Table1[[#This Row],[Transmission]]="Manual", 0, 1)</f>
        <v>1</v>
      </c>
      <c r="H3088" t="s">
        <v>9472</v>
      </c>
      <c r="I3088" t="s">
        <v>2903</v>
      </c>
      <c r="J3088" s="4">
        <v>45597</v>
      </c>
      <c r="K3088" t="s">
        <v>3121</v>
      </c>
      <c r="L3088" s="5">
        <v>411000</v>
      </c>
      <c r="M3088" s="28">
        <f t="shared" si="48"/>
        <v>411000</v>
      </c>
      <c r="N3088">
        <f>2025-Table1[[#This Row],[Year]]</f>
        <v>1</v>
      </c>
    </row>
    <row r="3089" spans="1:14" x14ac:dyDescent="0.3">
      <c r="A3089" t="s">
        <v>44</v>
      </c>
      <c r="B3089" t="s">
        <v>133</v>
      </c>
      <c r="C3089">
        <v>2016</v>
      </c>
      <c r="D3089" s="3">
        <v>8</v>
      </c>
      <c r="E3089" s="3">
        <v>62000</v>
      </c>
      <c r="F3089" t="s">
        <v>25</v>
      </c>
      <c r="G3089" s="15">
        <f>IF(Table1[[#This Row],[Transmission]]="Manual", 0, 1)</f>
        <v>1</v>
      </c>
      <c r="H3089" t="s">
        <v>9475</v>
      </c>
      <c r="I3089" t="s">
        <v>2903</v>
      </c>
      <c r="J3089" s="4">
        <v>45597</v>
      </c>
      <c r="K3089" t="s">
        <v>3122</v>
      </c>
      <c r="L3089" s="5">
        <v>440000</v>
      </c>
      <c r="M3089" s="28">
        <f t="shared" si="48"/>
        <v>440000</v>
      </c>
      <c r="N3089">
        <f>2025-Table1[[#This Row],[Year]]</f>
        <v>9</v>
      </c>
    </row>
    <row r="3090" spans="1:14" x14ac:dyDescent="0.3">
      <c r="A3090" t="s">
        <v>21</v>
      </c>
      <c r="B3090" t="s">
        <v>3123</v>
      </c>
      <c r="C3090">
        <v>2023</v>
      </c>
      <c r="D3090" s="3">
        <v>1</v>
      </c>
      <c r="E3090" s="3">
        <v>15000</v>
      </c>
      <c r="F3090" t="s">
        <v>25</v>
      </c>
      <c r="G3090" s="15">
        <f>IF(Table1[[#This Row],[Transmission]]="Manual", 0, 1)</f>
        <v>1</v>
      </c>
      <c r="H3090" t="s">
        <v>9475</v>
      </c>
      <c r="I3090" t="s">
        <v>2903</v>
      </c>
      <c r="J3090" s="4">
        <v>45597</v>
      </c>
      <c r="K3090" t="s">
        <v>3124</v>
      </c>
      <c r="L3090" s="5">
        <v>800000</v>
      </c>
      <c r="M3090" s="28">
        <f t="shared" si="48"/>
        <v>800000</v>
      </c>
      <c r="N3090">
        <f>2025-Table1[[#This Row],[Year]]</f>
        <v>2</v>
      </c>
    </row>
    <row r="3091" spans="1:14" x14ac:dyDescent="0.3">
      <c r="A3091" t="s">
        <v>44</v>
      </c>
      <c r="B3091" t="s">
        <v>79</v>
      </c>
      <c r="C3091">
        <v>2022</v>
      </c>
      <c r="D3091" s="3">
        <v>2</v>
      </c>
      <c r="E3091" s="3">
        <v>44000</v>
      </c>
      <c r="F3091" t="s">
        <v>13</v>
      </c>
      <c r="G3091" s="15">
        <f>IF(Table1[[#This Row],[Transmission]]="Manual", 0, 1)</f>
        <v>0</v>
      </c>
      <c r="H3091" t="s">
        <v>9472</v>
      </c>
      <c r="I3091" t="s">
        <v>14</v>
      </c>
      <c r="J3091" s="4">
        <v>45597</v>
      </c>
      <c r="K3091" t="s">
        <v>3125</v>
      </c>
      <c r="L3091" s="5">
        <v>1350000</v>
      </c>
      <c r="M3091" s="28">
        <f t="shared" si="48"/>
        <v>1350000</v>
      </c>
      <c r="N3091">
        <f>2025-Table1[[#This Row],[Year]]</f>
        <v>3</v>
      </c>
    </row>
    <row r="3092" spans="1:14" x14ac:dyDescent="0.3">
      <c r="A3092" t="s">
        <v>21</v>
      </c>
      <c r="B3092" t="s">
        <v>483</v>
      </c>
      <c r="C3092">
        <v>2020</v>
      </c>
      <c r="D3092" s="3">
        <v>4</v>
      </c>
      <c r="E3092" s="3">
        <v>78000</v>
      </c>
      <c r="F3092" t="s">
        <v>25</v>
      </c>
      <c r="G3092" s="15">
        <f>IF(Table1[[#This Row],[Transmission]]="Manual", 0, 1)</f>
        <v>1</v>
      </c>
      <c r="H3092" t="s">
        <v>9472</v>
      </c>
      <c r="I3092" t="s">
        <v>14</v>
      </c>
      <c r="J3092" s="4">
        <v>45597</v>
      </c>
      <c r="K3092" t="s">
        <v>3126</v>
      </c>
      <c r="L3092" s="5">
        <v>1050000</v>
      </c>
      <c r="M3092" s="28">
        <f t="shared" si="48"/>
        <v>1050000</v>
      </c>
      <c r="N3092">
        <f>2025-Table1[[#This Row],[Year]]</f>
        <v>5</v>
      </c>
    </row>
    <row r="3093" spans="1:14" x14ac:dyDescent="0.3">
      <c r="A3093" t="s">
        <v>21</v>
      </c>
      <c r="B3093" t="s">
        <v>99</v>
      </c>
      <c r="C3093">
        <v>2020</v>
      </c>
      <c r="D3093" s="3">
        <v>4</v>
      </c>
      <c r="E3093" s="3">
        <v>75000</v>
      </c>
      <c r="F3093" t="s">
        <v>25</v>
      </c>
      <c r="G3093" s="15">
        <f>IF(Table1[[#This Row],[Transmission]]="Manual", 0, 1)</f>
        <v>1</v>
      </c>
      <c r="H3093" t="s">
        <v>9475</v>
      </c>
      <c r="I3093" t="s">
        <v>2903</v>
      </c>
      <c r="J3093" s="4">
        <v>45597</v>
      </c>
      <c r="K3093" t="s">
        <v>3127</v>
      </c>
      <c r="L3093" s="5">
        <v>550000</v>
      </c>
      <c r="M3093" s="28">
        <f t="shared" si="48"/>
        <v>550000</v>
      </c>
      <c r="N3093">
        <f>2025-Table1[[#This Row],[Year]]</f>
        <v>5</v>
      </c>
    </row>
    <row r="3094" spans="1:14" x14ac:dyDescent="0.3">
      <c r="A3094" t="s">
        <v>44</v>
      </c>
      <c r="B3094" t="s">
        <v>89</v>
      </c>
      <c r="C3094">
        <v>2011</v>
      </c>
      <c r="D3094" s="3">
        <v>13</v>
      </c>
      <c r="E3094" s="3">
        <v>86000</v>
      </c>
      <c r="F3094" t="s">
        <v>13</v>
      </c>
      <c r="G3094" s="15">
        <f>IF(Table1[[#This Row],[Transmission]]="Manual", 0, 1)</f>
        <v>0</v>
      </c>
      <c r="H3094" t="s">
        <v>9475</v>
      </c>
      <c r="I3094" t="s">
        <v>17</v>
      </c>
      <c r="J3094" s="4">
        <v>45383</v>
      </c>
      <c r="K3094" t="s">
        <v>3128</v>
      </c>
      <c r="L3094" s="5">
        <v>335000</v>
      </c>
      <c r="M3094" s="28">
        <f t="shared" si="48"/>
        <v>335000</v>
      </c>
      <c r="N3094">
        <f>2025-Table1[[#This Row],[Year]]</f>
        <v>14</v>
      </c>
    </row>
    <row r="3095" spans="1:14" x14ac:dyDescent="0.3">
      <c r="A3095" t="s">
        <v>113</v>
      </c>
      <c r="B3095" t="s">
        <v>174</v>
      </c>
      <c r="C3095">
        <v>2021</v>
      </c>
      <c r="D3095" s="3">
        <v>3</v>
      </c>
      <c r="E3095" s="3">
        <v>28500</v>
      </c>
      <c r="F3095" t="s">
        <v>25</v>
      </c>
      <c r="G3095" s="15">
        <f>IF(Table1[[#This Row],[Transmission]]="Manual", 0, 1)</f>
        <v>1</v>
      </c>
      <c r="H3095" t="s">
        <v>9475</v>
      </c>
      <c r="I3095" t="s">
        <v>14</v>
      </c>
      <c r="J3095" s="4">
        <v>45597</v>
      </c>
      <c r="K3095" t="s">
        <v>3129</v>
      </c>
      <c r="L3095" s="5">
        <v>1300000</v>
      </c>
      <c r="M3095" s="28">
        <f t="shared" si="48"/>
        <v>1300000</v>
      </c>
      <c r="N3095">
        <f>2025-Table1[[#This Row],[Year]]</f>
        <v>4</v>
      </c>
    </row>
    <row r="3096" spans="1:14" x14ac:dyDescent="0.3">
      <c r="A3096" t="s">
        <v>277</v>
      </c>
      <c r="B3096" t="s">
        <v>1294</v>
      </c>
      <c r="C3096">
        <v>2013</v>
      </c>
      <c r="D3096" s="3">
        <v>11</v>
      </c>
      <c r="E3096" s="3">
        <v>50000</v>
      </c>
      <c r="F3096" t="s">
        <v>13</v>
      </c>
      <c r="G3096" s="15">
        <f>IF(Table1[[#This Row],[Transmission]]="Manual", 0, 1)</f>
        <v>0</v>
      </c>
      <c r="H3096" t="s">
        <v>9475</v>
      </c>
      <c r="I3096" t="s">
        <v>14</v>
      </c>
      <c r="J3096" s="4">
        <v>45597</v>
      </c>
      <c r="K3096" t="s">
        <v>3130</v>
      </c>
      <c r="L3096" s="5">
        <v>149000</v>
      </c>
      <c r="M3096" s="28">
        <f t="shared" si="48"/>
        <v>149000</v>
      </c>
      <c r="N3096">
        <f>2025-Table1[[#This Row],[Year]]</f>
        <v>12</v>
      </c>
    </row>
    <row r="3097" spans="1:14" x14ac:dyDescent="0.3">
      <c r="A3097" t="s">
        <v>44</v>
      </c>
      <c r="B3097" t="s">
        <v>83</v>
      </c>
      <c r="C3097">
        <v>2019</v>
      </c>
      <c r="D3097" s="3">
        <v>5</v>
      </c>
      <c r="E3097" s="3">
        <v>80000</v>
      </c>
      <c r="F3097" t="s">
        <v>13</v>
      </c>
      <c r="G3097" s="15">
        <f>IF(Table1[[#This Row],[Transmission]]="Manual", 0, 1)</f>
        <v>0</v>
      </c>
      <c r="H3097" t="s">
        <v>9472</v>
      </c>
      <c r="I3097" t="s">
        <v>14</v>
      </c>
      <c r="J3097" s="4">
        <v>45597</v>
      </c>
      <c r="K3097" t="s">
        <v>84</v>
      </c>
      <c r="L3097" s="5">
        <v>625000</v>
      </c>
      <c r="M3097" s="28">
        <f t="shared" si="48"/>
        <v>625000</v>
      </c>
      <c r="N3097">
        <f>2025-Table1[[#This Row],[Year]]</f>
        <v>6</v>
      </c>
    </row>
    <row r="3098" spans="1:14" x14ac:dyDescent="0.3">
      <c r="A3098" t="s">
        <v>21</v>
      </c>
      <c r="B3098" t="s">
        <v>22</v>
      </c>
      <c r="C3098">
        <v>2022</v>
      </c>
      <c r="D3098" s="3">
        <v>2</v>
      </c>
      <c r="E3098" s="3">
        <v>75000</v>
      </c>
      <c r="F3098" t="s">
        <v>13</v>
      </c>
      <c r="G3098" s="15">
        <f>IF(Table1[[#This Row],[Transmission]]="Manual", 0, 1)</f>
        <v>0</v>
      </c>
      <c r="H3098" t="s">
        <v>9472</v>
      </c>
      <c r="I3098" t="s">
        <v>14</v>
      </c>
      <c r="J3098" s="4">
        <v>45597</v>
      </c>
      <c r="K3098" t="s">
        <v>3131</v>
      </c>
      <c r="L3098" s="5">
        <v>575000</v>
      </c>
      <c r="M3098" s="28">
        <f t="shared" si="48"/>
        <v>575000</v>
      </c>
      <c r="N3098">
        <f>2025-Table1[[#This Row],[Year]]</f>
        <v>3</v>
      </c>
    </row>
    <row r="3099" spans="1:14" x14ac:dyDescent="0.3">
      <c r="A3099" t="s">
        <v>18</v>
      </c>
      <c r="B3099" t="s">
        <v>19</v>
      </c>
      <c r="C3099">
        <v>2014</v>
      </c>
      <c r="D3099" s="3">
        <v>10</v>
      </c>
      <c r="E3099" s="3">
        <v>72000</v>
      </c>
      <c r="F3099" t="s">
        <v>25</v>
      </c>
      <c r="G3099" s="15">
        <f>IF(Table1[[#This Row],[Transmission]]="Manual", 0, 1)</f>
        <v>1</v>
      </c>
      <c r="H3099" t="s">
        <v>9475</v>
      </c>
      <c r="I3099" t="s">
        <v>14</v>
      </c>
      <c r="J3099" s="4">
        <v>45597</v>
      </c>
      <c r="K3099" t="s">
        <v>3132</v>
      </c>
      <c r="L3099" s="5">
        <v>450000</v>
      </c>
      <c r="M3099" s="28">
        <f t="shared" si="48"/>
        <v>450000</v>
      </c>
      <c r="N3099">
        <f>2025-Table1[[#This Row],[Year]]</f>
        <v>11</v>
      </c>
    </row>
    <row r="3100" spans="1:14" x14ac:dyDescent="0.3">
      <c r="A3100" t="s">
        <v>44</v>
      </c>
      <c r="B3100" t="s">
        <v>413</v>
      </c>
      <c r="C3100">
        <v>2009</v>
      </c>
      <c r="D3100" s="3">
        <v>15</v>
      </c>
      <c r="E3100" s="3">
        <v>130000</v>
      </c>
      <c r="F3100" t="s">
        <v>25</v>
      </c>
      <c r="G3100" s="15">
        <f>IF(Table1[[#This Row],[Transmission]]="Manual", 0, 1)</f>
        <v>1</v>
      </c>
      <c r="H3100" t="s">
        <v>9475</v>
      </c>
      <c r="I3100" t="s">
        <v>2903</v>
      </c>
      <c r="J3100" s="4">
        <v>45597</v>
      </c>
      <c r="K3100" t="s">
        <v>3133</v>
      </c>
      <c r="L3100" s="5">
        <v>70000</v>
      </c>
      <c r="M3100" s="28">
        <f t="shared" si="48"/>
        <v>70000</v>
      </c>
      <c r="N3100">
        <f>2025-Table1[[#This Row],[Year]]</f>
        <v>16</v>
      </c>
    </row>
    <row r="3101" spans="1:14" x14ac:dyDescent="0.3">
      <c r="A3101" t="s">
        <v>44</v>
      </c>
      <c r="B3101" t="s">
        <v>124</v>
      </c>
      <c r="C3101">
        <v>2012</v>
      </c>
      <c r="D3101" s="3">
        <v>12</v>
      </c>
      <c r="E3101" s="3">
        <v>68000</v>
      </c>
      <c r="F3101" t="s">
        <v>25</v>
      </c>
      <c r="G3101" s="15">
        <f>IF(Table1[[#This Row],[Transmission]]="Manual", 0, 1)</f>
        <v>1</v>
      </c>
      <c r="H3101" t="s">
        <v>9475</v>
      </c>
      <c r="I3101" t="s">
        <v>14</v>
      </c>
      <c r="J3101" s="4">
        <v>45597</v>
      </c>
      <c r="K3101" t="s">
        <v>679</v>
      </c>
      <c r="L3101" s="5">
        <v>294000</v>
      </c>
      <c r="M3101" s="28">
        <f t="shared" si="48"/>
        <v>294000</v>
      </c>
      <c r="N3101">
        <f>2025-Table1[[#This Row],[Year]]</f>
        <v>13</v>
      </c>
    </row>
    <row r="3102" spans="1:14" x14ac:dyDescent="0.3">
      <c r="A3102" t="s">
        <v>21</v>
      </c>
      <c r="B3102" t="s">
        <v>22</v>
      </c>
      <c r="C3102">
        <v>2024</v>
      </c>
      <c r="D3102" s="3">
        <v>0</v>
      </c>
      <c r="E3102" s="3">
        <v>18950</v>
      </c>
      <c r="F3102" t="s">
        <v>25</v>
      </c>
      <c r="G3102" s="15">
        <f>IF(Table1[[#This Row],[Transmission]]="Manual", 0, 1)</f>
        <v>1</v>
      </c>
      <c r="H3102" t="s">
        <v>9472</v>
      </c>
      <c r="I3102" t="s">
        <v>14</v>
      </c>
      <c r="J3102" s="4">
        <v>45597</v>
      </c>
      <c r="K3102" t="s">
        <v>3134</v>
      </c>
      <c r="L3102" s="5">
        <v>950000</v>
      </c>
      <c r="M3102" s="28">
        <f t="shared" si="48"/>
        <v>950000</v>
      </c>
      <c r="N3102">
        <f>2025-Table1[[#This Row],[Year]]</f>
        <v>1</v>
      </c>
    </row>
    <row r="3103" spans="1:14" x14ac:dyDescent="0.3">
      <c r="A3103" t="s">
        <v>44</v>
      </c>
      <c r="B3103" t="s">
        <v>79</v>
      </c>
      <c r="C3103">
        <v>2021</v>
      </c>
      <c r="D3103" s="3">
        <v>3</v>
      </c>
      <c r="E3103" s="3">
        <v>90000</v>
      </c>
      <c r="F3103" t="s">
        <v>25</v>
      </c>
      <c r="G3103" s="15">
        <f>IF(Table1[[#This Row],[Transmission]]="Manual", 0, 1)</f>
        <v>1</v>
      </c>
      <c r="H3103" t="s">
        <v>9472</v>
      </c>
      <c r="I3103" t="s">
        <v>17</v>
      </c>
      <c r="J3103" s="4">
        <v>45597</v>
      </c>
      <c r="K3103" t="s">
        <v>3135</v>
      </c>
      <c r="L3103" s="5">
        <v>1650000</v>
      </c>
      <c r="M3103" s="28">
        <f t="shared" si="48"/>
        <v>1650000</v>
      </c>
      <c r="N3103">
        <f>2025-Table1[[#This Row],[Year]]</f>
        <v>4</v>
      </c>
    </row>
    <row r="3104" spans="1:14" x14ac:dyDescent="0.3">
      <c r="A3104" t="s">
        <v>21</v>
      </c>
      <c r="B3104" t="s">
        <v>194</v>
      </c>
      <c r="C3104">
        <v>2023</v>
      </c>
      <c r="D3104" s="3">
        <v>1</v>
      </c>
      <c r="E3104" s="3">
        <v>53000</v>
      </c>
      <c r="F3104" t="s">
        <v>25</v>
      </c>
      <c r="G3104" s="15">
        <f>IF(Table1[[#This Row],[Transmission]]="Manual", 0, 1)</f>
        <v>1</v>
      </c>
      <c r="H3104" t="s">
        <v>9472</v>
      </c>
      <c r="I3104" t="s">
        <v>2903</v>
      </c>
      <c r="J3104" s="4">
        <v>45597</v>
      </c>
      <c r="K3104" t="s">
        <v>3136</v>
      </c>
      <c r="L3104" s="5">
        <v>580000</v>
      </c>
      <c r="M3104" s="28">
        <f t="shared" si="48"/>
        <v>580000</v>
      </c>
      <c r="N3104">
        <f>2025-Table1[[#This Row],[Year]]</f>
        <v>2</v>
      </c>
    </row>
    <row r="3105" spans="1:14" x14ac:dyDescent="0.3">
      <c r="A3105" t="s">
        <v>18</v>
      </c>
      <c r="B3105" t="s">
        <v>1269</v>
      </c>
      <c r="C3105">
        <v>2016</v>
      </c>
      <c r="D3105" s="3">
        <v>8</v>
      </c>
      <c r="E3105" s="3">
        <v>120000</v>
      </c>
      <c r="F3105" t="s">
        <v>13</v>
      </c>
      <c r="G3105" s="15">
        <f>IF(Table1[[#This Row],[Transmission]]="Manual", 0, 1)</f>
        <v>0</v>
      </c>
      <c r="H3105" t="s">
        <v>9472</v>
      </c>
      <c r="I3105" t="s">
        <v>17</v>
      </c>
      <c r="J3105" s="4">
        <v>45597</v>
      </c>
      <c r="K3105" t="s">
        <v>3137</v>
      </c>
      <c r="L3105" s="5">
        <v>825000</v>
      </c>
      <c r="M3105" s="28">
        <f t="shared" si="48"/>
        <v>825000</v>
      </c>
      <c r="N3105">
        <f>2025-Table1[[#This Row],[Year]]</f>
        <v>9</v>
      </c>
    </row>
    <row r="3106" spans="1:14" x14ac:dyDescent="0.3">
      <c r="A3106" t="s">
        <v>21</v>
      </c>
      <c r="B3106" t="s">
        <v>194</v>
      </c>
      <c r="C3106">
        <v>2020</v>
      </c>
      <c r="D3106" s="3">
        <v>4</v>
      </c>
      <c r="E3106" s="3">
        <v>63000</v>
      </c>
      <c r="F3106" t="s">
        <v>25</v>
      </c>
      <c r="G3106" s="15">
        <f>IF(Table1[[#This Row],[Transmission]]="Manual", 0, 1)</f>
        <v>1</v>
      </c>
      <c r="H3106" t="s">
        <v>9472</v>
      </c>
      <c r="I3106" t="s">
        <v>2903</v>
      </c>
      <c r="J3106" s="4">
        <v>45597</v>
      </c>
      <c r="K3106" t="s">
        <v>3138</v>
      </c>
      <c r="L3106" s="5">
        <v>349000</v>
      </c>
      <c r="M3106" s="28">
        <f t="shared" si="48"/>
        <v>349000</v>
      </c>
      <c r="N3106">
        <f>2025-Table1[[#This Row],[Year]]</f>
        <v>5</v>
      </c>
    </row>
    <row r="3107" spans="1:14" x14ac:dyDescent="0.3">
      <c r="A3107" t="s">
        <v>101</v>
      </c>
      <c r="B3107" t="s">
        <v>1058</v>
      </c>
      <c r="C3107">
        <v>2017</v>
      </c>
      <c r="D3107" s="3">
        <v>7</v>
      </c>
      <c r="E3107" s="3">
        <v>72400</v>
      </c>
      <c r="F3107" t="s">
        <v>13</v>
      </c>
      <c r="G3107" s="15">
        <f>IF(Table1[[#This Row],[Transmission]]="Manual", 0, 1)</f>
        <v>0</v>
      </c>
      <c r="H3107" t="s">
        <v>9472</v>
      </c>
      <c r="I3107" t="s">
        <v>17</v>
      </c>
      <c r="J3107" s="4">
        <v>45597</v>
      </c>
      <c r="K3107" t="s">
        <v>3139</v>
      </c>
      <c r="L3107" s="5">
        <v>745000</v>
      </c>
      <c r="M3107" s="28">
        <f t="shared" si="48"/>
        <v>745000</v>
      </c>
      <c r="N3107">
        <f>2025-Table1[[#This Row],[Year]]</f>
        <v>8</v>
      </c>
    </row>
    <row r="3108" spans="1:14" x14ac:dyDescent="0.3">
      <c r="A3108" t="s">
        <v>44</v>
      </c>
      <c r="B3108" t="s">
        <v>405</v>
      </c>
      <c r="C3108">
        <v>2015</v>
      </c>
      <c r="D3108" s="3">
        <v>9</v>
      </c>
      <c r="E3108" s="3">
        <v>46000</v>
      </c>
      <c r="F3108" t="s">
        <v>13</v>
      </c>
      <c r="G3108" s="15">
        <f>IF(Table1[[#This Row],[Transmission]]="Manual", 0, 1)</f>
        <v>0</v>
      </c>
      <c r="H3108" t="s">
        <v>9475</v>
      </c>
      <c r="I3108" t="s">
        <v>14</v>
      </c>
      <c r="J3108" s="4">
        <v>45566</v>
      </c>
      <c r="K3108" t="s">
        <v>1721</v>
      </c>
      <c r="L3108" s="5">
        <v>575000</v>
      </c>
      <c r="M3108" s="28">
        <f t="shared" si="48"/>
        <v>575000</v>
      </c>
      <c r="N3108">
        <f>2025-Table1[[#This Row],[Year]]</f>
        <v>10</v>
      </c>
    </row>
    <row r="3109" spans="1:14" x14ac:dyDescent="0.3">
      <c r="A3109" t="s">
        <v>44</v>
      </c>
      <c r="B3109" t="s">
        <v>405</v>
      </c>
      <c r="C3109">
        <v>2021</v>
      </c>
      <c r="D3109" s="3">
        <v>3</v>
      </c>
      <c r="E3109" s="3">
        <v>57555</v>
      </c>
      <c r="F3109" t="s">
        <v>13</v>
      </c>
      <c r="G3109" s="15">
        <f>IF(Table1[[#This Row],[Transmission]]="Manual", 0, 1)</f>
        <v>0</v>
      </c>
      <c r="H3109" t="s">
        <v>9472</v>
      </c>
      <c r="I3109" t="s">
        <v>14</v>
      </c>
      <c r="J3109" s="4">
        <v>45597</v>
      </c>
      <c r="K3109" t="s">
        <v>3140</v>
      </c>
      <c r="L3109" s="5">
        <v>705000</v>
      </c>
      <c r="M3109" s="28">
        <f t="shared" si="48"/>
        <v>705000</v>
      </c>
      <c r="N3109">
        <f>2025-Table1[[#This Row],[Year]]</f>
        <v>4</v>
      </c>
    </row>
    <row r="3110" spans="1:14" x14ac:dyDescent="0.3">
      <c r="A3110" t="s">
        <v>44</v>
      </c>
      <c r="B3110" t="s">
        <v>133</v>
      </c>
      <c r="C3110">
        <v>2016</v>
      </c>
      <c r="D3110" s="3">
        <v>8</v>
      </c>
      <c r="E3110" s="3">
        <v>42000</v>
      </c>
      <c r="F3110" t="s">
        <v>13</v>
      </c>
      <c r="G3110" s="15">
        <f>IF(Table1[[#This Row],[Transmission]]="Manual", 0, 1)</f>
        <v>0</v>
      </c>
      <c r="H3110" t="s">
        <v>9472</v>
      </c>
      <c r="I3110" t="s">
        <v>14</v>
      </c>
      <c r="J3110" s="4">
        <v>45597</v>
      </c>
      <c r="K3110" t="s">
        <v>3141</v>
      </c>
      <c r="L3110" s="5">
        <v>320000</v>
      </c>
      <c r="M3110" s="28">
        <f t="shared" si="48"/>
        <v>320000</v>
      </c>
      <c r="N3110">
        <f>2025-Table1[[#This Row],[Year]]</f>
        <v>9</v>
      </c>
    </row>
    <row r="3111" spans="1:14" x14ac:dyDescent="0.3">
      <c r="A3111" t="s">
        <v>21</v>
      </c>
      <c r="B3111" t="s">
        <v>1094</v>
      </c>
      <c r="C3111">
        <v>2018</v>
      </c>
      <c r="D3111" s="3">
        <v>6</v>
      </c>
      <c r="E3111" s="3">
        <v>40000</v>
      </c>
      <c r="F3111" t="s">
        <v>13</v>
      </c>
      <c r="G3111" s="15">
        <f>IF(Table1[[#This Row],[Transmission]]="Manual", 0, 1)</f>
        <v>0</v>
      </c>
      <c r="H3111" t="s">
        <v>9472</v>
      </c>
      <c r="I3111" t="s">
        <v>14</v>
      </c>
      <c r="J3111" s="4">
        <v>45597</v>
      </c>
      <c r="K3111" t="s">
        <v>3142</v>
      </c>
      <c r="L3111" s="5">
        <v>500000</v>
      </c>
      <c r="M3111" s="28">
        <f t="shared" si="48"/>
        <v>500000</v>
      </c>
      <c r="N3111">
        <f>2025-Table1[[#This Row],[Year]]</f>
        <v>7</v>
      </c>
    </row>
    <row r="3112" spans="1:14" x14ac:dyDescent="0.3">
      <c r="A3112" t="s">
        <v>21</v>
      </c>
      <c r="B3112" t="s">
        <v>276</v>
      </c>
      <c r="C3112">
        <v>2019</v>
      </c>
      <c r="D3112" s="3">
        <v>5</v>
      </c>
      <c r="E3112" s="3">
        <v>55846</v>
      </c>
      <c r="F3112" t="s">
        <v>13</v>
      </c>
      <c r="G3112" s="15">
        <f>IF(Table1[[#This Row],[Transmission]]="Manual", 0, 1)</f>
        <v>0</v>
      </c>
      <c r="H3112" t="s">
        <v>9475</v>
      </c>
      <c r="I3112" t="s">
        <v>14</v>
      </c>
      <c r="J3112" s="4">
        <v>45597</v>
      </c>
      <c r="K3112" t="s">
        <v>3143</v>
      </c>
      <c r="L3112" s="5">
        <v>285000</v>
      </c>
      <c r="M3112" s="28">
        <f t="shared" si="48"/>
        <v>285000</v>
      </c>
      <c r="N3112">
        <f>2025-Table1[[#This Row],[Year]]</f>
        <v>6</v>
      </c>
    </row>
    <row r="3113" spans="1:14" x14ac:dyDescent="0.3">
      <c r="A3113" t="s">
        <v>44</v>
      </c>
      <c r="B3113" t="s">
        <v>228</v>
      </c>
      <c r="C3113">
        <v>2023</v>
      </c>
      <c r="D3113" s="3">
        <v>1</v>
      </c>
      <c r="E3113" s="3">
        <v>10000</v>
      </c>
      <c r="F3113" t="s">
        <v>13</v>
      </c>
      <c r="G3113" s="15">
        <f>IF(Table1[[#This Row],[Transmission]]="Manual", 0, 1)</f>
        <v>0</v>
      </c>
      <c r="H3113" t="s">
        <v>9475</v>
      </c>
      <c r="I3113" t="s">
        <v>14</v>
      </c>
      <c r="J3113" s="4">
        <v>45597</v>
      </c>
      <c r="K3113" t="s">
        <v>3144</v>
      </c>
      <c r="L3113" s="5">
        <v>635000</v>
      </c>
      <c r="M3113" s="28">
        <f t="shared" si="48"/>
        <v>635000</v>
      </c>
      <c r="N3113">
        <f>2025-Table1[[#This Row],[Year]]</f>
        <v>2</v>
      </c>
    </row>
    <row r="3114" spans="1:14" x14ac:dyDescent="0.3">
      <c r="A3114" t="s">
        <v>11</v>
      </c>
      <c r="B3114" t="s">
        <v>285</v>
      </c>
      <c r="C3114">
        <v>2016</v>
      </c>
      <c r="D3114" s="3">
        <v>8</v>
      </c>
      <c r="E3114" s="3">
        <v>86000</v>
      </c>
      <c r="F3114" t="s">
        <v>13</v>
      </c>
      <c r="G3114" s="15">
        <f>IF(Table1[[#This Row],[Transmission]]="Manual", 0, 1)</f>
        <v>0</v>
      </c>
      <c r="H3114" t="s">
        <v>9475</v>
      </c>
      <c r="I3114" t="s">
        <v>2903</v>
      </c>
      <c r="J3114" s="4">
        <v>45597</v>
      </c>
      <c r="K3114" t="s">
        <v>3145</v>
      </c>
      <c r="L3114" s="5">
        <v>425000</v>
      </c>
      <c r="M3114" s="28">
        <f t="shared" si="48"/>
        <v>425000</v>
      </c>
      <c r="N3114">
        <f>2025-Table1[[#This Row],[Year]]</f>
        <v>9</v>
      </c>
    </row>
    <row r="3115" spans="1:14" x14ac:dyDescent="0.3">
      <c r="A3115" t="s">
        <v>21</v>
      </c>
      <c r="B3115">
        <v>800</v>
      </c>
      <c r="C3115">
        <v>2008</v>
      </c>
      <c r="D3115" s="3">
        <v>16</v>
      </c>
      <c r="E3115" s="3">
        <v>70000</v>
      </c>
      <c r="F3115" t="s">
        <v>13</v>
      </c>
      <c r="G3115" s="15">
        <f>IF(Table1[[#This Row],[Transmission]]="Manual", 0, 1)</f>
        <v>0</v>
      </c>
      <c r="H3115" t="s">
        <v>9475</v>
      </c>
      <c r="I3115" t="s">
        <v>14</v>
      </c>
      <c r="J3115" s="4">
        <v>45597</v>
      </c>
      <c r="K3115" t="s">
        <v>3146</v>
      </c>
      <c r="L3115" s="5">
        <v>80000</v>
      </c>
      <c r="M3115" s="28">
        <f t="shared" si="48"/>
        <v>80000</v>
      </c>
      <c r="N3115">
        <f>2025-Table1[[#This Row],[Year]]</f>
        <v>17</v>
      </c>
    </row>
    <row r="3116" spans="1:14" x14ac:dyDescent="0.3">
      <c r="A3116" t="s">
        <v>44</v>
      </c>
      <c r="B3116" t="s">
        <v>83</v>
      </c>
      <c r="C3116">
        <v>2022</v>
      </c>
      <c r="D3116" s="3">
        <v>2</v>
      </c>
      <c r="E3116" s="3">
        <v>31851</v>
      </c>
      <c r="F3116" t="s">
        <v>13</v>
      </c>
      <c r="G3116" s="15">
        <f>IF(Table1[[#This Row],[Transmission]]="Manual", 0, 1)</f>
        <v>0</v>
      </c>
      <c r="H3116" t="s">
        <v>9472</v>
      </c>
      <c r="I3116" t="s">
        <v>14</v>
      </c>
      <c r="J3116" s="4">
        <v>45505</v>
      </c>
      <c r="K3116" t="s">
        <v>3147</v>
      </c>
      <c r="L3116" s="5">
        <v>647000</v>
      </c>
      <c r="M3116" s="28">
        <f t="shared" si="48"/>
        <v>647000</v>
      </c>
      <c r="N3116">
        <f>2025-Table1[[#This Row],[Year]]</f>
        <v>3</v>
      </c>
    </row>
    <row r="3117" spans="1:14" x14ac:dyDescent="0.3">
      <c r="A3117" t="s">
        <v>11</v>
      </c>
      <c r="B3117" t="s">
        <v>624</v>
      </c>
      <c r="C3117">
        <v>2015</v>
      </c>
      <c r="D3117" s="3">
        <v>9</v>
      </c>
      <c r="E3117" s="3">
        <v>103000</v>
      </c>
      <c r="F3117" t="s">
        <v>25</v>
      </c>
      <c r="G3117" s="15">
        <f>IF(Table1[[#This Row],[Transmission]]="Manual", 0, 1)</f>
        <v>1</v>
      </c>
      <c r="H3117" t="s">
        <v>9475</v>
      </c>
      <c r="I3117" t="s">
        <v>2903</v>
      </c>
      <c r="J3117" s="4">
        <v>45597</v>
      </c>
      <c r="K3117" t="s">
        <v>3148</v>
      </c>
      <c r="L3117" s="5">
        <v>775000</v>
      </c>
      <c r="M3117" s="28">
        <f t="shared" si="48"/>
        <v>775000</v>
      </c>
      <c r="N3117">
        <f>2025-Table1[[#This Row],[Year]]</f>
        <v>10</v>
      </c>
    </row>
    <row r="3118" spans="1:14" x14ac:dyDescent="0.3">
      <c r="A3118" t="s">
        <v>21</v>
      </c>
      <c r="B3118" t="s">
        <v>22</v>
      </c>
      <c r="C3118">
        <v>2011</v>
      </c>
      <c r="D3118" s="3">
        <v>13</v>
      </c>
      <c r="E3118" s="3">
        <v>130000</v>
      </c>
      <c r="F3118" t="s">
        <v>13</v>
      </c>
      <c r="G3118" s="15">
        <f>IF(Table1[[#This Row],[Transmission]]="Manual", 0, 1)</f>
        <v>0</v>
      </c>
      <c r="H3118" t="s">
        <v>9475</v>
      </c>
      <c r="I3118" t="s">
        <v>14</v>
      </c>
      <c r="J3118" s="4">
        <v>45597</v>
      </c>
      <c r="K3118" t="s">
        <v>3149</v>
      </c>
      <c r="L3118" s="5">
        <v>310000</v>
      </c>
      <c r="M3118" s="28">
        <f t="shared" si="48"/>
        <v>310000</v>
      </c>
      <c r="N3118">
        <f>2025-Table1[[#This Row],[Year]]</f>
        <v>14</v>
      </c>
    </row>
    <row r="3119" spans="1:14" x14ac:dyDescent="0.3">
      <c r="A3119" t="s">
        <v>101</v>
      </c>
      <c r="B3119" t="s">
        <v>337</v>
      </c>
      <c r="C3119">
        <v>2020</v>
      </c>
      <c r="D3119" s="3">
        <v>4</v>
      </c>
      <c r="E3119" s="3">
        <v>52252</v>
      </c>
      <c r="F3119" t="s">
        <v>13</v>
      </c>
      <c r="G3119" s="15">
        <f>IF(Table1[[#This Row],[Transmission]]="Manual", 0, 1)</f>
        <v>0</v>
      </c>
      <c r="H3119" t="s">
        <v>9472</v>
      </c>
      <c r="I3119" t="s">
        <v>2903</v>
      </c>
      <c r="J3119" s="4">
        <v>45597</v>
      </c>
      <c r="K3119" t="s">
        <v>3150</v>
      </c>
      <c r="L3119" s="5">
        <v>340000</v>
      </c>
      <c r="M3119" s="28">
        <f t="shared" si="48"/>
        <v>340000</v>
      </c>
      <c r="N3119">
        <f>2025-Table1[[#This Row],[Year]]</f>
        <v>5</v>
      </c>
    </row>
    <row r="3120" spans="1:14" x14ac:dyDescent="0.3">
      <c r="A3120" t="s">
        <v>11</v>
      </c>
      <c r="B3120" t="s">
        <v>736</v>
      </c>
      <c r="C3120">
        <v>2013</v>
      </c>
      <c r="D3120" s="3">
        <v>11</v>
      </c>
      <c r="E3120" s="3">
        <v>84000</v>
      </c>
      <c r="F3120" t="s">
        <v>25</v>
      </c>
      <c r="G3120" s="15">
        <f>IF(Table1[[#This Row],[Transmission]]="Manual", 0, 1)</f>
        <v>1</v>
      </c>
      <c r="H3120" t="s">
        <v>9475</v>
      </c>
      <c r="I3120" t="s">
        <v>14</v>
      </c>
      <c r="J3120" s="4">
        <v>45597</v>
      </c>
      <c r="K3120" t="s">
        <v>3151</v>
      </c>
      <c r="L3120" s="5">
        <v>400000</v>
      </c>
      <c r="M3120" s="28">
        <f t="shared" si="48"/>
        <v>400000</v>
      </c>
      <c r="N3120">
        <f>2025-Table1[[#This Row],[Year]]</f>
        <v>12</v>
      </c>
    </row>
    <row r="3121" spans="1:14" x14ac:dyDescent="0.3">
      <c r="A3121" t="s">
        <v>15</v>
      </c>
      <c r="B3121" t="s">
        <v>155</v>
      </c>
      <c r="C3121">
        <v>2013</v>
      </c>
      <c r="D3121" s="3">
        <v>11</v>
      </c>
      <c r="E3121" s="3">
        <v>81530</v>
      </c>
      <c r="F3121" t="s">
        <v>13</v>
      </c>
      <c r="G3121" s="15">
        <f>IF(Table1[[#This Row],[Transmission]]="Manual", 0, 1)</f>
        <v>0</v>
      </c>
      <c r="H3121" t="s">
        <v>9475</v>
      </c>
      <c r="I3121" t="s">
        <v>17</v>
      </c>
      <c r="J3121" s="4">
        <v>45597</v>
      </c>
      <c r="K3121" t="s">
        <v>3152</v>
      </c>
      <c r="L3121" s="5">
        <v>425000</v>
      </c>
      <c r="M3121" s="28">
        <f t="shared" si="48"/>
        <v>425000</v>
      </c>
      <c r="N3121">
        <f>2025-Table1[[#This Row],[Year]]</f>
        <v>12</v>
      </c>
    </row>
    <row r="3122" spans="1:14" x14ac:dyDescent="0.3">
      <c r="A3122" t="s">
        <v>21</v>
      </c>
      <c r="B3122" t="s">
        <v>276</v>
      </c>
      <c r="C3122">
        <v>2017</v>
      </c>
      <c r="D3122" s="3">
        <v>7</v>
      </c>
      <c r="E3122" s="3">
        <v>57215</v>
      </c>
      <c r="F3122" t="s">
        <v>25</v>
      </c>
      <c r="G3122" s="15">
        <f>IF(Table1[[#This Row],[Transmission]]="Manual", 0, 1)</f>
        <v>1</v>
      </c>
      <c r="H3122" t="s">
        <v>9472</v>
      </c>
      <c r="I3122" t="s">
        <v>2903</v>
      </c>
      <c r="J3122" s="4">
        <v>45597</v>
      </c>
      <c r="K3122" t="s">
        <v>3153</v>
      </c>
      <c r="L3122" s="5">
        <v>245000</v>
      </c>
      <c r="M3122" s="28">
        <f t="shared" si="48"/>
        <v>245000</v>
      </c>
      <c r="N3122">
        <f>2025-Table1[[#This Row],[Year]]</f>
        <v>8</v>
      </c>
    </row>
    <row r="3123" spans="1:14" x14ac:dyDescent="0.3">
      <c r="A3123" t="s">
        <v>44</v>
      </c>
      <c r="B3123" t="s">
        <v>116</v>
      </c>
      <c r="C3123">
        <v>2012</v>
      </c>
      <c r="D3123" s="3">
        <v>12</v>
      </c>
      <c r="E3123" s="3">
        <v>10000</v>
      </c>
      <c r="F3123" t="s">
        <v>25</v>
      </c>
      <c r="G3123" s="15">
        <f>IF(Table1[[#This Row],[Transmission]]="Manual", 0, 1)</f>
        <v>1</v>
      </c>
      <c r="H3123" t="s">
        <v>9475</v>
      </c>
      <c r="I3123" t="s">
        <v>14</v>
      </c>
      <c r="J3123" s="4">
        <v>45597</v>
      </c>
      <c r="K3123" t="s">
        <v>3154</v>
      </c>
      <c r="L3123" s="5">
        <v>140000</v>
      </c>
      <c r="M3123" s="28">
        <f t="shared" si="48"/>
        <v>140000</v>
      </c>
      <c r="N3123">
        <f>2025-Table1[[#This Row],[Year]]</f>
        <v>13</v>
      </c>
    </row>
    <row r="3124" spans="1:14" x14ac:dyDescent="0.3">
      <c r="A3124" t="s">
        <v>38</v>
      </c>
      <c r="B3124" t="s">
        <v>145</v>
      </c>
      <c r="C3124">
        <v>2021</v>
      </c>
      <c r="D3124" s="3">
        <v>3</v>
      </c>
      <c r="E3124" s="3">
        <v>34000</v>
      </c>
      <c r="F3124" t="s">
        <v>25</v>
      </c>
      <c r="G3124" s="15">
        <f>IF(Table1[[#This Row],[Transmission]]="Manual", 0, 1)</f>
        <v>1</v>
      </c>
      <c r="H3124" t="s">
        <v>9472</v>
      </c>
      <c r="I3124" t="s">
        <v>2903</v>
      </c>
      <c r="J3124" s="4">
        <v>45505</v>
      </c>
      <c r="K3124" t="s">
        <v>3155</v>
      </c>
      <c r="L3124" s="5">
        <v>899000</v>
      </c>
      <c r="M3124" s="28">
        <f t="shared" si="48"/>
        <v>899000</v>
      </c>
      <c r="N3124">
        <f>2025-Table1[[#This Row],[Year]]</f>
        <v>4</v>
      </c>
    </row>
    <row r="3125" spans="1:14" x14ac:dyDescent="0.3">
      <c r="A3125" t="s">
        <v>33</v>
      </c>
      <c r="B3125" t="s">
        <v>34</v>
      </c>
      <c r="C3125">
        <v>2013</v>
      </c>
      <c r="D3125" s="3">
        <v>11</v>
      </c>
      <c r="E3125" s="3">
        <v>78300</v>
      </c>
      <c r="F3125" t="s">
        <v>13</v>
      </c>
      <c r="G3125" s="15">
        <f>IF(Table1[[#This Row],[Transmission]]="Manual", 0, 1)</f>
        <v>0</v>
      </c>
      <c r="H3125" t="s">
        <v>9472</v>
      </c>
      <c r="I3125" t="s">
        <v>17</v>
      </c>
      <c r="J3125" s="4">
        <v>45597</v>
      </c>
      <c r="K3125" t="s">
        <v>3156</v>
      </c>
      <c r="L3125" s="5">
        <v>310000</v>
      </c>
      <c r="M3125" s="28">
        <f t="shared" si="48"/>
        <v>310000</v>
      </c>
      <c r="N3125">
        <f>2025-Table1[[#This Row],[Year]]</f>
        <v>12</v>
      </c>
    </row>
    <row r="3126" spans="1:14" x14ac:dyDescent="0.3">
      <c r="A3126" t="s">
        <v>18</v>
      </c>
      <c r="B3126" t="s">
        <v>86</v>
      </c>
      <c r="C3126">
        <v>2017</v>
      </c>
      <c r="D3126" s="3">
        <v>7</v>
      </c>
      <c r="E3126" s="3">
        <v>94000</v>
      </c>
      <c r="F3126" t="s">
        <v>25</v>
      </c>
      <c r="G3126" s="15">
        <f>IF(Table1[[#This Row],[Transmission]]="Manual", 0, 1)</f>
        <v>1</v>
      </c>
      <c r="H3126" t="s">
        <v>9475</v>
      </c>
      <c r="I3126" t="s">
        <v>14</v>
      </c>
      <c r="J3126" s="4">
        <v>45597</v>
      </c>
      <c r="K3126" t="s">
        <v>3157</v>
      </c>
      <c r="L3126" s="5">
        <v>790000</v>
      </c>
      <c r="M3126" s="28">
        <f t="shared" si="48"/>
        <v>790000</v>
      </c>
      <c r="N3126">
        <f>2025-Table1[[#This Row],[Year]]</f>
        <v>8</v>
      </c>
    </row>
    <row r="3127" spans="1:14" x14ac:dyDescent="0.3">
      <c r="A3127" t="s">
        <v>11</v>
      </c>
      <c r="B3127" t="s">
        <v>624</v>
      </c>
      <c r="C3127">
        <v>2019</v>
      </c>
      <c r="D3127" s="3">
        <v>5</v>
      </c>
      <c r="E3127" s="3">
        <v>124000</v>
      </c>
      <c r="F3127" t="s">
        <v>25</v>
      </c>
      <c r="G3127" s="15">
        <f>IF(Table1[[#This Row],[Transmission]]="Manual", 0, 1)</f>
        <v>1</v>
      </c>
      <c r="H3127" t="s">
        <v>9472</v>
      </c>
      <c r="I3127" t="s">
        <v>14</v>
      </c>
      <c r="J3127" s="4">
        <v>45597</v>
      </c>
      <c r="K3127" t="s">
        <v>3158</v>
      </c>
      <c r="L3127" s="5">
        <v>1499000</v>
      </c>
      <c r="M3127" s="28">
        <f t="shared" si="48"/>
        <v>1499000</v>
      </c>
      <c r="N3127">
        <f>2025-Table1[[#This Row],[Year]]</f>
        <v>6</v>
      </c>
    </row>
    <row r="3128" spans="1:14" x14ac:dyDescent="0.3">
      <c r="A3128" t="s">
        <v>44</v>
      </c>
      <c r="B3128" t="s">
        <v>116</v>
      </c>
      <c r="C3128">
        <v>2015</v>
      </c>
      <c r="D3128" s="3">
        <v>9</v>
      </c>
      <c r="E3128" s="3">
        <v>55000</v>
      </c>
      <c r="F3128" t="s">
        <v>13</v>
      </c>
      <c r="G3128" s="15">
        <f>IF(Table1[[#This Row],[Transmission]]="Manual", 0, 1)</f>
        <v>0</v>
      </c>
      <c r="H3128" t="s">
        <v>9475</v>
      </c>
      <c r="I3128" t="s">
        <v>14</v>
      </c>
      <c r="J3128" s="4">
        <v>45597</v>
      </c>
      <c r="K3128" t="s">
        <v>697</v>
      </c>
      <c r="L3128" s="5">
        <v>265000</v>
      </c>
      <c r="M3128" s="28">
        <f t="shared" si="48"/>
        <v>265000</v>
      </c>
      <c r="N3128">
        <f>2025-Table1[[#This Row],[Year]]</f>
        <v>10</v>
      </c>
    </row>
    <row r="3129" spans="1:14" x14ac:dyDescent="0.3">
      <c r="A3129" t="s">
        <v>21</v>
      </c>
      <c r="B3129" t="s">
        <v>24</v>
      </c>
      <c r="C3129">
        <v>2017</v>
      </c>
      <c r="D3129" s="3">
        <v>7</v>
      </c>
      <c r="E3129" s="3">
        <v>20300</v>
      </c>
      <c r="F3129" t="s">
        <v>25</v>
      </c>
      <c r="G3129" s="15">
        <f>IF(Table1[[#This Row],[Transmission]]="Manual", 0, 1)</f>
        <v>1</v>
      </c>
      <c r="H3129" t="s">
        <v>9472</v>
      </c>
      <c r="I3129" t="s">
        <v>14</v>
      </c>
      <c r="J3129" s="4">
        <v>45597</v>
      </c>
      <c r="K3129" t="s">
        <v>3159</v>
      </c>
      <c r="L3129" s="5">
        <v>525000</v>
      </c>
      <c r="M3129" s="28">
        <f t="shared" si="48"/>
        <v>525000</v>
      </c>
      <c r="N3129">
        <f>2025-Table1[[#This Row],[Year]]</f>
        <v>8</v>
      </c>
    </row>
    <row r="3130" spans="1:14" x14ac:dyDescent="0.3">
      <c r="A3130" t="s">
        <v>11</v>
      </c>
      <c r="B3130" t="s">
        <v>12</v>
      </c>
      <c r="C3130">
        <v>2013</v>
      </c>
      <c r="D3130" s="3">
        <v>11</v>
      </c>
      <c r="E3130" s="3">
        <v>55000</v>
      </c>
      <c r="F3130" t="s">
        <v>13</v>
      </c>
      <c r="G3130" s="15">
        <f>IF(Table1[[#This Row],[Transmission]]="Manual", 0, 1)</f>
        <v>0</v>
      </c>
      <c r="H3130" t="s">
        <v>9475</v>
      </c>
      <c r="I3130" t="s">
        <v>2903</v>
      </c>
      <c r="J3130" s="4">
        <v>45597</v>
      </c>
      <c r="K3130" t="s">
        <v>3160</v>
      </c>
      <c r="L3130" s="5">
        <v>310000</v>
      </c>
      <c r="M3130" s="28">
        <f t="shared" si="48"/>
        <v>310000</v>
      </c>
      <c r="N3130">
        <f>2025-Table1[[#This Row],[Year]]</f>
        <v>12</v>
      </c>
    </row>
    <row r="3131" spans="1:14" x14ac:dyDescent="0.3">
      <c r="A3131" t="s">
        <v>21</v>
      </c>
      <c r="B3131" t="s">
        <v>39</v>
      </c>
      <c r="C3131">
        <v>2015</v>
      </c>
      <c r="D3131" s="3">
        <v>9</v>
      </c>
      <c r="E3131" s="3">
        <v>60000</v>
      </c>
      <c r="F3131" t="s">
        <v>13</v>
      </c>
      <c r="G3131" s="15">
        <f>IF(Table1[[#This Row],[Transmission]]="Manual", 0, 1)</f>
        <v>0</v>
      </c>
      <c r="H3131" t="s">
        <v>9472</v>
      </c>
      <c r="I3131" t="s">
        <v>17</v>
      </c>
      <c r="J3131" s="4">
        <v>45597</v>
      </c>
      <c r="K3131" t="s">
        <v>3161</v>
      </c>
      <c r="L3131" s="5">
        <v>420000</v>
      </c>
      <c r="M3131" s="28">
        <f t="shared" si="48"/>
        <v>420000</v>
      </c>
      <c r="N3131">
        <f>2025-Table1[[#This Row],[Year]]</f>
        <v>10</v>
      </c>
    </row>
    <row r="3132" spans="1:14" x14ac:dyDescent="0.3">
      <c r="A3132" t="s">
        <v>21</v>
      </c>
      <c r="B3132" t="s">
        <v>39</v>
      </c>
      <c r="C3132">
        <v>2016</v>
      </c>
      <c r="D3132" s="3">
        <v>8</v>
      </c>
      <c r="E3132" s="3">
        <v>68000</v>
      </c>
      <c r="F3132" t="s">
        <v>13</v>
      </c>
      <c r="G3132" s="15">
        <f>IF(Table1[[#This Row],[Transmission]]="Manual", 0, 1)</f>
        <v>0</v>
      </c>
      <c r="H3132" t="s">
        <v>9472</v>
      </c>
      <c r="I3132" t="s">
        <v>2903</v>
      </c>
      <c r="J3132" s="4">
        <v>45597</v>
      </c>
      <c r="K3132" t="s">
        <v>3162</v>
      </c>
      <c r="L3132" s="5">
        <v>365000</v>
      </c>
      <c r="M3132" s="28">
        <f t="shared" si="48"/>
        <v>365000</v>
      </c>
      <c r="N3132">
        <f>2025-Table1[[#This Row],[Year]]</f>
        <v>9</v>
      </c>
    </row>
    <row r="3133" spans="1:14" x14ac:dyDescent="0.3">
      <c r="A3133" t="s">
        <v>21</v>
      </c>
      <c r="B3133" t="s">
        <v>293</v>
      </c>
      <c r="C3133">
        <v>2020</v>
      </c>
      <c r="D3133" s="3">
        <v>4</v>
      </c>
      <c r="E3133" s="3">
        <v>35000</v>
      </c>
      <c r="F3133" t="s">
        <v>13</v>
      </c>
      <c r="G3133" s="15">
        <f>IF(Table1[[#This Row],[Transmission]]="Manual", 0, 1)</f>
        <v>0</v>
      </c>
      <c r="H3133" t="s">
        <v>9472</v>
      </c>
      <c r="I3133" t="s">
        <v>14</v>
      </c>
      <c r="J3133" s="4">
        <v>45597</v>
      </c>
      <c r="K3133" t="s">
        <v>3163</v>
      </c>
      <c r="L3133" s="5">
        <v>420000</v>
      </c>
      <c r="M3133" s="28">
        <f t="shared" si="48"/>
        <v>420000</v>
      </c>
      <c r="N3133">
        <f>2025-Table1[[#This Row],[Year]]</f>
        <v>5</v>
      </c>
    </row>
    <row r="3134" spans="1:14" x14ac:dyDescent="0.3">
      <c r="A3134" t="s">
        <v>21</v>
      </c>
      <c r="B3134" t="s">
        <v>99</v>
      </c>
      <c r="C3134">
        <v>2016</v>
      </c>
      <c r="D3134" s="3">
        <v>8</v>
      </c>
      <c r="E3134" s="3">
        <v>59000</v>
      </c>
      <c r="F3134" t="s">
        <v>13</v>
      </c>
      <c r="G3134" s="15">
        <f>IF(Table1[[#This Row],[Transmission]]="Manual", 0, 1)</f>
        <v>0</v>
      </c>
      <c r="H3134" t="s">
        <v>9472</v>
      </c>
      <c r="I3134" t="s">
        <v>14</v>
      </c>
      <c r="J3134" s="4">
        <v>45597</v>
      </c>
      <c r="K3134" t="s">
        <v>3164</v>
      </c>
      <c r="L3134" s="5">
        <v>545000</v>
      </c>
      <c r="M3134" s="28">
        <f t="shared" si="48"/>
        <v>545000</v>
      </c>
      <c r="N3134">
        <f>2025-Table1[[#This Row],[Year]]</f>
        <v>9</v>
      </c>
    </row>
    <row r="3135" spans="1:14" x14ac:dyDescent="0.3">
      <c r="A3135" t="s">
        <v>97</v>
      </c>
      <c r="B3135" t="s">
        <v>1138</v>
      </c>
      <c r="C3135">
        <v>2022</v>
      </c>
      <c r="D3135" s="3">
        <v>2</v>
      </c>
      <c r="E3135" s="3">
        <v>22940</v>
      </c>
      <c r="F3135" t="s">
        <v>13</v>
      </c>
      <c r="G3135" s="15">
        <f>IF(Table1[[#This Row],[Transmission]]="Manual", 0, 1)</f>
        <v>0</v>
      </c>
      <c r="H3135" t="s">
        <v>9472</v>
      </c>
      <c r="I3135" t="s">
        <v>14</v>
      </c>
      <c r="J3135" s="4">
        <v>45566</v>
      </c>
      <c r="K3135" t="s">
        <v>3165</v>
      </c>
      <c r="L3135" s="5">
        <v>1195000</v>
      </c>
      <c r="M3135" s="28">
        <f t="shared" si="48"/>
        <v>1195000</v>
      </c>
      <c r="N3135">
        <f>2025-Table1[[#This Row],[Year]]</f>
        <v>3</v>
      </c>
    </row>
    <row r="3136" spans="1:14" x14ac:dyDescent="0.3">
      <c r="A3136" t="s">
        <v>415</v>
      </c>
      <c r="B3136" t="s">
        <v>3166</v>
      </c>
      <c r="C3136">
        <v>2016</v>
      </c>
      <c r="D3136" s="3">
        <v>8</v>
      </c>
      <c r="E3136" s="3">
        <v>94000</v>
      </c>
      <c r="F3136" t="s">
        <v>13</v>
      </c>
      <c r="G3136" s="15">
        <f>IF(Table1[[#This Row],[Transmission]]="Manual", 0, 1)</f>
        <v>0</v>
      </c>
      <c r="H3136" t="s">
        <v>9475</v>
      </c>
      <c r="I3136" t="s">
        <v>2903</v>
      </c>
      <c r="J3136" s="4">
        <v>45597</v>
      </c>
      <c r="K3136" t="s">
        <v>3167</v>
      </c>
      <c r="L3136" s="5">
        <v>221000</v>
      </c>
      <c r="M3136" s="28">
        <f t="shared" si="48"/>
        <v>221000</v>
      </c>
      <c r="N3136">
        <f>2025-Table1[[#This Row],[Year]]</f>
        <v>9</v>
      </c>
    </row>
    <row r="3137" spans="1:14" x14ac:dyDescent="0.3">
      <c r="A3137" t="s">
        <v>18</v>
      </c>
      <c r="B3137" t="s">
        <v>19</v>
      </c>
      <c r="C3137">
        <v>2011</v>
      </c>
      <c r="D3137" s="3">
        <v>13</v>
      </c>
      <c r="E3137" s="3">
        <v>70000</v>
      </c>
      <c r="F3137" t="s">
        <v>25</v>
      </c>
      <c r="G3137" s="15">
        <f>IF(Table1[[#This Row],[Transmission]]="Manual", 0, 1)</f>
        <v>1</v>
      </c>
      <c r="H3137" t="s">
        <v>9475</v>
      </c>
      <c r="I3137" t="s">
        <v>2903</v>
      </c>
      <c r="J3137" s="4">
        <v>45597</v>
      </c>
      <c r="K3137" t="s">
        <v>3168</v>
      </c>
      <c r="L3137" s="5">
        <v>290000</v>
      </c>
      <c r="M3137" s="28">
        <f t="shared" si="48"/>
        <v>290000</v>
      </c>
      <c r="N3137">
        <f>2025-Table1[[#This Row],[Year]]</f>
        <v>14</v>
      </c>
    </row>
    <row r="3138" spans="1:14" x14ac:dyDescent="0.3">
      <c r="A3138" t="s">
        <v>44</v>
      </c>
      <c r="B3138" t="s">
        <v>116</v>
      </c>
      <c r="C3138">
        <v>2013</v>
      </c>
      <c r="D3138" s="3">
        <v>11</v>
      </c>
      <c r="E3138" s="3">
        <v>56000</v>
      </c>
      <c r="F3138" t="s">
        <v>13</v>
      </c>
      <c r="G3138" s="15">
        <f>IF(Table1[[#This Row],[Transmission]]="Manual", 0, 1)</f>
        <v>0</v>
      </c>
      <c r="H3138" t="s">
        <v>9475</v>
      </c>
      <c r="I3138" t="s">
        <v>14</v>
      </c>
      <c r="J3138" s="4">
        <v>45597</v>
      </c>
      <c r="K3138" t="s">
        <v>3169</v>
      </c>
      <c r="L3138" s="5">
        <v>195000</v>
      </c>
      <c r="M3138" s="28">
        <f t="shared" si="48"/>
        <v>195000</v>
      </c>
      <c r="N3138">
        <f>2025-Table1[[#This Row],[Year]]</f>
        <v>12</v>
      </c>
    </row>
    <row r="3139" spans="1:14" x14ac:dyDescent="0.3">
      <c r="A3139" t="s">
        <v>44</v>
      </c>
      <c r="B3139" t="s">
        <v>1728</v>
      </c>
      <c r="C3139">
        <v>2021</v>
      </c>
      <c r="D3139" s="3">
        <v>3</v>
      </c>
      <c r="E3139" s="3">
        <v>49000</v>
      </c>
      <c r="F3139" t="s">
        <v>13</v>
      </c>
      <c r="G3139" s="15">
        <f>IF(Table1[[#This Row],[Transmission]]="Manual", 0, 1)</f>
        <v>0</v>
      </c>
      <c r="H3139" t="s">
        <v>9472</v>
      </c>
      <c r="I3139" t="s">
        <v>17</v>
      </c>
      <c r="J3139" s="4">
        <v>45597</v>
      </c>
      <c r="K3139" t="s">
        <v>3170</v>
      </c>
      <c r="L3139" s="5">
        <v>790000</v>
      </c>
      <c r="M3139" s="28">
        <f t="shared" ref="M3139:M3202" si="49">VALUE(SUBSTITUTE(SUBSTITUTE(L3139,"₹"," "),",",""))</f>
        <v>790000</v>
      </c>
      <c r="N3139">
        <f>2025-Table1[[#This Row],[Year]]</f>
        <v>4</v>
      </c>
    </row>
    <row r="3140" spans="1:14" x14ac:dyDescent="0.3">
      <c r="A3140" t="s">
        <v>21</v>
      </c>
      <c r="B3140" t="s">
        <v>68</v>
      </c>
      <c r="C3140">
        <v>2014</v>
      </c>
      <c r="D3140" s="3">
        <v>10</v>
      </c>
      <c r="E3140" s="3">
        <v>65000</v>
      </c>
      <c r="F3140" t="s">
        <v>13</v>
      </c>
      <c r="G3140" s="15">
        <f>IF(Table1[[#This Row],[Transmission]]="Manual", 0, 1)</f>
        <v>0</v>
      </c>
      <c r="H3140" t="s">
        <v>9472</v>
      </c>
      <c r="I3140" t="s">
        <v>14</v>
      </c>
      <c r="J3140" s="4">
        <v>45597</v>
      </c>
      <c r="K3140" t="s">
        <v>3171</v>
      </c>
      <c r="L3140" s="5">
        <v>270000</v>
      </c>
      <c r="M3140" s="28">
        <f t="shared" si="49"/>
        <v>270000</v>
      </c>
      <c r="N3140">
        <f>2025-Table1[[#This Row],[Year]]</f>
        <v>11</v>
      </c>
    </row>
    <row r="3141" spans="1:14" x14ac:dyDescent="0.3">
      <c r="A3141" t="s">
        <v>18</v>
      </c>
      <c r="B3141" t="s">
        <v>86</v>
      </c>
      <c r="C3141">
        <v>2011</v>
      </c>
      <c r="D3141" s="3">
        <v>13</v>
      </c>
      <c r="E3141" s="3">
        <v>152000</v>
      </c>
      <c r="F3141" t="s">
        <v>13</v>
      </c>
      <c r="G3141" s="15">
        <f>IF(Table1[[#This Row],[Transmission]]="Manual", 0, 1)</f>
        <v>0</v>
      </c>
      <c r="H3141" t="s">
        <v>9475</v>
      </c>
      <c r="I3141" t="s">
        <v>17</v>
      </c>
      <c r="J3141" s="4">
        <v>45597</v>
      </c>
      <c r="K3141" t="s">
        <v>3172</v>
      </c>
      <c r="L3141" s="5">
        <v>370000</v>
      </c>
      <c r="M3141" s="28">
        <f t="shared" si="49"/>
        <v>370000</v>
      </c>
      <c r="N3141">
        <f>2025-Table1[[#This Row],[Year]]</f>
        <v>14</v>
      </c>
    </row>
    <row r="3142" spans="1:14" x14ac:dyDescent="0.3">
      <c r="A3142" t="s">
        <v>61</v>
      </c>
      <c r="B3142" t="s">
        <v>109</v>
      </c>
      <c r="C3142">
        <v>2014</v>
      </c>
      <c r="D3142" s="3">
        <v>10</v>
      </c>
      <c r="E3142" s="3">
        <v>98000</v>
      </c>
      <c r="F3142" t="s">
        <v>13</v>
      </c>
      <c r="G3142" s="15">
        <f>IF(Table1[[#This Row],[Transmission]]="Manual", 0, 1)</f>
        <v>0</v>
      </c>
      <c r="H3142" t="s">
        <v>9475</v>
      </c>
      <c r="I3142" t="s">
        <v>17</v>
      </c>
      <c r="J3142" s="4">
        <v>45597</v>
      </c>
      <c r="K3142" t="s">
        <v>3173</v>
      </c>
      <c r="L3142" s="5">
        <v>450000</v>
      </c>
      <c r="M3142" s="28">
        <f t="shared" si="49"/>
        <v>450000</v>
      </c>
      <c r="N3142">
        <f>2025-Table1[[#This Row],[Year]]</f>
        <v>11</v>
      </c>
    </row>
    <row r="3143" spans="1:14" x14ac:dyDescent="0.3">
      <c r="A3143" t="s">
        <v>44</v>
      </c>
      <c r="B3143" t="s">
        <v>228</v>
      </c>
      <c r="C3143">
        <v>2021</v>
      </c>
      <c r="D3143" s="3">
        <v>3</v>
      </c>
      <c r="E3143" s="3">
        <v>55000</v>
      </c>
      <c r="F3143" t="s">
        <v>13</v>
      </c>
      <c r="G3143" s="15">
        <f>IF(Table1[[#This Row],[Transmission]]="Manual", 0, 1)</f>
        <v>0</v>
      </c>
      <c r="H3143" t="s">
        <v>9472</v>
      </c>
      <c r="I3143" t="s">
        <v>2903</v>
      </c>
      <c r="J3143" s="4">
        <v>45597</v>
      </c>
      <c r="K3143" t="s">
        <v>3174</v>
      </c>
      <c r="L3143" s="5">
        <v>625000</v>
      </c>
      <c r="M3143" s="28">
        <f t="shared" si="49"/>
        <v>625000</v>
      </c>
      <c r="N3143">
        <f>2025-Table1[[#This Row],[Year]]</f>
        <v>4</v>
      </c>
    </row>
    <row r="3144" spans="1:14" x14ac:dyDescent="0.3">
      <c r="A3144" t="s">
        <v>21</v>
      </c>
      <c r="B3144" t="s">
        <v>39</v>
      </c>
      <c r="C3144">
        <v>2022</v>
      </c>
      <c r="D3144" s="3">
        <v>2</v>
      </c>
      <c r="E3144" s="3">
        <v>45000</v>
      </c>
      <c r="F3144" t="s">
        <v>25</v>
      </c>
      <c r="G3144" s="15">
        <f>IF(Table1[[#This Row],[Transmission]]="Manual", 0, 1)</f>
        <v>1</v>
      </c>
      <c r="H3144" t="s">
        <v>9472</v>
      </c>
      <c r="I3144" t="s">
        <v>2903</v>
      </c>
      <c r="J3144" s="4">
        <v>45597</v>
      </c>
      <c r="K3144" t="s">
        <v>3175</v>
      </c>
      <c r="L3144" s="5">
        <v>840000</v>
      </c>
      <c r="M3144" s="28">
        <f t="shared" si="49"/>
        <v>840000</v>
      </c>
      <c r="N3144">
        <f>2025-Table1[[#This Row],[Year]]</f>
        <v>3</v>
      </c>
    </row>
    <row r="3145" spans="1:14" x14ac:dyDescent="0.3">
      <c r="A3145" t="s">
        <v>11</v>
      </c>
      <c r="B3145" t="s">
        <v>288</v>
      </c>
      <c r="C3145">
        <v>2015</v>
      </c>
      <c r="D3145" s="3">
        <v>9</v>
      </c>
      <c r="E3145" s="3">
        <v>68000</v>
      </c>
      <c r="F3145" t="s">
        <v>13</v>
      </c>
      <c r="G3145" s="15">
        <f>IF(Table1[[#This Row],[Transmission]]="Manual", 0, 1)</f>
        <v>0</v>
      </c>
      <c r="H3145" t="s">
        <v>9475</v>
      </c>
      <c r="I3145" t="s">
        <v>17</v>
      </c>
      <c r="J3145" s="4">
        <v>45597</v>
      </c>
      <c r="K3145" t="s">
        <v>3176</v>
      </c>
      <c r="L3145" s="5">
        <v>399000</v>
      </c>
      <c r="M3145" s="28">
        <f t="shared" si="49"/>
        <v>399000</v>
      </c>
      <c r="N3145">
        <f>2025-Table1[[#This Row],[Year]]</f>
        <v>10</v>
      </c>
    </row>
    <row r="3146" spans="1:14" x14ac:dyDescent="0.3">
      <c r="A3146" t="s">
        <v>21</v>
      </c>
      <c r="B3146" t="s">
        <v>68</v>
      </c>
      <c r="C3146">
        <v>2017</v>
      </c>
      <c r="D3146" s="3">
        <v>7</v>
      </c>
      <c r="E3146" s="3">
        <v>62000</v>
      </c>
      <c r="F3146" t="s">
        <v>25</v>
      </c>
      <c r="G3146" s="15">
        <f>IF(Table1[[#This Row],[Transmission]]="Manual", 0, 1)</f>
        <v>1</v>
      </c>
      <c r="H3146" t="s">
        <v>9472</v>
      </c>
      <c r="I3146" t="s">
        <v>2903</v>
      </c>
      <c r="J3146" s="4">
        <v>45597</v>
      </c>
      <c r="K3146" t="s">
        <v>3177</v>
      </c>
      <c r="L3146" s="5">
        <v>411000</v>
      </c>
      <c r="M3146" s="28">
        <f t="shared" si="49"/>
        <v>411000</v>
      </c>
      <c r="N3146">
        <f>2025-Table1[[#This Row],[Year]]</f>
        <v>8</v>
      </c>
    </row>
    <row r="3147" spans="1:14" x14ac:dyDescent="0.3">
      <c r="A3147" t="s">
        <v>44</v>
      </c>
      <c r="B3147" t="s">
        <v>124</v>
      </c>
      <c r="C3147">
        <v>2011</v>
      </c>
      <c r="D3147" s="3">
        <v>13</v>
      </c>
      <c r="E3147" s="3">
        <v>45000</v>
      </c>
      <c r="F3147" t="s">
        <v>13</v>
      </c>
      <c r="G3147" s="15">
        <f>IF(Table1[[#This Row],[Transmission]]="Manual", 0, 1)</f>
        <v>0</v>
      </c>
      <c r="H3147" t="s">
        <v>9475</v>
      </c>
      <c r="I3147" t="s">
        <v>14</v>
      </c>
      <c r="J3147" s="4">
        <v>45597</v>
      </c>
      <c r="K3147" t="s">
        <v>3178</v>
      </c>
      <c r="L3147" s="5">
        <v>315000</v>
      </c>
      <c r="M3147" s="28">
        <f t="shared" si="49"/>
        <v>315000</v>
      </c>
      <c r="N3147">
        <f>2025-Table1[[#This Row],[Year]]</f>
        <v>14</v>
      </c>
    </row>
    <row r="3148" spans="1:14" x14ac:dyDescent="0.3">
      <c r="A3148" t="s">
        <v>113</v>
      </c>
      <c r="B3148" t="s">
        <v>174</v>
      </c>
      <c r="C3148">
        <v>2021</v>
      </c>
      <c r="D3148" s="3">
        <v>3</v>
      </c>
      <c r="E3148" s="3">
        <v>51000</v>
      </c>
      <c r="F3148" t="s">
        <v>25</v>
      </c>
      <c r="G3148" s="15">
        <f>IF(Table1[[#This Row],[Transmission]]="Manual", 0, 1)</f>
        <v>1</v>
      </c>
      <c r="H3148" t="s">
        <v>9475</v>
      </c>
      <c r="I3148" t="s">
        <v>17</v>
      </c>
      <c r="J3148" s="4">
        <v>45597</v>
      </c>
      <c r="K3148" t="s">
        <v>475</v>
      </c>
      <c r="L3148" s="5">
        <v>1590000</v>
      </c>
      <c r="M3148" s="28">
        <f t="shared" si="49"/>
        <v>1590000</v>
      </c>
      <c r="N3148">
        <f>2025-Table1[[#This Row],[Year]]</f>
        <v>4</v>
      </c>
    </row>
    <row r="3149" spans="1:14" x14ac:dyDescent="0.3">
      <c r="A3149" t="s">
        <v>61</v>
      </c>
      <c r="B3149" t="s">
        <v>109</v>
      </c>
      <c r="C3149">
        <v>2015</v>
      </c>
      <c r="D3149" s="3">
        <v>9</v>
      </c>
      <c r="E3149" s="3">
        <v>75000</v>
      </c>
      <c r="F3149" t="s">
        <v>13</v>
      </c>
      <c r="G3149" s="15">
        <f>IF(Table1[[#This Row],[Transmission]]="Manual", 0, 1)</f>
        <v>0</v>
      </c>
      <c r="H3149" t="s">
        <v>9475</v>
      </c>
      <c r="I3149" t="s">
        <v>17</v>
      </c>
      <c r="J3149" s="4">
        <v>45566</v>
      </c>
      <c r="K3149" t="s">
        <v>3179</v>
      </c>
      <c r="L3149" s="5">
        <v>560000</v>
      </c>
      <c r="M3149" s="28">
        <f t="shared" si="49"/>
        <v>560000</v>
      </c>
      <c r="N3149">
        <f>2025-Table1[[#This Row],[Year]]</f>
        <v>10</v>
      </c>
    </row>
    <row r="3150" spans="1:14" x14ac:dyDescent="0.3">
      <c r="A3150" t="s">
        <v>101</v>
      </c>
      <c r="B3150" t="s">
        <v>638</v>
      </c>
      <c r="C3150">
        <v>2023</v>
      </c>
      <c r="D3150" s="3">
        <v>1</v>
      </c>
      <c r="E3150" s="3">
        <v>20000</v>
      </c>
      <c r="F3150" t="s">
        <v>13</v>
      </c>
      <c r="G3150" s="15">
        <f>IF(Table1[[#This Row],[Transmission]]="Manual", 0, 1)</f>
        <v>0</v>
      </c>
      <c r="H3150" t="s">
        <v>9475</v>
      </c>
      <c r="I3150" t="s">
        <v>2903</v>
      </c>
      <c r="J3150" s="4">
        <v>45597</v>
      </c>
      <c r="K3150" t="s">
        <v>3180</v>
      </c>
      <c r="L3150" s="5">
        <v>730000</v>
      </c>
      <c r="M3150" s="28">
        <f t="shared" si="49"/>
        <v>730000</v>
      </c>
      <c r="N3150">
        <f>2025-Table1[[#This Row],[Year]]</f>
        <v>2</v>
      </c>
    </row>
    <row r="3151" spans="1:14" x14ac:dyDescent="0.3">
      <c r="A3151" t="s">
        <v>21</v>
      </c>
      <c r="B3151" t="s">
        <v>111</v>
      </c>
      <c r="C3151">
        <v>2019</v>
      </c>
      <c r="D3151" s="3">
        <v>5</v>
      </c>
      <c r="E3151" s="3">
        <v>45640</v>
      </c>
      <c r="F3151" t="s">
        <v>13</v>
      </c>
      <c r="G3151" s="15">
        <f>IF(Table1[[#This Row],[Transmission]]="Manual", 0, 1)</f>
        <v>0</v>
      </c>
      <c r="H3151" t="s">
        <v>9475</v>
      </c>
      <c r="I3151" t="s">
        <v>14</v>
      </c>
      <c r="J3151" s="4">
        <v>45597</v>
      </c>
      <c r="K3151" t="s">
        <v>3181</v>
      </c>
      <c r="L3151" s="5">
        <v>460000</v>
      </c>
      <c r="M3151" s="28">
        <f t="shared" si="49"/>
        <v>460000</v>
      </c>
      <c r="N3151">
        <f>2025-Table1[[#This Row],[Year]]</f>
        <v>6</v>
      </c>
    </row>
    <row r="3152" spans="1:14" x14ac:dyDescent="0.3">
      <c r="A3152" t="s">
        <v>44</v>
      </c>
      <c r="B3152" t="s">
        <v>124</v>
      </c>
      <c r="C3152">
        <v>2011</v>
      </c>
      <c r="D3152" s="3">
        <v>13</v>
      </c>
      <c r="E3152" s="3">
        <v>71303</v>
      </c>
      <c r="F3152" t="s">
        <v>25</v>
      </c>
      <c r="G3152" s="15">
        <f>IF(Table1[[#This Row],[Transmission]]="Manual", 0, 1)</f>
        <v>1</v>
      </c>
      <c r="H3152" t="s">
        <v>9475</v>
      </c>
      <c r="I3152" t="s">
        <v>14</v>
      </c>
      <c r="J3152" s="4">
        <v>45505</v>
      </c>
      <c r="K3152" t="s">
        <v>3182</v>
      </c>
      <c r="L3152" s="5">
        <v>325000</v>
      </c>
      <c r="M3152" s="28">
        <f t="shared" si="49"/>
        <v>325000</v>
      </c>
      <c r="N3152">
        <f>2025-Table1[[#This Row],[Year]]</f>
        <v>14</v>
      </c>
    </row>
    <row r="3153" spans="1:14" x14ac:dyDescent="0.3">
      <c r="A3153" t="s">
        <v>21</v>
      </c>
      <c r="B3153" t="s">
        <v>905</v>
      </c>
      <c r="C3153">
        <v>2011</v>
      </c>
      <c r="D3153" s="3">
        <v>13</v>
      </c>
      <c r="E3153" s="3">
        <v>73500</v>
      </c>
      <c r="F3153" t="s">
        <v>13</v>
      </c>
      <c r="G3153" s="15">
        <f>IF(Table1[[#This Row],[Transmission]]="Manual", 0, 1)</f>
        <v>0</v>
      </c>
      <c r="H3153" t="s">
        <v>9472</v>
      </c>
      <c r="I3153" t="s">
        <v>2903</v>
      </c>
      <c r="J3153" s="4">
        <v>45597</v>
      </c>
      <c r="K3153" t="s">
        <v>3183</v>
      </c>
      <c r="L3153" s="5">
        <v>70000</v>
      </c>
      <c r="M3153" s="28">
        <f t="shared" si="49"/>
        <v>70000</v>
      </c>
      <c r="N3153">
        <f>2025-Table1[[#This Row],[Year]]</f>
        <v>14</v>
      </c>
    </row>
    <row r="3154" spans="1:14" x14ac:dyDescent="0.3">
      <c r="A3154" t="s">
        <v>44</v>
      </c>
      <c r="B3154" t="s">
        <v>133</v>
      </c>
      <c r="C3154">
        <v>2017</v>
      </c>
      <c r="D3154" s="3">
        <v>7</v>
      </c>
      <c r="E3154" s="3">
        <v>90001</v>
      </c>
      <c r="F3154" t="s">
        <v>13</v>
      </c>
      <c r="G3154" s="15">
        <f>IF(Table1[[#This Row],[Transmission]]="Manual", 0, 1)</f>
        <v>0</v>
      </c>
      <c r="H3154" t="s">
        <v>9472</v>
      </c>
      <c r="I3154" t="s">
        <v>17</v>
      </c>
      <c r="J3154" s="4">
        <v>45597</v>
      </c>
      <c r="K3154" t="s">
        <v>3184</v>
      </c>
      <c r="L3154" s="5">
        <v>430000</v>
      </c>
      <c r="M3154" s="28">
        <f t="shared" si="49"/>
        <v>430000</v>
      </c>
      <c r="N3154">
        <f>2025-Table1[[#This Row],[Year]]</f>
        <v>8</v>
      </c>
    </row>
    <row r="3155" spans="1:14" x14ac:dyDescent="0.3">
      <c r="A3155" t="s">
        <v>21</v>
      </c>
      <c r="B3155" t="s">
        <v>111</v>
      </c>
      <c r="C3155">
        <v>2012</v>
      </c>
      <c r="D3155" s="3">
        <v>12</v>
      </c>
      <c r="E3155" s="3">
        <v>56000</v>
      </c>
      <c r="F3155" t="s">
        <v>13</v>
      </c>
      <c r="G3155" s="15">
        <f>IF(Table1[[#This Row],[Transmission]]="Manual", 0, 1)</f>
        <v>0</v>
      </c>
      <c r="H3155" t="s">
        <v>9472</v>
      </c>
      <c r="I3155" t="s">
        <v>2903</v>
      </c>
      <c r="J3155" s="4">
        <v>45597</v>
      </c>
      <c r="K3155" t="s">
        <v>3185</v>
      </c>
      <c r="L3155" s="5">
        <v>195000</v>
      </c>
      <c r="M3155" s="28">
        <f t="shared" si="49"/>
        <v>195000</v>
      </c>
      <c r="N3155">
        <f>2025-Table1[[#This Row],[Year]]</f>
        <v>13</v>
      </c>
    </row>
    <row r="3156" spans="1:14" x14ac:dyDescent="0.3">
      <c r="A3156" t="s">
        <v>44</v>
      </c>
      <c r="B3156" t="s">
        <v>79</v>
      </c>
      <c r="C3156">
        <v>2020</v>
      </c>
      <c r="D3156" s="3">
        <v>4</v>
      </c>
      <c r="E3156" s="3">
        <v>123000</v>
      </c>
      <c r="F3156" t="s">
        <v>25</v>
      </c>
      <c r="G3156" s="15">
        <f>IF(Table1[[#This Row],[Transmission]]="Manual", 0, 1)</f>
        <v>1</v>
      </c>
      <c r="H3156" t="s">
        <v>9472</v>
      </c>
      <c r="I3156" t="s">
        <v>14</v>
      </c>
      <c r="J3156" s="4">
        <v>45597</v>
      </c>
      <c r="K3156" t="s">
        <v>3186</v>
      </c>
      <c r="L3156" s="5">
        <v>1150000</v>
      </c>
      <c r="M3156" s="28">
        <f t="shared" si="49"/>
        <v>1150000</v>
      </c>
      <c r="N3156">
        <f>2025-Table1[[#This Row],[Year]]</f>
        <v>5</v>
      </c>
    </row>
    <row r="3157" spans="1:14" x14ac:dyDescent="0.3">
      <c r="A3157" t="s">
        <v>11</v>
      </c>
      <c r="B3157" t="s">
        <v>12</v>
      </c>
      <c r="C3157">
        <v>2014</v>
      </c>
      <c r="D3157" s="3">
        <v>10</v>
      </c>
      <c r="E3157" s="3">
        <v>87000</v>
      </c>
      <c r="F3157" t="s">
        <v>13</v>
      </c>
      <c r="G3157" s="15">
        <f>IF(Table1[[#This Row],[Transmission]]="Manual", 0, 1)</f>
        <v>0</v>
      </c>
      <c r="H3157" t="s">
        <v>9472</v>
      </c>
      <c r="I3157" t="s">
        <v>17</v>
      </c>
      <c r="J3157" s="4">
        <v>45597</v>
      </c>
      <c r="K3157" t="s">
        <v>1420</v>
      </c>
      <c r="L3157" s="5">
        <v>495000</v>
      </c>
      <c r="M3157" s="28">
        <f t="shared" si="49"/>
        <v>495000</v>
      </c>
      <c r="N3157">
        <f>2025-Table1[[#This Row],[Year]]</f>
        <v>11</v>
      </c>
    </row>
    <row r="3158" spans="1:14" x14ac:dyDescent="0.3">
      <c r="A3158" t="s">
        <v>44</v>
      </c>
      <c r="B3158" t="s">
        <v>79</v>
      </c>
      <c r="C3158">
        <v>2017</v>
      </c>
      <c r="D3158" s="3">
        <v>7</v>
      </c>
      <c r="E3158" s="3">
        <v>67879</v>
      </c>
      <c r="F3158" t="s">
        <v>13</v>
      </c>
      <c r="G3158" s="15">
        <f>IF(Table1[[#This Row],[Transmission]]="Manual", 0, 1)</f>
        <v>0</v>
      </c>
      <c r="H3158" t="s">
        <v>9472</v>
      </c>
      <c r="I3158" t="s">
        <v>17</v>
      </c>
      <c r="J3158" s="4">
        <v>45597</v>
      </c>
      <c r="K3158" t="s">
        <v>3187</v>
      </c>
      <c r="L3158" s="5">
        <v>730000</v>
      </c>
      <c r="M3158" s="28">
        <f t="shared" si="49"/>
        <v>730000</v>
      </c>
      <c r="N3158">
        <f>2025-Table1[[#This Row],[Year]]</f>
        <v>8</v>
      </c>
    </row>
    <row r="3159" spans="1:14" x14ac:dyDescent="0.3">
      <c r="A3159" t="s">
        <v>21</v>
      </c>
      <c r="B3159" t="s">
        <v>231</v>
      </c>
      <c r="C3159">
        <v>2020</v>
      </c>
      <c r="D3159" s="3">
        <v>4</v>
      </c>
      <c r="E3159" s="3">
        <v>72000</v>
      </c>
      <c r="F3159" t="s">
        <v>25</v>
      </c>
      <c r="G3159" s="15">
        <f>IF(Table1[[#This Row],[Transmission]]="Manual", 0, 1)</f>
        <v>1</v>
      </c>
      <c r="H3159" t="s">
        <v>9475</v>
      </c>
      <c r="I3159" t="s">
        <v>2903</v>
      </c>
      <c r="J3159" s="4">
        <v>45597</v>
      </c>
      <c r="K3159" t="s">
        <v>3188</v>
      </c>
      <c r="L3159" s="5">
        <v>375000</v>
      </c>
      <c r="M3159" s="28">
        <f t="shared" si="49"/>
        <v>375000</v>
      </c>
      <c r="N3159">
        <f>2025-Table1[[#This Row],[Year]]</f>
        <v>5</v>
      </c>
    </row>
    <row r="3160" spans="1:14" x14ac:dyDescent="0.3">
      <c r="A3160" t="s">
        <v>18</v>
      </c>
      <c r="B3160" t="s">
        <v>86</v>
      </c>
      <c r="C3160">
        <v>2021</v>
      </c>
      <c r="D3160" s="3">
        <v>3</v>
      </c>
      <c r="E3160" s="3">
        <v>59000</v>
      </c>
      <c r="F3160" t="s">
        <v>25</v>
      </c>
      <c r="G3160" s="15">
        <f>IF(Table1[[#This Row],[Transmission]]="Manual", 0, 1)</f>
        <v>1</v>
      </c>
      <c r="H3160" t="s">
        <v>9475</v>
      </c>
      <c r="I3160" t="s">
        <v>14</v>
      </c>
      <c r="J3160" s="4">
        <v>45597</v>
      </c>
      <c r="K3160" t="s">
        <v>619</v>
      </c>
      <c r="L3160" s="5">
        <v>1100000</v>
      </c>
      <c r="M3160" s="28">
        <f t="shared" si="49"/>
        <v>1100000</v>
      </c>
      <c r="N3160">
        <f>2025-Table1[[#This Row],[Year]]</f>
        <v>4</v>
      </c>
    </row>
    <row r="3161" spans="1:14" x14ac:dyDescent="0.3">
      <c r="A3161" t="s">
        <v>11</v>
      </c>
      <c r="B3161" t="s">
        <v>624</v>
      </c>
      <c r="C3161">
        <v>2015</v>
      </c>
      <c r="D3161" s="3">
        <v>9</v>
      </c>
      <c r="E3161" s="3">
        <v>104000</v>
      </c>
      <c r="F3161" t="s">
        <v>25</v>
      </c>
      <c r="G3161" s="15">
        <f>IF(Table1[[#This Row],[Transmission]]="Manual", 0, 1)</f>
        <v>1</v>
      </c>
      <c r="H3161" t="s">
        <v>9475</v>
      </c>
      <c r="I3161" t="s">
        <v>2903</v>
      </c>
      <c r="J3161" s="4">
        <v>45597</v>
      </c>
      <c r="K3161" t="s">
        <v>3189</v>
      </c>
      <c r="L3161" s="5">
        <v>775000</v>
      </c>
      <c r="M3161" s="28">
        <f t="shared" si="49"/>
        <v>775000</v>
      </c>
      <c r="N3161">
        <f>2025-Table1[[#This Row],[Year]]</f>
        <v>10</v>
      </c>
    </row>
    <row r="3162" spans="1:14" x14ac:dyDescent="0.3">
      <c r="A3162" t="s">
        <v>43</v>
      </c>
      <c r="B3162" t="s">
        <v>94</v>
      </c>
      <c r="C3162">
        <v>2011</v>
      </c>
      <c r="D3162" s="3">
        <v>13</v>
      </c>
      <c r="E3162" s="3">
        <v>65000</v>
      </c>
      <c r="F3162" t="s">
        <v>25</v>
      </c>
      <c r="G3162" s="15">
        <f>IF(Table1[[#This Row],[Transmission]]="Manual", 0, 1)</f>
        <v>1</v>
      </c>
      <c r="H3162" t="s">
        <v>9472</v>
      </c>
      <c r="I3162" t="s">
        <v>17</v>
      </c>
      <c r="J3162" s="4">
        <v>45444</v>
      </c>
      <c r="K3162" t="s">
        <v>3190</v>
      </c>
      <c r="L3162" s="5">
        <v>1150000</v>
      </c>
      <c r="M3162" s="28">
        <f t="shared" si="49"/>
        <v>1150000</v>
      </c>
      <c r="N3162">
        <f>2025-Table1[[#This Row],[Year]]</f>
        <v>14</v>
      </c>
    </row>
    <row r="3163" spans="1:14" x14ac:dyDescent="0.3">
      <c r="A3163" t="s">
        <v>262</v>
      </c>
      <c r="B3163" t="s">
        <v>263</v>
      </c>
      <c r="C3163">
        <v>2017</v>
      </c>
      <c r="D3163" s="3">
        <v>7</v>
      </c>
      <c r="E3163" s="3">
        <v>80000</v>
      </c>
      <c r="F3163" t="s">
        <v>13</v>
      </c>
      <c r="G3163" s="15">
        <f>IF(Table1[[#This Row],[Transmission]]="Manual", 0, 1)</f>
        <v>0</v>
      </c>
      <c r="H3163" t="s">
        <v>9472</v>
      </c>
      <c r="I3163" t="s">
        <v>17</v>
      </c>
      <c r="J3163" s="4">
        <v>45597</v>
      </c>
      <c r="K3163" t="s">
        <v>2892</v>
      </c>
      <c r="L3163" s="5">
        <v>850000</v>
      </c>
      <c r="M3163" s="28">
        <f t="shared" si="49"/>
        <v>850000</v>
      </c>
      <c r="N3163">
        <f>2025-Table1[[#This Row],[Year]]</f>
        <v>8</v>
      </c>
    </row>
    <row r="3164" spans="1:14" x14ac:dyDescent="0.3">
      <c r="A3164" t="s">
        <v>11</v>
      </c>
      <c r="B3164" t="s">
        <v>12</v>
      </c>
      <c r="C3164">
        <v>2015</v>
      </c>
      <c r="D3164" s="3">
        <v>9</v>
      </c>
      <c r="E3164" s="3">
        <v>78300</v>
      </c>
      <c r="F3164" t="s">
        <v>25</v>
      </c>
      <c r="G3164" s="15">
        <f>IF(Table1[[#This Row],[Transmission]]="Manual", 0, 1)</f>
        <v>1</v>
      </c>
      <c r="H3164" t="s">
        <v>9472</v>
      </c>
      <c r="I3164" t="s">
        <v>2903</v>
      </c>
      <c r="J3164" s="4">
        <v>45597</v>
      </c>
      <c r="K3164" t="s">
        <v>3191</v>
      </c>
      <c r="L3164" s="5">
        <v>611000</v>
      </c>
      <c r="M3164" s="28">
        <f t="shared" si="49"/>
        <v>611000</v>
      </c>
      <c r="N3164">
        <f>2025-Table1[[#This Row],[Year]]</f>
        <v>10</v>
      </c>
    </row>
    <row r="3165" spans="1:14" x14ac:dyDescent="0.3">
      <c r="A3165" t="s">
        <v>18</v>
      </c>
      <c r="B3165" t="s">
        <v>86</v>
      </c>
      <c r="C3165">
        <v>2010</v>
      </c>
      <c r="D3165" s="3">
        <v>14</v>
      </c>
      <c r="E3165" s="3">
        <v>140000</v>
      </c>
      <c r="F3165" t="s">
        <v>13</v>
      </c>
      <c r="G3165" s="15">
        <f>IF(Table1[[#This Row],[Transmission]]="Manual", 0, 1)</f>
        <v>0</v>
      </c>
      <c r="H3165" t="s">
        <v>9475</v>
      </c>
      <c r="I3165" t="s">
        <v>17</v>
      </c>
      <c r="J3165" s="4">
        <v>45597</v>
      </c>
      <c r="K3165" t="s">
        <v>3192</v>
      </c>
      <c r="L3165" s="5">
        <v>350000</v>
      </c>
      <c r="M3165" s="28">
        <f t="shared" si="49"/>
        <v>350000</v>
      </c>
      <c r="N3165">
        <f>2025-Table1[[#This Row],[Year]]</f>
        <v>15</v>
      </c>
    </row>
    <row r="3166" spans="1:14" x14ac:dyDescent="0.3">
      <c r="A3166" t="s">
        <v>18</v>
      </c>
      <c r="B3166" t="s">
        <v>86</v>
      </c>
      <c r="C3166">
        <v>2016</v>
      </c>
      <c r="D3166" s="3">
        <v>8</v>
      </c>
      <c r="E3166" s="3">
        <v>75000</v>
      </c>
      <c r="F3166" t="s">
        <v>25</v>
      </c>
      <c r="G3166" s="15">
        <f>IF(Table1[[#This Row],[Transmission]]="Manual", 0, 1)</f>
        <v>1</v>
      </c>
      <c r="H3166" t="s">
        <v>9475</v>
      </c>
      <c r="I3166" t="s">
        <v>14</v>
      </c>
      <c r="J3166" s="4">
        <v>45597</v>
      </c>
      <c r="K3166" t="s">
        <v>1279</v>
      </c>
      <c r="L3166" s="5">
        <v>530000</v>
      </c>
      <c r="M3166" s="28">
        <f t="shared" si="49"/>
        <v>530000</v>
      </c>
      <c r="N3166">
        <f>2025-Table1[[#This Row],[Year]]</f>
        <v>9</v>
      </c>
    </row>
    <row r="3167" spans="1:14" x14ac:dyDescent="0.3">
      <c r="A3167" t="s">
        <v>21</v>
      </c>
      <c r="B3167" t="s">
        <v>39</v>
      </c>
      <c r="C3167">
        <v>2017</v>
      </c>
      <c r="D3167" s="3">
        <v>7</v>
      </c>
      <c r="E3167" s="3">
        <v>63000</v>
      </c>
      <c r="F3167" t="s">
        <v>25</v>
      </c>
      <c r="G3167" s="15">
        <f>IF(Table1[[#This Row],[Transmission]]="Manual", 0, 1)</f>
        <v>1</v>
      </c>
      <c r="H3167" t="s">
        <v>9475</v>
      </c>
      <c r="I3167" t="s">
        <v>2903</v>
      </c>
      <c r="J3167" s="4">
        <v>45597</v>
      </c>
      <c r="K3167" t="s">
        <v>3193</v>
      </c>
      <c r="L3167" s="5">
        <v>550000</v>
      </c>
      <c r="M3167" s="28">
        <f t="shared" si="49"/>
        <v>550000</v>
      </c>
      <c r="N3167">
        <f>2025-Table1[[#This Row],[Year]]</f>
        <v>8</v>
      </c>
    </row>
    <row r="3168" spans="1:14" x14ac:dyDescent="0.3">
      <c r="A3168" t="s">
        <v>101</v>
      </c>
      <c r="B3168" t="s">
        <v>337</v>
      </c>
      <c r="C3168">
        <v>2018</v>
      </c>
      <c r="D3168" s="3">
        <v>6</v>
      </c>
      <c r="E3168" s="3">
        <v>42000</v>
      </c>
      <c r="F3168" t="s">
        <v>25</v>
      </c>
      <c r="G3168" s="15">
        <f>IF(Table1[[#This Row],[Transmission]]="Manual", 0, 1)</f>
        <v>1</v>
      </c>
      <c r="H3168" t="s">
        <v>9472</v>
      </c>
      <c r="I3168" t="s">
        <v>2903</v>
      </c>
      <c r="J3168" s="4">
        <v>45597</v>
      </c>
      <c r="K3168" t="s">
        <v>3194</v>
      </c>
      <c r="L3168" s="5">
        <v>535000</v>
      </c>
      <c r="M3168" s="28">
        <f t="shared" si="49"/>
        <v>535000</v>
      </c>
      <c r="N3168">
        <f>2025-Table1[[#This Row],[Year]]</f>
        <v>7</v>
      </c>
    </row>
    <row r="3169" spans="1:14" x14ac:dyDescent="0.3">
      <c r="A3169" t="s">
        <v>415</v>
      </c>
      <c r="B3169" t="s">
        <v>583</v>
      </c>
      <c r="C3169">
        <v>2014</v>
      </c>
      <c r="D3169" s="3">
        <v>10</v>
      </c>
      <c r="E3169" s="3">
        <v>80000</v>
      </c>
      <c r="F3169" t="s">
        <v>25</v>
      </c>
      <c r="G3169" s="15">
        <f>IF(Table1[[#This Row],[Transmission]]="Manual", 0, 1)</f>
        <v>1</v>
      </c>
      <c r="H3169" t="s">
        <v>9475</v>
      </c>
      <c r="I3169" t="s">
        <v>14</v>
      </c>
      <c r="J3169" s="4">
        <v>45597</v>
      </c>
      <c r="K3169" t="s">
        <v>206</v>
      </c>
      <c r="L3169" s="5">
        <v>179001</v>
      </c>
      <c r="M3169" s="28">
        <f t="shared" si="49"/>
        <v>179001</v>
      </c>
      <c r="N3169">
        <f>2025-Table1[[#This Row],[Year]]</f>
        <v>11</v>
      </c>
    </row>
    <row r="3170" spans="1:14" x14ac:dyDescent="0.3">
      <c r="A3170" t="s">
        <v>113</v>
      </c>
      <c r="B3170" t="s">
        <v>121</v>
      </c>
      <c r="C3170">
        <v>2013</v>
      </c>
      <c r="D3170" s="3">
        <v>11</v>
      </c>
      <c r="E3170" s="3">
        <v>81000</v>
      </c>
      <c r="F3170" t="s">
        <v>13</v>
      </c>
      <c r="G3170" s="15">
        <f>IF(Table1[[#This Row],[Transmission]]="Manual", 0, 1)</f>
        <v>0</v>
      </c>
      <c r="H3170" t="s">
        <v>9472</v>
      </c>
      <c r="I3170" t="s">
        <v>17</v>
      </c>
      <c r="J3170" s="4">
        <v>45597</v>
      </c>
      <c r="K3170" t="s">
        <v>218</v>
      </c>
      <c r="L3170" s="5">
        <v>571000</v>
      </c>
      <c r="M3170" s="28">
        <f t="shared" si="49"/>
        <v>571000</v>
      </c>
      <c r="N3170">
        <f>2025-Table1[[#This Row],[Year]]</f>
        <v>12</v>
      </c>
    </row>
    <row r="3171" spans="1:14" x14ac:dyDescent="0.3">
      <c r="A3171" t="s">
        <v>21</v>
      </c>
      <c r="B3171" t="s">
        <v>39</v>
      </c>
      <c r="C3171">
        <v>2017</v>
      </c>
      <c r="D3171" s="3">
        <v>7</v>
      </c>
      <c r="E3171" s="3">
        <v>65500</v>
      </c>
      <c r="F3171" t="s">
        <v>25</v>
      </c>
      <c r="G3171" s="15">
        <f>IF(Table1[[#This Row],[Transmission]]="Manual", 0, 1)</f>
        <v>1</v>
      </c>
      <c r="H3171" t="s">
        <v>9472</v>
      </c>
      <c r="I3171" t="s">
        <v>2903</v>
      </c>
      <c r="J3171" s="4">
        <v>45597</v>
      </c>
      <c r="K3171" t="s">
        <v>3195</v>
      </c>
      <c r="L3171" s="5">
        <v>550000</v>
      </c>
      <c r="M3171" s="28">
        <f t="shared" si="49"/>
        <v>550000</v>
      </c>
      <c r="N3171">
        <f>2025-Table1[[#This Row],[Year]]</f>
        <v>8</v>
      </c>
    </row>
    <row r="3172" spans="1:14" x14ac:dyDescent="0.3">
      <c r="A3172" t="s">
        <v>113</v>
      </c>
      <c r="B3172" t="s">
        <v>396</v>
      </c>
      <c r="C3172">
        <v>2016</v>
      </c>
      <c r="D3172" s="3">
        <v>8</v>
      </c>
      <c r="E3172" s="3">
        <v>67000</v>
      </c>
      <c r="F3172" t="s">
        <v>13</v>
      </c>
      <c r="G3172" s="15">
        <f>IF(Table1[[#This Row],[Transmission]]="Manual", 0, 1)</f>
        <v>0</v>
      </c>
      <c r="H3172" t="s">
        <v>9475</v>
      </c>
      <c r="I3172" t="s">
        <v>17</v>
      </c>
      <c r="J3172" s="4">
        <v>45597</v>
      </c>
      <c r="K3172" t="s">
        <v>3196</v>
      </c>
      <c r="L3172" s="5">
        <v>675000</v>
      </c>
      <c r="M3172" s="28">
        <f t="shared" si="49"/>
        <v>675000</v>
      </c>
      <c r="N3172">
        <f>2025-Table1[[#This Row],[Year]]</f>
        <v>9</v>
      </c>
    </row>
    <row r="3173" spans="1:14" x14ac:dyDescent="0.3">
      <c r="A3173" t="s">
        <v>21</v>
      </c>
      <c r="B3173" t="s">
        <v>111</v>
      </c>
      <c r="C3173">
        <v>2021</v>
      </c>
      <c r="D3173" s="3">
        <v>3</v>
      </c>
      <c r="E3173" s="3">
        <v>60000</v>
      </c>
      <c r="F3173" t="s">
        <v>13</v>
      </c>
      <c r="G3173" s="15">
        <f>IF(Table1[[#This Row],[Transmission]]="Manual", 0, 1)</f>
        <v>0</v>
      </c>
      <c r="H3173" t="s">
        <v>9472</v>
      </c>
      <c r="I3173" t="s">
        <v>2903</v>
      </c>
      <c r="J3173" s="4">
        <v>45597</v>
      </c>
      <c r="K3173" t="s">
        <v>3197</v>
      </c>
      <c r="L3173" s="5">
        <v>510000</v>
      </c>
      <c r="M3173" s="28">
        <f t="shared" si="49"/>
        <v>510000</v>
      </c>
      <c r="N3173">
        <f>2025-Table1[[#This Row],[Year]]</f>
        <v>4</v>
      </c>
    </row>
    <row r="3174" spans="1:14" x14ac:dyDescent="0.3">
      <c r="A3174" t="s">
        <v>15</v>
      </c>
      <c r="B3174" t="s">
        <v>176</v>
      </c>
      <c r="C3174">
        <v>2013</v>
      </c>
      <c r="D3174" s="3">
        <v>11</v>
      </c>
      <c r="E3174" s="3">
        <v>90000</v>
      </c>
      <c r="F3174" t="s">
        <v>25</v>
      </c>
      <c r="G3174" s="15">
        <f>IF(Table1[[#This Row],[Transmission]]="Manual", 0, 1)</f>
        <v>1</v>
      </c>
      <c r="H3174" t="s">
        <v>9472</v>
      </c>
      <c r="I3174" t="s">
        <v>14</v>
      </c>
      <c r="J3174" s="4">
        <v>45597</v>
      </c>
      <c r="K3174" t="s">
        <v>2009</v>
      </c>
      <c r="L3174" s="5">
        <v>775000</v>
      </c>
      <c r="M3174" s="28">
        <f t="shared" si="49"/>
        <v>775000</v>
      </c>
      <c r="N3174">
        <f>2025-Table1[[#This Row],[Year]]</f>
        <v>12</v>
      </c>
    </row>
    <row r="3175" spans="1:14" x14ac:dyDescent="0.3">
      <c r="A3175" t="s">
        <v>75</v>
      </c>
      <c r="B3175" t="s">
        <v>1211</v>
      </c>
      <c r="C3175">
        <v>2013</v>
      </c>
      <c r="D3175" s="3">
        <v>11</v>
      </c>
      <c r="E3175" s="3">
        <v>56000</v>
      </c>
      <c r="F3175" t="s">
        <v>25</v>
      </c>
      <c r="G3175" s="15">
        <f>IF(Table1[[#This Row],[Transmission]]="Manual", 0, 1)</f>
        <v>1</v>
      </c>
      <c r="H3175" t="s">
        <v>9475</v>
      </c>
      <c r="I3175" t="s">
        <v>17</v>
      </c>
      <c r="J3175" s="4">
        <v>45597</v>
      </c>
      <c r="K3175" t="s">
        <v>3198</v>
      </c>
      <c r="L3175" s="5">
        <v>1250000</v>
      </c>
      <c r="M3175" s="28">
        <f t="shared" si="49"/>
        <v>1250000</v>
      </c>
      <c r="N3175">
        <f>2025-Table1[[#This Row],[Year]]</f>
        <v>12</v>
      </c>
    </row>
    <row r="3176" spans="1:14" x14ac:dyDescent="0.3">
      <c r="A3176" t="s">
        <v>21</v>
      </c>
      <c r="B3176" t="s">
        <v>2944</v>
      </c>
      <c r="C3176">
        <v>2021</v>
      </c>
      <c r="D3176" s="3">
        <v>3</v>
      </c>
      <c r="E3176" s="3">
        <v>89000</v>
      </c>
      <c r="F3176" t="s">
        <v>13</v>
      </c>
      <c r="G3176" s="15">
        <f>IF(Table1[[#This Row],[Transmission]]="Manual", 0, 1)</f>
        <v>0</v>
      </c>
      <c r="H3176" t="s">
        <v>9472</v>
      </c>
      <c r="I3176" t="s">
        <v>2903</v>
      </c>
      <c r="J3176" s="4">
        <v>45474</v>
      </c>
      <c r="K3176" t="s">
        <v>3199</v>
      </c>
      <c r="L3176" s="5">
        <v>560000</v>
      </c>
      <c r="M3176" s="28">
        <f t="shared" si="49"/>
        <v>560000</v>
      </c>
      <c r="N3176">
        <f>2025-Table1[[#This Row],[Year]]</f>
        <v>4</v>
      </c>
    </row>
    <row r="3177" spans="1:14" x14ac:dyDescent="0.3">
      <c r="A3177" t="s">
        <v>11</v>
      </c>
      <c r="B3177" t="s">
        <v>3200</v>
      </c>
      <c r="C3177">
        <v>2010</v>
      </c>
      <c r="D3177" s="3">
        <v>14</v>
      </c>
      <c r="E3177" s="3">
        <v>75000</v>
      </c>
      <c r="F3177" t="s">
        <v>25</v>
      </c>
      <c r="G3177" s="15">
        <f>IF(Table1[[#This Row],[Transmission]]="Manual", 0, 1)</f>
        <v>1</v>
      </c>
      <c r="H3177" t="s">
        <v>9475</v>
      </c>
      <c r="I3177" t="s">
        <v>2903</v>
      </c>
      <c r="J3177" s="4">
        <v>45597</v>
      </c>
      <c r="K3177" t="s">
        <v>3201</v>
      </c>
      <c r="L3177" s="5">
        <v>225000</v>
      </c>
      <c r="M3177" s="28">
        <f t="shared" si="49"/>
        <v>225000</v>
      </c>
      <c r="N3177">
        <f>2025-Table1[[#This Row],[Year]]</f>
        <v>15</v>
      </c>
    </row>
    <row r="3178" spans="1:14" x14ac:dyDescent="0.3">
      <c r="A3178" t="s">
        <v>21</v>
      </c>
      <c r="B3178" t="s">
        <v>49</v>
      </c>
      <c r="C3178">
        <v>2020</v>
      </c>
      <c r="D3178" s="3">
        <v>4</v>
      </c>
      <c r="E3178" s="3">
        <v>51000</v>
      </c>
      <c r="F3178" t="s">
        <v>25</v>
      </c>
      <c r="G3178" s="15">
        <f>IF(Table1[[#This Row],[Transmission]]="Manual", 0, 1)</f>
        <v>1</v>
      </c>
      <c r="H3178" t="s">
        <v>9475</v>
      </c>
      <c r="I3178" t="s">
        <v>2903</v>
      </c>
      <c r="J3178" s="4">
        <v>45566</v>
      </c>
      <c r="K3178" t="s">
        <v>3202</v>
      </c>
      <c r="L3178" s="5">
        <v>950000</v>
      </c>
      <c r="M3178" s="28">
        <f t="shared" si="49"/>
        <v>950000</v>
      </c>
      <c r="N3178">
        <f>2025-Table1[[#This Row],[Year]]</f>
        <v>5</v>
      </c>
    </row>
    <row r="3179" spans="1:14" x14ac:dyDescent="0.3">
      <c r="A3179" t="s">
        <v>21</v>
      </c>
      <c r="B3179" t="s">
        <v>231</v>
      </c>
      <c r="C3179">
        <v>2009</v>
      </c>
      <c r="D3179" s="3">
        <v>15</v>
      </c>
      <c r="E3179" s="3">
        <v>70000</v>
      </c>
      <c r="F3179" t="s">
        <v>13</v>
      </c>
      <c r="G3179" s="15">
        <f>IF(Table1[[#This Row],[Transmission]]="Manual", 0, 1)</f>
        <v>0</v>
      </c>
      <c r="H3179" t="s">
        <v>9475</v>
      </c>
      <c r="I3179" t="s">
        <v>14</v>
      </c>
      <c r="J3179" s="4">
        <v>45597</v>
      </c>
      <c r="K3179" t="s">
        <v>3203</v>
      </c>
      <c r="L3179" s="5">
        <v>130000</v>
      </c>
      <c r="M3179" s="28">
        <f t="shared" si="49"/>
        <v>130000</v>
      </c>
      <c r="N3179">
        <f>2025-Table1[[#This Row],[Year]]</f>
        <v>16</v>
      </c>
    </row>
    <row r="3180" spans="1:14" x14ac:dyDescent="0.3">
      <c r="A3180" t="s">
        <v>44</v>
      </c>
      <c r="B3180" t="s">
        <v>89</v>
      </c>
      <c r="C3180">
        <v>2014</v>
      </c>
      <c r="D3180" s="3">
        <v>10</v>
      </c>
      <c r="E3180" s="3">
        <v>71900</v>
      </c>
      <c r="F3180" t="s">
        <v>25</v>
      </c>
      <c r="G3180" s="15">
        <f>IF(Table1[[#This Row],[Transmission]]="Manual", 0, 1)</f>
        <v>1</v>
      </c>
      <c r="H3180" t="s">
        <v>9475</v>
      </c>
      <c r="I3180" t="s">
        <v>2903</v>
      </c>
      <c r="J3180" s="4">
        <v>45597</v>
      </c>
      <c r="K3180" t="s">
        <v>3204</v>
      </c>
      <c r="L3180" s="5">
        <v>450000</v>
      </c>
      <c r="M3180" s="28">
        <f t="shared" si="49"/>
        <v>450000</v>
      </c>
      <c r="N3180">
        <f>2025-Table1[[#This Row],[Year]]</f>
        <v>11</v>
      </c>
    </row>
    <row r="3181" spans="1:14" x14ac:dyDescent="0.3">
      <c r="A3181" t="s">
        <v>61</v>
      </c>
      <c r="B3181" t="s">
        <v>62</v>
      </c>
      <c r="C3181">
        <v>2017</v>
      </c>
      <c r="D3181" s="3">
        <v>7</v>
      </c>
      <c r="E3181" s="3">
        <v>22000</v>
      </c>
      <c r="F3181" t="s">
        <v>13</v>
      </c>
      <c r="G3181" s="15">
        <f>IF(Table1[[#This Row],[Transmission]]="Manual", 0, 1)</f>
        <v>0</v>
      </c>
      <c r="H3181" t="s">
        <v>9475</v>
      </c>
      <c r="I3181" t="s">
        <v>14</v>
      </c>
      <c r="J3181" s="4">
        <v>45597</v>
      </c>
      <c r="K3181" t="s">
        <v>3205</v>
      </c>
      <c r="L3181" s="5">
        <v>285000</v>
      </c>
      <c r="M3181" s="28">
        <f t="shared" si="49"/>
        <v>285000</v>
      </c>
      <c r="N3181">
        <f>2025-Table1[[#This Row],[Year]]</f>
        <v>8</v>
      </c>
    </row>
    <row r="3182" spans="1:14" x14ac:dyDescent="0.3">
      <c r="A3182" t="s">
        <v>21</v>
      </c>
      <c r="B3182" t="s">
        <v>194</v>
      </c>
      <c r="C3182">
        <v>2020</v>
      </c>
      <c r="D3182" s="3">
        <v>4</v>
      </c>
      <c r="E3182" s="3">
        <v>70000</v>
      </c>
      <c r="F3182" t="s">
        <v>13</v>
      </c>
      <c r="G3182" s="15">
        <f>IF(Table1[[#This Row],[Transmission]]="Manual", 0, 1)</f>
        <v>0</v>
      </c>
      <c r="H3182" t="s">
        <v>9475</v>
      </c>
      <c r="I3182" t="s">
        <v>14</v>
      </c>
      <c r="J3182" s="4">
        <v>45597</v>
      </c>
      <c r="K3182" t="s">
        <v>3206</v>
      </c>
      <c r="L3182" s="5">
        <v>450000</v>
      </c>
      <c r="M3182" s="28">
        <f t="shared" si="49"/>
        <v>450000</v>
      </c>
      <c r="N3182">
        <f>2025-Table1[[#This Row],[Year]]</f>
        <v>5</v>
      </c>
    </row>
    <row r="3183" spans="1:14" x14ac:dyDescent="0.3">
      <c r="A3183" t="s">
        <v>21</v>
      </c>
      <c r="B3183" t="s">
        <v>39</v>
      </c>
      <c r="C3183">
        <v>2014</v>
      </c>
      <c r="D3183" s="3">
        <v>10</v>
      </c>
      <c r="E3183" s="3">
        <v>25500</v>
      </c>
      <c r="F3183" t="s">
        <v>13</v>
      </c>
      <c r="G3183" s="15">
        <f>IF(Table1[[#This Row],[Transmission]]="Manual", 0, 1)</f>
        <v>0</v>
      </c>
      <c r="H3183" t="s">
        <v>9472</v>
      </c>
      <c r="I3183" t="s">
        <v>17</v>
      </c>
      <c r="J3183" s="4">
        <v>45597</v>
      </c>
      <c r="K3183" t="s">
        <v>2049</v>
      </c>
      <c r="L3183" s="5">
        <v>574000</v>
      </c>
      <c r="M3183" s="28">
        <f t="shared" si="49"/>
        <v>574000</v>
      </c>
      <c r="N3183">
        <f>2025-Table1[[#This Row],[Year]]</f>
        <v>11</v>
      </c>
    </row>
    <row r="3184" spans="1:14" x14ac:dyDescent="0.3">
      <c r="A3184" t="s">
        <v>18</v>
      </c>
      <c r="B3184" t="s">
        <v>86</v>
      </c>
      <c r="C3184">
        <v>2018</v>
      </c>
      <c r="D3184" s="3">
        <v>6</v>
      </c>
      <c r="E3184" s="3">
        <v>78000</v>
      </c>
      <c r="F3184" t="s">
        <v>25</v>
      </c>
      <c r="G3184" s="15">
        <f>IF(Table1[[#This Row],[Transmission]]="Manual", 0, 1)</f>
        <v>1</v>
      </c>
      <c r="H3184" t="s">
        <v>9475</v>
      </c>
      <c r="I3184" t="s">
        <v>14</v>
      </c>
      <c r="J3184" s="4">
        <v>45597</v>
      </c>
      <c r="K3184" t="s">
        <v>215</v>
      </c>
      <c r="L3184" s="5">
        <v>775000</v>
      </c>
      <c r="M3184" s="28">
        <f t="shared" si="49"/>
        <v>775000</v>
      </c>
      <c r="N3184">
        <f>2025-Table1[[#This Row],[Year]]</f>
        <v>7</v>
      </c>
    </row>
    <row r="3185" spans="1:14" x14ac:dyDescent="0.3">
      <c r="A3185" t="s">
        <v>21</v>
      </c>
      <c r="B3185" t="s">
        <v>24</v>
      </c>
      <c r="C3185">
        <v>2021</v>
      </c>
      <c r="D3185" s="3">
        <v>3</v>
      </c>
      <c r="E3185" s="3">
        <v>17532</v>
      </c>
      <c r="F3185" t="s">
        <v>13</v>
      </c>
      <c r="G3185" s="15">
        <f>IF(Table1[[#This Row],[Transmission]]="Manual", 0, 1)</f>
        <v>0</v>
      </c>
      <c r="H3185" t="s">
        <v>9472</v>
      </c>
      <c r="I3185" t="s">
        <v>14</v>
      </c>
      <c r="J3185" s="4">
        <v>45597</v>
      </c>
      <c r="K3185" t="s">
        <v>2022</v>
      </c>
      <c r="L3185" s="5">
        <v>704429</v>
      </c>
      <c r="M3185" s="28">
        <f t="shared" si="49"/>
        <v>704429</v>
      </c>
      <c r="N3185">
        <f>2025-Table1[[#This Row],[Year]]</f>
        <v>4</v>
      </c>
    </row>
    <row r="3186" spans="1:14" x14ac:dyDescent="0.3">
      <c r="A3186" t="s">
        <v>33</v>
      </c>
      <c r="B3186" t="s">
        <v>501</v>
      </c>
      <c r="C3186">
        <v>2011</v>
      </c>
      <c r="D3186" s="3">
        <v>13</v>
      </c>
      <c r="E3186" s="3">
        <v>97000</v>
      </c>
      <c r="F3186" t="s">
        <v>13</v>
      </c>
      <c r="G3186" s="15">
        <f>IF(Table1[[#This Row],[Transmission]]="Manual", 0, 1)</f>
        <v>0</v>
      </c>
      <c r="H3186" t="s">
        <v>9475</v>
      </c>
      <c r="I3186" t="s">
        <v>14</v>
      </c>
      <c r="J3186" s="4">
        <v>45597</v>
      </c>
      <c r="K3186" t="s">
        <v>3207</v>
      </c>
      <c r="L3186" s="5">
        <v>130000</v>
      </c>
      <c r="M3186" s="28">
        <f t="shared" si="49"/>
        <v>130000</v>
      </c>
      <c r="N3186">
        <f>2025-Table1[[#This Row],[Year]]</f>
        <v>14</v>
      </c>
    </row>
    <row r="3187" spans="1:14" x14ac:dyDescent="0.3">
      <c r="A3187" t="s">
        <v>11</v>
      </c>
      <c r="B3187" t="s">
        <v>12</v>
      </c>
      <c r="C3187">
        <v>2012</v>
      </c>
      <c r="D3187" s="3">
        <v>12</v>
      </c>
      <c r="E3187" s="3">
        <v>66000</v>
      </c>
      <c r="F3187" t="s">
        <v>25</v>
      </c>
      <c r="G3187" s="15">
        <f>IF(Table1[[#This Row],[Transmission]]="Manual", 0, 1)</f>
        <v>1</v>
      </c>
      <c r="H3187" t="s">
        <v>9472</v>
      </c>
      <c r="I3187" t="s">
        <v>2903</v>
      </c>
      <c r="J3187" s="4">
        <v>45597</v>
      </c>
      <c r="K3187" t="s">
        <v>3208</v>
      </c>
      <c r="L3187" s="5">
        <v>350000</v>
      </c>
      <c r="M3187" s="28">
        <f t="shared" si="49"/>
        <v>350000</v>
      </c>
      <c r="N3187">
        <f>2025-Table1[[#This Row],[Year]]</f>
        <v>13</v>
      </c>
    </row>
    <row r="3188" spans="1:14" x14ac:dyDescent="0.3">
      <c r="A3188" t="s">
        <v>21</v>
      </c>
      <c r="B3188" t="s">
        <v>194</v>
      </c>
      <c r="C3188">
        <v>2012</v>
      </c>
      <c r="D3188" s="3">
        <v>12</v>
      </c>
      <c r="E3188" s="3">
        <v>50000</v>
      </c>
      <c r="F3188" t="s">
        <v>13</v>
      </c>
      <c r="G3188" s="15">
        <f>IF(Table1[[#This Row],[Transmission]]="Manual", 0, 1)</f>
        <v>0</v>
      </c>
      <c r="H3188" t="s">
        <v>9475</v>
      </c>
      <c r="I3188" t="s">
        <v>2903</v>
      </c>
      <c r="J3188" s="4">
        <v>45597</v>
      </c>
      <c r="K3188" t="s">
        <v>3209</v>
      </c>
      <c r="L3188" s="5">
        <v>275000</v>
      </c>
      <c r="M3188" s="28">
        <f t="shared" si="49"/>
        <v>275000</v>
      </c>
      <c r="N3188">
        <f>2025-Table1[[#This Row],[Year]]</f>
        <v>13</v>
      </c>
    </row>
    <row r="3189" spans="1:14" x14ac:dyDescent="0.3">
      <c r="A3189" t="s">
        <v>21</v>
      </c>
      <c r="B3189" t="s">
        <v>1132</v>
      </c>
      <c r="C3189">
        <v>2017</v>
      </c>
      <c r="D3189" s="3">
        <v>7</v>
      </c>
      <c r="E3189" s="3">
        <v>69000</v>
      </c>
      <c r="F3189" t="s">
        <v>13</v>
      </c>
      <c r="G3189" s="15">
        <f>IF(Table1[[#This Row],[Transmission]]="Manual", 0, 1)</f>
        <v>0</v>
      </c>
      <c r="H3189" t="s">
        <v>9472</v>
      </c>
      <c r="I3189" t="s">
        <v>17</v>
      </c>
      <c r="J3189" s="4">
        <v>45597</v>
      </c>
      <c r="K3189" t="s">
        <v>3210</v>
      </c>
      <c r="L3189" s="5">
        <v>499999</v>
      </c>
      <c r="M3189" s="28">
        <f t="shared" si="49"/>
        <v>499999</v>
      </c>
      <c r="N3189">
        <f>2025-Table1[[#This Row],[Year]]</f>
        <v>8</v>
      </c>
    </row>
    <row r="3190" spans="1:14" x14ac:dyDescent="0.3">
      <c r="A3190" t="s">
        <v>97</v>
      </c>
      <c r="B3190" t="s">
        <v>98</v>
      </c>
      <c r="C3190">
        <v>2021</v>
      </c>
      <c r="D3190" s="3">
        <v>3</v>
      </c>
      <c r="E3190" s="3">
        <v>34000</v>
      </c>
      <c r="F3190" t="s">
        <v>13</v>
      </c>
      <c r="G3190" s="15">
        <f>IF(Table1[[#This Row],[Transmission]]="Manual", 0, 1)</f>
        <v>0</v>
      </c>
      <c r="H3190" t="s">
        <v>9472</v>
      </c>
      <c r="I3190" t="s">
        <v>14</v>
      </c>
      <c r="J3190" s="4">
        <v>45597</v>
      </c>
      <c r="K3190" t="s">
        <v>3211</v>
      </c>
      <c r="L3190" s="5">
        <v>1250000</v>
      </c>
      <c r="M3190" s="28">
        <f t="shared" si="49"/>
        <v>1250000</v>
      </c>
      <c r="N3190">
        <f>2025-Table1[[#This Row],[Year]]</f>
        <v>4</v>
      </c>
    </row>
    <row r="3191" spans="1:14" x14ac:dyDescent="0.3">
      <c r="A3191" t="s">
        <v>262</v>
      </c>
      <c r="B3191" t="s">
        <v>263</v>
      </c>
      <c r="C3191">
        <v>2017</v>
      </c>
      <c r="D3191" s="3">
        <v>7</v>
      </c>
      <c r="E3191" s="3">
        <v>78000</v>
      </c>
      <c r="F3191" t="s">
        <v>25</v>
      </c>
      <c r="G3191" s="15">
        <f>IF(Table1[[#This Row],[Transmission]]="Manual", 0, 1)</f>
        <v>1</v>
      </c>
      <c r="H3191" t="s">
        <v>9472</v>
      </c>
      <c r="I3191" t="s">
        <v>14</v>
      </c>
      <c r="J3191" s="4">
        <v>45597</v>
      </c>
      <c r="K3191" t="s">
        <v>3212</v>
      </c>
      <c r="L3191" s="5">
        <v>975000</v>
      </c>
      <c r="M3191" s="28">
        <f t="shared" si="49"/>
        <v>975000</v>
      </c>
      <c r="N3191">
        <f>2025-Table1[[#This Row],[Year]]</f>
        <v>8</v>
      </c>
    </row>
    <row r="3192" spans="1:14" x14ac:dyDescent="0.3">
      <c r="A3192" t="s">
        <v>58</v>
      </c>
      <c r="B3192" t="s">
        <v>308</v>
      </c>
      <c r="C3192">
        <v>2014</v>
      </c>
      <c r="D3192" s="3">
        <v>10</v>
      </c>
      <c r="E3192" s="3">
        <v>92000</v>
      </c>
      <c r="F3192" t="s">
        <v>25</v>
      </c>
      <c r="G3192" s="15">
        <f>IF(Table1[[#This Row],[Transmission]]="Manual", 0, 1)</f>
        <v>1</v>
      </c>
      <c r="H3192" t="s">
        <v>9475</v>
      </c>
      <c r="I3192" t="s">
        <v>17</v>
      </c>
      <c r="J3192" s="4">
        <v>45597</v>
      </c>
      <c r="K3192" t="s">
        <v>309</v>
      </c>
      <c r="L3192" s="5">
        <v>1025000</v>
      </c>
      <c r="M3192" s="28">
        <f t="shared" si="49"/>
        <v>1025000</v>
      </c>
      <c r="N3192">
        <f>2025-Table1[[#This Row],[Year]]</f>
        <v>11</v>
      </c>
    </row>
    <row r="3193" spans="1:14" x14ac:dyDescent="0.3">
      <c r="A3193" t="s">
        <v>18</v>
      </c>
      <c r="B3193" t="s">
        <v>86</v>
      </c>
      <c r="C3193">
        <v>2017</v>
      </c>
      <c r="D3193" s="3">
        <v>7</v>
      </c>
      <c r="E3193" s="3">
        <v>130000</v>
      </c>
      <c r="F3193" t="s">
        <v>25</v>
      </c>
      <c r="G3193" s="15">
        <f>IF(Table1[[#This Row],[Transmission]]="Manual", 0, 1)</f>
        <v>1</v>
      </c>
      <c r="H3193" t="s">
        <v>9475</v>
      </c>
      <c r="I3193" t="s">
        <v>14</v>
      </c>
      <c r="J3193" s="4">
        <v>45597</v>
      </c>
      <c r="K3193" t="s">
        <v>3213</v>
      </c>
      <c r="L3193" s="5">
        <v>850000</v>
      </c>
      <c r="M3193" s="28">
        <f t="shared" si="49"/>
        <v>850000</v>
      </c>
      <c r="N3193">
        <f>2025-Table1[[#This Row],[Year]]</f>
        <v>8</v>
      </c>
    </row>
    <row r="3194" spans="1:14" x14ac:dyDescent="0.3">
      <c r="A3194" t="s">
        <v>44</v>
      </c>
      <c r="B3194" t="s">
        <v>1196</v>
      </c>
      <c r="C3194">
        <v>2020</v>
      </c>
      <c r="D3194" s="3">
        <v>4</v>
      </c>
      <c r="E3194" s="3">
        <v>65000</v>
      </c>
      <c r="F3194" t="s">
        <v>25</v>
      </c>
      <c r="G3194" s="15">
        <f>IF(Table1[[#This Row],[Transmission]]="Manual", 0, 1)</f>
        <v>1</v>
      </c>
      <c r="H3194" t="s">
        <v>9475</v>
      </c>
      <c r="I3194" t="s">
        <v>2903</v>
      </c>
      <c r="J3194" s="4">
        <v>45597</v>
      </c>
      <c r="K3194" t="s">
        <v>3214</v>
      </c>
      <c r="L3194" s="5">
        <v>435000</v>
      </c>
      <c r="M3194" s="28">
        <f t="shared" si="49"/>
        <v>435000</v>
      </c>
      <c r="N3194">
        <f>2025-Table1[[#This Row],[Year]]</f>
        <v>5</v>
      </c>
    </row>
    <row r="3195" spans="1:14" x14ac:dyDescent="0.3">
      <c r="A3195" t="s">
        <v>21</v>
      </c>
      <c r="B3195" t="s">
        <v>24</v>
      </c>
      <c r="C3195">
        <v>2018</v>
      </c>
      <c r="D3195" s="3">
        <v>6</v>
      </c>
      <c r="E3195" s="3">
        <v>19000</v>
      </c>
      <c r="F3195" t="s">
        <v>13</v>
      </c>
      <c r="G3195" s="15">
        <f>IF(Table1[[#This Row],[Transmission]]="Manual", 0, 1)</f>
        <v>0</v>
      </c>
      <c r="H3195" t="s">
        <v>9472</v>
      </c>
      <c r="I3195" t="s">
        <v>14</v>
      </c>
      <c r="J3195" s="4">
        <v>45597</v>
      </c>
      <c r="K3195" t="s">
        <v>3215</v>
      </c>
      <c r="L3195" s="5">
        <v>525000</v>
      </c>
      <c r="M3195" s="28">
        <f t="shared" si="49"/>
        <v>525000</v>
      </c>
      <c r="N3195">
        <f>2025-Table1[[#This Row],[Year]]</f>
        <v>7</v>
      </c>
    </row>
    <row r="3196" spans="1:14" x14ac:dyDescent="0.3">
      <c r="A3196" t="s">
        <v>44</v>
      </c>
      <c r="B3196" t="s">
        <v>228</v>
      </c>
      <c r="C3196">
        <v>2021</v>
      </c>
      <c r="D3196" s="3">
        <v>3</v>
      </c>
      <c r="E3196" s="3">
        <v>65900</v>
      </c>
      <c r="F3196" t="s">
        <v>25</v>
      </c>
      <c r="G3196" s="15">
        <f>IF(Table1[[#This Row],[Transmission]]="Manual", 0, 1)</f>
        <v>1</v>
      </c>
      <c r="H3196" t="s">
        <v>9472</v>
      </c>
      <c r="I3196" t="s">
        <v>2903</v>
      </c>
      <c r="J3196" s="4">
        <v>45597</v>
      </c>
      <c r="K3196" t="s">
        <v>3216</v>
      </c>
      <c r="L3196" s="5">
        <v>651000</v>
      </c>
      <c r="M3196" s="28">
        <f t="shared" si="49"/>
        <v>651000</v>
      </c>
      <c r="N3196">
        <f>2025-Table1[[#This Row],[Year]]</f>
        <v>4</v>
      </c>
    </row>
    <row r="3197" spans="1:14" x14ac:dyDescent="0.3">
      <c r="A3197" t="s">
        <v>21</v>
      </c>
      <c r="B3197" t="s">
        <v>1275</v>
      </c>
      <c r="C3197">
        <v>2012</v>
      </c>
      <c r="D3197" s="3">
        <v>12</v>
      </c>
      <c r="E3197" s="3">
        <v>65000</v>
      </c>
      <c r="F3197" t="s">
        <v>13</v>
      </c>
      <c r="G3197" s="15">
        <f>IF(Table1[[#This Row],[Transmission]]="Manual", 0, 1)</f>
        <v>0</v>
      </c>
      <c r="H3197" t="s">
        <v>9472</v>
      </c>
      <c r="I3197" t="s">
        <v>14</v>
      </c>
      <c r="J3197" s="4">
        <v>45597</v>
      </c>
      <c r="K3197" t="s">
        <v>3217</v>
      </c>
      <c r="L3197" s="5">
        <v>195000</v>
      </c>
      <c r="M3197" s="28">
        <f t="shared" si="49"/>
        <v>195000</v>
      </c>
      <c r="N3197">
        <f>2025-Table1[[#This Row],[Year]]</f>
        <v>13</v>
      </c>
    </row>
    <row r="3198" spans="1:14" x14ac:dyDescent="0.3">
      <c r="A3198" t="s">
        <v>21</v>
      </c>
      <c r="B3198" t="s">
        <v>31</v>
      </c>
      <c r="C3198">
        <v>2017</v>
      </c>
      <c r="D3198" s="3">
        <v>7</v>
      </c>
      <c r="E3198" s="3">
        <v>84500</v>
      </c>
      <c r="F3198" t="s">
        <v>13</v>
      </c>
      <c r="G3198" s="15">
        <f>IF(Table1[[#This Row],[Transmission]]="Manual", 0, 1)</f>
        <v>0</v>
      </c>
      <c r="H3198" t="s">
        <v>9475</v>
      </c>
      <c r="I3198" t="s">
        <v>17</v>
      </c>
      <c r="J3198" s="4">
        <v>45597</v>
      </c>
      <c r="K3198" t="s">
        <v>3218</v>
      </c>
      <c r="L3198" s="5">
        <v>490000</v>
      </c>
      <c r="M3198" s="28">
        <f t="shared" si="49"/>
        <v>490000</v>
      </c>
      <c r="N3198">
        <f>2025-Table1[[#This Row],[Year]]</f>
        <v>8</v>
      </c>
    </row>
    <row r="3199" spans="1:14" x14ac:dyDescent="0.3">
      <c r="A3199" t="s">
        <v>21</v>
      </c>
      <c r="B3199" t="s">
        <v>111</v>
      </c>
      <c r="C3199">
        <v>2011</v>
      </c>
      <c r="D3199" s="3">
        <v>13</v>
      </c>
      <c r="E3199" s="3">
        <v>109500</v>
      </c>
      <c r="F3199" t="s">
        <v>25</v>
      </c>
      <c r="G3199" s="15">
        <f>IF(Table1[[#This Row],[Transmission]]="Manual", 0, 1)</f>
        <v>1</v>
      </c>
      <c r="H3199" t="s">
        <v>9472</v>
      </c>
      <c r="I3199" t="s">
        <v>2903</v>
      </c>
      <c r="J3199" s="4">
        <v>45597</v>
      </c>
      <c r="K3199" t="s">
        <v>3219</v>
      </c>
      <c r="L3199" s="5">
        <v>245000</v>
      </c>
      <c r="M3199" s="28">
        <f t="shared" si="49"/>
        <v>245000</v>
      </c>
      <c r="N3199">
        <f>2025-Table1[[#This Row],[Year]]</f>
        <v>14</v>
      </c>
    </row>
    <row r="3200" spans="1:14" x14ac:dyDescent="0.3">
      <c r="A3200" t="s">
        <v>27</v>
      </c>
      <c r="B3200" t="s">
        <v>360</v>
      </c>
      <c r="C3200">
        <v>2016</v>
      </c>
      <c r="D3200" s="3">
        <v>8</v>
      </c>
      <c r="E3200" s="3">
        <v>59000</v>
      </c>
      <c r="F3200" t="s">
        <v>25</v>
      </c>
      <c r="G3200" s="15">
        <f>IF(Table1[[#This Row],[Transmission]]="Manual", 0, 1)</f>
        <v>1</v>
      </c>
      <c r="H3200" t="s">
        <v>9472</v>
      </c>
      <c r="I3200" t="s">
        <v>17</v>
      </c>
      <c r="J3200" s="4">
        <v>45597</v>
      </c>
      <c r="K3200" t="s">
        <v>3220</v>
      </c>
      <c r="L3200" s="5">
        <v>1650000</v>
      </c>
      <c r="M3200" s="28">
        <f t="shared" si="49"/>
        <v>1650000</v>
      </c>
      <c r="N3200">
        <f>2025-Table1[[#This Row],[Year]]</f>
        <v>9</v>
      </c>
    </row>
    <row r="3201" spans="1:14" x14ac:dyDescent="0.3">
      <c r="A3201" t="s">
        <v>21</v>
      </c>
      <c r="B3201" t="s">
        <v>111</v>
      </c>
      <c r="C3201">
        <v>2016</v>
      </c>
      <c r="D3201" s="3">
        <v>8</v>
      </c>
      <c r="E3201" s="3">
        <v>89700</v>
      </c>
      <c r="F3201" t="s">
        <v>13</v>
      </c>
      <c r="G3201" s="15">
        <f>IF(Table1[[#This Row],[Transmission]]="Manual", 0, 1)</f>
        <v>0</v>
      </c>
      <c r="H3201" t="s">
        <v>9475</v>
      </c>
      <c r="I3201" t="s">
        <v>14</v>
      </c>
      <c r="J3201" s="4">
        <v>45597</v>
      </c>
      <c r="K3201" t="s">
        <v>3221</v>
      </c>
      <c r="L3201" s="5">
        <v>369000</v>
      </c>
      <c r="M3201" s="28">
        <f t="shared" si="49"/>
        <v>369000</v>
      </c>
      <c r="N3201">
        <f>2025-Table1[[#This Row],[Year]]</f>
        <v>9</v>
      </c>
    </row>
    <row r="3202" spans="1:14" x14ac:dyDescent="0.3">
      <c r="A3202" t="s">
        <v>21</v>
      </c>
      <c r="B3202" t="s">
        <v>111</v>
      </c>
      <c r="C3202">
        <v>2023</v>
      </c>
      <c r="D3202" s="3">
        <v>1</v>
      </c>
      <c r="E3202" s="3">
        <v>35000</v>
      </c>
      <c r="F3202" t="s">
        <v>25</v>
      </c>
      <c r="G3202" s="15">
        <f>IF(Table1[[#This Row],[Transmission]]="Manual", 0, 1)</f>
        <v>1</v>
      </c>
      <c r="H3202" t="s">
        <v>9472</v>
      </c>
      <c r="I3202" t="s">
        <v>2903</v>
      </c>
      <c r="J3202" s="4">
        <v>45597</v>
      </c>
      <c r="K3202" t="s">
        <v>3222</v>
      </c>
      <c r="L3202" s="5">
        <v>750000</v>
      </c>
      <c r="M3202" s="28">
        <f t="shared" si="49"/>
        <v>750000</v>
      </c>
      <c r="N3202">
        <f>2025-Table1[[#This Row],[Year]]</f>
        <v>2</v>
      </c>
    </row>
    <row r="3203" spans="1:14" x14ac:dyDescent="0.3">
      <c r="A3203" t="s">
        <v>11</v>
      </c>
      <c r="B3203" t="s">
        <v>12</v>
      </c>
      <c r="C3203">
        <v>2015</v>
      </c>
      <c r="D3203" s="3">
        <v>9</v>
      </c>
      <c r="E3203" s="3">
        <v>93000</v>
      </c>
      <c r="F3203" t="s">
        <v>13</v>
      </c>
      <c r="G3203" s="15">
        <f>IF(Table1[[#This Row],[Transmission]]="Manual", 0, 1)</f>
        <v>0</v>
      </c>
      <c r="H3203" t="s">
        <v>9472</v>
      </c>
      <c r="I3203" t="s">
        <v>17</v>
      </c>
      <c r="J3203" s="4">
        <v>45597</v>
      </c>
      <c r="K3203" t="s">
        <v>3223</v>
      </c>
      <c r="L3203" s="5">
        <v>445000</v>
      </c>
      <c r="M3203" s="28">
        <f t="shared" ref="M3203:M3266" si="50">VALUE(SUBSTITUTE(SUBSTITUTE(L3203,"₹"," "),",",""))</f>
        <v>445000</v>
      </c>
      <c r="N3203">
        <f>2025-Table1[[#This Row],[Year]]</f>
        <v>10</v>
      </c>
    </row>
    <row r="3204" spans="1:14" x14ac:dyDescent="0.3">
      <c r="A3204" t="s">
        <v>21</v>
      </c>
      <c r="B3204" t="s">
        <v>22</v>
      </c>
      <c r="C3204">
        <v>2007</v>
      </c>
      <c r="D3204" s="3">
        <v>17</v>
      </c>
      <c r="E3204" s="3">
        <v>25</v>
      </c>
      <c r="F3204" t="s">
        <v>25</v>
      </c>
      <c r="G3204" s="15">
        <f>IF(Table1[[#This Row],[Transmission]]="Manual", 0, 1)</f>
        <v>1</v>
      </c>
      <c r="H3204" t="s">
        <v>9472</v>
      </c>
      <c r="I3204" t="s">
        <v>2903</v>
      </c>
      <c r="J3204" s="4">
        <v>45597</v>
      </c>
      <c r="K3204" t="s">
        <v>3224</v>
      </c>
      <c r="L3204" s="5">
        <v>70000</v>
      </c>
      <c r="M3204" s="28">
        <f t="shared" si="50"/>
        <v>70000</v>
      </c>
      <c r="N3204">
        <f>2025-Table1[[#This Row],[Year]]</f>
        <v>18</v>
      </c>
    </row>
    <row r="3205" spans="1:14" x14ac:dyDescent="0.3">
      <c r="A3205" t="s">
        <v>21</v>
      </c>
      <c r="B3205" t="s">
        <v>99</v>
      </c>
      <c r="C3205">
        <v>2017</v>
      </c>
      <c r="D3205" s="3">
        <v>7</v>
      </c>
      <c r="E3205" s="3">
        <v>51000</v>
      </c>
      <c r="F3205" t="s">
        <v>25</v>
      </c>
      <c r="G3205" s="15">
        <f>IF(Table1[[#This Row],[Transmission]]="Manual", 0, 1)</f>
        <v>1</v>
      </c>
      <c r="H3205" t="s">
        <v>9472</v>
      </c>
      <c r="I3205" t="s">
        <v>14</v>
      </c>
      <c r="J3205" s="4">
        <v>45597</v>
      </c>
      <c r="K3205" t="s">
        <v>3225</v>
      </c>
      <c r="L3205" s="5">
        <v>555000</v>
      </c>
      <c r="M3205" s="28">
        <f t="shared" si="50"/>
        <v>555000</v>
      </c>
      <c r="N3205">
        <f>2025-Table1[[#This Row],[Year]]</f>
        <v>8</v>
      </c>
    </row>
    <row r="3206" spans="1:14" x14ac:dyDescent="0.3">
      <c r="A3206" t="s">
        <v>21</v>
      </c>
      <c r="B3206" t="s">
        <v>194</v>
      </c>
      <c r="C3206">
        <v>2016</v>
      </c>
      <c r="D3206" s="3">
        <v>8</v>
      </c>
      <c r="E3206" s="3">
        <v>51000</v>
      </c>
      <c r="F3206" t="s">
        <v>13</v>
      </c>
      <c r="G3206" s="15">
        <f>IF(Table1[[#This Row],[Transmission]]="Manual", 0, 1)</f>
        <v>0</v>
      </c>
      <c r="H3206" t="s">
        <v>9475</v>
      </c>
      <c r="I3206" t="s">
        <v>14</v>
      </c>
      <c r="J3206" s="4">
        <v>45597</v>
      </c>
      <c r="K3206" t="s">
        <v>3226</v>
      </c>
      <c r="L3206" s="5">
        <v>400000</v>
      </c>
      <c r="M3206" s="28">
        <f t="shared" si="50"/>
        <v>400000</v>
      </c>
      <c r="N3206">
        <f>2025-Table1[[#This Row],[Year]]</f>
        <v>9</v>
      </c>
    </row>
    <row r="3207" spans="1:14" x14ac:dyDescent="0.3">
      <c r="A3207" t="s">
        <v>33</v>
      </c>
      <c r="B3207" t="s">
        <v>34</v>
      </c>
      <c r="C3207">
        <v>2013</v>
      </c>
      <c r="D3207" s="3">
        <v>11</v>
      </c>
      <c r="E3207" s="3">
        <v>73000</v>
      </c>
      <c r="F3207" t="s">
        <v>13</v>
      </c>
      <c r="G3207" s="15">
        <f>IF(Table1[[#This Row],[Transmission]]="Manual", 0, 1)</f>
        <v>0</v>
      </c>
      <c r="H3207" t="s">
        <v>9475</v>
      </c>
      <c r="I3207" t="s">
        <v>17</v>
      </c>
      <c r="J3207" s="4">
        <v>45597</v>
      </c>
      <c r="K3207" t="s">
        <v>3227</v>
      </c>
      <c r="L3207" s="5">
        <v>395000</v>
      </c>
      <c r="M3207" s="28">
        <f t="shared" si="50"/>
        <v>395000</v>
      </c>
      <c r="N3207">
        <f>2025-Table1[[#This Row],[Year]]</f>
        <v>12</v>
      </c>
    </row>
    <row r="3208" spans="1:14" x14ac:dyDescent="0.3">
      <c r="A3208" t="s">
        <v>277</v>
      </c>
      <c r="B3208" t="s">
        <v>1189</v>
      </c>
      <c r="C3208">
        <v>2012</v>
      </c>
      <c r="D3208" s="3">
        <v>12</v>
      </c>
      <c r="E3208" s="3">
        <v>99000</v>
      </c>
      <c r="F3208" t="s">
        <v>13</v>
      </c>
      <c r="G3208" s="15">
        <f>IF(Table1[[#This Row],[Transmission]]="Manual", 0, 1)</f>
        <v>0</v>
      </c>
      <c r="H3208" t="s">
        <v>9475</v>
      </c>
      <c r="I3208" t="s">
        <v>17</v>
      </c>
      <c r="J3208" s="4">
        <v>45597</v>
      </c>
      <c r="K3208" t="s">
        <v>3228</v>
      </c>
      <c r="L3208" s="5">
        <v>130000</v>
      </c>
      <c r="M3208" s="28">
        <f t="shared" si="50"/>
        <v>130000</v>
      </c>
      <c r="N3208">
        <f>2025-Table1[[#This Row],[Year]]</f>
        <v>13</v>
      </c>
    </row>
    <row r="3209" spans="1:14" x14ac:dyDescent="0.3">
      <c r="A3209" t="s">
        <v>21</v>
      </c>
      <c r="B3209" t="s">
        <v>1275</v>
      </c>
      <c r="C3209">
        <v>2016</v>
      </c>
      <c r="D3209" s="3">
        <v>8</v>
      </c>
      <c r="E3209" s="3">
        <v>95000</v>
      </c>
      <c r="F3209" t="s">
        <v>13</v>
      </c>
      <c r="G3209" s="15">
        <f>IF(Table1[[#This Row],[Transmission]]="Manual", 0, 1)</f>
        <v>0</v>
      </c>
      <c r="H3209" t="s">
        <v>9475</v>
      </c>
      <c r="I3209" t="s">
        <v>2903</v>
      </c>
      <c r="J3209" s="4">
        <v>45597</v>
      </c>
      <c r="K3209" t="s">
        <v>3229</v>
      </c>
      <c r="L3209" s="5">
        <v>375000</v>
      </c>
      <c r="M3209" s="28">
        <f t="shared" si="50"/>
        <v>375000</v>
      </c>
      <c r="N3209">
        <f>2025-Table1[[#This Row],[Year]]</f>
        <v>9</v>
      </c>
    </row>
    <row r="3210" spans="1:14" x14ac:dyDescent="0.3">
      <c r="A3210" t="s">
        <v>458</v>
      </c>
      <c r="B3210" t="s">
        <v>1878</v>
      </c>
      <c r="C3210">
        <v>2012</v>
      </c>
      <c r="D3210" s="3">
        <v>12</v>
      </c>
      <c r="E3210" s="3">
        <v>32000</v>
      </c>
      <c r="F3210" t="s">
        <v>25</v>
      </c>
      <c r="G3210" s="15">
        <f>IF(Table1[[#This Row],[Transmission]]="Manual", 0, 1)</f>
        <v>1</v>
      </c>
      <c r="H3210" t="s">
        <v>9475</v>
      </c>
      <c r="I3210" t="s">
        <v>2903</v>
      </c>
      <c r="J3210" s="4">
        <v>45597</v>
      </c>
      <c r="K3210" t="s">
        <v>3230</v>
      </c>
      <c r="L3210" s="5">
        <v>270000</v>
      </c>
      <c r="M3210" s="28">
        <f t="shared" si="50"/>
        <v>270000</v>
      </c>
      <c r="N3210">
        <f>2025-Table1[[#This Row],[Year]]</f>
        <v>13</v>
      </c>
    </row>
    <row r="3211" spans="1:14" x14ac:dyDescent="0.3">
      <c r="A3211" t="s">
        <v>21</v>
      </c>
      <c r="B3211" t="s">
        <v>111</v>
      </c>
      <c r="C3211">
        <v>2019</v>
      </c>
      <c r="D3211" s="3">
        <v>5</v>
      </c>
      <c r="E3211" s="3">
        <v>76000</v>
      </c>
      <c r="F3211" t="s">
        <v>13</v>
      </c>
      <c r="G3211" s="15">
        <f>IF(Table1[[#This Row],[Transmission]]="Manual", 0, 1)</f>
        <v>0</v>
      </c>
      <c r="H3211" t="s">
        <v>9472</v>
      </c>
      <c r="I3211" t="s">
        <v>2903</v>
      </c>
      <c r="J3211" s="4">
        <v>45597</v>
      </c>
      <c r="K3211" t="s">
        <v>3231</v>
      </c>
      <c r="L3211" s="5">
        <v>450000</v>
      </c>
      <c r="M3211" s="28">
        <f t="shared" si="50"/>
        <v>450000</v>
      </c>
      <c r="N3211">
        <f>2025-Table1[[#This Row],[Year]]</f>
        <v>6</v>
      </c>
    </row>
    <row r="3212" spans="1:14" x14ac:dyDescent="0.3">
      <c r="A3212" t="s">
        <v>21</v>
      </c>
      <c r="B3212" t="s">
        <v>49</v>
      </c>
      <c r="C3212">
        <v>2020</v>
      </c>
      <c r="D3212" s="3">
        <v>4</v>
      </c>
      <c r="E3212" s="3">
        <v>64185</v>
      </c>
      <c r="F3212" t="s">
        <v>13</v>
      </c>
      <c r="G3212" s="15">
        <f>IF(Table1[[#This Row],[Transmission]]="Manual", 0, 1)</f>
        <v>0</v>
      </c>
      <c r="H3212" t="s">
        <v>9472</v>
      </c>
      <c r="I3212" t="s">
        <v>2903</v>
      </c>
      <c r="J3212" s="4">
        <v>45597</v>
      </c>
      <c r="K3212" t="s">
        <v>3232</v>
      </c>
      <c r="L3212" s="5">
        <v>985000</v>
      </c>
      <c r="M3212" s="28">
        <f t="shared" si="50"/>
        <v>985000</v>
      </c>
      <c r="N3212">
        <f>2025-Table1[[#This Row],[Year]]</f>
        <v>5</v>
      </c>
    </row>
    <row r="3213" spans="1:14" x14ac:dyDescent="0.3">
      <c r="A3213" t="s">
        <v>44</v>
      </c>
      <c r="B3213" t="s">
        <v>405</v>
      </c>
      <c r="C3213">
        <v>2015</v>
      </c>
      <c r="D3213" s="3">
        <v>9</v>
      </c>
      <c r="E3213" s="3">
        <v>38000</v>
      </c>
      <c r="F3213" t="s">
        <v>13</v>
      </c>
      <c r="G3213" s="15">
        <f>IF(Table1[[#This Row],[Transmission]]="Manual", 0, 1)</f>
        <v>0</v>
      </c>
      <c r="H3213" t="s">
        <v>9475</v>
      </c>
      <c r="I3213" t="s">
        <v>14</v>
      </c>
      <c r="J3213" s="4">
        <v>45597</v>
      </c>
      <c r="K3213" t="s">
        <v>3233</v>
      </c>
      <c r="L3213" s="5">
        <v>490000</v>
      </c>
      <c r="M3213" s="28">
        <f t="shared" si="50"/>
        <v>490000</v>
      </c>
      <c r="N3213">
        <f>2025-Table1[[#This Row],[Year]]</f>
        <v>10</v>
      </c>
    </row>
    <row r="3214" spans="1:14" x14ac:dyDescent="0.3">
      <c r="A3214" t="s">
        <v>21</v>
      </c>
      <c r="B3214" t="s">
        <v>39</v>
      </c>
      <c r="C3214">
        <v>2018</v>
      </c>
      <c r="D3214" s="3">
        <v>6</v>
      </c>
      <c r="E3214" s="3">
        <v>150000</v>
      </c>
      <c r="F3214" t="s">
        <v>13</v>
      </c>
      <c r="G3214" s="15">
        <f>IF(Table1[[#This Row],[Transmission]]="Manual", 0, 1)</f>
        <v>0</v>
      </c>
      <c r="H3214" t="s">
        <v>9472</v>
      </c>
      <c r="I3214" t="s">
        <v>17</v>
      </c>
      <c r="J3214" s="4">
        <v>45597</v>
      </c>
      <c r="K3214" t="s">
        <v>1858</v>
      </c>
      <c r="L3214" s="5">
        <v>724999</v>
      </c>
      <c r="M3214" s="28">
        <f t="shared" si="50"/>
        <v>724999</v>
      </c>
      <c r="N3214">
        <f>2025-Table1[[#This Row],[Year]]</f>
        <v>7</v>
      </c>
    </row>
    <row r="3215" spans="1:14" x14ac:dyDescent="0.3">
      <c r="A3215" t="s">
        <v>21</v>
      </c>
      <c r="B3215" t="s">
        <v>231</v>
      </c>
      <c r="C3215">
        <v>2019</v>
      </c>
      <c r="D3215" s="3">
        <v>5</v>
      </c>
      <c r="E3215" s="3">
        <v>75000</v>
      </c>
      <c r="F3215" t="s">
        <v>13</v>
      </c>
      <c r="G3215" s="15">
        <f>IF(Table1[[#This Row],[Transmission]]="Manual", 0, 1)</f>
        <v>0</v>
      </c>
      <c r="H3215" t="s">
        <v>9472</v>
      </c>
      <c r="I3215" t="s">
        <v>2903</v>
      </c>
      <c r="J3215" s="4">
        <v>45597</v>
      </c>
      <c r="K3215" t="s">
        <v>3234</v>
      </c>
      <c r="L3215" s="5">
        <v>320000</v>
      </c>
      <c r="M3215" s="28">
        <f t="shared" si="50"/>
        <v>320000</v>
      </c>
      <c r="N3215">
        <f>2025-Table1[[#This Row],[Year]]</f>
        <v>6</v>
      </c>
    </row>
    <row r="3216" spans="1:14" x14ac:dyDescent="0.3">
      <c r="A3216" t="s">
        <v>113</v>
      </c>
      <c r="B3216" t="s">
        <v>121</v>
      </c>
      <c r="C3216">
        <v>2012</v>
      </c>
      <c r="D3216" s="3">
        <v>12</v>
      </c>
      <c r="E3216" s="3">
        <v>133000</v>
      </c>
      <c r="F3216" t="s">
        <v>13</v>
      </c>
      <c r="G3216" s="15">
        <f>IF(Table1[[#This Row],[Transmission]]="Manual", 0, 1)</f>
        <v>0</v>
      </c>
      <c r="H3216" t="s">
        <v>9475</v>
      </c>
      <c r="I3216" t="s">
        <v>17</v>
      </c>
      <c r="J3216" s="4">
        <v>45597</v>
      </c>
      <c r="K3216" t="s">
        <v>3235</v>
      </c>
      <c r="L3216" s="5">
        <v>500000</v>
      </c>
      <c r="M3216" s="28">
        <f t="shared" si="50"/>
        <v>500000</v>
      </c>
      <c r="N3216">
        <f>2025-Table1[[#This Row],[Year]]</f>
        <v>13</v>
      </c>
    </row>
    <row r="3217" spans="1:14" x14ac:dyDescent="0.3">
      <c r="A3217" t="s">
        <v>593</v>
      </c>
      <c r="B3217" t="s">
        <v>594</v>
      </c>
      <c r="C3217">
        <v>2014</v>
      </c>
      <c r="D3217" s="3">
        <v>10</v>
      </c>
      <c r="E3217" s="3">
        <v>150000</v>
      </c>
      <c r="F3217" t="s">
        <v>13</v>
      </c>
      <c r="G3217" s="15">
        <f>IF(Table1[[#This Row],[Transmission]]="Manual", 0, 1)</f>
        <v>0</v>
      </c>
      <c r="H3217" t="s">
        <v>9475</v>
      </c>
      <c r="I3217" t="s">
        <v>17</v>
      </c>
      <c r="J3217" s="4">
        <v>45597</v>
      </c>
      <c r="K3217" t="s">
        <v>3236</v>
      </c>
      <c r="L3217" s="5">
        <v>975000</v>
      </c>
      <c r="M3217" s="28">
        <f t="shared" si="50"/>
        <v>975000</v>
      </c>
      <c r="N3217">
        <f>2025-Table1[[#This Row],[Year]]</f>
        <v>11</v>
      </c>
    </row>
    <row r="3218" spans="1:14" x14ac:dyDescent="0.3">
      <c r="A3218" t="s">
        <v>33</v>
      </c>
      <c r="B3218" t="s">
        <v>34</v>
      </c>
      <c r="C3218">
        <v>2014</v>
      </c>
      <c r="D3218" s="3">
        <v>10</v>
      </c>
      <c r="E3218" s="3">
        <v>53000</v>
      </c>
      <c r="F3218" t="s">
        <v>13</v>
      </c>
      <c r="G3218" s="15">
        <f>IF(Table1[[#This Row],[Transmission]]="Manual", 0, 1)</f>
        <v>0</v>
      </c>
      <c r="H3218" t="s">
        <v>9472</v>
      </c>
      <c r="I3218" t="s">
        <v>17</v>
      </c>
      <c r="J3218" s="4">
        <v>45597</v>
      </c>
      <c r="K3218" t="s">
        <v>3237</v>
      </c>
      <c r="L3218" s="5">
        <v>365000</v>
      </c>
      <c r="M3218" s="28">
        <f t="shared" si="50"/>
        <v>365000</v>
      </c>
      <c r="N3218">
        <f>2025-Table1[[#This Row],[Year]]</f>
        <v>11</v>
      </c>
    </row>
    <row r="3219" spans="1:14" x14ac:dyDescent="0.3">
      <c r="A3219" t="s">
        <v>21</v>
      </c>
      <c r="B3219" t="s">
        <v>298</v>
      </c>
      <c r="C3219">
        <v>2010</v>
      </c>
      <c r="D3219" s="3">
        <v>14</v>
      </c>
      <c r="E3219" s="3">
        <v>92000</v>
      </c>
      <c r="F3219" t="s">
        <v>13</v>
      </c>
      <c r="G3219" s="15">
        <f>IF(Table1[[#This Row],[Transmission]]="Manual", 0, 1)</f>
        <v>0</v>
      </c>
      <c r="H3219" t="s">
        <v>9475</v>
      </c>
      <c r="I3219" t="s">
        <v>2903</v>
      </c>
      <c r="J3219" s="4">
        <v>45597</v>
      </c>
      <c r="K3219" t="s">
        <v>3238</v>
      </c>
      <c r="L3219" s="5">
        <v>105000</v>
      </c>
      <c r="M3219" s="28">
        <f t="shared" si="50"/>
        <v>105000</v>
      </c>
      <c r="N3219">
        <f>2025-Table1[[#This Row],[Year]]</f>
        <v>15</v>
      </c>
    </row>
    <row r="3220" spans="1:14" x14ac:dyDescent="0.3">
      <c r="A3220" t="s">
        <v>61</v>
      </c>
      <c r="B3220" t="s">
        <v>62</v>
      </c>
      <c r="C3220">
        <v>2020</v>
      </c>
      <c r="D3220" s="3">
        <v>4</v>
      </c>
      <c r="E3220" s="3">
        <v>45011</v>
      </c>
      <c r="F3220" t="s">
        <v>13</v>
      </c>
      <c r="G3220" s="15">
        <f>IF(Table1[[#This Row],[Transmission]]="Manual", 0, 1)</f>
        <v>0</v>
      </c>
      <c r="H3220" t="s">
        <v>9472</v>
      </c>
      <c r="I3220" t="s">
        <v>14</v>
      </c>
      <c r="J3220" s="4">
        <v>45597</v>
      </c>
      <c r="K3220" t="s">
        <v>3239</v>
      </c>
      <c r="L3220" s="5">
        <v>375000</v>
      </c>
      <c r="M3220" s="28">
        <f t="shared" si="50"/>
        <v>375000</v>
      </c>
      <c r="N3220">
        <f>2025-Table1[[#This Row],[Year]]</f>
        <v>5</v>
      </c>
    </row>
    <row r="3221" spans="1:14" x14ac:dyDescent="0.3">
      <c r="A3221" t="s">
        <v>44</v>
      </c>
      <c r="B3221" t="s">
        <v>124</v>
      </c>
      <c r="C3221">
        <v>2009</v>
      </c>
      <c r="D3221" s="3">
        <v>15</v>
      </c>
      <c r="E3221" s="3">
        <v>13570</v>
      </c>
      <c r="F3221" t="s">
        <v>25</v>
      </c>
      <c r="G3221" s="15">
        <f>IF(Table1[[#This Row],[Transmission]]="Manual", 0, 1)</f>
        <v>1</v>
      </c>
      <c r="H3221" t="s">
        <v>9472</v>
      </c>
      <c r="I3221" t="s">
        <v>2903</v>
      </c>
      <c r="J3221" s="4">
        <v>45597</v>
      </c>
      <c r="K3221" t="s">
        <v>3240</v>
      </c>
      <c r="L3221" s="5">
        <v>155000</v>
      </c>
      <c r="M3221" s="28">
        <f t="shared" si="50"/>
        <v>155000</v>
      </c>
      <c r="N3221">
        <f>2025-Table1[[#This Row],[Year]]</f>
        <v>16</v>
      </c>
    </row>
    <row r="3222" spans="1:14" x14ac:dyDescent="0.3">
      <c r="A3222" t="s">
        <v>21</v>
      </c>
      <c r="B3222" t="s">
        <v>49</v>
      </c>
      <c r="C3222">
        <v>2022</v>
      </c>
      <c r="D3222" s="3">
        <v>2</v>
      </c>
      <c r="E3222" s="3">
        <v>5000</v>
      </c>
      <c r="F3222" t="s">
        <v>13</v>
      </c>
      <c r="G3222" s="15">
        <f>IF(Table1[[#This Row],[Transmission]]="Manual", 0, 1)</f>
        <v>0</v>
      </c>
      <c r="H3222" t="s">
        <v>9472</v>
      </c>
      <c r="I3222" t="s">
        <v>14</v>
      </c>
      <c r="J3222" s="4">
        <v>45597</v>
      </c>
      <c r="K3222" t="s">
        <v>3242</v>
      </c>
      <c r="L3222" s="5">
        <v>1060000</v>
      </c>
      <c r="M3222" s="28">
        <f t="shared" si="50"/>
        <v>1060000</v>
      </c>
      <c r="N3222">
        <f>2025-Table1[[#This Row],[Year]]</f>
        <v>3</v>
      </c>
    </row>
    <row r="3223" spans="1:14" x14ac:dyDescent="0.3">
      <c r="A3223" t="s">
        <v>11</v>
      </c>
      <c r="B3223" t="s">
        <v>797</v>
      </c>
      <c r="C3223">
        <v>2011</v>
      </c>
      <c r="D3223" s="3">
        <v>13</v>
      </c>
      <c r="E3223" s="3">
        <v>64000</v>
      </c>
      <c r="F3223" t="s">
        <v>25</v>
      </c>
      <c r="G3223" s="15">
        <f>IF(Table1[[#This Row],[Transmission]]="Manual", 0, 1)</f>
        <v>1</v>
      </c>
      <c r="H3223" t="s">
        <v>9475</v>
      </c>
      <c r="I3223" t="s">
        <v>2903</v>
      </c>
      <c r="J3223" s="4">
        <v>45597</v>
      </c>
      <c r="K3223" t="s">
        <v>3243</v>
      </c>
      <c r="L3223" s="5">
        <v>444444</v>
      </c>
      <c r="M3223" s="28">
        <f t="shared" si="50"/>
        <v>444444</v>
      </c>
      <c r="N3223">
        <f>2025-Table1[[#This Row],[Year]]</f>
        <v>14</v>
      </c>
    </row>
    <row r="3224" spans="1:14" x14ac:dyDescent="0.3">
      <c r="A3224" t="s">
        <v>97</v>
      </c>
      <c r="B3224" t="s">
        <v>236</v>
      </c>
      <c r="C3224">
        <v>2013</v>
      </c>
      <c r="D3224" s="3">
        <v>11</v>
      </c>
      <c r="E3224" s="3">
        <v>75000</v>
      </c>
      <c r="F3224" t="s">
        <v>25</v>
      </c>
      <c r="G3224" s="15">
        <f>IF(Table1[[#This Row],[Transmission]]="Manual", 0, 1)</f>
        <v>1</v>
      </c>
      <c r="H3224" t="s">
        <v>9472</v>
      </c>
      <c r="I3224" t="s">
        <v>2903</v>
      </c>
      <c r="J3224" s="4">
        <v>45597</v>
      </c>
      <c r="K3224" t="s">
        <v>3244</v>
      </c>
      <c r="L3224" s="5">
        <v>295000</v>
      </c>
      <c r="M3224" s="28">
        <f t="shared" si="50"/>
        <v>295000</v>
      </c>
      <c r="N3224">
        <f>2025-Table1[[#This Row],[Year]]</f>
        <v>12</v>
      </c>
    </row>
    <row r="3225" spans="1:14" x14ac:dyDescent="0.3">
      <c r="A3225" t="s">
        <v>21</v>
      </c>
      <c r="B3225" t="s">
        <v>24</v>
      </c>
      <c r="C3225">
        <v>2016</v>
      </c>
      <c r="D3225" s="3">
        <v>8</v>
      </c>
      <c r="E3225" s="3">
        <v>120000</v>
      </c>
      <c r="F3225" t="s">
        <v>13</v>
      </c>
      <c r="G3225" s="15">
        <f>IF(Table1[[#This Row],[Transmission]]="Manual", 0, 1)</f>
        <v>0</v>
      </c>
      <c r="H3225" t="s">
        <v>9472</v>
      </c>
      <c r="I3225" t="s">
        <v>2903</v>
      </c>
      <c r="J3225" s="4">
        <v>45597</v>
      </c>
      <c r="K3225" t="s">
        <v>3245</v>
      </c>
      <c r="L3225" s="5">
        <v>590000</v>
      </c>
      <c r="M3225" s="28">
        <f t="shared" si="50"/>
        <v>590000</v>
      </c>
      <c r="N3225">
        <f>2025-Table1[[#This Row],[Year]]</f>
        <v>9</v>
      </c>
    </row>
    <row r="3226" spans="1:14" x14ac:dyDescent="0.3">
      <c r="A3226" t="s">
        <v>44</v>
      </c>
      <c r="B3226" t="s">
        <v>116</v>
      </c>
      <c r="C3226">
        <v>2013</v>
      </c>
      <c r="D3226" s="3">
        <v>11</v>
      </c>
      <c r="E3226" s="3">
        <v>66500</v>
      </c>
      <c r="F3226" t="s">
        <v>13</v>
      </c>
      <c r="G3226" s="15">
        <f>IF(Table1[[#This Row],[Transmission]]="Manual", 0, 1)</f>
        <v>0</v>
      </c>
      <c r="H3226" t="s">
        <v>9472</v>
      </c>
      <c r="I3226" t="s">
        <v>14</v>
      </c>
      <c r="J3226" s="4">
        <v>45597</v>
      </c>
      <c r="K3226" t="s">
        <v>3246</v>
      </c>
      <c r="L3226" s="5">
        <v>245000</v>
      </c>
      <c r="M3226" s="28">
        <f t="shared" si="50"/>
        <v>245000</v>
      </c>
      <c r="N3226">
        <f>2025-Table1[[#This Row],[Year]]</f>
        <v>12</v>
      </c>
    </row>
    <row r="3227" spans="1:14" x14ac:dyDescent="0.3">
      <c r="A3227" t="s">
        <v>21</v>
      </c>
      <c r="B3227" t="s">
        <v>194</v>
      </c>
      <c r="C3227">
        <v>2023</v>
      </c>
      <c r="D3227" s="3">
        <v>1</v>
      </c>
      <c r="E3227" s="3">
        <v>20000</v>
      </c>
      <c r="F3227" t="s">
        <v>13</v>
      </c>
      <c r="G3227" s="15">
        <f>IF(Table1[[#This Row],[Transmission]]="Manual", 0, 1)</f>
        <v>0</v>
      </c>
      <c r="H3227" t="s">
        <v>9475</v>
      </c>
      <c r="I3227" t="s">
        <v>2903</v>
      </c>
      <c r="J3227" s="4">
        <v>45597</v>
      </c>
      <c r="K3227" t="s">
        <v>3247</v>
      </c>
      <c r="L3227" s="5">
        <v>600000</v>
      </c>
      <c r="M3227" s="28">
        <f t="shared" si="50"/>
        <v>600000</v>
      </c>
      <c r="N3227">
        <f>2025-Table1[[#This Row],[Year]]</f>
        <v>2</v>
      </c>
    </row>
    <row r="3228" spans="1:14" x14ac:dyDescent="0.3">
      <c r="A3228" t="s">
        <v>21</v>
      </c>
      <c r="B3228" t="s">
        <v>111</v>
      </c>
      <c r="C3228">
        <v>2019</v>
      </c>
      <c r="D3228" s="3">
        <v>5</v>
      </c>
      <c r="E3228" s="3">
        <v>65000</v>
      </c>
      <c r="F3228" t="s">
        <v>25</v>
      </c>
      <c r="G3228" s="15">
        <f>IF(Table1[[#This Row],[Transmission]]="Manual", 0, 1)</f>
        <v>1</v>
      </c>
      <c r="H3228" t="s">
        <v>9472</v>
      </c>
      <c r="I3228" t="s">
        <v>14</v>
      </c>
      <c r="J3228" s="4">
        <v>45597</v>
      </c>
      <c r="K3228" t="s">
        <v>3248</v>
      </c>
      <c r="L3228" s="5">
        <v>600000</v>
      </c>
      <c r="M3228" s="28">
        <f t="shared" si="50"/>
        <v>600000</v>
      </c>
      <c r="N3228">
        <f>2025-Table1[[#This Row],[Year]]</f>
        <v>6</v>
      </c>
    </row>
    <row r="3229" spans="1:14" x14ac:dyDescent="0.3">
      <c r="A3229" t="s">
        <v>113</v>
      </c>
      <c r="B3229" t="s">
        <v>396</v>
      </c>
      <c r="C3229">
        <v>2009</v>
      </c>
      <c r="D3229" s="3">
        <v>15</v>
      </c>
      <c r="E3229" s="3">
        <v>145000</v>
      </c>
      <c r="F3229" t="s">
        <v>13</v>
      </c>
      <c r="G3229" s="15">
        <f>IF(Table1[[#This Row],[Transmission]]="Manual", 0, 1)</f>
        <v>0</v>
      </c>
      <c r="H3229" t="s">
        <v>9472</v>
      </c>
      <c r="I3229" t="s">
        <v>17</v>
      </c>
      <c r="J3229" s="4">
        <v>45597</v>
      </c>
      <c r="K3229" t="s">
        <v>3249</v>
      </c>
      <c r="L3229" s="5">
        <v>315000</v>
      </c>
      <c r="M3229" s="28">
        <f t="shared" si="50"/>
        <v>315000</v>
      </c>
      <c r="N3229">
        <f>2025-Table1[[#This Row],[Year]]</f>
        <v>16</v>
      </c>
    </row>
    <row r="3230" spans="1:14" x14ac:dyDescent="0.3">
      <c r="A3230" t="s">
        <v>277</v>
      </c>
      <c r="B3230" t="s">
        <v>1893</v>
      </c>
      <c r="C3230">
        <v>2013</v>
      </c>
      <c r="D3230" s="3">
        <v>11</v>
      </c>
      <c r="E3230" s="3">
        <v>77000</v>
      </c>
      <c r="F3230" t="s">
        <v>13</v>
      </c>
      <c r="G3230" s="15">
        <f>IF(Table1[[#This Row],[Transmission]]="Manual", 0, 1)</f>
        <v>0</v>
      </c>
      <c r="H3230" t="s">
        <v>9475</v>
      </c>
      <c r="I3230" t="s">
        <v>2903</v>
      </c>
      <c r="J3230" s="4">
        <v>45597</v>
      </c>
      <c r="K3230" t="s">
        <v>3250</v>
      </c>
      <c r="L3230" s="5">
        <v>250000</v>
      </c>
      <c r="M3230" s="28">
        <f t="shared" si="50"/>
        <v>250000</v>
      </c>
      <c r="N3230">
        <f>2025-Table1[[#This Row],[Year]]</f>
        <v>12</v>
      </c>
    </row>
    <row r="3231" spans="1:14" x14ac:dyDescent="0.3">
      <c r="A3231" t="s">
        <v>44</v>
      </c>
      <c r="B3231" t="s">
        <v>116</v>
      </c>
      <c r="C3231">
        <v>2018</v>
      </c>
      <c r="D3231" s="3">
        <v>6</v>
      </c>
      <c r="E3231" s="3">
        <v>50000</v>
      </c>
      <c r="F3231" t="s">
        <v>13</v>
      </c>
      <c r="G3231" s="15">
        <f>IF(Table1[[#This Row],[Transmission]]="Manual", 0, 1)</f>
        <v>0</v>
      </c>
      <c r="H3231" t="s">
        <v>9472</v>
      </c>
      <c r="I3231" t="s">
        <v>14</v>
      </c>
      <c r="J3231" s="4">
        <v>45566</v>
      </c>
      <c r="K3231" t="s">
        <v>3251</v>
      </c>
      <c r="L3231" s="5">
        <v>269991</v>
      </c>
      <c r="M3231" s="28">
        <f t="shared" si="50"/>
        <v>269991</v>
      </c>
      <c r="N3231">
        <f>2025-Table1[[#This Row],[Year]]</f>
        <v>7</v>
      </c>
    </row>
    <row r="3232" spans="1:14" x14ac:dyDescent="0.3">
      <c r="A3232" t="s">
        <v>44</v>
      </c>
      <c r="B3232" t="s">
        <v>79</v>
      </c>
      <c r="C3232">
        <v>2018</v>
      </c>
      <c r="D3232" s="3">
        <v>6</v>
      </c>
      <c r="E3232" s="3">
        <v>88652</v>
      </c>
      <c r="F3232" t="s">
        <v>13</v>
      </c>
      <c r="G3232" s="15">
        <f>IF(Table1[[#This Row],[Transmission]]="Manual", 0, 1)</f>
        <v>0</v>
      </c>
      <c r="H3232" t="s">
        <v>9475</v>
      </c>
      <c r="I3232" t="s">
        <v>17</v>
      </c>
      <c r="J3232" s="4">
        <v>45597</v>
      </c>
      <c r="K3232" t="s">
        <v>3252</v>
      </c>
      <c r="L3232" s="5">
        <v>785000</v>
      </c>
      <c r="M3232" s="28">
        <f t="shared" si="50"/>
        <v>785000</v>
      </c>
      <c r="N3232">
        <f>2025-Table1[[#This Row],[Year]]</f>
        <v>7</v>
      </c>
    </row>
    <row r="3233" spans="1:14" x14ac:dyDescent="0.3">
      <c r="A3233" t="s">
        <v>44</v>
      </c>
      <c r="B3233" t="s">
        <v>83</v>
      </c>
      <c r="C3233">
        <v>2017</v>
      </c>
      <c r="D3233" s="3">
        <v>7</v>
      </c>
      <c r="E3233" s="3">
        <v>37638</v>
      </c>
      <c r="F3233" t="s">
        <v>13</v>
      </c>
      <c r="G3233" s="15">
        <f>IF(Table1[[#This Row],[Transmission]]="Manual", 0, 1)</f>
        <v>0</v>
      </c>
      <c r="H3233" t="s">
        <v>9472</v>
      </c>
      <c r="I3233" t="s">
        <v>17</v>
      </c>
      <c r="J3233" s="4">
        <v>45597</v>
      </c>
      <c r="K3233" t="s">
        <v>3253</v>
      </c>
      <c r="L3233" s="5">
        <v>580000</v>
      </c>
      <c r="M3233" s="28">
        <f t="shared" si="50"/>
        <v>580000</v>
      </c>
      <c r="N3233">
        <f>2025-Table1[[#This Row],[Year]]</f>
        <v>8</v>
      </c>
    </row>
    <row r="3234" spans="1:14" x14ac:dyDescent="0.3">
      <c r="A3234" t="s">
        <v>21</v>
      </c>
      <c r="B3234" t="s">
        <v>49</v>
      </c>
      <c r="C3234">
        <v>2024</v>
      </c>
      <c r="D3234" s="3">
        <v>0</v>
      </c>
      <c r="E3234" s="3">
        <v>3000</v>
      </c>
      <c r="F3234" t="s">
        <v>13</v>
      </c>
      <c r="G3234" s="15">
        <f>IF(Table1[[#This Row],[Transmission]]="Manual", 0, 1)</f>
        <v>0</v>
      </c>
      <c r="H3234" t="s">
        <v>9472</v>
      </c>
      <c r="I3234" t="s">
        <v>2903</v>
      </c>
      <c r="J3234" s="4">
        <v>45597</v>
      </c>
      <c r="K3234" t="s">
        <v>3254</v>
      </c>
      <c r="L3234" s="5">
        <v>1199000</v>
      </c>
      <c r="M3234" s="28">
        <f t="shared" si="50"/>
        <v>1199000</v>
      </c>
      <c r="N3234">
        <f>2025-Table1[[#This Row],[Year]]</f>
        <v>1</v>
      </c>
    </row>
    <row r="3235" spans="1:14" x14ac:dyDescent="0.3">
      <c r="A3235" t="s">
        <v>58</v>
      </c>
      <c r="B3235" t="s">
        <v>315</v>
      </c>
      <c r="C3235">
        <v>2017</v>
      </c>
      <c r="D3235" s="3">
        <v>7</v>
      </c>
      <c r="E3235" s="3">
        <v>65000</v>
      </c>
      <c r="F3235" t="s">
        <v>25</v>
      </c>
      <c r="G3235" s="15">
        <f>IF(Table1[[#This Row],[Transmission]]="Manual", 0, 1)</f>
        <v>1</v>
      </c>
      <c r="H3235" t="s">
        <v>9475</v>
      </c>
      <c r="I3235" t="s">
        <v>17</v>
      </c>
      <c r="J3235" s="4">
        <v>45597</v>
      </c>
      <c r="K3235" t="s">
        <v>3255</v>
      </c>
      <c r="L3235" s="5">
        <v>1690000</v>
      </c>
      <c r="M3235" s="28">
        <f t="shared" si="50"/>
        <v>1690000</v>
      </c>
      <c r="N3235">
        <f>2025-Table1[[#This Row],[Year]]</f>
        <v>8</v>
      </c>
    </row>
    <row r="3236" spans="1:14" x14ac:dyDescent="0.3">
      <c r="A3236" t="s">
        <v>21</v>
      </c>
      <c r="B3236" t="s">
        <v>68</v>
      </c>
      <c r="C3236">
        <v>2018</v>
      </c>
      <c r="D3236" s="3">
        <v>6</v>
      </c>
      <c r="E3236" s="3">
        <v>42000</v>
      </c>
      <c r="F3236" t="s">
        <v>25</v>
      </c>
      <c r="G3236" s="15">
        <f>IF(Table1[[#This Row],[Transmission]]="Manual", 0, 1)</f>
        <v>1</v>
      </c>
      <c r="H3236" t="s">
        <v>9475</v>
      </c>
      <c r="I3236" t="s">
        <v>2903</v>
      </c>
      <c r="J3236" s="4">
        <v>45597</v>
      </c>
      <c r="K3236" t="s">
        <v>3256</v>
      </c>
      <c r="L3236" s="5">
        <v>550000</v>
      </c>
      <c r="M3236" s="28">
        <f t="shared" si="50"/>
        <v>550000</v>
      </c>
      <c r="N3236">
        <f>2025-Table1[[#This Row],[Year]]</f>
        <v>7</v>
      </c>
    </row>
    <row r="3237" spans="1:14" x14ac:dyDescent="0.3">
      <c r="A3237" t="s">
        <v>21</v>
      </c>
      <c r="B3237" t="s">
        <v>24</v>
      </c>
      <c r="C3237">
        <v>2018</v>
      </c>
      <c r="D3237" s="3">
        <v>6</v>
      </c>
      <c r="E3237" s="3">
        <v>66000</v>
      </c>
      <c r="F3237" t="s">
        <v>25</v>
      </c>
      <c r="G3237" s="15">
        <f>IF(Table1[[#This Row],[Transmission]]="Manual", 0, 1)</f>
        <v>1</v>
      </c>
      <c r="H3237" t="s">
        <v>9475</v>
      </c>
      <c r="I3237" t="s">
        <v>2903</v>
      </c>
      <c r="J3237" s="4">
        <v>45597</v>
      </c>
      <c r="K3237" t="s">
        <v>3257</v>
      </c>
      <c r="L3237" s="5">
        <v>535000</v>
      </c>
      <c r="M3237" s="28">
        <f t="shared" si="50"/>
        <v>535000</v>
      </c>
      <c r="N3237">
        <f>2025-Table1[[#This Row],[Year]]</f>
        <v>7</v>
      </c>
    </row>
    <row r="3238" spans="1:14" x14ac:dyDescent="0.3">
      <c r="A3238" t="s">
        <v>58</v>
      </c>
      <c r="B3238" t="s">
        <v>373</v>
      </c>
      <c r="C3238">
        <v>2012</v>
      </c>
      <c r="D3238" s="3">
        <v>12</v>
      </c>
      <c r="E3238" s="3">
        <v>119812</v>
      </c>
      <c r="F3238" t="s">
        <v>25</v>
      </c>
      <c r="G3238" s="15">
        <f>IF(Table1[[#This Row],[Transmission]]="Manual", 0, 1)</f>
        <v>1</v>
      </c>
      <c r="H3238" t="s">
        <v>9475</v>
      </c>
      <c r="I3238" t="s">
        <v>17</v>
      </c>
      <c r="J3238" s="4">
        <v>45597</v>
      </c>
      <c r="K3238" t="s">
        <v>2575</v>
      </c>
      <c r="L3238" s="5">
        <v>780000</v>
      </c>
      <c r="M3238" s="28">
        <f t="shared" si="50"/>
        <v>780000</v>
      </c>
      <c r="N3238">
        <f>2025-Table1[[#This Row],[Year]]</f>
        <v>13</v>
      </c>
    </row>
    <row r="3239" spans="1:14" x14ac:dyDescent="0.3">
      <c r="A3239" t="s">
        <v>61</v>
      </c>
      <c r="B3239" t="s">
        <v>109</v>
      </c>
      <c r="C3239">
        <v>2016</v>
      </c>
      <c r="D3239" s="3">
        <v>8</v>
      </c>
      <c r="E3239" s="3">
        <v>64000</v>
      </c>
      <c r="F3239" t="s">
        <v>13</v>
      </c>
      <c r="G3239" s="15">
        <f>IF(Table1[[#This Row],[Transmission]]="Manual", 0, 1)</f>
        <v>0</v>
      </c>
      <c r="H3239" t="s">
        <v>9475</v>
      </c>
      <c r="I3239" t="s">
        <v>17</v>
      </c>
      <c r="J3239" s="4">
        <v>45597</v>
      </c>
      <c r="K3239" t="s">
        <v>3258</v>
      </c>
      <c r="L3239" s="5">
        <v>325000</v>
      </c>
      <c r="M3239" s="28">
        <f t="shared" si="50"/>
        <v>325000</v>
      </c>
      <c r="N3239">
        <f>2025-Table1[[#This Row],[Year]]</f>
        <v>9</v>
      </c>
    </row>
    <row r="3240" spans="1:14" x14ac:dyDescent="0.3">
      <c r="A3240" t="s">
        <v>21</v>
      </c>
      <c r="B3240" t="s">
        <v>366</v>
      </c>
      <c r="C3240">
        <v>2023</v>
      </c>
      <c r="D3240" s="3">
        <v>1</v>
      </c>
      <c r="E3240" s="3">
        <v>9000</v>
      </c>
      <c r="F3240" t="s">
        <v>13</v>
      </c>
      <c r="G3240" s="15">
        <f>IF(Table1[[#This Row],[Transmission]]="Manual", 0, 1)</f>
        <v>0</v>
      </c>
      <c r="H3240" t="s">
        <v>9472</v>
      </c>
      <c r="I3240" t="s">
        <v>14</v>
      </c>
      <c r="J3240" s="4">
        <v>45597</v>
      </c>
      <c r="K3240" t="s">
        <v>3259</v>
      </c>
      <c r="L3240" s="5">
        <v>1450000</v>
      </c>
      <c r="M3240" s="28">
        <f t="shared" si="50"/>
        <v>1450000</v>
      </c>
      <c r="N3240">
        <f>2025-Table1[[#This Row],[Year]]</f>
        <v>2</v>
      </c>
    </row>
    <row r="3241" spans="1:14" x14ac:dyDescent="0.3">
      <c r="A3241" t="s">
        <v>113</v>
      </c>
      <c r="B3241" t="s">
        <v>396</v>
      </c>
      <c r="C3241">
        <v>2014</v>
      </c>
      <c r="D3241" s="3">
        <v>10</v>
      </c>
      <c r="E3241" s="3">
        <v>110000</v>
      </c>
      <c r="F3241" t="s">
        <v>13</v>
      </c>
      <c r="G3241" s="15">
        <f>IF(Table1[[#This Row],[Transmission]]="Manual", 0, 1)</f>
        <v>0</v>
      </c>
      <c r="H3241" t="s">
        <v>9475</v>
      </c>
      <c r="I3241" t="s">
        <v>17</v>
      </c>
      <c r="J3241" s="4">
        <v>45597</v>
      </c>
      <c r="K3241" t="s">
        <v>3260</v>
      </c>
      <c r="L3241" s="5">
        <v>625000</v>
      </c>
      <c r="M3241" s="28">
        <f t="shared" si="50"/>
        <v>625000</v>
      </c>
      <c r="N3241">
        <f>2025-Table1[[#This Row],[Year]]</f>
        <v>11</v>
      </c>
    </row>
    <row r="3242" spans="1:14" x14ac:dyDescent="0.3">
      <c r="A3242" t="s">
        <v>21</v>
      </c>
      <c r="B3242" t="s">
        <v>2944</v>
      </c>
      <c r="C3242">
        <v>2015</v>
      </c>
      <c r="D3242" s="3">
        <v>9</v>
      </c>
      <c r="E3242" s="3">
        <v>68000</v>
      </c>
      <c r="F3242" t="s">
        <v>13</v>
      </c>
      <c r="G3242" s="15">
        <f>IF(Table1[[#This Row],[Transmission]]="Manual", 0, 1)</f>
        <v>0</v>
      </c>
      <c r="H3242" t="s">
        <v>9472</v>
      </c>
      <c r="I3242" t="s">
        <v>2903</v>
      </c>
      <c r="J3242" s="4">
        <v>45597</v>
      </c>
      <c r="K3242" t="s">
        <v>3261</v>
      </c>
      <c r="L3242" s="5">
        <v>380000</v>
      </c>
      <c r="M3242" s="28">
        <f t="shared" si="50"/>
        <v>380000</v>
      </c>
      <c r="N3242">
        <f>2025-Table1[[#This Row],[Year]]</f>
        <v>10</v>
      </c>
    </row>
    <row r="3243" spans="1:14" x14ac:dyDescent="0.3">
      <c r="A3243" t="s">
        <v>44</v>
      </c>
      <c r="B3243" t="s">
        <v>79</v>
      </c>
      <c r="C3243">
        <v>2018</v>
      </c>
      <c r="D3243" s="3">
        <v>6</v>
      </c>
      <c r="E3243" s="3">
        <v>23000</v>
      </c>
      <c r="F3243" t="s">
        <v>25</v>
      </c>
      <c r="G3243" s="15">
        <f>IF(Table1[[#This Row],[Transmission]]="Manual", 0, 1)</f>
        <v>1</v>
      </c>
      <c r="H3243" t="s">
        <v>9472</v>
      </c>
      <c r="I3243" t="s">
        <v>14</v>
      </c>
      <c r="J3243" s="4">
        <v>45536</v>
      </c>
      <c r="K3243" t="s">
        <v>3262</v>
      </c>
      <c r="L3243" s="5">
        <v>1035111</v>
      </c>
      <c r="M3243" s="28">
        <f t="shared" si="50"/>
        <v>1035111</v>
      </c>
      <c r="N3243">
        <f>2025-Table1[[#This Row],[Year]]</f>
        <v>7</v>
      </c>
    </row>
    <row r="3244" spans="1:14" x14ac:dyDescent="0.3">
      <c r="A3244" t="s">
        <v>44</v>
      </c>
      <c r="B3244" t="s">
        <v>3263</v>
      </c>
      <c r="C3244">
        <v>2018</v>
      </c>
      <c r="D3244" s="3">
        <v>6</v>
      </c>
      <c r="E3244" s="3">
        <v>94000</v>
      </c>
      <c r="F3244" t="s">
        <v>13</v>
      </c>
      <c r="G3244" s="15">
        <f>IF(Table1[[#This Row],[Transmission]]="Manual", 0, 1)</f>
        <v>0</v>
      </c>
      <c r="H3244" t="s">
        <v>9475</v>
      </c>
      <c r="I3244" t="s">
        <v>17</v>
      </c>
      <c r="J3244" s="4">
        <v>45597</v>
      </c>
      <c r="K3244" t="s">
        <v>3264</v>
      </c>
      <c r="L3244" s="5">
        <v>350000</v>
      </c>
      <c r="M3244" s="28">
        <f t="shared" si="50"/>
        <v>350000</v>
      </c>
      <c r="N3244">
        <f>2025-Table1[[#This Row],[Year]]</f>
        <v>7</v>
      </c>
    </row>
    <row r="3245" spans="1:14" x14ac:dyDescent="0.3">
      <c r="A3245" t="s">
        <v>44</v>
      </c>
      <c r="B3245" t="s">
        <v>405</v>
      </c>
      <c r="C3245">
        <v>2019</v>
      </c>
      <c r="D3245" s="3">
        <v>5</v>
      </c>
      <c r="E3245" s="3">
        <v>91571</v>
      </c>
      <c r="F3245" t="s">
        <v>13</v>
      </c>
      <c r="G3245" s="15">
        <f>IF(Table1[[#This Row],[Transmission]]="Manual", 0, 1)</f>
        <v>0</v>
      </c>
      <c r="H3245" t="s">
        <v>9472</v>
      </c>
      <c r="I3245" t="s">
        <v>14</v>
      </c>
      <c r="J3245" s="4">
        <v>45597</v>
      </c>
      <c r="K3245" t="s">
        <v>3265</v>
      </c>
      <c r="L3245" s="5">
        <v>681000</v>
      </c>
      <c r="M3245" s="28">
        <f t="shared" si="50"/>
        <v>681000</v>
      </c>
      <c r="N3245">
        <f>2025-Table1[[#This Row],[Year]]</f>
        <v>6</v>
      </c>
    </row>
    <row r="3246" spans="1:14" x14ac:dyDescent="0.3">
      <c r="A3246" t="s">
        <v>11</v>
      </c>
      <c r="B3246" t="s">
        <v>106</v>
      </c>
      <c r="C3246">
        <v>2018</v>
      </c>
      <c r="D3246" s="3">
        <v>6</v>
      </c>
      <c r="E3246" s="3">
        <v>32000</v>
      </c>
      <c r="F3246" t="s">
        <v>13</v>
      </c>
      <c r="G3246" s="15">
        <f>IF(Table1[[#This Row],[Transmission]]="Manual", 0, 1)</f>
        <v>0</v>
      </c>
      <c r="H3246" t="s">
        <v>9475</v>
      </c>
      <c r="I3246" t="s">
        <v>2903</v>
      </c>
      <c r="J3246" s="4">
        <v>45597</v>
      </c>
      <c r="K3246" t="s">
        <v>3266</v>
      </c>
      <c r="L3246" s="5">
        <v>700000</v>
      </c>
      <c r="M3246" s="28">
        <f t="shared" si="50"/>
        <v>700000</v>
      </c>
      <c r="N3246">
        <f>2025-Table1[[#This Row],[Year]]</f>
        <v>7</v>
      </c>
    </row>
    <row r="3247" spans="1:14" x14ac:dyDescent="0.3">
      <c r="A3247" t="s">
        <v>21</v>
      </c>
      <c r="B3247" t="s">
        <v>1275</v>
      </c>
      <c r="C3247">
        <v>2015</v>
      </c>
      <c r="D3247" s="3">
        <v>9</v>
      </c>
      <c r="E3247" s="3">
        <v>75000</v>
      </c>
      <c r="F3247" t="s">
        <v>13</v>
      </c>
      <c r="G3247" s="15">
        <f>IF(Table1[[#This Row],[Transmission]]="Manual", 0, 1)</f>
        <v>0</v>
      </c>
      <c r="H3247" t="s">
        <v>9472</v>
      </c>
      <c r="I3247" t="s">
        <v>2903</v>
      </c>
      <c r="J3247" s="4">
        <v>45597</v>
      </c>
      <c r="K3247" t="s">
        <v>2934</v>
      </c>
      <c r="L3247" s="5">
        <v>349999</v>
      </c>
      <c r="M3247" s="28">
        <f t="shared" si="50"/>
        <v>349999</v>
      </c>
      <c r="N3247">
        <f>2025-Table1[[#This Row],[Year]]</f>
        <v>10</v>
      </c>
    </row>
    <row r="3248" spans="1:14" x14ac:dyDescent="0.3">
      <c r="A3248" t="s">
        <v>21</v>
      </c>
      <c r="B3248" t="s">
        <v>22</v>
      </c>
      <c r="C3248">
        <v>2011</v>
      </c>
      <c r="D3248" s="3">
        <v>13</v>
      </c>
      <c r="E3248" s="3">
        <v>68000</v>
      </c>
      <c r="F3248" t="s">
        <v>25</v>
      </c>
      <c r="G3248" s="15">
        <f>IF(Table1[[#This Row],[Transmission]]="Manual", 0, 1)</f>
        <v>1</v>
      </c>
      <c r="H3248" t="s">
        <v>9475</v>
      </c>
      <c r="I3248" t="s">
        <v>2903</v>
      </c>
      <c r="J3248" s="4">
        <v>45597</v>
      </c>
      <c r="K3248" t="s">
        <v>3267</v>
      </c>
      <c r="L3248" s="5">
        <v>165000</v>
      </c>
      <c r="M3248" s="28">
        <f t="shared" si="50"/>
        <v>165000</v>
      </c>
      <c r="N3248">
        <f>2025-Table1[[#This Row],[Year]]</f>
        <v>14</v>
      </c>
    </row>
    <row r="3249" spans="1:14" x14ac:dyDescent="0.3">
      <c r="A3249" t="s">
        <v>21</v>
      </c>
      <c r="B3249" t="s">
        <v>49</v>
      </c>
      <c r="C3249">
        <v>2016</v>
      </c>
      <c r="D3249" s="3">
        <v>8</v>
      </c>
      <c r="E3249" s="3">
        <v>114000</v>
      </c>
      <c r="F3249" t="s">
        <v>13</v>
      </c>
      <c r="G3249" s="15">
        <f>IF(Table1[[#This Row],[Transmission]]="Manual", 0, 1)</f>
        <v>0</v>
      </c>
      <c r="H3249" t="s">
        <v>9475</v>
      </c>
      <c r="I3249" t="s">
        <v>2903</v>
      </c>
      <c r="J3249" s="4">
        <v>45597</v>
      </c>
      <c r="K3249" t="s">
        <v>3268</v>
      </c>
      <c r="L3249" s="5">
        <v>619000</v>
      </c>
      <c r="M3249" s="28">
        <f t="shared" si="50"/>
        <v>619000</v>
      </c>
      <c r="N3249">
        <f>2025-Table1[[#This Row],[Year]]</f>
        <v>9</v>
      </c>
    </row>
    <row r="3250" spans="1:14" x14ac:dyDescent="0.3">
      <c r="A3250" t="s">
        <v>113</v>
      </c>
      <c r="B3250" t="s">
        <v>396</v>
      </c>
      <c r="C3250">
        <v>2018</v>
      </c>
      <c r="D3250" s="3">
        <v>6</v>
      </c>
      <c r="E3250" s="3">
        <v>85000</v>
      </c>
      <c r="F3250" t="s">
        <v>13</v>
      </c>
      <c r="G3250" s="15">
        <f>IF(Table1[[#This Row],[Transmission]]="Manual", 0, 1)</f>
        <v>0</v>
      </c>
      <c r="H3250" t="s">
        <v>9475</v>
      </c>
      <c r="I3250" t="s">
        <v>17</v>
      </c>
      <c r="J3250" s="4">
        <v>45597</v>
      </c>
      <c r="K3250" t="s">
        <v>1554</v>
      </c>
      <c r="L3250" s="5">
        <v>1385000</v>
      </c>
      <c r="M3250" s="28">
        <f t="shared" si="50"/>
        <v>1385000</v>
      </c>
      <c r="N3250">
        <f>2025-Table1[[#This Row],[Year]]</f>
        <v>7</v>
      </c>
    </row>
    <row r="3251" spans="1:14" x14ac:dyDescent="0.3">
      <c r="A3251" t="s">
        <v>21</v>
      </c>
      <c r="B3251" t="s">
        <v>70</v>
      </c>
      <c r="C3251">
        <v>2021</v>
      </c>
      <c r="D3251" s="3">
        <v>3</v>
      </c>
      <c r="E3251" s="3">
        <v>72375</v>
      </c>
      <c r="F3251" t="s">
        <v>13</v>
      </c>
      <c r="G3251" s="15">
        <f>IF(Table1[[#This Row],[Transmission]]="Manual", 0, 1)</f>
        <v>0</v>
      </c>
      <c r="H3251" t="s">
        <v>9472</v>
      </c>
      <c r="I3251" t="s">
        <v>2903</v>
      </c>
      <c r="J3251" s="4">
        <v>45536</v>
      </c>
      <c r="K3251" t="s">
        <v>3269</v>
      </c>
      <c r="L3251" s="5">
        <v>690000</v>
      </c>
      <c r="M3251" s="28">
        <f t="shared" si="50"/>
        <v>690000</v>
      </c>
      <c r="N3251">
        <f>2025-Table1[[#This Row],[Year]]</f>
        <v>4</v>
      </c>
    </row>
    <row r="3252" spans="1:14" x14ac:dyDescent="0.3">
      <c r="A3252" t="s">
        <v>38</v>
      </c>
      <c r="B3252" t="s">
        <v>47</v>
      </c>
      <c r="C3252">
        <v>2019</v>
      </c>
      <c r="D3252" s="3">
        <v>5</v>
      </c>
      <c r="E3252" s="3">
        <v>79000</v>
      </c>
      <c r="F3252" t="s">
        <v>13</v>
      </c>
      <c r="G3252" s="15">
        <f>IF(Table1[[#This Row],[Transmission]]="Manual", 0, 1)</f>
        <v>0</v>
      </c>
      <c r="H3252" t="s">
        <v>9475</v>
      </c>
      <c r="I3252" t="s">
        <v>14</v>
      </c>
      <c r="J3252" s="4">
        <v>45597</v>
      </c>
      <c r="K3252" t="s">
        <v>3270</v>
      </c>
      <c r="L3252" s="5">
        <v>1095000</v>
      </c>
      <c r="M3252" s="28">
        <f t="shared" si="50"/>
        <v>1095000</v>
      </c>
      <c r="N3252">
        <f>2025-Table1[[#This Row],[Year]]</f>
        <v>6</v>
      </c>
    </row>
    <row r="3253" spans="1:14" x14ac:dyDescent="0.3">
      <c r="A3253" t="s">
        <v>21</v>
      </c>
      <c r="B3253" t="s">
        <v>194</v>
      </c>
      <c r="C3253">
        <v>2016</v>
      </c>
      <c r="D3253" s="3">
        <v>8</v>
      </c>
      <c r="E3253" s="3">
        <v>152000</v>
      </c>
      <c r="F3253" t="s">
        <v>25</v>
      </c>
      <c r="G3253" s="15">
        <f>IF(Table1[[#This Row],[Transmission]]="Manual", 0, 1)</f>
        <v>1</v>
      </c>
      <c r="H3253" t="s">
        <v>9475</v>
      </c>
      <c r="I3253" t="s">
        <v>2903</v>
      </c>
      <c r="J3253" s="4">
        <v>45597</v>
      </c>
      <c r="K3253" t="s">
        <v>3271</v>
      </c>
      <c r="L3253" s="5">
        <v>380786</v>
      </c>
      <c r="M3253" s="28">
        <f t="shared" si="50"/>
        <v>380786</v>
      </c>
      <c r="N3253">
        <f>2025-Table1[[#This Row],[Year]]</f>
        <v>9</v>
      </c>
    </row>
    <row r="3254" spans="1:14" x14ac:dyDescent="0.3">
      <c r="A3254" t="s">
        <v>21</v>
      </c>
      <c r="B3254" t="s">
        <v>1538</v>
      </c>
      <c r="C3254">
        <v>2023</v>
      </c>
      <c r="D3254" s="3">
        <v>1</v>
      </c>
      <c r="E3254" s="3">
        <v>5500</v>
      </c>
      <c r="F3254" t="s">
        <v>13</v>
      </c>
      <c r="G3254" s="15">
        <f>IF(Table1[[#This Row],[Transmission]]="Manual", 0, 1)</f>
        <v>0</v>
      </c>
      <c r="H3254" t="s">
        <v>9472</v>
      </c>
      <c r="I3254" t="s">
        <v>14</v>
      </c>
      <c r="J3254" s="4">
        <v>45597</v>
      </c>
      <c r="K3254" t="s">
        <v>3272</v>
      </c>
      <c r="L3254" s="5">
        <v>955000</v>
      </c>
      <c r="M3254" s="28">
        <f t="shared" si="50"/>
        <v>955000</v>
      </c>
      <c r="N3254">
        <f>2025-Table1[[#This Row],[Year]]</f>
        <v>2</v>
      </c>
    </row>
    <row r="3255" spans="1:14" x14ac:dyDescent="0.3">
      <c r="A3255" t="s">
        <v>44</v>
      </c>
      <c r="B3255" t="s">
        <v>89</v>
      </c>
      <c r="C3255">
        <v>2013</v>
      </c>
      <c r="D3255" s="3">
        <v>11</v>
      </c>
      <c r="E3255" s="3">
        <v>60000</v>
      </c>
      <c r="F3255" t="s">
        <v>13</v>
      </c>
      <c r="G3255" s="15">
        <f>IF(Table1[[#This Row],[Transmission]]="Manual", 0, 1)</f>
        <v>0</v>
      </c>
      <c r="H3255" t="s">
        <v>9475</v>
      </c>
      <c r="I3255" t="s">
        <v>14</v>
      </c>
      <c r="J3255" s="4">
        <v>45597</v>
      </c>
      <c r="K3255" t="s">
        <v>3273</v>
      </c>
      <c r="L3255" s="5">
        <v>350000</v>
      </c>
      <c r="M3255" s="28">
        <f t="shared" si="50"/>
        <v>350000</v>
      </c>
      <c r="N3255">
        <f>2025-Table1[[#This Row],[Year]]</f>
        <v>12</v>
      </c>
    </row>
    <row r="3256" spans="1:14" x14ac:dyDescent="0.3">
      <c r="A3256" t="s">
        <v>21</v>
      </c>
      <c r="B3256" t="s">
        <v>1275</v>
      </c>
      <c r="C3256">
        <v>2023</v>
      </c>
      <c r="D3256" s="3">
        <v>1</v>
      </c>
      <c r="E3256" s="3">
        <v>56000</v>
      </c>
      <c r="F3256" t="s">
        <v>25</v>
      </c>
      <c r="G3256" s="15">
        <f>IF(Table1[[#This Row],[Transmission]]="Manual", 0, 1)</f>
        <v>1</v>
      </c>
      <c r="H3256" t="s">
        <v>9472</v>
      </c>
      <c r="I3256" t="s">
        <v>2903</v>
      </c>
      <c r="J3256" s="4">
        <v>45597</v>
      </c>
      <c r="K3256" t="s">
        <v>3274</v>
      </c>
      <c r="L3256" s="5">
        <v>560000</v>
      </c>
      <c r="M3256" s="28">
        <f t="shared" si="50"/>
        <v>560000</v>
      </c>
      <c r="N3256">
        <f>2025-Table1[[#This Row],[Year]]</f>
        <v>2</v>
      </c>
    </row>
    <row r="3257" spans="1:14" x14ac:dyDescent="0.3">
      <c r="A3257" t="s">
        <v>21</v>
      </c>
      <c r="B3257" t="s">
        <v>24</v>
      </c>
      <c r="C3257">
        <v>2017</v>
      </c>
      <c r="D3257" s="3">
        <v>7</v>
      </c>
      <c r="E3257" s="3">
        <v>65000</v>
      </c>
      <c r="F3257" t="s">
        <v>25</v>
      </c>
      <c r="G3257" s="15">
        <f>IF(Table1[[#This Row],[Transmission]]="Manual", 0, 1)</f>
        <v>1</v>
      </c>
      <c r="H3257" t="s">
        <v>9475</v>
      </c>
      <c r="I3257" t="s">
        <v>2903</v>
      </c>
      <c r="J3257" s="4">
        <v>45597</v>
      </c>
      <c r="K3257" t="s">
        <v>3275</v>
      </c>
      <c r="L3257" s="5">
        <v>570000</v>
      </c>
      <c r="M3257" s="28">
        <f t="shared" si="50"/>
        <v>570000</v>
      </c>
      <c r="N3257">
        <f>2025-Table1[[#This Row],[Year]]</f>
        <v>8</v>
      </c>
    </row>
    <row r="3258" spans="1:14" x14ac:dyDescent="0.3">
      <c r="A3258" t="s">
        <v>21</v>
      </c>
      <c r="B3258" t="s">
        <v>194</v>
      </c>
      <c r="C3258">
        <v>2012</v>
      </c>
      <c r="D3258" s="3">
        <v>12</v>
      </c>
      <c r="E3258" s="3">
        <v>105000</v>
      </c>
      <c r="F3258" t="s">
        <v>25</v>
      </c>
      <c r="G3258" s="15">
        <f>IF(Table1[[#This Row],[Transmission]]="Manual", 0, 1)</f>
        <v>1</v>
      </c>
      <c r="H3258" t="s">
        <v>9475</v>
      </c>
      <c r="I3258" t="s">
        <v>2903</v>
      </c>
      <c r="J3258" s="4">
        <v>45597</v>
      </c>
      <c r="K3258" t="s">
        <v>3276</v>
      </c>
      <c r="L3258" s="5">
        <v>220000</v>
      </c>
      <c r="M3258" s="28">
        <f t="shared" si="50"/>
        <v>220000</v>
      </c>
      <c r="N3258">
        <f>2025-Table1[[#This Row],[Year]]</f>
        <v>13</v>
      </c>
    </row>
    <row r="3259" spans="1:14" x14ac:dyDescent="0.3">
      <c r="A3259" t="s">
        <v>18</v>
      </c>
      <c r="B3259" t="s">
        <v>86</v>
      </c>
      <c r="C3259">
        <v>2016</v>
      </c>
      <c r="D3259" s="3">
        <v>8</v>
      </c>
      <c r="E3259" s="3">
        <v>37000</v>
      </c>
      <c r="F3259" t="s">
        <v>25</v>
      </c>
      <c r="G3259" s="15">
        <f>IF(Table1[[#This Row],[Transmission]]="Manual", 0, 1)</f>
        <v>1</v>
      </c>
      <c r="H3259" t="s">
        <v>9475</v>
      </c>
      <c r="I3259" t="s">
        <v>14</v>
      </c>
      <c r="J3259" s="4">
        <v>45597</v>
      </c>
      <c r="K3259" t="s">
        <v>1279</v>
      </c>
      <c r="L3259" s="5">
        <v>649000</v>
      </c>
      <c r="M3259" s="28">
        <f t="shared" si="50"/>
        <v>649000</v>
      </c>
      <c r="N3259">
        <f>2025-Table1[[#This Row],[Year]]</f>
        <v>9</v>
      </c>
    </row>
    <row r="3260" spans="1:14" x14ac:dyDescent="0.3">
      <c r="A3260" t="s">
        <v>21</v>
      </c>
      <c r="B3260" t="s">
        <v>36</v>
      </c>
      <c r="C3260">
        <v>2015</v>
      </c>
      <c r="D3260" s="3">
        <v>9</v>
      </c>
      <c r="E3260" s="3">
        <v>52000</v>
      </c>
      <c r="F3260" t="s">
        <v>25</v>
      </c>
      <c r="G3260" s="15">
        <f>IF(Table1[[#This Row],[Transmission]]="Manual", 0, 1)</f>
        <v>1</v>
      </c>
      <c r="H3260" t="s">
        <v>9475</v>
      </c>
      <c r="I3260" t="s">
        <v>2903</v>
      </c>
      <c r="J3260" s="4">
        <v>45597</v>
      </c>
      <c r="K3260" t="s">
        <v>3277</v>
      </c>
      <c r="L3260" s="5">
        <v>349000</v>
      </c>
      <c r="M3260" s="28">
        <f t="shared" si="50"/>
        <v>349000</v>
      </c>
      <c r="N3260">
        <f>2025-Table1[[#This Row],[Year]]</f>
        <v>10</v>
      </c>
    </row>
    <row r="3261" spans="1:14" x14ac:dyDescent="0.3">
      <c r="A3261" t="s">
        <v>15</v>
      </c>
      <c r="B3261" t="s">
        <v>588</v>
      </c>
      <c r="C3261">
        <v>2015</v>
      </c>
      <c r="D3261" s="3">
        <v>9</v>
      </c>
      <c r="E3261" s="3">
        <v>54419</v>
      </c>
      <c r="F3261" t="s">
        <v>13</v>
      </c>
      <c r="G3261" s="15">
        <f>IF(Table1[[#This Row],[Transmission]]="Manual", 0, 1)</f>
        <v>0</v>
      </c>
      <c r="H3261" t="s">
        <v>9475</v>
      </c>
      <c r="I3261" t="s">
        <v>2903</v>
      </c>
      <c r="J3261" s="4">
        <v>45597</v>
      </c>
      <c r="K3261" t="s">
        <v>3278</v>
      </c>
      <c r="L3261" s="5">
        <v>699000</v>
      </c>
      <c r="M3261" s="28">
        <f t="shared" si="50"/>
        <v>699000</v>
      </c>
      <c r="N3261">
        <f>2025-Table1[[#This Row],[Year]]</f>
        <v>10</v>
      </c>
    </row>
    <row r="3262" spans="1:14" x14ac:dyDescent="0.3">
      <c r="A3262" t="s">
        <v>113</v>
      </c>
      <c r="B3262" t="s">
        <v>396</v>
      </c>
      <c r="C3262">
        <v>2016</v>
      </c>
      <c r="D3262" s="3">
        <v>8</v>
      </c>
      <c r="E3262" s="3">
        <v>90000</v>
      </c>
      <c r="F3262" t="s">
        <v>13</v>
      </c>
      <c r="G3262" s="15">
        <f>IF(Table1[[#This Row],[Transmission]]="Manual", 0, 1)</f>
        <v>0</v>
      </c>
      <c r="H3262" t="s">
        <v>9475</v>
      </c>
      <c r="I3262" t="s">
        <v>17</v>
      </c>
      <c r="J3262" s="4">
        <v>45597</v>
      </c>
      <c r="K3262" t="s">
        <v>3279</v>
      </c>
      <c r="L3262" s="5">
        <v>1040000</v>
      </c>
      <c r="M3262" s="28">
        <f t="shared" si="50"/>
        <v>1040000</v>
      </c>
      <c r="N3262">
        <f>2025-Table1[[#This Row],[Year]]</f>
        <v>9</v>
      </c>
    </row>
    <row r="3263" spans="1:14" x14ac:dyDescent="0.3">
      <c r="A3263" t="s">
        <v>21</v>
      </c>
      <c r="B3263" t="s">
        <v>49</v>
      </c>
      <c r="C3263">
        <v>2019</v>
      </c>
      <c r="D3263" s="3">
        <v>5</v>
      </c>
      <c r="E3263" s="3">
        <v>64000</v>
      </c>
      <c r="F3263" t="s">
        <v>25</v>
      </c>
      <c r="G3263" s="15">
        <f>IF(Table1[[#This Row],[Transmission]]="Manual", 0, 1)</f>
        <v>1</v>
      </c>
      <c r="H3263" t="s">
        <v>9475</v>
      </c>
      <c r="I3263" t="s">
        <v>2903</v>
      </c>
      <c r="J3263" s="4">
        <v>45597</v>
      </c>
      <c r="K3263" t="s">
        <v>3280</v>
      </c>
      <c r="L3263" s="5">
        <v>820000</v>
      </c>
      <c r="M3263" s="28">
        <f t="shared" si="50"/>
        <v>820000</v>
      </c>
      <c r="N3263">
        <f>2025-Table1[[#This Row],[Year]]</f>
        <v>6</v>
      </c>
    </row>
    <row r="3264" spans="1:14" x14ac:dyDescent="0.3">
      <c r="A3264" t="s">
        <v>113</v>
      </c>
      <c r="B3264" t="s">
        <v>994</v>
      </c>
      <c r="C3264">
        <v>2019</v>
      </c>
      <c r="D3264" s="3">
        <v>5</v>
      </c>
      <c r="E3264" s="3">
        <v>85000</v>
      </c>
      <c r="F3264" t="s">
        <v>25</v>
      </c>
      <c r="G3264" s="15">
        <f>IF(Table1[[#This Row],[Transmission]]="Manual", 0, 1)</f>
        <v>1</v>
      </c>
      <c r="H3264" t="s">
        <v>9472</v>
      </c>
      <c r="I3264" t="s">
        <v>17</v>
      </c>
      <c r="J3264" s="4">
        <v>45597</v>
      </c>
      <c r="K3264" t="s">
        <v>3281</v>
      </c>
      <c r="L3264" s="5">
        <v>875000</v>
      </c>
      <c r="M3264" s="28">
        <f t="shared" si="50"/>
        <v>875000</v>
      </c>
      <c r="N3264">
        <f>2025-Table1[[#This Row],[Year]]</f>
        <v>6</v>
      </c>
    </row>
    <row r="3265" spans="1:14" x14ac:dyDescent="0.3">
      <c r="A3265" t="s">
        <v>44</v>
      </c>
      <c r="B3265" t="s">
        <v>79</v>
      </c>
      <c r="C3265">
        <v>2015</v>
      </c>
      <c r="D3265" s="3">
        <v>9</v>
      </c>
      <c r="E3265" s="3">
        <v>66698</v>
      </c>
      <c r="F3265" t="s">
        <v>13</v>
      </c>
      <c r="G3265" s="15">
        <f>IF(Table1[[#This Row],[Transmission]]="Manual", 0, 1)</f>
        <v>0</v>
      </c>
      <c r="H3265" t="s">
        <v>9475</v>
      </c>
      <c r="I3265" t="s">
        <v>17</v>
      </c>
      <c r="J3265" s="4">
        <v>45597</v>
      </c>
      <c r="K3265" t="s">
        <v>3282</v>
      </c>
      <c r="L3265" s="5">
        <v>745000</v>
      </c>
      <c r="M3265" s="28">
        <f t="shared" si="50"/>
        <v>745000</v>
      </c>
      <c r="N3265">
        <f>2025-Table1[[#This Row],[Year]]</f>
        <v>10</v>
      </c>
    </row>
    <row r="3266" spans="1:14" x14ac:dyDescent="0.3">
      <c r="A3266" t="s">
        <v>44</v>
      </c>
      <c r="B3266" t="s">
        <v>399</v>
      </c>
      <c r="C3266">
        <v>2020</v>
      </c>
      <c r="D3266" s="3">
        <v>4</v>
      </c>
      <c r="E3266" s="3">
        <v>47000</v>
      </c>
      <c r="F3266" t="s">
        <v>13</v>
      </c>
      <c r="G3266" s="15">
        <f>IF(Table1[[#This Row],[Transmission]]="Manual", 0, 1)</f>
        <v>0</v>
      </c>
      <c r="H3266" t="s">
        <v>9475</v>
      </c>
      <c r="I3266" t="s">
        <v>17</v>
      </c>
      <c r="J3266" s="4">
        <v>45597</v>
      </c>
      <c r="K3266" t="s">
        <v>3283</v>
      </c>
      <c r="L3266" s="5">
        <v>750000</v>
      </c>
      <c r="M3266" s="28">
        <f t="shared" si="50"/>
        <v>750000</v>
      </c>
      <c r="N3266">
        <f>2025-Table1[[#This Row],[Year]]</f>
        <v>5</v>
      </c>
    </row>
    <row r="3267" spans="1:14" x14ac:dyDescent="0.3">
      <c r="A3267" t="s">
        <v>15</v>
      </c>
      <c r="B3267" t="s">
        <v>55</v>
      </c>
      <c r="C3267">
        <v>2018</v>
      </c>
      <c r="D3267" s="3">
        <v>6</v>
      </c>
      <c r="E3267" s="3">
        <v>150000</v>
      </c>
      <c r="F3267" t="s">
        <v>13</v>
      </c>
      <c r="G3267" s="15">
        <f>IF(Table1[[#This Row],[Transmission]]="Manual", 0, 1)</f>
        <v>0</v>
      </c>
      <c r="H3267" t="s">
        <v>9472</v>
      </c>
      <c r="I3267" t="s">
        <v>17</v>
      </c>
      <c r="J3267" s="4">
        <v>45597</v>
      </c>
      <c r="K3267" t="s">
        <v>3284</v>
      </c>
      <c r="L3267" s="5">
        <v>1235000</v>
      </c>
      <c r="M3267" s="28">
        <f t="shared" ref="M3267:M3330" si="51">VALUE(SUBSTITUTE(SUBSTITUTE(L3267,"₹"," "),",",""))</f>
        <v>1235000</v>
      </c>
      <c r="N3267">
        <f>2025-Table1[[#This Row],[Year]]</f>
        <v>7</v>
      </c>
    </row>
    <row r="3268" spans="1:14" x14ac:dyDescent="0.3">
      <c r="A3268" t="s">
        <v>21</v>
      </c>
      <c r="B3268" t="s">
        <v>24</v>
      </c>
      <c r="C3268">
        <v>2016</v>
      </c>
      <c r="D3268" s="3">
        <v>8</v>
      </c>
      <c r="E3268" s="3">
        <v>25000</v>
      </c>
      <c r="F3268" t="s">
        <v>13</v>
      </c>
      <c r="G3268" s="15">
        <f>IF(Table1[[#This Row],[Transmission]]="Manual", 0, 1)</f>
        <v>0</v>
      </c>
      <c r="H3268" t="s">
        <v>9472</v>
      </c>
      <c r="I3268" t="s">
        <v>14</v>
      </c>
      <c r="J3268" s="4">
        <v>45566</v>
      </c>
      <c r="K3268" t="s">
        <v>3285</v>
      </c>
      <c r="L3268" s="5">
        <v>515000</v>
      </c>
      <c r="M3268" s="28">
        <f t="shared" si="51"/>
        <v>515000</v>
      </c>
      <c r="N3268">
        <f>2025-Table1[[#This Row],[Year]]</f>
        <v>9</v>
      </c>
    </row>
    <row r="3269" spans="1:14" x14ac:dyDescent="0.3">
      <c r="A3269" t="s">
        <v>11</v>
      </c>
      <c r="B3269" t="s">
        <v>188</v>
      </c>
      <c r="C3269">
        <v>2017</v>
      </c>
      <c r="D3269" s="3">
        <v>7</v>
      </c>
      <c r="E3269" s="3">
        <v>56000</v>
      </c>
      <c r="F3269" t="s">
        <v>13</v>
      </c>
      <c r="G3269" s="15">
        <f>IF(Table1[[#This Row],[Transmission]]="Manual", 0, 1)</f>
        <v>0</v>
      </c>
      <c r="H3269" t="s">
        <v>9472</v>
      </c>
      <c r="I3269" t="s">
        <v>17</v>
      </c>
      <c r="J3269" s="4">
        <v>45597</v>
      </c>
      <c r="K3269" t="s">
        <v>3286</v>
      </c>
      <c r="L3269" s="5">
        <v>480000</v>
      </c>
      <c r="M3269" s="28">
        <f t="shared" si="51"/>
        <v>480000</v>
      </c>
      <c r="N3269">
        <f>2025-Table1[[#This Row],[Year]]</f>
        <v>8</v>
      </c>
    </row>
    <row r="3270" spans="1:14" x14ac:dyDescent="0.3">
      <c r="A3270" t="s">
        <v>21</v>
      </c>
      <c r="B3270" t="s">
        <v>231</v>
      </c>
      <c r="C3270">
        <v>2017</v>
      </c>
      <c r="D3270" s="3">
        <v>7</v>
      </c>
      <c r="E3270" s="3">
        <v>54000</v>
      </c>
      <c r="F3270" t="s">
        <v>13</v>
      </c>
      <c r="G3270" s="15">
        <f>IF(Table1[[#This Row],[Transmission]]="Manual", 0, 1)</f>
        <v>0</v>
      </c>
      <c r="H3270" t="s">
        <v>9475</v>
      </c>
      <c r="I3270" t="s">
        <v>2903</v>
      </c>
      <c r="J3270" s="4">
        <v>45597</v>
      </c>
      <c r="K3270" t="s">
        <v>3287</v>
      </c>
      <c r="L3270" s="5">
        <v>215000</v>
      </c>
      <c r="M3270" s="28">
        <f t="shared" si="51"/>
        <v>215000</v>
      </c>
      <c r="N3270">
        <f>2025-Table1[[#This Row],[Year]]</f>
        <v>8</v>
      </c>
    </row>
    <row r="3271" spans="1:14" x14ac:dyDescent="0.3">
      <c r="A3271" t="s">
        <v>44</v>
      </c>
      <c r="B3271" t="s">
        <v>89</v>
      </c>
      <c r="C3271">
        <v>2024</v>
      </c>
      <c r="D3271" s="3">
        <v>0</v>
      </c>
      <c r="E3271" s="3">
        <v>8499</v>
      </c>
      <c r="F3271" t="s">
        <v>25</v>
      </c>
      <c r="G3271" s="15">
        <f>IF(Table1[[#This Row],[Transmission]]="Manual", 0, 1)</f>
        <v>1</v>
      </c>
      <c r="H3271" t="s">
        <v>9472</v>
      </c>
      <c r="I3271" t="s">
        <v>14</v>
      </c>
      <c r="J3271" s="4">
        <v>45566</v>
      </c>
      <c r="K3271" t="s">
        <v>3288</v>
      </c>
      <c r="L3271" s="5">
        <v>1574999</v>
      </c>
      <c r="M3271" s="28">
        <f t="shared" si="51"/>
        <v>1574999</v>
      </c>
      <c r="N3271">
        <f>2025-Table1[[#This Row],[Year]]</f>
        <v>1</v>
      </c>
    </row>
    <row r="3272" spans="1:14" x14ac:dyDescent="0.3">
      <c r="A3272" t="s">
        <v>44</v>
      </c>
      <c r="B3272" t="s">
        <v>405</v>
      </c>
      <c r="C3272">
        <v>2018</v>
      </c>
      <c r="D3272" s="3">
        <v>6</v>
      </c>
      <c r="E3272" s="3">
        <v>63512</v>
      </c>
      <c r="F3272" t="s">
        <v>13</v>
      </c>
      <c r="G3272" s="15">
        <f>IF(Table1[[#This Row],[Transmission]]="Manual", 0, 1)</f>
        <v>0</v>
      </c>
      <c r="H3272" t="s">
        <v>9472</v>
      </c>
      <c r="I3272" t="s">
        <v>14</v>
      </c>
      <c r="J3272" s="4">
        <v>45597</v>
      </c>
      <c r="K3272" t="s">
        <v>3289</v>
      </c>
      <c r="L3272" s="5">
        <v>555000</v>
      </c>
      <c r="M3272" s="28">
        <f t="shared" si="51"/>
        <v>555000</v>
      </c>
      <c r="N3272">
        <f>2025-Table1[[#This Row],[Year]]</f>
        <v>7</v>
      </c>
    </row>
    <row r="3273" spans="1:14" x14ac:dyDescent="0.3">
      <c r="A3273" t="s">
        <v>21</v>
      </c>
      <c r="B3273" t="s">
        <v>111</v>
      </c>
      <c r="C3273">
        <v>2016</v>
      </c>
      <c r="D3273" s="3">
        <v>8</v>
      </c>
      <c r="E3273" s="3">
        <v>57000</v>
      </c>
      <c r="F3273" t="s">
        <v>25</v>
      </c>
      <c r="G3273" s="15">
        <f>IF(Table1[[#This Row],[Transmission]]="Manual", 0, 1)</f>
        <v>1</v>
      </c>
      <c r="H3273" t="s">
        <v>9472</v>
      </c>
      <c r="I3273" t="s">
        <v>14</v>
      </c>
      <c r="J3273" s="4">
        <v>45597</v>
      </c>
      <c r="K3273" t="s">
        <v>3290</v>
      </c>
      <c r="L3273" s="5">
        <v>399000</v>
      </c>
      <c r="M3273" s="28">
        <f t="shared" si="51"/>
        <v>399000</v>
      </c>
      <c r="N3273">
        <f>2025-Table1[[#This Row],[Year]]</f>
        <v>9</v>
      </c>
    </row>
    <row r="3274" spans="1:14" x14ac:dyDescent="0.3">
      <c r="A3274" t="s">
        <v>97</v>
      </c>
      <c r="B3274" t="s">
        <v>1524</v>
      </c>
      <c r="C3274">
        <v>2010</v>
      </c>
      <c r="D3274" s="3">
        <v>14</v>
      </c>
      <c r="E3274" s="3">
        <v>88000</v>
      </c>
      <c r="F3274" t="s">
        <v>25</v>
      </c>
      <c r="G3274" s="15">
        <f>IF(Table1[[#This Row],[Transmission]]="Manual", 0, 1)</f>
        <v>1</v>
      </c>
      <c r="H3274" t="s">
        <v>9475</v>
      </c>
      <c r="I3274" t="s">
        <v>14</v>
      </c>
      <c r="J3274" s="4">
        <v>45597</v>
      </c>
      <c r="K3274" t="s">
        <v>3291</v>
      </c>
      <c r="L3274" s="5">
        <v>170000</v>
      </c>
      <c r="M3274" s="28">
        <f t="shared" si="51"/>
        <v>170000</v>
      </c>
      <c r="N3274">
        <f>2025-Table1[[#This Row],[Year]]</f>
        <v>15</v>
      </c>
    </row>
    <row r="3275" spans="1:14" x14ac:dyDescent="0.3">
      <c r="A3275" t="s">
        <v>44</v>
      </c>
      <c r="B3275" t="s">
        <v>124</v>
      </c>
      <c r="C3275">
        <v>2013</v>
      </c>
      <c r="D3275" s="3">
        <v>11</v>
      </c>
      <c r="E3275" s="3">
        <v>62000</v>
      </c>
      <c r="F3275" t="s">
        <v>13</v>
      </c>
      <c r="G3275" s="15">
        <f>IF(Table1[[#This Row],[Transmission]]="Manual", 0, 1)</f>
        <v>0</v>
      </c>
      <c r="H3275" t="s">
        <v>9475</v>
      </c>
      <c r="I3275" t="s">
        <v>2903</v>
      </c>
      <c r="J3275" s="4">
        <v>45597</v>
      </c>
      <c r="K3275" t="s">
        <v>3292</v>
      </c>
      <c r="L3275" s="5">
        <v>325000</v>
      </c>
      <c r="M3275" s="28">
        <f t="shared" si="51"/>
        <v>325000</v>
      </c>
      <c r="N3275">
        <f>2025-Table1[[#This Row],[Year]]</f>
        <v>12</v>
      </c>
    </row>
    <row r="3276" spans="1:14" x14ac:dyDescent="0.3">
      <c r="A3276" t="s">
        <v>44</v>
      </c>
      <c r="B3276" t="s">
        <v>133</v>
      </c>
      <c r="C3276">
        <v>2015</v>
      </c>
      <c r="D3276" s="3">
        <v>9</v>
      </c>
      <c r="E3276" s="3">
        <v>53000</v>
      </c>
      <c r="F3276" t="s">
        <v>25</v>
      </c>
      <c r="G3276" s="15">
        <f>IF(Table1[[#This Row],[Transmission]]="Manual", 0, 1)</f>
        <v>1</v>
      </c>
      <c r="H3276" t="s">
        <v>9472</v>
      </c>
      <c r="I3276" t="s">
        <v>2903</v>
      </c>
      <c r="J3276" s="4">
        <v>45597</v>
      </c>
      <c r="K3276" t="s">
        <v>3293</v>
      </c>
      <c r="L3276" s="5">
        <v>429000</v>
      </c>
      <c r="M3276" s="28">
        <f t="shared" si="51"/>
        <v>429000</v>
      </c>
      <c r="N3276">
        <f>2025-Table1[[#This Row],[Year]]</f>
        <v>10</v>
      </c>
    </row>
    <row r="3277" spans="1:14" x14ac:dyDescent="0.3">
      <c r="A3277" t="s">
        <v>97</v>
      </c>
      <c r="B3277" t="s">
        <v>649</v>
      </c>
      <c r="C3277">
        <v>2015</v>
      </c>
      <c r="D3277" s="3">
        <v>9</v>
      </c>
      <c r="E3277" s="3">
        <v>150000</v>
      </c>
      <c r="F3277" t="s">
        <v>25</v>
      </c>
      <c r="G3277" s="15">
        <f>IF(Table1[[#This Row],[Transmission]]="Manual", 0, 1)</f>
        <v>1</v>
      </c>
      <c r="H3277" t="s">
        <v>9472</v>
      </c>
      <c r="I3277" t="s">
        <v>17</v>
      </c>
      <c r="J3277" s="4">
        <v>45597</v>
      </c>
      <c r="K3277" t="s">
        <v>3294</v>
      </c>
      <c r="L3277" s="5">
        <v>899000</v>
      </c>
      <c r="M3277" s="28">
        <f t="shared" si="51"/>
        <v>899000</v>
      </c>
      <c r="N3277">
        <f>2025-Table1[[#This Row],[Year]]</f>
        <v>10</v>
      </c>
    </row>
    <row r="3278" spans="1:14" x14ac:dyDescent="0.3">
      <c r="A3278" t="s">
        <v>21</v>
      </c>
      <c r="B3278" t="s">
        <v>298</v>
      </c>
      <c r="C3278">
        <v>2008</v>
      </c>
      <c r="D3278" s="3">
        <v>16</v>
      </c>
      <c r="E3278" s="3">
        <v>82000</v>
      </c>
      <c r="F3278" t="s">
        <v>13</v>
      </c>
      <c r="G3278" s="15">
        <f>IF(Table1[[#This Row],[Transmission]]="Manual", 0, 1)</f>
        <v>0</v>
      </c>
      <c r="H3278" t="s">
        <v>9475</v>
      </c>
      <c r="I3278" t="s">
        <v>14</v>
      </c>
      <c r="J3278" s="4">
        <v>45597</v>
      </c>
      <c r="K3278" t="s">
        <v>1474</v>
      </c>
      <c r="L3278" s="5">
        <v>154000</v>
      </c>
      <c r="M3278" s="28">
        <f t="shared" si="51"/>
        <v>154000</v>
      </c>
      <c r="N3278">
        <f>2025-Table1[[#This Row],[Year]]</f>
        <v>17</v>
      </c>
    </row>
    <row r="3279" spans="1:14" x14ac:dyDescent="0.3">
      <c r="A3279" t="s">
        <v>11</v>
      </c>
      <c r="B3279" t="s">
        <v>285</v>
      </c>
      <c r="C3279">
        <v>2016</v>
      </c>
      <c r="D3279" s="3">
        <v>8</v>
      </c>
      <c r="E3279" s="3">
        <v>39000</v>
      </c>
      <c r="F3279" t="s">
        <v>13</v>
      </c>
      <c r="G3279" s="15">
        <f>IF(Table1[[#This Row],[Transmission]]="Manual", 0, 1)</f>
        <v>0</v>
      </c>
      <c r="H3279" t="s">
        <v>9475</v>
      </c>
      <c r="I3279" t="s">
        <v>14</v>
      </c>
      <c r="J3279" s="4">
        <v>45597</v>
      </c>
      <c r="K3279" t="s">
        <v>3295</v>
      </c>
      <c r="L3279" s="5">
        <v>285000</v>
      </c>
      <c r="M3279" s="28">
        <f t="shared" si="51"/>
        <v>285000</v>
      </c>
      <c r="N3279">
        <f>2025-Table1[[#This Row],[Year]]</f>
        <v>9</v>
      </c>
    </row>
    <row r="3280" spans="1:14" x14ac:dyDescent="0.3">
      <c r="A3280" t="s">
        <v>21</v>
      </c>
      <c r="B3280" t="s">
        <v>24</v>
      </c>
      <c r="C3280">
        <v>2019</v>
      </c>
      <c r="D3280" s="3">
        <v>5</v>
      </c>
      <c r="E3280" s="3">
        <v>110000</v>
      </c>
      <c r="F3280" t="s">
        <v>25</v>
      </c>
      <c r="G3280" s="15">
        <f>IF(Table1[[#This Row],[Transmission]]="Manual", 0, 1)</f>
        <v>1</v>
      </c>
      <c r="H3280" t="s">
        <v>9472</v>
      </c>
      <c r="I3280" t="s">
        <v>14</v>
      </c>
      <c r="J3280" s="4">
        <v>45597</v>
      </c>
      <c r="K3280" t="s">
        <v>3296</v>
      </c>
      <c r="L3280" s="5">
        <v>475000</v>
      </c>
      <c r="M3280" s="28">
        <f t="shared" si="51"/>
        <v>475000</v>
      </c>
      <c r="N3280">
        <f>2025-Table1[[#This Row],[Year]]</f>
        <v>6</v>
      </c>
    </row>
    <row r="3281" spans="1:14" x14ac:dyDescent="0.3">
      <c r="A3281" t="s">
        <v>21</v>
      </c>
      <c r="B3281" t="s">
        <v>276</v>
      </c>
      <c r="C3281">
        <v>2018</v>
      </c>
      <c r="D3281" s="3">
        <v>6</v>
      </c>
      <c r="E3281" s="3">
        <v>80000</v>
      </c>
      <c r="F3281" t="s">
        <v>25</v>
      </c>
      <c r="G3281" s="15">
        <f>IF(Table1[[#This Row],[Transmission]]="Manual", 0, 1)</f>
        <v>1</v>
      </c>
      <c r="H3281" t="s">
        <v>9472</v>
      </c>
      <c r="I3281" t="s">
        <v>2903</v>
      </c>
      <c r="J3281" s="4">
        <v>45597</v>
      </c>
      <c r="K3281" t="s">
        <v>3297</v>
      </c>
      <c r="L3281" s="5">
        <v>220000</v>
      </c>
      <c r="M3281" s="28">
        <f t="shared" si="51"/>
        <v>220000</v>
      </c>
      <c r="N3281">
        <f>2025-Table1[[#This Row],[Year]]</f>
        <v>7</v>
      </c>
    </row>
    <row r="3282" spans="1:14" x14ac:dyDescent="0.3">
      <c r="A3282" t="s">
        <v>21</v>
      </c>
      <c r="B3282" t="s">
        <v>49</v>
      </c>
      <c r="C3282">
        <v>2014</v>
      </c>
      <c r="D3282" s="3">
        <v>10</v>
      </c>
      <c r="E3282" s="3">
        <v>75871</v>
      </c>
      <c r="F3282" t="s">
        <v>13</v>
      </c>
      <c r="G3282" s="15">
        <f>IF(Table1[[#This Row],[Transmission]]="Manual", 0, 1)</f>
        <v>0</v>
      </c>
      <c r="H3282" t="s">
        <v>9475</v>
      </c>
      <c r="I3282" t="s">
        <v>2903</v>
      </c>
      <c r="J3282" s="4">
        <v>45597</v>
      </c>
      <c r="K3282" t="s">
        <v>3298</v>
      </c>
      <c r="L3282" s="5">
        <v>575000</v>
      </c>
      <c r="M3282" s="28">
        <f t="shared" si="51"/>
        <v>575000</v>
      </c>
      <c r="N3282">
        <f>2025-Table1[[#This Row],[Year]]</f>
        <v>11</v>
      </c>
    </row>
    <row r="3283" spans="1:14" x14ac:dyDescent="0.3">
      <c r="A3283" t="s">
        <v>44</v>
      </c>
      <c r="B3283" t="s">
        <v>79</v>
      </c>
      <c r="C3283">
        <v>2016</v>
      </c>
      <c r="D3283" s="3">
        <v>8</v>
      </c>
      <c r="E3283" s="3">
        <v>106000</v>
      </c>
      <c r="F3283" t="s">
        <v>25</v>
      </c>
      <c r="G3283" s="15">
        <f>IF(Table1[[#This Row],[Transmission]]="Manual", 0, 1)</f>
        <v>1</v>
      </c>
      <c r="H3283" t="s">
        <v>9475</v>
      </c>
      <c r="I3283" t="s">
        <v>17</v>
      </c>
      <c r="J3283" s="4">
        <v>45597</v>
      </c>
      <c r="K3283" t="s">
        <v>2077</v>
      </c>
      <c r="L3283" s="5">
        <v>985000</v>
      </c>
      <c r="M3283" s="28">
        <f t="shared" si="51"/>
        <v>985000</v>
      </c>
      <c r="N3283">
        <f>2025-Table1[[#This Row],[Year]]</f>
        <v>9</v>
      </c>
    </row>
    <row r="3284" spans="1:14" x14ac:dyDescent="0.3">
      <c r="A3284" t="s">
        <v>44</v>
      </c>
      <c r="B3284" t="s">
        <v>83</v>
      </c>
      <c r="C3284">
        <v>2016</v>
      </c>
      <c r="D3284" s="3">
        <v>8</v>
      </c>
      <c r="E3284" s="3">
        <v>62000</v>
      </c>
      <c r="F3284" t="s">
        <v>13</v>
      </c>
      <c r="G3284" s="15">
        <f>IF(Table1[[#This Row],[Transmission]]="Manual", 0, 1)</f>
        <v>0</v>
      </c>
      <c r="H3284" t="s">
        <v>9475</v>
      </c>
      <c r="I3284" t="s">
        <v>14</v>
      </c>
      <c r="J3284" s="4">
        <v>45597</v>
      </c>
      <c r="K3284" t="s">
        <v>3299</v>
      </c>
      <c r="L3284" s="5">
        <v>465000</v>
      </c>
      <c r="M3284" s="28">
        <f t="shared" si="51"/>
        <v>465000</v>
      </c>
      <c r="N3284">
        <f>2025-Table1[[#This Row],[Year]]</f>
        <v>9</v>
      </c>
    </row>
    <row r="3285" spans="1:14" x14ac:dyDescent="0.3">
      <c r="A3285" t="s">
        <v>21</v>
      </c>
      <c r="B3285" t="s">
        <v>1275</v>
      </c>
      <c r="C3285">
        <v>2014</v>
      </c>
      <c r="D3285" s="3">
        <v>10</v>
      </c>
      <c r="E3285" s="3">
        <v>97000</v>
      </c>
      <c r="F3285" t="s">
        <v>13</v>
      </c>
      <c r="G3285" s="15">
        <f>IF(Table1[[#This Row],[Transmission]]="Manual", 0, 1)</f>
        <v>0</v>
      </c>
      <c r="H3285" t="s">
        <v>9475</v>
      </c>
      <c r="I3285" t="s">
        <v>2903</v>
      </c>
      <c r="J3285" s="4">
        <v>45597</v>
      </c>
      <c r="K3285" t="s">
        <v>3300</v>
      </c>
      <c r="L3285" s="5">
        <v>300000</v>
      </c>
      <c r="M3285" s="28">
        <f t="shared" si="51"/>
        <v>300000</v>
      </c>
      <c r="N3285">
        <f>2025-Table1[[#This Row],[Year]]</f>
        <v>11</v>
      </c>
    </row>
    <row r="3286" spans="1:14" x14ac:dyDescent="0.3">
      <c r="A3286" t="s">
        <v>21</v>
      </c>
      <c r="B3286" t="s">
        <v>111</v>
      </c>
      <c r="C3286">
        <v>2012</v>
      </c>
      <c r="D3286" s="3">
        <v>12</v>
      </c>
      <c r="E3286" s="3">
        <v>146000</v>
      </c>
      <c r="F3286" t="s">
        <v>13</v>
      </c>
      <c r="G3286" s="15">
        <f>IF(Table1[[#This Row],[Transmission]]="Manual", 0, 1)</f>
        <v>0</v>
      </c>
      <c r="H3286" t="s">
        <v>9475</v>
      </c>
      <c r="I3286" t="s">
        <v>2903</v>
      </c>
      <c r="J3286" s="4">
        <v>45597</v>
      </c>
      <c r="K3286" t="s">
        <v>3301</v>
      </c>
      <c r="L3286" s="5">
        <v>210000</v>
      </c>
      <c r="M3286" s="28">
        <f t="shared" si="51"/>
        <v>210000</v>
      </c>
      <c r="N3286">
        <f>2025-Table1[[#This Row],[Year]]</f>
        <v>13</v>
      </c>
    </row>
    <row r="3287" spans="1:14" x14ac:dyDescent="0.3">
      <c r="A3287" t="s">
        <v>262</v>
      </c>
      <c r="B3287" t="s">
        <v>263</v>
      </c>
      <c r="C3287">
        <v>2018</v>
      </c>
      <c r="D3287" s="3">
        <v>6</v>
      </c>
      <c r="E3287" s="3">
        <v>69000</v>
      </c>
      <c r="F3287" t="s">
        <v>13</v>
      </c>
      <c r="G3287" s="15">
        <f>IF(Table1[[#This Row],[Transmission]]="Manual", 0, 1)</f>
        <v>0</v>
      </c>
      <c r="H3287" t="s">
        <v>9472</v>
      </c>
      <c r="I3287" t="s">
        <v>17</v>
      </c>
      <c r="J3287" s="4">
        <v>45597</v>
      </c>
      <c r="K3287" t="s">
        <v>1828</v>
      </c>
      <c r="L3287" s="5">
        <v>921000</v>
      </c>
      <c r="M3287" s="28">
        <f t="shared" si="51"/>
        <v>921000</v>
      </c>
      <c r="N3287">
        <f>2025-Table1[[#This Row],[Year]]</f>
        <v>7</v>
      </c>
    </row>
    <row r="3288" spans="1:14" x14ac:dyDescent="0.3">
      <c r="A3288" t="s">
        <v>11</v>
      </c>
      <c r="B3288" t="s">
        <v>12</v>
      </c>
      <c r="C3288">
        <v>2015</v>
      </c>
      <c r="D3288" s="3">
        <v>9</v>
      </c>
      <c r="E3288" s="3">
        <v>67000</v>
      </c>
      <c r="F3288" t="s">
        <v>25</v>
      </c>
      <c r="G3288" s="15">
        <f>IF(Table1[[#This Row],[Transmission]]="Manual", 0, 1)</f>
        <v>1</v>
      </c>
      <c r="H3288" t="s">
        <v>9475</v>
      </c>
      <c r="I3288" t="s">
        <v>2903</v>
      </c>
      <c r="J3288" s="4">
        <v>45597</v>
      </c>
      <c r="K3288" t="s">
        <v>3302</v>
      </c>
      <c r="L3288" s="5">
        <v>565000</v>
      </c>
      <c r="M3288" s="28">
        <f t="shared" si="51"/>
        <v>565000</v>
      </c>
      <c r="N3288">
        <f>2025-Table1[[#This Row],[Year]]</f>
        <v>10</v>
      </c>
    </row>
    <row r="3289" spans="1:14" x14ac:dyDescent="0.3">
      <c r="A3289" t="s">
        <v>21</v>
      </c>
      <c r="B3289" t="s">
        <v>670</v>
      </c>
      <c r="C3289">
        <v>2019</v>
      </c>
      <c r="D3289" s="3">
        <v>5</v>
      </c>
      <c r="E3289" s="3">
        <v>53000</v>
      </c>
      <c r="F3289" t="s">
        <v>13</v>
      </c>
      <c r="G3289" s="15">
        <f>IF(Table1[[#This Row],[Transmission]]="Manual", 0, 1)</f>
        <v>0</v>
      </c>
      <c r="H3289" t="s">
        <v>9472</v>
      </c>
      <c r="I3289" t="s">
        <v>17</v>
      </c>
      <c r="J3289" s="4">
        <v>45597</v>
      </c>
      <c r="K3289" t="s">
        <v>3303</v>
      </c>
      <c r="L3289" s="5">
        <v>700000</v>
      </c>
      <c r="M3289" s="28">
        <f t="shared" si="51"/>
        <v>700000</v>
      </c>
      <c r="N3289">
        <f>2025-Table1[[#This Row],[Year]]</f>
        <v>6</v>
      </c>
    </row>
    <row r="3290" spans="1:14" x14ac:dyDescent="0.3">
      <c r="A3290" t="s">
        <v>21</v>
      </c>
      <c r="B3290" t="s">
        <v>231</v>
      </c>
      <c r="C3290">
        <v>2015</v>
      </c>
      <c r="D3290" s="3">
        <v>9</v>
      </c>
      <c r="E3290" s="3">
        <v>81000</v>
      </c>
      <c r="F3290" t="s">
        <v>25</v>
      </c>
      <c r="G3290" s="15">
        <f>IF(Table1[[#This Row],[Transmission]]="Manual", 0, 1)</f>
        <v>1</v>
      </c>
      <c r="H3290" t="s">
        <v>9475</v>
      </c>
      <c r="I3290" t="s">
        <v>2903</v>
      </c>
      <c r="J3290" s="4">
        <v>45597</v>
      </c>
      <c r="K3290" t="s">
        <v>3304</v>
      </c>
      <c r="L3290" s="5">
        <v>255000</v>
      </c>
      <c r="M3290" s="28">
        <f t="shared" si="51"/>
        <v>255000</v>
      </c>
      <c r="N3290">
        <f>2025-Table1[[#This Row],[Year]]</f>
        <v>10</v>
      </c>
    </row>
    <row r="3291" spans="1:14" x14ac:dyDescent="0.3">
      <c r="A3291" t="s">
        <v>11</v>
      </c>
      <c r="B3291" t="s">
        <v>353</v>
      </c>
      <c r="C3291">
        <v>2018</v>
      </c>
      <c r="D3291" s="3">
        <v>6</v>
      </c>
      <c r="E3291" s="3">
        <v>55000</v>
      </c>
      <c r="F3291" t="s">
        <v>25</v>
      </c>
      <c r="G3291" s="15">
        <f>IF(Table1[[#This Row],[Transmission]]="Manual", 0, 1)</f>
        <v>1</v>
      </c>
      <c r="H3291" t="s">
        <v>9475</v>
      </c>
      <c r="I3291" t="s">
        <v>14</v>
      </c>
      <c r="J3291" s="4">
        <v>45597</v>
      </c>
      <c r="K3291" t="s">
        <v>3305</v>
      </c>
      <c r="L3291" s="5">
        <v>690000</v>
      </c>
      <c r="M3291" s="28">
        <f t="shared" si="51"/>
        <v>690000</v>
      </c>
      <c r="N3291">
        <f>2025-Table1[[#This Row],[Year]]</f>
        <v>7</v>
      </c>
    </row>
    <row r="3292" spans="1:14" x14ac:dyDescent="0.3">
      <c r="A3292" t="s">
        <v>21</v>
      </c>
      <c r="B3292" t="s">
        <v>22</v>
      </c>
      <c r="C3292">
        <v>2011</v>
      </c>
      <c r="D3292" s="3">
        <v>13</v>
      </c>
      <c r="E3292" s="3">
        <v>111000</v>
      </c>
      <c r="F3292" t="s">
        <v>13</v>
      </c>
      <c r="G3292" s="15">
        <f>IF(Table1[[#This Row],[Transmission]]="Manual", 0, 1)</f>
        <v>0</v>
      </c>
      <c r="H3292" t="s">
        <v>9475</v>
      </c>
      <c r="I3292" t="s">
        <v>17</v>
      </c>
      <c r="J3292" s="4">
        <v>45597</v>
      </c>
      <c r="K3292" t="s">
        <v>3306</v>
      </c>
      <c r="L3292" s="5">
        <v>330000</v>
      </c>
      <c r="M3292" s="28">
        <f t="shared" si="51"/>
        <v>330000</v>
      </c>
      <c r="N3292">
        <f>2025-Table1[[#This Row],[Year]]</f>
        <v>14</v>
      </c>
    </row>
    <row r="3293" spans="1:14" x14ac:dyDescent="0.3">
      <c r="A3293" t="s">
        <v>11</v>
      </c>
      <c r="B3293" t="s">
        <v>12</v>
      </c>
      <c r="C3293">
        <v>2012</v>
      </c>
      <c r="D3293" s="3">
        <v>12</v>
      </c>
      <c r="E3293" s="3">
        <v>96266</v>
      </c>
      <c r="F3293" t="s">
        <v>13</v>
      </c>
      <c r="G3293" s="15">
        <f>IF(Table1[[#This Row],[Transmission]]="Manual", 0, 1)</f>
        <v>0</v>
      </c>
      <c r="H3293" t="s">
        <v>9472</v>
      </c>
      <c r="I3293" t="s">
        <v>14</v>
      </c>
      <c r="J3293" s="4">
        <v>45597</v>
      </c>
      <c r="K3293" t="s">
        <v>3307</v>
      </c>
      <c r="L3293" s="5">
        <v>395000</v>
      </c>
      <c r="M3293" s="28">
        <f t="shared" si="51"/>
        <v>395000</v>
      </c>
      <c r="N3293">
        <f>2025-Table1[[#This Row],[Year]]</f>
        <v>13</v>
      </c>
    </row>
    <row r="3294" spans="1:14" x14ac:dyDescent="0.3">
      <c r="A3294" t="s">
        <v>21</v>
      </c>
      <c r="B3294" t="s">
        <v>22</v>
      </c>
      <c r="C3294">
        <v>2018</v>
      </c>
      <c r="D3294" s="3">
        <v>6</v>
      </c>
      <c r="E3294" s="3">
        <v>78000</v>
      </c>
      <c r="F3294" t="s">
        <v>13</v>
      </c>
      <c r="G3294" s="15">
        <f>IF(Table1[[#This Row],[Transmission]]="Manual", 0, 1)</f>
        <v>0</v>
      </c>
      <c r="H3294" t="s">
        <v>9472</v>
      </c>
      <c r="I3294" t="s">
        <v>17</v>
      </c>
      <c r="J3294" s="4">
        <v>45597</v>
      </c>
      <c r="K3294" t="s">
        <v>3308</v>
      </c>
      <c r="L3294" s="5">
        <v>499999</v>
      </c>
      <c r="M3294" s="28">
        <f t="shared" si="51"/>
        <v>499999</v>
      </c>
      <c r="N3294">
        <f>2025-Table1[[#This Row],[Year]]</f>
        <v>7</v>
      </c>
    </row>
    <row r="3295" spans="1:14" x14ac:dyDescent="0.3">
      <c r="A3295" t="s">
        <v>44</v>
      </c>
      <c r="B3295" t="s">
        <v>116</v>
      </c>
      <c r="C3295">
        <v>2012</v>
      </c>
      <c r="D3295" s="3">
        <v>12</v>
      </c>
      <c r="E3295" s="3">
        <v>49000</v>
      </c>
      <c r="F3295" t="s">
        <v>13</v>
      </c>
      <c r="G3295" s="15">
        <f>IF(Table1[[#This Row],[Transmission]]="Manual", 0, 1)</f>
        <v>0</v>
      </c>
      <c r="H3295" t="s">
        <v>9472</v>
      </c>
      <c r="I3295" t="s">
        <v>14</v>
      </c>
      <c r="J3295" s="4">
        <v>45597</v>
      </c>
      <c r="K3295" t="s">
        <v>2584</v>
      </c>
      <c r="L3295" s="5">
        <v>185000</v>
      </c>
      <c r="M3295" s="28">
        <f t="shared" si="51"/>
        <v>185000</v>
      </c>
      <c r="N3295">
        <f>2025-Table1[[#This Row],[Year]]</f>
        <v>13</v>
      </c>
    </row>
    <row r="3296" spans="1:14" x14ac:dyDescent="0.3">
      <c r="A3296" t="s">
        <v>44</v>
      </c>
      <c r="B3296" t="s">
        <v>124</v>
      </c>
      <c r="C3296">
        <v>2010</v>
      </c>
      <c r="D3296" s="3">
        <v>14</v>
      </c>
      <c r="E3296" s="3">
        <v>76000</v>
      </c>
      <c r="F3296" t="s">
        <v>13</v>
      </c>
      <c r="G3296" s="15">
        <f>IF(Table1[[#This Row],[Transmission]]="Manual", 0, 1)</f>
        <v>0</v>
      </c>
      <c r="H3296" t="s">
        <v>9472</v>
      </c>
      <c r="I3296" t="s">
        <v>14</v>
      </c>
      <c r="J3296" s="4">
        <v>45597</v>
      </c>
      <c r="K3296" t="s">
        <v>3309</v>
      </c>
      <c r="L3296" s="5">
        <v>285000</v>
      </c>
      <c r="M3296" s="28">
        <f t="shared" si="51"/>
        <v>285000</v>
      </c>
      <c r="N3296">
        <f>2025-Table1[[#This Row],[Year]]</f>
        <v>15</v>
      </c>
    </row>
    <row r="3297" spans="1:14" x14ac:dyDescent="0.3">
      <c r="A3297" t="s">
        <v>21</v>
      </c>
      <c r="B3297" t="s">
        <v>99</v>
      </c>
      <c r="C3297">
        <v>2019</v>
      </c>
      <c r="D3297" s="3">
        <v>5</v>
      </c>
      <c r="E3297" s="3">
        <v>52000</v>
      </c>
      <c r="F3297" t="s">
        <v>13</v>
      </c>
      <c r="G3297" s="15">
        <f>IF(Table1[[#This Row],[Transmission]]="Manual", 0, 1)</f>
        <v>0</v>
      </c>
      <c r="H3297" t="s">
        <v>9475</v>
      </c>
      <c r="I3297" t="s">
        <v>14</v>
      </c>
      <c r="J3297" s="4">
        <v>45597</v>
      </c>
      <c r="K3297" t="s">
        <v>3310</v>
      </c>
      <c r="L3297" s="5">
        <v>675000</v>
      </c>
      <c r="M3297" s="28">
        <f t="shared" si="51"/>
        <v>675000</v>
      </c>
      <c r="N3297">
        <f>2025-Table1[[#This Row],[Year]]</f>
        <v>6</v>
      </c>
    </row>
    <row r="3298" spans="1:14" x14ac:dyDescent="0.3">
      <c r="A3298" t="s">
        <v>44</v>
      </c>
      <c r="B3298" t="s">
        <v>133</v>
      </c>
      <c r="C3298">
        <v>2015</v>
      </c>
      <c r="D3298" s="3">
        <v>9</v>
      </c>
      <c r="E3298" s="3">
        <v>53000</v>
      </c>
      <c r="F3298" t="s">
        <v>25</v>
      </c>
      <c r="G3298" s="15">
        <f>IF(Table1[[#This Row],[Transmission]]="Manual", 0, 1)</f>
        <v>1</v>
      </c>
      <c r="H3298" t="s">
        <v>9472</v>
      </c>
      <c r="I3298" t="s">
        <v>2903</v>
      </c>
      <c r="J3298" s="4">
        <v>45597</v>
      </c>
      <c r="K3298" t="s">
        <v>3311</v>
      </c>
      <c r="L3298" s="5">
        <v>429000</v>
      </c>
      <c r="M3298" s="28">
        <f t="shared" si="51"/>
        <v>429000</v>
      </c>
      <c r="N3298">
        <f>2025-Table1[[#This Row],[Year]]</f>
        <v>10</v>
      </c>
    </row>
    <row r="3299" spans="1:14" x14ac:dyDescent="0.3">
      <c r="A3299" t="s">
        <v>11</v>
      </c>
      <c r="B3299" t="s">
        <v>285</v>
      </c>
      <c r="C3299">
        <v>2017</v>
      </c>
      <c r="D3299" s="3">
        <v>7</v>
      </c>
      <c r="E3299" s="3">
        <v>55000</v>
      </c>
      <c r="F3299" t="s">
        <v>13</v>
      </c>
      <c r="G3299" s="15">
        <f>IF(Table1[[#This Row],[Transmission]]="Manual", 0, 1)</f>
        <v>0</v>
      </c>
      <c r="H3299" t="s">
        <v>9472</v>
      </c>
      <c r="I3299" t="s">
        <v>14</v>
      </c>
      <c r="J3299" s="4">
        <v>45597</v>
      </c>
      <c r="K3299" t="s">
        <v>711</v>
      </c>
      <c r="L3299" s="5">
        <v>395000</v>
      </c>
      <c r="M3299" s="28">
        <f t="shared" si="51"/>
        <v>395000</v>
      </c>
      <c r="N3299">
        <f>2025-Table1[[#This Row],[Year]]</f>
        <v>8</v>
      </c>
    </row>
    <row r="3300" spans="1:14" x14ac:dyDescent="0.3">
      <c r="A3300" t="s">
        <v>15</v>
      </c>
      <c r="B3300" t="s">
        <v>155</v>
      </c>
      <c r="C3300">
        <v>2016</v>
      </c>
      <c r="D3300" s="3">
        <v>8</v>
      </c>
      <c r="E3300" s="3">
        <v>50000</v>
      </c>
      <c r="F3300" t="s">
        <v>13</v>
      </c>
      <c r="G3300" s="15">
        <f>IF(Table1[[#This Row],[Transmission]]="Manual", 0, 1)</f>
        <v>0</v>
      </c>
      <c r="H3300" t="s">
        <v>9472</v>
      </c>
      <c r="I3300" t="s">
        <v>2903</v>
      </c>
      <c r="J3300" s="4">
        <v>45597</v>
      </c>
      <c r="K3300" t="s">
        <v>3312</v>
      </c>
      <c r="L3300" s="5">
        <v>355000</v>
      </c>
      <c r="M3300" s="28">
        <f t="shared" si="51"/>
        <v>355000</v>
      </c>
      <c r="N3300">
        <f>2025-Table1[[#This Row],[Year]]</f>
        <v>9</v>
      </c>
    </row>
    <row r="3301" spans="1:14" x14ac:dyDescent="0.3">
      <c r="A3301" t="s">
        <v>21</v>
      </c>
      <c r="B3301" t="s">
        <v>1795</v>
      </c>
      <c r="C3301">
        <v>2018</v>
      </c>
      <c r="D3301" s="3">
        <v>6</v>
      </c>
      <c r="E3301" s="3">
        <v>67000</v>
      </c>
      <c r="F3301" t="s">
        <v>25</v>
      </c>
      <c r="G3301" s="15">
        <f>IF(Table1[[#This Row],[Transmission]]="Manual", 0, 1)</f>
        <v>1</v>
      </c>
      <c r="H3301" t="s">
        <v>9472</v>
      </c>
      <c r="I3301" t="s">
        <v>17</v>
      </c>
      <c r="J3301" s="4">
        <v>45597</v>
      </c>
      <c r="K3301" t="s">
        <v>2075</v>
      </c>
      <c r="L3301" s="5">
        <v>695000</v>
      </c>
      <c r="M3301" s="28">
        <f t="shared" si="51"/>
        <v>695000</v>
      </c>
      <c r="N3301">
        <f>2025-Table1[[#This Row],[Year]]</f>
        <v>7</v>
      </c>
    </row>
    <row r="3302" spans="1:14" x14ac:dyDescent="0.3">
      <c r="A3302" t="s">
        <v>61</v>
      </c>
      <c r="B3302" t="s">
        <v>62</v>
      </c>
      <c r="C3302">
        <v>2016</v>
      </c>
      <c r="D3302" s="3">
        <v>8</v>
      </c>
      <c r="E3302" s="3">
        <v>85000</v>
      </c>
      <c r="F3302" t="s">
        <v>13</v>
      </c>
      <c r="G3302" s="15">
        <f>IF(Table1[[#This Row],[Transmission]]="Manual", 0, 1)</f>
        <v>0</v>
      </c>
      <c r="H3302" t="s">
        <v>9472</v>
      </c>
      <c r="I3302" t="s">
        <v>2903</v>
      </c>
      <c r="J3302" s="4">
        <v>45597</v>
      </c>
      <c r="K3302" t="s">
        <v>3313</v>
      </c>
      <c r="L3302" s="5">
        <v>179000</v>
      </c>
      <c r="M3302" s="28">
        <f t="shared" si="51"/>
        <v>179000</v>
      </c>
      <c r="N3302">
        <f>2025-Table1[[#This Row],[Year]]</f>
        <v>9</v>
      </c>
    </row>
    <row r="3303" spans="1:14" x14ac:dyDescent="0.3">
      <c r="A3303" t="s">
        <v>21</v>
      </c>
      <c r="B3303" t="s">
        <v>293</v>
      </c>
      <c r="C3303">
        <v>2022</v>
      </c>
      <c r="D3303" s="3">
        <v>2</v>
      </c>
      <c r="E3303" s="3">
        <v>7253</v>
      </c>
      <c r="F3303" t="s">
        <v>13</v>
      </c>
      <c r="G3303" s="15">
        <f>IF(Table1[[#This Row],[Transmission]]="Manual", 0, 1)</f>
        <v>0</v>
      </c>
      <c r="H3303" t="s">
        <v>9472</v>
      </c>
      <c r="I3303" t="s">
        <v>14</v>
      </c>
      <c r="J3303" s="4">
        <v>45597</v>
      </c>
      <c r="K3303" t="s">
        <v>3314</v>
      </c>
      <c r="L3303" s="5">
        <v>495000</v>
      </c>
      <c r="M3303" s="28">
        <f t="shared" si="51"/>
        <v>495000</v>
      </c>
      <c r="N3303">
        <f>2025-Table1[[#This Row],[Year]]</f>
        <v>3</v>
      </c>
    </row>
    <row r="3304" spans="1:14" x14ac:dyDescent="0.3">
      <c r="A3304" t="s">
        <v>44</v>
      </c>
      <c r="B3304" t="s">
        <v>83</v>
      </c>
      <c r="C3304">
        <v>2015</v>
      </c>
      <c r="D3304" s="3">
        <v>9</v>
      </c>
      <c r="E3304" s="3">
        <v>35000</v>
      </c>
      <c r="F3304" t="s">
        <v>13</v>
      </c>
      <c r="G3304" s="15">
        <f>IF(Table1[[#This Row],[Transmission]]="Manual", 0, 1)</f>
        <v>0</v>
      </c>
      <c r="H3304" t="s">
        <v>9472</v>
      </c>
      <c r="I3304" t="s">
        <v>17</v>
      </c>
      <c r="J3304" s="4">
        <v>45597</v>
      </c>
      <c r="K3304" t="s">
        <v>3315</v>
      </c>
      <c r="L3304" s="5">
        <v>570000</v>
      </c>
      <c r="M3304" s="28">
        <f t="shared" si="51"/>
        <v>570000</v>
      </c>
      <c r="N3304">
        <f>2025-Table1[[#This Row],[Year]]</f>
        <v>10</v>
      </c>
    </row>
    <row r="3305" spans="1:14" x14ac:dyDescent="0.3">
      <c r="A3305" t="s">
        <v>21</v>
      </c>
      <c r="B3305" t="s">
        <v>49</v>
      </c>
      <c r="C3305">
        <v>2013</v>
      </c>
      <c r="D3305" s="3">
        <v>11</v>
      </c>
      <c r="E3305" s="3">
        <v>56000</v>
      </c>
      <c r="F3305" t="s">
        <v>13</v>
      </c>
      <c r="G3305" s="15">
        <f>IF(Table1[[#This Row],[Transmission]]="Manual", 0, 1)</f>
        <v>0</v>
      </c>
      <c r="H3305" t="s">
        <v>9475</v>
      </c>
      <c r="I3305" t="s">
        <v>2903</v>
      </c>
      <c r="J3305" s="4">
        <v>45597</v>
      </c>
      <c r="K3305" t="s">
        <v>3316</v>
      </c>
      <c r="L3305" s="5">
        <v>475000</v>
      </c>
      <c r="M3305" s="28">
        <f t="shared" si="51"/>
        <v>475000</v>
      </c>
      <c r="N3305">
        <f>2025-Table1[[#This Row],[Year]]</f>
        <v>12</v>
      </c>
    </row>
    <row r="3306" spans="1:14" x14ac:dyDescent="0.3">
      <c r="A3306" t="s">
        <v>113</v>
      </c>
      <c r="B3306" t="s">
        <v>121</v>
      </c>
      <c r="C3306">
        <v>2013</v>
      </c>
      <c r="D3306" s="3">
        <v>11</v>
      </c>
      <c r="E3306" s="3">
        <v>81453</v>
      </c>
      <c r="F3306" t="s">
        <v>13</v>
      </c>
      <c r="G3306" s="15">
        <f>IF(Table1[[#This Row],[Transmission]]="Manual", 0, 1)</f>
        <v>0</v>
      </c>
      <c r="H3306" t="s">
        <v>9472</v>
      </c>
      <c r="I3306" t="s">
        <v>17</v>
      </c>
      <c r="J3306" s="4">
        <v>45597</v>
      </c>
      <c r="K3306" t="s">
        <v>1681</v>
      </c>
      <c r="L3306" s="5">
        <v>460000</v>
      </c>
      <c r="M3306" s="28">
        <f t="shared" si="51"/>
        <v>460000</v>
      </c>
      <c r="N3306">
        <f>2025-Table1[[#This Row],[Year]]</f>
        <v>12</v>
      </c>
    </row>
    <row r="3307" spans="1:14" x14ac:dyDescent="0.3">
      <c r="A3307" t="s">
        <v>21</v>
      </c>
      <c r="B3307" t="s">
        <v>39</v>
      </c>
      <c r="C3307">
        <v>2019</v>
      </c>
      <c r="D3307" s="3">
        <v>5</v>
      </c>
      <c r="E3307" s="3">
        <v>82000</v>
      </c>
      <c r="F3307" t="s">
        <v>13</v>
      </c>
      <c r="G3307" s="15">
        <f>IF(Table1[[#This Row],[Transmission]]="Manual", 0, 1)</f>
        <v>0</v>
      </c>
      <c r="H3307" t="s">
        <v>9472</v>
      </c>
      <c r="I3307" t="s">
        <v>17</v>
      </c>
      <c r="J3307" s="4">
        <v>45597</v>
      </c>
      <c r="K3307" t="s">
        <v>3317</v>
      </c>
      <c r="L3307" s="5">
        <v>795000</v>
      </c>
      <c r="M3307" s="28">
        <f t="shared" si="51"/>
        <v>795000</v>
      </c>
      <c r="N3307">
        <f>2025-Table1[[#This Row],[Year]]</f>
        <v>6</v>
      </c>
    </row>
    <row r="3308" spans="1:14" x14ac:dyDescent="0.3">
      <c r="A3308" t="s">
        <v>11</v>
      </c>
      <c r="B3308" t="s">
        <v>2477</v>
      </c>
      <c r="C3308">
        <v>2015</v>
      </c>
      <c r="D3308" s="3">
        <v>9</v>
      </c>
      <c r="E3308" s="3">
        <v>70000</v>
      </c>
      <c r="F3308" t="s">
        <v>25</v>
      </c>
      <c r="G3308" s="15">
        <f>IF(Table1[[#This Row],[Transmission]]="Manual", 0, 1)</f>
        <v>1</v>
      </c>
      <c r="H3308" t="s">
        <v>9472</v>
      </c>
      <c r="I3308" t="s">
        <v>2903</v>
      </c>
      <c r="J3308" s="4">
        <v>45597</v>
      </c>
      <c r="K3308" t="s">
        <v>3318</v>
      </c>
      <c r="L3308" s="5">
        <v>811000</v>
      </c>
      <c r="M3308" s="28">
        <f t="shared" si="51"/>
        <v>811000</v>
      </c>
      <c r="N3308">
        <f>2025-Table1[[#This Row],[Year]]</f>
        <v>10</v>
      </c>
    </row>
    <row r="3309" spans="1:14" x14ac:dyDescent="0.3">
      <c r="A3309" t="s">
        <v>21</v>
      </c>
      <c r="B3309" t="s">
        <v>49</v>
      </c>
      <c r="C3309">
        <v>2019</v>
      </c>
      <c r="D3309" s="3">
        <v>5</v>
      </c>
      <c r="E3309" s="3">
        <v>63000</v>
      </c>
      <c r="F3309" t="s">
        <v>25</v>
      </c>
      <c r="G3309" s="15">
        <f>IF(Table1[[#This Row],[Transmission]]="Manual", 0, 1)</f>
        <v>1</v>
      </c>
      <c r="H3309" t="s">
        <v>9475</v>
      </c>
      <c r="I3309" t="s">
        <v>2903</v>
      </c>
      <c r="J3309" s="4">
        <v>45597</v>
      </c>
      <c r="K3309" t="s">
        <v>3319</v>
      </c>
      <c r="L3309" s="5">
        <v>820000</v>
      </c>
      <c r="M3309" s="28">
        <f t="shared" si="51"/>
        <v>820000</v>
      </c>
      <c r="N3309">
        <f>2025-Table1[[#This Row],[Year]]</f>
        <v>6</v>
      </c>
    </row>
    <row r="3310" spans="1:14" x14ac:dyDescent="0.3">
      <c r="A3310" t="s">
        <v>21</v>
      </c>
      <c r="B3310" t="s">
        <v>111</v>
      </c>
      <c r="C3310">
        <v>2022</v>
      </c>
      <c r="D3310" s="3">
        <v>2</v>
      </c>
      <c r="E3310" s="3">
        <v>65000</v>
      </c>
      <c r="F3310" t="s">
        <v>25</v>
      </c>
      <c r="G3310" s="15">
        <f>IF(Table1[[#This Row],[Transmission]]="Manual", 0, 1)</f>
        <v>1</v>
      </c>
      <c r="H3310" t="s">
        <v>9475</v>
      </c>
      <c r="I3310" t="s">
        <v>2903</v>
      </c>
      <c r="J3310" s="4">
        <v>45597</v>
      </c>
      <c r="K3310" t="s">
        <v>3320</v>
      </c>
      <c r="L3310" s="5">
        <v>595000</v>
      </c>
      <c r="M3310" s="28">
        <f t="shared" si="51"/>
        <v>595000</v>
      </c>
      <c r="N3310">
        <f>2025-Table1[[#This Row],[Year]]</f>
        <v>3</v>
      </c>
    </row>
    <row r="3311" spans="1:14" x14ac:dyDescent="0.3">
      <c r="A3311" t="s">
        <v>21</v>
      </c>
      <c r="B3311" t="s">
        <v>231</v>
      </c>
      <c r="C3311">
        <v>2015</v>
      </c>
      <c r="D3311" s="3">
        <v>9</v>
      </c>
      <c r="E3311" s="3">
        <v>73000</v>
      </c>
      <c r="F3311" t="s">
        <v>13</v>
      </c>
      <c r="G3311" s="15">
        <f>IF(Table1[[#This Row],[Transmission]]="Manual", 0, 1)</f>
        <v>0</v>
      </c>
      <c r="H3311" t="s">
        <v>9475</v>
      </c>
      <c r="I3311" t="s">
        <v>14</v>
      </c>
      <c r="J3311" s="4">
        <v>45597</v>
      </c>
      <c r="K3311" t="s">
        <v>3321</v>
      </c>
      <c r="L3311" s="5">
        <v>230000</v>
      </c>
      <c r="M3311" s="28">
        <f t="shared" si="51"/>
        <v>230000</v>
      </c>
      <c r="N3311">
        <f>2025-Table1[[#This Row],[Year]]</f>
        <v>10</v>
      </c>
    </row>
    <row r="3312" spans="1:14" x14ac:dyDescent="0.3">
      <c r="A3312" t="s">
        <v>11</v>
      </c>
      <c r="B3312" t="s">
        <v>12</v>
      </c>
      <c r="C3312">
        <v>2014</v>
      </c>
      <c r="D3312" s="3">
        <v>10</v>
      </c>
      <c r="E3312" s="3">
        <v>153000</v>
      </c>
      <c r="F3312" t="s">
        <v>13</v>
      </c>
      <c r="G3312" s="15">
        <f>IF(Table1[[#This Row],[Transmission]]="Manual", 0, 1)</f>
        <v>0</v>
      </c>
      <c r="H3312" t="s">
        <v>9472</v>
      </c>
      <c r="I3312" t="s">
        <v>14</v>
      </c>
      <c r="J3312" s="4">
        <v>45597</v>
      </c>
      <c r="K3312" t="s">
        <v>653</v>
      </c>
      <c r="L3312" s="5">
        <v>460000</v>
      </c>
      <c r="M3312" s="28">
        <f t="shared" si="51"/>
        <v>460000</v>
      </c>
      <c r="N3312">
        <f>2025-Table1[[#This Row],[Year]]</f>
        <v>11</v>
      </c>
    </row>
    <row r="3313" spans="1:14" x14ac:dyDescent="0.3">
      <c r="A3313" t="s">
        <v>21</v>
      </c>
      <c r="B3313" t="s">
        <v>68</v>
      </c>
      <c r="C3313">
        <v>2015</v>
      </c>
      <c r="D3313" s="3">
        <v>9</v>
      </c>
      <c r="E3313" s="3">
        <v>55000</v>
      </c>
      <c r="F3313" t="s">
        <v>13</v>
      </c>
      <c r="G3313" s="15">
        <f>IF(Table1[[#This Row],[Transmission]]="Manual", 0, 1)</f>
        <v>0</v>
      </c>
      <c r="H3313" t="s">
        <v>9475</v>
      </c>
      <c r="I3313" t="s">
        <v>2903</v>
      </c>
      <c r="J3313" s="4">
        <v>45597</v>
      </c>
      <c r="K3313" t="s">
        <v>3322</v>
      </c>
      <c r="L3313" s="5">
        <v>349000</v>
      </c>
      <c r="M3313" s="28">
        <f t="shared" si="51"/>
        <v>349000</v>
      </c>
      <c r="N3313">
        <f>2025-Table1[[#This Row],[Year]]</f>
        <v>10</v>
      </c>
    </row>
    <row r="3314" spans="1:14" x14ac:dyDescent="0.3">
      <c r="A3314" t="s">
        <v>44</v>
      </c>
      <c r="B3314" t="s">
        <v>45</v>
      </c>
      <c r="C3314">
        <v>2015</v>
      </c>
      <c r="D3314" s="3">
        <v>9</v>
      </c>
      <c r="E3314" s="3">
        <v>85000</v>
      </c>
      <c r="F3314" t="s">
        <v>13</v>
      </c>
      <c r="G3314" s="15">
        <f>IF(Table1[[#This Row],[Transmission]]="Manual", 0, 1)</f>
        <v>0</v>
      </c>
      <c r="H3314" t="s">
        <v>9472</v>
      </c>
      <c r="I3314" t="s">
        <v>14</v>
      </c>
      <c r="J3314" s="4">
        <v>45597</v>
      </c>
      <c r="K3314" t="s">
        <v>3323</v>
      </c>
      <c r="L3314" s="5">
        <v>295000</v>
      </c>
      <c r="M3314" s="28">
        <f t="shared" si="51"/>
        <v>295000</v>
      </c>
      <c r="N3314">
        <f>2025-Table1[[#This Row],[Year]]</f>
        <v>10</v>
      </c>
    </row>
    <row r="3315" spans="1:14" x14ac:dyDescent="0.3">
      <c r="A3315" t="s">
        <v>11</v>
      </c>
      <c r="B3315" t="s">
        <v>12</v>
      </c>
      <c r="C3315">
        <v>2010</v>
      </c>
      <c r="D3315" s="3">
        <v>14</v>
      </c>
      <c r="E3315" s="3">
        <v>86000</v>
      </c>
      <c r="F3315" t="s">
        <v>13</v>
      </c>
      <c r="G3315" s="15">
        <f>IF(Table1[[#This Row],[Transmission]]="Manual", 0, 1)</f>
        <v>0</v>
      </c>
      <c r="H3315" t="s">
        <v>9475</v>
      </c>
      <c r="I3315" t="s">
        <v>2903</v>
      </c>
      <c r="J3315" s="4">
        <v>45597</v>
      </c>
      <c r="K3315" t="s">
        <v>3324</v>
      </c>
      <c r="L3315" s="5">
        <v>210000</v>
      </c>
      <c r="M3315" s="28">
        <f t="shared" si="51"/>
        <v>210000</v>
      </c>
      <c r="N3315">
        <f>2025-Table1[[#This Row],[Year]]</f>
        <v>15</v>
      </c>
    </row>
    <row r="3316" spans="1:14" x14ac:dyDescent="0.3">
      <c r="A3316" t="s">
        <v>44</v>
      </c>
      <c r="B3316" t="s">
        <v>79</v>
      </c>
      <c r="C3316">
        <v>2017</v>
      </c>
      <c r="D3316" s="3">
        <v>7</v>
      </c>
      <c r="E3316" s="3">
        <v>58789</v>
      </c>
      <c r="F3316" t="s">
        <v>13</v>
      </c>
      <c r="G3316" s="15">
        <f>IF(Table1[[#This Row],[Transmission]]="Manual", 0, 1)</f>
        <v>0</v>
      </c>
      <c r="H3316" t="s">
        <v>9472</v>
      </c>
      <c r="I3316" t="s">
        <v>17</v>
      </c>
      <c r="J3316" s="4">
        <v>45597</v>
      </c>
      <c r="K3316" t="s">
        <v>3325</v>
      </c>
      <c r="L3316" s="5">
        <v>880000</v>
      </c>
      <c r="M3316" s="28">
        <f t="shared" si="51"/>
        <v>880000</v>
      </c>
      <c r="N3316">
        <f>2025-Table1[[#This Row],[Year]]</f>
        <v>8</v>
      </c>
    </row>
    <row r="3317" spans="1:14" x14ac:dyDescent="0.3">
      <c r="A3317" t="s">
        <v>21</v>
      </c>
      <c r="B3317" t="s">
        <v>914</v>
      </c>
      <c r="C3317">
        <v>2011</v>
      </c>
      <c r="D3317" s="3">
        <v>13</v>
      </c>
      <c r="E3317" s="3">
        <v>88000</v>
      </c>
      <c r="F3317" t="s">
        <v>13</v>
      </c>
      <c r="G3317" s="15">
        <f>IF(Table1[[#This Row],[Transmission]]="Manual", 0, 1)</f>
        <v>0</v>
      </c>
      <c r="H3317" t="s">
        <v>9472</v>
      </c>
      <c r="I3317" t="s">
        <v>14</v>
      </c>
      <c r="J3317" s="4">
        <v>45597</v>
      </c>
      <c r="K3317" t="s">
        <v>3326</v>
      </c>
      <c r="L3317" s="5">
        <v>160000</v>
      </c>
      <c r="M3317" s="28">
        <f t="shared" si="51"/>
        <v>160000</v>
      </c>
      <c r="N3317">
        <f>2025-Table1[[#This Row],[Year]]</f>
        <v>14</v>
      </c>
    </row>
    <row r="3318" spans="1:14" x14ac:dyDescent="0.3">
      <c r="A3318" t="s">
        <v>21</v>
      </c>
      <c r="B3318" t="s">
        <v>68</v>
      </c>
      <c r="C3318">
        <v>2019</v>
      </c>
      <c r="D3318" s="3">
        <v>5</v>
      </c>
      <c r="E3318" s="3">
        <v>78000</v>
      </c>
      <c r="F3318" t="s">
        <v>13</v>
      </c>
      <c r="G3318" s="15">
        <f>IF(Table1[[#This Row],[Transmission]]="Manual", 0, 1)</f>
        <v>0</v>
      </c>
      <c r="H3318" t="s">
        <v>9472</v>
      </c>
      <c r="I3318" t="s">
        <v>2903</v>
      </c>
      <c r="J3318" s="4">
        <v>45597</v>
      </c>
      <c r="K3318" t="s">
        <v>3327</v>
      </c>
      <c r="L3318" s="5">
        <v>530000</v>
      </c>
      <c r="M3318" s="28">
        <f t="shared" si="51"/>
        <v>530000</v>
      </c>
      <c r="N3318">
        <f>2025-Table1[[#This Row],[Year]]</f>
        <v>6</v>
      </c>
    </row>
    <row r="3319" spans="1:14" x14ac:dyDescent="0.3">
      <c r="A3319" t="s">
        <v>21</v>
      </c>
      <c r="B3319" t="s">
        <v>36</v>
      </c>
      <c r="C3319">
        <v>2011</v>
      </c>
      <c r="D3319" s="3">
        <v>13</v>
      </c>
      <c r="E3319" s="3">
        <v>78000</v>
      </c>
      <c r="F3319" t="s">
        <v>25</v>
      </c>
      <c r="G3319" s="15">
        <f>IF(Table1[[#This Row],[Transmission]]="Manual", 0, 1)</f>
        <v>1</v>
      </c>
      <c r="H3319" t="s">
        <v>9472</v>
      </c>
      <c r="I3319" t="s">
        <v>2903</v>
      </c>
      <c r="J3319" s="4">
        <v>45597</v>
      </c>
      <c r="K3319" t="s">
        <v>3328</v>
      </c>
      <c r="L3319" s="5">
        <v>150000</v>
      </c>
      <c r="M3319" s="28">
        <f t="shared" si="51"/>
        <v>150000</v>
      </c>
      <c r="N3319">
        <f>2025-Table1[[#This Row],[Year]]</f>
        <v>14</v>
      </c>
    </row>
    <row r="3320" spans="1:14" x14ac:dyDescent="0.3">
      <c r="A3320" t="s">
        <v>21</v>
      </c>
      <c r="B3320" t="s">
        <v>24</v>
      </c>
      <c r="C3320">
        <v>2018</v>
      </c>
      <c r="D3320" s="3">
        <v>6</v>
      </c>
      <c r="E3320" s="3">
        <v>66000</v>
      </c>
      <c r="F3320" t="s">
        <v>25</v>
      </c>
      <c r="G3320" s="15">
        <f>IF(Table1[[#This Row],[Transmission]]="Manual", 0, 1)</f>
        <v>1</v>
      </c>
      <c r="H3320" t="s">
        <v>9475</v>
      </c>
      <c r="I3320" t="s">
        <v>2903</v>
      </c>
      <c r="J3320" s="4">
        <v>45597</v>
      </c>
      <c r="K3320" t="s">
        <v>3257</v>
      </c>
      <c r="L3320" s="5">
        <v>515000</v>
      </c>
      <c r="M3320" s="28">
        <f t="shared" si="51"/>
        <v>515000</v>
      </c>
      <c r="N3320">
        <f>2025-Table1[[#This Row],[Year]]</f>
        <v>7</v>
      </c>
    </row>
    <row r="3321" spans="1:14" x14ac:dyDescent="0.3">
      <c r="A3321" t="s">
        <v>21</v>
      </c>
      <c r="B3321" t="s">
        <v>231</v>
      </c>
      <c r="C3321">
        <v>2016</v>
      </c>
      <c r="D3321" s="3">
        <v>8</v>
      </c>
      <c r="E3321" s="3">
        <v>57000</v>
      </c>
      <c r="F3321" t="s">
        <v>13</v>
      </c>
      <c r="G3321" s="15">
        <f>IF(Table1[[#This Row],[Transmission]]="Manual", 0, 1)</f>
        <v>0</v>
      </c>
      <c r="H3321" t="s">
        <v>9472</v>
      </c>
      <c r="I3321" t="s">
        <v>14</v>
      </c>
      <c r="J3321" s="4">
        <v>45597</v>
      </c>
      <c r="K3321" t="s">
        <v>3329</v>
      </c>
      <c r="L3321" s="5">
        <v>300000</v>
      </c>
      <c r="M3321" s="28">
        <f t="shared" si="51"/>
        <v>300000</v>
      </c>
      <c r="N3321">
        <f>2025-Table1[[#This Row],[Year]]</f>
        <v>9</v>
      </c>
    </row>
    <row r="3322" spans="1:14" x14ac:dyDescent="0.3">
      <c r="A3322" t="s">
        <v>458</v>
      </c>
      <c r="B3322" t="s">
        <v>459</v>
      </c>
      <c r="C3322">
        <v>2018</v>
      </c>
      <c r="D3322" s="3">
        <v>6</v>
      </c>
      <c r="E3322" s="3">
        <v>121000</v>
      </c>
      <c r="F3322" t="s">
        <v>13</v>
      </c>
      <c r="G3322" s="15">
        <f>IF(Table1[[#This Row],[Transmission]]="Manual", 0, 1)</f>
        <v>0</v>
      </c>
      <c r="H3322" t="s">
        <v>9472</v>
      </c>
      <c r="I3322" t="s">
        <v>17</v>
      </c>
      <c r="J3322" s="4">
        <v>45597</v>
      </c>
      <c r="K3322" t="s">
        <v>3330</v>
      </c>
      <c r="L3322" s="5">
        <v>599000</v>
      </c>
      <c r="M3322" s="28">
        <f t="shared" si="51"/>
        <v>599000</v>
      </c>
      <c r="N3322">
        <f>2025-Table1[[#This Row],[Year]]</f>
        <v>7</v>
      </c>
    </row>
    <row r="3323" spans="1:14" x14ac:dyDescent="0.3">
      <c r="A3323" t="s">
        <v>101</v>
      </c>
      <c r="B3323" t="s">
        <v>192</v>
      </c>
      <c r="C3323">
        <v>2015</v>
      </c>
      <c r="D3323" s="3">
        <v>9</v>
      </c>
      <c r="E3323" s="3">
        <v>76000</v>
      </c>
      <c r="F3323" t="s">
        <v>13</v>
      </c>
      <c r="G3323" s="15">
        <f>IF(Table1[[#This Row],[Transmission]]="Manual", 0, 1)</f>
        <v>0</v>
      </c>
      <c r="H3323" t="s">
        <v>9472</v>
      </c>
      <c r="I3323" t="s">
        <v>17</v>
      </c>
      <c r="J3323" s="4">
        <v>45597</v>
      </c>
      <c r="K3323" t="s">
        <v>3331</v>
      </c>
      <c r="L3323" s="5">
        <v>299000</v>
      </c>
      <c r="M3323" s="28">
        <f t="shared" si="51"/>
        <v>299000</v>
      </c>
      <c r="N3323">
        <f>2025-Table1[[#This Row],[Year]]</f>
        <v>10</v>
      </c>
    </row>
    <row r="3324" spans="1:14" x14ac:dyDescent="0.3">
      <c r="A3324" t="s">
        <v>18</v>
      </c>
      <c r="B3324" t="s">
        <v>86</v>
      </c>
      <c r="C3324">
        <v>2013</v>
      </c>
      <c r="D3324" s="3">
        <v>11</v>
      </c>
      <c r="E3324" s="3">
        <v>100000</v>
      </c>
      <c r="F3324" t="s">
        <v>13</v>
      </c>
      <c r="G3324" s="15">
        <f>IF(Table1[[#This Row],[Transmission]]="Manual", 0, 1)</f>
        <v>0</v>
      </c>
      <c r="H3324" t="s">
        <v>9475</v>
      </c>
      <c r="I3324" t="s">
        <v>17</v>
      </c>
      <c r="J3324" s="4">
        <v>45597</v>
      </c>
      <c r="K3324" t="s">
        <v>3332</v>
      </c>
      <c r="L3324" s="5">
        <v>230000</v>
      </c>
      <c r="M3324" s="28">
        <f t="shared" si="51"/>
        <v>230000</v>
      </c>
      <c r="N3324">
        <f>2025-Table1[[#This Row],[Year]]</f>
        <v>12</v>
      </c>
    </row>
    <row r="3325" spans="1:14" x14ac:dyDescent="0.3">
      <c r="A3325" t="s">
        <v>61</v>
      </c>
      <c r="B3325" t="s">
        <v>62</v>
      </c>
      <c r="C3325">
        <v>2019</v>
      </c>
      <c r="D3325" s="3">
        <v>5</v>
      </c>
      <c r="E3325" s="3">
        <v>42000</v>
      </c>
      <c r="F3325" t="s">
        <v>25</v>
      </c>
      <c r="G3325" s="15">
        <f>IF(Table1[[#This Row],[Transmission]]="Manual", 0, 1)</f>
        <v>1</v>
      </c>
      <c r="H3325" t="s">
        <v>9475</v>
      </c>
      <c r="I3325" t="s">
        <v>2903</v>
      </c>
      <c r="J3325" s="4">
        <v>45597</v>
      </c>
      <c r="K3325" t="s">
        <v>3333</v>
      </c>
      <c r="L3325" s="5">
        <v>380000</v>
      </c>
      <c r="M3325" s="28">
        <f t="shared" si="51"/>
        <v>380000</v>
      </c>
      <c r="N3325">
        <f>2025-Table1[[#This Row],[Year]]</f>
        <v>6</v>
      </c>
    </row>
    <row r="3326" spans="1:14" x14ac:dyDescent="0.3">
      <c r="A3326" t="s">
        <v>44</v>
      </c>
      <c r="B3326" t="s">
        <v>89</v>
      </c>
      <c r="C3326">
        <v>2019</v>
      </c>
      <c r="D3326" s="3">
        <v>5</v>
      </c>
      <c r="E3326" s="3">
        <v>39000</v>
      </c>
      <c r="F3326" t="s">
        <v>25</v>
      </c>
      <c r="G3326" s="15">
        <f>IF(Table1[[#This Row],[Transmission]]="Manual", 0, 1)</f>
        <v>1</v>
      </c>
      <c r="H3326" t="s">
        <v>9472</v>
      </c>
      <c r="I3326" t="s">
        <v>2903</v>
      </c>
      <c r="J3326" s="4">
        <v>45566</v>
      </c>
      <c r="K3326" t="s">
        <v>3334</v>
      </c>
      <c r="L3326" s="5">
        <v>825000</v>
      </c>
      <c r="M3326" s="28">
        <f t="shared" si="51"/>
        <v>825000</v>
      </c>
      <c r="N3326">
        <f>2025-Table1[[#This Row],[Year]]</f>
        <v>6</v>
      </c>
    </row>
    <row r="3327" spans="1:14" x14ac:dyDescent="0.3">
      <c r="A3327" t="s">
        <v>43</v>
      </c>
      <c r="B3327" t="s">
        <v>636</v>
      </c>
      <c r="C3327">
        <v>2010</v>
      </c>
      <c r="D3327" s="3">
        <v>14</v>
      </c>
      <c r="E3327" s="3">
        <v>143000</v>
      </c>
      <c r="F3327" t="s">
        <v>25</v>
      </c>
      <c r="G3327" s="15">
        <f>IF(Table1[[#This Row],[Transmission]]="Manual", 0, 1)</f>
        <v>1</v>
      </c>
      <c r="H3327" t="s">
        <v>9475</v>
      </c>
      <c r="I3327" t="s">
        <v>17</v>
      </c>
      <c r="J3327" s="4">
        <v>45597</v>
      </c>
      <c r="K3327" t="s">
        <v>3335</v>
      </c>
      <c r="L3327" s="5">
        <v>1395000</v>
      </c>
      <c r="M3327" s="28">
        <f t="shared" si="51"/>
        <v>1395000</v>
      </c>
      <c r="N3327">
        <f>2025-Table1[[#This Row],[Year]]</f>
        <v>15</v>
      </c>
    </row>
    <row r="3328" spans="1:14" x14ac:dyDescent="0.3">
      <c r="A3328" t="s">
        <v>21</v>
      </c>
      <c r="B3328" t="s">
        <v>36</v>
      </c>
      <c r="C3328">
        <v>2018</v>
      </c>
      <c r="D3328" s="3">
        <v>6</v>
      </c>
      <c r="E3328" s="3">
        <v>58296</v>
      </c>
      <c r="F3328" t="s">
        <v>25</v>
      </c>
      <c r="G3328" s="15">
        <f>IF(Table1[[#This Row],[Transmission]]="Manual", 0, 1)</f>
        <v>1</v>
      </c>
      <c r="H3328" t="s">
        <v>9472</v>
      </c>
      <c r="I3328" t="s">
        <v>14</v>
      </c>
      <c r="J3328" s="4">
        <v>45597</v>
      </c>
      <c r="K3328" t="s">
        <v>37</v>
      </c>
      <c r="L3328" s="5">
        <v>420000</v>
      </c>
      <c r="M3328" s="28">
        <f t="shared" si="51"/>
        <v>420000</v>
      </c>
      <c r="N3328">
        <f>2025-Table1[[#This Row],[Year]]</f>
        <v>7</v>
      </c>
    </row>
    <row r="3329" spans="1:14" x14ac:dyDescent="0.3">
      <c r="A3329" t="s">
        <v>21</v>
      </c>
      <c r="B3329" t="s">
        <v>39</v>
      </c>
      <c r="C3329">
        <v>2018</v>
      </c>
      <c r="D3329" s="3">
        <v>6</v>
      </c>
      <c r="E3329" s="3">
        <v>118000</v>
      </c>
      <c r="F3329" t="s">
        <v>13</v>
      </c>
      <c r="G3329" s="15">
        <f>IF(Table1[[#This Row],[Transmission]]="Manual", 0, 1)</f>
        <v>0</v>
      </c>
      <c r="H3329" t="s">
        <v>9475</v>
      </c>
      <c r="I3329" t="s">
        <v>17</v>
      </c>
      <c r="J3329" s="4">
        <v>45597</v>
      </c>
      <c r="K3329" t="s">
        <v>3336</v>
      </c>
      <c r="L3329" s="5">
        <v>650000</v>
      </c>
      <c r="M3329" s="28">
        <f t="shared" si="51"/>
        <v>650000</v>
      </c>
      <c r="N3329">
        <f>2025-Table1[[#This Row],[Year]]</f>
        <v>7</v>
      </c>
    </row>
    <row r="3330" spans="1:14" x14ac:dyDescent="0.3">
      <c r="A3330" t="s">
        <v>101</v>
      </c>
      <c r="B3330" t="s">
        <v>638</v>
      </c>
      <c r="C3330">
        <v>2018</v>
      </c>
      <c r="D3330" s="3">
        <v>6</v>
      </c>
      <c r="E3330" s="3">
        <v>54750</v>
      </c>
      <c r="F3330" t="s">
        <v>25</v>
      </c>
      <c r="G3330" s="15">
        <f>IF(Table1[[#This Row],[Transmission]]="Manual", 0, 1)</f>
        <v>1</v>
      </c>
      <c r="H3330" t="s">
        <v>9472</v>
      </c>
      <c r="I3330" t="s">
        <v>2903</v>
      </c>
      <c r="J3330" s="4">
        <v>45597</v>
      </c>
      <c r="K3330" t="s">
        <v>3337</v>
      </c>
      <c r="L3330" s="5">
        <v>450000</v>
      </c>
      <c r="M3330" s="28">
        <f t="shared" si="51"/>
        <v>450000</v>
      </c>
      <c r="N3330">
        <f>2025-Table1[[#This Row],[Year]]</f>
        <v>7</v>
      </c>
    </row>
    <row r="3331" spans="1:14" x14ac:dyDescent="0.3">
      <c r="A3331" t="s">
        <v>18</v>
      </c>
      <c r="B3331" t="s">
        <v>19</v>
      </c>
      <c r="C3331">
        <v>2012</v>
      </c>
      <c r="D3331" s="3">
        <v>12</v>
      </c>
      <c r="E3331" s="3">
        <v>116000</v>
      </c>
      <c r="F3331" t="s">
        <v>13</v>
      </c>
      <c r="G3331" s="15">
        <f>IF(Table1[[#This Row],[Transmission]]="Manual", 0, 1)</f>
        <v>0</v>
      </c>
      <c r="H3331" t="s">
        <v>9472</v>
      </c>
      <c r="I3331" t="s">
        <v>17</v>
      </c>
      <c r="J3331" s="4">
        <v>45597</v>
      </c>
      <c r="K3331" t="s">
        <v>1513</v>
      </c>
      <c r="L3331" s="5">
        <v>464000</v>
      </c>
      <c r="M3331" s="28">
        <f t="shared" ref="M3331:M3394" si="52">VALUE(SUBSTITUTE(SUBSTITUTE(L3331,"₹"," "),",",""))</f>
        <v>464000</v>
      </c>
      <c r="N3331">
        <f>2025-Table1[[#This Row],[Year]]</f>
        <v>13</v>
      </c>
    </row>
    <row r="3332" spans="1:14" x14ac:dyDescent="0.3">
      <c r="A3332" t="s">
        <v>44</v>
      </c>
      <c r="B3332" t="s">
        <v>79</v>
      </c>
      <c r="C3332">
        <v>2022</v>
      </c>
      <c r="D3332" s="3">
        <v>2</v>
      </c>
      <c r="E3332" s="3">
        <v>16000</v>
      </c>
      <c r="F3332" t="s">
        <v>13</v>
      </c>
      <c r="G3332" s="15">
        <f>IF(Table1[[#This Row],[Transmission]]="Manual", 0, 1)</f>
        <v>0</v>
      </c>
      <c r="H3332" t="s">
        <v>9472</v>
      </c>
      <c r="I3332" t="s">
        <v>14</v>
      </c>
      <c r="J3332" s="4">
        <v>45597</v>
      </c>
      <c r="K3332" t="s">
        <v>3338</v>
      </c>
      <c r="L3332" s="5">
        <v>1300000</v>
      </c>
      <c r="M3332" s="28">
        <f t="shared" si="52"/>
        <v>1300000</v>
      </c>
      <c r="N3332">
        <f>2025-Table1[[#This Row],[Year]]</f>
        <v>3</v>
      </c>
    </row>
    <row r="3333" spans="1:14" x14ac:dyDescent="0.3">
      <c r="A3333" t="s">
        <v>15</v>
      </c>
      <c r="B3333" t="s">
        <v>93</v>
      </c>
      <c r="C3333">
        <v>2015</v>
      </c>
      <c r="D3333" s="3">
        <v>9</v>
      </c>
      <c r="E3333" s="3">
        <v>98000</v>
      </c>
      <c r="F3333" t="s">
        <v>13</v>
      </c>
      <c r="G3333" s="15">
        <f>IF(Table1[[#This Row],[Transmission]]="Manual", 0, 1)</f>
        <v>0</v>
      </c>
      <c r="H3333" t="s">
        <v>9475</v>
      </c>
      <c r="I3333" t="s">
        <v>17</v>
      </c>
      <c r="J3333" s="4">
        <v>45474</v>
      </c>
      <c r="K3333" t="s">
        <v>1977</v>
      </c>
      <c r="L3333" s="5">
        <v>1545000</v>
      </c>
      <c r="M3333" s="28">
        <f t="shared" si="52"/>
        <v>1545000</v>
      </c>
      <c r="N3333">
        <f>2025-Table1[[#This Row],[Year]]</f>
        <v>10</v>
      </c>
    </row>
    <row r="3334" spans="1:14" x14ac:dyDescent="0.3">
      <c r="A3334" t="s">
        <v>44</v>
      </c>
      <c r="B3334" t="s">
        <v>83</v>
      </c>
      <c r="C3334">
        <v>2013</v>
      </c>
      <c r="D3334" s="3">
        <v>11</v>
      </c>
      <c r="E3334" s="3">
        <v>71000</v>
      </c>
      <c r="F3334" t="s">
        <v>13</v>
      </c>
      <c r="G3334" s="15">
        <f>IF(Table1[[#This Row],[Transmission]]="Manual", 0, 1)</f>
        <v>0</v>
      </c>
      <c r="H3334" t="s">
        <v>9475</v>
      </c>
      <c r="I3334" t="s">
        <v>2903</v>
      </c>
      <c r="J3334" s="4">
        <v>45597</v>
      </c>
      <c r="K3334" t="s">
        <v>3339</v>
      </c>
      <c r="L3334" s="5">
        <v>425000</v>
      </c>
      <c r="M3334" s="28">
        <f t="shared" si="52"/>
        <v>425000</v>
      </c>
      <c r="N3334">
        <f>2025-Table1[[#This Row],[Year]]</f>
        <v>12</v>
      </c>
    </row>
    <row r="3335" spans="1:14" x14ac:dyDescent="0.3">
      <c r="A3335" t="s">
        <v>21</v>
      </c>
      <c r="B3335" t="s">
        <v>219</v>
      </c>
      <c r="C3335">
        <v>2009</v>
      </c>
      <c r="D3335" s="3">
        <v>15</v>
      </c>
      <c r="E3335" s="3">
        <v>99000</v>
      </c>
      <c r="F3335" t="s">
        <v>13</v>
      </c>
      <c r="G3335" s="15">
        <f>IF(Table1[[#This Row],[Transmission]]="Manual", 0, 1)</f>
        <v>0</v>
      </c>
      <c r="H3335" t="s">
        <v>9475</v>
      </c>
      <c r="I3335" t="s">
        <v>2903</v>
      </c>
      <c r="J3335" s="4">
        <v>45597</v>
      </c>
      <c r="K3335" t="s">
        <v>3340</v>
      </c>
      <c r="L3335" s="5">
        <v>295000</v>
      </c>
      <c r="M3335" s="28">
        <f t="shared" si="52"/>
        <v>295000</v>
      </c>
      <c r="N3335">
        <f>2025-Table1[[#This Row],[Year]]</f>
        <v>16</v>
      </c>
    </row>
    <row r="3336" spans="1:14" x14ac:dyDescent="0.3">
      <c r="A3336" t="s">
        <v>113</v>
      </c>
      <c r="B3336" t="s">
        <v>3341</v>
      </c>
      <c r="C3336">
        <v>2017</v>
      </c>
      <c r="D3336" s="3">
        <v>7</v>
      </c>
      <c r="E3336" s="3">
        <v>46550</v>
      </c>
      <c r="F3336" t="s">
        <v>25</v>
      </c>
      <c r="G3336" s="15">
        <f>IF(Table1[[#This Row],[Transmission]]="Manual", 0, 1)</f>
        <v>1</v>
      </c>
      <c r="H3336" t="s">
        <v>9472</v>
      </c>
      <c r="I3336" t="s">
        <v>14</v>
      </c>
      <c r="J3336" s="4">
        <v>45597</v>
      </c>
      <c r="K3336" t="s">
        <v>3342</v>
      </c>
      <c r="L3336" s="5">
        <v>222000</v>
      </c>
      <c r="M3336" s="28">
        <f t="shared" si="52"/>
        <v>222000</v>
      </c>
      <c r="N3336">
        <f>2025-Table1[[#This Row],[Year]]</f>
        <v>8</v>
      </c>
    </row>
    <row r="3337" spans="1:14" x14ac:dyDescent="0.3">
      <c r="A3337" t="s">
        <v>21</v>
      </c>
      <c r="B3337" t="s">
        <v>231</v>
      </c>
      <c r="C3337">
        <v>2016</v>
      </c>
      <c r="D3337" s="3">
        <v>8</v>
      </c>
      <c r="E3337" s="3">
        <v>72000</v>
      </c>
      <c r="F3337" t="s">
        <v>13</v>
      </c>
      <c r="G3337" s="15">
        <f>IF(Table1[[#This Row],[Transmission]]="Manual", 0, 1)</f>
        <v>0</v>
      </c>
      <c r="H3337" t="s">
        <v>9475</v>
      </c>
      <c r="I3337" t="s">
        <v>2903</v>
      </c>
      <c r="J3337" s="4">
        <v>45597</v>
      </c>
      <c r="K3337" t="s">
        <v>3343</v>
      </c>
      <c r="L3337" s="5">
        <v>245000</v>
      </c>
      <c r="M3337" s="28">
        <f t="shared" si="52"/>
        <v>245000</v>
      </c>
      <c r="N3337">
        <f>2025-Table1[[#This Row],[Year]]</f>
        <v>9</v>
      </c>
    </row>
    <row r="3338" spans="1:14" x14ac:dyDescent="0.3">
      <c r="A3338" t="s">
        <v>11</v>
      </c>
      <c r="B3338" t="s">
        <v>12</v>
      </c>
      <c r="C3338">
        <v>2017</v>
      </c>
      <c r="D3338" s="3">
        <v>7</v>
      </c>
      <c r="E3338" s="3">
        <v>70000</v>
      </c>
      <c r="F3338" t="s">
        <v>25</v>
      </c>
      <c r="G3338" s="15">
        <f>IF(Table1[[#This Row],[Transmission]]="Manual", 0, 1)</f>
        <v>1</v>
      </c>
      <c r="H3338" t="s">
        <v>9475</v>
      </c>
      <c r="I3338" t="s">
        <v>2903</v>
      </c>
      <c r="J3338" s="4">
        <v>45597</v>
      </c>
      <c r="K3338" t="s">
        <v>3344</v>
      </c>
      <c r="L3338" s="5">
        <v>775000</v>
      </c>
      <c r="M3338" s="28">
        <f t="shared" si="52"/>
        <v>775000</v>
      </c>
      <c r="N3338">
        <f>2025-Table1[[#This Row],[Year]]</f>
        <v>8</v>
      </c>
    </row>
    <row r="3339" spans="1:14" x14ac:dyDescent="0.3">
      <c r="A3339" t="s">
        <v>21</v>
      </c>
      <c r="B3339" t="s">
        <v>22</v>
      </c>
      <c r="C3339">
        <v>2015</v>
      </c>
      <c r="D3339" s="3">
        <v>9</v>
      </c>
      <c r="E3339" s="3">
        <v>32000</v>
      </c>
      <c r="F3339" t="s">
        <v>13</v>
      </c>
      <c r="G3339" s="15">
        <f>IF(Table1[[#This Row],[Transmission]]="Manual", 0, 1)</f>
        <v>0</v>
      </c>
      <c r="H3339" t="s">
        <v>9472</v>
      </c>
      <c r="I3339" t="s">
        <v>14</v>
      </c>
      <c r="J3339" s="4">
        <v>45597</v>
      </c>
      <c r="K3339" t="s">
        <v>3345</v>
      </c>
      <c r="L3339" s="5">
        <v>495000</v>
      </c>
      <c r="M3339" s="28">
        <f t="shared" si="52"/>
        <v>495000</v>
      </c>
      <c r="N3339">
        <f>2025-Table1[[#This Row],[Year]]</f>
        <v>10</v>
      </c>
    </row>
    <row r="3340" spans="1:14" x14ac:dyDescent="0.3">
      <c r="A3340" t="s">
        <v>11</v>
      </c>
      <c r="B3340" t="s">
        <v>12</v>
      </c>
      <c r="C3340">
        <v>2019</v>
      </c>
      <c r="D3340" s="3">
        <v>5</v>
      </c>
      <c r="E3340" s="3">
        <v>78000</v>
      </c>
      <c r="F3340" t="s">
        <v>25</v>
      </c>
      <c r="G3340" s="15">
        <f>IF(Table1[[#This Row],[Transmission]]="Manual", 0, 1)</f>
        <v>1</v>
      </c>
      <c r="H3340" t="s">
        <v>9475</v>
      </c>
      <c r="I3340" t="s">
        <v>2903</v>
      </c>
      <c r="J3340" s="4">
        <v>45597</v>
      </c>
      <c r="K3340" t="s">
        <v>3346</v>
      </c>
      <c r="L3340" s="5">
        <v>810000</v>
      </c>
      <c r="M3340" s="28">
        <f t="shared" si="52"/>
        <v>810000</v>
      </c>
      <c r="N3340">
        <f>2025-Table1[[#This Row],[Year]]</f>
        <v>6</v>
      </c>
    </row>
    <row r="3341" spans="1:14" x14ac:dyDescent="0.3">
      <c r="A3341" t="s">
        <v>3347</v>
      </c>
      <c r="B3341" t="s">
        <v>3348</v>
      </c>
      <c r="C3341">
        <v>2007</v>
      </c>
      <c r="D3341" s="3">
        <v>17</v>
      </c>
      <c r="E3341" s="3">
        <v>1500</v>
      </c>
      <c r="F3341" t="s">
        <v>25</v>
      </c>
      <c r="G3341" s="15">
        <f>IF(Table1[[#This Row],[Transmission]]="Manual", 0, 1)</f>
        <v>1</v>
      </c>
      <c r="H3341" t="s">
        <v>9472</v>
      </c>
      <c r="I3341" t="s">
        <v>2903</v>
      </c>
      <c r="J3341" s="4">
        <v>45597</v>
      </c>
      <c r="K3341" t="s">
        <v>3349</v>
      </c>
      <c r="L3341" s="5">
        <v>370000</v>
      </c>
      <c r="M3341" s="28">
        <f t="shared" si="52"/>
        <v>370000</v>
      </c>
      <c r="N3341">
        <f>2025-Table1[[#This Row],[Year]]</f>
        <v>18</v>
      </c>
    </row>
    <row r="3342" spans="1:14" x14ac:dyDescent="0.3">
      <c r="A3342" t="s">
        <v>44</v>
      </c>
      <c r="B3342" t="s">
        <v>83</v>
      </c>
      <c r="C3342">
        <v>2016</v>
      </c>
      <c r="D3342" s="3">
        <v>8</v>
      </c>
      <c r="E3342" s="3">
        <v>57000</v>
      </c>
      <c r="F3342" t="s">
        <v>13</v>
      </c>
      <c r="G3342" s="15">
        <f>IF(Table1[[#This Row],[Transmission]]="Manual", 0, 1)</f>
        <v>0</v>
      </c>
      <c r="H3342" t="s">
        <v>9475</v>
      </c>
      <c r="I3342" t="s">
        <v>14</v>
      </c>
      <c r="J3342" s="4">
        <v>45597</v>
      </c>
      <c r="K3342" t="s">
        <v>3350</v>
      </c>
      <c r="L3342" s="5">
        <v>575000</v>
      </c>
      <c r="M3342" s="28">
        <f t="shared" si="52"/>
        <v>575000</v>
      </c>
      <c r="N3342">
        <f>2025-Table1[[#This Row],[Year]]</f>
        <v>9</v>
      </c>
    </row>
    <row r="3343" spans="1:14" x14ac:dyDescent="0.3">
      <c r="A3343" t="s">
        <v>11</v>
      </c>
      <c r="B3343" t="s">
        <v>12</v>
      </c>
      <c r="C3343">
        <v>2011</v>
      </c>
      <c r="D3343" s="3">
        <v>13</v>
      </c>
      <c r="E3343" s="3">
        <v>70000</v>
      </c>
      <c r="F3343" t="s">
        <v>25</v>
      </c>
      <c r="G3343" s="15">
        <f>IF(Table1[[#This Row],[Transmission]]="Manual", 0, 1)</f>
        <v>1</v>
      </c>
      <c r="H3343" t="s">
        <v>9475</v>
      </c>
      <c r="I3343" t="s">
        <v>2903</v>
      </c>
      <c r="J3343" s="4">
        <v>45597</v>
      </c>
      <c r="K3343" t="s">
        <v>3351</v>
      </c>
      <c r="L3343" s="5">
        <v>331000</v>
      </c>
      <c r="M3343" s="28">
        <f t="shared" si="52"/>
        <v>331000</v>
      </c>
      <c r="N3343">
        <f>2025-Table1[[#This Row],[Year]]</f>
        <v>14</v>
      </c>
    </row>
    <row r="3344" spans="1:14" x14ac:dyDescent="0.3">
      <c r="A3344" t="s">
        <v>38</v>
      </c>
      <c r="B3344" t="s">
        <v>47</v>
      </c>
      <c r="C3344">
        <v>2022</v>
      </c>
      <c r="D3344" s="3">
        <v>2</v>
      </c>
      <c r="E3344" s="3">
        <v>8690</v>
      </c>
      <c r="F3344" t="s">
        <v>13</v>
      </c>
      <c r="G3344" s="15">
        <f>IF(Table1[[#This Row],[Transmission]]="Manual", 0, 1)</f>
        <v>0</v>
      </c>
      <c r="H3344" t="s">
        <v>9472</v>
      </c>
      <c r="I3344" t="s">
        <v>14</v>
      </c>
      <c r="J3344" s="4">
        <v>45597</v>
      </c>
      <c r="K3344" t="s">
        <v>3352</v>
      </c>
      <c r="L3344" s="5">
        <v>1495000</v>
      </c>
      <c r="M3344" s="28">
        <f t="shared" si="52"/>
        <v>1495000</v>
      </c>
      <c r="N3344">
        <f>2025-Table1[[#This Row],[Year]]</f>
        <v>3</v>
      </c>
    </row>
    <row r="3345" spans="1:14" x14ac:dyDescent="0.3">
      <c r="A3345" t="s">
        <v>21</v>
      </c>
      <c r="B3345" t="s">
        <v>1275</v>
      </c>
      <c r="C3345">
        <v>2022</v>
      </c>
      <c r="D3345" s="3">
        <v>2</v>
      </c>
      <c r="E3345" s="3">
        <v>21878</v>
      </c>
      <c r="F3345" t="s">
        <v>13</v>
      </c>
      <c r="G3345" s="15">
        <f>IF(Table1[[#This Row],[Transmission]]="Manual", 0, 1)</f>
        <v>0</v>
      </c>
      <c r="H3345" t="s">
        <v>9472</v>
      </c>
      <c r="I3345" t="s">
        <v>2903</v>
      </c>
      <c r="J3345" s="4">
        <v>45597</v>
      </c>
      <c r="K3345" t="s">
        <v>3353</v>
      </c>
      <c r="L3345" s="5">
        <v>640000</v>
      </c>
      <c r="M3345" s="28">
        <f t="shared" si="52"/>
        <v>640000</v>
      </c>
      <c r="N3345">
        <f>2025-Table1[[#This Row],[Year]]</f>
        <v>3</v>
      </c>
    </row>
    <row r="3346" spans="1:14" x14ac:dyDescent="0.3">
      <c r="A3346" t="s">
        <v>21</v>
      </c>
      <c r="B3346" t="s">
        <v>49</v>
      </c>
      <c r="C3346">
        <v>2019</v>
      </c>
      <c r="D3346" s="3">
        <v>5</v>
      </c>
      <c r="E3346" s="3">
        <v>65000</v>
      </c>
      <c r="F3346" t="s">
        <v>25</v>
      </c>
      <c r="G3346" s="15">
        <f>IF(Table1[[#This Row],[Transmission]]="Manual", 0, 1)</f>
        <v>1</v>
      </c>
      <c r="H3346" t="s">
        <v>9475</v>
      </c>
      <c r="I3346" t="s">
        <v>2903</v>
      </c>
      <c r="J3346" s="4">
        <v>45597</v>
      </c>
      <c r="K3346" t="s">
        <v>3354</v>
      </c>
      <c r="L3346" s="5">
        <v>820000</v>
      </c>
      <c r="M3346" s="28">
        <f t="shared" si="52"/>
        <v>820000</v>
      </c>
      <c r="N3346">
        <f>2025-Table1[[#This Row],[Year]]</f>
        <v>6</v>
      </c>
    </row>
    <row r="3347" spans="1:14" x14ac:dyDescent="0.3">
      <c r="A3347" t="s">
        <v>21</v>
      </c>
      <c r="B3347" t="s">
        <v>276</v>
      </c>
      <c r="C3347">
        <v>2009</v>
      </c>
      <c r="D3347" s="3">
        <v>15</v>
      </c>
      <c r="E3347" s="3">
        <v>46000</v>
      </c>
      <c r="F3347" t="s">
        <v>25</v>
      </c>
      <c r="G3347" s="15">
        <f>IF(Table1[[#This Row],[Transmission]]="Manual", 0, 1)</f>
        <v>1</v>
      </c>
      <c r="H3347" t="s">
        <v>9475</v>
      </c>
      <c r="I3347" t="s">
        <v>2903</v>
      </c>
      <c r="J3347" s="4">
        <v>45597</v>
      </c>
      <c r="K3347" t="s">
        <v>3355</v>
      </c>
      <c r="L3347" s="5">
        <v>165000</v>
      </c>
      <c r="M3347" s="28">
        <f t="shared" si="52"/>
        <v>165000</v>
      </c>
      <c r="N3347">
        <f>2025-Table1[[#This Row],[Year]]</f>
        <v>16</v>
      </c>
    </row>
    <row r="3348" spans="1:14" x14ac:dyDescent="0.3">
      <c r="A3348" t="s">
        <v>33</v>
      </c>
      <c r="B3348" t="s">
        <v>501</v>
      </c>
      <c r="C3348">
        <v>2017</v>
      </c>
      <c r="D3348" s="3">
        <v>7</v>
      </c>
      <c r="E3348" s="3">
        <v>102500</v>
      </c>
      <c r="F3348" t="s">
        <v>13</v>
      </c>
      <c r="G3348" s="15">
        <f>IF(Table1[[#This Row],[Transmission]]="Manual", 0, 1)</f>
        <v>0</v>
      </c>
      <c r="H3348" t="s">
        <v>9472</v>
      </c>
      <c r="I3348" t="s">
        <v>17</v>
      </c>
      <c r="J3348" s="4">
        <v>45597</v>
      </c>
      <c r="K3348" t="s">
        <v>3356</v>
      </c>
      <c r="L3348" s="5">
        <v>400000</v>
      </c>
      <c r="M3348" s="28">
        <f t="shared" si="52"/>
        <v>400000</v>
      </c>
      <c r="N3348">
        <f>2025-Table1[[#This Row],[Year]]</f>
        <v>8</v>
      </c>
    </row>
    <row r="3349" spans="1:14" x14ac:dyDescent="0.3">
      <c r="A3349" t="s">
        <v>33</v>
      </c>
      <c r="B3349" t="s">
        <v>34</v>
      </c>
      <c r="C3349">
        <v>2018</v>
      </c>
      <c r="D3349" s="3">
        <v>6</v>
      </c>
      <c r="E3349" s="3">
        <v>77000</v>
      </c>
      <c r="F3349" t="s">
        <v>13</v>
      </c>
      <c r="G3349" s="15">
        <f>IF(Table1[[#This Row],[Transmission]]="Manual", 0, 1)</f>
        <v>0</v>
      </c>
      <c r="H3349" t="s">
        <v>9472</v>
      </c>
      <c r="I3349" t="s">
        <v>14</v>
      </c>
      <c r="J3349" s="4">
        <v>45597</v>
      </c>
      <c r="K3349" t="s">
        <v>3357</v>
      </c>
      <c r="L3349" s="5">
        <v>720000</v>
      </c>
      <c r="M3349" s="28">
        <f t="shared" si="52"/>
        <v>720000</v>
      </c>
      <c r="N3349">
        <f>2025-Table1[[#This Row],[Year]]</f>
        <v>7</v>
      </c>
    </row>
    <row r="3350" spans="1:14" x14ac:dyDescent="0.3">
      <c r="A3350" t="s">
        <v>44</v>
      </c>
      <c r="B3350" t="s">
        <v>133</v>
      </c>
      <c r="C3350">
        <v>2017</v>
      </c>
      <c r="D3350" s="3">
        <v>7</v>
      </c>
      <c r="E3350" s="3">
        <v>76000</v>
      </c>
      <c r="F3350" t="s">
        <v>13</v>
      </c>
      <c r="G3350" s="15">
        <f>IF(Table1[[#This Row],[Transmission]]="Manual", 0, 1)</f>
        <v>0</v>
      </c>
      <c r="H3350" t="s">
        <v>9472</v>
      </c>
      <c r="I3350" t="s">
        <v>14</v>
      </c>
      <c r="J3350" s="4">
        <v>45597</v>
      </c>
      <c r="K3350" t="s">
        <v>2294</v>
      </c>
      <c r="L3350" s="5">
        <v>460000</v>
      </c>
      <c r="M3350" s="28">
        <f t="shared" si="52"/>
        <v>460000</v>
      </c>
      <c r="N3350">
        <f>2025-Table1[[#This Row],[Year]]</f>
        <v>8</v>
      </c>
    </row>
    <row r="3351" spans="1:14" x14ac:dyDescent="0.3">
      <c r="A3351" t="s">
        <v>38</v>
      </c>
      <c r="B3351" t="s">
        <v>145</v>
      </c>
      <c r="C3351">
        <v>2023</v>
      </c>
      <c r="D3351" s="3">
        <v>1</v>
      </c>
      <c r="E3351" s="3">
        <v>8100</v>
      </c>
      <c r="F3351" t="s">
        <v>25</v>
      </c>
      <c r="G3351" s="15">
        <f>IF(Table1[[#This Row],[Transmission]]="Manual", 0, 1)</f>
        <v>1</v>
      </c>
      <c r="H3351" t="s">
        <v>9472</v>
      </c>
      <c r="I3351" t="s">
        <v>14</v>
      </c>
      <c r="J3351" s="4">
        <v>45597</v>
      </c>
      <c r="K3351" t="s">
        <v>3358</v>
      </c>
      <c r="L3351" s="5">
        <v>1175000</v>
      </c>
      <c r="M3351" s="28">
        <f t="shared" si="52"/>
        <v>1175000</v>
      </c>
      <c r="N3351">
        <f>2025-Table1[[#This Row],[Year]]</f>
        <v>2</v>
      </c>
    </row>
    <row r="3352" spans="1:14" x14ac:dyDescent="0.3">
      <c r="A3352" t="s">
        <v>101</v>
      </c>
      <c r="B3352" t="s">
        <v>337</v>
      </c>
      <c r="C3352">
        <v>2021</v>
      </c>
      <c r="D3352" s="3">
        <v>3</v>
      </c>
      <c r="E3352" s="3">
        <v>19000</v>
      </c>
      <c r="F3352" t="s">
        <v>25</v>
      </c>
      <c r="G3352" s="15">
        <f>IF(Table1[[#This Row],[Transmission]]="Manual", 0, 1)</f>
        <v>1</v>
      </c>
      <c r="H3352" t="s">
        <v>9472</v>
      </c>
      <c r="I3352" t="s">
        <v>14</v>
      </c>
      <c r="J3352" s="4">
        <v>45597</v>
      </c>
      <c r="K3352" t="s">
        <v>3359</v>
      </c>
      <c r="L3352" s="5">
        <v>665000</v>
      </c>
      <c r="M3352" s="28">
        <f t="shared" si="52"/>
        <v>665000</v>
      </c>
      <c r="N3352">
        <f>2025-Table1[[#This Row],[Year]]</f>
        <v>4</v>
      </c>
    </row>
    <row r="3353" spans="1:14" x14ac:dyDescent="0.3">
      <c r="A3353" t="s">
        <v>113</v>
      </c>
      <c r="B3353" t="s">
        <v>121</v>
      </c>
      <c r="C3353">
        <v>2014</v>
      </c>
      <c r="D3353" s="3">
        <v>10</v>
      </c>
      <c r="E3353" s="3">
        <v>80000</v>
      </c>
      <c r="F3353" t="s">
        <v>13</v>
      </c>
      <c r="G3353" s="15">
        <f>IF(Table1[[#This Row],[Transmission]]="Manual", 0, 1)</f>
        <v>0</v>
      </c>
      <c r="H3353" t="s">
        <v>9475</v>
      </c>
      <c r="I3353" t="s">
        <v>17</v>
      </c>
      <c r="J3353" s="4">
        <v>45597</v>
      </c>
      <c r="K3353" t="s">
        <v>1290</v>
      </c>
      <c r="L3353" s="5">
        <v>475000</v>
      </c>
      <c r="M3353" s="28">
        <f t="shared" si="52"/>
        <v>475000</v>
      </c>
      <c r="N3353">
        <f>2025-Table1[[#This Row],[Year]]</f>
        <v>11</v>
      </c>
    </row>
    <row r="3354" spans="1:14" x14ac:dyDescent="0.3">
      <c r="A3354" t="s">
        <v>113</v>
      </c>
      <c r="B3354" t="s">
        <v>121</v>
      </c>
      <c r="C3354">
        <v>2015</v>
      </c>
      <c r="D3354" s="3">
        <v>9</v>
      </c>
      <c r="E3354" s="3">
        <v>90000</v>
      </c>
      <c r="F3354" t="s">
        <v>13</v>
      </c>
      <c r="G3354" s="15">
        <f>IF(Table1[[#This Row],[Transmission]]="Manual", 0, 1)</f>
        <v>0</v>
      </c>
      <c r="H3354" t="s">
        <v>9472</v>
      </c>
      <c r="I3354" t="s">
        <v>17</v>
      </c>
      <c r="J3354" s="4">
        <v>45597</v>
      </c>
      <c r="K3354" t="s">
        <v>3360</v>
      </c>
      <c r="L3354" s="5">
        <v>475000</v>
      </c>
      <c r="M3354" s="28">
        <f t="shared" si="52"/>
        <v>475000</v>
      </c>
      <c r="N3354">
        <f>2025-Table1[[#This Row],[Year]]</f>
        <v>10</v>
      </c>
    </row>
    <row r="3355" spans="1:14" x14ac:dyDescent="0.3">
      <c r="A3355" t="s">
        <v>18</v>
      </c>
      <c r="B3355" t="s">
        <v>86</v>
      </c>
      <c r="C3355">
        <v>2019</v>
      </c>
      <c r="D3355" s="3">
        <v>5</v>
      </c>
      <c r="E3355" s="3">
        <v>72000</v>
      </c>
      <c r="F3355" t="s">
        <v>13</v>
      </c>
      <c r="G3355" s="15">
        <f>IF(Table1[[#This Row],[Transmission]]="Manual", 0, 1)</f>
        <v>0</v>
      </c>
      <c r="H3355" t="s">
        <v>9472</v>
      </c>
      <c r="I3355" t="s">
        <v>14</v>
      </c>
      <c r="J3355" s="4">
        <v>45597</v>
      </c>
      <c r="K3355" t="s">
        <v>3361</v>
      </c>
      <c r="L3355" s="5">
        <v>690000</v>
      </c>
      <c r="M3355" s="28">
        <f t="shared" si="52"/>
        <v>690000</v>
      </c>
      <c r="N3355">
        <f>2025-Table1[[#This Row],[Year]]</f>
        <v>6</v>
      </c>
    </row>
    <row r="3356" spans="1:14" x14ac:dyDescent="0.3">
      <c r="A3356" t="s">
        <v>44</v>
      </c>
      <c r="B3356" t="s">
        <v>1728</v>
      </c>
      <c r="C3356">
        <v>2023</v>
      </c>
      <c r="D3356" s="3">
        <v>1</v>
      </c>
      <c r="E3356" s="3">
        <v>1234</v>
      </c>
      <c r="F3356" t="s">
        <v>25</v>
      </c>
      <c r="G3356" s="15">
        <f>IF(Table1[[#This Row],[Transmission]]="Manual", 0, 1)</f>
        <v>1</v>
      </c>
      <c r="H3356" t="s">
        <v>9472</v>
      </c>
      <c r="I3356" t="s">
        <v>2903</v>
      </c>
      <c r="J3356" s="4">
        <v>45597</v>
      </c>
      <c r="K3356" t="s">
        <v>3362</v>
      </c>
      <c r="L3356" s="5">
        <v>250000</v>
      </c>
      <c r="M3356" s="28">
        <f t="shared" si="52"/>
        <v>250000</v>
      </c>
      <c r="N3356">
        <f>2025-Table1[[#This Row],[Year]]</f>
        <v>2</v>
      </c>
    </row>
    <row r="3357" spans="1:14" x14ac:dyDescent="0.3">
      <c r="A3357" t="s">
        <v>15</v>
      </c>
      <c r="B3357" t="s">
        <v>588</v>
      </c>
      <c r="C3357">
        <v>2011</v>
      </c>
      <c r="D3357" s="3">
        <v>13</v>
      </c>
      <c r="E3357" s="3">
        <v>71000</v>
      </c>
      <c r="F3357" t="s">
        <v>25</v>
      </c>
      <c r="G3357" s="15">
        <f>IF(Table1[[#This Row],[Transmission]]="Manual", 0, 1)</f>
        <v>1</v>
      </c>
      <c r="H3357" t="s">
        <v>9475</v>
      </c>
      <c r="I3357" t="s">
        <v>14</v>
      </c>
      <c r="J3357" s="4">
        <v>45597</v>
      </c>
      <c r="K3357" t="s">
        <v>3363</v>
      </c>
      <c r="L3357" s="5">
        <v>345000</v>
      </c>
      <c r="M3357" s="28">
        <f t="shared" si="52"/>
        <v>345000</v>
      </c>
      <c r="N3357">
        <f>2025-Table1[[#This Row],[Year]]</f>
        <v>14</v>
      </c>
    </row>
    <row r="3358" spans="1:14" x14ac:dyDescent="0.3">
      <c r="A3358" t="s">
        <v>61</v>
      </c>
      <c r="B3358" t="s">
        <v>3364</v>
      </c>
      <c r="C3358">
        <v>2013</v>
      </c>
      <c r="D3358" s="3">
        <v>11</v>
      </c>
      <c r="E3358" s="3">
        <v>85000</v>
      </c>
      <c r="F3358" t="s">
        <v>13</v>
      </c>
      <c r="G3358" s="15">
        <f>IF(Table1[[#This Row],[Transmission]]="Manual", 0, 1)</f>
        <v>0</v>
      </c>
      <c r="H3358" t="s">
        <v>9475</v>
      </c>
      <c r="I3358" t="s">
        <v>17</v>
      </c>
      <c r="J3358" s="4">
        <v>45597</v>
      </c>
      <c r="K3358" t="s">
        <v>3365</v>
      </c>
      <c r="L3358" s="5">
        <v>311000</v>
      </c>
      <c r="M3358" s="28">
        <f t="shared" si="52"/>
        <v>311000</v>
      </c>
      <c r="N3358">
        <f>2025-Table1[[#This Row],[Year]]</f>
        <v>12</v>
      </c>
    </row>
    <row r="3359" spans="1:14" x14ac:dyDescent="0.3">
      <c r="A3359" t="s">
        <v>21</v>
      </c>
      <c r="B3359" t="s">
        <v>131</v>
      </c>
      <c r="C3359">
        <v>2021</v>
      </c>
      <c r="D3359" s="3">
        <v>3</v>
      </c>
      <c r="E3359" s="3">
        <v>42000</v>
      </c>
      <c r="F3359" t="s">
        <v>25</v>
      </c>
      <c r="G3359" s="15">
        <f>IF(Table1[[#This Row],[Transmission]]="Manual", 0, 1)</f>
        <v>1</v>
      </c>
      <c r="H3359" t="s">
        <v>9472</v>
      </c>
      <c r="I3359" t="s">
        <v>2903</v>
      </c>
      <c r="J3359" s="4">
        <v>45566</v>
      </c>
      <c r="K3359" t="s">
        <v>3366</v>
      </c>
      <c r="L3359" s="5">
        <v>540000</v>
      </c>
      <c r="M3359" s="28">
        <f t="shared" si="52"/>
        <v>540000</v>
      </c>
      <c r="N3359">
        <f>2025-Table1[[#This Row],[Year]]</f>
        <v>4</v>
      </c>
    </row>
    <row r="3360" spans="1:14" x14ac:dyDescent="0.3">
      <c r="A3360" t="s">
        <v>97</v>
      </c>
      <c r="B3360" t="s">
        <v>236</v>
      </c>
      <c r="C3360">
        <v>2012</v>
      </c>
      <c r="D3360" s="3">
        <v>12</v>
      </c>
      <c r="E3360" s="3">
        <v>70000</v>
      </c>
      <c r="F3360" t="s">
        <v>13</v>
      </c>
      <c r="G3360" s="15">
        <f>IF(Table1[[#This Row],[Transmission]]="Manual", 0, 1)</f>
        <v>0</v>
      </c>
      <c r="H3360" t="s">
        <v>9475</v>
      </c>
      <c r="I3360" t="s">
        <v>17</v>
      </c>
      <c r="J3360" s="4">
        <v>45597</v>
      </c>
      <c r="K3360" t="s">
        <v>3367</v>
      </c>
      <c r="L3360" s="5">
        <v>299000</v>
      </c>
      <c r="M3360" s="28">
        <f t="shared" si="52"/>
        <v>299000</v>
      </c>
      <c r="N3360">
        <f>2025-Table1[[#This Row],[Year]]</f>
        <v>13</v>
      </c>
    </row>
    <row r="3361" spans="1:14" x14ac:dyDescent="0.3">
      <c r="A3361" t="s">
        <v>101</v>
      </c>
      <c r="B3361" t="s">
        <v>337</v>
      </c>
      <c r="C3361">
        <v>2018</v>
      </c>
      <c r="D3361" s="3">
        <v>6</v>
      </c>
      <c r="E3361" s="3">
        <v>68000</v>
      </c>
      <c r="F3361" t="s">
        <v>25</v>
      </c>
      <c r="G3361" s="15">
        <f>IF(Table1[[#This Row],[Transmission]]="Manual", 0, 1)</f>
        <v>1</v>
      </c>
      <c r="H3361" t="s">
        <v>9472</v>
      </c>
      <c r="I3361" t="s">
        <v>14</v>
      </c>
      <c r="J3361" s="4">
        <v>45597</v>
      </c>
      <c r="K3361" t="s">
        <v>3368</v>
      </c>
      <c r="L3361" s="5">
        <v>399000</v>
      </c>
      <c r="M3361" s="28">
        <f t="shared" si="52"/>
        <v>399000</v>
      </c>
      <c r="N3361">
        <f>2025-Table1[[#This Row],[Year]]</f>
        <v>7</v>
      </c>
    </row>
    <row r="3362" spans="1:14" x14ac:dyDescent="0.3">
      <c r="A3362" t="s">
        <v>21</v>
      </c>
      <c r="B3362" t="s">
        <v>111</v>
      </c>
      <c r="C3362">
        <v>2020</v>
      </c>
      <c r="D3362" s="3">
        <v>4</v>
      </c>
      <c r="E3362" s="3">
        <v>72500</v>
      </c>
      <c r="F3362" t="s">
        <v>13</v>
      </c>
      <c r="G3362" s="15">
        <f>IF(Table1[[#This Row],[Transmission]]="Manual", 0, 1)</f>
        <v>0</v>
      </c>
      <c r="H3362" t="s">
        <v>9472</v>
      </c>
      <c r="I3362" t="s">
        <v>2903</v>
      </c>
      <c r="J3362" s="4">
        <v>45597</v>
      </c>
      <c r="K3362" t="s">
        <v>3369</v>
      </c>
      <c r="L3362" s="5">
        <v>425000</v>
      </c>
      <c r="M3362" s="28">
        <f t="shared" si="52"/>
        <v>425000</v>
      </c>
      <c r="N3362">
        <f>2025-Table1[[#This Row],[Year]]</f>
        <v>5</v>
      </c>
    </row>
    <row r="3363" spans="1:14" x14ac:dyDescent="0.3">
      <c r="A3363" t="s">
        <v>44</v>
      </c>
      <c r="B3363" t="s">
        <v>133</v>
      </c>
      <c r="C3363">
        <v>2016</v>
      </c>
      <c r="D3363" s="3">
        <v>8</v>
      </c>
      <c r="E3363" s="3">
        <v>70000</v>
      </c>
      <c r="F3363" t="s">
        <v>13</v>
      </c>
      <c r="G3363" s="15">
        <f>IF(Table1[[#This Row],[Transmission]]="Manual", 0, 1)</f>
        <v>0</v>
      </c>
      <c r="H3363" t="s">
        <v>9472</v>
      </c>
      <c r="I3363" t="s">
        <v>2903</v>
      </c>
      <c r="J3363" s="4">
        <v>45597</v>
      </c>
      <c r="K3363" t="s">
        <v>3370</v>
      </c>
      <c r="L3363" s="5">
        <v>425000</v>
      </c>
      <c r="M3363" s="28">
        <f t="shared" si="52"/>
        <v>425000</v>
      </c>
      <c r="N3363">
        <f>2025-Table1[[#This Row],[Year]]</f>
        <v>9</v>
      </c>
    </row>
    <row r="3364" spans="1:14" x14ac:dyDescent="0.3">
      <c r="A3364" t="s">
        <v>113</v>
      </c>
      <c r="B3364" t="s">
        <v>121</v>
      </c>
      <c r="C3364">
        <v>2012</v>
      </c>
      <c r="D3364" s="3">
        <v>12</v>
      </c>
      <c r="E3364" s="3">
        <v>110000</v>
      </c>
      <c r="F3364" t="s">
        <v>13</v>
      </c>
      <c r="G3364" s="15">
        <f>IF(Table1[[#This Row],[Transmission]]="Manual", 0, 1)</f>
        <v>0</v>
      </c>
      <c r="H3364" t="s">
        <v>9475</v>
      </c>
      <c r="I3364" t="s">
        <v>17</v>
      </c>
      <c r="J3364" s="4">
        <v>45597</v>
      </c>
      <c r="K3364" t="s">
        <v>615</v>
      </c>
      <c r="L3364" s="5">
        <v>740000</v>
      </c>
      <c r="M3364" s="28">
        <f t="shared" si="52"/>
        <v>740000</v>
      </c>
      <c r="N3364">
        <f>2025-Table1[[#This Row],[Year]]</f>
        <v>13</v>
      </c>
    </row>
    <row r="3365" spans="1:14" x14ac:dyDescent="0.3">
      <c r="A3365" t="s">
        <v>21</v>
      </c>
      <c r="B3365" t="s">
        <v>68</v>
      </c>
      <c r="C3365">
        <v>2017</v>
      </c>
      <c r="D3365" s="3">
        <v>7</v>
      </c>
      <c r="E3365" s="3">
        <v>80000</v>
      </c>
      <c r="F3365" t="s">
        <v>25</v>
      </c>
      <c r="G3365" s="15">
        <f>IF(Table1[[#This Row],[Transmission]]="Manual", 0, 1)</f>
        <v>1</v>
      </c>
      <c r="H3365" t="s">
        <v>9475</v>
      </c>
      <c r="I3365" t="s">
        <v>2903</v>
      </c>
      <c r="J3365" s="4">
        <v>45566</v>
      </c>
      <c r="K3365" t="s">
        <v>3371</v>
      </c>
      <c r="L3365" s="5">
        <v>450000</v>
      </c>
      <c r="M3365" s="28">
        <f t="shared" si="52"/>
        <v>450000</v>
      </c>
      <c r="N3365">
        <f>2025-Table1[[#This Row],[Year]]</f>
        <v>8</v>
      </c>
    </row>
    <row r="3366" spans="1:14" x14ac:dyDescent="0.3">
      <c r="A3366" t="s">
        <v>44</v>
      </c>
      <c r="B3366" t="s">
        <v>133</v>
      </c>
      <c r="C3366">
        <v>2018</v>
      </c>
      <c r="D3366" s="3">
        <v>6</v>
      </c>
      <c r="E3366" s="3">
        <v>65000</v>
      </c>
      <c r="F3366" t="s">
        <v>13</v>
      </c>
      <c r="G3366" s="15">
        <f>IF(Table1[[#This Row],[Transmission]]="Manual", 0, 1)</f>
        <v>0</v>
      </c>
      <c r="H3366" t="s">
        <v>9475</v>
      </c>
      <c r="I3366" t="s">
        <v>14</v>
      </c>
      <c r="J3366" s="4">
        <v>45597</v>
      </c>
      <c r="K3366" t="s">
        <v>3372</v>
      </c>
      <c r="L3366" s="5">
        <v>465000</v>
      </c>
      <c r="M3366" s="28">
        <f t="shared" si="52"/>
        <v>465000</v>
      </c>
      <c r="N3366">
        <f>2025-Table1[[#This Row],[Year]]</f>
        <v>7</v>
      </c>
    </row>
    <row r="3367" spans="1:14" x14ac:dyDescent="0.3">
      <c r="A3367" t="s">
        <v>11</v>
      </c>
      <c r="B3367" t="s">
        <v>288</v>
      </c>
      <c r="C3367">
        <v>2017</v>
      </c>
      <c r="D3367" s="3">
        <v>7</v>
      </c>
      <c r="E3367" s="3">
        <v>57000</v>
      </c>
      <c r="F3367" t="s">
        <v>25</v>
      </c>
      <c r="G3367" s="15">
        <f>IF(Table1[[#This Row],[Transmission]]="Manual", 0, 1)</f>
        <v>1</v>
      </c>
      <c r="H3367" t="s">
        <v>9475</v>
      </c>
      <c r="I3367" t="s">
        <v>2903</v>
      </c>
      <c r="J3367" s="4">
        <v>45597</v>
      </c>
      <c r="K3367" t="s">
        <v>3373</v>
      </c>
      <c r="L3367" s="5">
        <v>535000</v>
      </c>
      <c r="M3367" s="28">
        <f t="shared" si="52"/>
        <v>535000</v>
      </c>
      <c r="N3367">
        <f>2025-Table1[[#This Row],[Year]]</f>
        <v>8</v>
      </c>
    </row>
    <row r="3368" spans="1:14" x14ac:dyDescent="0.3">
      <c r="A3368" t="s">
        <v>21</v>
      </c>
      <c r="B3368" t="s">
        <v>24</v>
      </c>
      <c r="C3368">
        <v>2016</v>
      </c>
      <c r="D3368" s="3">
        <v>8</v>
      </c>
      <c r="E3368" s="3">
        <v>77000</v>
      </c>
      <c r="F3368" t="s">
        <v>25</v>
      </c>
      <c r="G3368" s="15">
        <f>IF(Table1[[#This Row],[Transmission]]="Manual", 0, 1)</f>
        <v>1</v>
      </c>
      <c r="H3368" t="s">
        <v>9475</v>
      </c>
      <c r="I3368" t="s">
        <v>2903</v>
      </c>
      <c r="J3368" s="4">
        <v>45597</v>
      </c>
      <c r="K3368" t="s">
        <v>3245</v>
      </c>
      <c r="L3368" s="5">
        <v>489999</v>
      </c>
      <c r="M3368" s="28">
        <f t="shared" si="52"/>
        <v>489999</v>
      </c>
      <c r="N3368">
        <f>2025-Table1[[#This Row],[Year]]</f>
        <v>9</v>
      </c>
    </row>
    <row r="3369" spans="1:14" x14ac:dyDescent="0.3">
      <c r="A3369" t="s">
        <v>44</v>
      </c>
      <c r="B3369" t="s">
        <v>124</v>
      </c>
      <c r="C3369">
        <v>2012</v>
      </c>
      <c r="D3369" s="3">
        <v>12</v>
      </c>
      <c r="E3369" s="3">
        <v>20000</v>
      </c>
      <c r="F3369" t="s">
        <v>25</v>
      </c>
      <c r="G3369" s="15">
        <f>IF(Table1[[#This Row],[Transmission]]="Manual", 0, 1)</f>
        <v>1</v>
      </c>
      <c r="H3369" t="s">
        <v>9475</v>
      </c>
      <c r="I3369" t="s">
        <v>14</v>
      </c>
      <c r="J3369" s="4">
        <v>45597</v>
      </c>
      <c r="K3369" t="s">
        <v>3374</v>
      </c>
      <c r="L3369" s="5">
        <v>210000</v>
      </c>
      <c r="M3369" s="28">
        <f t="shared" si="52"/>
        <v>210000</v>
      </c>
      <c r="N3369">
        <f>2025-Table1[[#This Row],[Year]]</f>
        <v>13</v>
      </c>
    </row>
    <row r="3370" spans="1:14" x14ac:dyDescent="0.3">
      <c r="A3370" t="s">
        <v>21</v>
      </c>
      <c r="B3370" t="s">
        <v>68</v>
      </c>
      <c r="C3370">
        <v>2018</v>
      </c>
      <c r="D3370" s="3">
        <v>6</v>
      </c>
      <c r="E3370" s="3">
        <v>92000</v>
      </c>
      <c r="F3370" t="s">
        <v>25</v>
      </c>
      <c r="G3370" s="15">
        <f>IF(Table1[[#This Row],[Transmission]]="Manual", 0, 1)</f>
        <v>1</v>
      </c>
      <c r="H3370" t="s">
        <v>9475</v>
      </c>
      <c r="I3370" t="s">
        <v>14</v>
      </c>
      <c r="J3370" s="4">
        <v>45597</v>
      </c>
      <c r="K3370" t="s">
        <v>523</v>
      </c>
      <c r="L3370" s="5">
        <v>425000</v>
      </c>
      <c r="M3370" s="28">
        <f t="shared" si="52"/>
        <v>425000</v>
      </c>
      <c r="N3370">
        <f>2025-Table1[[#This Row],[Year]]</f>
        <v>7</v>
      </c>
    </row>
    <row r="3371" spans="1:14" x14ac:dyDescent="0.3">
      <c r="A3371" t="s">
        <v>11</v>
      </c>
      <c r="B3371" t="s">
        <v>188</v>
      </c>
      <c r="C3371">
        <v>2022</v>
      </c>
      <c r="D3371" s="3">
        <v>2</v>
      </c>
      <c r="E3371" s="3">
        <v>29000</v>
      </c>
      <c r="F3371" t="s">
        <v>13</v>
      </c>
      <c r="G3371" s="15">
        <f>IF(Table1[[#This Row],[Transmission]]="Manual", 0, 1)</f>
        <v>0</v>
      </c>
      <c r="H3371" t="s">
        <v>9472</v>
      </c>
      <c r="I3371" t="s">
        <v>14</v>
      </c>
      <c r="J3371" s="4">
        <v>45597</v>
      </c>
      <c r="K3371" t="s">
        <v>3375</v>
      </c>
      <c r="L3371" s="5">
        <v>950000</v>
      </c>
      <c r="M3371" s="28">
        <f t="shared" si="52"/>
        <v>950000</v>
      </c>
      <c r="N3371">
        <f>2025-Table1[[#This Row],[Year]]</f>
        <v>3</v>
      </c>
    </row>
    <row r="3372" spans="1:14" x14ac:dyDescent="0.3">
      <c r="A3372" t="s">
        <v>44</v>
      </c>
      <c r="B3372" t="s">
        <v>45</v>
      </c>
      <c r="C3372">
        <v>2014</v>
      </c>
      <c r="D3372" s="3">
        <v>10</v>
      </c>
      <c r="E3372" s="3">
        <v>65000</v>
      </c>
      <c r="F3372" t="s">
        <v>13</v>
      </c>
      <c r="G3372" s="15">
        <f>IF(Table1[[#This Row],[Transmission]]="Manual", 0, 1)</f>
        <v>0</v>
      </c>
      <c r="H3372" t="s">
        <v>9475</v>
      </c>
      <c r="I3372" t="s">
        <v>2903</v>
      </c>
      <c r="J3372" s="4">
        <v>45597</v>
      </c>
      <c r="K3372" t="s">
        <v>3376</v>
      </c>
      <c r="L3372" s="5">
        <v>410000</v>
      </c>
      <c r="M3372" s="28">
        <f t="shared" si="52"/>
        <v>410000</v>
      </c>
      <c r="N3372">
        <f>2025-Table1[[#This Row],[Year]]</f>
        <v>11</v>
      </c>
    </row>
    <row r="3373" spans="1:14" x14ac:dyDescent="0.3">
      <c r="A3373" t="s">
        <v>113</v>
      </c>
      <c r="B3373" t="s">
        <v>3377</v>
      </c>
      <c r="C3373">
        <v>2013</v>
      </c>
      <c r="D3373" s="3">
        <v>11</v>
      </c>
      <c r="E3373" s="3">
        <v>115000</v>
      </c>
      <c r="F3373" t="s">
        <v>25</v>
      </c>
      <c r="G3373" s="15">
        <f>IF(Table1[[#This Row],[Transmission]]="Manual", 0, 1)</f>
        <v>1</v>
      </c>
      <c r="H3373" t="s">
        <v>9472</v>
      </c>
      <c r="I3373" t="s">
        <v>17</v>
      </c>
      <c r="J3373" s="4">
        <v>45597</v>
      </c>
      <c r="K3373" t="s">
        <v>3378</v>
      </c>
      <c r="L3373" s="5">
        <v>669888</v>
      </c>
      <c r="M3373" s="28">
        <f t="shared" si="52"/>
        <v>669888</v>
      </c>
      <c r="N3373">
        <f>2025-Table1[[#This Row],[Year]]</f>
        <v>12</v>
      </c>
    </row>
    <row r="3374" spans="1:14" x14ac:dyDescent="0.3">
      <c r="A3374" t="s">
        <v>44</v>
      </c>
      <c r="B3374" t="s">
        <v>83</v>
      </c>
      <c r="C3374">
        <v>2018</v>
      </c>
      <c r="D3374" s="3">
        <v>6</v>
      </c>
      <c r="E3374" s="3">
        <v>65000</v>
      </c>
      <c r="F3374" t="s">
        <v>13</v>
      </c>
      <c r="G3374" s="15">
        <f>IF(Table1[[#This Row],[Transmission]]="Manual", 0, 1)</f>
        <v>0</v>
      </c>
      <c r="H3374" t="s">
        <v>9472</v>
      </c>
      <c r="I3374" t="s">
        <v>14</v>
      </c>
      <c r="J3374" s="4">
        <v>45597</v>
      </c>
      <c r="K3374" t="s">
        <v>3379</v>
      </c>
      <c r="L3374" s="5">
        <v>475000</v>
      </c>
      <c r="M3374" s="28">
        <f t="shared" si="52"/>
        <v>475000</v>
      </c>
      <c r="N3374">
        <f>2025-Table1[[#This Row],[Year]]</f>
        <v>7</v>
      </c>
    </row>
    <row r="3375" spans="1:14" x14ac:dyDescent="0.3">
      <c r="A3375" t="s">
        <v>21</v>
      </c>
      <c r="B3375" t="s">
        <v>68</v>
      </c>
      <c r="C3375">
        <v>2016</v>
      </c>
      <c r="D3375" s="3">
        <v>8</v>
      </c>
      <c r="E3375" s="3">
        <v>45000</v>
      </c>
      <c r="F3375" t="s">
        <v>25</v>
      </c>
      <c r="G3375" s="15">
        <f>IF(Table1[[#This Row],[Transmission]]="Manual", 0, 1)</f>
        <v>1</v>
      </c>
      <c r="H3375" t="s">
        <v>9475</v>
      </c>
      <c r="I3375" t="s">
        <v>14</v>
      </c>
      <c r="J3375" s="4">
        <v>45597</v>
      </c>
      <c r="K3375" t="s">
        <v>2375</v>
      </c>
      <c r="L3375" s="5">
        <v>325000</v>
      </c>
      <c r="M3375" s="28">
        <f t="shared" si="52"/>
        <v>325000</v>
      </c>
      <c r="N3375">
        <f>2025-Table1[[#This Row],[Year]]</f>
        <v>9</v>
      </c>
    </row>
    <row r="3376" spans="1:14" x14ac:dyDescent="0.3">
      <c r="A3376" t="s">
        <v>101</v>
      </c>
      <c r="B3376" t="s">
        <v>337</v>
      </c>
      <c r="C3376">
        <v>2020</v>
      </c>
      <c r="D3376" s="3">
        <v>4</v>
      </c>
      <c r="E3376" s="3">
        <v>37000</v>
      </c>
      <c r="F3376" t="s">
        <v>25</v>
      </c>
      <c r="G3376" s="15">
        <f>IF(Table1[[#This Row],[Transmission]]="Manual", 0, 1)</f>
        <v>1</v>
      </c>
      <c r="H3376" t="s">
        <v>9475</v>
      </c>
      <c r="I3376" t="s">
        <v>14</v>
      </c>
      <c r="J3376" s="4">
        <v>45597</v>
      </c>
      <c r="K3376" t="s">
        <v>3380</v>
      </c>
      <c r="L3376" s="5">
        <v>435000</v>
      </c>
      <c r="M3376" s="28">
        <f t="shared" si="52"/>
        <v>435000</v>
      </c>
      <c r="N3376">
        <f>2025-Table1[[#This Row],[Year]]</f>
        <v>5</v>
      </c>
    </row>
    <row r="3377" spans="1:14" x14ac:dyDescent="0.3">
      <c r="A3377" t="s">
        <v>44</v>
      </c>
      <c r="B3377" t="s">
        <v>76</v>
      </c>
      <c r="C3377">
        <v>2020</v>
      </c>
      <c r="D3377" s="3">
        <v>4</v>
      </c>
      <c r="E3377" s="3">
        <v>92000</v>
      </c>
      <c r="F3377" t="s">
        <v>13</v>
      </c>
      <c r="G3377" s="15">
        <f>IF(Table1[[#This Row],[Transmission]]="Manual", 0, 1)</f>
        <v>0</v>
      </c>
      <c r="H3377" t="s">
        <v>9472</v>
      </c>
      <c r="I3377" t="s">
        <v>17</v>
      </c>
      <c r="J3377" s="4">
        <v>45597</v>
      </c>
      <c r="K3377" t="s">
        <v>3381</v>
      </c>
      <c r="L3377" s="5">
        <v>960000</v>
      </c>
      <c r="M3377" s="28">
        <f t="shared" si="52"/>
        <v>960000</v>
      </c>
      <c r="N3377">
        <f>2025-Table1[[#This Row],[Year]]</f>
        <v>5</v>
      </c>
    </row>
    <row r="3378" spans="1:14" x14ac:dyDescent="0.3">
      <c r="A3378" t="s">
        <v>18</v>
      </c>
      <c r="B3378" t="s">
        <v>358</v>
      </c>
      <c r="C3378">
        <v>2018</v>
      </c>
      <c r="D3378" s="3">
        <v>6</v>
      </c>
      <c r="E3378" s="3">
        <v>141000</v>
      </c>
      <c r="F3378" t="s">
        <v>25</v>
      </c>
      <c r="G3378" s="15">
        <f>IF(Table1[[#This Row],[Transmission]]="Manual", 0, 1)</f>
        <v>1</v>
      </c>
      <c r="H3378" t="s">
        <v>9475</v>
      </c>
      <c r="I3378" t="s">
        <v>17</v>
      </c>
      <c r="J3378" s="4">
        <v>45597</v>
      </c>
      <c r="K3378" t="s">
        <v>359</v>
      </c>
      <c r="L3378" s="5">
        <v>1699999</v>
      </c>
      <c r="M3378" s="28">
        <f t="shared" si="52"/>
        <v>1699999</v>
      </c>
      <c r="N3378">
        <f>2025-Table1[[#This Row],[Year]]</f>
        <v>7</v>
      </c>
    </row>
    <row r="3379" spans="1:14" x14ac:dyDescent="0.3">
      <c r="A3379" t="s">
        <v>21</v>
      </c>
      <c r="B3379" t="s">
        <v>70</v>
      </c>
      <c r="C3379">
        <v>2020</v>
      </c>
      <c r="D3379" s="3">
        <v>4</v>
      </c>
      <c r="E3379" s="3">
        <v>78000</v>
      </c>
      <c r="F3379" t="s">
        <v>25</v>
      </c>
      <c r="G3379" s="15">
        <f>IF(Table1[[#This Row],[Transmission]]="Manual", 0, 1)</f>
        <v>1</v>
      </c>
      <c r="H3379" t="s">
        <v>9472</v>
      </c>
      <c r="I3379" t="s">
        <v>17</v>
      </c>
      <c r="J3379" s="4">
        <v>45597</v>
      </c>
      <c r="K3379" t="s">
        <v>3382</v>
      </c>
      <c r="L3379" s="5">
        <v>980000</v>
      </c>
      <c r="M3379" s="28">
        <f t="shared" si="52"/>
        <v>980000</v>
      </c>
      <c r="N3379">
        <f>2025-Table1[[#This Row],[Year]]</f>
        <v>5</v>
      </c>
    </row>
    <row r="3380" spans="1:14" x14ac:dyDescent="0.3">
      <c r="A3380" t="s">
        <v>21</v>
      </c>
      <c r="B3380" t="s">
        <v>49</v>
      </c>
      <c r="C3380">
        <v>2017</v>
      </c>
      <c r="D3380" s="3">
        <v>7</v>
      </c>
      <c r="E3380" s="3">
        <v>92000</v>
      </c>
      <c r="F3380" t="s">
        <v>13</v>
      </c>
      <c r="G3380" s="15">
        <f>IF(Table1[[#This Row],[Transmission]]="Manual", 0, 1)</f>
        <v>0</v>
      </c>
      <c r="H3380" t="s">
        <v>9472</v>
      </c>
      <c r="I3380" t="s">
        <v>17</v>
      </c>
      <c r="J3380" s="4">
        <v>45597</v>
      </c>
      <c r="K3380" t="s">
        <v>2361</v>
      </c>
      <c r="L3380" s="5">
        <v>599000</v>
      </c>
      <c r="M3380" s="28">
        <f t="shared" si="52"/>
        <v>599000</v>
      </c>
      <c r="N3380">
        <f>2025-Table1[[#This Row],[Year]]</f>
        <v>8</v>
      </c>
    </row>
    <row r="3381" spans="1:14" x14ac:dyDescent="0.3">
      <c r="A3381" t="s">
        <v>21</v>
      </c>
      <c r="B3381" t="s">
        <v>68</v>
      </c>
      <c r="C3381">
        <v>2019</v>
      </c>
      <c r="D3381" s="3">
        <v>5</v>
      </c>
      <c r="E3381" s="3">
        <v>86000</v>
      </c>
      <c r="F3381" t="s">
        <v>13</v>
      </c>
      <c r="G3381" s="15">
        <f>IF(Table1[[#This Row],[Transmission]]="Manual", 0, 1)</f>
        <v>0</v>
      </c>
      <c r="H3381" t="s">
        <v>9472</v>
      </c>
      <c r="I3381" t="s">
        <v>2903</v>
      </c>
      <c r="J3381" s="4">
        <v>45597</v>
      </c>
      <c r="K3381" t="s">
        <v>3383</v>
      </c>
      <c r="L3381" s="5">
        <v>390000</v>
      </c>
      <c r="M3381" s="28">
        <f t="shared" si="52"/>
        <v>390000</v>
      </c>
      <c r="N3381">
        <f>2025-Table1[[#This Row],[Year]]</f>
        <v>6</v>
      </c>
    </row>
    <row r="3382" spans="1:14" x14ac:dyDescent="0.3">
      <c r="A3382" t="s">
        <v>21</v>
      </c>
      <c r="B3382" t="s">
        <v>670</v>
      </c>
      <c r="C3382">
        <v>2015</v>
      </c>
      <c r="D3382" s="3">
        <v>9</v>
      </c>
      <c r="E3382" s="3">
        <v>135000</v>
      </c>
      <c r="F3382" t="s">
        <v>13</v>
      </c>
      <c r="G3382" s="15">
        <f>IF(Table1[[#This Row],[Transmission]]="Manual", 0, 1)</f>
        <v>0</v>
      </c>
      <c r="H3382" t="s">
        <v>9472</v>
      </c>
      <c r="I3382" t="s">
        <v>17</v>
      </c>
      <c r="J3382" s="4">
        <v>45566</v>
      </c>
      <c r="K3382" t="s">
        <v>3384</v>
      </c>
      <c r="L3382" s="5">
        <v>640000</v>
      </c>
      <c r="M3382" s="28">
        <f t="shared" si="52"/>
        <v>640000</v>
      </c>
      <c r="N3382">
        <f>2025-Table1[[#This Row],[Year]]</f>
        <v>10</v>
      </c>
    </row>
    <row r="3383" spans="1:14" x14ac:dyDescent="0.3">
      <c r="A3383" t="s">
        <v>33</v>
      </c>
      <c r="B3383" t="s">
        <v>34</v>
      </c>
      <c r="C3383">
        <v>2014</v>
      </c>
      <c r="D3383" s="3">
        <v>10</v>
      </c>
      <c r="E3383" s="3">
        <v>82000</v>
      </c>
      <c r="F3383" t="s">
        <v>13</v>
      </c>
      <c r="G3383" s="15">
        <f>IF(Table1[[#This Row],[Transmission]]="Manual", 0, 1)</f>
        <v>0</v>
      </c>
      <c r="H3383" t="s">
        <v>9472</v>
      </c>
      <c r="I3383" t="s">
        <v>17</v>
      </c>
      <c r="J3383" s="4">
        <v>45597</v>
      </c>
      <c r="K3383" t="s">
        <v>1456</v>
      </c>
      <c r="L3383" s="5">
        <v>450000</v>
      </c>
      <c r="M3383" s="28">
        <f t="shared" si="52"/>
        <v>450000</v>
      </c>
      <c r="N3383">
        <f>2025-Table1[[#This Row],[Year]]</f>
        <v>11</v>
      </c>
    </row>
    <row r="3384" spans="1:14" x14ac:dyDescent="0.3">
      <c r="A3384" t="s">
        <v>43</v>
      </c>
      <c r="B3384" t="s">
        <v>253</v>
      </c>
      <c r="C3384">
        <v>2013</v>
      </c>
      <c r="D3384" s="3">
        <v>11</v>
      </c>
      <c r="E3384" s="3">
        <v>81000</v>
      </c>
      <c r="F3384" t="s">
        <v>25</v>
      </c>
      <c r="G3384" s="15">
        <f>IF(Table1[[#This Row],[Transmission]]="Manual", 0, 1)</f>
        <v>1</v>
      </c>
      <c r="H3384" t="s">
        <v>9475</v>
      </c>
      <c r="I3384" t="s">
        <v>17</v>
      </c>
      <c r="J3384" s="4">
        <v>45597</v>
      </c>
      <c r="K3384" t="s">
        <v>655</v>
      </c>
      <c r="L3384" s="5">
        <v>1599000</v>
      </c>
      <c r="M3384" s="28">
        <f t="shared" si="52"/>
        <v>1599000</v>
      </c>
      <c r="N3384">
        <f>2025-Table1[[#This Row],[Year]]</f>
        <v>12</v>
      </c>
    </row>
    <row r="3385" spans="1:14" x14ac:dyDescent="0.3">
      <c r="A3385" t="s">
        <v>21</v>
      </c>
      <c r="B3385" t="s">
        <v>36</v>
      </c>
      <c r="C3385">
        <v>2014</v>
      </c>
      <c r="D3385" s="3">
        <v>10</v>
      </c>
      <c r="E3385" s="3">
        <v>89000</v>
      </c>
      <c r="F3385" t="s">
        <v>13</v>
      </c>
      <c r="G3385" s="15">
        <f>IF(Table1[[#This Row],[Transmission]]="Manual", 0, 1)</f>
        <v>0</v>
      </c>
      <c r="H3385" t="s">
        <v>9472</v>
      </c>
      <c r="I3385" t="s">
        <v>14</v>
      </c>
      <c r="J3385" s="4">
        <v>45597</v>
      </c>
      <c r="K3385" t="s">
        <v>3385</v>
      </c>
      <c r="L3385" s="5">
        <v>250000</v>
      </c>
      <c r="M3385" s="28">
        <f t="shared" si="52"/>
        <v>250000</v>
      </c>
      <c r="N3385">
        <f>2025-Table1[[#This Row],[Year]]</f>
        <v>11</v>
      </c>
    </row>
    <row r="3386" spans="1:14" x14ac:dyDescent="0.3">
      <c r="A3386" t="s">
        <v>15</v>
      </c>
      <c r="B3386" t="s">
        <v>259</v>
      </c>
      <c r="C3386">
        <v>2019</v>
      </c>
      <c r="D3386" s="3">
        <v>5</v>
      </c>
      <c r="E3386" s="3">
        <v>28000</v>
      </c>
      <c r="F3386" t="s">
        <v>25</v>
      </c>
      <c r="G3386" s="15">
        <f>IF(Table1[[#This Row],[Transmission]]="Manual", 0, 1)</f>
        <v>1</v>
      </c>
      <c r="H3386" t="s">
        <v>9472</v>
      </c>
      <c r="I3386" t="s">
        <v>14</v>
      </c>
      <c r="J3386" s="4">
        <v>45597</v>
      </c>
      <c r="K3386" t="s">
        <v>3386</v>
      </c>
      <c r="L3386" s="5">
        <v>625000</v>
      </c>
      <c r="M3386" s="28">
        <f t="shared" si="52"/>
        <v>625000</v>
      </c>
      <c r="N3386">
        <f>2025-Table1[[#This Row],[Year]]</f>
        <v>6</v>
      </c>
    </row>
    <row r="3387" spans="1:14" x14ac:dyDescent="0.3">
      <c r="A3387" t="s">
        <v>21</v>
      </c>
      <c r="B3387" t="s">
        <v>22</v>
      </c>
      <c r="C3387">
        <v>2015</v>
      </c>
      <c r="D3387" s="3">
        <v>9</v>
      </c>
      <c r="E3387" s="3">
        <v>59000</v>
      </c>
      <c r="F3387" t="s">
        <v>13</v>
      </c>
      <c r="G3387" s="15">
        <f>IF(Table1[[#This Row],[Transmission]]="Manual", 0, 1)</f>
        <v>0</v>
      </c>
      <c r="H3387" t="s">
        <v>9475</v>
      </c>
      <c r="I3387" t="s">
        <v>14</v>
      </c>
      <c r="J3387" s="4">
        <v>45597</v>
      </c>
      <c r="K3387" t="s">
        <v>3387</v>
      </c>
      <c r="L3387" s="5">
        <v>451000</v>
      </c>
      <c r="M3387" s="28">
        <f t="shared" si="52"/>
        <v>451000</v>
      </c>
      <c r="N3387">
        <f>2025-Table1[[#This Row],[Year]]</f>
        <v>10</v>
      </c>
    </row>
    <row r="3388" spans="1:14" x14ac:dyDescent="0.3">
      <c r="A3388" t="s">
        <v>21</v>
      </c>
      <c r="B3388" t="s">
        <v>22</v>
      </c>
      <c r="C3388">
        <v>2012</v>
      </c>
      <c r="D3388" s="3">
        <v>12</v>
      </c>
      <c r="E3388" s="3">
        <v>60000</v>
      </c>
      <c r="F3388" t="s">
        <v>13</v>
      </c>
      <c r="G3388" s="15">
        <f>IF(Table1[[#This Row],[Transmission]]="Manual", 0, 1)</f>
        <v>0</v>
      </c>
      <c r="H3388" t="s">
        <v>9475</v>
      </c>
      <c r="I3388" t="s">
        <v>17</v>
      </c>
      <c r="J3388" s="4">
        <v>45597</v>
      </c>
      <c r="K3388" t="s">
        <v>206</v>
      </c>
      <c r="L3388" s="5">
        <v>250000</v>
      </c>
      <c r="M3388" s="28">
        <f t="shared" si="52"/>
        <v>250000</v>
      </c>
      <c r="N3388">
        <f>2025-Table1[[#This Row],[Year]]</f>
        <v>13</v>
      </c>
    </row>
    <row r="3389" spans="1:14" x14ac:dyDescent="0.3">
      <c r="A3389" t="s">
        <v>15</v>
      </c>
      <c r="B3389" t="s">
        <v>588</v>
      </c>
      <c r="C3389">
        <v>2013</v>
      </c>
      <c r="D3389" s="3">
        <v>11</v>
      </c>
      <c r="E3389" s="3">
        <v>65000</v>
      </c>
      <c r="F3389" t="s">
        <v>13</v>
      </c>
      <c r="G3389" s="15">
        <f>IF(Table1[[#This Row],[Transmission]]="Manual", 0, 1)</f>
        <v>0</v>
      </c>
      <c r="H3389" t="s">
        <v>9472</v>
      </c>
      <c r="I3389" t="s">
        <v>14</v>
      </c>
      <c r="J3389" s="4">
        <v>45597</v>
      </c>
      <c r="K3389" t="s">
        <v>3388</v>
      </c>
      <c r="L3389" s="5">
        <v>329000</v>
      </c>
      <c r="M3389" s="28">
        <f t="shared" si="52"/>
        <v>329000</v>
      </c>
      <c r="N3389">
        <f>2025-Table1[[#This Row],[Year]]</f>
        <v>12</v>
      </c>
    </row>
    <row r="3390" spans="1:14" x14ac:dyDescent="0.3">
      <c r="A3390" t="s">
        <v>44</v>
      </c>
      <c r="B3390" t="s">
        <v>3389</v>
      </c>
      <c r="C3390">
        <v>2015</v>
      </c>
      <c r="D3390" s="3">
        <v>9</v>
      </c>
      <c r="E3390" s="3">
        <v>30</v>
      </c>
      <c r="F3390" t="s">
        <v>25</v>
      </c>
      <c r="G3390" s="15">
        <f>IF(Table1[[#This Row],[Transmission]]="Manual", 0, 1)</f>
        <v>1</v>
      </c>
      <c r="H3390" t="s">
        <v>9475</v>
      </c>
      <c r="I3390" t="s">
        <v>2903</v>
      </c>
      <c r="J3390" s="4">
        <v>45597</v>
      </c>
      <c r="K3390" t="s">
        <v>3390</v>
      </c>
      <c r="L3390" s="5">
        <v>280000</v>
      </c>
      <c r="M3390" s="28">
        <f t="shared" si="52"/>
        <v>280000</v>
      </c>
      <c r="N3390">
        <f>2025-Table1[[#This Row],[Year]]</f>
        <v>10</v>
      </c>
    </row>
    <row r="3391" spans="1:14" x14ac:dyDescent="0.3">
      <c r="A3391" t="s">
        <v>101</v>
      </c>
      <c r="B3391" t="s">
        <v>224</v>
      </c>
      <c r="C3391">
        <v>2022</v>
      </c>
      <c r="D3391" s="3">
        <v>2</v>
      </c>
      <c r="E3391" s="3">
        <v>23000</v>
      </c>
      <c r="F3391" t="s">
        <v>13</v>
      </c>
      <c r="G3391" s="15">
        <f>IF(Table1[[#This Row],[Transmission]]="Manual", 0, 1)</f>
        <v>0</v>
      </c>
      <c r="H3391" t="s">
        <v>9472</v>
      </c>
      <c r="I3391" t="s">
        <v>17</v>
      </c>
      <c r="J3391" s="4">
        <v>45597</v>
      </c>
      <c r="K3391" t="s">
        <v>3391</v>
      </c>
      <c r="L3391" s="5">
        <v>950000</v>
      </c>
      <c r="M3391" s="28">
        <f t="shared" si="52"/>
        <v>950000</v>
      </c>
      <c r="N3391">
        <f>2025-Table1[[#This Row],[Year]]</f>
        <v>3</v>
      </c>
    </row>
    <row r="3392" spans="1:14" x14ac:dyDescent="0.3">
      <c r="A3392" t="s">
        <v>168</v>
      </c>
      <c r="B3392" t="s">
        <v>1283</v>
      </c>
      <c r="C3392">
        <v>2013</v>
      </c>
      <c r="D3392" s="3">
        <v>11</v>
      </c>
      <c r="E3392" s="3">
        <v>99000</v>
      </c>
      <c r="F3392" t="s">
        <v>25</v>
      </c>
      <c r="G3392" s="15">
        <f>IF(Table1[[#This Row],[Transmission]]="Manual", 0, 1)</f>
        <v>1</v>
      </c>
      <c r="H3392" t="s">
        <v>9475</v>
      </c>
      <c r="I3392" t="s">
        <v>17</v>
      </c>
      <c r="J3392" s="4">
        <v>45597</v>
      </c>
      <c r="K3392" t="s">
        <v>3392</v>
      </c>
      <c r="L3392" s="5">
        <v>875000</v>
      </c>
      <c r="M3392" s="28">
        <f t="shared" si="52"/>
        <v>875000</v>
      </c>
      <c r="N3392">
        <f>2025-Table1[[#This Row],[Year]]</f>
        <v>12</v>
      </c>
    </row>
    <row r="3393" spans="1:14" x14ac:dyDescent="0.3">
      <c r="A3393" t="s">
        <v>21</v>
      </c>
      <c r="B3393" t="s">
        <v>1275</v>
      </c>
      <c r="C3393">
        <v>2017</v>
      </c>
      <c r="D3393" s="3">
        <v>7</v>
      </c>
      <c r="E3393" s="3">
        <v>85000</v>
      </c>
      <c r="F3393" t="s">
        <v>25</v>
      </c>
      <c r="G3393" s="15">
        <f>IF(Table1[[#This Row],[Transmission]]="Manual", 0, 1)</f>
        <v>1</v>
      </c>
      <c r="H3393" t="s">
        <v>9475</v>
      </c>
      <c r="I3393" t="s">
        <v>2903</v>
      </c>
      <c r="J3393" s="4">
        <v>45597</v>
      </c>
      <c r="K3393" t="s">
        <v>3393</v>
      </c>
      <c r="L3393" s="5">
        <v>265000</v>
      </c>
      <c r="M3393" s="28">
        <f t="shared" si="52"/>
        <v>265000</v>
      </c>
      <c r="N3393">
        <f>2025-Table1[[#This Row],[Year]]</f>
        <v>8</v>
      </c>
    </row>
    <row r="3394" spans="1:14" x14ac:dyDescent="0.3">
      <c r="A3394" t="s">
        <v>21</v>
      </c>
      <c r="B3394" t="s">
        <v>49</v>
      </c>
      <c r="C3394">
        <v>2019</v>
      </c>
      <c r="D3394" s="3">
        <v>5</v>
      </c>
      <c r="E3394" s="3">
        <v>67999</v>
      </c>
      <c r="F3394" t="s">
        <v>13</v>
      </c>
      <c r="G3394" s="15">
        <f>IF(Table1[[#This Row],[Transmission]]="Manual", 0, 1)</f>
        <v>0</v>
      </c>
      <c r="H3394" t="s">
        <v>9472</v>
      </c>
      <c r="I3394" t="s">
        <v>2903</v>
      </c>
      <c r="J3394" s="4">
        <v>45597</v>
      </c>
      <c r="K3394" t="s">
        <v>3394</v>
      </c>
      <c r="L3394" s="5">
        <v>963000</v>
      </c>
      <c r="M3394" s="28">
        <f t="shared" si="52"/>
        <v>963000</v>
      </c>
      <c r="N3394">
        <f>2025-Table1[[#This Row],[Year]]</f>
        <v>6</v>
      </c>
    </row>
    <row r="3395" spans="1:14" x14ac:dyDescent="0.3">
      <c r="A3395" t="s">
        <v>21</v>
      </c>
      <c r="B3395" t="s">
        <v>22</v>
      </c>
      <c r="C3395">
        <v>2009</v>
      </c>
      <c r="D3395" s="3">
        <v>15</v>
      </c>
      <c r="E3395" s="3">
        <v>78500</v>
      </c>
      <c r="F3395" t="s">
        <v>13</v>
      </c>
      <c r="G3395" s="15">
        <f>IF(Table1[[#This Row],[Transmission]]="Manual", 0, 1)</f>
        <v>0</v>
      </c>
      <c r="H3395" t="s">
        <v>9475</v>
      </c>
      <c r="I3395" t="s">
        <v>14</v>
      </c>
      <c r="J3395" s="4">
        <v>45597</v>
      </c>
      <c r="K3395" t="s">
        <v>3395</v>
      </c>
      <c r="L3395" s="5">
        <v>119000</v>
      </c>
      <c r="M3395" s="28">
        <f t="shared" ref="M3395:M3458" si="53">VALUE(SUBSTITUTE(SUBSTITUTE(L3395,"₹"," "),",",""))</f>
        <v>119000</v>
      </c>
      <c r="N3395">
        <f>2025-Table1[[#This Row],[Year]]</f>
        <v>16</v>
      </c>
    </row>
    <row r="3396" spans="1:14" x14ac:dyDescent="0.3">
      <c r="A3396" t="s">
        <v>61</v>
      </c>
      <c r="B3396" t="s">
        <v>537</v>
      </c>
      <c r="C3396">
        <v>2020</v>
      </c>
      <c r="D3396" s="3">
        <v>4</v>
      </c>
      <c r="E3396" s="3">
        <v>28000</v>
      </c>
      <c r="F3396" t="s">
        <v>13</v>
      </c>
      <c r="G3396" s="15">
        <f>IF(Table1[[#This Row],[Transmission]]="Manual", 0, 1)</f>
        <v>0</v>
      </c>
      <c r="H3396" t="s">
        <v>9472</v>
      </c>
      <c r="I3396" t="s">
        <v>14</v>
      </c>
      <c r="J3396" s="4">
        <v>45597</v>
      </c>
      <c r="K3396" t="s">
        <v>538</v>
      </c>
      <c r="L3396" s="5">
        <v>589000</v>
      </c>
      <c r="M3396" s="28">
        <f t="shared" si="53"/>
        <v>589000</v>
      </c>
      <c r="N3396">
        <f>2025-Table1[[#This Row],[Year]]</f>
        <v>5</v>
      </c>
    </row>
    <row r="3397" spans="1:14" x14ac:dyDescent="0.3">
      <c r="A3397" t="s">
        <v>21</v>
      </c>
      <c r="B3397" t="s">
        <v>68</v>
      </c>
      <c r="C3397">
        <v>2017</v>
      </c>
      <c r="D3397" s="3">
        <v>7</v>
      </c>
      <c r="E3397" s="3">
        <v>64000</v>
      </c>
      <c r="F3397" t="s">
        <v>25</v>
      </c>
      <c r="G3397" s="15">
        <f>IF(Table1[[#This Row],[Transmission]]="Manual", 0, 1)</f>
        <v>1</v>
      </c>
      <c r="H3397" t="s">
        <v>9475</v>
      </c>
      <c r="I3397" t="s">
        <v>2903</v>
      </c>
      <c r="J3397" s="4">
        <v>45597</v>
      </c>
      <c r="K3397" t="s">
        <v>3396</v>
      </c>
      <c r="L3397" s="5">
        <v>320000</v>
      </c>
      <c r="M3397" s="28">
        <f t="shared" si="53"/>
        <v>320000</v>
      </c>
      <c r="N3397">
        <f>2025-Table1[[#This Row],[Year]]</f>
        <v>8</v>
      </c>
    </row>
    <row r="3398" spans="1:14" x14ac:dyDescent="0.3">
      <c r="A3398" t="s">
        <v>44</v>
      </c>
      <c r="B3398" t="s">
        <v>3074</v>
      </c>
      <c r="C3398">
        <v>2014</v>
      </c>
      <c r="D3398" s="3">
        <v>10</v>
      </c>
      <c r="E3398" s="3">
        <v>64000</v>
      </c>
      <c r="F3398" t="s">
        <v>13</v>
      </c>
      <c r="G3398" s="15">
        <f>IF(Table1[[#This Row],[Transmission]]="Manual", 0, 1)</f>
        <v>0</v>
      </c>
      <c r="H3398" t="s">
        <v>9475</v>
      </c>
      <c r="I3398" t="s">
        <v>14</v>
      </c>
      <c r="J3398" s="4">
        <v>45597</v>
      </c>
      <c r="K3398" t="s">
        <v>3397</v>
      </c>
      <c r="L3398" s="5">
        <v>459000</v>
      </c>
      <c r="M3398" s="28">
        <f t="shared" si="53"/>
        <v>459000</v>
      </c>
      <c r="N3398">
        <f>2025-Table1[[#This Row],[Year]]</f>
        <v>11</v>
      </c>
    </row>
    <row r="3399" spans="1:14" x14ac:dyDescent="0.3">
      <c r="A3399" t="s">
        <v>21</v>
      </c>
      <c r="B3399" t="s">
        <v>36</v>
      </c>
      <c r="C3399">
        <v>2016</v>
      </c>
      <c r="D3399" s="3">
        <v>8</v>
      </c>
      <c r="E3399" s="3">
        <v>75000</v>
      </c>
      <c r="F3399" t="s">
        <v>25</v>
      </c>
      <c r="G3399" s="15">
        <f>IF(Table1[[#This Row],[Transmission]]="Manual", 0, 1)</f>
        <v>1</v>
      </c>
      <c r="H3399" t="s">
        <v>9475</v>
      </c>
      <c r="I3399" t="s">
        <v>2903</v>
      </c>
      <c r="J3399" s="4">
        <v>45597</v>
      </c>
      <c r="K3399" t="s">
        <v>3398</v>
      </c>
      <c r="L3399" s="5">
        <v>260000</v>
      </c>
      <c r="M3399" s="28">
        <f t="shared" si="53"/>
        <v>260000</v>
      </c>
      <c r="N3399">
        <f>2025-Table1[[#This Row],[Year]]</f>
        <v>9</v>
      </c>
    </row>
    <row r="3400" spans="1:14" x14ac:dyDescent="0.3">
      <c r="A3400" t="s">
        <v>43</v>
      </c>
      <c r="B3400" t="s">
        <v>85</v>
      </c>
      <c r="C3400">
        <v>2012</v>
      </c>
      <c r="D3400" s="3">
        <v>12</v>
      </c>
      <c r="E3400" s="3">
        <v>54000</v>
      </c>
      <c r="F3400" t="s">
        <v>25</v>
      </c>
      <c r="G3400" s="15">
        <f>IF(Table1[[#This Row],[Transmission]]="Manual", 0, 1)</f>
        <v>1</v>
      </c>
      <c r="H3400" t="s">
        <v>9475</v>
      </c>
      <c r="I3400" t="s">
        <v>14</v>
      </c>
      <c r="J3400" s="4">
        <v>45597</v>
      </c>
      <c r="K3400" t="s">
        <v>3399</v>
      </c>
      <c r="L3400" s="5">
        <v>875000</v>
      </c>
      <c r="M3400" s="28">
        <f t="shared" si="53"/>
        <v>875000</v>
      </c>
      <c r="N3400">
        <f>2025-Table1[[#This Row],[Year]]</f>
        <v>13</v>
      </c>
    </row>
    <row r="3401" spans="1:14" x14ac:dyDescent="0.3">
      <c r="A3401" t="s">
        <v>21</v>
      </c>
      <c r="B3401" t="s">
        <v>231</v>
      </c>
      <c r="C3401">
        <v>2013</v>
      </c>
      <c r="D3401" s="3">
        <v>11</v>
      </c>
      <c r="E3401" s="3">
        <v>75000</v>
      </c>
      <c r="F3401" t="s">
        <v>13</v>
      </c>
      <c r="G3401" s="15">
        <f>IF(Table1[[#This Row],[Transmission]]="Manual", 0, 1)</f>
        <v>0</v>
      </c>
      <c r="H3401" t="s">
        <v>9472</v>
      </c>
      <c r="I3401" t="s">
        <v>2903</v>
      </c>
      <c r="J3401" s="4">
        <v>45597</v>
      </c>
      <c r="K3401" t="s">
        <v>3400</v>
      </c>
      <c r="L3401" s="5">
        <v>235000</v>
      </c>
      <c r="M3401" s="28">
        <f t="shared" si="53"/>
        <v>235000</v>
      </c>
      <c r="N3401">
        <f>2025-Table1[[#This Row],[Year]]</f>
        <v>12</v>
      </c>
    </row>
    <row r="3402" spans="1:14" x14ac:dyDescent="0.3">
      <c r="A3402" t="s">
        <v>21</v>
      </c>
      <c r="B3402" t="s">
        <v>111</v>
      </c>
      <c r="C3402">
        <v>2018</v>
      </c>
      <c r="D3402" s="3">
        <v>6</v>
      </c>
      <c r="E3402" s="3">
        <v>85000</v>
      </c>
      <c r="F3402" t="s">
        <v>13</v>
      </c>
      <c r="G3402" s="15">
        <f>IF(Table1[[#This Row],[Transmission]]="Manual", 0, 1)</f>
        <v>0</v>
      </c>
      <c r="H3402" t="s">
        <v>9475</v>
      </c>
      <c r="I3402" t="s">
        <v>14</v>
      </c>
      <c r="J3402" s="4">
        <v>45597</v>
      </c>
      <c r="K3402" t="s">
        <v>3401</v>
      </c>
      <c r="L3402" s="5">
        <v>390000</v>
      </c>
      <c r="M3402" s="28">
        <f t="shared" si="53"/>
        <v>390000</v>
      </c>
      <c r="N3402">
        <f>2025-Table1[[#This Row],[Year]]</f>
        <v>7</v>
      </c>
    </row>
    <row r="3403" spans="1:14" x14ac:dyDescent="0.3">
      <c r="A3403" t="s">
        <v>21</v>
      </c>
      <c r="B3403" t="s">
        <v>49</v>
      </c>
      <c r="C3403">
        <v>2022</v>
      </c>
      <c r="D3403" s="3">
        <v>2</v>
      </c>
      <c r="E3403" s="3">
        <v>25000</v>
      </c>
      <c r="F3403" t="s">
        <v>13</v>
      </c>
      <c r="G3403" s="15">
        <f>IF(Table1[[#This Row],[Transmission]]="Manual", 0, 1)</f>
        <v>0</v>
      </c>
      <c r="H3403" t="s">
        <v>9472</v>
      </c>
      <c r="I3403" t="s">
        <v>2903</v>
      </c>
      <c r="J3403" s="4">
        <v>45597</v>
      </c>
      <c r="K3403" t="s">
        <v>2951</v>
      </c>
      <c r="L3403" s="5">
        <v>1140000</v>
      </c>
      <c r="M3403" s="28">
        <f t="shared" si="53"/>
        <v>1140000</v>
      </c>
      <c r="N3403">
        <f>2025-Table1[[#This Row],[Year]]</f>
        <v>3</v>
      </c>
    </row>
    <row r="3404" spans="1:14" x14ac:dyDescent="0.3">
      <c r="A3404" t="s">
        <v>21</v>
      </c>
      <c r="B3404" t="s">
        <v>303</v>
      </c>
      <c r="C3404">
        <v>2023</v>
      </c>
      <c r="D3404" s="3">
        <v>1</v>
      </c>
      <c r="E3404" s="3">
        <v>1234</v>
      </c>
      <c r="F3404" t="s">
        <v>13</v>
      </c>
      <c r="G3404" s="15">
        <f>IF(Table1[[#This Row],[Transmission]]="Manual", 0, 1)</f>
        <v>0</v>
      </c>
      <c r="H3404" t="s">
        <v>9472</v>
      </c>
      <c r="I3404" t="s">
        <v>2903</v>
      </c>
      <c r="J3404" s="4">
        <v>45597</v>
      </c>
      <c r="K3404" t="s">
        <v>3402</v>
      </c>
      <c r="L3404" s="5">
        <v>250000</v>
      </c>
      <c r="M3404" s="28">
        <f t="shared" si="53"/>
        <v>250000</v>
      </c>
      <c r="N3404">
        <f>2025-Table1[[#This Row],[Year]]</f>
        <v>2</v>
      </c>
    </row>
    <row r="3405" spans="1:14" x14ac:dyDescent="0.3">
      <c r="A3405" t="s">
        <v>113</v>
      </c>
      <c r="B3405" t="s">
        <v>181</v>
      </c>
      <c r="C3405">
        <v>2021</v>
      </c>
      <c r="D3405" s="3">
        <v>3</v>
      </c>
      <c r="E3405" s="3">
        <v>48000</v>
      </c>
      <c r="F3405" t="s">
        <v>13</v>
      </c>
      <c r="G3405" s="15">
        <f>IF(Table1[[#This Row],[Transmission]]="Manual", 0, 1)</f>
        <v>0</v>
      </c>
      <c r="H3405" t="s">
        <v>9472</v>
      </c>
      <c r="I3405" t="s">
        <v>17</v>
      </c>
      <c r="J3405" s="4">
        <v>45597</v>
      </c>
      <c r="K3405" t="s">
        <v>3403</v>
      </c>
      <c r="L3405" s="5">
        <v>950000</v>
      </c>
      <c r="M3405" s="28">
        <f t="shared" si="53"/>
        <v>950000</v>
      </c>
      <c r="N3405">
        <f>2025-Table1[[#This Row],[Year]]</f>
        <v>4</v>
      </c>
    </row>
    <row r="3406" spans="1:14" x14ac:dyDescent="0.3">
      <c r="A3406" t="s">
        <v>11</v>
      </c>
      <c r="B3406" t="s">
        <v>12</v>
      </c>
      <c r="C3406">
        <v>2014</v>
      </c>
      <c r="D3406" s="3">
        <v>10</v>
      </c>
      <c r="E3406" s="3">
        <v>58000</v>
      </c>
      <c r="F3406" t="s">
        <v>25</v>
      </c>
      <c r="G3406" s="15">
        <f>IF(Table1[[#This Row],[Transmission]]="Manual", 0, 1)</f>
        <v>1</v>
      </c>
      <c r="H3406" t="s">
        <v>9472</v>
      </c>
      <c r="I3406" t="s">
        <v>2903</v>
      </c>
      <c r="J3406" s="4">
        <v>45597</v>
      </c>
      <c r="K3406" t="s">
        <v>3404</v>
      </c>
      <c r="L3406" s="5">
        <v>460000</v>
      </c>
      <c r="M3406" s="28">
        <f t="shared" si="53"/>
        <v>460000</v>
      </c>
      <c r="N3406">
        <f>2025-Table1[[#This Row],[Year]]</f>
        <v>11</v>
      </c>
    </row>
    <row r="3407" spans="1:14" x14ac:dyDescent="0.3">
      <c r="A3407" t="s">
        <v>21</v>
      </c>
      <c r="B3407" t="s">
        <v>276</v>
      </c>
      <c r="C3407">
        <v>2019</v>
      </c>
      <c r="D3407" s="3">
        <v>5</v>
      </c>
      <c r="E3407" s="3">
        <v>31000</v>
      </c>
      <c r="F3407" t="s">
        <v>13</v>
      </c>
      <c r="G3407" s="15">
        <f>IF(Table1[[#This Row],[Transmission]]="Manual", 0, 1)</f>
        <v>0</v>
      </c>
      <c r="H3407" t="s">
        <v>9472</v>
      </c>
      <c r="I3407" t="s">
        <v>14</v>
      </c>
      <c r="J3407" s="4">
        <v>45597</v>
      </c>
      <c r="K3407" t="s">
        <v>3143</v>
      </c>
      <c r="L3407" s="5">
        <v>325000</v>
      </c>
      <c r="M3407" s="28">
        <f t="shared" si="53"/>
        <v>325000</v>
      </c>
      <c r="N3407">
        <f>2025-Table1[[#This Row],[Year]]</f>
        <v>6</v>
      </c>
    </row>
    <row r="3408" spans="1:14" x14ac:dyDescent="0.3">
      <c r="A3408" t="s">
        <v>15</v>
      </c>
      <c r="B3408" t="s">
        <v>93</v>
      </c>
      <c r="C3408">
        <v>2014</v>
      </c>
      <c r="D3408" s="3">
        <v>10</v>
      </c>
      <c r="E3408" s="3">
        <v>144000</v>
      </c>
      <c r="F3408" t="s">
        <v>13</v>
      </c>
      <c r="G3408" s="15">
        <f>IF(Table1[[#This Row],[Transmission]]="Manual", 0, 1)</f>
        <v>0</v>
      </c>
      <c r="H3408" t="s">
        <v>9472</v>
      </c>
      <c r="I3408" t="s">
        <v>17</v>
      </c>
      <c r="J3408" s="4">
        <v>45597</v>
      </c>
      <c r="K3408" t="s">
        <v>3405</v>
      </c>
      <c r="L3408" s="5">
        <v>1500000</v>
      </c>
      <c r="M3408" s="28">
        <f t="shared" si="53"/>
        <v>1500000</v>
      </c>
      <c r="N3408">
        <f>2025-Table1[[#This Row],[Year]]</f>
        <v>11</v>
      </c>
    </row>
    <row r="3409" spans="1:14" x14ac:dyDescent="0.3">
      <c r="A3409" t="s">
        <v>44</v>
      </c>
      <c r="B3409" t="s">
        <v>79</v>
      </c>
      <c r="C3409">
        <v>2017</v>
      </c>
      <c r="D3409" s="3">
        <v>7</v>
      </c>
      <c r="E3409" s="3">
        <v>118000</v>
      </c>
      <c r="F3409" t="s">
        <v>25</v>
      </c>
      <c r="G3409" s="15">
        <f>IF(Table1[[#This Row],[Transmission]]="Manual", 0, 1)</f>
        <v>1</v>
      </c>
      <c r="H3409" t="s">
        <v>9475</v>
      </c>
      <c r="I3409" t="s">
        <v>17</v>
      </c>
      <c r="J3409" s="4">
        <v>45597</v>
      </c>
      <c r="K3409" t="s">
        <v>726</v>
      </c>
      <c r="L3409" s="5">
        <v>899000</v>
      </c>
      <c r="M3409" s="28">
        <f t="shared" si="53"/>
        <v>899000</v>
      </c>
      <c r="N3409">
        <f>2025-Table1[[#This Row],[Year]]</f>
        <v>8</v>
      </c>
    </row>
    <row r="3410" spans="1:14" x14ac:dyDescent="0.3">
      <c r="A3410" t="s">
        <v>44</v>
      </c>
      <c r="B3410" t="s">
        <v>133</v>
      </c>
      <c r="C3410">
        <v>2019</v>
      </c>
      <c r="D3410" s="3">
        <v>5</v>
      </c>
      <c r="E3410" s="3">
        <v>65473</v>
      </c>
      <c r="F3410" t="s">
        <v>13</v>
      </c>
      <c r="G3410" s="15">
        <f>IF(Table1[[#This Row],[Transmission]]="Manual", 0, 1)</f>
        <v>0</v>
      </c>
      <c r="H3410" t="s">
        <v>9472</v>
      </c>
      <c r="I3410" t="s">
        <v>2903</v>
      </c>
      <c r="J3410" s="4">
        <v>45597</v>
      </c>
      <c r="K3410" t="s">
        <v>3406</v>
      </c>
      <c r="L3410" s="5">
        <v>525000</v>
      </c>
      <c r="M3410" s="28">
        <f t="shared" si="53"/>
        <v>525000</v>
      </c>
      <c r="N3410">
        <f>2025-Table1[[#This Row],[Year]]</f>
        <v>6</v>
      </c>
    </row>
    <row r="3411" spans="1:14" x14ac:dyDescent="0.3">
      <c r="A3411" t="s">
        <v>44</v>
      </c>
      <c r="B3411" t="s">
        <v>133</v>
      </c>
      <c r="C3411">
        <v>2015</v>
      </c>
      <c r="D3411" s="3">
        <v>9</v>
      </c>
      <c r="E3411" s="3">
        <v>59000</v>
      </c>
      <c r="F3411" t="s">
        <v>25</v>
      </c>
      <c r="G3411" s="15">
        <f>IF(Table1[[#This Row],[Transmission]]="Manual", 0, 1)</f>
        <v>1</v>
      </c>
      <c r="H3411" t="s">
        <v>9475</v>
      </c>
      <c r="I3411" t="s">
        <v>2903</v>
      </c>
      <c r="J3411" s="4">
        <v>45597</v>
      </c>
      <c r="K3411" t="s">
        <v>3051</v>
      </c>
      <c r="L3411" s="5">
        <v>480000</v>
      </c>
      <c r="M3411" s="28">
        <f t="shared" si="53"/>
        <v>480000</v>
      </c>
      <c r="N3411">
        <f>2025-Table1[[#This Row],[Year]]</f>
        <v>10</v>
      </c>
    </row>
    <row r="3412" spans="1:14" x14ac:dyDescent="0.3">
      <c r="A3412" t="s">
        <v>44</v>
      </c>
      <c r="B3412" t="s">
        <v>89</v>
      </c>
      <c r="C3412">
        <v>2013</v>
      </c>
      <c r="D3412" s="3">
        <v>11</v>
      </c>
      <c r="E3412" s="3">
        <v>99000</v>
      </c>
      <c r="F3412" t="s">
        <v>13</v>
      </c>
      <c r="G3412" s="15">
        <f>IF(Table1[[#This Row],[Transmission]]="Manual", 0, 1)</f>
        <v>0</v>
      </c>
      <c r="H3412" t="s">
        <v>9472</v>
      </c>
      <c r="I3412" t="s">
        <v>17</v>
      </c>
      <c r="J3412" s="4">
        <v>45597</v>
      </c>
      <c r="K3412" t="s">
        <v>3407</v>
      </c>
      <c r="L3412" s="5">
        <v>450000</v>
      </c>
      <c r="M3412" s="28">
        <f t="shared" si="53"/>
        <v>450000</v>
      </c>
      <c r="N3412">
        <f>2025-Table1[[#This Row],[Year]]</f>
        <v>12</v>
      </c>
    </row>
    <row r="3413" spans="1:14" x14ac:dyDescent="0.3">
      <c r="A3413" t="s">
        <v>21</v>
      </c>
      <c r="B3413" t="s">
        <v>49</v>
      </c>
      <c r="C3413">
        <v>2013</v>
      </c>
      <c r="D3413" s="3">
        <v>11</v>
      </c>
      <c r="E3413" s="3">
        <v>85000</v>
      </c>
      <c r="F3413" t="s">
        <v>13</v>
      </c>
      <c r="G3413" s="15">
        <f>IF(Table1[[#This Row],[Transmission]]="Manual", 0, 1)</f>
        <v>0</v>
      </c>
      <c r="H3413" t="s">
        <v>9472</v>
      </c>
      <c r="I3413" t="s">
        <v>17</v>
      </c>
      <c r="J3413" s="4">
        <v>45597</v>
      </c>
      <c r="K3413" t="s">
        <v>3408</v>
      </c>
      <c r="L3413" s="5">
        <v>470000</v>
      </c>
      <c r="M3413" s="28">
        <f t="shared" si="53"/>
        <v>470000</v>
      </c>
      <c r="N3413">
        <f>2025-Table1[[#This Row],[Year]]</f>
        <v>12</v>
      </c>
    </row>
    <row r="3414" spans="1:14" x14ac:dyDescent="0.3">
      <c r="A3414" t="s">
        <v>21</v>
      </c>
      <c r="B3414" t="s">
        <v>36</v>
      </c>
      <c r="C3414">
        <v>2023</v>
      </c>
      <c r="D3414" s="3">
        <v>1</v>
      </c>
      <c r="E3414" s="3">
        <v>51000</v>
      </c>
      <c r="F3414" t="s">
        <v>13</v>
      </c>
      <c r="G3414" s="15">
        <f>IF(Table1[[#This Row],[Transmission]]="Manual", 0, 1)</f>
        <v>0</v>
      </c>
      <c r="H3414" t="s">
        <v>9472</v>
      </c>
      <c r="I3414" t="s">
        <v>2903</v>
      </c>
      <c r="J3414" s="4">
        <v>45597</v>
      </c>
      <c r="K3414" t="s">
        <v>3409</v>
      </c>
      <c r="L3414" s="5">
        <v>550000</v>
      </c>
      <c r="M3414" s="28">
        <f t="shared" si="53"/>
        <v>550000</v>
      </c>
      <c r="N3414">
        <f>2025-Table1[[#This Row],[Year]]</f>
        <v>2</v>
      </c>
    </row>
    <row r="3415" spans="1:14" x14ac:dyDescent="0.3">
      <c r="A3415" t="s">
        <v>113</v>
      </c>
      <c r="B3415" t="s">
        <v>121</v>
      </c>
      <c r="C3415">
        <v>2018</v>
      </c>
      <c r="D3415" s="3">
        <v>6</v>
      </c>
      <c r="E3415" s="3">
        <v>83000</v>
      </c>
      <c r="F3415" t="s">
        <v>13</v>
      </c>
      <c r="G3415" s="15">
        <f>IF(Table1[[#This Row],[Transmission]]="Manual", 0, 1)</f>
        <v>0</v>
      </c>
      <c r="H3415" t="s">
        <v>9472</v>
      </c>
      <c r="I3415" t="s">
        <v>17</v>
      </c>
      <c r="J3415" s="4">
        <v>45597</v>
      </c>
      <c r="K3415" t="s">
        <v>3410</v>
      </c>
      <c r="L3415" s="5">
        <v>1175000</v>
      </c>
      <c r="M3415" s="28">
        <f t="shared" si="53"/>
        <v>1175000</v>
      </c>
      <c r="N3415">
        <f>2025-Table1[[#This Row],[Year]]</f>
        <v>7</v>
      </c>
    </row>
    <row r="3416" spans="1:14" x14ac:dyDescent="0.3">
      <c r="A3416" t="s">
        <v>44</v>
      </c>
      <c r="B3416" t="s">
        <v>124</v>
      </c>
      <c r="C3416">
        <v>2009</v>
      </c>
      <c r="D3416" s="3">
        <v>15</v>
      </c>
      <c r="E3416" s="3">
        <v>73000</v>
      </c>
      <c r="F3416" t="s">
        <v>25</v>
      </c>
      <c r="G3416" s="15">
        <f>IF(Table1[[#This Row],[Transmission]]="Manual", 0, 1)</f>
        <v>1</v>
      </c>
      <c r="H3416" t="s">
        <v>9475</v>
      </c>
      <c r="I3416" t="s">
        <v>2903</v>
      </c>
      <c r="J3416" s="4">
        <v>45597</v>
      </c>
      <c r="K3416" t="s">
        <v>3411</v>
      </c>
      <c r="L3416" s="5">
        <v>260000</v>
      </c>
      <c r="M3416" s="28">
        <f t="shared" si="53"/>
        <v>260000</v>
      </c>
      <c r="N3416">
        <f>2025-Table1[[#This Row],[Year]]</f>
        <v>16</v>
      </c>
    </row>
    <row r="3417" spans="1:14" x14ac:dyDescent="0.3">
      <c r="A3417" t="s">
        <v>21</v>
      </c>
      <c r="B3417" t="s">
        <v>111</v>
      </c>
      <c r="C3417">
        <v>2021</v>
      </c>
      <c r="D3417" s="3">
        <v>3</v>
      </c>
      <c r="E3417" s="3">
        <v>35312</v>
      </c>
      <c r="F3417" t="s">
        <v>13</v>
      </c>
      <c r="G3417" s="15">
        <f>IF(Table1[[#This Row],[Transmission]]="Manual", 0, 1)</f>
        <v>0</v>
      </c>
      <c r="H3417" t="s">
        <v>9472</v>
      </c>
      <c r="I3417" t="s">
        <v>2903</v>
      </c>
      <c r="J3417" s="4">
        <v>45597</v>
      </c>
      <c r="K3417" t="s">
        <v>3412</v>
      </c>
      <c r="L3417" s="5">
        <v>595000</v>
      </c>
      <c r="M3417" s="28">
        <f t="shared" si="53"/>
        <v>595000</v>
      </c>
      <c r="N3417">
        <f>2025-Table1[[#This Row],[Year]]</f>
        <v>4</v>
      </c>
    </row>
    <row r="3418" spans="1:14" x14ac:dyDescent="0.3">
      <c r="A3418" t="s">
        <v>21</v>
      </c>
      <c r="B3418" t="s">
        <v>483</v>
      </c>
      <c r="C3418">
        <v>2021</v>
      </c>
      <c r="D3418" s="3">
        <v>3</v>
      </c>
      <c r="E3418" s="3">
        <v>26716</v>
      </c>
      <c r="F3418" t="s">
        <v>13</v>
      </c>
      <c r="G3418" s="15">
        <f>IF(Table1[[#This Row],[Transmission]]="Manual", 0, 1)</f>
        <v>0</v>
      </c>
      <c r="H3418" t="s">
        <v>9472</v>
      </c>
      <c r="I3418" t="s">
        <v>14</v>
      </c>
      <c r="J3418" s="4">
        <v>45566</v>
      </c>
      <c r="K3418" t="s">
        <v>1533</v>
      </c>
      <c r="L3418" s="5">
        <v>1065000</v>
      </c>
      <c r="M3418" s="28">
        <f t="shared" si="53"/>
        <v>1065000</v>
      </c>
      <c r="N3418">
        <f>2025-Table1[[#This Row],[Year]]</f>
        <v>4</v>
      </c>
    </row>
    <row r="3419" spans="1:14" x14ac:dyDescent="0.3">
      <c r="A3419" t="s">
        <v>11</v>
      </c>
      <c r="B3419" t="s">
        <v>188</v>
      </c>
      <c r="C3419">
        <v>2017</v>
      </c>
      <c r="D3419" s="3">
        <v>7</v>
      </c>
      <c r="E3419" s="3">
        <v>36000</v>
      </c>
      <c r="F3419" t="s">
        <v>13</v>
      </c>
      <c r="G3419" s="15">
        <f>IF(Table1[[#This Row],[Transmission]]="Manual", 0, 1)</f>
        <v>0</v>
      </c>
      <c r="H3419" t="s">
        <v>9472</v>
      </c>
      <c r="I3419" t="s">
        <v>14</v>
      </c>
      <c r="J3419" s="4">
        <v>45597</v>
      </c>
      <c r="K3419" t="s">
        <v>3413</v>
      </c>
      <c r="L3419" s="5">
        <v>680000</v>
      </c>
      <c r="M3419" s="28">
        <f t="shared" si="53"/>
        <v>680000</v>
      </c>
      <c r="N3419">
        <f>2025-Table1[[#This Row],[Year]]</f>
        <v>8</v>
      </c>
    </row>
    <row r="3420" spans="1:14" x14ac:dyDescent="0.3">
      <c r="A3420" t="s">
        <v>21</v>
      </c>
      <c r="B3420" t="s">
        <v>22</v>
      </c>
      <c r="C3420">
        <v>2021</v>
      </c>
      <c r="D3420" s="3">
        <v>3</v>
      </c>
      <c r="E3420" s="3">
        <v>52000</v>
      </c>
      <c r="F3420" t="s">
        <v>25</v>
      </c>
      <c r="G3420" s="15">
        <f>IF(Table1[[#This Row],[Transmission]]="Manual", 0, 1)</f>
        <v>1</v>
      </c>
      <c r="H3420" t="s">
        <v>9472</v>
      </c>
      <c r="I3420" t="s">
        <v>2903</v>
      </c>
      <c r="J3420" s="4">
        <v>45597</v>
      </c>
      <c r="K3420" t="s">
        <v>3414</v>
      </c>
      <c r="L3420" s="5">
        <v>649000</v>
      </c>
      <c r="M3420" s="28">
        <f t="shared" si="53"/>
        <v>649000</v>
      </c>
      <c r="N3420">
        <f>2025-Table1[[#This Row],[Year]]</f>
        <v>4</v>
      </c>
    </row>
    <row r="3421" spans="1:14" x14ac:dyDescent="0.3">
      <c r="A3421" t="s">
        <v>11</v>
      </c>
      <c r="B3421" t="s">
        <v>12</v>
      </c>
      <c r="C3421">
        <v>2009</v>
      </c>
      <c r="D3421" s="3">
        <v>15</v>
      </c>
      <c r="E3421" s="3">
        <v>91000</v>
      </c>
      <c r="F3421" t="s">
        <v>25</v>
      </c>
      <c r="G3421" s="15">
        <f>IF(Table1[[#This Row],[Transmission]]="Manual", 0, 1)</f>
        <v>1</v>
      </c>
      <c r="H3421" t="s">
        <v>9475</v>
      </c>
      <c r="I3421" t="s">
        <v>2903</v>
      </c>
      <c r="J3421" s="4">
        <v>45597</v>
      </c>
      <c r="K3421" t="s">
        <v>3415</v>
      </c>
      <c r="L3421" s="5">
        <v>96000</v>
      </c>
      <c r="M3421" s="28">
        <f t="shared" si="53"/>
        <v>96000</v>
      </c>
      <c r="N3421">
        <f>2025-Table1[[#This Row],[Year]]</f>
        <v>16</v>
      </c>
    </row>
    <row r="3422" spans="1:14" x14ac:dyDescent="0.3">
      <c r="A3422" t="s">
        <v>21</v>
      </c>
      <c r="B3422" t="s">
        <v>22</v>
      </c>
      <c r="C3422">
        <v>2014</v>
      </c>
      <c r="D3422" s="3">
        <v>10</v>
      </c>
      <c r="E3422" s="3">
        <v>90000</v>
      </c>
      <c r="F3422" t="s">
        <v>13</v>
      </c>
      <c r="G3422" s="15">
        <f>IF(Table1[[#This Row],[Transmission]]="Manual", 0, 1)</f>
        <v>0</v>
      </c>
      <c r="H3422" t="s">
        <v>9475</v>
      </c>
      <c r="I3422" t="s">
        <v>17</v>
      </c>
      <c r="J3422" s="4">
        <v>45597</v>
      </c>
      <c r="K3422" t="s">
        <v>3416</v>
      </c>
      <c r="L3422" s="5">
        <v>420000</v>
      </c>
      <c r="M3422" s="28">
        <f t="shared" si="53"/>
        <v>420000</v>
      </c>
      <c r="N3422">
        <f>2025-Table1[[#This Row],[Year]]</f>
        <v>11</v>
      </c>
    </row>
    <row r="3423" spans="1:14" x14ac:dyDescent="0.3">
      <c r="A3423" t="s">
        <v>44</v>
      </c>
      <c r="B3423" t="s">
        <v>133</v>
      </c>
      <c r="C3423">
        <v>2019</v>
      </c>
      <c r="D3423" s="3">
        <v>5</v>
      </c>
      <c r="E3423" s="3">
        <v>65000</v>
      </c>
      <c r="F3423" t="s">
        <v>13</v>
      </c>
      <c r="G3423" s="15">
        <f>IF(Table1[[#This Row],[Transmission]]="Manual", 0, 1)</f>
        <v>0</v>
      </c>
      <c r="H3423" t="s">
        <v>9475</v>
      </c>
      <c r="I3423" t="s">
        <v>14</v>
      </c>
      <c r="J3423" s="4">
        <v>45597</v>
      </c>
      <c r="K3423" t="s">
        <v>3417</v>
      </c>
      <c r="L3423" s="5">
        <v>432000</v>
      </c>
      <c r="M3423" s="28">
        <f t="shared" si="53"/>
        <v>432000</v>
      </c>
      <c r="N3423">
        <f>2025-Table1[[#This Row],[Year]]</f>
        <v>6</v>
      </c>
    </row>
    <row r="3424" spans="1:14" x14ac:dyDescent="0.3">
      <c r="A3424" t="s">
        <v>61</v>
      </c>
      <c r="B3424" t="s">
        <v>109</v>
      </c>
      <c r="C3424">
        <v>2017</v>
      </c>
      <c r="D3424" s="3">
        <v>7</v>
      </c>
      <c r="E3424" s="3">
        <v>43000</v>
      </c>
      <c r="F3424" t="s">
        <v>13</v>
      </c>
      <c r="G3424" s="15">
        <f>IF(Table1[[#This Row],[Transmission]]="Manual", 0, 1)</f>
        <v>0</v>
      </c>
      <c r="H3424" t="s">
        <v>9475</v>
      </c>
      <c r="I3424" t="s">
        <v>17</v>
      </c>
      <c r="J3424" s="4">
        <v>45597</v>
      </c>
      <c r="K3424" t="s">
        <v>3418</v>
      </c>
      <c r="L3424" s="5">
        <v>451500</v>
      </c>
      <c r="M3424" s="28">
        <f t="shared" si="53"/>
        <v>451500</v>
      </c>
      <c r="N3424">
        <f>2025-Table1[[#This Row],[Year]]</f>
        <v>8</v>
      </c>
    </row>
    <row r="3425" spans="1:14" x14ac:dyDescent="0.3">
      <c r="A3425" t="s">
        <v>593</v>
      </c>
      <c r="B3425" t="s">
        <v>594</v>
      </c>
      <c r="C3425">
        <v>2015</v>
      </c>
      <c r="D3425" s="3">
        <v>9</v>
      </c>
      <c r="E3425" s="3">
        <v>135000</v>
      </c>
      <c r="F3425" t="s">
        <v>25</v>
      </c>
      <c r="G3425" s="15">
        <f>IF(Table1[[#This Row],[Transmission]]="Manual", 0, 1)</f>
        <v>1</v>
      </c>
      <c r="H3425" t="s">
        <v>9475</v>
      </c>
      <c r="I3425" t="s">
        <v>17</v>
      </c>
      <c r="J3425" s="4">
        <v>45566</v>
      </c>
      <c r="K3425" t="s">
        <v>3419</v>
      </c>
      <c r="L3425" s="5">
        <v>950000</v>
      </c>
      <c r="M3425" s="28">
        <f t="shared" si="53"/>
        <v>950000</v>
      </c>
      <c r="N3425">
        <f>2025-Table1[[#This Row],[Year]]</f>
        <v>10</v>
      </c>
    </row>
    <row r="3426" spans="1:14" x14ac:dyDescent="0.3">
      <c r="A3426" t="s">
        <v>277</v>
      </c>
      <c r="B3426" t="s">
        <v>1189</v>
      </c>
      <c r="C3426">
        <v>2012</v>
      </c>
      <c r="D3426" s="3">
        <v>12</v>
      </c>
      <c r="E3426" s="3">
        <v>76000</v>
      </c>
      <c r="F3426" t="s">
        <v>13</v>
      </c>
      <c r="G3426" s="15">
        <f>IF(Table1[[#This Row],[Transmission]]="Manual", 0, 1)</f>
        <v>0</v>
      </c>
      <c r="H3426" t="s">
        <v>9475</v>
      </c>
      <c r="I3426" t="s">
        <v>17</v>
      </c>
      <c r="J3426" s="4">
        <v>45597</v>
      </c>
      <c r="K3426" t="s">
        <v>3420</v>
      </c>
      <c r="L3426" s="5">
        <v>138000</v>
      </c>
      <c r="M3426" s="28">
        <f t="shared" si="53"/>
        <v>138000</v>
      </c>
      <c r="N3426">
        <f>2025-Table1[[#This Row],[Year]]</f>
        <v>13</v>
      </c>
    </row>
    <row r="3427" spans="1:14" x14ac:dyDescent="0.3">
      <c r="A3427" t="s">
        <v>21</v>
      </c>
      <c r="B3427" t="s">
        <v>194</v>
      </c>
      <c r="C3427">
        <v>2012</v>
      </c>
      <c r="D3427" s="3">
        <v>12</v>
      </c>
      <c r="E3427" s="3">
        <v>100212</v>
      </c>
      <c r="F3427" t="s">
        <v>25</v>
      </c>
      <c r="G3427" s="15">
        <f>IF(Table1[[#This Row],[Transmission]]="Manual", 0, 1)</f>
        <v>1</v>
      </c>
      <c r="H3427" t="s">
        <v>9475</v>
      </c>
      <c r="I3427" t="s">
        <v>2903</v>
      </c>
      <c r="J3427" s="4">
        <v>45597</v>
      </c>
      <c r="K3427" t="s">
        <v>3422</v>
      </c>
      <c r="L3427" s="5">
        <v>241000</v>
      </c>
      <c r="M3427" s="28">
        <f t="shared" si="53"/>
        <v>241000</v>
      </c>
      <c r="N3427">
        <f>2025-Table1[[#This Row],[Year]]</f>
        <v>13</v>
      </c>
    </row>
    <row r="3428" spans="1:14" x14ac:dyDescent="0.3">
      <c r="A3428" t="s">
        <v>21</v>
      </c>
      <c r="B3428" t="s">
        <v>36</v>
      </c>
      <c r="C3428">
        <v>2015</v>
      </c>
      <c r="D3428" s="3">
        <v>9</v>
      </c>
      <c r="E3428" s="3">
        <v>52000</v>
      </c>
      <c r="F3428" t="s">
        <v>25</v>
      </c>
      <c r="G3428" s="15">
        <f>IF(Table1[[#This Row],[Transmission]]="Manual", 0, 1)</f>
        <v>1</v>
      </c>
      <c r="H3428" t="s">
        <v>9475</v>
      </c>
      <c r="I3428" t="s">
        <v>2903</v>
      </c>
      <c r="J3428" s="4">
        <v>45597</v>
      </c>
      <c r="K3428" t="s">
        <v>3277</v>
      </c>
      <c r="L3428" s="5">
        <v>350000</v>
      </c>
      <c r="M3428" s="28">
        <f t="shared" si="53"/>
        <v>350000</v>
      </c>
      <c r="N3428">
        <f>2025-Table1[[#This Row],[Year]]</f>
        <v>10</v>
      </c>
    </row>
    <row r="3429" spans="1:14" x14ac:dyDescent="0.3">
      <c r="A3429" t="s">
        <v>21</v>
      </c>
      <c r="B3429" t="s">
        <v>36</v>
      </c>
      <c r="C3429">
        <v>2015</v>
      </c>
      <c r="D3429" s="3">
        <v>9</v>
      </c>
      <c r="E3429" s="3">
        <v>23000</v>
      </c>
      <c r="F3429" t="s">
        <v>13</v>
      </c>
      <c r="G3429" s="15">
        <f>IF(Table1[[#This Row],[Transmission]]="Manual", 0, 1)</f>
        <v>0</v>
      </c>
      <c r="H3429" t="s">
        <v>9475</v>
      </c>
      <c r="I3429" t="s">
        <v>14</v>
      </c>
      <c r="J3429" s="4">
        <v>45597</v>
      </c>
      <c r="K3429" t="s">
        <v>3423</v>
      </c>
      <c r="L3429" s="5">
        <v>249999</v>
      </c>
      <c r="M3429" s="28">
        <f t="shared" si="53"/>
        <v>249999</v>
      </c>
      <c r="N3429">
        <f>2025-Table1[[#This Row],[Year]]</f>
        <v>10</v>
      </c>
    </row>
    <row r="3430" spans="1:14" x14ac:dyDescent="0.3">
      <c r="A3430" t="s">
        <v>15</v>
      </c>
      <c r="B3430" t="s">
        <v>93</v>
      </c>
      <c r="C3430">
        <v>2013</v>
      </c>
      <c r="D3430" s="3">
        <v>11</v>
      </c>
      <c r="E3430" s="3">
        <v>143000</v>
      </c>
      <c r="F3430" t="s">
        <v>25</v>
      </c>
      <c r="G3430" s="15">
        <f>IF(Table1[[#This Row],[Transmission]]="Manual", 0, 1)</f>
        <v>1</v>
      </c>
      <c r="H3430" t="s">
        <v>9472</v>
      </c>
      <c r="I3430" t="s">
        <v>17</v>
      </c>
      <c r="J3430" s="4">
        <v>45597</v>
      </c>
      <c r="K3430" t="s">
        <v>3424</v>
      </c>
      <c r="L3430" s="5">
        <v>1425000</v>
      </c>
      <c r="M3430" s="28">
        <f t="shared" si="53"/>
        <v>1425000</v>
      </c>
      <c r="N3430">
        <f>2025-Table1[[#This Row],[Year]]</f>
        <v>12</v>
      </c>
    </row>
    <row r="3431" spans="1:14" x14ac:dyDescent="0.3">
      <c r="A3431" t="s">
        <v>15</v>
      </c>
      <c r="B3431" t="s">
        <v>55</v>
      </c>
      <c r="C3431">
        <v>2016</v>
      </c>
      <c r="D3431" s="3">
        <v>8</v>
      </c>
      <c r="E3431" s="3">
        <v>147000</v>
      </c>
      <c r="F3431" t="s">
        <v>13</v>
      </c>
      <c r="G3431" s="15">
        <f>IF(Table1[[#This Row],[Transmission]]="Manual", 0, 1)</f>
        <v>0</v>
      </c>
      <c r="H3431" t="s">
        <v>9475</v>
      </c>
      <c r="I3431" t="s">
        <v>17</v>
      </c>
      <c r="J3431" s="4">
        <v>45597</v>
      </c>
      <c r="K3431" t="s">
        <v>203</v>
      </c>
      <c r="L3431" s="5">
        <v>1499000</v>
      </c>
      <c r="M3431" s="28">
        <f t="shared" si="53"/>
        <v>1499000</v>
      </c>
      <c r="N3431">
        <f>2025-Table1[[#This Row],[Year]]</f>
        <v>9</v>
      </c>
    </row>
    <row r="3432" spans="1:14" x14ac:dyDescent="0.3">
      <c r="A3432" t="s">
        <v>11</v>
      </c>
      <c r="B3432" t="s">
        <v>736</v>
      </c>
      <c r="C3432">
        <v>2007</v>
      </c>
      <c r="D3432" s="3">
        <v>17</v>
      </c>
      <c r="E3432" s="3">
        <v>96000</v>
      </c>
      <c r="F3432" t="s">
        <v>25</v>
      </c>
      <c r="G3432" s="15">
        <f>IF(Table1[[#This Row],[Transmission]]="Manual", 0, 1)</f>
        <v>1</v>
      </c>
      <c r="H3432" t="s">
        <v>9475</v>
      </c>
      <c r="I3432" t="s">
        <v>2903</v>
      </c>
      <c r="J3432" s="4">
        <v>45597</v>
      </c>
      <c r="K3432" t="s">
        <v>3425</v>
      </c>
      <c r="L3432" s="5">
        <v>147000</v>
      </c>
      <c r="M3432" s="28">
        <f t="shared" si="53"/>
        <v>147000</v>
      </c>
      <c r="N3432">
        <f>2025-Table1[[#This Row],[Year]]</f>
        <v>18</v>
      </c>
    </row>
    <row r="3433" spans="1:14" x14ac:dyDescent="0.3">
      <c r="A3433" t="s">
        <v>44</v>
      </c>
      <c r="B3433" t="s">
        <v>1196</v>
      </c>
      <c r="C3433">
        <v>2007</v>
      </c>
      <c r="D3433" s="3">
        <v>17</v>
      </c>
      <c r="E3433" s="3">
        <v>42000</v>
      </c>
      <c r="F3433" t="s">
        <v>13</v>
      </c>
      <c r="G3433" s="15">
        <f>IF(Table1[[#This Row],[Transmission]]="Manual", 0, 1)</f>
        <v>0</v>
      </c>
      <c r="H3433" t="s">
        <v>9475</v>
      </c>
      <c r="I3433" t="s">
        <v>14</v>
      </c>
      <c r="J3433" s="4">
        <v>45597</v>
      </c>
      <c r="K3433" t="s">
        <v>3426</v>
      </c>
      <c r="L3433" s="5">
        <v>135000</v>
      </c>
      <c r="M3433" s="28">
        <f t="shared" si="53"/>
        <v>135000</v>
      </c>
      <c r="N3433">
        <f>2025-Table1[[#This Row],[Year]]</f>
        <v>18</v>
      </c>
    </row>
    <row r="3434" spans="1:14" x14ac:dyDescent="0.3">
      <c r="A3434" t="s">
        <v>101</v>
      </c>
      <c r="B3434" t="s">
        <v>152</v>
      </c>
      <c r="C3434">
        <v>2019</v>
      </c>
      <c r="D3434" s="3">
        <v>5</v>
      </c>
      <c r="E3434" s="3">
        <v>90000</v>
      </c>
      <c r="F3434" t="s">
        <v>25</v>
      </c>
      <c r="G3434" s="15">
        <f>IF(Table1[[#This Row],[Transmission]]="Manual", 0, 1)</f>
        <v>1</v>
      </c>
      <c r="H3434" t="s">
        <v>9475</v>
      </c>
      <c r="I3434" t="s">
        <v>2903</v>
      </c>
      <c r="J3434" s="4">
        <v>45597</v>
      </c>
      <c r="K3434" t="s">
        <v>3427</v>
      </c>
      <c r="L3434" s="5">
        <v>650000</v>
      </c>
      <c r="M3434" s="28">
        <f t="shared" si="53"/>
        <v>650000</v>
      </c>
      <c r="N3434">
        <f>2025-Table1[[#This Row],[Year]]</f>
        <v>6</v>
      </c>
    </row>
    <row r="3435" spans="1:14" x14ac:dyDescent="0.3">
      <c r="A3435" t="s">
        <v>21</v>
      </c>
      <c r="B3435">
        <v>800</v>
      </c>
      <c r="C3435">
        <v>2005</v>
      </c>
      <c r="D3435" s="3">
        <v>19</v>
      </c>
      <c r="E3435" s="3">
        <v>97000</v>
      </c>
      <c r="F3435" t="s">
        <v>13</v>
      </c>
      <c r="G3435" s="15">
        <f>IF(Table1[[#This Row],[Transmission]]="Manual", 0, 1)</f>
        <v>0</v>
      </c>
      <c r="H3435" t="s">
        <v>9475</v>
      </c>
      <c r="I3435" t="s">
        <v>14</v>
      </c>
      <c r="J3435" s="4">
        <v>45597</v>
      </c>
      <c r="K3435" t="s">
        <v>3428</v>
      </c>
      <c r="L3435" s="5">
        <v>110000</v>
      </c>
      <c r="M3435" s="28">
        <f t="shared" si="53"/>
        <v>110000</v>
      </c>
      <c r="N3435">
        <f>2025-Table1[[#This Row],[Year]]</f>
        <v>20</v>
      </c>
    </row>
    <row r="3436" spans="1:14" x14ac:dyDescent="0.3">
      <c r="A3436" t="s">
        <v>458</v>
      </c>
      <c r="B3436" t="s">
        <v>1321</v>
      </c>
      <c r="C3436">
        <v>2017</v>
      </c>
      <c r="D3436" s="3">
        <v>7</v>
      </c>
      <c r="E3436" s="3">
        <v>70805</v>
      </c>
      <c r="F3436" t="s">
        <v>25</v>
      </c>
      <c r="G3436" s="15">
        <f>IF(Table1[[#This Row],[Transmission]]="Manual", 0, 1)</f>
        <v>1</v>
      </c>
      <c r="H3436" t="s">
        <v>9475</v>
      </c>
      <c r="I3436" t="s">
        <v>14</v>
      </c>
      <c r="J3436" s="4">
        <v>45597</v>
      </c>
      <c r="K3436" t="s">
        <v>3429</v>
      </c>
      <c r="L3436" s="5">
        <v>483000</v>
      </c>
      <c r="M3436" s="28">
        <f t="shared" si="53"/>
        <v>483000</v>
      </c>
      <c r="N3436">
        <f>2025-Table1[[#This Row],[Year]]</f>
        <v>8</v>
      </c>
    </row>
    <row r="3437" spans="1:14" x14ac:dyDescent="0.3">
      <c r="A3437" t="s">
        <v>11</v>
      </c>
      <c r="B3437" t="s">
        <v>285</v>
      </c>
      <c r="C3437">
        <v>2018</v>
      </c>
      <c r="D3437" s="3">
        <v>6</v>
      </c>
      <c r="E3437" s="3">
        <v>61000</v>
      </c>
      <c r="F3437" t="s">
        <v>13</v>
      </c>
      <c r="G3437" s="15">
        <f>IF(Table1[[#This Row],[Transmission]]="Manual", 0, 1)</f>
        <v>0</v>
      </c>
      <c r="H3437" t="s">
        <v>9472</v>
      </c>
      <c r="I3437" t="s">
        <v>17</v>
      </c>
      <c r="J3437" s="4">
        <v>45597</v>
      </c>
      <c r="K3437" t="s">
        <v>3430</v>
      </c>
      <c r="L3437" s="5">
        <v>549000</v>
      </c>
      <c r="M3437" s="28">
        <f t="shared" si="53"/>
        <v>549000</v>
      </c>
      <c r="N3437">
        <f>2025-Table1[[#This Row],[Year]]</f>
        <v>7</v>
      </c>
    </row>
    <row r="3438" spans="1:14" x14ac:dyDescent="0.3">
      <c r="A3438" t="s">
        <v>21</v>
      </c>
      <c r="B3438" t="s">
        <v>68</v>
      </c>
      <c r="C3438">
        <v>2019</v>
      </c>
      <c r="D3438" s="3">
        <v>5</v>
      </c>
      <c r="E3438" s="3">
        <v>41000</v>
      </c>
      <c r="F3438" t="s">
        <v>25</v>
      </c>
      <c r="G3438" s="15">
        <f>IF(Table1[[#This Row],[Transmission]]="Manual", 0, 1)</f>
        <v>1</v>
      </c>
      <c r="H3438" t="s">
        <v>9472</v>
      </c>
      <c r="I3438" t="s">
        <v>2903</v>
      </c>
      <c r="J3438" s="4">
        <v>45597</v>
      </c>
      <c r="K3438" t="s">
        <v>3431</v>
      </c>
      <c r="L3438" s="5">
        <v>511000</v>
      </c>
      <c r="M3438" s="28">
        <f t="shared" si="53"/>
        <v>511000</v>
      </c>
      <c r="N3438">
        <f>2025-Table1[[#This Row],[Year]]</f>
        <v>6</v>
      </c>
    </row>
    <row r="3439" spans="1:14" x14ac:dyDescent="0.3">
      <c r="A3439" t="s">
        <v>21</v>
      </c>
      <c r="B3439" t="s">
        <v>36</v>
      </c>
      <c r="C3439">
        <v>2016</v>
      </c>
      <c r="D3439" s="3">
        <v>8</v>
      </c>
      <c r="E3439" s="3">
        <v>41000</v>
      </c>
      <c r="F3439" t="s">
        <v>13</v>
      </c>
      <c r="G3439" s="15">
        <f>IF(Table1[[#This Row],[Transmission]]="Manual", 0, 1)</f>
        <v>0</v>
      </c>
      <c r="H3439" t="s">
        <v>9472</v>
      </c>
      <c r="I3439" t="s">
        <v>14</v>
      </c>
      <c r="J3439" s="4">
        <v>45597</v>
      </c>
      <c r="K3439" t="s">
        <v>3432</v>
      </c>
      <c r="L3439" s="5">
        <v>325000</v>
      </c>
      <c r="M3439" s="28">
        <f t="shared" si="53"/>
        <v>325000</v>
      </c>
      <c r="N3439">
        <f>2025-Table1[[#This Row],[Year]]</f>
        <v>9</v>
      </c>
    </row>
    <row r="3440" spans="1:14" x14ac:dyDescent="0.3">
      <c r="A3440" t="s">
        <v>44</v>
      </c>
      <c r="B3440" t="s">
        <v>1979</v>
      </c>
      <c r="C3440">
        <v>2013</v>
      </c>
      <c r="D3440" s="3">
        <v>11</v>
      </c>
      <c r="E3440" s="3">
        <v>32000</v>
      </c>
      <c r="F3440" t="s">
        <v>13</v>
      </c>
      <c r="G3440" s="15">
        <f>IF(Table1[[#This Row],[Transmission]]="Manual", 0, 1)</f>
        <v>0</v>
      </c>
      <c r="H3440" t="s">
        <v>9472</v>
      </c>
      <c r="I3440" t="s">
        <v>14</v>
      </c>
      <c r="J3440" s="4">
        <v>45597</v>
      </c>
      <c r="K3440" t="s">
        <v>2225</v>
      </c>
      <c r="L3440" s="5">
        <v>240000</v>
      </c>
      <c r="M3440" s="28">
        <f t="shared" si="53"/>
        <v>240000</v>
      </c>
      <c r="N3440">
        <f>2025-Table1[[#This Row],[Year]]</f>
        <v>12</v>
      </c>
    </row>
    <row r="3441" spans="1:14" x14ac:dyDescent="0.3">
      <c r="A3441" t="s">
        <v>44</v>
      </c>
      <c r="B3441" t="s">
        <v>405</v>
      </c>
      <c r="C3441">
        <v>2019</v>
      </c>
      <c r="D3441" s="3">
        <v>5</v>
      </c>
      <c r="E3441" s="3">
        <v>35000</v>
      </c>
      <c r="F3441" t="s">
        <v>13</v>
      </c>
      <c r="G3441" s="15">
        <f>IF(Table1[[#This Row],[Transmission]]="Manual", 0, 1)</f>
        <v>0</v>
      </c>
      <c r="H3441" t="s">
        <v>9472</v>
      </c>
      <c r="I3441" t="s">
        <v>14</v>
      </c>
      <c r="J3441" s="4">
        <v>45597</v>
      </c>
      <c r="K3441" t="s">
        <v>3433</v>
      </c>
      <c r="L3441" s="5">
        <v>465000</v>
      </c>
      <c r="M3441" s="28">
        <f t="shared" si="53"/>
        <v>465000</v>
      </c>
      <c r="N3441">
        <f>2025-Table1[[#This Row],[Year]]</f>
        <v>6</v>
      </c>
    </row>
    <row r="3442" spans="1:14" x14ac:dyDescent="0.3">
      <c r="A3442" t="s">
        <v>18</v>
      </c>
      <c r="B3442" t="s">
        <v>162</v>
      </c>
      <c r="C3442">
        <v>2014</v>
      </c>
      <c r="D3442" s="3">
        <v>10</v>
      </c>
      <c r="E3442" s="3">
        <v>40000</v>
      </c>
      <c r="F3442" t="s">
        <v>25</v>
      </c>
      <c r="G3442" s="15">
        <f>IF(Table1[[#This Row],[Transmission]]="Manual", 0, 1)</f>
        <v>1</v>
      </c>
      <c r="H3442" t="s">
        <v>9472</v>
      </c>
      <c r="I3442" t="s">
        <v>14</v>
      </c>
      <c r="J3442" s="4">
        <v>45536</v>
      </c>
      <c r="K3442" t="s">
        <v>3434</v>
      </c>
      <c r="L3442" s="5">
        <v>475000</v>
      </c>
      <c r="M3442" s="28">
        <f t="shared" si="53"/>
        <v>475000</v>
      </c>
      <c r="N3442">
        <f>2025-Table1[[#This Row],[Year]]</f>
        <v>11</v>
      </c>
    </row>
    <row r="3443" spans="1:14" x14ac:dyDescent="0.3">
      <c r="A3443" t="s">
        <v>21</v>
      </c>
      <c r="B3443" t="s">
        <v>231</v>
      </c>
      <c r="C3443">
        <v>2014</v>
      </c>
      <c r="D3443" s="3">
        <v>10</v>
      </c>
      <c r="E3443" s="3">
        <v>36000</v>
      </c>
      <c r="F3443" t="s">
        <v>25</v>
      </c>
      <c r="G3443" s="15">
        <f>IF(Table1[[#This Row],[Transmission]]="Manual", 0, 1)</f>
        <v>1</v>
      </c>
      <c r="H3443" t="s">
        <v>9472</v>
      </c>
      <c r="I3443" t="s">
        <v>2903</v>
      </c>
      <c r="J3443" s="4">
        <v>45597</v>
      </c>
      <c r="K3443" t="s">
        <v>3435</v>
      </c>
      <c r="L3443" s="5">
        <v>260000</v>
      </c>
      <c r="M3443" s="28">
        <f t="shared" si="53"/>
        <v>260000</v>
      </c>
      <c r="N3443">
        <f>2025-Table1[[#This Row],[Year]]</f>
        <v>11</v>
      </c>
    </row>
    <row r="3444" spans="1:14" x14ac:dyDescent="0.3">
      <c r="A3444" t="s">
        <v>44</v>
      </c>
      <c r="B3444" t="s">
        <v>405</v>
      </c>
      <c r="C3444">
        <v>2016</v>
      </c>
      <c r="D3444" s="3">
        <v>8</v>
      </c>
      <c r="E3444" s="3">
        <v>50000</v>
      </c>
      <c r="F3444" t="s">
        <v>13</v>
      </c>
      <c r="G3444" s="15">
        <f>IF(Table1[[#This Row],[Transmission]]="Manual", 0, 1)</f>
        <v>0</v>
      </c>
      <c r="H3444" t="s">
        <v>9472</v>
      </c>
      <c r="I3444" t="s">
        <v>14</v>
      </c>
      <c r="J3444" s="4">
        <v>45597</v>
      </c>
      <c r="K3444" t="s">
        <v>3436</v>
      </c>
      <c r="L3444" s="5">
        <v>540000</v>
      </c>
      <c r="M3444" s="28">
        <f t="shared" si="53"/>
        <v>540000</v>
      </c>
      <c r="N3444">
        <f>2025-Table1[[#This Row],[Year]]</f>
        <v>9</v>
      </c>
    </row>
    <row r="3445" spans="1:14" x14ac:dyDescent="0.3">
      <c r="A3445" t="s">
        <v>21</v>
      </c>
      <c r="B3445" t="s">
        <v>194</v>
      </c>
      <c r="C3445">
        <v>2021</v>
      </c>
      <c r="D3445" s="3">
        <v>3</v>
      </c>
      <c r="E3445" s="3">
        <v>40000</v>
      </c>
      <c r="F3445" t="s">
        <v>25</v>
      </c>
      <c r="G3445" s="15">
        <f>IF(Table1[[#This Row],[Transmission]]="Manual", 0, 1)</f>
        <v>1</v>
      </c>
      <c r="H3445" t="s">
        <v>9472</v>
      </c>
      <c r="I3445" t="s">
        <v>2903</v>
      </c>
      <c r="J3445" s="4">
        <v>45597</v>
      </c>
      <c r="K3445" t="s">
        <v>3437</v>
      </c>
      <c r="L3445" s="5">
        <v>440000</v>
      </c>
      <c r="M3445" s="28">
        <f t="shared" si="53"/>
        <v>440000</v>
      </c>
      <c r="N3445">
        <f>2025-Table1[[#This Row],[Year]]</f>
        <v>4</v>
      </c>
    </row>
    <row r="3446" spans="1:14" x14ac:dyDescent="0.3">
      <c r="A3446" t="s">
        <v>21</v>
      </c>
      <c r="B3446" t="s">
        <v>24</v>
      </c>
      <c r="C3446">
        <v>2022</v>
      </c>
      <c r="D3446" s="3">
        <v>2</v>
      </c>
      <c r="E3446" s="3">
        <v>51000</v>
      </c>
      <c r="F3446" t="s">
        <v>13</v>
      </c>
      <c r="G3446" s="15">
        <f>IF(Table1[[#This Row],[Transmission]]="Manual", 0, 1)</f>
        <v>0</v>
      </c>
      <c r="H3446" t="s">
        <v>9472</v>
      </c>
      <c r="I3446" t="s">
        <v>2903</v>
      </c>
      <c r="J3446" s="4">
        <v>45597</v>
      </c>
      <c r="K3446" t="s">
        <v>3438</v>
      </c>
      <c r="L3446" s="5">
        <v>800000</v>
      </c>
      <c r="M3446" s="28">
        <f t="shared" si="53"/>
        <v>800000</v>
      </c>
      <c r="N3446">
        <f>2025-Table1[[#This Row],[Year]]</f>
        <v>3</v>
      </c>
    </row>
    <row r="3447" spans="1:14" x14ac:dyDescent="0.3">
      <c r="A3447" t="s">
        <v>21</v>
      </c>
      <c r="B3447" t="s">
        <v>39</v>
      </c>
      <c r="C3447">
        <v>2014</v>
      </c>
      <c r="D3447" s="3">
        <v>10</v>
      </c>
      <c r="E3447" s="3">
        <v>120000</v>
      </c>
      <c r="F3447" t="s">
        <v>13</v>
      </c>
      <c r="G3447" s="15">
        <f>IF(Table1[[#This Row],[Transmission]]="Manual", 0, 1)</f>
        <v>0</v>
      </c>
      <c r="H3447" t="s">
        <v>9472</v>
      </c>
      <c r="I3447" t="s">
        <v>17</v>
      </c>
      <c r="J3447" s="4">
        <v>45597</v>
      </c>
      <c r="K3447" t="s">
        <v>3439</v>
      </c>
      <c r="L3447" s="5">
        <v>475000</v>
      </c>
      <c r="M3447" s="28">
        <f t="shared" si="53"/>
        <v>475000</v>
      </c>
      <c r="N3447">
        <f>2025-Table1[[#This Row],[Year]]</f>
        <v>11</v>
      </c>
    </row>
    <row r="3448" spans="1:14" x14ac:dyDescent="0.3">
      <c r="A3448" t="s">
        <v>113</v>
      </c>
      <c r="B3448" t="s">
        <v>174</v>
      </c>
      <c r="C3448">
        <v>2021</v>
      </c>
      <c r="D3448" s="3">
        <v>3</v>
      </c>
      <c r="E3448" s="3">
        <v>50922</v>
      </c>
      <c r="F3448" t="s">
        <v>25</v>
      </c>
      <c r="G3448" s="15">
        <f>IF(Table1[[#This Row],[Transmission]]="Manual", 0, 1)</f>
        <v>1</v>
      </c>
      <c r="H3448" t="s">
        <v>9475</v>
      </c>
      <c r="I3448" t="s">
        <v>17</v>
      </c>
      <c r="J3448" s="4">
        <v>45597</v>
      </c>
      <c r="K3448" t="s">
        <v>3440</v>
      </c>
      <c r="L3448" s="5">
        <v>1645000</v>
      </c>
      <c r="M3448" s="28">
        <f t="shared" si="53"/>
        <v>1645000</v>
      </c>
      <c r="N3448">
        <f>2025-Table1[[#This Row],[Year]]</f>
        <v>4</v>
      </c>
    </row>
    <row r="3449" spans="1:14" x14ac:dyDescent="0.3">
      <c r="A3449" t="s">
        <v>21</v>
      </c>
      <c r="B3449" t="s">
        <v>24</v>
      </c>
      <c r="C3449">
        <v>2018</v>
      </c>
      <c r="D3449" s="3">
        <v>6</v>
      </c>
      <c r="E3449" s="3">
        <v>65000</v>
      </c>
      <c r="F3449" t="s">
        <v>25</v>
      </c>
      <c r="G3449" s="15">
        <f>IF(Table1[[#This Row],[Transmission]]="Manual", 0, 1)</f>
        <v>1</v>
      </c>
      <c r="H3449" t="s">
        <v>9475</v>
      </c>
      <c r="I3449" t="s">
        <v>2903</v>
      </c>
      <c r="J3449" s="4">
        <v>45597</v>
      </c>
      <c r="K3449" t="s">
        <v>3257</v>
      </c>
      <c r="L3449" s="5">
        <v>565000</v>
      </c>
      <c r="M3449" s="28">
        <f t="shared" si="53"/>
        <v>565000</v>
      </c>
      <c r="N3449">
        <f>2025-Table1[[#This Row],[Year]]</f>
        <v>7</v>
      </c>
    </row>
    <row r="3450" spans="1:14" x14ac:dyDescent="0.3">
      <c r="A3450" t="s">
        <v>11</v>
      </c>
      <c r="B3450" t="s">
        <v>12</v>
      </c>
      <c r="C3450">
        <v>2017</v>
      </c>
      <c r="D3450" s="3">
        <v>7</v>
      </c>
      <c r="E3450" s="3">
        <v>70000</v>
      </c>
      <c r="F3450" t="s">
        <v>25</v>
      </c>
      <c r="G3450" s="15">
        <f>IF(Table1[[#This Row],[Transmission]]="Manual", 0, 1)</f>
        <v>1</v>
      </c>
      <c r="H3450" t="s">
        <v>9472</v>
      </c>
      <c r="I3450" t="s">
        <v>14</v>
      </c>
      <c r="J3450" s="4">
        <v>45597</v>
      </c>
      <c r="K3450" t="s">
        <v>1680</v>
      </c>
      <c r="L3450" s="5">
        <v>810000</v>
      </c>
      <c r="M3450" s="28">
        <f t="shared" si="53"/>
        <v>810000</v>
      </c>
      <c r="N3450">
        <f>2025-Table1[[#This Row],[Year]]</f>
        <v>8</v>
      </c>
    </row>
    <row r="3451" spans="1:14" x14ac:dyDescent="0.3">
      <c r="A3451" t="s">
        <v>21</v>
      </c>
      <c r="B3451" t="s">
        <v>111</v>
      </c>
      <c r="C3451">
        <v>2015</v>
      </c>
      <c r="D3451" s="3">
        <v>9</v>
      </c>
      <c r="E3451" s="3">
        <v>46545</v>
      </c>
      <c r="F3451" t="s">
        <v>13</v>
      </c>
      <c r="G3451" s="15">
        <f>IF(Table1[[#This Row],[Transmission]]="Manual", 0, 1)</f>
        <v>0</v>
      </c>
      <c r="H3451" t="s">
        <v>9472</v>
      </c>
      <c r="I3451" t="s">
        <v>14</v>
      </c>
      <c r="J3451" s="4">
        <v>45597</v>
      </c>
      <c r="K3451" t="s">
        <v>3441</v>
      </c>
      <c r="L3451" s="5">
        <v>425000</v>
      </c>
      <c r="M3451" s="28">
        <f t="shared" si="53"/>
        <v>425000</v>
      </c>
      <c r="N3451">
        <f>2025-Table1[[#This Row],[Year]]</f>
        <v>10</v>
      </c>
    </row>
    <row r="3452" spans="1:14" x14ac:dyDescent="0.3">
      <c r="A3452" t="s">
        <v>21</v>
      </c>
      <c r="B3452" t="s">
        <v>68</v>
      </c>
      <c r="C3452">
        <v>2017</v>
      </c>
      <c r="D3452" s="3">
        <v>7</v>
      </c>
      <c r="E3452" s="3">
        <v>45000</v>
      </c>
      <c r="F3452" t="s">
        <v>25</v>
      </c>
      <c r="G3452" s="15">
        <f>IF(Table1[[#This Row],[Transmission]]="Manual", 0, 1)</f>
        <v>1</v>
      </c>
      <c r="H3452" t="s">
        <v>9475</v>
      </c>
      <c r="I3452" t="s">
        <v>2903</v>
      </c>
      <c r="J3452" s="4">
        <v>45597</v>
      </c>
      <c r="K3452" t="s">
        <v>3442</v>
      </c>
      <c r="L3452" s="5">
        <v>350000</v>
      </c>
      <c r="M3452" s="28">
        <f t="shared" si="53"/>
        <v>350000</v>
      </c>
      <c r="N3452">
        <f>2025-Table1[[#This Row],[Year]]</f>
        <v>8</v>
      </c>
    </row>
    <row r="3453" spans="1:14" x14ac:dyDescent="0.3">
      <c r="A3453" t="s">
        <v>44</v>
      </c>
      <c r="B3453" t="s">
        <v>76</v>
      </c>
      <c r="C3453">
        <v>2019</v>
      </c>
      <c r="D3453" s="3">
        <v>5</v>
      </c>
      <c r="E3453" s="3">
        <v>90208</v>
      </c>
      <c r="F3453" t="s">
        <v>13</v>
      </c>
      <c r="G3453" s="15">
        <f>IF(Table1[[#This Row],[Transmission]]="Manual", 0, 1)</f>
        <v>0</v>
      </c>
      <c r="H3453" t="s">
        <v>9472</v>
      </c>
      <c r="I3453" t="s">
        <v>17</v>
      </c>
      <c r="J3453" s="4">
        <v>45597</v>
      </c>
      <c r="K3453" t="s">
        <v>2117</v>
      </c>
      <c r="L3453" s="5">
        <v>800000</v>
      </c>
      <c r="M3453" s="28">
        <f t="shared" si="53"/>
        <v>800000</v>
      </c>
      <c r="N3453">
        <f>2025-Table1[[#This Row],[Year]]</f>
        <v>6</v>
      </c>
    </row>
    <row r="3454" spans="1:14" x14ac:dyDescent="0.3">
      <c r="A3454" t="s">
        <v>21</v>
      </c>
      <c r="B3454" t="s">
        <v>39</v>
      </c>
      <c r="C3454">
        <v>2016</v>
      </c>
      <c r="D3454" s="3">
        <v>8</v>
      </c>
      <c r="E3454" s="3">
        <v>50470</v>
      </c>
      <c r="F3454" t="s">
        <v>13</v>
      </c>
      <c r="G3454" s="15">
        <f>IF(Table1[[#This Row],[Transmission]]="Manual", 0, 1)</f>
        <v>0</v>
      </c>
      <c r="H3454" t="s">
        <v>9472</v>
      </c>
      <c r="I3454" t="s">
        <v>14</v>
      </c>
      <c r="J3454" s="4">
        <v>45597</v>
      </c>
      <c r="K3454" t="s">
        <v>3443</v>
      </c>
      <c r="L3454" s="5">
        <v>500000</v>
      </c>
      <c r="M3454" s="28">
        <f t="shared" si="53"/>
        <v>500000</v>
      </c>
      <c r="N3454">
        <f>2025-Table1[[#This Row],[Year]]</f>
        <v>9</v>
      </c>
    </row>
    <row r="3455" spans="1:14" x14ac:dyDescent="0.3">
      <c r="A3455" t="s">
        <v>21</v>
      </c>
      <c r="B3455" t="s">
        <v>39</v>
      </c>
      <c r="C3455">
        <v>2011</v>
      </c>
      <c r="D3455" s="3">
        <v>13</v>
      </c>
      <c r="E3455" s="3">
        <v>77500</v>
      </c>
      <c r="F3455" t="s">
        <v>13</v>
      </c>
      <c r="G3455" s="15">
        <f>IF(Table1[[#This Row],[Transmission]]="Manual", 0, 1)</f>
        <v>0</v>
      </c>
      <c r="H3455" t="s">
        <v>9475</v>
      </c>
      <c r="I3455" t="s">
        <v>14</v>
      </c>
      <c r="J3455" s="4">
        <v>45597</v>
      </c>
      <c r="K3455" t="s">
        <v>3444</v>
      </c>
      <c r="L3455" s="5">
        <v>235000</v>
      </c>
      <c r="M3455" s="28">
        <f t="shared" si="53"/>
        <v>235000</v>
      </c>
      <c r="N3455">
        <f>2025-Table1[[#This Row],[Year]]</f>
        <v>14</v>
      </c>
    </row>
    <row r="3456" spans="1:14" x14ac:dyDescent="0.3">
      <c r="A3456" t="s">
        <v>44</v>
      </c>
      <c r="B3456" t="s">
        <v>133</v>
      </c>
      <c r="C3456">
        <v>2019</v>
      </c>
      <c r="D3456" s="3">
        <v>5</v>
      </c>
      <c r="E3456" s="3">
        <v>40000</v>
      </c>
      <c r="F3456" t="s">
        <v>25</v>
      </c>
      <c r="G3456" s="15">
        <f>IF(Table1[[#This Row],[Transmission]]="Manual", 0, 1)</f>
        <v>1</v>
      </c>
      <c r="H3456" t="s">
        <v>9475</v>
      </c>
      <c r="I3456" t="s">
        <v>2903</v>
      </c>
      <c r="J3456" s="4">
        <v>45597</v>
      </c>
      <c r="K3456" t="s">
        <v>3445</v>
      </c>
      <c r="L3456" s="5">
        <v>525000</v>
      </c>
      <c r="M3456" s="28">
        <f t="shared" si="53"/>
        <v>525000</v>
      </c>
      <c r="N3456">
        <f>2025-Table1[[#This Row],[Year]]</f>
        <v>6</v>
      </c>
    </row>
    <row r="3457" spans="1:14" x14ac:dyDescent="0.3">
      <c r="A3457" t="s">
        <v>21</v>
      </c>
      <c r="B3457" t="s">
        <v>24</v>
      </c>
      <c r="C3457">
        <v>2019</v>
      </c>
      <c r="D3457" s="3">
        <v>5</v>
      </c>
      <c r="E3457" s="3">
        <v>66510</v>
      </c>
      <c r="F3457" t="s">
        <v>25</v>
      </c>
      <c r="G3457" s="15">
        <f>IF(Table1[[#This Row],[Transmission]]="Manual", 0, 1)</f>
        <v>1</v>
      </c>
      <c r="H3457" t="s">
        <v>9472</v>
      </c>
      <c r="I3457" t="s">
        <v>14</v>
      </c>
      <c r="J3457" s="4">
        <v>45597</v>
      </c>
      <c r="K3457" t="s">
        <v>26</v>
      </c>
      <c r="L3457" s="5">
        <v>690000</v>
      </c>
      <c r="M3457" s="28">
        <f t="shared" si="53"/>
        <v>690000</v>
      </c>
      <c r="N3457">
        <f>2025-Table1[[#This Row],[Year]]</f>
        <v>6</v>
      </c>
    </row>
    <row r="3458" spans="1:14" x14ac:dyDescent="0.3">
      <c r="A3458" t="s">
        <v>18</v>
      </c>
      <c r="B3458" t="s">
        <v>86</v>
      </c>
      <c r="C3458">
        <v>2012</v>
      </c>
      <c r="D3458" s="3">
        <v>12</v>
      </c>
      <c r="E3458" s="3">
        <v>61000</v>
      </c>
      <c r="F3458" t="s">
        <v>13</v>
      </c>
      <c r="G3458" s="15">
        <f>IF(Table1[[#This Row],[Transmission]]="Manual", 0, 1)</f>
        <v>0</v>
      </c>
      <c r="H3458" t="s">
        <v>9475</v>
      </c>
      <c r="I3458" t="s">
        <v>14</v>
      </c>
      <c r="J3458" s="4">
        <v>45597</v>
      </c>
      <c r="K3458" t="s">
        <v>3446</v>
      </c>
      <c r="L3458" s="5">
        <v>260000</v>
      </c>
      <c r="M3458" s="28">
        <f t="shared" si="53"/>
        <v>260000</v>
      </c>
      <c r="N3458">
        <f>2025-Table1[[#This Row],[Year]]</f>
        <v>13</v>
      </c>
    </row>
    <row r="3459" spans="1:14" x14ac:dyDescent="0.3">
      <c r="A3459" t="s">
        <v>11</v>
      </c>
      <c r="B3459" t="s">
        <v>288</v>
      </c>
      <c r="C3459">
        <v>2017</v>
      </c>
      <c r="D3459" s="3">
        <v>7</v>
      </c>
      <c r="E3459" s="3">
        <v>65900</v>
      </c>
      <c r="F3459" t="s">
        <v>13</v>
      </c>
      <c r="G3459" s="15">
        <f>IF(Table1[[#This Row],[Transmission]]="Manual", 0, 1)</f>
        <v>0</v>
      </c>
      <c r="H3459" t="s">
        <v>9475</v>
      </c>
      <c r="I3459" t="s">
        <v>14</v>
      </c>
      <c r="J3459" s="4">
        <v>45597</v>
      </c>
      <c r="K3459" t="s">
        <v>3447</v>
      </c>
      <c r="L3459" s="5">
        <v>585000</v>
      </c>
      <c r="M3459" s="28">
        <f t="shared" ref="M3459:M3522" si="54">VALUE(SUBSTITUTE(SUBSTITUTE(L3459,"₹"," "),",",""))</f>
        <v>585000</v>
      </c>
      <c r="N3459">
        <f>2025-Table1[[#This Row],[Year]]</f>
        <v>8</v>
      </c>
    </row>
    <row r="3460" spans="1:14" x14ac:dyDescent="0.3">
      <c r="A3460" t="s">
        <v>21</v>
      </c>
      <c r="B3460" t="s">
        <v>199</v>
      </c>
      <c r="C3460">
        <v>2017</v>
      </c>
      <c r="D3460" s="3">
        <v>7</v>
      </c>
      <c r="E3460" s="3">
        <v>77000</v>
      </c>
      <c r="F3460" t="s">
        <v>13</v>
      </c>
      <c r="G3460" s="15">
        <f>IF(Table1[[#This Row],[Transmission]]="Manual", 0, 1)</f>
        <v>0</v>
      </c>
      <c r="H3460" t="s">
        <v>9475</v>
      </c>
      <c r="I3460" t="s">
        <v>17</v>
      </c>
      <c r="J3460" s="4">
        <v>45261</v>
      </c>
      <c r="K3460" t="s">
        <v>3448</v>
      </c>
      <c r="L3460" s="5">
        <v>600000</v>
      </c>
      <c r="M3460" s="28">
        <f t="shared" si="54"/>
        <v>600000</v>
      </c>
      <c r="N3460">
        <f>2025-Table1[[#This Row],[Year]]</f>
        <v>8</v>
      </c>
    </row>
    <row r="3461" spans="1:14" x14ac:dyDescent="0.3">
      <c r="A3461" t="s">
        <v>21</v>
      </c>
      <c r="B3461" t="s">
        <v>298</v>
      </c>
      <c r="C3461">
        <v>2006</v>
      </c>
      <c r="D3461" s="3">
        <v>18</v>
      </c>
      <c r="E3461" s="3">
        <v>90000</v>
      </c>
      <c r="F3461" t="s">
        <v>13</v>
      </c>
      <c r="G3461" s="15">
        <f>IF(Table1[[#This Row],[Transmission]]="Manual", 0, 1)</f>
        <v>0</v>
      </c>
      <c r="H3461" t="s">
        <v>9475</v>
      </c>
      <c r="I3461" t="s">
        <v>14</v>
      </c>
      <c r="J3461" s="4">
        <v>45597</v>
      </c>
      <c r="K3461" t="s">
        <v>1400</v>
      </c>
      <c r="L3461" s="5">
        <v>70000</v>
      </c>
      <c r="M3461" s="28">
        <f t="shared" si="54"/>
        <v>70000</v>
      </c>
      <c r="N3461">
        <f>2025-Table1[[#This Row],[Year]]</f>
        <v>19</v>
      </c>
    </row>
    <row r="3462" spans="1:14" x14ac:dyDescent="0.3">
      <c r="A3462" t="s">
        <v>44</v>
      </c>
      <c r="B3462" t="s">
        <v>124</v>
      </c>
      <c r="C3462">
        <v>2014</v>
      </c>
      <c r="D3462" s="3">
        <v>10</v>
      </c>
      <c r="E3462" s="3">
        <v>79609</v>
      </c>
      <c r="F3462" t="s">
        <v>13</v>
      </c>
      <c r="G3462" s="15">
        <f>IF(Table1[[#This Row],[Transmission]]="Manual", 0, 1)</f>
        <v>0</v>
      </c>
      <c r="H3462" t="s">
        <v>9472</v>
      </c>
      <c r="I3462" t="s">
        <v>14</v>
      </c>
      <c r="J3462" s="4">
        <v>45505</v>
      </c>
      <c r="K3462" t="s">
        <v>3449</v>
      </c>
      <c r="L3462" s="5">
        <v>400000</v>
      </c>
      <c r="M3462" s="28">
        <f t="shared" si="54"/>
        <v>400000</v>
      </c>
      <c r="N3462">
        <f>2025-Table1[[#This Row],[Year]]</f>
        <v>11</v>
      </c>
    </row>
    <row r="3463" spans="1:14" x14ac:dyDescent="0.3">
      <c r="A3463" t="s">
        <v>44</v>
      </c>
      <c r="B3463" t="s">
        <v>3263</v>
      </c>
      <c r="C3463">
        <v>2019</v>
      </c>
      <c r="D3463" s="3">
        <v>5</v>
      </c>
      <c r="E3463" s="3">
        <v>60000</v>
      </c>
      <c r="F3463" t="s">
        <v>13</v>
      </c>
      <c r="G3463" s="15">
        <f>IF(Table1[[#This Row],[Transmission]]="Manual", 0, 1)</f>
        <v>0</v>
      </c>
      <c r="H3463" t="s">
        <v>9472</v>
      </c>
      <c r="I3463" t="s">
        <v>2903</v>
      </c>
      <c r="J3463" s="4">
        <v>45597</v>
      </c>
      <c r="K3463" t="s">
        <v>3450</v>
      </c>
      <c r="L3463" s="5">
        <v>425000</v>
      </c>
      <c r="M3463" s="28">
        <f t="shared" si="54"/>
        <v>425000</v>
      </c>
      <c r="N3463">
        <f>2025-Table1[[#This Row],[Year]]</f>
        <v>6</v>
      </c>
    </row>
    <row r="3464" spans="1:14" x14ac:dyDescent="0.3">
      <c r="A3464" t="s">
        <v>21</v>
      </c>
      <c r="B3464" t="s">
        <v>68</v>
      </c>
      <c r="C3464">
        <v>2016</v>
      </c>
      <c r="D3464" s="3">
        <v>8</v>
      </c>
      <c r="E3464" s="3">
        <v>62477</v>
      </c>
      <c r="F3464" t="s">
        <v>13</v>
      </c>
      <c r="G3464" s="15">
        <f>IF(Table1[[#This Row],[Transmission]]="Manual", 0, 1)</f>
        <v>0</v>
      </c>
      <c r="H3464" t="s">
        <v>9475</v>
      </c>
      <c r="I3464" t="s">
        <v>2903</v>
      </c>
      <c r="J3464" s="4">
        <v>45597</v>
      </c>
      <c r="K3464" t="s">
        <v>3451</v>
      </c>
      <c r="L3464" s="5">
        <v>295000</v>
      </c>
      <c r="M3464" s="28">
        <f t="shared" si="54"/>
        <v>295000</v>
      </c>
      <c r="N3464">
        <f>2025-Table1[[#This Row],[Year]]</f>
        <v>9</v>
      </c>
    </row>
    <row r="3465" spans="1:14" x14ac:dyDescent="0.3">
      <c r="A3465" t="s">
        <v>44</v>
      </c>
      <c r="B3465" t="s">
        <v>399</v>
      </c>
      <c r="C3465">
        <v>2021</v>
      </c>
      <c r="D3465" s="3">
        <v>3</v>
      </c>
      <c r="E3465" s="3">
        <v>34500</v>
      </c>
      <c r="F3465" t="s">
        <v>25</v>
      </c>
      <c r="G3465" s="15">
        <f>IF(Table1[[#This Row],[Transmission]]="Manual", 0, 1)</f>
        <v>1</v>
      </c>
      <c r="H3465" t="s">
        <v>9472</v>
      </c>
      <c r="I3465" t="s">
        <v>14</v>
      </c>
      <c r="J3465" s="4">
        <v>45597</v>
      </c>
      <c r="K3465" t="s">
        <v>3452</v>
      </c>
      <c r="L3465" s="5">
        <v>795000</v>
      </c>
      <c r="M3465" s="28">
        <f t="shared" si="54"/>
        <v>795000</v>
      </c>
      <c r="N3465">
        <f>2025-Table1[[#This Row],[Year]]</f>
        <v>4</v>
      </c>
    </row>
    <row r="3466" spans="1:14" x14ac:dyDescent="0.3">
      <c r="A3466" t="s">
        <v>11</v>
      </c>
      <c r="B3466" t="s">
        <v>183</v>
      </c>
      <c r="C3466">
        <v>2012</v>
      </c>
      <c r="D3466" s="3">
        <v>12</v>
      </c>
      <c r="E3466" s="3">
        <v>75000</v>
      </c>
      <c r="F3466" t="s">
        <v>13</v>
      </c>
      <c r="G3466" s="15">
        <f>IF(Table1[[#This Row],[Transmission]]="Manual", 0, 1)</f>
        <v>0</v>
      </c>
      <c r="H3466" t="s">
        <v>9472</v>
      </c>
      <c r="I3466" t="s">
        <v>14</v>
      </c>
      <c r="J3466" s="4">
        <v>45597</v>
      </c>
      <c r="K3466" t="s">
        <v>3453</v>
      </c>
      <c r="L3466" s="5">
        <v>260000</v>
      </c>
      <c r="M3466" s="28">
        <f t="shared" si="54"/>
        <v>260000</v>
      </c>
      <c r="N3466">
        <f>2025-Table1[[#This Row],[Year]]</f>
        <v>13</v>
      </c>
    </row>
    <row r="3467" spans="1:14" x14ac:dyDescent="0.3">
      <c r="A3467" t="s">
        <v>21</v>
      </c>
      <c r="B3467" t="s">
        <v>111</v>
      </c>
      <c r="C3467">
        <v>2008</v>
      </c>
      <c r="D3467" s="3">
        <v>16</v>
      </c>
      <c r="E3467" s="3">
        <v>1</v>
      </c>
      <c r="F3467" t="s">
        <v>13</v>
      </c>
      <c r="G3467" s="15">
        <f>IF(Table1[[#This Row],[Transmission]]="Manual", 0, 1)</f>
        <v>0</v>
      </c>
      <c r="H3467" t="s">
        <v>9475</v>
      </c>
      <c r="I3467" t="s">
        <v>2903</v>
      </c>
      <c r="J3467" s="4">
        <v>45597</v>
      </c>
      <c r="K3467" t="s">
        <v>3059</v>
      </c>
      <c r="L3467" s="5">
        <v>135000</v>
      </c>
      <c r="M3467" s="28">
        <f t="shared" si="54"/>
        <v>135000</v>
      </c>
      <c r="N3467">
        <f>2025-Table1[[#This Row],[Year]]</f>
        <v>17</v>
      </c>
    </row>
    <row r="3468" spans="1:14" x14ac:dyDescent="0.3">
      <c r="A3468" t="s">
        <v>21</v>
      </c>
      <c r="B3468" t="s">
        <v>31</v>
      </c>
      <c r="C3468">
        <v>2019</v>
      </c>
      <c r="D3468" s="3">
        <v>5</v>
      </c>
      <c r="E3468" s="3">
        <v>49000</v>
      </c>
      <c r="F3468" t="s">
        <v>25</v>
      </c>
      <c r="G3468" s="15">
        <f>IF(Table1[[#This Row],[Transmission]]="Manual", 0, 1)</f>
        <v>1</v>
      </c>
      <c r="H3468" t="s">
        <v>9472</v>
      </c>
      <c r="I3468" t="s">
        <v>14</v>
      </c>
      <c r="J3468" s="4">
        <v>45597</v>
      </c>
      <c r="K3468" t="s">
        <v>3454</v>
      </c>
      <c r="L3468" s="5">
        <v>660000</v>
      </c>
      <c r="M3468" s="28">
        <f t="shared" si="54"/>
        <v>660000</v>
      </c>
      <c r="N3468">
        <f>2025-Table1[[#This Row],[Year]]</f>
        <v>6</v>
      </c>
    </row>
    <row r="3469" spans="1:14" x14ac:dyDescent="0.3">
      <c r="A3469" t="s">
        <v>21</v>
      </c>
      <c r="B3469" t="s">
        <v>111</v>
      </c>
      <c r="C3469">
        <v>2016</v>
      </c>
      <c r="D3469" s="3">
        <v>8</v>
      </c>
      <c r="E3469" s="3">
        <v>95000</v>
      </c>
      <c r="F3469" t="s">
        <v>25</v>
      </c>
      <c r="G3469" s="15">
        <f>IF(Table1[[#This Row],[Transmission]]="Manual", 0, 1)</f>
        <v>1</v>
      </c>
      <c r="H3469" t="s">
        <v>9475</v>
      </c>
      <c r="I3469" t="s">
        <v>2903</v>
      </c>
      <c r="J3469" s="4">
        <v>45597</v>
      </c>
      <c r="K3469" t="s">
        <v>3455</v>
      </c>
      <c r="L3469" s="5">
        <v>264999</v>
      </c>
      <c r="M3469" s="28">
        <f t="shared" si="54"/>
        <v>264999</v>
      </c>
      <c r="N3469">
        <f>2025-Table1[[#This Row],[Year]]</f>
        <v>9</v>
      </c>
    </row>
    <row r="3470" spans="1:14" x14ac:dyDescent="0.3">
      <c r="A3470" t="s">
        <v>21</v>
      </c>
      <c r="B3470" t="s">
        <v>194</v>
      </c>
      <c r="C3470">
        <v>2022</v>
      </c>
      <c r="D3470" s="3">
        <v>2</v>
      </c>
      <c r="E3470" s="3">
        <v>49000</v>
      </c>
      <c r="F3470" t="s">
        <v>13</v>
      </c>
      <c r="G3470" s="15">
        <f>IF(Table1[[#This Row],[Transmission]]="Manual", 0, 1)</f>
        <v>0</v>
      </c>
      <c r="H3470" t="s">
        <v>9472</v>
      </c>
      <c r="I3470" t="s">
        <v>2903</v>
      </c>
      <c r="J3470" s="4">
        <v>45597</v>
      </c>
      <c r="K3470" t="s">
        <v>3456</v>
      </c>
      <c r="L3470" s="5">
        <v>565000</v>
      </c>
      <c r="M3470" s="28">
        <f t="shared" si="54"/>
        <v>565000</v>
      </c>
      <c r="N3470">
        <f>2025-Table1[[#This Row],[Year]]</f>
        <v>3</v>
      </c>
    </row>
    <row r="3471" spans="1:14" x14ac:dyDescent="0.3">
      <c r="A3471" t="s">
        <v>38</v>
      </c>
      <c r="B3471" t="s">
        <v>47</v>
      </c>
      <c r="C3471">
        <v>2020</v>
      </c>
      <c r="D3471" s="3">
        <v>4</v>
      </c>
      <c r="E3471" s="3">
        <v>65000</v>
      </c>
      <c r="F3471" t="s">
        <v>13</v>
      </c>
      <c r="G3471" s="15">
        <f>IF(Table1[[#This Row],[Transmission]]="Manual", 0, 1)</f>
        <v>0</v>
      </c>
      <c r="H3471" t="s">
        <v>9472</v>
      </c>
      <c r="I3471" t="s">
        <v>17</v>
      </c>
      <c r="J3471" s="4">
        <v>45597</v>
      </c>
      <c r="K3471" t="s">
        <v>481</v>
      </c>
      <c r="L3471" s="5">
        <v>985000</v>
      </c>
      <c r="M3471" s="28">
        <f t="shared" si="54"/>
        <v>985000</v>
      </c>
      <c r="N3471">
        <f>2025-Table1[[#This Row],[Year]]</f>
        <v>5</v>
      </c>
    </row>
    <row r="3472" spans="1:14" x14ac:dyDescent="0.3">
      <c r="A3472" t="s">
        <v>44</v>
      </c>
      <c r="B3472" t="s">
        <v>451</v>
      </c>
      <c r="C3472">
        <v>2017</v>
      </c>
      <c r="D3472" s="3">
        <v>7</v>
      </c>
      <c r="E3472" s="3">
        <v>37000</v>
      </c>
      <c r="F3472" t="s">
        <v>25</v>
      </c>
      <c r="G3472" s="15">
        <f>IF(Table1[[#This Row],[Transmission]]="Manual", 0, 1)</f>
        <v>1</v>
      </c>
      <c r="H3472" t="s">
        <v>9472</v>
      </c>
      <c r="I3472" t="s">
        <v>14</v>
      </c>
      <c r="J3472" s="4">
        <v>45597</v>
      </c>
      <c r="K3472" t="s">
        <v>3457</v>
      </c>
      <c r="L3472" s="5">
        <v>1240000</v>
      </c>
      <c r="M3472" s="28">
        <f t="shared" si="54"/>
        <v>1240000</v>
      </c>
      <c r="N3472">
        <f>2025-Table1[[#This Row],[Year]]</f>
        <v>8</v>
      </c>
    </row>
    <row r="3473" spans="1:14" x14ac:dyDescent="0.3">
      <c r="A3473" t="s">
        <v>44</v>
      </c>
      <c r="B3473" t="s">
        <v>228</v>
      </c>
      <c r="C3473">
        <v>2020</v>
      </c>
      <c r="D3473" s="3">
        <v>4</v>
      </c>
      <c r="E3473" s="3">
        <v>54000</v>
      </c>
      <c r="F3473" t="s">
        <v>25</v>
      </c>
      <c r="G3473" s="15">
        <f>IF(Table1[[#This Row],[Transmission]]="Manual", 0, 1)</f>
        <v>1</v>
      </c>
      <c r="H3473" t="s">
        <v>9472</v>
      </c>
      <c r="I3473" t="s">
        <v>2903</v>
      </c>
      <c r="J3473" s="4">
        <v>45597</v>
      </c>
      <c r="K3473" t="s">
        <v>3458</v>
      </c>
      <c r="L3473" s="5">
        <v>625000</v>
      </c>
      <c r="M3473" s="28">
        <f t="shared" si="54"/>
        <v>625000</v>
      </c>
      <c r="N3473">
        <f>2025-Table1[[#This Row],[Year]]</f>
        <v>5</v>
      </c>
    </row>
    <row r="3474" spans="1:14" x14ac:dyDescent="0.3">
      <c r="A3474" t="s">
        <v>15</v>
      </c>
      <c r="B3474" t="s">
        <v>738</v>
      </c>
      <c r="C3474">
        <v>2022</v>
      </c>
      <c r="D3474" s="3">
        <v>2</v>
      </c>
      <c r="E3474" s="3">
        <v>30000</v>
      </c>
      <c r="F3474" t="s">
        <v>25</v>
      </c>
      <c r="G3474" s="15">
        <f>IF(Table1[[#This Row],[Transmission]]="Manual", 0, 1)</f>
        <v>1</v>
      </c>
      <c r="H3474" t="s">
        <v>9472</v>
      </c>
      <c r="I3474" t="s">
        <v>14</v>
      </c>
      <c r="J3474" s="4">
        <v>45597</v>
      </c>
      <c r="K3474" t="s">
        <v>3459</v>
      </c>
      <c r="L3474" s="5">
        <v>1090000</v>
      </c>
      <c r="M3474" s="28">
        <f t="shared" si="54"/>
        <v>1090000</v>
      </c>
      <c r="N3474">
        <f>2025-Table1[[#This Row],[Year]]</f>
        <v>3</v>
      </c>
    </row>
    <row r="3475" spans="1:14" x14ac:dyDescent="0.3">
      <c r="A3475" t="s">
        <v>113</v>
      </c>
      <c r="B3475" t="s">
        <v>174</v>
      </c>
      <c r="C3475">
        <v>2015</v>
      </c>
      <c r="D3475" s="3">
        <v>9</v>
      </c>
      <c r="E3475" s="3">
        <v>46000</v>
      </c>
      <c r="F3475" t="s">
        <v>13</v>
      </c>
      <c r="G3475" s="15">
        <f>IF(Table1[[#This Row],[Transmission]]="Manual", 0, 1)</f>
        <v>0</v>
      </c>
      <c r="H3475" t="s">
        <v>9475</v>
      </c>
      <c r="I3475" t="s">
        <v>17</v>
      </c>
      <c r="J3475" s="4">
        <v>45597</v>
      </c>
      <c r="K3475" t="s">
        <v>3460</v>
      </c>
      <c r="L3475" s="5">
        <v>725000</v>
      </c>
      <c r="M3475" s="28">
        <f t="shared" si="54"/>
        <v>725000</v>
      </c>
      <c r="N3475">
        <f>2025-Table1[[#This Row],[Year]]</f>
        <v>10</v>
      </c>
    </row>
    <row r="3476" spans="1:14" x14ac:dyDescent="0.3">
      <c r="A3476" t="s">
        <v>15</v>
      </c>
      <c r="B3476" t="s">
        <v>259</v>
      </c>
      <c r="C3476">
        <v>2019</v>
      </c>
      <c r="D3476" s="3">
        <v>5</v>
      </c>
      <c r="E3476" s="3">
        <v>28146</v>
      </c>
      <c r="F3476" t="s">
        <v>13</v>
      </c>
      <c r="G3476" s="15">
        <f>IF(Table1[[#This Row],[Transmission]]="Manual", 0, 1)</f>
        <v>0</v>
      </c>
      <c r="H3476" t="s">
        <v>9472</v>
      </c>
      <c r="I3476" t="s">
        <v>14</v>
      </c>
      <c r="J3476" s="4">
        <v>45597</v>
      </c>
      <c r="K3476" t="s">
        <v>3461</v>
      </c>
      <c r="L3476" s="5">
        <v>650000</v>
      </c>
      <c r="M3476" s="28">
        <f t="shared" si="54"/>
        <v>650000</v>
      </c>
      <c r="N3476">
        <f>2025-Table1[[#This Row],[Year]]</f>
        <v>6</v>
      </c>
    </row>
    <row r="3477" spans="1:14" x14ac:dyDescent="0.3">
      <c r="A3477" t="s">
        <v>101</v>
      </c>
      <c r="B3477" t="s">
        <v>190</v>
      </c>
      <c r="C3477">
        <v>2021</v>
      </c>
      <c r="D3477" s="3">
        <v>3</v>
      </c>
      <c r="E3477" s="3">
        <v>129000</v>
      </c>
      <c r="F3477" t="s">
        <v>25</v>
      </c>
      <c r="G3477" s="15">
        <f>IF(Table1[[#This Row],[Transmission]]="Manual", 0, 1)</f>
        <v>1</v>
      </c>
      <c r="H3477" t="s">
        <v>9472</v>
      </c>
      <c r="I3477" t="s">
        <v>17</v>
      </c>
      <c r="J3477" s="4">
        <v>45597</v>
      </c>
      <c r="K3477" t="s">
        <v>682</v>
      </c>
      <c r="L3477" s="5">
        <v>1650000</v>
      </c>
      <c r="M3477" s="28">
        <f t="shared" si="54"/>
        <v>1650000</v>
      </c>
      <c r="N3477">
        <f>2025-Table1[[#This Row],[Year]]</f>
        <v>4</v>
      </c>
    </row>
    <row r="3478" spans="1:14" x14ac:dyDescent="0.3">
      <c r="A3478" t="s">
        <v>21</v>
      </c>
      <c r="B3478" t="s">
        <v>39</v>
      </c>
      <c r="C3478">
        <v>2018</v>
      </c>
      <c r="D3478" s="3">
        <v>6</v>
      </c>
      <c r="E3478" s="3">
        <v>70000</v>
      </c>
      <c r="F3478" t="s">
        <v>25</v>
      </c>
      <c r="G3478" s="15">
        <f>IF(Table1[[#This Row],[Transmission]]="Manual", 0, 1)</f>
        <v>1</v>
      </c>
      <c r="H3478" t="s">
        <v>9472</v>
      </c>
      <c r="I3478" t="s">
        <v>14</v>
      </c>
      <c r="J3478" s="4">
        <v>45597</v>
      </c>
      <c r="K3478" t="s">
        <v>3462</v>
      </c>
      <c r="L3478" s="5">
        <v>560000</v>
      </c>
      <c r="M3478" s="28">
        <f t="shared" si="54"/>
        <v>560000</v>
      </c>
      <c r="N3478">
        <f>2025-Table1[[#This Row],[Year]]</f>
        <v>7</v>
      </c>
    </row>
    <row r="3479" spans="1:14" x14ac:dyDescent="0.3">
      <c r="A3479" t="s">
        <v>21</v>
      </c>
      <c r="B3479" t="s">
        <v>231</v>
      </c>
      <c r="C3479">
        <v>2013</v>
      </c>
      <c r="D3479" s="3">
        <v>11</v>
      </c>
      <c r="E3479" s="3">
        <v>24500</v>
      </c>
      <c r="F3479" t="s">
        <v>13</v>
      </c>
      <c r="G3479" s="15">
        <f>IF(Table1[[#This Row],[Transmission]]="Manual", 0, 1)</f>
        <v>0</v>
      </c>
      <c r="H3479" t="s">
        <v>9472</v>
      </c>
      <c r="I3479" t="s">
        <v>14</v>
      </c>
      <c r="J3479" s="4">
        <v>45597</v>
      </c>
      <c r="K3479" t="s">
        <v>3463</v>
      </c>
      <c r="L3479" s="5">
        <v>199000</v>
      </c>
      <c r="M3479" s="28">
        <f t="shared" si="54"/>
        <v>199000</v>
      </c>
      <c r="N3479">
        <f>2025-Table1[[#This Row],[Year]]</f>
        <v>12</v>
      </c>
    </row>
    <row r="3480" spans="1:14" x14ac:dyDescent="0.3">
      <c r="A3480" t="s">
        <v>113</v>
      </c>
      <c r="B3480" t="s">
        <v>994</v>
      </c>
      <c r="C3480">
        <v>2019</v>
      </c>
      <c r="D3480" s="3">
        <v>5</v>
      </c>
      <c r="E3480" s="3">
        <v>65000</v>
      </c>
      <c r="F3480" t="s">
        <v>13</v>
      </c>
      <c r="G3480" s="15">
        <f>IF(Table1[[#This Row],[Transmission]]="Manual", 0, 1)</f>
        <v>0</v>
      </c>
      <c r="H3480" t="s">
        <v>9472</v>
      </c>
      <c r="I3480" t="s">
        <v>17</v>
      </c>
      <c r="J3480" s="4">
        <v>45597</v>
      </c>
      <c r="K3480" t="s">
        <v>2194</v>
      </c>
      <c r="L3480" s="5">
        <v>975000</v>
      </c>
      <c r="M3480" s="28">
        <f t="shared" si="54"/>
        <v>975000</v>
      </c>
      <c r="N3480">
        <f>2025-Table1[[#This Row],[Year]]</f>
        <v>6</v>
      </c>
    </row>
    <row r="3481" spans="1:14" x14ac:dyDescent="0.3">
      <c r="A3481" t="s">
        <v>21</v>
      </c>
      <c r="B3481" t="s">
        <v>49</v>
      </c>
      <c r="C3481">
        <v>2023</v>
      </c>
      <c r="D3481" s="3">
        <v>1</v>
      </c>
      <c r="E3481" s="3">
        <v>30000</v>
      </c>
      <c r="F3481" t="s">
        <v>25</v>
      </c>
      <c r="G3481" s="15">
        <f>IF(Table1[[#This Row],[Transmission]]="Manual", 0, 1)</f>
        <v>1</v>
      </c>
      <c r="H3481" t="s">
        <v>9472</v>
      </c>
      <c r="I3481" t="s">
        <v>2903</v>
      </c>
      <c r="J3481" s="4">
        <v>45597</v>
      </c>
      <c r="K3481" t="s">
        <v>3464</v>
      </c>
      <c r="L3481" s="5">
        <v>1190000</v>
      </c>
      <c r="M3481" s="28">
        <f t="shared" si="54"/>
        <v>1190000</v>
      </c>
      <c r="N3481">
        <f>2025-Table1[[#This Row],[Year]]</f>
        <v>2</v>
      </c>
    </row>
    <row r="3482" spans="1:14" x14ac:dyDescent="0.3">
      <c r="A3482" t="s">
        <v>21</v>
      </c>
      <c r="B3482" t="s">
        <v>194</v>
      </c>
      <c r="C3482">
        <v>2022</v>
      </c>
      <c r="D3482" s="3">
        <v>2</v>
      </c>
      <c r="E3482" s="3">
        <v>55000</v>
      </c>
      <c r="F3482" t="s">
        <v>25</v>
      </c>
      <c r="G3482" s="15">
        <f>IF(Table1[[#This Row],[Transmission]]="Manual", 0, 1)</f>
        <v>1</v>
      </c>
      <c r="H3482" t="s">
        <v>9475</v>
      </c>
      <c r="I3482" t="s">
        <v>2903</v>
      </c>
      <c r="J3482" s="4">
        <v>45597</v>
      </c>
      <c r="K3482" t="s">
        <v>3465</v>
      </c>
      <c r="L3482" s="5">
        <v>550000</v>
      </c>
      <c r="M3482" s="28">
        <f t="shared" si="54"/>
        <v>550000</v>
      </c>
      <c r="N3482">
        <f>2025-Table1[[#This Row],[Year]]</f>
        <v>3</v>
      </c>
    </row>
    <row r="3483" spans="1:14" x14ac:dyDescent="0.3">
      <c r="A3483" t="s">
        <v>44</v>
      </c>
      <c r="B3483" t="s">
        <v>79</v>
      </c>
      <c r="C3483">
        <v>2020</v>
      </c>
      <c r="D3483" s="3">
        <v>4</v>
      </c>
      <c r="E3483" s="3">
        <v>35000</v>
      </c>
      <c r="F3483" t="s">
        <v>25</v>
      </c>
      <c r="G3483" s="15">
        <f>IF(Table1[[#This Row],[Transmission]]="Manual", 0, 1)</f>
        <v>1</v>
      </c>
      <c r="H3483" t="s">
        <v>9472</v>
      </c>
      <c r="I3483" t="s">
        <v>14</v>
      </c>
      <c r="J3483" s="4">
        <v>45597</v>
      </c>
      <c r="K3483" t="s">
        <v>3466</v>
      </c>
      <c r="L3483" s="5">
        <v>1190000</v>
      </c>
      <c r="M3483" s="28">
        <f t="shared" si="54"/>
        <v>1190000</v>
      </c>
      <c r="N3483">
        <f>2025-Table1[[#This Row],[Year]]</f>
        <v>5</v>
      </c>
    </row>
    <row r="3484" spans="1:14" x14ac:dyDescent="0.3">
      <c r="A3484" t="s">
        <v>44</v>
      </c>
      <c r="B3484" t="s">
        <v>76</v>
      </c>
      <c r="C3484">
        <v>2023</v>
      </c>
      <c r="D3484" s="3">
        <v>1</v>
      </c>
      <c r="E3484" s="3">
        <v>27000</v>
      </c>
      <c r="F3484" t="s">
        <v>25</v>
      </c>
      <c r="G3484" s="15">
        <f>IF(Table1[[#This Row],[Transmission]]="Manual", 0, 1)</f>
        <v>1</v>
      </c>
      <c r="H3484" t="s">
        <v>9472</v>
      </c>
      <c r="I3484" t="s">
        <v>14</v>
      </c>
      <c r="J3484" s="4">
        <v>45597</v>
      </c>
      <c r="K3484" t="s">
        <v>3467</v>
      </c>
      <c r="L3484" s="5">
        <v>1250000</v>
      </c>
      <c r="M3484" s="28">
        <f t="shared" si="54"/>
        <v>1250000</v>
      </c>
      <c r="N3484">
        <f>2025-Table1[[#This Row],[Year]]</f>
        <v>2</v>
      </c>
    </row>
    <row r="3485" spans="1:14" x14ac:dyDescent="0.3">
      <c r="A3485" t="s">
        <v>44</v>
      </c>
      <c r="B3485" t="s">
        <v>79</v>
      </c>
      <c r="C3485">
        <v>2016</v>
      </c>
      <c r="D3485" s="3">
        <v>8</v>
      </c>
      <c r="E3485" s="3">
        <v>55000</v>
      </c>
      <c r="F3485" t="s">
        <v>13</v>
      </c>
      <c r="G3485" s="15">
        <f>IF(Table1[[#This Row],[Transmission]]="Manual", 0, 1)</f>
        <v>0</v>
      </c>
      <c r="H3485" t="s">
        <v>9475</v>
      </c>
      <c r="I3485" t="s">
        <v>14</v>
      </c>
      <c r="J3485" s="4">
        <v>45597</v>
      </c>
      <c r="K3485" t="s">
        <v>3468</v>
      </c>
      <c r="L3485" s="5">
        <v>675000</v>
      </c>
      <c r="M3485" s="28">
        <f t="shared" si="54"/>
        <v>675000</v>
      </c>
      <c r="N3485">
        <f>2025-Table1[[#This Row],[Year]]</f>
        <v>9</v>
      </c>
    </row>
    <row r="3486" spans="1:14" x14ac:dyDescent="0.3">
      <c r="A3486" t="s">
        <v>21</v>
      </c>
      <c r="B3486" t="s">
        <v>22</v>
      </c>
      <c r="C3486">
        <v>2014</v>
      </c>
      <c r="D3486" s="3">
        <v>10</v>
      </c>
      <c r="E3486" s="3">
        <v>76000</v>
      </c>
      <c r="F3486" t="s">
        <v>13</v>
      </c>
      <c r="G3486" s="15">
        <f>IF(Table1[[#This Row],[Transmission]]="Manual", 0, 1)</f>
        <v>0</v>
      </c>
      <c r="H3486" t="s">
        <v>9472</v>
      </c>
      <c r="I3486" t="s">
        <v>17</v>
      </c>
      <c r="J3486" s="4">
        <v>45597</v>
      </c>
      <c r="K3486" t="s">
        <v>3469</v>
      </c>
      <c r="L3486" s="5">
        <v>470000</v>
      </c>
      <c r="M3486" s="28">
        <f t="shared" si="54"/>
        <v>470000</v>
      </c>
      <c r="N3486">
        <f>2025-Table1[[#This Row],[Year]]</f>
        <v>11</v>
      </c>
    </row>
    <row r="3487" spans="1:14" x14ac:dyDescent="0.3">
      <c r="A3487" t="s">
        <v>21</v>
      </c>
      <c r="B3487" t="s">
        <v>276</v>
      </c>
      <c r="C3487">
        <v>2013</v>
      </c>
      <c r="D3487" s="3">
        <v>11</v>
      </c>
      <c r="E3487" s="3">
        <v>107968</v>
      </c>
      <c r="F3487" t="s">
        <v>13</v>
      </c>
      <c r="G3487" s="15">
        <f>IF(Table1[[#This Row],[Transmission]]="Manual", 0, 1)</f>
        <v>0</v>
      </c>
      <c r="H3487" t="s">
        <v>9475</v>
      </c>
      <c r="I3487" t="s">
        <v>2903</v>
      </c>
      <c r="J3487" s="4">
        <v>45597</v>
      </c>
      <c r="K3487" t="s">
        <v>3470</v>
      </c>
      <c r="L3487" s="5">
        <v>180000</v>
      </c>
      <c r="M3487" s="28">
        <f t="shared" si="54"/>
        <v>180000</v>
      </c>
      <c r="N3487">
        <f>2025-Table1[[#This Row],[Year]]</f>
        <v>12</v>
      </c>
    </row>
    <row r="3488" spans="1:14" x14ac:dyDescent="0.3">
      <c r="A3488" t="s">
        <v>44</v>
      </c>
      <c r="B3488" t="s">
        <v>124</v>
      </c>
      <c r="C3488">
        <v>2012</v>
      </c>
      <c r="D3488" s="3">
        <v>12</v>
      </c>
      <c r="E3488" s="3">
        <v>79810</v>
      </c>
      <c r="F3488" t="s">
        <v>13</v>
      </c>
      <c r="G3488" s="15">
        <f>IF(Table1[[#This Row],[Transmission]]="Manual", 0, 1)</f>
        <v>0</v>
      </c>
      <c r="H3488" t="s">
        <v>9475</v>
      </c>
      <c r="I3488" t="s">
        <v>2903</v>
      </c>
      <c r="J3488" s="4">
        <v>45597</v>
      </c>
      <c r="K3488" t="s">
        <v>3472</v>
      </c>
      <c r="L3488" s="5">
        <v>200000</v>
      </c>
      <c r="M3488" s="28">
        <f t="shared" si="54"/>
        <v>200000</v>
      </c>
      <c r="N3488">
        <f>2025-Table1[[#This Row],[Year]]</f>
        <v>13</v>
      </c>
    </row>
    <row r="3489" spans="1:14" x14ac:dyDescent="0.3">
      <c r="A3489" t="s">
        <v>21</v>
      </c>
      <c r="B3489" t="s">
        <v>194</v>
      </c>
      <c r="C3489">
        <v>2022</v>
      </c>
      <c r="D3489" s="3">
        <v>2</v>
      </c>
      <c r="E3489" s="3">
        <v>20000</v>
      </c>
      <c r="F3489" t="s">
        <v>13</v>
      </c>
      <c r="G3489" s="15">
        <f>IF(Table1[[#This Row],[Transmission]]="Manual", 0, 1)</f>
        <v>0</v>
      </c>
      <c r="H3489" t="s">
        <v>9472</v>
      </c>
      <c r="I3489" t="s">
        <v>14</v>
      </c>
      <c r="J3489" s="4">
        <v>45597</v>
      </c>
      <c r="K3489" t="s">
        <v>3473</v>
      </c>
      <c r="L3489" s="5">
        <v>485000</v>
      </c>
      <c r="M3489" s="28">
        <f t="shared" si="54"/>
        <v>485000</v>
      </c>
      <c r="N3489">
        <f>2025-Table1[[#This Row],[Year]]</f>
        <v>3</v>
      </c>
    </row>
    <row r="3490" spans="1:14" x14ac:dyDescent="0.3">
      <c r="A3490" t="s">
        <v>38</v>
      </c>
      <c r="B3490" t="s">
        <v>145</v>
      </c>
      <c r="C3490">
        <v>2020</v>
      </c>
      <c r="D3490" s="3">
        <v>4</v>
      </c>
      <c r="E3490" s="3">
        <v>32000</v>
      </c>
      <c r="F3490" t="s">
        <v>25</v>
      </c>
      <c r="G3490" s="15">
        <f>IF(Table1[[#This Row],[Transmission]]="Manual", 0, 1)</f>
        <v>1</v>
      </c>
      <c r="H3490" t="s">
        <v>9475</v>
      </c>
      <c r="I3490" t="s">
        <v>17</v>
      </c>
      <c r="J3490" s="4">
        <v>45597</v>
      </c>
      <c r="K3490" t="s">
        <v>3474</v>
      </c>
      <c r="L3490" s="5">
        <v>1125000</v>
      </c>
      <c r="M3490" s="28">
        <f t="shared" si="54"/>
        <v>1125000</v>
      </c>
      <c r="N3490">
        <f>2025-Table1[[#This Row],[Year]]</f>
        <v>5</v>
      </c>
    </row>
    <row r="3491" spans="1:14" x14ac:dyDescent="0.3">
      <c r="A3491" t="s">
        <v>44</v>
      </c>
      <c r="B3491" t="s">
        <v>89</v>
      </c>
      <c r="C3491">
        <v>2013</v>
      </c>
      <c r="D3491" s="3">
        <v>11</v>
      </c>
      <c r="E3491" s="3">
        <v>96000</v>
      </c>
      <c r="F3491" t="s">
        <v>13</v>
      </c>
      <c r="G3491" s="15">
        <f>IF(Table1[[#This Row],[Transmission]]="Manual", 0, 1)</f>
        <v>0</v>
      </c>
      <c r="H3491" t="s">
        <v>9472</v>
      </c>
      <c r="I3491" t="s">
        <v>17</v>
      </c>
      <c r="J3491" s="4">
        <v>45597</v>
      </c>
      <c r="K3491" t="s">
        <v>3475</v>
      </c>
      <c r="L3491" s="5">
        <v>425000</v>
      </c>
      <c r="M3491" s="28">
        <f t="shared" si="54"/>
        <v>425000</v>
      </c>
      <c r="N3491">
        <f>2025-Table1[[#This Row],[Year]]</f>
        <v>12</v>
      </c>
    </row>
    <row r="3492" spans="1:14" x14ac:dyDescent="0.3">
      <c r="A3492" t="s">
        <v>44</v>
      </c>
      <c r="B3492" t="s">
        <v>3263</v>
      </c>
      <c r="C3492">
        <v>2018</v>
      </c>
      <c r="D3492" s="3">
        <v>6</v>
      </c>
      <c r="E3492" s="3">
        <v>156000</v>
      </c>
      <c r="F3492" t="s">
        <v>13</v>
      </c>
      <c r="G3492" s="15">
        <f>IF(Table1[[#This Row],[Transmission]]="Manual", 0, 1)</f>
        <v>0</v>
      </c>
      <c r="H3492" t="s">
        <v>9472</v>
      </c>
      <c r="I3492" t="s">
        <v>2903</v>
      </c>
      <c r="J3492" s="4">
        <v>45597</v>
      </c>
      <c r="K3492" t="s">
        <v>3476</v>
      </c>
      <c r="L3492" s="5">
        <v>350000</v>
      </c>
      <c r="M3492" s="28">
        <f t="shared" si="54"/>
        <v>350000</v>
      </c>
      <c r="N3492">
        <f>2025-Table1[[#This Row],[Year]]</f>
        <v>7</v>
      </c>
    </row>
    <row r="3493" spans="1:14" x14ac:dyDescent="0.3">
      <c r="A3493" t="s">
        <v>21</v>
      </c>
      <c r="B3493" t="s">
        <v>231</v>
      </c>
      <c r="C3493">
        <v>2017</v>
      </c>
      <c r="D3493" s="3">
        <v>7</v>
      </c>
      <c r="E3493" s="3">
        <v>55125</v>
      </c>
      <c r="F3493" t="s">
        <v>13</v>
      </c>
      <c r="G3493" s="15">
        <f>IF(Table1[[#This Row],[Transmission]]="Manual", 0, 1)</f>
        <v>0</v>
      </c>
      <c r="H3493" t="s">
        <v>9472</v>
      </c>
      <c r="I3493" t="s">
        <v>14</v>
      </c>
      <c r="J3493" s="4">
        <v>45566</v>
      </c>
      <c r="K3493" t="s">
        <v>3477</v>
      </c>
      <c r="L3493" s="5">
        <v>265000</v>
      </c>
      <c r="M3493" s="28">
        <f t="shared" si="54"/>
        <v>265000</v>
      </c>
      <c r="N3493">
        <f>2025-Table1[[#This Row],[Year]]</f>
        <v>8</v>
      </c>
    </row>
    <row r="3494" spans="1:14" x14ac:dyDescent="0.3">
      <c r="A3494" t="s">
        <v>64</v>
      </c>
      <c r="B3494" t="s">
        <v>306</v>
      </c>
      <c r="C3494">
        <v>2022</v>
      </c>
      <c r="D3494" s="3">
        <v>2</v>
      </c>
      <c r="E3494" s="3">
        <v>67000</v>
      </c>
      <c r="F3494" t="s">
        <v>25</v>
      </c>
      <c r="G3494" s="15">
        <f>IF(Table1[[#This Row],[Transmission]]="Manual", 0, 1)</f>
        <v>1</v>
      </c>
      <c r="H3494" t="s">
        <v>9475</v>
      </c>
      <c r="I3494" t="s">
        <v>2903</v>
      </c>
      <c r="J3494" s="4">
        <v>45597</v>
      </c>
      <c r="K3494" t="s">
        <v>3478</v>
      </c>
      <c r="L3494" s="5">
        <v>1150000</v>
      </c>
      <c r="M3494" s="28">
        <f t="shared" si="54"/>
        <v>1150000</v>
      </c>
      <c r="N3494">
        <f>2025-Table1[[#This Row],[Year]]</f>
        <v>3</v>
      </c>
    </row>
    <row r="3495" spans="1:14" x14ac:dyDescent="0.3">
      <c r="A3495" t="s">
        <v>11</v>
      </c>
      <c r="B3495" t="s">
        <v>12</v>
      </c>
      <c r="C3495">
        <v>2016</v>
      </c>
      <c r="D3495" s="3">
        <v>8</v>
      </c>
      <c r="E3495" s="3">
        <v>74381</v>
      </c>
      <c r="F3495" t="s">
        <v>25</v>
      </c>
      <c r="G3495" s="15">
        <f>IF(Table1[[#This Row],[Transmission]]="Manual", 0, 1)</f>
        <v>1</v>
      </c>
      <c r="H3495" t="s">
        <v>9472</v>
      </c>
      <c r="I3495" t="s">
        <v>2903</v>
      </c>
      <c r="J3495" s="4">
        <v>45597</v>
      </c>
      <c r="K3495" t="s">
        <v>3479</v>
      </c>
      <c r="L3495" s="5">
        <v>599999</v>
      </c>
      <c r="M3495" s="28">
        <f t="shared" si="54"/>
        <v>599999</v>
      </c>
      <c r="N3495">
        <f>2025-Table1[[#This Row],[Year]]</f>
        <v>9</v>
      </c>
    </row>
    <row r="3496" spans="1:14" x14ac:dyDescent="0.3">
      <c r="A3496" t="s">
        <v>101</v>
      </c>
      <c r="B3496" t="s">
        <v>152</v>
      </c>
      <c r="C3496">
        <v>2021</v>
      </c>
      <c r="D3496" s="3">
        <v>3</v>
      </c>
      <c r="E3496" s="3">
        <v>33000</v>
      </c>
      <c r="F3496" t="s">
        <v>13</v>
      </c>
      <c r="G3496" s="15">
        <f>IF(Table1[[#This Row],[Transmission]]="Manual", 0, 1)</f>
        <v>0</v>
      </c>
      <c r="H3496" t="s">
        <v>9472</v>
      </c>
      <c r="I3496" t="s">
        <v>17</v>
      </c>
      <c r="J3496" s="4">
        <v>45597</v>
      </c>
      <c r="K3496" t="s">
        <v>3480</v>
      </c>
      <c r="L3496" s="5">
        <v>845000</v>
      </c>
      <c r="M3496" s="28">
        <f t="shared" si="54"/>
        <v>845000</v>
      </c>
      <c r="N3496">
        <f>2025-Table1[[#This Row],[Year]]</f>
        <v>4</v>
      </c>
    </row>
    <row r="3497" spans="1:14" x14ac:dyDescent="0.3">
      <c r="A3497" t="s">
        <v>21</v>
      </c>
      <c r="B3497" t="s">
        <v>68</v>
      </c>
      <c r="C3497">
        <v>2019</v>
      </c>
      <c r="D3497" s="3">
        <v>5</v>
      </c>
      <c r="E3497" s="3">
        <v>60000</v>
      </c>
      <c r="F3497" t="s">
        <v>25</v>
      </c>
      <c r="G3497" s="15">
        <f>IF(Table1[[#This Row],[Transmission]]="Manual", 0, 1)</f>
        <v>1</v>
      </c>
      <c r="H3497" t="s">
        <v>9472</v>
      </c>
      <c r="I3497" t="s">
        <v>2903</v>
      </c>
      <c r="J3497" s="4">
        <v>45597</v>
      </c>
      <c r="K3497" t="s">
        <v>3383</v>
      </c>
      <c r="L3497" s="5">
        <v>385000</v>
      </c>
      <c r="M3497" s="28">
        <f t="shared" si="54"/>
        <v>385000</v>
      </c>
      <c r="N3497">
        <f>2025-Table1[[#This Row],[Year]]</f>
        <v>6</v>
      </c>
    </row>
    <row r="3498" spans="1:14" x14ac:dyDescent="0.3">
      <c r="A3498" t="s">
        <v>44</v>
      </c>
      <c r="B3498" t="s">
        <v>133</v>
      </c>
      <c r="C3498">
        <v>2018</v>
      </c>
      <c r="D3498" s="3">
        <v>6</v>
      </c>
      <c r="E3498" s="3">
        <v>56000</v>
      </c>
      <c r="F3498" t="s">
        <v>13</v>
      </c>
      <c r="G3498" s="15">
        <f>IF(Table1[[#This Row],[Transmission]]="Manual", 0, 1)</f>
        <v>0</v>
      </c>
      <c r="H3498" t="s">
        <v>9472</v>
      </c>
      <c r="I3498" t="s">
        <v>2903</v>
      </c>
      <c r="J3498" s="4">
        <v>45597</v>
      </c>
      <c r="K3498" t="s">
        <v>3481</v>
      </c>
      <c r="L3498" s="5">
        <v>475000</v>
      </c>
      <c r="M3498" s="28">
        <f t="shared" si="54"/>
        <v>475000</v>
      </c>
      <c r="N3498">
        <f>2025-Table1[[#This Row],[Year]]</f>
        <v>7</v>
      </c>
    </row>
    <row r="3499" spans="1:14" x14ac:dyDescent="0.3">
      <c r="A3499" t="s">
        <v>21</v>
      </c>
      <c r="B3499" t="s">
        <v>1275</v>
      </c>
      <c r="C3499">
        <v>2016</v>
      </c>
      <c r="D3499" s="3">
        <v>8</v>
      </c>
      <c r="E3499" s="3">
        <v>41258</v>
      </c>
      <c r="F3499" t="s">
        <v>13</v>
      </c>
      <c r="G3499" s="15">
        <f>IF(Table1[[#This Row],[Transmission]]="Manual", 0, 1)</f>
        <v>0</v>
      </c>
      <c r="H3499" t="s">
        <v>9475</v>
      </c>
      <c r="I3499" t="s">
        <v>2903</v>
      </c>
      <c r="J3499" s="4">
        <v>45597</v>
      </c>
      <c r="K3499" t="s">
        <v>3482</v>
      </c>
      <c r="L3499" s="5">
        <v>365000</v>
      </c>
      <c r="M3499" s="28">
        <f t="shared" si="54"/>
        <v>365000</v>
      </c>
      <c r="N3499">
        <f>2025-Table1[[#This Row],[Year]]</f>
        <v>9</v>
      </c>
    </row>
    <row r="3500" spans="1:14" x14ac:dyDescent="0.3">
      <c r="A3500" t="s">
        <v>113</v>
      </c>
      <c r="B3500" t="s">
        <v>396</v>
      </c>
      <c r="C3500">
        <v>2011</v>
      </c>
      <c r="D3500" s="3">
        <v>13</v>
      </c>
      <c r="E3500" s="3">
        <v>110000</v>
      </c>
      <c r="F3500" t="s">
        <v>13</v>
      </c>
      <c r="G3500" s="15">
        <f>IF(Table1[[#This Row],[Transmission]]="Manual", 0, 1)</f>
        <v>0</v>
      </c>
      <c r="H3500" t="s">
        <v>9472</v>
      </c>
      <c r="I3500" t="s">
        <v>17</v>
      </c>
      <c r="J3500" s="4">
        <v>45597</v>
      </c>
      <c r="K3500" t="s">
        <v>3483</v>
      </c>
      <c r="L3500" s="5">
        <v>650008</v>
      </c>
      <c r="M3500" s="28">
        <f t="shared" si="54"/>
        <v>650008</v>
      </c>
      <c r="N3500">
        <f>2025-Table1[[#This Row],[Year]]</f>
        <v>14</v>
      </c>
    </row>
    <row r="3501" spans="1:14" x14ac:dyDescent="0.3">
      <c r="A3501" t="s">
        <v>44</v>
      </c>
      <c r="B3501" t="s">
        <v>45</v>
      </c>
      <c r="C3501">
        <v>2016</v>
      </c>
      <c r="D3501" s="3">
        <v>8</v>
      </c>
      <c r="E3501" s="3">
        <v>54200</v>
      </c>
      <c r="F3501" t="s">
        <v>25</v>
      </c>
      <c r="G3501" s="15">
        <f>IF(Table1[[#This Row],[Transmission]]="Manual", 0, 1)</f>
        <v>1</v>
      </c>
      <c r="H3501" t="s">
        <v>9472</v>
      </c>
      <c r="I3501" t="s">
        <v>14</v>
      </c>
      <c r="J3501" s="4">
        <v>45597</v>
      </c>
      <c r="K3501" t="s">
        <v>3484</v>
      </c>
      <c r="L3501" s="5">
        <v>399000</v>
      </c>
      <c r="M3501" s="28">
        <f t="shared" si="54"/>
        <v>399000</v>
      </c>
      <c r="N3501">
        <f>2025-Table1[[#This Row],[Year]]</f>
        <v>9</v>
      </c>
    </row>
    <row r="3502" spans="1:14" x14ac:dyDescent="0.3">
      <c r="A3502" t="s">
        <v>97</v>
      </c>
      <c r="B3502" t="s">
        <v>236</v>
      </c>
      <c r="C3502">
        <v>2015</v>
      </c>
      <c r="D3502" s="3">
        <v>9</v>
      </c>
      <c r="E3502" s="3">
        <v>99000</v>
      </c>
      <c r="F3502" t="s">
        <v>25</v>
      </c>
      <c r="G3502" s="15">
        <f>IF(Table1[[#This Row],[Transmission]]="Manual", 0, 1)</f>
        <v>1</v>
      </c>
      <c r="H3502" t="s">
        <v>9475</v>
      </c>
      <c r="I3502" t="s">
        <v>17</v>
      </c>
      <c r="J3502" s="4">
        <v>45597</v>
      </c>
      <c r="K3502" t="s">
        <v>3485</v>
      </c>
      <c r="L3502" s="5">
        <v>485000</v>
      </c>
      <c r="M3502" s="28">
        <f t="shared" si="54"/>
        <v>485000</v>
      </c>
      <c r="N3502">
        <f>2025-Table1[[#This Row],[Year]]</f>
        <v>10</v>
      </c>
    </row>
    <row r="3503" spans="1:14" x14ac:dyDescent="0.3">
      <c r="A3503" t="s">
        <v>21</v>
      </c>
      <c r="B3503" t="s">
        <v>22</v>
      </c>
      <c r="C3503">
        <v>2013</v>
      </c>
      <c r="D3503" s="3">
        <v>11</v>
      </c>
      <c r="E3503" s="3">
        <v>73000</v>
      </c>
      <c r="F3503" t="s">
        <v>13</v>
      </c>
      <c r="G3503" s="15">
        <f>IF(Table1[[#This Row],[Transmission]]="Manual", 0, 1)</f>
        <v>0</v>
      </c>
      <c r="H3503" t="s">
        <v>9475</v>
      </c>
      <c r="I3503" t="s">
        <v>14</v>
      </c>
      <c r="J3503" s="4">
        <v>45597</v>
      </c>
      <c r="K3503" t="s">
        <v>3486</v>
      </c>
      <c r="L3503" s="5">
        <v>300000</v>
      </c>
      <c r="M3503" s="28">
        <f t="shared" si="54"/>
        <v>300000</v>
      </c>
      <c r="N3503">
        <f>2025-Table1[[#This Row],[Year]]</f>
        <v>12</v>
      </c>
    </row>
    <row r="3504" spans="1:14" x14ac:dyDescent="0.3">
      <c r="A3504" t="s">
        <v>61</v>
      </c>
      <c r="B3504" t="s">
        <v>62</v>
      </c>
      <c r="C3504">
        <v>2015</v>
      </c>
      <c r="D3504" s="3">
        <v>9</v>
      </c>
      <c r="E3504" s="3">
        <v>53000</v>
      </c>
      <c r="F3504" t="s">
        <v>13</v>
      </c>
      <c r="G3504" s="15">
        <f>IF(Table1[[#This Row],[Transmission]]="Manual", 0, 1)</f>
        <v>0</v>
      </c>
      <c r="H3504" t="s">
        <v>9472</v>
      </c>
      <c r="I3504" t="s">
        <v>14</v>
      </c>
      <c r="J3504" s="4">
        <v>45597</v>
      </c>
      <c r="K3504" t="s">
        <v>3487</v>
      </c>
      <c r="L3504" s="5">
        <v>245000</v>
      </c>
      <c r="M3504" s="28">
        <f t="shared" si="54"/>
        <v>245000</v>
      </c>
      <c r="N3504">
        <f>2025-Table1[[#This Row],[Year]]</f>
        <v>10</v>
      </c>
    </row>
    <row r="3505" spans="1:14" x14ac:dyDescent="0.3">
      <c r="A3505" t="s">
        <v>44</v>
      </c>
      <c r="B3505" t="s">
        <v>89</v>
      </c>
      <c r="C3505">
        <v>2012</v>
      </c>
      <c r="D3505" s="3">
        <v>12</v>
      </c>
      <c r="E3505" s="3">
        <v>80000</v>
      </c>
      <c r="F3505" t="s">
        <v>25</v>
      </c>
      <c r="G3505" s="15">
        <f>IF(Table1[[#This Row],[Transmission]]="Manual", 0, 1)</f>
        <v>1</v>
      </c>
      <c r="H3505" t="s">
        <v>9475</v>
      </c>
      <c r="I3505" t="s">
        <v>2903</v>
      </c>
      <c r="J3505" s="4">
        <v>45597</v>
      </c>
      <c r="K3505" t="s">
        <v>3488</v>
      </c>
      <c r="L3505" s="5">
        <v>300000</v>
      </c>
      <c r="M3505" s="28">
        <f t="shared" si="54"/>
        <v>300000</v>
      </c>
      <c r="N3505">
        <f>2025-Table1[[#This Row],[Year]]</f>
        <v>13</v>
      </c>
    </row>
    <row r="3506" spans="1:14" x14ac:dyDescent="0.3">
      <c r="A3506" t="s">
        <v>21</v>
      </c>
      <c r="B3506" t="s">
        <v>194</v>
      </c>
      <c r="C3506">
        <v>2022</v>
      </c>
      <c r="D3506" s="3">
        <v>2</v>
      </c>
      <c r="E3506" s="3">
        <v>19000</v>
      </c>
      <c r="F3506" t="s">
        <v>13</v>
      </c>
      <c r="G3506" s="15">
        <f>IF(Table1[[#This Row],[Transmission]]="Manual", 0, 1)</f>
        <v>0</v>
      </c>
      <c r="H3506" t="s">
        <v>9472</v>
      </c>
      <c r="I3506" t="s">
        <v>14</v>
      </c>
      <c r="J3506" s="4">
        <v>45597</v>
      </c>
      <c r="K3506" t="s">
        <v>3489</v>
      </c>
      <c r="L3506" s="5">
        <v>610000</v>
      </c>
      <c r="M3506" s="28">
        <f t="shared" si="54"/>
        <v>610000</v>
      </c>
      <c r="N3506">
        <f>2025-Table1[[#This Row],[Year]]</f>
        <v>3</v>
      </c>
    </row>
    <row r="3507" spans="1:14" x14ac:dyDescent="0.3">
      <c r="A3507" t="s">
        <v>97</v>
      </c>
      <c r="B3507" t="s">
        <v>1524</v>
      </c>
      <c r="C3507">
        <v>2012</v>
      </c>
      <c r="D3507" s="3">
        <v>12</v>
      </c>
      <c r="E3507" s="3">
        <v>25000</v>
      </c>
      <c r="F3507" t="s">
        <v>13</v>
      </c>
      <c r="G3507" s="15">
        <f>IF(Table1[[#This Row],[Transmission]]="Manual", 0, 1)</f>
        <v>0</v>
      </c>
      <c r="H3507" t="s">
        <v>9475</v>
      </c>
      <c r="I3507" t="s">
        <v>14</v>
      </c>
      <c r="J3507" s="4">
        <v>45597</v>
      </c>
      <c r="K3507" t="s">
        <v>3490</v>
      </c>
      <c r="L3507" s="5">
        <v>179000</v>
      </c>
      <c r="M3507" s="28">
        <f t="shared" si="54"/>
        <v>179000</v>
      </c>
      <c r="N3507">
        <f>2025-Table1[[#This Row],[Year]]</f>
        <v>13</v>
      </c>
    </row>
    <row r="3508" spans="1:14" x14ac:dyDescent="0.3">
      <c r="A3508" t="s">
        <v>21</v>
      </c>
      <c r="B3508" t="s">
        <v>24</v>
      </c>
      <c r="C3508">
        <v>2018</v>
      </c>
      <c r="D3508" s="3">
        <v>6</v>
      </c>
      <c r="E3508" s="3">
        <v>54000</v>
      </c>
      <c r="F3508" t="s">
        <v>13</v>
      </c>
      <c r="G3508" s="15">
        <f>IF(Table1[[#This Row],[Transmission]]="Manual", 0, 1)</f>
        <v>0</v>
      </c>
      <c r="H3508" t="s">
        <v>9472</v>
      </c>
      <c r="I3508" t="s">
        <v>14</v>
      </c>
      <c r="J3508" s="4">
        <v>45536</v>
      </c>
      <c r="K3508" t="s">
        <v>2196</v>
      </c>
      <c r="L3508" s="5">
        <v>497000</v>
      </c>
      <c r="M3508" s="28">
        <f t="shared" si="54"/>
        <v>497000</v>
      </c>
      <c r="N3508">
        <f>2025-Table1[[#This Row],[Year]]</f>
        <v>7</v>
      </c>
    </row>
    <row r="3509" spans="1:14" x14ac:dyDescent="0.3">
      <c r="A3509" t="s">
        <v>97</v>
      </c>
      <c r="B3509" t="s">
        <v>649</v>
      </c>
      <c r="C3509">
        <v>2020</v>
      </c>
      <c r="D3509" s="3">
        <v>4</v>
      </c>
      <c r="E3509" s="3">
        <v>31010</v>
      </c>
      <c r="F3509" t="s">
        <v>25</v>
      </c>
      <c r="G3509" s="15">
        <f>IF(Table1[[#This Row],[Transmission]]="Manual", 0, 1)</f>
        <v>1</v>
      </c>
      <c r="H3509" t="s">
        <v>9475</v>
      </c>
      <c r="I3509" t="s">
        <v>14</v>
      </c>
      <c r="J3509" s="4">
        <v>45597</v>
      </c>
      <c r="K3509" t="s">
        <v>3055</v>
      </c>
      <c r="L3509" s="5">
        <v>1515000</v>
      </c>
      <c r="M3509" s="28">
        <f t="shared" si="54"/>
        <v>1515000</v>
      </c>
      <c r="N3509">
        <f>2025-Table1[[#This Row],[Year]]</f>
        <v>5</v>
      </c>
    </row>
    <row r="3510" spans="1:14" x14ac:dyDescent="0.3">
      <c r="A3510" t="s">
        <v>97</v>
      </c>
      <c r="B3510" t="s">
        <v>236</v>
      </c>
      <c r="C3510">
        <v>2018</v>
      </c>
      <c r="D3510" s="3">
        <v>6</v>
      </c>
      <c r="E3510" s="3">
        <v>54000</v>
      </c>
      <c r="F3510" t="s">
        <v>25</v>
      </c>
      <c r="G3510" s="15">
        <f>IF(Table1[[#This Row],[Transmission]]="Manual", 0, 1)</f>
        <v>1</v>
      </c>
      <c r="H3510" t="s">
        <v>9472</v>
      </c>
      <c r="I3510" t="s">
        <v>17</v>
      </c>
      <c r="J3510" s="4">
        <v>45597</v>
      </c>
      <c r="K3510" t="s">
        <v>1314</v>
      </c>
      <c r="L3510" s="5">
        <v>945000</v>
      </c>
      <c r="M3510" s="28">
        <f t="shared" si="54"/>
        <v>945000</v>
      </c>
      <c r="N3510">
        <f>2025-Table1[[#This Row],[Year]]</f>
        <v>7</v>
      </c>
    </row>
    <row r="3511" spans="1:14" x14ac:dyDescent="0.3">
      <c r="A3511" t="s">
        <v>15</v>
      </c>
      <c r="B3511" t="s">
        <v>588</v>
      </c>
      <c r="C3511">
        <v>2015</v>
      </c>
      <c r="D3511" s="3">
        <v>9</v>
      </c>
      <c r="E3511" s="3">
        <v>104000</v>
      </c>
      <c r="F3511" t="s">
        <v>25</v>
      </c>
      <c r="G3511" s="15">
        <f>IF(Table1[[#This Row],[Transmission]]="Manual", 0, 1)</f>
        <v>1</v>
      </c>
      <c r="H3511" t="s">
        <v>9475</v>
      </c>
      <c r="I3511" t="s">
        <v>2903</v>
      </c>
      <c r="J3511" s="4">
        <v>45597</v>
      </c>
      <c r="K3511" t="s">
        <v>3491</v>
      </c>
      <c r="L3511" s="5">
        <v>625000</v>
      </c>
      <c r="M3511" s="28">
        <f t="shared" si="54"/>
        <v>625000</v>
      </c>
      <c r="N3511">
        <f>2025-Table1[[#This Row],[Year]]</f>
        <v>10</v>
      </c>
    </row>
    <row r="3512" spans="1:14" x14ac:dyDescent="0.3">
      <c r="A3512" t="s">
        <v>21</v>
      </c>
      <c r="B3512" t="s">
        <v>276</v>
      </c>
      <c r="C3512">
        <v>2018</v>
      </c>
      <c r="D3512" s="3">
        <v>6</v>
      </c>
      <c r="E3512" s="3">
        <v>52500</v>
      </c>
      <c r="F3512" t="s">
        <v>13</v>
      </c>
      <c r="G3512" s="15">
        <f>IF(Table1[[#This Row],[Transmission]]="Manual", 0, 1)</f>
        <v>0</v>
      </c>
      <c r="H3512" t="s">
        <v>9475</v>
      </c>
      <c r="I3512" t="s">
        <v>14</v>
      </c>
      <c r="J3512" s="4">
        <v>45597</v>
      </c>
      <c r="K3512" t="s">
        <v>3492</v>
      </c>
      <c r="L3512" s="5">
        <v>240000</v>
      </c>
      <c r="M3512" s="28">
        <f t="shared" si="54"/>
        <v>240000</v>
      </c>
      <c r="N3512">
        <f>2025-Table1[[#This Row],[Year]]</f>
        <v>7</v>
      </c>
    </row>
    <row r="3513" spans="1:14" x14ac:dyDescent="0.3">
      <c r="A3513" t="s">
        <v>101</v>
      </c>
      <c r="B3513" t="s">
        <v>3493</v>
      </c>
      <c r="C3513">
        <v>2011</v>
      </c>
      <c r="D3513" s="3">
        <v>13</v>
      </c>
      <c r="E3513" s="3">
        <v>100413</v>
      </c>
      <c r="F3513" t="s">
        <v>13</v>
      </c>
      <c r="G3513" s="15">
        <f>IF(Table1[[#This Row],[Transmission]]="Manual", 0, 1)</f>
        <v>0</v>
      </c>
      <c r="H3513" t="s">
        <v>9472</v>
      </c>
      <c r="I3513" t="s">
        <v>17</v>
      </c>
      <c r="J3513" s="4">
        <v>45566</v>
      </c>
      <c r="K3513" t="s">
        <v>3494</v>
      </c>
      <c r="L3513" s="5">
        <v>85000</v>
      </c>
      <c r="M3513" s="28">
        <f t="shared" si="54"/>
        <v>85000</v>
      </c>
      <c r="N3513">
        <f>2025-Table1[[#This Row],[Year]]</f>
        <v>14</v>
      </c>
    </row>
    <row r="3514" spans="1:14" x14ac:dyDescent="0.3">
      <c r="A3514" t="s">
        <v>21</v>
      </c>
      <c r="B3514" t="s">
        <v>231</v>
      </c>
      <c r="C3514">
        <v>2012</v>
      </c>
      <c r="D3514" s="3">
        <v>12</v>
      </c>
      <c r="E3514" s="3">
        <v>66000</v>
      </c>
      <c r="F3514" t="s">
        <v>13</v>
      </c>
      <c r="G3514" s="15">
        <f>IF(Table1[[#This Row],[Transmission]]="Manual", 0, 1)</f>
        <v>0</v>
      </c>
      <c r="H3514" t="s">
        <v>9475</v>
      </c>
      <c r="I3514" t="s">
        <v>14</v>
      </c>
      <c r="J3514" s="4">
        <v>45597</v>
      </c>
      <c r="K3514" t="s">
        <v>3495</v>
      </c>
      <c r="L3514" s="5">
        <v>175000</v>
      </c>
      <c r="M3514" s="28">
        <f t="shared" si="54"/>
        <v>175000</v>
      </c>
      <c r="N3514">
        <f>2025-Table1[[#This Row],[Year]]</f>
        <v>13</v>
      </c>
    </row>
    <row r="3515" spans="1:14" x14ac:dyDescent="0.3">
      <c r="A3515" t="s">
        <v>21</v>
      </c>
      <c r="B3515" t="s">
        <v>670</v>
      </c>
      <c r="C3515">
        <v>2017</v>
      </c>
      <c r="D3515" s="3">
        <v>7</v>
      </c>
      <c r="E3515" s="3">
        <v>72000</v>
      </c>
      <c r="F3515" t="s">
        <v>13</v>
      </c>
      <c r="G3515" s="15">
        <f>IF(Table1[[#This Row],[Transmission]]="Manual", 0, 1)</f>
        <v>0</v>
      </c>
      <c r="H3515" t="s">
        <v>9472</v>
      </c>
      <c r="I3515" t="s">
        <v>17</v>
      </c>
      <c r="J3515" s="4">
        <v>45597</v>
      </c>
      <c r="K3515" t="s">
        <v>3496</v>
      </c>
      <c r="L3515" s="5">
        <v>695000</v>
      </c>
      <c r="M3515" s="28">
        <f t="shared" si="54"/>
        <v>695000</v>
      </c>
      <c r="N3515">
        <f>2025-Table1[[#This Row],[Year]]</f>
        <v>8</v>
      </c>
    </row>
    <row r="3516" spans="1:14" x14ac:dyDescent="0.3">
      <c r="A3516" t="s">
        <v>21</v>
      </c>
      <c r="B3516" t="s">
        <v>68</v>
      </c>
      <c r="C3516">
        <v>2016</v>
      </c>
      <c r="D3516" s="3">
        <v>8</v>
      </c>
      <c r="E3516" s="3">
        <v>39000</v>
      </c>
      <c r="F3516" t="s">
        <v>25</v>
      </c>
      <c r="G3516" s="15">
        <f>IF(Table1[[#This Row],[Transmission]]="Manual", 0, 1)</f>
        <v>1</v>
      </c>
      <c r="H3516" t="s">
        <v>9475</v>
      </c>
      <c r="I3516" t="s">
        <v>14</v>
      </c>
      <c r="J3516" s="4">
        <v>45597</v>
      </c>
      <c r="K3516" t="s">
        <v>1031</v>
      </c>
      <c r="L3516" s="5">
        <v>325000</v>
      </c>
      <c r="M3516" s="28">
        <f t="shared" si="54"/>
        <v>325000</v>
      </c>
      <c r="N3516">
        <f>2025-Table1[[#This Row],[Year]]</f>
        <v>9</v>
      </c>
    </row>
    <row r="3517" spans="1:14" x14ac:dyDescent="0.3">
      <c r="A3517" t="s">
        <v>21</v>
      </c>
      <c r="B3517" t="s">
        <v>24</v>
      </c>
      <c r="C3517">
        <v>2016</v>
      </c>
      <c r="D3517" s="3">
        <v>8</v>
      </c>
      <c r="E3517" s="3">
        <v>60000</v>
      </c>
      <c r="F3517" t="s">
        <v>13</v>
      </c>
      <c r="G3517" s="15">
        <f>IF(Table1[[#This Row],[Transmission]]="Manual", 0, 1)</f>
        <v>0</v>
      </c>
      <c r="H3517" t="s">
        <v>9475</v>
      </c>
      <c r="I3517" t="s">
        <v>2903</v>
      </c>
      <c r="J3517" s="4">
        <v>45597</v>
      </c>
      <c r="K3517" t="s">
        <v>3497</v>
      </c>
      <c r="L3517" s="5">
        <v>485000</v>
      </c>
      <c r="M3517" s="28">
        <f t="shared" si="54"/>
        <v>485000</v>
      </c>
      <c r="N3517">
        <f>2025-Table1[[#This Row],[Year]]</f>
        <v>9</v>
      </c>
    </row>
    <row r="3518" spans="1:14" x14ac:dyDescent="0.3">
      <c r="A3518" t="s">
        <v>113</v>
      </c>
      <c r="B3518" t="s">
        <v>446</v>
      </c>
      <c r="C3518">
        <v>2022</v>
      </c>
      <c r="D3518" s="3">
        <v>2</v>
      </c>
      <c r="E3518" s="3">
        <v>90000</v>
      </c>
      <c r="F3518" t="s">
        <v>13</v>
      </c>
      <c r="G3518" s="15">
        <f>IF(Table1[[#This Row],[Transmission]]="Manual", 0, 1)</f>
        <v>0</v>
      </c>
      <c r="H3518" t="s">
        <v>9472</v>
      </c>
      <c r="I3518" t="s">
        <v>17</v>
      </c>
      <c r="J3518" s="4">
        <v>45597</v>
      </c>
      <c r="K3518" t="s">
        <v>3498</v>
      </c>
      <c r="L3518" s="5">
        <v>800000</v>
      </c>
      <c r="M3518" s="28">
        <f t="shared" si="54"/>
        <v>800000</v>
      </c>
      <c r="N3518">
        <f>2025-Table1[[#This Row],[Year]]</f>
        <v>3</v>
      </c>
    </row>
    <row r="3519" spans="1:14" x14ac:dyDescent="0.3">
      <c r="A3519" t="s">
        <v>21</v>
      </c>
      <c r="B3519" t="s">
        <v>24</v>
      </c>
      <c r="C3519">
        <v>2023</v>
      </c>
      <c r="D3519" s="3">
        <v>1</v>
      </c>
      <c r="E3519" s="3">
        <v>10500</v>
      </c>
      <c r="F3519" t="s">
        <v>13</v>
      </c>
      <c r="G3519" s="15">
        <f>IF(Table1[[#This Row],[Transmission]]="Manual", 0, 1)</f>
        <v>0</v>
      </c>
      <c r="H3519" t="s">
        <v>9472</v>
      </c>
      <c r="I3519" t="s">
        <v>14</v>
      </c>
      <c r="J3519" s="4">
        <v>45597</v>
      </c>
      <c r="K3519" t="s">
        <v>3499</v>
      </c>
      <c r="L3519" s="5">
        <v>830000</v>
      </c>
      <c r="M3519" s="28">
        <f t="shared" si="54"/>
        <v>830000</v>
      </c>
      <c r="N3519">
        <f>2025-Table1[[#This Row],[Year]]</f>
        <v>2</v>
      </c>
    </row>
    <row r="3520" spans="1:14" x14ac:dyDescent="0.3">
      <c r="A3520" t="s">
        <v>43</v>
      </c>
      <c r="B3520" t="s">
        <v>1880</v>
      </c>
      <c r="C3520">
        <v>2014</v>
      </c>
      <c r="D3520" s="3">
        <v>10</v>
      </c>
      <c r="E3520" s="3">
        <v>79000</v>
      </c>
      <c r="F3520" t="s">
        <v>25</v>
      </c>
      <c r="G3520" s="15">
        <f>IF(Table1[[#This Row],[Transmission]]="Manual", 0, 1)</f>
        <v>1</v>
      </c>
      <c r="H3520" t="s">
        <v>9475</v>
      </c>
      <c r="I3520" t="s">
        <v>17</v>
      </c>
      <c r="J3520" s="4">
        <v>45597</v>
      </c>
      <c r="K3520" t="s">
        <v>3500</v>
      </c>
      <c r="L3520" s="5">
        <v>599000</v>
      </c>
      <c r="M3520" s="28">
        <f t="shared" si="54"/>
        <v>599000</v>
      </c>
      <c r="N3520">
        <f>2025-Table1[[#This Row],[Year]]</f>
        <v>11</v>
      </c>
    </row>
    <row r="3521" spans="1:14" x14ac:dyDescent="0.3">
      <c r="A3521" t="s">
        <v>21</v>
      </c>
      <c r="B3521" t="s">
        <v>194</v>
      </c>
      <c r="C3521">
        <v>2020</v>
      </c>
      <c r="D3521" s="3">
        <v>4</v>
      </c>
      <c r="E3521" s="3">
        <v>70000</v>
      </c>
      <c r="F3521" t="s">
        <v>13</v>
      </c>
      <c r="G3521" s="15">
        <f>IF(Table1[[#This Row],[Transmission]]="Manual", 0, 1)</f>
        <v>0</v>
      </c>
      <c r="H3521" t="s">
        <v>9475</v>
      </c>
      <c r="I3521" t="s">
        <v>2903</v>
      </c>
      <c r="J3521" s="4">
        <v>45597</v>
      </c>
      <c r="K3521" t="s">
        <v>3501</v>
      </c>
      <c r="L3521" s="5">
        <v>450000</v>
      </c>
      <c r="M3521" s="28">
        <f t="shared" si="54"/>
        <v>450000</v>
      </c>
      <c r="N3521">
        <f>2025-Table1[[#This Row],[Year]]</f>
        <v>5</v>
      </c>
    </row>
    <row r="3522" spans="1:14" x14ac:dyDescent="0.3">
      <c r="A3522" t="s">
        <v>75</v>
      </c>
      <c r="B3522" t="s">
        <v>1211</v>
      </c>
      <c r="C3522">
        <v>2012</v>
      </c>
      <c r="D3522" s="3">
        <v>12</v>
      </c>
      <c r="E3522" s="3">
        <v>122000</v>
      </c>
      <c r="F3522" t="s">
        <v>25</v>
      </c>
      <c r="G3522" s="15">
        <f>IF(Table1[[#This Row],[Transmission]]="Manual", 0, 1)</f>
        <v>1</v>
      </c>
      <c r="H3522" t="s">
        <v>9475</v>
      </c>
      <c r="I3522" t="s">
        <v>17</v>
      </c>
      <c r="J3522" s="4">
        <v>45597</v>
      </c>
      <c r="K3522" t="s">
        <v>3502</v>
      </c>
      <c r="L3522" s="5">
        <v>885000</v>
      </c>
      <c r="M3522" s="28">
        <f t="shared" si="54"/>
        <v>885000</v>
      </c>
      <c r="N3522">
        <f>2025-Table1[[#This Row],[Year]]</f>
        <v>13</v>
      </c>
    </row>
    <row r="3523" spans="1:14" x14ac:dyDescent="0.3">
      <c r="A3523" t="s">
        <v>21</v>
      </c>
      <c r="B3523" t="s">
        <v>131</v>
      </c>
      <c r="C3523">
        <v>2018</v>
      </c>
      <c r="D3523" s="3">
        <v>6</v>
      </c>
      <c r="E3523" s="3">
        <v>65000</v>
      </c>
      <c r="F3523" t="s">
        <v>25</v>
      </c>
      <c r="G3523" s="15">
        <f>IF(Table1[[#This Row],[Transmission]]="Manual", 0, 1)</f>
        <v>1</v>
      </c>
      <c r="H3523" t="s">
        <v>9475</v>
      </c>
      <c r="I3523" t="s">
        <v>2903</v>
      </c>
      <c r="J3523" s="4">
        <v>45597</v>
      </c>
      <c r="K3523" t="s">
        <v>3503</v>
      </c>
      <c r="L3523" s="5">
        <v>475000</v>
      </c>
      <c r="M3523" s="28">
        <f t="shared" ref="M3523:M3586" si="55">VALUE(SUBSTITUTE(SUBSTITUTE(L3523,"₹"," "),",",""))</f>
        <v>475000</v>
      </c>
      <c r="N3523">
        <f>2025-Table1[[#This Row],[Year]]</f>
        <v>7</v>
      </c>
    </row>
    <row r="3524" spans="1:14" x14ac:dyDescent="0.3">
      <c r="A3524" t="s">
        <v>21</v>
      </c>
      <c r="B3524" t="s">
        <v>68</v>
      </c>
      <c r="C3524">
        <v>2016</v>
      </c>
      <c r="D3524" s="3">
        <v>8</v>
      </c>
      <c r="E3524" s="3">
        <v>72000</v>
      </c>
      <c r="F3524" t="s">
        <v>13</v>
      </c>
      <c r="G3524" s="15">
        <f>IF(Table1[[#This Row],[Transmission]]="Manual", 0, 1)</f>
        <v>0</v>
      </c>
      <c r="H3524" t="s">
        <v>9475</v>
      </c>
      <c r="I3524" t="s">
        <v>14</v>
      </c>
      <c r="J3524" s="4">
        <v>45597</v>
      </c>
      <c r="K3524" t="s">
        <v>3504</v>
      </c>
      <c r="L3524" s="5">
        <v>370000</v>
      </c>
      <c r="M3524" s="28">
        <f t="shared" si="55"/>
        <v>370000</v>
      </c>
      <c r="N3524">
        <f>2025-Table1[[#This Row],[Year]]</f>
        <v>9</v>
      </c>
    </row>
    <row r="3525" spans="1:14" x14ac:dyDescent="0.3">
      <c r="A3525" t="s">
        <v>21</v>
      </c>
      <c r="B3525" t="s">
        <v>2944</v>
      </c>
      <c r="C3525">
        <v>2017</v>
      </c>
      <c r="D3525" s="3">
        <v>7</v>
      </c>
      <c r="E3525" s="3">
        <v>66000</v>
      </c>
      <c r="F3525" t="s">
        <v>13</v>
      </c>
      <c r="G3525" s="15">
        <f>IF(Table1[[#This Row],[Transmission]]="Manual", 0, 1)</f>
        <v>0</v>
      </c>
      <c r="H3525" t="s">
        <v>9472</v>
      </c>
      <c r="I3525" t="s">
        <v>2903</v>
      </c>
      <c r="J3525" s="4">
        <v>45597</v>
      </c>
      <c r="K3525" t="s">
        <v>3505</v>
      </c>
      <c r="L3525" s="5">
        <v>370000</v>
      </c>
      <c r="M3525" s="28">
        <f t="shared" si="55"/>
        <v>370000</v>
      </c>
      <c r="N3525">
        <f>2025-Table1[[#This Row],[Year]]</f>
        <v>8</v>
      </c>
    </row>
    <row r="3526" spans="1:14" x14ac:dyDescent="0.3">
      <c r="A3526" t="s">
        <v>61</v>
      </c>
      <c r="B3526" t="s">
        <v>1327</v>
      </c>
      <c r="C3526">
        <v>2023</v>
      </c>
      <c r="D3526" s="3">
        <v>1</v>
      </c>
      <c r="E3526" s="3">
        <v>19800</v>
      </c>
      <c r="F3526" t="s">
        <v>25</v>
      </c>
      <c r="G3526" s="15">
        <f>IF(Table1[[#This Row],[Transmission]]="Manual", 0, 1)</f>
        <v>1</v>
      </c>
      <c r="H3526" t="s">
        <v>9472</v>
      </c>
      <c r="I3526" t="s">
        <v>2903</v>
      </c>
      <c r="J3526" s="4">
        <v>45597</v>
      </c>
      <c r="K3526" t="s">
        <v>3506</v>
      </c>
      <c r="L3526" s="5">
        <v>850000</v>
      </c>
      <c r="M3526" s="28">
        <f t="shared" si="55"/>
        <v>850000</v>
      </c>
      <c r="N3526">
        <f>2025-Table1[[#This Row],[Year]]</f>
        <v>2</v>
      </c>
    </row>
    <row r="3527" spans="1:14" x14ac:dyDescent="0.3">
      <c r="A3527" t="s">
        <v>44</v>
      </c>
      <c r="B3527" t="s">
        <v>83</v>
      </c>
      <c r="C3527">
        <v>2017</v>
      </c>
      <c r="D3527" s="3">
        <v>7</v>
      </c>
      <c r="E3527" s="3">
        <v>80000</v>
      </c>
      <c r="F3527" t="s">
        <v>13</v>
      </c>
      <c r="G3527" s="15">
        <f>IF(Table1[[#This Row],[Transmission]]="Manual", 0, 1)</f>
        <v>0</v>
      </c>
      <c r="H3527" t="s">
        <v>9475</v>
      </c>
      <c r="I3527" t="s">
        <v>14</v>
      </c>
      <c r="J3527" s="4">
        <v>45597</v>
      </c>
      <c r="K3527" t="s">
        <v>3507</v>
      </c>
      <c r="L3527" s="5">
        <v>545000</v>
      </c>
      <c r="M3527" s="28">
        <f t="shared" si="55"/>
        <v>545000</v>
      </c>
      <c r="N3527">
        <f>2025-Table1[[#This Row],[Year]]</f>
        <v>8</v>
      </c>
    </row>
    <row r="3528" spans="1:14" x14ac:dyDescent="0.3">
      <c r="A3528" t="s">
        <v>11</v>
      </c>
      <c r="B3528" t="s">
        <v>797</v>
      </c>
      <c r="C3528">
        <v>2010</v>
      </c>
      <c r="D3528" s="3">
        <v>14</v>
      </c>
      <c r="E3528" s="3">
        <v>93000</v>
      </c>
      <c r="F3528" t="s">
        <v>25</v>
      </c>
      <c r="G3528" s="15">
        <f>IF(Table1[[#This Row],[Transmission]]="Manual", 0, 1)</f>
        <v>1</v>
      </c>
      <c r="H3528" t="s">
        <v>9472</v>
      </c>
      <c r="I3528" t="s">
        <v>2903</v>
      </c>
      <c r="J3528" s="4">
        <v>45597</v>
      </c>
      <c r="K3528" t="s">
        <v>3508</v>
      </c>
      <c r="L3528" s="5">
        <v>235000</v>
      </c>
      <c r="M3528" s="28">
        <f t="shared" si="55"/>
        <v>235000</v>
      </c>
      <c r="N3528">
        <f>2025-Table1[[#This Row],[Year]]</f>
        <v>15</v>
      </c>
    </row>
    <row r="3529" spans="1:14" x14ac:dyDescent="0.3">
      <c r="A3529" t="s">
        <v>21</v>
      </c>
      <c r="B3529" t="s">
        <v>68</v>
      </c>
      <c r="C3529">
        <v>2022</v>
      </c>
      <c r="D3529" s="3">
        <v>2</v>
      </c>
      <c r="E3529" s="3">
        <v>29000</v>
      </c>
      <c r="F3529" t="s">
        <v>25</v>
      </c>
      <c r="G3529" s="15">
        <f>IF(Table1[[#This Row],[Transmission]]="Manual", 0, 1)</f>
        <v>1</v>
      </c>
      <c r="H3529" t="s">
        <v>9472</v>
      </c>
      <c r="I3529" t="s">
        <v>14</v>
      </c>
      <c r="J3529" s="4">
        <v>45597</v>
      </c>
      <c r="K3529" t="s">
        <v>3509</v>
      </c>
      <c r="L3529" s="5">
        <v>570000</v>
      </c>
      <c r="M3529" s="28">
        <f t="shared" si="55"/>
        <v>570000</v>
      </c>
      <c r="N3529">
        <f>2025-Table1[[#This Row],[Year]]</f>
        <v>3</v>
      </c>
    </row>
    <row r="3530" spans="1:14" x14ac:dyDescent="0.3">
      <c r="A3530" t="s">
        <v>21</v>
      </c>
      <c r="B3530" t="s">
        <v>131</v>
      </c>
      <c r="C3530">
        <v>2019</v>
      </c>
      <c r="D3530" s="3">
        <v>5</v>
      </c>
      <c r="E3530" s="3">
        <v>59000</v>
      </c>
      <c r="F3530" t="s">
        <v>25</v>
      </c>
      <c r="G3530" s="15">
        <f>IF(Table1[[#This Row],[Transmission]]="Manual", 0, 1)</f>
        <v>1</v>
      </c>
      <c r="H3530" t="s">
        <v>9472</v>
      </c>
      <c r="I3530" t="s">
        <v>14</v>
      </c>
      <c r="J3530" s="4">
        <v>45597</v>
      </c>
      <c r="K3530" t="s">
        <v>3510</v>
      </c>
      <c r="L3530" s="5">
        <v>690000</v>
      </c>
      <c r="M3530" s="28">
        <f t="shared" si="55"/>
        <v>690000</v>
      </c>
      <c r="N3530">
        <f>2025-Table1[[#This Row],[Year]]</f>
        <v>6</v>
      </c>
    </row>
    <row r="3531" spans="1:14" x14ac:dyDescent="0.3">
      <c r="A3531" t="s">
        <v>21</v>
      </c>
      <c r="B3531" t="s">
        <v>231</v>
      </c>
      <c r="C3531">
        <v>2020</v>
      </c>
      <c r="D3531" s="3">
        <v>4</v>
      </c>
      <c r="E3531" s="3">
        <v>80000</v>
      </c>
      <c r="F3531" t="s">
        <v>13</v>
      </c>
      <c r="G3531" s="15">
        <f>IF(Table1[[#This Row],[Transmission]]="Manual", 0, 1)</f>
        <v>0</v>
      </c>
      <c r="H3531" t="s">
        <v>9472</v>
      </c>
      <c r="I3531" t="s">
        <v>2903</v>
      </c>
      <c r="J3531" s="4">
        <v>45597</v>
      </c>
      <c r="K3531" t="s">
        <v>3188</v>
      </c>
      <c r="L3531" s="5">
        <v>210000</v>
      </c>
      <c r="M3531" s="28">
        <f t="shared" si="55"/>
        <v>210000</v>
      </c>
      <c r="N3531">
        <f>2025-Table1[[#This Row],[Year]]</f>
        <v>5</v>
      </c>
    </row>
    <row r="3532" spans="1:14" x14ac:dyDescent="0.3">
      <c r="A3532" t="s">
        <v>44</v>
      </c>
      <c r="B3532" t="s">
        <v>133</v>
      </c>
      <c r="C3532">
        <v>2017</v>
      </c>
      <c r="D3532" s="3">
        <v>7</v>
      </c>
      <c r="E3532" s="3">
        <v>62000</v>
      </c>
      <c r="F3532" t="s">
        <v>13</v>
      </c>
      <c r="G3532" s="15">
        <f>IF(Table1[[#This Row],[Transmission]]="Manual", 0, 1)</f>
        <v>0</v>
      </c>
      <c r="H3532" t="s">
        <v>9475</v>
      </c>
      <c r="I3532" t="s">
        <v>2903</v>
      </c>
      <c r="J3532" s="4">
        <v>45566</v>
      </c>
      <c r="K3532" t="s">
        <v>3511</v>
      </c>
      <c r="L3532" s="5">
        <v>425000</v>
      </c>
      <c r="M3532" s="28">
        <f t="shared" si="55"/>
        <v>425000</v>
      </c>
      <c r="N3532">
        <f>2025-Table1[[#This Row],[Year]]</f>
        <v>8</v>
      </c>
    </row>
    <row r="3533" spans="1:14" x14ac:dyDescent="0.3">
      <c r="A3533" t="s">
        <v>21</v>
      </c>
      <c r="B3533" t="s">
        <v>231</v>
      </c>
      <c r="C3533">
        <v>2015</v>
      </c>
      <c r="D3533" s="3">
        <v>9</v>
      </c>
      <c r="E3533" s="3">
        <v>76000</v>
      </c>
      <c r="F3533" t="s">
        <v>25</v>
      </c>
      <c r="G3533" s="15">
        <f>IF(Table1[[#This Row],[Transmission]]="Manual", 0, 1)</f>
        <v>1</v>
      </c>
      <c r="H3533" t="s">
        <v>9475</v>
      </c>
      <c r="I3533" t="s">
        <v>14</v>
      </c>
      <c r="J3533" s="4">
        <v>45597</v>
      </c>
      <c r="K3533" t="s">
        <v>3512</v>
      </c>
      <c r="L3533" s="5">
        <v>179999</v>
      </c>
      <c r="M3533" s="28">
        <f t="shared" si="55"/>
        <v>179999</v>
      </c>
      <c r="N3533">
        <f>2025-Table1[[#This Row],[Year]]</f>
        <v>10</v>
      </c>
    </row>
    <row r="3534" spans="1:14" x14ac:dyDescent="0.3">
      <c r="A3534" t="s">
        <v>21</v>
      </c>
      <c r="B3534" t="s">
        <v>131</v>
      </c>
      <c r="C3534">
        <v>2018</v>
      </c>
      <c r="D3534" s="3">
        <v>6</v>
      </c>
      <c r="E3534" s="3">
        <v>105000</v>
      </c>
      <c r="F3534" t="s">
        <v>25</v>
      </c>
      <c r="G3534" s="15">
        <f>IF(Table1[[#This Row],[Transmission]]="Manual", 0, 1)</f>
        <v>1</v>
      </c>
      <c r="H3534" t="s">
        <v>9475</v>
      </c>
      <c r="I3534" t="s">
        <v>2903</v>
      </c>
      <c r="J3534" s="4">
        <v>45597</v>
      </c>
      <c r="K3534" t="s">
        <v>3513</v>
      </c>
      <c r="L3534" s="5">
        <v>380000</v>
      </c>
      <c r="M3534" s="28">
        <f t="shared" si="55"/>
        <v>380000</v>
      </c>
      <c r="N3534">
        <f>2025-Table1[[#This Row],[Year]]</f>
        <v>7</v>
      </c>
    </row>
    <row r="3535" spans="1:14" x14ac:dyDescent="0.3">
      <c r="A3535" t="s">
        <v>21</v>
      </c>
      <c r="B3535" t="s">
        <v>24</v>
      </c>
      <c r="C3535">
        <v>2020</v>
      </c>
      <c r="D3535" s="3">
        <v>4</v>
      </c>
      <c r="E3535" s="3">
        <v>49000</v>
      </c>
      <c r="F3535" t="s">
        <v>13</v>
      </c>
      <c r="G3535" s="15">
        <f>IF(Table1[[#This Row],[Transmission]]="Manual", 0, 1)</f>
        <v>0</v>
      </c>
      <c r="H3535" t="s">
        <v>9472</v>
      </c>
      <c r="I3535" t="s">
        <v>14</v>
      </c>
      <c r="J3535" s="4">
        <v>45597</v>
      </c>
      <c r="K3535" t="s">
        <v>1045</v>
      </c>
      <c r="L3535" s="5">
        <v>540000</v>
      </c>
      <c r="M3535" s="28">
        <f t="shared" si="55"/>
        <v>540000</v>
      </c>
      <c r="N3535">
        <f>2025-Table1[[#This Row],[Year]]</f>
        <v>5</v>
      </c>
    </row>
    <row r="3536" spans="1:14" x14ac:dyDescent="0.3">
      <c r="A3536" t="s">
        <v>11</v>
      </c>
      <c r="B3536" t="s">
        <v>285</v>
      </c>
      <c r="C3536">
        <v>2016</v>
      </c>
      <c r="D3536" s="3">
        <v>8</v>
      </c>
      <c r="E3536" s="3">
        <v>60000</v>
      </c>
      <c r="F3536" t="s">
        <v>13</v>
      </c>
      <c r="G3536" s="15">
        <f>IF(Table1[[#This Row],[Transmission]]="Manual", 0, 1)</f>
        <v>0</v>
      </c>
      <c r="H3536" t="s">
        <v>9475</v>
      </c>
      <c r="I3536" t="s">
        <v>17</v>
      </c>
      <c r="J3536" s="4">
        <v>45566</v>
      </c>
      <c r="K3536" t="s">
        <v>3514</v>
      </c>
      <c r="L3536" s="5">
        <v>520000</v>
      </c>
      <c r="M3536" s="28">
        <f t="shared" si="55"/>
        <v>520000</v>
      </c>
      <c r="N3536">
        <f>2025-Table1[[#This Row],[Year]]</f>
        <v>9</v>
      </c>
    </row>
    <row r="3537" spans="1:14" x14ac:dyDescent="0.3">
      <c r="A3537" t="s">
        <v>101</v>
      </c>
      <c r="B3537" t="s">
        <v>638</v>
      </c>
      <c r="C3537">
        <v>2018</v>
      </c>
      <c r="D3537" s="3">
        <v>6</v>
      </c>
      <c r="E3537" s="3">
        <v>53550</v>
      </c>
      <c r="F3537" t="s">
        <v>25</v>
      </c>
      <c r="G3537" s="15">
        <f>IF(Table1[[#This Row],[Transmission]]="Manual", 0, 1)</f>
        <v>1</v>
      </c>
      <c r="H3537" t="s">
        <v>9472</v>
      </c>
      <c r="I3537" t="s">
        <v>2903</v>
      </c>
      <c r="J3537" s="4">
        <v>45597</v>
      </c>
      <c r="K3537" t="s">
        <v>3515</v>
      </c>
      <c r="L3537" s="5">
        <v>450000</v>
      </c>
      <c r="M3537" s="28">
        <f t="shared" si="55"/>
        <v>450000</v>
      </c>
      <c r="N3537">
        <f>2025-Table1[[#This Row],[Year]]</f>
        <v>7</v>
      </c>
    </row>
    <row r="3538" spans="1:14" x14ac:dyDescent="0.3">
      <c r="A3538" t="s">
        <v>21</v>
      </c>
      <c r="B3538" t="s">
        <v>747</v>
      </c>
      <c r="C3538">
        <v>2019</v>
      </c>
      <c r="D3538" s="3">
        <v>5</v>
      </c>
      <c r="E3538" s="3">
        <v>48000</v>
      </c>
      <c r="F3538" t="s">
        <v>13</v>
      </c>
      <c r="G3538" s="15">
        <f>IF(Table1[[#This Row],[Transmission]]="Manual", 0, 1)</f>
        <v>0</v>
      </c>
      <c r="H3538" t="s">
        <v>9472</v>
      </c>
      <c r="I3538" t="s">
        <v>17</v>
      </c>
      <c r="J3538" s="4">
        <v>45597</v>
      </c>
      <c r="K3538" t="s">
        <v>3516</v>
      </c>
      <c r="L3538" s="5">
        <v>870000</v>
      </c>
      <c r="M3538" s="28">
        <f t="shared" si="55"/>
        <v>870000</v>
      </c>
      <c r="N3538">
        <f>2025-Table1[[#This Row],[Year]]</f>
        <v>6</v>
      </c>
    </row>
    <row r="3539" spans="1:14" x14ac:dyDescent="0.3">
      <c r="A3539" t="s">
        <v>21</v>
      </c>
      <c r="B3539" t="s">
        <v>111</v>
      </c>
      <c r="C3539">
        <v>2020</v>
      </c>
      <c r="D3539" s="3">
        <v>4</v>
      </c>
      <c r="E3539" s="3">
        <v>40000</v>
      </c>
      <c r="F3539" t="s">
        <v>25</v>
      </c>
      <c r="G3539" s="15">
        <f>IF(Table1[[#This Row],[Transmission]]="Manual", 0, 1)</f>
        <v>1</v>
      </c>
      <c r="H3539" t="s">
        <v>9472</v>
      </c>
      <c r="I3539" t="s">
        <v>14</v>
      </c>
      <c r="J3539" s="4">
        <v>45505</v>
      </c>
      <c r="K3539" t="s">
        <v>3517</v>
      </c>
      <c r="L3539" s="5">
        <v>610000</v>
      </c>
      <c r="M3539" s="28">
        <f t="shared" si="55"/>
        <v>610000</v>
      </c>
      <c r="N3539">
        <f>2025-Table1[[#This Row],[Year]]</f>
        <v>5</v>
      </c>
    </row>
    <row r="3540" spans="1:14" x14ac:dyDescent="0.3">
      <c r="A3540" t="s">
        <v>847</v>
      </c>
      <c r="B3540" t="s">
        <v>848</v>
      </c>
      <c r="C3540">
        <v>2018</v>
      </c>
      <c r="D3540" s="3">
        <v>6</v>
      </c>
      <c r="E3540" s="3">
        <v>45213</v>
      </c>
      <c r="F3540" t="s">
        <v>13</v>
      </c>
      <c r="G3540" s="15">
        <f>IF(Table1[[#This Row],[Transmission]]="Manual", 0, 1)</f>
        <v>0</v>
      </c>
      <c r="H3540" t="s">
        <v>9472</v>
      </c>
      <c r="I3540" t="s">
        <v>14</v>
      </c>
      <c r="J3540" s="4">
        <v>45597</v>
      </c>
      <c r="K3540" t="s">
        <v>3518</v>
      </c>
      <c r="L3540" s="5">
        <v>225001</v>
      </c>
      <c r="M3540" s="28">
        <f t="shared" si="55"/>
        <v>225001</v>
      </c>
      <c r="N3540">
        <f>2025-Table1[[#This Row],[Year]]</f>
        <v>7</v>
      </c>
    </row>
    <row r="3541" spans="1:14" x14ac:dyDescent="0.3">
      <c r="A3541" t="s">
        <v>44</v>
      </c>
      <c r="B3541" t="s">
        <v>83</v>
      </c>
      <c r="C3541">
        <v>2013</v>
      </c>
      <c r="D3541" s="3">
        <v>11</v>
      </c>
      <c r="E3541" s="3">
        <v>50000</v>
      </c>
      <c r="F3541" t="s">
        <v>13</v>
      </c>
      <c r="G3541" s="15">
        <f>IF(Table1[[#This Row],[Transmission]]="Manual", 0, 1)</f>
        <v>0</v>
      </c>
      <c r="H3541" t="s">
        <v>9472</v>
      </c>
      <c r="I3541" t="s">
        <v>2903</v>
      </c>
      <c r="J3541" s="4">
        <v>45597</v>
      </c>
      <c r="K3541" t="s">
        <v>3519</v>
      </c>
      <c r="L3541" s="5">
        <v>185000</v>
      </c>
      <c r="M3541" s="28">
        <f t="shared" si="55"/>
        <v>185000</v>
      </c>
      <c r="N3541">
        <f>2025-Table1[[#This Row],[Year]]</f>
        <v>12</v>
      </c>
    </row>
    <row r="3542" spans="1:14" x14ac:dyDescent="0.3">
      <c r="A3542" t="s">
        <v>21</v>
      </c>
      <c r="B3542" t="s">
        <v>298</v>
      </c>
      <c r="C3542">
        <v>2019</v>
      </c>
      <c r="D3542" s="3">
        <v>5</v>
      </c>
      <c r="E3542" s="3">
        <v>81000</v>
      </c>
      <c r="F3542" t="s">
        <v>13</v>
      </c>
      <c r="G3542" s="15">
        <f>IF(Table1[[#This Row],[Transmission]]="Manual", 0, 1)</f>
        <v>0</v>
      </c>
      <c r="H3542" t="s">
        <v>9475</v>
      </c>
      <c r="I3542" t="s">
        <v>14</v>
      </c>
      <c r="J3542" s="4">
        <v>45597</v>
      </c>
      <c r="K3542" t="s">
        <v>3520</v>
      </c>
      <c r="L3542" s="5">
        <v>260000</v>
      </c>
      <c r="M3542" s="28">
        <f t="shared" si="55"/>
        <v>260000</v>
      </c>
      <c r="N3542">
        <f>2025-Table1[[#This Row],[Year]]</f>
        <v>6</v>
      </c>
    </row>
    <row r="3543" spans="1:14" x14ac:dyDescent="0.3">
      <c r="A3543" t="s">
        <v>44</v>
      </c>
      <c r="B3543" t="s">
        <v>451</v>
      </c>
      <c r="C3543">
        <v>2016</v>
      </c>
      <c r="D3543" s="3">
        <v>8</v>
      </c>
      <c r="E3543" s="3">
        <v>100000</v>
      </c>
      <c r="F3543" t="s">
        <v>25</v>
      </c>
      <c r="G3543" s="15">
        <f>IF(Table1[[#This Row],[Transmission]]="Manual", 0, 1)</f>
        <v>1</v>
      </c>
      <c r="H3543" t="s">
        <v>9475</v>
      </c>
      <c r="I3543" t="s">
        <v>2903</v>
      </c>
      <c r="J3543" s="4">
        <v>45597</v>
      </c>
      <c r="K3543" t="s">
        <v>3521</v>
      </c>
      <c r="L3543" s="5">
        <v>775000</v>
      </c>
      <c r="M3543" s="28">
        <f t="shared" si="55"/>
        <v>775000</v>
      </c>
      <c r="N3543">
        <f>2025-Table1[[#This Row],[Year]]</f>
        <v>9</v>
      </c>
    </row>
    <row r="3544" spans="1:14" x14ac:dyDescent="0.3">
      <c r="A3544" t="s">
        <v>21</v>
      </c>
      <c r="B3544" t="s">
        <v>111</v>
      </c>
      <c r="C3544">
        <v>2012</v>
      </c>
      <c r="D3544" s="3">
        <v>12</v>
      </c>
      <c r="E3544" s="3">
        <v>100000</v>
      </c>
      <c r="F3544" t="s">
        <v>25</v>
      </c>
      <c r="G3544" s="15">
        <f>IF(Table1[[#This Row],[Transmission]]="Manual", 0, 1)</f>
        <v>1</v>
      </c>
      <c r="H3544" t="s">
        <v>9475</v>
      </c>
      <c r="I3544" t="s">
        <v>2903</v>
      </c>
      <c r="J3544" s="4">
        <v>45597</v>
      </c>
      <c r="K3544" t="s">
        <v>3522</v>
      </c>
      <c r="L3544" s="5">
        <v>140000</v>
      </c>
      <c r="M3544" s="28">
        <f t="shared" si="55"/>
        <v>140000</v>
      </c>
      <c r="N3544">
        <f>2025-Table1[[#This Row],[Year]]</f>
        <v>13</v>
      </c>
    </row>
    <row r="3545" spans="1:14" x14ac:dyDescent="0.3">
      <c r="A3545" t="s">
        <v>44</v>
      </c>
      <c r="B3545" t="s">
        <v>133</v>
      </c>
      <c r="C3545">
        <v>2015</v>
      </c>
      <c r="D3545" s="3">
        <v>9</v>
      </c>
      <c r="E3545" s="3">
        <v>68000</v>
      </c>
      <c r="F3545" t="s">
        <v>13</v>
      </c>
      <c r="G3545" s="15">
        <f>IF(Table1[[#This Row],[Transmission]]="Manual", 0, 1)</f>
        <v>0</v>
      </c>
      <c r="H3545" t="s">
        <v>9475</v>
      </c>
      <c r="I3545" t="s">
        <v>2903</v>
      </c>
      <c r="J3545" s="4">
        <v>45597</v>
      </c>
      <c r="K3545" t="s">
        <v>3523</v>
      </c>
      <c r="L3545" s="5">
        <v>375000</v>
      </c>
      <c r="M3545" s="28">
        <f t="shared" si="55"/>
        <v>375000</v>
      </c>
      <c r="N3545">
        <f>2025-Table1[[#This Row],[Year]]</f>
        <v>10</v>
      </c>
    </row>
    <row r="3546" spans="1:14" x14ac:dyDescent="0.3">
      <c r="A3546" t="s">
        <v>113</v>
      </c>
      <c r="B3546" t="s">
        <v>1339</v>
      </c>
      <c r="C3546">
        <v>2020</v>
      </c>
      <c r="D3546" s="3">
        <v>4</v>
      </c>
      <c r="E3546" s="3">
        <v>72045</v>
      </c>
      <c r="F3546" t="s">
        <v>13</v>
      </c>
      <c r="G3546" s="15">
        <f>IF(Table1[[#This Row],[Transmission]]="Manual", 0, 1)</f>
        <v>0</v>
      </c>
      <c r="H3546" t="s">
        <v>9472</v>
      </c>
      <c r="I3546" t="s">
        <v>17</v>
      </c>
      <c r="J3546" s="4">
        <v>45597</v>
      </c>
      <c r="K3546" t="s">
        <v>3524</v>
      </c>
      <c r="L3546" s="5">
        <v>780000</v>
      </c>
      <c r="M3546" s="28">
        <f t="shared" si="55"/>
        <v>780000</v>
      </c>
      <c r="N3546">
        <f>2025-Table1[[#This Row],[Year]]</f>
        <v>5</v>
      </c>
    </row>
    <row r="3547" spans="1:14" x14ac:dyDescent="0.3">
      <c r="A3547" t="s">
        <v>21</v>
      </c>
      <c r="B3547" t="s">
        <v>24</v>
      </c>
      <c r="C3547">
        <v>2016</v>
      </c>
      <c r="D3547" s="3">
        <v>8</v>
      </c>
      <c r="E3547" s="3">
        <v>77000</v>
      </c>
      <c r="F3547" t="s">
        <v>25</v>
      </c>
      <c r="G3547" s="15">
        <f>IF(Table1[[#This Row],[Transmission]]="Manual", 0, 1)</f>
        <v>1</v>
      </c>
      <c r="H3547" t="s">
        <v>9475</v>
      </c>
      <c r="I3547" t="s">
        <v>2903</v>
      </c>
      <c r="J3547" s="4">
        <v>45597</v>
      </c>
      <c r="K3547" t="s">
        <v>3525</v>
      </c>
      <c r="L3547" s="5">
        <v>489999</v>
      </c>
      <c r="M3547" s="28">
        <f t="shared" si="55"/>
        <v>489999</v>
      </c>
      <c r="N3547">
        <f>2025-Table1[[#This Row],[Year]]</f>
        <v>9</v>
      </c>
    </row>
    <row r="3548" spans="1:14" x14ac:dyDescent="0.3">
      <c r="A3548" t="s">
        <v>11</v>
      </c>
      <c r="B3548" t="s">
        <v>285</v>
      </c>
      <c r="C3548">
        <v>2017</v>
      </c>
      <c r="D3548" s="3">
        <v>7</v>
      </c>
      <c r="E3548" s="3">
        <v>40000</v>
      </c>
      <c r="F3548" t="s">
        <v>13</v>
      </c>
      <c r="G3548" s="15">
        <f>IF(Table1[[#This Row],[Transmission]]="Manual", 0, 1)</f>
        <v>0</v>
      </c>
      <c r="H3548" t="s">
        <v>9475</v>
      </c>
      <c r="I3548" t="s">
        <v>2903</v>
      </c>
      <c r="J3548" s="4">
        <v>45597</v>
      </c>
      <c r="K3548" t="s">
        <v>3526</v>
      </c>
      <c r="L3548" s="5">
        <v>400000</v>
      </c>
      <c r="M3548" s="28">
        <f t="shared" si="55"/>
        <v>400000</v>
      </c>
      <c r="N3548">
        <f>2025-Table1[[#This Row],[Year]]</f>
        <v>8</v>
      </c>
    </row>
    <row r="3549" spans="1:14" x14ac:dyDescent="0.3">
      <c r="A3549" t="s">
        <v>15</v>
      </c>
      <c r="B3549" t="s">
        <v>55</v>
      </c>
      <c r="C3549">
        <v>2019</v>
      </c>
      <c r="D3549" s="3">
        <v>5</v>
      </c>
      <c r="E3549" s="3">
        <v>28000</v>
      </c>
      <c r="F3549" t="s">
        <v>25</v>
      </c>
      <c r="G3549" s="15">
        <f>IF(Table1[[#This Row],[Transmission]]="Manual", 0, 1)</f>
        <v>1</v>
      </c>
      <c r="H3549" t="s">
        <v>9472</v>
      </c>
      <c r="I3549" t="s">
        <v>14</v>
      </c>
      <c r="J3549" s="4">
        <v>45597</v>
      </c>
      <c r="K3549" t="s">
        <v>3527</v>
      </c>
      <c r="L3549" s="5">
        <v>1499000</v>
      </c>
      <c r="M3549" s="28">
        <f t="shared" si="55"/>
        <v>1499000</v>
      </c>
      <c r="N3549">
        <f>2025-Table1[[#This Row],[Year]]</f>
        <v>6</v>
      </c>
    </row>
    <row r="3550" spans="1:14" x14ac:dyDescent="0.3">
      <c r="A3550" t="s">
        <v>15</v>
      </c>
      <c r="B3550" t="s">
        <v>588</v>
      </c>
      <c r="C3550">
        <v>2011</v>
      </c>
      <c r="D3550" s="3">
        <v>13</v>
      </c>
      <c r="E3550" s="3">
        <v>82000</v>
      </c>
      <c r="F3550" t="s">
        <v>13</v>
      </c>
      <c r="G3550" s="15">
        <f>IF(Table1[[#This Row],[Transmission]]="Manual", 0, 1)</f>
        <v>0</v>
      </c>
      <c r="H3550" t="s">
        <v>9475</v>
      </c>
      <c r="I3550" t="s">
        <v>2903</v>
      </c>
      <c r="J3550" s="4">
        <v>45597</v>
      </c>
      <c r="K3550" t="s">
        <v>3528</v>
      </c>
      <c r="L3550" s="5">
        <v>275000</v>
      </c>
      <c r="M3550" s="28">
        <f t="shared" si="55"/>
        <v>275000</v>
      </c>
      <c r="N3550">
        <f>2025-Table1[[#This Row],[Year]]</f>
        <v>14</v>
      </c>
    </row>
    <row r="3551" spans="1:14" x14ac:dyDescent="0.3">
      <c r="A3551" t="s">
        <v>33</v>
      </c>
      <c r="B3551" t="s">
        <v>2681</v>
      </c>
      <c r="C3551">
        <v>2017</v>
      </c>
      <c r="D3551" s="3">
        <v>7</v>
      </c>
      <c r="E3551" s="3">
        <v>61101</v>
      </c>
      <c r="F3551" t="s">
        <v>13</v>
      </c>
      <c r="G3551" s="15">
        <f>IF(Table1[[#This Row],[Transmission]]="Manual", 0, 1)</f>
        <v>0</v>
      </c>
      <c r="H3551" t="s">
        <v>9475</v>
      </c>
      <c r="I3551" t="s">
        <v>2903</v>
      </c>
      <c r="J3551" s="4">
        <v>45597</v>
      </c>
      <c r="K3551" t="s">
        <v>3529</v>
      </c>
      <c r="L3551" s="5">
        <v>375000</v>
      </c>
      <c r="M3551" s="28">
        <f t="shared" si="55"/>
        <v>375000</v>
      </c>
      <c r="N3551">
        <f>2025-Table1[[#This Row],[Year]]</f>
        <v>8</v>
      </c>
    </row>
    <row r="3552" spans="1:14" x14ac:dyDescent="0.3">
      <c r="A3552" t="s">
        <v>58</v>
      </c>
      <c r="B3552" t="s">
        <v>373</v>
      </c>
      <c r="C3552">
        <v>2013</v>
      </c>
      <c r="D3552" s="3">
        <v>11</v>
      </c>
      <c r="E3552" s="3">
        <v>70334</v>
      </c>
      <c r="F3552" t="s">
        <v>25</v>
      </c>
      <c r="G3552" s="15">
        <f>IF(Table1[[#This Row],[Transmission]]="Manual", 0, 1)</f>
        <v>1</v>
      </c>
      <c r="H3552" t="s">
        <v>9475</v>
      </c>
      <c r="I3552" t="s">
        <v>17</v>
      </c>
      <c r="J3552" s="4">
        <v>45597</v>
      </c>
      <c r="K3552" t="s">
        <v>404</v>
      </c>
      <c r="L3552" s="5">
        <v>950000</v>
      </c>
      <c r="M3552" s="28">
        <f t="shared" si="55"/>
        <v>950000</v>
      </c>
      <c r="N3552">
        <f>2025-Table1[[#This Row],[Year]]</f>
        <v>12</v>
      </c>
    </row>
    <row r="3553" spans="1:14" x14ac:dyDescent="0.3">
      <c r="A3553" t="s">
        <v>44</v>
      </c>
      <c r="B3553" t="s">
        <v>405</v>
      </c>
      <c r="C3553">
        <v>2017</v>
      </c>
      <c r="D3553" s="3">
        <v>7</v>
      </c>
      <c r="E3553" s="3">
        <v>120000</v>
      </c>
      <c r="F3553" t="s">
        <v>13</v>
      </c>
      <c r="G3553" s="15">
        <f>IF(Table1[[#This Row],[Transmission]]="Manual", 0, 1)</f>
        <v>0</v>
      </c>
      <c r="H3553" t="s">
        <v>9475</v>
      </c>
      <c r="I3553" t="s">
        <v>17</v>
      </c>
      <c r="J3553" s="4">
        <v>45597</v>
      </c>
      <c r="K3553" t="s">
        <v>3530</v>
      </c>
      <c r="L3553" s="5">
        <v>630000</v>
      </c>
      <c r="M3553" s="28">
        <f t="shared" si="55"/>
        <v>630000</v>
      </c>
      <c r="N3553">
        <f>2025-Table1[[#This Row],[Year]]</f>
        <v>8</v>
      </c>
    </row>
    <row r="3554" spans="1:14" x14ac:dyDescent="0.3">
      <c r="A3554" t="s">
        <v>58</v>
      </c>
      <c r="B3554" t="s">
        <v>59</v>
      </c>
      <c r="C3554">
        <v>2016</v>
      </c>
      <c r="D3554" s="3">
        <v>8</v>
      </c>
      <c r="E3554" s="3">
        <v>75000</v>
      </c>
      <c r="F3554" t="s">
        <v>25</v>
      </c>
      <c r="G3554" s="15">
        <f>IF(Table1[[#This Row],[Transmission]]="Manual", 0, 1)</f>
        <v>1</v>
      </c>
      <c r="H3554" t="s">
        <v>9475</v>
      </c>
      <c r="I3554" t="s">
        <v>17</v>
      </c>
      <c r="J3554" s="4">
        <v>45597</v>
      </c>
      <c r="K3554" t="s">
        <v>622</v>
      </c>
      <c r="L3554" s="5">
        <v>999999</v>
      </c>
      <c r="M3554" s="28">
        <f t="shared" si="55"/>
        <v>999999</v>
      </c>
      <c r="N3554">
        <f>2025-Table1[[#This Row],[Year]]</f>
        <v>9</v>
      </c>
    </row>
    <row r="3555" spans="1:14" x14ac:dyDescent="0.3">
      <c r="A3555" t="s">
        <v>44</v>
      </c>
      <c r="B3555" t="s">
        <v>89</v>
      </c>
      <c r="C3555">
        <v>2016</v>
      </c>
      <c r="D3555" s="3">
        <v>8</v>
      </c>
      <c r="E3555" s="3">
        <v>51200</v>
      </c>
      <c r="F3555" t="s">
        <v>25</v>
      </c>
      <c r="G3555" s="15">
        <f>IF(Table1[[#This Row],[Transmission]]="Manual", 0, 1)</f>
        <v>1</v>
      </c>
      <c r="H3555" t="s">
        <v>9475</v>
      </c>
      <c r="I3555" t="s">
        <v>14</v>
      </c>
      <c r="J3555" s="4">
        <v>45597</v>
      </c>
      <c r="K3555" t="s">
        <v>2540</v>
      </c>
      <c r="L3555" s="5">
        <v>539000</v>
      </c>
      <c r="M3555" s="28">
        <f t="shared" si="55"/>
        <v>539000</v>
      </c>
      <c r="N3555">
        <f>2025-Table1[[#This Row],[Year]]</f>
        <v>9</v>
      </c>
    </row>
    <row r="3556" spans="1:14" x14ac:dyDescent="0.3">
      <c r="A3556" t="s">
        <v>21</v>
      </c>
      <c r="B3556" t="s">
        <v>219</v>
      </c>
      <c r="C3556">
        <v>2009</v>
      </c>
      <c r="D3556" s="3">
        <v>15</v>
      </c>
      <c r="E3556" s="3">
        <v>83000</v>
      </c>
      <c r="F3556" t="s">
        <v>13</v>
      </c>
      <c r="G3556" s="15">
        <f>IF(Table1[[#This Row],[Transmission]]="Manual", 0, 1)</f>
        <v>0</v>
      </c>
      <c r="H3556" t="s">
        <v>9475</v>
      </c>
      <c r="I3556" t="s">
        <v>2903</v>
      </c>
      <c r="J3556" s="4">
        <v>45597</v>
      </c>
      <c r="K3556" t="s">
        <v>3531</v>
      </c>
      <c r="L3556" s="5">
        <v>169000</v>
      </c>
      <c r="M3556" s="28">
        <f t="shared" si="55"/>
        <v>169000</v>
      </c>
      <c r="N3556">
        <f>2025-Table1[[#This Row],[Year]]</f>
        <v>16</v>
      </c>
    </row>
    <row r="3557" spans="1:14" x14ac:dyDescent="0.3">
      <c r="A3557" t="s">
        <v>38</v>
      </c>
      <c r="B3557" t="s">
        <v>47</v>
      </c>
      <c r="C3557">
        <v>2019</v>
      </c>
      <c r="D3557" s="3">
        <v>5</v>
      </c>
      <c r="E3557" s="3">
        <v>39000</v>
      </c>
      <c r="F3557" t="s">
        <v>13</v>
      </c>
      <c r="G3557" s="15">
        <f>IF(Table1[[#This Row],[Transmission]]="Manual", 0, 1)</f>
        <v>0</v>
      </c>
      <c r="H3557" t="s">
        <v>9472</v>
      </c>
      <c r="I3557" t="s">
        <v>14</v>
      </c>
      <c r="J3557" s="4">
        <v>45597</v>
      </c>
      <c r="K3557" t="s">
        <v>3532</v>
      </c>
      <c r="L3557" s="5">
        <v>1075000</v>
      </c>
      <c r="M3557" s="28">
        <f t="shared" si="55"/>
        <v>1075000</v>
      </c>
      <c r="N3557">
        <f>2025-Table1[[#This Row],[Year]]</f>
        <v>6</v>
      </c>
    </row>
    <row r="3558" spans="1:14" x14ac:dyDescent="0.3">
      <c r="A3558" t="s">
        <v>33</v>
      </c>
      <c r="B3558" t="s">
        <v>34</v>
      </c>
      <c r="C3558">
        <v>2014</v>
      </c>
      <c r="D3558" s="3">
        <v>10</v>
      </c>
      <c r="E3558" s="3">
        <v>71877</v>
      </c>
      <c r="F3558" t="s">
        <v>13</v>
      </c>
      <c r="G3558" s="15">
        <f>IF(Table1[[#This Row],[Transmission]]="Manual", 0, 1)</f>
        <v>0</v>
      </c>
      <c r="H3558" t="s">
        <v>9475</v>
      </c>
      <c r="I3558" t="s">
        <v>14</v>
      </c>
      <c r="J3558" s="4">
        <v>45597</v>
      </c>
      <c r="K3558" t="s">
        <v>3533</v>
      </c>
      <c r="L3558" s="5">
        <v>299000</v>
      </c>
      <c r="M3558" s="28">
        <f t="shared" si="55"/>
        <v>299000</v>
      </c>
      <c r="N3558">
        <f>2025-Table1[[#This Row],[Year]]</f>
        <v>11</v>
      </c>
    </row>
    <row r="3559" spans="1:14" x14ac:dyDescent="0.3">
      <c r="A3559" t="s">
        <v>21</v>
      </c>
      <c r="B3559" t="s">
        <v>131</v>
      </c>
      <c r="C3559">
        <v>2018</v>
      </c>
      <c r="D3559" s="3">
        <v>6</v>
      </c>
      <c r="E3559" s="3">
        <v>90000</v>
      </c>
      <c r="F3559" t="s">
        <v>25</v>
      </c>
      <c r="G3559" s="15">
        <f>IF(Table1[[#This Row],[Transmission]]="Manual", 0, 1)</f>
        <v>1</v>
      </c>
      <c r="H3559" t="s">
        <v>9472</v>
      </c>
      <c r="I3559" t="s">
        <v>17</v>
      </c>
      <c r="J3559" s="4">
        <v>45597</v>
      </c>
      <c r="K3559" t="s">
        <v>3534</v>
      </c>
      <c r="L3559" s="5">
        <v>650000</v>
      </c>
      <c r="M3559" s="28">
        <f t="shared" si="55"/>
        <v>650000</v>
      </c>
      <c r="N3559">
        <f>2025-Table1[[#This Row],[Year]]</f>
        <v>7</v>
      </c>
    </row>
    <row r="3560" spans="1:14" x14ac:dyDescent="0.3">
      <c r="A3560" t="s">
        <v>11</v>
      </c>
      <c r="B3560" t="s">
        <v>12</v>
      </c>
      <c r="C3560">
        <v>2015</v>
      </c>
      <c r="D3560" s="3">
        <v>9</v>
      </c>
      <c r="E3560" s="3">
        <v>121000</v>
      </c>
      <c r="F3560" t="s">
        <v>13</v>
      </c>
      <c r="G3560" s="15">
        <f>IF(Table1[[#This Row],[Transmission]]="Manual", 0, 1)</f>
        <v>0</v>
      </c>
      <c r="H3560" t="s">
        <v>9475</v>
      </c>
      <c r="I3560" t="s">
        <v>17</v>
      </c>
      <c r="J3560" s="4">
        <v>45597</v>
      </c>
      <c r="K3560" t="s">
        <v>3535</v>
      </c>
      <c r="L3560" s="5">
        <v>665000</v>
      </c>
      <c r="M3560" s="28">
        <f t="shared" si="55"/>
        <v>665000</v>
      </c>
      <c r="N3560">
        <f>2025-Table1[[#This Row],[Year]]</f>
        <v>10</v>
      </c>
    </row>
    <row r="3561" spans="1:14" x14ac:dyDescent="0.3">
      <c r="A3561" t="s">
        <v>15</v>
      </c>
      <c r="B3561" t="s">
        <v>93</v>
      </c>
      <c r="C3561">
        <v>2014</v>
      </c>
      <c r="D3561" s="3">
        <v>10</v>
      </c>
      <c r="E3561" s="3">
        <v>90000</v>
      </c>
      <c r="F3561" t="s">
        <v>25</v>
      </c>
      <c r="G3561" s="15">
        <f>IF(Table1[[#This Row],[Transmission]]="Manual", 0, 1)</f>
        <v>1</v>
      </c>
      <c r="H3561" t="s">
        <v>9475</v>
      </c>
      <c r="I3561" t="s">
        <v>17</v>
      </c>
      <c r="J3561" s="4">
        <v>45597</v>
      </c>
      <c r="K3561" t="s">
        <v>283</v>
      </c>
      <c r="L3561" s="5">
        <v>1351000</v>
      </c>
      <c r="M3561" s="28">
        <f t="shared" si="55"/>
        <v>1351000</v>
      </c>
      <c r="N3561">
        <f>2025-Table1[[#This Row],[Year]]</f>
        <v>11</v>
      </c>
    </row>
    <row r="3562" spans="1:14" x14ac:dyDescent="0.3">
      <c r="A3562" t="s">
        <v>21</v>
      </c>
      <c r="B3562" t="s">
        <v>194</v>
      </c>
      <c r="C3562">
        <v>2019</v>
      </c>
      <c r="D3562" s="3">
        <v>5</v>
      </c>
      <c r="E3562" s="3">
        <v>94000</v>
      </c>
      <c r="F3562" t="s">
        <v>13</v>
      </c>
      <c r="G3562" s="15">
        <f>IF(Table1[[#This Row],[Transmission]]="Manual", 0, 1)</f>
        <v>0</v>
      </c>
      <c r="H3562" t="s">
        <v>9475</v>
      </c>
      <c r="I3562" t="s">
        <v>14</v>
      </c>
      <c r="J3562" s="4">
        <v>45597</v>
      </c>
      <c r="K3562" t="s">
        <v>3536</v>
      </c>
      <c r="L3562" s="5">
        <v>400000</v>
      </c>
      <c r="M3562" s="28">
        <f t="shared" si="55"/>
        <v>400000</v>
      </c>
      <c r="N3562">
        <f>2025-Table1[[#This Row],[Year]]</f>
        <v>6</v>
      </c>
    </row>
    <row r="3563" spans="1:14" x14ac:dyDescent="0.3">
      <c r="A3563" t="s">
        <v>44</v>
      </c>
      <c r="B3563" t="s">
        <v>45</v>
      </c>
      <c r="C3563">
        <v>2014</v>
      </c>
      <c r="D3563" s="3">
        <v>10</v>
      </c>
      <c r="E3563" s="3">
        <v>90000</v>
      </c>
      <c r="F3563" t="s">
        <v>13</v>
      </c>
      <c r="G3563" s="15">
        <f>IF(Table1[[#This Row],[Transmission]]="Manual", 0, 1)</f>
        <v>0</v>
      </c>
      <c r="H3563" t="s">
        <v>9472</v>
      </c>
      <c r="I3563" t="s">
        <v>14</v>
      </c>
      <c r="J3563" s="4">
        <v>45597</v>
      </c>
      <c r="K3563" t="s">
        <v>3537</v>
      </c>
      <c r="L3563" s="5">
        <v>430000</v>
      </c>
      <c r="M3563" s="28">
        <f t="shared" si="55"/>
        <v>430000</v>
      </c>
      <c r="N3563">
        <f>2025-Table1[[#This Row],[Year]]</f>
        <v>11</v>
      </c>
    </row>
    <row r="3564" spans="1:14" x14ac:dyDescent="0.3">
      <c r="A3564" t="s">
        <v>44</v>
      </c>
      <c r="B3564" t="s">
        <v>79</v>
      </c>
      <c r="C3564">
        <v>2016</v>
      </c>
      <c r="D3564" s="3">
        <v>8</v>
      </c>
      <c r="E3564" s="3">
        <v>88883</v>
      </c>
      <c r="F3564" t="s">
        <v>25</v>
      </c>
      <c r="G3564" s="15">
        <f>IF(Table1[[#This Row],[Transmission]]="Manual", 0, 1)</f>
        <v>1</v>
      </c>
      <c r="H3564" t="s">
        <v>9472</v>
      </c>
      <c r="I3564" t="s">
        <v>14</v>
      </c>
      <c r="J3564" s="4">
        <v>45597</v>
      </c>
      <c r="K3564" t="s">
        <v>3538</v>
      </c>
      <c r="L3564" s="5">
        <v>815000</v>
      </c>
      <c r="M3564" s="28">
        <f t="shared" si="55"/>
        <v>815000</v>
      </c>
      <c r="N3564">
        <f>2025-Table1[[#This Row],[Year]]</f>
        <v>9</v>
      </c>
    </row>
    <row r="3565" spans="1:14" x14ac:dyDescent="0.3">
      <c r="A3565" t="s">
        <v>21</v>
      </c>
      <c r="B3565" t="s">
        <v>194</v>
      </c>
      <c r="C3565">
        <v>2019</v>
      </c>
      <c r="D3565" s="3">
        <v>5</v>
      </c>
      <c r="E3565" s="3">
        <v>99000</v>
      </c>
      <c r="F3565" t="s">
        <v>13</v>
      </c>
      <c r="G3565" s="15">
        <f>IF(Table1[[#This Row],[Transmission]]="Manual", 0, 1)</f>
        <v>0</v>
      </c>
      <c r="H3565" t="s">
        <v>9472</v>
      </c>
      <c r="I3565" t="s">
        <v>2903</v>
      </c>
      <c r="J3565" s="4">
        <v>45597</v>
      </c>
      <c r="K3565" t="s">
        <v>3539</v>
      </c>
      <c r="L3565" s="5">
        <v>400000</v>
      </c>
      <c r="M3565" s="28">
        <f t="shared" si="55"/>
        <v>400000</v>
      </c>
      <c r="N3565">
        <f>2025-Table1[[#This Row],[Year]]</f>
        <v>6</v>
      </c>
    </row>
    <row r="3566" spans="1:14" x14ac:dyDescent="0.3">
      <c r="A3566" t="s">
        <v>21</v>
      </c>
      <c r="B3566" t="s">
        <v>140</v>
      </c>
      <c r="C3566">
        <v>2015</v>
      </c>
      <c r="D3566" s="3">
        <v>9</v>
      </c>
      <c r="E3566" s="3">
        <v>81000</v>
      </c>
      <c r="F3566" t="s">
        <v>13</v>
      </c>
      <c r="G3566" s="15">
        <f>IF(Table1[[#This Row],[Transmission]]="Manual", 0, 1)</f>
        <v>0</v>
      </c>
      <c r="H3566" t="s">
        <v>9472</v>
      </c>
      <c r="I3566" t="s">
        <v>17</v>
      </c>
      <c r="J3566" s="4">
        <v>45597</v>
      </c>
      <c r="K3566" t="s">
        <v>3540</v>
      </c>
      <c r="L3566" s="5">
        <v>396000</v>
      </c>
      <c r="M3566" s="28">
        <f t="shared" si="55"/>
        <v>396000</v>
      </c>
      <c r="N3566">
        <f>2025-Table1[[#This Row],[Year]]</f>
        <v>10</v>
      </c>
    </row>
    <row r="3567" spans="1:14" x14ac:dyDescent="0.3">
      <c r="A3567" t="s">
        <v>44</v>
      </c>
      <c r="B3567" t="s">
        <v>79</v>
      </c>
      <c r="C3567">
        <v>2019</v>
      </c>
      <c r="D3567" s="3">
        <v>5</v>
      </c>
      <c r="E3567" s="3">
        <v>79000</v>
      </c>
      <c r="F3567" t="s">
        <v>13</v>
      </c>
      <c r="G3567" s="15">
        <f>IF(Table1[[#This Row],[Transmission]]="Manual", 0, 1)</f>
        <v>0</v>
      </c>
      <c r="H3567" t="s">
        <v>9475</v>
      </c>
      <c r="I3567" t="s">
        <v>17</v>
      </c>
      <c r="J3567" s="4">
        <v>45352</v>
      </c>
      <c r="K3567" t="s">
        <v>3541</v>
      </c>
      <c r="L3567" s="5">
        <v>1069000</v>
      </c>
      <c r="M3567" s="28">
        <f t="shared" si="55"/>
        <v>1069000</v>
      </c>
      <c r="N3567">
        <f>2025-Table1[[#This Row],[Year]]</f>
        <v>6</v>
      </c>
    </row>
    <row r="3568" spans="1:14" x14ac:dyDescent="0.3">
      <c r="A3568" t="s">
        <v>113</v>
      </c>
      <c r="B3568" t="s">
        <v>121</v>
      </c>
      <c r="C3568">
        <v>2015</v>
      </c>
      <c r="D3568" s="3">
        <v>9</v>
      </c>
      <c r="E3568" s="3">
        <v>92000</v>
      </c>
      <c r="F3568" t="s">
        <v>13</v>
      </c>
      <c r="G3568" s="15">
        <f>IF(Table1[[#This Row],[Transmission]]="Manual", 0, 1)</f>
        <v>0</v>
      </c>
      <c r="H3568" t="s">
        <v>9475</v>
      </c>
      <c r="I3568" t="s">
        <v>17</v>
      </c>
      <c r="J3568" s="4">
        <v>45597</v>
      </c>
      <c r="K3568" t="s">
        <v>3542</v>
      </c>
      <c r="L3568" s="5">
        <v>945000</v>
      </c>
      <c r="M3568" s="28">
        <f t="shared" si="55"/>
        <v>945000</v>
      </c>
      <c r="N3568">
        <f>2025-Table1[[#This Row],[Year]]</f>
        <v>10</v>
      </c>
    </row>
    <row r="3569" spans="1:14" x14ac:dyDescent="0.3">
      <c r="A3569" t="s">
        <v>21</v>
      </c>
      <c r="B3569" t="s">
        <v>22</v>
      </c>
      <c r="C3569">
        <v>2019</v>
      </c>
      <c r="D3569" s="3">
        <v>5</v>
      </c>
      <c r="E3569" s="3">
        <v>48000</v>
      </c>
      <c r="F3569" t="s">
        <v>25</v>
      </c>
      <c r="G3569" s="15">
        <f>IF(Table1[[#This Row],[Transmission]]="Manual", 0, 1)</f>
        <v>1</v>
      </c>
      <c r="H3569" t="s">
        <v>9475</v>
      </c>
      <c r="I3569" t="s">
        <v>14</v>
      </c>
      <c r="J3569" s="4">
        <v>45597</v>
      </c>
      <c r="K3569" t="s">
        <v>577</v>
      </c>
      <c r="L3569" s="5">
        <v>590000</v>
      </c>
      <c r="M3569" s="28">
        <f t="shared" si="55"/>
        <v>590000</v>
      </c>
      <c r="N3569">
        <f>2025-Table1[[#This Row],[Year]]</f>
        <v>6</v>
      </c>
    </row>
    <row r="3570" spans="1:14" x14ac:dyDescent="0.3">
      <c r="A3570" t="s">
        <v>113</v>
      </c>
      <c r="B3570" t="s">
        <v>486</v>
      </c>
      <c r="C3570">
        <v>2011</v>
      </c>
      <c r="D3570" s="3">
        <v>13</v>
      </c>
      <c r="E3570" s="3">
        <v>124000</v>
      </c>
      <c r="F3570" t="s">
        <v>13</v>
      </c>
      <c r="G3570" s="15">
        <f>IF(Table1[[#This Row],[Transmission]]="Manual", 0, 1)</f>
        <v>0</v>
      </c>
      <c r="H3570" t="s">
        <v>9472</v>
      </c>
      <c r="I3570" t="s">
        <v>17</v>
      </c>
      <c r="J3570" s="4">
        <v>45597</v>
      </c>
      <c r="K3570" t="s">
        <v>3543</v>
      </c>
      <c r="L3570" s="5">
        <v>485000</v>
      </c>
      <c r="M3570" s="28">
        <f t="shared" si="55"/>
        <v>485000</v>
      </c>
      <c r="N3570">
        <f>2025-Table1[[#This Row],[Year]]</f>
        <v>14</v>
      </c>
    </row>
    <row r="3571" spans="1:14" x14ac:dyDescent="0.3">
      <c r="A3571" t="s">
        <v>113</v>
      </c>
      <c r="B3571" t="s">
        <v>395</v>
      </c>
      <c r="C3571">
        <v>2019</v>
      </c>
      <c r="D3571" s="3">
        <v>5</v>
      </c>
      <c r="E3571" s="3">
        <v>74520</v>
      </c>
      <c r="F3571" t="s">
        <v>25</v>
      </c>
      <c r="G3571" s="15">
        <f>IF(Table1[[#This Row],[Transmission]]="Manual", 0, 1)</f>
        <v>1</v>
      </c>
      <c r="H3571" t="s">
        <v>9472</v>
      </c>
      <c r="I3571" t="s">
        <v>17</v>
      </c>
      <c r="J3571" s="4">
        <v>45597</v>
      </c>
      <c r="K3571" t="s">
        <v>3544</v>
      </c>
      <c r="L3571" s="5">
        <v>1700000</v>
      </c>
      <c r="M3571" s="28">
        <f t="shared" si="55"/>
        <v>1700000</v>
      </c>
      <c r="N3571">
        <f>2025-Table1[[#This Row],[Year]]</f>
        <v>6</v>
      </c>
    </row>
    <row r="3572" spans="1:14" x14ac:dyDescent="0.3">
      <c r="A3572" t="s">
        <v>18</v>
      </c>
      <c r="B3572" t="s">
        <v>19</v>
      </c>
      <c r="C3572">
        <v>2016</v>
      </c>
      <c r="D3572" s="3">
        <v>8</v>
      </c>
      <c r="E3572" s="3">
        <v>75475</v>
      </c>
      <c r="F3572" t="s">
        <v>25</v>
      </c>
      <c r="G3572" s="15">
        <f>IF(Table1[[#This Row],[Transmission]]="Manual", 0, 1)</f>
        <v>1</v>
      </c>
      <c r="H3572" t="s">
        <v>9472</v>
      </c>
      <c r="I3572" t="s">
        <v>14</v>
      </c>
      <c r="J3572" s="4">
        <v>45597</v>
      </c>
      <c r="K3572" t="s">
        <v>310</v>
      </c>
      <c r="L3572" s="5">
        <v>775000</v>
      </c>
      <c r="M3572" s="28">
        <f t="shared" si="55"/>
        <v>775000</v>
      </c>
      <c r="N3572">
        <f>2025-Table1[[#This Row],[Year]]</f>
        <v>9</v>
      </c>
    </row>
    <row r="3573" spans="1:14" x14ac:dyDescent="0.3">
      <c r="A3573" t="s">
        <v>21</v>
      </c>
      <c r="B3573" t="s">
        <v>1275</v>
      </c>
      <c r="C3573">
        <v>2016</v>
      </c>
      <c r="D3573" s="3">
        <v>8</v>
      </c>
      <c r="E3573" s="3">
        <v>58000</v>
      </c>
      <c r="F3573" t="s">
        <v>13</v>
      </c>
      <c r="G3573" s="15">
        <f>IF(Table1[[#This Row],[Transmission]]="Manual", 0, 1)</f>
        <v>0</v>
      </c>
      <c r="H3573" t="s">
        <v>9472</v>
      </c>
      <c r="I3573" t="s">
        <v>2903</v>
      </c>
      <c r="J3573" s="4">
        <v>45597</v>
      </c>
      <c r="K3573" t="s">
        <v>3229</v>
      </c>
      <c r="L3573" s="5">
        <v>370000</v>
      </c>
      <c r="M3573" s="28">
        <f t="shared" si="55"/>
        <v>370000</v>
      </c>
      <c r="N3573">
        <f>2025-Table1[[#This Row],[Year]]</f>
        <v>9</v>
      </c>
    </row>
    <row r="3574" spans="1:14" x14ac:dyDescent="0.3">
      <c r="A3574" t="s">
        <v>21</v>
      </c>
      <c r="B3574" t="s">
        <v>70</v>
      </c>
      <c r="C3574">
        <v>2019</v>
      </c>
      <c r="D3574" s="3">
        <v>5</v>
      </c>
      <c r="E3574" s="3">
        <v>35000</v>
      </c>
      <c r="F3574" t="s">
        <v>25</v>
      </c>
      <c r="G3574" s="15">
        <f>IF(Table1[[#This Row],[Transmission]]="Manual", 0, 1)</f>
        <v>1</v>
      </c>
      <c r="H3574" t="s">
        <v>9472</v>
      </c>
      <c r="I3574" t="s">
        <v>17</v>
      </c>
      <c r="J3574" s="4">
        <v>45597</v>
      </c>
      <c r="K3574" t="s">
        <v>3545</v>
      </c>
      <c r="L3574" s="5">
        <v>900000</v>
      </c>
      <c r="M3574" s="28">
        <f t="shared" si="55"/>
        <v>900000</v>
      </c>
      <c r="N3574">
        <f>2025-Table1[[#This Row],[Year]]</f>
        <v>6</v>
      </c>
    </row>
    <row r="3575" spans="1:14" x14ac:dyDescent="0.3">
      <c r="A3575" t="s">
        <v>15</v>
      </c>
      <c r="B3575" t="s">
        <v>155</v>
      </c>
      <c r="C3575">
        <v>2013</v>
      </c>
      <c r="D3575" s="3">
        <v>11</v>
      </c>
      <c r="E3575" s="3">
        <v>82000</v>
      </c>
      <c r="F3575" t="s">
        <v>13</v>
      </c>
      <c r="G3575" s="15">
        <f>IF(Table1[[#This Row],[Transmission]]="Manual", 0, 1)</f>
        <v>0</v>
      </c>
      <c r="H3575" t="s">
        <v>9475</v>
      </c>
      <c r="I3575" t="s">
        <v>17</v>
      </c>
      <c r="J3575" s="4">
        <v>45597</v>
      </c>
      <c r="K3575" t="s">
        <v>3546</v>
      </c>
      <c r="L3575" s="5">
        <v>349000</v>
      </c>
      <c r="M3575" s="28">
        <f t="shared" si="55"/>
        <v>349000</v>
      </c>
      <c r="N3575">
        <f>2025-Table1[[#This Row],[Year]]</f>
        <v>12</v>
      </c>
    </row>
    <row r="3576" spans="1:14" x14ac:dyDescent="0.3">
      <c r="A3576" t="s">
        <v>21</v>
      </c>
      <c r="B3576" t="s">
        <v>231</v>
      </c>
      <c r="C3576">
        <v>2009</v>
      </c>
      <c r="D3576" s="3">
        <v>15</v>
      </c>
      <c r="E3576" s="3">
        <v>95334</v>
      </c>
      <c r="F3576" t="s">
        <v>13</v>
      </c>
      <c r="G3576" s="15">
        <f>IF(Table1[[#This Row],[Transmission]]="Manual", 0, 1)</f>
        <v>0</v>
      </c>
      <c r="H3576" t="s">
        <v>9472</v>
      </c>
      <c r="I3576" t="s">
        <v>2903</v>
      </c>
      <c r="J3576" s="4">
        <v>45597</v>
      </c>
      <c r="K3576" t="s">
        <v>3547</v>
      </c>
      <c r="L3576" s="5">
        <v>120000</v>
      </c>
      <c r="M3576" s="28">
        <f t="shared" si="55"/>
        <v>120000</v>
      </c>
      <c r="N3576">
        <f>2025-Table1[[#This Row],[Year]]</f>
        <v>16</v>
      </c>
    </row>
    <row r="3577" spans="1:14" x14ac:dyDescent="0.3">
      <c r="A3577" t="s">
        <v>101</v>
      </c>
      <c r="B3577" t="s">
        <v>192</v>
      </c>
      <c r="C3577">
        <v>2015</v>
      </c>
      <c r="D3577" s="3">
        <v>9</v>
      </c>
      <c r="E3577" s="3">
        <v>90000</v>
      </c>
      <c r="F3577" t="s">
        <v>13</v>
      </c>
      <c r="G3577" s="15">
        <f>IF(Table1[[#This Row],[Transmission]]="Manual", 0, 1)</f>
        <v>0</v>
      </c>
      <c r="H3577" t="s">
        <v>9475</v>
      </c>
      <c r="I3577" t="s">
        <v>2903</v>
      </c>
      <c r="J3577" s="4">
        <v>45597</v>
      </c>
      <c r="K3577" t="s">
        <v>3548</v>
      </c>
      <c r="L3577" s="5">
        <v>200000</v>
      </c>
      <c r="M3577" s="28">
        <f t="shared" si="55"/>
        <v>200000</v>
      </c>
      <c r="N3577">
        <f>2025-Table1[[#This Row],[Year]]</f>
        <v>10</v>
      </c>
    </row>
    <row r="3578" spans="1:14" x14ac:dyDescent="0.3">
      <c r="A3578" t="s">
        <v>277</v>
      </c>
      <c r="B3578" t="s">
        <v>278</v>
      </c>
      <c r="C3578">
        <v>2013</v>
      </c>
      <c r="D3578" s="3">
        <v>11</v>
      </c>
      <c r="E3578" s="3">
        <v>95000</v>
      </c>
      <c r="F3578" t="s">
        <v>13</v>
      </c>
      <c r="G3578" s="15">
        <f>IF(Table1[[#This Row],[Transmission]]="Manual", 0, 1)</f>
        <v>0</v>
      </c>
      <c r="H3578" t="s">
        <v>9472</v>
      </c>
      <c r="I3578" t="s">
        <v>17</v>
      </c>
      <c r="J3578" s="4">
        <v>45597</v>
      </c>
      <c r="K3578" t="s">
        <v>3549</v>
      </c>
      <c r="L3578" s="5">
        <v>525000</v>
      </c>
      <c r="M3578" s="28">
        <f t="shared" si="55"/>
        <v>525000</v>
      </c>
      <c r="N3578">
        <f>2025-Table1[[#This Row],[Year]]</f>
        <v>12</v>
      </c>
    </row>
    <row r="3579" spans="1:14" x14ac:dyDescent="0.3">
      <c r="A3579" t="s">
        <v>58</v>
      </c>
      <c r="B3579" t="s">
        <v>91</v>
      </c>
      <c r="C3579">
        <v>2013</v>
      </c>
      <c r="D3579" s="3">
        <v>11</v>
      </c>
      <c r="E3579" s="3">
        <v>31000</v>
      </c>
      <c r="F3579" t="s">
        <v>25</v>
      </c>
      <c r="G3579" s="15">
        <f>IF(Table1[[#This Row],[Transmission]]="Manual", 0, 1)</f>
        <v>1</v>
      </c>
      <c r="H3579" t="s">
        <v>9475</v>
      </c>
      <c r="I3579" t="s">
        <v>17</v>
      </c>
      <c r="J3579" s="4">
        <v>45597</v>
      </c>
      <c r="K3579" t="s">
        <v>1078</v>
      </c>
      <c r="L3579" s="5">
        <v>1550000</v>
      </c>
      <c r="M3579" s="28">
        <f t="shared" si="55"/>
        <v>1550000</v>
      </c>
      <c r="N3579">
        <f>2025-Table1[[#This Row],[Year]]</f>
        <v>12</v>
      </c>
    </row>
    <row r="3580" spans="1:14" x14ac:dyDescent="0.3">
      <c r="A3580" t="s">
        <v>21</v>
      </c>
      <c r="B3580" t="s">
        <v>39</v>
      </c>
      <c r="C3580">
        <v>2018</v>
      </c>
      <c r="D3580" s="3">
        <v>6</v>
      </c>
      <c r="E3580" s="3">
        <v>44197</v>
      </c>
      <c r="F3580" t="s">
        <v>13</v>
      </c>
      <c r="G3580" s="15">
        <f>IF(Table1[[#This Row],[Transmission]]="Manual", 0, 1)</f>
        <v>0</v>
      </c>
      <c r="H3580" t="s">
        <v>9475</v>
      </c>
      <c r="I3580" t="s">
        <v>2903</v>
      </c>
      <c r="J3580" s="4">
        <v>45597</v>
      </c>
      <c r="K3580" t="s">
        <v>3550</v>
      </c>
      <c r="L3580" s="5">
        <v>525000</v>
      </c>
      <c r="M3580" s="28">
        <f t="shared" si="55"/>
        <v>525000</v>
      </c>
      <c r="N3580">
        <f>2025-Table1[[#This Row],[Year]]</f>
        <v>7</v>
      </c>
    </row>
    <row r="3581" spans="1:14" x14ac:dyDescent="0.3">
      <c r="A3581" t="s">
        <v>44</v>
      </c>
      <c r="B3581" t="s">
        <v>413</v>
      </c>
      <c r="C3581">
        <v>2013</v>
      </c>
      <c r="D3581" s="3">
        <v>11</v>
      </c>
      <c r="E3581" s="3">
        <v>80000</v>
      </c>
      <c r="F3581" t="s">
        <v>13</v>
      </c>
      <c r="G3581" s="15">
        <f>IF(Table1[[#This Row],[Transmission]]="Manual", 0, 1)</f>
        <v>0</v>
      </c>
      <c r="H3581" t="s">
        <v>9472</v>
      </c>
      <c r="I3581" t="s">
        <v>2903</v>
      </c>
      <c r="J3581" s="4">
        <v>45597</v>
      </c>
      <c r="K3581" t="s">
        <v>3551</v>
      </c>
      <c r="L3581" s="5">
        <v>195000</v>
      </c>
      <c r="M3581" s="28">
        <f t="shared" si="55"/>
        <v>195000</v>
      </c>
      <c r="N3581">
        <f>2025-Table1[[#This Row],[Year]]</f>
        <v>12</v>
      </c>
    </row>
    <row r="3582" spans="1:14" x14ac:dyDescent="0.3">
      <c r="A3582" t="s">
        <v>15</v>
      </c>
      <c r="B3582" t="s">
        <v>16</v>
      </c>
      <c r="C3582">
        <v>2013</v>
      </c>
      <c r="D3582" s="3">
        <v>11</v>
      </c>
      <c r="E3582" s="3">
        <v>150000</v>
      </c>
      <c r="F3582" t="s">
        <v>13</v>
      </c>
      <c r="G3582" s="15">
        <f>IF(Table1[[#This Row],[Transmission]]="Manual", 0, 1)</f>
        <v>0</v>
      </c>
      <c r="H3582" t="s">
        <v>9475</v>
      </c>
      <c r="I3582" t="s">
        <v>17</v>
      </c>
      <c r="J3582" s="4">
        <v>45597</v>
      </c>
      <c r="K3582" t="s">
        <v>3552</v>
      </c>
      <c r="L3582" s="5">
        <v>675000</v>
      </c>
      <c r="M3582" s="28">
        <f t="shared" si="55"/>
        <v>675000</v>
      </c>
      <c r="N3582">
        <f>2025-Table1[[#This Row],[Year]]</f>
        <v>12</v>
      </c>
    </row>
    <row r="3583" spans="1:14" x14ac:dyDescent="0.3">
      <c r="A3583" t="s">
        <v>97</v>
      </c>
      <c r="B3583" t="s">
        <v>649</v>
      </c>
      <c r="C3583">
        <v>2015</v>
      </c>
      <c r="D3583" s="3">
        <v>9</v>
      </c>
      <c r="E3583" s="3">
        <v>106000</v>
      </c>
      <c r="F3583" t="s">
        <v>25</v>
      </c>
      <c r="G3583" s="15">
        <f>IF(Table1[[#This Row],[Transmission]]="Manual", 0, 1)</f>
        <v>1</v>
      </c>
      <c r="H3583" t="s">
        <v>9475</v>
      </c>
      <c r="I3583" t="s">
        <v>14</v>
      </c>
      <c r="J3583" s="4">
        <v>45597</v>
      </c>
      <c r="K3583" t="s">
        <v>3553</v>
      </c>
      <c r="L3583" s="5">
        <v>1025000</v>
      </c>
      <c r="M3583" s="28">
        <f t="shared" si="55"/>
        <v>1025000</v>
      </c>
      <c r="N3583">
        <f>2025-Table1[[#This Row],[Year]]</f>
        <v>10</v>
      </c>
    </row>
    <row r="3584" spans="1:14" x14ac:dyDescent="0.3">
      <c r="A3584" t="s">
        <v>44</v>
      </c>
      <c r="B3584" t="s">
        <v>83</v>
      </c>
      <c r="C3584">
        <v>2018</v>
      </c>
      <c r="D3584" s="3">
        <v>6</v>
      </c>
      <c r="E3584" s="3">
        <v>40000</v>
      </c>
      <c r="F3584" t="s">
        <v>25</v>
      </c>
      <c r="G3584" s="15">
        <f>IF(Table1[[#This Row],[Transmission]]="Manual", 0, 1)</f>
        <v>1</v>
      </c>
      <c r="H3584" t="s">
        <v>9475</v>
      </c>
      <c r="I3584" t="s">
        <v>14</v>
      </c>
      <c r="J3584" s="4">
        <v>45597</v>
      </c>
      <c r="K3584" t="s">
        <v>3554</v>
      </c>
      <c r="L3584" s="5">
        <v>590000</v>
      </c>
      <c r="M3584" s="28">
        <f t="shared" si="55"/>
        <v>590000</v>
      </c>
      <c r="N3584">
        <f>2025-Table1[[#This Row],[Year]]</f>
        <v>7</v>
      </c>
    </row>
    <row r="3585" spans="1:14" x14ac:dyDescent="0.3">
      <c r="A3585" t="s">
        <v>21</v>
      </c>
      <c r="B3585" t="s">
        <v>276</v>
      </c>
      <c r="C3585">
        <v>2015</v>
      </c>
      <c r="D3585" s="3">
        <v>9</v>
      </c>
      <c r="E3585" s="3">
        <v>60000</v>
      </c>
      <c r="F3585" t="s">
        <v>13</v>
      </c>
      <c r="G3585" s="15">
        <f>IF(Table1[[#This Row],[Transmission]]="Manual", 0, 1)</f>
        <v>0</v>
      </c>
      <c r="H3585" t="s">
        <v>9475</v>
      </c>
      <c r="I3585" t="s">
        <v>14</v>
      </c>
      <c r="J3585" s="4">
        <v>45597</v>
      </c>
      <c r="K3585" t="s">
        <v>3555</v>
      </c>
      <c r="L3585" s="5">
        <v>160000</v>
      </c>
      <c r="M3585" s="28">
        <f t="shared" si="55"/>
        <v>160000</v>
      </c>
      <c r="N3585">
        <f>2025-Table1[[#This Row],[Year]]</f>
        <v>10</v>
      </c>
    </row>
    <row r="3586" spans="1:14" x14ac:dyDescent="0.3">
      <c r="A3586" t="s">
        <v>64</v>
      </c>
      <c r="B3586" t="s">
        <v>65</v>
      </c>
      <c r="C3586">
        <v>2019</v>
      </c>
      <c r="D3586" s="3">
        <v>5</v>
      </c>
      <c r="E3586" s="3">
        <v>57000</v>
      </c>
      <c r="F3586" t="s">
        <v>13</v>
      </c>
      <c r="G3586" s="15">
        <f>IF(Table1[[#This Row],[Transmission]]="Manual", 0, 1)</f>
        <v>0</v>
      </c>
      <c r="H3586" t="s">
        <v>9472</v>
      </c>
      <c r="I3586" t="s">
        <v>17</v>
      </c>
      <c r="J3586" s="4">
        <v>45536</v>
      </c>
      <c r="K3586" t="s">
        <v>3556</v>
      </c>
      <c r="L3586" s="5">
        <v>1451000</v>
      </c>
      <c r="M3586" s="28">
        <f t="shared" si="55"/>
        <v>1451000</v>
      </c>
      <c r="N3586">
        <f>2025-Table1[[#This Row],[Year]]</f>
        <v>6</v>
      </c>
    </row>
    <row r="3587" spans="1:14" x14ac:dyDescent="0.3">
      <c r="A3587" t="s">
        <v>44</v>
      </c>
      <c r="B3587" t="s">
        <v>79</v>
      </c>
      <c r="C3587">
        <v>2018</v>
      </c>
      <c r="D3587" s="3">
        <v>6</v>
      </c>
      <c r="E3587" s="3">
        <v>66000</v>
      </c>
      <c r="F3587" t="s">
        <v>25</v>
      </c>
      <c r="G3587" s="15">
        <f>IF(Table1[[#This Row],[Transmission]]="Manual", 0, 1)</f>
        <v>1</v>
      </c>
      <c r="H3587" t="s">
        <v>9475</v>
      </c>
      <c r="I3587" t="s">
        <v>17</v>
      </c>
      <c r="J3587" s="4">
        <v>45597</v>
      </c>
      <c r="K3587" t="s">
        <v>3557</v>
      </c>
      <c r="L3587" s="5">
        <v>1000000</v>
      </c>
      <c r="M3587" s="28">
        <f t="shared" ref="M3587:M3650" si="56">VALUE(SUBSTITUTE(SUBSTITUTE(L3587,"₹"," "),",",""))</f>
        <v>1000000</v>
      </c>
      <c r="N3587">
        <f>2025-Table1[[#This Row],[Year]]</f>
        <v>7</v>
      </c>
    </row>
    <row r="3588" spans="1:14" x14ac:dyDescent="0.3">
      <c r="A3588" t="s">
        <v>21</v>
      </c>
      <c r="B3588" t="s">
        <v>22</v>
      </c>
      <c r="C3588">
        <v>2022</v>
      </c>
      <c r="D3588" s="3">
        <v>2</v>
      </c>
      <c r="E3588" s="3">
        <v>40000</v>
      </c>
      <c r="F3588" t="s">
        <v>25</v>
      </c>
      <c r="G3588" s="15">
        <f>IF(Table1[[#This Row],[Transmission]]="Manual", 0, 1)</f>
        <v>1</v>
      </c>
      <c r="H3588" t="s">
        <v>9472</v>
      </c>
      <c r="I3588" t="s">
        <v>14</v>
      </c>
      <c r="J3588" s="4">
        <v>45597</v>
      </c>
      <c r="K3588" t="s">
        <v>379</v>
      </c>
      <c r="L3588" s="5">
        <v>765000</v>
      </c>
      <c r="M3588" s="28">
        <f t="shared" si="56"/>
        <v>765000</v>
      </c>
      <c r="N3588">
        <f>2025-Table1[[#This Row],[Year]]</f>
        <v>3</v>
      </c>
    </row>
    <row r="3589" spans="1:14" x14ac:dyDescent="0.3">
      <c r="A3589" t="s">
        <v>21</v>
      </c>
      <c r="B3589" t="s">
        <v>68</v>
      </c>
      <c r="C3589">
        <v>2022</v>
      </c>
      <c r="D3589" s="3">
        <v>2</v>
      </c>
      <c r="E3589" s="3">
        <v>54600</v>
      </c>
      <c r="F3589" t="s">
        <v>25</v>
      </c>
      <c r="G3589" s="15">
        <f>IF(Table1[[#This Row],[Transmission]]="Manual", 0, 1)</f>
        <v>1</v>
      </c>
      <c r="H3589" t="s">
        <v>9472</v>
      </c>
      <c r="I3589" t="s">
        <v>14</v>
      </c>
      <c r="J3589" s="4">
        <v>45597</v>
      </c>
      <c r="K3589" t="s">
        <v>3558</v>
      </c>
      <c r="L3589" s="5">
        <v>650000</v>
      </c>
      <c r="M3589" s="28">
        <f t="shared" si="56"/>
        <v>650000</v>
      </c>
      <c r="N3589">
        <f>2025-Table1[[#This Row],[Year]]</f>
        <v>3</v>
      </c>
    </row>
    <row r="3590" spans="1:14" x14ac:dyDescent="0.3">
      <c r="A3590" t="s">
        <v>21</v>
      </c>
      <c r="B3590" t="s">
        <v>276</v>
      </c>
      <c r="C3590">
        <v>2010</v>
      </c>
      <c r="D3590" s="3">
        <v>14</v>
      </c>
      <c r="E3590" s="3">
        <v>100000</v>
      </c>
      <c r="F3590" t="s">
        <v>25</v>
      </c>
      <c r="G3590" s="15">
        <f>IF(Table1[[#This Row],[Transmission]]="Manual", 0, 1)</f>
        <v>1</v>
      </c>
      <c r="H3590" t="s">
        <v>9472</v>
      </c>
      <c r="I3590" t="s">
        <v>2903</v>
      </c>
      <c r="J3590" s="4">
        <v>45597</v>
      </c>
      <c r="K3590" t="s">
        <v>3559</v>
      </c>
      <c r="L3590" s="5">
        <v>100000</v>
      </c>
      <c r="M3590" s="28">
        <f t="shared" si="56"/>
        <v>100000</v>
      </c>
      <c r="N3590">
        <f>2025-Table1[[#This Row],[Year]]</f>
        <v>15</v>
      </c>
    </row>
    <row r="3591" spans="1:14" x14ac:dyDescent="0.3">
      <c r="A3591" t="s">
        <v>44</v>
      </c>
      <c r="B3591" t="s">
        <v>413</v>
      </c>
      <c r="C3591">
        <v>2010</v>
      </c>
      <c r="D3591" s="3">
        <v>14</v>
      </c>
      <c r="E3591" s="3">
        <v>85200</v>
      </c>
      <c r="F3591" t="s">
        <v>13</v>
      </c>
      <c r="G3591" s="15">
        <f>IF(Table1[[#This Row],[Transmission]]="Manual", 0, 1)</f>
        <v>0</v>
      </c>
      <c r="H3591" t="s">
        <v>9475</v>
      </c>
      <c r="I3591" t="s">
        <v>2903</v>
      </c>
      <c r="J3591" s="4">
        <v>45597</v>
      </c>
      <c r="K3591" t="s">
        <v>3560</v>
      </c>
      <c r="L3591" s="5">
        <v>90000</v>
      </c>
      <c r="M3591" s="28">
        <f t="shared" si="56"/>
        <v>90000</v>
      </c>
      <c r="N3591">
        <f>2025-Table1[[#This Row],[Year]]</f>
        <v>15</v>
      </c>
    </row>
    <row r="3592" spans="1:14" x14ac:dyDescent="0.3">
      <c r="A3592" t="s">
        <v>44</v>
      </c>
      <c r="B3592" t="s">
        <v>79</v>
      </c>
      <c r="C3592">
        <v>2016</v>
      </c>
      <c r="D3592" s="3">
        <v>8</v>
      </c>
      <c r="E3592" s="3">
        <v>40000</v>
      </c>
      <c r="F3592" t="s">
        <v>25</v>
      </c>
      <c r="G3592" s="15">
        <f>IF(Table1[[#This Row],[Transmission]]="Manual", 0, 1)</f>
        <v>1</v>
      </c>
      <c r="H3592" t="s">
        <v>9472</v>
      </c>
      <c r="I3592" t="s">
        <v>14</v>
      </c>
      <c r="J3592" s="4">
        <v>45597</v>
      </c>
      <c r="K3592" t="s">
        <v>2664</v>
      </c>
      <c r="L3592" s="5">
        <v>715000</v>
      </c>
      <c r="M3592" s="28">
        <f t="shared" si="56"/>
        <v>715000</v>
      </c>
      <c r="N3592">
        <f>2025-Table1[[#This Row],[Year]]</f>
        <v>9</v>
      </c>
    </row>
    <row r="3593" spans="1:14" x14ac:dyDescent="0.3">
      <c r="A3593" t="s">
        <v>44</v>
      </c>
      <c r="B3593" t="s">
        <v>116</v>
      </c>
      <c r="C3593">
        <v>2018</v>
      </c>
      <c r="D3593" s="3">
        <v>6</v>
      </c>
      <c r="E3593" s="3">
        <v>41000</v>
      </c>
      <c r="F3593" t="s">
        <v>13</v>
      </c>
      <c r="G3593" s="15">
        <f>IF(Table1[[#This Row],[Transmission]]="Manual", 0, 1)</f>
        <v>0</v>
      </c>
      <c r="H3593" t="s">
        <v>9475</v>
      </c>
      <c r="I3593" t="s">
        <v>14</v>
      </c>
      <c r="J3593" s="4">
        <v>45597</v>
      </c>
      <c r="K3593" t="s">
        <v>3561</v>
      </c>
      <c r="L3593" s="5">
        <v>250000</v>
      </c>
      <c r="M3593" s="28">
        <f t="shared" si="56"/>
        <v>250000</v>
      </c>
      <c r="N3593">
        <f>2025-Table1[[#This Row],[Year]]</f>
        <v>7</v>
      </c>
    </row>
    <row r="3594" spans="1:14" x14ac:dyDescent="0.3">
      <c r="A3594" t="s">
        <v>11</v>
      </c>
      <c r="B3594" t="s">
        <v>285</v>
      </c>
      <c r="C3594">
        <v>2019</v>
      </c>
      <c r="D3594" s="3">
        <v>5</v>
      </c>
      <c r="E3594" s="3">
        <v>120000</v>
      </c>
      <c r="F3594" t="s">
        <v>13</v>
      </c>
      <c r="G3594" s="15">
        <f>IF(Table1[[#This Row],[Transmission]]="Manual", 0, 1)</f>
        <v>0</v>
      </c>
      <c r="H3594" t="s">
        <v>9475</v>
      </c>
      <c r="I3594" t="s">
        <v>14</v>
      </c>
      <c r="J3594" s="4">
        <v>45597</v>
      </c>
      <c r="K3594" t="s">
        <v>2145</v>
      </c>
      <c r="L3594" s="5">
        <v>399000</v>
      </c>
      <c r="M3594" s="28">
        <f t="shared" si="56"/>
        <v>399000</v>
      </c>
      <c r="N3594">
        <f>2025-Table1[[#This Row],[Year]]</f>
        <v>6</v>
      </c>
    </row>
    <row r="3595" spans="1:14" x14ac:dyDescent="0.3">
      <c r="A3595" t="s">
        <v>11</v>
      </c>
      <c r="B3595" t="s">
        <v>12</v>
      </c>
      <c r="C3595">
        <v>2021</v>
      </c>
      <c r="D3595" s="3">
        <v>3</v>
      </c>
      <c r="E3595" s="3">
        <v>30000</v>
      </c>
      <c r="F3595" t="s">
        <v>13</v>
      </c>
      <c r="G3595" s="15">
        <f>IF(Table1[[#This Row],[Transmission]]="Manual", 0, 1)</f>
        <v>0</v>
      </c>
      <c r="H3595" t="s">
        <v>9472</v>
      </c>
      <c r="I3595" t="s">
        <v>14</v>
      </c>
      <c r="J3595" s="4">
        <v>45597</v>
      </c>
      <c r="K3595" t="s">
        <v>3562</v>
      </c>
      <c r="L3595" s="5">
        <v>1025000</v>
      </c>
      <c r="M3595" s="28">
        <f t="shared" si="56"/>
        <v>1025000</v>
      </c>
      <c r="N3595">
        <f>2025-Table1[[#This Row],[Year]]</f>
        <v>4</v>
      </c>
    </row>
    <row r="3596" spans="1:14" x14ac:dyDescent="0.3">
      <c r="A3596" t="s">
        <v>97</v>
      </c>
      <c r="B3596" t="s">
        <v>897</v>
      </c>
      <c r="C3596">
        <v>2017</v>
      </c>
      <c r="D3596" s="3">
        <v>7</v>
      </c>
      <c r="E3596" s="3">
        <v>87000</v>
      </c>
      <c r="F3596" t="s">
        <v>25</v>
      </c>
      <c r="G3596" s="15">
        <f>IF(Table1[[#This Row],[Transmission]]="Manual", 0, 1)</f>
        <v>1</v>
      </c>
      <c r="H3596" t="s">
        <v>9475</v>
      </c>
      <c r="I3596" t="s">
        <v>17</v>
      </c>
      <c r="J3596" s="4">
        <v>45597</v>
      </c>
      <c r="K3596" t="s">
        <v>3563</v>
      </c>
      <c r="L3596" s="5">
        <v>1250000</v>
      </c>
      <c r="M3596" s="28">
        <f t="shared" si="56"/>
        <v>1250000</v>
      </c>
      <c r="N3596">
        <f>2025-Table1[[#This Row],[Year]]</f>
        <v>8</v>
      </c>
    </row>
    <row r="3597" spans="1:14" x14ac:dyDescent="0.3">
      <c r="A3597" t="s">
        <v>21</v>
      </c>
      <c r="B3597" t="s">
        <v>111</v>
      </c>
      <c r="C3597">
        <v>2013</v>
      </c>
      <c r="D3597" s="3">
        <v>11</v>
      </c>
      <c r="E3597" s="3">
        <v>85000</v>
      </c>
      <c r="F3597" t="s">
        <v>13</v>
      </c>
      <c r="G3597" s="15">
        <f>IF(Table1[[#This Row],[Transmission]]="Manual", 0, 1)</f>
        <v>0</v>
      </c>
      <c r="H3597" t="s">
        <v>9475</v>
      </c>
      <c r="I3597" t="s">
        <v>2903</v>
      </c>
      <c r="J3597" s="4">
        <v>45597</v>
      </c>
      <c r="K3597" t="s">
        <v>3564</v>
      </c>
      <c r="L3597" s="5">
        <v>295000</v>
      </c>
      <c r="M3597" s="28">
        <f t="shared" si="56"/>
        <v>295000</v>
      </c>
      <c r="N3597">
        <f>2025-Table1[[#This Row],[Year]]</f>
        <v>12</v>
      </c>
    </row>
    <row r="3598" spans="1:14" x14ac:dyDescent="0.3">
      <c r="A3598" t="s">
        <v>11</v>
      </c>
      <c r="B3598" t="s">
        <v>736</v>
      </c>
      <c r="C3598">
        <v>2013</v>
      </c>
      <c r="D3598" s="3">
        <v>11</v>
      </c>
      <c r="E3598" s="3">
        <v>78000</v>
      </c>
      <c r="F3598" t="s">
        <v>25</v>
      </c>
      <c r="G3598" s="15">
        <f>IF(Table1[[#This Row],[Transmission]]="Manual", 0, 1)</f>
        <v>1</v>
      </c>
      <c r="H3598" t="s">
        <v>9475</v>
      </c>
      <c r="I3598" t="s">
        <v>2903</v>
      </c>
      <c r="J3598" s="4">
        <v>45597</v>
      </c>
      <c r="K3598" t="s">
        <v>3565</v>
      </c>
      <c r="L3598" s="5">
        <v>425000</v>
      </c>
      <c r="M3598" s="28">
        <f t="shared" si="56"/>
        <v>425000</v>
      </c>
      <c r="N3598">
        <f>2025-Table1[[#This Row],[Year]]</f>
        <v>12</v>
      </c>
    </row>
    <row r="3599" spans="1:14" x14ac:dyDescent="0.3">
      <c r="A3599" t="s">
        <v>101</v>
      </c>
      <c r="B3599" t="s">
        <v>638</v>
      </c>
      <c r="C3599">
        <v>2019</v>
      </c>
      <c r="D3599" s="3">
        <v>5</v>
      </c>
      <c r="E3599" s="3">
        <v>52000</v>
      </c>
      <c r="F3599" t="s">
        <v>25</v>
      </c>
      <c r="G3599" s="15">
        <f>IF(Table1[[#This Row],[Transmission]]="Manual", 0, 1)</f>
        <v>1</v>
      </c>
      <c r="H3599" t="s">
        <v>9472</v>
      </c>
      <c r="I3599" t="s">
        <v>2903</v>
      </c>
      <c r="J3599" s="4">
        <v>45566</v>
      </c>
      <c r="K3599" t="s">
        <v>3566</v>
      </c>
      <c r="L3599" s="5">
        <v>685000</v>
      </c>
      <c r="M3599" s="28">
        <f t="shared" si="56"/>
        <v>685000</v>
      </c>
      <c r="N3599">
        <f>2025-Table1[[#This Row],[Year]]</f>
        <v>6</v>
      </c>
    </row>
    <row r="3600" spans="1:14" x14ac:dyDescent="0.3">
      <c r="A3600" t="s">
        <v>11</v>
      </c>
      <c r="B3600" t="s">
        <v>12</v>
      </c>
      <c r="C3600">
        <v>2018</v>
      </c>
      <c r="D3600" s="3">
        <v>6</v>
      </c>
      <c r="E3600" s="3">
        <v>68500</v>
      </c>
      <c r="F3600" t="s">
        <v>13</v>
      </c>
      <c r="G3600" s="15">
        <f>IF(Table1[[#This Row],[Transmission]]="Manual", 0, 1)</f>
        <v>0</v>
      </c>
      <c r="H3600" t="s">
        <v>9472</v>
      </c>
      <c r="I3600" t="s">
        <v>14</v>
      </c>
      <c r="J3600" s="4">
        <v>45597</v>
      </c>
      <c r="K3600" t="s">
        <v>3567</v>
      </c>
      <c r="L3600" s="5">
        <v>850000</v>
      </c>
      <c r="M3600" s="28">
        <f t="shared" si="56"/>
        <v>850000</v>
      </c>
      <c r="N3600">
        <f>2025-Table1[[#This Row],[Year]]</f>
        <v>7</v>
      </c>
    </row>
    <row r="3601" spans="1:14" x14ac:dyDescent="0.3">
      <c r="A3601" t="s">
        <v>113</v>
      </c>
      <c r="B3601" t="s">
        <v>121</v>
      </c>
      <c r="C3601">
        <v>2015</v>
      </c>
      <c r="D3601" s="3">
        <v>9</v>
      </c>
      <c r="E3601" s="3">
        <v>65200</v>
      </c>
      <c r="F3601" t="s">
        <v>13</v>
      </c>
      <c r="G3601" s="15">
        <f>IF(Table1[[#This Row],[Transmission]]="Manual", 0, 1)</f>
        <v>0</v>
      </c>
      <c r="H3601" t="s">
        <v>9475</v>
      </c>
      <c r="I3601" t="s">
        <v>17</v>
      </c>
      <c r="J3601" s="4">
        <v>45597</v>
      </c>
      <c r="K3601" t="s">
        <v>3542</v>
      </c>
      <c r="L3601" s="5">
        <v>649000</v>
      </c>
      <c r="M3601" s="28">
        <f t="shared" si="56"/>
        <v>649000</v>
      </c>
      <c r="N3601">
        <f>2025-Table1[[#This Row],[Year]]</f>
        <v>10</v>
      </c>
    </row>
    <row r="3602" spans="1:14" x14ac:dyDescent="0.3">
      <c r="A3602" t="s">
        <v>11</v>
      </c>
      <c r="B3602" t="s">
        <v>12</v>
      </c>
      <c r="C3602">
        <v>2011</v>
      </c>
      <c r="D3602" s="3">
        <v>13</v>
      </c>
      <c r="E3602" s="3">
        <v>120000</v>
      </c>
      <c r="F3602" t="s">
        <v>13</v>
      </c>
      <c r="G3602" s="15">
        <f>IF(Table1[[#This Row],[Transmission]]="Manual", 0, 1)</f>
        <v>0</v>
      </c>
      <c r="H3602" t="s">
        <v>9472</v>
      </c>
      <c r="I3602" t="s">
        <v>14</v>
      </c>
      <c r="J3602" s="4">
        <v>45597</v>
      </c>
      <c r="K3602" t="s">
        <v>3568</v>
      </c>
      <c r="L3602" s="5">
        <v>450000</v>
      </c>
      <c r="M3602" s="28">
        <f t="shared" si="56"/>
        <v>450000</v>
      </c>
      <c r="N3602">
        <f>2025-Table1[[#This Row],[Year]]</f>
        <v>14</v>
      </c>
    </row>
    <row r="3603" spans="1:14" x14ac:dyDescent="0.3">
      <c r="A3603" t="s">
        <v>11</v>
      </c>
      <c r="B3603" t="s">
        <v>285</v>
      </c>
      <c r="C3603">
        <v>2019</v>
      </c>
      <c r="D3603" s="3">
        <v>5</v>
      </c>
      <c r="E3603" s="3">
        <v>70000</v>
      </c>
      <c r="F3603" t="s">
        <v>25</v>
      </c>
      <c r="G3603" s="15">
        <f>IF(Table1[[#This Row],[Transmission]]="Manual", 0, 1)</f>
        <v>1</v>
      </c>
      <c r="H3603" t="s">
        <v>9475</v>
      </c>
      <c r="I3603" t="s">
        <v>14</v>
      </c>
      <c r="J3603" s="4">
        <v>45597</v>
      </c>
      <c r="K3603" t="s">
        <v>2899</v>
      </c>
      <c r="L3603" s="5">
        <v>540000</v>
      </c>
      <c r="M3603" s="28">
        <f t="shared" si="56"/>
        <v>540000</v>
      </c>
      <c r="N3603">
        <f>2025-Table1[[#This Row],[Year]]</f>
        <v>6</v>
      </c>
    </row>
    <row r="3604" spans="1:14" x14ac:dyDescent="0.3">
      <c r="A3604" t="s">
        <v>44</v>
      </c>
      <c r="B3604" t="s">
        <v>1728</v>
      </c>
      <c r="C3604">
        <v>2023</v>
      </c>
      <c r="D3604" s="3">
        <v>1</v>
      </c>
      <c r="E3604" s="3">
        <v>76652</v>
      </c>
      <c r="F3604" t="s">
        <v>25</v>
      </c>
      <c r="G3604" s="15">
        <f>IF(Table1[[#This Row],[Transmission]]="Manual", 0, 1)</f>
        <v>1</v>
      </c>
      <c r="H3604" t="s">
        <v>9472</v>
      </c>
      <c r="I3604" t="s">
        <v>2903</v>
      </c>
      <c r="J3604" s="4">
        <v>45597</v>
      </c>
      <c r="K3604" t="s">
        <v>3569</v>
      </c>
      <c r="L3604" s="5">
        <v>710000</v>
      </c>
      <c r="M3604" s="28">
        <f t="shared" si="56"/>
        <v>710000</v>
      </c>
      <c r="N3604">
        <f>2025-Table1[[#This Row],[Year]]</f>
        <v>2</v>
      </c>
    </row>
    <row r="3605" spans="1:14" x14ac:dyDescent="0.3">
      <c r="A3605" t="s">
        <v>15</v>
      </c>
      <c r="B3605" t="s">
        <v>588</v>
      </c>
      <c r="C3605">
        <v>2015</v>
      </c>
      <c r="D3605" s="3">
        <v>9</v>
      </c>
      <c r="E3605" s="3">
        <v>65000</v>
      </c>
      <c r="F3605" t="s">
        <v>25</v>
      </c>
      <c r="G3605" s="15">
        <f>IF(Table1[[#This Row],[Transmission]]="Manual", 0, 1)</f>
        <v>1</v>
      </c>
      <c r="H3605" t="s">
        <v>9472</v>
      </c>
      <c r="I3605" t="s">
        <v>14</v>
      </c>
      <c r="J3605" s="4">
        <v>45597</v>
      </c>
      <c r="K3605" t="s">
        <v>3570</v>
      </c>
      <c r="L3605" s="5">
        <v>650000</v>
      </c>
      <c r="M3605" s="28">
        <f t="shared" si="56"/>
        <v>650000</v>
      </c>
      <c r="N3605">
        <f>2025-Table1[[#This Row],[Year]]</f>
        <v>10</v>
      </c>
    </row>
    <row r="3606" spans="1:14" x14ac:dyDescent="0.3">
      <c r="A3606" t="s">
        <v>11</v>
      </c>
      <c r="B3606" t="s">
        <v>12</v>
      </c>
      <c r="C3606">
        <v>2010</v>
      </c>
      <c r="D3606" s="3">
        <v>14</v>
      </c>
      <c r="E3606" s="3">
        <v>117000</v>
      </c>
      <c r="F3606" t="s">
        <v>13</v>
      </c>
      <c r="G3606" s="15">
        <f>IF(Table1[[#This Row],[Transmission]]="Manual", 0, 1)</f>
        <v>0</v>
      </c>
      <c r="H3606" t="s">
        <v>9472</v>
      </c>
      <c r="I3606" t="s">
        <v>2903</v>
      </c>
      <c r="J3606" s="4">
        <v>45597</v>
      </c>
      <c r="K3606" t="s">
        <v>3571</v>
      </c>
      <c r="L3606" s="5">
        <v>225000</v>
      </c>
      <c r="M3606" s="28">
        <f t="shared" si="56"/>
        <v>225000</v>
      </c>
      <c r="N3606">
        <f>2025-Table1[[#This Row],[Year]]</f>
        <v>15</v>
      </c>
    </row>
    <row r="3607" spans="1:14" x14ac:dyDescent="0.3">
      <c r="A3607" t="s">
        <v>21</v>
      </c>
      <c r="B3607" t="s">
        <v>1275</v>
      </c>
      <c r="C3607">
        <v>2021</v>
      </c>
      <c r="D3607" s="3">
        <v>3</v>
      </c>
      <c r="E3607" s="3">
        <v>76000</v>
      </c>
      <c r="F3607" t="s">
        <v>13</v>
      </c>
      <c r="G3607" s="15">
        <f>IF(Table1[[#This Row],[Transmission]]="Manual", 0, 1)</f>
        <v>0</v>
      </c>
      <c r="H3607" t="s">
        <v>9475</v>
      </c>
      <c r="I3607" t="s">
        <v>2903</v>
      </c>
      <c r="J3607" s="4">
        <v>45597</v>
      </c>
      <c r="K3607" t="s">
        <v>3572</v>
      </c>
      <c r="L3607" s="5">
        <v>485000</v>
      </c>
      <c r="M3607" s="28">
        <f t="shared" si="56"/>
        <v>485000</v>
      </c>
      <c r="N3607">
        <f>2025-Table1[[#This Row],[Year]]</f>
        <v>4</v>
      </c>
    </row>
    <row r="3608" spans="1:14" x14ac:dyDescent="0.3">
      <c r="A3608" t="s">
        <v>15</v>
      </c>
      <c r="B3608" t="s">
        <v>176</v>
      </c>
      <c r="C3608">
        <v>2014</v>
      </c>
      <c r="D3608" s="3">
        <v>10</v>
      </c>
      <c r="E3608" s="3">
        <v>63000</v>
      </c>
      <c r="F3608" t="s">
        <v>25</v>
      </c>
      <c r="G3608" s="15">
        <f>IF(Table1[[#This Row],[Transmission]]="Manual", 0, 1)</f>
        <v>1</v>
      </c>
      <c r="H3608" t="s">
        <v>9475</v>
      </c>
      <c r="I3608" t="s">
        <v>2903</v>
      </c>
      <c r="J3608" s="4">
        <v>45566</v>
      </c>
      <c r="K3608" t="s">
        <v>3573</v>
      </c>
      <c r="L3608" s="5">
        <v>900000</v>
      </c>
      <c r="M3608" s="28">
        <f t="shared" si="56"/>
        <v>900000</v>
      </c>
      <c r="N3608">
        <f>2025-Table1[[#This Row],[Year]]</f>
        <v>11</v>
      </c>
    </row>
    <row r="3609" spans="1:14" x14ac:dyDescent="0.3">
      <c r="A3609" t="s">
        <v>21</v>
      </c>
      <c r="B3609" t="s">
        <v>68</v>
      </c>
      <c r="C3609">
        <v>2017</v>
      </c>
      <c r="D3609" s="3">
        <v>7</v>
      </c>
      <c r="E3609" s="3">
        <v>50000</v>
      </c>
      <c r="F3609" t="s">
        <v>25</v>
      </c>
      <c r="G3609" s="15">
        <f>IF(Table1[[#This Row],[Transmission]]="Manual", 0, 1)</f>
        <v>1</v>
      </c>
      <c r="H3609" t="s">
        <v>9472</v>
      </c>
      <c r="I3609" t="s">
        <v>14</v>
      </c>
      <c r="J3609" s="4">
        <v>45597</v>
      </c>
      <c r="K3609" t="s">
        <v>3574</v>
      </c>
      <c r="L3609" s="5">
        <v>425000</v>
      </c>
      <c r="M3609" s="28">
        <f t="shared" si="56"/>
        <v>425000</v>
      </c>
      <c r="N3609">
        <f>2025-Table1[[#This Row],[Year]]</f>
        <v>8</v>
      </c>
    </row>
    <row r="3610" spans="1:14" x14ac:dyDescent="0.3">
      <c r="A3610" t="s">
        <v>21</v>
      </c>
      <c r="B3610" t="s">
        <v>476</v>
      </c>
      <c r="C3610">
        <v>2016</v>
      </c>
      <c r="D3610" s="3">
        <v>8</v>
      </c>
      <c r="E3610" s="3">
        <v>160000</v>
      </c>
      <c r="F3610" t="s">
        <v>13</v>
      </c>
      <c r="G3610" s="15">
        <f>IF(Table1[[#This Row],[Transmission]]="Manual", 0, 1)</f>
        <v>0</v>
      </c>
      <c r="H3610" t="s">
        <v>9475</v>
      </c>
      <c r="I3610" t="s">
        <v>17</v>
      </c>
      <c r="J3610" s="4">
        <v>45597</v>
      </c>
      <c r="K3610" t="s">
        <v>3575</v>
      </c>
      <c r="L3610" s="5">
        <v>430000</v>
      </c>
      <c r="M3610" s="28">
        <f t="shared" si="56"/>
        <v>430000</v>
      </c>
      <c r="N3610">
        <f>2025-Table1[[#This Row],[Year]]</f>
        <v>9</v>
      </c>
    </row>
    <row r="3611" spans="1:14" x14ac:dyDescent="0.3">
      <c r="A3611" t="s">
        <v>11</v>
      </c>
      <c r="B3611" t="s">
        <v>12</v>
      </c>
      <c r="C3611">
        <v>2008</v>
      </c>
      <c r="D3611" s="3">
        <v>16</v>
      </c>
      <c r="E3611" s="3">
        <v>125000</v>
      </c>
      <c r="F3611" t="s">
        <v>13</v>
      </c>
      <c r="G3611" s="15">
        <f>IF(Table1[[#This Row],[Transmission]]="Manual", 0, 1)</f>
        <v>0</v>
      </c>
      <c r="H3611" t="s">
        <v>9475</v>
      </c>
      <c r="I3611" t="s">
        <v>2903</v>
      </c>
      <c r="J3611" s="4">
        <v>45597</v>
      </c>
      <c r="K3611" t="s">
        <v>3576</v>
      </c>
      <c r="L3611" s="5">
        <v>125000</v>
      </c>
      <c r="M3611" s="28">
        <f t="shared" si="56"/>
        <v>125000</v>
      </c>
      <c r="N3611">
        <f>2025-Table1[[#This Row],[Year]]</f>
        <v>17</v>
      </c>
    </row>
    <row r="3612" spans="1:14" x14ac:dyDescent="0.3">
      <c r="A3612" t="s">
        <v>44</v>
      </c>
      <c r="B3612" t="s">
        <v>79</v>
      </c>
      <c r="C3612">
        <v>2019</v>
      </c>
      <c r="D3612" s="3">
        <v>5</v>
      </c>
      <c r="E3612" s="3">
        <v>85599</v>
      </c>
      <c r="F3612" t="s">
        <v>13</v>
      </c>
      <c r="G3612" s="15">
        <f>IF(Table1[[#This Row],[Transmission]]="Manual", 0, 1)</f>
        <v>0</v>
      </c>
      <c r="H3612" t="s">
        <v>9472</v>
      </c>
      <c r="I3612" t="s">
        <v>14</v>
      </c>
      <c r="J3612" s="4">
        <v>45597</v>
      </c>
      <c r="K3612" t="s">
        <v>3577</v>
      </c>
      <c r="L3612" s="5">
        <v>875000</v>
      </c>
      <c r="M3612" s="28">
        <f t="shared" si="56"/>
        <v>875000</v>
      </c>
      <c r="N3612">
        <f>2025-Table1[[#This Row],[Year]]</f>
        <v>6</v>
      </c>
    </row>
    <row r="3613" spans="1:14" x14ac:dyDescent="0.3">
      <c r="A3613" t="s">
        <v>21</v>
      </c>
      <c r="B3613" t="s">
        <v>402</v>
      </c>
      <c r="C3613">
        <v>2019</v>
      </c>
      <c r="D3613" s="3">
        <v>5</v>
      </c>
      <c r="E3613" s="3">
        <v>75230</v>
      </c>
      <c r="F3613" t="s">
        <v>13</v>
      </c>
      <c r="G3613" s="15">
        <f>IF(Table1[[#This Row],[Transmission]]="Manual", 0, 1)</f>
        <v>0</v>
      </c>
      <c r="H3613" t="s">
        <v>9475</v>
      </c>
      <c r="I3613" t="s">
        <v>14</v>
      </c>
      <c r="J3613" s="4">
        <v>45597</v>
      </c>
      <c r="K3613" t="s">
        <v>3578</v>
      </c>
      <c r="L3613" s="5">
        <v>335000</v>
      </c>
      <c r="M3613" s="28">
        <f t="shared" si="56"/>
        <v>335000</v>
      </c>
      <c r="N3613">
        <f>2025-Table1[[#This Row],[Year]]</f>
        <v>6</v>
      </c>
    </row>
    <row r="3614" spans="1:14" x14ac:dyDescent="0.3">
      <c r="A3614" t="s">
        <v>21</v>
      </c>
      <c r="B3614" t="s">
        <v>36</v>
      </c>
      <c r="C3614">
        <v>2017</v>
      </c>
      <c r="D3614" s="3">
        <v>7</v>
      </c>
      <c r="E3614" s="3">
        <v>52685</v>
      </c>
      <c r="F3614" t="s">
        <v>25</v>
      </c>
      <c r="G3614" s="15">
        <f>IF(Table1[[#This Row],[Transmission]]="Manual", 0, 1)</f>
        <v>1</v>
      </c>
      <c r="H3614" t="s">
        <v>9472</v>
      </c>
      <c r="I3614" t="s">
        <v>2903</v>
      </c>
      <c r="J3614" s="4">
        <v>45597</v>
      </c>
      <c r="K3614" t="s">
        <v>3579</v>
      </c>
      <c r="L3614" s="5">
        <v>299000</v>
      </c>
      <c r="M3614" s="28">
        <f t="shared" si="56"/>
        <v>299000</v>
      </c>
      <c r="N3614">
        <f>2025-Table1[[#This Row],[Year]]</f>
        <v>8</v>
      </c>
    </row>
    <row r="3615" spans="1:14" x14ac:dyDescent="0.3">
      <c r="A3615" t="s">
        <v>44</v>
      </c>
      <c r="B3615" t="s">
        <v>89</v>
      </c>
      <c r="C3615">
        <v>2012</v>
      </c>
      <c r="D3615" s="3">
        <v>12</v>
      </c>
      <c r="E3615" s="3">
        <v>88000</v>
      </c>
      <c r="F3615" t="s">
        <v>25</v>
      </c>
      <c r="G3615" s="15">
        <f>IF(Table1[[#This Row],[Transmission]]="Manual", 0, 1)</f>
        <v>1</v>
      </c>
      <c r="H3615" t="s">
        <v>9472</v>
      </c>
      <c r="I3615" t="s">
        <v>2903</v>
      </c>
      <c r="J3615" s="4">
        <v>45597</v>
      </c>
      <c r="K3615" t="s">
        <v>3580</v>
      </c>
      <c r="L3615" s="5">
        <v>440000</v>
      </c>
      <c r="M3615" s="28">
        <f t="shared" si="56"/>
        <v>440000</v>
      </c>
      <c r="N3615">
        <f>2025-Table1[[#This Row],[Year]]</f>
        <v>13</v>
      </c>
    </row>
    <row r="3616" spans="1:14" x14ac:dyDescent="0.3">
      <c r="A3616" t="s">
        <v>15</v>
      </c>
      <c r="B3616" t="s">
        <v>93</v>
      </c>
      <c r="C3616">
        <v>2016</v>
      </c>
      <c r="D3616" s="3">
        <v>8</v>
      </c>
      <c r="E3616" s="3">
        <v>160000</v>
      </c>
      <c r="F3616" t="s">
        <v>13</v>
      </c>
      <c r="G3616" s="15">
        <f>IF(Table1[[#This Row],[Transmission]]="Manual", 0, 1)</f>
        <v>0</v>
      </c>
      <c r="H3616" t="s">
        <v>9472</v>
      </c>
      <c r="I3616" t="s">
        <v>17</v>
      </c>
      <c r="J3616" s="4">
        <v>45597</v>
      </c>
      <c r="K3616" t="s">
        <v>3581</v>
      </c>
      <c r="L3616" s="5">
        <v>1450000</v>
      </c>
      <c r="M3616" s="28">
        <f t="shared" si="56"/>
        <v>1450000</v>
      </c>
      <c r="N3616">
        <f>2025-Table1[[#This Row],[Year]]</f>
        <v>9</v>
      </c>
    </row>
    <row r="3617" spans="1:14" x14ac:dyDescent="0.3">
      <c r="A3617" t="s">
        <v>21</v>
      </c>
      <c r="B3617" t="s">
        <v>49</v>
      </c>
      <c r="C3617">
        <v>2022</v>
      </c>
      <c r="D3617" s="3">
        <v>2</v>
      </c>
      <c r="E3617" s="3">
        <v>31000</v>
      </c>
      <c r="F3617" t="s">
        <v>13</v>
      </c>
      <c r="G3617" s="15">
        <f>IF(Table1[[#This Row],[Transmission]]="Manual", 0, 1)</f>
        <v>0</v>
      </c>
      <c r="H3617" t="s">
        <v>9472</v>
      </c>
      <c r="I3617" t="s">
        <v>2903</v>
      </c>
      <c r="J3617" s="4">
        <v>45597</v>
      </c>
      <c r="K3617" t="s">
        <v>2951</v>
      </c>
      <c r="L3617" s="5">
        <v>995000</v>
      </c>
      <c r="M3617" s="28">
        <f t="shared" si="56"/>
        <v>995000</v>
      </c>
      <c r="N3617">
        <f>2025-Table1[[#This Row],[Year]]</f>
        <v>3</v>
      </c>
    </row>
    <row r="3618" spans="1:14" x14ac:dyDescent="0.3">
      <c r="A3618" t="s">
        <v>11</v>
      </c>
      <c r="B3618" t="s">
        <v>185</v>
      </c>
      <c r="C3618">
        <v>2008</v>
      </c>
      <c r="D3618" s="3">
        <v>16</v>
      </c>
      <c r="E3618" s="3">
        <v>119000</v>
      </c>
      <c r="F3618" t="s">
        <v>25</v>
      </c>
      <c r="G3618" s="15">
        <f>IF(Table1[[#This Row],[Transmission]]="Manual", 0, 1)</f>
        <v>1</v>
      </c>
      <c r="H3618" t="s">
        <v>9475</v>
      </c>
      <c r="I3618" t="s">
        <v>2903</v>
      </c>
      <c r="J3618" s="4">
        <v>45597</v>
      </c>
      <c r="K3618" t="s">
        <v>3001</v>
      </c>
      <c r="L3618" s="5">
        <v>145600</v>
      </c>
      <c r="M3618" s="28">
        <f t="shared" si="56"/>
        <v>145600</v>
      </c>
      <c r="N3618">
        <f>2025-Table1[[#This Row],[Year]]</f>
        <v>17</v>
      </c>
    </row>
    <row r="3619" spans="1:14" x14ac:dyDescent="0.3">
      <c r="A3619" t="s">
        <v>415</v>
      </c>
      <c r="B3619" t="s">
        <v>942</v>
      </c>
      <c r="C3619">
        <v>2015</v>
      </c>
      <c r="D3619" s="3">
        <v>9</v>
      </c>
      <c r="E3619" s="3">
        <v>60000</v>
      </c>
      <c r="F3619" t="s">
        <v>13</v>
      </c>
      <c r="G3619" s="15">
        <f>IF(Table1[[#This Row],[Transmission]]="Manual", 0, 1)</f>
        <v>0</v>
      </c>
      <c r="H3619" t="s">
        <v>9475</v>
      </c>
      <c r="I3619" t="s">
        <v>17</v>
      </c>
      <c r="J3619" s="4">
        <v>45597</v>
      </c>
      <c r="K3619" t="s">
        <v>3582</v>
      </c>
      <c r="L3619" s="5">
        <v>369000</v>
      </c>
      <c r="M3619" s="28">
        <f t="shared" si="56"/>
        <v>369000</v>
      </c>
      <c r="N3619">
        <f>2025-Table1[[#This Row],[Year]]</f>
        <v>10</v>
      </c>
    </row>
    <row r="3620" spans="1:14" x14ac:dyDescent="0.3">
      <c r="A3620" t="s">
        <v>21</v>
      </c>
      <c r="B3620" t="s">
        <v>49</v>
      </c>
      <c r="C3620">
        <v>2020</v>
      </c>
      <c r="D3620" s="3">
        <v>4</v>
      </c>
      <c r="E3620" s="3">
        <v>70000</v>
      </c>
      <c r="F3620" t="s">
        <v>13</v>
      </c>
      <c r="G3620" s="15">
        <f>IF(Table1[[#This Row],[Transmission]]="Manual", 0, 1)</f>
        <v>0</v>
      </c>
      <c r="H3620" t="s">
        <v>9472</v>
      </c>
      <c r="I3620" t="s">
        <v>2903</v>
      </c>
      <c r="J3620" s="4">
        <v>45597</v>
      </c>
      <c r="K3620" t="s">
        <v>3583</v>
      </c>
      <c r="L3620" s="5">
        <v>699000</v>
      </c>
      <c r="M3620" s="28">
        <f t="shared" si="56"/>
        <v>699000</v>
      </c>
      <c r="N3620">
        <f>2025-Table1[[#This Row],[Year]]</f>
        <v>5</v>
      </c>
    </row>
    <row r="3621" spans="1:14" x14ac:dyDescent="0.3">
      <c r="A3621" t="s">
        <v>21</v>
      </c>
      <c r="B3621" t="s">
        <v>3584</v>
      </c>
      <c r="C3621">
        <v>2010</v>
      </c>
      <c r="D3621" s="3">
        <v>14</v>
      </c>
      <c r="E3621" s="3">
        <v>85600</v>
      </c>
      <c r="F3621" t="s">
        <v>25</v>
      </c>
      <c r="G3621" s="15">
        <f>IF(Table1[[#This Row],[Transmission]]="Manual", 0, 1)</f>
        <v>1</v>
      </c>
      <c r="H3621" t="s">
        <v>9475</v>
      </c>
      <c r="I3621" t="s">
        <v>2903</v>
      </c>
      <c r="J3621" s="4">
        <v>45597</v>
      </c>
      <c r="K3621" t="s">
        <v>3585</v>
      </c>
      <c r="L3621" s="5">
        <v>175000</v>
      </c>
      <c r="M3621" s="28">
        <f t="shared" si="56"/>
        <v>175000</v>
      </c>
      <c r="N3621">
        <f>2025-Table1[[#This Row],[Year]]</f>
        <v>15</v>
      </c>
    </row>
    <row r="3622" spans="1:14" x14ac:dyDescent="0.3">
      <c r="A3622" t="s">
        <v>101</v>
      </c>
      <c r="B3622" t="s">
        <v>638</v>
      </c>
      <c r="C3622">
        <v>2017</v>
      </c>
      <c r="D3622" s="3">
        <v>7</v>
      </c>
      <c r="E3622" s="3">
        <v>49000</v>
      </c>
      <c r="F3622" t="s">
        <v>25</v>
      </c>
      <c r="G3622" s="15">
        <f>IF(Table1[[#This Row],[Transmission]]="Manual", 0, 1)</f>
        <v>1</v>
      </c>
      <c r="H3622" t="s">
        <v>9475</v>
      </c>
      <c r="I3622" t="s">
        <v>14</v>
      </c>
      <c r="J3622" s="4">
        <v>45597</v>
      </c>
      <c r="K3622" t="s">
        <v>1066</v>
      </c>
      <c r="L3622" s="5">
        <v>400000</v>
      </c>
      <c r="M3622" s="28">
        <f t="shared" si="56"/>
        <v>400000</v>
      </c>
      <c r="N3622">
        <f>2025-Table1[[#This Row],[Year]]</f>
        <v>8</v>
      </c>
    </row>
    <row r="3623" spans="1:14" x14ac:dyDescent="0.3">
      <c r="A3623" t="s">
        <v>44</v>
      </c>
      <c r="B3623" t="s">
        <v>133</v>
      </c>
      <c r="C3623">
        <v>2019</v>
      </c>
      <c r="D3623" s="3">
        <v>5</v>
      </c>
      <c r="E3623" s="3">
        <v>71001</v>
      </c>
      <c r="F3623" t="s">
        <v>13</v>
      </c>
      <c r="G3623" s="15">
        <f>IF(Table1[[#This Row],[Transmission]]="Manual", 0, 1)</f>
        <v>0</v>
      </c>
      <c r="H3623" t="s">
        <v>9472</v>
      </c>
      <c r="I3623" t="s">
        <v>17</v>
      </c>
      <c r="J3623" s="4">
        <v>45597</v>
      </c>
      <c r="K3623" t="s">
        <v>3586</v>
      </c>
      <c r="L3623" s="5">
        <v>476000</v>
      </c>
      <c r="M3623" s="28">
        <f t="shared" si="56"/>
        <v>476000</v>
      </c>
      <c r="N3623">
        <f>2025-Table1[[#This Row],[Year]]</f>
        <v>6</v>
      </c>
    </row>
    <row r="3624" spans="1:14" x14ac:dyDescent="0.3">
      <c r="A3624" t="s">
        <v>21</v>
      </c>
      <c r="B3624" t="s">
        <v>131</v>
      </c>
      <c r="C3624">
        <v>2022</v>
      </c>
      <c r="D3624" s="3">
        <v>2</v>
      </c>
      <c r="E3624" s="3">
        <v>10000</v>
      </c>
      <c r="F3624" t="s">
        <v>13</v>
      </c>
      <c r="G3624" s="15">
        <f>IF(Table1[[#This Row],[Transmission]]="Manual", 0, 1)</f>
        <v>0</v>
      </c>
      <c r="H3624" t="s">
        <v>9472</v>
      </c>
      <c r="I3624" t="s">
        <v>14</v>
      </c>
      <c r="J3624" s="4">
        <v>45597</v>
      </c>
      <c r="K3624" t="s">
        <v>3587</v>
      </c>
      <c r="L3624" s="5">
        <v>620000</v>
      </c>
      <c r="M3624" s="28">
        <f t="shared" si="56"/>
        <v>620000</v>
      </c>
      <c r="N3624">
        <f>2025-Table1[[#This Row],[Year]]</f>
        <v>3</v>
      </c>
    </row>
    <row r="3625" spans="1:14" x14ac:dyDescent="0.3">
      <c r="A3625" t="s">
        <v>15</v>
      </c>
      <c r="B3625" t="s">
        <v>16</v>
      </c>
      <c r="C3625">
        <v>2011</v>
      </c>
      <c r="D3625" s="3">
        <v>13</v>
      </c>
      <c r="E3625" s="3">
        <v>120000</v>
      </c>
      <c r="F3625" t="s">
        <v>13</v>
      </c>
      <c r="G3625" s="15">
        <f>IF(Table1[[#This Row],[Transmission]]="Manual", 0, 1)</f>
        <v>0</v>
      </c>
      <c r="H3625" t="s">
        <v>9472</v>
      </c>
      <c r="I3625" t="s">
        <v>17</v>
      </c>
      <c r="J3625" s="4">
        <v>45597</v>
      </c>
      <c r="K3625" t="s">
        <v>3588</v>
      </c>
      <c r="L3625" s="5">
        <v>553000</v>
      </c>
      <c r="M3625" s="28">
        <f t="shared" si="56"/>
        <v>553000</v>
      </c>
      <c r="N3625">
        <f>2025-Table1[[#This Row],[Year]]</f>
        <v>14</v>
      </c>
    </row>
    <row r="3626" spans="1:14" x14ac:dyDescent="0.3">
      <c r="A3626" t="s">
        <v>21</v>
      </c>
      <c r="B3626" t="s">
        <v>298</v>
      </c>
      <c r="C3626">
        <v>2007</v>
      </c>
      <c r="D3626" s="3">
        <v>17</v>
      </c>
      <c r="E3626" s="3">
        <v>80000</v>
      </c>
      <c r="F3626" t="s">
        <v>13</v>
      </c>
      <c r="G3626" s="15">
        <f>IF(Table1[[#This Row],[Transmission]]="Manual", 0, 1)</f>
        <v>0</v>
      </c>
      <c r="H3626" t="s">
        <v>9475</v>
      </c>
      <c r="I3626" t="s">
        <v>2903</v>
      </c>
      <c r="J3626" s="4">
        <v>45597</v>
      </c>
      <c r="K3626" t="s">
        <v>3589</v>
      </c>
      <c r="L3626" s="5">
        <v>80000</v>
      </c>
      <c r="M3626" s="28">
        <f t="shared" si="56"/>
        <v>80000</v>
      </c>
      <c r="N3626">
        <f>2025-Table1[[#This Row],[Year]]</f>
        <v>18</v>
      </c>
    </row>
    <row r="3627" spans="1:14" x14ac:dyDescent="0.3">
      <c r="A3627" t="s">
        <v>44</v>
      </c>
      <c r="B3627" t="s">
        <v>228</v>
      </c>
      <c r="C3627">
        <v>2024</v>
      </c>
      <c r="D3627" s="3">
        <v>0</v>
      </c>
      <c r="E3627" s="3">
        <v>2300</v>
      </c>
      <c r="F3627" t="s">
        <v>13</v>
      </c>
      <c r="G3627" s="15">
        <f>IF(Table1[[#This Row],[Transmission]]="Manual", 0, 1)</f>
        <v>0</v>
      </c>
      <c r="H3627" t="s">
        <v>9472</v>
      </c>
      <c r="I3627" t="s">
        <v>14</v>
      </c>
      <c r="J3627" s="4">
        <v>45597</v>
      </c>
      <c r="K3627" t="s">
        <v>3590</v>
      </c>
      <c r="L3627" s="5">
        <v>725000</v>
      </c>
      <c r="M3627" s="28">
        <f t="shared" si="56"/>
        <v>725000</v>
      </c>
      <c r="N3627">
        <f>2025-Table1[[#This Row],[Year]]</f>
        <v>1</v>
      </c>
    </row>
    <row r="3628" spans="1:14" x14ac:dyDescent="0.3">
      <c r="A3628" t="s">
        <v>11</v>
      </c>
      <c r="B3628" t="s">
        <v>624</v>
      </c>
      <c r="C3628">
        <v>2014</v>
      </c>
      <c r="D3628" s="3">
        <v>10</v>
      </c>
      <c r="E3628" s="3">
        <v>71000</v>
      </c>
      <c r="F3628" t="s">
        <v>13</v>
      </c>
      <c r="G3628" s="15">
        <f>IF(Table1[[#This Row],[Transmission]]="Manual", 0, 1)</f>
        <v>0</v>
      </c>
      <c r="H3628" t="s">
        <v>9475</v>
      </c>
      <c r="I3628" t="s">
        <v>14</v>
      </c>
      <c r="J3628" s="4">
        <v>45597</v>
      </c>
      <c r="K3628" t="s">
        <v>3591</v>
      </c>
      <c r="L3628" s="5">
        <v>751000</v>
      </c>
      <c r="M3628" s="28">
        <f t="shared" si="56"/>
        <v>751000</v>
      </c>
      <c r="N3628">
        <f>2025-Table1[[#This Row],[Year]]</f>
        <v>11</v>
      </c>
    </row>
    <row r="3629" spans="1:14" x14ac:dyDescent="0.3">
      <c r="A3629" t="s">
        <v>21</v>
      </c>
      <c r="B3629" t="s">
        <v>68</v>
      </c>
      <c r="C3629">
        <v>2023</v>
      </c>
      <c r="D3629" s="3">
        <v>1</v>
      </c>
      <c r="E3629" s="3">
        <v>21000</v>
      </c>
      <c r="F3629" t="s">
        <v>13</v>
      </c>
      <c r="G3629" s="15">
        <f>IF(Table1[[#This Row],[Transmission]]="Manual", 0, 1)</f>
        <v>0</v>
      </c>
      <c r="H3629" t="s">
        <v>9472</v>
      </c>
      <c r="I3629" t="s">
        <v>14</v>
      </c>
      <c r="J3629" s="4">
        <v>45566</v>
      </c>
      <c r="K3629" t="s">
        <v>3592</v>
      </c>
      <c r="L3629" s="5">
        <v>555000</v>
      </c>
      <c r="M3629" s="28">
        <f t="shared" si="56"/>
        <v>555000</v>
      </c>
      <c r="N3629">
        <f>2025-Table1[[#This Row],[Year]]</f>
        <v>2</v>
      </c>
    </row>
    <row r="3630" spans="1:14" x14ac:dyDescent="0.3">
      <c r="A3630" t="s">
        <v>44</v>
      </c>
      <c r="B3630" t="s">
        <v>79</v>
      </c>
      <c r="C3630">
        <v>2021</v>
      </c>
      <c r="D3630" s="3">
        <v>3</v>
      </c>
      <c r="E3630" s="3">
        <v>68500</v>
      </c>
      <c r="F3630" t="s">
        <v>13</v>
      </c>
      <c r="G3630" s="15">
        <f>IF(Table1[[#This Row],[Transmission]]="Manual", 0, 1)</f>
        <v>0</v>
      </c>
      <c r="H3630" t="s">
        <v>9472</v>
      </c>
      <c r="I3630" t="s">
        <v>17</v>
      </c>
      <c r="J3630" s="4">
        <v>45597</v>
      </c>
      <c r="K3630" t="s">
        <v>3593</v>
      </c>
      <c r="L3630" s="5">
        <v>1095000</v>
      </c>
      <c r="M3630" s="28">
        <f t="shared" si="56"/>
        <v>1095000</v>
      </c>
      <c r="N3630">
        <f>2025-Table1[[#This Row],[Year]]</f>
        <v>4</v>
      </c>
    </row>
    <row r="3631" spans="1:14" x14ac:dyDescent="0.3">
      <c r="A3631" t="s">
        <v>21</v>
      </c>
      <c r="B3631" t="s">
        <v>39</v>
      </c>
      <c r="C3631">
        <v>2018</v>
      </c>
      <c r="D3631" s="3">
        <v>6</v>
      </c>
      <c r="E3631" s="3">
        <v>63500</v>
      </c>
      <c r="F3631" t="s">
        <v>13</v>
      </c>
      <c r="G3631" s="15">
        <f>IF(Table1[[#This Row],[Transmission]]="Manual", 0, 1)</f>
        <v>0</v>
      </c>
      <c r="H3631" t="s">
        <v>9472</v>
      </c>
      <c r="I3631" t="s">
        <v>2903</v>
      </c>
      <c r="J3631" s="4">
        <v>45597</v>
      </c>
      <c r="K3631" t="s">
        <v>3594</v>
      </c>
      <c r="L3631" s="5">
        <v>380000</v>
      </c>
      <c r="M3631" s="28">
        <f t="shared" si="56"/>
        <v>380000</v>
      </c>
      <c r="N3631">
        <f>2025-Table1[[#This Row],[Year]]</f>
        <v>7</v>
      </c>
    </row>
    <row r="3632" spans="1:14" x14ac:dyDescent="0.3">
      <c r="A3632" t="s">
        <v>21</v>
      </c>
      <c r="B3632" t="s">
        <v>39</v>
      </c>
      <c r="C3632">
        <v>2020</v>
      </c>
      <c r="D3632" s="3">
        <v>4</v>
      </c>
      <c r="E3632" s="3">
        <v>138000</v>
      </c>
      <c r="F3632" t="s">
        <v>25</v>
      </c>
      <c r="G3632" s="15">
        <f>IF(Table1[[#This Row],[Transmission]]="Manual", 0, 1)</f>
        <v>1</v>
      </c>
      <c r="H3632" t="s">
        <v>9472</v>
      </c>
      <c r="I3632" t="s">
        <v>2903</v>
      </c>
      <c r="J3632" s="4">
        <v>45597</v>
      </c>
      <c r="K3632" t="s">
        <v>3595</v>
      </c>
      <c r="L3632" s="5">
        <v>610000</v>
      </c>
      <c r="M3632" s="28">
        <f t="shared" si="56"/>
        <v>610000</v>
      </c>
      <c r="N3632">
        <f>2025-Table1[[#This Row],[Year]]</f>
        <v>5</v>
      </c>
    </row>
    <row r="3633" spans="1:14" x14ac:dyDescent="0.3">
      <c r="A3633" t="s">
        <v>21</v>
      </c>
      <c r="B3633" t="s">
        <v>49</v>
      </c>
      <c r="C3633">
        <v>2019</v>
      </c>
      <c r="D3633" s="3">
        <v>5</v>
      </c>
      <c r="E3633" s="3">
        <v>62000</v>
      </c>
      <c r="F3633" t="s">
        <v>25</v>
      </c>
      <c r="G3633" s="15">
        <f>IF(Table1[[#This Row],[Transmission]]="Manual", 0, 1)</f>
        <v>1</v>
      </c>
      <c r="H3633" t="s">
        <v>9475</v>
      </c>
      <c r="I3633" t="s">
        <v>2903</v>
      </c>
      <c r="J3633" s="4">
        <v>45597</v>
      </c>
      <c r="K3633" t="s">
        <v>3596</v>
      </c>
      <c r="L3633" s="5">
        <v>820000</v>
      </c>
      <c r="M3633" s="28">
        <f t="shared" si="56"/>
        <v>820000</v>
      </c>
      <c r="N3633">
        <f>2025-Table1[[#This Row],[Year]]</f>
        <v>6</v>
      </c>
    </row>
    <row r="3634" spans="1:14" x14ac:dyDescent="0.3">
      <c r="A3634" t="s">
        <v>21</v>
      </c>
      <c r="B3634" t="s">
        <v>251</v>
      </c>
      <c r="C3634">
        <v>2017</v>
      </c>
      <c r="D3634" s="3">
        <v>7</v>
      </c>
      <c r="E3634" s="3">
        <v>52000</v>
      </c>
      <c r="F3634" t="s">
        <v>25</v>
      </c>
      <c r="G3634" s="15">
        <f>IF(Table1[[#This Row],[Transmission]]="Manual", 0, 1)</f>
        <v>1</v>
      </c>
      <c r="H3634" t="s">
        <v>9472</v>
      </c>
      <c r="I3634" t="s">
        <v>2903</v>
      </c>
      <c r="J3634" s="4">
        <v>45597</v>
      </c>
      <c r="K3634" t="s">
        <v>3597</v>
      </c>
      <c r="L3634" s="5">
        <v>350000</v>
      </c>
      <c r="M3634" s="28">
        <f t="shared" si="56"/>
        <v>350000</v>
      </c>
      <c r="N3634">
        <f>2025-Table1[[#This Row],[Year]]</f>
        <v>8</v>
      </c>
    </row>
    <row r="3635" spans="1:14" x14ac:dyDescent="0.3">
      <c r="A3635" t="s">
        <v>11</v>
      </c>
      <c r="B3635" t="s">
        <v>288</v>
      </c>
      <c r="C3635">
        <v>2017</v>
      </c>
      <c r="D3635" s="3">
        <v>7</v>
      </c>
      <c r="E3635" s="3">
        <v>100000</v>
      </c>
      <c r="F3635" t="s">
        <v>25</v>
      </c>
      <c r="G3635" s="15">
        <f>IF(Table1[[#This Row],[Transmission]]="Manual", 0, 1)</f>
        <v>1</v>
      </c>
      <c r="H3635" t="s">
        <v>9475</v>
      </c>
      <c r="I3635" t="s">
        <v>2903</v>
      </c>
      <c r="J3635" s="4">
        <v>45597</v>
      </c>
      <c r="K3635" t="s">
        <v>3598</v>
      </c>
      <c r="L3635" s="5">
        <v>610000</v>
      </c>
      <c r="M3635" s="28">
        <f t="shared" si="56"/>
        <v>610000</v>
      </c>
      <c r="N3635">
        <f>2025-Table1[[#This Row],[Year]]</f>
        <v>8</v>
      </c>
    </row>
    <row r="3636" spans="1:14" x14ac:dyDescent="0.3">
      <c r="A3636" t="s">
        <v>21</v>
      </c>
      <c r="B3636" t="s">
        <v>24</v>
      </c>
      <c r="C3636">
        <v>2018</v>
      </c>
      <c r="D3636" s="3">
        <v>6</v>
      </c>
      <c r="E3636" s="3">
        <v>110000</v>
      </c>
      <c r="F3636" t="s">
        <v>25</v>
      </c>
      <c r="G3636" s="15">
        <f>IF(Table1[[#This Row],[Transmission]]="Manual", 0, 1)</f>
        <v>1</v>
      </c>
      <c r="H3636" t="s">
        <v>9472</v>
      </c>
      <c r="I3636" t="s">
        <v>14</v>
      </c>
      <c r="J3636" s="4">
        <v>45597</v>
      </c>
      <c r="K3636" t="s">
        <v>3599</v>
      </c>
      <c r="L3636" s="5">
        <v>585000</v>
      </c>
      <c r="M3636" s="28">
        <f t="shared" si="56"/>
        <v>585000</v>
      </c>
      <c r="N3636">
        <f>2025-Table1[[#This Row],[Year]]</f>
        <v>7</v>
      </c>
    </row>
    <row r="3637" spans="1:14" x14ac:dyDescent="0.3">
      <c r="A3637" t="s">
        <v>15</v>
      </c>
      <c r="B3637" t="s">
        <v>155</v>
      </c>
      <c r="C3637">
        <v>2019</v>
      </c>
      <c r="D3637" s="3">
        <v>5</v>
      </c>
      <c r="E3637" s="3">
        <v>114000</v>
      </c>
      <c r="F3637" t="s">
        <v>13</v>
      </c>
      <c r="G3637" s="15">
        <f>IF(Table1[[#This Row],[Transmission]]="Manual", 0, 1)</f>
        <v>0</v>
      </c>
      <c r="H3637" t="s">
        <v>9475</v>
      </c>
      <c r="I3637" t="s">
        <v>17</v>
      </c>
      <c r="J3637" s="4">
        <v>45597</v>
      </c>
      <c r="K3637" t="s">
        <v>3600</v>
      </c>
      <c r="L3637" s="5">
        <v>795000</v>
      </c>
      <c r="M3637" s="28">
        <f t="shared" si="56"/>
        <v>795000</v>
      </c>
      <c r="N3637">
        <f>2025-Table1[[#This Row],[Year]]</f>
        <v>6</v>
      </c>
    </row>
    <row r="3638" spans="1:14" x14ac:dyDescent="0.3">
      <c r="A3638" t="s">
        <v>113</v>
      </c>
      <c r="B3638" t="s">
        <v>181</v>
      </c>
      <c r="C3638">
        <v>2021</v>
      </c>
      <c r="D3638" s="3">
        <v>3</v>
      </c>
      <c r="E3638" s="3">
        <v>8500</v>
      </c>
      <c r="F3638" t="s">
        <v>13</v>
      </c>
      <c r="G3638" s="15">
        <f>IF(Table1[[#This Row],[Transmission]]="Manual", 0, 1)</f>
        <v>0</v>
      </c>
      <c r="H3638" t="s">
        <v>9475</v>
      </c>
      <c r="I3638" t="s">
        <v>17</v>
      </c>
      <c r="J3638" s="4">
        <v>45597</v>
      </c>
      <c r="K3638" t="s">
        <v>3601</v>
      </c>
      <c r="L3638" s="5">
        <v>1095000</v>
      </c>
      <c r="M3638" s="28">
        <f t="shared" si="56"/>
        <v>1095000</v>
      </c>
      <c r="N3638">
        <f>2025-Table1[[#This Row],[Year]]</f>
        <v>4</v>
      </c>
    </row>
    <row r="3639" spans="1:14" x14ac:dyDescent="0.3">
      <c r="A3639" t="s">
        <v>44</v>
      </c>
      <c r="B3639" t="s">
        <v>413</v>
      </c>
      <c r="C3639">
        <v>2013</v>
      </c>
      <c r="D3639" s="3">
        <v>11</v>
      </c>
      <c r="E3639" s="3">
        <v>80000</v>
      </c>
      <c r="F3639" t="s">
        <v>13</v>
      </c>
      <c r="G3639" s="15">
        <f>IF(Table1[[#This Row],[Transmission]]="Manual", 0, 1)</f>
        <v>0</v>
      </c>
      <c r="H3639" t="s">
        <v>9475</v>
      </c>
      <c r="I3639" t="s">
        <v>2903</v>
      </c>
      <c r="J3639" s="4">
        <v>45597</v>
      </c>
      <c r="K3639" t="s">
        <v>3602</v>
      </c>
      <c r="L3639" s="5">
        <v>199999</v>
      </c>
      <c r="M3639" s="28">
        <f t="shared" si="56"/>
        <v>199999</v>
      </c>
      <c r="N3639">
        <f>2025-Table1[[#This Row],[Year]]</f>
        <v>12</v>
      </c>
    </row>
    <row r="3640" spans="1:14" x14ac:dyDescent="0.3">
      <c r="A3640" t="s">
        <v>21</v>
      </c>
      <c r="B3640" t="s">
        <v>194</v>
      </c>
      <c r="C3640">
        <v>2018</v>
      </c>
      <c r="D3640" s="3">
        <v>6</v>
      </c>
      <c r="E3640" s="3">
        <v>55000</v>
      </c>
      <c r="F3640" t="s">
        <v>13</v>
      </c>
      <c r="G3640" s="15">
        <f>IF(Table1[[#This Row],[Transmission]]="Manual", 0, 1)</f>
        <v>0</v>
      </c>
      <c r="H3640" t="s">
        <v>9472</v>
      </c>
      <c r="I3640" t="s">
        <v>2903</v>
      </c>
      <c r="J3640" s="4">
        <v>45597</v>
      </c>
      <c r="K3640" t="s">
        <v>3603</v>
      </c>
      <c r="L3640" s="5">
        <v>435000</v>
      </c>
      <c r="M3640" s="28">
        <f t="shared" si="56"/>
        <v>435000</v>
      </c>
      <c r="N3640">
        <f>2025-Table1[[#This Row],[Year]]</f>
        <v>7</v>
      </c>
    </row>
    <row r="3641" spans="1:14" x14ac:dyDescent="0.3">
      <c r="A3641" t="s">
        <v>21</v>
      </c>
      <c r="B3641" t="s">
        <v>24</v>
      </c>
      <c r="C3641">
        <v>2018</v>
      </c>
      <c r="D3641" s="3">
        <v>6</v>
      </c>
      <c r="E3641" s="3">
        <v>66000</v>
      </c>
      <c r="F3641" t="s">
        <v>25</v>
      </c>
      <c r="G3641" s="15">
        <f>IF(Table1[[#This Row],[Transmission]]="Manual", 0, 1)</f>
        <v>1</v>
      </c>
      <c r="H3641" t="s">
        <v>9475</v>
      </c>
      <c r="I3641" t="s">
        <v>2903</v>
      </c>
      <c r="J3641" s="4">
        <v>45597</v>
      </c>
      <c r="K3641" t="s">
        <v>3257</v>
      </c>
      <c r="L3641" s="5">
        <v>550000</v>
      </c>
      <c r="M3641" s="28">
        <f t="shared" si="56"/>
        <v>550000</v>
      </c>
      <c r="N3641">
        <f>2025-Table1[[#This Row],[Year]]</f>
        <v>7</v>
      </c>
    </row>
    <row r="3642" spans="1:14" x14ac:dyDescent="0.3">
      <c r="A3642" t="s">
        <v>11</v>
      </c>
      <c r="B3642" t="s">
        <v>285</v>
      </c>
      <c r="C3642">
        <v>2019</v>
      </c>
      <c r="D3642" s="3">
        <v>5</v>
      </c>
      <c r="E3642" s="3">
        <v>60000</v>
      </c>
      <c r="F3642" t="s">
        <v>13</v>
      </c>
      <c r="G3642" s="15">
        <f>IF(Table1[[#This Row],[Transmission]]="Manual", 0, 1)</f>
        <v>0</v>
      </c>
      <c r="H3642" t="s">
        <v>9472</v>
      </c>
      <c r="I3642" t="s">
        <v>2903</v>
      </c>
      <c r="J3642" s="4">
        <v>45597</v>
      </c>
      <c r="K3642" t="s">
        <v>3604</v>
      </c>
      <c r="L3642" s="5">
        <v>530000</v>
      </c>
      <c r="M3642" s="28">
        <f t="shared" si="56"/>
        <v>530000</v>
      </c>
      <c r="N3642">
        <f>2025-Table1[[#This Row],[Year]]</f>
        <v>6</v>
      </c>
    </row>
    <row r="3643" spans="1:14" x14ac:dyDescent="0.3">
      <c r="A3643" t="s">
        <v>44</v>
      </c>
      <c r="B3643" t="s">
        <v>133</v>
      </c>
      <c r="C3643">
        <v>2015</v>
      </c>
      <c r="D3643" s="3">
        <v>9</v>
      </c>
      <c r="E3643" s="3">
        <v>61000</v>
      </c>
      <c r="F3643" t="s">
        <v>25</v>
      </c>
      <c r="G3643" s="15">
        <f>IF(Table1[[#This Row],[Transmission]]="Manual", 0, 1)</f>
        <v>1</v>
      </c>
      <c r="H3643" t="s">
        <v>9472</v>
      </c>
      <c r="I3643" t="s">
        <v>2903</v>
      </c>
      <c r="J3643" s="4">
        <v>45597</v>
      </c>
      <c r="K3643" t="s">
        <v>3605</v>
      </c>
      <c r="L3643" s="5">
        <v>475000</v>
      </c>
      <c r="M3643" s="28">
        <f t="shared" si="56"/>
        <v>475000</v>
      </c>
      <c r="N3643">
        <f>2025-Table1[[#This Row],[Year]]</f>
        <v>10</v>
      </c>
    </row>
    <row r="3644" spans="1:14" x14ac:dyDescent="0.3">
      <c r="A3644" t="s">
        <v>11</v>
      </c>
      <c r="B3644" t="s">
        <v>797</v>
      </c>
      <c r="C3644">
        <v>2013</v>
      </c>
      <c r="D3644" s="3">
        <v>11</v>
      </c>
      <c r="E3644" s="3">
        <v>85000</v>
      </c>
      <c r="F3644" t="s">
        <v>25</v>
      </c>
      <c r="G3644" s="15">
        <f>IF(Table1[[#This Row],[Transmission]]="Manual", 0, 1)</f>
        <v>1</v>
      </c>
      <c r="H3644" t="s">
        <v>9475</v>
      </c>
      <c r="I3644" t="s">
        <v>2903</v>
      </c>
      <c r="J3644" s="4">
        <v>45597</v>
      </c>
      <c r="K3644" t="s">
        <v>3606</v>
      </c>
      <c r="L3644" s="5">
        <v>475000</v>
      </c>
      <c r="M3644" s="28">
        <f t="shared" si="56"/>
        <v>475000</v>
      </c>
      <c r="N3644">
        <f>2025-Table1[[#This Row],[Year]]</f>
        <v>12</v>
      </c>
    </row>
    <row r="3645" spans="1:14" x14ac:dyDescent="0.3">
      <c r="A3645" t="s">
        <v>15</v>
      </c>
      <c r="B3645" t="s">
        <v>55</v>
      </c>
      <c r="C3645">
        <v>2018</v>
      </c>
      <c r="D3645" s="3">
        <v>6</v>
      </c>
      <c r="E3645" s="3">
        <v>99000</v>
      </c>
      <c r="F3645" t="s">
        <v>13</v>
      </c>
      <c r="G3645" s="15">
        <f>IF(Table1[[#This Row],[Transmission]]="Manual", 0, 1)</f>
        <v>0</v>
      </c>
      <c r="H3645" t="s">
        <v>9472</v>
      </c>
      <c r="I3645" t="s">
        <v>17</v>
      </c>
      <c r="J3645" s="4">
        <v>45597</v>
      </c>
      <c r="K3645" t="s">
        <v>3607</v>
      </c>
      <c r="L3645" s="5">
        <v>1289000</v>
      </c>
      <c r="M3645" s="28">
        <f t="shared" si="56"/>
        <v>1289000</v>
      </c>
      <c r="N3645">
        <f>2025-Table1[[#This Row],[Year]]</f>
        <v>7</v>
      </c>
    </row>
    <row r="3646" spans="1:14" x14ac:dyDescent="0.3">
      <c r="A3646" t="s">
        <v>44</v>
      </c>
      <c r="B3646" t="s">
        <v>89</v>
      </c>
      <c r="C3646">
        <v>2012</v>
      </c>
      <c r="D3646" s="3">
        <v>12</v>
      </c>
      <c r="E3646" s="3">
        <v>80000</v>
      </c>
      <c r="F3646" t="s">
        <v>13</v>
      </c>
      <c r="G3646" s="15">
        <f>IF(Table1[[#This Row],[Transmission]]="Manual", 0, 1)</f>
        <v>0</v>
      </c>
      <c r="H3646" t="s">
        <v>9475</v>
      </c>
      <c r="I3646" t="s">
        <v>17</v>
      </c>
      <c r="J3646" s="4">
        <v>45597</v>
      </c>
      <c r="K3646" t="s">
        <v>3608</v>
      </c>
      <c r="L3646" s="5">
        <v>355000</v>
      </c>
      <c r="M3646" s="28">
        <f t="shared" si="56"/>
        <v>355000</v>
      </c>
      <c r="N3646">
        <f>2025-Table1[[#This Row],[Year]]</f>
        <v>13</v>
      </c>
    </row>
    <row r="3647" spans="1:14" x14ac:dyDescent="0.3">
      <c r="A3647" t="s">
        <v>11</v>
      </c>
      <c r="B3647" t="s">
        <v>285</v>
      </c>
      <c r="C3647">
        <v>2015</v>
      </c>
      <c r="D3647" s="3">
        <v>9</v>
      </c>
      <c r="E3647" s="3">
        <v>47000</v>
      </c>
      <c r="F3647" t="s">
        <v>25</v>
      </c>
      <c r="G3647" s="15">
        <f>IF(Table1[[#This Row],[Transmission]]="Manual", 0, 1)</f>
        <v>1</v>
      </c>
      <c r="H3647" t="s">
        <v>9475</v>
      </c>
      <c r="I3647" t="s">
        <v>14</v>
      </c>
      <c r="J3647" s="4">
        <v>45597</v>
      </c>
      <c r="K3647" t="s">
        <v>3609</v>
      </c>
      <c r="L3647" s="5">
        <v>349000</v>
      </c>
      <c r="M3647" s="28">
        <f t="shared" si="56"/>
        <v>349000</v>
      </c>
      <c r="N3647">
        <f>2025-Table1[[#This Row],[Year]]</f>
        <v>10</v>
      </c>
    </row>
    <row r="3648" spans="1:14" x14ac:dyDescent="0.3">
      <c r="A3648" t="s">
        <v>21</v>
      </c>
      <c r="B3648" t="s">
        <v>1275</v>
      </c>
      <c r="C3648">
        <v>2020</v>
      </c>
      <c r="D3648" s="3">
        <v>4</v>
      </c>
      <c r="E3648" s="3">
        <v>48000</v>
      </c>
      <c r="F3648" t="s">
        <v>13</v>
      </c>
      <c r="G3648" s="15">
        <f>IF(Table1[[#This Row],[Transmission]]="Manual", 0, 1)</f>
        <v>0</v>
      </c>
      <c r="H3648" t="s">
        <v>9472</v>
      </c>
      <c r="I3648" t="s">
        <v>2903</v>
      </c>
      <c r="J3648" s="4">
        <v>45597</v>
      </c>
      <c r="K3648" t="s">
        <v>3610</v>
      </c>
      <c r="L3648" s="5">
        <v>480000</v>
      </c>
      <c r="M3648" s="28">
        <f t="shared" si="56"/>
        <v>480000</v>
      </c>
      <c r="N3648">
        <f>2025-Table1[[#This Row],[Year]]</f>
        <v>5</v>
      </c>
    </row>
    <row r="3649" spans="1:14" x14ac:dyDescent="0.3">
      <c r="A3649" t="s">
        <v>44</v>
      </c>
      <c r="B3649" t="s">
        <v>124</v>
      </c>
      <c r="C3649">
        <v>2015</v>
      </c>
      <c r="D3649" s="3">
        <v>9</v>
      </c>
      <c r="E3649" s="3">
        <v>60000</v>
      </c>
      <c r="F3649" t="s">
        <v>13</v>
      </c>
      <c r="G3649" s="15">
        <f>IF(Table1[[#This Row],[Transmission]]="Manual", 0, 1)</f>
        <v>0</v>
      </c>
      <c r="H3649" t="s">
        <v>9475</v>
      </c>
      <c r="I3649" t="s">
        <v>2903</v>
      </c>
      <c r="J3649" s="4">
        <v>45597</v>
      </c>
      <c r="K3649" t="s">
        <v>3611</v>
      </c>
      <c r="L3649" s="5">
        <v>290000</v>
      </c>
      <c r="M3649" s="28">
        <f t="shared" si="56"/>
        <v>290000</v>
      </c>
      <c r="N3649">
        <f>2025-Table1[[#This Row],[Year]]</f>
        <v>10</v>
      </c>
    </row>
    <row r="3650" spans="1:14" x14ac:dyDescent="0.3">
      <c r="A3650" t="s">
        <v>21</v>
      </c>
      <c r="B3650" t="s">
        <v>194</v>
      </c>
      <c r="C3650">
        <v>2021</v>
      </c>
      <c r="D3650" s="3">
        <v>3</v>
      </c>
      <c r="E3650" s="3">
        <v>28000</v>
      </c>
      <c r="F3650" t="s">
        <v>13</v>
      </c>
      <c r="G3650" s="15">
        <f>IF(Table1[[#This Row],[Transmission]]="Manual", 0, 1)</f>
        <v>0</v>
      </c>
      <c r="H3650" t="s">
        <v>9472</v>
      </c>
      <c r="I3650" t="s">
        <v>2903</v>
      </c>
      <c r="J3650" s="4">
        <v>45597</v>
      </c>
      <c r="K3650" t="s">
        <v>3612</v>
      </c>
      <c r="L3650" s="5">
        <v>590000</v>
      </c>
      <c r="M3650" s="28">
        <f t="shared" si="56"/>
        <v>590000</v>
      </c>
      <c r="N3650">
        <f>2025-Table1[[#This Row],[Year]]</f>
        <v>4</v>
      </c>
    </row>
    <row r="3651" spans="1:14" x14ac:dyDescent="0.3">
      <c r="A3651" t="s">
        <v>44</v>
      </c>
      <c r="B3651" t="s">
        <v>124</v>
      </c>
      <c r="C3651">
        <v>2011</v>
      </c>
      <c r="D3651" s="3">
        <v>13</v>
      </c>
      <c r="E3651" s="3">
        <v>75000</v>
      </c>
      <c r="F3651" t="s">
        <v>25</v>
      </c>
      <c r="G3651" s="15">
        <f>IF(Table1[[#This Row],[Transmission]]="Manual", 0, 1)</f>
        <v>1</v>
      </c>
      <c r="H3651" t="s">
        <v>9472</v>
      </c>
      <c r="I3651" t="s">
        <v>14</v>
      </c>
      <c r="J3651" s="4">
        <v>45597</v>
      </c>
      <c r="K3651" t="s">
        <v>3080</v>
      </c>
      <c r="L3651" s="5">
        <v>190000</v>
      </c>
      <c r="M3651" s="28">
        <f t="shared" ref="M3651:M3714" si="57">VALUE(SUBSTITUTE(SUBSTITUTE(L3651,"₹"," "),",",""))</f>
        <v>190000</v>
      </c>
      <c r="N3651">
        <f>2025-Table1[[#This Row],[Year]]</f>
        <v>14</v>
      </c>
    </row>
    <row r="3652" spans="1:14" x14ac:dyDescent="0.3">
      <c r="A3652" t="s">
        <v>113</v>
      </c>
      <c r="B3652" t="s">
        <v>121</v>
      </c>
      <c r="C3652">
        <v>2013</v>
      </c>
      <c r="D3652" s="3">
        <v>11</v>
      </c>
      <c r="E3652" s="3">
        <v>81000</v>
      </c>
      <c r="F3652" t="s">
        <v>13</v>
      </c>
      <c r="G3652" s="15">
        <f>IF(Table1[[#This Row],[Transmission]]="Manual", 0, 1)</f>
        <v>0</v>
      </c>
      <c r="H3652" t="s">
        <v>9472</v>
      </c>
      <c r="I3652" t="s">
        <v>17</v>
      </c>
      <c r="J3652" s="4">
        <v>45597</v>
      </c>
      <c r="K3652" t="s">
        <v>218</v>
      </c>
      <c r="L3652" s="5">
        <v>581000</v>
      </c>
      <c r="M3652" s="28">
        <f t="shared" si="57"/>
        <v>581000</v>
      </c>
      <c r="N3652">
        <f>2025-Table1[[#This Row],[Year]]</f>
        <v>12</v>
      </c>
    </row>
    <row r="3653" spans="1:14" x14ac:dyDescent="0.3">
      <c r="A3653" t="s">
        <v>113</v>
      </c>
      <c r="B3653" t="s">
        <v>239</v>
      </c>
      <c r="C3653">
        <v>2018</v>
      </c>
      <c r="D3653" s="3">
        <v>6</v>
      </c>
      <c r="E3653" s="3">
        <v>46500</v>
      </c>
      <c r="F3653" t="s">
        <v>25</v>
      </c>
      <c r="G3653" s="15">
        <f>IF(Table1[[#This Row],[Transmission]]="Manual", 0, 1)</f>
        <v>1</v>
      </c>
      <c r="H3653" t="s">
        <v>9475</v>
      </c>
      <c r="I3653" t="s">
        <v>17</v>
      </c>
      <c r="J3653" s="4">
        <v>45597</v>
      </c>
      <c r="K3653" t="s">
        <v>3613</v>
      </c>
      <c r="L3653" s="5">
        <v>625000</v>
      </c>
      <c r="M3653" s="28">
        <f t="shared" si="57"/>
        <v>625000</v>
      </c>
      <c r="N3653">
        <f>2025-Table1[[#This Row],[Year]]</f>
        <v>7</v>
      </c>
    </row>
    <row r="3654" spans="1:14" x14ac:dyDescent="0.3">
      <c r="A3654" t="s">
        <v>21</v>
      </c>
      <c r="B3654" t="s">
        <v>39</v>
      </c>
      <c r="C3654">
        <v>2011</v>
      </c>
      <c r="D3654" s="3">
        <v>13</v>
      </c>
      <c r="E3654" s="3">
        <v>81785</v>
      </c>
      <c r="F3654" t="s">
        <v>13</v>
      </c>
      <c r="G3654" s="15">
        <f>IF(Table1[[#This Row],[Transmission]]="Manual", 0, 1)</f>
        <v>0</v>
      </c>
      <c r="H3654" t="s">
        <v>9475</v>
      </c>
      <c r="I3654" t="s">
        <v>14</v>
      </c>
      <c r="J3654" s="4">
        <v>45597</v>
      </c>
      <c r="K3654" t="s">
        <v>3614</v>
      </c>
      <c r="L3654" s="5">
        <v>265000</v>
      </c>
      <c r="M3654" s="28">
        <f t="shared" si="57"/>
        <v>265000</v>
      </c>
      <c r="N3654">
        <f>2025-Table1[[#This Row],[Year]]</f>
        <v>14</v>
      </c>
    </row>
    <row r="3655" spans="1:14" x14ac:dyDescent="0.3">
      <c r="A3655" t="s">
        <v>44</v>
      </c>
      <c r="B3655" t="s">
        <v>83</v>
      </c>
      <c r="C3655">
        <v>2011</v>
      </c>
      <c r="D3655" s="3">
        <v>13</v>
      </c>
      <c r="E3655" s="3">
        <v>82000</v>
      </c>
      <c r="F3655" t="s">
        <v>13</v>
      </c>
      <c r="G3655" s="15">
        <f>IF(Table1[[#This Row],[Transmission]]="Manual", 0, 1)</f>
        <v>0</v>
      </c>
      <c r="H3655" t="s">
        <v>9472</v>
      </c>
      <c r="I3655" t="s">
        <v>14</v>
      </c>
      <c r="J3655" s="4">
        <v>45597</v>
      </c>
      <c r="K3655" t="s">
        <v>3615</v>
      </c>
      <c r="L3655" s="5">
        <v>320000</v>
      </c>
      <c r="M3655" s="28">
        <f t="shared" si="57"/>
        <v>320000</v>
      </c>
      <c r="N3655">
        <f>2025-Table1[[#This Row],[Year]]</f>
        <v>14</v>
      </c>
    </row>
    <row r="3656" spans="1:14" x14ac:dyDescent="0.3">
      <c r="A3656" t="s">
        <v>44</v>
      </c>
      <c r="B3656" t="s">
        <v>79</v>
      </c>
      <c r="C3656">
        <v>2018</v>
      </c>
      <c r="D3656" s="3">
        <v>6</v>
      </c>
      <c r="E3656" s="3">
        <v>51000</v>
      </c>
      <c r="F3656" t="s">
        <v>13</v>
      </c>
      <c r="G3656" s="15">
        <f>IF(Table1[[#This Row],[Transmission]]="Manual", 0, 1)</f>
        <v>0</v>
      </c>
      <c r="H3656" t="s">
        <v>9472</v>
      </c>
      <c r="I3656" t="s">
        <v>17</v>
      </c>
      <c r="J3656" s="4">
        <v>45597</v>
      </c>
      <c r="K3656" t="s">
        <v>3616</v>
      </c>
      <c r="L3656" s="5">
        <v>845000</v>
      </c>
      <c r="M3656" s="28">
        <f t="shared" si="57"/>
        <v>845000</v>
      </c>
      <c r="N3656">
        <f>2025-Table1[[#This Row],[Year]]</f>
        <v>7</v>
      </c>
    </row>
    <row r="3657" spans="1:14" x14ac:dyDescent="0.3">
      <c r="A3657" t="s">
        <v>21</v>
      </c>
      <c r="B3657" t="s">
        <v>1275</v>
      </c>
      <c r="C3657">
        <v>2017</v>
      </c>
      <c r="D3657" s="3">
        <v>7</v>
      </c>
      <c r="E3657" s="3">
        <v>23110</v>
      </c>
      <c r="F3657" t="s">
        <v>25</v>
      </c>
      <c r="G3657" s="15">
        <f>IF(Table1[[#This Row],[Transmission]]="Manual", 0, 1)</f>
        <v>1</v>
      </c>
      <c r="H3657" t="s">
        <v>9472</v>
      </c>
      <c r="I3657" t="s">
        <v>2903</v>
      </c>
      <c r="J3657" s="4">
        <v>45597</v>
      </c>
      <c r="K3657" t="s">
        <v>3617</v>
      </c>
      <c r="L3657" s="5">
        <v>425000</v>
      </c>
      <c r="M3657" s="28">
        <f t="shared" si="57"/>
        <v>425000</v>
      </c>
      <c r="N3657">
        <f>2025-Table1[[#This Row],[Year]]</f>
        <v>8</v>
      </c>
    </row>
    <row r="3658" spans="1:14" x14ac:dyDescent="0.3">
      <c r="A3658" t="s">
        <v>21</v>
      </c>
      <c r="B3658" t="s">
        <v>747</v>
      </c>
      <c r="C3658">
        <v>2023</v>
      </c>
      <c r="D3658" s="3">
        <v>1</v>
      </c>
      <c r="E3658" s="3">
        <v>25000</v>
      </c>
      <c r="F3658" t="s">
        <v>13</v>
      </c>
      <c r="G3658" s="15">
        <f>IF(Table1[[#This Row],[Transmission]]="Manual", 0, 1)</f>
        <v>0</v>
      </c>
      <c r="H3658" t="s">
        <v>9472</v>
      </c>
      <c r="I3658" t="s">
        <v>2903</v>
      </c>
      <c r="J3658" s="4">
        <v>45597</v>
      </c>
      <c r="K3658" t="s">
        <v>3618</v>
      </c>
      <c r="L3658" s="5">
        <v>1085000</v>
      </c>
      <c r="M3658" s="28">
        <f t="shared" si="57"/>
        <v>1085000</v>
      </c>
      <c r="N3658">
        <f>2025-Table1[[#This Row],[Year]]</f>
        <v>2</v>
      </c>
    </row>
    <row r="3659" spans="1:14" x14ac:dyDescent="0.3">
      <c r="A3659" t="s">
        <v>44</v>
      </c>
      <c r="B3659" t="s">
        <v>133</v>
      </c>
      <c r="C3659">
        <v>2016</v>
      </c>
      <c r="D3659" s="3">
        <v>8</v>
      </c>
      <c r="E3659" s="3">
        <v>45000</v>
      </c>
      <c r="F3659" t="s">
        <v>13</v>
      </c>
      <c r="G3659" s="15">
        <f>IF(Table1[[#This Row],[Transmission]]="Manual", 0, 1)</f>
        <v>0</v>
      </c>
      <c r="H3659" t="s">
        <v>9475</v>
      </c>
      <c r="I3659" t="s">
        <v>2903</v>
      </c>
      <c r="J3659" s="4">
        <v>45597</v>
      </c>
      <c r="K3659" t="s">
        <v>3619</v>
      </c>
      <c r="L3659" s="5">
        <v>385000</v>
      </c>
      <c r="M3659" s="28">
        <f t="shared" si="57"/>
        <v>385000</v>
      </c>
      <c r="N3659">
        <f>2025-Table1[[#This Row],[Year]]</f>
        <v>9</v>
      </c>
    </row>
    <row r="3660" spans="1:14" x14ac:dyDescent="0.3">
      <c r="A3660" t="s">
        <v>101</v>
      </c>
      <c r="B3660" t="s">
        <v>727</v>
      </c>
      <c r="C3660">
        <v>2012</v>
      </c>
      <c r="D3660" s="3">
        <v>12</v>
      </c>
      <c r="E3660" s="3">
        <v>70000</v>
      </c>
      <c r="F3660" t="s">
        <v>13</v>
      </c>
      <c r="G3660" s="15">
        <f>IF(Table1[[#This Row],[Transmission]]="Manual", 0, 1)</f>
        <v>0</v>
      </c>
      <c r="H3660" t="s">
        <v>9475</v>
      </c>
      <c r="I3660" t="s">
        <v>14</v>
      </c>
      <c r="J3660" s="4">
        <v>45597</v>
      </c>
      <c r="K3660" t="s">
        <v>3620</v>
      </c>
      <c r="L3660" s="5">
        <v>70000</v>
      </c>
      <c r="M3660" s="28">
        <f t="shared" si="57"/>
        <v>70000</v>
      </c>
      <c r="N3660">
        <f>2025-Table1[[#This Row],[Year]]</f>
        <v>13</v>
      </c>
    </row>
    <row r="3661" spans="1:14" x14ac:dyDescent="0.3">
      <c r="A3661" t="s">
        <v>58</v>
      </c>
      <c r="B3661" t="s">
        <v>315</v>
      </c>
      <c r="C3661">
        <v>2015</v>
      </c>
      <c r="D3661" s="3">
        <v>9</v>
      </c>
      <c r="E3661" s="3">
        <v>68000</v>
      </c>
      <c r="F3661" t="s">
        <v>25</v>
      </c>
      <c r="G3661" s="15">
        <f>IF(Table1[[#This Row],[Transmission]]="Manual", 0, 1)</f>
        <v>1</v>
      </c>
      <c r="H3661" t="s">
        <v>9472</v>
      </c>
      <c r="I3661" t="s">
        <v>17</v>
      </c>
      <c r="J3661" s="4">
        <v>45597</v>
      </c>
      <c r="K3661" t="s">
        <v>2938</v>
      </c>
      <c r="L3661" s="5">
        <v>890000</v>
      </c>
      <c r="M3661" s="28">
        <f t="shared" si="57"/>
        <v>890000</v>
      </c>
      <c r="N3661">
        <f>2025-Table1[[#This Row],[Year]]</f>
        <v>10</v>
      </c>
    </row>
    <row r="3662" spans="1:14" x14ac:dyDescent="0.3">
      <c r="A3662" t="s">
        <v>168</v>
      </c>
      <c r="B3662" t="s">
        <v>1283</v>
      </c>
      <c r="C3662">
        <v>2013</v>
      </c>
      <c r="D3662" s="3">
        <v>11</v>
      </c>
      <c r="E3662" s="3">
        <v>104605</v>
      </c>
      <c r="F3662" t="s">
        <v>25</v>
      </c>
      <c r="G3662" s="15">
        <f>IF(Table1[[#This Row],[Transmission]]="Manual", 0, 1)</f>
        <v>1</v>
      </c>
      <c r="H3662" t="s">
        <v>9475</v>
      </c>
      <c r="I3662" t="s">
        <v>17</v>
      </c>
      <c r="J3662" s="4">
        <v>45566</v>
      </c>
      <c r="K3662" t="s">
        <v>3622</v>
      </c>
      <c r="L3662" s="5">
        <v>1550000</v>
      </c>
      <c r="M3662" s="28">
        <f t="shared" si="57"/>
        <v>1550000</v>
      </c>
      <c r="N3662">
        <f>2025-Table1[[#This Row],[Year]]</f>
        <v>12</v>
      </c>
    </row>
    <row r="3663" spans="1:14" x14ac:dyDescent="0.3">
      <c r="A3663" t="s">
        <v>21</v>
      </c>
      <c r="B3663" t="s">
        <v>194</v>
      </c>
      <c r="C3663">
        <v>2016</v>
      </c>
      <c r="D3663" s="3">
        <v>8</v>
      </c>
      <c r="E3663" s="3">
        <v>49000</v>
      </c>
      <c r="F3663" t="s">
        <v>13</v>
      </c>
      <c r="G3663" s="15">
        <f>IF(Table1[[#This Row],[Transmission]]="Manual", 0, 1)</f>
        <v>0</v>
      </c>
      <c r="H3663" t="s">
        <v>9475</v>
      </c>
      <c r="I3663" t="s">
        <v>14</v>
      </c>
      <c r="J3663" s="4">
        <v>45597</v>
      </c>
      <c r="K3663" t="s">
        <v>3623</v>
      </c>
      <c r="L3663" s="5">
        <v>360000</v>
      </c>
      <c r="M3663" s="28">
        <f t="shared" si="57"/>
        <v>360000</v>
      </c>
      <c r="N3663">
        <f>2025-Table1[[#This Row],[Year]]</f>
        <v>9</v>
      </c>
    </row>
    <row r="3664" spans="1:14" x14ac:dyDescent="0.3">
      <c r="A3664" t="s">
        <v>64</v>
      </c>
      <c r="B3664" t="s">
        <v>65</v>
      </c>
      <c r="C3664">
        <v>2019</v>
      </c>
      <c r="D3664" s="3">
        <v>5</v>
      </c>
      <c r="E3664" s="3">
        <v>87000</v>
      </c>
      <c r="F3664" t="s">
        <v>13</v>
      </c>
      <c r="G3664" s="15">
        <f>IF(Table1[[#This Row],[Transmission]]="Manual", 0, 1)</f>
        <v>0</v>
      </c>
      <c r="H3664" t="s">
        <v>9472</v>
      </c>
      <c r="I3664" t="s">
        <v>17</v>
      </c>
      <c r="J3664" s="4">
        <v>45597</v>
      </c>
      <c r="K3664" t="s">
        <v>3624</v>
      </c>
      <c r="L3664" s="5">
        <v>1199000</v>
      </c>
      <c r="M3664" s="28">
        <f t="shared" si="57"/>
        <v>1199000</v>
      </c>
      <c r="N3664">
        <f>2025-Table1[[#This Row],[Year]]</f>
        <v>6</v>
      </c>
    </row>
    <row r="3665" spans="1:14" x14ac:dyDescent="0.3">
      <c r="A3665" t="s">
        <v>101</v>
      </c>
      <c r="B3665" t="s">
        <v>152</v>
      </c>
      <c r="C3665">
        <v>2019</v>
      </c>
      <c r="D3665" s="3">
        <v>5</v>
      </c>
      <c r="E3665" s="3">
        <v>52000</v>
      </c>
      <c r="F3665" t="s">
        <v>25</v>
      </c>
      <c r="G3665" s="15">
        <f>IF(Table1[[#This Row],[Transmission]]="Manual", 0, 1)</f>
        <v>1</v>
      </c>
      <c r="H3665" t="s">
        <v>9472</v>
      </c>
      <c r="I3665" t="s">
        <v>2903</v>
      </c>
      <c r="J3665" s="4">
        <v>45597</v>
      </c>
      <c r="K3665" t="s">
        <v>3625</v>
      </c>
      <c r="L3665" s="5">
        <v>525000</v>
      </c>
      <c r="M3665" s="28">
        <f t="shared" si="57"/>
        <v>525000</v>
      </c>
      <c r="N3665">
        <f>2025-Table1[[#This Row],[Year]]</f>
        <v>6</v>
      </c>
    </row>
    <row r="3666" spans="1:14" x14ac:dyDescent="0.3">
      <c r="A3666" t="s">
        <v>262</v>
      </c>
      <c r="B3666" t="s">
        <v>263</v>
      </c>
      <c r="C3666">
        <v>2018</v>
      </c>
      <c r="D3666" s="3">
        <v>6</v>
      </c>
      <c r="E3666" s="3">
        <v>145000</v>
      </c>
      <c r="F3666" t="s">
        <v>13</v>
      </c>
      <c r="G3666" s="15">
        <f>IF(Table1[[#This Row],[Transmission]]="Manual", 0, 1)</f>
        <v>0</v>
      </c>
      <c r="H3666" t="s">
        <v>9472</v>
      </c>
      <c r="I3666" t="s">
        <v>17</v>
      </c>
      <c r="J3666" s="4">
        <v>45597</v>
      </c>
      <c r="K3666" t="s">
        <v>1492</v>
      </c>
      <c r="L3666" s="5">
        <v>990000</v>
      </c>
      <c r="M3666" s="28">
        <f t="shared" si="57"/>
        <v>990000</v>
      </c>
      <c r="N3666">
        <f>2025-Table1[[#This Row],[Year]]</f>
        <v>7</v>
      </c>
    </row>
    <row r="3667" spans="1:14" x14ac:dyDescent="0.3">
      <c r="A3667" t="s">
        <v>21</v>
      </c>
      <c r="B3667" t="s">
        <v>24</v>
      </c>
      <c r="C3667">
        <v>2022</v>
      </c>
      <c r="D3667" s="3">
        <v>2</v>
      </c>
      <c r="E3667" s="3">
        <v>32000</v>
      </c>
      <c r="F3667" t="s">
        <v>25</v>
      </c>
      <c r="G3667" s="15">
        <f>IF(Table1[[#This Row],[Transmission]]="Manual", 0, 1)</f>
        <v>1</v>
      </c>
      <c r="H3667" t="s">
        <v>9475</v>
      </c>
      <c r="I3667" t="s">
        <v>14</v>
      </c>
      <c r="J3667" s="4">
        <v>45597</v>
      </c>
      <c r="K3667" t="s">
        <v>3626</v>
      </c>
      <c r="L3667" s="5">
        <v>650000</v>
      </c>
      <c r="M3667" s="28">
        <f t="shared" si="57"/>
        <v>650000</v>
      </c>
      <c r="N3667">
        <f>2025-Table1[[#This Row],[Year]]</f>
        <v>3</v>
      </c>
    </row>
    <row r="3668" spans="1:14" x14ac:dyDescent="0.3">
      <c r="A3668" t="s">
        <v>11</v>
      </c>
      <c r="B3668" t="s">
        <v>12</v>
      </c>
      <c r="C3668">
        <v>2013</v>
      </c>
      <c r="D3668" s="3">
        <v>11</v>
      </c>
      <c r="E3668" s="3">
        <v>75000</v>
      </c>
      <c r="F3668" t="s">
        <v>25</v>
      </c>
      <c r="G3668" s="15">
        <f>IF(Table1[[#This Row],[Transmission]]="Manual", 0, 1)</f>
        <v>1</v>
      </c>
      <c r="H3668" t="s">
        <v>9475</v>
      </c>
      <c r="I3668" t="s">
        <v>2903</v>
      </c>
      <c r="J3668" s="4">
        <v>45597</v>
      </c>
      <c r="K3668" t="s">
        <v>3627</v>
      </c>
      <c r="L3668" s="5">
        <v>435000</v>
      </c>
      <c r="M3668" s="28">
        <f t="shared" si="57"/>
        <v>435000</v>
      </c>
      <c r="N3668">
        <f>2025-Table1[[#This Row],[Year]]</f>
        <v>12</v>
      </c>
    </row>
    <row r="3669" spans="1:14" x14ac:dyDescent="0.3">
      <c r="A3669" t="s">
        <v>18</v>
      </c>
      <c r="B3669" t="s">
        <v>516</v>
      </c>
      <c r="C3669">
        <v>2017</v>
      </c>
      <c r="D3669" s="3">
        <v>7</v>
      </c>
      <c r="E3669" s="3">
        <v>100000</v>
      </c>
      <c r="F3669" t="s">
        <v>13</v>
      </c>
      <c r="G3669" s="15">
        <f>IF(Table1[[#This Row],[Transmission]]="Manual", 0, 1)</f>
        <v>0</v>
      </c>
      <c r="H3669" t="s">
        <v>9472</v>
      </c>
      <c r="I3669" t="s">
        <v>14</v>
      </c>
      <c r="J3669" s="4">
        <v>45597</v>
      </c>
      <c r="K3669" t="s">
        <v>3628</v>
      </c>
      <c r="L3669" s="5">
        <v>450000</v>
      </c>
      <c r="M3669" s="28">
        <f t="shared" si="57"/>
        <v>450000</v>
      </c>
      <c r="N3669">
        <f>2025-Table1[[#This Row],[Year]]</f>
        <v>8</v>
      </c>
    </row>
    <row r="3670" spans="1:14" x14ac:dyDescent="0.3">
      <c r="A3670" t="s">
        <v>21</v>
      </c>
      <c r="B3670" t="s">
        <v>36</v>
      </c>
      <c r="C3670">
        <v>2011</v>
      </c>
      <c r="D3670" s="3">
        <v>13</v>
      </c>
      <c r="E3670" s="3">
        <v>71772</v>
      </c>
      <c r="F3670" t="s">
        <v>13</v>
      </c>
      <c r="G3670" s="15">
        <f>IF(Table1[[#This Row],[Transmission]]="Manual", 0, 1)</f>
        <v>0</v>
      </c>
      <c r="H3670" t="s">
        <v>9472</v>
      </c>
      <c r="I3670" t="s">
        <v>14</v>
      </c>
      <c r="J3670" s="4">
        <v>45597</v>
      </c>
      <c r="K3670" t="s">
        <v>2333</v>
      </c>
      <c r="L3670" s="5">
        <v>185000</v>
      </c>
      <c r="M3670" s="28">
        <f t="shared" si="57"/>
        <v>185000</v>
      </c>
      <c r="N3670">
        <f>2025-Table1[[#This Row],[Year]]</f>
        <v>14</v>
      </c>
    </row>
    <row r="3671" spans="1:14" x14ac:dyDescent="0.3">
      <c r="A3671" t="s">
        <v>21</v>
      </c>
      <c r="B3671" t="s">
        <v>49</v>
      </c>
      <c r="C3671">
        <v>2017</v>
      </c>
      <c r="D3671" s="3">
        <v>7</v>
      </c>
      <c r="E3671" s="3">
        <v>40000</v>
      </c>
      <c r="F3671" t="s">
        <v>13</v>
      </c>
      <c r="G3671" s="15">
        <f>IF(Table1[[#This Row],[Transmission]]="Manual", 0, 1)</f>
        <v>0</v>
      </c>
      <c r="H3671" t="s">
        <v>9472</v>
      </c>
      <c r="I3671" t="s">
        <v>14</v>
      </c>
      <c r="J3671" s="4">
        <v>45597</v>
      </c>
      <c r="K3671" t="s">
        <v>3629</v>
      </c>
      <c r="L3671" s="5">
        <v>765000</v>
      </c>
      <c r="M3671" s="28">
        <f t="shared" si="57"/>
        <v>765000</v>
      </c>
      <c r="N3671">
        <f>2025-Table1[[#This Row],[Year]]</f>
        <v>8</v>
      </c>
    </row>
    <row r="3672" spans="1:14" x14ac:dyDescent="0.3">
      <c r="A3672" t="s">
        <v>21</v>
      </c>
      <c r="B3672" t="s">
        <v>24</v>
      </c>
      <c r="C3672">
        <v>2018</v>
      </c>
      <c r="D3672" s="3">
        <v>6</v>
      </c>
      <c r="E3672" s="3">
        <v>47500</v>
      </c>
      <c r="F3672" t="s">
        <v>25</v>
      </c>
      <c r="G3672" s="15">
        <f>IF(Table1[[#This Row],[Transmission]]="Manual", 0, 1)</f>
        <v>1</v>
      </c>
      <c r="H3672" t="s">
        <v>9475</v>
      </c>
      <c r="I3672" t="s">
        <v>14</v>
      </c>
      <c r="J3672" s="4">
        <v>45597</v>
      </c>
      <c r="K3672" t="s">
        <v>3630</v>
      </c>
      <c r="L3672" s="5">
        <v>650000</v>
      </c>
      <c r="M3672" s="28">
        <f t="shared" si="57"/>
        <v>650000</v>
      </c>
      <c r="N3672">
        <f>2025-Table1[[#This Row],[Year]]</f>
        <v>7</v>
      </c>
    </row>
    <row r="3673" spans="1:14" x14ac:dyDescent="0.3">
      <c r="A3673" t="s">
        <v>44</v>
      </c>
      <c r="B3673" t="s">
        <v>89</v>
      </c>
      <c r="C3673">
        <v>2016</v>
      </c>
      <c r="D3673" s="3">
        <v>8</v>
      </c>
      <c r="E3673" s="3">
        <v>147000</v>
      </c>
      <c r="F3673" t="s">
        <v>13</v>
      </c>
      <c r="G3673" s="15">
        <f>IF(Table1[[#This Row],[Transmission]]="Manual", 0, 1)</f>
        <v>0</v>
      </c>
      <c r="H3673" t="s">
        <v>9472</v>
      </c>
      <c r="I3673" t="s">
        <v>14</v>
      </c>
      <c r="J3673" s="4">
        <v>45597</v>
      </c>
      <c r="K3673" t="s">
        <v>3631</v>
      </c>
      <c r="L3673" s="5">
        <v>515000</v>
      </c>
      <c r="M3673" s="28">
        <f t="shared" si="57"/>
        <v>515000</v>
      </c>
      <c r="N3673">
        <f>2025-Table1[[#This Row],[Year]]</f>
        <v>9</v>
      </c>
    </row>
    <row r="3674" spans="1:14" x14ac:dyDescent="0.3">
      <c r="A3674" t="s">
        <v>44</v>
      </c>
      <c r="B3674" t="s">
        <v>79</v>
      </c>
      <c r="C3674">
        <v>2019</v>
      </c>
      <c r="D3674" s="3">
        <v>5</v>
      </c>
      <c r="E3674" s="3">
        <v>99250</v>
      </c>
      <c r="F3674" t="s">
        <v>13</v>
      </c>
      <c r="G3674" s="15">
        <f>IF(Table1[[#This Row],[Transmission]]="Manual", 0, 1)</f>
        <v>0</v>
      </c>
      <c r="H3674" t="s">
        <v>9475</v>
      </c>
      <c r="I3674" t="s">
        <v>17</v>
      </c>
      <c r="J3674" s="4">
        <v>45566</v>
      </c>
      <c r="K3674" t="s">
        <v>3632</v>
      </c>
      <c r="L3674" s="5">
        <v>999999</v>
      </c>
      <c r="M3674" s="28">
        <f t="shared" si="57"/>
        <v>999999</v>
      </c>
      <c r="N3674">
        <f>2025-Table1[[#This Row],[Year]]</f>
        <v>6</v>
      </c>
    </row>
    <row r="3675" spans="1:14" x14ac:dyDescent="0.3">
      <c r="A3675" t="s">
        <v>11</v>
      </c>
      <c r="B3675" t="s">
        <v>183</v>
      </c>
      <c r="C3675">
        <v>2016</v>
      </c>
      <c r="D3675" s="3">
        <v>8</v>
      </c>
      <c r="E3675" s="3">
        <v>65000</v>
      </c>
      <c r="F3675" t="s">
        <v>13</v>
      </c>
      <c r="G3675" s="15">
        <f>IF(Table1[[#This Row],[Transmission]]="Manual", 0, 1)</f>
        <v>0</v>
      </c>
      <c r="H3675" t="s">
        <v>9472</v>
      </c>
      <c r="I3675" t="s">
        <v>14</v>
      </c>
      <c r="J3675" s="4">
        <v>45597</v>
      </c>
      <c r="K3675" t="s">
        <v>3633</v>
      </c>
      <c r="L3675" s="5">
        <v>399000</v>
      </c>
      <c r="M3675" s="28">
        <f t="shared" si="57"/>
        <v>399000</v>
      </c>
      <c r="N3675">
        <f>2025-Table1[[#This Row],[Year]]</f>
        <v>9</v>
      </c>
    </row>
    <row r="3676" spans="1:14" x14ac:dyDescent="0.3">
      <c r="A3676" t="s">
        <v>21</v>
      </c>
      <c r="B3676" t="s">
        <v>111</v>
      </c>
      <c r="C3676">
        <v>2011</v>
      </c>
      <c r="D3676" s="3">
        <v>13</v>
      </c>
      <c r="E3676" s="3">
        <v>60000</v>
      </c>
      <c r="F3676" t="s">
        <v>13</v>
      </c>
      <c r="G3676" s="15">
        <f>IF(Table1[[#This Row],[Transmission]]="Manual", 0, 1)</f>
        <v>0</v>
      </c>
      <c r="H3676" t="s">
        <v>9475</v>
      </c>
      <c r="I3676" t="s">
        <v>14</v>
      </c>
      <c r="J3676" s="4">
        <v>45597</v>
      </c>
      <c r="K3676" t="s">
        <v>3634</v>
      </c>
      <c r="L3676" s="5">
        <v>135000</v>
      </c>
      <c r="M3676" s="28">
        <f t="shared" si="57"/>
        <v>135000</v>
      </c>
      <c r="N3676">
        <f>2025-Table1[[#This Row],[Year]]</f>
        <v>14</v>
      </c>
    </row>
    <row r="3677" spans="1:14" x14ac:dyDescent="0.3">
      <c r="A3677" t="s">
        <v>11</v>
      </c>
      <c r="B3677" t="s">
        <v>12</v>
      </c>
      <c r="C3677">
        <v>2011</v>
      </c>
      <c r="D3677" s="3">
        <v>13</v>
      </c>
      <c r="E3677" s="3">
        <v>0</v>
      </c>
      <c r="F3677" t="s">
        <v>25</v>
      </c>
      <c r="G3677" s="15">
        <f>IF(Table1[[#This Row],[Transmission]]="Manual", 0, 1)</f>
        <v>1</v>
      </c>
      <c r="H3677" t="s">
        <v>9475</v>
      </c>
      <c r="I3677" t="s">
        <v>2903</v>
      </c>
      <c r="J3677" s="4">
        <v>45597</v>
      </c>
      <c r="K3677" t="s">
        <v>3635</v>
      </c>
      <c r="L3677" s="5">
        <v>200000</v>
      </c>
      <c r="M3677" s="28">
        <f t="shared" si="57"/>
        <v>200000</v>
      </c>
      <c r="N3677">
        <f>2025-Table1[[#This Row],[Year]]</f>
        <v>14</v>
      </c>
    </row>
    <row r="3678" spans="1:14" x14ac:dyDescent="0.3">
      <c r="A3678" t="s">
        <v>44</v>
      </c>
      <c r="B3678" t="s">
        <v>133</v>
      </c>
      <c r="C3678">
        <v>2014</v>
      </c>
      <c r="D3678" s="3">
        <v>10</v>
      </c>
      <c r="E3678" s="3">
        <v>74000</v>
      </c>
      <c r="F3678" t="s">
        <v>13</v>
      </c>
      <c r="G3678" s="15">
        <f>IF(Table1[[#This Row],[Transmission]]="Manual", 0, 1)</f>
        <v>0</v>
      </c>
      <c r="H3678" t="s">
        <v>9475</v>
      </c>
      <c r="I3678" t="s">
        <v>14</v>
      </c>
      <c r="J3678" s="4">
        <v>45597</v>
      </c>
      <c r="K3678" t="s">
        <v>3636</v>
      </c>
      <c r="L3678" s="5">
        <v>390000</v>
      </c>
      <c r="M3678" s="28">
        <f t="shared" si="57"/>
        <v>390000</v>
      </c>
      <c r="N3678">
        <f>2025-Table1[[#This Row],[Year]]</f>
        <v>11</v>
      </c>
    </row>
    <row r="3679" spans="1:14" x14ac:dyDescent="0.3">
      <c r="A3679" t="s">
        <v>262</v>
      </c>
      <c r="B3679" t="s">
        <v>263</v>
      </c>
      <c r="C3679">
        <v>2018</v>
      </c>
      <c r="D3679" s="3">
        <v>6</v>
      </c>
      <c r="E3679" s="3">
        <v>86000</v>
      </c>
      <c r="F3679" t="s">
        <v>13</v>
      </c>
      <c r="G3679" s="15">
        <f>IF(Table1[[#This Row],[Transmission]]="Manual", 0, 1)</f>
        <v>0</v>
      </c>
      <c r="H3679" t="s">
        <v>9475</v>
      </c>
      <c r="I3679" t="s">
        <v>17</v>
      </c>
      <c r="J3679" s="4">
        <v>45566</v>
      </c>
      <c r="K3679" t="s">
        <v>1828</v>
      </c>
      <c r="L3679" s="5">
        <v>799000</v>
      </c>
      <c r="M3679" s="28">
        <f t="shared" si="57"/>
        <v>799000</v>
      </c>
      <c r="N3679">
        <f>2025-Table1[[#This Row],[Year]]</f>
        <v>7</v>
      </c>
    </row>
    <row r="3680" spans="1:14" x14ac:dyDescent="0.3">
      <c r="A3680" t="s">
        <v>15</v>
      </c>
      <c r="B3680" t="s">
        <v>259</v>
      </c>
      <c r="C3680">
        <v>2019</v>
      </c>
      <c r="D3680" s="3">
        <v>5</v>
      </c>
      <c r="E3680" s="3">
        <v>59000</v>
      </c>
      <c r="F3680" t="s">
        <v>13</v>
      </c>
      <c r="G3680" s="15">
        <f>IF(Table1[[#This Row],[Transmission]]="Manual", 0, 1)</f>
        <v>0</v>
      </c>
      <c r="H3680" t="s">
        <v>9472</v>
      </c>
      <c r="I3680" t="s">
        <v>14</v>
      </c>
      <c r="J3680" s="4">
        <v>45597</v>
      </c>
      <c r="K3680" t="s">
        <v>3637</v>
      </c>
      <c r="L3680" s="5">
        <v>575000</v>
      </c>
      <c r="M3680" s="28">
        <f t="shared" si="57"/>
        <v>575000</v>
      </c>
      <c r="N3680">
        <f>2025-Table1[[#This Row],[Year]]</f>
        <v>6</v>
      </c>
    </row>
    <row r="3681" spans="1:14" x14ac:dyDescent="0.3">
      <c r="A3681" t="s">
        <v>21</v>
      </c>
      <c r="B3681" t="s">
        <v>70</v>
      </c>
      <c r="C3681">
        <v>2022</v>
      </c>
      <c r="D3681" s="3">
        <v>2</v>
      </c>
      <c r="E3681" s="3">
        <v>32000</v>
      </c>
      <c r="F3681" t="s">
        <v>13</v>
      </c>
      <c r="G3681" s="15">
        <f>IF(Table1[[#This Row],[Transmission]]="Manual", 0, 1)</f>
        <v>0</v>
      </c>
      <c r="H3681" t="s">
        <v>9472</v>
      </c>
      <c r="I3681" t="s">
        <v>2903</v>
      </c>
      <c r="J3681" s="4">
        <v>45597</v>
      </c>
      <c r="K3681" t="s">
        <v>3638</v>
      </c>
      <c r="L3681" s="5">
        <v>1550000</v>
      </c>
      <c r="M3681" s="28">
        <f t="shared" si="57"/>
        <v>1550000</v>
      </c>
      <c r="N3681">
        <f>2025-Table1[[#This Row],[Year]]</f>
        <v>3</v>
      </c>
    </row>
    <row r="3682" spans="1:14" x14ac:dyDescent="0.3">
      <c r="A3682" t="s">
        <v>44</v>
      </c>
      <c r="B3682" t="s">
        <v>133</v>
      </c>
      <c r="C3682">
        <v>2019</v>
      </c>
      <c r="D3682" s="3">
        <v>5</v>
      </c>
      <c r="E3682" s="3">
        <v>43285</v>
      </c>
      <c r="F3682" t="s">
        <v>13</v>
      </c>
      <c r="G3682" s="15">
        <f>IF(Table1[[#This Row],[Transmission]]="Manual", 0, 1)</f>
        <v>0</v>
      </c>
      <c r="H3682" t="s">
        <v>9472</v>
      </c>
      <c r="I3682" t="s">
        <v>2903</v>
      </c>
      <c r="J3682" s="4">
        <v>45444</v>
      </c>
      <c r="K3682" t="s">
        <v>3639</v>
      </c>
      <c r="L3682" s="5">
        <v>585000</v>
      </c>
      <c r="M3682" s="28">
        <f t="shared" si="57"/>
        <v>585000</v>
      </c>
      <c r="N3682">
        <f>2025-Table1[[#This Row],[Year]]</f>
        <v>6</v>
      </c>
    </row>
    <row r="3683" spans="1:14" x14ac:dyDescent="0.3">
      <c r="A3683" t="s">
        <v>21</v>
      </c>
      <c r="B3683" t="s">
        <v>49</v>
      </c>
      <c r="C3683">
        <v>2014</v>
      </c>
      <c r="D3683" s="3">
        <v>10</v>
      </c>
      <c r="E3683" s="3">
        <v>78000</v>
      </c>
      <c r="F3683" t="s">
        <v>13</v>
      </c>
      <c r="G3683" s="15">
        <f>IF(Table1[[#This Row],[Transmission]]="Manual", 0, 1)</f>
        <v>0</v>
      </c>
      <c r="H3683" t="s">
        <v>9475</v>
      </c>
      <c r="I3683" t="s">
        <v>17</v>
      </c>
      <c r="J3683" s="4">
        <v>45597</v>
      </c>
      <c r="K3683" t="s">
        <v>1711</v>
      </c>
      <c r="L3683" s="5">
        <v>685000</v>
      </c>
      <c r="M3683" s="28">
        <f t="shared" si="57"/>
        <v>685000</v>
      </c>
      <c r="N3683">
        <f>2025-Table1[[#This Row],[Year]]</f>
        <v>11</v>
      </c>
    </row>
    <row r="3684" spans="1:14" x14ac:dyDescent="0.3">
      <c r="A3684" t="s">
        <v>21</v>
      </c>
      <c r="B3684" t="s">
        <v>231</v>
      </c>
      <c r="C3684">
        <v>2019</v>
      </c>
      <c r="D3684" s="3">
        <v>5</v>
      </c>
      <c r="E3684" s="3">
        <v>22000</v>
      </c>
      <c r="F3684" t="s">
        <v>13</v>
      </c>
      <c r="G3684" s="15">
        <f>IF(Table1[[#This Row],[Transmission]]="Manual", 0, 1)</f>
        <v>0</v>
      </c>
      <c r="H3684" t="s">
        <v>9472</v>
      </c>
      <c r="I3684" t="s">
        <v>14</v>
      </c>
      <c r="J3684" s="4">
        <v>45597</v>
      </c>
      <c r="K3684" t="s">
        <v>3640</v>
      </c>
      <c r="L3684" s="5">
        <v>320000</v>
      </c>
      <c r="M3684" s="28">
        <f t="shared" si="57"/>
        <v>320000</v>
      </c>
      <c r="N3684">
        <f>2025-Table1[[#This Row],[Year]]</f>
        <v>6</v>
      </c>
    </row>
    <row r="3685" spans="1:14" x14ac:dyDescent="0.3">
      <c r="A3685" t="s">
        <v>21</v>
      </c>
      <c r="B3685" t="s">
        <v>49</v>
      </c>
      <c r="C3685">
        <v>2018</v>
      </c>
      <c r="D3685" s="3">
        <v>6</v>
      </c>
      <c r="E3685" s="3">
        <v>45000</v>
      </c>
      <c r="F3685" t="s">
        <v>13</v>
      </c>
      <c r="G3685" s="15">
        <f>IF(Table1[[#This Row],[Transmission]]="Manual", 0, 1)</f>
        <v>0</v>
      </c>
      <c r="H3685" t="s">
        <v>9472</v>
      </c>
      <c r="I3685" t="s">
        <v>2903</v>
      </c>
      <c r="J3685" s="4">
        <v>45597</v>
      </c>
      <c r="K3685" t="s">
        <v>3641</v>
      </c>
      <c r="L3685" s="5">
        <v>760000</v>
      </c>
      <c r="M3685" s="28">
        <f t="shared" si="57"/>
        <v>760000</v>
      </c>
      <c r="N3685">
        <f>2025-Table1[[#This Row],[Year]]</f>
        <v>7</v>
      </c>
    </row>
    <row r="3686" spans="1:14" x14ac:dyDescent="0.3">
      <c r="A3686" t="s">
        <v>38</v>
      </c>
      <c r="B3686" t="s">
        <v>47</v>
      </c>
      <c r="C3686">
        <v>2019</v>
      </c>
      <c r="D3686" s="3">
        <v>5</v>
      </c>
      <c r="E3686" s="3">
        <v>28832</v>
      </c>
      <c r="F3686" t="s">
        <v>13</v>
      </c>
      <c r="G3686" s="15">
        <f>IF(Table1[[#This Row],[Transmission]]="Manual", 0, 1)</f>
        <v>0</v>
      </c>
      <c r="H3686" t="s">
        <v>9472</v>
      </c>
      <c r="I3686" t="s">
        <v>14</v>
      </c>
      <c r="J3686" s="4">
        <v>45597</v>
      </c>
      <c r="K3686" t="s">
        <v>3642</v>
      </c>
      <c r="L3686" s="5">
        <v>1250000</v>
      </c>
      <c r="M3686" s="28">
        <f t="shared" si="57"/>
        <v>1250000</v>
      </c>
      <c r="N3686">
        <f>2025-Table1[[#This Row],[Year]]</f>
        <v>6</v>
      </c>
    </row>
    <row r="3687" spans="1:14" x14ac:dyDescent="0.3">
      <c r="A3687" t="s">
        <v>458</v>
      </c>
      <c r="B3687" t="s">
        <v>459</v>
      </c>
      <c r="C3687">
        <v>2017</v>
      </c>
      <c r="D3687" s="3">
        <v>7</v>
      </c>
      <c r="E3687" s="3">
        <v>50000</v>
      </c>
      <c r="F3687" t="s">
        <v>13</v>
      </c>
      <c r="G3687" s="15">
        <f>IF(Table1[[#This Row],[Transmission]]="Manual", 0, 1)</f>
        <v>0</v>
      </c>
      <c r="H3687" t="s">
        <v>9475</v>
      </c>
      <c r="I3687" t="s">
        <v>2903</v>
      </c>
      <c r="J3687" s="4">
        <v>45597</v>
      </c>
      <c r="K3687" t="s">
        <v>3643</v>
      </c>
      <c r="L3687" s="5">
        <v>499000</v>
      </c>
      <c r="M3687" s="28">
        <f t="shared" si="57"/>
        <v>499000</v>
      </c>
      <c r="N3687">
        <f>2025-Table1[[#This Row],[Year]]</f>
        <v>8</v>
      </c>
    </row>
    <row r="3688" spans="1:14" x14ac:dyDescent="0.3">
      <c r="A3688" t="s">
        <v>33</v>
      </c>
      <c r="B3688" t="s">
        <v>786</v>
      </c>
      <c r="C3688">
        <v>2019</v>
      </c>
      <c r="D3688" s="3">
        <v>5</v>
      </c>
      <c r="E3688" s="3">
        <v>55000</v>
      </c>
      <c r="F3688" t="s">
        <v>13</v>
      </c>
      <c r="G3688" s="15">
        <f>IF(Table1[[#This Row],[Transmission]]="Manual", 0, 1)</f>
        <v>0</v>
      </c>
      <c r="H3688" t="s">
        <v>9472</v>
      </c>
      <c r="I3688" t="s">
        <v>17</v>
      </c>
      <c r="J3688" s="4">
        <v>45597</v>
      </c>
      <c r="K3688" t="s">
        <v>3644</v>
      </c>
      <c r="L3688" s="5">
        <v>490000</v>
      </c>
      <c r="M3688" s="28">
        <f t="shared" si="57"/>
        <v>490000</v>
      </c>
      <c r="N3688">
        <f>2025-Table1[[#This Row],[Year]]</f>
        <v>6</v>
      </c>
    </row>
    <row r="3689" spans="1:14" x14ac:dyDescent="0.3">
      <c r="A3689" t="s">
        <v>44</v>
      </c>
      <c r="B3689" t="s">
        <v>124</v>
      </c>
      <c r="C3689">
        <v>2012</v>
      </c>
      <c r="D3689" s="3">
        <v>12</v>
      </c>
      <c r="E3689" s="3">
        <v>46521</v>
      </c>
      <c r="F3689" t="s">
        <v>13</v>
      </c>
      <c r="G3689" s="15">
        <f>IF(Table1[[#This Row],[Transmission]]="Manual", 0, 1)</f>
        <v>0</v>
      </c>
      <c r="H3689" t="s">
        <v>9472</v>
      </c>
      <c r="I3689" t="s">
        <v>14</v>
      </c>
      <c r="J3689" s="4">
        <v>45597</v>
      </c>
      <c r="K3689" t="s">
        <v>3645</v>
      </c>
      <c r="L3689" s="5">
        <v>240000</v>
      </c>
      <c r="M3689" s="28">
        <f t="shared" si="57"/>
        <v>240000</v>
      </c>
      <c r="N3689">
        <f>2025-Table1[[#This Row],[Year]]</f>
        <v>13</v>
      </c>
    </row>
    <row r="3690" spans="1:14" x14ac:dyDescent="0.3">
      <c r="A3690" t="s">
        <v>44</v>
      </c>
      <c r="B3690" t="s">
        <v>405</v>
      </c>
      <c r="C3690">
        <v>2019</v>
      </c>
      <c r="D3690" s="3">
        <v>5</v>
      </c>
      <c r="E3690" s="3">
        <v>56000</v>
      </c>
      <c r="F3690" t="s">
        <v>25</v>
      </c>
      <c r="G3690" s="15">
        <f>IF(Table1[[#This Row],[Transmission]]="Manual", 0, 1)</f>
        <v>1</v>
      </c>
      <c r="H3690" t="s">
        <v>9472</v>
      </c>
      <c r="I3690" t="s">
        <v>2903</v>
      </c>
      <c r="J3690" s="4">
        <v>45597</v>
      </c>
      <c r="K3690" t="s">
        <v>3646</v>
      </c>
      <c r="L3690" s="5">
        <v>611000</v>
      </c>
      <c r="M3690" s="28">
        <f t="shared" si="57"/>
        <v>611000</v>
      </c>
      <c r="N3690">
        <f>2025-Table1[[#This Row],[Year]]</f>
        <v>6</v>
      </c>
    </row>
    <row r="3691" spans="1:14" x14ac:dyDescent="0.3">
      <c r="A3691" t="s">
        <v>21</v>
      </c>
      <c r="B3691" t="s">
        <v>111</v>
      </c>
      <c r="C3691">
        <v>2023</v>
      </c>
      <c r="D3691" s="3">
        <v>1</v>
      </c>
      <c r="E3691" s="3">
        <v>50000</v>
      </c>
      <c r="F3691" t="s">
        <v>13</v>
      </c>
      <c r="G3691" s="15">
        <f>IF(Table1[[#This Row],[Transmission]]="Manual", 0, 1)</f>
        <v>0</v>
      </c>
      <c r="H3691" t="s">
        <v>9475</v>
      </c>
      <c r="I3691" t="s">
        <v>2903</v>
      </c>
      <c r="J3691" s="4">
        <v>45597</v>
      </c>
      <c r="K3691" t="s">
        <v>3222</v>
      </c>
      <c r="L3691" s="5">
        <v>600000</v>
      </c>
      <c r="M3691" s="28">
        <f t="shared" si="57"/>
        <v>600000</v>
      </c>
      <c r="N3691">
        <f>2025-Table1[[#This Row],[Year]]</f>
        <v>2</v>
      </c>
    </row>
    <row r="3692" spans="1:14" x14ac:dyDescent="0.3">
      <c r="A3692" t="s">
        <v>21</v>
      </c>
      <c r="B3692" t="s">
        <v>111</v>
      </c>
      <c r="C3692">
        <v>2017</v>
      </c>
      <c r="D3692" s="3">
        <v>7</v>
      </c>
      <c r="E3692" s="3">
        <v>62500</v>
      </c>
      <c r="F3692" t="s">
        <v>25</v>
      </c>
      <c r="G3692" s="15">
        <f>IF(Table1[[#This Row],[Transmission]]="Manual", 0, 1)</f>
        <v>1</v>
      </c>
      <c r="H3692" t="s">
        <v>9475</v>
      </c>
      <c r="I3692" t="s">
        <v>2903</v>
      </c>
      <c r="J3692" s="4">
        <v>45597</v>
      </c>
      <c r="K3692" t="s">
        <v>3647</v>
      </c>
      <c r="L3692" s="5">
        <v>345000</v>
      </c>
      <c r="M3692" s="28">
        <f t="shared" si="57"/>
        <v>345000</v>
      </c>
      <c r="N3692">
        <f>2025-Table1[[#This Row],[Year]]</f>
        <v>8</v>
      </c>
    </row>
    <row r="3693" spans="1:14" x14ac:dyDescent="0.3">
      <c r="A3693" t="s">
        <v>21</v>
      </c>
      <c r="B3693" t="s">
        <v>131</v>
      </c>
      <c r="C3693">
        <v>2020</v>
      </c>
      <c r="D3693" s="3">
        <v>4</v>
      </c>
      <c r="E3693" s="3">
        <v>43000</v>
      </c>
      <c r="F3693" t="s">
        <v>25</v>
      </c>
      <c r="G3693" s="15">
        <f>IF(Table1[[#This Row],[Transmission]]="Manual", 0, 1)</f>
        <v>1</v>
      </c>
      <c r="H3693" t="s">
        <v>9475</v>
      </c>
      <c r="I3693" t="s">
        <v>14</v>
      </c>
      <c r="J3693" s="4">
        <v>45597</v>
      </c>
      <c r="K3693" t="s">
        <v>3648</v>
      </c>
      <c r="L3693" s="5">
        <v>600000</v>
      </c>
      <c r="M3693" s="28">
        <f t="shared" si="57"/>
        <v>600000</v>
      </c>
      <c r="N3693">
        <f>2025-Table1[[#This Row],[Year]]</f>
        <v>5</v>
      </c>
    </row>
    <row r="3694" spans="1:14" x14ac:dyDescent="0.3">
      <c r="A3694" t="s">
        <v>44</v>
      </c>
      <c r="B3694" t="s">
        <v>413</v>
      </c>
      <c r="C3694">
        <v>2010</v>
      </c>
      <c r="D3694" s="3">
        <v>14</v>
      </c>
      <c r="E3694" s="3">
        <v>134368</v>
      </c>
      <c r="F3694" t="s">
        <v>25</v>
      </c>
      <c r="G3694" s="15">
        <f>IF(Table1[[#This Row],[Transmission]]="Manual", 0, 1)</f>
        <v>1</v>
      </c>
      <c r="H3694" t="s">
        <v>9475</v>
      </c>
      <c r="I3694" t="s">
        <v>2903</v>
      </c>
      <c r="J3694" s="4">
        <v>45597</v>
      </c>
      <c r="K3694" t="s">
        <v>3649</v>
      </c>
      <c r="L3694" s="5">
        <v>105000</v>
      </c>
      <c r="M3694" s="28">
        <f t="shared" si="57"/>
        <v>105000</v>
      </c>
      <c r="N3694">
        <f>2025-Table1[[#This Row],[Year]]</f>
        <v>15</v>
      </c>
    </row>
    <row r="3695" spans="1:14" x14ac:dyDescent="0.3">
      <c r="A3695" t="s">
        <v>21</v>
      </c>
      <c r="B3695" t="s">
        <v>194</v>
      </c>
      <c r="C3695">
        <v>2018</v>
      </c>
      <c r="D3695" s="3">
        <v>6</v>
      </c>
      <c r="E3695" s="3">
        <v>76491</v>
      </c>
      <c r="F3695" t="s">
        <v>25</v>
      </c>
      <c r="G3695" s="15">
        <f>IF(Table1[[#This Row],[Transmission]]="Manual", 0, 1)</f>
        <v>1</v>
      </c>
      <c r="H3695" t="s">
        <v>9475</v>
      </c>
      <c r="I3695" t="s">
        <v>2903</v>
      </c>
      <c r="J3695" s="4">
        <v>45597</v>
      </c>
      <c r="K3695" t="s">
        <v>3650</v>
      </c>
      <c r="L3695" s="5">
        <v>440000</v>
      </c>
      <c r="M3695" s="28">
        <f t="shared" si="57"/>
        <v>440000</v>
      </c>
      <c r="N3695">
        <f>2025-Table1[[#This Row],[Year]]</f>
        <v>7</v>
      </c>
    </row>
    <row r="3696" spans="1:14" x14ac:dyDescent="0.3">
      <c r="A3696" t="s">
        <v>27</v>
      </c>
      <c r="B3696" t="s">
        <v>360</v>
      </c>
      <c r="C3696">
        <v>2014</v>
      </c>
      <c r="D3696" s="3">
        <v>10</v>
      </c>
      <c r="E3696" s="3">
        <v>64000</v>
      </c>
      <c r="F3696" t="s">
        <v>25</v>
      </c>
      <c r="G3696" s="15">
        <f>IF(Table1[[#This Row],[Transmission]]="Manual", 0, 1)</f>
        <v>1</v>
      </c>
      <c r="H3696" t="s">
        <v>9475</v>
      </c>
      <c r="I3696" t="s">
        <v>17</v>
      </c>
      <c r="J3696" s="4">
        <v>45597</v>
      </c>
      <c r="K3696" t="s">
        <v>3651</v>
      </c>
      <c r="L3696" s="5">
        <v>1229000</v>
      </c>
      <c r="M3696" s="28">
        <f t="shared" si="57"/>
        <v>1229000</v>
      </c>
      <c r="N3696">
        <f>2025-Table1[[#This Row],[Year]]</f>
        <v>11</v>
      </c>
    </row>
    <row r="3697" spans="1:14" x14ac:dyDescent="0.3">
      <c r="A3697" t="s">
        <v>44</v>
      </c>
      <c r="B3697" t="s">
        <v>133</v>
      </c>
      <c r="C3697">
        <v>2017</v>
      </c>
      <c r="D3697" s="3">
        <v>7</v>
      </c>
      <c r="E3697" s="3">
        <v>63000</v>
      </c>
      <c r="F3697" t="s">
        <v>25</v>
      </c>
      <c r="G3697" s="15">
        <f>IF(Table1[[#This Row],[Transmission]]="Manual", 0, 1)</f>
        <v>1</v>
      </c>
      <c r="H3697" t="s">
        <v>9472</v>
      </c>
      <c r="I3697" t="s">
        <v>2903</v>
      </c>
      <c r="J3697" s="4">
        <v>45597</v>
      </c>
      <c r="K3697" t="s">
        <v>3652</v>
      </c>
      <c r="L3697" s="5">
        <v>549000</v>
      </c>
      <c r="M3697" s="28">
        <f t="shared" si="57"/>
        <v>549000</v>
      </c>
      <c r="N3697">
        <f>2025-Table1[[#This Row],[Year]]</f>
        <v>8</v>
      </c>
    </row>
    <row r="3698" spans="1:14" x14ac:dyDescent="0.3">
      <c r="A3698" t="s">
        <v>21</v>
      </c>
      <c r="B3698" t="s">
        <v>111</v>
      </c>
      <c r="C3698">
        <v>2014</v>
      </c>
      <c r="D3698" s="3">
        <v>10</v>
      </c>
      <c r="E3698" s="3">
        <v>84000</v>
      </c>
      <c r="F3698" t="s">
        <v>13</v>
      </c>
      <c r="G3698" s="15">
        <f>IF(Table1[[#This Row],[Transmission]]="Manual", 0, 1)</f>
        <v>0</v>
      </c>
      <c r="H3698" t="s">
        <v>9475</v>
      </c>
      <c r="I3698" t="s">
        <v>14</v>
      </c>
      <c r="J3698" s="4">
        <v>45597</v>
      </c>
      <c r="K3698" t="s">
        <v>3653</v>
      </c>
      <c r="L3698" s="5">
        <v>238000</v>
      </c>
      <c r="M3698" s="28">
        <f t="shared" si="57"/>
        <v>238000</v>
      </c>
      <c r="N3698">
        <f>2025-Table1[[#This Row],[Year]]</f>
        <v>11</v>
      </c>
    </row>
    <row r="3699" spans="1:14" x14ac:dyDescent="0.3">
      <c r="A3699" t="s">
        <v>113</v>
      </c>
      <c r="B3699" t="s">
        <v>396</v>
      </c>
      <c r="C3699">
        <v>2012</v>
      </c>
      <c r="D3699" s="3">
        <v>12</v>
      </c>
      <c r="E3699" s="3">
        <v>80000</v>
      </c>
      <c r="F3699" t="s">
        <v>25</v>
      </c>
      <c r="G3699" s="15">
        <f>IF(Table1[[#This Row],[Transmission]]="Manual", 0, 1)</f>
        <v>1</v>
      </c>
      <c r="H3699" t="s">
        <v>9475</v>
      </c>
      <c r="I3699" t="s">
        <v>17</v>
      </c>
      <c r="J3699" s="4">
        <v>45597</v>
      </c>
      <c r="K3699" t="s">
        <v>3654</v>
      </c>
      <c r="L3699" s="5">
        <v>410000</v>
      </c>
      <c r="M3699" s="28">
        <f t="shared" si="57"/>
        <v>410000</v>
      </c>
      <c r="N3699">
        <f>2025-Table1[[#This Row],[Year]]</f>
        <v>13</v>
      </c>
    </row>
    <row r="3700" spans="1:14" x14ac:dyDescent="0.3">
      <c r="A3700" t="s">
        <v>101</v>
      </c>
      <c r="B3700" t="s">
        <v>1058</v>
      </c>
      <c r="C3700">
        <v>2016</v>
      </c>
      <c r="D3700" s="3">
        <v>8</v>
      </c>
      <c r="E3700" s="3">
        <v>70000</v>
      </c>
      <c r="F3700" t="s">
        <v>13</v>
      </c>
      <c r="G3700" s="15">
        <f>IF(Table1[[#This Row],[Transmission]]="Manual", 0, 1)</f>
        <v>0</v>
      </c>
      <c r="H3700" t="s">
        <v>9475</v>
      </c>
      <c r="I3700" t="s">
        <v>17</v>
      </c>
      <c r="J3700" s="4">
        <v>45597</v>
      </c>
      <c r="K3700" t="s">
        <v>3655</v>
      </c>
      <c r="L3700" s="5">
        <v>475000</v>
      </c>
      <c r="M3700" s="28">
        <f t="shared" si="57"/>
        <v>475000</v>
      </c>
      <c r="N3700">
        <f>2025-Table1[[#This Row],[Year]]</f>
        <v>9</v>
      </c>
    </row>
    <row r="3701" spans="1:14" x14ac:dyDescent="0.3">
      <c r="A3701" t="s">
        <v>15</v>
      </c>
      <c r="B3701" t="s">
        <v>259</v>
      </c>
      <c r="C3701">
        <v>2019</v>
      </c>
      <c r="D3701" s="3">
        <v>5</v>
      </c>
      <c r="E3701" s="3">
        <v>90000</v>
      </c>
      <c r="F3701" t="s">
        <v>25</v>
      </c>
      <c r="G3701" s="15">
        <f>IF(Table1[[#This Row],[Transmission]]="Manual", 0, 1)</f>
        <v>1</v>
      </c>
      <c r="H3701" t="s">
        <v>9472</v>
      </c>
      <c r="I3701" t="s">
        <v>14</v>
      </c>
      <c r="J3701" s="4">
        <v>45597</v>
      </c>
      <c r="K3701" t="s">
        <v>3386</v>
      </c>
      <c r="L3701" s="5">
        <v>620000</v>
      </c>
      <c r="M3701" s="28">
        <f t="shared" si="57"/>
        <v>620000</v>
      </c>
      <c r="N3701">
        <f>2025-Table1[[#This Row],[Year]]</f>
        <v>6</v>
      </c>
    </row>
    <row r="3702" spans="1:14" x14ac:dyDescent="0.3">
      <c r="A3702" t="s">
        <v>15</v>
      </c>
      <c r="B3702" t="s">
        <v>55</v>
      </c>
      <c r="C3702">
        <v>2016</v>
      </c>
      <c r="D3702" s="3">
        <v>8</v>
      </c>
      <c r="E3702" s="3">
        <v>140000</v>
      </c>
      <c r="F3702" t="s">
        <v>13</v>
      </c>
      <c r="G3702" s="15">
        <f>IF(Table1[[#This Row],[Transmission]]="Manual", 0, 1)</f>
        <v>0</v>
      </c>
      <c r="H3702" t="s">
        <v>9472</v>
      </c>
      <c r="I3702" t="s">
        <v>17</v>
      </c>
      <c r="J3702" s="4">
        <v>45597</v>
      </c>
      <c r="K3702" t="s">
        <v>3656</v>
      </c>
      <c r="L3702" s="5">
        <v>1325000</v>
      </c>
      <c r="M3702" s="28">
        <f t="shared" si="57"/>
        <v>1325000</v>
      </c>
      <c r="N3702">
        <f>2025-Table1[[#This Row],[Year]]</f>
        <v>9</v>
      </c>
    </row>
    <row r="3703" spans="1:14" x14ac:dyDescent="0.3">
      <c r="A3703" t="s">
        <v>21</v>
      </c>
      <c r="B3703" t="s">
        <v>99</v>
      </c>
      <c r="C3703">
        <v>2018</v>
      </c>
      <c r="D3703" s="3">
        <v>6</v>
      </c>
      <c r="E3703" s="3">
        <v>62000</v>
      </c>
      <c r="F3703" t="s">
        <v>13</v>
      </c>
      <c r="G3703" s="15">
        <f>IF(Table1[[#This Row],[Transmission]]="Manual", 0, 1)</f>
        <v>0</v>
      </c>
      <c r="H3703" t="s">
        <v>9475</v>
      </c>
      <c r="I3703" t="s">
        <v>2903</v>
      </c>
      <c r="J3703" s="4">
        <v>45597</v>
      </c>
      <c r="K3703" t="s">
        <v>3657</v>
      </c>
      <c r="L3703" s="5">
        <v>570000</v>
      </c>
      <c r="M3703" s="28">
        <f t="shared" si="57"/>
        <v>570000</v>
      </c>
      <c r="N3703">
        <f>2025-Table1[[#This Row],[Year]]</f>
        <v>7</v>
      </c>
    </row>
    <row r="3704" spans="1:14" x14ac:dyDescent="0.3">
      <c r="A3704" t="s">
        <v>44</v>
      </c>
      <c r="B3704" t="s">
        <v>79</v>
      </c>
      <c r="C3704">
        <v>2022</v>
      </c>
      <c r="D3704" s="3">
        <v>2</v>
      </c>
      <c r="E3704" s="3">
        <v>89000</v>
      </c>
      <c r="F3704" t="s">
        <v>25</v>
      </c>
      <c r="G3704" s="15">
        <f>IF(Table1[[#This Row],[Transmission]]="Manual", 0, 1)</f>
        <v>1</v>
      </c>
      <c r="H3704" t="s">
        <v>9472</v>
      </c>
      <c r="I3704" t="s">
        <v>17</v>
      </c>
      <c r="J3704" s="4">
        <v>45597</v>
      </c>
      <c r="K3704" t="s">
        <v>3658</v>
      </c>
      <c r="L3704" s="5">
        <v>1651000</v>
      </c>
      <c r="M3704" s="28">
        <f t="shared" si="57"/>
        <v>1651000</v>
      </c>
      <c r="N3704">
        <f>2025-Table1[[#This Row],[Year]]</f>
        <v>3</v>
      </c>
    </row>
    <row r="3705" spans="1:14" x14ac:dyDescent="0.3">
      <c r="A3705" t="s">
        <v>38</v>
      </c>
      <c r="B3705" t="s">
        <v>47</v>
      </c>
      <c r="C3705">
        <v>2019</v>
      </c>
      <c r="D3705" s="3">
        <v>5</v>
      </c>
      <c r="E3705" s="3">
        <v>79273</v>
      </c>
      <c r="F3705" t="s">
        <v>13</v>
      </c>
      <c r="G3705" s="15">
        <f>IF(Table1[[#This Row],[Transmission]]="Manual", 0, 1)</f>
        <v>0</v>
      </c>
      <c r="H3705" t="s">
        <v>9472</v>
      </c>
      <c r="I3705" t="s">
        <v>14</v>
      </c>
      <c r="J3705" s="4">
        <v>45597</v>
      </c>
      <c r="K3705" t="s">
        <v>3532</v>
      </c>
      <c r="L3705" s="5">
        <v>950000</v>
      </c>
      <c r="M3705" s="28">
        <f t="shared" si="57"/>
        <v>950000</v>
      </c>
      <c r="N3705">
        <f>2025-Table1[[#This Row],[Year]]</f>
        <v>6</v>
      </c>
    </row>
    <row r="3706" spans="1:14" x14ac:dyDescent="0.3">
      <c r="A3706" t="s">
        <v>21</v>
      </c>
      <c r="B3706" t="s">
        <v>22</v>
      </c>
      <c r="C3706">
        <v>2014</v>
      </c>
      <c r="D3706" s="3">
        <v>10</v>
      </c>
      <c r="E3706" s="3">
        <v>56000</v>
      </c>
      <c r="F3706" t="s">
        <v>13</v>
      </c>
      <c r="G3706" s="15">
        <f>IF(Table1[[#This Row],[Transmission]]="Manual", 0, 1)</f>
        <v>0</v>
      </c>
      <c r="H3706" t="s">
        <v>9475</v>
      </c>
      <c r="I3706" t="s">
        <v>14</v>
      </c>
      <c r="J3706" s="4">
        <v>45597</v>
      </c>
      <c r="K3706" t="s">
        <v>3659</v>
      </c>
      <c r="L3706" s="5">
        <v>345000</v>
      </c>
      <c r="M3706" s="28">
        <f t="shared" si="57"/>
        <v>345000</v>
      </c>
      <c r="N3706">
        <f>2025-Table1[[#This Row],[Year]]</f>
        <v>11</v>
      </c>
    </row>
    <row r="3707" spans="1:14" x14ac:dyDescent="0.3">
      <c r="A3707" t="s">
        <v>44</v>
      </c>
      <c r="B3707" t="s">
        <v>116</v>
      </c>
      <c r="C3707">
        <v>2017</v>
      </c>
      <c r="D3707" s="3">
        <v>7</v>
      </c>
      <c r="E3707" s="3">
        <v>43000</v>
      </c>
      <c r="F3707" t="s">
        <v>13</v>
      </c>
      <c r="G3707" s="15">
        <f>IF(Table1[[#This Row],[Transmission]]="Manual", 0, 1)</f>
        <v>0</v>
      </c>
      <c r="H3707" t="s">
        <v>9475</v>
      </c>
      <c r="I3707" t="s">
        <v>14</v>
      </c>
      <c r="J3707" s="4">
        <v>45597</v>
      </c>
      <c r="K3707" t="s">
        <v>3660</v>
      </c>
      <c r="L3707" s="5">
        <v>190000</v>
      </c>
      <c r="M3707" s="28">
        <f t="shared" si="57"/>
        <v>190000</v>
      </c>
      <c r="N3707">
        <f>2025-Table1[[#This Row],[Year]]</f>
        <v>8</v>
      </c>
    </row>
    <row r="3708" spans="1:14" x14ac:dyDescent="0.3">
      <c r="A3708" t="s">
        <v>21</v>
      </c>
      <c r="B3708" t="s">
        <v>1275</v>
      </c>
      <c r="C3708">
        <v>2010</v>
      </c>
      <c r="D3708" s="3">
        <v>14</v>
      </c>
      <c r="E3708" s="3">
        <v>70000</v>
      </c>
      <c r="F3708" t="s">
        <v>13</v>
      </c>
      <c r="G3708" s="15">
        <f>IF(Table1[[#This Row],[Transmission]]="Manual", 0, 1)</f>
        <v>0</v>
      </c>
      <c r="H3708" t="s">
        <v>9475</v>
      </c>
      <c r="I3708" t="s">
        <v>14</v>
      </c>
      <c r="J3708" s="4">
        <v>45597</v>
      </c>
      <c r="K3708" t="s">
        <v>3661</v>
      </c>
      <c r="L3708" s="5">
        <v>255000</v>
      </c>
      <c r="M3708" s="28">
        <f t="shared" si="57"/>
        <v>255000</v>
      </c>
      <c r="N3708">
        <f>2025-Table1[[#This Row],[Year]]</f>
        <v>15</v>
      </c>
    </row>
    <row r="3709" spans="1:14" x14ac:dyDescent="0.3">
      <c r="A3709" t="s">
        <v>21</v>
      </c>
      <c r="B3709" t="s">
        <v>231</v>
      </c>
      <c r="C3709">
        <v>2014</v>
      </c>
      <c r="D3709" s="3">
        <v>10</v>
      </c>
      <c r="E3709" s="3">
        <v>70000</v>
      </c>
      <c r="F3709" t="s">
        <v>13</v>
      </c>
      <c r="G3709" s="15">
        <f>IF(Table1[[#This Row],[Transmission]]="Manual", 0, 1)</f>
        <v>0</v>
      </c>
      <c r="H3709" t="s">
        <v>9475</v>
      </c>
      <c r="I3709" t="s">
        <v>14</v>
      </c>
      <c r="J3709" s="4">
        <v>45597</v>
      </c>
      <c r="K3709" t="s">
        <v>3662</v>
      </c>
      <c r="L3709" s="5">
        <v>235000</v>
      </c>
      <c r="M3709" s="28">
        <f t="shared" si="57"/>
        <v>235000</v>
      </c>
      <c r="N3709">
        <f>2025-Table1[[#This Row],[Year]]</f>
        <v>11</v>
      </c>
    </row>
    <row r="3710" spans="1:14" x14ac:dyDescent="0.3">
      <c r="A3710" t="s">
        <v>277</v>
      </c>
      <c r="B3710" t="s">
        <v>932</v>
      </c>
      <c r="C3710">
        <v>2013</v>
      </c>
      <c r="D3710" s="3">
        <v>11</v>
      </c>
      <c r="E3710" s="3">
        <v>70000</v>
      </c>
      <c r="F3710" t="s">
        <v>13</v>
      </c>
      <c r="G3710" s="15">
        <f>IF(Table1[[#This Row],[Transmission]]="Manual", 0, 1)</f>
        <v>0</v>
      </c>
      <c r="H3710" t="s">
        <v>9475</v>
      </c>
      <c r="I3710" t="s">
        <v>2903</v>
      </c>
      <c r="J3710" s="4">
        <v>45597</v>
      </c>
      <c r="K3710" t="s">
        <v>3663</v>
      </c>
      <c r="L3710" s="5">
        <v>269000</v>
      </c>
      <c r="M3710" s="28">
        <f t="shared" si="57"/>
        <v>269000</v>
      </c>
      <c r="N3710">
        <f>2025-Table1[[#This Row],[Year]]</f>
        <v>12</v>
      </c>
    </row>
    <row r="3711" spans="1:14" x14ac:dyDescent="0.3">
      <c r="A3711" t="s">
        <v>21</v>
      </c>
      <c r="B3711" t="s">
        <v>70</v>
      </c>
      <c r="C3711">
        <v>2017</v>
      </c>
      <c r="D3711" s="3">
        <v>7</v>
      </c>
      <c r="E3711" s="3">
        <v>81000</v>
      </c>
      <c r="F3711" t="s">
        <v>25</v>
      </c>
      <c r="G3711" s="15">
        <f>IF(Table1[[#This Row],[Transmission]]="Manual", 0, 1)</f>
        <v>1</v>
      </c>
      <c r="H3711" t="s">
        <v>9475</v>
      </c>
      <c r="I3711" t="s">
        <v>17</v>
      </c>
      <c r="J3711" s="4">
        <v>45597</v>
      </c>
      <c r="K3711" t="s">
        <v>3664</v>
      </c>
      <c r="L3711" s="5">
        <v>800000</v>
      </c>
      <c r="M3711" s="28">
        <f t="shared" si="57"/>
        <v>800000</v>
      </c>
      <c r="N3711">
        <f>2025-Table1[[#This Row],[Year]]</f>
        <v>8</v>
      </c>
    </row>
    <row r="3712" spans="1:14" x14ac:dyDescent="0.3">
      <c r="A3712" t="s">
        <v>58</v>
      </c>
      <c r="B3712" t="s">
        <v>373</v>
      </c>
      <c r="C3712">
        <v>2015</v>
      </c>
      <c r="D3712" s="3">
        <v>9</v>
      </c>
      <c r="E3712" s="3">
        <v>73930</v>
      </c>
      <c r="F3712" t="s">
        <v>25</v>
      </c>
      <c r="G3712" s="15">
        <f>IF(Table1[[#This Row],[Transmission]]="Manual", 0, 1)</f>
        <v>1</v>
      </c>
      <c r="H3712" t="s">
        <v>9475</v>
      </c>
      <c r="I3712" t="s">
        <v>17</v>
      </c>
      <c r="J3712" s="4">
        <v>45597</v>
      </c>
      <c r="K3712" t="s">
        <v>3665</v>
      </c>
      <c r="L3712" s="5">
        <v>1499000</v>
      </c>
      <c r="M3712" s="28">
        <f t="shared" si="57"/>
        <v>1499000</v>
      </c>
      <c r="N3712">
        <f>2025-Table1[[#This Row],[Year]]</f>
        <v>10</v>
      </c>
    </row>
    <row r="3713" spans="1:14" x14ac:dyDescent="0.3">
      <c r="A3713" t="s">
        <v>44</v>
      </c>
      <c r="B3713" t="s">
        <v>116</v>
      </c>
      <c r="C3713">
        <v>2013</v>
      </c>
      <c r="D3713" s="3">
        <v>11</v>
      </c>
      <c r="E3713" s="3">
        <v>59000</v>
      </c>
      <c r="F3713" t="s">
        <v>13</v>
      </c>
      <c r="G3713" s="15">
        <f>IF(Table1[[#This Row],[Transmission]]="Manual", 0, 1)</f>
        <v>0</v>
      </c>
      <c r="H3713" t="s">
        <v>9475</v>
      </c>
      <c r="I3713" t="s">
        <v>14</v>
      </c>
      <c r="J3713" s="4">
        <v>45597</v>
      </c>
      <c r="K3713" t="s">
        <v>3666</v>
      </c>
      <c r="L3713" s="5">
        <v>98000</v>
      </c>
      <c r="M3713" s="28">
        <f t="shared" si="57"/>
        <v>98000</v>
      </c>
      <c r="N3713">
        <f>2025-Table1[[#This Row],[Year]]</f>
        <v>12</v>
      </c>
    </row>
    <row r="3714" spans="1:14" x14ac:dyDescent="0.3">
      <c r="A3714" t="s">
        <v>277</v>
      </c>
      <c r="B3714" t="s">
        <v>1189</v>
      </c>
      <c r="C3714">
        <v>2011</v>
      </c>
      <c r="D3714" s="3">
        <v>13</v>
      </c>
      <c r="E3714" s="3">
        <v>142000</v>
      </c>
      <c r="F3714" t="s">
        <v>25</v>
      </c>
      <c r="G3714" s="15">
        <f>IF(Table1[[#This Row],[Transmission]]="Manual", 0, 1)</f>
        <v>1</v>
      </c>
      <c r="H3714" t="s">
        <v>9472</v>
      </c>
      <c r="I3714" t="s">
        <v>2903</v>
      </c>
      <c r="J3714" s="4">
        <v>45597</v>
      </c>
      <c r="K3714" t="s">
        <v>3667</v>
      </c>
      <c r="L3714" s="5">
        <v>180000</v>
      </c>
      <c r="M3714" s="28">
        <f t="shared" si="57"/>
        <v>180000</v>
      </c>
      <c r="N3714">
        <f>2025-Table1[[#This Row],[Year]]</f>
        <v>14</v>
      </c>
    </row>
    <row r="3715" spans="1:14" x14ac:dyDescent="0.3">
      <c r="A3715" t="s">
        <v>11</v>
      </c>
      <c r="B3715" t="s">
        <v>12</v>
      </c>
      <c r="C3715">
        <v>2012</v>
      </c>
      <c r="D3715" s="3">
        <v>12</v>
      </c>
      <c r="E3715" s="3">
        <v>72000</v>
      </c>
      <c r="F3715" t="s">
        <v>13</v>
      </c>
      <c r="G3715" s="15">
        <f>IF(Table1[[#This Row],[Transmission]]="Manual", 0, 1)</f>
        <v>0</v>
      </c>
      <c r="H3715" t="s">
        <v>9475</v>
      </c>
      <c r="I3715" t="s">
        <v>2903</v>
      </c>
      <c r="J3715" s="4">
        <v>45597</v>
      </c>
      <c r="K3715" t="s">
        <v>3668</v>
      </c>
      <c r="L3715" s="5">
        <v>259000</v>
      </c>
      <c r="M3715" s="28">
        <f t="shared" ref="M3715:M3778" si="58">VALUE(SUBSTITUTE(SUBSTITUTE(L3715,"₹"," "),",",""))</f>
        <v>259000</v>
      </c>
      <c r="N3715">
        <f>2025-Table1[[#This Row],[Year]]</f>
        <v>13</v>
      </c>
    </row>
    <row r="3716" spans="1:14" x14ac:dyDescent="0.3">
      <c r="A3716" t="s">
        <v>21</v>
      </c>
      <c r="B3716" t="s">
        <v>111</v>
      </c>
      <c r="C3716">
        <v>2012</v>
      </c>
      <c r="D3716" s="3">
        <v>12</v>
      </c>
      <c r="E3716" s="3">
        <v>52000</v>
      </c>
      <c r="F3716" t="s">
        <v>13</v>
      </c>
      <c r="G3716" s="15">
        <f>IF(Table1[[#This Row],[Transmission]]="Manual", 0, 1)</f>
        <v>0</v>
      </c>
      <c r="H3716" t="s">
        <v>9475</v>
      </c>
      <c r="I3716" t="s">
        <v>2903</v>
      </c>
      <c r="J3716" s="4">
        <v>45597</v>
      </c>
      <c r="K3716" t="s">
        <v>3669</v>
      </c>
      <c r="L3716" s="5">
        <v>260000</v>
      </c>
      <c r="M3716" s="28">
        <f t="shared" si="58"/>
        <v>260000</v>
      </c>
      <c r="N3716">
        <f>2025-Table1[[#This Row],[Year]]</f>
        <v>13</v>
      </c>
    </row>
    <row r="3717" spans="1:14" x14ac:dyDescent="0.3">
      <c r="A3717" t="s">
        <v>33</v>
      </c>
      <c r="B3717" t="s">
        <v>34</v>
      </c>
      <c r="C3717">
        <v>2018</v>
      </c>
      <c r="D3717" s="3">
        <v>6</v>
      </c>
      <c r="E3717" s="3">
        <v>40230</v>
      </c>
      <c r="F3717" t="s">
        <v>25</v>
      </c>
      <c r="G3717" s="15">
        <f>IF(Table1[[#This Row],[Transmission]]="Manual", 0, 1)</f>
        <v>1</v>
      </c>
      <c r="H3717" t="s">
        <v>9472</v>
      </c>
      <c r="I3717" t="s">
        <v>2903</v>
      </c>
      <c r="J3717" s="4">
        <v>45566</v>
      </c>
      <c r="K3717" t="s">
        <v>3670</v>
      </c>
      <c r="L3717" s="5">
        <v>775000</v>
      </c>
      <c r="M3717" s="28">
        <f t="shared" si="58"/>
        <v>775000</v>
      </c>
      <c r="N3717">
        <f>2025-Table1[[#This Row],[Year]]</f>
        <v>7</v>
      </c>
    </row>
    <row r="3718" spans="1:14" x14ac:dyDescent="0.3">
      <c r="A3718" t="s">
        <v>21</v>
      </c>
      <c r="B3718" t="s">
        <v>1795</v>
      </c>
      <c r="C3718">
        <v>2018</v>
      </c>
      <c r="D3718" s="3">
        <v>6</v>
      </c>
      <c r="E3718" s="3">
        <v>67000</v>
      </c>
      <c r="F3718" t="s">
        <v>25</v>
      </c>
      <c r="G3718" s="15">
        <f>IF(Table1[[#This Row],[Transmission]]="Manual", 0, 1)</f>
        <v>1</v>
      </c>
      <c r="H3718" t="s">
        <v>9472</v>
      </c>
      <c r="I3718" t="s">
        <v>17</v>
      </c>
      <c r="J3718" s="4">
        <v>45597</v>
      </c>
      <c r="K3718" t="s">
        <v>2075</v>
      </c>
      <c r="L3718" s="5">
        <v>699000</v>
      </c>
      <c r="M3718" s="28">
        <f t="shared" si="58"/>
        <v>699000</v>
      </c>
      <c r="N3718">
        <f>2025-Table1[[#This Row],[Year]]</f>
        <v>7</v>
      </c>
    </row>
    <row r="3719" spans="1:14" x14ac:dyDescent="0.3">
      <c r="A3719" t="s">
        <v>44</v>
      </c>
      <c r="B3719" t="s">
        <v>116</v>
      </c>
      <c r="C3719">
        <v>2018</v>
      </c>
      <c r="D3719" s="3">
        <v>6</v>
      </c>
      <c r="E3719" s="3">
        <v>81000</v>
      </c>
      <c r="F3719" t="s">
        <v>25</v>
      </c>
      <c r="G3719" s="15">
        <f>IF(Table1[[#This Row],[Transmission]]="Manual", 0, 1)</f>
        <v>1</v>
      </c>
      <c r="H3719" t="s">
        <v>9475</v>
      </c>
      <c r="I3719" t="s">
        <v>2903</v>
      </c>
      <c r="J3719" s="4">
        <v>45597</v>
      </c>
      <c r="K3719" t="s">
        <v>3671</v>
      </c>
      <c r="L3719" s="5">
        <v>355000</v>
      </c>
      <c r="M3719" s="28">
        <f t="shared" si="58"/>
        <v>355000</v>
      </c>
      <c r="N3719">
        <f>2025-Table1[[#This Row],[Year]]</f>
        <v>7</v>
      </c>
    </row>
    <row r="3720" spans="1:14" x14ac:dyDescent="0.3">
      <c r="A3720" t="s">
        <v>44</v>
      </c>
      <c r="B3720" t="s">
        <v>228</v>
      </c>
      <c r="C3720">
        <v>2021</v>
      </c>
      <c r="D3720" s="3">
        <v>3</v>
      </c>
      <c r="E3720" s="3">
        <v>88000</v>
      </c>
      <c r="F3720" t="s">
        <v>13</v>
      </c>
      <c r="G3720" s="15">
        <f>IF(Table1[[#This Row],[Transmission]]="Manual", 0, 1)</f>
        <v>0</v>
      </c>
      <c r="H3720" t="s">
        <v>9472</v>
      </c>
      <c r="I3720" t="s">
        <v>2903</v>
      </c>
      <c r="J3720" s="4">
        <v>45597</v>
      </c>
      <c r="K3720" t="s">
        <v>3672</v>
      </c>
      <c r="L3720" s="5">
        <v>575000</v>
      </c>
      <c r="M3720" s="28">
        <f t="shared" si="58"/>
        <v>575000</v>
      </c>
      <c r="N3720">
        <f>2025-Table1[[#This Row],[Year]]</f>
        <v>4</v>
      </c>
    </row>
    <row r="3721" spans="1:14" x14ac:dyDescent="0.3">
      <c r="A3721" t="s">
        <v>44</v>
      </c>
      <c r="B3721" t="s">
        <v>79</v>
      </c>
      <c r="C3721">
        <v>2022</v>
      </c>
      <c r="D3721" s="3">
        <v>2</v>
      </c>
      <c r="E3721" s="3">
        <v>20012</v>
      </c>
      <c r="F3721" t="s">
        <v>25</v>
      </c>
      <c r="G3721" s="15">
        <f>IF(Table1[[#This Row],[Transmission]]="Manual", 0, 1)</f>
        <v>1</v>
      </c>
      <c r="H3721" t="s">
        <v>9472</v>
      </c>
      <c r="I3721" t="s">
        <v>14</v>
      </c>
      <c r="J3721" s="4">
        <v>45597</v>
      </c>
      <c r="K3721" t="s">
        <v>3673</v>
      </c>
      <c r="L3721" s="5">
        <v>1645000</v>
      </c>
      <c r="M3721" s="28">
        <f t="shared" si="58"/>
        <v>1645000</v>
      </c>
      <c r="N3721">
        <f>2025-Table1[[#This Row],[Year]]</f>
        <v>3</v>
      </c>
    </row>
    <row r="3722" spans="1:14" x14ac:dyDescent="0.3">
      <c r="A3722" t="s">
        <v>44</v>
      </c>
      <c r="B3722" t="s">
        <v>124</v>
      </c>
      <c r="C3722">
        <v>2011</v>
      </c>
      <c r="D3722" s="3">
        <v>13</v>
      </c>
      <c r="E3722" s="3">
        <v>72000</v>
      </c>
      <c r="F3722" t="s">
        <v>13</v>
      </c>
      <c r="G3722" s="15">
        <f>IF(Table1[[#This Row],[Transmission]]="Manual", 0, 1)</f>
        <v>0</v>
      </c>
      <c r="H3722" t="s">
        <v>9475</v>
      </c>
      <c r="I3722" t="s">
        <v>2903</v>
      </c>
      <c r="J3722" s="4">
        <v>45597</v>
      </c>
      <c r="K3722" t="s">
        <v>3674</v>
      </c>
      <c r="L3722" s="5">
        <v>155000</v>
      </c>
      <c r="M3722" s="28">
        <f t="shared" si="58"/>
        <v>155000</v>
      </c>
      <c r="N3722">
        <f>2025-Table1[[#This Row],[Year]]</f>
        <v>14</v>
      </c>
    </row>
    <row r="3723" spans="1:14" x14ac:dyDescent="0.3">
      <c r="A3723" t="s">
        <v>21</v>
      </c>
      <c r="B3723" t="s">
        <v>36</v>
      </c>
      <c r="C3723">
        <v>2018</v>
      </c>
      <c r="D3723" s="3">
        <v>6</v>
      </c>
      <c r="E3723" s="3">
        <v>80000</v>
      </c>
      <c r="F3723" t="s">
        <v>25</v>
      </c>
      <c r="G3723" s="15">
        <f>IF(Table1[[#This Row],[Transmission]]="Manual", 0, 1)</f>
        <v>1</v>
      </c>
      <c r="H3723" t="s">
        <v>9475</v>
      </c>
      <c r="I3723" t="s">
        <v>2903</v>
      </c>
      <c r="J3723" s="4">
        <v>45597</v>
      </c>
      <c r="K3723" t="s">
        <v>3675</v>
      </c>
      <c r="L3723" s="5">
        <v>350000</v>
      </c>
      <c r="M3723" s="28">
        <f t="shared" si="58"/>
        <v>350000</v>
      </c>
      <c r="N3723">
        <f>2025-Table1[[#This Row],[Year]]</f>
        <v>7</v>
      </c>
    </row>
    <row r="3724" spans="1:14" x14ac:dyDescent="0.3">
      <c r="A3724" t="s">
        <v>11</v>
      </c>
      <c r="B3724" t="s">
        <v>12</v>
      </c>
      <c r="C3724">
        <v>2021</v>
      </c>
      <c r="D3724" s="3">
        <v>3</v>
      </c>
      <c r="E3724" s="3">
        <v>60180</v>
      </c>
      <c r="F3724" t="s">
        <v>25</v>
      </c>
      <c r="G3724" s="15">
        <f>IF(Table1[[#This Row],[Transmission]]="Manual", 0, 1)</f>
        <v>1</v>
      </c>
      <c r="H3724" t="s">
        <v>9472</v>
      </c>
      <c r="I3724" t="s">
        <v>14</v>
      </c>
      <c r="J3724" s="4">
        <v>45597</v>
      </c>
      <c r="K3724" t="s">
        <v>1162</v>
      </c>
      <c r="L3724" s="5">
        <v>1170000</v>
      </c>
      <c r="M3724" s="28">
        <f t="shared" si="58"/>
        <v>1170000</v>
      </c>
      <c r="N3724">
        <f>2025-Table1[[#This Row],[Year]]</f>
        <v>4</v>
      </c>
    </row>
    <row r="3725" spans="1:14" x14ac:dyDescent="0.3">
      <c r="A3725" t="s">
        <v>21</v>
      </c>
      <c r="B3725" t="s">
        <v>140</v>
      </c>
      <c r="C3725">
        <v>2012</v>
      </c>
      <c r="D3725" s="3">
        <v>12</v>
      </c>
      <c r="E3725" s="3">
        <v>148000</v>
      </c>
      <c r="F3725" t="s">
        <v>13</v>
      </c>
      <c r="G3725" s="15">
        <f>IF(Table1[[#This Row],[Transmission]]="Manual", 0, 1)</f>
        <v>0</v>
      </c>
      <c r="H3725" t="s">
        <v>9475</v>
      </c>
      <c r="I3725" t="s">
        <v>17</v>
      </c>
      <c r="J3725" s="4">
        <v>45597</v>
      </c>
      <c r="K3725" t="s">
        <v>3676</v>
      </c>
      <c r="L3725" s="5">
        <v>240000</v>
      </c>
      <c r="M3725" s="28">
        <f t="shared" si="58"/>
        <v>240000</v>
      </c>
      <c r="N3725">
        <f>2025-Table1[[#This Row],[Year]]</f>
        <v>13</v>
      </c>
    </row>
    <row r="3726" spans="1:14" x14ac:dyDescent="0.3">
      <c r="A3726" t="s">
        <v>21</v>
      </c>
      <c r="B3726" t="s">
        <v>68</v>
      </c>
      <c r="C3726">
        <v>2019</v>
      </c>
      <c r="D3726" s="3">
        <v>5</v>
      </c>
      <c r="E3726" s="3">
        <v>59000</v>
      </c>
      <c r="F3726" t="s">
        <v>13</v>
      </c>
      <c r="G3726" s="15">
        <f>IF(Table1[[#This Row],[Transmission]]="Manual", 0, 1)</f>
        <v>0</v>
      </c>
      <c r="H3726" t="s">
        <v>9472</v>
      </c>
      <c r="I3726" t="s">
        <v>2903</v>
      </c>
      <c r="J3726" s="4">
        <v>45536</v>
      </c>
      <c r="K3726" t="s">
        <v>3677</v>
      </c>
      <c r="L3726" s="5">
        <v>525000</v>
      </c>
      <c r="M3726" s="28">
        <f t="shared" si="58"/>
        <v>525000</v>
      </c>
      <c r="N3726">
        <f>2025-Table1[[#This Row],[Year]]</f>
        <v>6</v>
      </c>
    </row>
    <row r="3727" spans="1:14" x14ac:dyDescent="0.3">
      <c r="A3727" t="s">
        <v>44</v>
      </c>
      <c r="B3727" t="s">
        <v>413</v>
      </c>
      <c r="C3727">
        <v>2010</v>
      </c>
      <c r="D3727" s="3">
        <v>14</v>
      </c>
      <c r="E3727" s="3">
        <v>68000</v>
      </c>
      <c r="F3727" t="s">
        <v>13</v>
      </c>
      <c r="G3727" s="15">
        <f>IF(Table1[[#This Row],[Transmission]]="Manual", 0, 1)</f>
        <v>0</v>
      </c>
      <c r="H3727" t="s">
        <v>9472</v>
      </c>
      <c r="I3727" t="s">
        <v>2903</v>
      </c>
      <c r="J3727" s="4">
        <v>45597</v>
      </c>
      <c r="K3727" t="s">
        <v>3678</v>
      </c>
      <c r="L3727" s="5">
        <v>111000</v>
      </c>
      <c r="M3727" s="28">
        <f t="shared" si="58"/>
        <v>111000</v>
      </c>
      <c r="N3727">
        <f>2025-Table1[[#This Row],[Year]]</f>
        <v>15</v>
      </c>
    </row>
    <row r="3728" spans="1:14" x14ac:dyDescent="0.3">
      <c r="A3728" t="s">
        <v>847</v>
      </c>
      <c r="B3728" t="s">
        <v>2589</v>
      </c>
      <c r="C3728">
        <v>2014</v>
      </c>
      <c r="D3728" s="3">
        <v>10</v>
      </c>
      <c r="E3728" s="3">
        <v>23000</v>
      </c>
      <c r="F3728" t="s">
        <v>13</v>
      </c>
      <c r="G3728" s="15">
        <f>IF(Table1[[#This Row],[Transmission]]="Manual", 0, 1)</f>
        <v>0</v>
      </c>
      <c r="H3728" t="s">
        <v>9475</v>
      </c>
      <c r="I3728" t="s">
        <v>14</v>
      </c>
      <c r="J3728" s="4">
        <v>45597</v>
      </c>
      <c r="K3728" t="s">
        <v>3679</v>
      </c>
      <c r="L3728" s="5">
        <v>249999</v>
      </c>
      <c r="M3728" s="28">
        <f t="shared" si="58"/>
        <v>249999</v>
      </c>
      <c r="N3728">
        <f>2025-Table1[[#This Row],[Year]]</f>
        <v>11</v>
      </c>
    </row>
    <row r="3729" spans="1:14" x14ac:dyDescent="0.3">
      <c r="A3729" t="s">
        <v>21</v>
      </c>
      <c r="B3729" t="s">
        <v>22</v>
      </c>
      <c r="C3729">
        <v>2009</v>
      </c>
      <c r="D3729" s="3">
        <v>15</v>
      </c>
      <c r="E3729" s="3">
        <v>65000</v>
      </c>
      <c r="F3729" t="s">
        <v>25</v>
      </c>
      <c r="G3729" s="15">
        <f>IF(Table1[[#This Row],[Transmission]]="Manual", 0, 1)</f>
        <v>1</v>
      </c>
      <c r="H3729" t="s">
        <v>9475</v>
      </c>
      <c r="I3729" t="s">
        <v>2903</v>
      </c>
      <c r="J3729" s="4">
        <v>45597</v>
      </c>
      <c r="K3729" t="s">
        <v>3680</v>
      </c>
      <c r="L3729" s="5">
        <v>72000</v>
      </c>
      <c r="M3729" s="28">
        <f t="shared" si="58"/>
        <v>72000</v>
      </c>
      <c r="N3729">
        <f>2025-Table1[[#This Row],[Year]]</f>
        <v>16</v>
      </c>
    </row>
    <row r="3730" spans="1:14" x14ac:dyDescent="0.3">
      <c r="A3730" t="s">
        <v>3347</v>
      </c>
      <c r="B3730" t="s">
        <v>3348</v>
      </c>
      <c r="C3730">
        <v>2019</v>
      </c>
      <c r="D3730" s="3">
        <v>5</v>
      </c>
      <c r="E3730" s="3">
        <v>31000</v>
      </c>
      <c r="F3730" t="s">
        <v>13</v>
      </c>
      <c r="G3730" s="15">
        <f>IF(Table1[[#This Row],[Transmission]]="Manual", 0, 1)</f>
        <v>0</v>
      </c>
      <c r="H3730" t="s">
        <v>9475</v>
      </c>
      <c r="I3730" t="s">
        <v>2903</v>
      </c>
      <c r="J3730" s="4">
        <v>45597</v>
      </c>
      <c r="K3730" t="s">
        <v>3681</v>
      </c>
      <c r="L3730" s="5">
        <v>199000</v>
      </c>
      <c r="M3730" s="28">
        <f t="shared" si="58"/>
        <v>199000</v>
      </c>
      <c r="N3730">
        <f>2025-Table1[[#This Row],[Year]]</f>
        <v>6</v>
      </c>
    </row>
    <row r="3731" spans="1:14" x14ac:dyDescent="0.3">
      <c r="A3731" t="s">
        <v>44</v>
      </c>
      <c r="B3731" t="s">
        <v>1196</v>
      </c>
      <c r="C3731">
        <v>2021</v>
      </c>
      <c r="D3731" s="3">
        <v>3</v>
      </c>
      <c r="E3731" s="3">
        <v>64000</v>
      </c>
      <c r="F3731" t="s">
        <v>13</v>
      </c>
      <c r="G3731" s="15">
        <f>IF(Table1[[#This Row],[Transmission]]="Manual", 0, 1)</f>
        <v>0</v>
      </c>
      <c r="H3731" t="s">
        <v>9472</v>
      </c>
      <c r="I3731" t="s">
        <v>2903</v>
      </c>
      <c r="J3731" s="4">
        <v>45597</v>
      </c>
      <c r="K3731" t="s">
        <v>3682</v>
      </c>
      <c r="L3731" s="5">
        <v>465000</v>
      </c>
      <c r="M3731" s="28">
        <f t="shared" si="58"/>
        <v>465000</v>
      </c>
      <c r="N3731">
        <f>2025-Table1[[#This Row],[Year]]</f>
        <v>4</v>
      </c>
    </row>
    <row r="3732" spans="1:14" x14ac:dyDescent="0.3">
      <c r="A3732" t="s">
        <v>21</v>
      </c>
      <c r="B3732" t="s">
        <v>24</v>
      </c>
      <c r="C3732">
        <v>2017</v>
      </c>
      <c r="D3732" s="3">
        <v>7</v>
      </c>
      <c r="E3732" s="3">
        <v>32000</v>
      </c>
      <c r="F3732" t="s">
        <v>25</v>
      </c>
      <c r="G3732" s="15">
        <f>IF(Table1[[#This Row],[Transmission]]="Manual", 0, 1)</f>
        <v>1</v>
      </c>
      <c r="H3732" t="s">
        <v>9472</v>
      </c>
      <c r="I3732" t="s">
        <v>2903</v>
      </c>
      <c r="J3732" s="4">
        <v>45597</v>
      </c>
      <c r="K3732" t="s">
        <v>3683</v>
      </c>
      <c r="L3732" s="5">
        <v>525000</v>
      </c>
      <c r="M3732" s="28">
        <f t="shared" si="58"/>
        <v>525000</v>
      </c>
      <c r="N3732">
        <f>2025-Table1[[#This Row],[Year]]</f>
        <v>8</v>
      </c>
    </row>
    <row r="3733" spans="1:14" x14ac:dyDescent="0.3">
      <c r="A3733" t="s">
        <v>101</v>
      </c>
      <c r="B3733" t="s">
        <v>152</v>
      </c>
      <c r="C3733">
        <v>2018</v>
      </c>
      <c r="D3733" s="3">
        <v>6</v>
      </c>
      <c r="E3733" s="3">
        <v>61000</v>
      </c>
      <c r="F3733" t="s">
        <v>25</v>
      </c>
      <c r="G3733" s="15">
        <f>IF(Table1[[#This Row],[Transmission]]="Manual", 0, 1)</f>
        <v>1</v>
      </c>
      <c r="H3733" t="s">
        <v>9472</v>
      </c>
      <c r="I3733" t="s">
        <v>2903</v>
      </c>
      <c r="J3733" s="4">
        <v>45566</v>
      </c>
      <c r="K3733" t="s">
        <v>3684</v>
      </c>
      <c r="L3733" s="5">
        <v>599000</v>
      </c>
      <c r="M3733" s="28">
        <f t="shared" si="58"/>
        <v>599000</v>
      </c>
      <c r="N3733">
        <f>2025-Table1[[#This Row],[Year]]</f>
        <v>7</v>
      </c>
    </row>
    <row r="3734" spans="1:14" x14ac:dyDescent="0.3">
      <c r="A3734" t="s">
        <v>44</v>
      </c>
      <c r="B3734" t="s">
        <v>413</v>
      </c>
      <c r="C3734">
        <v>2011</v>
      </c>
      <c r="D3734" s="3">
        <v>13</v>
      </c>
      <c r="E3734" s="3">
        <v>51000</v>
      </c>
      <c r="F3734" t="s">
        <v>13</v>
      </c>
      <c r="G3734" s="15">
        <f>IF(Table1[[#This Row],[Transmission]]="Manual", 0, 1)</f>
        <v>0</v>
      </c>
      <c r="H3734" t="s">
        <v>9472</v>
      </c>
      <c r="I3734" t="s">
        <v>14</v>
      </c>
      <c r="J3734" s="4">
        <v>45597</v>
      </c>
      <c r="K3734" t="s">
        <v>2388</v>
      </c>
      <c r="L3734" s="5">
        <v>170000</v>
      </c>
      <c r="M3734" s="28">
        <f t="shared" si="58"/>
        <v>170000</v>
      </c>
      <c r="N3734">
        <f>2025-Table1[[#This Row],[Year]]</f>
        <v>14</v>
      </c>
    </row>
    <row r="3735" spans="1:14" x14ac:dyDescent="0.3">
      <c r="A3735" t="s">
        <v>44</v>
      </c>
      <c r="B3735" t="s">
        <v>79</v>
      </c>
      <c r="C3735">
        <v>2018</v>
      </c>
      <c r="D3735" s="3">
        <v>6</v>
      </c>
      <c r="E3735" s="3">
        <v>32000</v>
      </c>
      <c r="F3735" t="s">
        <v>25</v>
      </c>
      <c r="G3735" s="15">
        <f>IF(Table1[[#This Row],[Transmission]]="Manual", 0, 1)</f>
        <v>1</v>
      </c>
      <c r="H3735" t="s">
        <v>9472</v>
      </c>
      <c r="I3735" t="s">
        <v>14</v>
      </c>
      <c r="J3735" s="4">
        <v>45597</v>
      </c>
      <c r="K3735" t="s">
        <v>3685</v>
      </c>
      <c r="L3735" s="5">
        <v>1190000</v>
      </c>
      <c r="M3735" s="28">
        <f t="shared" si="58"/>
        <v>1190000</v>
      </c>
      <c r="N3735">
        <f>2025-Table1[[#This Row],[Year]]</f>
        <v>7</v>
      </c>
    </row>
    <row r="3736" spans="1:14" x14ac:dyDescent="0.3">
      <c r="A3736" t="s">
        <v>113</v>
      </c>
      <c r="B3736" t="s">
        <v>1339</v>
      </c>
      <c r="C3736">
        <v>2019</v>
      </c>
      <c r="D3736" s="3">
        <v>5</v>
      </c>
      <c r="E3736" s="3">
        <v>24200</v>
      </c>
      <c r="F3736" t="s">
        <v>13</v>
      </c>
      <c r="G3736" s="15">
        <f>IF(Table1[[#This Row],[Transmission]]="Manual", 0, 1)</f>
        <v>0</v>
      </c>
      <c r="H3736" t="s">
        <v>9472</v>
      </c>
      <c r="I3736" t="s">
        <v>17</v>
      </c>
      <c r="J3736" s="4">
        <v>45597</v>
      </c>
      <c r="K3736" t="s">
        <v>3686</v>
      </c>
      <c r="L3736" s="5">
        <v>899999</v>
      </c>
      <c r="M3736" s="28">
        <f t="shared" si="58"/>
        <v>899999</v>
      </c>
      <c r="N3736">
        <f>2025-Table1[[#This Row],[Year]]</f>
        <v>6</v>
      </c>
    </row>
    <row r="3737" spans="1:14" x14ac:dyDescent="0.3">
      <c r="A3737" t="s">
        <v>21</v>
      </c>
      <c r="B3737" t="s">
        <v>140</v>
      </c>
      <c r="C3737">
        <v>2010</v>
      </c>
      <c r="D3737" s="3">
        <v>14</v>
      </c>
      <c r="E3737" s="3">
        <v>85000</v>
      </c>
      <c r="F3737" t="s">
        <v>13</v>
      </c>
      <c r="G3737" s="15">
        <f>IF(Table1[[#This Row],[Transmission]]="Manual", 0, 1)</f>
        <v>0</v>
      </c>
      <c r="H3737" t="s">
        <v>9472</v>
      </c>
      <c r="I3737" t="s">
        <v>2903</v>
      </c>
      <c r="J3737" s="4">
        <v>45597</v>
      </c>
      <c r="K3737" t="s">
        <v>3687</v>
      </c>
      <c r="L3737" s="5">
        <v>110000</v>
      </c>
      <c r="M3737" s="28">
        <f t="shared" si="58"/>
        <v>110000</v>
      </c>
      <c r="N3737">
        <f>2025-Table1[[#This Row],[Year]]</f>
        <v>15</v>
      </c>
    </row>
    <row r="3738" spans="1:14" x14ac:dyDescent="0.3">
      <c r="A3738" t="s">
        <v>113</v>
      </c>
      <c r="B3738" t="s">
        <v>121</v>
      </c>
      <c r="C3738">
        <v>2015</v>
      </c>
      <c r="D3738" s="3">
        <v>9</v>
      </c>
      <c r="E3738" s="3">
        <v>75000</v>
      </c>
      <c r="F3738" t="s">
        <v>13</v>
      </c>
      <c r="G3738" s="15">
        <f>IF(Table1[[#This Row],[Transmission]]="Manual", 0, 1)</f>
        <v>0</v>
      </c>
      <c r="H3738" t="s">
        <v>9472</v>
      </c>
      <c r="I3738" t="s">
        <v>17</v>
      </c>
      <c r="J3738" s="4">
        <v>45597</v>
      </c>
      <c r="K3738" t="s">
        <v>946</v>
      </c>
      <c r="L3738" s="5">
        <v>745000</v>
      </c>
      <c r="M3738" s="28">
        <f t="shared" si="58"/>
        <v>745000</v>
      </c>
      <c r="N3738">
        <f>2025-Table1[[#This Row],[Year]]</f>
        <v>10</v>
      </c>
    </row>
    <row r="3739" spans="1:14" x14ac:dyDescent="0.3">
      <c r="A3739" t="s">
        <v>21</v>
      </c>
      <c r="B3739" t="s">
        <v>39</v>
      </c>
      <c r="C3739">
        <v>2017</v>
      </c>
      <c r="D3739" s="3">
        <v>7</v>
      </c>
      <c r="E3739" s="3">
        <v>61300</v>
      </c>
      <c r="F3739" t="s">
        <v>25</v>
      </c>
      <c r="G3739" s="15">
        <f>IF(Table1[[#This Row],[Transmission]]="Manual", 0, 1)</f>
        <v>1</v>
      </c>
      <c r="H3739" t="s">
        <v>9475</v>
      </c>
      <c r="I3739" t="s">
        <v>2903</v>
      </c>
      <c r="J3739" s="4">
        <v>45597</v>
      </c>
      <c r="K3739" t="s">
        <v>3688</v>
      </c>
      <c r="L3739" s="5">
        <v>525000</v>
      </c>
      <c r="M3739" s="28">
        <f t="shared" si="58"/>
        <v>525000</v>
      </c>
      <c r="N3739">
        <f>2025-Table1[[#This Row],[Year]]</f>
        <v>8</v>
      </c>
    </row>
    <row r="3740" spans="1:14" x14ac:dyDescent="0.3">
      <c r="A3740" t="s">
        <v>44</v>
      </c>
      <c r="B3740" t="s">
        <v>83</v>
      </c>
      <c r="C3740">
        <v>2010</v>
      </c>
      <c r="D3740" s="3">
        <v>14</v>
      </c>
      <c r="E3740" s="3">
        <v>90000</v>
      </c>
      <c r="F3740" t="s">
        <v>13</v>
      </c>
      <c r="G3740" s="15">
        <f>IF(Table1[[#This Row],[Transmission]]="Manual", 0, 1)</f>
        <v>0</v>
      </c>
      <c r="H3740" t="s">
        <v>9475</v>
      </c>
      <c r="I3740" t="s">
        <v>17</v>
      </c>
      <c r="J3740" s="4">
        <v>45597</v>
      </c>
      <c r="K3740" t="s">
        <v>3689</v>
      </c>
      <c r="L3740" s="5">
        <v>200000</v>
      </c>
      <c r="M3740" s="28">
        <f t="shared" si="58"/>
        <v>200000</v>
      </c>
      <c r="N3740">
        <f>2025-Table1[[#This Row],[Year]]</f>
        <v>15</v>
      </c>
    </row>
    <row r="3741" spans="1:14" x14ac:dyDescent="0.3">
      <c r="A3741" t="s">
        <v>262</v>
      </c>
      <c r="B3741" t="s">
        <v>263</v>
      </c>
      <c r="C3741">
        <v>2018</v>
      </c>
      <c r="D3741" s="3">
        <v>6</v>
      </c>
      <c r="E3741" s="3">
        <v>25300</v>
      </c>
      <c r="F3741" t="s">
        <v>13</v>
      </c>
      <c r="G3741" s="15">
        <f>IF(Table1[[#This Row],[Transmission]]="Manual", 0, 1)</f>
        <v>0</v>
      </c>
      <c r="H3741" t="s">
        <v>9475</v>
      </c>
      <c r="I3741" t="s">
        <v>14</v>
      </c>
      <c r="J3741" s="4">
        <v>45597</v>
      </c>
      <c r="K3741" t="s">
        <v>3690</v>
      </c>
      <c r="L3741" s="5">
        <v>975000</v>
      </c>
      <c r="M3741" s="28">
        <f t="shared" si="58"/>
        <v>975000</v>
      </c>
      <c r="N3741">
        <f>2025-Table1[[#This Row],[Year]]</f>
        <v>7</v>
      </c>
    </row>
    <row r="3742" spans="1:14" x14ac:dyDescent="0.3">
      <c r="A3742" t="s">
        <v>21</v>
      </c>
      <c r="B3742" t="s">
        <v>140</v>
      </c>
      <c r="C3742">
        <v>2010</v>
      </c>
      <c r="D3742" s="3">
        <v>14</v>
      </c>
      <c r="E3742" s="3">
        <v>35000</v>
      </c>
      <c r="F3742" t="s">
        <v>13</v>
      </c>
      <c r="G3742" s="15">
        <f>IF(Table1[[#This Row],[Transmission]]="Manual", 0, 1)</f>
        <v>0</v>
      </c>
      <c r="H3742" t="s">
        <v>9472</v>
      </c>
      <c r="I3742" t="s">
        <v>2903</v>
      </c>
      <c r="J3742" s="4">
        <v>45597</v>
      </c>
      <c r="K3742" t="s">
        <v>3691</v>
      </c>
      <c r="L3742" s="5">
        <v>230000</v>
      </c>
      <c r="M3742" s="28">
        <f t="shared" si="58"/>
        <v>230000</v>
      </c>
      <c r="N3742">
        <f>2025-Table1[[#This Row],[Year]]</f>
        <v>15</v>
      </c>
    </row>
    <row r="3743" spans="1:14" x14ac:dyDescent="0.3">
      <c r="A3743" t="s">
        <v>101</v>
      </c>
      <c r="B3743" t="s">
        <v>337</v>
      </c>
      <c r="C3743">
        <v>2017</v>
      </c>
      <c r="D3743" s="3">
        <v>7</v>
      </c>
      <c r="E3743" s="3">
        <v>51000</v>
      </c>
      <c r="F3743" t="s">
        <v>25</v>
      </c>
      <c r="G3743" s="15">
        <f>IF(Table1[[#This Row],[Transmission]]="Manual", 0, 1)</f>
        <v>1</v>
      </c>
      <c r="H3743" t="s">
        <v>9475</v>
      </c>
      <c r="I3743" t="s">
        <v>2903</v>
      </c>
      <c r="J3743" s="4">
        <v>45597</v>
      </c>
      <c r="K3743" t="s">
        <v>3692</v>
      </c>
      <c r="L3743" s="5">
        <v>360000</v>
      </c>
      <c r="M3743" s="28">
        <f t="shared" si="58"/>
        <v>360000</v>
      </c>
      <c r="N3743">
        <f>2025-Table1[[#This Row],[Year]]</f>
        <v>8</v>
      </c>
    </row>
    <row r="3744" spans="1:14" x14ac:dyDescent="0.3">
      <c r="A3744" t="s">
        <v>113</v>
      </c>
      <c r="B3744" t="s">
        <v>121</v>
      </c>
      <c r="C3744">
        <v>2012</v>
      </c>
      <c r="D3744" s="3">
        <v>12</v>
      </c>
      <c r="E3744" s="3">
        <v>88441</v>
      </c>
      <c r="F3744" t="s">
        <v>13</v>
      </c>
      <c r="G3744" s="15">
        <f>IF(Table1[[#This Row],[Transmission]]="Manual", 0, 1)</f>
        <v>0</v>
      </c>
      <c r="H3744" t="s">
        <v>9475</v>
      </c>
      <c r="I3744" t="s">
        <v>17</v>
      </c>
      <c r="J3744" s="4">
        <v>45597</v>
      </c>
      <c r="K3744" t="s">
        <v>1390</v>
      </c>
      <c r="L3744" s="5">
        <v>485000</v>
      </c>
      <c r="M3744" s="28">
        <f t="shared" si="58"/>
        <v>485000</v>
      </c>
      <c r="N3744">
        <f>2025-Table1[[#This Row],[Year]]</f>
        <v>13</v>
      </c>
    </row>
    <row r="3745" spans="1:14" x14ac:dyDescent="0.3">
      <c r="A3745" t="s">
        <v>101</v>
      </c>
      <c r="B3745" t="s">
        <v>152</v>
      </c>
      <c r="C3745">
        <v>2022</v>
      </c>
      <c r="D3745" s="3">
        <v>2</v>
      </c>
      <c r="E3745" s="3">
        <v>53000</v>
      </c>
      <c r="F3745" t="s">
        <v>25</v>
      </c>
      <c r="G3745" s="15">
        <f>IF(Table1[[#This Row],[Transmission]]="Manual", 0, 1)</f>
        <v>1</v>
      </c>
      <c r="H3745" t="s">
        <v>9472</v>
      </c>
      <c r="I3745" t="s">
        <v>17</v>
      </c>
      <c r="J3745" s="4">
        <v>45597</v>
      </c>
      <c r="K3745" t="s">
        <v>3693</v>
      </c>
      <c r="L3745" s="5">
        <v>950000</v>
      </c>
      <c r="M3745" s="28">
        <f t="shared" si="58"/>
        <v>950000</v>
      </c>
      <c r="N3745">
        <f>2025-Table1[[#This Row],[Year]]</f>
        <v>3</v>
      </c>
    </row>
    <row r="3746" spans="1:14" x14ac:dyDescent="0.3">
      <c r="A3746" t="s">
        <v>21</v>
      </c>
      <c r="B3746" t="s">
        <v>194</v>
      </c>
      <c r="C3746">
        <v>2022</v>
      </c>
      <c r="D3746" s="3">
        <v>2</v>
      </c>
      <c r="E3746" s="3">
        <v>26600</v>
      </c>
      <c r="F3746" t="s">
        <v>13</v>
      </c>
      <c r="G3746" s="15">
        <f>IF(Table1[[#This Row],[Transmission]]="Manual", 0, 1)</f>
        <v>0</v>
      </c>
      <c r="H3746" t="s">
        <v>9475</v>
      </c>
      <c r="I3746" t="s">
        <v>14</v>
      </c>
      <c r="J3746" s="4">
        <v>45597</v>
      </c>
      <c r="K3746" t="s">
        <v>3694</v>
      </c>
      <c r="L3746" s="5">
        <v>545000</v>
      </c>
      <c r="M3746" s="28">
        <f t="shared" si="58"/>
        <v>545000</v>
      </c>
      <c r="N3746">
        <f>2025-Table1[[#This Row],[Year]]</f>
        <v>3</v>
      </c>
    </row>
    <row r="3747" spans="1:14" x14ac:dyDescent="0.3">
      <c r="A3747" t="s">
        <v>277</v>
      </c>
      <c r="B3747" t="s">
        <v>1294</v>
      </c>
      <c r="C3747">
        <v>2011</v>
      </c>
      <c r="D3747" s="3">
        <v>13</v>
      </c>
      <c r="E3747" s="3">
        <v>140000</v>
      </c>
      <c r="F3747" t="s">
        <v>25</v>
      </c>
      <c r="G3747" s="15">
        <f>IF(Table1[[#This Row],[Transmission]]="Manual", 0, 1)</f>
        <v>1</v>
      </c>
      <c r="H3747" t="s">
        <v>9472</v>
      </c>
      <c r="I3747" t="s">
        <v>2903</v>
      </c>
      <c r="J3747" s="4">
        <v>45566</v>
      </c>
      <c r="K3747" t="s">
        <v>3695</v>
      </c>
      <c r="L3747" s="5">
        <v>69000</v>
      </c>
      <c r="M3747" s="28">
        <f t="shared" si="58"/>
        <v>69000</v>
      </c>
      <c r="N3747">
        <f>2025-Table1[[#This Row],[Year]]</f>
        <v>14</v>
      </c>
    </row>
    <row r="3748" spans="1:14" x14ac:dyDescent="0.3">
      <c r="A3748" t="s">
        <v>44</v>
      </c>
      <c r="B3748" t="s">
        <v>45</v>
      </c>
      <c r="C3748">
        <v>2018</v>
      </c>
      <c r="D3748" s="3">
        <v>6</v>
      </c>
      <c r="E3748" s="3">
        <v>30000</v>
      </c>
      <c r="F3748" t="s">
        <v>13</v>
      </c>
      <c r="G3748" s="15">
        <f>IF(Table1[[#This Row],[Transmission]]="Manual", 0, 1)</f>
        <v>0</v>
      </c>
      <c r="H3748" t="s">
        <v>9475</v>
      </c>
      <c r="I3748" t="s">
        <v>14</v>
      </c>
      <c r="J3748" s="4">
        <v>45597</v>
      </c>
      <c r="K3748" t="s">
        <v>3696</v>
      </c>
      <c r="L3748" s="5">
        <v>445000</v>
      </c>
      <c r="M3748" s="28">
        <f t="shared" si="58"/>
        <v>445000</v>
      </c>
      <c r="N3748">
        <f>2025-Table1[[#This Row],[Year]]</f>
        <v>7</v>
      </c>
    </row>
    <row r="3749" spans="1:14" x14ac:dyDescent="0.3">
      <c r="A3749" t="s">
        <v>11</v>
      </c>
      <c r="B3749" t="s">
        <v>12</v>
      </c>
      <c r="C3749">
        <v>2016</v>
      </c>
      <c r="D3749" s="3">
        <v>8</v>
      </c>
      <c r="E3749" s="3">
        <v>60000</v>
      </c>
      <c r="F3749" t="s">
        <v>25</v>
      </c>
      <c r="G3749" s="15">
        <f>IF(Table1[[#This Row],[Transmission]]="Manual", 0, 1)</f>
        <v>1</v>
      </c>
      <c r="H3749" t="s">
        <v>9475</v>
      </c>
      <c r="I3749" t="s">
        <v>14</v>
      </c>
      <c r="J3749" s="4">
        <v>45536</v>
      </c>
      <c r="K3749" t="s">
        <v>903</v>
      </c>
      <c r="L3749" s="5">
        <v>795000</v>
      </c>
      <c r="M3749" s="28">
        <f t="shared" si="58"/>
        <v>795000</v>
      </c>
      <c r="N3749">
        <f>2025-Table1[[#This Row],[Year]]</f>
        <v>9</v>
      </c>
    </row>
    <row r="3750" spans="1:14" x14ac:dyDescent="0.3">
      <c r="A3750" t="s">
        <v>113</v>
      </c>
      <c r="B3750" t="s">
        <v>994</v>
      </c>
      <c r="C3750">
        <v>2021</v>
      </c>
      <c r="D3750" s="3">
        <v>3</v>
      </c>
      <c r="E3750" s="3">
        <v>75000</v>
      </c>
      <c r="F3750" t="s">
        <v>25</v>
      </c>
      <c r="G3750" s="15">
        <f>IF(Table1[[#This Row],[Transmission]]="Manual", 0, 1)</f>
        <v>1</v>
      </c>
      <c r="H3750" t="s">
        <v>9475</v>
      </c>
      <c r="I3750" t="s">
        <v>17</v>
      </c>
      <c r="J3750" s="4">
        <v>45597</v>
      </c>
      <c r="K3750" t="s">
        <v>3697</v>
      </c>
      <c r="L3750" s="5">
        <v>790000</v>
      </c>
      <c r="M3750" s="28">
        <f t="shared" si="58"/>
        <v>790000</v>
      </c>
      <c r="N3750">
        <f>2025-Table1[[#This Row],[Year]]</f>
        <v>4</v>
      </c>
    </row>
    <row r="3751" spans="1:14" x14ac:dyDescent="0.3">
      <c r="A3751" t="s">
        <v>44</v>
      </c>
      <c r="B3751" t="s">
        <v>228</v>
      </c>
      <c r="C3751">
        <v>2022</v>
      </c>
      <c r="D3751" s="3">
        <v>2</v>
      </c>
      <c r="E3751" s="3">
        <v>24000</v>
      </c>
      <c r="F3751" t="s">
        <v>13</v>
      </c>
      <c r="G3751" s="15">
        <f>IF(Table1[[#This Row],[Transmission]]="Manual", 0, 1)</f>
        <v>0</v>
      </c>
      <c r="H3751" t="s">
        <v>9475</v>
      </c>
      <c r="I3751" t="s">
        <v>14</v>
      </c>
      <c r="J3751" s="4">
        <v>45597</v>
      </c>
      <c r="K3751" t="s">
        <v>3698</v>
      </c>
      <c r="L3751" s="5">
        <v>635000</v>
      </c>
      <c r="M3751" s="28">
        <f t="shared" si="58"/>
        <v>635000</v>
      </c>
      <c r="N3751">
        <f>2025-Table1[[#This Row],[Year]]</f>
        <v>3</v>
      </c>
    </row>
    <row r="3752" spans="1:14" x14ac:dyDescent="0.3">
      <c r="A3752" t="s">
        <v>44</v>
      </c>
      <c r="B3752" t="s">
        <v>79</v>
      </c>
      <c r="C3752">
        <v>2022</v>
      </c>
      <c r="D3752" s="3">
        <v>2</v>
      </c>
      <c r="E3752" s="3">
        <v>16000</v>
      </c>
      <c r="F3752" t="s">
        <v>25</v>
      </c>
      <c r="G3752" s="15">
        <f>IF(Table1[[#This Row],[Transmission]]="Manual", 0, 1)</f>
        <v>1</v>
      </c>
      <c r="H3752" t="s">
        <v>9475</v>
      </c>
      <c r="I3752" t="s">
        <v>17</v>
      </c>
      <c r="J3752" s="4">
        <v>45597</v>
      </c>
      <c r="K3752" t="s">
        <v>3699</v>
      </c>
      <c r="L3752" s="5">
        <v>1650000</v>
      </c>
      <c r="M3752" s="28">
        <f t="shared" si="58"/>
        <v>1650000</v>
      </c>
      <c r="N3752">
        <f>2025-Table1[[#This Row],[Year]]</f>
        <v>3</v>
      </c>
    </row>
    <row r="3753" spans="1:14" x14ac:dyDescent="0.3">
      <c r="A3753" t="s">
        <v>21</v>
      </c>
      <c r="B3753" t="s">
        <v>39</v>
      </c>
      <c r="C3753">
        <v>2012</v>
      </c>
      <c r="D3753" s="3">
        <v>12</v>
      </c>
      <c r="E3753" s="3">
        <v>97000</v>
      </c>
      <c r="F3753" t="s">
        <v>13</v>
      </c>
      <c r="G3753" s="15">
        <f>IF(Table1[[#This Row],[Transmission]]="Manual", 0, 1)</f>
        <v>0</v>
      </c>
      <c r="H3753" t="s">
        <v>9475</v>
      </c>
      <c r="I3753" t="s">
        <v>2903</v>
      </c>
      <c r="J3753" s="4">
        <v>45597</v>
      </c>
      <c r="K3753" t="s">
        <v>3700</v>
      </c>
      <c r="L3753" s="5">
        <v>255000</v>
      </c>
      <c r="M3753" s="28">
        <f t="shared" si="58"/>
        <v>255000</v>
      </c>
      <c r="N3753">
        <f>2025-Table1[[#This Row],[Year]]</f>
        <v>13</v>
      </c>
    </row>
    <row r="3754" spans="1:14" x14ac:dyDescent="0.3">
      <c r="A3754" t="s">
        <v>44</v>
      </c>
      <c r="B3754" t="s">
        <v>133</v>
      </c>
      <c r="C3754">
        <v>2019</v>
      </c>
      <c r="D3754" s="3">
        <v>5</v>
      </c>
      <c r="E3754" s="3">
        <v>89576</v>
      </c>
      <c r="F3754" t="s">
        <v>13</v>
      </c>
      <c r="G3754" s="15">
        <f>IF(Table1[[#This Row],[Transmission]]="Manual", 0, 1)</f>
        <v>0</v>
      </c>
      <c r="H3754" t="s">
        <v>9472</v>
      </c>
      <c r="I3754" t="s">
        <v>14</v>
      </c>
      <c r="J3754" s="4">
        <v>45597</v>
      </c>
      <c r="K3754" t="s">
        <v>3701</v>
      </c>
      <c r="L3754" s="5">
        <v>465111</v>
      </c>
      <c r="M3754" s="28">
        <f t="shared" si="58"/>
        <v>465111</v>
      </c>
      <c r="N3754">
        <f>2025-Table1[[#This Row],[Year]]</f>
        <v>6</v>
      </c>
    </row>
    <row r="3755" spans="1:14" x14ac:dyDescent="0.3">
      <c r="A3755" t="s">
        <v>11</v>
      </c>
      <c r="B3755" t="s">
        <v>288</v>
      </c>
      <c r="C3755">
        <v>2016</v>
      </c>
      <c r="D3755" s="3">
        <v>8</v>
      </c>
      <c r="E3755" s="3">
        <v>80000</v>
      </c>
      <c r="F3755" t="s">
        <v>13</v>
      </c>
      <c r="G3755" s="15">
        <f>IF(Table1[[#This Row],[Transmission]]="Manual", 0, 1)</f>
        <v>0</v>
      </c>
      <c r="H3755" t="s">
        <v>9472</v>
      </c>
      <c r="I3755" t="s">
        <v>17</v>
      </c>
      <c r="J3755" s="4">
        <v>45597</v>
      </c>
      <c r="K3755" t="s">
        <v>3702</v>
      </c>
      <c r="L3755" s="5">
        <v>483000</v>
      </c>
      <c r="M3755" s="28">
        <f t="shared" si="58"/>
        <v>483000</v>
      </c>
      <c r="N3755">
        <f>2025-Table1[[#This Row],[Year]]</f>
        <v>9</v>
      </c>
    </row>
    <row r="3756" spans="1:14" x14ac:dyDescent="0.3">
      <c r="A3756" t="s">
        <v>44</v>
      </c>
      <c r="B3756" t="s">
        <v>124</v>
      </c>
      <c r="C3756">
        <v>2011</v>
      </c>
      <c r="D3756" s="3">
        <v>13</v>
      </c>
      <c r="E3756" s="3">
        <v>51000</v>
      </c>
      <c r="F3756" t="s">
        <v>13</v>
      </c>
      <c r="G3756" s="15">
        <f>IF(Table1[[#This Row],[Transmission]]="Manual", 0, 1)</f>
        <v>0</v>
      </c>
      <c r="H3756" t="s">
        <v>9475</v>
      </c>
      <c r="I3756" t="s">
        <v>14</v>
      </c>
      <c r="J3756" s="4">
        <v>45597</v>
      </c>
      <c r="K3756" t="s">
        <v>187</v>
      </c>
      <c r="L3756" s="5">
        <v>190000</v>
      </c>
      <c r="M3756" s="28">
        <f t="shared" si="58"/>
        <v>190000</v>
      </c>
      <c r="N3756">
        <f>2025-Table1[[#This Row],[Year]]</f>
        <v>14</v>
      </c>
    </row>
    <row r="3757" spans="1:14" x14ac:dyDescent="0.3">
      <c r="A3757" t="s">
        <v>21</v>
      </c>
      <c r="B3757" t="s">
        <v>36</v>
      </c>
      <c r="C3757">
        <v>2017</v>
      </c>
      <c r="D3757" s="3">
        <v>7</v>
      </c>
      <c r="E3757" s="3">
        <v>78647</v>
      </c>
      <c r="F3757" t="s">
        <v>13</v>
      </c>
      <c r="G3757" s="15">
        <f>IF(Table1[[#This Row],[Transmission]]="Manual", 0, 1)</f>
        <v>0</v>
      </c>
      <c r="H3757" t="s">
        <v>9475</v>
      </c>
      <c r="I3757" t="s">
        <v>2903</v>
      </c>
      <c r="J3757" s="4">
        <v>45597</v>
      </c>
      <c r="K3757" t="s">
        <v>3703</v>
      </c>
      <c r="L3757" s="5">
        <v>247000</v>
      </c>
      <c r="M3757" s="28">
        <f t="shared" si="58"/>
        <v>247000</v>
      </c>
      <c r="N3757">
        <f>2025-Table1[[#This Row],[Year]]</f>
        <v>8</v>
      </c>
    </row>
    <row r="3758" spans="1:14" x14ac:dyDescent="0.3">
      <c r="A3758" t="s">
        <v>21</v>
      </c>
      <c r="B3758" t="s">
        <v>424</v>
      </c>
      <c r="C3758">
        <v>2019</v>
      </c>
      <c r="D3758" s="3">
        <v>5</v>
      </c>
      <c r="E3758" s="3">
        <v>35000</v>
      </c>
      <c r="F3758" t="s">
        <v>25</v>
      </c>
      <c r="G3758" s="15">
        <f>IF(Table1[[#This Row],[Transmission]]="Manual", 0, 1)</f>
        <v>1</v>
      </c>
      <c r="H3758" t="s">
        <v>9472</v>
      </c>
      <c r="I3758" t="s">
        <v>17</v>
      </c>
      <c r="J3758" s="4">
        <v>45597</v>
      </c>
      <c r="K3758" t="s">
        <v>2484</v>
      </c>
      <c r="L3758" s="5">
        <v>1045000</v>
      </c>
      <c r="M3758" s="28">
        <f t="shared" si="58"/>
        <v>1045000</v>
      </c>
      <c r="N3758">
        <f>2025-Table1[[#This Row],[Year]]</f>
        <v>6</v>
      </c>
    </row>
    <row r="3759" spans="1:14" x14ac:dyDescent="0.3">
      <c r="A3759" t="s">
        <v>21</v>
      </c>
      <c r="B3759" t="s">
        <v>131</v>
      </c>
      <c r="C3759">
        <v>2021</v>
      </c>
      <c r="D3759" s="3">
        <v>3</v>
      </c>
      <c r="E3759" s="3">
        <v>80000</v>
      </c>
      <c r="F3759" t="s">
        <v>25</v>
      </c>
      <c r="G3759" s="15">
        <f>IF(Table1[[#This Row],[Transmission]]="Manual", 0, 1)</f>
        <v>1</v>
      </c>
      <c r="H3759" t="s">
        <v>9472</v>
      </c>
      <c r="I3759" t="s">
        <v>14</v>
      </c>
      <c r="J3759" s="4">
        <v>45597</v>
      </c>
      <c r="K3759" t="s">
        <v>3704</v>
      </c>
      <c r="L3759" s="5">
        <v>685000</v>
      </c>
      <c r="M3759" s="28">
        <f t="shared" si="58"/>
        <v>685000</v>
      </c>
      <c r="N3759">
        <f>2025-Table1[[#This Row],[Year]]</f>
        <v>4</v>
      </c>
    </row>
    <row r="3760" spans="1:14" x14ac:dyDescent="0.3">
      <c r="A3760" t="s">
        <v>113</v>
      </c>
      <c r="B3760" t="s">
        <v>444</v>
      </c>
      <c r="C3760">
        <v>2017</v>
      </c>
      <c r="D3760" s="3">
        <v>7</v>
      </c>
      <c r="E3760" s="3">
        <v>75000</v>
      </c>
      <c r="F3760" t="s">
        <v>13</v>
      </c>
      <c r="G3760" s="15">
        <f>IF(Table1[[#This Row],[Transmission]]="Manual", 0, 1)</f>
        <v>0</v>
      </c>
      <c r="H3760" t="s">
        <v>9472</v>
      </c>
      <c r="I3760" t="s">
        <v>17</v>
      </c>
      <c r="J3760" s="4">
        <v>45597</v>
      </c>
      <c r="K3760" t="s">
        <v>3705</v>
      </c>
      <c r="L3760" s="5">
        <v>435000</v>
      </c>
      <c r="M3760" s="28">
        <f t="shared" si="58"/>
        <v>435000</v>
      </c>
      <c r="N3760">
        <f>2025-Table1[[#This Row],[Year]]</f>
        <v>8</v>
      </c>
    </row>
    <row r="3761" spans="1:14" x14ac:dyDescent="0.3">
      <c r="A3761" t="s">
        <v>113</v>
      </c>
      <c r="B3761" t="s">
        <v>121</v>
      </c>
      <c r="C3761">
        <v>2015</v>
      </c>
      <c r="D3761" s="3">
        <v>9</v>
      </c>
      <c r="E3761" s="3">
        <v>88000</v>
      </c>
      <c r="F3761" t="s">
        <v>13</v>
      </c>
      <c r="G3761" s="15">
        <f>IF(Table1[[#This Row],[Transmission]]="Manual", 0, 1)</f>
        <v>0</v>
      </c>
      <c r="H3761" t="s">
        <v>9475</v>
      </c>
      <c r="I3761" t="s">
        <v>17</v>
      </c>
      <c r="J3761" s="4">
        <v>45597</v>
      </c>
      <c r="K3761" t="s">
        <v>3706</v>
      </c>
      <c r="L3761" s="5">
        <v>850000</v>
      </c>
      <c r="M3761" s="28">
        <f t="shared" si="58"/>
        <v>850000</v>
      </c>
      <c r="N3761">
        <f>2025-Table1[[#This Row],[Year]]</f>
        <v>10</v>
      </c>
    </row>
    <row r="3762" spans="1:14" x14ac:dyDescent="0.3">
      <c r="A3762" t="s">
        <v>21</v>
      </c>
      <c r="B3762" t="s">
        <v>39</v>
      </c>
      <c r="C3762">
        <v>2023</v>
      </c>
      <c r="D3762" s="3">
        <v>1</v>
      </c>
      <c r="E3762" s="3">
        <v>62000</v>
      </c>
      <c r="F3762" t="s">
        <v>13</v>
      </c>
      <c r="G3762" s="15">
        <f>IF(Table1[[#This Row],[Transmission]]="Manual", 0, 1)</f>
        <v>0</v>
      </c>
      <c r="H3762" t="s">
        <v>9472</v>
      </c>
      <c r="I3762" t="s">
        <v>2903</v>
      </c>
      <c r="J3762" s="4">
        <v>45566</v>
      </c>
      <c r="K3762" t="s">
        <v>3707</v>
      </c>
      <c r="L3762" s="5">
        <v>820000</v>
      </c>
      <c r="M3762" s="28">
        <f t="shared" si="58"/>
        <v>820000</v>
      </c>
      <c r="N3762">
        <f>2025-Table1[[#This Row],[Year]]</f>
        <v>2</v>
      </c>
    </row>
    <row r="3763" spans="1:14" x14ac:dyDescent="0.3">
      <c r="A3763" t="s">
        <v>44</v>
      </c>
      <c r="B3763" t="s">
        <v>124</v>
      </c>
      <c r="C3763">
        <v>2011</v>
      </c>
      <c r="D3763" s="3">
        <v>13</v>
      </c>
      <c r="E3763" s="3">
        <v>34000</v>
      </c>
      <c r="F3763" t="s">
        <v>13</v>
      </c>
      <c r="G3763" s="15">
        <f>IF(Table1[[#This Row],[Transmission]]="Manual", 0, 1)</f>
        <v>0</v>
      </c>
      <c r="H3763" t="s">
        <v>9472</v>
      </c>
      <c r="I3763" t="s">
        <v>14</v>
      </c>
      <c r="J3763" s="4">
        <v>45597</v>
      </c>
      <c r="K3763" t="s">
        <v>3708</v>
      </c>
      <c r="L3763" s="5">
        <v>250000</v>
      </c>
      <c r="M3763" s="28">
        <f t="shared" si="58"/>
        <v>250000</v>
      </c>
      <c r="N3763">
        <f>2025-Table1[[#This Row],[Year]]</f>
        <v>14</v>
      </c>
    </row>
    <row r="3764" spans="1:14" x14ac:dyDescent="0.3">
      <c r="A3764" t="s">
        <v>21</v>
      </c>
      <c r="B3764" t="s">
        <v>111</v>
      </c>
      <c r="C3764">
        <v>2017</v>
      </c>
      <c r="D3764" s="3">
        <v>7</v>
      </c>
      <c r="E3764" s="3">
        <v>62000</v>
      </c>
      <c r="F3764" t="s">
        <v>25</v>
      </c>
      <c r="G3764" s="15">
        <f>IF(Table1[[#This Row],[Transmission]]="Manual", 0, 1)</f>
        <v>1</v>
      </c>
      <c r="H3764" t="s">
        <v>9475</v>
      </c>
      <c r="I3764" t="s">
        <v>2903</v>
      </c>
      <c r="J3764" s="4">
        <v>45597</v>
      </c>
      <c r="K3764" t="s">
        <v>3709</v>
      </c>
      <c r="L3764" s="5">
        <v>359000</v>
      </c>
      <c r="M3764" s="28">
        <f t="shared" si="58"/>
        <v>359000</v>
      </c>
      <c r="N3764">
        <f>2025-Table1[[#This Row],[Year]]</f>
        <v>8</v>
      </c>
    </row>
    <row r="3765" spans="1:14" x14ac:dyDescent="0.3">
      <c r="A3765" t="s">
        <v>21</v>
      </c>
      <c r="B3765" t="s">
        <v>36</v>
      </c>
      <c r="C3765">
        <v>2011</v>
      </c>
      <c r="D3765" s="3">
        <v>13</v>
      </c>
      <c r="E3765" s="3">
        <v>132000</v>
      </c>
      <c r="F3765" t="s">
        <v>13</v>
      </c>
      <c r="G3765" s="15">
        <f>IF(Table1[[#This Row],[Transmission]]="Manual", 0, 1)</f>
        <v>0</v>
      </c>
      <c r="H3765" t="s">
        <v>9475</v>
      </c>
      <c r="I3765" t="s">
        <v>14</v>
      </c>
      <c r="J3765" s="4">
        <v>45597</v>
      </c>
      <c r="K3765" t="s">
        <v>3710</v>
      </c>
      <c r="L3765" s="5">
        <v>148000</v>
      </c>
      <c r="M3765" s="28">
        <f t="shared" si="58"/>
        <v>148000</v>
      </c>
      <c r="N3765">
        <f>2025-Table1[[#This Row],[Year]]</f>
        <v>14</v>
      </c>
    </row>
    <row r="3766" spans="1:14" x14ac:dyDescent="0.3">
      <c r="A3766" t="s">
        <v>21</v>
      </c>
      <c r="B3766" t="s">
        <v>99</v>
      </c>
      <c r="C3766">
        <v>2018</v>
      </c>
      <c r="D3766" s="3">
        <v>6</v>
      </c>
      <c r="E3766" s="3">
        <v>66000</v>
      </c>
      <c r="F3766" t="s">
        <v>25</v>
      </c>
      <c r="G3766" s="15">
        <f>IF(Table1[[#This Row],[Transmission]]="Manual", 0, 1)</f>
        <v>1</v>
      </c>
      <c r="H3766" t="s">
        <v>9472</v>
      </c>
      <c r="I3766" t="s">
        <v>14</v>
      </c>
      <c r="J3766" s="4">
        <v>45566</v>
      </c>
      <c r="K3766" t="s">
        <v>100</v>
      </c>
      <c r="L3766" s="5">
        <v>700000</v>
      </c>
      <c r="M3766" s="28">
        <f t="shared" si="58"/>
        <v>700000</v>
      </c>
      <c r="N3766">
        <f>2025-Table1[[#This Row],[Year]]</f>
        <v>7</v>
      </c>
    </row>
    <row r="3767" spans="1:14" x14ac:dyDescent="0.3">
      <c r="A3767" t="s">
        <v>21</v>
      </c>
      <c r="B3767" t="s">
        <v>131</v>
      </c>
      <c r="C3767">
        <v>2019</v>
      </c>
      <c r="D3767" s="3">
        <v>5</v>
      </c>
      <c r="E3767" s="3">
        <v>51000</v>
      </c>
      <c r="F3767" t="s">
        <v>25</v>
      </c>
      <c r="G3767" s="15">
        <f>IF(Table1[[#This Row],[Transmission]]="Manual", 0, 1)</f>
        <v>1</v>
      </c>
      <c r="H3767" t="s">
        <v>9472</v>
      </c>
      <c r="I3767" t="s">
        <v>14</v>
      </c>
      <c r="J3767" s="4">
        <v>45597</v>
      </c>
      <c r="K3767" t="s">
        <v>3711</v>
      </c>
      <c r="L3767" s="5">
        <v>545000</v>
      </c>
      <c r="M3767" s="28">
        <f t="shared" si="58"/>
        <v>545000</v>
      </c>
      <c r="N3767">
        <f>2025-Table1[[#This Row],[Year]]</f>
        <v>6</v>
      </c>
    </row>
    <row r="3768" spans="1:14" x14ac:dyDescent="0.3">
      <c r="A3768" t="s">
        <v>21</v>
      </c>
      <c r="B3768" t="s">
        <v>231</v>
      </c>
      <c r="C3768">
        <v>2011</v>
      </c>
      <c r="D3768" s="3">
        <v>13</v>
      </c>
      <c r="E3768" s="3">
        <v>95000</v>
      </c>
      <c r="F3768" t="s">
        <v>25</v>
      </c>
      <c r="G3768" s="15">
        <f>IF(Table1[[#This Row],[Transmission]]="Manual", 0, 1)</f>
        <v>1</v>
      </c>
      <c r="H3768" t="s">
        <v>9475</v>
      </c>
      <c r="I3768" t="s">
        <v>2903</v>
      </c>
      <c r="J3768" s="4">
        <v>45597</v>
      </c>
      <c r="K3768" t="s">
        <v>3712</v>
      </c>
      <c r="L3768" s="5">
        <v>135000</v>
      </c>
      <c r="M3768" s="28">
        <f t="shared" si="58"/>
        <v>135000</v>
      </c>
      <c r="N3768">
        <f>2025-Table1[[#This Row],[Year]]</f>
        <v>14</v>
      </c>
    </row>
    <row r="3769" spans="1:14" x14ac:dyDescent="0.3">
      <c r="A3769" t="s">
        <v>21</v>
      </c>
      <c r="B3769" t="s">
        <v>22</v>
      </c>
      <c r="C3769">
        <v>2018</v>
      </c>
      <c r="D3769" s="3">
        <v>6</v>
      </c>
      <c r="E3769" s="3">
        <v>44000</v>
      </c>
      <c r="F3769" t="s">
        <v>13</v>
      </c>
      <c r="G3769" s="15">
        <f>IF(Table1[[#This Row],[Transmission]]="Manual", 0, 1)</f>
        <v>0</v>
      </c>
      <c r="H3769" t="s">
        <v>9472</v>
      </c>
      <c r="I3769" t="s">
        <v>17</v>
      </c>
      <c r="J3769" s="4">
        <v>45597</v>
      </c>
      <c r="K3769" t="s">
        <v>1412</v>
      </c>
      <c r="L3769" s="5">
        <v>810000</v>
      </c>
      <c r="M3769" s="28">
        <f t="shared" si="58"/>
        <v>810000</v>
      </c>
      <c r="N3769">
        <f>2025-Table1[[#This Row],[Year]]</f>
        <v>7</v>
      </c>
    </row>
    <row r="3770" spans="1:14" x14ac:dyDescent="0.3">
      <c r="A3770" t="s">
        <v>101</v>
      </c>
      <c r="B3770" t="s">
        <v>224</v>
      </c>
      <c r="C3770">
        <v>2020</v>
      </c>
      <c r="D3770" s="3">
        <v>4</v>
      </c>
      <c r="E3770" s="3">
        <v>32000</v>
      </c>
      <c r="F3770" t="s">
        <v>13</v>
      </c>
      <c r="G3770" s="15">
        <f>IF(Table1[[#This Row],[Transmission]]="Manual", 0, 1)</f>
        <v>0</v>
      </c>
      <c r="H3770" t="s">
        <v>9472</v>
      </c>
      <c r="I3770" t="s">
        <v>2903</v>
      </c>
      <c r="J3770" s="4">
        <v>45597</v>
      </c>
      <c r="K3770" t="s">
        <v>3713</v>
      </c>
      <c r="L3770" s="5">
        <v>570000</v>
      </c>
      <c r="M3770" s="28">
        <f t="shared" si="58"/>
        <v>570000</v>
      </c>
      <c r="N3770">
        <f>2025-Table1[[#This Row],[Year]]</f>
        <v>5</v>
      </c>
    </row>
    <row r="3771" spans="1:14" x14ac:dyDescent="0.3">
      <c r="A3771" t="s">
        <v>11</v>
      </c>
      <c r="B3771" t="s">
        <v>285</v>
      </c>
      <c r="C3771">
        <v>2015</v>
      </c>
      <c r="D3771" s="3">
        <v>9</v>
      </c>
      <c r="E3771" s="3">
        <v>89000</v>
      </c>
      <c r="F3771" t="s">
        <v>13</v>
      </c>
      <c r="G3771" s="15">
        <f>IF(Table1[[#This Row],[Transmission]]="Manual", 0, 1)</f>
        <v>0</v>
      </c>
      <c r="H3771" t="s">
        <v>9475</v>
      </c>
      <c r="I3771" t="s">
        <v>2903</v>
      </c>
      <c r="J3771" s="4">
        <v>45597</v>
      </c>
      <c r="K3771" t="s">
        <v>3714</v>
      </c>
      <c r="L3771" s="5">
        <v>320000</v>
      </c>
      <c r="M3771" s="28">
        <f t="shared" si="58"/>
        <v>320000</v>
      </c>
      <c r="N3771">
        <f>2025-Table1[[#This Row],[Year]]</f>
        <v>10</v>
      </c>
    </row>
    <row r="3772" spans="1:14" x14ac:dyDescent="0.3">
      <c r="A3772" t="s">
        <v>113</v>
      </c>
      <c r="B3772" t="s">
        <v>121</v>
      </c>
      <c r="C3772">
        <v>2017</v>
      </c>
      <c r="D3772" s="3">
        <v>7</v>
      </c>
      <c r="E3772" s="3">
        <v>73000</v>
      </c>
      <c r="F3772" t="s">
        <v>13</v>
      </c>
      <c r="G3772" s="15">
        <f>IF(Table1[[#This Row],[Transmission]]="Manual", 0, 1)</f>
        <v>0</v>
      </c>
      <c r="H3772" t="s">
        <v>9472</v>
      </c>
      <c r="I3772" t="s">
        <v>17</v>
      </c>
      <c r="J3772" s="4">
        <v>45597</v>
      </c>
      <c r="K3772" t="s">
        <v>3715</v>
      </c>
      <c r="L3772" s="5">
        <v>690000</v>
      </c>
      <c r="M3772" s="28">
        <f t="shared" si="58"/>
        <v>690000</v>
      </c>
      <c r="N3772">
        <f>2025-Table1[[#This Row],[Year]]</f>
        <v>8</v>
      </c>
    </row>
    <row r="3773" spans="1:14" x14ac:dyDescent="0.3">
      <c r="A3773" t="s">
        <v>18</v>
      </c>
      <c r="B3773" t="s">
        <v>380</v>
      </c>
      <c r="C3773">
        <v>2021</v>
      </c>
      <c r="D3773" s="3">
        <v>3</v>
      </c>
      <c r="E3773" s="3">
        <v>61000</v>
      </c>
      <c r="F3773" t="s">
        <v>25</v>
      </c>
      <c r="G3773" s="15">
        <f>IF(Table1[[#This Row],[Transmission]]="Manual", 0, 1)</f>
        <v>1</v>
      </c>
      <c r="H3773" t="s">
        <v>9472</v>
      </c>
      <c r="I3773" t="s">
        <v>14</v>
      </c>
      <c r="J3773" s="4">
        <v>45597</v>
      </c>
      <c r="K3773" t="s">
        <v>3716</v>
      </c>
      <c r="L3773" s="5">
        <v>1575000</v>
      </c>
      <c r="M3773" s="28">
        <f t="shared" si="58"/>
        <v>1575000</v>
      </c>
      <c r="N3773">
        <f>2025-Table1[[#This Row],[Year]]</f>
        <v>4</v>
      </c>
    </row>
    <row r="3774" spans="1:14" x14ac:dyDescent="0.3">
      <c r="A3774" t="s">
        <v>113</v>
      </c>
      <c r="B3774" t="s">
        <v>444</v>
      </c>
      <c r="C3774">
        <v>2016</v>
      </c>
      <c r="D3774" s="3">
        <v>8</v>
      </c>
      <c r="E3774" s="3">
        <v>70000</v>
      </c>
      <c r="F3774" t="s">
        <v>13</v>
      </c>
      <c r="G3774" s="15">
        <f>IF(Table1[[#This Row],[Transmission]]="Manual", 0, 1)</f>
        <v>0</v>
      </c>
      <c r="H3774" t="s">
        <v>9475</v>
      </c>
      <c r="I3774" t="s">
        <v>14</v>
      </c>
      <c r="J3774" s="4">
        <v>45597</v>
      </c>
      <c r="K3774" t="s">
        <v>3717</v>
      </c>
      <c r="L3774" s="5">
        <v>160000</v>
      </c>
      <c r="M3774" s="28">
        <f t="shared" si="58"/>
        <v>160000</v>
      </c>
      <c r="N3774">
        <f>2025-Table1[[#This Row],[Year]]</f>
        <v>9</v>
      </c>
    </row>
    <row r="3775" spans="1:14" x14ac:dyDescent="0.3">
      <c r="A3775" t="s">
        <v>21</v>
      </c>
      <c r="B3775" t="s">
        <v>111</v>
      </c>
      <c r="C3775">
        <v>2021</v>
      </c>
      <c r="D3775" s="3">
        <v>3</v>
      </c>
      <c r="E3775" s="3">
        <v>80000</v>
      </c>
      <c r="F3775" t="s">
        <v>13</v>
      </c>
      <c r="G3775" s="15">
        <f>IF(Table1[[#This Row],[Transmission]]="Manual", 0, 1)</f>
        <v>0</v>
      </c>
      <c r="H3775" t="s">
        <v>9472</v>
      </c>
      <c r="I3775" t="s">
        <v>2903</v>
      </c>
      <c r="J3775" s="4">
        <v>45597</v>
      </c>
      <c r="K3775" t="s">
        <v>3718</v>
      </c>
      <c r="L3775" s="5">
        <v>495000</v>
      </c>
      <c r="M3775" s="28">
        <f t="shared" si="58"/>
        <v>495000</v>
      </c>
      <c r="N3775">
        <f>2025-Table1[[#This Row],[Year]]</f>
        <v>4</v>
      </c>
    </row>
    <row r="3776" spans="1:14" x14ac:dyDescent="0.3">
      <c r="A3776" t="s">
        <v>11</v>
      </c>
      <c r="B3776" t="s">
        <v>12</v>
      </c>
      <c r="C3776">
        <v>2011</v>
      </c>
      <c r="D3776" s="3">
        <v>13</v>
      </c>
      <c r="E3776" s="3">
        <v>85000</v>
      </c>
      <c r="F3776" t="s">
        <v>25</v>
      </c>
      <c r="G3776" s="15">
        <f>IF(Table1[[#This Row],[Transmission]]="Manual", 0, 1)</f>
        <v>1</v>
      </c>
      <c r="H3776" t="s">
        <v>9475</v>
      </c>
      <c r="I3776" t="s">
        <v>2903</v>
      </c>
      <c r="J3776" s="4">
        <v>45597</v>
      </c>
      <c r="K3776" t="s">
        <v>3351</v>
      </c>
      <c r="L3776" s="5">
        <v>361000</v>
      </c>
      <c r="M3776" s="28">
        <f t="shared" si="58"/>
        <v>361000</v>
      </c>
      <c r="N3776">
        <f>2025-Table1[[#This Row],[Year]]</f>
        <v>14</v>
      </c>
    </row>
    <row r="3777" spans="1:14" x14ac:dyDescent="0.3">
      <c r="A3777" t="s">
        <v>21</v>
      </c>
      <c r="B3777" t="s">
        <v>49</v>
      </c>
      <c r="C3777">
        <v>2021</v>
      </c>
      <c r="D3777" s="3">
        <v>3</v>
      </c>
      <c r="E3777" s="3">
        <v>73000</v>
      </c>
      <c r="F3777" t="s">
        <v>13</v>
      </c>
      <c r="G3777" s="15">
        <f>IF(Table1[[#This Row],[Transmission]]="Manual", 0, 1)</f>
        <v>0</v>
      </c>
      <c r="H3777" t="s">
        <v>9472</v>
      </c>
      <c r="I3777" t="s">
        <v>2903</v>
      </c>
      <c r="J3777" s="4">
        <v>45597</v>
      </c>
      <c r="K3777" t="s">
        <v>3719</v>
      </c>
      <c r="L3777" s="5">
        <v>1030000</v>
      </c>
      <c r="M3777" s="28">
        <f t="shared" si="58"/>
        <v>1030000</v>
      </c>
      <c r="N3777">
        <f>2025-Table1[[#This Row],[Year]]</f>
        <v>4</v>
      </c>
    </row>
    <row r="3778" spans="1:14" x14ac:dyDescent="0.3">
      <c r="A3778" t="s">
        <v>2596</v>
      </c>
      <c r="B3778" t="s">
        <v>3720</v>
      </c>
      <c r="C3778">
        <v>2019</v>
      </c>
      <c r="D3778" s="3">
        <v>5</v>
      </c>
      <c r="E3778" s="3">
        <v>2</v>
      </c>
      <c r="F3778" t="s">
        <v>25</v>
      </c>
      <c r="G3778" s="15">
        <f>IF(Table1[[#This Row],[Transmission]]="Manual", 0, 1)</f>
        <v>1</v>
      </c>
      <c r="H3778" t="s">
        <v>9472</v>
      </c>
      <c r="I3778" t="s">
        <v>2903</v>
      </c>
      <c r="J3778" s="4">
        <v>45597</v>
      </c>
      <c r="K3778" t="s">
        <v>3721</v>
      </c>
      <c r="L3778" s="5">
        <v>235000</v>
      </c>
      <c r="M3778" s="28">
        <f t="shared" si="58"/>
        <v>235000</v>
      </c>
      <c r="N3778">
        <f>2025-Table1[[#This Row],[Year]]</f>
        <v>6</v>
      </c>
    </row>
    <row r="3779" spans="1:14" x14ac:dyDescent="0.3">
      <c r="A3779" t="s">
        <v>21</v>
      </c>
      <c r="B3779" t="s">
        <v>68</v>
      </c>
      <c r="C3779">
        <v>2020</v>
      </c>
      <c r="D3779" s="3">
        <v>4</v>
      </c>
      <c r="E3779" s="3">
        <v>72000</v>
      </c>
      <c r="F3779" t="s">
        <v>13</v>
      </c>
      <c r="G3779" s="15">
        <f>IF(Table1[[#This Row],[Transmission]]="Manual", 0, 1)</f>
        <v>0</v>
      </c>
      <c r="H3779" t="s">
        <v>9472</v>
      </c>
      <c r="I3779" t="s">
        <v>2903</v>
      </c>
      <c r="J3779" s="4">
        <v>45597</v>
      </c>
      <c r="K3779" t="s">
        <v>3722</v>
      </c>
      <c r="L3779" s="5">
        <v>455000</v>
      </c>
      <c r="M3779" s="28">
        <f t="shared" ref="M3779:M3842" si="59">VALUE(SUBSTITUTE(SUBSTITUTE(L3779,"₹"," "),",",""))</f>
        <v>455000</v>
      </c>
      <c r="N3779">
        <f>2025-Table1[[#This Row],[Year]]</f>
        <v>5</v>
      </c>
    </row>
    <row r="3780" spans="1:14" x14ac:dyDescent="0.3">
      <c r="A3780" t="s">
        <v>11</v>
      </c>
      <c r="B3780" t="s">
        <v>736</v>
      </c>
      <c r="C3780">
        <v>2011</v>
      </c>
      <c r="D3780" s="3">
        <v>13</v>
      </c>
      <c r="E3780" s="3">
        <v>100000</v>
      </c>
      <c r="F3780" t="s">
        <v>25</v>
      </c>
      <c r="G3780" s="15">
        <f>IF(Table1[[#This Row],[Transmission]]="Manual", 0, 1)</f>
        <v>1</v>
      </c>
      <c r="H3780" t="s">
        <v>9475</v>
      </c>
      <c r="I3780" t="s">
        <v>14</v>
      </c>
      <c r="J3780" s="4">
        <v>45597</v>
      </c>
      <c r="K3780" t="s">
        <v>3723</v>
      </c>
      <c r="L3780" s="5">
        <v>200000</v>
      </c>
      <c r="M3780" s="28">
        <f t="shared" si="59"/>
        <v>200000</v>
      </c>
      <c r="N3780">
        <f>2025-Table1[[#This Row],[Year]]</f>
        <v>14</v>
      </c>
    </row>
    <row r="3781" spans="1:14" x14ac:dyDescent="0.3">
      <c r="A3781" t="s">
        <v>97</v>
      </c>
      <c r="B3781" t="s">
        <v>236</v>
      </c>
      <c r="C3781">
        <v>2014</v>
      </c>
      <c r="D3781" s="3">
        <v>10</v>
      </c>
      <c r="E3781" s="3">
        <v>70000</v>
      </c>
      <c r="F3781" t="s">
        <v>13</v>
      </c>
      <c r="G3781" s="15">
        <f>IF(Table1[[#This Row],[Transmission]]="Manual", 0, 1)</f>
        <v>0</v>
      </c>
      <c r="H3781" t="s">
        <v>9475</v>
      </c>
      <c r="I3781" t="s">
        <v>17</v>
      </c>
      <c r="J3781" s="4">
        <v>45597</v>
      </c>
      <c r="K3781" t="s">
        <v>3724</v>
      </c>
      <c r="L3781" s="5">
        <v>394888</v>
      </c>
      <c r="M3781" s="28">
        <f t="shared" si="59"/>
        <v>394888</v>
      </c>
      <c r="N3781">
        <f>2025-Table1[[#This Row],[Year]]</f>
        <v>11</v>
      </c>
    </row>
    <row r="3782" spans="1:14" x14ac:dyDescent="0.3">
      <c r="A3782" t="s">
        <v>113</v>
      </c>
      <c r="B3782" t="s">
        <v>396</v>
      </c>
      <c r="C3782">
        <v>2015</v>
      </c>
      <c r="D3782" s="3">
        <v>9</v>
      </c>
      <c r="E3782" s="3">
        <v>91252</v>
      </c>
      <c r="F3782" t="s">
        <v>13</v>
      </c>
      <c r="G3782" s="15">
        <f>IF(Table1[[#This Row],[Transmission]]="Manual", 0, 1)</f>
        <v>0</v>
      </c>
      <c r="H3782" t="s">
        <v>9475</v>
      </c>
      <c r="I3782" t="s">
        <v>17</v>
      </c>
      <c r="J3782" s="4">
        <v>45597</v>
      </c>
      <c r="K3782" t="s">
        <v>1249</v>
      </c>
      <c r="L3782" s="5">
        <v>910000</v>
      </c>
      <c r="M3782" s="28">
        <f t="shared" si="59"/>
        <v>910000</v>
      </c>
      <c r="N3782">
        <f>2025-Table1[[#This Row],[Year]]</f>
        <v>10</v>
      </c>
    </row>
    <row r="3783" spans="1:14" x14ac:dyDescent="0.3">
      <c r="A3783" t="s">
        <v>15</v>
      </c>
      <c r="B3783" t="s">
        <v>176</v>
      </c>
      <c r="C3783">
        <v>2016</v>
      </c>
      <c r="D3783" s="3">
        <v>8</v>
      </c>
      <c r="E3783" s="3">
        <v>49500</v>
      </c>
      <c r="F3783" t="s">
        <v>25</v>
      </c>
      <c r="G3783" s="15">
        <f>IF(Table1[[#This Row],[Transmission]]="Manual", 0, 1)</f>
        <v>1</v>
      </c>
      <c r="H3783" t="s">
        <v>9472</v>
      </c>
      <c r="I3783" t="s">
        <v>2903</v>
      </c>
      <c r="J3783" s="4">
        <v>45566</v>
      </c>
      <c r="K3783" t="s">
        <v>3725</v>
      </c>
      <c r="L3783" s="5">
        <v>1650000</v>
      </c>
      <c r="M3783" s="28">
        <f t="shared" si="59"/>
        <v>1650000</v>
      </c>
      <c r="N3783">
        <f>2025-Table1[[#This Row],[Year]]</f>
        <v>9</v>
      </c>
    </row>
    <row r="3784" spans="1:14" x14ac:dyDescent="0.3">
      <c r="A3784" t="s">
        <v>21</v>
      </c>
      <c r="B3784" t="s">
        <v>49</v>
      </c>
      <c r="C3784">
        <v>2021</v>
      </c>
      <c r="D3784" s="3">
        <v>3</v>
      </c>
      <c r="E3784" s="3">
        <v>81000</v>
      </c>
      <c r="F3784" t="s">
        <v>13</v>
      </c>
      <c r="G3784" s="15">
        <f>IF(Table1[[#This Row],[Transmission]]="Manual", 0, 1)</f>
        <v>0</v>
      </c>
      <c r="H3784" t="s">
        <v>9472</v>
      </c>
      <c r="I3784" t="s">
        <v>2903</v>
      </c>
      <c r="J3784" s="4">
        <v>45597</v>
      </c>
      <c r="K3784" t="s">
        <v>3719</v>
      </c>
      <c r="L3784" s="5">
        <v>975000</v>
      </c>
      <c r="M3784" s="28">
        <f t="shared" si="59"/>
        <v>975000</v>
      </c>
      <c r="N3784">
        <f>2025-Table1[[#This Row],[Year]]</f>
        <v>4</v>
      </c>
    </row>
    <row r="3785" spans="1:14" x14ac:dyDescent="0.3">
      <c r="A3785" t="s">
        <v>101</v>
      </c>
      <c r="B3785" t="s">
        <v>321</v>
      </c>
      <c r="C3785">
        <v>2017</v>
      </c>
      <c r="D3785" s="3">
        <v>7</v>
      </c>
      <c r="E3785" s="3">
        <v>98623</v>
      </c>
      <c r="F3785" t="s">
        <v>25</v>
      </c>
      <c r="G3785" s="15">
        <f>IF(Table1[[#This Row],[Transmission]]="Manual", 0, 1)</f>
        <v>1</v>
      </c>
      <c r="H3785" t="s">
        <v>9472</v>
      </c>
      <c r="I3785" t="s">
        <v>17</v>
      </c>
      <c r="J3785" s="4">
        <v>45566</v>
      </c>
      <c r="K3785" t="s">
        <v>951</v>
      </c>
      <c r="L3785" s="5">
        <v>635000</v>
      </c>
      <c r="M3785" s="28">
        <f t="shared" si="59"/>
        <v>635000</v>
      </c>
      <c r="N3785">
        <f>2025-Table1[[#This Row],[Year]]</f>
        <v>8</v>
      </c>
    </row>
    <row r="3786" spans="1:14" x14ac:dyDescent="0.3">
      <c r="A3786" t="s">
        <v>15</v>
      </c>
      <c r="B3786" t="s">
        <v>16</v>
      </c>
      <c r="C3786">
        <v>2011</v>
      </c>
      <c r="D3786" s="3">
        <v>13</v>
      </c>
      <c r="E3786" s="3">
        <v>159000</v>
      </c>
      <c r="F3786" t="s">
        <v>13</v>
      </c>
      <c r="G3786" s="15">
        <f>IF(Table1[[#This Row],[Transmission]]="Manual", 0, 1)</f>
        <v>0</v>
      </c>
      <c r="H3786" t="s">
        <v>9475</v>
      </c>
      <c r="I3786" t="s">
        <v>17</v>
      </c>
      <c r="J3786" s="4">
        <v>45597</v>
      </c>
      <c r="K3786" t="s">
        <v>3726</v>
      </c>
      <c r="L3786" s="5">
        <v>1025000</v>
      </c>
      <c r="M3786" s="28">
        <f t="shared" si="59"/>
        <v>1025000</v>
      </c>
      <c r="N3786">
        <f>2025-Table1[[#This Row],[Year]]</f>
        <v>14</v>
      </c>
    </row>
    <row r="3787" spans="1:14" x14ac:dyDescent="0.3">
      <c r="A3787" t="s">
        <v>11</v>
      </c>
      <c r="B3787" t="s">
        <v>940</v>
      </c>
      <c r="C3787">
        <v>2014</v>
      </c>
      <c r="D3787" s="3">
        <v>10</v>
      </c>
      <c r="E3787" s="3">
        <v>68000</v>
      </c>
      <c r="F3787" t="s">
        <v>13</v>
      </c>
      <c r="G3787" s="15">
        <f>IF(Table1[[#This Row],[Transmission]]="Manual", 0, 1)</f>
        <v>0</v>
      </c>
      <c r="H3787" t="s">
        <v>9475</v>
      </c>
      <c r="I3787" t="s">
        <v>2903</v>
      </c>
      <c r="J3787" s="4">
        <v>45597</v>
      </c>
      <c r="K3787" t="s">
        <v>3727</v>
      </c>
      <c r="L3787" s="5">
        <v>425000</v>
      </c>
      <c r="M3787" s="28">
        <f t="shared" si="59"/>
        <v>425000</v>
      </c>
      <c r="N3787">
        <f>2025-Table1[[#This Row],[Year]]</f>
        <v>11</v>
      </c>
    </row>
    <row r="3788" spans="1:14" x14ac:dyDescent="0.3">
      <c r="A3788" t="s">
        <v>61</v>
      </c>
      <c r="B3788" t="s">
        <v>62</v>
      </c>
      <c r="C3788">
        <v>2020</v>
      </c>
      <c r="D3788" s="3">
        <v>4</v>
      </c>
      <c r="E3788" s="3">
        <v>42000</v>
      </c>
      <c r="F3788" t="s">
        <v>13</v>
      </c>
      <c r="G3788" s="15">
        <f>IF(Table1[[#This Row],[Transmission]]="Manual", 0, 1)</f>
        <v>0</v>
      </c>
      <c r="H3788" t="s">
        <v>9475</v>
      </c>
      <c r="I3788" t="s">
        <v>14</v>
      </c>
      <c r="J3788" s="4">
        <v>45597</v>
      </c>
      <c r="K3788" t="s">
        <v>3728</v>
      </c>
      <c r="L3788" s="5">
        <v>335000</v>
      </c>
      <c r="M3788" s="28">
        <f t="shared" si="59"/>
        <v>335000</v>
      </c>
      <c r="N3788">
        <f>2025-Table1[[#This Row],[Year]]</f>
        <v>5</v>
      </c>
    </row>
    <row r="3789" spans="1:14" x14ac:dyDescent="0.3">
      <c r="A3789" t="s">
        <v>21</v>
      </c>
      <c r="B3789" t="s">
        <v>111</v>
      </c>
      <c r="C3789">
        <v>2014</v>
      </c>
      <c r="D3789" s="3">
        <v>10</v>
      </c>
      <c r="E3789" s="3">
        <v>100000</v>
      </c>
      <c r="F3789" t="s">
        <v>13</v>
      </c>
      <c r="G3789" s="15">
        <f>IF(Table1[[#This Row],[Transmission]]="Manual", 0, 1)</f>
        <v>0</v>
      </c>
      <c r="H3789" t="s">
        <v>9475</v>
      </c>
      <c r="I3789" t="s">
        <v>2903</v>
      </c>
      <c r="J3789" s="4">
        <v>45597</v>
      </c>
      <c r="K3789" t="s">
        <v>3729</v>
      </c>
      <c r="L3789" s="5">
        <v>290000</v>
      </c>
      <c r="M3789" s="28">
        <f t="shared" si="59"/>
        <v>290000</v>
      </c>
      <c r="N3789">
        <f>2025-Table1[[#This Row],[Year]]</f>
        <v>11</v>
      </c>
    </row>
    <row r="3790" spans="1:14" x14ac:dyDescent="0.3">
      <c r="A3790" t="s">
        <v>21</v>
      </c>
      <c r="B3790" t="s">
        <v>231</v>
      </c>
      <c r="C3790">
        <v>2022</v>
      </c>
      <c r="D3790" s="3">
        <v>2</v>
      </c>
      <c r="E3790" s="3">
        <v>72000</v>
      </c>
      <c r="F3790" t="s">
        <v>13</v>
      </c>
      <c r="G3790" s="15">
        <f>IF(Table1[[#This Row],[Transmission]]="Manual", 0, 1)</f>
        <v>0</v>
      </c>
      <c r="H3790" t="s">
        <v>9472</v>
      </c>
      <c r="I3790" t="s">
        <v>14</v>
      </c>
      <c r="J3790" s="4">
        <v>45597</v>
      </c>
      <c r="K3790" t="s">
        <v>3730</v>
      </c>
      <c r="L3790" s="5">
        <v>350000</v>
      </c>
      <c r="M3790" s="28">
        <f t="shared" si="59"/>
        <v>350000</v>
      </c>
      <c r="N3790">
        <f>2025-Table1[[#This Row],[Year]]</f>
        <v>3</v>
      </c>
    </row>
    <row r="3791" spans="1:14" x14ac:dyDescent="0.3">
      <c r="A3791" t="s">
        <v>113</v>
      </c>
      <c r="B3791" t="s">
        <v>239</v>
      </c>
      <c r="C3791">
        <v>2017</v>
      </c>
      <c r="D3791" s="3">
        <v>7</v>
      </c>
      <c r="E3791" s="3">
        <v>69000</v>
      </c>
      <c r="F3791" t="s">
        <v>25</v>
      </c>
      <c r="G3791" s="15">
        <f>IF(Table1[[#This Row],[Transmission]]="Manual", 0, 1)</f>
        <v>1</v>
      </c>
      <c r="H3791" t="s">
        <v>9472</v>
      </c>
      <c r="I3791" t="s">
        <v>17</v>
      </c>
      <c r="J3791" s="4">
        <v>45597</v>
      </c>
      <c r="K3791" t="s">
        <v>3731</v>
      </c>
      <c r="L3791" s="5">
        <v>825000</v>
      </c>
      <c r="M3791" s="28">
        <f t="shared" si="59"/>
        <v>825000</v>
      </c>
      <c r="N3791">
        <f>2025-Table1[[#This Row],[Year]]</f>
        <v>8</v>
      </c>
    </row>
    <row r="3792" spans="1:14" x14ac:dyDescent="0.3">
      <c r="A3792" t="s">
        <v>113</v>
      </c>
      <c r="B3792" t="s">
        <v>994</v>
      </c>
      <c r="C3792">
        <v>2023</v>
      </c>
      <c r="D3792" s="3">
        <v>1</v>
      </c>
      <c r="E3792" s="3">
        <v>31000</v>
      </c>
      <c r="F3792" t="s">
        <v>25</v>
      </c>
      <c r="G3792" s="15">
        <f>IF(Table1[[#This Row],[Transmission]]="Manual", 0, 1)</f>
        <v>1</v>
      </c>
      <c r="H3792" t="s">
        <v>9472</v>
      </c>
      <c r="I3792" t="s">
        <v>14</v>
      </c>
      <c r="J3792" s="4">
        <v>45597</v>
      </c>
      <c r="K3792" t="s">
        <v>3732</v>
      </c>
      <c r="L3792" s="5">
        <v>1280000</v>
      </c>
      <c r="M3792" s="28">
        <f t="shared" si="59"/>
        <v>1280000</v>
      </c>
      <c r="N3792">
        <f>2025-Table1[[#This Row],[Year]]</f>
        <v>2</v>
      </c>
    </row>
    <row r="3793" spans="1:14" x14ac:dyDescent="0.3">
      <c r="A3793" t="s">
        <v>101</v>
      </c>
      <c r="B3793" t="s">
        <v>337</v>
      </c>
      <c r="C3793">
        <v>2017</v>
      </c>
      <c r="D3793" s="3">
        <v>7</v>
      </c>
      <c r="E3793" s="3">
        <v>87000</v>
      </c>
      <c r="F3793" t="s">
        <v>13</v>
      </c>
      <c r="G3793" s="15">
        <f>IF(Table1[[#This Row],[Transmission]]="Manual", 0, 1)</f>
        <v>0</v>
      </c>
      <c r="H3793" t="s">
        <v>9475</v>
      </c>
      <c r="I3793" t="s">
        <v>17</v>
      </c>
      <c r="J3793" s="4">
        <v>45597</v>
      </c>
      <c r="K3793" t="s">
        <v>3733</v>
      </c>
      <c r="L3793" s="5">
        <v>450000</v>
      </c>
      <c r="M3793" s="28">
        <f t="shared" si="59"/>
        <v>450000</v>
      </c>
      <c r="N3793">
        <f>2025-Table1[[#This Row],[Year]]</f>
        <v>8</v>
      </c>
    </row>
    <row r="3794" spans="1:14" x14ac:dyDescent="0.3">
      <c r="A3794" t="s">
        <v>21</v>
      </c>
      <c r="B3794" t="s">
        <v>231</v>
      </c>
      <c r="C3794">
        <v>2014</v>
      </c>
      <c r="D3794" s="3">
        <v>10</v>
      </c>
      <c r="E3794" s="3">
        <v>110000</v>
      </c>
      <c r="F3794" t="s">
        <v>25</v>
      </c>
      <c r="G3794" s="15">
        <f>IF(Table1[[#This Row],[Transmission]]="Manual", 0, 1)</f>
        <v>1</v>
      </c>
      <c r="H3794" t="s">
        <v>9472</v>
      </c>
      <c r="I3794" t="s">
        <v>2903</v>
      </c>
      <c r="J3794" s="4">
        <v>45597</v>
      </c>
      <c r="K3794" t="s">
        <v>3203</v>
      </c>
      <c r="L3794" s="5">
        <v>310000</v>
      </c>
      <c r="M3794" s="28">
        <f t="shared" si="59"/>
        <v>310000</v>
      </c>
      <c r="N3794">
        <f>2025-Table1[[#This Row],[Year]]</f>
        <v>11</v>
      </c>
    </row>
    <row r="3795" spans="1:14" x14ac:dyDescent="0.3">
      <c r="A3795" t="s">
        <v>11</v>
      </c>
      <c r="B3795" t="s">
        <v>12</v>
      </c>
      <c r="C3795">
        <v>2017</v>
      </c>
      <c r="D3795" s="3">
        <v>7</v>
      </c>
      <c r="E3795" s="3">
        <v>73000</v>
      </c>
      <c r="F3795" t="s">
        <v>13</v>
      </c>
      <c r="G3795" s="15">
        <f>IF(Table1[[#This Row],[Transmission]]="Manual", 0, 1)</f>
        <v>0</v>
      </c>
      <c r="H3795" t="s">
        <v>9475</v>
      </c>
      <c r="I3795" t="s">
        <v>2903</v>
      </c>
      <c r="J3795" s="4">
        <v>45597</v>
      </c>
      <c r="K3795" t="s">
        <v>3734</v>
      </c>
      <c r="L3795" s="5">
        <v>665000</v>
      </c>
      <c r="M3795" s="28">
        <f t="shared" si="59"/>
        <v>665000</v>
      </c>
      <c r="N3795">
        <f>2025-Table1[[#This Row],[Year]]</f>
        <v>8</v>
      </c>
    </row>
    <row r="3796" spans="1:14" x14ac:dyDescent="0.3">
      <c r="A3796" t="s">
        <v>21</v>
      </c>
      <c r="B3796" t="s">
        <v>1275</v>
      </c>
      <c r="C3796">
        <v>2021</v>
      </c>
      <c r="D3796" s="3">
        <v>3</v>
      </c>
      <c r="E3796" s="3">
        <v>65999</v>
      </c>
      <c r="F3796" t="s">
        <v>13</v>
      </c>
      <c r="G3796" s="15">
        <f>IF(Table1[[#This Row],[Transmission]]="Manual", 0, 1)</f>
        <v>0</v>
      </c>
      <c r="H3796" t="s">
        <v>9472</v>
      </c>
      <c r="I3796" t="s">
        <v>2903</v>
      </c>
      <c r="J3796" s="4">
        <v>45597</v>
      </c>
      <c r="K3796" t="s">
        <v>3572</v>
      </c>
      <c r="L3796" s="5">
        <v>553000</v>
      </c>
      <c r="M3796" s="28">
        <f t="shared" si="59"/>
        <v>553000</v>
      </c>
      <c r="N3796">
        <f>2025-Table1[[#This Row],[Year]]</f>
        <v>4</v>
      </c>
    </row>
    <row r="3797" spans="1:14" x14ac:dyDescent="0.3">
      <c r="A3797" t="s">
        <v>97</v>
      </c>
      <c r="B3797" t="s">
        <v>897</v>
      </c>
      <c r="C3797">
        <v>2009</v>
      </c>
      <c r="D3797" s="3">
        <v>15</v>
      </c>
      <c r="E3797" s="3">
        <v>90241</v>
      </c>
      <c r="F3797" t="s">
        <v>25</v>
      </c>
      <c r="G3797" s="15">
        <f>IF(Table1[[#This Row],[Transmission]]="Manual", 0, 1)</f>
        <v>1</v>
      </c>
      <c r="H3797" t="s">
        <v>9475</v>
      </c>
      <c r="I3797" t="s">
        <v>14</v>
      </c>
      <c r="J3797" s="4">
        <v>45597</v>
      </c>
      <c r="K3797" t="s">
        <v>3735</v>
      </c>
      <c r="L3797" s="5">
        <v>350000</v>
      </c>
      <c r="M3797" s="28">
        <f t="shared" si="59"/>
        <v>350000</v>
      </c>
      <c r="N3797">
        <f>2025-Table1[[#This Row],[Year]]</f>
        <v>16</v>
      </c>
    </row>
    <row r="3798" spans="1:14" x14ac:dyDescent="0.3">
      <c r="A3798" t="s">
        <v>21</v>
      </c>
      <c r="B3798" t="s">
        <v>483</v>
      </c>
      <c r="C3798">
        <v>2021</v>
      </c>
      <c r="D3798" s="3">
        <v>3</v>
      </c>
      <c r="E3798" s="3">
        <v>86000</v>
      </c>
      <c r="F3798" t="s">
        <v>25</v>
      </c>
      <c r="G3798" s="15">
        <f>IF(Table1[[#This Row],[Transmission]]="Manual", 0, 1)</f>
        <v>1</v>
      </c>
      <c r="H3798" t="s">
        <v>9472</v>
      </c>
      <c r="I3798" t="s">
        <v>14</v>
      </c>
      <c r="J3798" s="4">
        <v>45597</v>
      </c>
      <c r="K3798" t="s">
        <v>3736</v>
      </c>
      <c r="L3798" s="5">
        <v>900000</v>
      </c>
      <c r="M3798" s="28">
        <f t="shared" si="59"/>
        <v>900000</v>
      </c>
      <c r="N3798">
        <f>2025-Table1[[#This Row],[Year]]</f>
        <v>4</v>
      </c>
    </row>
    <row r="3799" spans="1:14" x14ac:dyDescent="0.3">
      <c r="A3799" t="s">
        <v>21</v>
      </c>
      <c r="B3799" t="s">
        <v>22</v>
      </c>
      <c r="C3799">
        <v>2019</v>
      </c>
      <c r="D3799" s="3">
        <v>5</v>
      </c>
      <c r="E3799" s="3">
        <v>91000</v>
      </c>
      <c r="F3799" t="s">
        <v>13</v>
      </c>
      <c r="G3799" s="15">
        <f>IF(Table1[[#This Row],[Transmission]]="Manual", 0, 1)</f>
        <v>0</v>
      </c>
      <c r="H3799" t="s">
        <v>9475</v>
      </c>
      <c r="I3799" t="s">
        <v>2903</v>
      </c>
      <c r="J3799" s="4">
        <v>45597</v>
      </c>
      <c r="K3799" t="s">
        <v>3737</v>
      </c>
      <c r="L3799" s="5">
        <v>619999</v>
      </c>
      <c r="M3799" s="28">
        <f t="shared" si="59"/>
        <v>619999</v>
      </c>
      <c r="N3799">
        <f>2025-Table1[[#This Row],[Year]]</f>
        <v>6</v>
      </c>
    </row>
    <row r="3800" spans="1:14" x14ac:dyDescent="0.3">
      <c r="A3800" t="s">
        <v>21</v>
      </c>
      <c r="B3800" t="s">
        <v>39</v>
      </c>
      <c r="C3800">
        <v>2018</v>
      </c>
      <c r="D3800" s="3">
        <v>6</v>
      </c>
      <c r="E3800" s="3">
        <v>61585</v>
      </c>
      <c r="F3800" t="s">
        <v>25</v>
      </c>
      <c r="G3800" s="15">
        <f>IF(Table1[[#This Row],[Transmission]]="Manual", 0, 1)</f>
        <v>1</v>
      </c>
      <c r="H3800" t="s">
        <v>9472</v>
      </c>
      <c r="I3800" t="s">
        <v>14</v>
      </c>
      <c r="J3800" s="4">
        <v>45597</v>
      </c>
      <c r="K3800" t="s">
        <v>1665</v>
      </c>
      <c r="L3800" s="5">
        <v>570000</v>
      </c>
      <c r="M3800" s="28">
        <f t="shared" si="59"/>
        <v>570000</v>
      </c>
      <c r="N3800">
        <f>2025-Table1[[#This Row],[Year]]</f>
        <v>7</v>
      </c>
    </row>
    <row r="3801" spans="1:14" x14ac:dyDescent="0.3">
      <c r="A3801" t="s">
        <v>21</v>
      </c>
      <c r="B3801" t="s">
        <v>1275</v>
      </c>
      <c r="C3801">
        <v>2021</v>
      </c>
      <c r="D3801" s="3">
        <v>3</v>
      </c>
      <c r="E3801" s="3">
        <v>29000</v>
      </c>
      <c r="F3801" t="s">
        <v>13</v>
      </c>
      <c r="G3801" s="15">
        <f>IF(Table1[[#This Row],[Transmission]]="Manual", 0, 1)</f>
        <v>0</v>
      </c>
      <c r="H3801" t="s">
        <v>9472</v>
      </c>
      <c r="I3801" t="s">
        <v>2903</v>
      </c>
      <c r="J3801" s="4">
        <v>45597</v>
      </c>
      <c r="K3801" t="s">
        <v>3738</v>
      </c>
      <c r="L3801" s="5">
        <v>570000</v>
      </c>
      <c r="M3801" s="28">
        <f t="shared" si="59"/>
        <v>570000</v>
      </c>
      <c r="N3801">
        <f>2025-Table1[[#This Row],[Year]]</f>
        <v>4</v>
      </c>
    </row>
    <row r="3802" spans="1:14" x14ac:dyDescent="0.3">
      <c r="A3802" t="s">
        <v>113</v>
      </c>
      <c r="B3802" t="s">
        <v>174</v>
      </c>
      <c r="C3802">
        <v>2021</v>
      </c>
      <c r="D3802" s="3">
        <v>3</v>
      </c>
      <c r="E3802" s="3">
        <v>5000</v>
      </c>
      <c r="F3802" t="s">
        <v>13</v>
      </c>
      <c r="G3802" s="15">
        <f>IF(Table1[[#This Row],[Transmission]]="Manual", 0, 1)</f>
        <v>0</v>
      </c>
      <c r="H3802" t="s">
        <v>9475</v>
      </c>
      <c r="I3802" t="s">
        <v>14</v>
      </c>
      <c r="J3802" s="4">
        <v>45536</v>
      </c>
      <c r="K3802" t="s">
        <v>1154</v>
      </c>
      <c r="L3802" s="5">
        <v>1265000</v>
      </c>
      <c r="M3802" s="28">
        <f t="shared" si="59"/>
        <v>1265000</v>
      </c>
      <c r="N3802">
        <f>2025-Table1[[#This Row],[Year]]</f>
        <v>4</v>
      </c>
    </row>
    <row r="3803" spans="1:14" x14ac:dyDescent="0.3">
      <c r="A3803" t="s">
        <v>11</v>
      </c>
      <c r="B3803" t="s">
        <v>188</v>
      </c>
      <c r="C3803">
        <v>2019</v>
      </c>
      <c r="D3803" s="3">
        <v>5</v>
      </c>
      <c r="E3803" s="3">
        <v>42000</v>
      </c>
      <c r="F3803" t="s">
        <v>13</v>
      </c>
      <c r="G3803" s="15">
        <f>IF(Table1[[#This Row],[Transmission]]="Manual", 0, 1)</f>
        <v>0</v>
      </c>
      <c r="H3803" t="s">
        <v>9472</v>
      </c>
      <c r="I3803" t="s">
        <v>14</v>
      </c>
      <c r="J3803" s="4">
        <v>45597</v>
      </c>
      <c r="K3803" t="s">
        <v>3739</v>
      </c>
      <c r="L3803" s="5">
        <v>585000</v>
      </c>
      <c r="M3803" s="28">
        <f t="shared" si="59"/>
        <v>585000</v>
      </c>
      <c r="N3803">
        <f>2025-Table1[[#This Row],[Year]]</f>
        <v>6</v>
      </c>
    </row>
    <row r="3804" spans="1:14" x14ac:dyDescent="0.3">
      <c r="A3804" t="s">
        <v>21</v>
      </c>
      <c r="B3804" t="s">
        <v>36</v>
      </c>
      <c r="C3804">
        <v>2017</v>
      </c>
      <c r="D3804" s="3">
        <v>7</v>
      </c>
      <c r="E3804" s="3">
        <v>52358</v>
      </c>
      <c r="F3804" t="s">
        <v>25</v>
      </c>
      <c r="G3804" s="15">
        <f>IF(Table1[[#This Row],[Transmission]]="Manual", 0, 1)</f>
        <v>1</v>
      </c>
      <c r="H3804" t="s">
        <v>9472</v>
      </c>
      <c r="I3804" t="s">
        <v>2903</v>
      </c>
      <c r="J3804" s="4">
        <v>45597</v>
      </c>
      <c r="K3804" t="s">
        <v>3740</v>
      </c>
      <c r="L3804" s="5">
        <v>299000</v>
      </c>
      <c r="M3804" s="28">
        <f t="shared" si="59"/>
        <v>299000</v>
      </c>
      <c r="N3804">
        <f>2025-Table1[[#This Row],[Year]]</f>
        <v>8</v>
      </c>
    </row>
    <row r="3805" spans="1:14" x14ac:dyDescent="0.3">
      <c r="A3805" t="s">
        <v>101</v>
      </c>
      <c r="B3805" t="s">
        <v>337</v>
      </c>
      <c r="C3805">
        <v>2024</v>
      </c>
      <c r="D3805" s="3">
        <v>0</v>
      </c>
      <c r="E3805" s="3">
        <v>3000</v>
      </c>
      <c r="F3805" t="s">
        <v>25</v>
      </c>
      <c r="G3805" s="15">
        <f>IF(Table1[[#This Row],[Transmission]]="Manual", 0, 1)</f>
        <v>1</v>
      </c>
      <c r="H3805" t="s">
        <v>9472</v>
      </c>
      <c r="I3805" t="s">
        <v>2903</v>
      </c>
      <c r="J3805" s="4">
        <v>45597</v>
      </c>
      <c r="K3805" t="s">
        <v>3741</v>
      </c>
      <c r="L3805" s="5">
        <v>850000</v>
      </c>
      <c r="M3805" s="28">
        <f t="shared" si="59"/>
        <v>850000</v>
      </c>
      <c r="N3805">
        <f>2025-Table1[[#This Row],[Year]]</f>
        <v>1</v>
      </c>
    </row>
    <row r="3806" spans="1:14" x14ac:dyDescent="0.3">
      <c r="A3806" t="s">
        <v>21</v>
      </c>
      <c r="B3806" t="s">
        <v>49</v>
      </c>
      <c r="C3806">
        <v>2017</v>
      </c>
      <c r="D3806" s="3">
        <v>7</v>
      </c>
      <c r="E3806" s="3">
        <v>50000</v>
      </c>
      <c r="F3806" t="s">
        <v>13</v>
      </c>
      <c r="G3806" s="15">
        <f>IF(Table1[[#This Row],[Transmission]]="Manual", 0, 1)</f>
        <v>0</v>
      </c>
      <c r="H3806" t="s">
        <v>9472</v>
      </c>
      <c r="I3806" t="s">
        <v>17</v>
      </c>
      <c r="J3806" s="4">
        <v>45597</v>
      </c>
      <c r="K3806" t="s">
        <v>3073</v>
      </c>
      <c r="L3806" s="5">
        <v>595000</v>
      </c>
      <c r="M3806" s="28">
        <f t="shared" si="59"/>
        <v>595000</v>
      </c>
      <c r="N3806">
        <f>2025-Table1[[#This Row],[Year]]</f>
        <v>8</v>
      </c>
    </row>
    <row r="3807" spans="1:14" x14ac:dyDescent="0.3">
      <c r="A3807" t="s">
        <v>21</v>
      </c>
      <c r="B3807" t="s">
        <v>231</v>
      </c>
      <c r="C3807">
        <v>2019</v>
      </c>
      <c r="D3807" s="3">
        <v>5</v>
      </c>
      <c r="E3807" s="3">
        <v>35492</v>
      </c>
      <c r="F3807" t="s">
        <v>25</v>
      </c>
      <c r="G3807" s="15">
        <f>IF(Table1[[#This Row],[Transmission]]="Manual", 0, 1)</f>
        <v>1</v>
      </c>
      <c r="H3807" t="s">
        <v>9472</v>
      </c>
      <c r="I3807" t="s">
        <v>2903</v>
      </c>
      <c r="J3807" s="4">
        <v>45597</v>
      </c>
      <c r="K3807" t="s">
        <v>3742</v>
      </c>
      <c r="L3807" s="5">
        <v>370000</v>
      </c>
      <c r="M3807" s="28">
        <f t="shared" si="59"/>
        <v>370000</v>
      </c>
      <c r="N3807">
        <f>2025-Table1[[#This Row],[Year]]</f>
        <v>6</v>
      </c>
    </row>
    <row r="3808" spans="1:14" x14ac:dyDescent="0.3">
      <c r="A3808" t="s">
        <v>21</v>
      </c>
      <c r="B3808" t="s">
        <v>22</v>
      </c>
      <c r="C3808">
        <v>2019</v>
      </c>
      <c r="D3808" s="3">
        <v>5</v>
      </c>
      <c r="E3808" s="3">
        <v>40000</v>
      </c>
      <c r="F3808" t="s">
        <v>13</v>
      </c>
      <c r="G3808" s="15">
        <f>IF(Table1[[#This Row],[Transmission]]="Manual", 0, 1)</f>
        <v>0</v>
      </c>
      <c r="H3808" t="s">
        <v>9475</v>
      </c>
      <c r="I3808" t="s">
        <v>14</v>
      </c>
      <c r="J3808" s="4">
        <v>45597</v>
      </c>
      <c r="K3808" t="s">
        <v>3743</v>
      </c>
      <c r="L3808" s="5">
        <v>615000</v>
      </c>
      <c r="M3808" s="28">
        <f t="shared" si="59"/>
        <v>615000</v>
      </c>
      <c r="N3808">
        <f>2025-Table1[[#This Row],[Year]]</f>
        <v>6</v>
      </c>
    </row>
    <row r="3809" spans="1:14" x14ac:dyDescent="0.3">
      <c r="A3809" t="s">
        <v>44</v>
      </c>
      <c r="B3809" t="s">
        <v>228</v>
      </c>
      <c r="C3809">
        <v>2020</v>
      </c>
      <c r="D3809" s="3">
        <v>4</v>
      </c>
      <c r="E3809" s="3">
        <v>60000</v>
      </c>
      <c r="F3809" t="s">
        <v>13</v>
      </c>
      <c r="G3809" s="15">
        <f>IF(Table1[[#This Row],[Transmission]]="Manual", 0, 1)</f>
        <v>0</v>
      </c>
      <c r="H3809" t="s">
        <v>9475</v>
      </c>
      <c r="I3809" t="s">
        <v>14</v>
      </c>
      <c r="J3809" s="4">
        <v>45597</v>
      </c>
      <c r="K3809" t="s">
        <v>3744</v>
      </c>
      <c r="L3809" s="5">
        <v>475000</v>
      </c>
      <c r="M3809" s="28">
        <f t="shared" si="59"/>
        <v>475000</v>
      </c>
      <c r="N3809">
        <f>2025-Table1[[#This Row],[Year]]</f>
        <v>5</v>
      </c>
    </row>
    <row r="3810" spans="1:14" x14ac:dyDescent="0.3">
      <c r="A3810" t="s">
        <v>61</v>
      </c>
      <c r="B3810" t="s">
        <v>62</v>
      </c>
      <c r="C3810">
        <v>2016</v>
      </c>
      <c r="D3810" s="3">
        <v>8</v>
      </c>
      <c r="E3810" s="3">
        <v>30000</v>
      </c>
      <c r="F3810" t="s">
        <v>25</v>
      </c>
      <c r="G3810" s="15">
        <f>IF(Table1[[#This Row],[Transmission]]="Manual", 0, 1)</f>
        <v>1</v>
      </c>
      <c r="H3810" t="s">
        <v>9475</v>
      </c>
      <c r="I3810" t="s">
        <v>14</v>
      </c>
      <c r="J3810" s="4">
        <v>45597</v>
      </c>
      <c r="K3810" t="s">
        <v>3745</v>
      </c>
      <c r="L3810" s="5">
        <v>290000</v>
      </c>
      <c r="M3810" s="28">
        <f t="shared" si="59"/>
        <v>290000</v>
      </c>
      <c r="N3810">
        <f>2025-Table1[[#This Row],[Year]]</f>
        <v>9</v>
      </c>
    </row>
    <row r="3811" spans="1:14" x14ac:dyDescent="0.3">
      <c r="A3811" t="s">
        <v>21</v>
      </c>
      <c r="B3811" t="s">
        <v>231</v>
      </c>
      <c r="C3811">
        <v>2023</v>
      </c>
      <c r="D3811" s="3">
        <v>1</v>
      </c>
      <c r="E3811" s="3">
        <v>25230</v>
      </c>
      <c r="F3811" t="s">
        <v>13</v>
      </c>
      <c r="G3811" s="15">
        <f>IF(Table1[[#This Row],[Transmission]]="Manual", 0, 1)</f>
        <v>0</v>
      </c>
      <c r="H3811" t="s">
        <v>9472</v>
      </c>
      <c r="I3811" t="s">
        <v>2903</v>
      </c>
      <c r="J3811" s="4">
        <v>45597</v>
      </c>
      <c r="K3811" t="s">
        <v>3746</v>
      </c>
      <c r="L3811" s="5">
        <v>425000</v>
      </c>
      <c r="M3811" s="28">
        <f t="shared" si="59"/>
        <v>425000</v>
      </c>
      <c r="N3811">
        <f>2025-Table1[[#This Row],[Year]]</f>
        <v>2</v>
      </c>
    </row>
    <row r="3812" spans="1:14" x14ac:dyDescent="0.3">
      <c r="A3812" t="s">
        <v>21</v>
      </c>
      <c r="B3812" t="s">
        <v>111</v>
      </c>
      <c r="C3812">
        <v>2016</v>
      </c>
      <c r="D3812" s="3">
        <v>8</v>
      </c>
      <c r="E3812" s="3">
        <v>120000</v>
      </c>
      <c r="F3812" t="s">
        <v>25</v>
      </c>
      <c r="G3812" s="15">
        <f>IF(Table1[[#This Row],[Transmission]]="Manual", 0, 1)</f>
        <v>1</v>
      </c>
      <c r="H3812" t="s">
        <v>9472</v>
      </c>
      <c r="I3812" t="s">
        <v>2903</v>
      </c>
      <c r="J3812" s="4">
        <v>45597</v>
      </c>
      <c r="K3812" t="s">
        <v>3747</v>
      </c>
      <c r="L3812" s="5">
        <v>250000</v>
      </c>
      <c r="M3812" s="28">
        <f t="shared" si="59"/>
        <v>250000</v>
      </c>
      <c r="N3812">
        <f>2025-Table1[[#This Row],[Year]]</f>
        <v>9</v>
      </c>
    </row>
    <row r="3813" spans="1:14" x14ac:dyDescent="0.3">
      <c r="A3813" t="s">
        <v>15</v>
      </c>
      <c r="B3813" t="s">
        <v>93</v>
      </c>
      <c r="C3813">
        <v>2014</v>
      </c>
      <c r="D3813" s="3">
        <v>10</v>
      </c>
      <c r="E3813" s="3">
        <v>120000</v>
      </c>
      <c r="F3813" t="s">
        <v>25</v>
      </c>
      <c r="G3813" s="15">
        <f>IF(Table1[[#This Row],[Transmission]]="Manual", 0, 1)</f>
        <v>1</v>
      </c>
      <c r="H3813" t="s">
        <v>9475</v>
      </c>
      <c r="I3813" t="s">
        <v>17</v>
      </c>
      <c r="J3813" s="4">
        <v>45597</v>
      </c>
      <c r="K3813" t="s">
        <v>283</v>
      </c>
      <c r="L3813" s="5">
        <v>1549000</v>
      </c>
      <c r="M3813" s="28">
        <f t="shared" si="59"/>
        <v>1549000</v>
      </c>
      <c r="N3813">
        <f>2025-Table1[[#This Row],[Year]]</f>
        <v>11</v>
      </c>
    </row>
    <row r="3814" spans="1:14" x14ac:dyDescent="0.3">
      <c r="A3814" t="s">
        <v>21</v>
      </c>
      <c r="B3814" t="s">
        <v>111</v>
      </c>
      <c r="C3814">
        <v>2022</v>
      </c>
      <c r="D3814" s="3">
        <v>2</v>
      </c>
      <c r="E3814" s="3">
        <v>15899</v>
      </c>
      <c r="F3814" t="s">
        <v>25</v>
      </c>
      <c r="G3814" s="15">
        <f>IF(Table1[[#This Row],[Transmission]]="Manual", 0, 1)</f>
        <v>1</v>
      </c>
      <c r="H3814" t="s">
        <v>9475</v>
      </c>
      <c r="I3814" t="s">
        <v>14</v>
      </c>
      <c r="J3814" s="4">
        <v>45597</v>
      </c>
      <c r="K3814" t="s">
        <v>3748</v>
      </c>
      <c r="L3814" s="5">
        <v>655000</v>
      </c>
      <c r="M3814" s="28">
        <f t="shared" si="59"/>
        <v>655000</v>
      </c>
      <c r="N3814">
        <f>2025-Table1[[#This Row],[Year]]</f>
        <v>3</v>
      </c>
    </row>
    <row r="3815" spans="1:14" x14ac:dyDescent="0.3">
      <c r="A3815" t="s">
        <v>43</v>
      </c>
      <c r="B3815" t="s">
        <v>489</v>
      </c>
      <c r="C3815">
        <v>2009</v>
      </c>
      <c r="D3815" s="3">
        <v>15</v>
      </c>
      <c r="E3815" s="3">
        <v>85000</v>
      </c>
      <c r="F3815" t="s">
        <v>25</v>
      </c>
      <c r="G3815" s="15">
        <f>IF(Table1[[#This Row],[Transmission]]="Manual", 0, 1)</f>
        <v>1</v>
      </c>
      <c r="H3815" t="s">
        <v>9475</v>
      </c>
      <c r="I3815" t="s">
        <v>17</v>
      </c>
      <c r="J3815" s="4">
        <v>45597</v>
      </c>
      <c r="K3815" t="s">
        <v>3749</v>
      </c>
      <c r="L3815" s="5">
        <v>1175000</v>
      </c>
      <c r="M3815" s="28">
        <f t="shared" si="59"/>
        <v>1175000</v>
      </c>
      <c r="N3815">
        <f>2025-Table1[[#This Row],[Year]]</f>
        <v>16</v>
      </c>
    </row>
    <row r="3816" spans="1:14" x14ac:dyDescent="0.3">
      <c r="A3816" t="s">
        <v>44</v>
      </c>
      <c r="B3816" t="s">
        <v>79</v>
      </c>
      <c r="C3816">
        <v>2018</v>
      </c>
      <c r="D3816" s="3">
        <v>6</v>
      </c>
      <c r="E3816" s="3">
        <v>79879</v>
      </c>
      <c r="F3816" t="s">
        <v>25</v>
      </c>
      <c r="G3816" s="15">
        <f>IF(Table1[[#This Row],[Transmission]]="Manual", 0, 1)</f>
        <v>1</v>
      </c>
      <c r="H3816" t="s">
        <v>9475</v>
      </c>
      <c r="I3816" t="s">
        <v>17</v>
      </c>
      <c r="J3816" s="4">
        <v>45597</v>
      </c>
      <c r="K3816" t="s">
        <v>3750</v>
      </c>
      <c r="L3816" s="5">
        <v>855000</v>
      </c>
      <c r="M3816" s="28">
        <f t="shared" si="59"/>
        <v>855000</v>
      </c>
      <c r="N3816">
        <f>2025-Table1[[#This Row],[Year]]</f>
        <v>7</v>
      </c>
    </row>
    <row r="3817" spans="1:14" x14ac:dyDescent="0.3">
      <c r="A3817" t="s">
        <v>44</v>
      </c>
      <c r="B3817" t="s">
        <v>45</v>
      </c>
      <c r="C3817">
        <v>2019</v>
      </c>
      <c r="D3817" s="3">
        <v>5</v>
      </c>
      <c r="E3817" s="3">
        <v>78690</v>
      </c>
      <c r="F3817" t="s">
        <v>13</v>
      </c>
      <c r="G3817" s="15">
        <f>IF(Table1[[#This Row],[Transmission]]="Manual", 0, 1)</f>
        <v>0</v>
      </c>
      <c r="H3817" t="s">
        <v>9472</v>
      </c>
      <c r="I3817" t="s">
        <v>17</v>
      </c>
      <c r="J3817" s="4">
        <v>45597</v>
      </c>
      <c r="K3817" t="s">
        <v>3751</v>
      </c>
      <c r="L3817" s="5">
        <v>530000</v>
      </c>
      <c r="M3817" s="28">
        <f t="shared" si="59"/>
        <v>530000</v>
      </c>
      <c r="N3817">
        <f>2025-Table1[[#This Row],[Year]]</f>
        <v>6</v>
      </c>
    </row>
    <row r="3818" spans="1:14" x14ac:dyDescent="0.3">
      <c r="A3818" t="s">
        <v>458</v>
      </c>
      <c r="B3818" t="s">
        <v>2067</v>
      </c>
      <c r="C3818">
        <v>2014</v>
      </c>
      <c r="D3818" s="3">
        <v>10</v>
      </c>
      <c r="E3818" s="3">
        <v>70000</v>
      </c>
      <c r="F3818" t="s">
        <v>25</v>
      </c>
      <c r="G3818" s="15">
        <f>IF(Table1[[#This Row],[Transmission]]="Manual", 0, 1)</f>
        <v>1</v>
      </c>
      <c r="H3818" t="s">
        <v>9475</v>
      </c>
      <c r="I3818" t="s">
        <v>2903</v>
      </c>
      <c r="J3818" s="4">
        <v>45597</v>
      </c>
      <c r="K3818" t="s">
        <v>3752</v>
      </c>
      <c r="L3818" s="5">
        <v>285000</v>
      </c>
      <c r="M3818" s="28">
        <f t="shared" si="59"/>
        <v>285000</v>
      </c>
      <c r="N3818">
        <f>2025-Table1[[#This Row],[Year]]</f>
        <v>11</v>
      </c>
    </row>
    <row r="3819" spans="1:14" x14ac:dyDescent="0.3">
      <c r="A3819" t="s">
        <v>21</v>
      </c>
      <c r="B3819" t="s">
        <v>49</v>
      </c>
      <c r="C3819">
        <v>2023</v>
      </c>
      <c r="D3819" s="3">
        <v>1</v>
      </c>
      <c r="E3819" s="3">
        <v>22000</v>
      </c>
      <c r="F3819" t="s">
        <v>13</v>
      </c>
      <c r="G3819" s="15">
        <f>IF(Table1[[#This Row],[Transmission]]="Manual", 0, 1)</f>
        <v>0</v>
      </c>
      <c r="H3819" t="s">
        <v>9472</v>
      </c>
      <c r="I3819" t="s">
        <v>2903</v>
      </c>
      <c r="J3819" s="4">
        <v>45597</v>
      </c>
      <c r="K3819" t="s">
        <v>3753</v>
      </c>
      <c r="L3819" s="5">
        <v>1170000</v>
      </c>
      <c r="M3819" s="28">
        <f t="shared" si="59"/>
        <v>1170000</v>
      </c>
      <c r="N3819">
        <f>2025-Table1[[#This Row],[Year]]</f>
        <v>2</v>
      </c>
    </row>
    <row r="3820" spans="1:14" x14ac:dyDescent="0.3">
      <c r="A3820" t="s">
        <v>44</v>
      </c>
      <c r="B3820" t="s">
        <v>124</v>
      </c>
      <c r="C3820">
        <v>2011</v>
      </c>
      <c r="D3820" s="3">
        <v>13</v>
      </c>
      <c r="E3820" s="3">
        <v>39000</v>
      </c>
      <c r="F3820" t="s">
        <v>13</v>
      </c>
      <c r="G3820" s="15">
        <f>IF(Table1[[#This Row],[Transmission]]="Manual", 0, 1)</f>
        <v>0</v>
      </c>
      <c r="H3820" t="s">
        <v>9472</v>
      </c>
      <c r="I3820" t="s">
        <v>14</v>
      </c>
      <c r="J3820" s="4">
        <v>45597</v>
      </c>
      <c r="K3820" t="s">
        <v>187</v>
      </c>
      <c r="L3820" s="5">
        <v>265000</v>
      </c>
      <c r="M3820" s="28">
        <f t="shared" si="59"/>
        <v>265000</v>
      </c>
      <c r="N3820">
        <f>2025-Table1[[#This Row],[Year]]</f>
        <v>14</v>
      </c>
    </row>
    <row r="3821" spans="1:14" x14ac:dyDescent="0.3">
      <c r="A3821" t="s">
        <v>21</v>
      </c>
      <c r="B3821" t="s">
        <v>131</v>
      </c>
      <c r="C3821">
        <v>2017</v>
      </c>
      <c r="D3821" s="3">
        <v>7</v>
      </c>
      <c r="E3821" s="3">
        <v>51000</v>
      </c>
      <c r="F3821" t="s">
        <v>25</v>
      </c>
      <c r="G3821" s="15">
        <f>IF(Table1[[#This Row],[Transmission]]="Manual", 0, 1)</f>
        <v>1</v>
      </c>
      <c r="H3821" t="s">
        <v>9475</v>
      </c>
      <c r="I3821" t="s">
        <v>2903</v>
      </c>
      <c r="J3821" s="4">
        <v>45597</v>
      </c>
      <c r="K3821" t="s">
        <v>3754</v>
      </c>
      <c r="L3821" s="5">
        <v>400000</v>
      </c>
      <c r="M3821" s="28">
        <f t="shared" si="59"/>
        <v>400000</v>
      </c>
      <c r="N3821">
        <f>2025-Table1[[#This Row],[Year]]</f>
        <v>8</v>
      </c>
    </row>
    <row r="3822" spans="1:14" x14ac:dyDescent="0.3">
      <c r="A3822" t="s">
        <v>44</v>
      </c>
      <c r="B3822" t="s">
        <v>45</v>
      </c>
      <c r="C3822">
        <v>2015</v>
      </c>
      <c r="D3822" s="3">
        <v>9</v>
      </c>
      <c r="E3822" s="3">
        <v>75000</v>
      </c>
      <c r="F3822" t="s">
        <v>13</v>
      </c>
      <c r="G3822" s="15">
        <f>IF(Table1[[#This Row],[Transmission]]="Manual", 0, 1)</f>
        <v>0</v>
      </c>
      <c r="H3822" t="s">
        <v>9475</v>
      </c>
      <c r="I3822" t="s">
        <v>2903</v>
      </c>
      <c r="J3822" s="4">
        <v>45597</v>
      </c>
      <c r="K3822" t="s">
        <v>3755</v>
      </c>
      <c r="L3822" s="5">
        <v>375000</v>
      </c>
      <c r="M3822" s="28">
        <f t="shared" si="59"/>
        <v>375000</v>
      </c>
      <c r="N3822">
        <f>2025-Table1[[#This Row],[Year]]</f>
        <v>10</v>
      </c>
    </row>
    <row r="3823" spans="1:14" x14ac:dyDescent="0.3">
      <c r="A3823" t="s">
        <v>21</v>
      </c>
      <c r="B3823" t="s">
        <v>22</v>
      </c>
      <c r="C3823">
        <v>2023</v>
      </c>
      <c r="D3823" s="3">
        <v>1</v>
      </c>
      <c r="E3823" s="3">
        <v>49000</v>
      </c>
      <c r="F3823" t="s">
        <v>13</v>
      </c>
      <c r="G3823" s="15">
        <f>IF(Table1[[#This Row],[Transmission]]="Manual", 0, 1)</f>
        <v>0</v>
      </c>
      <c r="H3823" t="s">
        <v>9472</v>
      </c>
      <c r="I3823" t="s">
        <v>2903</v>
      </c>
      <c r="J3823" s="4">
        <v>45597</v>
      </c>
      <c r="K3823" t="s">
        <v>3756</v>
      </c>
      <c r="L3823" s="5">
        <v>720000</v>
      </c>
      <c r="M3823" s="28">
        <f t="shared" si="59"/>
        <v>720000</v>
      </c>
      <c r="N3823">
        <f>2025-Table1[[#This Row],[Year]]</f>
        <v>2</v>
      </c>
    </row>
    <row r="3824" spans="1:14" x14ac:dyDescent="0.3">
      <c r="A3824" t="s">
        <v>43</v>
      </c>
      <c r="B3824" t="s">
        <v>85</v>
      </c>
      <c r="C3824">
        <v>2010</v>
      </c>
      <c r="D3824" s="3">
        <v>14</v>
      </c>
      <c r="E3824" s="3">
        <v>96000</v>
      </c>
      <c r="F3824" t="s">
        <v>25</v>
      </c>
      <c r="G3824" s="15">
        <f>IF(Table1[[#This Row],[Transmission]]="Manual", 0, 1)</f>
        <v>1</v>
      </c>
      <c r="H3824" t="s">
        <v>9475</v>
      </c>
      <c r="I3824" t="s">
        <v>17</v>
      </c>
      <c r="J3824" s="4">
        <v>45597</v>
      </c>
      <c r="K3824" t="s">
        <v>3757</v>
      </c>
      <c r="L3824" s="5">
        <v>950000</v>
      </c>
      <c r="M3824" s="28">
        <f t="shared" si="59"/>
        <v>950000</v>
      </c>
      <c r="N3824">
        <f>2025-Table1[[#This Row],[Year]]</f>
        <v>15</v>
      </c>
    </row>
    <row r="3825" spans="1:14" x14ac:dyDescent="0.3">
      <c r="A3825" t="s">
        <v>97</v>
      </c>
      <c r="B3825" t="s">
        <v>236</v>
      </c>
      <c r="C3825">
        <v>2017</v>
      </c>
      <c r="D3825" s="3">
        <v>7</v>
      </c>
      <c r="E3825" s="3">
        <v>36000</v>
      </c>
      <c r="F3825" t="s">
        <v>25</v>
      </c>
      <c r="G3825" s="15">
        <f>IF(Table1[[#This Row],[Transmission]]="Manual", 0, 1)</f>
        <v>1</v>
      </c>
      <c r="H3825" t="s">
        <v>9472</v>
      </c>
      <c r="I3825" t="s">
        <v>14</v>
      </c>
      <c r="J3825" s="4">
        <v>45597</v>
      </c>
      <c r="K3825" t="s">
        <v>3758</v>
      </c>
      <c r="L3825" s="5">
        <v>599000</v>
      </c>
      <c r="M3825" s="28">
        <f t="shared" si="59"/>
        <v>599000</v>
      </c>
      <c r="N3825">
        <f>2025-Table1[[#This Row],[Year]]</f>
        <v>8</v>
      </c>
    </row>
    <row r="3826" spans="1:14" x14ac:dyDescent="0.3">
      <c r="A3826" t="s">
        <v>21</v>
      </c>
      <c r="B3826" t="s">
        <v>1275</v>
      </c>
      <c r="C3826">
        <v>2014</v>
      </c>
      <c r="D3826" s="3">
        <v>10</v>
      </c>
      <c r="E3826" s="3">
        <v>65000</v>
      </c>
      <c r="F3826" t="s">
        <v>13</v>
      </c>
      <c r="G3826" s="15">
        <f>IF(Table1[[#This Row],[Transmission]]="Manual", 0, 1)</f>
        <v>0</v>
      </c>
      <c r="H3826" t="s">
        <v>9475</v>
      </c>
      <c r="I3826" t="s">
        <v>2903</v>
      </c>
      <c r="J3826" s="4">
        <v>45597</v>
      </c>
      <c r="K3826" t="s">
        <v>3759</v>
      </c>
      <c r="L3826" s="5">
        <v>255000</v>
      </c>
      <c r="M3826" s="28">
        <f t="shared" si="59"/>
        <v>255000</v>
      </c>
      <c r="N3826">
        <f>2025-Table1[[#This Row],[Year]]</f>
        <v>11</v>
      </c>
    </row>
    <row r="3827" spans="1:14" x14ac:dyDescent="0.3">
      <c r="A3827" t="s">
        <v>21</v>
      </c>
      <c r="B3827" t="s">
        <v>747</v>
      </c>
      <c r="C3827">
        <v>2020</v>
      </c>
      <c r="D3827" s="3">
        <v>4</v>
      </c>
      <c r="E3827" s="3">
        <v>70000</v>
      </c>
      <c r="F3827" t="s">
        <v>13</v>
      </c>
      <c r="G3827" s="15">
        <f>IF(Table1[[#This Row],[Transmission]]="Manual", 0, 1)</f>
        <v>0</v>
      </c>
      <c r="H3827" t="s">
        <v>9472</v>
      </c>
      <c r="I3827" t="s">
        <v>2903</v>
      </c>
      <c r="J3827" s="4">
        <v>45597</v>
      </c>
      <c r="K3827" t="s">
        <v>3760</v>
      </c>
      <c r="L3827" s="5">
        <v>750000</v>
      </c>
      <c r="M3827" s="28">
        <f t="shared" si="59"/>
        <v>750000</v>
      </c>
      <c r="N3827">
        <f>2025-Table1[[#This Row],[Year]]</f>
        <v>5</v>
      </c>
    </row>
    <row r="3828" spans="1:14" x14ac:dyDescent="0.3">
      <c r="A3828" t="s">
        <v>21</v>
      </c>
      <c r="B3828" t="s">
        <v>49</v>
      </c>
      <c r="C3828">
        <v>2016</v>
      </c>
      <c r="D3828" s="3">
        <v>8</v>
      </c>
      <c r="E3828" s="3">
        <v>54000</v>
      </c>
      <c r="F3828" t="s">
        <v>13</v>
      </c>
      <c r="G3828" s="15">
        <f>IF(Table1[[#This Row],[Transmission]]="Manual", 0, 1)</f>
        <v>0</v>
      </c>
      <c r="H3828" t="s">
        <v>9475</v>
      </c>
      <c r="I3828" t="s">
        <v>2903</v>
      </c>
      <c r="J3828" s="4">
        <v>45597</v>
      </c>
      <c r="K3828" t="s">
        <v>3761</v>
      </c>
      <c r="L3828" s="5">
        <v>675000</v>
      </c>
      <c r="M3828" s="28">
        <f t="shared" si="59"/>
        <v>675000</v>
      </c>
      <c r="N3828">
        <f>2025-Table1[[#This Row],[Year]]</f>
        <v>9</v>
      </c>
    </row>
    <row r="3829" spans="1:14" x14ac:dyDescent="0.3">
      <c r="A3829" t="s">
        <v>11</v>
      </c>
      <c r="B3829" t="s">
        <v>797</v>
      </c>
      <c r="C3829">
        <v>2013</v>
      </c>
      <c r="D3829" s="3">
        <v>11</v>
      </c>
      <c r="E3829" s="3">
        <v>95000</v>
      </c>
      <c r="F3829" t="s">
        <v>25</v>
      </c>
      <c r="G3829" s="15">
        <f>IF(Table1[[#This Row],[Transmission]]="Manual", 0, 1)</f>
        <v>1</v>
      </c>
      <c r="H3829" t="s">
        <v>9472</v>
      </c>
      <c r="I3829" t="s">
        <v>14</v>
      </c>
      <c r="J3829" s="4">
        <v>45597</v>
      </c>
      <c r="K3829" t="s">
        <v>3762</v>
      </c>
      <c r="L3829" s="5">
        <v>399000</v>
      </c>
      <c r="M3829" s="28">
        <f t="shared" si="59"/>
        <v>399000</v>
      </c>
      <c r="N3829">
        <f>2025-Table1[[#This Row],[Year]]</f>
        <v>12</v>
      </c>
    </row>
    <row r="3830" spans="1:14" x14ac:dyDescent="0.3">
      <c r="A3830" t="s">
        <v>27</v>
      </c>
      <c r="B3830" t="s">
        <v>233</v>
      </c>
      <c r="C3830">
        <v>2017</v>
      </c>
      <c r="D3830" s="3">
        <v>7</v>
      </c>
      <c r="E3830" s="3">
        <v>59000</v>
      </c>
      <c r="F3830" t="s">
        <v>25</v>
      </c>
      <c r="G3830" s="15">
        <f>IF(Table1[[#This Row],[Transmission]]="Manual", 0, 1)</f>
        <v>1</v>
      </c>
      <c r="H3830" t="s">
        <v>9472</v>
      </c>
      <c r="I3830" t="s">
        <v>17</v>
      </c>
      <c r="J3830" s="4">
        <v>45597</v>
      </c>
      <c r="K3830" t="s">
        <v>3763</v>
      </c>
      <c r="L3830" s="5">
        <v>1300000</v>
      </c>
      <c r="M3830" s="28">
        <f t="shared" si="59"/>
        <v>1300000</v>
      </c>
      <c r="N3830">
        <f>2025-Table1[[#This Row],[Year]]</f>
        <v>8</v>
      </c>
    </row>
    <row r="3831" spans="1:14" x14ac:dyDescent="0.3">
      <c r="A3831" t="s">
        <v>21</v>
      </c>
      <c r="B3831" t="s">
        <v>68</v>
      </c>
      <c r="C3831">
        <v>2024</v>
      </c>
      <c r="D3831" s="3">
        <v>0</v>
      </c>
      <c r="E3831" s="3">
        <v>19000</v>
      </c>
      <c r="F3831" t="s">
        <v>25</v>
      </c>
      <c r="G3831" s="15">
        <f>IF(Table1[[#This Row],[Transmission]]="Manual", 0, 1)</f>
        <v>1</v>
      </c>
      <c r="H3831" t="s">
        <v>9472</v>
      </c>
      <c r="I3831" t="s">
        <v>14</v>
      </c>
      <c r="J3831" s="4">
        <v>45597</v>
      </c>
      <c r="K3831" t="s">
        <v>3764</v>
      </c>
      <c r="L3831" s="5">
        <v>725000</v>
      </c>
      <c r="M3831" s="28">
        <f t="shared" si="59"/>
        <v>725000</v>
      </c>
      <c r="N3831">
        <f>2025-Table1[[#This Row],[Year]]</f>
        <v>1</v>
      </c>
    </row>
    <row r="3832" spans="1:14" x14ac:dyDescent="0.3">
      <c r="A3832" t="s">
        <v>18</v>
      </c>
      <c r="B3832" t="s">
        <v>86</v>
      </c>
      <c r="C3832">
        <v>2018</v>
      </c>
      <c r="D3832" s="3">
        <v>6</v>
      </c>
      <c r="E3832" s="3">
        <v>64400</v>
      </c>
      <c r="F3832" t="s">
        <v>25</v>
      </c>
      <c r="G3832" s="15">
        <f>IF(Table1[[#This Row],[Transmission]]="Manual", 0, 1)</f>
        <v>1</v>
      </c>
      <c r="H3832" t="s">
        <v>9472</v>
      </c>
      <c r="I3832" t="s">
        <v>14</v>
      </c>
      <c r="J3832" s="4">
        <v>45597</v>
      </c>
      <c r="K3832" t="s">
        <v>3765</v>
      </c>
      <c r="L3832" s="5">
        <v>800000</v>
      </c>
      <c r="M3832" s="28">
        <f t="shared" si="59"/>
        <v>800000</v>
      </c>
      <c r="N3832">
        <f>2025-Table1[[#This Row],[Year]]</f>
        <v>7</v>
      </c>
    </row>
    <row r="3833" spans="1:14" x14ac:dyDescent="0.3">
      <c r="A3833" t="s">
        <v>44</v>
      </c>
      <c r="B3833" t="s">
        <v>45</v>
      </c>
      <c r="C3833">
        <v>2017</v>
      </c>
      <c r="D3833" s="3">
        <v>7</v>
      </c>
      <c r="E3833" s="3">
        <v>59623</v>
      </c>
      <c r="F3833" t="s">
        <v>13</v>
      </c>
      <c r="G3833" s="15">
        <f>IF(Table1[[#This Row],[Transmission]]="Manual", 0, 1)</f>
        <v>0</v>
      </c>
      <c r="H3833" t="s">
        <v>9472</v>
      </c>
      <c r="I3833" t="s">
        <v>17</v>
      </c>
      <c r="J3833" s="4">
        <v>45597</v>
      </c>
      <c r="K3833" t="s">
        <v>3766</v>
      </c>
      <c r="L3833" s="5">
        <v>480000</v>
      </c>
      <c r="M3833" s="28">
        <f t="shared" si="59"/>
        <v>480000</v>
      </c>
      <c r="N3833">
        <f>2025-Table1[[#This Row],[Year]]</f>
        <v>8</v>
      </c>
    </row>
    <row r="3834" spans="1:14" x14ac:dyDescent="0.3">
      <c r="A3834" t="s">
        <v>15</v>
      </c>
      <c r="B3834" t="s">
        <v>176</v>
      </c>
      <c r="C3834">
        <v>2015</v>
      </c>
      <c r="D3834" s="3">
        <v>9</v>
      </c>
      <c r="E3834" s="3">
        <v>97000</v>
      </c>
      <c r="F3834" t="s">
        <v>25</v>
      </c>
      <c r="G3834" s="15">
        <f>IF(Table1[[#This Row],[Transmission]]="Manual", 0, 1)</f>
        <v>1</v>
      </c>
      <c r="H3834" t="s">
        <v>9475</v>
      </c>
      <c r="I3834" t="s">
        <v>14</v>
      </c>
      <c r="J3834" s="4">
        <v>45597</v>
      </c>
      <c r="K3834" t="s">
        <v>3767</v>
      </c>
      <c r="L3834" s="5">
        <v>1250000</v>
      </c>
      <c r="M3834" s="28">
        <f t="shared" si="59"/>
        <v>1250000</v>
      </c>
      <c r="N3834">
        <f>2025-Table1[[#This Row],[Year]]</f>
        <v>10</v>
      </c>
    </row>
    <row r="3835" spans="1:14" x14ac:dyDescent="0.3">
      <c r="A3835" t="s">
        <v>15</v>
      </c>
      <c r="B3835" t="s">
        <v>176</v>
      </c>
      <c r="C3835">
        <v>2017</v>
      </c>
      <c r="D3835" s="3">
        <v>7</v>
      </c>
      <c r="E3835" s="3">
        <v>119500</v>
      </c>
      <c r="F3835" t="s">
        <v>25</v>
      </c>
      <c r="G3835" s="15">
        <f>IF(Table1[[#This Row],[Transmission]]="Manual", 0, 1)</f>
        <v>1</v>
      </c>
      <c r="H3835" t="s">
        <v>9475</v>
      </c>
      <c r="I3835" t="s">
        <v>14</v>
      </c>
      <c r="J3835" s="4">
        <v>45566</v>
      </c>
      <c r="K3835" t="s">
        <v>3768</v>
      </c>
      <c r="L3835" s="5">
        <v>1500000</v>
      </c>
      <c r="M3835" s="28">
        <f t="shared" si="59"/>
        <v>1500000</v>
      </c>
      <c r="N3835">
        <f>2025-Table1[[#This Row],[Year]]</f>
        <v>8</v>
      </c>
    </row>
    <row r="3836" spans="1:14" x14ac:dyDescent="0.3">
      <c r="A3836" t="s">
        <v>21</v>
      </c>
      <c r="B3836" t="s">
        <v>194</v>
      </c>
      <c r="C3836">
        <v>2024</v>
      </c>
      <c r="D3836" s="3">
        <v>0</v>
      </c>
      <c r="E3836" s="3">
        <v>35000</v>
      </c>
      <c r="F3836" t="s">
        <v>25</v>
      </c>
      <c r="G3836" s="15">
        <f>IF(Table1[[#This Row],[Transmission]]="Manual", 0, 1)</f>
        <v>1</v>
      </c>
      <c r="H3836" t="s">
        <v>9472</v>
      </c>
      <c r="I3836" t="s">
        <v>2903</v>
      </c>
      <c r="J3836" s="4">
        <v>45597</v>
      </c>
      <c r="K3836" t="s">
        <v>3769</v>
      </c>
      <c r="L3836" s="5">
        <v>230000</v>
      </c>
      <c r="M3836" s="28">
        <f t="shared" si="59"/>
        <v>230000</v>
      </c>
      <c r="N3836">
        <f>2025-Table1[[#This Row],[Year]]</f>
        <v>1</v>
      </c>
    </row>
    <row r="3837" spans="1:14" x14ac:dyDescent="0.3">
      <c r="A3837" t="s">
        <v>21</v>
      </c>
      <c r="B3837" t="s">
        <v>1275</v>
      </c>
      <c r="C3837">
        <v>2017</v>
      </c>
      <c r="D3837" s="3">
        <v>7</v>
      </c>
      <c r="E3837" s="3">
        <v>23111</v>
      </c>
      <c r="F3837" t="s">
        <v>25</v>
      </c>
      <c r="G3837" s="15">
        <f>IF(Table1[[#This Row],[Transmission]]="Manual", 0, 1)</f>
        <v>1</v>
      </c>
      <c r="H3837" t="s">
        <v>9472</v>
      </c>
      <c r="I3837" t="s">
        <v>2903</v>
      </c>
      <c r="J3837" s="4">
        <v>45597</v>
      </c>
      <c r="K3837" t="s">
        <v>3617</v>
      </c>
      <c r="L3837" s="5">
        <v>425001</v>
      </c>
      <c r="M3837" s="28">
        <f t="shared" si="59"/>
        <v>425001</v>
      </c>
      <c r="N3837">
        <f>2025-Table1[[#This Row],[Year]]</f>
        <v>8</v>
      </c>
    </row>
    <row r="3838" spans="1:14" x14ac:dyDescent="0.3">
      <c r="A3838" t="s">
        <v>44</v>
      </c>
      <c r="B3838" t="s">
        <v>89</v>
      </c>
      <c r="C3838">
        <v>2011</v>
      </c>
      <c r="D3838" s="3">
        <v>13</v>
      </c>
      <c r="E3838" s="3">
        <v>132000</v>
      </c>
      <c r="F3838" t="s">
        <v>25</v>
      </c>
      <c r="G3838" s="15">
        <f>IF(Table1[[#This Row],[Transmission]]="Manual", 0, 1)</f>
        <v>1</v>
      </c>
      <c r="H3838" t="s">
        <v>9475</v>
      </c>
      <c r="I3838" t="s">
        <v>14</v>
      </c>
      <c r="J3838" s="4">
        <v>45597</v>
      </c>
      <c r="K3838" t="s">
        <v>1534</v>
      </c>
      <c r="L3838" s="5">
        <v>300000</v>
      </c>
      <c r="M3838" s="28">
        <f t="shared" si="59"/>
        <v>300000</v>
      </c>
      <c r="N3838">
        <f>2025-Table1[[#This Row],[Year]]</f>
        <v>14</v>
      </c>
    </row>
    <row r="3839" spans="1:14" x14ac:dyDescent="0.3">
      <c r="A3839" t="s">
        <v>21</v>
      </c>
      <c r="B3839" t="s">
        <v>194</v>
      </c>
      <c r="C3839">
        <v>2021</v>
      </c>
      <c r="D3839" s="3">
        <v>3</v>
      </c>
      <c r="E3839" s="3">
        <v>63250</v>
      </c>
      <c r="F3839" t="s">
        <v>13</v>
      </c>
      <c r="G3839" s="15">
        <f>IF(Table1[[#This Row],[Transmission]]="Manual", 0, 1)</f>
        <v>0</v>
      </c>
      <c r="H3839" t="s">
        <v>9472</v>
      </c>
      <c r="I3839" t="s">
        <v>2903</v>
      </c>
      <c r="J3839" s="4">
        <v>45566</v>
      </c>
      <c r="K3839" t="s">
        <v>3770</v>
      </c>
      <c r="L3839" s="5">
        <v>525111</v>
      </c>
      <c r="M3839" s="28">
        <f t="shared" si="59"/>
        <v>525111</v>
      </c>
      <c r="N3839">
        <f>2025-Table1[[#This Row],[Year]]</f>
        <v>4</v>
      </c>
    </row>
    <row r="3840" spans="1:14" x14ac:dyDescent="0.3">
      <c r="A3840" t="s">
        <v>44</v>
      </c>
      <c r="B3840" t="s">
        <v>89</v>
      </c>
      <c r="C3840">
        <v>2015</v>
      </c>
      <c r="D3840" s="3">
        <v>9</v>
      </c>
      <c r="E3840" s="3">
        <v>79000</v>
      </c>
      <c r="F3840" t="s">
        <v>13</v>
      </c>
      <c r="G3840" s="15">
        <f>IF(Table1[[#This Row],[Transmission]]="Manual", 0, 1)</f>
        <v>0</v>
      </c>
      <c r="H3840" t="s">
        <v>9472</v>
      </c>
      <c r="I3840" t="s">
        <v>2903</v>
      </c>
      <c r="J3840" s="4">
        <v>45597</v>
      </c>
      <c r="K3840" t="s">
        <v>3771</v>
      </c>
      <c r="L3840" s="5">
        <v>465000</v>
      </c>
      <c r="M3840" s="28">
        <f t="shared" si="59"/>
        <v>465000</v>
      </c>
      <c r="N3840">
        <f>2025-Table1[[#This Row],[Year]]</f>
        <v>10</v>
      </c>
    </row>
    <row r="3841" spans="1:14" x14ac:dyDescent="0.3">
      <c r="A3841" t="s">
        <v>113</v>
      </c>
      <c r="B3841" t="s">
        <v>3772</v>
      </c>
      <c r="C3841">
        <v>2016</v>
      </c>
      <c r="D3841" s="3">
        <v>8</v>
      </c>
      <c r="E3841" s="3">
        <v>73000</v>
      </c>
      <c r="F3841" t="s">
        <v>25</v>
      </c>
      <c r="G3841" s="15">
        <f>IF(Table1[[#This Row],[Transmission]]="Manual", 0, 1)</f>
        <v>1</v>
      </c>
      <c r="H3841" t="s">
        <v>9472</v>
      </c>
      <c r="I3841" t="s">
        <v>17</v>
      </c>
      <c r="J3841" s="4">
        <v>45597</v>
      </c>
      <c r="K3841" t="s">
        <v>3773</v>
      </c>
      <c r="L3841" s="5">
        <v>390000</v>
      </c>
      <c r="M3841" s="28">
        <f t="shared" si="59"/>
        <v>390000</v>
      </c>
      <c r="N3841">
        <f>2025-Table1[[#This Row],[Year]]</f>
        <v>9</v>
      </c>
    </row>
    <row r="3842" spans="1:14" x14ac:dyDescent="0.3">
      <c r="A3842" t="s">
        <v>113</v>
      </c>
      <c r="B3842" t="s">
        <v>994</v>
      </c>
      <c r="C3842">
        <v>2022</v>
      </c>
      <c r="D3842" s="3">
        <v>2</v>
      </c>
      <c r="E3842" s="3">
        <v>14555</v>
      </c>
      <c r="F3842" t="s">
        <v>25</v>
      </c>
      <c r="G3842" s="15">
        <f>IF(Table1[[#This Row],[Transmission]]="Manual", 0, 1)</f>
        <v>1</v>
      </c>
      <c r="H3842" t="s">
        <v>9472</v>
      </c>
      <c r="I3842" t="s">
        <v>17</v>
      </c>
      <c r="J3842" s="4">
        <v>45597</v>
      </c>
      <c r="K3842" t="s">
        <v>3774</v>
      </c>
      <c r="L3842" s="5">
        <v>1095000</v>
      </c>
      <c r="M3842" s="28">
        <f t="shared" si="59"/>
        <v>1095000</v>
      </c>
      <c r="N3842">
        <f>2025-Table1[[#This Row],[Year]]</f>
        <v>3</v>
      </c>
    </row>
    <row r="3843" spans="1:14" x14ac:dyDescent="0.3">
      <c r="A3843" t="s">
        <v>61</v>
      </c>
      <c r="B3843" t="s">
        <v>109</v>
      </c>
      <c r="C3843">
        <v>2015</v>
      </c>
      <c r="D3843" s="3">
        <v>9</v>
      </c>
      <c r="E3843" s="3">
        <v>75000</v>
      </c>
      <c r="F3843" t="s">
        <v>13</v>
      </c>
      <c r="G3843" s="15">
        <f>IF(Table1[[#This Row],[Transmission]]="Manual", 0, 1)</f>
        <v>0</v>
      </c>
      <c r="H3843" t="s">
        <v>9475</v>
      </c>
      <c r="I3843" t="s">
        <v>17</v>
      </c>
      <c r="J3843" s="4">
        <v>45597</v>
      </c>
      <c r="K3843" t="s">
        <v>3775</v>
      </c>
      <c r="L3843" s="5">
        <v>200000</v>
      </c>
      <c r="M3843" s="28">
        <f t="shared" ref="M3843:M3906" si="60">VALUE(SUBSTITUTE(SUBSTITUTE(L3843,"₹"," "),",",""))</f>
        <v>200000</v>
      </c>
      <c r="N3843">
        <f>2025-Table1[[#This Row],[Year]]</f>
        <v>10</v>
      </c>
    </row>
    <row r="3844" spans="1:14" x14ac:dyDescent="0.3">
      <c r="A3844" t="s">
        <v>21</v>
      </c>
      <c r="B3844" t="s">
        <v>49</v>
      </c>
      <c r="C3844">
        <v>2020</v>
      </c>
      <c r="D3844" s="3">
        <v>4</v>
      </c>
      <c r="E3844" s="3">
        <v>45000</v>
      </c>
      <c r="F3844" t="s">
        <v>25</v>
      </c>
      <c r="G3844" s="15">
        <f>IF(Table1[[#This Row],[Transmission]]="Manual", 0, 1)</f>
        <v>1</v>
      </c>
      <c r="H3844" t="s">
        <v>9475</v>
      </c>
      <c r="I3844" t="s">
        <v>2903</v>
      </c>
      <c r="J3844" s="4">
        <v>45597</v>
      </c>
      <c r="K3844" t="s">
        <v>3776</v>
      </c>
      <c r="L3844" s="5">
        <v>1020000</v>
      </c>
      <c r="M3844" s="28">
        <f t="shared" si="60"/>
        <v>1020000</v>
      </c>
      <c r="N3844">
        <f>2025-Table1[[#This Row],[Year]]</f>
        <v>5</v>
      </c>
    </row>
    <row r="3845" spans="1:14" x14ac:dyDescent="0.3">
      <c r="A3845" t="s">
        <v>44</v>
      </c>
      <c r="B3845" t="s">
        <v>124</v>
      </c>
      <c r="C3845">
        <v>2011</v>
      </c>
      <c r="D3845" s="3">
        <v>13</v>
      </c>
      <c r="E3845" s="3">
        <v>69298</v>
      </c>
      <c r="F3845" t="s">
        <v>13</v>
      </c>
      <c r="G3845" s="15">
        <f>IF(Table1[[#This Row],[Transmission]]="Manual", 0, 1)</f>
        <v>0</v>
      </c>
      <c r="H3845" t="s">
        <v>9475</v>
      </c>
      <c r="I3845" t="s">
        <v>14</v>
      </c>
      <c r="J3845" s="4">
        <v>45597</v>
      </c>
      <c r="K3845" t="s">
        <v>2472</v>
      </c>
      <c r="L3845" s="5">
        <v>215000</v>
      </c>
      <c r="M3845" s="28">
        <f t="shared" si="60"/>
        <v>215000</v>
      </c>
      <c r="N3845">
        <f>2025-Table1[[#This Row],[Year]]</f>
        <v>14</v>
      </c>
    </row>
    <row r="3846" spans="1:14" x14ac:dyDescent="0.3">
      <c r="A3846" t="s">
        <v>44</v>
      </c>
      <c r="B3846" t="s">
        <v>413</v>
      </c>
      <c r="C3846">
        <v>2009</v>
      </c>
      <c r="D3846" s="3">
        <v>15</v>
      </c>
      <c r="E3846" s="3">
        <v>129000</v>
      </c>
      <c r="F3846" t="s">
        <v>13</v>
      </c>
      <c r="G3846" s="15">
        <f>IF(Table1[[#This Row],[Transmission]]="Manual", 0, 1)</f>
        <v>0</v>
      </c>
      <c r="H3846" t="s">
        <v>9475</v>
      </c>
      <c r="I3846" t="s">
        <v>14</v>
      </c>
      <c r="J3846" s="4">
        <v>45597</v>
      </c>
      <c r="K3846" t="s">
        <v>3777</v>
      </c>
      <c r="L3846" s="5">
        <v>120000</v>
      </c>
      <c r="M3846" s="28">
        <f t="shared" si="60"/>
        <v>120000</v>
      </c>
      <c r="N3846">
        <f>2025-Table1[[#This Row],[Year]]</f>
        <v>16</v>
      </c>
    </row>
    <row r="3847" spans="1:14" x14ac:dyDescent="0.3">
      <c r="A3847" t="s">
        <v>15</v>
      </c>
      <c r="B3847" t="s">
        <v>588</v>
      </c>
      <c r="C3847">
        <v>2015</v>
      </c>
      <c r="D3847" s="3">
        <v>9</v>
      </c>
      <c r="E3847" s="3">
        <v>78000</v>
      </c>
      <c r="F3847" t="s">
        <v>25</v>
      </c>
      <c r="G3847" s="15">
        <f>IF(Table1[[#This Row],[Transmission]]="Manual", 0, 1)</f>
        <v>1</v>
      </c>
      <c r="H3847" t="s">
        <v>9472</v>
      </c>
      <c r="I3847" t="s">
        <v>2903</v>
      </c>
      <c r="J3847" s="4">
        <v>45597</v>
      </c>
      <c r="K3847" t="s">
        <v>3778</v>
      </c>
      <c r="L3847" s="5">
        <v>801000</v>
      </c>
      <c r="M3847" s="28">
        <f t="shared" si="60"/>
        <v>801000</v>
      </c>
      <c r="N3847">
        <f>2025-Table1[[#This Row],[Year]]</f>
        <v>10</v>
      </c>
    </row>
    <row r="3848" spans="1:14" x14ac:dyDescent="0.3">
      <c r="A3848" t="s">
        <v>15</v>
      </c>
      <c r="B3848" t="s">
        <v>55</v>
      </c>
      <c r="C3848">
        <v>2018</v>
      </c>
      <c r="D3848" s="3">
        <v>6</v>
      </c>
      <c r="E3848" s="3">
        <v>148000</v>
      </c>
      <c r="F3848" t="s">
        <v>25</v>
      </c>
      <c r="G3848" s="15">
        <f>IF(Table1[[#This Row],[Transmission]]="Manual", 0, 1)</f>
        <v>1</v>
      </c>
      <c r="H3848" t="s">
        <v>9472</v>
      </c>
      <c r="I3848" t="s">
        <v>17</v>
      </c>
      <c r="J3848" s="4">
        <v>45597</v>
      </c>
      <c r="K3848" t="s">
        <v>1087</v>
      </c>
      <c r="L3848" s="5">
        <v>1225000</v>
      </c>
      <c r="M3848" s="28">
        <f t="shared" si="60"/>
        <v>1225000</v>
      </c>
      <c r="N3848">
        <f>2025-Table1[[#This Row],[Year]]</f>
        <v>7</v>
      </c>
    </row>
    <row r="3849" spans="1:14" x14ac:dyDescent="0.3">
      <c r="A3849" t="s">
        <v>262</v>
      </c>
      <c r="B3849" t="s">
        <v>263</v>
      </c>
      <c r="C3849">
        <v>2020</v>
      </c>
      <c r="D3849" s="3">
        <v>4</v>
      </c>
      <c r="E3849" s="3">
        <v>12672</v>
      </c>
      <c r="F3849" t="s">
        <v>25</v>
      </c>
      <c r="G3849" s="15">
        <f>IF(Table1[[#This Row],[Transmission]]="Manual", 0, 1)</f>
        <v>1</v>
      </c>
      <c r="H3849" t="s">
        <v>9472</v>
      </c>
      <c r="I3849" t="s">
        <v>14</v>
      </c>
      <c r="J3849" s="4">
        <v>45597</v>
      </c>
      <c r="K3849" t="s">
        <v>886</v>
      </c>
      <c r="L3849" s="5">
        <v>1645000</v>
      </c>
      <c r="M3849" s="28">
        <f t="shared" si="60"/>
        <v>1645000</v>
      </c>
      <c r="N3849">
        <f>2025-Table1[[#This Row],[Year]]</f>
        <v>5</v>
      </c>
    </row>
    <row r="3850" spans="1:14" x14ac:dyDescent="0.3">
      <c r="A3850" t="s">
        <v>43</v>
      </c>
      <c r="B3850" t="s">
        <v>94</v>
      </c>
      <c r="C3850">
        <v>2015</v>
      </c>
      <c r="D3850" s="3">
        <v>9</v>
      </c>
      <c r="E3850" s="3">
        <v>59000</v>
      </c>
      <c r="F3850" t="s">
        <v>25</v>
      </c>
      <c r="G3850" s="15">
        <f>IF(Table1[[#This Row],[Transmission]]="Manual", 0, 1)</f>
        <v>1</v>
      </c>
      <c r="H3850" t="s">
        <v>9475</v>
      </c>
      <c r="I3850" t="s">
        <v>17</v>
      </c>
      <c r="J3850" s="4">
        <v>45597</v>
      </c>
      <c r="K3850" t="s">
        <v>1446</v>
      </c>
      <c r="L3850" s="5">
        <v>1550000</v>
      </c>
      <c r="M3850" s="28">
        <f t="shared" si="60"/>
        <v>1550000</v>
      </c>
      <c r="N3850">
        <f>2025-Table1[[#This Row],[Year]]</f>
        <v>10</v>
      </c>
    </row>
    <row r="3851" spans="1:14" x14ac:dyDescent="0.3">
      <c r="A3851" t="s">
        <v>44</v>
      </c>
      <c r="B3851" t="s">
        <v>2245</v>
      </c>
      <c r="C3851">
        <v>2021</v>
      </c>
      <c r="D3851" s="3">
        <v>3</v>
      </c>
      <c r="E3851" s="3">
        <v>26000</v>
      </c>
      <c r="F3851" t="s">
        <v>25</v>
      </c>
      <c r="G3851" s="15">
        <f>IF(Table1[[#This Row],[Transmission]]="Manual", 0, 1)</f>
        <v>1</v>
      </c>
      <c r="H3851" t="s">
        <v>9472</v>
      </c>
      <c r="I3851" t="s">
        <v>14</v>
      </c>
      <c r="J3851" s="4">
        <v>45566</v>
      </c>
      <c r="K3851" t="s">
        <v>3779</v>
      </c>
      <c r="L3851" s="5">
        <v>915000</v>
      </c>
      <c r="M3851" s="28">
        <f t="shared" si="60"/>
        <v>915000</v>
      </c>
      <c r="N3851">
        <f>2025-Table1[[#This Row],[Year]]</f>
        <v>4</v>
      </c>
    </row>
    <row r="3852" spans="1:14" x14ac:dyDescent="0.3">
      <c r="A3852" t="s">
        <v>113</v>
      </c>
      <c r="B3852" t="s">
        <v>174</v>
      </c>
      <c r="C3852">
        <v>2022</v>
      </c>
      <c r="D3852" s="3">
        <v>2</v>
      </c>
      <c r="E3852" s="3">
        <v>18000</v>
      </c>
      <c r="F3852" t="s">
        <v>25</v>
      </c>
      <c r="G3852" s="15">
        <f>IF(Table1[[#This Row],[Transmission]]="Manual", 0, 1)</f>
        <v>1</v>
      </c>
      <c r="H3852" t="s">
        <v>9472</v>
      </c>
      <c r="I3852" t="s">
        <v>17</v>
      </c>
      <c r="J3852" s="4">
        <v>45597</v>
      </c>
      <c r="K3852" t="s">
        <v>2744</v>
      </c>
      <c r="L3852" s="5">
        <v>1600000</v>
      </c>
      <c r="M3852" s="28">
        <f t="shared" si="60"/>
        <v>1600000</v>
      </c>
      <c r="N3852">
        <f>2025-Table1[[#This Row],[Year]]</f>
        <v>3</v>
      </c>
    </row>
    <row r="3853" spans="1:14" x14ac:dyDescent="0.3">
      <c r="A3853" t="s">
        <v>44</v>
      </c>
      <c r="B3853" t="s">
        <v>45</v>
      </c>
      <c r="C3853">
        <v>2022</v>
      </c>
      <c r="D3853" s="3">
        <v>2</v>
      </c>
      <c r="E3853" s="3">
        <v>50000</v>
      </c>
      <c r="F3853" t="s">
        <v>25</v>
      </c>
      <c r="G3853" s="15">
        <f>IF(Table1[[#This Row],[Transmission]]="Manual", 0, 1)</f>
        <v>1</v>
      </c>
      <c r="H3853" t="s">
        <v>9475</v>
      </c>
      <c r="I3853" t="s">
        <v>2903</v>
      </c>
      <c r="J3853" s="4">
        <v>45597</v>
      </c>
      <c r="K3853" t="s">
        <v>3780</v>
      </c>
      <c r="L3853" s="5">
        <v>580000</v>
      </c>
      <c r="M3853" s="28">
        <f t="shared" si="60"/>
        <v>580000</v>
      </c>
      <c r="N3853">
        <f>2025-Table1[[#This Row],[Year]]</f>
        <v>3</v>
      </c>
    </row>
    <row r="3854" spans="1:14" x14ac:dyDescent="0.3">
      <c r="A3854" t="s">
        <v>11</v>
      </c>
      <c r="B3854" t="s">
        <v>12</v>
      </c>
      <c r="C3854">
        <v>2017</v>
      </c>
      <c r="D3854" s="3">
        <v>7</v>
      </c>
      <c r="E3854" s="3">
        <v>51000</v>
      </c>
      <c r="F3854" t="s">
        <v>25</v>
      </c>
      <c r="G3854" s="15">
        <f>IF(Table1[[#This Row],[Transmission]]="Manual", 0, 1)</f>
        <v>1</v>
      </c>
      <c r="H3854" t="s">
        <v>9475</v>
      </c>
      <c r="I3854" t="s">
        <v>2903</v>
      </c>
      <c r="J3854" s="4">
        <v>45597</v>
      </c>
      <c r="K3854" t="s">
        <v>3781</v>
      </c>
      <c r="L3854" s="5">
        <v>750000</v>
      </c>
      <c r="M3854" s="28">
        <f t="shared" si="60"/>
        <v>750000</v>
      </c>
      <c r="N3854">
        <f>2025-Table1[[#This Row],[Year]]</f>
        <v>8</v>
      </c>
    </row>
    <row r="3855" spans="1:14" x14ac:dyDescent="0.3">
      <c r="A3855" t="s">
        <v>21</v>
      </c>
      <c r="B3855" t="s">
        <v>219</v>
      </c>
      <c r="C3855">
        <v>2010</v>
      </c>
      <c r="D3855" s="3">
        <v>14</v>
      </c>
      <c r="E3855" s="3">
        <v>71568</v>
      </c>
      <c r="F3855" t="s">
        <v>25</v>
      </c>
      <c r="G3855" s="15">
        <f>IF(Table1[[#This Row],[Transmission]]="Manual", 0, 1)</f>
        <v>1</v>
      </c>
      <c r="H3855" t="s">
        <v>9475</v>
      </c>
      <c r="I3855" t="s">
        <v>14</v>
      </c>
      <c r="J3855" s="4">
        <v>45597</v>
      </c>
      <c r="K3855" t="s">
        <v>3782</v>
      </c>
      <c r="L3855" s="5">
        <v>198000</v>
      </c>
      <c r="M3855" s="28">
        <f t="shared" si="60"/>
        <v>198000</v>
      </c>
      <c r="N3855">
        <f>2025-Table1[[#This Row],[Year]]</f>
        <v>15</v>
      </c>
    </row>
    <row r="3856" spans="1:14" x14ac:dyDescent="0.3">
      <c r="A3856" t="s">
        <v>21</v>
      </c>
      <c r="B3856" t="s">
        <v>1795</v>
      </c>
      <c r="C3856">
        <v>2018</v>
      </c>
      <c r="D3856" s="3">
        <v>6</v>
      </c>
      <c r="E3856" s="3">
        <v>72523</v>
      </c>
      <c r="F3856" t="s">
        <v>25</v>
      </c>
      <c r="G3856" s="15">
        <f>IF(Table1[[#This Row],[Transmission]]="Manual", 0, 1)</f>
        <v>1</v>
      </c>
      <c r="H3856" t="s">
        <v>9472</v>
      </c>
      <c r="I3856" t="s">
        <v>17</v>
      </c>
      <c r="J3856" s="4">
        <v>45597</v>
      </c>
      <c r="K3856" t="s">
        <v>3783</v>
      </c>
      <c r="L3856" s="5">
        <v>649999</v>
      </c>
      <c r="M3856" s="28">
        <f t="shared" si="60"/>
        <v>649999</v>
      </c>
      <c r="N3856">
        <f>2025-Table1[[#This Row],[Year]]</f>
        <v>7</v>
      </c>
    </row>
    <row r="3857" spans="1:14" x14ac:dyDescent="0.3">
      <c r="A3857" t="s">
        <v>44</v>
      </c>
      <c r="B3857" t="s">
        <v>89</v>
      </c>
      <c r="C3857">
        <v>2019</v>
      </c>
      <c r="D3857" s="3">
        <v>5</v>
      </c>
      <c r="E3857" s="3">
        <v>80000</v>
      </c>
      <c r="F3857" t="s">
        <v>25</v>
      </c>
      <c r="G3857" s="15">
        <f>IF(Table1[[#This Row],[Transmission]]="Manual", 0, 1)</f>
        <v>1</v>
      </c>
      <c r="H3857" t="s">
        <v>9472</v>
      </c>
      <c r="I3857" t="s">
        <v>2903</v>
      </c>
      <c r="J3857" s="4">
        <v>45597</v>
      </c>
      <c r="K3857" t="s">
        <v>3784</v>
      </c>
      <c r="L3857" s="5">
        <v>725000</v>
      </c>
      <c r="M3857" s="28">
        <f t="shared" si="60"/>
        <v>725000</v>
      </c>
      <c r="N3857">
        <f>2025-Table1[[#This Row],[Year]]</f>
        <v>6</v>
      </c>
    </row>
    <row r="3858" spans="1:14" x14ac:dyDescent="0.3">
      <c r="A3858" t="s">
        <v>33</v>
      </c>
      <c r="B3858" t="s">
        <v>34</v>
      </c>
      <c r="C3858">
        <v>2019</v>
      </c>
      <c r="D3858" s="3">
        <v>5</v>
      </c>
      <c r="E3858" s="3">
        <v>57000</v>
      </c>
      <c r="F3858" t="s">
        <v>13</v>
      </c>
      <c r="G3858" s="15">
        <f>IF(Table1[[#This Row],[Transmission]]="Manual", 0, 1)</f>
        <v>0</v>
      </c>
      <c r="H3858" t="s">
        <v>9472</v>
      </c>
      <c r="I3858" t="s">
        <v>17</v>
      </c>
      <c r="J3858" s="4">
        <v>45597</v>
      </c>
      <c r="K3858" t="s">
        <v>3785</v>
      </c>
      <c r="L3858" s="5">
        <v>675000</v>
      </c>
      <c r="M3858" s="28">
        <f t="shared" si="60"/>
        <v>675000</v>
      </c>
      <c r="N3858">
        <f>2025-Table1[[#This Row],[Year]]</f>
        <v>6</v>
      </c>
    </row>
    <row r="3859" spans="1:14" x14ac:dyDescent="0.3">
      <c r="A3859" t="s">
        <v>97</v>
      </c>
      <c r="B3859" t="s">
        <v>897</v>
      </c>
      <c r="C3859">
        <v>2018</v>
      </c>
      <c r="D3859" s="3">
        <v>6</v>
      </c>
      <c r="E3859" s="3">
        <v>22000</v>
      </c>
      <c r="F3859" t="s">
        <v>25</v>
      </c>
      <c r="G3859" s="15">
        <f>IF(Table1[[#This Row],[Transmission]]="Manual", 0, 1)</f>
        <v>1</v>
      </c>
      <c r="H3859" t="s">
        <v>9475</v>
      </c>
      <c r="I3859" t="s">
        <v>14</v>
      </c>
      <c r="J3859" s="4">
        <v>45597</v>
      </c>
      <c r="K3859" t="s">
        <v>3786</v>
      </c>
      <c r="L3859" s="5">
        <v>1650000</v>
      </c>
      <c r="M3859" s="28">
        <f t="shared" si="60"/>
        <v>1650000</v>
      </c>
      <c r="N3859">
        <f>2025-Table1[[#This Row],[Year]]</f>
        <v>7</v>
      </c>
    </row>
    <row r="3860" spans="1:14" x14ac:dyDescent="0.3">
      <c r="A3860" t="s">
        <v>44</v>
      </c>
      <c r="B3860" t="s">
        <v>76</v>
      </c>
      <c r="C3860">
        <v>2020</v>
      </c>
      <c r="D3860" s="3">
        <v>4</v>
      </c>
      <c r="E3860" s="3">
        <v>43772</v>
      </c>
      <c r="F3860" t="s">
        <v>25</v>
      </c>
      <c r="G3860" s="15">
        <f>IF(Table1[[#This Row],[Transmission]]="Manual", 0, 1)</f>
        <v>1</v>
      </c>
      <c r="H3860" t="s">
        <v>9472</v>
      </c>
      <c r="I3860" t="s">
        <v>14</v>
      </c>
      <c r="J3860" s="4">
        <v>45536</v>
      </c>
      <c r="K3860" t="s">
        <v>3787</v>
      </c>
      <c r="L3860" s="5">
        <v>1099000</v>
      </c>
      <c r="M3860" s="28">
        <f t="shared" si="60"/>
        <v>1099000</v>
      </c>
      <c r="N3860">
        <f>2025-Table1[[#This Row],[Year]]</f>
        <v>5</v>
      </c>
    </row>
    <row r="3861" spans="1:14" x14ac:dyDescent="0.3">
      <c r="A3861" t="s">
        <v>44</v>
      </c>
      <c r="B3861" t="s">
        <v>76</v>
      </c>
      <c r="C3861">
        <v>2022</v>
      </c>
      <c r="D3861" s="3">
        <v>2</v>
      </c>
      <c r="E3861" s="3">
        <v>6000</v>
      </c>
      <c r="F3861" t="s">
        <v>13</v>
      </c>
      <c r="G3861" s="15">
        <f>IF(Table1[[#This Row],[Transmission]]="Manual", 0, 1)</f>
        <v>0</v>
      </c>
      <c r="H3861" t="s">
        <v>9472</v>
      </c>
      <c r="I3861" t="s">
        <v>14</v>
      </c>
      <c r="J3861" s="4">
        <v>45597</v>
      </c>
      <c r="K3861" t="s">
        <v>3788</v>
      </c>
      <c r="L3861" s="5">
        <v>875000</v>
      </c>
      <c r="M3861" s="28">
        <f t="shared" si="60"/>
        <v>875000</v>
      </c>
      <c r="N3861">
        <f>2025-Table1[[#This Row],[Year]]</f>
        <v>3</v>
      </c>
    </row>
    <row r="3862" spans="1:14" x14ac:dyDescent="0.3">
      <c r="A3862" t="s">
        <v>44</v>
      </c>
      <c r="B3862" t="s">
        <v>124</v>
      </c>
      <c r="C3862">
        <v>2013</v>
      </c>
      <c r="D3862" s="3">
        <v>11</v>
      </c>
      <c r="E3862" s="3">
        <v>65000</v>
      </c>
      <c r="F3862" t="s">
        <v>13</v>
      </c>
      <c r="G3862" s="15">
        <f>IF(Table1[[#This Row],[Transmission]]="Manual", 0, 1)</f>
        <v>0</v>
      </c>
      <c r="H3862" t="s">
        <v>9472</v>
      </c>
      <c r="I3862" t="s">
        <v>14</v>
      </c>
      <c r="J3862" s="4">
        <v>45597</v>
      </c>
      <c r="K3862" t="s">
        <v>3789</v>
      </c>
      <c r="L3862" s="5">
        <v>285000</v>
      </c>
      <c r="M3862" s="28">
        <f t="shared" si="60"/>
        <v>285000</v>
      </c>
      <c r="N3862">
        <f>2025-Table1[[#This Row],[Year]]</f>
        <v>12</v>
      </c>
    </row>
    <row r="3863" spans="1:14" x14ac:dyDescent="0.3">
      <c r="A3863" t="s">
        <v>44</v>
      </c>
      <c r="B3863" t="s">
        <v>79</v>
      </c>
      <c r="C3863">
        <v>2016</v>
      </c>
      <c r="D3863" s="3">
        <v>8</v>
      </c>
      <c r="E3863" s="3">
        <v>61000</v>
      </c>
      <c r="F3863" t="s">
        <v>13</v>
      </c>
      <c r="G3863" s="15">
        <f>IF(Table1[[#This Row],[Transmission]]="Manual", 0, 1)</f>
        <v>0</v>
      </c>
      <c r="H3863" t="s">
        <v>9475</v>
      </c>
      <c r="I3863" t="s">
        <v>17</v>
      </c>
      <c r="J3863" s="4">
        <v>45566</v>
      </c>
      <c r="K3863" t="s">
        <v>3790</v>
      </c>
      <c r="L3863" s="5">
        <v>800000</v>
      </c>
      <c r="M3863" s="28">
        <f t="shared" si="60"/>
        <v>800000</v>
      </c>
      <c r="N3863">
        <f>2025-Table1[[#This Row],[Year]]</f>
        <v>9</v>
      </c>
    </row>
    <row r="3864" spans="1:14" x14ac:dyDescent="0.3">
      <c r="A3864" t="s">
        <v>21</v>
      </c>
      <c r="B3864" t="s">
        <v>1275</v>
      </c>
      <c r="C3864">
        <v>2020</v>
      </c>
      <c r="D3864" s="3">
        <v>4</v>
      </c>
      <c r="E3864" s="3">
        <v>43000</v>
      </c>
      <c r="F3864" t="s">
        <v>13</v>
      </c>
      <c r="G3864" s="15">
        <f>IF(Table1[[#This Row],[Transmission]]="Manual", 0, 1)</f>
        <v>0</v>
      </c>
      <c r="H3864" t="s">
        <v>9472</v>
      </c>
      <c r="I3864" t="s">
        <v>2903</v>
      </c>
      <c r="J3864" s="4">
        <v>45597</v>
      </c>
      <c r="K3864" t="s">
        <v>3610</v>
      </c>
      <c r="L3864" s="5">
        <v>525000</v>
      </c>
      <c r="M3864" s="28">
        <f t="shared" si="60"/>
        <v>525000</v>
      </c>
      <c r="N3864">
        <f>2025-Table1[[#This Row],[Year]]</f>
        <v>5</v>
      </c>
    </row>
    <row r="3865" spans="1:14" x14ac:dyDescent="0.3">
      <c r="A3865" t="s">
        <v>21</v>
      </c>
      <c r="B3865" t="s">
        <v>111</v>
      </c>
      <c r="C3865">
        <v>2012</v>
      </c>
      <c r="D3865" s="3">
        <v>12</v>
      </c>
      <c r="E3865" s="3">
        <v>73523</v>
      </c>
      <c r="F3865" t="s">
        <v>25</v>
      </c>
      <c r="G3865" s="15">
        <f>IF(Table1[[#This Row],[Transmission]]="Manual", 0, 1)</f>
        <v>1</v>
      </c>
      <c r="H3865" t="s">
        <v>9475</v>
      </c>
      <c r="I3865" t="s">
        <v>2903</v>
      </c>
      <c r="J3865" s="4">
        <v>45597</v>
      </c>
      <c r="K3865" t="s">
        <v>3791</v>
      </c>
      <c r="L3865" s="5">
        <v>160000</v>
      </c>
      <c r="M3865" s="28">
        <f t="shared" si="60"/>
        <v>160000</v>
      </c>
      <c r="N3865">
        <f>2025-Table1[[#This Row],[Year]]</f>
        <v>13</v>
      </c>
    </row>
    <row r="3866" spans="1:14" x14ac:dyDescent="0.3">
      <c r="A3866" t="s">
        <v>11</v>
      </c>
      <c r="B3866" t="s">
        <v>12</v>
      </c>
      <c r="C3866">
        <v>2015</v>
      </c>
      <c r="D3866" s="3">
        <v>9</v>
      </c>
      <c r="E3866" s="3">
        <v>71000</v>
      </c>
      <c r="F3866" t="s">
        <v>25</v>
      </c>
      <c r="G3866" s="15">
        <f>IF(Table1[[#This Row],[Transmission]]="Manual", 0, 1)</f>
        <v>1</v>
      </c>
      <c r="H3866" t="s">
        <v>9472</v>
      </c>
      <c r="I3866" t="s">
        <v>2903</v>
      </c>
      <c r="J3866" s="4">
        <v>45597</v>
      </c>
      <c r="K3866" t="s">
        <v>3792</v>
      </c>
      <c r="L3866" s="5">
        <v>524000</v>
      </c>
      <c r="M3866" s="28">
        <f t="shared" si="60"/>
        <v>524000</v>
      </c>
      <c r="N3866">
        <f>2025-Table1[[#This Row],[Year]]</f>
        <v>10</v>
      </c>
    </row>
    <row r="3867" spans="1:14" x14ac:dyDescent="0.3">
      <c r="A3867" t="s">
        <v>44</v>
      </c>
      <c r="B3867" t="s">
        <v>89</v>
      </c>
      <c r="C3867">
        <v>2019</v>
      </c>
      <c r="D3867" s="3">
        <v>5</v>
      </c>
      <c r="E3867" s="3">
        <v>70000</v>
      </c>
      <c r="F3867" t="s">
        <v>13</v>
      </c>
      <c r="G3867" s="15">
        <f>IF(Table1[[#This Row],[Transmission]]="Manual", 0, 1)</f>
        <v>0</v>
      </c>
      <c r="H3867" t="s">
        <v>9472</v>
      </c>
      <c r="I3867" t="s">
        <v>2903</v>
      </c>
      <c r="J3867" s="4">
        <v>45597</v>
      </c>
      <c r="K3867" t="s">
        <v>3793</v>
      </c>
      <c r="L3867" s="5">
        <v>849000</v>
      </c>
      <c r="M3867" s="28">
        <f t="shared" si="60"/>
        <v>849000</v>
      </c>
      <c r="N3867">
        <f>2025-Table1[[#This Row],[Year]]</f>
        <v>6</v>
      </c>
    </row>
    <row r="3868" spans="1:14" x14ac:dyDescent="0.3">
      <c r="A3868" t="s">
        <v>21</v>
      </c>
      <c r="B3868" t="s">
        <v>111</v>
      </c>
      <c r="C3868">
        <v>2020</v>
      </c>
      <c r="D3868" s="3">
        <v>4</v>
      </c>
      <c r="E3868" s="3">
        <v>62000</v>
      </c>
      <c r="F3868" t="s">
        <v>13</v>
      </c>
      <c r="G3868" s="15">
        <f>IF(Table1[[#This Row],[Transmission]]="Manual", 0, 1)</f>
        <v>0</v>
      </c>
      <c r="H3868" t="s">
        <v>9472</v>
      </c>
      <c r="I3868" t="s">
        <v>14</v>
      </c>
      <c r="J3868" s="4">
        <v>45597</v>
      </c>
      <c r="K3868" t="s">
        <v>2434</v>
      </c>
      <c r="L3868" s="5">
        <v>500000</v>
      </c>
      <c r="M3868" s="28">
        <f t="shared" si="60"/>
        <v>500000</v>
      </c>
      <c r="N3868">
        <f>2025-Table1[[#This Row],[Year]]</f>
        <v>5</v>
      </c>
    </row>
    <row r="3869" spans="1:14" x14ac:dyDescent="0.3">
      <c r="A3869" t="s">
        <v>44</v>
      </c>
      <c r="B3869" t="s">
        <v>228</v>
      </c>
      <c r="C3869">
        <v>2022</v>
      </c>
      <c r="D3869" s="3">
        <v>2</v>
      </c>
      <c r="E3869" s="3">
        <v>24000</v>
      </c>
      <c r="F3869" t="s">
        <v>13</v>
      </c>
      <c r="G3869" s="15">
        <f>IF(Table1[[#This Row],[Transmission]]="Manual", 0, 1)</f>
        <v>0</v>
      </c>
      <c r="H3869" t="s">
        <v>9472</v>
      </c>
      <c r="I3869" t="s">
        <v>2903</v>
      </c>
      <c r="J3869" s="4">
        <v>45597</v>
      </c>
      <c r="K3869" t="s">
        <v>3794</v>
      </c>
      <c r="L3869" s="5">
        <v>690000</v>
      </c>
      <c r="M3869" s="28">
        <f t="shared" si="60"/>
        <v>690000</v>
      </c>
      <c r="N3869">
        <f>2025-Table1[[#This Row],[Year]]</f>
        <v>3</v>
      </c>
    </row>
    <row r="3870" spans="1:14" x14ac:dyDescent="0.3">
      <c r="A3870" t="s">
        <v>11</v>
      </c>
      <c r="B3870" t="s">
        <v>940</v>
      </c>
      <c r="C3870">
        <v>2015</v>
      </c>
      <c r="D3870" s="3">
        <v>9</v>
      </c>
      <c r="E3870" s="3">
        <v>69000</v>
      </c>
      <c r="F3870" t="s">
        <v>13</v>
      </c>
      <c r="G3870" s="15">
        <f>IF(Table1[[#This Row],[Transmission]]="Manual", 0, 1)</f>
        <v>0</v>
      </c>
      <c r="H3870" t="s">
        <v>9472</v>
      </c>
      <c r="I3870" t="s">
        <v>17</v>
      </c>
      <c r="J3870" s="4">
        <v>45597</v>
      </c>
      <c r="K3870" t="s">
        <v>3795</v>
      </c>
      <c r="L3870" s="5">
        <v>295000</v>
      </c>
      <c r="M3870" s="28">
        <f t="shared" si="60"/>
        <v>295000</v>
      </c>
      <c r="N3870">
        <f>2025-Table1[[#This Row],[Year]]</f>
        <v>10</v>
      </c>
    </row>
    <row r="3871" spans="1:14" x14ac:dyDescent="0.3">
      <c r="A3871" t="s">
        <v>21</v>
      </c>
      <c r="B3871" t="s">
        <v>68</v>
      </c>
      <c r="C3871">
        <v>2016</v>
      </c>
      <c r="D3871" s="3">
        <v>8</v>
      </c>
      <c r="E3871" s="3">
        <v>68000</v>
      </c>
      <c r="F3871" t="s">
        <v>25</v>
      </c>
      <c r="G3871" s="15">
        <f>IF(Table1[[#This Row],[Transmission]]="Manual", 0, 1)</f>
        <v>1</v>
      </c>
      <c r="H3871" t="s">
        <v>9475</v>
      </c>
      <c r="I3871" t="s">
        <v>14</v>
      </c>
      <c r="J3871" s="4">
        <v>45597</v>
      </c>
      <c r="K3871" t="s">
        <v>3796</v>
      </c>
      <c r="L3871" s="5">
        <v>400000</v>
      </c>
      <c r="M3871" s="28">
        <f t="shared" si="60"/>
        <v>400000</v>
      </c>
      <c r="N3871">
        <f>2025-Table1[[#This Row],[Year]]</f>
        <v>9</v>
      </c>
    </row>
    <row r="3872" spans="1:14" x14ac:dyDescent="0.3">
      <c r="A3872" t="s">
        <v>101</v>
      </c>
      <c r="B3872" t="s">
        <v>2089</v>
      </c>
      <c r="C3872">
        <v>2017</v>
      </c>
      <c r="D3872" s="3">
        <v>7</v>
      </c>
      <c r="E3872" s="3">
        <v>80000</v>
      </c>
      <c r="F3872" t="s">
        <v>25</v>
      </c>
      <c r="G3872" s="15">
        <f>IF(Table1[[#This Row],[Transmission]]="Manual", 0, 1)</f>
        <v>1</v>
      </c>
      <c r="H3872" t="s">
        <v>9472</v>
      </c>
      <c r="I3872" t="s">
        <v>2903</v>
      </c>
      <c r="J3872" s="4">
        <v>45597</v>
      </c>
      <c r="K3872" t="s">
        <v>3797</v>
      </c>
      <c r="L3872" s="5">
        <v>180000</v>
      </c>
      <c r="M3872" s="28">
        <f t="shared" si="60"/>
        <v>180000</v>
      </c>
      <c r="N3872">
        <f>2025-Table1[[#This Row],[Year]]</f>
        <v>8</v>
      </c>
    </row>
    <row r="3873" spans="1:14" x14ac:dyDescent="0.3">
      <c r="A3873" t="s">
        <v>44</v>
      </c>
      <c r="B3873" t="s">
        <v>1196</v>
      </c>
      <c r="C3873">
        <v>2021</v>
      </c>
      <c r="D3873" s="3">
        <v>3</v>
      </c>
      <c r="E3873" s="3">
        <v>24000</v>
      </c>
      <c r="F3873" t="s">
        <v>25</v>
      </c>
      <c r="G3873" s="15">
        <f>IF(Table1[[#This Row],[Transmission]]="Manual", 0, 1)</f>
        <v>1</v>
      </c>
      <c r="H3873" t="s">
        <v>9472</v>
      </c>
      <c r="I3873" t="s">
        <v>14</v>
      </c>
      <c r="J3873" s="4">
        <v>45597</v>
      </c>
      <c r="K3873" t="s">
        <v>3798</v>
      </c>
      <c r="L3873" s="5">
        <v>495000</v>
      </c>
      <c r="M3873" s="28">
        <f t="shared" si="60"/>
        <v>495000</v>
      </c>
      <c r="N3873">
        <f>2025-Table1[[#This Row],[Year]]</f>
        <v>4</v>
      </c>
    </row>
    <row r="3874" spans="1:14" x14ac:dyDescent="0.3">
      <c r="A3874" t="s">
        <v>21</v>
      </c>
      <c r="B3874" t="s">
        <v>22</v>
      </c>
      <c r="C3874">
        <v>2014</v>
      </c>
      <c r="D3874" s="3">
        <v>10</v>
      </c>
      <c r="E3874" s="3">
        <v>75000</v>
      </c>
      <c r="F3874" t="s">
        <v>13</v>
      </c>
      <c r="G3874" s="15">
        <f>IF(Table1[[#This Row],[Transmission]]="Manual", 0, 1)</f>
        <v>0</v>
      </c>
      <c r="H3874" t="s">
        <v>9472</v>
      </c>
      <c r="I3874" t="s">
        <v>14</v>
      </c>
      <c r="J3874" s="4">
        <v>45597</v>
      </c>
      <c r="K3874" t="s">
        <v>3799</v>
      </c>
      <c r="L3874" s="5">
        <v>295000</v>
      </c>
      <c r="M3874" s="28">
        <f t="shared" si="60"/>
        <v>295000</v>
      </c>
      <c r="N3874">
        <f>2025-Table1[[#This Row],[Year]]</f>
        <v>11</v>
      </c>
    </row>
    <row r="3875" spans="1:14" x14ac:dyDescent="0.3">
      <c r="A3875" t="s">
        <v>44</v>
      </c>
      <c r="B3875" t="s">
        <v>45</v>
      </c>
      <c r="C3875">
        <v>2016</v>
      </c>
      <c r="D3875" s="3">
        <v>8</v>
      </c>
      <c r="E3875" s="3">
        <v>90020</v>
      </c>
      <c r="F3875" t="s">
        <v>13</v>
      </c>
      <c r="G3875" s="15">
        <f>IF(Table1[[#This Row],[Transmission]]="Manual", 0, 1)</f>
        <v>0</v>
      </c>
      <c r="H3875" t="s">
        <v>9472</v>
      </c>
      <c r="I3875" t="s">
        <v>14</v>
      </c>
      <c r="J3875" s="4">
        <v>45597</v>
      </c>
      <c r="K3875" t="s">
        <v>3800</v>
      </c>
      <c r="L3875" s="5">
        <v>400000</v>
      </c>
      <c r="M3875" s="28">
        <f t="shared" si="60"/>
        <v>400000</v>
      </c>
      <c r="N3875">
        <f>2025-Table1[[#This Row],[Year]]</f>
        <v>9</v>
      </c>
    </row>
    <row r="3876" spans="1:14" x14ac:dyDescent="0.3">
      <c r="A3876" t="s">
        <v>33</v>
      </c>
      <c r="B3876" t="s">
        <v>34</v>
      </c>
      <c r="C3876">
        <v>2017</v>
      </c>
      <c r="D3876" s="3">
        <v>7</v>
      </c>
      <c r="E3876" s="3">
        <v>105000</v>
      </c>
      <c r="F3876" t="s">
        <v>13</v>
      </c>
      <c r="G3876" s="15">
        <f>IF(Table1[[#This Row],[Transmission]]="Manual", 0, 1)</f>
        <v>0</v>
      </c>
      <c r="H3876" t="s">
        <v>9475</v>
      </c>
      <c r="I3876" t="s">
        <v>14</v>
      </c>
      <c r="J3876" s="4">
        <v>45597</v>
      </c>
      <c r="K3876" t="s">
        <v>3801</v>
      </c>
      <c r="L3876" s="5">
        <v>638000</v>
      </c>
      <c r="M3876" s="28">
        <f t="shared" si="60"/>
        <v>638000</v>
      </c>
      <c r="N3876">
        <f>2025-Table1[[#This Row],[Year]]</f>
        <v>8</v>
      </c>
    </row>
    <row r="3877" spans="1:14" x14ac:dyDescent="0.3">
      <c r="A3877" t="s">
        <v>61</v>
      </c>
      <c r="B3877" t="s">
        <v>62</v>
      </c>
      <c r="C3877">
        <v>2018</v>
      </c>
      <c r="D3877" s="3">
        <v>6</v>
      </c>
      <c r="E3877" s="3">
        <v>63000</v>
      </c>
      <c r="F3877" t="s">
        <v>25</v>
      </c>
      <c r="G3877" s="15">
        <f>IF(Table1[[#This Row],[Transmission]]="Manual", 0, 1)</f>
        <v>1</v>
      </c>
      <c r="H3877" t="s">
        <v>9472</v>
      </c>
      <c r="I3877" t="s">
        <v>14</v>
      </c>
      <c r="J3877" s="4">
        <v>45597</v>
      </c>
      <c r="K3877" t="s">
        <v>3802</v>
      </c>
      <c r="L3877" s="5">
        <v>325000</v>
      </c>
      <c r="M3877" s="28">
        <f t="shared" si="60"/>
        <v>325000</v>
      </c>
      <c r="N3877">
        <f>2025-Table1[[#This Row],[Year]]</f>
        <v>7</v>
      </c>
    </row>
    <row r="3878" spans="1:14" x14ac:dyDescent="0.3">
      <c r="A3878" t="s">
        <v>21</v>
      </c>
      <c r="B3878" t="s">
        <v>22</v>
      </c>
      <c r="C3878">
        <v>2013</v>
      </c>
      <c r="D3878" s="3">
        <v>11</v>
      </c>
      <c r="E3878" s="3">
        <v>58000</v>
      </c>
      <c r="F3878" t="s">
        <v>13</v>
      </c>
      <c r="G3878" s="15">
        <f>IF(Table1[[#This Row],[Transmission]]="Manual", 0, 1)</f>
        <v>0</v>
      </c>
      <c r="H3878" t="s">
        <v>9475</v>
      </c>
      <c r="I3878" t="s">
        <v>14</v>
      </c>
      <c r="J3878" s="4">
        <v>45597</v>
      </c>
      <c r="K3878" t="s">
        <v>3803</v>
      </c>
      <c r="L3878" s="5">
        <v>285000</v>
      </c>
      <c r="M3878" s="28">
        <f t="shared" si="60"/>
        <v>285000</v>
      </c>
      <c r="N3878">
        <f>2025-Table1[[#This Row],[Year]]</f>
        <v>12</v>
      </c>
    </row>
    <row r="3879" spans="1:14" x14ac:dyDescent="0.3">
      <c r="A3879" t="s">
        <v>15</v>
      </c>
      <c r="B3879" t="s">
        <v>588</v>
      </c>
      <c r="C3879">
        <v>2009</v>
      </c>
      <c r="D3879" s="3">
        <v>15</v>
      </c>
      <c r="E3879" s="3">
        <v>75000</v>
      </c>
      <c r="F3879" t="s">
        <v>13</v>
      </c>
      <c r="G3879" s="15">
        <f>IF(Table1[[#This Row],[Transmission]]="Manual", 0, 1)</f>
        <v>0</v>
      </c>
      <c r="H3879" t="s">
        <v>9475</v>
      </c>
      <c r="I3879" t="s">
        <v>2903</v>
      </c>
      <c r="J3879" s="4">
        <v>45597</v>
      </c>
      <c r="K3879" t="s">
        <v>3804</v>
      </c>
      <c r="L3879" s="5">
        <v>235000</v>
      </c>
      <c r="M3879" s="28">
        <f t="shared" si="60"/>
        <v>235000</v>
      </c>
      <c r="N3879">
        <f>2025-Table1[[#This Row],[Year]]</f>
        <v>16</v>
      </c>
    </row>
    <row r="3880" spans="1:14" x14ac:dyDescent="0.3">
      <c r="A3880" t="s">
        <v>11</v>
      </c>
      <c r="B3880" t="s">
        <v>285</v>
      </c>
      <c r="C3880">
        <v>2016</v>
      </c>
      <c r="D3880" s="3">
        <v>8</v>
      </c>
      <c r="E3880" s="3">
        <v>68000</v>
      </c>
      <c r="F3880" t="s">
        <v>25</v>
      </c>
      <c r="G3880" s="15">
        <f>IF(Table1[[#This Row],[Transmission]]="Manual", 0, 1)</f>
        <v>1</v>
      </c>
      <c r="H3880" t="s">
        <v>9472</v>
      </c>
      <c r="I3880" t="s">
        <v>2903</v>
      </c>
      <c r="J3880" s="4">
        <v>45597</v>
      </c>
      <c r="K3880" t="s">
        <v>3805</v>
      </c>
      <c r="L3880" s="5">
        <v>395000</v>
      </c>
      <c r="M3880" s="28">
        <f t="shared" si="60"/>
        <v>395000</v>
      </c>
      <c r="N3880">
        <f>2025-Table1[[#This Row],[Year]]</f>
        <v>9</v>
      </c>
    </row>
    <row r="3881" spans="1:14" x14ac:dyDescent="0.3">
      <c r="A3881" t="s">
        <v>61</v>
      </c>
      <c r="B3881" t="s">
        <v>62</v>
      </c>
      <c r="C3881">
        <v>2016</v>
      </c>
      <c r="D3881" s="3">
        <v>8</v>
      </c>
      <c r="E3881" s="3">
        <v>48451</v>
      </c>
      <c r="F3881" t="s">
        <v>13</v>
      </c>
      <c r="G3881" s="15">
        <f>IF(Table1[[#This Row],[Transmission]]="Manual", 0, 1)</f>
        <v>0</v>
      </c>
      <c r="H3881" t="s">
        <v>9472</v>
      </c>
      <c r="I3881" t="s">
        <v>14</v>
      </c>
      <c r="J3881" s="4">
        <v>45597</v>
      </c>
      <c r="K3881" t="s">
        <v>2038</v>
      </c>
      <c r="L3881" s="5">
        <v>245000</v>
      </c>
      <c r="M3881" s="28">
        <f t="shared" si="60"/>
        <v>245000</v>
      </c>
      <c r="N3881">
        <f>2025-Table1[[#This Row],[Year]]</f>
        <v>9</v>
      </c>
    </row>
    <row r="3882" spans="1:14" x14ac:dyDescent="0.3">
      <c r="A3882" t="s">
        <v>18</v>
      </c>
      <c r="B3882" t="s">
        <v>86</v>
      </c>
      <c r="C3882">
        <v>2013</v>
      </c>
      <c r="D3882" s="3">
        <v>11</v>
      </c>
      <c r="E3882" s="3">
        <v>99000</v>
      </c>
      <c r="F3882" t="s">
        <v>13</v>
      </c>
      <c r="G3882" s="15">
        <f>IF(Table1[[#This Row],[Transmission]]="Manual", 0, 1)</f>
        <v>0</v>
      </c>
      <c r="H3882" t="s">
        <v>9475</v>
      </c>
      <c r="I3882" t="s">
        <v>17</v>
      </c>
      <c r="J3882" s="4">
        <v>45597</v>
      </c>
      <c r="K3882" t="s">
        <v>3806</v>
      </c>
      <c r="L3882" s="5">
        <v>355000</v>
      </c>
      <c r="M3882" s="28">
        <f t="shared" si="60"/>
        <v>355000</v>
      </c>
      <c r="N3882">
        <f>2025-Table1[[#This Row],[Year]]</f>
        <v>12</v>
      </c>
    </row>
    <row r="3883" spans="1:14" x14ac:dyDescent="0.3">
      <c r="A3883" t="s">
        <v>113</v>
      </c>
      <c r="B3883" t="s">
        <v>181</v>
      </c>
      <c r="C3883">
        <v>2015</v>
      </c>
      <c r="D3883" s="3">
        <v>9</v>
      </c>
      <c r="E3883" s="3">
        <v>102000</v>
      </c>
      <c r="F3883" t="s">
        <v>25</v>
      </c>
      <c r="G3883" s="15">
        <f>IF(Table1[[#This Row],[Transmission]]="Manual", 0, 1)</f>
        <v>1</v>
      </c>
      <c r="H3883" t="s">
        <v>9475</v>
      </c>
      <c r="I3883" t="s">
        <v>17</v>
      </c>
      <c r="J3883" s="4">
        <v>45597</v>
      </c>
      <c r="K3883" t="s">
        <v>3807</v>
      </c>
      <c r="L3883" s="5">
        <v>380000</v>
      </c>
      <c r="M3883" s="28">
        <f t="shared" si="60"/>
        <v>380000</v>
      </c>
      <c r="N3883">
        <f>2025-Table1[[#This Row],[Year]]</f>
        <v>10</v>
      </c>
    </row>
    <row r="3884" spans="1:14" x14ac:dyDescent="0.3">
      <c r="A3884" t="s">
        <v>38</v>
      </c>
      <c r="B3884" t="s">
        <v>145</v>
      </c>
      <c r="C3884">
        <v>2022</v>
      </c>
      <c r="D3884" s="3">
        <v>2</v>
      </c>
      <c r="E3884" s="3">
        <v>68000</v>
      </c>
      <c r="F3884" t="s">
        <v>13</v>
      </c>
      <c r="G3884" s="15">
        <f>IF(Table1[[#This Row],[Transmission]]="Manual", 0, 1)</f>
        <v>0</v>
      </c>
      <c r="H3884" t="s">
        <v>9472</v>
      </c>
      <c r="I3884" t="s">
        <v>17</v>
      </c>
      <c r="J3884" s="4">
        <v>45597</v>
      </c>
      <c r="K3884" t="s">
        <v>3808</v>
      </c>
      <c r="L3884" s="5">
        <v>1190000</v>
      </c>
      <c r="M3884" s="28">
        <f t="shared" si="60"/>
        <v>1190000</v>
      </c>
      <c r="N3884">
        <f>2025-Table1[[#This Row],[Year]]</f>
        <v>3</v>
      </c>
    </row>
    <row r="3885" spans="1:14" x14ac:dyDescent="0.3">
      <c r="A3885" t="s">
        <v>101</v>
      </c>
      <c r="B3885" t="s">
        <v>152</v>
      </c>
      <c r="C3885">
        <v>2019</v>
      </c>
      <c r="D3885" s="3">
        <v>5</v>
      </c>
      <c r="E3885" s="3">
        <v>86094</v>
      </c>
      <c r="F3885" t="s">
        <v>13</v>
      </c>
      <c r="G3885" s="15">
        <f>IF(Table1[[#This Row],[Transmission]]="Manual", 0, 1)</f>
        <v>0</v>
      </c>
      <c r="H3885" t="s">
        <v>9472</v>
      </c>
      <c r="I3885" t="s">
        <v>17</v>
      </c>
      <c r="J3885" s="4">
        <v>45597</v>
      </c>
      <c r="K3885" t="s">
        <v>3809</v>
      </c>
      <c r="L3885" s="5">
        <v>639000</v>
      </c>
      <c r="M3885" s="28">
        <f t="shared" si="60"/>
        <v>639000</v>
      </c>
      <c r="N3885">
        <f>2025-Table1[[#This Row],[Year]]</f>
        <v>6</v>
      </c>
    </row>
    <row r="3886" spans="1:14" x14ac:dyDescent="0.3">
      <c r="A3886" t="s">
        <v>44</v>
      </c>
      <c r="B3886" t="s">
        <v>83</v>
      </c>
      <c r="C3886">
        <v>2017</v>
      </c>
      <c r="D3886" s="3">
        <v>7</v>
      </c>
      <c r="E3886" s="3">
        <v>100000</v>
      </c>
      <c r="F3886" t="s">
        <v>13</v>
      </c>
      <c r="G3886" s="15">
        <f>IF(Table1[[#This Row],[Transmission]]="Manual", 0, 1)</f>
        <v>0</v>
      </c>
      <c r="H3886" t="s">
        <v>9475</v>
      </c>
      <c r="I3886" t="s">
        <v>17</v>
      </c>
      <c r="J3886" s="4">
        <v>45597</v>
      </c>
      <c r="K3886" t="s">
        <v>3810</v>
      </c>
      <c r="L3886" s="5">
        <v>550000</v>
      </c>
      <c r="M3886" s="28">
        <f t="shared" si="60"/>
        <v>550000</v>
      </c>
      <c r="N3886">
        <f>2025-Table1[[#This Row],[Year]]</f>
        <v>8</v>
      </c>
    </row>
    <row r="3887" spans="1:14" x14ac:dyDescent="0.3">
      <c r="A3887" t="s">
        <v>21</v>
      </c>
      <c r="B3887" t="s">
        <v>68</v>
      </c>
      <c r="C3887">
        <v>2020</v>
      </c>
      <c r="D3887" s="3">
        <v>4</v>
      </c>
      <c r="E3887" s="3">
        <v>78000</v>
      </c>
      <c r="F3887" t="s">
        <v>13</v>
      </c>
      <c r="G3887" s="15">
        <f>IF(Table1[[#This Row],[Transmission]]="Manual", 0, 1)</f>
        <v>0</v>
      </c>
      <c r="H3887" t="s">
        <v>9472</v>
      </c>
      <c r="I3887" t="s">
        <v>14</v>
      </c>
      <c r="J3887" s="4">
        <v>45597</v>
      </c>
      <c r="K3887" t="s">
        <v>3811</v>
      </c>
      <c r="L3887" s="5">
        <v>490000</v>
      </c>
      <c r="M3887" s="28">
        <f t="shared" si="60"/>
        <v>490000</v>
      </c>
      <c r="N3887">
        <f>2025-Table1[[#This Row],[Year]]</f>
        <v>5</v>
      </c>
    </row>
    <row r="3888" spans="1:14" x14ac:dyDescent="0.3">
      <c r="A3888" t="s">
        <v>21</v>
      </c>
      <c r="B3888" t="s">
        <v>68</v>
      </c>
      <c r="C3888">
        <v>2018</v>
      </c>
      <c r="D3888" s="3">
        <v>6</v>
      </c>
      <c r="E3888" s="3">
        <v>65630</v>
      </c>
      <c r="F3888" t="s">
        <v>25</v>
      </c>
      <c r="G3888" s="15">
        <f>IF(Table1[[#This Row],[Transmission]]="Manual", 0, 1)</f>
        <v>1</v>
      </c>
      <c r="H3888" t="s">
        <v>9472</v>
      </c>
      <c r="I3888" t="s">
        <v>2903</v>
      </c>
      <c r="J3888" s="4">
        <v>45597</v>
      </c>
      <c r="K3888" t="s">
        <v>3812</v>
      </c>
      <c r="L3888" s="5">
        <v>450000</v>
      </c>
      <c r="M3888" s="28">
        <f t="shared" si="60"/>
        <v>450000</v>
      </c>
      <c r="N3888">
        <f>2025-Table1[[#This Row],[Year]]</f>
        <v>7</v>
      </c>
    </row>
    <row r="3889" spans="1:14" x14ac:dyDescent="0.3">
      <c r="A3889" t="s">
        <v>21</v>
      </c>
      <c r="B3889" t="s">
        <v>68</v>
      </c>
      <c r="C3889">
        <v>2014</v>
      </c>
      <c r="D3889" s="3">
        <v>10</v>
      </c>
      <c r="E3889" s="3">
        <v>78000</v>
      </c>
      <c r="F3889" t="s">
        <v>13</v>
      </c>
      <c r="G3889" s="15">
        <f>IF(Table1[[#This Row],[Transmission]]="Manual", 0, 1)</f>
        <v>0</v>
      </c>
      <c r="H3889" t="s">
        <v>9475</v>
      </c>
      <c r="I3889" t="s">
        <v>2903</v>
      </c>
      <c r="J3889" s="4">
        <v>45597</v>
      </c>
      <c r="K3889" t="s">
        <v>3813</v>
      </c>
      <c r="L3889" s="5">
        <v>200000</v>
      </c>
      <c r="M3889" s="28">
        <f t="shared" si="60"/>
        <v>200000</v>
      </c>
      <c r="N3889">
        <f>2025-Table1[[#This Row],[Year]]</f>
        <v>11</v>
      </c>
    </row>
    <row r="3890" spans="1:14" x14ac:dyDescent="0.3">
      <c r="A3890" t="s">
        <v>21</v>
      </c>
      <c r="B3890" t="s">
        <v>49</v>
      </c>
      <c r="C3890">
        <v>2023</v>
      </c>
      <c r="D3890" s="3">
        <v>1</v>
      </c>
      <c r="E3890" s="3">
        <v>7706</v>
      </c>
      <c r="F3890" t="s">
        <v>13</v>
      </c>
      <c r="G3890" s="15">
        <f>IF(Table1[[#This Row],[Transmission]]="Manual", 0, 1)</f>
        <v>0</v>
      </c>
      <c r="H3890" t="s">
        <v>9472</v>
      </c>
      <c r="I3890" t="s">
        <v>2903</v>
      </c>
      <c r="J3890" s="4">
        <v>45597</v>
      </c>
      <c r="K3890" t="s">
        <v>3814</v>
      </c>
      <c r="L3890" s="5">
        <v>1300000</v>
      </c>
      <c r="M3890" s="28">
        <f t="shared" si="60"/>
        <v>1300000</v>
      </c>
      <c r="N3890">
        <f>2025-Table1[[#This Row],[Year]]</f>
        <v>2</v>
      </c>
    </row>
    <row r="3891" spans="1:14" x14ac:dyDescent="0.3">
      <c r="A3891" t="s">
        <v>21</v>
      </c>
      <c r="B3891" t="s">
        <v>22</v>
      </c>
      <c r="C3891">
        <v>2013</v>
      </c>
      <c r="D3891" s="3">
        <v>11</v>
      </c>
      <c r="E3891" s="3">
        <v>56000</v>
      </c>
      <c r="F3891" t="s">
        <v>13</v>
      </c>
      <c r="G3891" s="15">
        <f>IF(Table1[[#This Row],[Transmission]]="Manual", 0, 1)</f>
        <v>0</v>
      </c>
      <c r="H3891" t="s">
        <v>9472</v>
      </c>
      <c r="I3891" t="s">
        <v>2903</v>
      </c>
      <c r="J3891" s="4">
        <v>45597</v>
      </c>
      <c r="K3891" t="s">
        <v>3815</v>
      </c>
      <c r="L3891" s="5">
        <v>350000</v>
      </c>
      <c r="M3891" s="28">
        <f t="shared" si="60"/>
        <v>350000</v>
      </c>
      <c r="N3891">
        <f>2025-Table1[[#This Row],[Year]]</f>
        <v>12</v>
      </c>
    </row>
    <row r="3892" spans="1:14" x14ac:dyDescent="0.3">
      <c r="A3892" t="s">
        <v>11</v>
      </c>
      <c r="B3892" t="s">
        <v>940</v>
      </c>
      <c r="C3892">
        <v>2014</v>
      </c>
      <c r="D3892" s="3">
        <v>10</v>
      </c>
      <c r="E3892" s="3">
        <v>90000</v>
      </c>
      <c r="F3892" t="s">
        <v>13</v>
      </c>
      <c r="G3892" s="15">
        <f>IF(Table1[[#This Row],[Transmission]]="Manual", 0, 1)</f>
        <v>0</v>
      </c>
      <c r="H3892" t="s">
        <v>9472</v>
      </c>
      <c r="I3892" t="s">
        <v>17</v>
      </c>
      <c r="J3892" s="4">
        <v>45536</v>
      </c>
      <c r="K3892" t="s">
        <v>3816</v>
      </c>
      <c r="L3892" s="5">
        <v>425000</v>
      </c>
      <c r="M3892" s="28">
        <f t="shared" si="60"/>
        <v>425000</v>
      </c>
      <c r="N3892">
        <f>2025-Table1[[#This Row],[Year]]</f>
        <v>11</v>
      </c>
    </row>
    <row r="3893" spans="1:14" x14ac:dyDescent="0.3">
      <c r="A3893" t="s">
        <v>44</v>
      </c>
      <c r="B3893" t="s">
        <v>228</v>
      </c>
      <c r="C3893">
        <v>2020</v>
      </c>
      <c r="D3893" s="3">
        <v>4</v>
      </c>
      <c r="E3893" s="3">
        <v>61000</v>
      </c>
      <c r="F3893" t="s">
        <v>13</v>
      </c>
      <c r="G3893" s="15">
        <f>IF(Table1[[#This Row],[Transmission]]="Manual", 0, 1)</f>
        <v>0</v>
      </c>
      <c r="H3893" t="s">
        <v>9472</v>
      </c>
      <c r="I3893" t="s">
        <v>2903</v>
      </c>
      <c r="J3893" s="4">
        <v>45597</v>
      </c>
      <c r="K3893" t="s">
        <v>3817</v>
      </c>
      <c r="L3893" s="5">
        <v>590000</v>
      </c>
      <c r="M3893" s="28">
        <f t="shared" si="60"/>
        <v>590000</v>
      </c>
      <c r="N3893">
        <f>2025-Table1[[#This Row],[Year]]</f>
        <v>5</v>
      </c>
    </row>
    <row r="3894" spans="1:14" x14ac:dyDescent="0.3">
      <c r="A3894" t="s">
        <v>21</v>
      </c>
      <c r="B3894" t="s">
        <v>39</v>
      </c>
      <c r="C3894">
        <v>2010</v>
      </c>
      <c r="D3894" s="3">
        <v>14</v>
      </c>
      <c r="E3894" s="3">
        <v>110000</v>
      </c>
      <c r="F3894" t="s">
        <v>25</v>
      </c>
      <c r="G3894" s="15">
        <f>IF(Table1[[#This Row],[Transmission]]="Manual", 0, 1)</f>
        <v>1</v>
      </c>
      <c r="H3894" t="s">
        <v>9475</v>
      </c>
      <c r="I3894" t="s">
        <v>14</v>
      </c>
      <c r="J3894" s="4">
        <v>45597</v>
      </c>
      <c r="K3894" t="s">
        <v>3818</v>
      </c>
      <c r="L3894" s="5">
        <v>250000</v>
      </c>
      <c r="M3894" s="28">
        <f t="shared" si="60"/>
        <v>250000</v>
      </c>
      <c r="N3894">
        <f>2025-Table1[[#This Row],[Year]]</f>
        <v>15</v>
      </c>
    </row>
    <row r="3895" spans="1:14" x14ac:dyDescent="0.3">
      <c r="A3895" t="s">
        <v>113</v>
      </c>
      <c r="B3895" t="s">
        <v>181</v>
      </c>
      <c r="C3895">
        <v>2021</v>
      </c>
      <c r="D3895" s="3">
        <v>3</v>
      </c>
      <c r="E3895" s="3">
        <v>57548</v>
      </c>
      <c r="F3895" t="s">
        <v>13</v>
      </c>
      <c r="G3895" s="15">
        <f>IF(Table1[[#This Row],[Transmission]]="Manual", 0, 1)</f>
        <v>0</v>
      </c>
      <c r="H3895" t="s">
        <v>9472</v>
      </c>
      <c r="I3895" t="s">
        <v>17</v>
      </c>
      <c r="J3895" s="4">
        <v>45597</v>
      </c>
      <c r="K3895" t="s">
        <v>3819</v>
      </c>
      <c r="L3895" s="5">
        <v>825000</v>
      </c>
      <c r="M3895" s="28">
        <f t="shared" si="60"/>
        <v>825000</v>
      </c>
      <c r="N3895">
        <f>2025-Table1[[#This Row],[Year]]</f>
        <v>4</v>
      </c>
    </row>
    <row r="3896" spans="1:14" x14ac:dyDescent="0.3">
      <c r="A3896" t="s">
        <v>21</v>
      </c>
      <c r="B3896" t="s">
        <v>1275</v>
      </c>
      <c r="C3896">
        <v>2018</v>
      </c>
      <c r="D3896" s="3">
        <v>6</v>
      </c>
      <c r="E3896" s="3">
        <v>60000</v>
      </c>
      <c r="F3896" t="s">
        <v>13</v>
      </c>
      <c r="G3896" s="15">
        <f>IF(Table1[[#This Row],[Transmission]]="Manual", 0, 1)</f>
        <v>0</v>
      </c>
      <c r="H3896" t="s">
        <v>9472</v>
      </c>
      <c r="I3896" t="s">
        <v>2903</v>
      </c>
      <c r="J3896" s="4">
        <v>45597</v>
      </c>
      <c r="K3896" t="s">
        <v>2945</v>
      </c>
      <c r="L3896" s="5">
        <v>395000</v>
      </c>
      <c r="M3896" s="28">
        <f t="shared" si="60"/>
        <v>395000</v>
      </c>
      <c r="N3896">
        <f>2025-Table1[[#This Row],[Year]]</f>
        <v>7</v>
      </c>
    </row>
    <row r="3897" spans="1:14" x14ac:dyDescent="0.3">
      <c r="A3897" t="s">
        <v>44</v>
      </c>
      <c r="B3897" t="s">
        <v>133</v>
      </c>
      <c r="C3897">
        <v>2014</v>
      </c>
      <c r="D3897" s="3">
        <v>10</v>
      </c>
      <c r="E3897" s="3">
        <v>35000</v>
      </c>
      <c r="F3897" t="s">
        <v>25</v>
      </c>
      <c r="G3897" s="15">
        <f>IF(Table1[[#This Row],[Transmission]]="Manual", 0, 1)</f>
        <v>1</v>
      </c>
      <c r="H3897" t="s">
        <v>9475</v>
      </c>
      <c r="I3897" t="s">
        <v>14</v>
      </c>
      <c r="J3897" s="4">
        <v>45597</v>
      </c>
      <c r="K3897" t="s">
        <v>3820</v>
      </c>
      <c r="L3897" s="5">
        <v>400000</v>
      </c>
      <c r="M3897" s="28">
        <f t="shared" si="60"/>
        <v>400000</v>
      </c>
      <c r="N3897">
        <f>2025-Table1[[#This Row],[Year]]</f>
        <v>11</v>
      </c>
    </row>
    <row r="3898" spans="1:14" x14ac:dyDescent="0.3">
      <c r="A3898" t="s">
        <v>44</v>
      </c>
      <c r="B3898" t="s">
        <v>79</v>
      </c>
      <c r="C3898">
        <v>2020</v>
      </c>
      <c r="D3898" s="3">
        <v>4</v>
      </c>
      <c r="E3898" s="3">
        <v>86000</v>
      </c>
      <c r="F3898" t="s">
        <v>13</v>
      </c>
      <c r="G3898" s="15">
        <f>IF(Table1[[#This Row],[Transmission]]="Manual", 0, 1)</f>
        <v>0</v>
      </c>
      <c r="H3898" t="s">
        <v>9472</v>
      </c>
      <c r="I3898" t="s">
        <v>17</v>
      </c>
      <c r="J3898" s="4">
        <v>45505</v>
      </c>
      <c r="K3898" t="s">
        <v>3821</v>
      </c>
      <c r="L3898" s="5">
        <v>1450000</v>
      </c>
      <c r="M3898" s="28">
        <f t="shared" si="60"/>
        <v>1450000</v>
      </c>
      <c r="N3898">
        <f>2025-Table1[[#This Row],[Year]]</f>
        <v>5</v>
      </c>
    </row>
    <row r="3899" spans="1:14" x14ac:dyDescent="0.3">
      <c r="A3899" t="s">
        <v>44</v>
      </c>
      <c r="B3899" t="s">
        <v>1196</v>
      </c>
      <c r="C3899">
        <v>2019</v>
      </c>
      <c r="D3899" s="3">
        <v>5</v>
      </c>
      <c r="E3899" s="3">
        <v>40100</v>
      </c>
      <c r="F3899" t="s">
        <v>25</v>
      </c>
      <c r="G3899" s="15">
        <f>IF(Table1[[#This Row],[Transmission]]="Manual", 0, 1)</f>
        <v>1</v>
      </c>
      <c r="H3899" t="s">
        <v>9475</v>
      </c>
      <c r="I3899" t="s">
        <v>14</v>
      </c>
      <c r="J3899" s="4">
        <v>45597</v>
      </c>
      <c r="K3899" t="s">
        <v>3822</v>
      </c>
      <c r="L3899" s="5">
        <v>375000</v>
      </c>
      <c r="M3899" s="28">
        <f t="shared" si="60"/>
        <v>375000</v>
      </c>
      <c r="N3899">
        <f>2025-Table1[[#This Row],[Year]]</f>
        <v>6</v>
      </c>
    </row>
    <row r="3900" spans="1:14" x14ac:dyDescent="0.3">
      <c r="A3900" t="s">
        <v>21</v>
      </c>
      <c r="B3900" t="s">
        <v>231</v>
      </c>
      <c r="C3900">
        <v>2019</v>
      </c>
      <c r="D3900" s="3">
        <v>5</v>
      </c>
      <c r="E3900" s="3">
        <v>45238</v>
      </c>
      <c r="F3900" t="s">
        <v>13</v>
      </c>
      <c r="G3900" s="15">
        <f>IF(Table1[[#This Row],[Transmission]]="Manual", 0, 1)</f>
        <v>0</v>
      </c>
      <c r="H3900" t="s">
        <v>9475</v>
      </c>
      <c r="I3900" t="s">
        <v>14</v>
      </c>
      <c r="J3900" s="4">
        <v>45597</v>
      </c>
      <c r="K3900" t="s">
        <v>2824</v>
      </c>
      <c r="L3900" s="5">
        <v>299000</v>
      </c>
      <c r="M3900" s="28">
        <f t="shared" si="60"/>
        <v>299000</v>
      </c>
      <c r="N3900">
        <f>2025-Table1[[#This Row],[Year]]</f>
        <v>6</v>
      </c>
    </row>
    <row r="3901" spans="1:14" x14ac:dyDescent="0.3">
      <c r="A3901" t="s">
        <v>44</v>
      </c>
      <c r="B3901" t="s">
        <v>1196</v>
      </c>
      <c r="C3901">
        <v>2018</v>
      </c>
      <c r="D3901" s="3">
        <v>6</v>
      </c>
      <c r="E3901" s="3">
        <v>45000</v>
      </c>
      <c r="F3901" t="s">
        <v>25</v>
      </c>
      <c r="G3901" s="15">
        <f>IF(Table1[[#This Row],[Transmission]]="Manual", 0, 1)</f>
        <v>1</v>
      </c>
      <c r="H3901" t="s">
        <v>9472</v>
      </c>
      <c r="I3901" t="s">
        <v>2903</v>
      </c>
      <c r="J3901" s="4">
        <v>45597</v>
      </c>
      <c r="K3901" t="s">
        <v>2972</v>
      </c>
      <c r="L3901" s="5">
        <v>450000</v>
      </c>
      <c r="M3901" s="28">
        <f t="shared" si="60"/>
        <v>450000</v>
      </c>
      <c r="N3901">
        <f>2025-Table1[[#This Row],[Year]]</f>
        <v>7</v>
      </c>
    </row>
    <row r="3902" spans="1:14" x14ac:dyDescent="0.3">
      <c r="A3902" t="s">
        <v>101</v>
      </c>
      <c r="B3902" t="s">
        <v>224</v>
      </c>
      <c r="C3902">
        <v>2022</v>
      </c>
      <c r="D3902" s="3">
        <v>2</v>
      </c>
      <c r="E3902" s="3">
        <v>30618</v>
      </c>
      <c r="F3902" t="s">
        <v>13</v>
      </c>
      <c r="G3902" s="15">
        <f>IF(Table1[[#This Row],[Transmission]]="Manual", 0, 1)</f>
        <v>0</v>
      </c>
      <c r="H3902" t="s">
        <v>9472</v>
      </c>
      <c r="I3902" t="s">
        <v>17</v>
      </c>
      <c r="J3902" s="4">
        <v>45597</v>
      </c>
      <c r="K3902" t="s">
        <v>3823</v>
      </c>
      <c r="L3902" s="5">
        <v>895999</v>
      </c>
      <c r="M3902" s="28">
        <f t="shared" si="60"/>
        <v>895999</v>
      </c>
      <c r="N3902">
        <f>2025-Table1[[#This Row],[Year]]</f>
        <v>3</v>
      </c>
    </row>
    <row r="3903" spans="1:14" x14ac:dyDescent="0.3">
      <c r="A3903" t="s">
        <v>44</v>
      </c>
      <c r="B3903" t="s">
        <v>79</v>
      </c>
      <c r="C3903">
        <v>2016</v>
      </c>
      <c r="D3903" s="3">
        <v>8</v>
      </c>
      <c r="E3903" s="3">
        <v>131000</v>
      </c>
      <c r="F3903" t="s">
        <v>13</v>
      </c>
      <c r="G3903" s="15">
        <f>IF(Table1[[#This Row],[Transmission]]="Manual", 0, 1)</f>
        <v>0</v>
      </c>
      <c r="H3903" t="s">
        <v>9475</v>
      </c>
      <c r="I3903" t="s">
        <v>17</v>
      </c>
      <c r="J3903" s="4">
        <v>45566</v>
      </c>
      <c r="K3903" t="s">
        <v>1869</v>
      </c>
      <c r="L3903" s="5">
        <v>730000</v>
      </c>
      <c r="M3903" s="28">
        <f t="shared" si="60"/>
        <v>730000</v>
      </c>
      <c r="N3903">
        <f>2025-Table1[[#This Row],[Year]]</f>
        <v>9</v>
      </c>
    </row>
    <row r="3904" spans="1:14" x14ac:dyDescent="0.3">
      <c r="A3904" t="s">
        <v>11</v>
      </c>
      <c r="B3904" t="s">
        <v>12</v>
      </c>
      <c r="C3904">
        <v>2015</v>
      </c>
      <c r="D3904" s="3">
        <v>9</v>
      </c>
      <c r="E3904" s="3">
        <v>69000</v>
      </c>
      <c r="F3904" t="s">
        <v>25</v>
      </c>
      <c r="G3904" s="15">
        <f>IF(Table1[[#This Row],[Transmission]]="Manual", 0, 1)</f>
        <v>1</v>
      </c>
      <c r="H3904" t="s">
        <v>9472</v>
      </c>
      <c r="I3904" t="s">
        <v>2903</v>
      </c>
      <c r="J3904" s="4">
        <v>45597</v>
      </c>
      <c r="K3904" t="s">
        <v>3824</v>
      </c>
      <c r="L3904" s="5">
        <v>525000</v>
      </c>
      <c r="M3904" s="28">
        <f t="shared" si="60"/>
        <v>525000</v>
      </c>
      <c r="N3904">
        <f>2025-Table1[[#This Row],[Year]]</f>
        <v>10</v>
      </c>
    </row>
    <row r="3905" spans="1:14" x14ac:dyDescent="0.3">
      <c r="A3905" t="s">
        <v>262</v>
      </c>
      <c r="B3905" t="s">
        <v>263</v>
      </c>
      <c r="C3905">
        <v>2018</v>
      </c>
      <c r="D3905" s="3">
        <v>6</v>
      </c>
      <c r="E3905" s="3">
        <v>36000</v>
      </c>
      <c r="F3905" t="s">
        <v>25</v>
      </c>
      <c r="G3905" s="15">
        <f>IF(Table1[[#This Row],[Transmission]]="Manual", 0, 1)</f>
        <v>1</v>
      </c>
      <c r="H3905" t="s">
        <v>9475</v>
      </c>
      <c r="I3905" t="s">
        <v>14</v>
      </c>
      <c r="J3905" s="4">
        <v>45597</v>
      </c>
      <c r="K3905" t="s">
        <v>3825</v>
      </c>
      <c r="L3905" s="5">
        <v>899000</v>
      </c>
      <c r="M3905" s="28">
        <f t="shared" si="60"/>
        <v>899000</v>
      </c>
      <c r="N3905">
        <f>2025-Table1[[#This Row],[Year]]</f>
        <v>7</v>
      </c>
    </row>
    <row r="3906" spans="1:14" x14ac:dyDescent="0.3">
      <c r="A3906" t="s">
        <v>33</v>
      </c>
      <c r="B3906" t="s">
        <v>34</v>
      </c>
      <c r="C3906">
        <v>2018</v>
      </c>
      <c r="D3906" s="3">
        <v>6</v>
      </c>
      <c r="E3906" s="3">
        <v>55000</v>
      </c>
      <c r="F3906" t="s">
        <v>13</v>
      </c>
      <c r="G3906" s="15">
        <f>IF(Table1[[#This Row],[Transmission]]="Manual", 0, 1)</f>
        <v>0</v>
      </c>
      <c r="H3906" t="s">
        <v>9472</v>
      </c>
      <c r="I3906" t="s">
        <v>17</v>
      </c>
      <c r="J3906" s="4">
        <v>45597</v>
      </c>
      <c r="K3906" t="s">
        <v>3826</v>
      </c>
      <c r="L3906" s="5">
        <v>655000</v>
      </c>
      <c r="M3906" s="28">
        <f t="shared" si="60"/>
        <v>655000</v>
      </c>
      <c r="N3906">
        <f>2025-Table1[[#This Row],[Year]]</f>
        <v>7</v>
      </c>
    </row>
    <row r="3907" spans="1:14" x14ac:dyDescent="0.3">
      <c r="A3907" t="s">
        <v>11</v>
      </c>
      <c r="B3907" t="s">
        <v>183</v>
      </c>
      <c r="C3907">
        <v>2016</v>
      </c>
      <c r="D3907" s="3">
        <v>8</v>
      </c>
      <c r="E3907" s="3">
        <v>89000</v>
      </c>
      <c r="F3907" t="s">
        <v>13</v>
      </c>
      <c r="G3907" s="15">
        <f>IF(Table1[[#This Row],[Transmission]]="Manual", 0, 1)</f>
        <v>0</v>
      </c>
      <c r="H3907" t="s">
        <v>9475</v>
      </c>
      <c r="I3907" t="s">
        <v>14</v>
      </c>
      <c r="J3907" s="4">
        <v>45597</v>
      </c>
      <c r="K3907" t="s">
        <v>3633</v>
      </c>
      <c r="L3907" s="5">
        <v>360000</v>
      </c>
      <c r="M3907" s="28">
        <f t="shared" ref="M3907:M3970" si="61">VALUE(SUBSTITUTE(SUBSTITUTE(L3907,"₹"," "),",",""))</f>
        <v>360000</v>
      </c>
      <c r="N3907">
        <f>2025-Table1[[#This Row],[Year]]</f>
        <v>9</v>
      </c>
    </row>
    <row r="3908" spans="1:14" x14ac:dyDescent="0.3">
      <c r="A3908" t="s">
        <v>101</v>
      </c>
      <c r="B3908" t="s">
        <v>2494</v>
      </c>
      <c r="C3908">
        <v>2022</v>
      </c>
      <c r="D3908" s="3">
        <v>2</v>
      </c>
      <c r="E3908" s="3">
        <v>8000</v>
      </c>
      <c r="F3908" t="s">
        <v>25</v>
      </c>
      <c r="G3908" s="15">
        <f>IF(Table1[[#This Row],[Transmission]]="Manual", 0, 1)</f>
        <v>1</v>
      </c>
      <c r="H3908" t="s">
        <v>9472</v>
      </c>
      <c r="I3908" t="s">
        <v>14</v>
      </c>
      <c r="J3908" s="4">
        <v>45597</v>
      </c>
      <c r="K3908" t="s">
        <v>3827</v>
      </c>
      <c r="L3908" s="5">
        <v>650000</v>
      </c>
      <c r="M3908" s="28">
        <f t="shared" si="61"/>
        <v>650000</v>
      </c>
      <c r="N3908">
        <f>2025-Table1[[#This Row],[Year]]</f>
        <v>3</v>
      </c>
    </row>
    <row r="3909" spans="1:14" x14ac:dyDescent="0.3">
      <c r="A3909" t="s">
        <v>11</v>
      </c>
      <c r="B3909" t="s">
        <v>12</v>
      </c>
      <c r="C3909">
        <v>2012</v>
      </c>
      <c r="D3909" s="3">
        <v>12</v>
      </c>
      <c r="E3909" s="3">
        <v>71000</v>
      </c>
      <c r="F3909" t="s">
        <v>13</v>
      </c>
      <c r="G3909" s="15">
        <f>IF(Table1[[#This Row],[Transmission]]="Manual", 0, 1)</f>
        <v>0</v>
      </c>
      <c r="H3909" t="s">
        <v>9472</v>
      </c>
      <c r="I3909" t="s">
        <v>2903</v>
      </c>
      <c r="J3909" s="4">
        <v>45597</v>
      </c>
      <c r="K3909" t="s">
        <v>3828</v>
      </c>
      <c r="L3909" s="5">
        <v>320000</v>
      </c>
      <c r="M3909" s="28">
        <f t="shared" si="61"/>
        <v>320000</v>
      </c>
      <c r="N3909">
        <f>2025-Table1[[#This Row],[Year]]</f>
        <v>13</v>
      </c>
    </row>
    <row r="3910" spans="1:14" x14ac:dyDescent="0.3">
      <c r="A3910" t="s">
        <v>11</v>
      </c>
      <c r="B3910" t="s">
        <v>12</v>
      </c>
      <c r="C3910">
        <v>2011</v>
      </c>
      <c r="D3910" s="3">
        <v>13</v>
      </c>
      <c r="E3910" s="3">
        <v>80000</v>
      </c>
      <c r="F3910" t="s">
        <v>25</v>
      </c>
      <c r="G3910" s="15">
        <f>IF(Table1[[#This Row],[Transmission]]="Manual", 0, 1)</f>
        <v>1</v>
      </c>
      <c r="H3910" t="s">
        <v>9475</v>
      </c>
      <c r="I3910" t="s">
        <v>2903</v>
      </c>
      <c r="J3910" s="4">
        <v>45597</v>
      </c>
      <c r="K3910" t="s">
        <v>3829</v>
      </c>
      <c r="L3910" s="5">
        <v>270000</v>
      </c>
      <c r="M3910" s="28">
        <f t="shared" si="61"/>
        <v>270000</v>
      </c>
      <c r="N3910">
        <f>2025-Table1[[#This Row],[Year]]</f>
        <v>14</v>
      </c>
    </row>
    <row r="3911" spans="1:14" x14ac:dyDescent="0.3">
      <c r="A3911" t="s">
        <v>44</v>
      </c>
      <c r="B3911" t="s">
        <v>45</v>
      </c>
      <c r="C3911">
        <v>2017</v>
      </c>
      <c r="D3911" s="3">
        <v>7</v>
      </c>
      <c r="E3911" s="3">
        <v>45000</v>
      </c>
      <c r="F3911" t="s">
        <v>13</v>
      </c>
      <c r="G3911" s="15">
        <f>IF(Table1[[#This Row],[Transmission]]="Manual", 0, 1)</f>
        <v>0</v>
      </c>
      <c r="H3911" t="s">
        <v>9472</v>
      </c>
      <c r="I3911" t="s">
        <v>14</v>
      </c>
      <c r="J3911" s="4">
        <v>45597</v>
      </c>
      <c r="K3911" t="s">
        <v>3830</v>
      </c>
      <c r="L3911" s="5">
        <v>395000</v>
      </c>
      <c r="M3911" s="28">
        <f t="shared" si="61"/>
        <v>395000</v>
      </c>
      <c r="N3911">
        <f>2025-Table1[[#This Row],[Year]]</f>
        <v>8</v>
      </c>
    </row>
    <row r="3912" spans="1:14" x14ac:dyDescent="0.3">
      <c r="A3912" t="s">
        <v>21</v>
      </c>
      <c r="B3912" t="s">
        <v>111</v>
      </c>
      <c r="C3912">
        <v>2024</v>
      </c>
      <c r="D3912" s="3">
        <v>0</v>
      </c>
      <c r="E3912" s="3">
        <v>50000</v>
      </c>
      <c r="F3912" t="s">
        <v>25</v>
      </c>
      <c r="G3912" s="15">
        <f>IF(Table1[[#This Row],[Transmission]]="Manual", 0, 1)</f>
        <v>1</v>
      </c>
      <c r="H3912" t="s">
        <v>9472</v>
      </c>
      <c r="I3912" t="s">
        <v>2903</v>
      </c>
      <c r="J3912" s="4">
        <v>45597</v>
      </c>
      <c r="K3912" t="s">
        <v>3831</v>
      </c>
      <c r="L3912" s="5">
        <v>750000</v>
      </c>
      <c r="M3912" s="28">
        <f t="shared" si="61"/>
        <v>750000</v>
      </c>
      <c r="N3912">
        <f>2025-Table1[[#This Row],[Year]]</f>
        <v>1</v>
      </c>
    </row>
    <row r="3913" spans="1:14" x14ac:dyDescent="0.3">
      <c r="A3913" t="s">
        <v>44</v>
      </c>
      <c r="B3913" t="s">
        <v>133</v>
      </c>
      <c r="C3913">
        <v>2018</v>
      </c>
      <c r="D3913" s="3">
        <v>6</v>
      </c>
      <c r="E3913" s="3">
        <v>51000</v>
      </c>
      <c r="F3913" t="s">
        <v>13</v>
      </c>
      <c r="G3913" s="15">
        <f>IF(Table1[[#This Row],[Transmission]]="Manual", 0, 1)</f>
        <v>0</v>
      </c>
      <c r="H3913" t="s">
        <v>9472</v>
      </c>
      <c r="I3913" t="s">
        <v>2903</v>
      </c>
      <c r="J3913" s="4">
        <v>45597</v>
      </c>
      <c r="K3913" t="s">
        <v>3832</v>
      </c>
      <c r="L3913" s="5">
        <v>445000</v>
      </c>
      <c r="M3913" s="28">
        <f t="shared" si="61"/>
        <v>445000</v>
      </c>
      <c r="N3913">
        <f>2025-Table1[[#This Row],[Year]]</f>
        <v>7</v>
      </c>
    </row>
    <row r="3914" spans="1:14" x14ac:dyDescent="0.3">
      <c r="A3914" t="s">
        <v>44</v>
      </c>
      <c r="B3914" t="s">
        <v>405</v>
      </c>
      <c r="C3914">
        <v>2016</v>
      </c>
      <c r="D3914" s="3">
        <v>8</v>
      </c>
      <c r="E3914" s="3">
        <v>73000</v>
      </c>
      <c r="F3914" t="s">
        <v>13</v>
      </c>
      <c r="G3914" s="15">
        <f>IF(Table1[[#This Row],[Transmission]]="Manual", 0, 1)</f>
        <v>0</v>
      </c>
      <c r="H3914" t="s">
        <v>9475</v>
      </c>
      <c r="I3914" t="s">
        <v>2903</v>
      </c>
      <c r="J3914" s="4">
        <v>45597</v>
      </c>
      <c r="K3914" t="s">
        <v>3833</v>
      </c>
      <c r="L3914" s="5">
        <v>560000</v>
      </c>
      <c r="M3914" s="28">
        <f t="shared" si="61"/>
        <v>560000</v>
      </c>
      <c r="N3914">
        <f>2025-Table1[[#This Row],[Year]]</f>
        <v>9</v>
      </c>
    </row>
    <row r="3915" spans="1:14" x14ac:dyDescent="0.3">
      <c r="A3915" t="s">
        <v>21</v>
      </c>
      <c r="B3915" t="s">
        <v>39</v>
      </c>
      <c r="C3915">
        <v>2017</v>
      </c>
      <c r="D3915" s="3">
        <v>7</v>
      </c>
      <c r="E3915" s="3">
        <v>109711</v>
      </c>
      <c r="F3915" t="s">
        <v>13</v>
      </c>
      <c r="G3915" s="15">
        <f>IF(Table1[[#This Row],[Transmission]]="Manual", 0, 1)</f>
        <v>0</v>
      </c>
      <c r="H3915" t="s">
        <v>9475</v>
      </c>
      <c r="I3915" t="s">
        <v>2903</v>
      </c>
      <c r="J3915" s="4">
        <v>45597</v>
      </c>
      <c r="K3915" t="s">
        <v>3834</v>
      </c>
      <c r="L3915" s="5">
        <v>375000</v>
      </c>
      <c r="M3915" s="28">
        <f t="shared" si="61"/>
        <v>375000</v>
      </c>
      <c r="N3915">
        <f>2025-Table1[[#This Row],[Year]]</f>
        <v>8</v>
      </c>
    </row>
    <row r="3916" spans="1:14" x14ac:dyDescent="0.3">
      <c r="A3916" t="s">
        <v>44</v>
      </c>
      <c r="B3916" t="s">
        <v>1505</v>
      </c>
      <c r="C3916">
        <v>2012</v>
      </c>
      <c r="D3916" s="3">
        <v>12</v>
      </c>
      <c r="E3916" s="3">
        <v>72000</v>
      </c>
      <c r="F3916" t="s">
        <v>25</v>
      </c>
      <c r="G3916" s="15">
        <f>IF(Table1[[#This Row],[Transmission]]="Manual", 0, 1)</f>
        <v>1</v>
      </c>
      <c r="H3916" t="s">
        <v>9475</v>
      </c>
      <c r="I3916" t="s">
        <v>2903</v>
      </c>
      <c r="J3916" s="4">
        <v>45597</v>
      </c>
      <c r="K3916" t="s">
        <v>3835</v>
      </c>
      <c r="L3916" s="5">
        <v>100000</v>
      </c>
      <c r="M3916" s="28">
        <f t="shared" si="61"/>
        <v>100000</v>
      </c>
      <c r="N3916">
        <f>2025-Table1[[#This Row],[Year]]</f>
        <v>13</v>
      </c>
    </row>
    <row r="3917" spans="1:14" x14ac:dyDescent="0.3">
      <c r="A3917" t="s">
        <v>11</v>
      </c>
      <c r="B3917" t="s">
        <v>12</v>
      </c>
      <c r="C3917">
        <v>2015</v>
      </c>
      <c r="D3917" s="3">
        <v>9</v>
      </c>
      <c r="E3917" s="3">
        <v>65000</v>
      </c>
      <c r="F3917" t="s">
        <v>13</v>
      </c>
      <c r="G3917" s="15">
        <f>IF(Table1[[#This Row],[Transmission]]="Manual", 0, 1)</f>
        <v>0</v>
      </c>
      <c r="H3917" t="s">
        <v>9475</v>
      </c>
      <c r="I3917" t="s">
        <v>2903</v>
      </c>
      <c r="J3917" s="4">
        <v>45566</v>
      </c>
      <c r="K3917" t="s">
        <v>2946</v>
      </c>
      <c r="L3917" s="5">
        <v>495000</v>
      </c>
      <c r="M3917" s="28">
        <f t="shared" si="61"/>
        <v>495000</v>
      </c>
      <c r="N3917">
        <f>2025-Table1[[#This Row],[Year]]</f>
        <v>10</v>
      </c>
    </row>
    <row r="3918" spans="1:14" x14ac:dyDescent="0.3">
      <c r="A3918" t="s">
        <v>21</v>
      </c>
      <c r="B3918" t="s">
        <v>99</v>
      </c>
      <c r="C3918">
        <v>2020</v>
      </c>
      <c r="D3918" s="3">
        <v>4</v>
      </c>
      <c r="E3918" s="3">
        <v>25000</v>
      </c>
      <c r="F3918" t="s">
        <v>13</v>
      </c>
      <c r="G3918" s="15">
        <f>IF(Table1[[#This Row],[Transmission]]="Manual", 0, 1)</f>
        <v>0</v>
      </c>
      <c r="H3918" t="s">
        <v>9472</v>
      </c>
      <c r="I3918" t="s">
        <v>14</v>
      </c>
      <c r="J3918" s="4">
        <v>45597</v>
      </c>
      <c r="K3918" t="s">
        <v>243</v>
      </c>
      <c r="L3918" s="5">
        <v>750000</v>
      </c>
      <c r="M3918" s="28">
        <f t="shared" si="61"/>
        <v>750000</v>
      </c>
      <c r="N3918">
        <f>2025-Table1[[#This Row],[Year]]</f>
        <v>5</v>
      </c>
    </row>
    <row r="3919" spans="1:14" x14ac:dyDescent="0.3">
      <c r="A3919" t="s">
        <v>21</v>
      </c>
      <c r="B3919" t="s">
        <v>111</v>
      </c>
      <c r="C3919">
        <v>2017</v>
      </c>
      <c r="D3919" s="3">
        <v>7</v>
      </c>
      <c r="E3919" s="3">
        <v>80000</v>
      </c>
      <c r="F3919" t="s">
        <v>25</v>
      </c>
      <c r="G3919" s="15">
        <f>IF(Table1[[#This Row],[Transmission]]="Manual", 0, 1)</f>
        <v>1</v>
      </c>
      <c r="H3919" t="s">
        <v>9475</v>
      </c>
      <c r="I3919" t="s">
        <v>2903</v>
      </c>
      <c r="J3919" s="4">
        <v>45597</v>
      </c>
      <c r="K3919" t="s">
        <v>3836</v>
      </c>
      <c r="L3919" s="5">
        <v>420000</v>
      </c>
      <c r="M3919" s="28">
        <f t="shared" si="61"/>
        <v>420000</v>
      </c>
      <c r="N3919">
        <f>2025-Table1[[#This Row],[Year]]</f>
        <v>8</v>
      </c>
    </row>
    <row r="3920" spans="1:14" x14ac:dyDescent="0.3">
      <c r="A3920" t="s">
        <v>21</v>
      </c>
      <c r="B3920" t="s">
        <v>111</v>
      </c>
      <c r="C3920">
        <v>2010</v>
      </c>
      <c r="D3920" s="3">
        <v>14</v>
      </c>
      <c r="E3920" s="3">
        <v>70000</v>
      </c>
      <c r="F3920" t="s">
        <v>13</v>
      </c>
      <c r="G3920" s="15">
        <f>IF(Table1[[#This Row],[Transmission]]="Manual", 0, 1)</f>
        <v>0</v>
      </c>
      <c r="H3920" t="s">
        <v>9475</v>
      </c>
      <c r="I3920" t="s">
        <v>14</v>
      </c>
      <c r="J3920" s="4">
        <v>45597</v>
      </c>
      <c r="K3920" t="s">
        <v>3837</v>
      </c>
      <c r="L3920" s="5">
        <v>255000</v>
      </c>
      <c r="M3920" s="28">
        <f t="shared" si="61"/>
        <v>255000</v>
      </c>
      <c r="N3920">
        <f>2025-Table1[[#This Row],[Year]]</f>
        <v>15</v>
      </c>
    </row>
    <row r="3921" spans="1:14" x14ac:dyDescent="0.3">
      <c r="A3921" t="s">
        <v>11</v>
      </c>
      <c r="B3921" t="s">
        <v>940</v>
      </c>
      <c r="C3921">
        <v>2014</v>
      </c>
      <c r="D3921" s="3">
        <v>10</v>
      </c>
      <c r="E3921" s="3">
        <v>78001</v>
      </c>
      <c r="F3921" t="s">
        <v>13</v>
      </c>
      <c r="G3921" s="15">
        <f>IF(Table1[[#This Row],[Transmission]]="Manual", 0, 1)</f>
        <v>0</v>
      </c>
      <c r="H3921" t="s">
        <v>9472</v>
      </c>
      <c r="I3921" t="s">
        <v>17</v>
      </c>
      <c r="J3921" s="4">
        <v>45597</v>
      </c>
      <c r="K3921" t="s">
        <v>3838</v>
      </c>
      <c r="L3921" s="5">
        <v>451000</v>
      </c>
      <c r="M3921" s="28">
        <f t="shared" si="61"/>
        <v>451000</v>
      </c>
      <c r="N3921">
        <f>2025-Table1[[#This Row],[Year]]</f>
        <v>11</v>
      </c>
    </row>
    <row r="3922" spans="1:14" x14ac:dyDescent="0.3">
      <c r="A3922" t="s">
        <v>11</v>
      </c>
      <c r="B3922" t="s">
        <v>285</v>
      </c>
      <c r="C3922">
        <v>2019</v>
      </c>
      <c r="D3922" s="3">
        <v>5</v>
      </c>
      <c r="E3922" s="3">
        <v>54000</v>
      </c>
      <c r="F3922" t="s">
        <v>13</v>
      </c>
      <c r="G3922" s="15">
        <f>IF(Table1[[#This Row],[Transmission]]="Manual", 0, 1)</f>
        <v>0</v>
      </c>
      <c r="H3922" t="s">
        <v>9475</v>
      </c>
      <c r="I3922" t="s">
        <v>17</v>
      </c>
      <c r="J3922" s="4">
        <v>45597</v>
      </c>
      <c r="K3922" t="s">
        <v>3839</v>
      </c>
      <c r="L3922" s="5">
        <v>860000</v>
      </c>
      <c r="M3922" s="28">
        <f t="shared" si="61"/>
        <v>860000</v>
      </c>
      <c r="N3922">
        <f>2025-Table1[[#This Row],[Year]]</f>
        <v>6</v>
      </c>
    </row>
    <row r="3923" spans="1:14" x14ac:dyDescent="0.3">
      <c r="A3923" t="s">
        <v>21</v>
      </c>
      <c r="B3923" t="s">
        <v>68</v>
      </c>
      <c r="C3923">
        <v>2020</v>
      </c>
      <c r="D3923" s="3">
        <v>4</v>
      </c>
      <c r="E3923" s="3">
        <v>45000</v>
      </c>
      <c r="F3923" t="s">
        <v>13</v>
      </c>
      <c r="G3923" s="15">
        <f>IF(Table1[[#This Row],[Transmission]]="Manual", 0, 1)</f>
        <v>0</v>
      </c>
      <c r="H3923" t="s">
        <v>9472</v>
      </c>
      <c r="I3923" t="s">
        <v>2903</v>
      </c>
      <c r="J3923" s="4">
        <v>45597</v>
      </c>
      <c r="K3923" t="s">
        <v>3840</v>
      </c>
      <c r="L3923" s="5">
        <v>440000</v>
      </c>
      <c r="M3923" s="28">
        <f t="shared" si="61"/>
        <v>440000</v>
      </c>
      <c r="N3923">
        <f>2025-Table1[[#This Row],[Year]]</f>
        <v>5</v>
      </c>
    </row>
    <row r="3924" spans="1:14" x14ac:dyDescent="0.3">
      <c r="A3924" t="s">
        <v>11</v>
      </c>
      <c r="B3924" t="s">
        <v>12</v>
      </c>
      <c r="C3924">
        <v>2021</v>
      </c>
      <c r="D3924" s="3">
        <v>3</v>
      </c>
      <c r="E3924" s="3">
        <v>80100</v>
      </c>
      <c r="F3924" t="s">
        <v>25</v>
      </c>
      <c r="G3924" s="15">
        <f>IF(Table1[[#This Row],[Transmission]]="Manual", 0, 1)</f>
        <v>1</v>
      </c>
      <c r="H3924" t="s">
        <v>9472</v>
      </c>
      <c r="I3924" t="s">
        <v>14</v>
      </c>
      <c r="J3924" s="4">
        <v>45597</v>
      </c>
      <c r="K3924" t="s">
        <v>1162</v>
      </c>
      <c r="L3924" s="5">
        <v>1125000</v>
      </c>
      <c r="M3924" s="28">
        <f t="shared" si="61"/>
        <v>1125000</v>
      </c>
      <c r="N3924">
        <f>2025-Table1[[#This Row],[Year]]</f>
        <v>4</v>
      </c>
    </row>
    <row r="3925" spans="1:14" x14ac:dyDescent="0.3">
      <c r="A3925" t="s">
        <v>33</v>
      </c>
      <c r="B3925" t="s">
        <v>34</v>
      </c>
      <c r="C3925">
        <v>2016</v>
      </c>
      <c r="D3925" s="3">
        <v>8</v>
      </c>
      <c r="E3925" s="3">
        <v>49000</v>
      </c>
      <c r="F3925" t="s">
        <v>13</v>
      </c>
      <c r="G3925" s="15">
        <f>IF(Table1[[#This Row],[Transmission]]="Manual", 0, 1)</f>
        <v>0</v>
      </c>
      <c r="H3925" t="s">
        <v>9475</v>
      </c>
      <c r="I3925" t="s">
        <v>14</v>
      </c>
      <c r="J3925" s="4">
        <v>45597</v>
      </c>
      <c r="K3925" t="s">
        <v>3841</v>
      </c>
      <c r="L3925" s="5">
        <v>455000</v>
      </c>
      <c r="M3925" s="28">
        <f t="shared" si="61"/>
        <v>455000</v>
      </c>
      <c r="N3925">
        <f>2025-Table1[[#This Row],[Year]]</f>
        <v>9</v>
      </c>
    </row>
    <row r="3926" spans="1:14" x14ac:dyDescent="0.3">
      <c r="A3926" t="s">
        <v>44</v>
      </c>
      <c r="B3926" t="s">
        <v>124</v>
      </c>
      <c r="C3926">
        <v>2013</v>
      </c>
      <c r="D3926" s="3">
        <v>11</v>
      </c>
      <c r="E3926" s="3">
        <v>56000</v>
      </c>
      <c r="F3926" t="s">
        <v>13</v>
      </c>
      <c r="G3926" s="15">
        <f>IF(Table1[[#This Row],[Transmission]]="Manual", 0, 1)</f>
        <v>0</v>
      </c>
      <c r="H3926" t="s">
        <v>9475</v>
      </c>
      <c r="I3926" t="s">
        <v>14</v>
      </c>
      <c r="J3926" s="4">
        <v>45597</v>
      </c>
      <c r="K3926" t="s">
        <v>975</v>
      </c>
      <c r="L3926" s="5">
        <v>185000</v>
      </c>
      <c r="M3926" s="28">
        <f t="shared" si="61"/>
        <v>185000</v>
      </c>
      <c r="N3926">
        <f>2025-Table1[[#This Row],[Year]]</f>
        <v>12</v>
      </c>
    </row>
    <row r="3927" spans="1:14" x14ac:dyDescent="0.3">
      <c r="A3927" t="s">
        <v>11</v>
      </c>
      <c r="B3927" t="s">
        <v>288</v>
      </c>
      <c r="C3927">
        <v>2018</v>
      </c>
      <c r="D3927" s="3">
        <v>6</v>
      </c>
      <c r="E3927" s="3">
        <v>62000</v>
      </c>
      <c r="F3927" t="s">
        <v>25</v>
      </c>
      <c r="G3927" s="15">
        <f>IF(Table1[[#This Row],[Transmission]]="Manual", 0, 1)</f>
        <v>1</v>
      </c>
      <c r="H3927" t="s">
        <v>9472</v>
      </c>
      <c r="I3927" t="s">
        <v>14</v>
      </c>
      <c r="J3927" s="4">
        <v>45597</v>
      </c>
      <c r="K3927" t="s">
        <v>1551</v>
      </c>
      <c r="L3927" s="5">
        <v>525000</v>
      </c>
      <c r="M3927" s="28">
        <f t="shared" si="61"/>
        <v>525000</v>
      </c>
      <c r="N3927">
        <f>2025-Table1[[#This Row],[Year]]</f>
        <v>7</v>
      </c>
    </row>
    <row r="3928" spans="1:14" x14ac:dyDescent="0.3">
      <c r="A3928" t="s">
        <v>18</v>
      </c>
      <c r="B3928" t="s">
        <v>86</v>
      </c>
      <c r="C3928">
        <v>2014</v>
      </c>
      <c r="D3928" s="3">
        <v>10</v>
      </c>
      <c r="E3928" s="3">
        <v>81000</v>
      </c>
      <c r="F3928" t="s">
        <v>13</v>
      </c>
      <c r="G3928" s="15">
        <f>IF(Table1[[#This Row],[Transmission]]="Manual", 0, 1)</f>
        <v>0</v>
      </c>
      <c r="H3928" t="s">
        <v>9475</v>
      </c>
      <c r="I3928" t="s">
        <v>17</v>
      </c>
      <c r="J3928" s="4">
        <v>45597</v>
      </c>
      <c r="K3928" t="s">
        <v>3842</v>
      </c>
      <c r="L3928" s="5">
        <v>430000</v>
      </c>
      <c r="M3928" s="28">
        <f t="shared" si="61"/>
        <v>430000</v>
      </c>
      <c r="N3928">
        <f>2025-Table1[[#This Row],[Year]]</f>
        <v>11</v>
      </c>
    </row>
    <row r="3929" spans="1:14" x14ac:dyDescent="0.3">
      <c r="A3929" t="s">
        <v>21</v>
      </c>
      <c r="B3929" t="s">
        <v>194</v>
      </c>
      <c r="C3929">
        <v>2022</v>
      </c>
      <c r="D3929" s="3">
        <v>2</v>
      </c>
      <c r="E3929" s="3">
        <v>45000</v>
      </c>
      <c r="F3929" t="s">
        <v>13</v>
      </c>
      <c r="G3929" s="15">
        <f>IF(Table1[[#This Row],[Transmission]]="Manual", 0, 1)</f>
        <v>0</v>
      </c>
      <c r="H3929" t="s">
        <v>9472</v>
      </c>
      <c r="I3929" t="s">
        <v>2903</v>
      </c>
      <c r="J3929" s="4">
        <v>45505</v>
      </c>
      <c r="K3929" t="s">
        <v>3456</v>
      </c>
      <c r="L3929" s="5">
        <v>645000</v>
      </c>
      <c r="M3929" s="28">
        <f t="shared" si="61"/>
        <v>645000</v>
      </c>
      <c r="N3929">
        <f>2025-Table1[[#This Row],[Year]]</f>
        <v>3</v>
      </c>
    </row>
    <row r="3930" spans="1:14" x14ac:dyDescent="0.3">
      <c r="A3930" t="s">
        <v>21</v>
      </c>
      <c r="B3930" t="s">
        <v>140</v>
      </c>
      <c r="C3930">
        <v>2016</v>
      </c>
      <c r="D3930" s="3">
        <v>8</v>
      </c>
      <c r="E3930" s="3">
        <v>110000</v>
      </c>
      <c r="F3930" t="s">
        <v>25</v>
      </c>
      <c r="G3930" s="15">
        <f>IF(Table1[[#This Row],[Transmission]]="Manual", 0, 1)</f>
        <v>1</v>
      </c>
      <c r="H3930" t="s">
        <v>9472</v>
      </c>
      <c r="I3930" t="s">
        <v>17</v>
      </c>
      <c r="J3930" s="4">
        <v>45597</v>
      </c>
      <c r="K3930" t="s">
        <v>9473</v>
      </c>
      <c r="L3930" s="5">
        <v>285000</v>
      </c>
      <c r="M3930" s="28">
        <f t="shared" si="61"/>
        <v>285000</v>
      </c>
      <c r="N3930">
        <f>2025-Table1[[#This Row],[Year]]</f>
        <v>9</v>
      </c>
    </row>
    <row r="3931" spans="1:14" x14ac:dyDescent="0.3">
      <c r="A3931" t="s">
        <v>18</v>
      </c>
      <c r="B3931" t="s">
        <v>162</v>
      </c>
      <c r="C3931">
        <v>2013</v>
      </c>
      <c r="D3931" s="3">
        <v>11</v>
      </c>
      <c r="E3931" s="3">
        <v>52000</v>
      </c>
      <c r="F3931" t="s">
        <v>25</v>
      </c>
      <c r="G3931" s="15">
        <f>IF(Table1[[#This Row],[Transmission]]="Manual", 0, 1)</f>
        <v>1</v>
      </c>
      <c r="H3931" t="s">
        <v>9472</v>
      </c>
      <c r="I3931" t="s">
        <v>14</v>
      </c>
      <c r="J3931" s="4">
        <v>45597</v>
      </c>
      <c r="K3931" t="s">
        <v>3843</v>
      </c>
      <c r="L3931" s="5">
        <v>435000</v>
      </c>
      <c r="M3931" s="28">
        <f t="shared" si="61"/>
        <v>435000</v>
      </c>
      <c r="N3931">
        <f>2025-Table1[[#This Row],[Year]]</f>
        <v>12</v>
      </c>
    </row>
    <row r="3932" spans="1:14" x14ac:dyDescent="0.3">
      <c r="A3932" t="s">
        <v>113</v>
      </c>
      <c r="B3932" t="s">
        <v>121</v>
      </c>
      <c r="C3932">
        <v>2013</v>
      </c>
      <c r="D3932" s="3">
        <v>11</v>
      </c>
      <c r="E3932" s="3">
        <v>99000</v>
      </c>
      <c r="F3932" t="s">
        <v>13</v>
      </c>
      <c r="G3932" s="15">
        <f>IF(Table1[[#This Row],[Transmission]]="Manual", 0, 1)</f>
        <v>0</v>
      </c>
      <c r="H3932" t="s">
        <v>9475</v>
      </c>
      <c r="I3932" t="s">
        <v>17</v>
      </c>
      <c r="J3932" s="4">
        <v>45597</v>
      </c>
      <c r="K3932" t="s">
        <v>9476</v>
      </c>
      <c r="L3932" s="5">
        <v>630000</v>
      </c>
      <c r="M3932" s="28">
        <f t="shared" si="61"/>
        <v>630000</v>
      </c>
      <c r="N3932">
        <f>2025-Table1[[#This Row],[Year]]</f>
        <v>12</v>
      </c>
    </row>
    <row r="3933" spans="1:14" x14ac:dyDescent="0.3">
      <c r="A3933" t="s">
        <v>44</v>
      </c>
      <c r="B3933" t="s">
        <v>1979</v>
      </c>
      <c r="C3933">
        <v>2017</v>
      </c>
      <c r="D3933" s="3">
        <v>7</v>
      </c>
      <c r="E3933" s="3">
        <v>80000</v>
      </c>
      <c r="F3933" t="s">
        <v>13</v>
      </c>
      <c r="G3933" s="15">
        <f>IF(Table1[[#This Row],[Transmission]]="Manual", 0, 1)</f>
        <v>0</v>
      </c>
      <c r="H3933" t="s">
        <v>9475</v>
      </c>
      <c r="I3933" t="s">
        <v>14</v>
      </c>
      <c r="J3933" s="4">
        <v>45597</v>
      </c>
      <c r="K3933" t="s">
        <v>3844</v>
      </c>
      <c r="L3933" s="5">
        <v>299000</v>
      </c>
      <c r="M3933" s="28">
        <f t="shared" si="61"/>
        <v>299000</v>
      </c>
      <c r="N3933">
        <f>2025-Table1[[#This Row],[Year]]</f>
        <v>8</v>
      </c>
    </row>
    <row r="3934" spans="1:14" x14ac:dyDescent="0.3">
      <c r="A3934" t="s">
        <v>11</v>
      </c>
      <c r="B3934" t="s">
        <v>285</v>
      </c>
      <c r="C3934">
        <v>2013</v>
      </c>
      <c r="D3934" s="3">
        <v>11</v>
      </c>
      <c r="E3934" s="3">
        <v>99000</v>
      </c>
      <c r="F3934" t="s">
        <v>13</v>
      </c>
      <c r="G3934" s="15">
        <f>IF(Table1[[#This Row],[Transmission]]="Manual", 0, 1)</f>
        <v>0</v>
      </c>
      <c r="H3934" t="s">
        <v>9472</v>
      </c>
      <c r="I3934" t="s">
        <v>17</v>
      </c>
      <c r="J3934" s="4">
        <v>45597</v>
      </c>
      <c r="K3934" t="s">
        <v>3845</v>
      </c>
      <c r="L3934" s="5">
        <v>395000</v>
      </c>
      <c r="M3934" s="28">
        <f t="shared" si="61"/>
        <v>395000</v>
      </c>
      <c r="N3934">
        <f>2025-Table1[[#This Row],[Year]]</f>
        <v>12</v>
      </c>
    </row>
    <row r="3935" spans="1:14" x14ac:dyDescent="0.3">
      <c r="A3935" t="s">
        <v>44</v>
      </c>
      <c r="B3935" t="s">
        <v>133</v>
      </c>
      <c r="C3935">
        <v>2017</v>
      </c>
      <c r="D3935" s="3">
        <v>7</v>
      </c>
      <c r="E3935" s="3">
        <v>52000</v>
      </c>
      <c r="F3935" t="s">
        <v>13</v>
      </c>
      <c r="G3935" s="15">
        <f>IF(Table1[[#This Row],[Transmission]]="Manual", 0, 1)</f>
        <v>0</v>
      </c>
      <c r="H3935" t="s">
        <v>9472</v>
      </c>
      <c r="I3935" t="s">
        <v>2903</v>
      </c>
      <c r="J3935" s="4">
        <v>45597</v>
      </c>
      <c r="K3935" t="s">
        <v>3847</v>
      </c>
      <c r="L3935" s="5">
        <v>375000</v>
      </c>
      <c r="M3935" s="28">
        <f t="shared" si="61"/>
        <v>375000</v>
      </c>
      <c r="N3935">
        <f>2025-Table1[[#This Row],[Year]]</f>
        <v>8</v>
      </c>
    </row>
    <row r="3936" spans="1:14" x14ac:dyDescent="0.3">
      <c r="A3936" t="s">
        <v>21</v>
      </c>
      <c r="B3936" t="s">
        <v>31</v>
      </c>
      <c r="C3936">
        <v>2018</v>
      </c>
      <c r="D3936" s="3">
        <v>6</v>
      </c>
      <c r="E3936" s="3">
        <v>83500</v>
      </c>
      <c r="F3936" t="s">
        <v>25</v>
      </c>
      <c r="G3936" s="15">
        <f>IF(Table1[[#This Row],[Transmission]]="Manual", 0, 1)</f>
        <v>1</v>
      </c>
      <c r="H3936" t="s">
        <v>9472</v>
      </c>
      <c r="I3936" t="s">
        <v>17</v>
      </c>
      <c r="J3936" s="4">
        <v>45597</v>
      </c>
      <c r="K3936" t="s">
        <v>3848</v>
      </c>
      <c r="L3936" s="5">
        <v>680000</v>
      </c>
      <c r="M3936" s="28">
        <f t="shared" si="61"/>
        <v>680000</v>
      </c>
      <c r="N3936">
        <f>2025-Table1[[#This Row],[Year]]</f>
        <v>7</v>
      </c>
    </row>
    <row r="3937" spans="1:14" x14ac:dyDescent="0.3">
      <c r="A3937" t="s">
        <v>21</v>
      </c>
      <c r="B3937" t="s">
        <v>39</v>
      </c>
      <c r="C3937">
        <v>2015</v>
      </c>
      <c r="D3937" s="3">
        <v>9</v>
      </c>
      <c r="E3937" s="3">
        <v>51700</v>
      </c>
      <c r="F3937" t="s">
        <v>13</v>
      </c>
      <c r="G3937" s="15">
        <f>IF(Table1[[#This Row],[Transmission]]="Manual", 0, 1)</f>
        <v>0</v>
      </c>
      <c r="H3937" t="s">
        <v>9475</v>
      </c>
      <c r="I3937" t="s">
        <v>14</v>
      </c>
      <c r="J3937" s="4">
        <v>45597</v>
      </c>
      <c r="K3937" t="s">
        <v>1292</v>
      </c>
      <c r="L3937" s="5">
        <v>425000</v>
      </c>
      <c r="M3937" s="28">
        <f t="shared" si="61"/>
        <v>425000</v>
      </c>
      <c r="N3937">
        <f>2025-Table1[[#This Row],[Year]]</f>
        <v>10</v>
      </c>
    </row>
    <row r="3938" spans="1:14" x14ac:dyDescent="0.3">
      <c r="A3938" t="s">
        <v>61</v>
      </c>
      <c r="B3938" t="s">
        <v>537</v>
      </c>
      <c r="C3938">
        <v>2020</v>
      </c>
      <c r="D3938" s="3">
        <v>4</v>
      </c>
      <c r="E3938" s="3">
        <v>37000</v>
      </c>
      <c r="F3938" t="s">
        <v>13</v>
      </c>
      <c r="G3938" s="15">
        <f>IF(Table1[[#This Row],[Transmission]]="Manual", 0, 1)</f>
        <v>0</v>
      </c>
      <c r="H3938" t="s">
        <v>9472</v>
      </c>
      <c r="I3938" t="s">
        <v>14</v>
      </c>
      <c r="J3938" s="4">
        <v>45597</v>
      </c>
      <c r="K3938" t="s">
        <v>1486</v>
      </c>
      <c r="L3938" s="5">
        <v>399000</v>
      </c>
      <c r="M3938" s="28">
        <f t="shared" si="61"/>
        <v>399000</v>
      </c>
      <c r="N3938">
        <f>2025-Table1[[#This Row],[Year]]</f>
        <v>5</v>
      </c>
    </row>
    <row r="3939" spans="1:14" x14ac:dyDescent="0.3">
      <c r="A3939" t="s">
        <v>21</v>
      </c>
      <c r="B3939" t="s">
        <v>1275</v>
      </c>
      <c r="C3939">
        <v>2021</v>
      </c>
      <c r="D3939" s="3">
        <v>3</v>
      </c>
      <c r="E3939" s="3">
        <v>38500</v>
      </c>
      <c r="F3939" t="s">
        <v>13</v>
      </c>
      <c r="G3939" s="15">
        <f>IF(Table1[[#This Row],[Transmission]]="Manual", 0, 1)</f>
        <v>0</v>
      </c>
      <c r="H3939" t="s">
        <v>9472</v>
      </c>
      <c r="I3939" t="s">
        <v>2903</v>
      </c>
      <c r="J3939" s="4">
        <v>45566</v>
      </c>
      <c r="K3939" t="s">
        <v>3849</v>
      </c>
      <c r="L3939" s="5">
        <v>539000</v>
      </c>
      <c r="M3939" s="28">
        <f t="shared" si="61"/>
        <v>539000</v>
      </c>
      <c r="N3939">
        <f>2025-Table1[[#This Row],[Year]]</f>
        <v>4</v>
      </c>
    </row>
    <row r="3940" spans="1:14" x14ac:dyDescent="0.3">
      <c r="A3940" t="s">
        <v>21</v>
      </c>
      <c r="B3940" t="s">
        <v>194</v>
      </c>
      <c r="C3940">
        <v>2013</v>
      </c>
      <c r="D3940" s="3">
        <v>11</v>
      </c>
      <c r="E3940" s="3">
        <v>90000</v>
      </c>
      <c r="F3940" t="s">
        <v>25</v>
      </c>
      <c r="G3940" s="15">
        <f>IF(Table1[[#This Row],[Transmission]]="Manual", 0, 1)</f>
        <v>1</v>
      </c>
      <c r="H3940" t="s">
        <v>9475</v>
      </c>
      <c r="I3940" t="s">
        <v>2903</v>
      </c>
      <c r="J3940" s="4">
        <v>45597</v>
      </c>
      <c r="K3940" t="s">
        <v>3850</v>
      </c>
      <c r="L3940" s="5">
        <v>200000</v>
      </c>
      <c r="M3940" s="28">
        <f t="shared" si="61"/>
        <v>200000</v>
      </c>
      <c r="N3940">
        <f>2025-Table1[[#This Row],[Year]]</f>
        <v>12</v>
      </c>
    </row>
    <row r="3941" spans="1:14" x14ac:dyDescent="0.3">
      <c r="A3941" t="s">
        <v>21</v>
      </c>
      <c r="B3941" t="s">
        <v>39</v>
      </c>
      <c r="C3941">
        <v>2011</v>
      </c>
      <c r="D3941" s="3">
        <v>13</v>
      </c>
      <c r="E3941" s="3">
        <v>77211</v>
      </c>
      <c r="F3941" t="s">
        <v>13</v>
      </c>
      <c r="G3941" s="15">
        <f>IF(Table1[[#This Row],[Transmission]]="Manual", 0, 1)</f>
        <v>0</v>
      </c>
      <c r="H3941" t="s">
        <v>9475</v>
      </c>
      <c r="I3941" t="s">
        <v>14</v>
      </c>
      <c r="J3941" s="4">
        <v>45597</v>
      </c>
      <c r="K3941" t="s">
        <v>3851</v>
      </c>
      <c r="L3941" s="5">
        <v>270000</v>
      </c>
      <c r="M3941" s="28">
        <f t="shared" si="61"/>
        <v>270000</v>
      </c>
      <c r="N3941">
        <f>2025-Table1[[#This Row],[Year]]</f>
        <v>14</v>
      </c>
    </row>
    <row r="3942" spans="1:14" x14ac:dyDescent="0.3">
      <c r="A3942" t="s">
        <v>18</v>
      </c>
      <c r="B3942" t="s">
        <v>86</v>
      </c>
      <c r="C3942">
        <v>2020</v>
      </c>
      <c r="D3942" s="3">
        <v>4</v>
      </c>
      <c r="E3942" s="3">
        <v>35000</v>
      </c>
      <c r="F3942" t="s">
        <v>25</v>
      </c>
      <c r="G3942" s="15">
        <f>IF(Table1[[#This Row],[Transmission]]="Manual", 0, 1)</f>
        <v>1</v>
      </c>
      <c r="H3942" t="s">
        <v>9472</v>
      </c>
      <c r="I3942" t="s">
        <v>14</v>
      </c>
      <c r="J3942" s="4">
        <v>45597</v>
      </c>
      <c r="K3942" t="s">
        <v>560</v>
      </c>
      <c r="L3942" s="5">
        <v>1185000</v>
      </c>
      <c r="M3942" s="28">
        <f t="shared" si="61"/>
        <v>1185000</v>
      </c>
      <c r="N3942">
        <f>2025-Table1[[#This Row],[Year]]</f>
        <v>5</v>
      </c>
    </row>
    <row r="3943" spans="1:14" x14ac:dyDescent="0.3">
      <c r="A3943" t="s">
        <v>11</v>
      </c>
      <c r="B3943" t="s">
        <v>183</v>
      </c>
      <c r="C3943">
        <v>2013</v>
      </c>
      <c r="D3943" s="3">
        <v>11</v>
      </c>
      <c r="E3943" s="3">
        <v>55000</v>
      </c>
      <c r="F3943" t="s">
        <v>13</v>
      </c>
      <c r="G3943" s="15">
        <f>IF(Table1[[#This Row],[Transmission]]="Manual", 0, 1)</f>
        <v>0</v>
      </c>
      <c r="H3943" t="s">
        <v>9475</v>
      </c>
      <c r="I3943" t="s">
        <v>14</v>
      </c>
      <c r="J3943" s="4">
        <v>45597</v>
      </c>
      <c r="K3943" t="s">
        <v>3852</v>
      </c>
      <c r="L3943" s="5">
        <v>379799</v>
      </c>
      <c r="M3943" s="28">
        <f t="shared" si="61"/>
        <v>379799</v>
      </c>
      <c r="N3943">
        <f>2025-Table1[[#This Row],[Year]]</f>
        <v>12</v>
      </c>
    </row>
    <row r="3944" spans="1:14" x14ac:dyDescent="0.3">
      <c r="A3944" t="s">
        <v>21</v>
      </c>
      <c r="B3944" t="s">
        <v>24</v>
      </c>
      <c r="C3944">
        <v>2022</v>
      </c>
      <c r="D3944" s="3">
        <v>2</v>
      </c>
      <c r="E3944" s="3">
        <v>17511</v>
      </c>
      <c r="F3944" t="s">
        <v>13</v>
      </c>
      <c r="G3944" s="15">
        <f>IF(Table1[[#This Row],[Transmission]]="Manual", 0, 1)</f>
        <v>0</v>
      </c>
      <c r="H3944" t="s">
        <v>9472</v>
      </c>
      <c r="I3944" t="s">
        <v>14</v>
      </c>
      <c r="J3944" s="4">
        <v>45597</v>
      </c>
      <c r="K3944" t="s">
        <v>2656</v>
      </c>
      <c r="L3944" s="5">
        <v>865000</v>
      </c>
      <c r="M3944" s="28">
        <f t="shared" si="61"/>
        <v>865000</v>
      </c>
      <c r="N3944">
        <f>2025-Table1[[#This Row],[Year]]</f>
        <v>3</v>
      </c>
    </row>
    <row r="3945" spans="1:14" x14ac:dyDescent="0.3">
      <c r="A3945" t="s">
        <v>15</v>
      </c>
      <c r="B3945" t="s">
        <v>387</v>
      </c>
      <c r="C3945">
        <v>2015</v>
      </c>
      <c r="D3945" s="3">
        <v>9</v>
      </c>
      <c r="E3945" s="3">
        <v>145000</v>
      </c>
      <c r="F3945" t="s">
        <v>13</v>
      </c>
      <c r="G3945" s="15">
        <f>IF(Table1[[#This Row],[Transmission]]="Manual", 0, 1)</f>
        <v>0</v>
      </c>
      <c r="H3945" t="s">
        <v>9475</v>
      </c>
      <c r="I3945" t="s">
        <v>17</v>
      </c>
      <c r="J3945" s="4">
        <v>45597</v>
      </c>
      <c r="K3945" t="s">
        <v>3853</v>
      </c>
      <c r="L3945" s="5">
        <v>539000</v>
      </c>
      <c r="M3945" s="28">
        <f t="shared" si="61"/>
        <v>539000</v>
      </c>
      <c r="N3945">
        <f>2025-Table1[[#This Row],[Year]]</f>
        <v>10</v>
      </c>
    </row>
    <row r="3946" spans="1:14" x14ac:dyDescent="0.3">
      <c r="A3946" t="s">
        <v>21</v>
      </c>
      <c r="B3946" t="s">
        <v>24</v>
      </c>
      <c r="C3946">
        <v>2021</v>
      </c>
      <c r="D3946" s="3">
        <v>3</v>
      </c>
      <c r="E3946" s="3">
        <v>65000</v>
      </c>
      <c r="F3946" t="s">
        <v>13</v>
      </c>
      <c r="G3946" s="15">
        <f>IF(Table1[[#This Row],[Transmission]]="Manual", 0, 1)</f>
        <v>0</v>
      </c>
      <c r="H3946" t="s">
        <v>9472</v>
      </c>
      <c r="I3946" t="s">
        <v>14</v>
      </c>
      <c r="J3946" s="4">
        <v>45597</v>
      </c>
      <c r="K3946" t="s">
        <v>3854</v>
      </c>
      <c r="L3946" s="5">
        <v>680000</v>
      </c>
      <c r="M3946" s="28">
        <f t="shared" si="61"/>
        <v>680000</v>
      </c>
      <c r="N3946">
        <f>2025-Table1[[#This Row],[Year]]</f>
        <v>4</v>
      </c>
    </row>
    <row r="3947" spans="1:14" x14ac:dyDescent="0.3">
      <c r="A3947" t="s">
        <v>44</v>
      </c>
      <c r="B3947" t="s">
        <v>79</v>
      </c>
      <c r="C3947">
        <v>2017</v>
      </c>
      <c r="D3947" s="3">
        <v>7</v>
      </c>
      <c r="E3947" s="3">
        <v>76000</v>
      </c>
      <c r="F3947" t="s">
        <v>13</v>
      </c>
      <c r="G3947" s="15">
        <f>IF(Table1[[#This Row],[Transmission]]="Manual", 0, 1)</f>
        <v>0</v>
      </c>
      <c r="H3947" t="s">
        <v>9472</v>
      </c>
      <c r="I3947" t="s">
        <v>17</v>
      </c>
      <c r="J3947" s="4">
        <v>45597</v>
      </c>
      <c r="K3947" t="s">
        <v>3855</v>
      </c>
      <c r="L3947" s="5">
        <v>880000</v>
      </c>
      <c r="M3947" s="28">
        <f t="shared" si="61"/>
        <v>880000</v>
      </c>
      <c r="N3947">
        <f>2025-Table1[[#This Row],[Year]]</f>
        <v>8</v>
      </c>
    </row>
    <row r="3948" spans="1:14" x14ac:dyDescent="0.3">
      <c r="A3948" t="s">
        <v>21</v>
      </c>
      <c r="B3948" t="s">
        <v>36</v>
      </c>
      <c r="C3948">
        <v>2014</v>
      </c>
      <c r="D3948" s="3">
        <v>10</v>
      </c>
      <c r="E3948" s="3">
        <v>34000</v>
      </c>
      <c r="F3948" t="s">
        <v>25</v>
      </c>
      <c r="G3948" s="15">
        <f>IF(Table1[[#This Row],[Transmission]]="Manual", 0, 1)</f>
        <v>1</v>
      </c>
      <c r="H3948" t="s">
        <v>9475</v>
      </c>
      <c r="I3948" t="s">
        <v>14</v>
      </c>
      <c r="J3948" s="4">
        <v>45597</v>
      </c>
      <c r="K3948" t="s">
        <v>3856</v>
      </c>
      <c r="L3948" s="5">
        <v>235000</v>
      </c>
      <c r="M3948" s="28">
        <f t="shared" si="61"/>
        <v>235000</v>
      </c>
      <c r="N3948">
        <f>2025-Table1[[#This Row],[Year]]</f>
        <v>11</v>
      </c>
    </row>
    <row r="3949" spans="1:14" x14ac:dyDescent="0.3">
      <c r="A3949" t="s">
        <v>44</v>
      </c>
      <c r="B3949" t="s">
        <v>295</v>
      </c>
      <c r="C3949">
        <v>2017</v>
      </c>
      <c r="D3949" s="3">
        <v>7</v>
      </c>
      <c r="E3949" s="3">
        <v>74310</v>
      </c>
      <c r="F3949" t="s">
        <v>25</v>
      </c>
      <c r="G3949" s="15">
        <f>IF(Table1[[#This Row],[Transmission]]="Manual", 0, 1)</f>
        <v>1</v>
      </c>
      <c r="H3949" t="s">
        <v>9475</v>
      </c>
      <c r="I3949" t="s">
        <v>17</v>
      </c>
      <c r="J3949" s="4">
        <v>45597</v>
      </c>
      <c r="K3949" t="s">
        <v>296</v>
      </c>
      <c r="L3949" s="5">
        <v>1025000</v>
      </c>
      <c r="M3949" s="28">
        <f t="shared" si="61"/>
        <v>1025000</v>
      </c>
      <c r="N3949">
        <f>2025-Table1[[#This Row],[Year]]</f>
        <v>8</v>
      </c>
    </row>
    <row r="3950" spans="1:14" x14ac:dyDescent="0.3">
      <c r="A3950" t="s">
        <v>21</v>
      </c>
      <c r="B3950" t="s">
        <v>39</v>
      </c>
      <c r="C3950">
        <v>2016</v>
      </c>
      <c r="D3950" s="3">
        <v>8</v>
      </c>
      <c r="E3950" s="3">
        <v>78000</v>
      </c>
      <c r="F3950" t="s">
        <v>13</v>
      </c>
      <c r="G3950" s="15">
        <f>IF(Table1[[#This Row],[Transmission]]="Manual", 0, 1)</f>
        <v>0</v>
      </c>
      <c r="H3950" t="s">
        <v>9475</v>
      </c>
      <c r="I3950" t="s">
        <v>17</v>
      </c>
      <c r="J3950" s="4">
        <v>45597</v>
      </c>
      <c r="K3950" t="s">
        <v>3857</v>
      </c>
      <c r="L3950" s="5">
        <v>520000</v>
      </c>
      <c r="M3950" s="28">
        <f t="shared" si="61"/>
        <v>520000</v>
      </c>
      <c r="N3950">
        <f>2025-Table1[[#This Row],[Year]]</f>
        <v>9</v>
      </c>
    </row>
    <row r="3951" spans="1:14" x14ac:dyDescent="0.3">
      <c r="A3951" t="s">
        <v>113</v>
      </c>
      <c r="B3951" t="s">
        <v>612</v>
      </c>
      <c r="C3951">
        <v>2024</v>
      </c>
      <c r="D3951" s="3">
        <v>0</v>
      </c>
      <c r="E3951" s="3">
        <v>5000</v>
      </c>
      <c r="F3951" t="s">
        <v>25</v>
      </c>
      <c r="G3951" s="15">
        <f>IF(Table1[[#This Row],[Transmission]]="Manual", 0, 1)</f>
        <v>1</v>
      </c>
      <c r="H3951" t="s">
        <v>9472</v>
      </c>
      <c r="I3951" t="s">
        <v>2903</v>
      </c>
      <c r="J3951" s="4">
        <v>45597</v>
      </c>
      <c r="K3951" t="s">
        <v>3858</v>
      </c>
      <c r="L3951" s="5">
        <v>1000000</v>
      </c>
      <c r="M3951" s="28">
        <f t="shared" si="61"/>
        <v>1000000</v>
      </c>
      <c r="N3951">
        <f>2025-Table1[[#This Row],[Year]]</f>
        <v>1</v>
      </c>
    </row>
    <row r="3952" spans="1:14" x14ac:dyDescent="0.3">
      <c r="A3952" t="s">
        <v>15</v>
      </c>
      <c r="B3952" t="s">
        <v>588</v>
      </c>
      <c r="C3952">
        <v>2016</v>
      </c>
      <c r="D3952" s="3">
        <v>8</v>
      </c>
      <c r="E3952" s="3">
        <v>118000</v>
      </c>
      <c r="F3952" t="s">
        <v>25</v>
      </c>
      <c r="G3952" s="15">
        <f>IF(Table1[[#This Row],[Transmission]]="Manual", 0, 1)</f>
        <v>1</v>
      </c>
      <c r="H3952" t="s">
        <v>9472</v>
      </c>
      <c r="I3952" t="s">
        <v>14</v>
      </c>
      <c r="J3952" s="4">
        <v>45597</v>
      </c>
      <c r="K3952" t="s">
        <v>3859</v>
      </c>
      <c r="L3952" s="5">
        <v>799000</v>
      </c>
      <c r="M3952" s="28">
        <f t="shared" si="61"/>
        <v>799000</v>
      </c>
      <c r="N3952">
        <f>2025-Table1[[#This Row],[Year]]</f>
        <v>9</v>
      </c>
    </row>
    <row r="3953" spans="1:14" x14ac:dyDescent="0.3">
      <c r="A3953" t="s">
        <v>33</v>
      </c>
      <c r="B3953" t="s">
        <v>786</v>
      </c>
      <c r="C3953">
        <v>2016</v>
      </c>
      <c r="D3953" s="3">
        <v>8</v>
      </c>
      <c r="E3953" s="3">
        <v>50000</v>
      </c>
      <c r="F3953" t="s">
        <v>13</v>
      </c>
      <c r="G3953" s="15">
        <f>IF(Table1[[#This Row],[Transmission]]="Manual", 0, 1)</f>
        <v>0</v>
      </c>
      <c r="H3953" t="s">
        <v>9475</v>
      </c>
      <c r="I3953" t="s">
        <v>14</v>
      </c>
      <c r="J3953" s="4">
        <v>45597</v>
      </c>
      <c r="K3953" t="s">
        <v>3860</v>
      </c>
      <c r="L3953" s="5">
        <v>330000</v>
      </c>
      <c r="M3953" s="28">
        <f t="shared" si="61"/>
        <v>330000</v>
      </c>
      <c r="N3953">
        <f>2025-Table1[[#This Row],[Year]]</f>
        <v>9</v>
      </c>
    </row>
    <row r="3954" spans="1:14" x14ac:dyDescent="0.3">
      <c r="A3954" t="s">
        <v>113</v>
      </c>
      <c r="B3954" t="s">
        <v>396</v>
      </c>
      <c r="C3954">
        <v>2018</v>
      </c>
      <c r="D3954" s="3">
        <v>6</v>
      </c>
      <c r="E3954" s="3">
        <v>71000</v>
      </c>
      <c r="F3954" t="s">
        <v>13</v>
      </c>
      <c r="G3954" s="15">
        <f>IF(Table1[[#This Row],[Transmission]]="Manual", 0, 1)</f>
        <v>0</v>
      </c>
      <c r="H3954" t="s">
        <v>9472</v>
      </c>
      <c r="I3954" t="s">
        <v>17</v>
      </c>
      <c r="J3954" s="4">
        <v>45597</v>
      </c>
      <c r="K3954" t="s">
        <v>3861</v>
      </c>
      <c r="L3954" s="5">
        <v>895000</v>
      </c>
      <c r="M3954" s="28">
        <f t="shared" si="61"/>
        <v>895000</v>
      </c>
      <c r="N3954">
        <f>2025-Table1[[#This Row],[Year]]</f>
        <v>7</v>
      </c>
    </row>
    <row r="3955" spans="1:14" x14ac:dyDescent="0.3">
      <c r="A3955" t="s">
        <v>101</v>
      </c>
      <c r="B3955" t="s">
        <v>172</v>
      </c>
      <c r="C3955">
        <v>2016</v>
      </c>
      <c r="D3955" s="3">
        <v>8</v>
      </c>
      <c r="E3955" s="3">
        <v>50000</v>
      </c>
      <c r="F3955" t="s">
        <v>25</v>
      </c>
      <c r="G3955" s="15">
        <f>IF(Table1[[#This Row],[Transmission]]="Manual", 0, 1)</f>
        <v>1</v>
      </c>
      <c r="H3955" t="s">
        <v>9475</v>
      </c>
      <c r="I3955" t="s">
        <v>2903</v>
      </c>
      <c r="J3955" s="4">
        <v>45597</v>
      </c>
      <c r="K3955" t="s">
        <v>3862</v>
      </c>
      <c r="L3955" s="5">
        <v>90000</v>
      </c>
      <c r="M3955" s="28">
        <f t="shared" si="61"/>
        <v>90000</v>
      </c>
      <c r="N3955">
        <f>2025-Table1[[#This Row],[Year]]</f>
        <v>9</v>
      </c>
    </row>
    <row r="3956" spans="1:14" x14ac:dyDescent="0.3">
      <c r="A3956" t="s">
        <v>21</v>
      </c>
      <c r="B3956" t="s">
        <v>24</v>
      </c>
      <c r="C3956">
        <v>2019</v>
      </c>
      <c r="D3956" s="3">
        <v>5</v>
      </c>
      <c r="E3956" s="3">
        <v>61000</v>
      </c>
      <c r="F3956" t="s">
        <v>25</v>
      </c>
      <c r="G3956" s="15">
        <f>IF(Table1[[#This Row],[Transmission]]="Manual", 0, 1)</f>
        <v>1</v>
      </c>
      <c r="H3956" t="s">
        <v>9472</v>
      </c>
      <c r="I3956" t="s">
        <v>14</v>
      </c>
      <c r="J3956" s="4">
        <v>45597</v>
      </c>
      <c r="K3956" t="s">
        <v>3863</v>
      </c>
      <c r="L3956" s="5">
        <v>600000</v>
      </c>
      <c r="M3956" s="28">
        <f t="shared" si="61"/>
        <v>600000</v>
      </c>
      <c r="N3956">
        <f>2025-Table1[[#This Row],[Year]]</f>
        <v>6</v>
      </c>
    </row>
    <row r="3957" spans="1:14" x14ac:dyDescent="0.3">
      <c r="A3957" t="s">
        <v>21</v>
      </c>
      <c r="B3957" t="s">
        <v>111</v>
      </c>
      <c r="C3957">
        <v>2022</v>
      </c>
      <c r="D3957" s="3">
        <v>2</v>
      </c>
      <c r="E3957" s="3">
        <v>80000</v>
      </c>
      <c r="F3957" t="s">
        <v>25</v>
      </c>
      <c r="G3957" s="15">
        <f>IF(Table1[[#This Row],[Transmission]]="Manual", 0, 1)</f>
        <v>1</v>
      </c>
      <c r="H3957" t="s">
        <v>9472</v>
      </c>
      <c r="I3957" t="s">
        <v>2903</v>
      </c>
      <c r="J3957" s="4">
        <v>45597</v>
      </c>
      <c r="K3957" t="s">
        <v>3864</v>
      </c>
      <c r="L3957" s="5">
        <v>520000</v>
      </c>
      <c r="M3957" s="28">
        <f t="shared" si="61"/>
        <v>520000</v>
      </c>
      <c r="N3957">
        <f>2025-Table1[[#This Row],[Year]]</f>
        <v>3</v>
      </c>
    </row>
    <row r="3958" spans="1:14" x14ac:dyDescent="0.3">
      <c r="A3958" t="s">
        <v>44</v>
      </c>
      <c r="B3958" t="s">
        <v>83</v>
      </c>
      <c r="C3958">
        <v>2019</v>
      </c>
      <c r="D3958" s="3">
        <v>5</v>
      </c>
      <c r="E3958" s="3">
        <v>55000</v>
      </c>
      <c r="F3958" t="s">
        <v>13</v>
      </c>
      <c r="G3958" s="15">
        <f>IF(Table1[[#This Row],[Transmission]]="Manual", 0, 1)</f>
        <v>0</v>
      </c>
      <c r="H3958" t="s">
        <v>9472</v>
      </c>
      <c r="I3958" t="s">
        <v>2903</v>
      </c>
      <c r="J3958" s="4">
        <v>45597</v>
      </c>
      <c r="K3958" t="s">
        <v>3865</v>
      </c>
      <c r="L3958" s="5">
        <v>495000</v>
      </c>
      <c r="M3958" s="28">
        <f t="shared" si="61"/>
        <v>495000</v>
      </c>
      <c r="N3958">
        <f>2025-Table1[[#This Row],[Year]]</f>
        <v>6</v>
      </c>
    </row>
    <row r="3959" spans="1:14" x14ac:dyDescent="0.3">
      <c r="A3959" t="s">
        <v>21</v>
      </c>
      <c r="B3959" t="s">
        <v>36</v>
      </c>
      <c r="C3959">
        <v>2017</v>
      </c>
      <c r="D3959" s="3">
        <v>7</v>
      </c>
      <c r="E3959" s="3">
        <v>45000</v>
      </c>
      <c r="F3959" t="s">
        <v>13</v>
      </c>
      <c r="G3959" s="15">
        <f>IF(Table1[[#This Row],[Transmission]]="Manual", 0, 1)</f>
        <v>0</v>
      </c>
      <c r="H3959" t="s">
        <v>9472</v>
      </c>
      <c r="I3959" t="s">
        <v>14</v>
      </c>
      <c r="J3959" s="4">
        <v>45597</v>
      </c>
      <c r="K3959" t="s">
        <v>3866</v>
      </c>
      <c r="L3959" s="5">
        <v>290000</v>
      </c>
      <c r="M3959" s="28">
        <f t="shared" si="61"/>
        <v>290000</v>
      </c>
      <c r="N3959">
        <f>2025-Table1[[#This Row],[Year]]</f>
        <v>8</v>
      </c>
    </row>
    <row r="3960" spans="1:14" x14ac:dyDescent="0.3">
      <c r="A3960" t="s">
        <v>21</v>
      </c>
      <c r="B3960" t="s">
        <v>22</v>
      </c>
      <c r="C3960">
        <v>2015</v>
      </c>
      <c r="D3960" s="3">
        <v>9</v>
      </c>
      <c r="E3960" s="3">
        <v>10</v>
      </c>
      <c r="F3960" t="s">
        <v>13</v>
      </c>
      <c r="G3960" s="15">
        <f>IF(Table1[[#This Row],[Transmission]]="Manual", 0, 1)</f>
        <v>0</v>
      </c>
      <c r="H3960" t="s">
        <v>9475</v>
      </c>
      <c r="I3960" t="s">
        <v>2903</v>
      </c>
      <c r="J3960" s="4">
        <v>45597</v>
      </c>
      <c r="K3960" t="s">
        <v>3867</v>
      </c>
      <c r="L3960" s="5">
        <v>380000</v>
      </c>
      <c r="M3960" s="28">
        <f t="shared" si="61"/>
        <v>380000</v>
      </c>
      <c r="N3960">
        <f>2025-Table1[[#This Row],[Year]]</f>
        <v>10</v>
      </c>
    </row>
    <row r="3961" spans="1:14" x14ac:dyDescent="0.3">
      <c r="A3961" t="s">
        <v>21</v>
      </c>
      <c r="B3961" t="s">
        <v>3868</v>
      </c>
      <c r="C3961">
        <v>2014</v>
      </c>
      <c r="D3961" s="3">
        <v>10</v>
      </c>
      <c r="E3961" s="3">
        <v>59000</v>
      </c>
      <c r="F3961" t="s">
        <v>13</v>
      </c>
      <c r="G3961" s="15">
        <f>IF(Table1[[#This Row],[Transmission]]="Manual", 0, 1)</f>
        <v>0</v>
      </c>
      <c r="H3961" t="s">
        <v>9475</v>
      </c>
      <c r="I3961" t="s">
        <v>14</v>
      </c>
      <c r="J3961" s="4">
        <v>45597</v>
      </c>
      <c r="K3961" t="s">
        <v>3869</v>
      </c>
      <c r="L3961" s="5">
        <v>398000</v>
      </c>
      <c r="M3961" s="28">
        <f t="shared" si="61"/>
        <v>398000</v>
      </c>
      <c r="N3961">
        <f>2025-Table1[[#This Row],[Year]]</f>
        <v>11</v>
      </c>
    </row>
    <row r="3962" spans="1:14" x14ac:dyDescent="0.3">
      <c r="A3962" t="s">
        <v>11</v>
      </c>
      <c r="B3962" t="s">
        <v>12</v>
      </c>
      <c r="C3962">
        <v>2014</v>
      </c>
      <c r="D3962" s="3">
        <v>10</v>
      </c>
      <c r="E3962" s="3">
        <v>79000</v>
      </c>
      <c r="F3962" t="s">
        <v>13</v>
      </c>
      <c r="G3962" s="15">
        <f>IF(Table1[[#This Row],[Transmission]]="Manual", 0, 1)</f>
        <v>0</v>
      </c>
      <c r="H3962" t="s">
        <v>9475</v>
      </c>
      <c r="I3962" t="s">
        <v>2903</v>
      </c>
      <c r="J3962" s="4">
        <v>45597</v>
      </c>
      <c r="K3962" t="s">
        <v>3870</v>
      </c>
      <c r="L3962" s="5">
        <v>445000</v>
      </c>
      <c r="M3962" s="28">
        <f t="shared" si="61"/>
        <v>445000</v>
      </c>
      <c r="N3962">
        <f>2025-Table1[[#This Row],[Year]]</f>
        <v>11</v>
      </c>
    </row>
    <row r="3963" spans="1:14" x14ac:dyDescent="0.3">
      <c r="A3963" t="s">
        <v>21</v>
      </c>
      <c r="B3963" t="s">
        <v>31</v>
      </c>
      <c r="C3963">
        <v>2018</v>
      </c>
      <c r="D3963" s="3">
        <v>6</v>
      </c>
      <c r="E3963" s="3">
        <v>46000</v>
      </c>
      <c r="F3963" t="s">
        <v>25</v>
      </c>
      <c r="G3963" s="15">
        <f>IF(Table1[[#This Row],[Transmission]]="Manual", 0, 1)</f>
        <v>1</v>
      </c>
      <c r="H3963" t="s">
        <v>9475</v>
      </c>
      <c r="I3963" t="s">
        <v>14</v>
      </c>
      <c r="J3963" s="4">
        <v>45597</v>
      </c>
      <c r="K3963" t="s">
        <v>3871</v>
      </c>
      <c r="L3963" s="5">
        <v>670000</v>
      </c>
      <c r="M3963" s="28">
        <f t="shared" si="61"/>
        <v>670000</v>
      </c>
      <c r="N3963">
        <f>2025-Table1[[#This Row],[Year]]</f>
        <v>7</v>
      </c>
    </row>
    <row r="3964" spans="1:14" x14ac:dyDescent="0.3">
      <c r="A3964" t="s">
        <v>21</v>
      </c>
      <c r="B3964" t="s">
        <v>131</v>
      </c>
      <c r="C3964">
        <v>2022</v>
      </c>
      <c r="D3964" s="3">
        <v>2</v>
      </c>
      <c r="E3964" s="3">
        <v>9665</v>
      </c>
      <c r="F3964" t="s">
        <v>25</v>
      </c>
      <c r="G3964" s="15">
        <f>IF(Table1[[#This Row],[Transmission]]="Manual", 0, 1)</f>
        <v>1</v>
      </c>
      <c r="H3964" t="s">
        <v>9472</v>
      </c>
      <c r="I3964" t="s">
        <v>14</v>
      </c>
      <c r="J3964" s="4">
        <v>45597</v>
      </c>
      <c r="K3964" t="s">
        <v>3872</v>
      </c>
      <c r="L3964" s="5">
        <v>690000</v>
      </c>
      <c r="M3964" s="28">
        <f t="shared" si="61"/>
        <v>690000</v>
      </c>
      <c r="N3964">
        <f>2025-Table1[[#This Row],[Year]]</f>
        <v>3</v>
      </c>
    </row>
    <row r="3965" spans="1:14" x14ac:dyDescent="0.3">
      <c r="A3965" t="s">
        <v>44</v>
      </c>
      <c r="B3965" t="s">
        <v>124</v>
      </c>
      <c r="C3965">
        <v>2011</v>
      </c>
      <c r="D3965" s="3">
        <v>13</v>
      </c>
      <c r="E3965" s="3">
        <v>81851</v>
      </c>
      <c r="F3965" t="s">
        <v>13</v>
      </c>
      <c r="G3965" s="15">
        <f>IF(Table1[[#This Row],[Transmission]]="Manual", 0, 1)</f>
        <v>0</v>
      </c>
      <c r="H3965" t="s">
        <v>9472</v>
      </c>
      <c r="I3965" t="s">
        <v>14</v>
      </c>
      <c r="J3965" s="4">
        <v>45597</v>
      </c>
      <c r="K3965" t="s">
        <v>3178</v>
      </c>
      <c r="L3965" s="5">
        <v>249999</v>
      </c>
      <c r="M3965" s="28">
        <f t="shared" si="61"/>
        <v>249999</v>
      </c>
      <c r="N3965">
        <f>2025-Table1[[#This Row],[Year]]</f>
        <v>14</v>
      </c>
    </row>
    <row r="3966" spans="1:14" x14ac:dyDescent="0.3">
      <c r="A3966" t="s">
        <v>21</v>
      </c>
      <c r="B3966" t="s">
        <v>49</v>
      </c>
      <c r="C3966">
        <v>2020</v>
      </c>
      <c r="D3966" s="3">
        <v>4</v>
      </c>
      <c r="E3966" s="3">
        <v>30000</v>
      </c>
      <c r="F3966" t="s">
        <v>13</v>
      </c>
      <c r="G3966" s="15">
        <f>IF(Table1[[#This Row],[Transmission]]="Manual", 0, 1)</f>
        <v>0</v>
      </c>
      <c r="H3966" t="s">
        <v>9472</v>
      </c>
      <c r="I3966" t="s">
        <v>14</v>
      </c>
      <c r="J3966" s="4">
        <v>45597</v>
      </c>
      <c r="K3966" t="s">
        <v>3873</v>
      </c>
      <c r="L3966" s="5">
        <v>875000</v>
      </c>
      <c r="M3966" s="28">
        <f t="shared" si="61"/>
        <v>875000</v>
      </c>
      <c r="N3966">
        <f>2025-Table1[[#This Row],[Year]]</f>
        <v>5</v>
      </c>
    </row>
    <row r="3967" spans="1:14" x14ac:dyDescent="0.3">
      <c r="A3967" t="s">
        <v>38</v>
      </c>
      <c r="B3967" t="s">
        <v>145</v>
      </c>
      <c r="C3967">
        <v>2021</v>
      </c>
      <c r="D3967" s="3">
        <v>3</v>
      </c>
      <c r="E3967" s="3">
        <v>29000</v>
      </c>
      <c r="F3967" t="s">
        <v>25</v>
      </c>
      <c r="G3967" s="15">
        <f>IF(Table1[[#This Row],[Transmission]]="Manual", 0, 1)</f>
        <v>1</v>
      </c>
      <c r="H3967" t="s">
        <v>9472</v>
      </c>
      <c r="I3967" t="s">
        <v>14</v>
      </c>
      <c r="J3967" s="4">
        <v>45597</v>
      </c>
      <c r="K3967" t="s">
        <v>3874</v>
      </c>
      <c r="L3967" s="5">
        <v>1075000</v>
      </c>
      <c r="M3967" s="28">
        <f t="shared" si="61"/>
        <v>1075000</v>
      </c>
      <c r="N3967">
        <f>2025-Table1[[#This Row],[Year]]</f>
        <v>4</v>
      </c>
    </row>
    <row r="3968" spans="1:14" x14ac:dyDescent="0.3">
      <c r="A3968" t="s">
        <v>21</v>
      </c>
      <c r="B3968" t="s">
        <v>22</v>
      </c>
      <c r="C3968">
        <v>2022</v>
      </c>
      <c r="D3968" s="3">
        <v>2</v>
      </c>
      <c r="E3968" s="3">
        <v>40000</v>
      </c>
      <c r="F3968" t="s">
        <v>25</v>
      </c>
      <c r="G3968" s="15">
        <f>IF(Table1[[#This Row],[Transmission]]="Manual", 0, 1)</f>
        <v>1</v>
      </c>
      <c r="H3968" t="s">
        <v>9472</v>
      </c>
      <c r="I3968" t="s">
        <v>17</v>
      </c>
      <c r="J3968" s="4">
        <v>45597</v>
      </c>
      <c r="K3968" t="s">
        <v>3875</v>
      </c>
      <c r="L3968" s="5">
        <v>765000</v>
      </c>
      <c r="M3968" s="28">
        <f t="shared" si="61"/>
        <v>765000</v>
      </c>
      <c r="N3968">
        <f>2025-Table1[[#This Row],[Year]]</f>
        <v>3</v>
      </c>
    </row>
    <row r="3969" spans="1:14" x14ac:dyDescent="0.3">
      <c r="A3969" t="s">
        <v>21</v>
      </c>
      <c r="B3969" t="s">
        <v>22</v>
      </c>
      <c r="C3969">
        <v>2016</v>
      </c>
      <c r="D3969" s="3">
        <v>8</v>
      </c>
      <c r="E3969" s="3">
        <v>117000</v>
      </c>
      <c r="F3969" t="s">
        <v>13</v>
      </c>
      <c r="G3969" s="15">
        <f>IF(Table1[[#This Row],[Transmission]]="Manual", 0, 1)</f>
        <v>0</v>
      </c>
      <c r="H3969" t="s">
        <v>9475</v>
      </c>
      <c r="I3969" t="s">
        <v>17</v>
      </c>
      <c r="J3969" s="4">
        <v>45597</v>
      </c>
      <c r="K3969" t="s">
        <v>3876</v>
      </c>
      <c r="L3969" s="5">
        <v>570000</v>
      </c>
      <c r="M3969" s="28">
        <f t="shared" si="61"/>
        <v>570000</v>
      </c>
      <c r="N3969">
        <f>2025-Table1[[#This Row],[Year]]</f>
        <v>9</v>
      </c>
    </row>
    <row r="3970" spans="1:14" x14ac:dyDescent="0.3">
      <c r="A3970" t="s">
        <v>21</v>
      </c>
      <c r="B3970" t="s">
        <v>22</v>
      </c>
      <c r="C3970">
        <v>2023</v>
      </c>
      <c r="D3970" s="3">
        <v>1</v>
      </c>
      <c r="E3970" s="3">
        <v>8235</v>
      </c>
      <c r="F3970" t="s">
        <v>13</v>
      </c>
      <c r="G3970" s="15">
        <f>IF(Table1[[#This Row],[Transmission]]="Manual", 0, 1)</f>
        <v>0</v>
      </c>
      <c r="H3970" t="s">
        <v>9472</v>
      </c>
      <c r="I3970" t="s">
        <v>14</v>
      </c>
      <c r="J3970" s="4">
        <v>45597</v>
      </c>
      <c r="K3970" t="s">
        <v>3877</v>
      </c>
      <c r="L3970" s="5">
        <v>795000</v>
      </c>
      <c r="M3970" s="28">
        <f t="shared" si="61"/>
        <v>795000</v>
      </c>
      <c r="N3970">
        <f>2025-Table1[[#This Row],[Year]]</f>
        <v>2</v>
      </c>
    </row>
    <row r="3971" spans="1:14" x14ac:dyDescent="0.3">
      <c r="A3971" t="s">
        <v>44</v>
      </c>
      <c r="B3971" t="s">
        <v>124</v>
      </c>
      <c r="C3971">
        <v>2010</v>
      </c>
      <c r="D3971" s="3">
        <v>14</v>
      </c>
      <c r="E3971" s="3">
        <v>90000</v>
      </c>
      <c r="F3971" t="s">
        <v>25</v>
      </c>
      <c r="G3971" s="15">
        <f>IF(Table1[[#This Row],[Transmission]]="Manual", 0, 1)</f>
        <v>1</v>
      </c>
      <c r="H3971" t="s">
        <v>9475</v>
      </c>
      <c r="I3971" t="s">
        <v>14</v>
      </c>
      <c r="J3971" s="4">
        <v>45597</v>
      </c>
      <c r="K3971" t="s">
        <v>3878</v>
      </c>
      <c r="L3971" s="5">
        <v>175999</v>
      </c>
      <c r="M3971" s="28">
        <f t="shared" ref="M3971:M4034" si="62">VALUE(SUBSTITUTE(SUBSTITUTE(L3971,"₹"," "),",",""))</f>
        <v>175999</v>
      </c>
      <c r="N3971">
        <f>2025-Table1[[#This Row],[Year]]</f>
        <v>15</v>
      </c>
    </row>
    <row r="3972" spans="1:14" x14ac:dyDescent="0.3">
      <c r="A3972" t="s">
        <v>11</v>
      </c>
      <c r="B3972" t="s">
        <v>12</v>
      </c>
      <c r="C3972">
        <v>2017</v>
      </c>
      <c r="D3972" s="3">
        <v>7</v>
      </c>
      <c r="E3972" s="3">
        <v>45730</v>
      </c>
      <c r="F3972" t="s">
        <v>25</v>
      </c>
      <c r="G3972" s="15">
        <f>IF(Table1[[#This Row],[Transmission]]="Manual", 0, 1)</f>
        <v>1</v>
      </c>
      <c r="H3972" t="s">
        <v>9475</v>
      </c>
      <c r="I3972" t="s">
        <v>2903</v>
      </c>
      <c r="J3972" s="4">
        <v>45597</v>
      </c>
      <c r="K3972" t="s">
        <v>3344</v>
      </c>
      <c r="L3972" s="5">
        <v>710000</v>
      </c>
      <c r="M3972" s="28">
        <f t="shared" si="62"/>
        <v>710000</v>
      </c>
      <c r="N3972">
        <f>2025-Table1[[#This Row],[Year]]</f>
        <v>8</v>
      </c>
    </row>
    <row r="3973" spans="1:14" x14ac:dyDescent="0.3">
      <c r="A3973" t="s">
        <v>33</v>
      </c>
      <c r="B3973" t="s">
        <v>34</v>
      </c>
      <c r="C3973">
        <v>2014</v>
      </c>
      <c r="D3973" s="3">
        <v>10</v>
      </c>
      <c r="E3973" s="3">
        <v>50000</v>
      </c>
      <c r="F3973" t="s">
        <v>25</v>
      </c>
      <c r="G3973" s="15">
        <f>IF(Table1[[#This Row],[Transmission]]="Manual", 0, 1)</f>
        <v>1</v>
      </c>
      <c r="H3973" t="s">
        <v>9475</v>
      </c>
      <c r="I3973" t="s">
        <v>14</v>
      </c>
      <c r="J3973" s="4">
        <v>45597</v>
      </c>
      <c r="K3973" t="s">
        <v>3879</v>
      </c>
      <c r="L3973" s="5">
        <v>520000</v>
      </c>
      <c r="M3973" s="28">
        <f t="shared" si="62"/>
        <v>520000</v>
      </c>
      <c r="N3973">
        <f>2025-Table1[[#This Row],[Year]]</f>
        <v>11</v>
      </c>
    </row>
    <row r="3974" spans="1:14" x14ac:dyDescent="0.3">
      <c r="A3974" t="s">
        <v>21</v>
      </c>
      <c r="B3974" t="s">
        <v>194</v>
      </c>
      <c r="C3974">
        <v>2022</v>
      </c>
      <c r="D3974" s="3">
        <v>2</v>
      </c>
      <c r="E3974" s="3">
        <v>66000</v>
      </c>
      <c r="F3974" t="s">
        <v>13</v>
      </c>
      <c r="G3974" s="15">
        <f>IF(Table1[[#This Row],[Transmission]]="Manual", 0, 1)</f>
        <v>0</v>
      </c>
      <c r="H3974" t="s">
        <v>9475</v>
      </c>
      <c r="I3974" t="s">
        <v>2903</v>
      </c>
      <c r="J3974" s="4">
        <v>45597</v>
      </c>
      <c r="K3974" t="s">
        <v>3880</v>
      </c>
      <c r="L3974" s="5">
        <v>525000</v>
      </c>
      <c r="M3974" s="28">
        <f t="shared" si="62"/>
        <v>525000</v>
      </c>
      <c r="N3974">
        <f>2025-Table1[[#This Row],[Year]]</f>
        <v>3</v>
      </c>
    </row>
    <row r="3975" spans="1:14" x14ac:dyDescent="0.3">
      <c r="A3975" t="s">
        <v>21</v>
      </c>
      <c r="B3975" t="s">
        <v>68</v>
      </c>
      <c r="C3975">
        <v>2019</v>
      </c>
      <c r="D3975" s="3">
        <v>5</v>
      </c>
      <c r="E3975" s="3">
        <v>155000</v>
      </c>
      <c r="F3975" t="s">
        <v>13</v>
      </c>
      <c r="G3975" s="15">
        <f>IF(Table1[[#This Row],[Transmission]]="Manual", 0, 1)</f>
        <v>0</v>
      </c>
      <c r="H3975" t="s">
        <v>9475</v>
      </c>
      <c r="I3975" t="s">
        <v>2903</v>
      </c>
      <c r="J3975" s="4">
        <v>45597</v>
      </c>
      <c r="K3975" t="s">
        <v>3881</v>
      </c>
      <c r="L3975" s="5">
        <v>440000</v>
      </c>
      <c r="M3975" s="28">
        <f t="shared" si="62"/>
        <v>440000</v>
      </c>
      <c r="N3975">
        <f>2025-Table1[[#This Row],[Year]]</f>
        <v>6</v>
      </c>
    </row>
    <row r="3976" spans="1:14" x14ac:dyDescent="0.3">
      <c r="A3976" t="s">
        <v>21</v>
      </c>
      <c r="B3976" t="s">
        <v>39</v>
      </c>
      <c r="C3976">
        <v>2013</v>
      </c>
      <c r="D3976" s="3">
        <v>11</v>
      </c>
      <c r="E3976" s="3">
        <v>152000</v>
      </c>
      <c r="F3976" t="s">
        <v>13</v>
      </c>
      <c r="G3976" s="15">
        <f>IF(Table1[[#This Row],[Transmission]]="Manual", 0, 1)</f>
        <v>0</v>
      </c>
      <c r="H3976" t="s">
        <v>9472</v>
      </c>
      <c r="I3976" t="s">
        <v>17</v>
      </c>
      <c r="J3976" s="4">
        <v>45597</v>
      </c>
      <c r="K3976" t="s">
        <v>199</v>
      </c>
      <c r="L3976" s="5">
        <v>400000</v>
      </c>
      <c r="M3976" s="28">
        <f t="shared" si="62"/>
        <v>400000</v>
      </c>
      <c r="N3976">
        <f>2025-Table1[[#This Row],[Year]]</f>
        <v>12</v>
      </c>
    </row>
    <row r="3977" spans="1:14" x14ac:dyDescent="0.3">
      <c r="A3977" t="s">
        <v>21</v>
      </c>
      <c r="B3977" t="s">
        <v>1275</v>
      </c>
      <c r="C3977">
        <v>2018</v>
      </c>
      <c r="D3977" s="3">
        <v>6</v>
      </c>
      <c r="E3977" s="3">
        <v>80000</v>
      </c>
      <c r="F3977" t="s">
        <v>25</v>
      </c>
      <c r="G3977" s="15">
        <f>IF(Table1[[#This Row],[Transmission]]="Manual", 0, 1)</f>
        <v>1</v>
      </c>
      <c r="H3977" t="s">
        <v>9472</v>
      </c>
      <c r="I3977" t="s">
        <v>2903</v>
      </c>
      <c r="J3977" s="4">
        <v>45597</v>
      </c>
      <c r="K3977" t="s">
        <v>3882</v>
      </c>
      <c r="L3977" s="5">
        <v>455000</v>
      </c>
      <c r="M3977" s="28">
        <f t="shared" si="62"/>
        <v>455000</v>
      </c>
      <c r="N3977">
        <f>2025-Table1[[#This Row],[Year]]</f>
        <v>7</v>
      </c>
    </row>
    <row r="3978" spans="1:14" x14ac:dyDescent="0.3">
      <c r="A3978" t="s">
        <v>277</v>
      </c>
      <c r="B3978" t="s">
        <v>1605</v>
      </c>
      <c r="C3978">
        <v>2016</v>
      </c>
      <c r="D3978" s="3">
        <v>8</v>
      </c>
      <c r="E3978" s="3">
        <v>120000</v>
      </c>
      <c r="F3978" t="s">
        <v>13</v>
      </c>
      <c r="G3978" s="15">
        <f>IF(Table1[[#This Row],[Transmission]]="Manual", 0, 1)</f>
        <v>0</v>
      </c>
      <c r="H3978" t="s">
        <v>9475</v>
      </c>
      <c r="I3978" t="s">
        <v>17</v>
      </c>
      <c r="J3978" s="4">
        <v>45597</v>
      </c>
      <c r="K3978" t="s">
        <v>3883</v>
      </c>
      <c r="L3978" s="5">
        <v>240000</v>
      </c>
      <c r="M3978" s="28">
        <f t="shared" si="62"/>
        <v>240000</v>
      </c>
      <c r="N3978">
        <f>2025-Table1[[#This Row],[Year]]</f>
        <v>9</v>
      </c>
    </row>
    <row r="3979" spans="1:14" x14ac:dyDescent="0.3">
      <c r="A3979" t="s">
        <v>44</v>
      </c>
      <c r="B3979" t="s">
        <v>133</v>
      </c>
      <c r="C3979">
        <v>2017</v>
      </c>
      <c r="D3979" s="3">
        <v>7</v>
      </c>
      <c r="E3979" s="3">
        <v>65000</v>
      </c>
      <c r="F3979" t="s">
        <v>13</v>
      </c>
      <c r="G3979" s="15">
        <f>IF(Table1[[#This Row],[Transmission]]="Manual", 0, 1)</f>
        <v>0</v>
      </c>
      <c r="H3979" t="s">
        <v>9475</v>
      </c>
      <c r="I3979" t="s">
        <v>2903</v>
      </c>
      <c r="J3979" s="4">
        <v>45597</v>
      </c>
      <c r="K3979" t="s">
        <v>3884</v>
      </c>
      <c r="L3979" s="5">
        <v>374000</v>
      </c>
      <c r="M3979" s="28">
        <f t="shared" si="62"/>
        <v>374000</v>
      </c>
      <c r="N3979">
        <f>2025-Table1[[#This Row],[Year]]</f>
        <v>8</v>
      </c>
    </row>
    <row r="3980" spans="1:14" x14ac:dyDescent="0.3">
      <c r="A3980" t="s">
        <v>21</v>
      </c>
      <c r="B3980" t="s">
        <v>194</v>
      </c>
      <c r="C3980">
        <v>2011</v>
      </c>
      <c r="D3980" s="3">
        <v>13</v>
      </c>
      <c r="E3980" s="3">
        <v>38000</v>
      </c>
      <c r="F3980" t="s">
        <v>25</v>
      </c>
      <c r="G3980" s="15">
        <f>IF(Table1[[#This Row],[Transmission]]="Manual", 0, 1)</f>
        <v>1</v>
      </c>
      <c r="H3980" t="s">
        <v>9472</v>
      </c>
      <c r="I3980" t="s">
        <v>14</v>
      </c>
      <c r="J3980" s="4">
        <v>45597</v>
      </c>
      <c r="K3980" t="s">
        <v>3885</v>
      </c>
      <c r="L3980" s="5">
        <v>265000</v>
      </c>
      <c r="M3980" s="28">
        <f t="shared" si="62"/>
        <v>265000</v>
      </c>
      <c r="N3980">
        <f>2025-Table1[[#This Row],[Year]]</f>
        <v>14</v>
      </c>
    </row>
    <row r="3981" spans="1:14" x14ac:dyDescent="0.3">
      <c r="A3981" t="s">
        <v>21</v>
      </c>
      <c r="B3981" t="s">
        <v>219</v>
      </c>
      <c r="C3981">
        <v>2011</v>
      </c>
      <c r="D3981" s="3">
        <v>13</v>
      </c>
      <c r="E3981" s="3">
        <v>90000</v>
      </c>
      <c r="F3981" t="s">
        <v>25</v>
      </c>
      <c r="G3981" s="15">
        <f>IF(Table1[[#This Row],[Transmission]]="Manual", 0, 1)</f>
        <v>1</v>
      </c>
      <c r="H3981" t="s">
        <v>9475</v>
      </c>
      <c r="I3981" t="s">
        <v>2903</v>
      </c>
      <c r="J3981" s="4">
        <v>45597</v>
      </c>
      <c r="K3981" t="s">
        <v>3886</v>
      </c>
      <c r="L3981" s="5">
        <v>160000</v>
      </c>
      <c r="M3981" s="28">
        <f t="shared" si="62"/>
        <v>160000</v>
      </c>
      <c r="N3981">
        <f>2025-Table1[[#This Row],[Year]]</f>
        <v>14</v>
      </c>
    </row>
    <row r="3982" spans="1:14" x14ac:dyDescent="0.3">
      <c r="A3982" t="s">
        <v>21</v>
      </c>
      <c r="B3982" t="s">
        <v>111</v>
      </c>
      <c r="C3982">
        <v>2018</v>
      </c>
      <c r="D3982" s="3">
        <v>6</v>
      </c>
      <c r="E3982" s="3">
        <v>19000</v>
      </c>
      <c r="F3982" t="s">
        <v>25</v>
      </c>
      <c r="G3982" s="15">
        <f>IF(Table1[[#This Row],[Transmission]]="Manual", 0, 1)</f>
        <v>1</v>
      </c>
      <c r="H3982" t="s">
        <v>9472</v>
      </c>
      <c r="I3982" t="s">
        <v>14</v>
      </c>
      <c r="J3982" s="4">
        <v>45597</v>
      </c>
      <c r="K3982" t="s">
        <v>3887</v>
      </c>
      <c r="L3982" s="5">
        <v>375000</v>
      </c>
      <c r="M3982" s="28">
        <f t="shared" si="62"/>
        <v>375000</v>
      </c>
      <c r="N3982">
        <f>2025-Table1[[#This Row],[Year]]</f>
        <v>7</v>
      </c>
    </row>
    <row r="3983" spans="1:14" x14ac:dyDescent="0.3">
      <c r="A3983" t="s">
        <v>21</v>
      </c>
      <c r="B3983" t="s">
        <v>140</v>
      </c>
      <c r="C3983">
        <v>2012</v>
      </c>
      <c r="D3983" s="3">
        <v>12</v>
      </c>
      <c r="E3983" s="3">
        <v>65500</v>
      </c>
      <c r="F3983" t="s">
        <v>13</v>
      </c>
      <c r="G3983" s="15">
        <f>IF(Table1[[#This Row],[Transmission]]="Manual", 0, 1)</f>
        <v>0</v>
      </c>
      <c r="H3983" t="s">
        <v>9472</v>
      </c>
      <c r="I3983" t="s">
        <v>17</v>
      </c>
      <c r="J3983" s="4">
        <v>45597</v>
      </c>
      <c r="K3983" t="s">
        <v>3888</v>
      </c>
      <c r="L3983" s="5">
        <v>330000</v>
      </c>
      <c r="M3983" s="28">
        <f t="shared" si="62"/>
        <v>330000</v>
      </c>
      <c r="N3983">
        <f>2025-Table1[[#This Row],[Year]]</f>
        <v>13</v>
      </c>
    </row>
    <row r="3984" spans="1:14" x14ac:dyDescent="0.3">
      <c r="A3984" t="s">
        <v>33</v>
      </c>
      <c r="B3984" t="s">
        <v>34</v>
      </c>
      <c r="C3984">
        <v>2015</v>
      </c>
      <c r="D3984" s="3">
        <v>9</v>
      </c>
      <c r="E3984" s="3">
        <v>78000</v>
      </c>
      <c r="F3984" t="s">
        <v>13</v>
      </c>
      <c r="G3984" s="15">
        <f>IF(Table1[[#This Row],[Transmission]]="Manual", 0, 1)</f>
        <v>0</v>
      </c>
      <c r="H3984" t="s">
        <v>9475</v>
      </c>
      <c r="I3984" t="s">
        <v>17</v>
      </c>
      <c r="J3984" s="4">
        <v>45597</v>
      </c>
      <c r="K3984" t="s">
        <v>3889</v>
      </c>
      <c r="L3984" s="5">
        <v>340000</v>
      </c>
      <c r="M3984" s="28">
        <f t="shared" si="62"/>
        <v>340000</v>
      </c>
      <c r="N3984">
        <f>2025-Table1[[#This Row],[Year]]</f>
        <v>10</v>
      </c>
    </row>
    <row r="3985" spans="1:14" x14ac:dyDescent="0.3">
      <c r="A3985" t="s">
        <v>33</v>
      </c>
      <c r="B3985" t="s">
        <v>34</v>
      </c>
      <c r="C3985">
        <v>2019</v>
      </c>
      <c r="D3985" s="3">
        <v>5</v>
      </c>
      <c r="E3985" s="3">
        <v>41538</v>
      </c>
      <c r="F3985" t="s">
        <v>25</v>
      </c>
      <c r="G3985" s="15">
        <f>IF(Table1[[#This Row],[Transmission]]="Manual", 0, 1)</f>
        <v>1</v>
      </c>
      <c r="H3985" t="s">
        <v>9472</v>
      </c>
      <c r="I3985" t="s">
        <v>2903</v>
      </c>
      <c r="J3985" s="4">
        <v>45597</v>
      </c>
      <c r="K3985" t="s">
        <v>3890</v>
      </c>
      <c r="L3985" s="5">
        <v>775000</v>
      </c>
      <c r="M3985" s="28">
        <f t="shared" si="62"/>
        <v>775000</v>
      </c>
      <c r="N3985">
        <f>2025-Table1[[#This Row],[Year]]</f>
        <v>6</v>
      </c>
    </row>
    <row r="3986" spans="1:14" x14ac:dyDescent="0.3">
      <c r="A3986" t="s">
        <v>18</v>
      </c>
      <c r="B3986" t="s">
        <v>435</v>
      </c>
      <c r="C3986">
        <v>2013</v>
      </c>
      <c r="D3986" s="3">
        <v>11</v>
      </c>
      <c r="E3986" s="3">
        <v>90233</v>
      </c>
      <c r="F3986" t="s">
        <v>13</v>
      </c>
      <c r="G3986" s="15">
        <f>IF(Table1[[#This Row],[Transmission]]="Manual", 0, 1)</f>
        <v>0</v>
      </c>
      <c r="H3986" t="s">
        <v>9472</v>
      </c>
      <c r="I3986" t="s">
        <v>17</v>
      </c>
      <c r="J3986" s="4">
        <v>45536</v>
      </c>
      <c r="K3986" t="s">
        <v>3891</v>
      </c>
      <c r="L3986" s="5">
        <v>699999</v>
      </c>
      <c r="M3986" s="28">
        <f t="shared" si="62"/>
        <v>699999</v>
      </c>
      <c r="N3986">
        <f>2025-Table1[[#This Row],[Year]]</f>
        <v>12</v>
      </c>
    </row>
    <row r="3987" spans="1:14" x14ac:dyDescent="0.3">
      <c r="A3987" t="s">
        <v>21</v>
      </c>
      <c r="B3987" t="s">
        <v>70</v>
      </c>
      <c r="C3987">
        <v>2019</v>
      </c>
      <c r="D3987" s="3">
        <v>5</v>
      </c>
      <c r="E3987" s="3">
        <v>83000</v>
      </c>
      <c r="F3987" t="s">
        <v>25</v>
      </c>
      <c r="G3987" s="15">
        <f>IF(Table1[[#This Row],[Transmission]]="Manual", 0, 1)</f>
        <v>1</v>
      </c>
      <c r="H3987" t="s">
        <v>9472</v>
      </c>
      <c r="I3987" t="s">
        <v>17</v>
      </c>
      <c r="J3987" s="4">
        <v>45536</v>
      </c>
      <c r="K3987" t="s">
        <v>1852</v>
      </c>
      <c r="L3987" s="5">
        <v>775000</v>
      </c>
      <c r="M3987" s="28">
        <f t="shared" si="62"/>
        <v>775000</v>
      </c>
      <c r="N3987">
        <f>2025-Table1[[#This Row],[Year]]</f>
        <v>6</v>
      </c>
    </row>
    <row r="3988" spans="1:14" x14ac:dyDescent="0.3">
      <c r="A3988" t="s">
        <v>44</v>
      </c>
      <c r="B3988" t="s">
        <v>79</v>
      </c>
      <c r="C3988">
        <v>2017</v>
      </c>
      <c r="D3988" s="3">
        <v>7</v>
      </c>
      <c r="E3988" s="3">
        <v>81000</v>
      </c>
      <c r="F3988" t="s">
        <v>25</v>
      </c>
      <c r="G3988" s="15">
        <f>IF(Table1[[#This Row],[Transmission]]="Manual", 0, 1)</f>
        <v>1</v>
      </c>
      <c r="H3988" t="s">
        <v>9472</v>
      </c>
      <c r="I3988" t="s">
        <v>14</v>
      </c>
      <c r="J3988" s="4">
        <v>45597</v>
      </c>
      <c r="K3988" t="s">
        <v>1029</v>
      </c>
      <c r="L3988" s="5">
        <v>725000</v>
      </c>
      <c r="M3988" s="28">
        <f t="shared" si="62"/>
        <v>725000</v>
      </c>
      <c r="N3988">
        <f>2025-Table1[[#This Row],[Year]]</f>
        <v>8</v>
      </c>
    </row>
    <row r="3989" spans="1:14" x14ac:dyDescent="0.3">
      <c r="A3989" t="s">
        <v>44</v>
      </c>
      <c r="B3989" t="s">
        <v>1505</v>
      </c>
      <c r="C3989">
        <v>2011</v>
      </c>
      <c r="D3989" s="3">
        <v>13</v>
      </c>
      <c r="E3989" s="3">
        <v>100000</v>
      </c>
      <c r="F3989" t="s">
        <v>25</v>
      </c>
      <c r="G3989" s="15">
        <f>IF(Table1[[#This Row],[Transmission]]="Manual", 0, 1)</f>
        <v>1</v>
      </c>
      <c r="H3989" t="s">
        <v>9475</v>
      </c>
      <c r="I3989" t="s">
        <v>2903</v>
      </c>
      <c r="J3989" s="4">
        <v>45597</v>
      </c>
      <c r="K3989" t="s">
        <v>3892</v>
      </c>
      <c r="L3989" s="5">
        <v>95000</v>
      </c>
      <c r="M3989" s="28">
        <f t="shared" si="62"/>
        <v>95000</v>
      </c>
      <c r="N3989">
        <f>2025-Table1[[#This Row],[Year]]</f>
        <v>14</v>
      </c>
    </row>
    <row r="3990" spans="1:14" x14ac:dyDescent="0.3">
      <c r="A3990" t="s">
        <v>18</v>
      </c>
      <c r="B3990" t="s">
        <v>86</v>
      </c>
      <c r="C3990">
        <v>2015</v>
      </c>
      <c r="D3990" s="3">
        <v>9</v>
      </c>
      <c r="E3990" s="3">
        <v>77200</v>
      </c>
      <c r="F3990" t="s">
        <v>25</v>
      </c>
      <c r="G3990" s="15">
        <f>IF(Table1[[#This Row],[Transmission]]="Manual", 0, 1)</f>
        <v>1</v>
      </c>
      <c r="H3990" t="s">
        <v>9475</v>
      </c>
      <c r="I3990" t="s">
        <v>14</v>
      </c>
      <c r="J3990" s="4">
        <v>45597</v>
      </c>
      <c r="K3990" t="s">
        <v>3893</v>
      </c>
      <c r="L3990" s="5">
        <v>449999</v>
      </c>
      <c r="M3990" s="28">
        <f t="shared" si="62"/>
        <v>449999</v>
      </c>
      <c r="N3990">
        <f>2025-Table1[[#This Row],[Year]]</f>
        <v>10</v>
      </c>
    </row>
    <row r="3991" spans="1:14" x14ac:dyDescent="0.3">
      <c r="A3991" t="s">
        <v>44</v>
      </c>
      <c r="B3991" t="s">
        <v>1728</v>
      </c>
      <c r="C3991">
        <v>2023</v>
      </c>
      <c r="D3991" s="3">
        <v>1</v>
      </c>
      <c r="E3991" s="3">
        <v>41000</v>
      </c>
      <c r="F3991" t="s">
        <v>25</v>
      </c>
      <c r="G3991" s="15">
        <f>IF(Table1[[#This Row],[Transmission]]="Manual", 0, 1)</f>
        <v>1</v>
      </c>
      <c r="H3991" t="s">
        <v>9472</v>
      </c>
      <c r="I3991" t="s">
        <v>2903</v>
      </c>
      <c r="J3991" s="4">
        <v>45597</v>
      </c>
      <c r="K3991" t="s">
        <v>3894</v>
      </c>
      <c r="L3991" s="5">
        <v>200000</v>
      </c>
      <c r="M3991" s="28">
        <f t="shared" si="62"/>
        <v>200000</v>
      </c>
      <c r="N3991">
        <f>2025-Table1[[#This Row],[Year]]</f>
        <v>2</v>
      </c>
    </row>
    <row r="3992" spans="1:14" x14ac:dyDescent="0.3">
      <c r="A3992" t="s">
        <v>44</v>
      </c>
      <c r="B3992" t="s">
        <v>124</v>
      </c>
      <c r="C3992">
        <v>2009</v>
      </c>
      <c r="D3992" s="3">
        <v>15</v>
      </c>
      <c r="E3992" s="3">
        <v>88000</v>
      </c>
      <c r="F3992" t="s">
        <v>25</v>
      </c>
      <c r="G3992" s="15">
        <f>IF(Table1[[#This Row],[Transmission]]="Manual", 0, 1)</f>
        <v>1</v>
      </c>
      <c r="H3992" t="s">
        <v>9475</v>
      </c>
      <c r="I3992" t="s">
        <v>14</v>
      </c>
      <c r="J3992" s="4">
        <v>45597</v>
      </c>
      <c r="K3992" t="s">
        <v>1860</v>
      </c>
      <c r="L3992" s="5">
        <v>290000</v>
      </c>
      <c r="M3992" s="28">
        <f t="shared" si="62"/>
        <v>290000</v>
      </c>
      <c r="N3992">
        <f>2025-Table1[[#This Row],[Year]]</f>
        <v>16</v>
      </c>
    </row>
    <row r="3993" spans="1:14" x14ac:dyDescent="0.3">
      <c r="A3993" t="s">
        <v>277</v>
      </c>
      <c r="B3993" t="s">
        <v>1189</v>
      </c>
      <c r="C3993">
        <v>2010</v>
      </c>
      <c r="D3993" s="3">
        <v>14</v>
      </c>
      <c r="E3993" s="3">
        <v>112329</v>
      </c>
      <c r="F3993" t="s">
        <v>13</v>
      </c>
      <c r="G3993" s="15">
        <f>IF(Table1[[#This Row],[Transmission]]="Manual", 0, 1)</f>
        <v>0</v>
      </c>
      <c r="H3993" t="s">
        <v>9475</v>
      </c>
      <c r="I3993" t="s">
        <v>2903</v>
      </c>
      <c r="J3993" s="4">
        <v>45597</v>
      </c>
      <c r="K3993" t="s">
        <v>3895</v>
      </c>
      <c r="L3993" s="5">
        <v>115000</v>
      </c>
      <c r="M3993" s="28">
        <f t="shared" si="62"/>
        <v>115000</v>
      </c>
      <c r="N3993">
        <f>2025-Table1[[#This Row],[Year]]</f>
        <v>15</v>
      </c>
    </row>
    <row r="3994" spans="1:14" x14ac:dyDescent="0.3">
      <c r="A3994" t="s">
        <v>44</v>
      </c>
      <c r="B3994" t="s">
        <v>83</v>
      </c>
      <c r="C3994">
        <v>2009</v>
      </c>
      <c r="D3994" s="3">
        <v>15</v>
      </c>
      <c r="E3994" s="3">
        <v>119725</v>
      </c>
      <c r="F3994" t="s">
        <v>13</v>
      </c>
      <c r="G3994" s="15">
        <f>IF(Table1[[#This Row],[Transmission]]="Manual", 0, 1)</f>
        <v>0</v>
      </c>
      <c r="H3994" t="s">
        <v>9475</v>
      </c>
      <c r="I3994" t="s">
        <v>14</v>
      </c>
      <c r="J3994" s="4">
        <v>45597</v>
      </c>
      <c r="K3994" t="s">
        <v>3896</v>
      </c>
      <c r="L3994" s="5">
        <v>190000</v>
      </c>
      <c r="M3994" s="28">
        <f t="shared" si="62"/>
        <v>190000</v>
      </c>
      <c r="N3994">
        <f>2025-Table1[[#This Row],[Year]]</f>
        <v>16</v>
      </c>
    </row>
    <row r="3995" spans="1:14" x14ac:dyDescent="0.3">
      <c r="A3995" t="s">
        <v>21</v>
      </c>
      <c r="B3995" t="s">
        <v>99</v>
      </c>
      <c r="C3995">
        <v>2017</v>
      </c>
      <c r="D3995" s="3">
        <v>7</v>
      </c>
      <c r="E3995" s="3">
        <v>52145</v>
      </c>
      <c r="F3995" t="s">
        <v>13</v>
      </c>
      <c r="G3995" s="15">
        <f>IF(Table1[[#This Row],[Transmission]]="Manual", 0, 1)</f>
        <v>0</v>
      </c>
      <c r="H3995" t="s">
        <v>9472</v>
      </c>
      <c r="I3995" t="s">
        <v>17</v>
      </c>
      <c r="J3995" s="4">
        <v>45597</v>
      </c>
      <c r="K3995" t="s">
        <v>3897</v>
      </c>
      <c r="L3995" s="5">
        <v>580000</v>
      </c>
      <c r="M3995" s="28">
        <f t="shared" si="62"/>
        <v>580000</v>
      </c>
      <c r="N3995">
        <f>2025-Table1[[#This Row],[Year]]</f>
        <v>8</v>
      </c>
    </row>
    <row r="3996" spans="1:14" x14ac:dyDescent="0.3">
      <c r="A3996" t="s">
        <v>21</v>
      </c>
      <c r="B3996" t="s">
        <v>70</v>
      </c>
      <c r="C3996">
        <v>2019</v>
      </c>
      <c r="D3996" s="3">
        <v>5</v>
      </c>
      <c r="E3996" s="3">
        <v>63000</v>
      </c>
      <c r="F3996" t="s">
        <v>13</v>
      </c>
      <c r="G3996" s="15">
        <f>IF(Table1[[#This Row],[Transmission]]="Manual", 0, 1)</f>
        <v>0</v>
      </c>
      <c r="H3996" t="s">
        <v>9472</v>
      </c>
      <c r="I3996" t="s">
        <v>17</v>
      </c>
      <c r="J3996" s="4">
        <v>45597</v>
      </c>
      <c r="K3996" t="s">
        <v>610</v>
      </c>
      <c r="L3996" s="5">
        <v>845000</v>
      </c>
      <c r="M3996" s="28">
        <f t="shared" si="62"/>
        <v>845000</v>
      </c>
      <c r="N3996">
        <f>2025-Table1[[#This Row],[Year]]</f>
        <v>6</v>
      </c>
    </row>
    <row r="3997" spans="1:14" x14ac:dyDescent="0.3">
      <c r="A3997" t="s">
        <v>21</v>
      </c>
      <c r="B3997" t="s">
        <v>366</v>
      </c>
      <c r="C3997">
        <v>2023</v>
      </c>
      <c r="D3997" s="3">
        <v>1</v>
      </c>
      <c r="E3997" s="3">
        <v>27000</v>
      </c>
      <c r="F3997" t="s">
        <v>25</v>
      </c>
      <c r="G3997" s="15">
        <f>IF(Table1[[#This Row],[Transmission]]="Manual", 0, 1)</f>
        <v>1</v>
      </c>
      <c r="H3997" t="s">
        <v>9472</v>
      </c>
      <c r="I3997" t="s">
        <v>2903</v>
      </c>
      <c r="J3997" s="4">
        <v>45597</v>
      </c>
      <c r="K3997" t="s">
        <v>3898</v>
      </c>
      <c r="L3997" s="5">
        <v>1670000</v>
      </c>
      <c r="M3997" s="28">
        <f t="shared" si="62"/>
        <v>1670000</v>
      </c>
      <c r="N3997">
        <f>2025-Table1[[#This Row],[Year]]</f>
        <v>2</v>
      </c>
    </row>
    <row r="3998" spans="1:14" x14ac:dyDescent="0.3">
      <c r="A3998" t="s">
        <v>44</v>
      </c>
      <c r="B3998" t="s">
        <v>1196</v>
      </c>
      <c r="C3998">
        <v>2011</v>
      </c>
      <c r="D3998" s="3">
        <v>13</v>
      </c>
      <c r="E3998" s="3">
        <v>75000</v>
      </c>
      <c r="F3998" t="s">
        <v>13</v>
      </c>
      <c r="G3998" s="15">
        <f>IF(Table1[[#This Row],[Transmission]]="Manual", 0, 1)</f>
        <v>0</v>
      </c>
      <c r="H3998" t="s">
        <v>9475</v>
      </c>
      <c r="I3998" t="s">
        <v>2903</v>
      </c>
      <c r="J3998" s="4">
        <v>45597</v>
      </c>
      <c r="K3998" t="s">
        <v>3899</v>
      </c>
      <c r="L3998" s="5">
        <v>180000</v>
      </c>
      <c r="M3998" s="28">
        <f t="shared" si="62"/>
        <v>180000</v>
      </c>
      <c r="N3998">
        <f>2025-Table1[[#This Row],[Year]]</f>
        <v>14</v>
      </c>
    </row>
    <row r="3999" spans="1:14" x14ac:dyDescent="0.3">
      <c r="A3999" t="s">
        <v>21</v>
      </c>
      <c r="B3999" t="s">
        <v>111</v>
      </c>
      <c r="C3999">
        <v>2013</v>
      </c>
      <c r="D3999" s="3">
        <v>11</v>
      </c>
      <c r="E3999" s="3">
        <v>67980</v>
      </c>
      <c r="F3999" t="s">
        <v>13</v>
      </c>
      <c r="G3999" s="15">
        <f>IF(Table1[[#This Row],[Transmission]]="Manual", 0, 1)</f>
        <v>0</v>
      </c>
      <c r="H3999" t="s">
        <v>9472</v>
      </c>
      <c r="I3999" t="s">
        <v>14</v>
      </c>
      <c r="J3999" s="4">
        <v>45597</v>
      </c>
      <c r="K3999" t="s">
        <v>3900</v>
      </c>
      <c r="L3999" s="5">
        <v>299000</v>
      </c>
      <c r="M3999" s="28">
        <f t="shared" si="62"/>
        <v>299000</v>
      </c>
      <c r="N3999">
        <f>2025-Table1[[#This Row],[Year]]</f>
        <v>12</v>
      </c>
    </row>
    <row r="4000" spans="1:14" x14ac:dyDescent="0.3">
      <c r="A4000" t="s">
        <v>113</v>
      </c>
      <c r="B4000" t="s">
        <v>121</v>
      </c>
      <c r="C4000">
        <v>2015</v>
      </c>
      <c r="D4000" s="3">
        <v>9</v>
      </c>
      <c r="E4000" s="3">
        <v>72000</v>
      </c>
      <c r="F4000" t="s">
        <v>13</v>
      </c>
      <c r="G4000" s="15">
        <f>IF(Table1[[#This Row],[Transmission]]="Manual", 0, 1)</f>
        <v>0</v>
      </c>
      <c r="H4000" t="s">
        <v>9475</v>
      </c>
      <c r="I4000" t="s">
        <v>17</v>
      </c>
      <c r="J4000" s="4">
        <v>45566</v>
      </c>
      <c r="K4000" t="s">
        <v>3901</v>
      </c>
      <c r="L4000" s="5">
        <v>690000</v>
      </c>
      <c r="M4000" s="28">
        <f t="shared" si="62"/>
        <v>690000</v>
      </c>
      <c r="N4000">
        <f>2025-Table1[[#This Row],[Year]]</f>
        <v>10</v>
      </c>
    </row>
    <row r="4001" spans="1:14" x14ac:dyDescent="0.3">
      <c r="A4001" t="s">
        <v>15</v>
      </c>
      <c r="B4001" t="s">
        <v>387</v>
      </c>
      <c r="C4001">
        <v>2012</v>
      </c>
      <c r="D4001" s="3">
        <v>12</v>
      </c>
      <c r="E4001" s="3">
        <v>86000</v>
      </c>
      <c r="F4001" t="s">
        <v>13</v>
      </c>
      <c r="G4001" s="15">
        <f>IF(Table1[[#This Row],[Transmission]]="Manual", 0, 1)</f>
        <v>0</v>
      </c>
      <c r="H4001" t="s">
        <v>9472</v>
      </c>
      <c r="I4001" t="s">
        <v>17</v>
      </c>
      <c r="J4001" s="4">
        <v>45597</v>
      </c>
      <c r="K4001" t="s">
        <v>3902</v>
      </c>
      <c r="L4001" s="5">
        <v>345000</v>
      </c>
      <c r="M4001" s="28">
        <f t="shared" si="62"/>
        <v>345000</v>
      </c>
      <c r="N4001">
        <f>2025-Table1[[#This Row],[Year]]</f>
        <v>13</v>
      </c>
    </row>
    <row r="4002" spans="1:14" x14ac:dyDescent="0.3">
      <c r="A4002" t="s">
        <v>101</v>
      </c>
      <c r="B4002" t="s">
        <v>152</v>
      </c>
      <c r="C4002">
        <v>2019</v>
      </c>
      <c r="D4002" s="3">
        <v>5</v>
      </c>
      <c r="E4002" s="3">
        <v>20000</v>
      </c>
      <c r="F4002" t="s">
        <v>25</v>
      </c>
      <c r="G4002" s="15">
        <f>IF(Table1[[#This Row],[Transmission]]="Manual", 0, 1)</f>
        <v>1</v>
      </c>
      <c r="H4002" t="s">
        <v>9475</v>
      </c>
      <c r="I4002" t="s">
        <v>14</v>
      </c>
      <c r="J4002" s="4">
        <v>45597</v>
      </c>
      <c r="K4002" t="s">
        <v>3903</v>
      </c>
      <c r="L4002" s="5">
        <v>579000</v>
      </c>
      <c r="M4002" s="28">
        <f t="shared" si="62"/>
        <v>579000</v>
      </c>
      <c r="N4002">
        <f>2025-Table1[[#This Row],[Year]]</f>
        <v>6</v>
      </c>
    </row>
    <row r="4003" spans="1:14" x14ac:dyDescent="0.3">
      <c r="A4003" t="s">
        <v>11</v>
      </c>
      <c r="B4003" t="s">
        <v>12</v>
      </c>
      <c r="C4003">
        <v>2020</v>
      </c>
      <c r="D4003" s="3">
        <v>4</v>
      </c>
      <c r="E4003" s="3">
        <v>33000</v>
      </c>
      <c r="F4003" t="s">
        <v>25</v>
      </c>
      <c r="G4003" s="15">
        <f>IF(Table1[[#This Row],[Transmission]]="Manual", 0, 1)</f>
        <v>1</v>
      </c>
      <c r="H4003" t="s">
        <v>9472</v>
      </c>
      <c r="I4003" t="s">
        <v>14</v>
      </c>
      <c r="J4003" s="4">
        <v>45597</v>
      </c>
      <c r="K4003" t="s">
        <v>1522</v>
      </c>
      <c r="L4003" s="5">
        <v>1185000</v>
      </c>
      <c r="M4003" s="28">
        <f t="shared" si="62"/>
        <v>1185000</v>
      </c>
      <c r="N4003">
        <f>2025-Table1[[#This Row],[Year]]</f>
        <v>5</v>
      </c>
    </row>
    <row r="4004" spans="1:14" x14ac:dyDescent="0.3">
      <c r="A4004" t="s">
        <v>44</v>
      </c>
      <c r="B4004" t="s">
        <v>89</v>
      </c>
      <c r="C4004">
        <v>2020</v>
      </c>
      <c r="D4004" s="3">
        <v>4</v>
      </c>
      <c r="E4004" s="3">
        <v>80899</v>
      </c>
      <c r="F4004" t="s">
        <v>13</v>
      </c>
      <c r="G4004" s="15">
        <f>IF(Table1[[#This Row],[Transmission]]="Manual", 0, 1)</f>
        <v>0</v>
      </c>
      <c r="H4004" t="s">
        <v>9472</v>
      </c>
      <c r="I4004" t="s">
        <v>17</v>
      </c>
      <c r="J4004" s="4">
        <v>45597</v>
      </c>
      <c r="K4004" t="s">
        <v>3904</v>
      </c>
      <c r="L4004" s="5">
        <v>1300000</v>
      </c>
      <c r="M4004" s="28">
        <f t="shared" si="62"/>
        <v>1300000</v>
      </c>
      <c r="N4004">
        <f>2025-Table1[[#This Row],[Year]]</f>
        <v>5</v>
      </c>
    </row>
    <row r="4005" spans="1:14" x14ac:dyDescent="0.3">
      <c r="A4005" t="s">
        <v>21</v>
      </c>
      <c r="B4005" t="s">
        <v>231</v>
      </c>
      <c r="C4005">
        <v>2014</v>
      </c>
      <c r="D4005" s="3">
        <v>10</v>
      </c>
      <c r="E4005" s="3">
        <v>70000</v>
      </c>
      <c r="F4005" t="s">
        <v>13</v>
      </c>
      <c r="G4005" s="15">
        <f>IF(Table1[[#This Row],[Transmission]]="Manual", 0, 1)</f>
        <v>0</v>
      </c>
      <c r="H4005" t="s">
        <v>9475</v>
      </c>
      <c r="I4005" t="s">
        <v>2903</v>
      </c>
      <c r="J4005" s="4">
        <v>45597</v>
      </c>
      <c r="K4005" t="s">
        <v>3905</v>
      </c>
      <c r="L4005" s="5">
        <v>220000</v>
      </c>
      <c r="M4005" s="28">
        <f t="shared" si="62"/>
        <v>220000</v>
      </c>
      <c r="N4005">
        <f>2025-Table1[[#This Row],[Year]]</f>
        <v>11</v>
      </c>
    </row>
    <row r="4006" spans="1:14" x14ac:dyDescent="0.3">
      <c r="A4006" t="s">
        <v>27</v>
      </c>
      <c r="B4006" t="s">
        <v>30</v>
      </c>
      <c r="C4006">
        <v>2014</v>
      </c>
      <c r="D4006" s="3">
        <v>10</v>
      </c>
      <c r="E4006" s="3">
        <v>94000</v>
      </c>
      <c r="F4006" t="s">
        <v>25</v>
      </c>
      <c r="G4006" s="15">
        <f>IF(Table1[[#This Row],[Transmission]]="Manual", 0, 1)</f>
        <v>1</v>
      </c>
      <c r="H4006" t="s">
        <v>9475</v>
      </c>
      <c r="I4006" t="s">
        <v>17</v>
      </c>
      <c r="J4006" s="4">
        <v>45597</v>
      </c>
      <c r="K4006" t="s">
        <v>3906</v>
      </c>
      <c r="L4006" s="5">
        <v>1349000</v>
      </c>
      <c r="M4006" s="28">
        <f t="shared" si="62"/>
        <v>1349000</v>
      </c>
      <c r="N4006">
        <f>2025-Table1[[#This Row],[Year]]</f>
        <v>11</v>
      </c>
    </row>
    <row r="4007" spans="1:14" x14ac:dyDescent="0.3">
      <c r="A4007" t="s">
        <v>21</v>
      </c>
      <c r="B4007" t="s">
        <v>3868</v>
      </c>
      <c r="C4007">
        <v>2017</v>
      </c>
      <c r="D4007" s="3">
        <v>7</v>
      </c>
      <c r="E4007" s="3">
        <v>22270</v>
      </c>
      <c r="F4007" t="s">
        <v>13</v>
      </c>
      <c r="G4007" s="15">
        <f>IF(Table1[[#This Row],[Transmission]]="Manual", 0, 1)</f>
        <v>0</v>
      </c>
      <c r="H4007" t="s">
        <v>9472</v>
      </c>
      <c r="I4007" t="s">
        <v>14</v>
      </c>
      <c r="J4007" s="4">
        <v>45597</v>
      </c>
      <c r="K4007" t="s">
        <v>3907</v>
      </c>
      <c r="L4007" s="5">
        <v>425000</v>
      </c>
      <c r="M4007" s="28">
        <f t="shared" si="62"/>
        <v>425000</v>
      </c>
      <c r="N4007">
        <f>2025-Table1[[#This Row],[Year]]</f>
        <v>8</v>
      </c>
    </row>
    <row r="4008" spans="1:14" x14ac:dyDescent="0.3">
      <c r="A4008" t="s">
        <v>11</v>
      </c>
      <c r="B4008" t="s">
        <v>288</v>
      </c>
      <c r="C4008">
        <v>2016</v>
      </c>
      <c r="D4008" s="3">
        <v>8</v>
      </c>
      <c r="E4008" s="3">
        <v>86000</v>
      </c>
      <c r="F4008" t="s">
        <v>13</v>
      </c>
      <c r="G4008" s="15">
        <f>IF(Table1[[#This Row],[Transmission]]="Manual", 0, 1)</f>
        <v>0</v>
      </c>
      <c r="H4008" t="s">
        <v>9475</v>
      </c>
      <c r="I4008" t="s">
        <v>17</v>
      </c>
      <c r="J4008" s="4">
        <v>45597</v>
      </c>
      <c r="K4008" t="s">
        <v>3908</v>
      </c>
      <c r="L4008" s="5">
        <v>460000</v>
      </c>
      <c r="M4008" s="28">
        <f t="shared" si="62"/>
        <v>460000</v>
      </c>
      <c r="N4008">
        <f>2025-Table1[[#This Row],[Year]]</f>
        <v>9</v>
      </c>
    </row>
    <row r="4009" spans="1:14" x14ac:dyDescent="0.3">
      <c r="A4009" t="s">
        <v>11</v>
      </c>
      <c r="B4009" t="s">
        <v>12</v>
      </c>
      <c r="C4009">
        <v>2011</v>
      </c>
      <c r="D4009" s="3">
        <v>13</v>
      </c>
      <c r="E4009" s="3">
        <v>86530</v>
      </c>
      <c r="F4009" t="s">
        <v>13</v>
      </c>
      <c r="G4009" s="15">
        <f>IF(Table1[[#This Row],[Transmission]]="Manual", 0, 1)</f>
        <v>0</v>
      </c>
      <c r="H4009" t="s">
        <v>9475</v>
      </c>
      <c r="I4009" t="s">
        <v>2903</v>
      </c>
      <c r="J4009" s="4">
        <v>45566</v>
      </c>
      <c r="K4009" t="s">
        <v>3909</v>
      </c>
      <c r="L4009" s="5">
        <v>225000</v>
      </c>
      <c r="M4009" s="28">
        <f t="shared" si="62"/>
        <v>225000</v>
      </c>
      <c r="N4009">
        <f>2025-Table1[[#This Row],[Year]]</f>
        <v>14</v>
      </c>
    </row>
    <row r="4010" spans="1:14" x14ac:dyDescent="0.3">
      <c r="A4010" t="s">
        <v>21</v>
      </c>
      <c r="B4010" t="s">
        <v>68</v>
      </c>
      <c r="C4010">
        <v>2017</v>
      </c>
      <c r="D4010" s="3">
        <v>7</v>
      </c>
      <c r="E4010" s="3">
        <v>85000</v>
      </c>
      <c r="F4010" t="s">
        <v>25</v>
      </c>
      <c r="G4010" s="15">
        <f>IF(Table1[[#This Row],[Transmission]]="Manual", 0, 1)</f>
        <v>1</v>
      </c>
      <c r="H4010" t="s">
        <v>9475</v>
      </c>
      <c r="I4010" t="s">
        <v>2903</v>
      </c>
      <c r="J4010" s="4">
        <v>45597</v>
      </c>
      <c r="K4010" t="s">
        <v>3910</v>
      </c>
      <c r="L4010" s="5">
        <v>305000</v>
      </c>
      <c r="M4010" s="28">
        <f t="shared" si="62"/>
        <v>305000</v>
      </c>
      <c r="N4010">
        <f>2025-Table1[[#This Row],[Year]]</f>
        <v>8</v>
      </c>
    </row>
    <row r="4011" spans="1:14" x14ac:dyDescent="0.3">
      <c r="A4011" t="s">
        <v>21</v>
      </c>
      <c r="B4011" t="s">
        <v>219</v>
      </c>
      <c r="C4011">
        <v>2011</v>
      </c>
      <c r="D4011" s="3">
        <v>13</v>
      </c>
      <c r="E4011" s="3">
        <v>117000</v>
      </c>
      <c r="F4011" t="s">
        <v>13</v>
      </c>
      <c r="G4011" s="15">
        <f>IF(Table1[[#This Row],[Transmission]]="Manual", 0, 1)</f>
        <v>0</v>
      </c>
      <c r="H4011" t="s">
        <v>9472</v>
      </c>
      <c r="I4011" t="s">
        <v>17</v>
      </c>
      <c r="J4011" s="4">
        <v>45597</v>
      </c>
      <c r="K4011" t="s">
        <v>3911</v>
      </c>
      <c r="L4011" s="5">
        <v>249999</v>
      </c>
      <c r="M4011" s="28">
        <f t="shared" si="62"/>
        <v>249999</v>
      </c>
      <c r="N4011">
        <f>2025-Table1[[#This Row],[Year]]</f>
        <v>14</v>
      </c>
    </row>
    <row r="4012" spans="1:14" x14ac:dyDescent="0.3">
      <c r="A4012" t="s">
        <v>21</v>
      </c>
      <c r="B4012" t="s">
        <v>298</v>
      </c>
      <c r="C4012">
        <v>2011</v>
      </c>
      <c r="D4012" s="3">
        <v>13</v>
      </c>
      <c r="E4012" s="3">
        <v>80000</v>
      </c>
      <c r="F4012" t="s">
        <v>25</v>
      </c>
      <c r="G4012" s="15">
        <f>IF(Table1[[#This Row],[Transmission]]="Manual", 0, 1)</f>
        <v>1</v>
      </c>
      <c r="H4012" t="s">
        <v>9475</v>
      </c>
      <c r="I4012" t="s">
        <v>14</v>
      </c>
      <c r="J4012" s="4">
        <v>45597</v>
      </c>
      <c r="K4012" t="s">
        <v>3912</v>
      </c>
      <c r="L4012" s="5">
        <v>89000</v>
      </c>
      <c r="M4012" s="28">
        <f t="shared" si="62"/>
        <v>89000</v>
      </c>
      <c r="N4012">
        <f>2025-Table1[[#This Row],[Year]]</f>
        <v>14</v>
      </c>
    </row>
    <row r="4013" spans="1:14" x14ac:dyDescent="0.3">
      <c r="A4013" t="s">
        <v>21</v>
      </c>
      <c r="B4013" t="s">
        <v>111</v>
      </c>
      <c r="C4013">
        <v>2023</v>
      </c>
      <c r="D4013" s="3">
        <v>1</v>
      </c>
      <c r="E4013" s="3">
        <v>40000</v>
      </c>
      <c r="F4013" t="s">
        <v>13</v>
      </c>
      <c r="G4013" s="15">
        <f>IF(Table1[[#This Row],[Transmission]]="Manual", 0, 1)</f>
        <v>0</v>
      </c>
      <c r="H4013" t="s">
        <v>9475</v>
      </c>
      <c r="I4013" t="s">
        <v>2903</v>
      </c>
      <c r="J4013" s="4">
        <v>45597</v>
      </c>
      <c r="K4013" t="s">
        <v>3222</v>
      </c>
      <c r="L4013" s="5">
        <v>550000</v>
      </c>
      <c r="M4013" s="28">
        <f t="shared" si="62"/>
        <v>550000</v>
      </c>
      <c r="N4013">
        <f>2025-Table1[[#This Row],[Year]]</f>
        <v>2</v>
      </c>
    </row>
    <row r="4014" spans="1:14" x14ac:dyDescent="0.3">
      <c r="A4014" t="s">
        <v>44</v>
      </c>
      <c r="B4014" t="s">
        <v>124</v>
      </c>
      <c r="C4014">
        <v>2011</v>
      </c>
      <c r="D4014" s="3">
        <v>13</v>
      </c>
      <c r="E4014" s="3">
        <v>47000</v>
      </c>
      <c r="F4014" t="s">
        <v>13</v>
      </c>
      <c r="G4014" s="15">
        <f>IF(Table1[[#This Row],[Transmission]]="Manual", 0, 1)</f>
        <v>0</v>
      </c>
      <c r="H4014" t="s">
        <v>9475</v>
      </c>
      <c r="I4014" t="s">
        <v>14</v>
      </c>
      <c r="J4014" s="4">
        <v>45597</v>
      </c>
      <c r="K4014" t="s">
        <v>3178</v>
      </c>
      <c r="L4014" s="5">
        <v>265000</v>
      </c>
      <c r="M4014" s="28">
        <f t="shared" si="62"/>
        <v>265000</v>
      </c>
      <c r="N4014">
        <f>2025-Table1[[#This Row],[Year]]</f>
        <v>14</v>
      </c>
    </row>
    <row r="4015" spans="1:14" x14ac:dyDescent="0.3">
      <c r="A4015" t="s">
        <v>15</v>
      </c>
      <c r="B4015" t="s">
        <v>55</v>
      </c>
      <c r="C4015">
        <v>2019</v>
      </c>
      <c r="D4015" s="3">
        <v>5</v>
      </c>
      <c r="E4015" s="3">
        <v>71000</v>
      </c>
      <c r="F4015" t="s">
        <v>13</v>
      </c>
      <c r="G4015" s="15">
        <f>IF(Table1[[#This Row],[Transmission]]="Manual", 0, 1)</f>
        <v>0</v>
      </c>
      <c r="H4015" t="s">
        <v>9472</v>
      </c>
      <c r="I4015" t="s">
        <v>17</v>
      </c>
      <c r="J4015" s="4">
        <v>45597</v>
      </c>
      <c r="K4015" t="s">
        <v>3913</v>
      </c>
      <c r="L4015" s="5">
        <v>1625000</v>
      </c>
      <c r="M4015" s="28">
        <f t="shared" si="62"/>
        <v>1625000</v>
      </c>
      <c r="N4015">
        <f>2025-Table1[[#This Row],[Year]]</f>
        <v>6</v>
      </c>
    </row>
    <row r="4016" spans="1:14" x14ac:dyDescent="0.3">
      <c r="A4016" t="s">
        <v>21</v>
      </c>
      <c r="B4016" t="s">
        <v>49</v>
      </c>
      <c r="C4016">
        <v>2021</v>
      </c>
      <c r="D4016" s="3">
        <v>3</v>
      </c>
      <c r="E4016" s="3">
        <v>49780</v>
      </c>
      <c r="F4016" t="s">
        <v>13</v>
      </c>
      <c r="G4016" s="15">
        <f>IF(Table1[[#This Row],[Transmission]]="Manual", 0, 1)</f>
        <v>0</v>
      </c>
      <c r="H4016" t="s">
        <v>9472</v>
      </c>
      <c r="I4016" t="s">
        <v>14</v>
      </c>
      <c r="J4016" s="4">
        <v>45597</v>
      </c>
      <c r="K4016" t="s">
        <v>3914</v>
      </c>
      <c r="L4016" s="5">
        <v>894000</v>
      </c>
      <c r="M4016" s="28">
        <f t="shared" si="62"/>
        <v>894000</v>
      </c>
      <c r="N4016">
        <f>2025-Table1[[#This Row],[Year]]</f>
        <v>4</v>
      </c>
    </row>
    <row r="4017" spans="1:14" x14ac:dyDescent="0.3">
      <c r="A4017" t="s">
        <v>21</v>
      </c>
      <c r="B4017" t="s">
        <v>1275</v>
      </c>
      <c r="C4017">
        <v>2014</v>
      </c>
      <c r="D4017" s="3">
        <v>10</v>
      </c>
      <c r="E4017" s="3">
        <v>27000</v>
      </c>
      <c r="F4017" t="s">
        <v>13</v>
      </c>
      <c r="G4017" s="15">
        <f>IF(Table1[[#This Row],[Transmission]]="Manual", 0, 1)</f>
        <v>0</v>
      </c>
      <c r="H4017" t="s">
        <v>9472</v>
      </c>
      <c r="I4017" t="s">
        <v>14</v>
      </c>
      <c r="J4017" s="4">
        <v>45597</v>
      </c>
      <c r="K4017" t="s">
        <v>3915</v>
      </c>
      <c r="L4017" s="5">
        <v>435000</v>
      </c>
      <c r="M4017" s="28">
        <f t="shared" si="62"/>
        <v>435000</v>
      </c>
      <c r="N4017">
        <f>2025-Table1[[#This Row],[Year]]</f>
        <v>11</v>
      </c>
    </row>
    <row r="4018" spans="1:14" x14ac:dyDescent="0.3">
      <c r="A4018" t="s">
        <v>11</v>
      </c>
      <c r="B4018" t="s">
        <v>285</v>
      </c>
      <c r="C4018">
        <v>2015</v>
      </c>
      <c r="D4018" s="3">
        <v>9</v>
      </c>
      <c r="E4018" s="3">
        <v>71000</v>
      </c>
      <c r="F4018" t="s">
        <v>13</v>
      </c>
      <c r="G4018" s="15">
        <f>IF(Table1[[#This Row],[Transmission]]="Manual", 0, 1)</f>
        <v>0</v>
      </c>
      <c r="H4018" t="s">
        <v>9472</v>
      </c>
      <c r="I4018" t="s">
        <v>14</v>
      </c>
      <c r="J4018" s="4">
        <v>45597</v>
      </c>
      <c r="K4018" t="s">
        <v>1699</v>
      </c>
      <c r="L4018" s="5">
        <v>275000</v>
      </c>
      <c r="M4018" s="28">
        <f t="shared" si="62"/>
        <v>275000</v>
      </c>
      <c r="N4018">
        <f>2025-Table1[[#This Row],[Year]]</f>
        <v>10</v>
      </c>
    </row>
    <row r="4019" spans="1:14" x14ac:dyDescent="0.3">
      <c r="A4019" t="s">
        <v>21</v>
      </c>
      <c r="B4019" t="s">
        <v>39</v>
      </c>
      <c r="C4019">
        <v>2020</v>
      </c>
      <c r="D4019" s="3">
        <v>4</v>
      </c>
      <c r="E4019" s="3">
        <v>19150</v>
      </c>
      <c r="F4019" t="s">
        <v>25</v>
      </c>
      <c r="G4019" s="15">
        <f>IF(Table1[[#This Row],[Transmission]]="Manual", 0, 1)</f>
        <v>1</v>
      </c>
      <c r="H4019" t="s">
        <v>9472</v>
      </c>
      <c r="I4019" t="s">
        <v>14</v>
      </c>
      <c r="J4019" s="4">
        <v>45597</v>
      </c>
      <c r="K4019" t="s">
        <v>3916</v>
      </c>
      <c r="L4019" s="5">
        <v>700000</v>
      </c>
      <c r="M4019" s="28">
        <f t="shared" si="62"/>
        <v>700000</v>
      </c>
      <c r="N4019">
        <f>2025-Table1[[#This Row],[Year]]</f>
        <v>5</v>
      </c>
    </row>
    <row r="4020" spans="1:14" x14ac:dyDescent="0.3">
      <c r="A4020" t="s">
        <v>58</v>
      </c>
      <c r="B4020" t="s">
        <v>373</v>
      </c>
      <c r="C4020">
        <v>2014</v>
      </c>
      <c r="D4020" s="3">
        <v>10</v>
      </c>
      <c r="E4020" s="3">
        <v>65000</v>
      </c>
      <c r="F4020" t="s">
        <v>25</v>
      </c>
      <c r="G4020" s="15">
        <f>IF(Table1[[#This Row],[Transmission]]="Manual", 0, 1)</f>
        <v>1</v>
      </c>
      <c r="H4020" t="s">
        <v>9475</v>
      </c>
      <c r="I4020" t="s">
        <v>17</v>
      </c>
      <c r="J4020" s="4">
        <v>45597</v>
      </c>
      <c r="K4020" t="s">
        <v>3917</v>
      </c>
      <c r="L4020" s="5">
        <v>990000</v>
      </c>
      <c r="M4020" s="28">
        <f t="shared" si="62"/>
        <v>990000</v>
      </c>
      <c r="N4020">
        <f>2025-Table1[[#This Row],[Year]]</f>
        <v>11</v>
      </c>
    </row>
    <row r="4021" spans="1:14" x14ac:dyDescent="0.3">
      <c r="A4021" t="s">
        <v>262</v>
      </c>
      <c r="B4021" t="s">
        <v>263</v>
      </c>
      <c r="C4021">
        <v>2018</v>
      </c>
      <c r="D4021" s="3">
        <v>6</v>
      </c>
      <c r="E4021" s="3">
        <v>113000</v>
      </c>
      <c r="F4021" t="s">
        <v>13</v>
      </c>
      <c r="G4021" s="15">
        <f>IF(Table1[[#This Row],[Transmission]]="Manual", 0, 1)</f>
        <v>0</v>
      </c>
      <c r="H4021" t="s">
        <v>9475</v>
      </c>
      <c r="I4021" t="s">
        <v>17</v>
      </c>
      <c r="J4021" s="4">
        <v>45597</v>
      </c>
      <c r="K4021" t="s">
        <v>3918</v>
      </c>
      <c r="L4021" s="5">
        <v>895000</v>
      </c>
      <c r="M4021" s="28">
        <f t="shared" si="62"/>
        <v>895000</v>
      </c>
      <c r="N4021">
        <f>2025-Table1[[#This Row],[Year]]</f>
        <v>7</v>
      </c>
    </row>
    <row r="4022" spans="1:14" x14ac:dyDescent="0.3">
      <c r="A4022" t="s">
        <v>113</v>
      </c>
      <c r="B4022" t="s">
        <v>239</v>
      </c>
      <c r="C4022">
        <v>2015</v>
      </c>
      <c r="D4022" s="3">
        <v>9</v>
      </c>
      <c r="E4022" s="3">
        <v>78000</v>
      </c>
      <c r="F4022" t="s">
        <v>13</v>
      </c>
      <c r="G4022" s="15">
        <f>IF(Table1[[#This Row],[Transmission]]="Manual", 0, 1)</f>
        <v>0</v>
      </c>
      <c r="H4022" t="s">
        <v>9475</v>
      </c>
      <c r="I4022" t="s">
        <v>17</v>
      </c>
      <c r="J4022" s="4">
        <v>45597</v>
      </c>
      <c r="K4022" t="s">
        <v>3919</v>
      </c>
      <c r="L4022" s="5">
        <v>399000</v>
      </c>
      <c r="M4022" s="28">
        <f t="shared" si="62"/>
        <v>399000</v>
      </c>
      <c r="N4022">
        <f>2025-Table1[[#This Row],[Year]]</f>
        <v>10</v>
      </c>
    </row>
    <row r="4023" spans="1:14" x14ac:dyDescent="0.3">
      <c r="A4023" t="s">
        <v>18</v>
      </c>
      <c r="B4023" t="s">
        <v>86</v>
      </c>
      <c r="C4023">
        <v>2017</v>
      </c>
      <c r="D4023" s="3">
        <v>7</v>
      </c>
      <c r="E4023" s="3">
        <v>91000</v>
      </c>
      <c r="F4023" t="s">
        <v>25</v>
      </c>
      <c r="G4023" s="15">
        <f>IF(Table1[[#This Row],[Transmission]]="Manual", 0, 1)</f>
        <v>1</v>
      </c>
      <c r="H4023" t="s">
        <v>9475</v>
      </c>
      <c r="I4023" t="s">
        <v>14</v>
      </c>
      <c r="J4023" s="4">
        <v>45597</v>
      </c>
      <c r="K4023" t="s">
        <v>3213</v>
      </c>
      <c r="L4023" s="5">
        <v>775000</v>
      </c>
      <c r="M4023" s="28">
        <f t="shared" si="62"/>
        <v>775000</v>
      </c>
      <c r="N4023">
        <f>2025-Table1[[#This Row],[Year]]</f>
        <v>8</v>
      </c>
    </row>
    <row r="4024" spans="1:14" x14ac:dyDescent="0.3">
      <c r="A4024" t="s">
        <v>21</v>
      </c>
      <c r="B4024" t="s">
        <v>1275</v>
      </c>
      <c r="C4024">
        <v>2014</v>
      </c>
      <c r="D4024" s="3">
        <v>10</v>
      </c>
      <c r="E4024" s="3">
        <v>70000</v>
      </c>
      <c r="F4024" t="s">
        <v>13</v>
      </c>
      <c r="G4024" s="15">
        <f>IF(Table1[[#This Row],[Transmission]]="Manual", 0, 1)</f>
        <v>0</v>
      </c>
      <c r="H4024" t="s">
        <v>9472</v>
      </c>
      <c r="I4024" t="s">
        <v>2903</v>
      </c>
      <c r="J4024" s="4">
        <v>45597</v>
      </c>
      <c r="K4024" t="s">
        <v>3920</v>
      </c>
      <c r="L4024" s="5">
        <v>340000</v>
      </c>
      <c r="M4024" s="28">
        <f t="shared" si="62"/>
        <v>340000</v>
      </c>
      <c r="N4024">
        <f>2025-Table1[[#This Row],[Year]]</f>
        <v>11</v>
      </c>
    </row>
    <row r="4025" spans="1:14" x14ac:dyDescent="0.3">
      <c r="A4025" t="s">
        <v>44</v>
      </c>
      <c r="B4025" t="s">
        <v>83</v>
      </c>
      <c r="C4025">
        <v>2019</v>
      </c>
      <c r="D4025" s="3">
        <v>5</v>
      </c>
      <c r="E4025" s="3">
        <v>40000</v>
      </c>
      <c r="F4025" t="s">
        <v>13</v>
      </c>
      <c r="G4025" s="15">
        <f>IF(Table1[[#This Row],[Transmission]]="Manual", 0, 1)</f>
        <v>0</v>
      </c>
      <c r="H4025" t="s">
        <v>9472</v>
      </c>
      <c r="I4025" t="s">
        <v>2903</v>
      </c>
      <c r="J4025" s="4">
        <v>45597</v>
      </c>
      <c r="K4025" t="s">
        <v>3865</v>
      </c>
      <c r="L4025" s="5">
        <v>545000</v>
      </c>
      <c r="M4025" s="28">
        <f t="shared" si="62"/>
        <v>545000</v>
      </c>
      <c r="N4025">
        <f>2025-Table1[[#This Row],[Year]]</f>
        <v>6</v>
      </c>
    </row>
    <row r="4026" spans="1:14" x14ac:dyDescent="0.3">
      <c r="A4026" t="s">
        <v>113</v>
      </c>
      <c r="B4026" t="s">
        <v>994</v>
      </c>
      <c r="C4026">
        <v>2022</v>
      </c>
      <c r="D4026" s="3">
        <v>2</v>
      </c>
      <c r="E4026" s="3">
        <v>14555</v>
      </c>
      <c r="F4026" t="s">
        <v>25</v>
      </c>
      <c r="G4026" s="15">
        <f>IF(Table1[[#This Row],[Transmission]]="Manual", 0, 1)</f>
        <v>1</v>
      </c>
      <c r="H4026" t="s">
        <v>9472</v>
      </c>
      <c r="I4026" t="s">
        <v>17</v>
      </c>
      <c r="J4026" s="4">
        <v>45597</v>
      </c>
      <c r="K4026" t="s">
        <v>3921</v>
      </c>
      <c r="L4026" s="5">
        <v>1095000</v>
      </c>
      <c r="M4026" s="28">
        <f t="shared" si="62"/>
        <v>1095000</v>
      </c>
      <c r="N4026">
        <f>2025-Table1[[#This Row],[Year]]</f>
        <v>3</v>
      </c>
    </row>
    <row r="4027" spans="1:14" x14ac:dyDescent="0.3">
      <c r="A4027" t="s">
        <v>21</v>
      </c>
      <c r="B4027" t="s">
        <v>70</v>
      </c>
      <c r="C4027">
        <v>2023</v>
      </c>
      <c r="D4027" s="3">
        <v>1</v>
      </c>
      <c r="E4027" s="3">
        <v>3000</v>
      </c>
      <c r="F4027" t="s">
        <v>13</v>
      </c>
      <c r="G4027" s="15">
        <f>IF(Table1[[#This Row],[Transmission]]="Manual", 0, 1)</f>
        <v>0</v>
      </c>
      <c r="H4027" t="s">
        <v>9472</v>
      </c>
      <c r="I4027" t="s">
        <v>14</v>
      </c>
      <c r="J4027" s="4">
        <v>45597</v>
      </c>
      <c r="K4027" t="s">
        <v>3922</v>
      </c>
      <c r="L4027" s="5">
        <v>1300000</v>
      </c>
      <c r="M4027" s="28">
        <f t="shared" si="62"/>
        <v>1300000</v>
      </c>
      <c r="N4027">
        <f>2025-Table1[[#This Row],[Year]]</f>
        <v>2</v>
      </c>
    </row>
    <row r="4028" spans="1:14" x14ac:dyDescent="0.3">
      <c r="A4028" t="s">
        <v>113</v>
      </c>
      <c r="B4028" t="s">
        <v>121</v>
      </c>
      <c r="C4028">
        <v>2015</v>
      </c>
      <c r="D4028" s="3">
        <v>9</v>
      </c>
      <c r="E4028" s="3">
        <v>65000</v>
      </c>
      <c r="F4028" t="s">
        <v>13</v>
      </c>
      <c r="G4028" s="15">
        <f>IF(Table1[[#This Row],[Transmission]]="Manual", 0, 1)</f>
        <v>0</v>
      </c>
      <c r="H4028" t="s">
        <v>9472</v>
      </c>
      <c r="I4028" t="s">
        <v>17</v>
      </c>
      <c r="J4028" s="4">
        <v>45597</v>
      </c>
      <c r="K4028" t="s">
        <v>3542</v>
      </c>
      <c r="L4028" s="5">
        <v>1095000</v>
      </c>
      <c r="M4028" s="28">
        <f t="shared" si="62"/>
        <v>1095000</v>
      </c>
      <c r="N4028">
        <f>2025-Table1[[#This Row],[Year]]</f>
        <v>10</v>
      </c>
    </row>
    <row r="4029" spans="1:14" x14ac:dyDescent="0.3">
      <c r="A4029" t="s">
        <v>113</v>
      </c>
      <c r="B4029" t="s">
        <v>121</v>
      </c>
      <c r="C4029">
        <v>2013</v>
      </c>
      <c r="D4029" s="3">
        <v>11</v>
      </c>
      <c r="E4029" s="3">
        <v>81000</v>
      </c>
      <c r="F4029" t="s">
        <v>13</v>
      </c>
      <c r="G4029" s="15">
        <f>IF(Table1[[#This Row],[Transmission]]="Manual", 0, 1)</f>
        <v>0</v>
      </c>
      <c r="H4029" t="s">
        <v>9472</v>
      </c>
      <c r="I4029" t="s">
        <v>17</v>
      </c>
      <c r="J4029" s="4">
        <v>45597</v>
      </c>
      <c r="K4029" t="s">
        <v>218</v>
      </c>
      <c r="L4029" s="5">
        <v>575000</v>
      </c>
      <c r="M4029" s="28">
        <f t="shared" si="62"/>
        <v>575000</v>
      </c>
      <c r="N4029">
        <f>2025-Table1[[#This Row],[Year]]</f>
        <v>12</v>
      </c>
    </row>
    <row r="4030" spans="1:14" x14ac:dyDescent="0.3">
      <c r="A4030" t="s">
        <v>277</v>
      </c>
      <c r="B4030" t="s">
        <v>1189</v>
      </c>
      <c r="C4030">
        <v>2010</v>
      </c>
      <c r="D4030" s="3">
        <v>14</v>
      </c>
      <c r="E4030" s="3">
        <v>25000</v>
      </c>
      <c r="F4030" t="s">
        <v>13</v>
      </c>
      <c r="G4030" s="15">
        <f>IF(Table1[[#This Row],[Transmission]]="Manual", 0, 1)</f>
        <v>0</v>
      </c>
      <c r="H4030" t="s">
        <v>9475</v>
      </c>
      <c r="I4030" t="s">
        <v>14</v>
      </c>
      <c r="J4030" s="4">
        <v>45597</v>
      </c>
      <c r="K4030" t="s">
        <v>3923</v>
      </c>
      <c r="L4030" s="5">
        <v>130000</v>
      </c>
      <c r="M4030" s="28">
        <f t="shared" si="62"/>
        <v>130000</v>
      </c>
      <c r="N4030">
        <f>2025-Table1[[#This Row],[Year]]</f>
        <v>15</v>
      </c>
    </row>
    <row r="4031" spans="1:14" x14ac:dyDescent="0.3">
      <c r="A4031" t="s">
        <v>21</v>
      </c>
      <c r="B4031" t="s">
        <v>68</v>
      </c>
      <c r="C4031">
        <v>2019</v>
      </c>
      <c r="D4031" s="3">
        <v>5</v>
      </c>
      <c r="E4031" s="3">
        <v>60000</v>
      </c>
      <c r="F4031" t="s">
        <v>25</v>
      </c>
      <c r="G4031" s="15">
        <f>IF(Table1[[#This Row],[Transmission]]="Manual", 0, 1)</f>
        <v>1</v>
      </c>
      <c r="H4031" t="s">
        <v>9472</v>
      </c>
      <c r="I4031" t="s">
        <v>2903</v>
      </c>
      <c r="J4031" s="4">
        <v>45597</v>
      </c>
      <c r="K4031" t="s">
        <v>3924</v>
      </c>
      <c r="L4031" s="5">
        <v>511000</v>
      </c>
      <c r="M4031" s="28">
        <f t="shared" si="62"/>
        <v>511000</v>
      </c>
      <c r="N4031">
        <f>2025-Table1[[#This Row],[Year]]</f>
        <v>6</v>
      </c>
    </row>
    <row r="4032" spans="1:14" x14ac:dyDescent="0.3">
      <c r="A4032" t="s">
        <v>101</v>
      </c>
      <c r="B4032" t="s">
        <v>337</v>
      </c>
      <c r="C4032">
        <v>2020</v>
      </c>
      <c r="D4032" s="3">
        <v>4</v>
      </c>
      <c r="E4032" s="3">
        <v>58000</v>
      </c>
      <c r="F4032" t="s">
        <v>25</v>
      </c>
      <c r="G4032" s="15">
        <f>IF(Table1[[#This Row],[Transmission]]="Manual", 0, 1)</f>
        <v>1</v>
      </c>
      <c r="H4032" t="s">
        <v>9472</v>
      </c>
      <c r="I4032" t="s">
        <v>2903</v>
      </c>
      <c r="J4032" s="4">
        <v>45597</v>
      </c>
      <c r="K4032" t="s">
        <v>3925</v>
      </c>
      <c r="L4032" s="5">
        <v>575000</v>
      </c>
      <c r="M4032" s="28">
        <f t="shared" si="62"/>
        <v>575000</v>
      </c>
      <c r="N4032">
        <f>2025-Table1[[#This Row],[Year]]</f>
        <v>5</v>
      </c>
    </row>
    <row r="4033" spans="1:14" x14ac:dyDescent="0.3">
      <c r="A4033" t="s">
        <v>21</v>
      </c>
      <c r="B4033" t="s">
        <v>111</v>
      </c>
      <c r="C4033">
        <v>2016</v>
      </c>
      <c r="D4033" s="3">
        <v>8</v>
      </c>
      <c r="E4033" s="3">
        <v>56000</v>
      </c>
      <c r="F4033" t="s">
        <v>25</v>
      </c>
      <c r="G4033" s="15">
        <f>IF(Table1[[#This Row],[Transmission]]="Manual", 0, 1)</f>
        <v>1</v>
      </c>
      <c r="H4033" t="s">
        <v>9472</v>
      </c>
      <c r="I4033" t="s">
        <v>14</v>
      </c>
      <c r="J4033" s="4">
        <v>45566</v>
      </c>
      <c r="K4033" t="s">
        <v>1169</v>
      </c>
      <c r="L4033" s="5">
        <v>525000</v>
      </c>
      <c r="M4033" s="28">
        <f t="shared" si="62"/>
        <v>525000</v>
      </c>
      <c r="N4033">
        <f>2025-Table1[[#This Row],[Year]]</f>
        <v>9</v>
      </c>
    </row>
    <row r="4034" spans="1:14" x14ac:dyDescent="0.3">
      <c r="A4034" t="s">
        <v>21</v>
      </c>
      <c r="B4034" t="s">
        <v>111</v>
      </c>
      <c r="C4034">
        <v>2020</v>
      </c>
      <c r="D4034" s="3">
        <v>4</v>
      </c>
      <c r="E4034" s="3">
        <v>70000</v>
      </c>
      <c r="F4034" t="s">
        <v>13</v>
      </c>
      <c r="G4034" s="15">
        <f>IF(Table1[[#This Row],[Transmission]]="Manual", 0, 1)</f>
        <v>0</v>
      </c>
      <c r="H4034" t="s">
        <v>9472</v>
      </c>
      <c r="I4034" t="s">
        <v>2903</v>
      </c>
      <c r="J4034" s="4">
        <v>45597</v>
      </c>
      <c r="K4034" t="s">
        <v>3926</v>
      </c>
      <c r="L4034" s="5">
        <v>425000</v>
      </c>
      <c r="M4034" s="28">
        <f t="shared" si="62"/>
        <v>425000</v>
      </c>
      <c r="N4034">
        <f>2025-Table1[[#This Row],[Year]]</f>
        <v>5</v>
      </c>
    </row>
    <row r="4035" spans="1:14" x14ac:dyDescent="0.3">
      <c r="A4035" t="s">
        <v>44</v>
      </c>
      <c r="B4035" t="s">
        <v>81</v>
      </c>
      <c r="C4035">
        <v>2022</v>
      </c>
      <c r="D4035" s="3">
        <v>2</v>
      </c>
      <c r="E4035" s="3">
        <v>72000</v>
      </c>
      <c r="F4035" t="s">
        <v>25</v>
      </c>
      <c r="G4035" s="15">
        <f>IF(Table1[[#This Row],[Transmission]]="Manual", 0, 1)</f>
        <v>1</v>
      </c>
      <c r="H4035" t="s">
        <v>9472</v>
      </c>
      <c r="I4035" t="s">
        <v>17</v>
      </c>
      <c r="J4035" s="4">
        <v>45597</v>
      </c>
      <c r="K4035" t="s">
        <v>698</v>
      </c>
      <c r="L4035" s="5">
        <v>1545000</v>
      </c>
      <c r="M4035" s="28">
        <f t="shared" ref="M4035:M4098" si="63">VALUE(SUBSTITUTE(SUBSTITUTE(L4035,"₹"," "),",",""))</f>
        <v>1545000</v>
      </c>
      <c r="N4035">
        <f>2025-Table1[[#This Row],[Year]]</f>
        <v>3</v>
      </c>
    </row>
    <row r="4036" spans="1:14" x14ac:dyDescent="0.3">
      <c r="A4036" t="s">
        <v>21</v>
      </c>
      <c r="B4036" t="s">
        <v>194</v>
      </c>
      <c r="C4036">
        <v>2020</v>
      </c>
      <c r="D4036" s="3">
        <v>4</v>
      </c>
      <c r="E4036" s="3">
        <v>50000</v>
      </c>
      <c r="F4036" t="s">
        <v>13</v>
      </c>
      <c r="G4036" s="15">
        <f>IF(Table1[[#This Row],[Transmission]]="Manual", 0, 1)</f>
        <v>0</v>
      </c>
      <c r="H4036" t="s">
        <v>9475</v>
      </c>
      <c r="I4036" t="s">
        <v>14</v>
      </c>
      <c r="J4036" s="4">
        <v>45597</v>
      </c>
      <c r="K4036" t="s">
        <v>3927</v>
      </c>
      <c r="L4036" s="5">
        <v>475000</v>
      </c>
      <c r="M4036" s="28">
        <f t="shared" si="63"/>
        <v>475000</v>
      </c>
      <c r="N4036">
        <f>2025-Table1[[#This Row],[Year]]</f>
        <v>5</v>
      </c>
    </row>
    <row r="4037" spans="1:14" x14ac:dyDescent="0.3">
      <c r="A4037" t="s">
        <v>21</v>
      </c>
      <c r="B4037" t="s">
        <v>22</v>
      </c>
      <c r="C4037">
        <v>2010</v>
      </c>
      <c r="D4037" s="3">
        <v>14</v>
      </c>
      <c r="E4037" s="3">
        <v>50000</v>
      </c>
      <c r="F4037" t="s">
        <v>13</v>
      </c>
      <c r="G4037" s="15">
        <f>IF(Table1[[#This Row],[Transmission]]="Manual", 0, 1)</f>
        <v>0</v>
      </c>
      <c r="H4037" t="s">
        <v>9475</v>
      </c>
      <c r="I4037" t="s">
        <v>2903</v>
      </c>
      <c r="J4037" s="4">
        <v>45597</v>
      </c>
      <c r="K4037" t="s">
        <v>3928</v>
      </c>
      <c r="L4037" s="5">
        <v>135000</v>
      </c>
      <c r="M4037" s="28">
        <f t="shared" si="63"/>
        <v>135000</v>
      </c>
      <c r="N4037">
        <f>2025-Table1[[#This Row],[Year]]</f>
        <v>15</v>
      </c>
    </row>
    <row r="4038" spans="1:14" x14ac:dyDescent="0.3">
      <c r="A4038" t="s">
        <v>101</v>
      </c>
      <c r="B4038" t="s">
        <v>152</v>
      </c>
      <c r="C4038">
        <v>2019</v>
      </c>
      <c r="D4038" s="3">
        <v>5</v>
      </c>
      <c r="E4038" s="3">
        <v>38096</v>
      </c>
      <c r="F4038" t="s">
        <v>13</v>
      </c>
      <c r="G4038" s="15">
        <f>IF(Table1[[#This Row],[Transmission]]="Manual", 0, 1)</f>
        <v>0</v>
      </c>
      <c r="H4038" t="s">
        <v>9472</v>
      </c>
      <c r="I4038" t="s">
        <v>17</v>
      </c>
      <c r="J4038" s="4">
        <v>45597</v>
      </c>
      <c r="K4038" t="s">
        <v>3929</v>
      </c>
      <c r="L4038" s="5">
        <v>650000</v>
      </c>
      <c r="M4038" s="28">
        <f t="shared" si="63"/>
        <v>650000</v>
      </c>
      <c r="N4038">
        <f>2025-Table1[[#This Row],[Year]]</f>
        <v>6</v>
      </c>
    </row>
    <row r="4039" spans="1:14" x14ac:dyDescent="0.3">
      <c r="A4039" t="s">
        <v>113</v>
      </c>
      <c r="B4039" t="s">
        <v>3377</v>
      </c>
      <c r="C4039">
        <v>2014</v>
      </c>
      <c r="D4039" s="3">
        <v>10</v>
      </c>
      <c r="E4039" s="3">
        <v>83000</v>
      </c>
      <c r="F4039" t="s">
        <v>25</v>
      </c>
      <c r="G4039" s="15">
        <f>IF(Table1[[#This Row],[Transmission]]="Manual", 0, 1)</f>
        <v>1</v>
      </c>
      <c r="H4039" t="s">
        <v>9475</v>
      </c>
      <c r="I4039" t="s">
        <v>17</v>
      </c>
      <c r="J4039" s="4">
        <v>45597</v>
      </c>
      <c r="K4039" t="s">
        <v>3930</v>
      </c>
      <c r="L4039" s="5">
        <v>525000</v>
      </c>
      <c r="M4039" s="28">
        <f t="shared" si="63"/>
        <v>525000</v>
      </c>
      <c r="N4039">
        <f>2025-Table1[[#This Row],[Year]]</f>
        <v>11</v>
      </c>
    </row>
    <row r="4040" spans="1:14" x14ac:dyDescent="0.3">
      <c r="A4040" t="s">
        <v>21</v>
      </c>
      <c r="B4040" t="s">
        <v>68</v>
      </c>
      <c r="C4040">
        <v>2021</v>
      </c>
      <c r="D4040" s="3">
        <v>3</v>
      </c>
      <c r="E4040" s="3">
        <v>62000</v>
      </c>
      <c r="F4040" t="s">
        <v>13</v>
      </c>
      <c r="G4040" s="15">
        <f>IF(Table1[[#This Row],[Transmission]]="Manual", 0, 1)</f>
        <v>0</v>
      </c>
      <c r="H4040" t="s">
        <v>9472</v>
      </c>
      <c r="I4040" t="s">
        <v>2903</v>
      </c>
      <c r="J4040" s="4">
        <v>45597</v>
      </c>
      <c r="K4040" t="s">
        <v>3931</v>
      </c>
      <c r="L4040" s="5">
        <v>450000</v>
      </c>
      <c r="M4040" s="28">
        <f t="shared" si="63"/>
        <v>450000</v>
      </c>
      <c r="N4040">
        <f>2025-Table1[[#This Row],[Year]]</f>
        <v>4</v>
      </c>
    </row>
    <row r="4041" spans="1:14" x14ac:dyDescent="0.3">
      <c r="A4041" t="s">
        <v>21</v>
      </c>
      <c r="B4041" t="s">
        <v>39</v>
      </c>
      <c r="C4041">
        <v>2017</v>
      </c>
      <c r="D4041" s="3">
        <v>7</v>
      </c>
      <c r="E4041" s="3">
        <v>61000</v>
      </c>
      <c r="F4041" t="s">
        <v>25</v>
      </c>
      <c r="G4041" s="15">
        <f>IF(Table1[[#This Row],[Transmission]]="Manual", 0, 1)</f>
        <v>1</v>
      </c>
      <c r="H4041" t="s">
        <v>9475</v>
      </c>
      <c r="I4041" t="s">
        <v>2903</v>
      </c>
      <c r="J4041" s="4">
        <v>45597</v>
      </c>
      <c r="K4041" t="s">
        <v>3932</v>
      </c>
      <c r="L4041" s="5">
        <v>465000</v>
      </c>
      <c r="M4041" s="28">
        <f t="shared" si="63"/>
        <v>465000</v>
      </c>
      <c r="N4041">
        <f>2025-Table1[[#This Row],[Year]]</f>
        <v>8</v>
      </c>
    </row>
    <row r="4042" spans="1:14" x14ac:dyDescent="0.3">
      <c r="A4042" t="s">
        <v>277</v>
      </c>
      <c r="B4042" t="s">
        <v>278</v>
      </c>
      <c r="C4042">
        <v>2012</v>
      </c>
      <c r="D4042" s="3">
        <v>12</v>
      </c>
      <c r="E4042" s="3">
        <v>78000</v>
      </c>
      <c r="F4042" t="s">
        <v>25</v>
      </c>
      <c r="G4042" s="15">
        <f>IF(Table1[[#This Row],[Transmission]]="Manual", 0, 1)</f>
        <v>1</v>
      </c>
      <c r="H4042" t="s">
        <v>9475</v>
      </c>
      <c r="I4042" t="s">
        <v>17</v>
      </c>
      <c r="J4042" s="4">
        <v>45597</v>
      </c>
      <c r="K4042" t="s">
        <v>3933</v>
      </c>
      <c r="L4042" s="5">
        <v>350000</v>
      </c>
      <c r="M4042" s="28">
        <f t="shared" si="63"/>
        <v>350000</v>
      </c>
      <c r="N4042">
        <f>2025-Table1[[#This Row],[Year]]</f>
        <v>13</v>
      </c>
    </row>
    <row r="4043" spans="1:14" x14ac:dyDescent="0.3">
      <c r="A4043" t="s">
        <v>44</v>
      </c>
      <c r="B4043" t="s">
        <v>89</v>
      </c>
      <c r="C4043">
        <v>2014</v>
      </c>
      <c r="D4043" s="3">
        <v>10</v>
      </c>
      <c r="E4043" s="3">
        <v>88000</v>
      </c>
      <c r="F4043" t="s">
        <v>13</v>
      </c>
      <c r="G4043" s="15">
        <f>IF(Table1[[#This Row],[Transmission]]="Manual", 0, 1)</f>
        <v>0</v>
      </c>
      <c r="H4043" t="s">
        <v>9475</v>
      </c>
      <c r="I4043" t="s">
        <v>2903</v>
      </c>
      <c r="J4043" s="4">
        <v>45597</v>
      </c>
      <c r="K4043" t="s">
        <v>3934</v>
      </c>
      <c r="L4043" s="5">
        <v>399000</v>
      </c>
      <c r="M4043" s="28">
        <f t="shared" si="63"/>
        <v>399000</v>
      </c>
      <c r="N4043">
        <f>2025-Table1[[#This Row],[Year]]</f>
        <v>11</v>
      </c>
    </row>
    <row r="4044" spans="1:14" x14ac:dyDescent="0.3">
      <c r="A4044" t="s">
        <v>21</v>
      </c>
      <c r="B4044" t="s">
        <v>70</v>
      </c>
      <c r="C4044">
        <v>2016</v>
      </c>
      <c r="D4044" s="3">
        <v>8</v>
      </c>
      <c r="E4044" s="3">
        <v>84500</v>
      </c>
      <c r="F4044" t="s">
        <v>13</v>
      </c>
      <c r="G4044" s="15">
        <f>IF(Table1[[#This Row],[Transmission]]="Manual", 0, 1)</f>
        <v>0</v>
      </c>
      <c r="H4044" t="s">
        <v>9472</v>
      </c>
      <c r="I4044" t="s">
        <v>17</v>
      </c>
      <c r="J4044" s="4">
        <v>45597</v>
      </c>
      <c r="K4044" t="s">
        <v>3935</v>
      </c>
      <c r="L4044" s="5">
        <v>626000</v>
      </c>
      <c r="M4044" s="28">
        <f t="shared" si="63"/>
        <v>626000</v>
      </c>
      <c r="N4044">
        <f>2025-Table1[[#This Row],[Year]]</f>
        <v>9</v>
      </c>
    </row>
    <row r="4045" spans="1:14" x14ac:dyDescent="0.3">
      <c r="A4045" t="s">
        <v>21</v>
      </c>
      <c r="B4045" t="s">
        <v>99</v>
      </c>
      <c r="C4045">
        <v>2018</v>
      </c>
      <c r="D4045" s="3">
        <v>6</v>
      </c>
      <c r="E4045" s="3">
        <v>94000</v>
      </c>
      <c r="F4045" t="s">
        <v>25</v>
      </c>
      <c r="G4045" s="15">
        <f>IF(Table1[[#This Row],[Transmission]]="Manual", 0, 1)</f>
        <v>1</v>
      </c>
      <c r="H4045" t="s">
        <v>9472</v>
      </c>
      <c r="I4045" t="s">
        <v>2903</v>
      </c>
      <c r="J4045" s="4">
        <v>45597</v>
      </c>
      <c r="K4045" t="s">
        <v>3936</v>
      </c>
      <c r="L4045" s="5">
        <v>510000</v>
      </c>
      <c r="M4045" s="28">
        <f t="shared" si="63"/>
        <v>510000</v>
      </c>
      <c r="N4045">
        <f>2025-Table1[[#This Row],[Year]]</f>
        <v>7</v>
      </c>
    </row>
    <row r="4046" spans="1:14" x14ac:dyDescent="0.3">
      <c r="A4046" t="s">
        <v>44</v>
      </c>
      <c r="B4046" t="s">
        <v>79</v>
      </c>
      <c r="C4046">
        <v>2017</v>
      </c>
      <c r="D4046" s="3">
        <v>7</v>
      </c>
      <c r="E4046" s="3">
        <v>41000</v>
      </c>
      <c r="F4046" t="s">
        <v>25</v>
      </c>
      <c r="G4046" s="15">
        <f>IF(Table1[[#This Row],[Transmission]]="Manual", 0, 1)</f>
        <v>1</v>
      </c>
      <c r="H4046" t="s">
        <v>9472</v>
      </c>
      <c r="I4046" t="s">
        <v>2903</v>
      </c>
      <c r="J4046" s="4">
        <v>45597</v>
      </c>
      <c r="K4046" t="s">
        <v>3937</v>
      </c>
      <c r="L4046" s="5">
        <v>699000</v>
      </c>
      <c r="M4046" s="28">
        <f t="shared" si="63"/>
        <v>699000</v>
      </c>
      <c r="N4046">
        <f>2025-Table1[[#This Row],[Year]]</f>
        <v>8</v>
      </c>
    </row>
    <row r="4047" spans="1:14" x14ac:dyDescent="0.3">
      <c r="A4047" t="s">
        <v>44</v>
      </c>
      <c r="B4047" t="s">
        <v>89</v>
      </c>
      <c r="C4047">
        <v>2018</v>
      </c>
      <c r="D4047" s="3">
        <v>6</v>
      </c>
      <c r="E4047" s="3">
        <v>78000</v>
      </c>
      <c r="F4047" t="s">
        <v>13</v>
      </c>
      <c r="G4047" s="15">
        <f>IF(Table1[[#This Row],[Transmission]]="Manual", 0, 1)</f>
        <v>0</v>
      </c>
      <c r="H4047" t="s">
        <v>9472</v>
      </c>
      <c r="I4047" t="s">
        <v>17</v>
      </c>
      <c r="J4047" s="4">
        <v>45597</v>
      </c>
      <c r="K4047" t="s">
        <v>3938</v>
      </c>
      <c r="L4047" s="5">
        <v>875000</v>
      </c>
      <c r="M4047" s="28">
        <f t="shared" si="63"/>
        <v>875000</v>
      </c>
      <c r="N4047">
        <f>2025-Table1[[#This Row],[Year]]</f>
        <v>7</v>
      </c>
    </row>
    <row r="4048" spans="1:14" x14ac:dyDescent="0.3">
      <c r="A4048" t="s">
        <v>21</v>
      </c>
      <c r="B4048" t="s">
        <v>231</v>
      </c>
      <c r="C4048">
        <v>2016</v>
      </c>
      <c r="D4048" s="3">
        <v>8</v>
      </c>
      <c r="E4048" s="3">
        <v>85000</v>
      </c>
      <c r="F4048" t="s">
        <v>13</v>
      </c>
      <c r="G4048" s="15">
        <f>IF(Table1[[#This Row],[Transmission]]="Manual", 0, 1)</f>
        <v>0</v>
      </c>
      <c r="H4048" t="s">
        <v>9475</v>
      </c>
      <c r="I4048" t="s">
        <v>2903</v>
      </c>
      <c r="J4048" s="4">
        <v>45597</v>
      </c>
      <c r="K4048" t="s">
        <v>3343</v>
      </c>
      <c r="L4048" s="5">
        <v>345000</v>
      </c>
      <c r="M4048" s="28">
        <f t="shared" si="63"/>
        <v>345000</v>
      </c>
      <c r="N4048">
        <f>2025-Table1[[#This Row],[Year]]</f>
        <v>9</v>
      </c>
    </row>
    <row r="4049" spans="1:14" x14ac:dyDescent="0.3">
      <c r="A4049" t="s">
        <v>11</v>
      </c>
      <c r="B4049" t="s">
        <v>285</v>
      </c>
      <c r="C4049">
        <v>2015</v>
      </c>
      <c r="D4049" s="3">
        <v>9</v>
      </c>
      <c r="E4049" s="3">
        <v>117000</v>
      </c>
      <c r="F4049" t="s">
        <v>13</v>
      </c>
      <c r="G4049" s="15">
        <f>IF(Table1[[#This Row],[Transmission]]="Manual", 0, 1)</f>
        <v>0</v>
      </c>
      <c r="H4049" t="s">
        <v>9475</v>
      </c>
      <c r="I4049" t="s">
        <v>14</v>
      </c>
      <c r="J4049" s="4">
        <v>45597</v>
      </c>
      <c r="K4049" t="s">
        <v>3939</v>
      </c>
      <c r="L4049" s="5">
        <v>300000</v>
      </c>
      <c r="M4049" s="28">
        <f t="shared" si="63"/>
        <v>300000</v>
      </c>
      <c r="N4049">
        <f>2025-Table1[[#This Row],[Year]]</f>
        <v>10</v>
      </c>
    </row>
    <row r="4050" spans="1:14" x14ac:dyDescent="0.3">
      <c r="A4050" t="s">
        <v>15</v>
      </c>
      <c r="B4050" t="s">
        <v>588</v>
      </c>
      <c r="C4050">
        <v>2011</v>
      </c>
      <c r="D4050" s="3">
        <v>13</v>
      </c>
      <c r="E4050" s="3">
        <v>89000</v>
      </c>
      <c r="F4050" t="s">
        <v>25</v>
      </c>
      <c r="G4050" s="15">
        <f>IF(Table1[[#This Row],[Transmission]]="Manual", 0, 1)</f>
        <v>1</v>
      </c>
      <c r="H4050" t="s">
        <v>9475</v>
      </c>
      <c r="I4050" t="s">
        <v>2903</v>
      </c>
      <c r="J4050" s="4">
        <v>45597</v>
      </c>
      <c r="K4050" t="s">
        <v>3940</v>
      </c>
      <c r="L4050" s="5">
        <v>365000</v>
      </c>
      <c r="M4050" s="28">
        <f t="shared" si="63"/>
        <v>365000</v>
      </c>
      <c r="N4050">
        <f>2025-Table1[[#This Row],[Year]]</f>
        <v>14</v>
      </c>
    </row>
    <row r="4051" spans="1:14" x14ac:dyDescent="0.3">
      <c r="A4051" t="s">
        <v>113</v>
      </c>
      <c r="B4051" t="s">
        <v>121</v>
      </c>
      <c r="C4051">
        <v>2016</v>
      </c>
      <c r="D4051" s="3">
        <v>8</v>
      </c>
      <c r="E4051" s="3">
        <v>111821</v>
      </c>
      <c r="F4051" t="s">
        <v>13</v>
      </c>
      <c r="G4051" s="15">
        <f>IF(Table1[[#This Row],[Transmission]]="Manual", 0, 1)</f>
        <v>0</v>
      </c>
      <c r="H4051" t="s">
        <v>9472</v>
      </c>
      <c r="I4051" t="s">
        <v>17</v>
      </c>
      <c r="J4051" s="4">
        <v>45597</v>
      </c>
      <c r="K4051" t="s">
        <v>3941</v>
      </c>
      <c r="L4051" s="5">
        <v>750000</v>
      </c>
      <c r="M4051" s="28">
        <f t="shared" si="63"/>
        <v>750000</v>
      </c>
      <c r="N4051">
        <f>2025-Table1[[#This Row],[Year]]</f>
        <v>9</v>
      </c>
    </row>
    <row r="4052" spans="1:14" x14ac:dyDescent="0.3">
      <c r="A4052" t="s">
        <v>21</v>
      </c>
      <c r="B4052" t="s">
        <v>49</v>
      </c>
      <c r="C4052">
        <v>2012</v>
      </c>
      <c r="D4052" s="3">
        <v>12</v>
      </c>
      <c r="E4052" s="3">
        <v>148723</v>
      </c>
      <c r="F4052" t="s">
        <v>13</v>
      </c>
      <c r="G4052" s="15">
        <f>IF(Table1[[#This Row],[Transmission]]="Manual", 0, 1)</f>
        <v>0</v>
      </c>
      <c r="H4052" t="s">
        <v>9475</v>
      </c>
      <c r="I4052" t="s">
        <v>2903</v>
      </c>
      <c r="J4052" s="4">
        <v>45597</v>
      </c>
      <c r="K4052" t="s">
        <v>3942</v>
      </c>
      <c r="L4052" s="5">
        <v>360000</v>
      </c>
      <c r="M4052" s="28">
        <f t="shared" si="63"/>
        <v>360000</v>
      </c>
      <c r="N4052">
        <f>2025-Table1[[#This Row],[Year]]</f>
        <v>13</v>
      </c>
    </row>
    <row r="4053" spans="1:14" x14ac:dyDescent="0.3">
      <c r="A4053" t="s">
        <v>44</v>
      </c>
      <c r="B4053" t="s">
        <v>124</v>
      </c>
      <c r="C4053">
        <v>2012</v>
      </c>
      <c r="D4053" s="3">
        <v>12</v>
      </c>
      <c r="E4053" s="3">
        <v>77000</v>
      </c>
      <c r="F4053" t="s">
        <v>25</v>
      </c>
      <c r="G4053" s="15">
        <f>IF(Table1[[#This Row],[Transmission]]="Manual", 0, 1)</f>
        <v>1</v>
      </c>
      <c r="H4053" t="s">
        <v>9475</v>
      </c>
      <c r="I4053" t="s">
        <v>2903</v>
      </c>
      <c r="J4053" s="4">
        <v>45597</v>
      </c>
      <c r="K4053" t="s">
        <v>3943</v>
      </c>
      <c r="L4053" s="5">
        <v>165000</v>
      </c>
      <c r="M4053" s="28">
        <f t="shared" si="63"/>
        <v>165000</v>
      </c>
      <c r="N4053">
        <f>2025-Table1[[#This Row],[Year]]</f>
        <v>13</v>
      </c>
    </row>
    <row r="4054" spans="1:14" x14ac:dyDescent="0.3">
      <c r="A4054" t="s">
        <v>11</v>
      </c>
      <c r="B4054" t="s">
        <v>12</v>
      </c>
      <c r="C4054">
        <v>2019</v>
      </c>
      <c r="D4054" s="3">
        <v>5</v>
      </c>
      <c r="E4054" s="3">
        <v>45000</v>
      </c>
      <c r="F4054" t="s">
        <v>25</v>
      </c>
      <c r="G4054" s="15">
        <f>IF(Table1[[#This Row],[Transmission]]="Manual", 0, 1)</f>
        <v>1</v>
      </c>
      <c r="H4054" t="s">
        <v>9475</v>
      </c>
      <c r="I4054" t="s">
        <v>14</v>
      </c>
      <c r="J4054" s="4">
        <v>45597</v>
      </c>
      <c r="K4054" t="s">
        <v>3944</v>
      </c>
      <c r="L4054" s="5">
        <v>845000</v>
      </c>
      <c r="M4054" s="28">
        <f t="shared" si="63"/>
        <v>845000</v>
      </c>
      <c r="N4054">
        <f>2025-Table1[[#This Row],[Year]]</f>
        <v>6</v>
      </c>
    </row>
    <row r="4055" spans="1:14" x14ac:dyDescent="0.3">
      <c r="A4055" t="s">
        <v>21</v>
      </c>
      <c r="B4055" t="s">
        <v>111</v>
      </c>
      <c r="C4055">
        <v>2011</v>
      </c>
      <c r="D4055" s="3">
        <v>13</v>
      </c>
      <c r="E4055" s="3">
        <v>84750</v>
      </c>
      <c r="F4055" t="s">
        <v>13</v>
      </c>
      <c r="G4055" s="15">
        <f>IF(Table1[[#This Row],[Transmission]]="Manual", 0, 1)</f>
        <v>0</v>
      </c>
      <c r="H4055" t="s">
        <v>9475</v>
      </c>
      <c r="I4055" t="s">
        <v>2903</v>
      </c>
      <c r="J4055" s="4">
        <v>45597</v>
      </c>
      <c r="K4055" t="s">
        <v>3945</v>
      </c>
      <c r="L4055" s="5">
        <v>165000</v>
      </c>
      <c r="M4055" s="28">
        <f t="shared" si="63"/>
        <v>165000</v>
      </c>
      <c r="N4055">
        <f>2025-Table1[[#This Row],[Year]]</f>
        <v>14</v>
      </c>
    </row>
    <row r="4056" spans="1:14" x14ac:dyDescent="0.3">
      <c r="A4056" t="s">
        <v>44</v>
      </c>
      <c r="B4056" t="s">
        <v>228</v>
      </c>
      <c r="C4056">
        <v>2021</v>
      </c>
      <c r="D4056" s="3">
        <v>3</v>
      </c>
      <c r="E4056" s="3">
        <v>8000</v>
      </c>
      <c r="F4056" t="s">
        <v>25</v>
      </c>
      <c r="G4056" s="15">
        <f>IF(Table1[[#This Row],[Transmission]]="Manual", 0, 1)</f>
        <v>1</v>
      </c>
      <c r="H4056" t="s">
        <v>9475</v>
      </c>
      <c r="I4056" t="s">
        <v>14</v>
      </c>
      <c r="J4056" s="4">
        <v>45597</v>
      </c>
      <c r="K4056" t="s">
        <v>3946</v>
      </c>
      <c r="L4056" s="5">
        <v>675000</v>
      </c>
      <c r="M4056" s="28">
        <f t="shared" si="63"/>
        <v>675000</v>
      </c>
      <c r="N4056">
        <f>2025-Table1[[#This Row],[Year]]</f>
        <v>4</v>
      </c>
    </row>
    <row r="4057" spans="1:14" x14ac:dyDescent="0.3">
      <c r="A4057" t="s">
        <v>61</v>
      </c>
      <c r="B4057" t="s">
        <v>62</v>
      </c>
      <c r="C4057">
        <v>2019</v>
      </c>
      <c r="D4057" s="3">
        <v>5</v>
      </c>
      <c r="E4057" s="3">
        <v>16000</v>
      </c>
      <c r="F4057" t="s">
        <v>25</v>
      </c>
      <c r="G4057" s="15">
        <f>IF(Table1[[#This Row],[Transmission]]="Manual", 0, 1)</f>
        <v>1</v>
      </c>
      <c r="H4057" t="s">
        <v>9472</v>
      </c>
      <c r="I4057" t="s">
        <v>14</v>
      </c>
      <c r="J4057" s="4">
        <v>45597</v>
      </c>
      <c r="K4057" t="s">
        <v>3947</v>
      </c>
      <c r="L4057" s="5">
        <v>420000</v>
      </c>
      <c r="M4057" s="28">
        <f t="shared" si="63"/>
        <v>420000</v>
      </c>
      <c r="N4057">
        <f>2025-Table1[[#This Row],[Year]]</f>
        <v>6</v>
      </c>
    </row>
    <row r="4058" spans="1:14" x14ac:dyDescent="0.3">
      <c r="A4058" t="s">
        <v>21</v>
      </c>
      <c r="B4058" t="s">
        <v>24</v>
      </c>
      <c r="C4058">
        <v>2017</v>
      </c>
      <c r="D4058" s="3">
        <v>7</v>
      </c>
      <c r="E4058" s="3">
        <v>60000</v>
      </c>
      <c r="F4058" t="s">
        <v>13</v>
      </c>
      <c r="G4058" s="15">
        <f>IF(Table1[[#This Row],[Transmission]]="Manual", 0, 1)</f>
        <v>0</v>
      </c>
      <c r="H4058" t="s">
        <v>9475</v>
      </c>
      <c r="I4058" t="s">
        <v>14</v>
      </c>
      <c r="J4058" s="4">
        <v>45597</v>
      </c>
      <c r="K4058" t="s">
        <v>3948</v>
      </c>
      <c r="L4058" s="5">
        <v>500000</v>
      </c>
      <c r="M4058" s="28">
        <f t="shared" si="63"/>
        <v>500000</v>
      </c>
      <c r="N4058">
        <f>2025-Table1[[#This Row],[Year]]</f>
        <v>8</v>
      </c>
    </row>
    <row r="4059" spans="1:14" x14ac:dyDescent="0.3">
      <c r="A4059" t="s">
        <v>15</v>
      </c>
      <c r="B4059" t="s">
        <v>155</v>
      </c>
      <c r="C4059">
        <v>2015</v>
      </c>
      <c r="D4059" s="3">
        <v>9</v>
      </c>
      <c r="E4059" s="3">
        <v>81000</v>
      </c>
      <c r="F4059" t="s">
        <v>13</v>
      </c>
      <c r="G4059" s="15">
        <f>IF(Table1[[#This Row],[Transmission]]="Manual", 0, 1)</f>
        <v>0</v>
      </c>
      <c r="H4059" t="s">
        <v>9472</v>
      </c>
      <c r="I4059" t="s">
        <v>17</v>
      </c>
      <c r="J4059" s="4">
        <v>45597</v>
      </c>
      <c r="K4059" t="s">
        <v>3949</v>
      </c>
      <c r="L4059" s="5">
        <v>459000</v>
      </c>
      <c r="M4059" s="28">
        <f t="shared" si="63"/>
        <v>459000</v>
      </c>
      <c r="N4059">
        <f>2025-Table1[[#This Row],[Year]]</f>
        <v>10</v>
      </c>
    </row>
    <row r="4060" spans="1:14" x14ac:dyDescent="0.3">
      <c r="A4060" t="s">
        <v>11</v>
      </c>
      <c r="B4060" t="s">
        <v>188</v>
      </c>
      <c r="C4060">
        <v>2019</v>
      </c>
      <c r="D4060" s="3">
        <v>5</v>
      </c>
      <c r="E4060" s="3">
        <v>38000</v>
      </c>
      <c r="F4060" t="s">
        <v>13</v>
      </c>
      <c r="G4060" s="15">
        <f>IF(Table1[[#This Row],[Transmission]]="Manual", 0, 1)</f>
        <v>0</v>
      </c>
      <c r="H4060" t="s">
        <v>9472</v>
      </c>
      <c r="I4060" t="s">
        <v>14</v>
      </c>
      <c r="J4060" s="4">
        <v>45597</v>
      </c>
      <c r="K4060" t="s">
        <v>1355</v>
      </c>
      <c r="L4060" s="5">
        <v>640000</v>
      </c>
      <c r="M4060" s="28">
        <f t="shared" si="63"/>
        <v>640000</v>
      </c>
      <c r="N4060">
        <f>2025-Table1[[#This Row],[Year]]</f>
        <v>6</v>
      </c>
    </row>
    <row r="4061" spans="1:14" x14ac:dyDescent="0.3">
      <c r="A4061" t="s">
        <v>113</v>
      </c>
      <c r="B4061" t="s">
        <v>121</v>
      </c>
      <c r="C4061">
        <v>2018</v>
      </c>
      <c r="D4061" s="3">
        <v>6</v>
      </c>
      <c r="E4061" s="3">
        <v>51000</v>
      </c>
      <c r="F4061" t="s">
        <v>25</v>
      </c>
      <c r="G4061" s="15">
        <f>IF(Table1[[#This Row],[Transmission]]="Manual", 0, 1)</f>
        <v>1</v>
      </c>
      <c r="H4061" t="s">
        <v>9472</v>
      </c>
      <c r="I4061" t="s">
        <v>17</v>
      </c>
      <c r="J4061" s="4">
        <v>45597</v>
      </c>
      <c r="K4061" t="s">
        <v>1562</v>
      </c>
      <c r="L4061" s="5">
        <v>1035000</v>
      </c>
      <c r="M4061" s="28">
        <f t="shared" si="63"/>
        <v>1035000</v>
      </c>
      <c r="N4061">
        <f>2025-Table1[[#This Row],[Year]]</f>
        <v>7</v>
      </c>
    </row>
    <row r="4062" spans="1:14" x14ac:dyDescent="0.3">
      <c r="A4062" t="s">
        <v>21</v>
      </c>
      <c r="B4062" t="s">
        <v>39</v>
      </c>
      <c r="C4062">
        <v>2018</v>
      </c>
      <c r="D4062" s="3">
        <v>6</v>
      </c>
      <c r="E4062" s="3">
        <v>68000</v>
      </c>
      <c r="F4062" t="s">
        <v>13</v>
      </c>
      <c r="G4062" s="15">
        <f>IF(Table1[[#This Row],[Transmission]]="Manual", 0, 1)</f>
        <v>0</v>
      </c>
      <c r="H4062" t="s">
        <v>9472</v>
      </c>
      <c r="I4062" t="s">
        <v>17</v>
      </c>
      <c r="J4062" s="4">
        <v>45597</v>
      </c>
      <c r="K4062" t="s">
        <v>3950</v>
      </c>
      <c r="L4062" s="5">
        <v>430000</v>
      </c>
      <c r="M4062" s="28">
        <f t="shared" si="63"/>
        <v>430000</v>
      </c>
      <c r="N4062">
        <f>2025-Table1[[#This Row],[Year]]</f>
        <v>7</v>
      </c>
    </row>
    <row r="4063" spans="1:14" x14ac:dyDescent="0.3">
      <c r="A4063" t="s">
        <v>458</v>
      </c>
      <c r="B4063" t="s">
        <v>2067</v>
      </c>
      <c r="C4063">
        <v>2012</v>
      </c>
      <c r="D4063" s="3">
        <v>12</v>
      </c>
      <c r="E4063" s="3">
        <v>108000</v>
      </c>
      <c r="F4063" t="s">
        <v>13</v>
      </c>
      <c r="G4063" s="15">
        <f>IF(Table1[[#This Row],[Transmission]]="Manual", 0, 1)</f>
        <v>0</v>
      </c>
      <c r="H4063" t="s">
        <v>9475</v>
      </c>
      <c r="I4063" t="s">
        <v>17</v>
      </c>
      <c r="J4063" s="4">
        <v>45597</v>
      </c>
      <c r="K4063" t="s">
        <v>3951</v>
      </c>
      <c r="L4063" s="5">
        <v>300000</v>
      </c>
      <c r="M4063" s="28">
        <f t="shared" si="63"/>
        <v>300000</v>
      </c>
      <c r="N4063">
        <f>2025-Table1[[#This Row],[Year]]</f>
        <v>13</v>
      </c>
    </row>
    <row r="4064" spans="1:14" x14ac:dyDescent="0.3">
      <c r="A4064" t="s">
        <v>44</v>
      </c>
      <c r="B4064" t="s">
        <v>83</v>
      </c>
      <c r="C4064">
        <v>2013</v>
      </c>
      <c r="D4064" s="3">
        <v>11</v>
      </c>
      <c r="E4064" s="3">
        <v>68000</v>
      </c>
      <c r="F4064" t="s">
        <v>13</v>
      </c>
      <c r="G4064" s="15">
        <f>IF(Table1[[#This Row],[Transmission]]="Manual", 0, 1)</f>
        <v>0</v>
      </c>
      <c r="H4064" t="s">
        <v>9472</v>
      </c>
      <c r="I4064" t="s">
        <v>2903</v>
      </c>
      <c r="J4064" s="4">
        <v>45597</v>
      </c>
      <c r="K4064" t="s">
        <v>3952</v>
      </c>
      <c r="L4064" s="5">
        <v>298000</v>
      </c>
      <c r="M4064" s="28">
        <f t="shared" si="63"/>
        <v>298000</v>
      </c>
      <c r="N4064">
        <f>2025-Table1[[#This Row],[Year]]</f>
        <v>12</v>
      </c>
    </row>
    <row r="4065" spans="1:14" x14ac:dyDescent="0.3">
      <c r="A4065" t="s">
        <v>21</v>
      </c>
      <c r="B4065" t="s">
        <v>49</v>
      </c>
      <c r="C4065">
        <v>2019</v>
      </c>
      <c r="D4065" s="3">
        <v>5</v>
      </c>
      <c r="E4065" s="3">
        <v>68000</v>
      </c>
      <c r="F4065" t="s">
        <v>13</v>
      </c>
      <c r="G4065" s="15">
        <f>IF(Table1[[#This Row],[Transmission]]="Manual", 0, 1)</f>
        <v>0</v>
      </c>
      <c r="H4065" t="s">
        <v>9472</v>
      </c>
      <c r="I4065" t="s">
        <v>2903</v>
      </c>
      <c r="J4065" s="4">
        <v>45597</v>
      </c>
      <c r="K4065" t="s">
        <v>3394</v>
      </c>
      <c r="L4065" s="5">
        <v>967000</v>
      </c>
      <c r="M4065" s="28">
        <f t="shared" si="63"/>
        <v>967000</v>
      </c>
      <c r="N4065">
        <f>2025-Table1[[#This Row],[Year]]</f>
        <v>6</v>
      </c>
    </row>
    <row r="4066" spans="1:14" x14ac:dyDescent="0.3">
      <c r="A4066" t="s">
        <v>15</v>
      </c>
      <c r="B4066" t="s">
        <v>588</v>
      </c>
      <c r="C4066">
        <v>2009</v>
      </c>
      <c r="D4066" s="3">
        <v>15</v>
      </c>
      <c r="E4066" s="3">
        <v>92000</v>
      </c>
      <c r="F4066" t="s">
        <v>25</v>
      </c>
      <c r="G4066" s="15">
        <f>IF(Table1[[#This Row],[Transmission]]="Manual", 0, 1)</f>
        <v>1</v>
      </c>
      <c r="H4066" t="s">
        <v>9475</v>
      </c>
      <c r="I4066" t="s">
        <v>2903</v>
      </c>
      <c r="J4066" s="4">
        <v>45597</v>
      </c>
      <c r="K4066" t="s">
        <v>3953</v>
      </c>
      <c r="L4066" s="5">
        <v>370000</v>
      </c>
      <c r="M4066" s="28">
        <f t="shared" si="63"/>
        <v>370000</v>
      </c>
      <c r="N4066">
        <f>2025-Table1[[#This Row],[Year]]</f>
        <v>16</v>
      </c>
    </row>
    <row r="4067" spans="1:14" x14ac:dyDescent="0.3">
      <c r="A4067" t="s">
        <v>44</v>
      </c>
      <c r="B4067" t="s">
        <v>116</v>
      </c>
      <c r="C4067">
        <v>2014</v>
      </c>
      <c r="D4067" s="3">
        <v>10</v>
      </c>
      <c r="E4067" s="3">
        <v>52000</v>
      </c>
      <c r="F4067" t="s">
        <v>13</v>
      </c>
      <c r="G4067" s="15">
        <f>IF(Table1[[#This Row],[Transmission]]="Manual", 0, 1)</f>
        <v>0</v>
      </c>
      <c r="H4067" t="s">
        <v>9472</v>
      </c>
      <c r="I4067" t="s">
        <v>14</v>
      </c>
      <c r="J4067" s="4">
        <v>45566</v>
      </c>
      <c r="K4067" t="s">
        <v>3954</v>
      </c>
      <c r="L4067" s="5">
        <v>245000</v>
      </c>
      <c r="M4067" s="28">
        <f t="shared" si="63"/>
        <v>245000</v>
      </c>
      <c r="N4067">
        <f>2025-Table1[[#This Row],[Year]]</f>
        <v>11</v>
      </c>
    </row>
    <row r="4068" spans="1:14" x14ac:dyDescent="0.3">
      <c r="A4068" t="s">
        <v>21</v>
      </c>
      <c r="B4068" t="s">
        <v>39</v>
      </c>
      <c r="C4068">
        <v>2018</v>
      </c>
      <c r="D4068" s="3">
        <v>6</v>
      </c>
      <c r="E4068" s="3">
        <v>75000</v>
      </c>
      <c r="F4068" t="s">
        <v>13</v>
      </c>
      <c r="G4068" s="15">
        <f>IF(Table1[[#This Row],[Transmission]]="Manual", 0, 1)</f>
        <v>0</v>
      </c>
      <c r="H4068" t="s">
        <v>9475</v>
      </c>
      <c r="I4068" t="s">
        <v>17</v>
      </c>
      <c r="J4068" s="4">
        <v>45597</v>
      </c>
      <c r="K4068" t="s">
        <v>3955</v>
      </c>
      <c r="L4068" s="5">
        <v>550000</v>
      </c>
      <c r="M4068" s="28">
        <f t="shared" si="63"/>
        <v>550000</v>
      </c>
      <c r="N4068">
        <f>2025-Table1[[#This Row],[Year]]</f>
        <v>7</v>
      </c>
    </row>
    <row r="4069" spans="1:14" x14ac:dyDescent="0.3">
      <c r="A4069" t="s">
        <v>21</v>
      </c>
      <c r="B4069" t="s">
        <v>39</v>
      </c>
      <c r="C4069">
        <v>2023</v>
      </c>
      <c r="D4069" s="3">
        <v>1</v>
      </c>
      <c r="E4069" s="3">
        <v>97000</v>
      </c>
      <c r="F4069" t="s">
        <v>25</v>
      </c>
      <c r="G4069" s="15">
        <f>IF(Table1[[#This Row],[Transmission]]="Manual", 0, 1)</f>
        <v>1</v>
      </c>
      <c r="H4069" t="s">
        <v>9472</v>
      </c>
      <c r="I4069" t="s">
        <v>2903</v>
      </c>
      <c r="J4069" s="4">
        <v>45597</v>
      </c>
      <c r="K4069" t="s">
        <v>3956</v>
      </c>
      <c r="L4069" s="5">
        <v>740000</v>
      </c>
      <c r="M4069" s="28">
        <f t="shared" si="63"/>
        <v>740000</v>
      </c>
      <c r="N4069">
        <f>2025-Table1[[#This Row],[Year]]</f>
        <v>2</v>
      </c>
    </row>
    <row r="4070" spans="1:14" x14ac:dyDescent="0.3">
      <c r="A4070" t="s">
        <v>101</v>
      </c>
      <c r="B4070" t="s">
        <v>224</v>
      </c>
      <c r="C4070">
        <v>2023</v>
      </c>
      <c r="D4070" s="3">
        <v>1</v>
      </c>
      <c r="E4070" s="3">
        <v>29000</v>
      </c>
      <c r="F4070" t="s">
        <v>13</v>
      </c>
      <c r="G4070" s="15">
        <f>IF(Table1[[#This Row],[Transmission]]="Manual", 0, 1)</f>
        <v>0</v>
      </c>
      <c r="H4070" t="s">
        <v>9472</v>
      </c>
      <c r="I4070" t="s">
        <v>2903</v>
      </c>
      <c r="J4070" s="4">
        <v>45597</v>
      </c>
      <c r="K4070" t="s">
        <v>3957</v>
      </c>
      <c r="L4070" s="5">
        <v>875000</v>
      </c>
      <c r="M4070" s="28">
        <f t="shared" si="63"/>
        <v>875000</v>
      </c>
      <c r="N4070">
        <f>2025-Table1[[#This Row],[Year]]</f>
        <v>2</v>
      </c>
    </row>
    <row r="4071" spans="1:14" x14ac:dyDescent="0.3">
      <c r="A4071" t="s">
        <v>21</v>
      </c>
      <c r="B4071" t="s">
        <v>194</v>
      </c>
      <c r="C4071">
        <v>2021</v>
      </c>
      <c r="D4071" s="3">
        <v>3</v>
      </c>
      <c r="E4071" s="3">
        <v>52000</v>
      </c>
      <c r="F4071" t="s">
        <v>25</v>
      </c>
      <c r="G4071" s="15">
        <f>IF(Table1[[#This Row],[Transmission]]="Manual", 0, 1)</f>
        <v>1</v>
      </c>
      <c r="H4071" t="s">
        <v>9472</v>
      </c>
      <c r="I4071" t="s">
        <v>2903</v>
      </c>
      <c r="J4071" s="4">
        <v>45566</v>
      </c>
      <c r="K4071" t="s">
        <v>3958</v>
      </c>
      <c r="L4071" s="5">
        <v>500000</v>
      </c>
      <c r="M4071" s="28">
        <f t="shared" si="63"/>
        <v>500000</v>
      </c>
      <c r="N4071">
        <f>2025-Table1[[#This Row],[Year]]</f>
        <v>4</v>
      </c>
    </row>
    <row r="4072" spans="1:14" x14ac:dyDescent="0.3">
      <c r="A4072" t="s">
        <v>27</v>
      </c>
      <c r="B4072" t="s">
        <v>30</v>
      </c>
      <c r="C4072">
        <v>2012</v>
      </c>
      <c r="D4072" s="3">
        <v>12</v>
      </c>
      <c r="E4072" s="3">
        <v>75000</v>
      </c>
      <c r="F4072" t="s">
        <v>25</v>
      </c>
      <c r="G4072" s="15">
        <f>IF(Table1[[#This Row],[Transmission]]="Manual", 0, 1)</f>
        <v>1</v>
      </c>
      <c r="H4072" t="s">
        <v>9475</v>
      </c>
      <c r="I4072" t="s">
        <v>17</v>
      </c>
      <c r="J4072" s="4">
        <v>45597</v>
      </c>
      <c r="K4072" t="s">
        <v>3959</v>
      </c>
      <c r="L4072" s="5">
        <v>1525000</v>
      </c>
      <c r="M4072" s="28">
        <f t="shared" si="63"/>
        <v>1525000</v>
      </c>
      <c r="N4072">
        <f>2025-Table1[[#This Row],[Year]]</f>
        <v>13</v>
      </c>
    </row>
    <row r="4073" spans="1:14" x14ac:dyDescent="0.3">
      <c r="A4073" t="s">
        <v>21</v>
      </c>
      <c r="B4073" t="s">
        <v>49</v>
      </c>
      <c r="C4073">
        <v>2015</v>
      </c>
      <c r="D4073" s="3">
        <v>9</v>
      </c>
      <c r="E4073" s="3">
        <v>48000</v>
      </c>
      <c r="F4073" t="s">
        <v>13</v>
      </c>
      <c r="G4073" s="15">
        <f>IF(Table1[[#This Row],[Transmission]]="Manual", 0, 1)</f>
        <v>0</v>
      </c>
      <c r="H4073" t="s">
        <v>9472</v>
      </c>
      <c r="I4073" t="s">
        <v>2903</v>
      </c>
      <c r="J4073" s="4">
        <v>45597</v>
      </c>
      <c r="K4073" t="s">
        <v>3960</v>
      </c>
      <c r="L4073" s="5">
        <v>741000</v>
      </c>
      <c r="M4073" s="28">
        <f t="shared" si="63"/>
        <v>741000</v>
      </c>
      <c r="N4073">
        <f>2025-Table1[[#This Row],[Year]]</f>
        <v>10</v>
      </c>
    </row>
    <row r="4074" spans="1:14" x14ac:dyDescent="0.3">
      <c r="A4074" t="s">
        <v>21</v>
      </c>
      <c r="B4074" t="s">
        <v>219</v>
      </c>
      <c r="C4074">
        <v>2010</v>
      </c>
      <c r="D4074" s="3">
        <v>14</v>
      </c>
      <c r="E4074" s="3">
        <v>87000</v>
      </c>
      <c r="F4074" t="s">
        <v>13</v>
      </c>
      <c r="G4074" s="15">
        <f>IF(Table1[[#This Row],[Transmission]]="Manual", 0, 1)</f>
        <v>0</v>
      </c>
      <c r="H4074" t="s">
        <v>9475</v>
      </c>
      <c r="I4074" t="s">
        <v>2903</v>
      </c>
      <c r="J4074" s="4">
        <v>45597</v>
      </c>
      <c r="K4074" t="s">
        <v>3961</v>
      </c>
      <c r="L4074" s="5">
        <v>150000</v>
      </c>
      <c r="M4074" s="28">
        <f t="shared" si="63"/>
        <v>150000</v>
      </c>
      <c r="N4074">
        <f>2025-Table1[[#This Row],[Year]]</f>
        <v>15</v>
      </c>
    </row>
    <row r="4075" spans="1:14" x14ac:dyDescent="0.3">
      <c r="A4075" t="s">
        <v>21</v>
      </c>
      <c r="B4075" t="s">
        <v>140</v>
      </c>
      <c r="C4075">
        <v>2016</v>
      </c>
      <c r="D4075" s="3">
        <v>8</v>
      </c>
      <c r="E4075" s="3">
        <v>103000</v>
      </c>
      <c r="F4075" t="s">
        <v>13</v>
      </c>
      <c r="G4075" s="15">
        <f>IF(Table1[[#This Row],[Transmission]]="Manual", 0, 1)</f>
        <v>0</v>
      </c>
      <c r="H4075" t="s">
        <v>9475</v>
      </c>
      <c r="I4075" t="s">
        <v>14</v>
      </c>
      <c r="J4075" s="4">
        <v>45597</v>
      </c>
      <c r="K4075" t="s">
        <v>3962</v>
      </c>
      <c r="L4075" s="5">
        <v>350000</v>
      </c>
      <c r="M4075" s="28">
        <f t="shared" si="63"/>
        <v>350000</v>
      </c>
      <c r="N4075">
        <f>2025-Table1[[#This Row],[Year]]</f>
        <v>9</v>
      </c>
    </row>
    <row r="4076" spans="1:14" x14ac:dyDescent="0.3">
      <c r="A4076" t="s">
        <v>21</v>
      </c>
      <c r="B4076" t="s">
        <v>298</v>
      </c>
      <c r="C4076">
        <v>2007</v>
      </c>
      <c r="D4076" s="3">
        <v>17</v>
      </c>
      <c r="E4076" s="3">
        <v>75000</v>
      </c>
      <c r="F4076" t="s">
        <v>13</v>
      </c>
      <c r="G4076" s="15">
        <f>IF(Table1[[#This Row],[Transmission]]="Manual", 0, 1)</f>
        <v>0</v>
      </c>
      <c r="H4076" t="s">
        <v>9475</v>
      </c>
      <c r="I4076" t="s">
        <v>2903</v>
      </c>
      <c r="J4076" s="4">
        <v>45597</v>
      </c>
      <c r="K4076" t="s">
        <v>3963</v>
      </c>
      <c r="L4076" s="5">
        <v>75000</v>
      </c>
      <c r="M4076" s="28">
        <f t="shared" si="63"/>
        <v>75000</v>
      </c>
      <c r="N4076">
        <f>2025-Table1[[#This Row],[Year]]</f>
        <v>18</v>
      </c>
    </row>
    <row r="4077" spans="1:14" x14ac:dyDescent="0.3">
      <c r="A4077" t="s">
        <v>21</v>
      </c>
      <c r="B4077" t="s">
        <v>22</v>
      </c>
      <c r="C4077">
        <v>2016</v>
      </c>
      <c r="D4077" s="3">
        <v>8</v>
      </c>
      <c r="E4077" s="3">
        <v>65000</v>
      </c>
      <c r="F4077" t="s">
        <v>13</v>
      </c>
      <c r="G4077" s="15">
        <f>IF(Table1[[#This Row],[Transmission]]="Manual", 0, 1)</f>
        <v>0</v>
      </c>
      <c r="H4077" t="s">
        <v>9472</v>
      </c>
      <c r="I4077" t="s">
        <v>17</v>
      </c>
      <c r="J4077" s="4">
        <v>45597</v>
      </c>
      <c r="K4077" t="s">
        <v>2632</v>
      </c>
      <c r="L4077" s="5">
        <v>550000</v>
      </c>
      <c r="M4077" s="28">
        <f t="shared" si="63"/>
        <v>550000</v>
      </c>
      <c r="N4077">
        <f>2025-Table1[[#This Row],[Year]]</f>
        <v>9</v>
      </c>
    </row>
    <row r="4078" spans="1:14" x14ac:dyDescent="0.3">
      <c r="A4078" t="s">
        <v>21</v>
      </c>
      <c r="B4078" t="s">
        <v>49</v>
      </c>
      <c r="C4078">
        <v>2023</v>
      </c>
      <c r="D4078" s="3">
        <v>1</v>
      </c>
      <c r="E4078" s="3">
        <v>21000</v>
      </c>
      <c r="F4078" t="s">
        <v>25</v>
      </c>
      <c r="G4078" s="15">
        <f>IF(Table1[[#This Row],[Transmission]]="Manual", 0, 1)</f>
        <v>1</v>
      </c>
      <c r="H4078" t="s">
        <v>9472</v>
      </c>
      <c r="I4078" t="s">
        <v>2903</v>
      </c>
      <c r="J4078" s="4">
        <v>45597</v>
      </c>
      <c r="K4078" t="s">
        <v>3964</v>
      </c>
      <c r="L4078" s="5">
        <v>1260000</v>
      </c>
      <c r="M4078" s="28">
        <f t="shared" si="63"/>
        <v>1260000</v>
      </c>
      <c r="N4078">
        <f>2025-Table1[[#This Row],[Year]]</f>
        <v>2</v>
      </c>
    </row>
    <row r="4079" spans="1:14" x14ac:dyDescent="0.3">
      <c r="A4079" t="s">
        <v>11</v>
      </c>
      <c r="B4079" t="s">
        <v>12</v>
      </c>
      <c r="C4079">
        <v>2009</v>
      </c>
      <c r="D4079" s="3">
        <v>15</v>
      </c>
      <c r="E4079" s="3">
        <v>85000</v>
      </c>
      <c r="F4079" t="s">
        <v>25</v>
      </c>
      <c r="G4079" s="15">
        <f>IF(Table1[[#This Row],[Transmission]]="Manual", 0, 1)</f>
        <v>1</v>
      </c>
      <c r="H4079" t="s">
        <v>9475</v>
      </c>
      <c r="I4079" t="s">
        <v>2903</v>
      </c>
      <c r="J4079" s="4">
        <v>45597</v>
      </c>
      <c r="K4079" t="s">
        <v>3965</v>
      </c>
      <c r="L4079" s="5">
        <v>351000</v>
      </c>
      <c r="M4079" s="28">
        <f t="shared" si="63"/>
        <v>351000</v>
      </c>
      <c r="N4079">
        <f>2025-Table1[[#This Row],[Year]]</f>
        <v>16</v>
      </c>
    </row>
    <row r="4080" spans="1:14" x14ac:dyDescent="0.3">
      <c r="A4080" t="s">
        <v>21</v>
      </c>
      <c r="B4080" t="s">
        <v>670</v>
      </c>
      <c r="C4080">
        <v>2017</v>
      </c>
      <c r="D4080" s="3">
        <v>7</v>
      </c>
      <c r="E4080" s="3">
        <v>82000</v>
      </c>
      <c r="F4080" t="s">
        <v>13</v>
      </c>
      <c r="G4080" s="15">
        <f>IF(Table1[[#This Row],[Transmission]]="Manual", 0, 1)</f>
        <v>0</v>
      </c>
      <c r="H4080" t="s">
        <v>9472</v>
      </c>
      <c r="I4080" t="s">
        <v>17</v>
      </c>
      <c r="J4080" s="4">
        <v>45597</v>
      </c>
      <c r="K4080" t="s">
        <v>3966</v>
      </c>
      <c r="L4080" s="5">
        <v>720000</v>
      </c>
      <c r="M4080" s="28">
        <f t="shared" si="63"/>
        <v>720000</v>
      </c>
      <c r="N4080">
        <f>2025-Table1[[#This Row],[Year]]</f>
        <v>8</v>
      </c>
    </row>
    <row r="4081" spans="1:14" x14ac:dyDescent="0.3">
      <c r="A4081" t="s">
        <v>458</v>
      </c>
      <c r="B4081" t="s">
        <v>1321</v>
      </c>
      <c r="C4081">
        <v>2013</v>
      </c>
      <c r="D4081" s="3">
        <v>11</v>
      </c>
      <c r="E4081" s="3">
        <v>50000</v>
      </c>
      <c r="F4081" t="s">
        <v>13</v>
      </c>
      <c r="G4081" s="15">
        <f>IF(Table1[[#This Row],[Transmission]]="Manual", 0, 1)</f>
        <v>0</v>
      </c>
      <c r="H4081" t="s">
        <v>9475</v>
      </c>
      <c r="I4081" t="s">
        <v>14</v>
      </c>
      <c r="J4081" s="4">
        <v>45536</v>
      </c>
      <c r="K4081" t="s">
        <v>3967</v>
      </c>
      <c r="L4081" s="5">
        <v>245000</v>
      </c>
      <c r="M4081" s="28">
        <f t="shared" si="63"/>
        <v>245000</v>
      </c>
      <c r="N4081">
        <f>2025-Table1[[#This Row],[Year]]</f>
        <v>12</v>
      </c>
    </row>
    <row r="4082" spans="1:14" x14ac:dyDescent="0.3">
      <c r="A4082" t="s">
        <v>43</v>
      </c>
      <c r="B4082" t="s">
        <v>253</v>
      </c>
      <c r="C4082">
        <v>2014</v>
      </c>
      <c r="D4082" s="3">
        <v>10</v>
      </c>
      <c r="E4082" s="3">
        <v>157000</v>
      </c>
      <c r="F4082" t="s">
        <v>25</v>
      </c>
      <c r="G4082" s="15">
        <f>IF(Table1[[#This Row],[Transmission]]="Manual", 0, 1)</f>
        <v>1</v>
      </c>
      <c r="H4082" t="s">
        <v>9475</v>
      </c>
      <c r="I4082" t="s">
        <v>17</v>
      </c>
      <c r="J4082" s="4">
        <v>45597</v>
      </c>
      <c r="K4082" t="s">
        <v>455</v>
      </c>
      <c r="L4082" s="5">
        <v>1275000</v>
      </c>
      <c r="M4082" s="28">
        <f t="shared" si="63"/>
        <v>1275000</v>
      </c>
      <c r="N4082">
        <f>2025-Table1[[#This Row],[Year]]</f>
        <v>11</v>
      </c>
    </row>
    <row r="4083" spans="1:14" x14ac:dyDescent="0.3">
      <c r="A4083" t="s">
        <v>18</v>
      </c>
      <c r="B4083" t="s">
        <v>19</v>
      </c>
      <c r="C4083">
        <v>2013</v>
      </c>
      <c r="D4083" s="3">
        <v>11</v>
      </c>
      <c r="E4083" s="3">
        <v>113000</v>
      </c>
      <c r="F4083" t="s">
        <v>25</v>
      </c>
      <c r="G4083" s="15">
        <f>IF(Table1[[#This Row],[Transmission]]="Manual", 0, 1)</f>
        <v>1</v>
      </c>
      <c r="H4083" t="s">
        <v>9475</v>
      </c>
      <c r="I4083" t="s">
        <v>2903</v>
      </c>
      <c r="J4083" s="4">
        <v>45597</v>
      </c>
      <c r="K4083" t="s">
        <v>3968</v>
      </c>
      <c r="L4083" s="5">
        <v>350000</v>
      </c>
      <c r="M4083" s="28">
        <f t="shared" si="63"/>
        <v>350000</v>
      </c>
      <c r="N4083">
        <f>2025-Table1[[#This Row],[Year]]</f>
        <v>12</v>
      </c>
    </row>
    <row r="4084" spans="1:14" x14ac:dyDescent="0.3">
      <c r="A4084" t="s">
        <v>15</v>
      </c>
      <c r="B4084" t="s">
        <v>176</v>
      </c>
      <c r="C4084">
        <v>2015</v>
      </c>
      <c r="D4084" s="3">
        <v>9</v>
      </c>
      <c r="E4084" s="3">
        <v>160</v>
      </c>
      <c r="F4084" t="s">
        <v>25</v>
      </c>
      <c r="G4084" s="15">
        <f>IF(Table1[[#This Row],[Transmission]]="Manual", 0, 1)</f>
        <v>1</v>
      </c>
      <c r="H4084" t="s">
        <v>9475</v>
      </c>
      <c r="I4084" t="s">
        <v>2903</v>
      </c>
      <c r="J4084" s="4">
        <v>45597</v>
      </c>
      <c r="K4084" t="s">
        <v>3969</v>
      </c>
      <c r="L4084" s="5">
        <v>999999</v>
      </c>
      <c r="M4084" s="28">
        <f t="shared" si="63"/>
        <v>999999</v>
      </c>
      <c r="N4084">
        <f>2025-Table1[[#This Row],[Year]]</f>
        <v>10</v>
      </c>
    </row>
    <row r="4085" spans="1:14" x14ac:dyDescent="0.3">
      <c r="A4085" t="s">
        <v>58</v>
      </c>
      <c r="B4085" t="s">
        <v>373</v>
      </c>
      <c r="C4085">
        <v>2014</v>
      </c>
      <c r="D4085" s="3">
        <v>10</v>
      </c>
      <c r="E4085" s="3">
        <v>16500</v>
      </c>
      <c r="F4085" t="s">
        <v>25</v>
      </c>
      <c r="G4085" s="15">
        <f>IF(Table1[[#This Row],[Transmission]]="Manual", 0, 1)</f>
        <v>1</v>
      </c>
      <c r="H4085" t="s">
        <v>9472</v>
      </c>
      <c r="I4085" t="s">
        <v>17</v>
      </c>
      <c r="J4085" s="4">
        <v>45597</v>
      </c>
      <c r="K4085" t="s">
        <v>856</v>
      </c>
      <c r="L4085" s="5">
        <v>1590000</v>
      </c>
      <c r="M4085" s="28">
        <f t="shared" si="63"/>
        <v>1590000</v>
      </c>
      <c r="N4085">
        <f>2025-Table1[[#This Row],[Year]]</f>
        <v>11</v>
      </c>
    </row>
    <row r="4086" spans="1:14" x14ac:dyDescent="0.3">
      <c r="A4086" t="s">
        <v>113</v>
      </c>
      <c r="B4086" t="s">
        <v>174</v>
      </c>
      <c r="C4086">
        <v>2022</v>
      </c>
      <c r="D4086" s="3">
        <v>2</v>
      </c>
      <c r="E4086" s="3">
        <v>52000</v>
      </c>
      <c r="F4086" t="s">
        <v>13</v>
      </c>
      <c r="G4086" s="15">
        <f>IF(Table1[[#This Row],[Transmission]]="Manual", 0, 1)</f>
        <v>0</v>
      </c>
      <c r="H4086" t="s">
        <v>9472</v>
      </c>
      <c r="I4086" t="s">
        <v>17</v>
      </c>
      <c r="J4086" s="4">
        <v>45566</v>
      </c>
      <c r="K4086" t="s">
        <v>175</v>
      </c>
      <c r="L4086" s="5">
        <v>1375000</v>
      </c>
      <c r="M4086" s="28">
        <f t="shared" si="63"/>
        <v>1375000</v>
      </c>
      <c r="N4086">
        <f>2025-Table1[[#This Row],[Year]]</f>
        <v>3</v>
      </c>
    </row>
    <row r="4087" spans="1:14" x14ac:dyDescent="0.3">
      <c r="A4087" t="s">
        <v>44</v>
      </c>
      <c r="B4087" t="s">
        <v>451</v>
      </c>
      <c r="C4087">
        <v>2014</v>
      </c>
      <c r="D4087" s="3">
        <v>10</v>
      </c>
      <c r="E4087" s="3">
        <v>102000</v>
      </c>
      <c r="F4087" t="s">
        <v>25</v>
      </c>
      <c r="G4087" s="15">
        <f>IF(Table1[[#This Row],[Transmission]]="Manual", 0, 1)</f>
        <v>1</v>
      </c>
      <c r="H4087" t="s">
        <v>9475</v>
      </c>
      <c r="I4087" t="s">
        <v>14</v>
      </c>
      <c r="J4087" s="4">
        <v>45597</v>
      </c>
      <c r="K4087" t="s">
        <v>3970</v>
      </c>
      <c r="L4087" s="5">
        <v>575000</v>
      </c>
      <c r="M4087" s="28">
        <f t="shared" si="63"/>
        <v>575000</v>
      </c>
      <c r="N4087">
        <f>2025-Table1[[#This Row],[Year]]</f>
        <v>11</v>
      </c>
    </row>
    <row r="4088" spans="1:14" x14ac:dyDescent="0.3">
      <c r="A4088" t="s">
        <v>415</v>
      </c>
      <c r="B4088" t="s">
        <v>416</v>
      </c>
      <c r="C4088">
        <v>2012</v>
      </c>
      <c r="D4088" s="3">
        <v>12</v>
      </c>
      <c r="E4088" s="3">
        <v>65000</v>
      </c>
      <c r="F4088" t="s">
        <v>13</v>
      </c>
      <c r="G4088" s="15">
        <f>IF(Table1[[#This Row],[Transmission]]="Manual", 0, 1)</f>
        <v>0</v>
      </c>
      <c r="H4088" t="s">
        <v>9475</v>
      </c>
      <c r="I4088" t="s">
        <v>17</v>
      </c>
      <c r="J4088" s="4">
        <v>45597</v>
      </c>
      <c r="K4088" t="s">
        <v>3971</v>
      </c>
      <c r="L4088" s="5">
        <v>199000</v>
      </c>
      <c r="M4088" s="28">
        <f t="shared" si="63"/>
        <v>199000</v>
      </c>
      <c r="N4088">
        <f>2025-Table1[[#This Row],[Year]]</f>
        <v>13</v>
      </c>
    </row>
    <row r="4089" spans="1:14" x14ac:dyDescent="0.3">
      <c r="A4089" t="s">
        <v>21</v>
      </c>
      <c r="B4089" t="s">
        <v>111</v>
      </c>
      <c r="C4089">
        <v>2015</v>
      </c>
      <c r="D4089" s="3">
        <v>9</v>
      </c>
      <c r="E4089" s="3">
        <v>123000</v>
      </c>
      <c r="F4089" t="s">
        <v>13</v>
      </c>
      <c r="G4089" s="15">
        <f>IF(Table1[[#This Row],[Transmission]]="Manual", 0, 1)</f>
        <v>0</v>
      </c>
      <c r="H4089" t="s">
        <v>9475</v>
      </c>
      <c r="I4089" t="s">
        <v>14</v>
      </c>
      <c r="J4089" s="4">
        <v>45597</v>
      </c>
      <c r="K4089" t="s">
        <v>3972</v>
      </c>
      <c r="L4089" s="5">
        <v>350000</v>
      </c>
      <c r="M4089" s="28">
        <f t="shared" si="63"/>
        <v>350000</v>
      </c>
      <c r="N4089">
        <f>2025-Table1[[#This Row],[Year]]</f>
        <v>10</v>
      </c>
    </row>
    <row r="4090" spans="1:14" x14ac:dyDescent="0.3">
      <c r="A4090" t="s">
        <v>58</v>
      </c>
      <c r="B4090" t="s">
        <v>91</v>
      </c>
      <c r="C4090">
        <v>2014</v>
      </c>
      <c r="D4090" s="3">
        <v>10</v>
      </c>
      <c r="E4090" s="3">
        <v>80000</v>
      </c>
      <c r="F4090" t="s">
        <v>25</v>
      </c>
      <c r="G4090" s="15">
        <f>IF(Table1[[#This Row],[Transmission]]="Manual", 0, 1)</f>
        <v>1</v>
      </c>
      <c r="H4090" t="s">
        <v>9472</v>
      </c>
      <c r="I4090" t="s">
        <v>17</v>
      </c>
      <c r="J4090" s="4">
        <v>45597</v>
      </c>
      <c r="K4090" t="s">
        <v>3973</v>
      </c>
      <c r="L4090" s="5">
        <v>750000</v>
      </c>
      <c r="M4090" s="28">
        <f t="shared" si="63"/>
        <v>750000</v>
      </c>
      <c r="N4090">
        <f>2025-Table1[[#This Row],[Year]]</f>
        <v>11</v>
      </c>
    </row>
    <row r="4091" spans="1:14" x14ac:dyDescent="0.3">
      <c r="A4091" t="s">
        <v>44</v>
      </c>
      <c r="B4091" t="s">
        <v>79</v>
      </c>
      <c r="C4091">
        <v>2019</v>
      </c>
      <c r="D4091" s="3">
        <v>5</v>
      </c>
      <c r="E4091" s="3">
        <v>75000</v>
      </c>
      <c r="F4091" t="s">
        <v>25</v>
      </c>
      <c r="G4091" s="15">
        <f>IF(Table1[[#This Row],[Transmission]]="Manual", 0, 1)</f>
        <v>1</v>
      </c>
      <c r="H4091" t="s">
        <v>9472</v>
      </c>
      <c r="I4091" t="s">
        <v>17</v>
      </c>
      <c r="J4091" s="4">
        <v>45597</v>
      </c>
      <c r="K4091" t="s">
        <v>248</v>
      </c>
      <c r="L4091" s="5">
        <v>1075000</v>
      </c>
      <c r="M4091" s="28">
        <f t="shared" si="63"/>
        <v>1075000</v>
      </c>
      <c r="N4091">
        <f>2025-Table1[[#This Row],[Year]]</f>
        <v>6</v>
      </c>
    </row>
    <row r="4092" spans="1:14" x14ac:dyDescent="0.3">
      <c r="A4092" t="s">
        <v>33</v>
      </c>
      <c r="B4092" t="s">
        <v>34</v>
      </c>
      <c r="C4092">
        <v>2017</v>
      </c>
      <c r="D4092" s="3">
        <v>7</v>
      </c>
      <c r="E4092" s="3">
        <v>99000</v>
      </c>
      <c r="F4092" t="s">
        <v>13</v>
      </c>
      <c r="G4092" s="15">
        <f>IF(Table1[[#This Row],[Transmission]]="Manual", 0, 1)</f>
        <v>0</v>
      </c>
      <c r="H4092" t="s">
        <v>9472</v>
      </c>
      <c r="I4092" t="s">
        <v>17</v>
      </c>
      <c r="J4092" s="4">
        <v>45597</v>
      </c>
      <c r="K4092" t="s">
        <v>3974</v>
      </c>
      <c r="L4092" s="5">
        <v>790000</v>
      </c>
      <c r="M4092" s="28">
        <f t="shared" si="63"/>
        <v>790000</v>
      </c>
      <c r="N4092">
        <f>2025-Table1[[#This Row],[Year]]</f>
        <v>8</v>
      </c>
    </row>
    <row r="4093" spans="1:14" x14ac:dyDescent="0.3">
      <c r="A4093" t="s">
        <v>113</v>
      </c>
      <c r="B4093" t="s">
        <v>181</v>
      </c>
      <c r="C4093">
        <v>2017</v>
      </c>
      <c r="D4093" s="3">
        <v>7</v>
      </c>
      <c r="E4093" s="3">
        <v>82000</v>
      </c>
      <c r="F4093" t="s">
        <v>13</v>
      </c>
      <c r="G4093" s="15">
        <f>IF(Table1[[#This Row],[Transmission]]="Manual", 0, 1)</f>
        <v>0</v>
      </c>
      <c r="H4093" t="s">
        <v>9472</v>
      </c>
      <c r="I4093" t="s">
        <v>17</v>
      </c>
      <c r="J4093" s="4">
        <v>45566</v>
      </c>
      <c r="K4093" t="s">
        <v>3975</v>
      </c>
      <c r="L4093" s="5">
        <v>680000</v>
      </c>
      <c r="M4093" s="28">
        <f t="shared" si="63"/>
        <v>680000</v>
      </c>
      <c r="N4093">
        <f>2025-Table1[[#This Row],[Year]]</f>
        <v>8</v>
      </c>
    </row>
    <row r="4094" spans="1:14" x14ac:dyDescent="0.3">
      <c r="A4094" t="s">
        <v>44</v>
      </c>
      <c r="B4094" t="s">
        <v>76</v>
      </c>
      <c r="C4094">
        <v>2020</v>
      </c>
      <c r="D4094" s="3">
        <v>4</v>
      </c>
      <c r="E4094" s="3">
        <v>23000</v>
      </c>
      <c r="F4094" t="s">
        <v>13</v>
      </c>
      <c r="G4094" s="15">
        <f>IF(Table1[[#This Row],[Transmission]]="Manual", 0, 1)</f>
        <v>0</v>
      </c>
      <c r="H4094" t="s">
        <v>9472</v>
      </c>
      <c r="I4094" t="s">
        <v>14</v>
      </c>
      <c r="J4094" s="4">
        <v>45597</v>
      </c>
      <c r="K4094" t="s">
        <v>3976</v>
      </c>
      <c r="L4094" s="5">
        <v>599000</v>
      </c>
      <c r="M4094" s="28">
        <f t="shared" si="63"/>
        <v>599000</v>
      </c>
      <c r="N4094">
        <f>2025-Table1[[#This Row],[Year]]</f>
        <v>5</v>
      </c>
    </row>
    <row r="4095" spans="1:14" x14ac:dyDescent="0.3">
      <c r="A4095" t="s">
        <v>58</v>
      </c>
      <c r="B4095" t="s">
        <v>91</v>
      </c>
      <c r="C4095">
        <v>2013</v>
      </c>
      <c r="D4095" s="3">
        <v>11</v>
      </c>
      <c r="E4095" s="3">
        <v>78649</v>
      </c>
      <c r="F4095" t="s">
        <v>25</v>
      </c>
      <c r="G4095" s="15">
        <f>IF(Table1[[#This Row],[Transmission]]="Manual", 0, 1)</f>
        <v>1</v>
      </c>
      <c r="H4095" t="s">
        <v>9475</v>
      </c>
      <c r="I4095" t="s">
        <v>17</v>
      </c>
      <c r="J4095" s="4">
        <v>45597</v>
      </c>
      <c r="K4095" t="s">
        <v>3977</v>
      </c>
      <c r="L4095" s="5">
        <v>975000</v>
      </c>
      <c r="M4095" s="28">
        <f t="shared" si="63"/>
        <v>975000</v>
      </c>
      <c r="N4095">
        <f>2025-Table1[[#This Row],[Year]]</f>
        <v>12</v>
      </c>
    </row>
    <row r="4096" spans="1:14" x14ac:dyDescent="0.3">
      <c r="A4096" t="s">
        <v>21</v>
      </c>
      <c r="B4096" t="s">
        <v>194</v>
      </c>
      <c r="C4096">
        <v>2024</v>
      </c>
      <c r="D4096" s="3">
        <v>0</v>
      </c>
      <c r="E4096" s="3">
        <v>25000</v>
      </c>
      <c r="F4096" t="s">
        <v>25</v>
      </c>
      <c r="G4096" s="15">
        <f>IF(Table1[[#This Row],[Transmission]]="Manual", 0, 1)</f>
        <v>1</v>
      </c>
      <c r="H4096" t="s">
        <v>9472</v>
      </c>
      <c r="I4096" t="s">
        <v>2903</v>
      </c>
      <c r="J4096" s="4">
        <v>45597</v>
      </c>
      <c r="K4096" t="s">
        <v>3978</v>
      </c>
      <c r="L4096" s="5">
        <v>850000</v>
      </c>
      <c r="M4096" s="28">
        <f t="shared" si="63"/>
        <v>850000</v>
      </c>
      <c r="N4096">
        <f>2025-Table1[[#This Row],[Year]]</f>
        <v>1</v>
      </c>
    </row>
    <row r="4097" spans="1:14" x14ac:dyDescent="0.3">
      <c r="A4097" t="s">
        <v>15</v>
      </c>
      <c r="B4097" t="s">
        <v>588</v>
      </c>
      <c r="C4097">
        <v>2015</v>
      </c>
      <c r="D4097" s="3">
        <v>9</v>
      </c>
      <c r="E4097" s="3">
        <v>83652</v>
      </c>
      <c r="F4097" t="s">
        <v>13</v>
      </c>
      <c r="G4097" s="15">
        <f>IF(Table1[[#This Row],[Transmission]]="Manual", 0, 1)</f>
        <v>0</v>
      </c>
      <c r="H4097" t="s">
        <v>9475</v>
      </c>
      <c r="I4097" t="s">
        <v>2903</v>
      </c>
      <c r="J4097" s="4">
        <v>45597</v>
      </c>
      <c r="K4097" t="s">
        <v>3979</v>
      </c>
      <c r="L4097" s="5">
        <v>575000</v>
      </c>
      <c r="M4097" s="28">
        <f t="shared" si="63"/>
        <v>575000</v>
      </c>
      <c r="N4097">
        <f>2025-Table1[[#This Row],[Year]]</f>
        <v>10</v>
      </c>
    </row>
    <row r="4098" spans="1:14" x14ac:dyDescent="0.3">
      <c r="A4098" t="s">
        <v>21</v>
      </c>
      <c r="B4098" t="s">
        <v>24</v>
      </c>
      <c r="C4098">
        <v>2020</v>
      </c>
      <c r="D4098" s="3">
        <v>4</v>
      </c>
      <c r="E4098" s="3">
        <v>37800</v>
      </c>
      <c r="F4098" t="s">
        <v>13</v>
      </c>
      <c r="G4098" s="15">
        <f>IF(Table1[[#This Row],[Transmission]]="Manual", 0, 1)</f>
        <v>0</v>
      </c>
      <c r="H4098" t="s">
        <v>9472</v>
      </c>
      <c r="I4098" t="s">
        <v>14</v>
      </c>
      <c r="J4098" s="4">
        <v>45597</v>
      </c>
      <c r="K4098" t="s">
        <v>3980</v>
      </c>
      <c r="L4098" s="5">
        <v>615000</v>
      </c>
      <c r="M4098" s="28">
        <f t="shared" si="63"/>
        <v>615000</v>
      </c>
      <c r="N4098">
        <f>2025-Table1[[#This Row],[Year]]</f>
        <v>5</v>
      </c>
    </row>
    <row r="4099" spans="1:14" x14ac:dyDescent="0.3">
      <c r="A4099" t="s">
        <v>101</v>
      </c>
      <c r="B4099" t="s">
        <v>337</v>
      </c>
      <c r="C4099">
        <v>2020</v>
      </c>
      <c r="D4099" s="3">
        <v>4</v>
      </c>
      <c r="E4099" s="3">
        <v>58000</v>
      </c>
      <c r="F4099" t="s">
        <v>25</v>
      </c>
      <c r="G4099" s="15">
        <f>IF(Table1[[#This Row],[Transmission]]="Manual", 0, 1)</f>
        <v>1</v>
      </c>
      <c r="H4099" t="s">
        <v>9472</v>
      </c>
      <c r="I4099" t="s">
        <v>2903</v>
      </c>
      <c r="J4099" s="4">
        <v>45597</v>
      </c>
      <c r="K4099" t="s">
        <v>3981</v>
      </c>
      <c r="L4099" s="5">
        <v>475000</v>
      </c>
      <c r="M4099" s="28">
        <f t="shared" ref="M4099:M4162" si="64">VALUE(SUBSTITUTE(SUBSTITUTE(L4099,"₹"," "),",",""))</f>
        <v>475000</v>
      </c>
      <c r="N4099">
        <f>2025-Table1[[#This Row],[Year]]</f>
        <v>5</v>
      </c>
    </row>
    <row r="4100" spans="1:14" x14ac:dyDescent="0.3">
      <c r="A4100" t="s">
        <v>44</v>
      </c>
      <c r="B4100" t="s">
        <v>133</v>
      </c>
      <c r="C4100">
        <v>2015</v>
      </c>
      <c r="D4100" s="3">
        <v>9</v>
      </c>
      <c r="E4100" s="3">
        <v>54000</v>
      </c>
      <c r="F4100" t="s">
        <v>25</v>
      </c>
      <c r="G4100" s="15">
        <f>IF(Table1[[#This Row],[Transmission]]="Manual", 0, 1)</f>
        <v>1</v>
      </c>
      <c r="H4100" t="s">
        <v>9472</v>
      </c>
      <c r="I4100" t="s">
        <v>2903</v>
      </c>
      <c r="J4100" s="4">
        <v>45597</v>
      </c>
      <c r="K4100" t="s">
        <v>3293</v>
      </c>
      <c r="L4100" s="5">
        <v>429000</v>
      </c>
      <c r="M4100" s="28">
        <f t="shared" si="64"/>
        <v>429000</v>
      </c>
      <c r="N4100">
        <f>2025-Table1[[#This Row],[Year]]</f>
        <v>10</v>
      </c>
    </row>
    <row r="4101" spans="1:14" x14ac:dyDescent="0.3">
      <c r="A4101" t="s">
        <v>15</v>
      </c>
      <c r="B4101" t="s">
        <v>16</v>
      </c>
      <c r="C4101">
        <v>2009</v>
      </c>
      <c r="D4101" s="3">
        <v>15</v>
      </c>
      <c r="E4101" s="3">
        <v>98000</v>
      </c>
      <c r="F4101" t="s">
        <v>13</v>
      </c>
      <c r="G4101" s="15">
        <f>IF(Table1[[#This Row],[Transmission]]="Manual", 0, 1)</f>
        <v>0</v>
      </c>
      <c r="H4101" t="s">
        <v>9475</v>
      </c>
      <c r="I4101" t="s">
        <v>17</v>
      </c>
      <c r="J4101" s="4">
        <v>45597</v>
      </c>
      <c r="K4101" t="s">
        <v>1565</v>
      </c>
      <c r="L4101" s="5">
        <v>615000</v>
      </c>
      <c r="M4101" s="28">
        <f t="shared" si="64"/>
        <v>615000</v>
      </c>
      <c r="N4101">
        <f>2025-Table1[[#This Row],[Year]]</f>
        <v>16</v>
      </c>
    </row>
    <row r="4102" spans="1:14" x14ac:dyDescent="0.3">
      <c r="A4102" t="s">
        <v>21</v>
      </c>
      <c r="B4102" t="s">
        <v>99</v>
      </c>
      <c r="C4102">
        <v>2018</v>
      </c>
      <c r="D4102" s="3">
        <v>6</v>
      </c>
      <c r="E4102" s="3">
        <v>72386</v>
      </c>
      <c r="F4102" t="s">
        <v>25</v>
      </c>
      <c r="G4102" s="15">
        <f>IF(Table1[[#This Row],[Transmission]]="Manual", 0, 1)</f>
        <v>1</v>
      </c>
      <c r="H4102" t="s">
        <v>9472</v>
      </c>
      <c r="I4102" t="s">
        <v>2903</v>
      </c>
      <c r="J4102" s="4">
        <v>45505</v>
      </c>
      <c r="K4102" t="s">
        <v>3982</v>
      </c>
      <c r="L4102" s="5">
        <v>690000</v>
      </c>
      <c r="M4102" s="28">
        <f t="shared" si="64"/>
        <v>690000</v>
      </c>
      <c r="N4102">
        <f>2025-Table1[[#This Row],[Year]]</f>
        <v>7</v>
      </c>
    </row>
    <row r="4103" spans="1:14" x14ac:dyDescent="0.3">
      <c r="A4103" t="s">
        <v>113</v>
      </c>
      <c r="B4103" t="s">
        <v>121</v>
      </c>
      <c r="C4103">
        <v>2012</v>
      </c>
      <c r="D4103" s="3">
        <v>12</v>
      </c>
      <c r="E4103" s="3">
        <v>142000</v>
      </c>
      <c r="F4103" t="s">
        <v>13</v>
      </c>
      <c r="G4103" s="15">
        <f>IF(Table1[[#This Row],[Transmission]]="Manual", 0, 1)</f>
        <v>0</v>
      </c>
      <c r="H4103" t="s">
        <v>9475</v>
      </c>
      <c r="I4103" t="s">
        <v>17</v>
      </c>
      <c r="J4103" s="4">
        <v>45597</v>
      </c>
      <c r="K4103" t="s">
        <v>615</v>
      </c>
      <c r="L4103" s="5">
        <v>700000</v>
      </c>
      <c r="M4103" s="28">
        <f t="shared" si="64"/>
        <v>700000</v>
      </c>
      <c r="N4103">
        <f>2025-Table1[[#This Row],[Year]]</f>
        <v>13</v>
      </c>
    </row>
    <row r="4104" spans="1:14" x14ac:dyDescent="0.3">
      <c r="A4104" t="s">
        <v>15</v>
      </c>
      <c r="B4104" t="s">
        <v>176</v>
      </c>
      <c r="C4104">
        <v>2016</v>
      </c>
      <c r="D4104" s="3">
        <v>8</v>
      </c>
      <c r="E4104" s="3">
        <v>130000</v>
      </c>
      <c r="F4104" t="s">
        <v>25</v>
      </c>
      <c r="G4104" s="15">
        <f>IF(Table1[[#This Row],[Transmission]]="Manual", 0, 1)</f>
        <v>1</v>
      </c>
      <c r="H4104" t="s">
        <v>9475</v>
      </c>
      <c r="I4104" t="s">
        <v>2903</v>
      </c>
      <c r="J4104" s="4">
        <v>45597</v>
      </c>
      <c r="K4104" t="s">
        <v>3983</v>
      </c>
      <c r="L4104" s="5">
        <v>1275000</v>
      </c>
      <c r="M4104" s="28">
        <f t="shared" si="64"/>
        <v>1275000</v>
      </c>
      <c r="N4104">
        <f>2025-Table1[[#This Row],[Year]]</f>
        <v>9</v>
      </c>
    </row>
    <row r="4105" spans="1:14" x14ac:dyDescent="0.3">
      <c r="A4105" t="s">
        <v>43</v>
      </c>
      <c r="B4105" t="s">
        <v>253</v>
      </c>
      <c r="C4105">
        <v>2014</v>
      </c>
      <c r="D4105" s="3">
        <v>10</v>
      </c>
      <c r="E4105" s="3">
        <v>105000</v>
      </c>
      <c r="F4105" t="s">
        <v>25</v>
      </c>
      <c r="G4105" s="15">
        <f>IF(Table1[[#This Row],[Transmission]]="Manual", 0, 1)</f>
        <v>1</v>
      </c>
      <c r="H4105" t="s">
        <v>9472</v>
      </c>
      <c r="I4105" t="s">
        <v>17</v>
      </c>
      <c r="J4105" s="4">
        <v>45597</v>
      </c>
      <c r="K4105" t="s">
        <v>455</v>
      </c>
      <c r="L4105" s="5">
        <v>1400000</v>
      </c>
      <c r="M4105" s="28">
        <f t="shared" si="64"/>
        <v>1400000</v>
      </c>
      <c r="N4105">
        <f>2025-Table1[[#This Row],[Year]]</f>
        <v>11</v>
      </c>
    </row>
    <row r="4106" spans="1:14" x14ac:dyDescent="0.3">
      <c r="A4106" t="s">
        <v>11</v>
      </c>
      <c r="B4106" t="s">
        <v>188</v>
      </c>
      <c r="C4106">
        <v>2017</v>
      </c>
      <c r="D4106" s="3">
        <v>7</v>
      </c>
      <c r="E4106" s="3">
        <v>88000</v>
      </c>
      <c r="F4106" t="s">
        <v>13</v>
      </c>
      <c r="G4106" s="15">
        <f>IF(Table1[[#This Row],[Transmission]]="Manual", 0, 1)</f>
        <v>0</v>
      </c>
      <c r="H4106" t="s">
        <v>9475</v>
      </c>
      <c r="I4106" t="s">
        <v>17</v>
      </c>
      <c r="J4106" s="4">
        <v>45597</v>
      </c>
      <c r="K4106" t="s">
        <v>2222</v>
      </c>
      <c r="L4106" s="5">
        <v>525000</v>
      </c>
      <c r="M4106" s="28">
        <f t="shared" si="64"/>
        <v>525000</v>
      </c>
      <c r="N4106">
        <f>2025-Table1[[#This Row],[Year]]</f>
        <v>8</v>
      </c>
    </row>
    <row r="4107" spans="1:14" x14ac:dyDescent="0.3">
      <c r="A4107" t="s">
        <v>113</v>
      </c>
      <c r="B4107" t="s">
        <v>174</v>
      </c>
      <c r="C4107">
        <v>2022</v>
      </c>
      <c r="D4107" s="3">
        <v>2</v>
      </c>
      <c r="E4107" s="3">
        <v>60000</v>
      </c>
      <c r="F4107" t="s">
        <v>25</v>
      </c>
      <c r="G4107" s="15">
        <f>IF(Table1[[#This Row],[Transmission]]="Manual", 0, 1)</f>
        <v>1</v>
      </c>
      <c r="H4107" t="s">
        <v>9472</v>
      </c>
      <c r="I4107" t="s">
        <v>17</v>
      </c>
      <c r="J4107" s="4">
        <v>45597</v>
      </c>
      <c r="K4107" t="s">
        <v>2998</v>
      </c>
      <c r="L4107" s="5">
        <v>1373000</v>
      </c>
      <c r="M4107" s="28">
        <f t="shared" si="64"/>
        <v>1373000</v>
      </c>
      <c r="N4107">
        <f>2025-Table1[[#This Row],[Year]]</f>
        <v>3</v>
      </c>
    </row>
    <row r="4108" spans="1:14" x14ac:dyDescent="0.3">
      <c r="A4108" t="s">
        <v>21</v>
      </c>
      <c r="B4108" t="s">
        <v>111</v>
      </c>
      <c r="C4108">
        <v>2011</v>
      </c>
      <c r="D4108" s="3">
        <v>13</v>
      </c>
      <c r="E4108" s="3">
        <v>65000</v>
      </c>
      <c r="F4108" t="s">
        <v>13</v>
      </c>
      <c r="G4108" s="15">
        <f>IF(Table1[[#This Row],[Transmission]]="Manual", 0, 1)</f>
        <v>0</v>
      </c>
      <c r="H4108" t="s">
        <v>9472</v>
      </c>
      <c r="I4108" t="s">
        <v>2903</v>
      </c>
      <c r="J4108" s="4">
        <v>45597</v>
      </c>
      <c r="K4108" t="s">
        <v>3984</v>
      </c>
      <c r="L4108" s="5">
        <v>250000</v>
      </c>
      <c r="M4108" s="28">
        <f t="shared" si="64"/>
        <v>250000</v>
      </c>
      <c r="N4108">
        <f>2025-Table1[[#This Row],[Year]]</f>
        <v>14</v>
      </c>
    </row>
    <row r="4109" spans="1:14" x14ac:dyDescent="0.3">
      <c r="A4109" t="s">
        <v>21</v>
      </c>
      <c r="B4109" t="s">
        <v>49</v>
      </c>
      <c r="C4109">
        <v>2021</v>
      </c>
      <c r="D4109" s="3">
        <v>3</v>
      </c>
      <c r="E4109" s="3">
        <v>53000</v>
      </c>
      <c r="F4109" t="s">
        <v>25</v>
      </c>
      <c r="G4109" s="15">
        <f>IF(Table1[[#This Row],[Transmission]]="Manual", 0, 1)</f>
        <v>1</v>
      </c>
      <c r="H4109" t="s">
        <v>9475</v>
      </c>
      <c r="I4109" t="s">
        <v>2903</v>
      </c>
      <c r="J4109" s="4">
        <v>45597</v>
      </c>
      <c r="K4109" t="s">
        <v>3985</v>
      </c>
      <c r="L4109" s="5">
        <v>950000</v>
      </c>
      <c r="M4109" s="28">
        <f t="shared" si="64"/>
        <v>950000</v>
      </c>
      <c r="N4109">
        <f>2025-Table1[[#This Row],[Year]]</f>
        <v>4</v>
      </c>
    </row>
    <row r="4110" spans="1:14" x14ac:dyDescent="0.3">
      <c r="A4110" t="s">
        <v>44</v>
      </c>
      <c r="B4110" t="s">
        <v>89</v>
      </c>
      <c r="C4110">
        <v>2019</v>
      </c>
      <c r="D4110" s="3">
        <v>5</v>
      </c>
      <c r="E4110" s="3">
        <v>47500</v>
      </c>
      <c r="F4110" t="s">
        <v>25</v>
      </c>
      <c r="G4110" s="15">
        <f>IF(Table1[[#This Row],[Transmission]]="Manual", 0, 1)</f>
        <v>1</v>
      </c>
      <c r="H4110" t="s">
        <v>9475</v>
      </c>
      <c r="I4110" t="s">
        <v>2903</v>
      </c>
      <c r="J4110" s="4">
        <v>45597</v>
      </c>
      <c r="K4110" t="s">
        <v>3986</v>
      </c>
      <c r="L4110" s="5">
        <v>785000</v>
      </c>
      <c r="M4110" s="28">
        <f t="shared" si="64"/>
        <v>785000</v>
      </c>
      <c r="N4110">
        <f>2025-Table1[[#This Row],[Year]]</f>
        <v>6</v>
      </c>
    </row>
    <row r="4111" spans="1:14" x14ac:dyDescent="0.3">
      <c r="A4111" t="s">
        <v>44</v>
      </c>
      <c r="B4111" t="s">
        <v>1728</v>
      </c>
      <c r="C4111">
        <v>2021</v>
      </c>
      <c r="D4111" s="3">
        <v>3</v>
      </c>
      <c r="E4111" s="3">
        <v>43000</v>
      </c>
      <c r="F4111" t="s">
        <v>25</v>
      </c>
      <c r="G4111" s="15">
        <f>IF(Table1[[#This Row],[Transmission]]="Manual", 0, 1)</f>
        <v>1</v>
      </c>
      <c r="H4111" t="s">
        <v>9472</v>
      </c>
      <c r="I4111" t="s">
        <v>2903</v>
      </c>
      <c r="J4111" s="4">
        <v>45597</v>
      </c>
      <c r="K4111" t="s">
        <v>3987</v>
      </c>
      <c r="L4111" s="5">
        <v>599000</v>
      </c>
      <c r="M4111" s="28">
        <f t="shared" si="64"/>
        <v>599000</v>
      </c>
      <c r="N4111">
        <f>2025-Table1[[#This Row],[Year]]</f>
        <v>4</v>
      </c>
    </row>
    <row r="4112" spans="1:14" x14ac:dyDescent="0.3">
      <c r="A4112" t="s">
        <v>44</v>
      </c>
      <c r="B4112" t="s">
        <v>79</v>
      </c>
      <c r="C4112">
        <v>2017</v>
      </c>
      <c r="D4112" s="3">
        <v>7</v>
      </c>
      <c r="E4112" s="3">
        <v>63441</v>
      </c>
      <c r="F4112" t="s">
        <v>25</v>
      </c>
      <c r="G4112" s="15">
        <f>IF(Table1[[#This Row],[Transmission]]="Manual", 0, 1)</f>
        <v>1</v>
      </c>
      <c r="H4112" t="s">
        <v>9472</v>
      </c>
      <c r="I4112" t="s">
        <v>14</v>
      </c>
      <c r="J4112" s="4">
        <v>45597</v>
      </c>
      <c r="K4112" t="s">
        <v>1029</v>
      </c>
      <c r="L4112" s="5">
        <v>950000</v>
      </c>
      <c r="M4112" s="28">
        <f t="shared" si="64"/>
        <v>950000</v>
      </c>
      <c r="N4112">
        <f>2025-Table1[[#This Row],[Year]]</f>
        <v>8</v>
      </c>
    </row>
    <row r="4113" spans="1:14" x14ac:dyDescent="0.3">
      <c r="A4113" t="s">
        <v>11</v>
      </c>
      <c r="B4113" t="s">
        <v>12</v>
      </c>
      <c r="C4113">
        <v>2019</v>
      </c>
      <c r="D4113" s="3">
        <v>5</v>
      </c>
      <c r="E4113" s="3">
        <v>55000</v>
      </c>
      <c r="F4113" t="s">
        <v>13</v>
      </c>
      <c r="G4113" s="15">
        <f>IF(Table1[[#This Row],[Transmission]]="Manual", 0, 1)</f>
        <v>0</v>
      </c>
      <c r="H4113" t="s">
        <v>9472</v>
      </c>
      <c r="I4113" t="s">
        <v>2903</v>
      </c>
      <c r="J4113" s="4">
        <v>45597</v>
      </c>
      <c r="K4113" t="s">
        <v>3988</v>
      </c>
      <c r="L4113" s="5">
        <v>825000</v>
      </c>
      <c r="M4113" s="28">
        <f t="shared" si="64"/>
        <v>825000</v>
      </c>
      <c r="N4113">
        <f>2025-Table1[[#This Row],[Year]]</f>
        <v>6</v>
      </c>
    </row>
    <row r="4114" spans="1:14" x14ac:dyDescent="0.3">
      <c r="A4114" t="s">
        <v>11</v>
      </c>
      <c r="B4114" t="s">
        <v>12</v>
      </c>
      <c r="C4114">
        <v>2014</v>
      </c>
      <c r="D4114" s="3">
        <v>10</v>
      </c>
      <c r="E4114" s="3">
        <v>93000</v>
      </c>
      <c r="F4114" t="s">
        <v>25</v>
      </c>
      <c r="G4114" s="15">
        <f>IF(Table1[[#This Row],[Transmission]]="Manual", 0, 1)</f>
        <v>1</v>
      </c>
      <c r="H4114" t="s">
        <v>9472</v>
      </c>
      <c r="I4114" t="s">
        <v>2903</v>
      </c>
      <c r="J4114" s="4">
        <v>45566</v>
      </c>
      <c r="K4114" t="s">
        <v>3989</v>
      </c>
      <c r="L4114" s="5">
        <v>785000</v>
      </c>
      <c r="M4114" s="28">
        <f t="shared" si="64"/>
        <v>785000</v>
      </c>
      <c r="N4114">
        <f>2025-Table1[[#This Row],[Year]]</f>
        <v>11</v>
      </c>
    </row>
    <row r="4115" spans="1:14" x14ac:dyDescent="0.3">
      <c r="A4115" t="s">
        <v>44</v>
      </c>
      <c r="B4115" t="s">
        <v>133</v>
      </c>
      <c r="C4115">
        <v>2017</v>
      </c>
      <c r="D4115" s="3">
        <v>7</v>
      </c>
      <c r="E4115" s="3">
        <v>66000</v>
      </c>
      <c r="F4115" t="s">
        <v>25</v>
      </c>
      <c r="G4115" s="15">
        <f>IF(Table1[[#This Row],[Transmission]]="Manual", 0, 1)</f>
        <v>1</v>
      </c>
      <c r="H4115" t="s">
        <v>9472</v>
      </c>
      <c r="I4115" t="s">
        <v>14</v>
      </c>
      <c r="J4115" s="4">
        <v>45566</v>
      </c>
      <c r="K4115" t="s">
        <v>3990</v>
      </c>
      <c r="L4115" s="5">
        <v>520000</v>
      </c>
      <c r="M4115" s="28">
        <f t="shared" si="64"/>
        <v>520000</v>
      </c>
      <c r="N4115">
        <f>2025-Table1[[#This Row],[Year]]</f>
        <v>8</v>
      </c>
    </row>
    <row r="4116" spans="1:14" x14ac:dyDescent="0.3">
      <c r="A4116" t="s">
        <v>44</v>
      </c>
      <c r="B4116" t="s">
        <v>83</v>
      </c>
      <c r="C4116">
        <v>2019</v>
      </c>
      <c r="D4116" s="3">
        <v>5</v>
      </c>
      <c r="E4116" s="3">
        <v>78000</v>
      </c>
      <c r="F4116" t="s">
        <v>25</v>
      </c>
      <c r="G4116" s="15">
        <f>IF(Table1[[#This Row],[Transmission]]="Manual", 0, 1)</f>
        <v>1</v>
      </c>
      <c r="H4116" t="s">
        <v>9472</v>
      </c>
      <c r="I4116" t="s">
        <v>2903</v>
      </c>
      <c r="J4116" s="4">
        <v>45597</v>
      </c>
      <c r="K4116" t="s">
        <v>3991</v>
      </c>
      <c r="L4116" s="5">
        <v>540000</v>
      </c>
      <c r="M4116" s="28">
        <f t="shared" si="64"/>
        <v>540000</v>
      </c>
      <c r="N4116">
        <f>2025-Table1[[#This Row],[Year]]</f>
        <v>6</v>
      </c>
    </row>
    <row r="4117" spans="1:14" x14ac:dyDescent="0.3">
      <c r="A4117" t="s">
        <v>458</v>
      </c>
      <c r="B4117" t="s">
        <v>2110</v>
      </c>
      <c r="C4117">
        <v>2022</v>
      </c>
      <c r="D4117" s="3">
        <v>2</v>
      </c>
      <c r="E4117" s="3">
        <v>30000</v>
      </c>
      <c r="F4117" t="s">
        <v>25</v>
      </c>
      <c r="G4117" s="15">
        <f>IF(Table1[[#This Row],[Transmission]]="Manual", 0, 1)</f>
        <v>1</v>
      </c>
      <c r="H4117" t="s">
        <v>9475</v>
      </c>
      <c r="I4117" t="s">
        <v>14</v>
      </c>
      <c r="J4117" s="4">
        <v>45597</v>
      </c>
      <c r="K4117" t="s">
        <v>3992</v>
      </c>
      <c r="L4117" s="5">
        <v>750000</v>
      </c>
      <c r="M4117" s="28">
        <f t="shared" si="64"/>
        <v>750000</v>
      </c>
      <c r="N4117">
        <f>2025-Table1[[#This Row],[Year]]</f>
        <v>3</v>
      </c>
    </row>
    <row r="4118" spans="1:14" x14ac:dyDescent="0.3">
      <c r="A4118" t="s">
        <v>11</v>
      </c>
      <c r="B4118" t="s">
        <v>285</v>
      </c>
      <c r="C4118">
        <v>2015</v>
      </c>
      <c r="D4118" s="3">
        <v>9</v>
      </c>
      <c r="E4118" s="3">
        <v>48000</v>
      </c>
      <c r="F4118" t="s">
        <v>13</v>
      </c>
      <c r="G4118" s="15">
        <f>IF(Table1[[#This Row],[Transmission]]="Manual", 0, 1)</f>
        <v>0</v>
      </c>
      <c r="H4118" t="s">
        <v>9475</v>
      </c>
      <c r="I4118" t="s">
        <v>14</v>
      </c>
      <c r="J4118" s="4">
        <v>45597</v>
      </c>
      <c r="K4118" t="s">
        <v>3993</v>
      </c>
      <c r="L4118" s="5">
        <v>425000</v>
      </c>
      <c r="M4118" s="28">
        <f t="shared" si="64"/>
        <v>425000</v>
      </c>
      <c r="N4118">
        <f>2025-Table1[[#This Row],[Year]]</f>
        <v>10</v>
      </c>
    </row>
    <row r="4119" spans="1:14" x14ac:dyDescent="0.3">
      <c r="A4119" t="s">
        <v>21</v>
      </c>
      <c r="B4119" t="s">
        <v>31</v>
      </c>
      <c r="C4119">
        <v>2021</v>
      </c>
      <c r="D4119" s="3">
        <v>3</v>
      </c>
      <c r="E4119" s="3">
        <v>50000</v>
      </c>
      <c r="F4119" t="s">
        <v>13</v>
      </c>
      <c r="G4119" s="15">
        <f>IF(Table1[[#This Row],[Transmission]]="Manual", 0, 1)</f>
        <v>0</v>
      </c>
      <c r="H4119" t="s">
        <v>9472</v>
      </c>
      <c r="I4119" t="s">
        <v>2903</v>
      </c>
      <c r="J4119" s="4">
        <v>45597</v>
      </c>
      <c r="K4119" t="s">
        <v>3994</v>
      </c>
      <c r="L4119" s="5">
        <v>580000</v>
      </c>
      <c r="M4119" s="28">
        <f t="shared" si="64"/>
        <v>580000</v>
      </c>
      <c r="N4119">
        <f>2025-Table1[[#This Row],[Year]]</f>
        <v>4</v>
      </c>
    </row>
    <row r="4120" spans="1:14" x14ac:dyDescent="0.3">
      <c r="A4120" t="s">
        <v>44</v>
      </c>
      <c r="B4120" t="s">
        <v>83</v>
      </c>
      <c r="C4120">
        <v>2010</v>
      </c>
      <c r="D4120" s="3">
        <v>14</v>
      </c>
      <c r="E4120" s="3">
        <v>64000</v>
      </c>
      <c r="F4120" t="s">
        <v>13</v>
      </c>
      <c r="G4120" s="15">
        <f>IF(Table1[[#This Row],[Transmission]]="Manual", 0, 1)</f>
        <v>0</v>
      </c>
      <c r="H4120" t="s">
        <v>9475</v>
      </c>
      <c r="I4120" t="s">
        <v>14</v>
      </c>
      <c r="J4120" s="4">
        <v>45597</v>
      </c>
      <c r="K4120" t="s">
        <v>3995</v>
      </c>
      <c r="L4120" s="5">
        <v>199000</v>
      </c>
      <c r="M4120" s="28">
        <f t="shared" si="64"/>
        <v>199000</v>
      </c>
      <c r="N4120">
        <f>2025-Table1[[#This Row],[Year]]</f>
        <v>15</v>
      </c>
    </row>
    <row r="4121" spans="1:14" x14ac:dyDescent="0.3">
      <c r="A4121" t="s">
        <v>44</v>
      </c>
      <c r="B4121" t="s">
        <v>89</v>
      </c>
      <c r="C4121">
        <v>2014</v>
      </c>
      <c r="D4121" s="3">
        <v>10</v>
      </c>
      <c r="E4121" s="3">
        <v>80000</v>
      </c>
      <c r="F4121" t="s">
        <v>13</v>
      </c>
      <c r="G4121" s="15">
        <f>IF(Table1[[#This Row],[Transmission]]="Manual", 0, 1)</f>
        <v>0</v>
      </c>
      <c r="H4121" t="s">
        <v>9472</v>
      </c>
      <c r="I4121" t="s">
        <v>17</v>
      </c>
      <c r="J4121" s="4">
        <v>45597</v>
      </c>
      <c r="K4121" t="s">
        <v>3996</v>
      </c>
      <c r="L4121" s="5">
        <v>650000</v>
      </c>
      <c r="M4121" s="28">
        <f t="shared" si="64"/>
        <v>650000</v>
      </c>
      <c r="N4121">
        <f>2025-Table1[[#This Row],[Year]]</f>
        <v>11</v>
      </c>
    </row>
    <row r="4122" spans="1:14" x14ac:dyDescent="0.3">
      <c r="A4122" t="s">
        <v>21</v>
      </c>
      <c r="B4122" t="s">
        <v>49</v>
      </c>
      <c r="C4122">
        <v>2019</v>
      </c>
      <c r="D4122" s="3">
        <v>5</v>
      </c>
      <c r="E4122" s="3">
        <v>71000</v>
      </c>
      <c r="F4122" t="s">
        <v>13</v>
      </c>
      <c r="G4122" s="15">
        <f>IF(Table1[[#This Row],[Transmission]]="Manual", 0, 1)</f>
        <v>0</v>
      </c>
      <c r="H4122" t="s">
        <v>9475</v>
      </c>
      <c r="I4122" t="s">
        <v>17</v>
      </c>
      <c r="J4122" s="4">
        <v>45597</v>
      </c>
      <c r="K4122" t="s">
        <v>1785</v>
      </c>
      <c r="L4122" s="5">
        <v>990000</v>
      </c>
      <c r="M4122" s="28">
        <f t="shared" si="64"/>
        <v>990000</v>
      </c>
      <c r="N4122">
        <f>2025-Table1[[#This Row],[Year]]</f>
        <v>6</v>
      </c>
    </row>
    <row r="4123" spans="1:14" x14ac:dyDescent="0.3">
      <c r="A4123" t="s">
        <v>44</v>
      </c>
      <c r="B4123" t="s">
        <v>3263</v>
      </c>
      <c r="C4123">
        <v>2018</v>
      </c>
      <c r="D4123" s="3">
        <v>6</v>
      </c>
      <c r="E4123" s="3">
        <v>105000</v>
      </c>
      <c r="F4123" t="s">
        <v>25</v>
      </c>
      <c r="G4123" s="15">
        <f>IF(Table1[[#This Row],[Transmission]]="Manual", 0, 1)</f>
        <v>1</v>
      </c>
      <c r="H4123" t="s">
        <v>9475</v>
      </c>
      <c r="I4123" t="s">
        <v>2903</v>
      </c>
      <c r="J4123" s="4">
        <v>45597</v>
      </c>
      <c r="K4123" t="s">
        <v>3997</v>
      </c>
      <c r="L4123" s="5">
        <v>325000</v>
      </c>
      <c r="M4123" s="28">
        <f t="shared" si="64"/>
        <v>325000</v>
      </c>
      <c r="N4123">
        <f>2025-Table1[[#This Row],[Year]]</f>
        <v>7</v>
      </c>
    </row>
    <row r="4124" spans="1:14" x14ac:dyDescent="0.3">
      <c r="A4124" t="s">
        <v>113</v>
      </c>
      <c r="B4124" t="s">
        <v>121</v>
      </c>
      <c r="C4124">
        <v>2011</v>
      </c>
      <c r="D4124" s="3">
        <v>13</v>
      </c>
      <c r="E4124" s="3">
        <v>95000</v>
      </c>
      <c r="F4124" t="s">
        <v>13</v>
      </c>
      <c r="G4124" s="15">
        <f>IF(Table1[[#This Row],[Transmission]]="Manual", 0, 1)</f>
        <v>0</v>
      </c>
      <c r="H4124" t="s">
        <v>9475</v>
      </c>
      <c r="I4124" t="s">
        <v>17</v>
      </c>
      <c r="J4124" s="4">
        <v>45597</v>
      </c>
      <c r="K4124" t="s">
        <v>3998</v>
      </c>
      <c r="L4124" s="5">
        <v>690000</v>
      </c>
      <c r="M4124" s="28">
        <f t="shared" si="64"/>
        <v>690000</v>
      </c>
      <c r="N4124">
        <f>2025-Table1[[#This Row],[Year]]</f>
        <v>14</v>
      </c>
    </row>
    <row r="4125" spans="1:14" x14ac:dyDescent="0.3">
      <c r="A4125" t="s">
        <v>44</v>
      </c>
      <c r="B4125" t="s">
        <v>133</v>
      </c>
      <c r="C4125">
        <v>2018</v>
      </c>
      <c r="D4125" s="3">
        <v>6</v>
      </c>
      <c r="E4125" s="3">
        <v>50000</v>
      </c>
      <c r="F4125" t="s">
        <v>13</v>
      </c>
      <c r="G4125" s="15">
        <f>IF(Table1[[#This Row],[Transmission]]="Manual", 0, 1)</f>
        <v>0</v>
      </c>
      <c r="H4125" t="s">
        <v>9475</v>
      </c>
      <c r="I4125" t="s">
        <v>14</v>
      </c>
      <c r="J4125" s="4">
        <v>45566</v>
      </c>
      <c r="K4125" t="s">
        <v>2848</v>
      </c>
      <c r="L4125" s="5">
        <v>435000</v>
      </c>
      <c r="M4125" s="28">
        <f t="shared" si="64"/>
        <v>435000</v>
      </c>
      <c r="N4125">
        <f>2025-Table1[[#This Row],[Year]]</f>
        <v>7</v>
      </c>
    </row>
    <row r="4126" spans="1:14" x14ac:dyDescent="0.3">
      <c r="A4126" t="s">
        <v>75</v>
      </c>
      <c r="B4126" t="s">
        <v>1211</v>
      </c>
      <c r="C4126">
        <v>2017</v>
      </c>
      <c r="D4126" s="3">
        <v>7</v>
      </c>
      <c r="E4126" s="3">
        <v>85000</v>
      </c>
      <c r="F4126" t="s">
        <v>25</v>
      </c>
      <c r="G4126" s="15">
        <f>IF(Table1[[#This Row],[Transmission]]="Manual", 0, 1)</f>
        <v>1</v>
      </c>
      <c r="H4126" t="s">
        <v>9475</v>
      </c>
      <c r="I4126" t="s">
        <v>17</v>
      </c>
      <c r="J4126" s="4">
        <v>45597</v>
      </c>
      <c r="K4126" t="s">
        <v>3999</v>
      </c>
      <c r="L4126" s="5">
        <v>1651000</v>
      </c>
      <c r="M4126" s="28">
        <f t="shared" si="64"/>
        <v>1651000</v>
      </c>
      <c r="N4126">
        <f>2025-Table1[[#This Row],[Year]]</f>
        <v>8</v>
      </c>
    </row>
    <row r="4127" spans="1:14" x14ac:dyDescent="0.3">
      <c r="A4127" t="s">
        <v>21</v>
      </c>
      <c r="B4127" t="s">
        <v>22</v>
      </c>
      <c r="C4127">
        <v>2015</v>
      </c>
      <c r="D4127" s="3">
        <v>9</v>
      </c>
      <c r="E4127" s="3">
        <v>39000</v>
      </c>
      <c r="F4127" t="s">
        <v>13</v>
      </c>
      <c r="G4127" s="15">
        <f>IF(Table1[[#This Row],[Transmission]]="Manual", 0, 1)</f>
        <v>0</v>
      </c>
      <c r="H4127" t="s">
        <v>9472</v>
      </c>
      <c r="I4127" t="s">
        <v>14</v>
      </c>
      <c r="J4127" s="4">
        <v>45597</v>
      </c>
      <c r="K4127" t="s">
        <v>4000</v>
      </c>
      <c r="L4127" s="5">
        <v>445000</v>
      </c>
      <c r="M4127" s="28">
        <f t="shared" si="64"/>
        <v>445000</v>
      </c>
      <c r="N4127">
        <f>2025-Table1[[#This Row],[Year]]</f>
        <v>10</v>
      </c>
    </row>
    <row r="4128" spans="1:14" x14ac:dyDescent="0.3">
      <c r="A4128" t="s">
        <v>38</v>
      </c>
      <c r="B4128" t="s">
        <v>47</v>
      </c>
      <c r="C4128">
        <v>2020</v>
      </c>
      <c r="D4128" s="3">
        <v>4</v>
      </c>
      <c r="E4128" s="3">
        <v>45759</v>
      </c>
      <c r="F4128" t="s">
        <v>25</v>
      </c>
      <c r="G4128" s="15">
        <f>IF(Table1[[#This Row],[Transmission]]="Manual", 0, 1)</f>
        <v>1</v>
      </c>
      <c r="H4128" t="s">
        <v>9472</v>
      </c>
      <c r="I4128" t="s">
        <v>14</v>
      </c>
      <c r="J4128" s="4">
        <v>45597</v>
      </c>
      <c r="K4128" t="s">
        <v>4001</v>
      </c>
      <c r="L4128" s="5">
        <v>1346000</v>
      </c>
      <c r="M4128" s="28">
        <f t="shared" si="64"/>
        <v>1346000</v>
      </c>
      <c r="N4128">
        <f>2025-Table1[[#This Row],[Year]]</f>
        <v>5</v>
      </c>
    </row>
    <row r="4129" spans="1:14" x14ac:dyDescent="0.3">
      <c r="A4129" t="s">
        <v>44</v>
      </c>
      <c r="B4129" t="s">
        <v>1979</v>
      </c>
      <c r="C4129">
        <v>2013</v>
      </c>
      <c r="D4129" s="3">
        <v>11</v>
      </c>
      <c r="E4129" s="3">
        <v>41258</v>
      </c>
      <c r="F4129" t="s">
        <v>13</v>
      </c>
      <c r="G4129" s="15">
        <f>IF(Table1[[#This Row],[Transmission]]="Manual", 0, 1)</f>
        <v>0</v>
      </c>
      <c r="H4129" t="s">
        <v>9475</v>
      </c>
      <c r="I4129" t="s">
        <v>14</v>
      </c>
      <c r="J4129" s="4">
        <v>45597</v>
      </c>
      <c r="K4129" t="s">
        <v>3246</v>
      </c>
      <c r="L4129" s="5">
        <v>195000</v>
      </c>
      <c r="M4129" s="28">
        <f t="shared" si="64"/>
        <v>195000</v>
      </c>
      <c r="N4129">
        <f>2025-Table1[[#This Row],[Year]]</f>
        <v>12</v>
      </c>
    </row>
    <row r="4130" spans="1:14" x14ac:dyDescent="0.3">
      <c r="A4130" t="s">
        <v>21</v>
      </c>
      <c r="B4130" t="s">
        <v>49</v>
      </c>
      <c r="C4130">
        <v>2013</v>
      </c>
      <c r="D4130" s="3">
        <v>11</v>
      </c>
      <c r="E4130" s="3">
        <v>120000</v>
      </c>
      <c r="F4130" t="s">
        <v>13</v>
      </c>
      <c r="G4130" s="15">
        <f>IF(Table1[[#This Row],[Transmission]]="Manual", 0, 1)</f>
        <v>0</v>
      </c>
      <c r="H4130" t="s">
        <v>9475</v>
      </c>
      <c r="I4130" t="s">
        <v>2903</v>
      </c>
      <c r="J4130" s="4">
        <v>45597</v>
      </c>
      <c r="K4130" t="s">
        <v>4002</v>
      </c>
      <c r="L4130" s="5">
        <v>350000</v>
      </c>
      <c r="M4130" s="28">
        <f t="shared" si="64"/>
        <v>350000</v>
      </c>
      <c r="N4130">
        <f>2025-Table1[[#This Row],[Year]]</f>
        <v>12</v>
      </c>
    </row>
    <row r="4131" spans="1:14" x14ac:dyDescent="0.3">
      <c r="A4131" t="s">
        <v>21</v>
      </c>
      <c r="B4131" t="s">
        <v>111</v>
      </c>
      <c r="C4131">
        <v>2014</v>
      </c>
      <c r="D4131" s="3">
        <v>10</v>
      </c>
      <c r="E4131" s="3">
        <v>95000</v>
      </c>
      <c r="F4131" t="s">
        <v>13</v>
      </c>
      <c r="G4131" s="15">
        <f>IF(Table1[[#This Row],[Transmission]]="Manual", 0, 1)</f>
        <v>0</v>
      </c>
      <c r="H4131" t="s">
        <v>9475</v>
      </c>
      <c r="I4131" t="s">
        <v>2903</v>
      </c>
      <c r="J4131" s="4">
        <v>45597</v>
      </c>
      <c r="K4131" t="s">
        <v>4003</v>
      </c>
      <c r="L4131" s="5">
        <v>299999</v>
      </c>
      <c r="M4131" s="28">
        <f t="shared" si="64"/>
        <v>299999</v>
      </c>
      <c r="N4131">
        <f>2025-Table1[[#This Row],[Year]]</f>
        <v>11</v>
      </c>
    </row>
    <row r="4132" spans="1:14" x14ac:dyDescent="0.3">
      <c r="A4132" t="s">
        <v>458</v>
      </c>
      <c r="B4132" t="s">
        <v>4004</v>
      </c>
      <c r="C4132">
        <v>2013</v>
      </c>
      <c r="D4132" s="3">
        <v>11</v>
      </c>
      <c r="E4132" s="3">
        <v>98530</v>
      </c>
      <c r="F4132" t="s">
        <v>13</v>
      </c>
      <c r="G4132" s="15">
        <f>IF(Table1[[#This Row],[Transmission]]="Manual", 0, 1)</f>
        <v>0</v>
      </c>
      <c r="H4132" t="s">
        <v>9472</v>
      </c>
      <c r="I4132" t="s">
        <v>14</v>
      </c>
      <c r="J4132" s="4">
        <v>45597</v>
      </c>
      <c r="K4132" t="s">
        <v>4005</v>
      </c>
      <c r="L4132" s="5">
        <v>245000</v>
      </c>
      <c r="M4132" s="28">
        <f t="shared" si="64"/>
        <v>245000</v>
      </c>
      <c r="N4132">
        <f>2025-Table1[[#This Row],[Year]]</f>
        <v>12</v>
      </c>
    </row>
    <row r="4133" spans="1:14" x14ac:dyDescent="0.3">
      <c r="A4133" t="s">
        <v>11</v>
      </c>
      <c r="B4133" t="s">
        <v>12</v>
      </c>
      <c r="C4133">
        <v>2017</v>
      </c>
      <c r="D4133" s="3">
        <v>7</v>
      </c>
      <c r="E4133" s="3">
        <v>75000</v>
      </c>
      <c r="F4133" t="s">
        <v>25</v>
      </c>
      <c r="G4133" s="15">
        <f>IF(Table1[[#This Row],[Transmission]]="Manual", 0, 1)</f>
        <v>1</v>
      </c>
      <c r="H4133" t="s">
        <v>9475</v>
      </c>
      <c r="I4133" t="s">
        <v>14</v>
      </c>
      <c r="J4133" s="4">
        <v>45597</v>
      </c>
      <c r="K4133" t="s">
        <v>869</v>
      </c>
      <c r="L4133" s="5">
        <v>765000</v>
      </c>
      <c r="M4133" s="28">
        <f t="shared" si="64"/>
        <v>765000</v>
      </c>
      <c r="N4133">
        <f>2025-Table1[[#This Row],[Year]]</f>
        <v>8</v>
      </c>
    </row>
    <row r="4134" spans="1:14" x14ac:dyDescent="0.3">
      <c r="A4134" t="s">
        <v>101</v>
      </c>
      <c r="B4134" t="s">
        <v>224</v>
      </c>
      <c r="C4134">
        <v>2022</v>
      </c>
      <c r="D4134" s="3">
        <v>2</v>
      </c>
      <c r="E4134" s="3">
        <v>12000</v>
      </c>
      <c r="F4134" t="s">
        <v>13</v>
      </c>
      <c r="G4134" s="15">
        <f>IF(Table1[[#This Row],[Transmission]]="Manual", 0, 1)</f>
        <v>0</v>
      </c>
      <c r="H4134" t="s">
        <v>9472</v>
      </c>
      <c r="I4134" t="s">
        <v>14</v>
      </c>
      <c r="J4134" s="4">
        <v>45597</v>
      </c>
      <c r="K4134" t="s">
        <v>4006</v>
      </c>
      <c r="L4134" s="5">
        <v>660000</v>
      </c>
      <c r="M4134" s="28">
        <f t="shared" si="64"/>
        <v>660000</v>
      </c>
      <c r="N4134">
        <f>2025-Table1[[#This Row],[Year]]</f>
        <v>3</v>
      </c>
    </row>
    <row r="4135" spans="1:14" x14ac:dyDescent="0.3">
      <c r="A4135" t="s">
        <v>15</v>
      </c>
      <c r="B4135" t="s">
        <v>588</v>
      </c>
      <c r="C4135">
        <v>2011</v>
      </c>
      <c r="D4135" s="3">
        <v>13</v>
      </c>
      <c r="E4135" s="3">
        <v>81000</v>
      </c>
      <c r="F4135" t="s">
        <v>25</v>
      </c>
      <c r="G4135" s="15">
        <f>IF(Table1[[#This Row],[Transmission]]="Manual", 0, 1)</f>
        <v>1</v>
      </c>
      <c r="H4135" t="s">
        <v>9475</v>
      </c>
      <c r="I4135" t="s">
        <v>2903</v>
      </c>
      <c r="J4135" s="4">
        <v>45597</v>
      </c>
      <c r="K4135" t="s">
        <v>4007</v>
      </c>
      <c r="L4135" s="5">
        <v>425000</v>
      </c>
      <c r="M4135" s="28">
        <f t="shared" si="64"/>
        <v>425000</v>
      </c>
      <c r="N4135">
        <f>2025-Table1[[#This Row],[Year]]</f>
        <v>14</v>
      </c>
    </row>
    <row r="4136" spans="1:14" x14ac:dyDescent="0.3">
      <c r="A4136" t="s">
        <v>21</v>
      </c>
      <c r="B4136" t="s">
        <v>111</v>
      </c>
      <c r="C4136">
        <v>2018</v>
      </c>
      <c r="D4136" s="3">
        <v>6</v>
      </c>
      <c r="E4136" s="3">
        <v>114000</v>
      </c>
      <c r="F4136" t="s">
        <v>13</v>
      </c>
      <c r="G4136" s="15">
        <f>IF(Table1[[#This Row],[Transmission]]="Manual", 0, 1)</f>
        <v>0</v>
      </c>
      <c r="H4136" t="s">
        <v>9475</v>
      </c>
      <c r="I4136" t="s">
        <v>2903</v>
      </c>
      <c r="J4136" s="4">
        <v>45597</v>
      </c>
      <c r="K4136" t="s">
        <v>2357</v>
      </c>
      <c r="L4136" s="5">
        <v>290000</v>
      </c>
      <c r="M4136" s="28">
        <f t="shared" si="64"/>
        <v>290000</v>
      </c>
      <c r="N4136">
        <f>2025-Table1[[#This Row],[Year]]</f>
        <v>7</v>
      </c>
    </row>
    <row r="4137" spans="1:14" x14ac:dyDescent="0.3">
      <c r="A4137" t="s">
        <v>21</v>
      </c>
      <c r="B4137" t="s">
        <v>276</v>
      </c>
      <c r="C4137">
        <v>2007</v>
      </c>
      <c r="D4137" s="3">
        <v>17</v>
      </c>
      <c r="E4137" s="3">
        <v>75000</v>
      </c>
      <c r="F4137" t="s">
        <v>25</v>
      </c>
      <c r="G4137" s="15">
        <f>IF(Table1[[#This Row],[Transmission]]="Manual", 0, 1)</f>
        <v>1</v>
      </c>
      <c r="H4137" t="s">
        <v>9472</v>
      </c>
      <c r="I4137" t="s">
        <v>2903</v>
      </c>
      <c r="J4137" s="4">
        <v>45597</v>
      </c>
      <c r="K4137" t="s">
        <v>4008</v>
      </c>
      <c r="L4137" s="5">
        <v>87000</v>
      </c>
      <c r="M4137" s="28">
        <f t="shared" si="64"/>
        <v>87000</v>
      </c>
      <c r="N4137">
        <f>2025-Table1[[#This Row],[Year]]</f>
        <v>18</v>
      </c>
    </row>
    <row r="4138" spans="1:14" x14ac:dyDescent="0.3">
      <c r="A4138" t="s">
        <v>15</v>
      </c>
      <c r="B4138" t="s">
        <v>93</v>
      </c>
      <c r="C4138">
        <v>2011</v>
      </c>
      <c r="D4138" s="3">
        <v>13</v>
      </c>
      <c r="E4138" s="3">
        <v>89000</v>
      </c>
      <c r="F4138" t="s">
        <v>13</v>
      </c>
      <c r="G4138" s="15">
        <f>IF(Table1[[#This Row],[Transmission]]="Manual", 0, 1)</f>
        <v>0</v>
      </c>
      <c r="H4138" t="s">
        <v>9475</v>
      </c>
      <c r="I4138" t="s">
        <v>17</v>
      </c>
      <c r="J4138" s="4">
        <v>45597</v>
      </c>
      <c r="K4138" t="s">
        <v>4009</v>
      </c>
      <c r="L4138" s="5">
        <v>1050000</v>
      </c>
      <c r="M4138" s="28">
        <f t="shared" si="64"/>
        <v>1050000</v>
      </c>
      <c r="N4138">
        <f>2025-Table1[[#This Row],[Year]]</f>
        <v>14</v>
      </c>
    </row>
    <row r="4139" spans="1:14" x14ac:dyDescent="0.3">
      <c r="A4139" t="s">
        <v>18</v>
      </c>
      <c r="B4139" t="s">
        <v>516</v>
      </c>
      <c r="C4139">
        <v>2017</v>
      </c>
      <c r="D4139" s="3">
        <v>7</v>
      </c>
      <c r="E4139" s="3">
        <v>51000</v>
      </c>
      <c r="F4139" t="s">
        <v>13</v>
      </c>
      <c r="G4139" s="15">
        <f>IF(Table1[[#This Row],[Transmission]]="Manual", 0, 1)</f>
        <v>0</v>
      </c>
      <c r="H4139" t="s">
        <v>9475</v>
      </c>
      <c r="I4139" t="s">
        <v>14</v>
      </c>
      <c r="J4139" s="4">
        <v>45597</v>
      </c>
      <c r="K4139" t="s">
        <v>4010</v>
      </c>
      <c r="L4139" s="5">
        <v>340000</v>
      </c>
      <c r="M4139" s="28">
        <f t="shared" si="64"/>
        <v>340000</v>
      </c>
      <c r="N4139">
        <f>2025-Table1[[#This Row],[Year]]</f>
        <v>8</v>
      </c>
    </row>
    <row r="4140" spans="1:14" x14ac:dyDescent="0.3">
      <c r="A4140" t="s">
        <v>458</v>
      </c>
      <c r="B4140" t="s">
        <v>1321</v>
      </c>
      <c r="C4140">
        <v>2017</v>
      </c>
      <c r="D4140" s="3">
        <v>7</v>
      </c>
      <c r="E4140" s="3">
        <v>75000</v>
      </c>
      <c r="F4140" t="s">
        <v>25</v>
      </c>
      <c r="G4140" s="15">
        <f>IF(Table1[[#This Row],[Transmission]]="Manual", 0, 1)</f>
        <v>1</v>
      </c>
      <c r="H4140" t="s">
        <v>9475</v>
      </c>
      <c r="I4140" t="s">
        <v>2903</v>
      </c>
      <c r="J4140" s="4">
        <v>45597</v>
      </c>
      <c r="K4140" t="s">
        <v>4011</v>
      </c>
      <c r="L4140" s="5">
        <v>290000</v>
      </c>
      <c r="M4140" s="28">
        <f t="shared" si="64"/>
        <v>290000</v>
      </c>
      <c r="N4140">
        <f>2025-Table1[[#This Row],[Year]]</f>
        <v>8</v>
      </c>
    </row>
    <row r="4141" spans="1:14" x14ac:dyDescent="0.3">
      <c r="A4141" t="s">
        <v>21</v>
      </c>
      <c r="B4141" t="s">
        <v>22</v>
      </c>
      <c r="C4141">
        <v>2015</v>
      </c>
      <c r="D4141" s="3">
        <v>9</v>
      </c>
      <c r="E4141" s="3">
        <v>65000</v>
      </c>
      <c r="F4141" t="s">
        <v>13</v>
      </c>
      <c r="G4141" s="15">
        <f>IF(Table1[[#This Row],[Transmission]]="Manual", 0, 1)</f>
        <v>0</v>
      </c>
      <c r="H4141" t="s">
        <v>9472</v>
      </c>
      <c r="I4141" t="s">
        <v>2903</v>
      </c>
      <c r="J4141" s="4">
        <v>45505</v>
      </c>
      <c r="K4141" t="s">
        <v>4012</v>
      </c>
      <c r="L4141" s="5">
        <v>460000</v>
      </c>
      <c r="M4141" s="28">
        <f t="shared" si="64"/>
        <v>460000</v>
      </c>
      <c r="N4141">
        <f>2025-Table1[[#This Row],[Year]]</f>
        <v>10</v>
      </c>
    </row>
    <row r="4142" spans="1:14" x14ac:dyDescent="0.3">
      <c r="A4142" t="s">
        <v>97</v>
      </c>
      <c r="B4142" t="s">
        <v>236</v>
      </c>
      <c r="C4142">
        <v>2015</v>
      </c>
      <c r="D4142" s="3">
        <v>9</v>
      </c>
      <c r="E4142" s="3">
        <v>77000</v>
      </c>
      <c r="F4142" t="s">
        <v>25</v>
      </c>
      <c r="G4142" s="15">
        <f>IF(Table1[[#This Row],[Transmission]]="Manual", 0, 1)</f>
        <v>1</v>
      </c>
      <c r="H4142" t="s">
        <v>9475</v>
      </c>
      <c r="I4142" t="s">
        <v>17</v>
      </c>
      <c r="J4142" s="4">
        <v>45597</v>
      </c>
      <c r="K4142" t="s">
        <v>4013</v>
      </c>
      <c r="L4142" s="5">
        <v>395000</v>
      </c>
      <c r="M4142" s="28">
        <f t="shared" si="64"/>
        <v>395000</v>
      </c>
      <c r="N4142">
        <f>2025-Table1[[#This Row],[Year]]</f>
        <v>10</v>
      </c>
    </row>
    <row r="4143" spans="1:14" x14ac:dyDescent="0.3">
      <c r="A4143" t="s">
        <v>21</v>
      </c>
      <c r="B4143" t="s">
        <v>111</v>
      </c>
      <c r="C4143">
        <v>2016</v>
      </c>
      <c r="D4143" s="3">
        <v>8</v>
      </c>
      <c r="E4143" s="3">
        <v>75000</v>
      </c>
      <c r="F4143" t="s">
        <v>13</v>
      </c>
      <c r="G4143" s="15">
        <f>IF(Table1[[#This Row],[Transmission]]="Manual", 0, 1)</f>
        <v>0</v>
      </c>
      <c r="H4143" t="s">
        <v>9472</v>
      </c>
      <c r="I4143" t="s">
        <v>2903</v>
      </c>
      <c r="J4143" s="4">
        <v>45597</v>
      </c>
      <c r="K4143" t="s">
        <v>4014</v>
      </c>
      <c r="L4143" s="5">
        <v>315000</v>
      </c>
      <c r="M4143" s="28">
        <f t="shared" si="64"/>
        <v>315000</v>
      </c>
      <c r="N4143">
        <f>2025-Table1[[#This Row],[Year]]</f>
        <v>9</v>
      </c>
    </row>
    <row r="4144" spans="1:14" x14ac:dyDescent="0.3">
      <c r="A4144" t="s">
        <v>61</v>
      </c>
      <c r="B4144" t="s">
        <v>537</v>
      </c>
      <c r="C4144">
        <v>2021</v>
      </c>
      <c r="D4144" s="3">
        <v>3</v>
      </c>
      <c r="E4144" s="3">
        <v>36250</v>
      </c>
      <c r="F4144" t="s">
        <v>13</v>
      </c>
      <c r="G4144" s="15">
        <f>IF(Table1[[#This Row],[Transmission]]="Manual", 0, 1)</f>
        <v>0</v>
      </c>
      <c r="H4144" t="s">
        <v>9472</v>
      </c>
      <c r="I4144" t="s">
        <v>14</v>
      </c>
      <c r="J4144" s="4">
        <v>45597</v>
      </c>
      <c r="K4144" t="s">
        <v>2687</v>
      </c>
      <c r="L4144" s="5">
        <v>575000</v>
      </c>
      <c r="M4144" s="28">
        <f t="shared" si="64"/>
        <v>575000</v>
      </c>
      <c r="N4144">
        <f>2025-Table1[[#This Row],[Year]]</f>
        <v>4</v>
      </c>
    </row>
    <row r="4145" spans="1:14" x14ac:dyDescent="0.3">
      <c r="A4145" t="s">
        <v>44</v>
      </c>
      <c r="B4145" t="s">
        <v>124</v>
      </c>
      <c r="C4145">
        <v>2010</v>
      </c>
      <c r="D4145" s="3">
        <v>14</v>
      </c>
      <c r="E4145" s="3">
        <v>105000</v>
      </c>
      <c r="F4145" t="s">
        <v>13</v>
      </c>
      <c r="G4145" s="15">
        <f>IF(Table1[[#This Row],[Transmission]]="Manual", 0, 1)</f>
        <v>0</v>
      </c>
      <c r="H4145" t="s">
        <v>9475</v>
      </c>
      <c r="I4145" t="s">
        <v>14</v>
      </c>
      <c r="J4145" s="4">
        <v>45597</v>
      </c>
      <c r="K4145" t="s">
        <v>4015</v>
      </c>
      <c r="L4145" s="5">
        <v>130000</v>
      </c>
      <c r="M4145" s="28">
        <f t="shared" si="64"/>
        <v>130000</v>
      </c>
      <c r="N4145">
        <f>2025-Table1[[#This Row],[Year]]</f>
        <v>15</v>
      </c>
    </row>
    <row r="4146" spans="1:14" x14ac:dyDescent="0.3">
      <c r="A4146" t="s">
        <v>21</v>
      </c>
      <c r="B4146" t="s">
        <v>39</v>
      </c>
      <c r="C4146">
        <v>2017</v>
      </c>
      <c r="D4146" s="3">
        <v>7</v>
      </c>
      <c r="E4146" s="3">
        <v>124000</v>
      </c>
      <c r="F4146" t="s">
        <v>13</v>
      </c>
      <c r="G4146" s="15">
        <f>IF(Table1[[#This Row],[Transmission]]="Manual", 0, 1)</f>
        <v>0</v>
      </c>
      <c r="H4146" t="s">
        <v>9475</v>
      </c>
      <c r="I4146" t="s">
        <v>17</v>
      </c>
      <c r="J4146" s="4">
        <v>45597</v>
      </c>
      <c r="K4146" t="s">
        <v>4016</v>
      </c>
      <c r="L4146" s="5">
        <v>515000</v>
      </c>
      <c r="M4146" s="28">
        <f t="shared" si="64"/>
        <v>515000</v>
      </c>
      <c r="N4146">
        <f>2025-Table1[[#This Row],[Year]]</f>
        <v>8</v>
      </c>
    </row>
    <row r="4147" spans="1:14" x14ac:dyDescent="0.3">
      <c r="A4147" t="s">
        <v>113</v>
      </c>
      <c r="B4147" t="s">
        <v>174</v>
      </c>
      <c r="C4147">
        <v>2022</v>
      </c>
      <c r="D4147" s="3">
        <v>2</v>
      </c>
      <c r="E4147" s="3">
        <v>40000</v>
      </c>
      <c r="F4147" t="s">
        <v>13</v>
      </c>
      <c r="G4147" s="15">
        <f>IF(Table1[[#This Row],[Transmission]]="Manual", 0, 1)</f>
        <v>0</v>
      </c>
      <c r="H4147" t="s">
        <v>9472</v>
      </c>
      <c r="I4147" t="s">
        <v>17</v>
      </c>
      <c r="J4147" s="4">
        <v>45597</v>
      </c>
      <c r="K4147" t="s">
        <v>175</v>
      </c>
      <c r="L4147" s="5">
        <v>1420000</v>
      </c>
      <c r="M4147" s="28">
        <f t="shared" si="64"/>
        <v>1420000</v>
      </c>
      <c r="N4147">
        <f>2025-Table1[[#This Row],[Year]]</f>
        <v>3</v>
      </c>
    </row>
    <row r="4148" spans="1:14" x14ac:dyDescent="0.3">
      <c r="A4148" t="s">
        <v>15</v>
      </c>
      <c r="B4148" t="s">
        <v>387</v>
      </c>
      <c r="C4148">
        <v>2016</v>
      </c>
      <c r="D4148" s="3">
        <v>8</v>
      </c>
      <c r="E4148" s="3">
        <v>110000</v>
      </c>
      <c r="F4148" t="s">
        <v>13</v>
      </c>
      <c r="G4148" s="15">
        <f>IF(Table1[[#This Row],[Transmission]]="Manual", 0, 1)</f>
        <v>0</v>
      </c>
      <c r="H4148" t="s">
        <v>9475</v>
      </c>
      <c r="I4148" t="s">
        <v>14</v>
      </c>
      <c r="J4148" s="4">
        <v>45597</v>
      </c>
      <c r="K4148" t="s">
        <v>4017</v>
      </c>
      <c r="L4148" s="5">
        <v>430000</v>
      </c>
      <c r="M4148" s="28">
        <f t="shared" si="64"/>
        <v>430000</v>
      </c>
      <c r="N4148">
        <f>2025-Table1[[#This Row],[Year]]</f>
        <v>9</v>
      </c>
    </row>
    <row r="4149" spans="1:14" x14ac:dyDescent="0.3">
      <c r="A4149" t="s">
        <v>44</v>
      </c>
      <c r="B4149" t="s">
        <v>3263</v>
      </c>
      <c r="C4149">
        <v>2018</v>
      </c>
      <c r="D4149" s="3">
        <v>6</v>
      </c>
      <c r="E4149" s="3">
        <v>66200</v>
      </c>
      <c r="F4149" t="s">
        <v>13</v>
      </c>
      <c r="G4149" s="15">
        <f>IF(Table1[[#This Row],[Transmission]]="Manual", 0, 1)</f>
        <v>0</v>
      </c>
      <c r="H4149" t="s">
        <v>9475</v>
      </c>
      <c r="I4149" t="s">
        <v>2903</v>
      </c>
      <c r="J4149" s="4">
        <v>45597</v>
      </c>
      <c r="K4149" t="s">
        <v>4018</v>
      </c>
      <c r="L4149" s="5">
        <v>320000</v>
      </c>
      <c r="M4149" s="28">
        <f t="shared" si="64"/>
        <v>320000</v>
      </c>
      <c r="N4149">
        <f>2025-Table1[[#This Row],[Year]]</f>
        <v>7</v>
      </c>
    </row>
    <row r="4150" spans="1:14" x14ac:dyDescent="0.3">
      <c r="A4150" t="s">
        <v>21</v>
      </c>
      <c r="B4150" t="s">
        <v>111</v>
      </c>
      <c r="C4150">
        <v>2017</v>
      </c>
      <c r="D4150" s="3">
        <v>7</v>
      </c>
      <c r="E4150" s="3">
        <v>53000</v>
      </c>
      <c r="F4150" t="s">
        <v>25</v>
      </c>
      <c r="G4150" s="15">
        <f>IF(Table1[[#This Row],[Transmission]]="Manual", 0, 1)</f>
        <v>1</v>
      </c>
      <c r="H4150" t="s">
        <v>9472</v>
      </c>
      <c r="I4150" t="s">
        <v>2903</v>
      </c>
      <c r="J4150" s="4">
        <v>45597</v>
      </c>
      <c r="K4150" t="s">
        <v>3647</v>
      </c>
      <c r="L4150" s="5">
        <v>465000</v>
      </c>
      <c r="M4150" s="28">
        <f t="shared" si="64"/>
        <v>465000</v>
      </c>
      <c r="N4150">
        <f>2025-Table1[[#This Row],[Year]]</f>
        <v>8</v>
      </c>
    </row>
    <row r="4151" spans="1:14" x14ac:dyDescent="0.3">
      <c r="A4151" t="s">
        <v>458</v>
      </c>
      <c r="B4151" t="s">
        <v>2067</v>
      </c>
      <c r="C4151">
        <v>2013</v>
      </c>
      <c r="D4151" s="3">
        <v>11</v>
      </c>
      <c r="E4151" s="3">
        <v>70000</v>
      </c>
      <c r="F4151" t="s">
        <v>13</v>
      </c>
      <c r="G4151" s="15">
        <f>IF(Table1[[#This Row],[Transmission]]="Manual", 0, 1)</f>
        <v>0</v>
      </c>
      <c r="H4151" t="s">
        <v>9472</v>
      </c>
      <c r="I4151" t="s">
        <v>17</v>
      </c>
      <c r="J4151" s="4">
        <v>45597</v>
      </c>
      <c r="K4151" t="s">
        <v>4019</v>
      </c>
      <c r="L4151" s="5">
        <v>320000</v>
      </c>
      <c r="M4151" s="28">
        <f t="shared" si="64"/>
        <v>320000</v>
      </c>
      <c r="N4151">
        <f>2025-Table1[[#This Row],[Year]]</f>
        <v>12</v>
      </c>
    </row>
    <row r="4152" spans="1:14" x14ac:dyDescent="0.3">
      <c r="A4152" t="s">
        <v>21</v>
      </c>
      <c r="B4152" t="s">
        <v>49</v>
      </c>
      <c r="C4152">
        <v>2022</v>
      </c>
      <c r="D4152" s="3">
        <v>2</v>
      </c>
      <c r="E4152" s="3">
        <v>54000</v>
      </c>
      <c r="F4152" t="s">
        <v>13</v>
      </c>
      <c r="G4152" s="15">
        <f>IF(Table1[[#This Row],[Transmission]]="Manual", 0, 1)</f>
        <v>0</v>
      </c>
      <c r="H4152" t="s">
        <v>9472</v>
      </c>
      <c r="I4152" t="s">
        <v>2903</v>
      </c>
      <c r="J4152" s="4">
        <v>45597</v>
      </c>
      <c r="K4152" t="s">
        <v>2951</v>
      </c>
      <c r="L4152" s="5">
        <v>1125000</v>
      </c>
      <c r="M4152" s="28">
        <f t="shared" si="64"/>
        <v>1125000</v>
      </c>
      <c r="N4152">
        <f>2025-Table1[[#This Row],[Year]]</f>
        <v>3</v>
      </c>
    </row>
    <row r="4153" spans="1:14" x14ac:dyDescent="0.3">
      <c r="A4153" t="s">
        <v>44</v>
      </c>
      <c r="B4153" t="s">
        <v>413</v>
      </c>
      <c r="C4153">
        <v>2014</v>
      </c>
      <c r="D4153" s="3">
        <v>10</v>
      </c>
      <c r="E4153" s="3">
        <v>81000</v>
      </c>
      <c r="F4153" t="s">
        <v>13</v>
      </c>
      <c r="G4153" s="15">
        <f>IF(Table1[[#This Row],[Transmission]]="Manual", 0, 1)</f>
        <v>0</v>
      </c>
      <c r="H4153" t="s">
        <v>9475</v>
      </c>
      <c r="I4153" t="s">
        <v>2903</v>
      </c>
      <c r="J4153" s="4">
        <v>45597</v>
      </c>
      <c r="K4153" t="s">
        <v>4020</v>
      </c>
      <c r="L4153" s="5">
        <v>190000</v>
      </c>
      <c r="M4153" s="28">
        <f t="shared" si="64"/>
        <v>190000</v>
      </c>
      <c r="N4153">
        <f>2025-Table1[[#This Row],[Year]]</f>
        <v>11</v>
      </c>
    </row>
    <row r="4154" spans="1:14" x14ac:dyDescent="0.3">
      <c r="A4154" t="s">
        <v>21</v>
      </c>
      <c r="B4154">
        <v>800</v>
      </c>
      <c r="C4154">
        <v>2009</v>
      </c>
      <c r="D4154" s="3">
        <v>15</v>
      </c>
      <c r="E4154" s="3">
        <v>71000</v>
      </c>
      <c r="F4154" t="s">
        <v>13</v>
      </c>
      <c r="G4154" s="15">
        <f>IF(Table1[[#This Row],[Transmission]]="Manual", 0, 1)</f>
        <v>0</v>
      </c>
      <c r="H4154" t="s">
        <v>9475</v>
      </c>
      <c r="I4154" t="s">
        <v>14</v>
      </c>
      <c r="J4154" s="4">
        <v>45597</v>
      </c>
      <c r="K4154" t="s">
        <v>4021</v>
      </c>
      <c r="L4154" s="5">
        <v>145000</v>
      </c>
      <c r="M4154" s="28">
        <f t="shared" si="64"/>
        <v>145000</v>
      </c>
      <c r="N4154">
        <f>2025-Table1[[#This Row],[Year]]</f>
        <v>16</v>
      </c>
    </row>
    <row r="4155" spans="1:14" x14ac:dyDescent="0.3">
      <c r="A4155" t="s">
        <v>44</v>
      </c>
      <c r="B4155" t="s">
        <v>1505</v>
      </c>
      <c r="C4155">
        <v>2011</v>
      </c>
      <c r="D4155" s="3">
        <v>13</v>
      </c>
      <c r="E4155" s="3">
        <v>149000</v>
      </c>
      <c r="F4155" t="s">
        <v>25</v>
      </c>
      <c r="G4155" s="15">
        <f>IF(Table1[[#This Row],[Transmission]]="Manual", 0, 1)</f>
        <v>1</v>
      </c>
      <c r="H4155" t="s">
        <v>9475</v>
      </c>
      <c r="I4155" t="s">
        <v>2903</v>
      </c>
      <c r="J4155" s="4">
        <v>45597</v>
      </c>
      <c r="K4155" t="s">
        <v>4022</v>
      </c>
      <c r="L4155" s="5">
        <v>110000</v>
      </c>
      <c r="M4155" s="28">
        <f t="shared" si="64"/>
        <v>110000</v>
      </c>
      <c r="N4155">
        <f>2025-Table1[[#This Row],[Year]]</f>
        <v>14</v>
      </c>
    </row>
    <row r="4156" spans="1:14" x14ac:dyDescent="0.3">
      <c r="A4156" t="s">
        <v>61</v>
      </c>
      <c r="B4156" t="s">
        <v>62</v>
      </c>
      <c r="C4156">
        <v>2020</v>
      </c>
      <c r="D4156" s="3">
        <v>4</v>
      </c>
      <c r="E4156" s="3">
        <v>65000</v>
      </c>
      <c r="F4156" t="s">
        <v>13</v>
      </c>
      <c r="G4156" s="15">
        <f>IF(Table1[[#This Row],[Transmission]]="Manual", 0, 1)</f>
        <v>0</v>
      </c>
      <c r="H4156" t="s">
        <v>9472</v>
      </c>
      <c r="I4156" t="s">
        <v>14</v>
      </c>
      <c r="J4156" s="4">
        <v>45566</v>
      </c>
      <c r="K4156" t="s">
        <v>4023</v>
      </c>
      <c r="L4156" s="5">
        <v>305000</v>
      </c>
      <c r="M4156" s="28">
        <f t="shared" si="64"/>
        <v>305000</v>
      </c>
      <c r="N4156">
        <f>2025-Table1[[#This Row],[Year]]</f>
        <v>5</v>
      </c>
    </row>
    <row r="4157" spans="1:14" x14ac:dyDescent="0.3">
      <c r="A4157" t="s">
        <v>44</v>
      </c>
      <c r="B4157" t="s">
        <v>399</v>
      </c>
      <c r="C4157">
        <v>2010</v>
      </c>
      <c r="D4157" s="3">
        <v>14</v>
      </c>
      <c r="E4157" s="3">
        <v>55000</v>
      </c>
      <c r="F4157" t="s">
        <v>25</v>
      </c>
      <c r="G4157" s="15">
        <f>IF(Table1[[#This Row],[Transmission]]="Manual", 0, 1)</f>
        <v>1</v>
      </c>
      <c r="H4157" t="s">
        <v>9475</v>
      </c>
      <c r="I4157" t="s">
        <v>2903</v>
      </c>
      <c r="J4157" s="4">
        <v>45597</v>
      </c>
      <c r="K4157" t="s">
        <v>4024</v>
      </c>
      <c r="L4157" s="5">
        <v>220000</v>
      </c>
      <c r="M4157" s="28">
        <f t="shared" si="64"/>
        <v>220000</v>
      </c>
      <c r="N4157">
        <f>2025-Table1[[#This Row],[Year]]</f>
        <v>15</v>
      </c>
    </row>
    <row r="4158" spans="1:14" x14ac:dyDescent="0.3">
      <c r="A4158" t="s">
        <v>21</v>
      </c>
      <c r="B4158" t="s">
        <v>49</v>
      </c>
      <c r="C4158">
        <v>2015</v>
      </c>
      <c r="D4158" s="3">
        <v>9</v>
      </c>
      <c r="E4158" s="3">
        <v>125000</v>
      </c>
      <c r="F4158" t="s">
        <v>25</v>
      </c>
      <c r="G4158" s="15">
        <f>IF(Table1[[#This Row],[Transmission]]="Manual", 0, 1)</f>
        <v>1</v>
      </c>
      <c r="H4158" t="s">
        <v>9475</v>
      </c>
      <c r="I4158" t="s">
        <v>2903</v>
      </c>
      <c r="J4158" s="4">
        <v>45597</v>
      </c>
      <c r="K4158" t="s">
        <v>4025</v>
      </c>
      <c r="L4158" s="5">
        <v>600000</v>
      </c>
      <c r="M4158" s="28">
        <f t="shared" si="64"/>
        <v>600000</v>
      </c>
      <c r="N4158">
        <f>2025-Table1[[#This Row],[Year]]</f>
        <v>10</v>
      </c>
    </row>
    <row r="4159" spans="1:14" x14ac:dyDescent="0.3">
      <c r="A4159" t="s">
        <v>113</v>
      </c>
      <c r="B4159" t="s">
        <v>444</v>
      </c>
      <c r="C4159">
        <v>2016</v>
      </c>
      <c r="D4159" s="3">
        <v>8</v>
      </c>
      <c r="E4159" s="3">
        <v>76000</v>
      </c>
      <c r="F4159" t="s">
        <v>13</v>
      </c>
      <c r="G4159" s="15">
        <f>IF(Table1[[#This Row],[Transmission]]="Manual", 0, 1)</f>
        <v>0</v>
      </c>
      <c r="H4159" t="s">
        <v>9472</v>
      </c>
      <c r="I4159" t="s">
        <v>17</v>
      </c>
      <c r="J4159" s="4">
        <v>45597</v>
      </c>
      <c r="K4159" t="s">
        <v>4026</v>
      </c>
      <c r="L4159" s="5">
        <v>325000</v>
      </c>
      <c r="M4159" s="28">
        <f t="shared" si="64"/>
        <v>325000</v>
      </c>
      <c r="N4159">
        <f>2025-Table1[[#This Row],[Year]]</f>
        <v>9</v>
      </c>
    </row>
    <row r="4160" spans="1:14" x14ac:dyDescent="0.3">
      <c r="A4160" t="s">
        <v>21</v>
      </c>
      <c r="B4160" t="s">
        <v>382</v>
      </c>
      <c r="C4160">
        <v>2011</v>
      </c>
      <c r="D4160" s="3">
        <v>13</v>
      </c>
      <c r="E4160" s="3">
        <v>57327</v>
      </c>
      <c r="F4160" t="s">
        <v>25</v>
      </c>
      <c r="G4160" s="15">
        <f>IF(Table1[[#This Row],[Transmission]]="Manual", 0, 1)</f>
        <v>1</v>
      </c>
      <c r="H4160" t="s">
        <v>9475</v>
      </c>
      <c r="I4160" t="s">
        <v>2903</v>
      </c>
      <c r="J4160" s="4">
        <v>45597</v>
      </c>
      <c r="K4160" t="s">
        <v>4027</v>
      </c>
      <c r="L4160" s="5">
        <v>135000</v>
      </c>
      <c r="M4160" s="28">
        <f t="shared" si="64"/>
        <v>135000</v>
      </c>
      <c r="N4160">
        <f>2025-Table1[[#This Row],[Year]]</f>
        <v>14</v>
      </c>
    </row>
    <row r="4161" spans="1:14" x14ac:dyDescent="0.3">
      <c r="A4161" t="s">
        <v>44</v>
      </c>
      <c r="B4161" t="s">
        <v>2913</v>
      </c>
      <c r="C4161">
        <v>2019</v>
      </c>
      <c r="D4161" s="3">
        <v>5</v>
      </c>
      <c r="E4161" s="3">
        <v>41000</v>
      </c>
      <c r="F4161" t="s">
        <v>13</v>
      </c>
      <c r="G4161" s="15">
        <f>IF(Table1[[#This Row],[Transmission]]="Manual", 0, 1)</f>
        <v>0</v>
      </c>
      <c r="H4161" t="s">
        <v>9472</v>
      </c>
      <c r="I4161" t="s">
        <v>14</v>
      </c>
      <c r="J4161" s="4">
        <v>45505</v>
      </c>
      <c r="K4161" t="s">
        <v>4028</v>
      </c>
      <c r="L4161" s="5">
        <v>425000</v>
      </c>
      <c r="M4161" s="28">
        <f t="shared" si="64"/>
        <v>425000</v>
      </c>
      <c r="N4161">
        <f>2025-Table1[[#This Row],[Year]]</f>
        <v>6</v>
      </c>
    </row>
    <row r="4162" spans="1:14" x14ac:dyDescent="0.3">
      <c r="A4162" t="s">
        <v>58</v>
      </c>
      <c r="B4162" t="s">
        <v>315</v>
      </c>
      <c r="C4162">
        <v>2015</v>
      </c>
      <c r="D4162" s="3">
        <v>9</v>
      </c>
      <c r="E4162" s="3">
        <v>50000</v>
      </c>
      <c r="F4162" t="s">
        <v>25</v>
      </c>
      <c r="G4162" s="15">
        <f>IF(Table1[[#This Row],[Transmission]]="Manual", 0, 1)</f>
        <v>1</v>
      </c>
      <c r="H4162" t="s">
        <v>9475</v>
      </c>
      <c r="I4162" t="s">
        <v>17</v>
      </c>
      <c r="J4162" s="4">
        <v>45597</v>
      </c>
      <c r="K4162" t="s">
        <v>4029</v>
      </c>
      <c r="L4162" s="5">
        <v>1575000</v>
      </c>
      <c r="M4162" s="28">
        <f t="shared" si="64"/>
        <v>1575000</v>
      </c>
      <c r="N4162">
        <f>2025-Table1[[#This Row],[Year]]</f>
        <v>10</v>
      </c>
    </row>
    <row r="4163" spans="1:14" x14ac:dyDescent="0.3">
      <c r="A4163" t="s">
        <v>21</v>
      </c>
      <c r="B4163" t="s">
        <v>131</v>
      </c>
      <c r="C4163">
        <v>2021</v>
      </c>
      <c r="D4163" s="3">
        <v>3</v>
      </c>
      <c r="E4163" s="3">
        <v>31000</v>
      </c>
      <c r="F4163" t="s">
        <v>13</v>
      </c>
      <c r="G4163" s="15">
        <f>IF(Table1[[#This Row],[Transmission]]="Manual", 0, 1)</f>
        <v>0</v>
      </c>
      <c r="H4163" t="s">
        <v>9472</v>
      </c>
      <c r="I4163" t="s">
        <v>14</v>
      </c>
      <c r="J4163" s="4">
        <v>45597</v>
      </c>
      <c r="K4163" t="s">
        <v>4030</v>
      </c>
      <c r="L4163" s="5">
        <v>520000</v>
      </c>
      <c r="M4163" s="28">
        <f t="shared" ref="M4163:M4226" si="65">VALUE(SUBSTITUTE(SUBSTITUTE(L4163,"₹"," "),",",""))</f>
        <v>520000</v>
      </c>
      <c r="N4163">
        <f>2025-Table1[[#This Row],[Year]]</f>
        <v>4</v>
      </c>
    </row>
    <row r="4164" spans="1:14" x14ac:dyDescent="0.3">
      <c r="A4164" t="s">
        <v>27</v>
      </c>
      <c r="B4164" t="s">
        <v>233</v>
      </c>
      <c r="C4164">
        <v>2013</v>
      </c>
      <c r="D4164" s="3">
        <v>11</v>
      </c>
      <c r="E4164" s="3">
        <v>90000</v>
      </c>
      <c r="F4164" t="s">
        <v>25</v>
      </c>
      <c r="G4164" s="15">
        <f>IF(Table1[[#This Row],[Transmission]]="Manual", 0, 1)</f>
        <v>1</v>
      </c>
      <c r="H4164" t="s">
        <v>9475</v>
      </c>
      <c r="I4164" t="s">
        <v>17</v>
      </c>
      <c r="J4164" s="4">
        <v>45597</v>
      </c>
      <c r="K4164" t="s">
        <v>4031</v>
      </c>
      <c r="L4164" s="5">
        <v>899000</v>
      </c>
      <c r="M4164" s="28">
        <f t="shared" si="65"/>
        <v>899000</v>
      </c>
      <c r="N4164">
        <f>2025-Table1[[#This Row],[Year]]</f>
        <v>12</v>
      </c>
    </row>
    <row r="4165" spans="1:14" x14ac:dyDescent="0.3">
      <c r="A4165" t="s">
        <v>44</v>
      </c>
      <c r="B4165" t="s">
        <v>124</v>
      </c>
      <c r="C4165">
        <v>2011</v>
      </c>
      <c r="D4165" s="3">
        <v>13</v>
      </c>
      <c r="E4165" s="3">
        <v>34799</v>
      </c>
      <c r="F4165" t="s">
        <v>13</v>
      </c>
      <c r="G4165" s="15">
        <f>IF(Table1[[#This Row],[Transmission]]="Manual", 0, 1)</f>
        <v>0</v>
      </c>
      <c r="H4165" t="s">
        <v>9472</v>
      </c>
      <c r="I4165" t="s">
        <v>14</v>
      </c>
      <c r="J4165" s="4">
        <v>45597</v>
      </c>
      <c r="K4165" t="s">
        <v>4032</v>
      </c>
      <c r="L4165" s="5">
        <v>345000</v>
      </c>
      <c r="M4165" s="28">
        <f t="shared" si="65"/>
        <v>345000</v>
      </c>
      <c r="N4165">
        <f>2025-Table1[[#This Row],[Year]]</f>
        <v>14</v>
      </c>
    </row>
    <row r="4166" spans="1:14" x14ac:dyDescent="0.3">
      <c r="A4166" t="s">
        <v>44</v>
      </c>
      <c r="B4166" t="s">
        <v>133</v>
      </c>
      <c r="C4166">
        <v>2016</v>
      </c>
      <c r="D4166" s="3">
        <v>8</v>
      </c>
      <c r="E4166" s="3">
        <v>65000</v>
      </c>
      <c r="F4166" t="s">
        <v>13</v>
      </c>
      <c r="G4166" s="15">
        <f>IF(Table1[[#This Row],[Transmission]]="Manual", 0, 1)</f>
        <v>0</v>
      </c>
      <c r="H4166" t="s">
        <v>9472</v>
      </c>
      <c r="I4166" t="s">
        <v>14</v>
      </c>
      <c r="J4166" s="4">
        <v>45597</v>
      </c>
      <c r="K4166" t="s">
        <v>4033</v>
      </c>
      <c r="L4166" s="5">
        <v>400000</v>
      </c>
      <c r="M4166" s="28">
        <f t="shared" si="65"/>
        <v>400000</v>
      </c>
      <c r="N4166">
        <f>2025-Table1[[#This Row],[Year]]</f>
        <v>9</v>
      </c>
    </row>
    <row r="4167" spans="1:14" x14ac:dyDescent="0.3">
      <c r="A4167" t="s">
        <v>38</v>
      </c>
      <c r="B4167" t="s">
        <v>47</v>
      </c>
      <c r="C4167">
        <v>2022</v>
      </c>
      <c r="D4167" s="3">
        <v>2</v>
      </c>
      <c r="E4167" s="3">
        <v>27300</v>
      </c>
      <c r="F4167" t="s">
        <v>25</v>
      </c>
      <c r="G4167" s="15">
        <f>IF(Table1[[#This Row],[Transmission]]="Manual", 0, 1)</f>
        <v>1</v>
      </c>
      <c r="H4167" t="s">
        <v>9475</v>
      </c>
      <c r="I4167" t="s">
        <v>14</v>
      </c>
      <c r="J4167" s="4">
        <v>45597</v>
      </c>
      <c r="K4167" t="s">
        <v>4034</v>
      </c>
      <c r="L4167" s="5">
        <v>1295000</v>
      </c>
      <c r="M4167" s="28">
        <f t="shared" si="65"/>
        <v>1295000</v>
      </c>
      <c r="N4167">
        <f>2025-Table1[[#This Row],[Year]]</f>
        <v>3</v>
      </c>
    </row>
    <row r="4168" spans="1:14" x14ac:dyDescent="0.3">
      <c r="A4168" t="s">
        <v>21</v>
      </c>
      <c r="B4168" t="s">
        <v>49</v>
      </c>
      <c r="C4168">
        <v>2017</v>
      </c>
      <c r="D4168" s="3">
        <v>7</v>
      </c>
      <c r="E4168" s="3">
        <v>70000</v>
      </c>
      <c r="F4168" t="s">
        <v>25</v>
      </c>
      <c r="G4168" s="15">
        <f>IF(Table1[[#This Row],[Transmission]]="Manual", 0, 1)</f>
        <v>1</v>
      </c>
      <c r="H4168" t="s">
        <v>9472</v>
      </c>
      <c r="I4168" t="s">
        <v>14</v>
      </c>
      <c r="J4168" s="4">
        <v>45597</v>
      </c>
      <c r="K4168" t="s">
        <v>4035</v>
      </c>
      <c r="L4168" s="5">
        <v>795000</v>
      </c>
      <c r="M4168" s="28">
        <f t="shared" si="65"/>
        <v>795000</v>
      </c>
      <c r="N4168">
        <f>2025-Table1[[#This Row],[Year]]</f>
        <v>8</v>
      </c>
    </row>
    <row r="4169" spans="1:14" x14ac:dyDescent="0.3">
      <c r="A4169" t="s">
        <v>21</v>
      </c>
      <c r="B4169" t="s">
        <v>1275</v>
      </c>
      <c r="C4169">
        <v>2016</v>
      </c>
      <c r="D4169" s="3">
        <v>8</v>
      </c>
      <c r="E4169" s="3">
        <v>29750</v>
      </c>
      <c r="F4169" t="s">
        <v>13</v>
      </c>
      <c r="G4169" s="15">
        <f>IF(Table1[[#This Row],[Transmission]]="Manual", 0, 1)</f>
        <v>0</v>
      </c>
      <c r="H4169" t="s">
        <v>9475</v>
      </c>
      <c r="I4169" t="s">
        <v>2903</v>
      </c>
      <c r="J4169" s="4">
        <v>45597</v>
      </c>
      <c r="K4169" t="s">
        <v>3229</v>
      </c>
      <c r="L4169" s="5">
        <v>335000</v>
      </c>
      <c r="M4169" s="28">
        <f t="shared" si="65"/>
        <v>335000</v>
      </c>
      <c r="N4169">
        <f>2025-Table1[[#This Row],[Year]]</f>
        <v>9</v>
      </c>
    </row>
    <row r="4170" spans="1:14" x14ac:dyDescent="0.3">
      <c r="A4170" t="s">
        <v>21</v>
      </c>
      <c r="B4170" t="s">
        <v>39</v>
      </c>
      <c r="C4170">
        <v>2015</v>
      </c>
      <c r="D4170" s="3">
        <v>9</v>
      </c>
      <c r="E4170" s="3">
        <v>100000</v>
      </c>
      <c r="F4170" t="s">
        <v>25</v>
      </c>
      <c r="G4170" s="15">
        <f>IF(Table1[[#This Row],[Transmission]]="Manual", 0, 1)</f>
        <v>1</v>
      </c>
      <c r="H4170" t="s">
        <v>9475</v>
      </c>
      <c r="I4170" t="s">
        <v>2903</v>
      </c>
      <c r="J4170" s="4">
        <v>45597</v>
      </c>
      <c r="K4170" t="s">
        <v>4036</v>
      </c>
      <c r="L4170" s="5">
        <v>300000</v>
      </c>
      <c r="M4170" s="28">
        <f t="shared" si="65"/>
        <v>300000</v>
      </c>
      <c r="N4170">
        <f>2025-Table1[[#This Row],[Year]]</f>
        <v>10</v>
      </c>
    </row>
    <row r="4171" spans="1:14" x14ac:dyDescent="0.3">
      <c r="A4171" t="s">
        <v>18</v>
      </c>
      <c r="B4171" t="s">
        <v>86</v>
      </c>
      <c r="C4171">
        <v>2016</v>
      </c>
      <c r="D4171" s="3">
        <v>8</v>
      </c>
      <c r="E4171" s="3">
        <v>149000</v>
      </c>
      <c r="F4171" t="s">
        <v>13</v>
      </c>
      <c r="G4171" s="15">
        <f>IF(Table1[[#This Row],[Transmission]]="Manual", 0, 1)</f>
        <v>0</v>
      </c>
      <c r="H4171" t="s">
        <v>9475</v>
      </c>
      <c r="I4171" t="s">
        <v>17</v>
      </c>
      <c r="J4171" s="4">
        <v>45597</v>
      </c>
      <c r="K4171" t="s">
        <v>4037</v>
      </c>
      <c r="L4171" s="5">
        <v>675000</v>
      </c>
      <c r="M4171" s="28">
        <f t="shared" si="65"/>
        <v>675000</v>
      </c>
      <c r="N4171">
        <f>2025-Table1[[#This Row],[Year]]</f>
        <v>9</v>
      </c>
    </row>
    <row r="4172" spans="1:14" x14ac:dyDescent="0.3">
      <c r="A4172" t="s">
        <v>44</v>
      </c>
      <c r="B4172" t="s">
        <v>133</v>
      </c>
      <c r="C4172">
        <v>2014</v>
      </c>
      <c r="D4172" s="3">
        <v>10</v>
      </c>
      <c r="E4172" s="3">
        <v>82310</v>
      </c>
      <c r="F4172" t="s">
        <v>13</v>
      </c>
      <c r="G4172" s="15">
        <f>IF(Table1[[#This Row],[Transmission]]="Manual", 0, 1)</f>
        <v>0</v>
      </c>
      <c r="H4172" t="s">
        <v>9475</v>
      </c>
      <c r="I4172" t="s">
        <v>14</v>
      </c>
      <c r="J4172" s="4">
        <v>45597</v>
      </c>
      <c r="K4172" t="s">
        <v>4038</v>
      </c>
      <c r="L4172" s="5">
        <v>360000</v>
      </c>
      <c r="M4172" s="28">
        <f t="shared" si="65"/>
        <v>360000</v>
      </c>
      <c r="N4172">
        <f>2025-Table1[[#This Row],[Year]]</f>
        <v>11</v>
      </c>
    </row>
    <row r="4173" spans="1:14" x14ac:dyDescent="0.3">
      <c r="A4173" t="s">
        <v>458</v>
      </c>
      <c r="B4173" t="s">
        <v>1321</v>
      </c>
      <c r="C4173">
        <v>2010</v>
      </c>
      <c r="D4173" s="3">
        <v>14</v>
      </c>
      <c r="E4173" s="3">
        <v>72900</v>
      </c>
      <c r="F4173" t="s">
        <v>13</v>
      </c>
      <c r="G4173" s="15">
        <f>IF(Table1[[#This Row],[Transmission]]="Manual", 0, 1)</f>
        <v>0</v>
      </c>
      <c r="H4173" t="s">
        <v>9472</v>
      </c>
      <c r="I4173" t="s">
        <v>2903</v>
      </c>
      <c r="J4173" s="4">
        <v>45597</v>
      </c>
      <c r="K4173" t="s">
        <v>4039</v>
      </c>
      <c r="L4173" s="5">
        <v>275000</v>
      </c>
      <c r="M4173" s="28">
        <f t="shared" si="65"/>
        <v>275000</v>
      </c>
      <c r="N4173">
        <f>2025-Table1[[#This Row],[Year]]</f>
        <v>15</v>
      </c>
    </row>
    <row r="4174" spans="1:14" x14ac:dyDescent="0.3">
      <c r="A4174" t="s">
        <v>15</v>
      </c>
      <c r="B4174" t="s">
        <v>588</v>
      </c>
      <c r="C4174">
        <v>2013</v>
      </c>
      <c r="D4174" s="3">
        <v>11</v>
      </c>
      <c r="E4174" s="3">
        <v>120000</v>
      </c>
      <c r="F4174" t="s">
        <v>25</v>
      </c>
      <c r="G4174" s="15">
        <f>IF(Table1[[#This Row],[Transmission]]="Manual", 0, 1)</f>
        <v>1</v>
      </c>
      <c r="H4174" t="s">
        <v>9475</v>
      </c>
      <c r="I4174" t="s">
        <v>2903</v>
      </c>
      <c r="J4174" s="4">
        <v>45597</v>
      </c>
      <c r="K4174" t="s">
        <v>4040</v>
      </c>
      <c r="L4174" s="5">
        <v>450000</v>
      </c>
      <c r="M4174" s="28">
        <f t="shared" si="65"/>
        <v>450000</v>
      </c>
      <c r="N4174">
        <f>2025-Table1[[#This Row],[Year]]</f>
        <v>12</v>
      </c>
    </row>
    <row r="4175" spans="1:14" x14ac:dyDescent="0.3">
      <c r="A4175" t="s">
        <v>15</v>
      </c>
      <c r="B4175" t="s">
        <v>41</v>
      </c>
      <c r="C4175">
        <v>2006</v>
      </c>
      <c r="D4175" s="3">
        <v>18</v>
      </c>
      <c r="E4175" s="3">
        <v>78374</v>
      </c>
      <c r="F4175" t="s">
        <v>13</v>
      </c>
      <c r="G4175" s="15">
        <f>IF(Table1[[#This Row],[Transmission]]="Manual", 0, 1)</f>
        <v>0</v>
      </c>
      <c r="H4175" t="s">
        <v>9475</v>
      </c>
      <c r="I4175" t="s">
        <v>2903</v>
      </c>
      <c r="J4175" s="4">
        <v>45566</v>
      </c>
      <c r="K4175" t="s">
        <v>4041</v>
      </c>
      <c r="L4175" s="5">
        <v>145000</v>
      </c>
      <c r="M4175" s="28">
        <f t="shared" si="65"/>
        <v>145000</v>
      </c>
      <c r="N4175">
        <f>2025-Table1[[#This Row],[Year]]</f>
        <v>19</v>
      </c>
    </row>
    <row r="4176" spans="1:14" x14ac:dyDescent="0.3">
      <c r="A4176" t="s">
        <v>21</v>
      </c>
      <c r="B4176" t="s">
        <v>39</v>
      </c>
      <c r="C4176">
        <v>2018</v>
      </c>
      <c r="D4176" s="3">
        <v>6</v>
      </c>
      <c r="E4176" s="3">
        <v>128000</v>
      </c>
      <c r="F4176" t="s">
        <v>25</v>
      </c>
      <c r="G4176" s="15">
        <f>IF(Table1[[#This Row],[Transmission]]="Manual", 0, 1)</f>
        <v>1</v>
      </c>
      <c r="H4176" t="s">
        <v>9472</v>
      </c>
      <c r="I4176" t="s">
        <v>17</v>
      </c>
      <c r="J4176" s="4">
        <v>45597</v>
      </c>
      <c r="K4176" t="s">
        <v>1858</v>
      </c>
      <c r="L4176" s="5">
        <v>670000</v>
      </c>
      <c r="M4176" s="28">
        <f t="shared" si="65"/>
        <v>670000</v>
      </c>
      <c r="N4176">
        <f>2025-Table1[[#This Row],[Year]]</f>
        <v>7</v>
      </c>
    </row>
    <row r="4177" spans="1:14" x14ac:dyDescent="0.3">
      <c r="A4177" t="s">
        <v>21</v>
      </c>
      <c r="B4177" t="s">
        <v>231</v>
      </c>
      <c r="C4177">
        <v>2016</v>
      </c>
      <c r="D4177" s="3">
        <v>8</v>
      </c>
      <c r="E4177" s="3">
        <v>80000</v>
      </c>
      <c r="F4177" t="s">
        <v>13</v>
      </c>
      <c r="G4177" s="15">
        <f>IF(Table1[[#This Row],[Transmission]]="Manual", 0, 1)</f>
        <v>0</v>
      </c>
      <c r="H4177" t="s">
        <v>9475</v>
      </c>
      <c r="I4177" t="s">
        <v>2903</v>
      </c>
      <c r="J4177" s="4">
        <v>45597</v>
      </c>
      <c r="K4177" t="s">
        <v>4042</v>
      </c>
      <c r="L4177" s="5">
        <v>250000</v>
      </c>
      <c r="M4177" s="28">
        <f t="shared" si="65"/>
        <v>250000</v>
      </c>
      <c r="N4177">
        <f>2025-Table1[[#This Row],[Year]]</f>
        <v>9</v>
      </c>
    </row>
    <row r="4178" spans="1:14" x14ac:dyDescent="0.3">
      <c r="A4178" t="s">
        <v>11</v>
      </c>
      <c r="B4178" t="s">
        <v>183</v>
      </c>
      <c r="C4178">
        <v>2013</v>
      </c>
      <c r="D4178" s="3">
        <v>11</v>
      </c>
      <c r="E4178" s="3">
        <v>46000</v>
      </c>
      <c r="F4178" t="s">
        <v>25</v>
      </c>
      <c r="G4178" s="15">
        <f>IF(Table1[[#This Row],[Transmission]]="Manual", 0, 1)</f>
        <v>1</v>
      </c>
      <c r="H4178" t="s">
        <v>9475</v>
      </c>
      <c r="I4178" t="s">
        <v>14</v>
      </c>
      <c r="J4178" s="4">
        <v>45597</v>
      </c>
      <c r="K4178" t="s">
        <v>4043</v>
      </c>
      <c r="L4178" s="5">
        <v>299000</v>
      </c>
      <c r="M4178" s="28">
        <f t="shared" si="65"/>
        <v>299000</v>
      </c>
      <c r="N4178">
        <f>2025-Table1[[#This Row],[Year]]</f>
        <v>12</v>
      </c>
    </row>
    <row r="4179" spans="1:14" x14ac:dyDescent="0.3">
      <c r="A4179" t="s">
        <v>15</v>
      </c>
      <c r="B4179" t="s">
        <v>588</v>
      </c>
      <c r="C4179">
        <v>2014</v>
      </c>
      <c r="D4179" s="3">
        <v>10</v>
      </c>
      <c r="E4179" s="3">
        <v>89000</v>
      </c>
      <c r="F4179" t="s">
        <v>13</v>
      </c>
      <c r="G4179" s="15">
        <f>IF(Table1[[#This Row],[Transmission]]="Manual", 0, 1)</f>
        <v>0</v>
      </c>
      <c r="H4179" t="s">
        <v>9472</v>
      </c>
      <c r="I4179" t="s">
        <v>17</v>
      </c>
      <c r="J4179" s="4">
        <v>45597</v>
      </c>
      <c r="K4179" t="s">
        <v>4044</v>
      </c>
      <c r="L4179" s="5">
        <v>585000</v>
      </c>
      <c r="M4179" s="28">
        <f t="shared" si="65"/>
        <v>585000</v>
      </c>
      <c r="N4179">
        <f>2025-Table1[[#This Row],[Year]]</f>
        <v>11</v>
      </c>
    </row>
    <row r="4180" spans="1:14" x14ac:dyDescent="0.3">
      <c r="A4180" t="s">
        <v>33</v>
      </c>
      <c r="B4180" t="s">
        <v>34</v>
      </c>
      <c r="C4180">
        <v>2016</v>
      </c>
      <c r="D4180" s="3">
        <v>8</v>
      </c>
      <c r="E4180" s="3">
        <v>81000</v>
      </c>
      <c r="F4180" t="s">
        <v>13</v>
      </c>
      <c r="G4180" s="15">
        <f>IF(Table1[[#This Row],[Transmission]]="Manual", 0, 1)</f>
        <v>0</v>
      </c>
      <c r="H4180" t="s">
        <v>9475</v>
      </c>
      <c r="I4180" t="s">
        <v>17</v>
      </c>
      <c r="J4180" s="4">
        <v>45597</v>
      </c>
      <c r="K4180" t="s">
        <v>4045</v>
      </c>
      <c r="L4180" s="5">
        <v>500000</v>
      </c>
      <c r="M4180" s="28">
        <f t="shared" si="65"/>
        <v>500000</v>
      </c>
      <c r="N4180">
        <f>2025-Table1[[#This Row],[Year]]</f>
        <v>9</v>
      </c>
    </row>
    <row r="4181" spans="1:14" x14ac:dyDescent="0.3">
      <c r="A4181" t="s">
        <v>61</v>
      </c>
      <c r="B4181" t="s">
        <v>62</v>
      </c>
      <c r="C4181">
        <v>2017</v>
      </c>
      <c r="D4181" s="3">
        <v>7</v>
      </c>
      <c r="E4181" s="3">
        <v>61500</v>
      </c>
      <c r="F4181" t="s">
        <v>13</v>
      </c>
      <c r="G4181" s="15">
        <f>IF(Table1[[#This Row],[Transmission]]="Manual", 0, 1)</f>
        <v>0</v>
      </c>
      <c r="H4181" t="s">
        <v>9475</v>
      </c>
      <c r="I4181" t="s">
        <v>14</v>
      </c>
      <c r="J4181" s="4">
        <v>45597</v>
      </c>
      <c r="K4181" t="s">
        <v>4046</v>
      </c>
      <c r="L4181" s="5">
        <v>320000</v>
      </c>
      <c r="M4181" s="28">
        <f t="shared" si="65"/>
        <v>320000</v>
      </c>
      <c r="N4181">
        <f>2025-Table1[[#This Row],[Year]]</f>
        <v>8</v>
      </c>
    </row>
    <row r="4182" spans="1:14" x14ac:dyDescent="0.3">
      <c r="A4182" t="s">
        <v>21</v>
      </c>
      <c r="B4182" t="s">
        <v>666</v>
      </c>
      <c r="C4182">
        <v>2011</v>
      </c>
      <c r="D4182" s="3">
        <v>13</v>
      </c>
      <c r="E4182" s="3">
        <v>88000</v>
      </c>
      <c r="F4182" t="s">
        <v>13</v>
      </c>
      <c r="G4182" s="15">
        <f>IF(Table1[[#This Row],[Transmission]]="Manual", 0, 1)</f>
        <v>0</v>
      </c>
      <c r="H4182" t="s">
        <v>9475</v>
      </c>
      <c r="I4182" t="s">
        <v>2903</v>
      </c>
      <c r="J4182" s="4">
        <v>45597</v>
      </c>
      <c r="K4182" t="s">
        <v>3095</v>
      </c>
      <c r="L4182" s="5">
        <v>175000</v>
      </c>
      <c r="M4182" s="28">
        <f t="shared" si="65"/>
        <v>175000</v>
      </c>
      <c r="N4182">
        <f>2025-Table1[[#This Row],[Year]]</f>
        <v>14</v>
      </c>
    </row>
    <row r="4183" spans="1:14" x14ac:dyDescent="0.3">
      <c r="A4183" t="s">
        <v>21</v>
      </c>
      <c r="B4183" t="s">
        <v>293</v>
      </c>
      <c r="C4183">
        <v>2019</v>
      </c>
      <c r="D4183" s="3">
        <v>5</v>
      </c>
      <c r="E4183" s="3">
        <v>59000</v>
      </c>
      <c r="F4183" t="s">
        <v>25</v>
      </c>
      <c r="G4183" s="15">
        <f>IF(Table1[[#This Row],[Transmission]]="Manual", 0, 1)</f>
        <v>1</v>
      </c>
      <c r="H4183" t="s">
        <v>9472</v>
      </c>
      <c r="I4183" t="s">
        <v>14</v>
      </c>
      <c r="J4183" s="4">
        <v>45597</v>
      </c>
      <c r="K4183" t="s">
        <v>1395</v>
      </c>
      <c r="L4183" s="5">
        <v>475000</v>
      </c>
      <c r="M4183" s="28">
        <f t="shared" si="65"/>
        <v>475000</v>
      </c>
      <c r="N4183">
        <f>2025-Table1[[#This Row],[Year]]</f>
        <v>6</v>
      </c>
    </row>
    <row r="4184" spans="1:14" x14ac:dyDescent="0.3">
      <c r="A4184" t="s">
        <v>21</v>
      </c>
      <c r="B4184" t="s">
        <v>49</v>
      </c>
      <c r="C4184">
        <v>2016</v>
      </c>
      <c r="D4184" s="3">
        <v>8</v>
      </c>
      <c r="E4184" s="3">
        <v>41000</v>
      </c>
      <c r="F4184" t="s">
        <v>13</v>
      </c>
      <c r="G4184" s="15">
        <f>IF(Table1[[#This Row],[Transmission]]="Manual", 0, 1)</f>
        <v>0</v>
      </c>
      <c r="H4184" t="s">
        <v>9475</v>
      </c>
      <c r="I4184" t="s">
        <v>14</v>
      </c>
      <c r="J4184" s="4">
        <v>45597</v>
      </c>
      <c r="K4184" t="s">
        <v>4047</v>
      </c>
      <c r="L4184" s="5">
        <v>750000</v>
      </c>
      <c r="M4184" s="28">
        <f t="shared" si="65"/>
        <v>750000</v>
      </c>
      <c r="N4184">
        <f>2025-Table1[[#This Row],[Year]]</f>
        <v>9</v>
      </c>
    </row>
    <row r="4185" spans="1:14" x14ac:dyDescent="0.3">
      <c r="A4185" t="s">
        <v>458</v>
      </c>
      <c r="B4185" t="s">
        <v>2067</v>
      </c>
      <c r="C4185">
        <v>2014</v>
      </c>
      <c r="D4185" s="3">
        <v>10</v>
      </c>
      <c r="E4185" s="3">
        <v>98400</v>
      </c>
      <c r="F4185" t="s">
        <v>13</v>
      </c>
      <c r="G4185" s="15">
        <f>IF(Table1[[#This Row],[Transmission]]="Manual", 0, 1)</f>
        <v>0</v>
      </c>
      <c r="H4185" t="s">
        <v>9475</v>
      </c>
      <c r="I4185" t="s">
        <v>17</v>
      </c>
      <c r="J4185" s="4">
        <v>45597</v>
      </c>
      <c r="K4185" t="s">
        <v>4048</v>
      </c>
      <c r="L4185" s="5">
        <v>345000</v>
      </c>
      <c r="M4185" s="28">
        <f t="shared" si="65"/>
        <v>345000</v>
      </c>
      <c r="N4185">
        <f>2025-Table1[[#This Row],[Year]]</f>
        <v>11</v>
      </c>
    </row>
    <row r="4186" spans="1:14" x14ac:dyDescent="0.3">
      <c r="A4186" t="s">
        <v>21</v>
      </c>
      <c r="B4186" t="s">
        <v>99</v>
      </c>
      <c r="C4186">
        <v>2022</v>
      </c>
      <c r="D4186" s="3">
        <v>2</v>
      </c>
      <c r="E4186" s="3">
        <v>26000</v>
      </c>
      <c r="F4186" t="s">
        <v>25</v>
      </c>
      <c r="G4186" s="15">
        <f>IF(Table1[[#This Row],[Transmission]]="Manual", 0, 1)</f>
        <v>1</v>
      </c>
      <c r="H4186" t="s">
        <v>9475</v>
      </c>
      <c r="I4186" t="s">
        <v>14</v>
      </c>
      <c r="J4186" s="4">
        <v>45597</v>
      </c>
      <c r="K4186" t="s">
        <v>4049</v>
      </c>
      <c r="L4186" s="5">
        <v>1000000</v>
      </c>
      <c r="M4186" s="28">
        <f t="shared" si="65"/>
        <v>1000000</v>
      </c>
      <c r="N4186">
        <f>2025-Table1[[#This Row],[Year]]</f>
        <v>3</v>
      </c>
    </row>
    <row r="4187" spans="1:14" x14ac:dyDescent="0.3">
      <c r="A4187" t="s">
        <v>18</v>
      </c>
      <c r="B4187" t="s">
        <v>86</v>
      </c>
      <c r="C4187">
        <v>2011</v>
      </c>
      <c r="D4187" s="3">
        <v>13</v>
      </c>
      <c r="E4187" s="3">
        <v>65000</v>
      </c>
      <c r="F4187" t="s">
        <v>13</v>
      </c>
      <c r="G4187" s="15">
        <f>IF(Table1[[#This Row],[Transmission]]="Manual", 0, 1)</f>
        <v>0</v>
      </c>
      <c r="H4187" t="s">
        <v>9475</v>
      </c>
      <c r="I4187" t="s">
        <v>17</v>
      </c>
      <c r="J4187" s="4">
        <v>45597</v>
      </c>
      <c r="K4187" t="s">
        <v>4050</v>
      </c>
      <c r="L4187" s="5">
        <v>240000</v>
      </c>
      <c r="M4187" s="28">
        <f t="shared" si="65"/>
        <v>240000</v>
      </c>
      <c r="N4187">
        <f>2025-Table1[[#This Row],[Year]]</f>
        <v>14</v>
      </c>
    </row>
    <row r="4188" spans="1:14" x14ac:dyDescent="0.3">
      <c r="A4188" t="s">
        <v>44</v>
      </c>
      <c r="B4188" t="s">
        <v>399</v>
      </c>
      <c r="C4188">
        <v>2014</v>
      </c>
      <c r="D4188" s="3">
        <v>10</v>
      </c>
      <c r="E4188" s="3">
        <v>49000</v>
      </c>
      <c r="F4188" t="s">
        <v>13</v>
      </c>
      <c r="G4188" s="15">
        <f>IF(Table1[[#This Row],[Transmission]]="Manual", 0, 1)</f>
        <v>0</v>
      </c>
      <c r="H4188" t="s">
        <v>9475</v>
      </c>
      <c r="I4188" t="s">
        <v>2903</v>
      </c>
      <c r="J4188" s="4">
        <v>45597</v>
      </c>
      <c r="K4188" t="s">
        <v>4051</v>
      </c>
      <c r="L4188" s="5">
        <v>450000</v>
      </c>
      <c r="M4188" s="28">
        <f t="shared" si="65"/>
        <v>450000</v>
      </c>
      <c r="N4188">
        <f>2025-Table1[[#This Row],[Year]]</f>
        <v>11</v>
      </c>
    </row>
    <row r="4189" spans="1:14" x14ac:dyDescent="0.3">
      <c r="A4189" t="s">
        <v>101</v>
      </c>
      <c r="B4189" t="s">
        <v>172</v>
      </c>
      <c r="C4189">
        <v>2016</v>
      </c>
      <c r="D4189" s="3">
        <v>8</v>
      </c>
      <c r="E4189" s="3">
        <v>15</v>
      </c>
      <c r="F4189" t="s">
        <v>25</v>
      </c>
      <c r="G4189" s="15">
        <f>IF(Table1[[#This Row],[Transmission]]="Manual", 0, 1)</f>
        <v>1</v>
      </c>
      <c r="H4189" t="s">
        <v>9472</v>
      </c>
      <c r="I4189" t="s">
        <v>2903</v>
      </c>
      <c r="J4189" s="4">
        <v>45597</v>
      </c>
      <c r="K4189" t="s">
        <v>4052</v>
      </c>
      <c r="L4189" s="5">
        <v>150000</v>
      </c>
      <c r="M4189" s="28">
        <f t="shared" si="65"/>
        <v>150000</v>
      </c>
      <c r="N4189">
        <f>2025-Table1[[#This Row],[Year]]</f>
        <v>9</v>
      </c>
    </row>
    <row r="4190" spans="1:14" x14ac:dyDescent="0.3">
      <c r="A4190" t="s">
        <v>21</v>
      </c>
      <c r="B4190" t="s">
        <v>31</v>
      </c>
      <c r="C4190">
        <v>2018</v>
      </c>
      <c r="D4190" s="3">
        <v>6</v>
      </c>
      <c r="E4190" s="3">
        <v>104000</v>
      </c>
      <c r="F4190" t="s">
        <v>25</v>
      </c>
      <c r="G4190" s="15">
        <f>IF(Table1[[#This Row],[Transmission]]="Manual", 0, 1)</f>
        <v>1</v>
      </c>
      <c r="H4190" t="s">
        <v>9472</v>
      </c>
      <c r="I4190" t="s">
        <v>17</v>
      </c>
      <c r="J4190" s="4">
        <v>45566</v>
      </c>
      <c r="K4190" t="s">
        <v>4053</v>
      </c>
      <c r="L4190" s="5">
        <v>695000</v>
      </c>
      <c r="M4190" s="28">
        <f t="shared" si="65"/>
        <v>695000</v>
      </c>
      <c r="N4190">
        <f>2025-Table1[[#This Row],[Year]]</f>
        <v>7</v>
      </c>
    </row>
    <row r="4191" spans="1:14" x14ac:dyDescent="0.3">
      <c r="A4191" t="s">
        <v>113</v>
      </c>
      <c r="B4191" t="s">
        <v>121</v>
      </c>
      <c r="C4191">
        <v>2018</v>
      </c>
      <c r="D4191" s="3">
        <v>6</v>
      </c>
      <c r="E4191" s="3">
        <v>65000</v>
      </c>
      <c r="F4191" t="s">
        <v>13</v>
      </c>
      <c r="G4191" s="15">
        <f>IF(Table1[[#This Row],[Transmission]]="Manual", 0, 1)</f>
        <v>0</v>
      </c>
      <c r="H4191" t="s">
        <v>9472</v>
      </c>
      <c r="I4191" t="s">
        <v>17</v>
      </c>
      <c r="J4191" s="4">
        <v>45566</v>
      </c>
      <c r="K4191" t="s">
        <v>4054</v>
      </c>
      <c r="L4191" s="5">
        <v>970000</v>
      </c>
      <c r="M4191" s="28">
        <f t="shared" si="65"/>
        <v>970000</v>
      </c>
      <c r="N4191">
        <f>2025-Table1[[#This Row],[Year]]</f>
        <v>7</v>
      </c>
    </row>
    <row r="4192" spans="1:14" x14ac:dyDescent="0.3">
      <c r="A4192" t="s">
        <v>11</v>
      </c>
      <c r="B4192" t="s">
        <v>12</v>
      </c>
      <c r="C4192">
        <v>2009</v>
      </c>
      <c r="D4192" s="3">
        <v>15</v>
      </c>
      <c r="E4192" s="3">
        <v>80000</v>
      </c>
      <c r="F4192" t="s">
        <v>25</v>
      </c>
      <c r="G4192" s="15">
        <f>IF(Table1[[#This Row],[Transmission]]="Manual", 0, 1)</f>
        <v>1</v>
      </c>
      <c r="H4192" t="s">
        <v>9475</v>
      </c>
      <c r="I4192" t="s">
        <v>2903</v>
      </c>
      <c r="J4192" s="4">
        <v>45597</v>
      </c>
      <c r="K4192" t="s">
        <v>4055</v>
      </c>
      <c r="L4192" s="5">
        <v>275000</v>
      </c>
      <c r="M4192" s="28">
        <f t="shared" si="65"/>
        <v>275000</v>
      </c>
      <c r="N4192">
        <f>2025-Table1[[#This Row],[Year]]</f>
        <v>16</v>
      </c>
    </row>
    <row r="4193" spans="1:14" x14ac:dyDescent="0.3">
      <c r="A4193" t="s">
        <v>44</v>
      </c>
      <c r="B4193" t="s">
        <v>83</v>
      </c>
      <c r="C4193">
        <v>2015</v>
      </c>
      <c r="D4193" s="3">
        <v>9</v>
      </c>
      <c r="E4193" s="3">
        <v>38000</v>
      </c>
      <c r="F4193" t="s">
        <v>13</v>
      </c>
      <c r="G4193" s="15">
        <f>IF(Table1[[#This Row],[Transmission]]="Manual", 0, 1)</f>
        <v>0</v>
      </c>
      <c r="H4193" t="s">
        <v>9472</v>
      </c>
      <c r="I4193" t="s">
        <v>14</v>
      </c>
      <c r="J4193" s="4">
        <v>45597</v>
      </c>
      <c r="K4193" t="s">
        <v>4056</v>
      </c>
      <c r="L4193" s="5">
        <v>500000</v>
      </c>
      <c r="M4193" s="28">
        <f t="shared" si="65"/>
        <v>500000</v>
      </c>
      <c r="N4193">
        <f>2025-Table1[[#This Row],[Year]]</f>
        <v>10</v>
      </c>
    </row>
    <row r="4194" spans="1:14" x14ac:dyDescent="0.3">
      <c r="A4194" t="s">
        <v>15</v>
      </c>
      <c r="B4194" t="s">
        <v>588</v>
      </c>
      <c r="C4194">
        <v>2013</v>
      </c>
      <c r="D4194" s="3">
        <v>11</v>
      </c>
      <c r="E4194" s="3">
        <v>106000</v>
      </c>
      <c r="F4194" t="s">
        <v>25</v>
      </c>
      <c r="G4194" s="15">
        <f>IF(Table1[[#This Row],[Transmission]]="Manual", 0, 1)</f>
        <v>1</v>
      </c>
      <c r="H4194" t="s">
        <v>9475</v>
      </c>
      <c r="I4194" t="s">
        <v>2903</v>
      </c>
      <c r="J4194" s="4">
        <v>45597</v>
      </c>
      <c r="K4194" t="s">
        <v>4057</v>
      </c>
      <c r="L4194" s="5">
        <v>450000</v>
      </c>
      <c r="M4194" s="28">
        <f t="shared" si="65"/>
        <v>450000</v>
      </c>
      <c r="N4194">
        <f>2025-Table1[[#This Row],[Year]]</f>
        <v>12</v>
      </c>
    </row>
    <row r="4195" spans="1:14" x14ac:dyDescent="0.3">
      <c r="A4195" t="s">
        <v>44</v>
      </c>
      <c r="B4195" t="s">
        <v>2913</v>
      </c>
      <c r="C4195">
        <v>2019</v>
      </c>
      <c r="D4195" s="3">
        <v>5</v>
      </c>
      <c r="E4195" s="3">
        <v>123000</v>
      </c>
      <c r="F4195" t="s">
        <v>25</v>
      </c>
      <c r="G4195" s="15">
        <f>IF(Table1[[#This Row],[Transmission]]="Manual", 0, 1)</f>
        <v>1</v>
      </c>
      <c r="H4195" t="s">
        <v>9472</v>
      </c>
      <c r="I4195" t="s">
        <v>2903</v>
      </c>
      <c r="J4195" s="4">
        <v>45597</v>
      </c>
      <c r="K4195" t="s">
        <v>4058</v>
      </c>
      <c r="L4195" s="5">
        <v>310000</v>
      </c>
      <c r="M4195" s="28">
        <f t="shared" si="65"/>
        <v>310000</v>
      </c>
      <c r="N4195">
        <f>2025-Table1[[#This Row],[Year]]</f>
        <v>6</v>
      </c>
    </row>
    <row r="4196" spans="1:14" x14ac:dyDescent="0.3">
      <c r="A4196" t="s">
        <v>15</v>
      </c>
      <c r="B4196" t="s">
        <v>16</v>
      </c>
      <c r="C4196">
        <v>2015</v>
      </c>
      <c r="D4196" s="3">
        <v>9</v>
      </c>
      <c r="E4196" s="3">
        <v>160000</v>
      </c>
      <c r="F4196" t="s">
        <v>13</v>
      </c>
      <c r="G4196" s="15">
        <f>IF(Table1[[#This Row],[Transmission]]="Manual", 0, 1)</f>
        <v>0</v>
      </c>
      <c r="H4196" t="s">
        <v>9475</v>
      </c>
      <c r="I4196" t="s">
        <v>17</v>
      </c>
      <c r="J4196" s="4">
        <v>45597</v>
      </c>
      <c r="K4196" t="s">
        <v>2716</v>
      </c>
      <c r="L4196" s="5">
        <v>1250000</v>
      </c>
      <c r="M4196" s="28">
        <f t="shared" si="65"/>
        <v>1250000</v>
      </c>
      <c r="N4196">
        <f>2025-Table1[[#This Row],[Year]]</f>
        <v>10</v>
      </c>
    </row>
    <row r="4197" spans="1:14" x14ac:dyDescent="0.3">
      <c r="A4197" t="s">
        <v>38</v>
      </c>
      <c r="B4197" t="s">
        <v>145</v>
      </c>
      <c r="C4197">
        <v>2021</v>
      </c>
      <c r="D4197" s="3">
        <v>3</v>
      </c>
      <c r="E4197" s="3">
        <v>65000</v>
      </c>
      <c r="F4197" t="s">
        <v>25</v>
      </c>
      <c r="G4197" s="15">
        <f>IF(Table1[[#This Row],[Transmission]]="Manual", 0, 1)</f>
        <v>1</v>
      </c>
      <c r="H4197" t="s">
        <v>9472</v>
      </c>
      <c r="I4197" t="s">
        <v>17</v>
      </c>
      <c r="J4197" s="4">
        <v>45597</v>
      </c>
      <c r="K4197" t="s">
        <v>1210</v>
      </c>
      <c r="L4197" s="5">
        <v>975000</v>
      </c>
      <c r="M4197" s="28">
        <f t="shared" si="65"/>
        <v>975000</v>
      </c>
      <c r="N4197">
        <f>2025-Table1[[#This Row],[Year]]</f>
        <v>4</v>
      </c>
    </row>
    <row r="4198" spans="1:14" x14ac:dyDescent="0.3">
      <c r="A4198" t="s">
        <v>21</v>
      </c>
      <c r="B4198" t="s">
        <v>49</v>
      </c>
      <c r="C4198">
        <v>2023</v>
      </c>
      <c r="D4198" s="3">
        <v>1</v>
      </c>
      <c r="E4198" s="3">
        <v>9990</v>
      </c>
      <c r="F4198" t="s">
        <v>25</v>
      </c>
      <c r="G4198" s="15">
        <f>IF(Table1[[#This Row],[Transmission]]="Manual", 0, 1)</f>
        <v>1</v>
      </c>
      <c r="H4198" t="s">
        <v>9472</v>
      </c>
      <c r="I4198" t="s">
        <v>2903</v>
      </c>
      <c r="J4198" s="4">
        <v>45597</v>
      </c>
      <c r="K4198" t="s">
        <v>4059</v>
      </c>
      <c r="L4198" s="5">
        <v>1100000</v>
      </c>
      <c r="M4198" s="28">
        <f t="shared" si="65"/>
        <v>1100000</v>
      </c>
      <c r="N4198">
        <f>2025-Table1[[#This Row],[Year]]</f>
        <v>2</v>
      </c>
    </row>
    <row r="4199" spans="1:14" x14ac:dyDescent="0.3">
      <c r="A4199" t="s">
        <v>21</v>
      </c>
      <c r="B4199" t="s">
        <v>39</v>
      </c>
      <c r="C4199">
        <v>2011</v>
      </c>
      <c r="D4199" s="3">
        <v>13</v>
      </c>
      <c r="E4199" s="3">
        <v>76000</v>
      </c>
      <c r="F4199" t="s">
        <v>13</v>
      </c>
      <c r="G4199" s="15">
        <f>IF(Table1[[#This Row],[Transmission]]="Manual", 0, 1)</f>
        <v>0</v>
      </c>
      <c r="H4199" t="s">
        <v>9472</v>
      </c>
      <c r="I4199" t="s">
        <v>2903</v>
      </c>
      <c r="J4199" s="4">
        <v>45597</v>
      </c>
      <c r="K4199" t="s">
        <v>4060</v>
      </c>
      <c r="L4199" s="5">
        <v>200000</v>
      </c>
      <c r="M4199" s="28">
        <f t="shared" si="65"/>
        <v>200000</v>
      </c>
      <c r="N4199">
        <f>2025-Table1[[#This Row],[Year]]</f>
        <v>14</v>
      </c>
    </row>
    <row r="4200" spans="1:14" x14ac:dyDescent="0.3">
      <c r="A4200" t="s">
        <v>21</v>
      </c>
      <c r="B4200" t="s">
        <v>24</v>
      </c>
      <c r="C4200">
        <v>2019</v>
      </c>
      <c r="D4200" s="3">
        <v>5</v>
      </c>
      <c r="E4200" s="3">
        <v>61000</v>
      </c>
      <c r="F4200" t="s">
        <v>25</v>
      </c>
      <c r="G4200" s="15">
        <f>IF(Table1[[#This Row],[Transmission]]="Manual", 0, 1)</f>
        <v>1</v>
      </c>
      <c r="H4200" t="s">
        <v>9472</v>
      </c>
      <c r="I4200" t="s">
        <v>14</v>
      </c>
      <c r="J4200" s="4">
        <v>45597</v>
      </c>
      <c r="K4200" t="s">
        <v>4061</v>
      </c>
      <c r="L4200" s="5">
        <v>645000</v>
      </c>
      <c r="M4200" s="28">
        <f t="shared" si="65"/>
        <v>645000</v>
      </c>
      <c r="N4200">
        <f>2025-Table1[[#This Row],[Year]]</f>
        <v>6</v>
      </c>
    </row>
    <row r="4201" spans="1:14" x14ac:dyDescent="0.3">
      <c r="A4201" t="s">
        <v>21</v>
      </c>
      <c r="B4201" t="s">
        <v>49</v>
      </c>
      <c r="C4201">
        <v>2017</v>
      </c>
      <c r="D4201" s="3">
        <v>7</v>
      </c>
      <c r="E4201" s="3">
        <v>50000</v>
      </c>
      <c r="F4201" t="s">
        <v>13</v>
      </c>
      <c r="G4201" s="15">
        <f>IF(Table1[[#This Row],[Transmission]]="Manual", 0, 1)</f>
        <v>0</v>
      </c>
      <c r="H4201" t="s">
        <v>9475</v>
      </c>
      <c r="I4201" t="s">
        <v>2903</v>
      </c>
      <c r="J4201" s="4">
        <v>45597</v>
      </c>
      <c r="K4201" t="s">
        <v>4062</v>
      </c>
      <c r="L4201" s="5">
        <v>796000</v>
      </c>
      <c r="M4201" s="28">
        <f t="shared" si="65"/>
        <v>796000</v>
      </c>
      <c r="N4201">
        <f>2025-Table1[[#This Row],[Year]]</f>
        <v>8</v>
      </c>
    </row>
    <row r="4202" spans="1:14" x14ac:dyDescent="0.3">
      <c r="A4202" t="s">
        <v>21</v>
      </c>
      <c r="B4202" t="s">
        <v>111</v>
      </c>
      <c r="C4202">
        <v>2020</v>
      </c>
      <c r="D4202" s="3">
        <v>4</v>
      </c>
      <c r="E4202" s="3">
        <v>65874</v>
      </c>
      <c r="F4202" t="s">
        <v>13</v>
      </c>
      <c r="G4202" s="15">
        <f>IF(Table1[[#This Row],[Transmission]]="Manual", 0, 1)</f>
        <v>0</v>
      </c>
      <c r="H4202" t="s">
        <v>9475</v>
      </c>
      <c r="I4202" t="s">
        <v>2903</v>
      </c>
      <c r="J4202" s="4">
        <v>45597</v>
      </c>
      <c r="K4202" t="s">
        <v>4063</v>
      </c>
      <c r="L4202" s="5">
        <v>490000</v>
      </c>
      <c r="M4202" s="28">
        <f t="shared" si="65"/>
        <v>490000</v>
      </c>
      <c r="N4202">
        <f>2025-Table1[[#This Row],[Year]]</f>
        <v>5</v>
      </c>
    </row>
    <row r="4203" spans="1:14" x14ac:dyDescent="0.3">
      <c r="A4203" t="s">
        <v>21</v>
      </c>
      <c r="B4203" t="s">
        <v>24</v>
      </c>
      <c r="C4203">
        <v>2018</v>
      </c>
      <c r="D4203" s="3">
        <v>6</v>
      </c>
      <c r="E4203" s="3">
        <v>72000</v>
      </c>
      <c r="F4203" t="s">
        <v>13</v>
      </c>
      <c r="G4203" s="15">
        <f>IF(Table1[[#This Row],[Transmission]]="Manual", 0, 1)</f>
        <v>0</v>
      </c>
      <c r="H4203" t="s">
        <v>9472</v>
      </c>
      <c r="I4203" t="s">
        <v>2903</v>
      </c>
      <c r="J4203" s="4">
        <v>45597</v>
      </c>
      <c r="K4203" t="s">
        <v>4064</v>
      </c>
      <c r="L4203" s="5">
        <v>525000</v>
      </c>
      <c r="M4203" s="28">
        <f t="shared" si="65"/>
        <v>525000</v>
      </c>
      <c r="N4203">
        <f>2025-Table1[[#This Row],[Year]]</f>
        <v>7</v>
      </c>
    </row>
    <row r="4204" spans="1:14" x14ac:dyDescent="0.3">
      <c r="A4204" t="s">
        <v>43</v>
      </c>
      <c r="B4204" t="s">
        <v>85</v>
      </c>
      <c r="C4204">
        <v>2012</v>
      </c>
      <c r="D4204" s="3">
        <v>12</v>
      </c>
      <c r="E4204" s="3">
        <v>118000</v>
      </c>
      <c r="F4204" t="s">
        <v>25</v>
      </c>
      <c r="G4204" s="15">
        <f>IF(Table1[[#This Row],[Transmission]]="Manual", 0, 1)</f>
        <v>1</v>
      </c>
      <c r="H4204" t="s">
        <v>9475</v>
      </c>
      <c r="I4204" t="s">
        <v>17</v>
      </c>
      <c r="J4204" s="4">
        <v>45597</v>
      </c>
      <c r="K4204" t="s">
        <v>1069</v>
      </c>
      <c r="L4204" s="5">
        <v>785000</v>
      </c>
      <c r="M4204" s="28">
        <f t="shared" si="65"/>
        <v>785000</v>
      </c>
      <c r="N4204">
        <f>2025-Table1[[#This Row],[Year]]</f>
        <v>13</v>
      </c>
    </row>
    <row r="4205" spans="1:14" x14ac:dyDescent="0.3">
      <c r="A4205" t="s">
        <v>21</v>
      </c>
      <c r="B4205" t="s">
        <v>747</v>
      </c>
      <c r="C4205">
        <v>2020</v>
      </c>
      <c r="D4205" s="3">
        <v>4</v>
      </c>
      <c r="E4205" s="3">
        <v>95000</v>
      </c>
      <c r="F4205" t="s">
        <v>25</v>
      </c>
      <c r="G4205" s="15">
        <f>IF(Table1[[#This Row],[Transmission]]="Manual", 0, 1)</f>
        <v>1</v>
      </c>
      <c r="H4205" t="s">
        <v>9472</v>
      </c>
      <c r="I4205" t="s">
        <v>14</v>
      </c>
      <c r="J4205" s="4">
        <v>45597</v>
      </c>
      <c r="K4205" t="s">
        <v>2827</v>
      </c>
      <c r="L4205" s="5">
        <v>751000</v>
      </c>
      <c r="M4205" s="28">
        <f t="shared" si="65"/>
        <v>751000</v>
      </c>
      <c r="N4205">
        <f>2025-Table1[[#This Row],[Year]]</f>
        <v>5</v>
      </c>
    </row>
    <row r="4206" spans="1:14" x14ac:dyDescent="0.3">
      <c r="A4206" t="s">
        <v>15</v>
      </c>
      <c r="B4206" t="s">
        <v>588</v>
      </c>
      <c r="C4206">
        <v>2008</v>
      </c>
      <c r="D4206" s="3">
        <v>16</v>
      </c>
      <c r="E4206" s="3">
        <v>92000</v>
      </c>
      <c r="F4206" t="s">
        <v>25</v>
      </c>
      <c r="G4206" s="15">
        <f>IF(Table1[[#This Row],[Transmission]]="Manual", 0, 1)</f>
        <v>1</v>
      </c>
      <c r="H4206" t="s">
        <v>9475</v>
      </c>
      <c r="I4206" t="s">
        <v>2903</v>
      </c>
      <c r="J4206" s="4">
        <v>45597</v>
      </c>
      <c r="K4206" t="s">
        <v>4065</v>
      </c>
      <c r="L4206" s="5">
        <v>270000</v>
      </c>
      <c r="M4206" s="28">
        <f t="shared" si="65"/>
        <v>270000</v>
      </c>
      <c r="N4206">
        <f>2025-Table1[[#This Row],[Year]]</f>
        <v>17</v>
      </c>
    </row>
    <row r="4207" spans="1:14" x14ac:dyDescent="0.3">
      <c r="A4207" t="s">
        <v>21</v>
      </c>
      <c r="B4207" t="s">
        <v>111</v>
      </c>
      <c r="C4207">
        <v>2012</v>
      </c>
      <c r="D4207" s="3">
        <v>12</v>
      </c>
      <c r="E4207" s="3">
        <v>110000</v>
      </c>
      <c r="F4207" t="s">
        <v>25</v>
      </c>
      <c r="G4207" s="15">
        <f>IF(Table1[[#This Row],[Transmission]]="Manual", 0, 1)</f>
        <v>1</v>
      </c>
      <c r="H4207" t="s">
        <v>9475</v>
      </c>
      <c r="I4207" t="s">
        <v>2903</v>
      </c>
      <c r="J4207" s="4">
        <v>45597</v>
      </c>
      <c r="K4207" t="s">
        <v>4066</v>
      </c>
      <c r="L4207" s="5">
        <v>105000</v>
      </c>
      <c r="M4207" s="28">
        <f t="shared" si="65"/>
        <v>105000</v>
      </c>
      <c r="N4207">
        <f>2025-Table1[[#This Row],[Year]]</f>
        <v>13</v>
      </c>
    </row>
    <row r="4208" spans="1:14" x14ac:dyDescent="0.3">
      <c r="A4208" t="s">
        <v>21</v>
      </c>
      <c r="B4208" t="s">
        <v>1275</v>
      </c>
      <c r="C4208">
        <v>2020</v>
      </c>
      <c r="D4208" s="3">
        <v>4</v>
      </c>
      <c r="E4208" s="3">
        <v>48963</v>
      </c>
      <c r="F4208" t="s">
        <v>13</v>
      </c>
      <c r="G4208" s="15">
        <f>IF(Table1[[#This Row],[Transmission]]="Manual", 0, 1)</f>
        <v>0</v>
      </c>
      <c r="H4208" t="s">
        <v>9472</v>
      </c>
      <c r="I4208" t="s">
        <v>2903</v>
      </c>
      <c r="J4208" s="4">
        <v>45597</v>
      </c>
      <c r="K4208" t="s">
        <v>4067</v>
      </c>
      <c r="L4208" s="5">
        <v>470000</v>
      </c>
      <c r="M4208" s="28">
        <f t="shared" si="65"/>
        <v>470000</v>
      </c>
      <c r="N4208">
        <f>2025-Table1[[#This Row],[Year]]</f>
        <v>5</v>
      </c>
    </row>
    <row r="4209" spans="1:14" x14ac:dyDescent="0.3">
      <c r="A4209" t="s">
        <v>18</v>
      </c>
      <c r="B4209" t="s">
        <v>157</v>
      </c>
      <c r="C4209">
        <v>2014</v>
      </c>
      <c r="D4209" s="3">
        <v>10</v>
      </c>
      <c r="E4209" s="3">
        <v>104600</v>
      </c>
      <c r="F4209" t="s">
        <v>13</v>
      </c>
      <c r="G4209" s="15">
        <f>IF(Table1[[#This Row],[Transmission]]="Manual", 0, 1)</f>
        <v>0</v>
      </c>
      <c r="H4209" t="s">
        <v>9475</v>
      </c>
      <c r="I4209" t="s">
        <v>17</v>
      </c>
      <c r="J4209" s="4">
        <v>45597</v>
      </c>
      <c r="K4209" t="s">
        <v>1081</v>
      </c>
      <c r="L4209" s="5">
        <v>475000</v>
      </c>
      <c r="M4209" s="28">
        <f t="shared" si="65"/>
        <v>475000</v>
      </c>
      <c r="N4209">
        <f>2025-Table1[[#This Row],[Year]]</f>
        <v>11</v>
      </c>
    </row>
    <row r="4210" spans="1:14" x14ac:dyDescent="0.3">
      <c r="A4210" t="s">
        <v>44</v>
      </c>
      <c r="B4210" t="s">
        <v>124</v>
      </c>
      <c r="C4210">
        <v>2010</v>
      </c>
      <c r="D4210" s="3">
        <v>14</v>
      </c>
      <c r="E4210" s="3">
        <v>80000</v>
      </c>
      <c r="F4210" t="s">
        <v>25</v>
      </c>
      <c r="G4210" s="15">
        <f>IF(Table1[[#This Row],[Transmission]]="Manual", 0, 1)</f>
        <v>1</v>
      </c>
      <c r="H4210" t="s">
        <v>9475</v>
      </c>
      <c r="I4210" t="s">
        <v>2903</v>
      </c>
      <c r="J4210" s="4">
        <v>45597</v>
      </c>
      <c r="K4210" t="s">
        <v>4068</v>
      </c>
      <c r="L4210" s="5">
        <v>230000</v>
      </c>
      <c r="M4210" s="28">
        <f t="shared" si="65"/>
        <v>230000</v>
      </c>
      <c r="N4210">
        <f>2025-Table1[[#This Row],[Year]]</f>
        <v>15</v>
      </c>
    </row>
    <row r="4211" spans="1:14" x14ac:dyDescent="0.3">
      <c r="A4211" t="s">
        <v>21</v>
      </c>
      <c r="B4211" t="s">
        <v>70</v>
      </c>
      <c r="C4211">
        <v>2019</v>
      </c>
      <c r="D4211" s="3">
        <v>5</v>
      </c>
      <c r="E4211" s="3">
        <v>65000</v>
      </c>
      <c r="F4211" t="s">
        <v>13</v>
      </c>
      <c r="G4211" s="15">
        <f>IF(Table1[[#This Row],[Transmission]]="Manual", 0, 1)</f>
        <v>0</v>
      </c>
      <c r="H4211" t="s">
        <v>9472</v>
      </c>
      <c r="I4211" t="s">
        <v>17</v>
      </c>
      <c r="J4211" s="4">
        <v>45597</v>
      </c>
      <c r="K4211" t="s">
        <v>4069</v>
      </c>
      <c r="L4211" s="5">
        <v>399999</v>
      </c>
      <c r="M4211" s="28">
        <f t="shared" si="65"/>
        <v>399999</v>
      </c>
      <c r="N4211">
        <f>2025-Table1[[#This Row],[Year]]</f>
        <v>6</v>
      </c>
    </row>
    <row r="4212" spans="1:14" x14ac:dyDescent="0.3">
      <c r="A4212" t="s">
        <v>21</v>
      </c>
      <c r="B4212" t="s">
        <v>1795</v>
      </c>
      <c r="C4212">
        <v>2017</v>
      </c>
      <c r="D4212" s="3">
        <v>7</v>
      </c>
      <c r="E4212" s="3">
        <v>94000</v>
      </c>
      <c r="F4212" t="s">
        <v>25</v>
      </c>
      <c r="G4212" s="15">
        <f>IF(Table1[[#This Row],[Transmission]]="Manual", 0, 1)</f>
        <v>1</v>
      </c>
      <c r="H4212" t="s">
        <v>9475</v>
      </c>
      <c r="I4212" t="s">
        <v>17</v>
      </c>
      <c r="J4212" s="4">
        <v>45597</v>
      </c>
      <c r="K4212" t="s">
        <v>4070</v>
      </c>
      <c r="L4212" s="5">
        <v>799000</v>
      </c>
      <c r="M4212" s="28">
        <f t="shared" si="65"/>
        <v>799000</v>
      </c>
      <c r="N4212">
        <f>2025-Table1[[#This Row],[Year]]</f>
        <v>8</v>
      </c>
    </row>
    <row r="4213" spans="1:14" x14ac:dyDescent="0.3">
      <c r="A4213" t="s">
        <v>97</v>
      </c>
      <c r="B4213" t="s">
        <v>236</v>
      </c>
      <c r="C4213">
        <v>2017</v>
      </c>
      <c r="D4213" s="3">
        <v>7</v>
      </c>
      <c r="E4213" s="3">
        <v>83000</v>
      </c>
      <c r="F4213" t="s">
        <v>13</v>
      </c>
      <c r="G4213" s="15">
        <f>IF(Table1[[#This Row],[Transmission]]="Manual", 0, 1)</f>
        <v>0</v>
      </c>
      <c r="H4213" t="s">
        <v>9472</v>
      </c>
      <c r="I4213" t="s">
        <v>17</v>
      </c>
      <c r="J4213" s="4">
        <v>45597</v>
      </c>
      <c r="K4213" t="s">
        <v>4071</v>
      </c>
      <c r="L4213" s="5">
        <v>550000</v>
      </c>
      <c r="M4213" s="28">
        <f t="shared" si="65"/>
        <v>550000</v>
      </c>
      <c r="N4213">
        <f>2025-Table1[[#This Row],[Year]]</f>
        <v>8</v>
      </c>
    </row>
    <row r="4214" spans="1:14" x14ac:dyDescent="0.3">
      <c r="A4214" t="s">
        <v>75</v>
      </c>
      <c r="B4214" t="s">
        <v>1211</v>
      </c>
      <c r="C4214">
        <v>2015</v>
      </c>
      <c r="D4214" s="3">
        <v>9</v>
      </c>
      <c r="E4214" s="3">
        <v>59000</v>
      </c>
      <c r="F4214" t="s">
        <v>25</v>
      </c>
      <c r="G4214" s="15">
        <f>IF(Table1[[#This Row],[Transmission]]="Manual", 0, 1)</f>
        <v>1</v>
      </c>
      <c r="H4214" t="s">
        <v>9472</v>
      </c>
      <c r="I4214" t="s">
        <v>17</v>
      </c>
      <c r="J4214" s="4">
        <v>45597</v>
      </c>
      <c r="K4214" t="s">
        <v>4072</v>
      </c>
      <c r="L4214" s="5">
        <v>1050000</v>
      </c>
      <c r="M4214" s="28">
        <f t="shared" si="65"/>
        <v>1050000</v>
      </c>
      <c r="N4214">
        <f>2025-Table1[[#This Row],[Year]]</f>
        <v>10</v>
      </c>
    </row>
    <row r="4215" spans="1:14" x14ac:dyDescent="0.3">
      <c r="A4215" t="s">
        <v>11</v>
      </c>
      <c r="B4215" t="s">
        <v>285</v>
      </c>
      <c r="C4215">
        <v>2015</v>
      </c>
      <c r="D4215" s="3">
        <v>9</v>
      </c>
      <c r="E4215" s="3">
        <v>102000</v>
      </c>
      <c r="F4215" t="s">
        <v>25</v>
      </c>
      <c r="G4215" s="15">
        <f>IF(Table1[[#This Row],[Transmission]]="Manual", 0, 1)</f>
        <v>1</v>
      </c>
      <c r="H4215" t="s">
        <v>9472</v>
      </c>
      <c r="I4215" t="s">
        <v>2903</v>
      </c>
      <c r="J4215" s="4">
        <v>45597</v>
      </c>
      <c r="K4215" t="s">
        <v>4073</v>
      </c>
      <c r="L4215" s="5">
        <v>400000</v>
      </c>
      <c r="M4215" s="28">
        <f t="shared" si="65"/>
        <v>400000</v>
      </c>
      <c r="N4215">
        <f>2025-Table1[[#This Row],[Year]]</f>
        <v>10</v>
      </c>
    </row>
    <row r="4216" spans="1:14" x14ac:dyDescent="0.3">
      <c r="A4216" t="s">
        <v>21</v>
      </c>
      <c r="B4216" t="s">
        <v>194</v>
      </c>
      <c r="C4216">
        <v>2017</v>
      </c>
      <c r="D4216" s="3">
        <v>7</v>
      </c>
      <c r="E4216" s="3">
        <v>142000</v>
      </c>
      <c r="F4216" t="s">
        <v>25</v>
      </c>
      <c r="G4216" s="15">
        <f>IF(Table1[[#This Row],[Transmission]]="Manual", 0, 1)</f>
        <v>1</v>
      </c>
      <c r="H4216" t="s">
        <v>9475</v>
      </c>
      <c r="I4216" t="s">
        <v>2903</v>
      </c>
      <c r="J4216" s="4">
        <v>45597</v>
      </c>
      <c r="K4216" t="s">
        <v>4074</v>
      </c>
      <c r="L4216" s="5">
        <v>340000</v>
      </c>
      <c r="M4216" s="28">
        <f t="shared" si="65"/>
        <v>340000</v>
      </c>
      <c r="N4216">
        <f>2025-Table1[[#This Row],[Year]]</f>
        <v>8</v>
      </c>
    </row>
    <row r="4217" spans="1:14" x14ac:dyDescent="0.3">
      <c r="A4217" t="s">
        <v>44</v>
      </c>
      <c r="B4217" t="s">
        <v>451</v>
      </c>
      <c r="C4217">
        <v>2017</v>
      </c>
      <c r="D4217" s="3">
        <v>7</v>
      </c>
      <c r="E4217" s="3">
        <v>84000</v>
      </c>
      <c r="F4217" t="s">
        <v>25</v>
      </c>
      <c r="G4217" s="15">
        <f>IF(Table1[[#This Row],[Transmission]]="Manual", 0, 1)</f>
        <v>1</v>
      </c>
      <c r="H4217" t="s">
        <v>9475</v>
      </c>
      <c r="I4217" t="s">
        <v>2903</v>
      </c>
      <c r="J4217" s="4">
        <v>45597</v>
      </c>
      <c r="K4217" t="s">
        <v>4075</v>
      </c>
      <c r="L4217" s="5">
        <v>935000</v>
      </c>
      <c r="M4217" s="28">
        <f t="shared" si="65"/>
        <v>935000</v>
      </c>
      <c r="N4217">
        <f>2025-Table1[[#This Row],[Year]]</f>
        <v>8</v>
      </c>
    </row>
    <row r="4218" spans="1:14" x14ac:dyDescent="0.3">
      <c r="A4218" t="s">
        <v>21</v>
      </c>
      <c r="B4218" t="s">
        <v>49</v>
      </c>
      <c r="C4218">
        <v>2015</v>
      </c>
      <c r="D4218" s="3">
        <v>9</v>
      </c>
      <c r="E4218" s="3">
        <v>5656</v>
      </c>
      <c r="F4218" t="s">
        <v>13</v>
      </c>
      <c r="G4218" s="15">
        <f>IF(Table1[[#This Row],[Transmission]]="Manual", 0, 1)</f>
        <v>0</v>
      </c>
      <c r="H4218" t="s">
        <v>9472</v>
      </c>
      <c r="I4218" t="s">
        <v>17</v>
      </c>
      <c r="J4218" s="4">
        <v>45597</v>
      </c>
      <c r="K4218" t="s">
        <v>4076</v>
      </c>
      <c r="L4218" s="5">
        <v>300000</v>
      </c>
      <c r="M4218" s="28">
        <f t="shared" si="65"/>
        <v>300000</v>
      </c>
      <c r="N4218">
        <f>2025-Table1[[#This Row],[Year]]</f>
        <v>10</v>
      </c>
    </row>
    <row r="4219" spans="1:14" x14ac:dyDescent="0.3">
      <c r="A4219" t="s">
        <v>11</v>
      </c>
      <c r="B4219" t="s">
        <v>736</v>
      </c>
      <c r="C4219">
        <v>2008</v>
      </c>
      <c r="D4219" s="3">
        <v>16</v>
      </c>
      <c r="E4219" s="3">
        <v>98000</v>
      </c>
      <c r="F4219" t="s">
        <v>25</v>
      </c>
      <c r="G4219" s="15">
        <f>IF(Table1[[#This Row],[Transmission]]="Manual", 0, 1)</f>
        <v>1</v>
      </c>
      <c r="H4219" t="s">
        <v>9475</v>
      </c>
      <c r="I4219" t="s">
        <v>14</v>
      </c>
      <c r="J4219" s="4">
        <v>45597</v>
      </c>
      <c r="K4219" t="s">
        <v>4077</v>
      </c>
      <c r="L4219" s="5">
        <v>350000</v>
      </c>
      <c r="M4219" s="28">
        <f t="shared" si="65"/>
        <v>350000</v>
      </c>
      <c r="N4219">
        <f>2025-Table1[[#This Row],[Year]]</f>
        <v>17</v>
      </c>
    </row>
    <row r="4220" spans="1:14" x14ac:dyDescent="0.3">
      <c r="A4220" t="s">
        <v>33</v>
      </c>
      <c r="B4220" t="s">
        <v>2681</v>
      </c>
      <c r="C4220">
        <v>2018</v>
      </c>
      <c r="D4220" s="3">
        <v>6</v>
      </c>
      <c r="E4220" s="3">
        <v>32000</v>
      </c>
      <c r="F4220" t="s">
        <v>13</v>
      </c>
      <c r="G4220" s="15">
        <f>IF(Table1[[#This Row],[Transmission]]="Manual", 0, 1)</f>
        <v>0</v>
      </c>
      <c r="H4220" t="s">
        <v>9472</v>
      </c>
      <c r="I4220" t="s">
        <v>14</v>
      </c>
      <c r="J4220" s="4">
        <v>45597</v>
      </c>
      <c r="K4220" t="s">
        <v>4078</v>
      </c>
      <c r="L4220" s="5">
        <v>500000</v>
      </c>
      <c r="M4220" s="28">
        <f t="shared" si="65"/>
        <v>500000</v>
      </c>
      <c r="N4220">
        <f>2025-Table1[[#This Row],[Year]]</f>
        <v>7</v>
      </c>
    </row>
    <row r="4221" spans="1:14" x14ac:dyDescent="0.3">
      <c r="A4221" t="s">
        <v>11</v>
      </c>
      <c r="B4221" t="s">
        <v>285</v>
      </c>
      <c r="C4221">
        <v>2019</v>
      </c>
      <c r="D4221" s="3">
        <v>5</v>
      </c>
      <c r="E4221" s="3">
        <v>30500</v>
      </c>
      <c r="F4221" t="s">
        <v>25</v>
      </c>
      <c r="G4221" s="15">
        <f>IF(Table1[[#This Row],[Transmission]]="Manual", 0, 1)</f>
        <v>1</v>
      </c>
      <c r="H4221" t="s">
        <v>9475</v>
      </c>
      <c r="I4221" t="s">
        <v>14</v>
      </c>
      <c r="J4221" s="4">
        <v>45597</v>
      </c>
      <c r="K4221" t="s">
        <v>4079</v>
      </c>
      <c r="L4221" s="5">
        <v>642000</v>
      </c>
      <c r="M4221" s="28">
        <f t="shared" si="65"/>
        <v>642000</v>
      </c>
      <c r="N4221">
        <f>2025-Table1[[#This Row],[Year]]</f>
        <v>6</v>
      </c>
    </row>
    <row r="4222" spans="1:14" x14ac:dyDescent="0.3">
      <c r="A4222" t="s">
        <v>44</v>
      </c>
      <c r="B4222" t="s">
        <v>79</v>
      </c>
      <c r="C4222">
        <v>2023</v>
      </c>
      <c r="D4222" s="3">
        <v>1</v>
      </c>
      <c r="E4222" s="3">
        <v>8394</v>
      </c>
      <c r="F4222" t="s">
        <v>13</v>
      </c>
      <c r="G4222" s="15">
        <f>IF(Table1[[#This Row],[Transmission]]="Manual", 0, 1)</f>
        <v>0</v>
      </c>
      <c r="H4222" t="s">
        <v>9472</v>
      </c>
      <c r="I4222" t="s">
        <v>14</v>
      </c>
      <c r="J4222" s="4">
        <v>45474</v>
      </c>
      <c r="K4222" t="s">
        <v>4080</v>
      </c>
      <c r="L4222" s="5">
        <v>1437000</v>
      </c>
      <c r="M4222" s="28">
        <f t="shared" si="65"/>
        <v>1437000</v>
      </c>
      <c r="N4222">
        <f>2025-Table1[[#This Row],[Year]]</f>
        <v>2</v>
      </c>
    </row>
    <row r="4223" spans="1:14" x14ac:dyDescent="0.3">
      <c r="A4223" t="s">
        <v>101</v>
      </c>
      <c r="B4223" t="s">
        <v>102</v>
      </c>
      <c r="C4223">
        <v>2010</v>
      </c>
      <c r="D4223" s="3">
        <v>14</v>
      </c>
      <c r="E4223" s="3">
        <v>60565</v>
      </c>
      <c r="F4223" t="s">
        <v>13</v>
      </c>
      <c r="G4223" s="15">
        <f>IF(Table1[[#This Row],[Transmission]]="Manual", 0, 1)</f>
        <v>0</v>
      </c>
      <c r="H4223" t="s">
        <v>9475</v>
      </c>
      <c r="I4223" t="s">
        <v>17</v>
      </c>
      <c r="J4223" s="4">
        <v>45597</v>
      </c>
      <c r="K4223" t="s">
        <v>103</v>
      </c>
      <c r="L4223" s="5">
        <v>280000</v>
      </c>
      <c r="M4223" s="28">
        <f t="shared" si="65"/>
        <v>280000</v>
      </c>
      <c r="N4223">
        <f>2025-Table1[[#This Row],[Year]]</f>
        <v>15</v>
      </c>
    </row>
    <row r="4224" spans="1:14" x14ac:dyDescent="0.3">
      <c r="A4224" t="s">
        <v>21</v>
      </c>
      <c r="B4224" t="s">
        <v>68</v>
      </c>
      <c r="C4224">
        <v>2019</v>
      </c>
      <c r="D4224" s="3">
        <v>5</v>
      </c>
      <c r="E4224" s="3">
        <v>68000</v>
      </c>
      <c r="F4224" t="s">
        <v>13</v>
      </c>
      <c r="G4224" s="15">
        <f>IF(Table1[[#This Row],[Transmission]]="Manual", 0, 1)</f>
        <v>0</v>
      </c>
      <c r="H4224" t="s">
        <v>9475</v>
      </c>
      <c r="I4224" t="s">
        <v>2903</v>
      </c>
      <c r="J4224" s="4">
        <v>45566</v>
      </c>
      <c r="K4224" t="s">
        <v>4081</v>
      </c>
      <c r="L4224" s="5">
        <v>410000</v>
      </c>
      <c r="M4224" s="28">
        <f t="shared" si="65"/>
        <v>410000</v>
      </c>
      <c r="N4224">
        <f>2025-Table1[[#This Row],[Year]]</f>
        <v>6</v>
      </c>
    </row>
    <row r="4225" spans="1:14" x14ac:dyDescent="0.3">
      <c r="A4225" t="s">
        <v>44</v>
      </c>
      <c r="B4225" t="s">
        <v>1728</v>
      </c>
      <c r="C4225">
        <v>2021</v>
      </c>
      <c r="D4225" s="3">
        <v>3</v>
      </c>
      <c r="E4225" s="3">
        <v>68000</v>
      </c>
      <c r="F4225" t="s">
        <v>13</v>
      </c>
      <c r="G4225" s="15">
        <f>IF(Table1[[#This Row],[Transmission]]="Manual", 0, 1)</f>
        <v>0</v>
      </c>
      <c r="H4225" t="s">
        <v>9472</v>
      </c>
      <c r="I4225" t="s">
        <v>2903</v>
      </c>
      <c r="J4225" s="4">
        <v>45597</v>
      </c>
      <c r="K4225" t="s">
        <v>3987</v>
      </c>
      <c r="L4225" s="5">
        <v>695000</v>
      </c>
      <c r="M4225" s="28">
        <f t="shared" si="65"/>
        <v>695000</v>
      </c>
      <c r="N4225">
        <f>2025-Table1[[#This Row],[Year]]</f>
        <v>4</v>
      </c>
    </row>
    <row r="4226" spans="1:14" x14ac:dyDescent="0.3">
      <c r="A4226" t="s">
        <v>44</v>
      </c>
      <c r="B4226" t="s">
        <v>133</v>
      </c>
      <c r="C4226">
        <v>2019</v>
      </c>
      <c r="D4226" s="3">
        <v>5</v>
      </c>
      <c r="E4226" s="3">
        <v>49000</v>
      </c>
      <c r="F4226" t="s">
        <v>13</v>
      </c>
      <c r="G4226" s="15">
        <f>IF(Table1[[#This Row],[Transmission]]="Manual", 0, 1)</f>
        <v>0</v>
      </c>
      <c r="H4226" t="s">
        <v>9475</v>
      </c>
      <c r="I4226" t="s">
        <v>2903</v>
      </c>
      <c r="J4226" s="4">
        <v>45597</v>
      </c>
      <c r="K4226" t="s">
        <v>4082</v>
      </c>
      <c r="L4226" s="5">
        <v>535000</v>
      </c>
      <c r="M4226" s="28">
        <f t="shared" si="65"/>
        <v>535000</v>
      </c>
      <c r="N4226">
        <f>2025-Table1[[#This Row],[Year]]</f>
        <v>6</v>
      </c>
    </row>
    <row r="4227" spans="1:14" x14ac:dyDescent="0.3">
      <c r="A4227" t="s">
        <v>58</v>
      </c>
      <c r="B4227" t="s">
        <v>315</v>
      </c>
      <c r="C4227">
        <v>2015</v>
      </c>
      <c r="D4227" s="3">
        <v>9</v>
      </c>
      <c r="E4227" s="3">
        <v>73000</v>
      </c>
      <c r="F4227" t="s">
        <v>25</v>
      </c>
      <c r="G4227" s="15">
        <f>IF(Table1[[#This Row],[Transmission]]="Manual", 0, 1)</f>
        <v>1</v>
      </c>
      <c r="H4227" t="s">
        <v>9472</v>
      </c>
      <c r="I4227" t="s">
        <v>17</v>
      </c>
      <c r="J4227" s="4">
        <v>45597</v>
      </c>
      <c r="K4227" t="s">
        <v>4083</v>
      </c>
      <c r="L4227" s="5">
        <v>999000</v>
      </c>
      <c r="M4227" s="28">
        <f t="shared" ref="M4227:M4290" si="66">VALUE(SUBSTITUTE(SUBSTITUTE(L4227,"₹"," "),",",""))</f>
        <v>999000</v>
      </c>
      <c r="N4227">
        <f>2025-Table1[[#This Row],[Year]]</f>
        <v>10</v>
      </c>
    </row>
    <row r="4228" spans="1:14" x14ac:dyDescent="0.3">
      <c r="A4228" t="s">
        <v>15</v>
      </c>
      <c r="B4228" t="s">
        <v>16</v>
      </c>
      <c r="C4228">
        <v>2014</v>
      </c>
      <c r="D4228" s="3">
        <v>10</v>
      </c>
      <c r="E4228" s="3">
        <v>125000</v>
      </c>
      <c r="F4228" t="s">
        <v>13</v>
      </c>
      <c r="G4228" s="15">
        <f>IF(Table1[[#This Row],[Transmission]]="Manual", 0, 1)</f>
        <v>0</v>
      </c>
      <c r="H4228" t="s">
        <v>9475</v>
      </c>
      <c r="I4228" t="s">
        <v>17</v>
      </c>
      <c r="J4228" s="4">
        <v>45597</v>
      </c>
      <c r="K4228" t="s">
        <v>4084</v>
      </c>
      <c r="L4228" s="5">
        <v>750000</v>
      </c>
      <c r="M4228" s="28">
        <f t="shared" si="66"/>
        <v>750000</v>
      </c>
      <c r="N4228">
        <f>2025-Table1[[#This Row],[Year]]</f>
        <v>11</v>
      </c>
    </row>
    <row r="4229" spans="1:14" x14ac:dyDescent="0.3">
      <c r="A4229" t="s">
        <v>21</v>
      </c>
      <c r="B4229" t="s">
        <v>194</v>
      </c>
      <c r="C4229">
        <v>2010</v>
      </c>
      <c r="D4229" s="3">
        <v>14</v>
      </c>
      <c r="E4229" s="3">
        <v>123300</v>
      </c>
      <c r="F4229" t="s">
        <v>25</v>
      </c>
      <c r="G4229" s="15">
        <f>IF(Table1[[#This Row],[Transmission]]="Manual", 0, 1)</f>
        <v>1</v>
      </c>
      <c r="H4229" t="s">
        <v>9475</v>
      </c>
      <c r="I4229" t="s">
        <v>2903</v>
      </c>
      <c r="J4229" s="4">
        <v>45597</v>
      </c>
      <c r="K4229" t="s">
        <v>4085</v>
      </c>
      <c r="L4229" s="5">
        <v>180000</v>
      </c>
      <c r="M4229" s="28">
        <f t="shared" si="66"/>
        <v>180000</v>
      </c>
      <c r="N4229">
        <f>2025-Table1[[#This Row],[Year]]</f>
        <v>15</v>
      </c>
    </row>
    <row r="4230" spans="1:14" x14ac:dyDescent="0.3">
      <c r="A4230" t="s">
        <v>21</v>
      </c>
      <c r="B4230" t="s">
        <v>22</v>
      </c>
      <c r="C4230">
        <v>2018</v>
      </c>
      <c r="D4230" s="3">
        <v>6</v>
      </c>
      <c r="E4230" s="3">
        <v>79000</v>
      </c>
      <c r="F4230" t="s">
        <v>13</v>
      </c>
      <c r="G4230" s="15">
        <f>IF(Table1[[#This Row],[Transmission]]="Manual", 0, 1)</f>
        <v>0</v>
      </c>
      <c r="H4230" t="s">
        <v>9472</v>
      </c>
      <c r="I4230" t="s">
        <v>17</v>
      </c>
      <c r="J4230" s="4">
        <v>45597</v>
      </c>
      <c r="K4230" t="s">
        <v>4086</v>
      </c>
      <c r="L4230" s="5">
        <v>670000</v>
      </c>
      <c r="M4230" s="28">
        <f t="shared" si="66"/>
        <v>670000</v>
      </c>
      <c r="N4230">
        <f>2025-Table1[[#This Row],[Year]]</f>
        <v>7</v>
      </c>
    </row>
    <row r="4231" spans="1:14" x14ac:dyDescent="0.3">
      <c r="A4231" t="s">
        <v>21</v>
      </c>
      <c r="B4231" t="s">
        <v>22</v>
      </c>
      <c r="C4231">
        <v>2012</v>
      </c>
      <c r="D4231" s="3">
        <v>12</v>
      </c>
      <c r="E4231" s="3">
        <v>89000</v>
      </c>
      <c r="F4231" t="s">
        <v>13</v>
      </c>
      <c r="G4231" s="15">
        <f>IF(Table1[[#This Row],[Transmission]]="Manual", 0, 1)</f>
        <v>0</v>
      </c>
      <c r="H4231" t="s">
        <v>9472</v>
      </c>
      <c r="I4231" t="s">
        <v>17</v>
      </c>
      <c r="J4231" s="4">
        <v>45597</v>
      </c>
      <c r="K4231" t="s">
        <v>4087</v>
      </c>
      <c r="L4231" s="5">
        <v>243000</v>
      </c>
      <c r="M4231" s="28">
        <f t="shared" si="66"/>
        <v>243000</v>
      </c>
      <c r="N4231">
        <f>2025-Table1[[#This Row],[Year]]</f>
        <v>13</v>
      </c>
    </row>
    <row r="4232" spans="1:14" x14ac:dyDescent="0.3">
      <c r="A4232" t="s">
        <v>21</v>
      </c>
      <c r="B4232" t="s">
        <v>68</v>
      </c>
      <c r="C4232">
        <v>2019</v>
      </c>
      <c r="D4232" s="3">
        <v>5</v>
      </c>
      <c r="E4232" s="3">
        <v>78000</v>
      </c>
      <c r="F4232" t="s">
        <v>13</v>
      </c>
      <c r="G4232" s="15">
        <f>IF(Table1[[#This Row],[Transmission]]="Manual", 0, 1)</f>
        <v>0</v>
      </c>
      <c r="H4232" t="s">
        <v>9472</v>
      </c>
      <c r="I4232" t="s">
        <v>2903</v>
      </c>
      <c r="J4232" s="4">
        <v>45597</v>
      </c>
      <c r="K4232" t="s">
        <v>4088</v>
      </c>
      <c r="L4232" s="5">
        <v>425000</v>
      </c>
      <c r="M4232" s="28">
        <f t="shared" si="66"/>
        <v>425000</v>
      </c>
      <c r="N4232">
        <f>2025-Table1[[#This Row],[Year]]</f>
        <v>6</v>
      </c>
    </row>
    <row r="4233" spans="1:14" x14ac:dyDescent="0.3">
      <c r="A4233" t="s">
        <v>44</v>
      </c>
      <c r="B4233" t="s">
        <v>133</v>
      </c>
      <c r="C4233">
        <v>2014</v>
      </c>
      <c r="D4233" s="3">
        <v>10</v>
      </c>
      <c r="E4233" s="3">
        <v>62000</v>
      </c>
      <c r="F4233" t="s">
        <v>13</v>
      </c>
      <c r="G4233" s="15">
        <f>IF(Table1[[#This Row],[Transmission]]="Manual", 0, 1)</f>
        <v>0</v>
      </c>
      <c r="H4233" t="s">
        <v>9475</v>
      </c>
      <c r="I4233" t="s">
        <v>14</v>
      </c>
      <c r="J4233" s="4">
        <v>45597</v>
      </c>
      <c r="K4233" t="s">
        <v>329</v>
      </c>
      <c r="L4233" s="5">
        <v>395000</v>
      </c>
      <c r="M4233" s="28">
        <f t="shared" si="66"/>
        <v>395000</v>
      </c>
      <c r="N4233">
        <f>2025-Table1[[#This Row],[Year]]</f>
        <v>11</v>
      </c>
    </row>
    <row r="4234" spans="1:14" x14ac:dyDescent="0.3">
      <c r="A4234" t="s">
        <v>113</v>
      </c>
      <c r="B4234" t="s">
        <v>174</v>
      </c>
      <c r="C4234">
        <v>2023</v>
      </c>
      <c r="D4234" s="3">
        <v>1</v>
      </c>
      <c r="E4234" s="3">
        <v>49000</v>
      </c>
      <c r="F4234" t="s">
        <v>13</v>
      </c>
      <c r="G4234" s="15">
        <f>IF(Table1[[#This Row],[Transmission]]="Manual", 0, 1)</f>
        <v>0</v>
      </c>
      <c r="H4234" t="s">
        <v>9472</v>
      </c>
      <c r="I4234" t="s">
        <v>17</v>
      </c>
      <c r="J4234" s="4">
        <v>45597</v>
      </c>
      <c r="K4234" t="s">
        <v>2543</v>
      </c>
      <c r="L4234" s="5">
        <v>1575000</v>
      </c>
      <c r="M4234" s="28">
        <f t="shared" si="66"/>
        <v>1575000</v>
      </c>
      <c r="N4234">
        <f>2025-Table1[[#This Row],[Year]]</f>
        <v>2</v>
      </c>
    </row>
    <row r="4235" spans="1:14" x14ac:dyDescent="0.3">
      <c r="A4235" t="s">
        <v>61</v>
      </c>
      <c r="B4235" t="s">
        <v>62</v>
      </c>
      <c r="C4235">
        <v>2020</v>
      </c>
      <c r="D4235" s="3">
        <v>4</v>
      </c>
      <c r="E4235" s="3">
        <v>68000</v>
      </c>
      <c r="F4235" t="s">
        <v>25</v>
      </c>
      <c r="G4235" s="15">
        <f>IF(Table1[[#This Row],[Transmission]]="Manual", 0, 1)</f>
        <v>1</v>
      </c>
      <c r="H4235" t="s">
        <v>9472</v>
      </c>
      <c r="I4235" t="s">
        <v>2903</v>
      </c>
      <c r="J4235" s="4">
        <v>45597</v>
      </c>
      <c r="K4235" t="s">
        <v>4089</v>
      </c>
      <c r="L4235" s="5">
        <v>325000</v>
      </c>
      <c r="M4235" s="28">
        <f t="shared" si="66"/>
        <v>325000</v>
      </c>
      <c r="N4235">
        <f>2025-Table1[[#This Row],[Year]]</f>
        <v>5</v>
      </c>
    </row>
    <row r="4236" spans="1:14" x14ac:dyDescent="0.3">
      <c r="A4236" t="s">
        <v>11</v>
      </c>
      <c r="B4236" t="s">
        <v>188</v>
      </c>
      <c r="C4236">
        <v>2017</v>
      </c>
      <c r="D4236" s="3">
        <v>7</v>
      </c>
      <c r="E4236" s="3">
        <v>84000</v>
      </c>
      <c r="F4236" t="s">
        <v>13</v>
      </c>
      <c r="G4236" s="15">
        <f>IF(Table1[[#This Row],[Transmission]]="Manual", 0, 1)</f>
        <v>0</v>
      </c>
      <c r="H4236" t="s">
        <v>9475</v>
      </c>
      <c r="I4236" t="s">
        <v>14</v>
      </c>
      <c r="J4236" s="4">
        <v>45597</v>
      </c>
      <c r="K4236" t="s">
        <v>766</v>
      </c>
      <c r="L4236" s="5">
        <v>550000</v>
      </c>
      <c r="M4236" s="28">
        <f t="shared" si="66"/>
        <v>550000</v>
      </c>
      <c r="N4236">
        <f>2025-Table1[[#This Row],[Year]]</f>
        <v>8</v>
      </c>
    </row>
    <row r="4237" spans="1:14" x14ac:dyDescent="0.3">
      <c r="A4237" t="s">
        <v>44</v>
      </c>
      <c r="B4237" t="s">
        <v>133</v>
      </c>
      <c r="C4237">
        <v>2016</v>
      </c>
      <c r="D4237" s="3">
        <v>8</v>
      </c>
      <c r="E4237" s="3">
        <v>82000</v>
      </c>
      <c r="F4237" t="s">
        <v>13</v>
      </c>
      <c r="G4237" s="15">
        <f>IF(Table1[[#This Row],[Transmission]]="Manual", 0, 1)</f>
        <v>0</v>
      </c>
      <c r="H4237" t="s">
        <v>9475</v>
      </c>
      <c r="I4237" t="s">
        <v>14</v>
      </c>
      <c r="J4237" s="4">
        <v>45597</v>
      </c>
      <c r="K4237" t="s">
        <v>4091</v>
      </c>
      <c r="L4237" s="5">
        <v>300000</v>
      </c>
      <c r="M4237" s="28">
        <f t="shared" si="66"/>
        <v>300000</v>
      </c>
      <c r="N4237">
        <f>2025-Table1[[#This Row],[Year]]</f>
        <v>9</v>
      </c>
    </row>
    <row r="4238" spans="1:14" x14ac:dyDescent="0.3">
      <c r="A4238" t="s">
        <v>27</v>
      </c>
      <c r="B4238" t="s">
        <v>360</v>
      </c>
      <c r="C4238">
        <v>2012</v>
      </c>
      <c r="D4238" s="3">
        <v>12</v>
      </c>
      <c r="E4238" s="3">
        <v>85000</v>
      </c>
      <c r="F4238" t="s">
        <v>25</v>
      </c>
      <c r="G4238" s="15">
        <f>IF(Table1[[#This Row],[Transmission]]="Manual", 0, 1)</f>
        <v>1</v>
      </c>
      <c r="H4238" t="s">
        <v>9472</v>
      </c>
      <c r="I4238" t="s">
        <v>17</v>
      </c>
      <c r="J4238" s="4">
        <v>45536</v>
      </c>
      <c r="K4238" t="s">
        <v>4092</v>
      </c>
      <c r="L4238" s="5">
        <v>800000</v>
      </c>
      <c r="M4238" s="28">
        <f t="shared" si="66"/>
        <v>800000</v>
      </c>
      <c r="N4238">
        <f>2025-Table1[[#This Row],[Year]]</f>
        <v>13</v>
      </c>
    </row>
    <row r="4239" spans="1:14" x14ac:dyDescent="0.3">
      <c r="A4239" t="s">
        <v>21</v>
      </c>
      <c r="B4239" t="s">
        <v>49</v>
      </c>
      <c r="C4239">
        <v>2012</v>
      </c>
      <c r="D4239" s="3">
        <v>12</v>
      </c>
      <c r="E4239" s="3">
        <v>105000</v>
      </c>
      <c r="F4239" t="s">
        <v>13</v>
      </c>
      <c r="G4239" s="15">
        <f>IF(Table1[[#This Row],[Transmission]]="Manual", 0, 1)</f>
        <v>0</v>
      </c>
      <c r="H4239" t="s">
        <v>9475</v>
      </c>
      <c r="I4239" t="s">
        <v>2903</v>
      </c>
      <c r="J4239" s="4">
        <v>45597</v>
      </c>
      <c r="K4239" t="s">
        <v>4093</v>
      </c>
      <c r="L4239" s="5">
        <v>450000</v>
      </c>
      <c r="M4239" s="28">
        <f t="shared" si="66"/>
        <v>450000</v>
      </c>
      <c r="N4239">
        <f>2025-Table1[[#This Row],[Year]]</f>
        <v>13</v>
      </c>
    </row>
    <row r="4240" spans="1:14" x14ac:dyDescent="0.3">
      <c r="A4240" t="s">
        <v>21</v>
      </c>
      <c r="B4240" t="s">
        <v>24</v>
      </c>
      <c r="C4240">
        <v>2017</v>
      </c>
      <c r="D4240" s="3">
        <v>7</v>
      </c>
      <c r="E4240" s="3">
        <v>50000</v>
      </c>
      <c r="F4240" t="s">
        <v>13</v>
      </c>
      <c r="G4240" s="15">
        <f>IF(Table1[[#This Row],[Transmission]]="Manual", 0, 1)</f>
        <v>0</v>
      </c>
      <c r="H4240" t="s">
        <v>9475</v>
      </c>
      <c r="I4240" t="s">
        <v>2903</v>
      </c>
      <c r="J4240" s="4">
        <v>45597</v>
      </c>
      <c r="K4240" t="s">
        <v>4094</v>
      </c>
      <c r="L4240" s="5">
        <v>500000</v>
      </c>
      <c r="M4240" s="28">
        <f t="shared" si="66"/>
        <v>500000</v>
      </c>
      <c r="N4240">
        <f>2025-Table1[[#This Row],[Year]]</f>
        <v>8</v>
      </c>
    </row>
    <row r="4241" spans="1:14" x14ac:dyDescent="0.3">
      <c r="A4241" t="s">
        <v>44</v>
      </c>
      <c r="B4241" t="s">
        <v>45</v>
      </c>
      <c r="C4241">
        <v>2016</v>
      </c>
      <c r="D4241" s="3">
        <v>8</v>
      </c>
      <c r="E4241" s="3">
        <v>135000</v>
      </c>
      <c r="F4241" t="s">
        <v>13</v>
      </c>
      <c r="G4241" s="15">
        <f>IF(Table1[[#This Row],[Transmission]]="Manual", 0, 1)</f>
        <v>0</v>
      </c>
      <c r="H4241" t="s">
        <v>9472</v>
      </c>
      <c r="I4241" t="s">
        <v>17</v>
      </c>
      <c r="J4241" s="4">
        <v>45566</v>
      </c>
      <c r="K4241" t="s">
        <v>4095</v>
      </c>
      <c r="L4241" s="5">
        <v>295000</v>
      </c>
      <c r="M4241" s="28">
        <f t="shared" si="66"/>
        <v>295000</v>
      </c>
      <c r="N4241">
        <f>2025-Table1[[#This Row],[Year]]</f>
        <v>9</v>
      </c>
    </row>
    <row r="4242" spans="1:14" x14ac:dyDescent="0.3">
      <c r="A4242" t="s">
        <v>21</v>
      </c>
      <c r="B4242" t="s">
        <v>39</v>
      </c>
      <c r="C4242">
        <v>2022</v>
      </c>
      <c r="D4242" s="3">
        <v>2</v>
      </c>
      <c r="E4242" s="3">
        <v>69000</v>
      </c>
      <c r="F4242" t="s">
        <v>13</v>
      </c>
      <c r="G4242" s="15">
        <f>IF(Table1[[#This Row],[Transmission]]="Manual", 0, 1)</f>
        <v>0</v>
      </c>
      <c r="H4242" t="s">
        <v>9472</v>
      </c>
      <c r="I4242" t="s">
        <v>14</v>
      </c>
      <c r="J4242" s="4">
        <v>45597</v>
      </c>
      <c r="K4242" t="s">
        <v>4096</v>
      </c>
      <c r="L4242" s="5">
        <v>665000</v>
      </c>
      <c r="M4242" s="28">
        <f t="shared" si="66"/>
        <v>665000</v>
      </c>
      <c r="N4242">
        <f>2025-Table1[[#This Row],[Year]]</f>
        <v>3</v>
      </c>
    </row>
    <row r="4243" spans="1:14" x14ac:dyDescent="0.3">
      <c r="A4243" t="s">
        <v>18</v>
      </c>
      <c r="B4243" t="s">
        <v>19</v>
      </c>
      <c r="C4243">
        <v>2013</v>
      </c>
      <c r="D4243" s="3">
        <v>11</v>
      </c>
      <c r="E4243" s="3">
        <v>62000</v>
      </c>
      <c r="F4243" t="s">
        <v>25</v>
      </c>
      <c r="G4243" s="15">
        <f>IF(Table1[[#This Row],[Transmission]]="Manual", 0, 1)</f>
        <v>1</v>
      </c>
      <c r="H4243" t="s">
        <v>9475</v>
      </c>
      <c r="I4243" t="s">
        <v>14</v>
      </c>
      <c r="J4243" s="4">
        <v>45597</v>
      </c>
      <c r="K4243" t="s">
        <v>4097</v>
      </c>
      <c r="L4243" s="5">
        <v>325000</v>
      </c>
      <c r="M4243" s="28">
        <f t="shared" si="66"/>
        <v>325000</v>
      </c>
      <c r="N4243">
        <f>2025-Table1[[#This Row],[Year]]</f>
        <v>12</v>
      </c>
    </row>
    <row r="4244" spans="1:14" x14ac:dyDescent="0.3">
      <c r="A4244" t="s">
        <v>277</v>
      </c>
      <c r="B4244" t="s">
        <v>4098</v>
      </c>
      <c r="C4244">
        <v>2011</v>
      </c>
      <c r="D4244" s="3">
        <v>13</v>
      </c>
      <c r="E4244" s="3">
        <v>70000</v>
      </c>
      <c r="F4244" t="s">
        <v>13</v>
      </c>
      <c r="G4244" s="15">
        <f>IF(Table1[[#This Row],[Transmission]]="Manual", 0, 1)</f>
        <v>0</v>
      </c>
      <c r="H4244" t="s">
        <v>9475</v>
      </c>
      <c r="I4244" t="s">
        <v>2903</v>
      </c>
      <c r="J4244" s="4">
        <v>45597</v>
      </c>
      <c r="K4244" t="s">
        <v>4099</v>
      </c>
      <c r="L4244" s="5">
        <v>199000</v>
      </c>
      <c r="M4244" s="28">
        <f t="shared" si="66"/>
        <v>199000</v>
      </c>
      <c r="N4244">
        <f>2025-Table1[[#This Row],[Year]]</f>
        <v>14</v>
      </c>
    </row>
    <row r="4245" spans="1:14" x14ac:dyDescent="0.3">
      <c r="A4245" t="s">
        <v>15</v>
      </c>
      <c r="B4245" t="s">
        <v>588</v>
      </c>
      <c r="C4245">
        <v>2014</v>
      </c>
      <c r="D4245" s="3">
        <v>10</v>
      </c>
      <c r="E4245" s="3">
        <v>110000</v>
      </c>
      <c r="F4245" t="s">
        <v>25</v>
      </c>
      <c r="G4245" s="15">
        <f>IF(Table1[[#This Row],[Transmission]]="Manual", 0, 1)</f>
        <v>1</v>
      </c>
      <c r="H4245" t="s">
        <v>9472</v>
      </c>
      <c r="I4245" t="s">
        <v>2903</v>
      </c>
      <c r="J4245" s="4">
        <v>45597</v>
      </c>
      <c r="K4245" t="s">
        <v>4100</v>
      </c>
      <c r="L4245" s="5">
        <v>610000</v>
      </c>
      <c r="M4245" s="28">
        <f t="shared" si="66"/>
        <v>610000</v>
      </c>
      <c r="N4245">
        <f>2025-Table1[[#This Row],[Year]]</f>
        <v>11</v>
      </c>
    </row>
    <row r="4246" spans="1:14" x14ac:dyDescent="0.3">
      <c r="A4246" t="s">
        <v>33</v>
      </c>
      <c r="B4246" t="s">
        <v>34</v>
      </c>
      <c r="C4246">
        <v>2015</v>
      </c>
      <c r="D4246" s="3">
        <v>9</v>
      </c>
      <c r="E4246" s="3">
        <v>68530</v>
      </c>
      <c r="F4246" t="s">
        <v>13</v>
      </c>
      <c r="G4246" s="15">
        <f>IF(Table1[[#This Row],[Transmission]]="Manual", 0, 1)</f>
        <v>0</v>
      </c>
      <c r="H4246" t="s">
        <v>9475</v>
      </c>
      <c r="I4246" t="s">
        <v>17</v>
      </c>
      <c r="J4246" s="4">
        <v>45536</v>
      </c>
      <c r="K4246" t="s">
        <v>4101</v>
      </c>
      <c r="L4246" s="5">
        <v>325000</v>
      </c>
      <c r="M4246" s="28">
        <f t="shared" si="66"/>
        <v>325000</v>
      </c>
      <c r="N4246">
        <f>2025-Table1[[#This Row],[Year]]</f>
        <v>10</v>
      </c>
    </row>
    <row r="4247" spans="1:14" x14ac:dyDescent="0.3">
      <c r="A4247" t="s">
        <v>21</v>
      </c>
      <c r="B4247" t="s">
        <v>1275</v>
      </c>
      <c r="C4247">
        <v>2017</v>
      </c>
      <c r="D4247" s="3">
        <v>7</v>
      </c>
      <c r="E4247" s="3">
        <v>62000</v>
      </c>
      <c r="F4247" t="s">
        <v>25</v>
      </c>
      <c r="G4247" s="15">
        <f>IF(Table1[[#This Row],[Transmission]]="Manual", 0, 1)</f>
        <v>1</v>
      </c>
      <c r="H4247" t="s">
        <v>9475</v>
      </c>
      <c r="I4247" t="s">
        <v>2903</v>
      </c>
      <c r="J4247" s="4">
        <v>45597</v>
      </c>
      <c r="K4247" t="s">
        <v>4102</v>
      </c>
      <c r="L4247" s="5">
        <v>340000</v>
      </c>
      <c r="M4247" s="28">
        <f t="shared" si="66"/>
        <v>340000</v>
      </c>
      <c r="N4247">
        <f>2025-Table1[[#This Row],[Year]]</f>
        <v>8</v>
      </c>
    </row>
    <row r="4248" spans="1:14" x14ac:dyDescent="0.3">
      <c r="A4248" t="s">
        <v>21</v>
      </c>
      <c r="B4248" t="s">
        <v>24</v>
      </c>
      <c r="C4248">
        <v>2017</v>
      </c>
      <c r="D4248" s="3">
        <v>7</v>
      </c>
      <c r="E4248" s="3">
        <v>35866</v>
      </c>
      <c r="F4248" t="s">
        <v>25</v>
      </c>
      <c r="G4248" s="15">
        <f>IF(Table1[[#This Row],[Transmission]]="Manual", 0, 1)</f>
        <v>1</v>
      </c>
      <c r="H4248" t="s">
        <v>9472</v>
      </c>
      <c r="I4248" t="s">
        <v>2903</v>
      </c>
      <c r="J4248" s="4">
        <v>45566</v>
      </c>
      <c r="K4248" t="s">
        <v>3683</v>
      </c>
      <c r="L4248" s="5">
        <v>499536</v>
      </c>
      <c r="M4248" s="28">
        <f t="shared" si="66"/>
        <v>499536</v>
      </c>
      <c r="N4248">
        <f>2025-Table1[[#This Row],[Year]]</f>
        <v>8</v>
      </c>
    </row>
    <row r="4249" spans="1:14" x14ac:dyDescent="0.3">
      <c r="A4249" t="s">
        <v>61</v>
      </c>
      <c r="B4249" t="s">
        <v>1619</v>
      </c>
      <c r="C4249">
        <v>2015</v>
      </c>
      <c r="D4249" s="3">
        <v>9</v>
      </c>
      <c r="E4249" s="3">
        <v>78000</v>
      </c>
      <c r="F4249" t="s">
        <v>13</v>
      </c>
      <c r="G4249" s="15">
        <f>IF(Table1[[#This Row],[Transmission]]="Manual", 0, 1)</f>
        <v>0</v>
      </c>
      <c r="H4249" t="s">
        <v>9472</v>
      </c>
      <c r="I4249" t="s">
        <v>17</v>
      </c>
      <c r="J4249" s="4">
        <v>45597</v>
      </c>
      <c r="K4249" t="s">
        <v>4103</v>
      </c>
      <c r="L4249" s="5">
        <v>450000</v>
      </c>
      <c r="M4249" s="28">
        <f t="shared" si="66"/>
        <v>450000</v>
      </c>
      <c r="N4249">
        <f>2025-Table1[[#This Row],[Year]]</f>
        <v>10</v>
      </c>
    </row>
    <row r="4250" spans="1:14" x14ac:dyDescent="0.3">
      <c r="A4250" t="s">
        <v>21</v>
      </c>
      <c r="B4250" t="s">
        <v>24</v>
      </c>
      <c r="C4250">
        <v>2024</v>
      </c>
      <c r="D4250" s="3">
        <v>0</v>
      </c>
      <c r="E4250" s="3">
        <v>16500</v>
      </c>
      <c r="F4250" t="s">
        <v>25</v>
      </c>
      <c r="G4250" s="15">
        <f>IF(Table1[[#This Row],[Transmission]]="Manual", 0, 1)</f>
        <v>1</v>
      </c>
      <c r="H4250" t="s">
        <v>9472</v>
      </c>
      <c r="I4250" t="s">
        <v>2903</v>
      </c>
      <c r="J4250" s="4">
        <v>45597</v>
      </c>
      <c r="K4250" t="s">
        <v>4104</v>
      </c>
      <c r="L4250" s="5">
        <v>900000</v>
      </c>
      <c r="M4250" s="28">
        <f t="shared" si="66"/>
        <v>900000</v>
      </c>
      <c r="N4250">
        <f>2025-Table1[[#This Row],[Year]]</f>
        <v>1</v>
      </c>
    </row>
    <row r="4251" spans="1:14" x14ac:dyDescent="0.3">
      <c r="A4251" t="s">
        <v>21</v>
      </c>
      <c r="B4251" t="s">
        <v>68</v>
      </c>
      <c r="C4251">
        <v>2015</v>
      </c>
      <c r="D4251" s="3">
        <v>9</v>
      </c>
      <c r="E4251" s="3">
        <v>65000</v>
      </c>
      <c r="F4251" t="s">
        <v>25</v>
      </c>
      <c r="G4251" s="15">
        <f>IF(Table1[[#This Row],[Transmission]]="Manual", 0, 1)</f>
        <v>1</v>
      </c>
      <c r="H4251" t="s">
        <v>9475</v>
      </c>
      <c r="I4251" t="s">
        <v>14</v>
      </c>
      <c r="J4251" s="4">
        <v>45597</v>
      </c>
      <c r="K4251" t="s">
        <v>4105</v>
      </c>
      <c r="L4251" s="5">
        <v>399000</v>
      </c>
      <c r="M4251" s="28">
        <f t="shared" si="66"/>
        <v>399000</v>
      </c>
      <c r="N4251">
        <f>2025-Table1[[#This Row],[Year]]</f>
        <v>10</v>
      </c>
    </row>
    <row r="4252" spans="1:14" x14ac:dyDescent="0.3">
      <c r="A4252" t="s">
        <v>21</v>
      </c>
      <c r="B4252" t="s">
        <v>39</v>
      </c>
      <c r="C4252">
        <v>2011</v>
      </c>
      <c r="D4252" s="3">
        <v>13</v>
      </c>
      <c r="E4252" s="3">
        <v>80000</v>
      </c>
      <c r="F4252" t="s">
        <v>13</v>
      </c>
      <c r="G4252" s="15">
        <f>IF(Table1[[#This Row],[Transmission]]="Manual", 0, 1)</f>
        <v>0</v>
      </c>
      <c r="H4252" t="s">
        <v>9475</v>
      </c>
      <c r="I4252" t="s">
        <v>17</v>
      </c>
      <c r="J4252" s="4">
        <v>45597</v>
      </c>
      <c r="K4252" t="s">
        <v>4106</v>
      </c>
      <c r="L4252" s="5">
        <v>190000</v>
      </c>
      <c r="M4252" s="28">
        <f t="shared" si="66"/>
        <v>190000</v>
      </c>
      <c r="N4252">
        <f>2025-Table1[[#This Row],[Year]]</f>
        <v>14</v>
      </c>
    </row>
    <row r="4253" spans="1:14" x14ac:dyDescent="0.3">
      <c r="A4253" t="s">
        <v>11</v>
      </c>
      <c r="B4253" t="s">
        <v>285</v>
      </c>
      <c r="C4253">
        <v>2019</v>
      </c>
      <c r="D4253" s="3">
        <v>5</v>
      </c>
      <c r="E4253" s="3">
        <v>60000</v>
      </c>
      <c r="F4253" t="s">
        <v>13</v>
      </c>
      <c r="G4253" s="15">
        <f>IF(Table1[[#This Row],[Transmission]]="Manual", 0, 1)</f>
        <v>0</v>
      </c>
      <c r="H4253" t="s">
        <v>9475</v>
      </c>
      <c r="I4253" t="s">
        <v>2903</v>
      </c>
      <c r="J4253" s="4">
        <v>45597</v>
      </c>
      <c r="K4253" t="s">
        <v>4107</v>
      </c>
      <c r="L4253" s="5">
        <v>535000</v>
      </c>
      <c r="M4253" s="28">
        <f t="shared" si="66"/>
        <v>535000</v>
      </c>
      <c r="N4253">
        <f>2025-Table1[[#This Row],[Year]]</f>
        <v>6</v>
      </c>
    </row>
    <row r="4254" spans="1:14" x14ac:dyDescent="0.3">
      <c r="A4254" t="s">
        <v>97</v>
      </c>
      <c r="B4254" t="s">
        <v>236</v>
      </c>
      <c r="C4254">
        <v>2015</v>
      </c>
      <c r="D4254" s="3">
        <v>9</v>
      </c>
      <c r="E4254" s="3">
        <v>71000</v>
      </c>
      <c r="F4254" t="s">
        <v>13</v>
      </c>
      <c r="G4254" s="15">
        <f>IF(Table1[[#This Row],[Transmission]]="Manual", 0, 1)</f>
        <v>0</v>
      </c>
      <c r="H4254" t="s">
        <v>9472</v>
      </c>
      <c r="I4254" t="s">
        <v>17</v>
      </c>
      <c r="J4254" s="4">
        <v>45444</v>
      </c>
      <c r="K4254" t="s">
        <v>4108</v>
      </c>
      <c r="L4254" s="5">
        <v>399000</v>
      </c>
      <c r="M4254" s="28">
        <f t="shared" si="66"/>
        <v>399000</v>
      </c>
      <c r="N4254">
        <f>2025-Table1[[#This Row],[Year]]</f>
        <v>10</v>
      </c>
    </row>
    <row r="4255" spans="1:14" x14ac:dyDescent="0.3">
      <c r="A4255" t="s">
        <v>21</v>
      </c>
      <c r="B4255" t="s">
        <v>49</v>
      </c>
      <c r="C4255">
        <v>2022</v>
      </c>
      <c r="D4255" s="3">
        <v>2</v>
      </c>
      <c r="E4255" s="3">
        <v>46000</v>
      </c>
      <c r="F4255" t="s">
        <v>25</v>
      </c>
      <c r="G4255" s="15">
        <f>IF(Table1[[#This Row],[Transmission]]="Manual", 0, 1)</f>
        <v>1</v>
      </c>
      <c r="H4255" t="s">
        <v>9472</v>
      </c>
      <c r="I4255" t="s">
        <v>2903</v>
      </c>
      <c r="J4255" s="4">
        <v>45566</v>
      </c>
      <c r="K4255" t="s">
        <v>4109</v>
      </c>
      <c r="L4255" s="5">
        <v>1175000</v>
      </c>
      <c r="M4255" s="28">
        <f t="shared" si="66"/>
        <v>1175000</v>
      </c>
      <c r="N4255">
        <f>2025-Table1[[#This Row],[Year]]</f>
        <v>3</v>
      </c>
    </row>
    <row r="4256" spans="1:14" x14ac:dyDescent="0.3">
      <c r="A4256" t="s">
        <v>21</v>
      </c>
      <c r="B4256" t="s">
        <v>49</v>
      </c>
      <c r="C4256">
        <v>2019</v>
      </c>
      <c r="D4256" s="3">
        <v>5</v>
      </c>
      <c r="E4256" s="3">
        <v>150000</v>
      </c>
      <c r="F4256" t="s">
        <v>25</v>
      </c>
      <c r="G4256" s="15">
        <f>IF(Table1[[#This Row],[Transmission]]="Manual", 0, 1)</f>
        <v>1</v>
      </c>
      <c r="H4256" t="s">
        <v>9475</v>
      </c>
      <c r="I4256" t="s">
        <v>2903</v>
      </c>
      <c r="J4256" s="4">
        <v>45597</v>
      </c>
      <c r="K4256" t="s">
        <v>4110</v>
      </c>
      <c r="L4256" s="5">
        <v>650000</v>
      </c>
      <c r="M4256" s="28">
        <f t="shared" si="66"/>
        <v>650000</v>
      </c>
      <c r="N4256">
        <f>2025-Table1[[#This Row],[Year]]</f>
        <v>6</v>
      </c>
    </row>
    <row r="4257" spans="1:14" x14ac:dyDescent="0.3">
      <c r="A4257" t="s">
        <v>44</v>
      </c>
      <c r="B4257" t="s">
        <v>133</v>
      </c>
      <c r="C4257">
        <v>2017</v>
      </c>
      <c r="D4257" s="3">
        <v>7</v>
      </c>
      <c r="E4257" s="3">
        <v>100500</v>
      </c>
      <c r="F4257" t="s">
        <v>13</v>
      </c>
      <c r="G4257" s="15">
        <f>IF(Table1[[#This Row],[Transmission]]="Manual", 0, 1)</f>
        <v>0</v>
      </c>
      <c r="H4257" t="s">
        <v>9475</v>
      </c>
      <c r="I4257" t="s">
        <v>17</v>
      </c>
      <c r="J4257" s="4">
        <v>45597</v>
      </c>
      <c r="K4257" t="s">
        <v>4111</v>
      </c>
      <c r="L4257" s="5">
        <v>345000</v>
      </c>
      <c r="M4257" s="28">
        <f t="shared" si="66"/>
        <v>345000</v>
      </c>
      <c r="N4257">
        <f>2025-Table1[[#This Row],[Year]]</f>
        <v>8</v>
      </c>
    </row>
    <row r="4258" spans="1:14" x14ac:dyDescent="0.3">
      <c r="A4258" t="s">
        <v>21</v>
      </c>
      <c r="B4258" t="s">
        <v>49</v>
      </c>
      <c r="C4258">
        <v>2022</v>
      </c>
      <c r="D4258" s="3">
        <v>2</v>
      </c>
      <c r="E4258" s="3">
        <v>52000</v>
      </c>
      <c r="F4258" t="s">
        <v>13</v>
      </c>
      <c r="G4258" s="15">
        <f>IF(Table1[[#This Row],[Transmission]]="Manual", 0, 1)</f>
        <v>0</v>
      </c>
      <c r="H4258" t="s">
        <v>9472</v>
      </c>
      <c r="I4258" t="s">
        <v>14</v>
      </c>
      <c r="J4258" s="4">
        <v>45597</v>
      </c>
      <c r="K4258" t="s">
        <v>4112</v>
      </c>
      <c r="L4258" s="5">
        <v>1175000</v>
      </c>
      <c r="M4258" s="28">
        <f t="shared" si="66"/>
        <v>1175000</v>
      </c>
      <c r="N4258">
        <f>2025-Table1[[#This Row],[Year]]</f>
        <v>3</v>
      </c>
    </row>
    <row r="4259" spans="1:14" x14ac:dyDescent="0.3">
      <c r="A4259" t="s">
        <v>44</v>
      </c>
      <c r="B4259" t="s">
        <v>124</v>
      </c>
      <c r="C4259">
        <v>2017</v>
      </c>
      <c r="D4259" s="3">
        <v>7</v>
      </c>
      <c r="E4259" s="3">
        <v>57452</v>
      </c>
      <c r="F4259" t="s">
        <v>13</v>
      </c>
      <c r="G4259" s="15">
        <f>IF(Table1[[#This Row],[Transmission]]="Manual", 0, 1)</f>
        <v>0</v>
      </c>
      <c r="H4259" t="s">
        <v>9472</v>
      </c>
      <c r="I4259" t="s">
        <v>14</v>
      </c>
      <c r="J4259" s="4">
        <v>45597</v>
      </c>
      <c r="K4259" t="s">
        <v>4113</v>
      </c>
      <c r="L4259" s="5">
        <v>490000</v>
      </c>
      <c r="M4259" s="28">
        <f t="shared" si="66"/>
        <v>490000</v>
      </c>
      <c r="N4259">
        <f>2025-Table1[[#This Row],[Year]]</f>
        <v>8</v>
      </c>
    </row>
    <row r="4260" spans="1:14" x14ac:dyDescent="0.3">
      <c r="A4260" t="s">
        <v>101</v>
      </c>
      <c r="B4260" t="s">
        <v>152</v>
      </c>
      <c r="C4260">
        <v>2021</v>
      </c>
      <c r="D4260" s="3">
        <v>3</v>
      </c>
      <c r="E4260" s="3">
        <v>24000</v>
      </c>
      <c r="F4260" t="s">
        <v>25</v>
      </c>
      <c r="G4260" s="15">
        <f>IF(Table1[[#This Row],[Transmission]]="Manual", 0, 1)</f>
        <v>1</v>
      </c>
      <c r="H4260" t="s">
        <v>9472</v>
      </c>
      <c r="I4260" t="s">
        <v>14</v>
      </c>
      <c r="J4260" s="4">
        <v>45597</v>
      </c>
      <c r="K4260" t="s">
        <v>4114</v>
      </c>
      <c r="L4260" s="5">
        <v>925000</v>
      </c>
      <c r="M4260" s="28">
        <f t="shared" si="66"/>
        <v>925000</v>
      </c>
      <c r="N4260">
        <f>2025-Table1[[#This Row],[Year]]</f>
        <v>4</v>
      </c>
    </row>
    <row r="4261" spans="1:14" x14ac:dyDescent="0.3">
      <c r="A4261" t="s">
        <v>21</v>
      </c>
      <c r="B4261" t="s">
        <v>111</v>
      </c>
      <c r="C4261">
        <v>2013</v>
      </c>
      <c r="D4261" s="3">
        <v>11</v>
      </c>
      <c r="E4261" s="3">
        <v>126800</v>
      </c>
      <c r="F4261" t="s">
        <v>13</v>
      </c>
      <c r="G4261" s="15">
        <f>IF(Table1[[#This Row],[Transmission]]="Manual", 0, 1)</f>
        <v>0</v>
      </c>
      <c r="H4261" t="s">
        <v>9475</v>
      </c>
      <c r="I4261" t="s">
        <v>14</v>
      </c>
      <c r="J4261" s="4">
        <v>45566</v>
      </c>
      <c r="K4261" t="s">
        <v>3900</v>
      </c>
      <c r="L4261" s="5">
        <v>360000</v>
      </c>
      <c r="M4261" s="28">
        <f t="shared" si="66"/>
        <v>360000</v>
      </c>
      <c r="N4261">
        <f>2025-Table1[[#This Row],[Year]]</f>
        <v>12</v>
      </c>
    </row>
    <row r="4262" spans="1:14" x14ac:dyDescent="0.3">
      <c r="A4262" t="s">
        <v>113</v>
      </c>
      <c r="B4262" t="s">
        <v>121</v>
      </c>
      <c r="C4262">
        <v>2016</v>
      </c>
      <c r="D4262" s="3">
        <v>8</v>
      </c>
      <c r="E4262" s="3">
        <v>81000</v>
      </c>
      <c r="F4262" t="s">
        <v>13</v>
      </c>
      <c r="G4262" s="15">
        <f>IF(Table1[[#This Row],[Transmission]]="Manual", 0, 1)</f>
        <v>0</v>
      </c>
      <c r="H4262" t="s">
        <v>9475</v>
      </c>
      <c r="I4262" t="s">
        <v>17</v>
      </c>
      <c r="J4262" s="4">
        <v>45597</v>
      </c>
      <c r="K4262" t="s">
        <v>3941</v>
      </c>
      <c r="L4262" s="5">
        <v>699000</v>
      </c>
      <c r="M4262" s="28">
        <f t="shared" si="66"/>
        <v>699000</v>
      </c>
      <c r="N4262">
        <f>2025-Table1[[#This Row],[Year]]</f>
        <v>9</v>
      </c>
    </row>
    <row r="4263" spans="1:14" x14ac:dyDescent="0.3">
      <c r="A4263" t="s">
        <v>101</v>
      </c>
      <c r="B4263" t="s">
        <v>820</v>
      </c>
      <c r="C4263">
        <v>2009</v>
      </c>
      <c r="D4263" s="3">
        <v>15</v>
      </c>
      <c r="E4263" s="3">
        <v>120000</v>
      </c>
      <c r="F4263" t="s">
        <v>13</v>
      </c>
      <c r="G4263" s="15">
        <f>IF(Table1[[#This Row],[Transmission]]="Manual", 0, 1)</f>
        <v>0</v>
      </c>
      <c r="H4263" t="s">
        <v>9475</v>
      </c>
      <c r="I4263" t="s">
        <v>17</v>
      </c>
      <c r="J4263" s="4">
        <v>45597</v>
      </c>
      <c r="K4263" t="s">
        <v>4115</v>
      </c>
      <c r="L4263" s="5">
        <v>130000</v>
      </c>
      <c r="M4263" s="28">
        <f t="shared" si="66"/>
        <v>130000</v>
      </c>
      <c r="N4263">
        <f>2025-Table1[[#This Row],[Year]]</f>
        <v>16</v>
      </c>
    </row>
    <row r="4264" spans="1:14" x14ac:dyDescent="0.3">
      <c r="A4264" t="s">
        <v>44</v>
      </c>
      <c r="B4264" t="s">
        <v>124</v>
      </c>
      <c r="C4264">
        <v>2011</v>
      </c>
      <c r="D4264" s="3">
        <v>13</v>
      </c>
      <c r="E4264" s="3">
        <v>75000</v>
      </c>
      <c r="F4264" t="s">
        <v>13</v>
      </c>
      <c r="G4264" s="15">
        <f>IF(Table1[[#This Row],[Transmission]]="Manual", 0, 1)</f>
        <v>0</v>
      </c>
      <c r="H4264" t="s">
        <v>9475</v>
      </c>
      <c r="I4264" t="s">
        <v>14</v>
      </c>
      <c r="J4264" s="4">
        <v>45597</v>
      </c>
      <c r="K4264" t="s">
        <v>3080</v>
      </c>
      <c r="L4264" s="5">
        <v>245000</v>
      </c>
      <c r="M4264" s="28">
        <f t="shared" si="66"/>
        <v>245000</v>
      </c>
      <c r="N4264">
        <f>2025-Table1[[#This Row],[Year]]</f>
        <v>14</v>
      </c>
    </row>
    <row r="4265" spans="1:14" x14ac:dyDescent="0.3">
      <c r="A4265" t="s">
        <v>101</v>
      </c>
      <c r="B4265" t="s">
        <v>102</v>
      </c>
      <c r="C4265">
        <v>2010</v>
      </c>
      <c r="D4265" s="3">
        <v>14</v>
      </c>
      <c r="E4265" s="3">
        <v>160000</v>
      </c>
      <c r="F4265" t="s">
        <v>13</v>
      </c>
      <c r="G4265" s="15">
        <f>IF(Table1[[#This Row],[Transmission]]="Manual", 0, 1)</f>
        <v>0</v>
      </c>
      <c r="H4265" t="s">
        <v>9475</v>
      </c>
      <c r="I4265" t="s">
        <v>17</v>
      </c>
      <c r="J4265" s="4">
        <v>45597</v>
      </c>
      <c r="K4265" t="s">
        <v>4116</v>
      </c>
      <c r="L4265" s="5">
        <v>280000</v>
      </c>
      <c r="M4265" s="28">
        <f t="shared" si="66"/>
        <v>280000</v>
      </c>
      <c r="N4265">
        <f>2025-Table1[[#This Row],[Year]]</f>
        <v>15</v>
      </c>
    </row>
    <row r="4266" spans="1:14" x14ac:dyDescent="0.3">
      <c r="A4266" t="s">
        <v>11</v>
      </c>
      <c r="B4266" t="s">
        <v>624</v>
      </c>
      <c r="C4266">
        <v>2011</v>
      </c>
      <c r="D4266" s="3">
        <v>13</v>
      </c>
      <c r="E4266" s="3">
        <v>90000</v>
      </c>
      <c r="F4266" t="s">
        <v>25</v>
      </c>
      <c r="G4266" s="15">
        <f>IF(Table1[[#This Row],[Transmission]]="Manual", 0, 1)</f>
        <v>1</v>
      </c>
      <c r="H4266" t="s">
        <v>9475</v>
      </c>
      <c r="I4266" t="s">
        <v>14</v>
      </c>
      <c r="J4266" s="4">
        <v>45597</v>
      </c>
      <c r="K4266" t="s">
        <v>4117</v>
      </c>
      <c r="L4266" s="5">
        <v>399999</v>
      </c>
      <c r="M4266" s="28">
        <f t="shared" si="66"/>
        <v>399999</v>
      </c>
      <c r="N4266">
        <f>2025-Table1[[#This Row],[Year]]</f>
        <v>14</v>
      </c>
    </row>
    <row r="4267" spans="1:14" x14ac:dyDescent="0.3">
      <c r="A4267" t="s">
        <v>21</v>
      </c>
      <c r="B4267" t="s">
        <v>366</v>
      </c>
      <c r="C4267">
        <v>2024</v>
      </c>
      <c r="D4267" s="3">
        <v>0</v>
      </c>
      <c r="E4267" s="3">
        <v>2000</v>
      </c>
      <c r="F4267" t="s">
        <v>13</v>
      </c>
      <c r="G4267" s="15">
        <f>IF(Table1[[#This Row],[Transmission]]="Manual", 0, 1)</f>
        <v>0</v>
      </c>
      <c r="H4267" t="s">
        <v>9472</v>
      </c>
      <c r="I4267" t="s">
        <v>2903</v>
      </c>
      <c r="J4267" s="4">
        <v>45597</v>
      </c>
      <c r="K4267" t="s">
        <v>4118</v>
      </c>
      <c r="L4267" s="5">
        <v>1450000</v>
      </c>
      <c r="M4267" s="28">
        <f t="shared" si="66"/>
        <v>1450000</v>
      </c>
      <c r="N4267">
        <f>2025-Table1[[#This Row],[Year]]</f>
        <v>1</v>
      </c>
    </row>
    <row r="4268" spans="1:14" x14ac:dyDescent="0.3">
      <c r="A4268" t="s">
        <v>21</v>
      </c>
      <c r="B4268" t="s">
        <v>199</v>
      </c>
      <c r="C4268">
        <v>2014</v>
      </c>
      <c r="D4268" s="3">
        <v>10</v>
      </c>
      <c r="E4268" s="3">
        <v>25300</v>
      </c>
      <c r="F4268" t="s">
        <v>13</v>
      </c>
      <c r="G4268" s="15">
        <f>IF(Table1[[#This Row],[Transmission]]="Manual", 0, 1)</f>
        <v>0</v>
      </c>
      <c r="H4268" t="s">
        <v>9472</v>
      </c>
      <c r="I4268" t="s">
        <v>17</v>
      </c>
      <c r="J4268" s="4">
        <v>45597</v>
      </c>
      <c r="K4268" t="s">
        <v>2049</v>
      </c>
      <c r="L4268" s="5">
        <v>574000</v>
      </c>
      <c r="M4268" s="28">
        <f t="shared" si="66"/>
        <v>574000</v>
      </c>
      <c r="N4268">
        <f>2025-Table1[[#This Row],[Year]]</f>
        <v>11</v>
      </c>
    </row>
    <row r="4269" spans="1:14" x14ac:dyDescent="0.3">
      <c r="A4269" t="s">
        <v>15</v>
      </c>
      <c r="B4269" t="s">
        <v>588</v>
      </c>
      <c r="C4269">
        <v>2009</v>
      </c>
      <c r="D4269" s="3">
        <v>15</v>
      </c>
      <c r="E4269" s="3">
        <v>120000</v>
      </c>
      <c r="F4269" t="s">
        <v>13</v>
      </c>
      <c r="G4269" s="15">
        <f>IF(Table1[[#This Row],[Transmission]]="Manual", 0, 1)</f>
        <v>0</v>
      </c>
      <c r="H4269" t="s">
        <v>9475</v>
      </c>
      <c r="I4269" t="s">
        <v>2903</v>
      </c>
      <c r="J4269" s="4">
        <v>45597</v>
      </c>
      <c r="K4269" t="s">
        <v>4119</v>
      </c>
      <c r="L4269" s="5">
        <v>210000</v>
      </c>
      <c r="M4269" s="28">
        <f t="shared" si="66"/>
        <v>210000</v>
      </c>
      <c r="N4269">
        <f>2025-Table1[[#This Row],[Year]]</f>
        <v>16</v>
      </c>
    </row>
    <row r="4270" spans="1:14" x14ac:dyDescent="0.3">
      <c r="A4270" t="s">
        <v>44</v>
      </c>
      <c r="B4270" t="s">
        <v>228</v>
      </c>
      <c r="C4270">
        <v>2021</v>
      </c>
      <c r="D4270" s="3">
        <v>3</v>
      </c>
      <c r="E4270" s="3">
        <v>62457</v>
      </c>
      <c r="F4270" t="s">
        <v>13</v>
      </c>
      <c r="G4270" s="15">
        <f>IF(Table1[[#This Row],[Transmission]]="Manual", 0, 1)</f>
        <v>0</v>
      </c>
      <c r="H4270" t="s">
        <v>9472</v>
      </c>
      <c r="I4270" t="s">
        <v>2903</v>
      </c>
      <c r="J4270" s="4">
        <v>45566</v>
      </c>
      <c r="K4270" t="s">
        <v>4120</v>
      </c>
      <c r="L4270" s="5">
        <v>565000</v>
      </c>
      <c r="M4270" s="28">
        <f t="shared" si="66"/>
        <v>565000</v>
      </c>
      <c r="N4270">
        <f>2025-Table1[[#This Row],[Year]]</f>
        <v>4</v>
      </c>
    </row>
    <row r="4271" spans="1:14" x14ac:dyDescent="0.3">
      <c r="A4271" t="s">
        <v>21</v>
      </c>
      <c r="B4271" t="s">
        <v>22</v>
      </c>
      <c r="C4271">
        <v>2006</v>
      </c>
      <c r="D4271" s="3">
        <v>18</v>
      </c>
      <c r="E4271" s="3">
        <v>100000</v>
      </c>
      <c r="F4271" t="s">
        <v>13</v>
      </c>
      <c r="G4271" s="15">
        <f>IF(Table1[[#This Row],[Transmission]]="Manual", 0, 1)</f>
        <v>0</v>
      </c>
      <c r="H4271" t="s">
        <v>9475</v>
      </c>
      <c r="I4271" t="s">
        <v>14</v>
      </c>
      <c r="J4271" s="4">
        <v>45597</v>
      </c>
      <c r="K4271" t="s">
        <v>4121</v>
      </c>
      <c r="L4271" s="5">
        <v>210000</v>
      </c>
      <c r="M4271" s="28">
        <f t="shared" si="66"/>
        <v>210000</v>
      </c>
      <c r="N4271">
        <f>2025-Table1[[#This Row],[Year]]</f>
        <v>19</v>
      </c>
    </row>
    <row r="4272" spans="1:14" x14ac:dyDescent="0.3">
      <c r="A4272" t="s">
        <v>33</v>
      </c>
      <c r="B4272" t="s">
        <v>501</v>
      </c>
      <c r="C4272">
        <v>2013</v>
      </c>
      <c r="D4272" s="3">
        <v>11</v>
      </c>
      <c r="E4272" s="3">
        <v>99000</v>
      </c>
      <c r="F4272" t="s">
        <v>13</v>
      </c>
      <c r="G4272" s="15">
        <f>IF(Table1[[#This Row],[Transmission]]="Manual", 0, 1)</f>
        <v>0</v>
      </c>
      <c r="H4272" t="s">
        <v>9472</v>
      </c>
      <c r="I4272" t="s">
        <v>17</v>
      </c>
      <c r="J4272" s="4">
        <v>45597</v>
      </c>
      <c r="K4272" t="s">
        <v>4122</v>
      </c>
      <c r="L4272" s="5">
        <v>180000</v>
      </c>
      <c r="M4272" s="28">
        <f t="shared" si="66"/>
        <v>180000</v>
      </c>
      <c r="N4272">
        <f>2025-Table1[[#This Row],[Year]]</f>
        <v>12</v>
      </c>
    </row>
    <row r="4273" spans="1:14" x14ac:dyDescent="0.3">
      <c r="A4273" t="s">
        <v>21</v>
      </c>
      <c r="B4273" t="s">
        <v>68</v>
      </c>
      <c r="C4273">
        <v>2018</v>
      </c>
      <c r="D4273" s="3">
        <v>6</v>
      </c>
      <c r="E4273" s="3">
        <v>58000</v>
      </c>
      <c r="F4273" t="s">
        <v>25</v>
      </c>
      <c r="G4273" s="15">
        <f>IF(Table1[[#This Row],[Transmission]]="Manual", 0, 1)</f>
        <v>1</v>
      </c>
      <c r="H4273" t="s">
        <v>9475</v>
      </c>
      <c r="I4273" t="s">
        <v>14</v>
      </c>
      <c r="J4273" s="4">
        <v>45566</v>
      </c>
      <c r="K4273" t="s">
        <v>4123</v>
      </c>
      <c r="L4273" s="5">
        <v>530000</v>
      </c>
      <c r="M4273" s="28">
        <f t="shared" si="66"/>
        <v>530000</v>
      </c>
      <c r="N4273">
        <f>2025-Table1[[#This Row],[Year]]</f>
        <v>7</v>
      </c>
    </row>
    <row r="4274" spans="1:14" x14ac:dyDescent="0.3">
      <c r="A4274" t="s">
        <v>44</v>
      </c>
      <c r="B4274" t="s">
        <v>79</v>
      </c>
      <c r="C4274">
        <v>2016</v>
      </c>
      <c r="D4274" s="3">
        <v>8</v>
      </c>
      <c r="E4274" s="3">
        <v>74000</v>
      </c>
      <c r="F4274" t="s">
        <v>25</v>
      </c>
      <c r="G4274" s="15">
        <f>IF(Table1[[#This Row],[Transmission]]="Manual", 0, 1)</f>
        <v>1</v>
      </c>
      <c r="H4274" t="s">
        <v>9475</v>
      </c>
      <c r="I4274" t="s">
        <v>2903</v>
      </c>
      <c r="J4274" s="4">
        <v>45597</v>
      </c>
      <c r="K4274" t="s">
        <v>4124</v>
      </c>
      <c r="L4274" s="5">
        <v>850000</v>
      </c>
      <c r="M4274" s="28">
        <f t="shared" si="66"/>
        <v>850000</v>
      </c>
      <c r="N4274">
        <f>2025-Table1[[#This Row],[Year]]</f>
        <v>9</v>
      </c>
    </row>
    <row r="4275" spans="1:14" x14ac:dyDescent="0.3">
      <c r="A4275" t="s">
        <v>21</v>
      </c>
      <c r="B4275" t="s">
        <v>111</v>
      </c>
      <c r="C4275">
        <v>2015</v>
      </c>
      <c r="D4275" s="3">
        <v>9</v>
      </c>
      <c r="E4275" s="3">
        <v>51000</v>
      </c>
      <c r="F4275" t="s">
        <v>13</v>
      </c>
      <c r="G4275" s="15">
        <f>IF(Table1[[#This Row],[Transmission]]="Manual", 0, 1)</f>
        <v>0</v>
      </c>
      <c r="H4275" t="s">
        <v>9472</v>
      </c>
      <c r="I4275" t="s">
        <v>14</v>
      </c>
      <c r="J4275" s="4">
        <v>45597</v>
      </c>
      <c r="K4275" t="s">
        <v>4125</v>
      </c>
      <c r="L4275" s="5">
        <v>240000</v>
      </c>
      <c r="M4275" s="28">
        <f t="shared" si="66"/>
        <v>240000</v>
      </c>
      <c r="N4275">
        <f>2025-Table1[[#This Row],[Year]]</f>
        <v>10</v>
      </c>
    </row>
    <row r="4276" spans="1:14" x14ac:dyDescent="0.3">
      <c r="A4276" t="s">
        <v>21</v>
      </c>
      <c r="B4276" t="s">
        <v>22</v>
      </c>
      <c r="C4276">
        <v>2012</v>
      </c>
      <c r="D4276" s="3">
        <v>12</v>
      </c>
      <c r="E4276" s="3">
        <v>62816</v>
      </c>
      <c r="F4276" t="s">
        <v>25</v>
      </c>
      <c r="G4276" s="15">
        <f>IF(Table1[[#This Row],[Transmission]]="Manual", 0, 1)</f>
        <v>1</v>
      </c>
      <c r="H4276" t="s">
        <v>9472</v>
      </c>
      <c r="I4276" t="s">
        <v>14</v>
      </c>
      <c r="J4276" s="4">
        <v>45597</v>
      </c>
      <c r="K4276" t="s">
        <v>4126</v>
      </c>
      <c r="L4276" s="5">
        <v>435000</v>
      </c>
      <c r="M4276" s="28">
        <f t="shared" si="66"/>
        <v>435000</v>
      </c>
      <c r="N4276">
        <f>2025-Table1[[#This Row],[Year]]</f>
        <v>13</v>
      </c>
    </row>
    <row r="4277" spans="1:14" x14ac:dyDescent="0.3">
      <c r="A4277" t="s">
        <v>113</v>
      </c>
      <c r="B4277" t="s">
        <v>174</v>
      </c>
      <c r="C4277">
        <v>2023</v>
      </c>
      <c r="D4277" s="3">
        <v>1</v>
      </c>
      <c r="E4277" s="3">
        <v>40000</v>
      </c>
      <c r="F4277" t="s">
        <v>13</v>
      </c>
      <c r="G4277" s="15">
        <f>IF(Table1[[#This Row],[Transmission]]="Manual", 0, 1)</f>
        <v>0</v>
      </c>
      <c r="H4277" t="s">
        <v>9472</v>
      </c>
      <c r="I4277" t="s">
        <v>17</v>
      </c>
      <c r="J4277" s="4">
        <v>45536</v>
      </c>
      <c r="K4277" t="s">
        <v>2543</v>
      </c>
      <c r="L4277" s="5">
        <v>1380000</v>
      </c>
      <c r="M4277" s="28">
        <f t="shared" si="66"/>
        <v>1380000</v>
      </c>
      <c r="N4277">
        <f>2025-Table1[[#This Row],[Year]]</f>
        <v>2</v>
      </c>
    </row>
    <row r="4278" spans="1:14" x14ac:dyDescent="0.3">
      <c r="A4278" t="s">
        <v>21</v>
      </c>
      <c r="B4278" t="s">
        <v>68</v>
      </c>
      <c r="C4278">
        <v>2017</v>
      </c>
      <c r="D4278" s="3">
        <v>7</v>
      </c>
      <c r="E4278" s="3">
        <v>49000</v>
      </c>
      <c r="F4278" t="s">
        <v>13</v>
      </c>
      <c r="G4278" s="15">
        <f>IF(Table1[[#This Row],[Transmission]]="Manual", 0, 1)</f>
        <v>0</v>
      </c>
      <c r="H4278" t="s">
        <v>9475</v>
      </c>
      <c r="I4278" t="s">
        <v>14</v>
      </c>
      <c r="J4278" s="4">
        <v>45597</v>
      </c>
      <c r="K4278" t="s">
        <v>4127</v>
      </c>
      <c r="L4278" s="5">
        <v>360000</v>
      </c>
      <c r="M4278" s="28">
        <f t="shared" si="66"/>
        <v>360000</v>
      </c>
      <c r="N4278">
        <f>2025-Table1[[#This Row],[Year]]</f>
        <v>8</v>
      </c>
    </row>
    <row r="4279" spans="1:14" x14ac:dyDescent="0.3">
      <c r="A4279" t="s">
        <v>21</v>
      </c>
      <c r="B4279" t="s">
        <v>31</v>
      </c>
      <c r="C4279">
        <v>2018</v>
      </c>
      <c r="D4279" s="3">
        <v>6</v>
      </c>
      <c r="E4279" s="3">
        <v>34200</v>
      </c>
      <c r="F4279" t="s">
        <v>25</v>
      </c>
      <c r="G4279" s="15">
        <f>IF(Table1[[#This Row],[Transmission]]="Manual", 0, 1)</f>
        <v>1</v>
      </c>
      <c r="H4279" t="s">
        <v>9472</v>
      </c>
      <c r="I4279" t="s">
        <v>2903</v>
      </c>
      <c r="J4279" s="4">
        <v>45597</v>
      </c>
      <c r="K4279" t="s">
        <v>4128</v>
      </c>
      <c r="L4279" s="5">
        <v>590000</v>
      </c>
      <c r="M4279" s="28">
        <f t="shared" si="66"/>
        <v>590000</v>
      </c>
      <c r="N4279">
        <f>2025-Table1[[#This Row],[Year]]</f>
        <v>7</v>
      </c>
    </row>
    <row r="4280" spans="1:14" x14ac:dyDescent="0.3">
      <c r="A4280" t="s">
        <v>21</v>
      </c>
      <c r="B4280" t="s">
        <v>68</v>
      </c>
      <c r="C4280">
        <v>2014</v>
      </c>
      <c r="D4280" s="3">
        <v>10</v>
      </c>
      <c r="E4280" s="3">
        <v>72000</v>
      </c>
      <c r="F4280" t="s">
        <v>25</v>
      </c>
      <c r="G4280" s="15">
        <f>IF(Table1[[#This Row],[Transmission]]="Manual", 0, 1)</f>
        <v>1</v>
      </c>
      <c r="H4280" t="s">
        <v>9472</v>
      </c>
      <c r="I4280" t="s">
        <v>14</v>
      </c>
      <c r="J4280" s="4">
        <v>45597</v>
      </c>
      <c r="K4280" t="s">
        <v>69</v>
      </c>
      <c r="L4280" s="5">
        <v>345000</v>
      </c>
      <c r="M4280" s="28">
        <f t="shared" si="66"/>
        <v>345000</v>
      </c>
      <c r="N4280">
        <f>2025-Table1[[#This Row],[Year]]</f>
        <v>11</v>
      </c>
    </row>
    <row r="4281" spans="1:14" x14ac:dyDescent="0.3">
      <c r="A4281" t="s">
        <v>21</v>
      </c>
      <c r="B4281" t="s">
        <v>39</v>
      </c>
      <c r="C4281">
        <v>2018</v>
      </c>
      <c r="D4281" s="3">
        <v>6</v>
      </c>
      <c r="E4281" s="3">
        <v>58000</v>
      </c>
      <c r="F4281" t="s">
        <v>25</v>
      </c>
      <c r="G4281" s="15">
        <f>IF(Table1[[#This Row],[Transmission]]="Manual", 0, 1)</f>
        <v>1</v>
      </c>
      <c r="H4281" t="s">
        <v>9472</v>
      </c>
      <c r="I4281" t="s">
        <v>2903</v>
      </c>
      <c r="J4281" s="4">
        <v>45597</v>
      </c>
      <c r="K4281" t="s">
        <v>4129</v>
      </c>
      <c r="L4281" s="5">
        <v>555000</v>
      </c>
      <c r="M4281" s="28">
        <f t="shared" si="66"/>
        <v>555000</v>
      </c>
      <c r="N4281">
        <f>2025-Table1[[#This Row],[Year]]</f>
        <v>7</v>
      </c>
    </row>
    <row r="4282" spans="1:14" x14ac:dyDescent="0.3">
      <c r="A4282" t="s">
        <v>21</v>
      </c>
      <c r="B4282" t="s">
        <v>39</v>
      </c>
      <c r="C4282">
        <v>2024</v>
      </c>
      <c r="D4282" s="3">
        <v>0</v>
      </c>
      <c r="E4282" s="3">
        <v>37500</v>
      </c>
      <c r="F4282" t="s">
        <v>25</v>
      </c>
      <c r="G4282" s="15">
        <f>IF(Table1[[#This Row],[Transmission]]="Manual", 0, 1)</f>
        <v>1</v>
      </c>
      <c r="H4282" t="s">
        <v>9472</v>
      </c>
      <c r="I4282" t="s">
        <v>2903</v>
      </c>
      <c r="J4282" s="4">
        <v>45566</v>
      </c>
      <c r="K4282" t="s">
        <v>4130</v>
      </c>
      <c r="L4282" s="5">
        <v>300000</v>
      </c>
      <c r="M4282" s="28">
        <f t="shared" si="66"/>
        <v>300000</v>
      </c>
      <c r="N4282">
        <f>2025-Table1[[#This Row],[Year]]</f>
        <v>1</v>
      </c>
    </row>
    <row r="4283" spans="1:14" x14ac:dyDescent="0.3">
      <c r="A4283" t="s">
        <v>21</v>
      </c>
      <c r="B4283" t="s">
        <v>39</v>
      </c>
      <c r="C4283">
        <v>2014</v>
      </c>
      <c r="D4283" s="3">
        <v>10</v>
      </c>
      <c r="E4283" s="3">
        <v>83000</v>
      </c>
      <c r="F4283" t="s">
        <v>13</v>
      </c>
      <c r="G4283" s="15">
        <f>IF(Table1[[#This Row],[Transmission]]="Manual", 0, 1)</f>
        <v>0</v>
      </c>
      <c r="H4283" t="s">
        <v>9472</v>
      </c>
      <c r="I4283" t="s">
        <v>2903</v>
      </c>
      <c r="J4283" s="4">
        <v>45597</v>
      </c>
      <c r="K4283" t="s">
        <v>4131</v>
      </c>
      <c r="L4283" s="5">
        <v>470000</v>
      </c>
      <c r="M4283" s="28">
        <f t="shared" si="66"/>
        <v>470000</v>
      </c>
      <c r="N4283">
        <f>2025-Table1[[#This Row],[Year]]</f>
        <v>11</v>
      </c>
    </row>
    <row r="4284" spans="1:14" x14ac:dyDescent="0.3">
      <c r="A4284" t="s">
        <v>21</v>
      </c>
      <c r="B4284" t="s">
        <v>68</v>
      </c>
      <c r="C4284">
        <v>2016</v>
      </c>
      <c r="D4284" s="3">
        <v>8</v>
      </c>
      <c r="E4284" s="3">
        <v>110000</v>
      </c>
      <c r="F4284" t="s">
        <v>25</v>
      </c>
      <c r="G4284" s="15">
        <f>IF(Table1[[#This Row],[Transmission]]="Manual", 0, 1)</f>
        <v>1</v>
      </c>
      <c r="H4284" t="s">
        <v>9475</v>
      </c>
      <c r="I4284" t="s">
        <v>2903</v>
      </c>
      <c r="J4284" s="4">
        <v>45597</v>
      </c>
      <c r="K4284" t="s">
        <v>4132</v>
      </c>
      <c r="L4284" s="5">
        <v>299000</v>
      </c>
      <c r="M4284" s="28">
        <f t="shared" si="66"/>
        <v>299000</v>
      </c>
      <c r="N4284">
        <f>2025-Table1[[#This Row],[Year]]</f>
        <v>9</v>
      </c>
    </row>
    <row r="4285" spans="1:14" x14ac:dyDescent="0.3">
      <c r="A4285" t="s">
        <v>113</v>
      </c>
      <c r="B4285" t="s">
        <v>121</v>
      </c>
      <c r="C4285">
        <v>2017</v>
      </c>
      <c r="D4285" s="3">
        <v>7</v>
      </c>
      <c r="E4285" s="3">
        <v>58100</v>
      </c>
      <c r="F4285" t="s">
        <v>25</v>
      </c>
      <c r="G4285" s="15">
        <f>IF(Table1[[#This Row],[Transmission]]="Manual", 0, 1)</f>
        <v>1</v>
      </c>
      <c r="H4285" t="s">
        <v>9475</v>
      </c>
      <c r="I4285" t="s">
        <v>17</v>
      </c>
      <c r="J4285" s="4">
        <v>45597</v>
      </c>
      <c r="K4285" t="s">
        <v>824</v>
      </c>
      <c r="L4285" s="5">
        <v>1260000</v>
      </c>
      <c r="M4285" s="28">
        <f t="shared" si="66"/>
        <v>1260000</v>
      </c>
      <c r="N4285">
        <f>2025-Table1[[#This Row],[Year]]</f>
        <v>8</v>
      </c>
    </row>
    <row r="4286" spans="1:14" x14ac:dyDescent="0.3">
      <c r="A4286" t="s">
        <v>458</v>
      </c>
      <c r="B4286" t="s">
        <v>1321</v>
      </c>
      <c r="C4286">
        <v>2011</v>
      </c>
      <c r="D4286" s="3">
        <v>13</v>
      </c>
      <c r="E4286" s="3">
        <v>95000</v>
      </c>
      <c r="F4286" t="s">
        <v>13</v>
      </c>
      <c r="G4286" s="15">
        <f>IF(Table1[[#This Row],[Transmission]]="Manual", 0, 1)</f>
        <v>0</v>
      </c>
      <c r="H4286" t="s">
        <v>9475</v>
      </c>
      <c r="I4286" t="s">
        <v>14</v>
      </c>
      <c r="J4286" s="4">
        <v>45597</v>
      </c>
      <c r="K4286" t="s">
        <v>4133</v>
      </c>
      <c r="L4286" s="5">
        <v>265000</v>
      </c>
      <c r="M4286" s="28">
        <f t="shared" si="66"/>
        <v>265000</v>
      </c>
      <c r="N4286">
        <f>2025-Table1[[#This Row],[Year]]</f>
        <v>14</v>
      </c>
    </row>
    <row r="4287" spans="1:14" x14ac:dyDescent="0.3">
      <c r="A4287" t="s">
        <v>262</v>
      </c>
      <c r="B4287" t="s">
        <v>263</v>
      </c>
      <c r="C4287">
        <v>2018</v>
      </c>
      <c r="D4287" s="3">
        <v>6</v>
      </c>
      <c r="E4287" s="3">
        <v>80000</v>
      </c>
      <c r="F4287" t="s">
        <v>13</v>
      </c>
      <c r="G4287" s="15">
        <f>IF(Table1[[#This Row],[Transmission]]="Manual", 0, 1)</f>
        <v>0</v>
      </c>
      <c r="H4287" t="s">
        <v>9475</v>
      </c>
      <c r="I4287" t="s">
        <v>17</v>
      </c>
      <c r="J4287" s="4">
        <v>45597</v>
      </c>
      <c r="K4287" t="s">
        <v>1828</v>
      </c>
      <c r="L4287" s="5">
        <v>750000</v>
      </c>
      <c r="M4287" s="28">
        <f t="shared" si="66"/>
        <v>750000</v>
      </c>
      <c r="N4287">
        <f>2025-Table1[[#This Row],[Year]]</f>
        <v>7</v>
      </c>
    </row>
    <row r="4288" spans="1:14" x14ac:dyDescent="0.3">
      <c r="A4288" t="s">
        <v>21</v>
      </c>
      <c r="B4288" t="s">
        <v>111</v>
      </c>
      <c r="C4288">
        <v>2012</v>
      </c>
      <c r="D4288" s="3">
        <v>12</v>
      </c>
      <c r="E4288" s="3">
        <v>77000</v>
      </c>
      <c r="F4288" t="s">
        <v>13</v>
      </c>
      <c r="G4288" s="15">
        <f>IF(Table1[[#This Row],[Transmission]]="Manual", 0, 1)</f>
        <v>0</v>
      </c>
      <c r="H4288" t="s">
        <v>9475</v>
      </c>
      <c r="I4288" t="s">
        <v>2903</v>
      </c>
      <c r="J4288" s="4">
        <v>45597</v>
      </c>
      <c r="K4288" t="s">
        <v>4134</v>
      </c>
      <c r="L4288" s="5">
        <v>265000</v>
      </c>
      <c r="M4288" s="28">
        <f t="shared" si="66"/>
        <v>265000</v>
      </c>
      <c r="N4288">
        <f>2025-Table1[[#This Row],[Year]]</f>
        <v>13</v>
      </c>
    </row>
    <row r="4289" spans="1:14" x14ac:dyDescent="0.3">
      <c r="A4289" t="s">
        <v>101</v>
      </c>
      <c r="B4289" t="s">
        <v>337</v>
      </c>
      <c r="C4289">
        <v>2022</v>
      </c>
      <c r="D4289" s="3">
        <v>2</v>
      </c>
      <c r="E4289" s="3">
        <v>37000</v>
      </c>
      <c r="F4289" t="s">
        <v>13</v>
      </c>
      <c r="G4289" s="15">
        <f>IF(Table1[[#This Row],[Transmission]]="Manual", 0, 1)</f>
        <v>0</v>
      </c>
      <c r="H4289" t="s">
        <v>9472</v>
      </c>
      <c r="I4289" t="s">
        <v>2903</v>
      </c>
      <c r="J4289" s="4">
        <v>45597</v>
      </c>
      <c r="K4289" t="s">
        <v>4135</v>
      </c>
      <c r="L4289" s="5">
        <v>650000</v>
      </c>
      <c r="M4289" s="28">
        <f t="shared" si="66"/>
        <v>650000</v>
      </c>
      <c r="N4289">
        <f>2025-Table1[[#This Row],[Year]]</f>
        <v>3</v>
      </c>
    </row>
    <row r="4290" spans="1:14" x14ac:dyDescent="0.3">
      <c r="A4290" t="s">
        <v>44</v>
      </c>
      <c r="B4290" t="s">
        <v>45</v>
      </c>
      <c r="C4290">
        <v>2014</v>
      </c>
      <c r="D4290" s="3">
        <v>10</v>
      </c>
      <c r="E4290" s="3">
        <v>62500</v>
      </c>
      <c r="F4290" t="s">
        <v>13</v>
      </c>
      <c r="G4290" s="15">
        <f>IF(Table1[[#This Row],[Transmission]]="Manual", 0, 1)</f>
        <v>0</v>
      </c>
      <c r="H4290" t="s">
        <v>9472</v>
      </c>
      <c r="I4290" t="s">
        <v>14</v>
      </c>
      <c r="J4290" s="4">
        <v>45597</v>
      </c>
      <c r="K4290" t="s">
        <v>4136</v>
      </c>
      <c r="L4290" s="5">
        <v>284999</v>
      </c>
      <c r="M4290" s="28">
        <f t="shared" si="66"/>
        <v>284999</v>
      </c>
      <c r="N4290">
        <f>2025-Table1[[#This Row],[Year]]</f>
        <v>11</v>
      </c>
    </row>
    <row r="4291" spans="1:14" x14ac:dyDescent="0.3">
      <c r="A4291" t="s">
        <v>21</v>
      </c>
      <c r="B4291" t="s">
        <v>22</v>
      </c>
      <c r="C4291">
        <v>2020</v>
      </c>
      <c r="D4291" s="3">
        <v>4</v>
      </c>
      <c r="E4291" s="3">
        <v>65000</v>
      </c>
      <c r="F4291" t="s">
        <v>13</v>
      </c>
      <c r="G4291" s="15">
        <f>IF(Table1[[#This Row],[Transmission]]="Manual", 0, 1)</f>
        <v>0</v>
      </c>
      <c r="H4291" t="s">
        <v>9472</v>
      </c>
      <c r="I4291" t="s">
        <v>2903</v>
      </c>
      <c r="J4291" s="4">
        <v>45597</v>
      </c>
      <c r="K4291" t="s">
        <v>4137</v>
      </c>
      <c r="L4291" s="5">
        <v>525000</v>
      </c>
      <c r="M4291" s="28">
        <f t="shared" ref="M4291:M4354" si="67">VALUE(SUBSTITUTE(SUBSTITUTE(L4291,"₹"," "),",",""))</f>
        <v>525000</v>
      </c>
      <c r="N4291">
        <f>2025-Table1[[#This Row],[Year]]</f>
        <v>5</v>
      </c>
    </row>
    <row r="4292" spans="1:14" x14ac:dyDescent="0.3">
      <c r="A4292" t="s">
        <v>21</v>
      </c>
      <c r="B4292" t="s">
        <v>39</v>
      </c>
      <c r="C4292">
        <v>2022</v>
      </c>
      <c r="D4292" s="3">
        <v>2</v>
      </c>
      <c r="E4292" s="3">
        <v>25000</v>
      </c>
      <c r="F4292" t="s">
        <v>25</v>
      </c>
      <c r="G4292" s="15">
        <f>IF(Table1[[#This Row],[Transmission]]="Manual", 0, 1)</f>
        <v>1</v>
      </c>
      <c r="H4292" t="s">
        <v>9472</v>
      </c>
      <c r="I4292" t="s">
        <v>2903</v>
      </c>
      <c r="J4292" s="4">
        <v>45597</v>
      </c>
      <c r="K4292" t="s">
        <v>4138</v>
      </c>
      <c r="L4292" s="5">
        <v>825000</v>
      </c>
      <c r="M4292" s="28">
        <f t="shared" si="67"/>
        <v>825000</v>
      </c>
      <c r="N4292">
        <f>2025-Table1[[#This Row],[Year]]</f>
        <v>3</v>
      </c>
    </row>
    <row r="4293" spans="1:14" x14ac:dyDescent="0.3">
      <c r="A4293" t="s">
        <v>33</v>
      </c>
      <c r="B4293" t="s">
        <v>501</v>
      </c>
      <c r="C4293">
        <v>2011</v>
      </c>
      <c r="D4293" s="3">
        <v>13</v>
      </c>
      <c r="E4293" s="3">
        <v>70000</v>
      </c>
      <c r="F4293" t="s">
        <v>13</v>
      </c>
      <c r="G4293" s="15">
        <f>IF(Table1[[#This Row],[Transmission]]="Manual", 0, 1)</f>
        <v>0</v>
      </c>
      <c r="H4293" t="s">
        <v>9475</v>
      </c>
      <c r="I4293" t="s">
        <v>17</v>
      </c>
      <c r="J4293" s="4">
        <v>45597</v>
      </c>
      <c r="K4293" t="s">
        <v>4139</v>
      </c>
      <c r="L4293" s="5">
        <v>195000</v>
      </c>
      <c r="M4293" s="28">
        <f t="shared" si="67"/>
        <v>195000</v>
      </c>
      <c r="N4293">
        <f>2025-Table1[[#This Row],[Year]]</f>
        <v>14</v>
      </c>
    </row>
    <row r="4294" spans="1:14" x14ac:dyDescent="0.3">
      <c r="A4294" t="s">
        <v>21</v>
      </c>
      <c r="B4294" t="s">
        <v>111</v>
      </c>
      <c r="C4294">
        <v>2014</v>
      </c>
      <c r="D4294" s="3">
        <v>10</v>
      </c>
      <c r="E4294" s="3">
        <v>58000</v>
      </c>
      <c r="F4294" t="s">
        <v>13</v>
      </c>
      <c r="G4294" s="15">
        <f>IF(Table1[[#This Row],[Transmission]]="Manual", 0, 1)</f>
        <v>0</v>
      </c>
      <c r="H4294" t="s">
        <v>9472</v>
      </c>
      <c r="I4294" t="s">
        <v>2903</v>
      </c>
      <c r="J4294" s="4">
        <v>45597</v>
      </c>
      <c r="K4294" t="s">
        <v>4140</v>
      </c>
      <c r="L4294" s="5">
        <v>249000</v>
      </c>
      <c r="M4294" s="28">
        <f t="shared" si="67"/>
        <v>249000</v>
      </c>
      <c r="N4294">
        <f>2025-Table1[[#This Row],[Year]]</f>
        <v>11</v>
      </c>
    </row>
    <row r="4295" spans="1:14" x14ac:dyDescent="0.3">
      <c r="A4295" t="s">
        <v>113</v>
      </c>
      <c r="B4295" t="s">
        <v>181</v>
      </c>
      <c r="C4295">
        <v>2014</v>
      </c>
      <c r="D4295" s="3">
        <v>10</v>
      </c>
      <c r="E4295" s="3">
        <v>111000</v>
      </c>
      <c r="F4295" t="s">
        <v>13</v>
      </c>
      <c r="G4295" s="15">
        <f>IF(Table1[[#This Row],[Transmission]]="Manual", 0, 1)</f>
        <v>0</v>
      </c>
      <c r="H4295" t="s">
        <v>9472</v>
      </c>
      <c r="I4295" t="s">
        <v>17</v>
      </c>
      <c r="J4295" s="4">
        <v>45566</v>
      </c>
      <c r="K4295" t="s">
        <v>4141</v>
      </c>
      <c r="L4295" s="5">
        <v>700000</v>
      </c>
      <c r="M4295" s="28">
        <f t="shared" si="67"/>
        <v>700000</v>
      </c>
      <c r="N4295">
        <f>2025-Table1[[#This Row],[Year]]</f>
        <v>11</v>
      </c>
    </row>
    <row r="4296" spans="1:14" x14ac:dyDescent="0.3">
      <c r="A4296" t="s">
        <v>21</v>
      </c>
      <c r="B4296" t="s">
        <v>68</v>
      </c>
      <c r="C4296">
        <v>2018</v>
      </c>
      <c r="D4296" s="3">
        <v>6</v>
      </c>
      <c r="E4296" s="3">
        <v>26000</v>
      </c>
      <c r="F4296" t="s">
        <v>13</v>
      </c>
      <c r="G4296" s="15">
        <f>IF(Table1[[#This Row],[Transmission]]="Manual", 0, 1)</f>
        <v>0</v>
      </c>
      <c r="H4296" t="s">
        <v>9472</v>
      </c>
      <c r="I4296" t="s">
        <v>2903</v>
      </c>
      <c r="J4296" s="4">
        <v>45597</v>
      </c>
      <c r="K4296" t="s">
        <v>4142</v>
      </c>
      <c r="L4296" s="5">
        <v>490000</v>
      </c>
      <c r="M4296" s="28">
        <f t="shared" si="67"/>
        <v>490000</v>
      </c>
      <c r="N4296">
        <f>2025-Table1[[#This Row],[Year]]</f>
        <v>7</v>
      </c>
    </row>
    <row r="4297" spans="1:14" x14ac:dyDescent="0.3">
      <c r="A4297" t="s">
        <v>21</v>
      </c>
      <c r="B4297" t="s">
        <v>111</v>
      </c>
      <c r="C4297">
        <v>2012</v>
      </c>
      <c r="D4297" s="3">
        <v>12</v>
      </c>
      <c r="E4297" s="3">
        <v>121981</v>
      </c>
      <c r="F4297" t="s">
        <v>25</v>
      </c>
      <c r="G4297" s="15">
        <f>IF(Table1[[#This Row],[Transmission]]="Manual", 0, 1)</f>
        <v>1</v>
      </c>
      <c r="H4297" t="s">
        <v>9475</v>
      </c>
      <c r="I4297" t="s">
        <v>2903</v>
      </c>
      <c r="J4297" s="4">
        <v>45597</v>
      </c>
      <c r="K4297" t="s">
        <v>4143</v>
      </c>
      <c r="L4297" s="5">
        <v>160000</v>
      </c>
      <c r="M4297" s="28">
        <f t="shared" si="67"/>
        <v>160000</v>
      </c>
      <c r="N4297">
        <f>2025-Table1[[#This Row],[Year]]</f>
        <v>13</v>
      </c>
    </row>
    <row r="4298" spans="1:14" x14ac:dyDescent="0.3">
      <c r="A4298" t="s">
        <v>21</v>
      </c>
      <c r="B4298" t="s">
        <v>39</v>
      </c>
      <c r="C4298">
        <v>2022</v>
      </c>
      <c r="D4298" s="3">
        <v>2</v>
      </c>
      <c r="E4298" s="3">
        <v>33</v>
      </c>
      <c r="F4298" t="s">
        <v>13</v>
      </c>
      <c r="G4298" s="15">
        <f>IF(Table1[[#This Row],[Transmission]]="Manual", 0, 1)</f>
        <v>0</v>
      </c>
      <c r="H4298" t="s">
        <v>9472</v>
      </c>
      <c r="I4298" t="s">
        <v>2903</v>
      </c>
      <c r="J4298" s="4">
        <v>45597</v>
      </c>
      <c r="K4298" t="s">
        <v>4144</v>
      </c>
      <c r="L4298" s="5">
        <v>880000</v>
      </c>
      <c r="M4298" s="28">
        <f t="shared" si="67"/>
        <v>880000</v>
      </c>
      <c r="N4298">
        <f>2025-Table1[[#This Row],[Year]]</f>
        <v>3</v>
      </c>
    </row>
    <row r="4299" spans="1:14" x14ac:dyDescent="0.3">
      <c r="A4299" t="s">
        <v>61</v>
      </c>
      <c r="B4299" t="s">
        <v>537</v>
      </c>
      <c r="C4299">
        <v>2020</v>
      </c>
      <c r="D4299" s="3">
        <v>4</v>
      </c>
      <c r="E4299" s="3">
        <v>27800</v>
      </c>
      <c r="F4299" t="s">
        <v>13</v>
      </c>
      <c r="G4299" s="15">
        <f>IF(Table1[[#This Row],[Transmission]]="Manual", 0, 1)</f>
        <v>0</v>
      </c>
      <c r="H4299" t="s">
        <v>9472</v>
      </c>
      <c r="I4299" t="s">
        <v>14</v>
      </c>
      <c r="J4299" s="4">
        <v>45597</v>
      </c>
      <c r="K4299" t="s">
        <v>1486</v>
      </c>
      <c r="L4299" s="5">
        <v>520000</v>
      </c>
      <c r="M4299" s="28">
        <f t="shared" si="67"/>
        <v>520000</v>
      </c>
      <c r="N4299">
        <f>2025-Table1[[#This Row],[Year]]</f>
        <v>5</v>
      </c>
    </row>
    <row r="4300" spans="1:14" x14ac:dyDescent="0.3">
      <c r="A4300" t="s">
        <v>15</v>
      </c>
      <c r="B4300" t="s">
        <v>176</v>
      </c>
      <c r="C4300">
        <v>2014</v>
      </c>
      <c r="D4300" s="3">
        <v>10</v>
      </c>
      <c r="E4300" s="3">
        <v>63000</v>
      </c>
      <c r="F4300" t="s">
        <v>25</v>
      </c>
      <c r="G4300" s="15">
        <f>IF(Table1[[#This Row],[Transmission]]="Manual", 0, 1)</f>
        <v>1</v>
      </c>
      <c r="H4300" t="s">
        <v>9475</v>
      </c>
      <c r="I4300" t="s">
        <v>2903</v>
      </c>
      <c r="J4300" s="4">
        <v>45597</v>
      </c>
      <c r="K4300" t="s">
        <v>4145</v>
      </c>
      <c r="L4300" s="5">
        <v>1011111</v>
      </c>
      <c r="M4300" s="28">
        <f t="shared" si="67"/>
        <v>1011111</v>
      </c>
      <c r="N4300">
        <f>2025-Table1[[#This Row],[Year]]</f>
        <v>11</v>
      </c>
    </row>
    <row r="4301" spans="1:14" x14ac:dyDescent="0.3">
      <c r="A4301" t="s">
        <v>101</v>
      </c>
      <c r="B4301" t="s">
        <v>727</v>
      </c>
      <c r="C4301">
        <v>2015</v>
      </c>
      <c r="D4301" s="3">
        <v>9</v>
      </c>
      <c r="E4301" s="3">
        <v>22000</v>
      </c>
      <c r="F4301" t="s">
        <v>25</v>
      </c>
      <c r="G4301" s="15">
        <f>IF(Table1[[#This Row],[Transmission]]="Manual", 0, 1)</f>
        <v>1</v>
      </c>
      <c r="H4301" t="s">
        <v>9475</v>
      </c>
      <c r="I4301" t="s">
        <v>14</v>
      </c>
      <c r="J4301" s="4">
        <v>45597</v>
      </c>
      <c r="K4301" t="s">
        <v>728</v>
      </c>
      <c r="L4301" s="5">
        <v>269000</v>
      </c>
      <c r="M4301" s="28">
        <f t="shared" si="67"/>
        <v>269000</v>
      </c>
      <c r="N4301">
        <f>2025-Table1[[#This Row],[Year]]</f>
        <v>10</v>
      </c>
    </row>
    <row r="4302" spans="1:14" x14ac:dyDescent="0.3">
      <c r="A4302" t="s">
        <v>61</v>
      </c>
      <c r="B4302" t="s">
        <v>109</v>
      </c>
      <c r="C4302">
        <v>2014</v>
      </c>
      <c r="D4302" s="3">
        <v>10</v>
      </c>
      <c r="E4302" s="3">
        <v>152</v>
      </c>
      <c r="F4302" t="s">
        <v>13</v>
      </c>
      <c r="G4302" s="15">
        <f>IF(Table1[[#This Row],[Transmission]]="Manual", 0, 1)</f>
        <v>0</v>
      </c>
      <c r="H4302" t="s">
        <v>9475</v>
      </c>
      <c r="I4302" t="s">
        <v>17</v>
      </c>
      <c r="J4302" s="4">
        <v>45597</v>
      </c>
      <c r="K4302" t="s">
        <v>4146</v>
      </c>
      <c r="L4302" s="5">
        <v>450000</v>
      </c>
      <c r="M4302" s="28">
        <f t="shared" si="67"/>
        <v>450000</v>
      </c>
      <c r="N4302">
        <f>2025-Table1[[#This Row],[Year]]</f>
        <v>11</v>
      </c>
    </row>
    <row r="4303" spans="1:14" x14ac:dyDescent="0.3">
      <c r="A4303" t="s">
        <v>27</v>
      </c>
      <c r="B4303" t="s">
        <v>30</v>
      </c>
      <c r="C4303">
        <v>2011</v>
      </c>
      <c r="D4303" s="3">
        <v>13</v>
      </c>
      <c r="E4303" s="3">
        <v>79000</v>
      </c>
      <c r="F4303" t="s">
        <v>25</v>
      </c>
      <c r="G4303" s="15">
        <f>IF(Table1[[#This Row],[Transmission]]="Manual", 0, 1)</f>
        <v>1</v>
      </c>
      <c r="H4303" t="s">
        <v>9472</v>
      </c>
      <c r="I4303" t="s">
        <v>17</v>
      </c>
      <c r="J4303" s="4">
        <v>45597</v>
      </c>
      <c r="K4303" t="s">
        <v>4147</v>
      </c>
      <c r="L4303" s="5">
        <v>1275000</v>
      </c>
      <c r="M4303" s="28">
        <f t="shared" si="67"/>
        <v>1275000</v>
      </c>
      <c r="N4303">
        <f>2025-Table1[[#This Row],[Year]]</f>
        <v>14</v>
      </c>
    </row>
    <row r="4304" spans="1:14" x14ac:dyDescent="0.3">
      <c r="A4304" t="s">
        <v>18</v>
      </c>
      <c r="B4304" t="s">
        <v>2321</v>
      </c>
      <c r="C4304">
        <v>2021</v>
      </c>
      <c r="D4304" s="3">
        <v>3</v>
      </c>
      <c r="E4304" s="3">
        <v>59084</v>
      </c>
      <c r="F4304" t="s">
        <v>25</v>
      </c>
      <c r="G4304" s="15">
        <f>IF(Table1[[#This Row],[Transmission]]="Manual", 0, 1)</f>
        <v>1</v>
      </c>
      <c r="H4304" t="s">
        <v>9472</v>
      </c>
      <c r="I4304" t="s">
        <v>14</v>
      </c>
      <c r="J4304" s="4">
        <v>45597</v>
      </c>
      <c r="K4304" t="s">
        <v>2485</v>
      </c>
      <c r="L4304" s="5">
        <v>1565000</v>
      </c>
      <c r="M4304" s="28">
        <f t="shared" si="67"/>
        <v>1565000</v>
      </c>
      <c r="N4304">
        <f>2025-Table1[[#This Row],[Year]]</f>
        <v>4</v>
      </c>
    </row>
    <row r="4305" spans="1:14" x14ac:dyDescent="0.3">
      <c r="A4305" t="s">
        <v>21</v>
      </c>
      <c r="B4305" t="s">
        <v>49</v>
      </c>
      <c r="C4305">
        <v>2013</v>
      </c>
      <c r="D4305" s="3">
        <v>11</v>
      </c>
      <c r="E4305" s="3">
        <v>76000</v>
      </c>
      <c r="F4305" t="s">
        <v>13</v>
      </c>
      <c r="G4305" s="15">
        <f>IF(Table1[[#This Row],[Transmission]]="Manual", 0, 1)</f>
        <v>0</v>
      </c>
      <c r="H4305" t="s">
        <v>9475</v>
      </c>
      <c r="I4305" t="s">
        <v>2903</v>
      </c>
      <c r="J4305" s="4">
        <v>45597</v>
      </c>
      <c r="K4305" t="s">
        <v>4148</v>
      </c>
      <c r="L4305" s="5">
        <v>525000</v>
      </c>
      <c r="M4305" s="28">
        <f t="shared" si="67"/>
        <v>525000</v>
      </c>
      <c r="N4305">
        <f>2025-Table1[[#This Row],[Year]]</f>
        <v>12</v>
      </c>
    </row>
    <row r="4306" spans="1:14" x14ac:dyDescent="0.3">
      <c r="A4306" t="s">
        <v>18</v>
      </c>
      <c r="B4306" t="s">
        <v>4149</v>
      </c>
      <c r="C4306">
        <v>2016</v>
      </c>
      <c r="D4306" s="3">
        <v>8</v>
      </c>
      <c r="E4306" s="3">
        <v>75000</v>
      </c>
      <c r="F4306" t="s">
        <v>25</v>
      </c>
      <c r="G4306" s="15">
        <f>IF(Table1[[#This Row],[Transmission]]="Manual", 0, 1)</f>
        <v>1</v>
      </c>
      <c r="H4306" t="s">
        <v>9475</v>
      </c>
      <c r="I4306" t="s">
        <v>14</v>
      </c>
      <c r="J4306" s="4">
        <v>45597</v>
      </c>
      <c r="K4306" t="s">
        <v>4150</v>
      </c>
      <c r="L4306" s="5">
        <v>530000</v>
      </c>
      <c r="M4306" s="28">
        <f t="shared" si="67"/>
        <v>530000</v>
      </c>
      <c r="N4306">
        <f>2025-Table1[[#This Row],[Year]]</f>
        <v>9</v>
      </c>
    </row>
    <row r="4307" spans="1:14" x14ac:dyDescent="0.3">
      <c r="A4307" t="s">
        <v>21</v>
      </c>
      <c r="B4307" t="s">
        <v>111</v>
      </c>
      <c r="C4307">
        <v>2016</v>
      </c>
      <c r="D4307" s="3">
        <v>8</v>
      </c>
      <c r="E4307" s="3">
        <v>73860</v>
      </c>
      <c r="F4307" t="s">
        <v>25</v>
      </c>
      <c r="G4307" s="15">
        <f>IF(Table1[[#This Row],[Transmission]]="Manual", 0, 1)</f>
        <v>1</v>
      </c>
      <c r="H4307" t="s">
        <v>9475</v>
      </c>
      <c r="I4307" t="s">
        <v>2903</v>
      </c>
      <c r="J4307" s="4">
        <v>45597</v>
      </c>
      <c r="K4307" t="s">
        <v>4151</v>
      </c>
      <c r="L4307" s="5">
        <v>317000</v>
      </c>
      <c r="M4307" s="28">
        <f t="shared" si="67"/>
        <v>317000</v>
      </c>
      <c r="N4307">
        <f>2025-Table1[[#This Row],[Year]]</f>
        <v>9</v>
      </c>
    </row>
    <row r="4308" spans="1:14" x14ac:dyDescent="0.3">
      <c r="A4308" t="s">
        <v>11</v>
      </c>
      <c r="B4308" t="s">
        <v>183</v>
      </c>
      <c r="C4308">
        <v>2014</v>
      </c>
      <c r="D4308" s="3">
        <v>10</v>
      </c>
      <c r="E4308" s="3">
        <v>72000</v>
      </c>
      <c r="F4308" t="s">
        <v>25</v>
      </c>
      <c r="G4308" s="15">
        <f>IF(Table1[[#This Row],[Transmission]]="Manual", 0, 1)</f>
        <v>1</v>
      </c>
      <c r="H4308" t="s">
        <v>9472</v>
      </c>
      <c r="I4308" t="s">
        <v>14</v>
      </c>
      <c r="J4308" s="4">
        <v>45597</v>
      </c>
      <c r="K4308" t="s">
        <v>4152</v>
      </c>
      <c r="L4308" s="5">
        <v>525000</v>
      </c>
      <c r="M4308" s="28">
        <f t="shared" si="67"/>
        <v>525000</v>
      </c>
      <c r="N4308">
        <f>2025-Table1[[#This Row],[Year]]</f>
        <v>11</v>
      </c>
    </row>
    <row r="4309" spans="1:14" x14ac:dyDescent="0.3">
      <c r="A4309" t="s">
        <v>15</v>
      </c>
      <c r="B4309" t="s">
        <v>387</v>
      </c>
      <c r="C4309">
        <v>2018</v>
      </c>
      <c r="D4309" s="3">
        <v>6</v>
      </c>
      <c r="E4309" s="3">
        <v>67000</v>
      </c>
      <c r="F4309" t="s">
        <v>13</v>
      </c>
      <c r="G4309" s="15">
        <f>IF(Table1[[#This Row],[Transmission]]="Manual", 0, 1)</f>
        <v>0</v>
      </c>
      <c r="H4309" t="s">
        <v>9472</v>
      </c>
      <c r="I4309" t="s">
        <v>2903</v>
      </c>
      <c r="J4309" s="4">
        <v>45566</v>
      </c>
      <c r="K4309" t="s">
        <v>4153</v>
      </c>
      <c r="L4309" s="5">
        <v>490000</v>
      </c>
      <c r="M4309" s="28">
        <f t="shared" si="67"/>
        <v>490000</v>
      </c>
      <c r="N4309">
        <f>2025-Table1[[#This Row],[Year]]</f>
        <v>7</v>
      </c>
    </row>
    <row r="4310" spans="1:14" x14ac:dyDescent="0.3">
      <c r="A4310" t="s">
        <v>44</v>
      </c>
      <c r="B4310" t="s">
        <v>133</v>
      </c>
      <c r="C4310">
        <v>2015</v>
      </c>
      <c r="D4310" s="3">
        <v>9</v>
      </c>
      <c r="E4310" s="3">
        <v>68000</v>
      </c>
      <c r="F4310" t="s">
        <v>13</v>
      </c>
      <c r="G4310" s="15">
        <f>IF(Table1[[#This Row],[Transmission]]="Manual", 0, 1)</f>
        <v>0</v>
      </c>
      <c r="H4310" t="s">
        <v>9475</v>
      </c>
      <c r="I4310" t="s">
        <v>17</v>
      </c>
      <c r="J4310" s="4">
        <v>45597</v>
      </c>
      <c r="K4310" t="s">
        <v>4154</v>
      </c>
      <c r="L4310" s="5">
        <v>310000</v>
      </c>
      <c r="M4310" s="28">
        <f t="shared" si="67"/>
        <v>310000</v>
      </c>
      <c r="N4310">
        <f>2025-Table1[[#This Row],[Year]]</f>
        <v>10</v>
      </c>
    </row>
    <row r="4311" spans="1:14" x14ac:dyDescent="0.3">
      <c r="A4311" t="s">
        <v>101</v>
      </c>
      <c r="B4311" t="s">
        <v>727</v>
      </c>
      <c r="C4311">
        <v>2014</v>
      </c>
      <c r="D4311" s="3">
        <v>10</v>
      </c>
      <c r="E4311" s="3">
        <v>45000</v>
      </c>
      <c r="F4311" t="s">
        <v>13</v>
      </c>
      <c r="G4311" s="15">
        <f>IF(Table1[[#This Row],[Transmission]]="Manual", 0, 1)</f>
        <v>0</v>
      </c>
      <c r="H4311" t="s">
        <v>9475</v>
      </c>
      <c r="I4311" t="s">
        <v>14</v>
      </c>
      <c r="J4311" s="4">
        <v>45597</v>
      </c>
      <c r="K4311" t="s">
        <v>4155</v>
      </c>
      <c r="L4311" s="5">
        <v>85000</v>
      </c>
      <c r="M4311" s="28">
        <f t="shared" si="67"/>
        <v>85000</v>
      </c>
      <c r="N4311">
        <f>2025-Table1[[#This Row],[Year]]</f>
        <v>11</v>
      </c>
    </row>
    <row r="4312" spans="1:14" x14ac:dyDescent="0.3">
      <c r="A4312" t="s">
        <v>21</v>
      </c>
      <c r="B4312" t="s">
        <v>1275</v>
      </c>
      <c r="C4312">
        <v>2015</v>
      </c>
      <c r="D4312" s="3">
        <v>9</v>
      </c>
      <c r="E4312" s="3">
        <v>80000</v>
      </c>
      <c r="F4312" t="s">
        <v>13</v>
      </c>
      <c r="G4312" s="15">
        <f>IF(Table1[[#This Row],[Transmission]]="Manual", 0, 1)</f>
        <v>0</v>
      </c>
      <c r="H4312" t="s">
        <v>9475</v>
      </c>
      <c r="I4312" t="s">
        <v>2903</v>
      </c>
      <c r="J4312" s="4">
        <v>45597</v>
      </c>
      <c r="K4312" t="s">
        <v>4156</v>
      </c>
      <c r="L4312" s="5">
        <v>255000</v>
      </c>
      <c r="M4312" s="28">
        <f t="shared" si="67"/>
        <v>255000</v>
      </c>
      <c r="N4312">
        <f>2025-Table1[[#This Row],[Year]]</f>
        <v>10</v>
      </c>
    </row>
    <row r="4313" spans="1:14" x14ac:dyDescent="0.3">
      <c r="A4313" t="s">
        <v>11</v>
      </c>
      <c r="B4313" t="s">
        <v>285</v>
      </c>
      <c r="C4313">
        <v>2015</v>
      </c>
      <c r="D4313" s="3">
        <v>9</v>
      </c>
      <c r="E4313" s="3">
        <v>97422</v>
      </c>
      <c r="F4313" t="s">
        <v>13</v>
      </c>
      <c r="G4313" s="15">
        <f>IF(Table1[[#This Row],[Transmission]]="Manual", 0, 1)</f>
        <v>0</v>
      </c>
      <c r="H4313" t="s">
        <v>9475</v>
      </c>
      <c r="I4313" t="s">
        <v>17</v>
      </c>
      <c r="J4313" s="4">
        <v>45597</v>
      </c>
      <c r="K4313" t="s">
        <v>4157</v>
      </c>
      <c r="L4313" s="5">
        <v>350000</v>
      </c>
      <c r="M4313" s="28">
        <f t="shared" si="67"/>
        <v>350000</v>
      </c>
      <c r="N4313">
        <f>2025-Table1[[#This Row],[Year]]</f>
        <v>10</v>
      </c>
    </row>
    <row r="4314" spans="1:14" x14ac:dyDescent="0.3">
      <c r="A4314" t="s">
        <v>27</v>
      </c>
      <c r="B4314" t="s">
        <v>233</v>
      </c>
      <c r="C4314">
        <v>2011</v>
      </c>
      <c r="D4314" s="3">
        <v>13</v>
      </c>
      <c r="E4314" s="3">
        <v>57000</v>
      </c>
      <c r="F4314" t="s">
        <v>25</v>
      </c>
      <c r="G4314" s="15">
        <f>IF(Table1[[#This Row],[Transmission]]="Manual", 0, 1)</f>
        <v>1</v>
      </c>
      <c r="H4314" t="s">
        <v>9475</v>
      </c>
      <c r="I4314" t="s">
        <v>14</v>
      </c>
      <c r="J4314" s="4">
        <v>45597</v>
      </c>
      <c r="K4314" t="s">
        <v>4158</v>
      </c>
      <c r="L4314" s="5">
        <v>599999</v>
      </c>
      <c r="M4314" s="28">
        <f t="shared" si="67"/>
        <v>599999</v>
      </c>
      <c r="N4314">
        <f>2025-Table1[[#This Row],[Year]]</f>
        <v>14</v>
      </c>
    </row>
    <row r="4315" spans="1:14" x14ac:dyDescent="0.3">
      <c r="A4315" t="s">
        <v>21</v>
      </c>
      <c r="B4315" t="s">
        <v>24</v>
      </c>
      <c r="C4315">
        <v>2021</v>
      </c>
      <c r="D4315" s="3">
        <v>3</v>
      </c>
      <c r="E4315" s="3">
        <v>42470</v>
      </c>
      <c r="F4315" t="s">
        <v>13</v>
      </c>
      <c r="G4315" s="15">
        <f>IF(Table1[[#This Row],[Transmission]]="Manual", 0, 1)</f>
        <v>0</v>
      </c>
      <c r="H4315" t="s">
        <v>9472</v>
      </c>
      <c r="I4315" t="s">
        <v>14</v>
      </c>
      <c r="J4315" s="4">
        <v>45597</v>
      </c>
      <c r="K4315" t="s">
        <v>4159</v>
      </c>
      <c r="L4315" s="5">
        <v>725000</v>
      </c>
      <c r="M4315" s="28">
        <f t="shared" si="67"/>
        <v>725000</v>
      </c>
      <c r="N4315">
        <f>2025-Table1[[#This Row],[Year]]</f>
        <v>4</v>
      </c>
    </row>
    <row r="4316" spans="1:14" x14ac:dyDescent="0.3">
      <c r="A4316" t="s">
        <v>44</v>
      </c>
      <c r="B4316" t="s">
        <v>405</v>
      </c>
      <c r="C4316">
        <v>2014</v>
      </c>
      <c r="D4316" s="3">
        <v>10</v>
      </c>
      <c r="E4316" s="3">
        <v>91000</v>
      </c>
      <c r="F4316" t="s">
        <v>13</v>
      </c>
      <c r="G4316" s="15">
        <f>IF(Table1[[#This Row],[Transmission]]="Manual", 0, 1)</f>
        <v>0</v>
      </c>
      <c r="H4316" t="s">
        <v>9475</v>
      </c>
      <c r="I4316" t="s">
        <v>17</v>
      </c>
      <c r="J4316" s="4">
        <v>45597</v>
      </c>
      <c r="K4316" t="s">
        <v>4160</v>
      </c>
      <c r="L4316" s="5">
        <v>450000</v>
      </c>
      <c r="M4316" s="28">
        <f t="shared" si="67"/>
        <v>450000</v>
      </c>
      <c r="N4316">
        <f>2025-Table1[[#This Row],[Year]]</f>
        <v>11</v>
      </c>
    </row>
    <row r="4317" spans="1:14" x14ac:dyDescent="0.3">
      <c r="A4317" t="s">
        <v>44</v>
      </c>
      <c r="B4317" t="s">
        <v>133</v>
      </c>
      <c r="C4317">
        <v>2014</v>
      </c>
      <c r="D4317" s="3">
        <v>10</v>
      </c>
      <c r="E4317" s="3">
        <v>100000</v>
      </c>
      <c r="F4317" t="s">
        <v>25</v>
      </c>
      <c r="G4317" s="15">
        <f>IF(Table1[[#This Row],[Transmission]]="Manual", 0, 1)</f>
        <v>1</v>
      </c>
      <c r="H4317" t="s">
        <v>9475</v>
      </c>
      <c r="I4317" t="s">
        <v>17</v>
      </c>
      <c r="J4317" s="4">
        <v>45597</v>
      </c>
      <c r="K4317" t="s">
        <v>4161</v>
      </c>
      <c r="L4317" s="5">
        <v>350000</v>
      </c>
      <c r="M4317" s="28">
        <f t="shared" si="67"/>
        <v>350000</v>
      </c>
      <c r="N4317">
        <f>2025-Table1[[#This Row],[Year]]</f>
        <v>11</v>
      </c>
    </row>
    <row r="4318" spans="1:14" x14ac:dyDescent="0.3">
      <c r="A4318" t="s">
        <v>21</v>
      </c>
      <c r="B4318" t="s">
        <v>68</v>
      </c>
      <c r="C4318">
        <v>2022</v>
      </c>
      <c r="D4318" s="3">
        <v>2</v>
      </c>
      <c r="E4318" s="3">
        <v>99999</v>
      </c>
      <c r="F4318" t="s">
        <v>13</v>
      </c>
      <c r="G4318" s="15">
        <f>IF(Table1[[#This Row],[Transmission]]="Manual", 0, 1)</f>
        <v>0</v>
      </c>
      <c r="H4318" t="s">
        <v>9475</v>
      </c>
      <c r="I4318" t="s">
        <v>2903</v>
      </c>
      <c r="J4318" s="4">
        <v>45597</v>
      </c>
      <c r="K4318" t="s">
        <v>4162</v>
      </c>
      <c r="L4318" s="5">
        <v>530000</v>
      </c>
      <c r="M4318" s="28">
        <f t="shared" si="67"/>
        <v>530000</v>
      </c>
      <c r="N4318">
        <f>2025-Table1[[#This Row],[Year]]</f>
        <v>3</v>
      </c>
    </row>
    <row r="4319" spans="1:14" x14ac:dyDescent="0.3">
      <c r="A4319" t="s">
        <v>113</v>
      </c>
      <c r="B4319" t="s">
        <v>121</v>
      </c>
      <c r="C4319">
        <v>2017</v>
      </c>
      <c r="D4319" s="3">
        <v>7</v>
      </c>
      <c r="E4319" s="3">
        <v>71000</v>
      </c>
      <c r="F4319" t="s">
        <v>25</v>
      </c>
      <c r="G4319" s="15">
        <f>IF(Table1[[#This Row],[Transmission]]="Manual", 0, 1)</f>
        <v>1</v>
      </c>
      <c r="H4319" t="s">
        <v>9472</v>
      </c>
      <c r="I4319" t="s">
        <v>17</v>
      </c>
      <c r="J4319" s="4">
        <v>45597</v>
      </c>
      <c r="K4319" t="s">
        <v>2701</v>
      </c>
      <c r="L4319" s="5">
        <v>745000</v>
      </c>
      <c r="M4319" s="28">
        <f t="shared" si="67"/>
        <v>745000</v>
      </c>
      <c r="N4319">
        <f>2025-Table1[[#This Row],[Year]]</f>
        <v>8</v>
      </c>
    </row>
    <row r="4320" spans="1:14" x14ac:dyDescent="0.3">
      <c r="A4320" t="s">
        <v>44</v>
      </c>
      <c r="B4320" t="s">
        <v>133</v>
      </c>
      <c r="C4320">
        <v>2014</v>
      </c>
      <c r="D4320" s="3">
        <v>10</v>
      </c>
      <c r="E4320" s="3">
        <v>60000</v>
      </c>
      <c r="F4320" t="s">
        <v>13</v>
      </c>
      <c r="G4320" s="15">
        <f>IF(Table1[[#This Row],[Transmission]]="Manual", 0, 1)</f>
        <v>0</v>
      </c>
      <c r="H4320" t="s">
        <v>9475</v>
      </c>
      <c r="I4320" t="s">
        <v>2903</v>
      </c>
      <c r="J4320" s="4">
        <v>45597</v>
      </c>
      <c r="K4320" t="s">
        <v>4163</v>
      </c>
      <c r="L4320" s="5">
        <v>350000</v>
      </c>
      <c r="M4320" s="28">
        <f t="shared" si="67"/>
        <v>350000</v>
      </c>
      <c r="N4320">
        <f>2025-Table1[[#This Row],[Year]]</f>
        <v>11</v>
      </c>
    </row>
    <row r="4321" spans="1:14" x14ac:dyDescent="0.3">
      <c r="A4321" t="s">
        <v>101</v>
      </c>
      <c r="B4321" t="s">
        <v>820</v>
      </c>
      <c r="C4321">
        <v>2009</v>
      </c>
      <c r="D4321" s="3">
        <v>15</v>
      </c>
      <c r="E4321" s="3">
        <v>113000</v>
      </c>
      <c r="F4321" t="s">
        <v>13</v>
      </c>
      <c r="G4321" s="15">
        <f>IF(Table1[[#This Row],[Transmission]]="Manual", 0, 1)</f>
        <v>0</v>
      </c>
      <c r="H4321" t="s">
        <v>9475</v>
      </c>
      <c r="I4321" t="s">
        <v>17</v>
      </c>
      <c r="J4321" s="4">
        <v>45597</v>
      </c>
      <c r="K4321" t="s">
        <v>4164</v>
      </c>
      <c r="L4321" s="5">
        <v>225000</v>
      </c>
      <c r="M4321" s="28">
        <f t="shared" si="67"/>
        <v>225000</v>
      </c>
      <c r="N4321">
        <f>2025-Table1[[#This Row],[Year]]</f>
        <v>16</v>
      </c>
    </row>
    <row r="4322" spans="1:14" x14ac:dyDescent="0.3">
      <c r="A4322" t="s">
        <v>44</v>
      </c>
      <c r="B4322" t="s">
        <v>4165</v>
      </c>
      <c r="C4322">
        <v>2007</v>
      </c>
      <c r="D4322" s="3">
        <v>17</v>
      </c>
      <c r="E4322" s="3">
        <v>100</v>
      </c>
      <c r="F4322" t="s">
        <v>13</v>
      </c>
      <c r="G4322" s="15">
        <f>IF(Table1[[#This Row],[Transmission]]="Manual", 0, 1)</f>
        <v>0</v>
      </c>
      <c r="H4322" t="s">
        <v>9472</v>
      </c>
      <c r="I4322" t="s">
        <v>14</v>
      </c>
      <c r="J4322" s="4">
        <v>45597</v>
      </c>
      <c r="K4322" t="s">
        <v>4166</v>
      </c>
      <c r="L4322" s="5">
        <v>100000</v>
      </c>
      <c r="M4322" s="28">
        <f t="shared" si="67"/>
        <v>100000</v>
      </c>
      <c r="N4322">
        <f>2025-Table1[[#This Row],[Year]]</f>
        <v>18</v>
      </c>
    </row>
    <row r="4323" spans="1:14" x14ac:dyDescent="0.3">
      <c r="A4323" t="s">
        <v>11</v>
      </c>
      <c r="B4323" t="s">
        <v>285</v>
      </c>
      <c r="C4323">
        <v>2017</v>
      </c>
      <c r="D4323" s="3">
        <v>7</v>
      </c>
      <c r="E4323" s="3">
        <v>107000</v>
      </c>
      <c r="F4323" t="s">
        <v>25</v>
      </c>
      <c r="G4323" s="15">
        <f>IF(Table1[[#This Row],[Transmission]]="Manual", 0, 1)</f>
        <v>1</v>
      </c>
      <c r="H4323" t="s">
        <v>9475</v>
      </c>
      <c r="I4323" t="s">
        <v>2903</v>
      </c>
      <c r="J4323" s="4">
        <v>45597</v>
      </c>
      <c r="K4323" t="s">
        <v>4167</v>
      </c>
      <c r="L4323" s="5">
        <v>285000</v>
      </c>
      <c r="M4323" s="28">
        <f t="shared" si="67"/>
        <v>285000</v>
      </c>
      <c r="N4323">
        <f>2025-Table1[[#This Row],[Year]]</f>
        <v>8</v>
      </c>
    </row>
    <row r="4324" spans="1:14" x14ac:dyDescent="0.3">
      <c r="A4324" t="s">
        <v>21</v>
      </c>
      <c r="B4324" t="s">
        <v>298</v>
      </c>
      <c r="C4324">
        <v>2010</v>
      </c>
      <c r="D4324" s="3">
        <v>14</v>
      </c>
      <c r="E4324" s="3">
        <v>48552</v>
      </c>
      <c r="F4324" t="s">
        <v>13</v>
      </c>
      <c r="G4324" s="15">
        <f>IF(Table1[[#This Row],[Transmission]]="Manual", 0, 1)</f>
        <v>0</v>
      </c>
      <c r="H4324" t="s">
        <v>9472</v>
      </c>
      <c r="I4324" t="s">
        <v>14</v>
      </c>
      <c r="J4324" s="4">
        <v>45597</v>
      </c>
      <c r="K4324" t="s">
        <v>983</v>
      </c>
      <c r="L4324" s="5">
        <v>178000</v>
      </c>
      <c r="M4324" s="28">
        <f t="shared" si="67"/>
        <v>178000</v>
      </c>
      <c r="N4324">
        <f>2025-Table1[[#This Row],[Year]]</f>
        <v>15</v>
      </c>
    </row>
    <row r="4325" spans="1:14" x14ac:dyDescent="0.3">
      <c r="A4325" t="s">
        <v>44</v>
      </c>
      <c r="B4325" t="s">
        <v>76</v>
      </c>
      <c r="C4325">
        <v>2022</v>
      </c>
      <c r="D4325" s="3">
        <v>2</v>
      </c>
      <c r="E4325" s="3">
        <v>20596</v>
      </c>
      <c r="F4325" t="s">
        <v>13</v>
      </c>
      <c r="G4325" s="15">
        <f>IF(Table1[[#This Row],[Transmission]]="Manual", 0, 1)</f>
        <v>0</v>
      </c>
      <c r="H4325" t="s">
        <v>9472</v>
      </c>
      <c r="I4325" t="s">
        <v>17</v>
      </c>
      <c r="J4325" s="4">
        <v>45566</v>
      </c>
      <c r="K4325" t="s">
        <v>4168</v>
      </c>
      <c r="L4325" s="5">
        <v>1090000</v>
      </c>
      <c r="M4325" s="28">
        <f t="shared" si="67"/>
        <v>1090000</v>
      </c>
      <c r="N4325">
        <f>2025-Table1[[#This Row],[Year]]</f>
        <v>3</v>
      </c>
    </row>
    <row r="4326" spans="1:14" x14ac:dyDescent="0.3">
      <c r="A4326" t="s">
        <v>847</v>
      </c>
      <c r="B4326" t="s">
        <v>848</v>
      </c>
      <c r="C4326">
        <v>2018</v>
      </c>
      <c r="D4326" s="3">
        <v>6</v>
      </c>
      <c r="E4326" s="3">
        <v>45125</v>
      </c>
      <c r="F4326" t="s">
        <v>13</v>
      </c>
      <c r="G4326" s="15">
        <f>IF(Table1[[#This Row],[Transmission]]="Manual", 0, 1)</f>
        <v>0</v>
      </c>
      <c r="H4326" t="s">
        <v>9472</v>
      </c>
      <c r="I4326" t="s">
        <v>14</v>
      </c>
      <c r="J4326" s="4">
        <v>45597</v>
      </c>
      <c r="K4326" t="s">
        <v>3518</v>
      </c>
      <c r="L4326" s="5">
        <v>235000</v>
      </c>
      <c r="M4326" s="28">
        <f t="shared" si="67"/>
        <v>235000</v>
      </c>
      <c r="N4326">
        <f>2025-Table1[[#This Row],[Year]]</f>
        <v>7</v>
      </c>
    </row>
    <row r="4327" spans="1:14" x14ac:dyDescent="0.3">
      <c r="A4327" t="s">
        <v>21</v>
      </c>
      <c r="B4327" t="s">
        <v>111</v>
      </c>
      <c r="C4327">
        <v>2020</v>
      </c>
      <c r="D4327" s="3">
        <v>4</v>
      </c>
      <c r="E4327" s="3">
        <v>65000</v>
      </c>
      <c r="F4327" t="s">
        <v>25</v>
      </c>
      <c r="G4327" s="15">
        <f>IF(Table1[[#This Row],[Transmission]]="Manual", 0, 1)</f>
        <v>1</v>
      </c>
      <c r="H4327" t="s">
        <v>9472</v>
      </c>
      <c r="I4327" t="s">
        <v>2903</v>
      </c>
      <c r="J4327" s="4">
        <v>45566</v>
      </c>
      <c r="K4327" t="s">
        <v>4169</v>
      </c>
      <c r="L4327" s="5">
        <v>480000</v>
      </c>
      <c r="M4327" s="28">
        <f t="shared" si="67"/>
        <v>480000</v>
      </c>
      <c r="N4327">
        <f>2025-Table1[[#This Row],[Year]]</f>
        <v>5</v>
      </c>
    </row>
    <row r="4328" spans="1:14" x14ac:dyDescent="0.3">
      <c r="A4328" t="s">
        <v>21</v>
      </c>
      <c r="B4328" t="s">
        <v>194</v>
      </c>
      <c r="C4328">
        <v>2022</v>
      </c>
      <c r="D4328" s="3">
        <v>2</v>
      </c>
      <c r="E4328" s="3">
        <v>15000</v>
      </c>
      <c r="F4328" t="s">
        <v>25</v>
      </c>
      <c r="G4328" s="15">
        <f>IF(Table1[[#This Row],[Transmission]]="Manual", 0, 1)</f>
        <v>1</v>
      </c>
      <c r="H4328" t="s">
        <v>9472</v>
      </c>
      <c r="I4328" t="s">
        <v>2903</v>
      </c>
      <c r="J4328" s="4">
        <v>45597</v>
      </c>
      <c r="K4328" t="s">
        <v>4170</v>
      </c>
      <c r="L4328" s="5">
        <v>550000</v>
      </c>
      <c r="M4328" s="28">
        <f t="shared" si="67"/>
        <v>550000</v>
      </c>
      <c r="N4328">
        <f>2025-Table1[[#This Row],[Year]]</f>
        <v>3</v>
      </c>
    </row>
    <row r="4329" spans="1:14" x14ac:dyDescent="0.3">
      <c r="A4329" t="s">
        <v>11</v>
      </c>
      <c r="B4329" t="s">
        <v>285</v>
      </c>
      <c r="C4329">
        <v>2014</v>
      </c>
      <c r="D4329" s="3">
        <v>10</v>
      </c>
      <c r="E4329" s="3">
        <v>58000</v>
      </c>
      <c r="F4329" t="s">
        <v>13</v>
      </c>
      <c r="G4329" s="15">
        <f>IF(Table1[[#This Row],[Transmission]]="Manual", 0, 1)</f>
        <v>0</v>
      </c>
      <c r="H4329" t="s">
        <v>9475</v>
      </c>
      <c r="I4329" t="s">
        <v>14</v>
      </c>
      <c r="J4329" s="4">
        <v>45597</v>
      </c>
      <c r="K4329" t="s">
        <v>4171</v>
      </c>
      <c r="L4329" s="5">
        <v>250000</v>
      </c>
      <c r="M4329" s="28">
        <f t="shared" si="67"/>
        <v>250000</v>
      </c>
      <c r="N4329">
        <f>2025-Table1[[#This Row],[Year]]</f>
        <v>11</v>
      </c>
    </row>
    <row r="4330" spans="1:14" x14ac:dyDescent="0.3">
      <c r="A4330" t="s">
        <v>11</v>
      </c>
      <c r="B4330" t="s">
        <v>940</v>
      </c>
      <c r="C4330">
        <v>2014</v>
      </c>
      <c r="D4330" s="3">
        <v>10</v>
      </c>
      <c r="E4330" s="3">
        <v>80000</v>
      </c>
      <c r="F4330" t="s">
        <v>13</v>
      </c>
      <c r="G4330" s="15">
        <f>IF(Table1[[#This Row],[Transmission]]="Manual", 0, 1)</f>
        <v>0</v>
      </c>
      <c r="H4330" t="s">
        <v>9475</v>
      </c>
      <c r="I4330" t="s">
        <v>2903</v>
      </c>
      <c r="J4330" s="4">
        <v>45597</v>
      </c>
      <c r="K4330" t="s">
        <v>4172</v>
      </c>
      <c r="L4330" s="5">
        <v>430000</v>
      </c>
      <c r="M4330" s="28">
        <f t="shared" si="67"/>
        <v>430000</v>
      </c>
      <c r="N4330">
        <f>2025-Table1[[#This Row],[Year]]</f>
        <v>11</v>
      </c>
    </row>
    <row r="4331" spans="1:14" x14ac:dyDescent="0.3">
      <c r="A4331" t="s">
        <v>21</v>
      </c>
      <c r="B4331" t="s">
        <v>39</v>
      </c>
      <c r="C4331">
        <v>2012</v>
      </c>
      <c r="D4331" s="3">
        <v>12</v>
      </c>
      <c r="E4331" s="3">
        <v>80000</v>
      </c>
      <c r="F4331" t="s">
        <v>25</v>
      </c>
      <c r="G4331" s="15">
        <f>IF(Table1[[#This Row],[Transmission]]="Manual", 0, 1)</f>
        <v>1</v>
      </c>
      <c r="H4331" t="s">
        <v>9472</v>
      </c>
      <c r="I4331" t="s">
        <v>14</v>
      </c>
      <c r="J4331" s="4">
        <v>45597</v>
      </c>
      <c r="K4331" t="s">
        <v>4173</v>
      </c>
      <c r="L4331" s="5">
        <v>375000</v>
      </c>
      <c r="M4331" s="28">
        <f t="shared" si="67"/>
        <v>375000</v>
      </c>
      <c r="N4331">
        <f>2025-Table1[[#This Row],[Year]]</f>
        <v>13</v>
      </c>
    </row>
    <row r="4332" spans="1:14" x14ac:dyDescent="0.3">
      <c r="A4332" t="s">
        <v>44</v>
      </c>
      <c r="B4332" t="s">
        <v>413</v>
      </c>
      <c r="C4332">
        <v>2010</v>
      </c>
      <c r="D4332" s="3">
        <v>14</v>
      </c>
      <c r="E4332" s="3">
        <v>41250</v>
      </c>
      <c r="F4332" t="s">
        <v>13</v>
      </c>
      <c r="G4332" s="15">
        <f>IF(Table1[[#This Row],[Transmission]]="Manual", 0, 1)</f>
        <v>0</v>
      </c>
      <c r="H4332" t="s">
        <v>9475</v>
      </c>
      <c r="I4332" t="s">
        <v>14</v>
      </c>
      <c r="J4332" s="4">
        <v>45597</v>
      </c>
      <c r="K4332" t="s">
        <v>4174</v>
      </c>
      <c r="L4332" s="5">
        <v>95000</v>
      </c>
      <c r="M4332" s="28">
        <f t="shared" si="67"/>
        <v>95000</v>
      </c>
      <c r="N4332">
        <f>2025-Table1[[#This Row],[Year]]</f>
        <v>15</v>
      </c>
    </row>
    <row r="4333" spans="1:14" x14ac:dyDescent="0.3">
      <c r="A4333" t="s">
        <v>18</v>
      </c>
      <c r="B4333" t="s">
        <v>86</v>
      </c>
      <c r="C4333">
        <v>2017</v>
      </c>
      <c r="D4333" s="3">
        <v>7</v>
      </c>
      <c r="E4333" s="3">
        <v>47513</v>
      </c>
      <c r="F4333" t="s">
        <v>13</v>
      </c>
      <c r="G4333" s="15">
        <f>IF(Table1[[#This Row],[Transmission]]="Manual", 0, 1)</f>
        <v>0</v>
      </c>
      <c r="H4333" t="s">
        <v>9472</v>
      </c>
      <c r="I4333" t="s">
        <v>14</v>
      </c>
      <c r="J4333" s="4">
        <v>45597</v>
      </c>
      <c r="K4333" t="s">
        <v>4175</v>
      </c>
      <c r="L4333" s="5">
        <v>630000</v>
      </c>
      <c r="M4333" s="28">
        <f t="shared" si="67"/>
        <v>630000</v>
      </c>
      <c r="N4333">
        <f>2025-Table1[[#This Row],[Year]]</f>
        <v>8</v>
      </c>
    </row>
    <row r="4334" spans="1:14" x14ac:dyDescent="0.3">
      <c r="A4334" t="s">
        <v>97</v>
      </c>
      <c r="B4334" t="s">
        <v>98</v>
      </c>
      <c r="C4334">
        <v>2021</v>
      </c>
      <c r="D4334" s="3">
        <v>3</v>
      </c>
      <c r="E4334" s="3">
        <v>36000</v>
      </c>
      <c r="F4334" t="s">
        <v>25</v>
      </c>
      <c r="G4334" s="15">
        <f>IF(Table1[[#This Row],[Transmission]]="Manual", 0, 1)</f>
        <v>1</v>
      </c>
      <c r="H4334" t="s">
        <v>9472</v>
      </c>
      <c r="I4334" t="s">
        <v>14</v>
      </c>
      <c r="J4334" s="4">
        <v>45597</v>
      </c>
      <c r="K4334" t="s">
        <v>4176</v>
      </c>
      <c r="L4334" s="5">
        <v>1490000</v>
      </c>
      <c r="M4334" s="28">
        <f t="shared" si="67"/>
        <v>1490000</v>
      </c>
      <c r="N4334">
        <f>2025-Table1[[#This Row],[Year]]</f>
        <v>4</v>
      </c>
    </row>
    <row r="4335" spans="1:14" x14ac:dyDescent="0.3">
      <c r="A4335" t="s">
        <v>44</v>
      </c>
      <c r="B4335" t="s">
        <v>79</v>
      </c>
      <c r="C4335">
        <v>2022</v>
      </c>
      <c r="D4335" s="3">
        <v>2</v>
      </c>
      <c r="E4335" s="3">
        <v>44000</v>
      </c>
      <c r="F4335" t="s">
        <v>25</v>
      </c>
      <c r="G4335" s="15">
        <f>IF(Table1[[#This Row],[Transmission]]="Manual", 0, 1)</f>
        <v>1</v>
      </c>
      <c r="H4335" t="s">
        <v>9472</v>
      </c>
      <c r="I4335" t="s">
        <v>17</v>
      </c>
      <c r="J4335" s="4">
        <v>45597</v>
      </c>
      <c r="K4335" t="s">
        <v>4177</v>
      </c>
      <c r="L4335" s="5">
        <v>1690000</v>
      </c>
      <c r="M4335" s="28">
        <f t="shared" si="67"/>
        <v>1690000</v>
      </c>
      <c r="N4335">
        <f>2025-Table1[[#This Row],[Year]]</f>
        <v>3</v>
      </c>
    </row>
    <row r="4336" spans="1:14" x14ac:dyDescent="0.3">
      <c r="A4336" t="s">
        <v>44</v>
      </c>
      <c r="B4336" t="s">
        <v>405</v>
      </c>
      <c r="C4336">
        <v>2016</v>
      </c>
      <c r="D4336" s="3">
        <v>8</v>
      </c>
      <c r="E4336" s="3">
        <v>82000</v>
      </c>
      <c r="F4336" t="s">
        <v>13</v>
      </c>
      <c r="G4336" s="15">
        <f>IF(Table1[[#This Row],[Transmission]]="Manual", 0, 1)</f>
        <v>0</v>
      </c>
      <c r="H4336" t="s">
        <v>9472</v>
      </c>
      <c r="I4336" t="s">
        <v>17</v>
      </c>
      <c r="J4336" s="4">
        <v>45597</v>
      </c>
      <c r="K4336" t="s">
        <v>4178</v>
      </c>
      <c r="L4336" s="5">
        <v>625000</v>
      </c>
      <c r="M4336" s="28">
        <f t="shared" si="67"/>
        <v>625000</v>
      </c>
      <c r="N4336">
        <f>2025-Table1[[#This Row],[Year]]</f>
        <v>9</v>
      </c>
    </row>
    <row r="4337" spans="1:14" x14ac:dyDescent="0.3">
      <c r="A4337" t="s">
        <v>11</v>
      </c>
      <c r="B4337" t="s">
        <v>285</v>
      </c>
      <c r="C4337">
        <v>2015</v>
      </c>
      <c r="D4337" s="3">
        <v>9</v>
      </c>
      <c r="E4337" s="3">
        <v>103000</v>
      </c>
      <c r="F4337" t="s">
        <v>25</v>
      </c>
      <c r="G4337" s="15">
        <f>IF(Table1[[#This Row],[Transmission]]="Manual", 0, 1)</f>
        <v>1</v>
      </c>
      <c r="H4337" t="s">
        <v>9472</v>
      </c>
      <c r="I4337" t="s">
        <v>2903</v>
      </c>
      <c r="J4337" s="4">
        <v>45597</v>
      </c>
      <c r="K4337" t="s">
        <v>3109</v>
      </c>
      <c r="L4337" s="5">
        <v>400000</v>
      </c>
      <c r="M4337" s="28">
        <f t="shared" si="67"/>
        <v>400000</v>
      </c>
      <c r="N4337">
        <f>2025-Table1[[#This Row],[Year]]</f>
        <v>10</v>
      </c>
    </row>
    <row r="4338" spans="1:14" x14ac:dyDescent="0.3">
      <c r="A4338" t="s">
        <v>21</v>
      </c>
      <c r="B4338" t="s">
        <v>382</v>
      </c>
      <c r="C4338">
        <v>2011</v>
      </c>
      <c r="D4338" s="3">
        <v>13</v>
      </c>
      <c r="E4338" s="3">
        <v>67000</v>
      </c>
      <c r="F4338" t="s">
        <v>13</v>
      </c>
      <c r="G4338" s="15">
        <f>IF(Table1[[#This Row],[Transmission]]="Manual", 0, 1)</f>
        <v>0</v>
      </c>
      <c r="H4338" t="s">
        <v>9475</v>
      </c>
      <c r="I4338" t="s">
        <v>14</v>
      </c>
      <c r="J4338" s="4">
        <v>45597</v>
      </c>
      <c r="K4338" t="s">
        <v>4179</v>
      </c>
      <c r="L4338" s="5">
        <v>235000</v>
      </c>
      <c r="M4338" s="28">
        <f t="shared" si="67"/>
        <v>235000</v>
      </c>
      <c r="N4338">
        <f>2025-Table1[[#This Row],[Year]]</f>
        <v>14</v>
      </c>
    </row>
    <row r="4339" spans="1:14" x14ac:dyDescent="0.3">
      <c r="A4339" t="s">
        <v>21</v>
      </c>
      <c r="B4339" t="s">
        <v>36</v>
      </c>
      <c r="C4339">
        <v>2017</v>
      </c>
      <c r="D4339" s="3">
        <v>7</v>
      </c>
      <c r="E4339" s="3">
        <v>82000</v>
      </c>
      <c r="F4339" t="s">
        <v>13</v>
      </c>
      <c r="G4339" s="15">
        <f>IF(Table1[[#This Row],[Transmission]]="Manual", 0, 1)</f>
        <v>0</v>
      </c>
      <c r="H4339" t="s">
        <v>9472</v>
      </c>
      <c r="I4339" t="s">
        <v>2903</v>
      </c>
      <c r="J4339" s="4">
        <v>45597</v>
      </c>
      <c r="K4339" t="s">
        <v>4180</v>
      </c>
      <c r="L4339" s="5">
        <v>350000</v>
      </c>
      <c r="M4339" s="28">
        <f t="shared" si="67"/>
        <v>350000</v>
      </c>
      <c r="N4339">
        <f>2025-Table1[[#This Row],[Year]]</f>
        <v>8</v>
      </c>
    </row>
    <row r="4340" spans="1:14" x14ac:dyDescent="0.3">
      <c r="A4340" t="s">
        <v>21</v>
      </c>
      <c r="B4340" t="s">
        <v>914</v>
      </c>
      <c r="C4340">
        <v>2012</v>
      </c>
      <c r="D4340" s="3">
        <v>12</v>
      </c>
      <c r="E4340" s="3">
        <v>85000</v>
      </c>
      <c r="F4340" t="s">
        <v>25</v>
      </c>
      <c r="G4340" s="15">
        <f>IF(Table1[[#This Row],[Transmission]]="Manual", 0, 1)</f>
        <v>1</v>
      </c>
      <c r="H4340" t="s">
        <v>9475</v>
      </c>
      <c r="I4340" t="s">
        <v>2903</v>
      </c>
      <c r="J4340" s="4">
        <v>45597</v>
      </c>
      <c r="K4340" t="s">
        <v>4181</v>
      </c>
      <c r="L4340" s="5">
        <v>110000</v>
      </c>
      <c r="M4340" s="28">
        <f t="shared" si="67"/>
        <v>110000</v>
      </c>
      <c r="N4340">
        <f>2025-Table1[[#This Row],[Year]]</f>
        <v>13</v>
      </c>
    </row>
    <row r="4341" spans="1:14" x14ac:dyDescent="0.3">
      <c r="A4341" t="s">
        <v>11</v>
      </c>
      <c r="B4341" t="s">
        <v>736</v>
      </c>
      <c r="C4341">
        <v>2010</v>
      </c>
      <c r="D4341" s="3">
        <v>14</v>
      </c>
      <c r="E4341" s="3">
        <v>80000</v>
      </c>
      <c r="F4341" t="s">
        <v>25</v>
      </c>
      <c r="G4341" s="15">
        <f>IF(Table1[[#This Row],[Transmission]]="Manual", 0, 1)</f>
        <v>1</v>
      </c>
      <c r="H4341" t="s">
        <v>9475</v>
      </c>
      <c r="I4341" t="s">
        <v>2903</v>
      </c>
      <c r="J4341" s="4">
        <v>45597</v>
      </c>
      <c r="K4341" t="s">
        <v>4182</v>
      </c>
      <c r="L4341" s="5">
        <v>250000</v>
      </c>
      <c r="M4341" s="28">
        <f t="shared" si="67"/>
        <v>250000</v>
      </c>
      <c r="N4341">
        <f>2025-Table1[[#This Row],[Year]]</f>
        <v>15</v>
      </c>
    </row>
    <row r="4342" spans="1:14" x14ac:dyDescent="0.3">
      <c r="A4342" t="s">
        <v>44</v>
      </c>
      <c r="B4342" t="s">
        <v>228</v>
      </c>
      <c r="C4342">
        <v>2022</v>
      </c>
      <c r="D4342" s="3">
        <v>2</v>
      </c>
      <c r="E4342" s="3">
        <v>50000</v>
      </c>
      <c r="F4342" t="s">
        <v>13</v>
      </c>
      <c r="G4342" s="15">
        <f>IF(Table1[[#This Row],[Transmission]]="Manual", 0, 1)</f>
        <v>0</v>
      </c>
      <c r="H4342" t="s">
        <v>9472</v>
      </c>
      <c r="I4342" t="s">
        <v>2903</v>
      </c>
      <c r="J4342" s="4">
        <v>45566</v>
      </c>
      <c r="K4342" t="s">
        <v>4183</v>
      </c>
      <c r="L4342" s="5">
        <v>639999</v>
      </c>
      <c r="M4342" s="28">
        <f t="shared" si="67"/>
        <v>639999</v>
      </c>
      <c r="N4342">
        <f>2025-Table1[[#This Row],[Year]]</f>
        <v>3</v>
      </c>
    </row>
    <row r="4343" spans="1:14" x14ac:dyDescent="0.3">
      <c r="A4343" t="s">
        <v>113</v>
      </c>
      <c r="B4343" t="s">
        <v>174</v>
      </c>
      <c r="C4343">
        <v>2022</v>
      </c>
      <c r="D4343" s="3">
        <v>2</v>
      </c>
      <c r="E4343" s="3">
        <v>13800</v>
      </c>
      <c r="F4343" t="s">
        <v>13</v>
      </c>
      <c r="G4343" s="15">
        <f>IF(Table1[[#This Row],[Transmission]]="Manual", 0, 1)</f>
        <v>0</v>
      </c>
      <c r="H4343" t="s">
        <v>9475</v>
      </c>
      <c r="I4343" t="s">
        <v>17</v>
      </c>
      <c r="J4343" s="4">
        <v>45597</v>
      </c>
      <c r="K4343" t="s">
        <v>175</v>
      </c>
      <c r="L4343" s="5">
        <v>1250000</v>
      </c>
      <c r="M4343" s="28">
        <f t="shared" si="67"/>
        <v>1250000</v>
      </c>
      <c r="N4343">
        <f>2025-Table1[[#This Row],[Year]]</f>
        <v>3</v>
      </c>
    </row>
    <row r="4344" spans="1:14" x14ac:dyDescent="0.3">
      <c r="A4344" t="s">
        <v>21</v>
      </c>
      <c r="B4344" t="s">
        <v>194</v>
      </c>
      <c r="C4344">
        <v>2013</v>
      </c>
      <c r="D4344" s="3">
        <v>11</v>
      </c>
      <c r="E4344" s="3">
        <v>30</v>
      </c>
      <c r="F4344" t="s">
        <v>25</v>
      </c>
      <c r="G4344" s="15">
        <f>IF(Table1[[#This Row],[Transmission]]="Manual", 0, 1)</f>
        <v>1</v>
      </c>
      <c r="H4344" t="s">
        <v>9475</v>
      </c>
      <c r="I4344" t="s">
        <v>2903</v>
      </c>
      <c r="J4344" s="4">
        <v>45597</v>
      </c>
      <c r="K4344" t="s">
        <v>4184</v>
      </c>
      <c r="L4344" s="5">
        <v>120000</v>
      </c>
      <c r="M4344" s="28">
        <f t="shared" si="67"/>
        <v>120000</v>
      </c>
      <c r="N4344">
        <f>2025-Table1[[#This Row],[Year]]</f>
        <v>12</v>
      </c>
    </row>
    <row r="4345" spans="1:14" x14ac:dyDescent="0.3">
      <c r="A4345" t="s">
        <v>113</v>
      </c>
      <c r="B4345" t="s">
        <v>174</v>
      </c>
      <c r="C4345">
        <v>2022</v>
      </c>
      <c r="D4345" s="3">
        <v>2</v>
      </c>
      <c r="E4345" s="3">
        <v>21700</v>
      </c>
      <c r="F4345" t="s">
        <v>25</v>
      </c>
      <c r="G4345" s="15">
        <f>IF(Table1[[#This Row],[Transmission]]="Manual", 0, 1)</f>
        <v>1</v>
      </c>
      <c r="H4345" t="s">
        <v>9475</v>
      </c>
      <c r="I4345" t="s">
        <v>17</v>
      </c>
      <c r="J4345" s="4">
        <v>45597</v>
      </c>
      <c r="K4345" t="s">
        <v>4185</v>
      </c>
      <c r="L4345" s="5">
        <v>1475000</v>
      </c>
      <c r="M4345" s="28">
        <f t="shared" si="67"/>
        <v>1475000</v>
      </c>
      <c r="N4345">
        <f>2025-Table1[[#This Row],[Year]]</f>
        <v>3</v>
      </c>
    </row>
    <row r="4346" spans="1:14" x14ac:dyDescent="0.3">
      <c r="A4346" t="s">
        <v>11</v>
      </c>
      <c r="B4346" t="s">
        <v>188</v>
      </c>
      <c r="C4346">
        <v>2017</v>
      </c>
      <c r="D4346" s="3">
        <v>7</v>
      </c>
      <c r="E4346" s="3">
        <v>68000</v>
      </c>
      <c r="F4346" t="s">
        <v>13</v>
      </c>
      <c r="G4346" s="15">
        <f>IF(Table1[[#This Row],[Transmission]]="Manual", 0, 1)</f>
        <v>0</v>
      </c>
      <c r="H4346" t="s">
        <v>9472</v>
      </c>
      <c r="I4346" t="s">
        <v>14</v>
      </c>
      <c r="J4346" s="4">
        <v>45597</v>
      </c>
      <c r="K4346" t="s">
        <v>4186</v>
      </c>
      <c r="L4346" s="5">
        <v>475000</v>
      </c>
      <c r="M4346" s="28">
        <f t="shared" si="67"/>
        <v>475000</v>
      </c>
      <c r="N4346">
        <f>2025-Table1[[#This Row],[Year]]</f>
        <v>8</v>
      </c>
    </row>
    <row r="4347" spans="1:14" x14ac:dyDescent="0.3">
      <c r="A4347" t="s">
        <v>61</v>
      </c>
      <c r="B4347" t="s">
        <v>62</v>
      </c>
      <c r="C4347">
        <v>2020</v>
      </c>
      <c r="D4347" s="3">
        <v>4</v>
      </c>
      <c r="E4347" s="3">
        <v>55000</v>
      </c>
      <c r="F4347" t="s">
        <v>25</v>
      </c>
      <c r="G4347" s="15">
        <f>IF(Table1[[#This Row],[Transmission]]="Manual", 0, 1)</f>
        <v>1</v>
      </c>
      <c r="H4347" t="s">
        <v>9475</v>
      </c>
      <c r="I4347" t="s">
        <v>2903</v>
      </c>
      <c r="J4347" s="4">
        <v>45597</v>
      </c>
      <c r="K4347" t="s">
        <v>4187</v>
      </c>
      <c r="L4347" s="5">
        <v>325000</v>
      </c>
      <c r="M4347" s="28">
        <f t="shared" si="67"/>
        <v>325000</v>
      </c>
      <c r="N4347">
        <f>2025-Table1[[#This Row],[Year]]</f>
        <v>5</v>
      </c>
    </row>
    <row r="4348" spans="1:14" x14ac:dyDescent="0.3">
      <c r="A4348" t="s">
        <v>11</v>
      </c>
      <c r="B4348" t="s">
        <v>12</v>
      </c>
      <c r="C4348">
        <v>2017</v>
      </c>
      <c r="D4348" s="3">
        <v>7</v>
      </c>
      <c r="E4348" s="3">
        <v>74000</v>
      </c>
      <c r="F4348" t="s">
        <v>25</v>
      </c>
      <c r="G4348" s="15">
        <f>IF(Table1[[#This Row],[Transmission]]="Manual", 0, 1)</f>
        <v>1</v>
      </c>
      <c r="H4348" t="s">
        <v>9475</v>
      </c>
      <c r="I4348" t="s">
        <v>14</v>
      </c>
      <c r="J4348" s="4">
        <v>45597</v>
      </c>
      <c r="K4348" t="s">
        <v>4188</v>
      </c>
      <c r="L4348" s="5">
        <v>765000</v>
      </c>
      <c r="M4348" s="28">
        <f t="shared" si="67"/>
        <v>765000</v>
      </c>
      <c r="N4348">
        <f>2025-Table1[[#This Row],[Year]]</f>
        <v>8</v>
      </c>
    </row>
    <row r="4349" spans="1:14" x14ac:dyDescent="0.3">
      <c r="A4349" t="s">
        <v>21</v>
      </c>
      <c r="B4349" t="s">
        <v>111</v>
      </c>
      <c r="C4349">
        <v>2017</v>
      </c>
      <c r="D4349" s="3">
        <v>7</v>
      </c>
      <c r="E4349" s="3">
        <v>61200</v>
      </c>
      <c r="F4349" t="s">
        <v>13</v>
      </c>
      <c r="G4349" s="15">
        <f>IF(Table1[[#This Row],[Transmission]]="Manual", 0, 1)</f>
        <v>0</v>
      </c>
      <c r="H4349" t="s">
        <v>9472</v>
      </c>
      <c r="I4349" t="s">
        <v>2903</v>
      </c>
      <c r="J4349" s="4">
        <v>45597</v>
      </c>
      <c r="K4349" t="s">
        <v>4189</v>
      </c>
      <c r="L4349" s="5">
        <v>385000</v>
      </c>
      <c r="M4349" s="28">
        <f t="shared" si="67"/>
        <v>385000</v>
      </c>
      <c r="N4349">
        <f>2025-Table1[[#This Row],[Year]]</f>
        <v>8</v>
      </c>
    </row>
    <row r="4350" spans="1:14" x14ac:dyDescent="0.3">
      <c r="A4350" t="s">
        <v>21</v>
      </c>
      <c r="B4350" t="s">
        <v>194</v>
      </c>
      <c r="C4350">
        <v>2017</v>
      </c>
      <c r="D4350" s="3">
        <v>7</v>
      </c>
      <c r="E4350" s="3">
        <v>63000</v>
      </c>
      <c r="F4350" t="s">
        <v>13</v>
      </c>
      <c r="G4350" s="15">
        <f>IF(Table1[[#This Row],[Transmission]]="Manual", 0, 1)</f>
        <v>0</v>
      </c>
      <c r="H4350" t="s">
        <v>9472</v>
      </c>
      <c r="I4350" t="s">
        <v>2903</v>
      </c>
      <c r="J4350" s="4">
        <v>45597</v>
      </c>
      <c r="K4350" t="s">
        <v>4190</v>
      </c>
      <c r="L4350" s="5">
        <v>440000</v>
      </c>
      <c r="M4350" s="28">
        <f t="shared" si="67"/>
        <v>440000</v>
      </c>
      <c r="N4350">
        <f>2025-Table1[[#This Row],[Year]]</f>
        <v>8</v>
      </c>
    </row>
    <row r="4351" spans="1:14" x14ac:dyDescent="0.3">
      <c r="A4351" t="s">
        <v>21</v>
      </c>
      <c r="B4351" t="s">
        <v>131</v>
      </c>
      <c r="C4351">
        <v>2018</v>
      </c>
      <c r="D4351" s="3">
        <v>6</v>
      </c>
      <c r="E4351" s="3">
        <v>25000</v>
      </c>
      <c r="F4351" t="s">
        <v>25</v>
      </c>
      <c r="G4351" s="15">
        <f>IF(Table1[[#This Row],[Transmission]]="Manual", 0, 1)</f>
        <v>1</v>
      </c>
      <c r="H4351" t="s">
        <v>9472</v>
      </c>
      <c r="I4351" t="s">
        <v>14</v>
      </c>
      <c r="J4351" s="4">
        <v>45597</v>
      </c>
      <c r="K4351" t="s">
        <v>4191</v>
      </c>
      <c r="L4351" s="5">
        <v>425000</v>
      </c>
      <c r="M4351" s="28">
        <f t="shared" si="67"/>
        <v>425000</v>
      </c>
      <c r="N4351">
        <f>2025-Table1[[#This Row],[Year]]</f>
        <v>7</v>
      </c>
    </row>
    <row r="4352" spans="1:14" x14ac:dyDescent="0.3">
      <c r="A4352" t="s">
        <v>44</v>
      </c>
      <c r="B4352" t="s">
        <v>89</v>
      </c>
      <c r="C4352">
        <v>2014</v>
      </c>
      <c r="D4352" s="3">
        <v>10</v>
      </c>
      <c r="E4352" s="3">
        <v>60000</v>
      </c>
      <c r="F4352" t="s">
        <v>13</v>
      </c>
      <c r="G4352" s="15">
        <f>IF(Table1[[#This Row],[Transmission]]="Manual", 0, 1)</f>
        <v>0</v>
      </c>
      <c r="H4352" t="s">
        <v>9475</v>
      </c>
      <c r="I4352" t="s">
        <v>2903</v>
      </c>
      <c r="J4352" s="4">
        <v>45566</v>
      </c>
      <c r="K4352" t="s">
        <v>4192</v>
      </c>
      <c r="L4352" s="5">
        <v>399000</v>
      </c>
      <c r="M4352" s="28">
        <f t="shared" si="67"/>
        <v>399000</v>
      </c>
      <c r="N4352">
        <f>2025-Table1[[#This Row],[Year]]</f>
        <v>11</v>
      </c>
    </row>
    <row r="4353" spans="1:14" x14ac:dyDescent="0.3">
      <c r="A4353" t="s">
        <v>21</v>
      </c>
      <c r="B4353" t="s">
        <v>402</v>
      </c>
      <c r="C4353">
        <v>2018</v>
      </c>
      <c r="D4353" s="3">
        <v>6</v>
      </c>
      <c r="E4353" s="3">
        <v>72000</v>
      </c>
      <c r="F4353" t="s">
        <v>13</v>
      </c>
      <c r="G4353" s="15">
        <f>IF(Table1[[#This Row],[Transmission]]="Manual", 0, 1)</f>
        <v>0</v>
      </c>
      <c r="H4353" t="s">
        <v>9472</v>
      </c>
      <c r="I4353" t="s">
        <v>14</v>
      </c>
      <c r="J4353" s="4">
        <v>45597</v>
      </c>
      <c r="K4353" t="s">
        <v>4193</v>
      </c>
      <c r="L4353" s="5">
        <v>320000</v>
      </c>
      <c r="M4353" s="28">
        <f t="shared" si="67"/>
        <v>320000</v>
      </c>
      <c r="N4353">
        <f>2025-Table1[[#This Row],[Year]]</f>
        <v>7</v>
      </c>
    </row>
    <row r="4354" spans="1:14" x14ac:dyDescent="0.3">
      <c r="A4354" t="s">
        <v>11</v>
      </c>
      <c r="B4354" t="s">
        <v>12</v>
      </c>
      <c r="C4354">
        <v>2015</v>
      </c>
      <c r="D4354" s="3">
        <v>9</v>
      </c>
      <c r="E4354" s="3">
        <v>52000</v>
      </c>
      <c r="F4354" t="s">
        <v>25</v>
      </c>
      <c r="G4354" s="15">
        <f>IF(Table1[[#This Row],[Transmission]]="Manual", 0, 1)</f>
        <v>1</v>
      </c>
      <c r="H4354" t="s">
        <v>9472</v>
      </c>
      <c r="I4354" t="s">
        <v>14</v>
      </c>
      <c r="J4354" s="4">
        <v>45597</v>
      </c>
      <c r="K4354" t="s">
        <v>4194</v>
      </c>
      <c r="L4354" s="5">
        <v>599000</v>
      </c>
      <c r="M4354" s="28">
        <f t="shared" si="67"/>
        <v>599000</v>
      </c>
      <c r="N4354">
        <f>2025-Table1[[#This Row],[Year]]</f>
        <v>10</v>
      </c>
    </row>
    <row r="4355" spans="1:14" x14ac:dyDescent="0.3">
      <c r="A4355" t="s">
        <v>21</v>
      </c>
      <c r="B4355" t="s">
        <v>24</v>
      </c>
      <c r="C4355">
        <v>2016</v>
      </c>
      <c r="D4355" s="3">
        <v>8</v>
      </c>
      <c r="E4355" s="3">
        <v>69000</v>
      </c>
      <c r="F4355" t="s">
        <v>25</v>
      </c>
      <c r="G4355" s="15">
        <f>IF(Table1[[#This Row],[Transmission]]="Manual", 0, 1)</f>
        <v>1</v>
      </c>
      <c r="H4355" t="s">
        <v>9475</v>
      </c>
      <c r="I4355" t="s">
        <v>2903</v>
      </c>
      <c r="J4355" s="4">
        <v>45597</v>
      </c>
      <c r="K4355" t="s">
        <v>3245</v>
      </c>
      <c r="L4355" s="5">
        <v>489999</v>
      </c>
      <c r="M4355" s="28">
        <f t="shared" ref="M4355:M4418" si="68">VALUE(SUBSTITUTE(SUBSTITUTE(L4355,"₹"," "),",",""))</f>
        <v>489999</v>
      </c>
      <c r="N4355">
        <f>2025-Table1[[#This Row],[Year]]</f>
        <v>9</v>
      </c>
    </row>
    <row r="4356" spans="1:14" x14ac:dyDescent="0.3">
      <c r="A4356" t="s">
        <v>21</v>
      </c>
      <c r="B4356" t="s">
        <v>49</v>
      </c>
      <c r="C4356">
        <v>2019</v>
      </c>
      <c r="D4356" s="3">
        <v>5</v>
      </c>
      <c r="E4356" s="3">
        <v>60000</v>
      </c>
      <c r="F4356" t="s">
        <v>25</v>
      </c>
      <c r="G4356" s="15">
        <f>IF(Table1[[#This Row],[Transmission]]="Manual", 0, 1)</f>
        <v>1</v>
      </c>
      <c r="H4356" t="s">
        <v>9472</v>
      </c>
      <c r="I4356" t="s">
        <v>14</v>
      </c>
      <c r="J4356" s="4">
        <v>45597</v>
      </c>
      <c r="K4356" t="s">
        <v>4195</v>
      </c>
      <c r="L4356" s="5">
        <v>950000</v>
      </c>
      <c r="M4356" s="28">
        <f t="shared" si="68"/>
        <v>950000</v>
      </c>
      <c r="N4356">
        <f>2025-Table1[[#This Row],[Year]]</f>
        <v>6</v>
      </c>
    </row>
    <row r="4357" spans="1:14" x14ac:dyDescent="0.3">
      <c r="A4357" t="s">
        <v>21</v>
      </c>
      <c r="B4357" t="s">
        <v>24</v>
      </c>
      <c r="C4357">
        <v>2016</v>
      </c>
      <c r="D4357" s="3">
        <v>8</v>
      </c>
      <c r="E4357" s="3">
        <v>77500</v>
      </c>
      <c r="F4357" t="s">
        <v>25</v>
      </c>
      <c r="G4357" s="15">
        <f>IF(Table1[[#This Row],[Transmission]]="Manual", 0, 1)</f>
        <v>1</v>
      </c>
      <c r="H4357" t="s">
        <v>9475</v>
      </c>
      <c r="I4357" t="s">
        <v>2903</v>
      </c>
      <c r="J4357" s="4">
        <v>45597</v>
      </c>
      <c r="K4357" t="s">
        <v>3245</v>
      </c>
      <c r="L4357" s="5">
        <v>489999</v>
      </c>
      <c r="M4357" s="28">
        <f t="shared" si="68"/>
        <v>489999</v>
      </c>
      <c r="N4357">
        <f>2025-Table1[[#This Row],[Year]]</f>
        <v>9</v>
      </c>
    </row>
    <row r="4358" spans="1:14" x14ac:dyDescent="0.3">
      <c r="A4358" t="s">
        <v>21</v>
      </c>
      <c r="B4358" t="s">
        <v>483</v>
      </c>
      <c r="C4358">
        <v>2023</v>
      </c>
      <c r="D4358" s="3">
        <v>1</v>
      </c>
      <c r="E4358" s="3">
        <v>10000</v>
      </c>
      <c r="F4358" t="s">
        <v>13</v>
      </c>
      <c r="G4358" s="15">
        <f>IF(Table1[[#This Row],[Transmission]]="Manual", 0, 1)</f>
        <v>0</v>
      </c>
      <c r="H4358" t="s">
        <v>9472</v>
      </c>
      <c r="I4358" t="s">
        <v>2903</v>
      </c>
      <c r="J4358" s="4">
        <v>45597</v>
      </c>
      <c r="K4358" t="s">
        <v>3224</v>
      </c>
      <c r="L4358" s="5">
        <v>1250000</v>
      </c>
      <c r="M4358" s="28">
        <f t="shared" si="68"/>
        <v>1250000</v>
      </c>
      <c r="N4358">
        <f>2025-Table1[[#This Row],[Year]]</f>
        <v>2</v>
      </c>
    </row>
    <row r="4359" spans="1:14" x14ac:dyDescent="0.3">
      <c r="A4359" t="s">
        <v>15</v>
      </c>
      <c r="B4359" t="s">
        <v>176</v>
      </c>
      <c r="C4359">
        <v>2016</v>
      </c>
      <c r="D4359" s="3">
        <v>8</v>
      </c>
      <c r="E4359" s="3">
        <v>100906</v>
      </c>
      <c r="F4359" t="s">
        <v>25</v>
      </c>
      <c r="G4359" s="15">
        <f>IF(Table1[[#This Row],[Transmission]]="Manual", 0, 1)</f>
        <v>1</v>
      </c>
      <c r="H4359" t="s">
        <v>9472</v>
      </c>
      <c r="I4359" t="s">
        <v>14</v>
      </c>
      <c r="J4359" s="4">
        <v>45597</v>
      </c>
      <c r="K4359" t="s">
        <v>4196</v>
      </c>
      <c r="L4359" s="5">
        <v>1575000</v>
      </c>
      <c r="M4359" s="28">
        <f t="shared" si="68"/>
        <v>1575000</v>
      </c>
      <c r="N4359">
        <f>2025-Table1[[#This Row],[Year]]</f>
        <v>9</v>
      </c>
    </row>
    <row r="4360" spans="1:14" x14ac:dyDescent="0.3">
      <c r="A4360" t="s">
        <v>61</v>
      </c>
      <c r="B4360" t="s">
        <v>537</v>
      </c>
      <c r="C4360">
        <v>2022</v>
      </c>
      <c r="D4360" s="3">
        <v>2</v>
      </c>
      <c r="E4360" s="3">
        <v>54000</v>
      </c>
      <c r="F4360" t="s">
        <v>25</v>
      </c>
      <c r="G4360" s="15">
        <f>IF(Table1[[#This Row],[Transmission]]="Manual", 0, 1)</f>
        <v>1</v>
      </c>
      <c r="H4360" t="s">
        <v>9472</v>
      </c>
      <c r="I4360" t="s">
        <v>14</v>
      </c>
      <c r="J4360" s="4">
        <v>45597</v>
      </c>
      <c r="K4360" t="s">
        <v>4197</v>
      </c>
      <c r="L4360" s="5">
        <v>725000</v>
      </c>
      <c r="M4360" s="28">
        <f t="shared" si="68"/>
        <v>725000</v>
      </c>
      <c r="N4360">
        <f>2025-Table1[[#This Row],[Year]]</f>
        <v>3</v>
      </c>
    </row>
    <row r="4361" spans="1:14" x14ac:dyDescent="0.3">
      <c r="A4361" t="s">
        <v>15</v>
      </c>
      <c r="B4361" t="s">
        <v>259</v>
      </c>
      <c r="C4361">
        <v>2021</v>
      </c>
      <c r="D4361" s="3">
        <v>3</v>
      </c>
      <c r="E4361" s="3">
        <v>16500</v>
      </c>
      <c r="F4361" t="s">
        <v>25</v>
      </c>
      <c r="G4361" s="15">
        <f>IF(Table1[[#This Row],[Transmission]]="Manual", 0, 1)</f>
        <v>1</v>
      </c>
      <c r="H4361" t="s">
        <v>9475</v>
      </c>
      <c r="I4361" t="s">
        <v>14</v>
      </c>
      <c r="J4361" s="4">
        <v>45597</v>
      </c>
      <c r="K4361" t="s">
        <v>4198</v>
      </c>
      <c r="L4361" s="5">
        <v>840000</v>
      </c>
      <c r="M4361" s="28">
        <f t="shared" si="68"/>
        <v>840000</v>
      </c>
      <c r="N4361">
        <f>2025-Table1[[#This Row],[Year]]</f>
        <v>4</v>
      </c>
    </row>
    <row r="4362" spans="1:14" x14ac:dyDescent="0.3">
      <c r="A4362" t="s">
        <v>21</v>
      </c>
      <c r="B4362" t="s">
        <v>111</v>
      </c>
      <c r="C4362">
        <v>2020</v>
      </c>
      <c r="D4362" s="3">
        <v>4</v>
      </c>
      <c r="E4362" s="3">
        <v>68000</v>
      </c>
      <c r="F4362" t="s">
        <v>13</v>
      </c>
      <c r="G4362" s="15">
        <f>IF(Table1[[#This Row],[Transmission]]="Manual", 0, 1)</f>
        <v>0</v>
      </c>
      <c r="H4362" t="s">
        <v>9475</v>
      </c>
      <c r="I4362" t="s">
        <v>14</v>
      </c>
      <c r="J4362" s="4">
        <v>45597</v>
      </c>
      <c r="K4362" t="s">
        <v>4199</v>
      </c>
      <c r="L4362" s="5">
        <v>49999</v>
      </c>
      <c r="M4362" s="28">
        <f t="shared" si="68"/>
        <v>49999</v>
      </c>
      <c r="N4362">
        <f>2025-Table1[[#This Row],[Year]]</f>
        <v>5</v>
      </c>
    </row>
    <row r="4363" spans="1:14" x14ac:dyDescent="0.3">
      <c r="A4363" t="s">
        <v>44</v>
      </c>
      <c r="B4363" t="s">
        <v>133</v>
      </c>
      <c r="C4363">
        <v>2018</v>
      </c>
      <c r="D4363" s="3">
        <v>6</v>
      </c>
      <c r="E4363" s="3">
        <v>35933</v>
      </c>
      <c r="F4363" t="s">
        <v>25</v>
      </c>
      <c r="G4363" s="15">
        <f>IF(Table1[[#This Row],[Transmission]]="Manual", 0, 1)</f>
        <v>1</v>
      </c>
      <c r="H4363" t="s">
        <v>9472</v>
      </c>
      <c r="I4363" t="s">
        <v>14</v>
      </c>
      <c r="J4363" s="4">
        <v>45597</v>
      </c>
      <c r="K4363" t="s">
        <v>1945</v>
      </c>
      <c r="L4363" s="5">
        <v>560001</v>
      </c>
      <c r="M4363" s="28">
        <f t="shared" si="68"/>
        <v>560001</v>
      </c>
      <c r="N4363">
        <f>2025-Table1[[#This Row],[Year]]</f>
        <v>7</v>
      </c>
    </row>
    <row r="4364" spans="1:14" x14ac:dyDescent="0.3">
      <c r="A4364" t="s">
        <v>21</v>
      </c>
      <c r="B4364" t="s">
        <v>111</v>
      </c>
      <c r="C4364">
        <v>2017</v>
      </c>
      <c r="D4364" s="3">
        <v>7</v>
      </c>
      <c r="E4364" s="3">
        <v>77000</v>
      </c>
      <c r="F4364" t="s">
        <v>13</v>
      </c>
      <c r="G4364" s="15">
        <f>IF(Table1[[#This Row],[Transmission]]="Manual", 0, 1)</f>
        <v>0</v>
      </c>
      <c r="H4364" t="s">
        <v>9472</v>
      </c>
      <c r="I4364" t="s">
        <v>2903</v>
      </c>
      <c r="J4364" s="4">
        <v>45597</v>
      </c>
      <c r="K4364" t="s">
        <v>4200</v>
      </c>
      <c r="L4364" s="5">
        <v>420000</v>
      </c>
      <c r="M4364" s="28">
        <f t="shared" si="68"/>
        <v>420000</v>
      </c>
      <c r="N4364">
        <f>2025-Table1[[#This Row],[Year]]</f>
        <v>8</v>
      </c>
    </row>
    <row r="4365" spans="1:14" x14ac:dyDescent="0.3">
      <c r="A4365" t="s">
        <v>21</v>
      </c>
      <c r="B4365" t="s">
        <v>293</v>
      </c>
      <c r="C4365">
        <v>2023</v>
      </c>
      <c r="D4365" s="3">
        <v>1</v>
      </c>
      <c r="E4365" s="3">
        <v>20000</v>
      </c>
      <c r="F4365" t="s">
        <v>25</v>
      </c>
      <c r="G4365" s="15">
        <f>IF(Table1[[#This Row],[Transmission]]="Manual", 0, 1)</f>
        <v>1</v>
      </c>
      <c r="H4365" t="s">
        <v>9472</v>
      </c>
      <c r="I4365" t="s">
        <v>2903</v>
      </c>
      <c r="J4365" s="4">
        <v>45597</v>
      </c>
      <c r="K4365" t="s">
        <v>4201</v>
      </c>
      <c r="L4365" s="5">
        <v>600000</v>
      </c>
      <c r="M4365" s="28">
        <f t="shared" si="68"/>
        <v>600000</v>
      </c>
      <c r="N4365">
        <f>2025-Table1[[#This Row],[Year]]</f>
        <v>2</v>
      </c>
    </row>
    <row r="4366" spans="1:14" x14ac:dyDescent="0.3">
      <c r="A4366" t="s">
        <v>113</v>
      </c>
      <c r="B4366" t="s">
        <v>994</v>
      </c>
      <c r="C4366">
        <v>2022</v>
      </c>
      <c r="D4366" s="3">
        <v>2</v>
      </c>
      <c r="E4366" s="3">
        <v>14555</v>
      </c>
      <c r="F4366" t="s">
        <v>25</v>
      </c>
      <c r="G4366" s="15">
        <f>IF(Table1[[#This Row],[Transmission]]="Manual", 0, 1)</f>
        <v>1</v>
      </c>
      <c r="H4366" t="s">
        <v>9472</v>
      </c>
      <c r="I4366" t="s">
        <v>17</v>
      </c>
      <c r="J4366" s="4">
        <v>45597</v>
      </c>
      <c r="K4366" t="s">
        <v>4202</v>
      </c>
      <c r="L4366" s="5">
        <v>1095000</v>
      </c>
      <c r="M4366" s="28">
        <f t="shared" si="68"/>
        <v>1095000</v>
      </c>
      <c r="N4366">
        <f>2025-Table1[[#This Row],[Year]]</f>
        <v>3</v>
      </c>
    </row>
    <row r="4367" spans="1:14" x14ac:dyDescent="0.3">
      <c r="A4367" t="s">
        <v>21</v>
      </c>
      <c r="B4367" t="s">
        <v>68</v>
      </c>
      <c r="C4367">
        <v>2018</v>
      </c>
      <c r="D4367" s="3">
        <v>6</v>
      </c>
      <c r="E4367" s="3">
        <v>49000</v>
      </c>
      <c r="F4367" t="s">
        <v>25</v>
      </c>
      <c r="G4367" s="15">
        <f>IF(Table1[[#This Row],[Transmission]]="Manual", 0, 1)</f>
        <v>1</v>
      </c>
      <c r="H4367" t="s">
        <v>9472</v>
      </c>
      <c r="I4367" t="s">
        <v>14</v>
      </c>
      <c r="J4367" s="4">
        <v>45597</v>
      </c>
      <c r="K4367" t="s">
        <v>4203</v>
      </c>
      <c r="L4367" s="5">
        <v>505000</v>
      </c>
      <c r="M4367" s="28">
        <f t="shared" si="68"/>
        <v>505000</v>
      </c>
      <c r="N4367">
        <f>2025-Table1[[#This Row],[Year]]</f>
        <v>7</v>
      </c>
    </row>
    <row r="4368" spans="1:14" x14ac:dyDescent="0.3">
      <c r="A4368" t="s">
        <v>113</v>
      </c>
      <c r="B4368" t="s">
        <v>994</v>
      </c>
      <c r="C4368">
        <v>2022</v>
      </c>
      <c r="D4368" s="3">
        <v>2</v>
      </c>
      <c r="E4368" s="3">
        <v>69000</v>
      </c>
      <c r="F4368" t="s">
        <v>13</v>
      </c>
      <c r="G4368" s="15">
        <f>IF(Table1[[#This Row],[Transmission]]="Manual", 0, 1)</f>
        <v>0</v>
      </c>
      <c r="H4368" t="s">
        <v>9472</v>
      </c>
      <c r="I4368" t="s">
        <v>17</v>
      </c>
      <c r="J4368" s="4">
        <v>45597</v>
      </c>
      <c r="K4368" t="s">
        <v>4204</v>
      </c>
      <c r="L4368" s="5">
        <v>1050000</v>
      </c>
      <c r="M4368" s="28">
        <f t="shared" si="68"/>
        <v>1050000</v>
      </c>
      <c r="N4368">
        <f>2025-Table1[[#This Row],[Year]]</f>
        <v>3</v>
      </c>
    </row>
    <row r="4369" spans="1:14" x14ac:dyDescent="0.3">
      <c r="A4369" t="s">
        <v>21</v>
      </c>
      <c r="B4369" t="s">
        <v>49</v>
      </c>
      <c r="C4369">
        <v>2018</v>
      </c>
      <c r="D4369" s="3">
        <v>6</v>
      </c>
      <c r="E4369" s="3">
        <v>72000</v>
      </c>
      <c r="F4369" t="s">
        <v>13</v>
      </c>
      <c r="G4369" s="15">
        <f>IF(Table1[[#This Row],[Transmission]]="Manual", 0, 1)</f>
        <v>0</v>
      </c>
      <c r="H4369" t="s">
        <v>9475</v>
      </c>
      <c r="I4369" t="s">
        <v>2903</v>
      </c>
      <c r="J4369" s="4">
        <v>45597</v>
      </c>
      <c r="K4369" t="s">
        <v>4205</v>
      </c>
      <c r="L4369" s="5">
        <v>690000</v>
      </c>
      <c r="M4369" s="28">
        <f t="shared" si="68"/>
        <v>690000</v>
      </c>
      <c r="N4369">
        <f>2025-Table1[[#This Row],[Year]]</f>
        <v>7</v>
      </c>
    </row>
    <row r="4370" spans="1:14" x14ac:dyDescent="0.3">
      <c r="A4370" t="s">
        <v>15</v>
      </c>
      <c r="B4370" t="s">
        <v>588</v>
      </c>
      <c r="C4370">
        <v>2011</v>
      </c>
      <c r="D4370" s="3">
        <v>13</v>
      </c>
      <c r="E4370" s="3">
        <v>70000</v>
      </c>
      <c r="F4370" t="s">
        <v>13</v>
      </c>
      <c r="G4370" s="15">
        <f>IF(Table1[[#This Row],[Transmission]]="Manual", 0, 1)</f>
        <v>0</v>
      </c>
      <c r="H4370" t="s">
        <v>9475</v>
      </c>
      <c r="I4370" t="s">
        <v>2903</v>
      </c>
      <c r="J4370" s="4">
        <v>45597</v>
      </c>
      <c r="K4370" t="s">
        <v>4206</v>
      </c>
      <c r="L4370" s="5">
        <v>240000</v>
      </c>
      <c r="M4370" s="28">
        <f t="shared" si="68"/>
        <v>240000</v>
      </c>
      <c r="N4370">
        <f>2025-Table1[[#This Row],[Year]]</f>
        <v>14</v>
      </c>
    </row>
    <row r="4371" spans="1:14" x14ac:dyDescent="0.3">
      <c r="A4371" t="s">
        <v>21</v>
      </c>
      <c r="B4371" t="s">
        <v>49</v>
      </c>
      <c r="C4371">
        <v>2021</v>
      </c>
      <c r="D4371" s="3">
        <v>3</v>
      </c>
      <c r="E4371" s="3">
        <v>67000</v>
      </c>
      <c r="F4371" t="s">
        <v>13</v>
      </c>
      <c r="G4371" s="15">
        <f>IF(Table1[[#This Row],[Transmission]]="Manual", 0, 1)</f>
        <v>0</v>
      </c>
      <c r="H4371" t="s">
        <v>9472</v>
      </c>
      <c r="I4371" t="s">
        <v>2903</v>
      </c>
      <c r="J4371" s="4">
        <v>45597</v>
      </c>
      <c r="K4371" t="s">
        <v>4207</v>
      </c>
      <c r="L4371" s="5">
        <v>1080000</v>
      </c>
      <c r="M4371" s="28">
        <f t="shared" si="68"/>
        <v>1080000</v>
      </c>
      <c r="N4371">
        <f>2025-Table1[[#This Row],[Year]]</f>
        <v>4</v>
      </c>
    </row>
    <row r="4372" spans="1:14" x14ac:dyDescent="0.3">
      <c r="A4372" t="s">
        <v>15</v>
      </c>
      <c r="B4372" t="s">
        <v>16</v>
      </c>
      <c r="C4372">
        <v>2008</v>
      </c>
      <c r="D4372" s="3">
        <v>16</v>
      </c>
      <c r="E4372" s="3">
        <v>117815</v>
      </c>
      <c r="F4372" t="s">
        <v>13</v>
      </c>
      <c r="G4372" s="15">
        <f>IF(Table1[[#This Row],[Transmission]]="Manual", 0, 1)</f>
        <v>0</v>
      </c>
      <c r="H4372" t="s">
        <v>9472</v>
      </c>
      <c r="I4372" t="s">
        <v>17</v>
      </c>
      <c r="J4372" s="4">
        <v>45597</v>
      </c>
      <c r="K4372" t="s">
        <v>4208</v>
      </c>
      <c r="L4372" s="5">
        <v>735000</v>
      </c>
      <c r="M4372" s="28">
        <f t="shared" si="68"/>
        <v>735000</v>
      </c>
      <c r="N4372">
        <f>2025-Table1[[#This Row],[Year]]</f>
        <v>17</v>
      </c>
    </row>
    <row r="4373" spans="1:14" x14ac:dyDescent="0.3">
      <c r="A4373" t="s">
        <v>11</v>
      </c>
      <c r="B4373" t="s">
        <v>285</v>
      </c>
      <c r="C4373">
        <v>2017</v>
      </c>
      <c r="D4373" s="3">
        <v>7</v>
      </c>
      <c r="E4373" s="3">
        <v>81000</v>
      </c>
      <c r="F4373" t="s">
        <v>13</v>
      </c>
      <c r="G4373" s="15">
        <f>IF(Table1[[#This Row],[Transmission]]="Manual", 0, 1)</f>
        <v>0</v>
      </c>
      <c r="H4373" t="s">
        <v>9472</v>
      </c>
      <c r="I4373" t="s">
        <v>2903</v>
      </c>
      <c r="J4373" s="4">
        <v>45597</v>
      </c>
      <c r="K4373" t="s">
        <v>4209</v>
      </c>
      <c r="L4373" s="5">
        <v>375000</v>
      </c>
      <c r="M4373" s="28">
        <f t="shared" si="68"/>
        <v>375000</v>
      </c>
      <c r="N4373">
        <f>2025-Table1[[#This Row],[Year]]</f>
        <v>8</v>
      </c>
    </row>
    <row r="4374" spans="1:14" x14ac:dyDescent="0.3">
      <c r="A4374" t="s">
        <v>44</v>
      </c>
      <c r="B4374" t="s">
        <v>413</v>
      </c>
      <c r="C4374">
        <v>2009</v>
      </c>
      <c r="D4374" s="3">
        <v>15</v>
      </c>
      <c r="E4374" s="3">
        <v>65000</v>
      </c>
      <c r="F4374" t="s">
        <v>13</v>
      </c>
      <c r="G4374" s="15">
        <f>IF(Table1[[#This Row],[Transmission]]="Manual", 0, 1)</f>
        <v>0</v>
      </c>
      <c r="H4374" t="s">
        <v>9472</v>
      </c>
      <c r="I4374" t="s">
        <v>14</v>
      </c>
      <c r="J4374" s="4">
        <v>45597</v>
      </c>
      <c r="K4374" t="s">
        <v>539</v>
      </c>
      <c r="L4374" s="5">
        <v>210000</v>
      </c>
      <c r="M4374" s="28">
        <f t="shared" si="68"/>
        <v>210000</v>
      </c>
      <c r="N4374">
        <f>2025-Table1[[#This Row],[Year]]</f>
        <v>16</v>
      </c>
    </row>
    <row r="4375" spans="1:14" x14ac:dyDescent="0.3">
      <c r="A4375" t="s">
        <v>15</v>
      </c>
      <c r="B4375" t="s">
        <v>155</v>
      </c>
      <c r="C4375">
        <v>2016</v>
      </c>
      <c r="D4375" s="3">
        <v>8</v>
      </c>
      <c r="E4375" s="3">
        <v>78000</v>
      </c>
      <c r="F4375" t="s">
        <v>13</v>
      </c>
      <c r="G4375" s="15">
        <f>IF(Table1[[#This Row],[Transmission]]="Manual", 0, 1)</f>
        <v>0</v>
      </c>
      <c r="H4375" t="s">
        <v>9475</v>
      </c>
      <c r="I4375" t="s">
        <v>2903</v>
      </c>
      <c r="J4375" s="4">
        <v>45597</v>
      </c>
      <c r="K4375" t="s">
        <v>4210</v>
      </c>
      <c r="L4375" s="5">
        <v>399999</v>
      </c>
      <c r="M4375" s="28">
        <f t="shared" si="68"/>
        <v>399999</v>
      </c>
      <c r="N4375">
        <f>2025-Table1[[#This Row],[Year]]</f>
        <v>9</v>
      </c>
    </row>
    <row r="4376" spans="1:14" x14ac:dyDescent="0.3">
      <c r="A4376" t="s">
        <v>21</v>
      </c>
      <c r="B4376" t="s">
        <v>231</v>
      </c>
      <c r="C4376">
        <v>2019</v>
      </c>
      <c r="D4376" s="3">
        <v>5</v>
      </c>
      <c r="E4376" s="3">
        <v>86000</v>
      </c>
      <c r="F4376" t="s">
        <v>13</v>
      </c>
      <c r="G4376" s="15">
        <f>IF(Table1[[#This Row],[Transmission]]="Manual", 0, 1)</f>
        <v>0</v>
      </c>
      <c r="H4376" t="s">
        <v>9472</v>
      </c>
      <c r="I4376" t="s">
        <v>2903</v>
      </c>
      <c r="J4376" s="4">
        <v>45597</v>
      </c>
      <c r="K4376" t="s">
        <v>4211</v>
      </c>
      <c r="L4376" s="5">
        <v>299000</v>
      </c>
      <c r="M4376" s="28">
        <f t="shared" si="68"/>
        <v>299000</v>
      </c>
      <c r="N4376">
        <f>2025-Table1[[#This Row],[Year]]</f>
        <v>6</v>
      </c>
    </row>
    <row r="4377" spans="1:14" x14ac:dyDescent="0.3">
      <c r="A4377" t="s">
        <v>97</v>
      </c>
      <c r="B4377" t="s">
        <v>236</v>
      </c>
      <c r="C4377">
        <v>2016</v>
      </c>
      <c r="D4377" s="3">
        <v>8</v>
      </c>
      <c r="E4377" s="3">
        <v>78000</v>
      </c>
      <c r="F4377" t="s">
        <v>25</v>
      </c>
      <c r="G4377" s="15">
        <f>IF(Table1[[#This Row],[Transmission]]="Manual", 0, 1)</f>
        <v>1</v>
      </c>
      <c r="H4377" t="s">
        <v>9472</v>
      </c>
      <c r="I4377" t="s">
        <v>17</v>
      </c>
      <c r="J4377" s="4">
        <v>45597</v>
      </c>
      <c r="K4377" t="s">
        <v>4212</v>
      </c>
      <c r="L4377" s="5">
        <v>650000</v>
      </c>
      <c r="M4377" s="28">
        <f t="shared" si="68"/>
        <v>650000</v>
      </c>
      <c r="N4377">
        <f>2025-Table1[[#This Row],[Year]]</f>
        <v>9</v>
      </c>
    </row>
    <row r="4378" spans="1:14" x14ac:dyDescent="0.3">
      <c r="A4378" t="s">
        <v>15</v>
      </c>
      <c r="B4378" t="s">
        <v>1917</v>
      </c>
      <c r="C4378">
        <v>2019</v>
      </c>
      <c r="D4378" s="3">
        <v>5</v>
      </c>
      <c r="E4378" s="3">
        <v>34750</v>
      </c>
      <c r="F4378" t="s">
        <v>25</v>
      </c>
      <c r="G4378" s="15">
        <f>IF(Table1[[#This Row],[Transmission]]="Manual", 0, 1)</f>
        <v>1</v>
      </c>
      <c r="H4378" t="s">
        <v>9472</v>
      </c>
      <c r="I4378" t="s">
        <v>14</v>
      </c>
      <c r="J4378" s="4">
        <v>45597</v>
      </c>
      <c r="K4378" t="s">
        <v>4213</v>
      </c>
      <c r="L4378" s="5">
        <v>650000</v>
      </c>
      <c r="M4378" s="28">
        <f t="shared" si="68"/>
        <v>650000</v>
      </c>
      <c r="N4378">
        <f>2025-Table1[[#This Row],[Year]]</f>
        <v>6</v>
      </c>
    </row>
    <row r="4379" spans="1:14" x14ac:dyDescent="0.3">
      <c r="A4379" t="s">
        <v>44</v>
      </c>
      <c r="B4379" t="s">
        <v>124</v>
      </c>
      <c r="C4379">
        <v>2007</v>
      </c>
      <c r="D4379" s="3">
        <v>17</v>
      </c>
      <c r="E4379" s="3">
        <v>79000</v>
      </c>
      <c r="F4379" t="s">
        <v>13</v>
      </c>
      <c r="G4379" s="15">
        <f>IF(Table1[[#This Row],[Transmission]]="Manual", 0, 1)</f>
        <v>0</v>
      </c>
      <c r="H4379" t="s">
        <v>9475</v>
      </c>
      <c r="I4379" t="s">
        <v>2903</v>
      </c>
      <c r="J4379" s="4">
        <v>45597</v>
      </c>
      <c r="K4379" t="s">
        <v>4214</v>
      </c>
      <c r="L4379" s="5">
        <v>160000</v>
      </c>
      <c r="M4379" s="28">
        <f t="shared" si="68"/>
        <v>160000</v>
      </c>
      <c r="N4379">
        <f>2025-Table1[[#This Row],[Year]]</f>
        <v>18</v>
      </c>
    </row>
    <row r="4380" spans="1:14" x14ac:dyDescent="0.3">
      <c r="A4380" t="s">
        <v>262</v>
      </c>
      <c r="B4380" t="s">
        <v>263</v>
      </c>
      <c r="C4380">
        <v>2019</v>
      </c>
      <c r="D4380" s="3">
        <v>5</v>
      </c>
      <c r="E4380" s="3">
        <v>52500</v>
      </c>
      <c r="F4380" t="s">
        <v>25</v>
      </c>
      <c r="G4380" s="15">
        <f>IF(Table1[[#This Row],[Transmission]]="Manual", 0, 1)</f>
        <v>1</v>
      </c>
      <c r="H4380" t="s">
        <v>9475</v>
      </c>
      <c r="I4380" t="s">
        <v>14</v>
      </c>
      <c r="J4380" s="4">
        <v>45597</v>
      </c>
      <c r="K4380" t="s">
        <v>2183</v>
      </c>
      <c r="L4380" s="5">
        <v>1300000</v>
      </c>
      <c r="M4380" s="28">
        <f t="shared" si="68"/>
        <v>1300000</v>
      </c>
      <c r="N4380">
        <f>2025-Table1[[#This Row],[Year]]</f>
        <v>6</v>
      </c>
    </row>
    <row r="4381" spans="1:14" x14ac:dyDescent="0.3">
      <c r="A4381" t="s">
        <v>44</v>
      </c>
      <c r="B4381" t="s">
        <v>116</v>
      </c>
      <c r="C4381">
        <v>2013</v>
      </c>
      <c r="D4381" s="3">
        <v>11</v>
      </c>
      <c r="E4381" s="3">
        <v>65000</v>
      </c>
      <c r="F4381" t="s">
        <v>13</v>
      </c>
      <c r="G4381" s="15">
        <f>IF(Table1[[#This Row],[Transmission]]="Manual", 0, 1)</f>
        <v>0</v>
      </c>
      <c r="H4381" t="s">
        <v>9475</v>
      </c>
      <c r="I4381" t="s">
        <v>14</v>
      </c>
      <c r="J4381" s="4">
        <v>45597</v>
      </c>
      <c r="K4381" t="s">
        <v>4215</v>
      </c>
      <c r="L4381" s="5">
        <v>225000</v>
      </c>
      <c r="M4381" s="28">
        <f t="shared" si="68"/>
        <v>225000</v>
      </c>
      <c r="N4381">
        <f>2025-Table1[[#This Row],[Year]]</f>
        <v>12</v>
      </c>
    </row>
    <row r="4382" spans="1:14" x14ac:dyDescent="0.3">
      <c r="A4382" t="s">
        <v>21</v>
      </c>
      <c r="B4382" t="s">
        <v>24</v>
      </c>
      <c r="C4382">
        <v>2020</v>
      </c>
      <c r="D4382" s="3">
        <v>4</v>
      </c>
      <c r="E4382" s="3">
        <v>32000</v>
      </c>
      <c r="F4382" t="s">
        <v>13</v>
      </c>
      <c r="G4382" s="15">
        <f>IF(Table1[[#This Row],[Transmission]]="Manual", 0, 1)</f>
        <v>0</v>
      </c>
      <c r="H4382" t="s">
        <v>9472</v>
      </c>
      <c r="I4382" t="s">
        <v>14</v>
      </c>
      <c r="J4382" s="4">
        <v>45566</v>
      </c>
      <c r="K4382" t="s">
        <v>4216</v>
      </c>
      <c r="L4382" s="5">
        <v>690000</v>
      </c>
      <c r="M4382" s="28">
        <f t="shared" si="68"/>
        <v>690000</v>
      </c>
      <c r="N4382">
        <f>2025-Table1[[#This Row],[Year]]</f>
        <v>5</v>
      </c>
    </row>
    <row r="4383" spans="1:14" x14ac:dyDescent="0.3">
      <c r="A4383" t="s">
        <v>18</v>
      </c>
      <c r="B4383" t="s">
        <v>19</v>
      </c>
      <c r="C4383">
        <v>2016</v>
      </c>
      <c r="D4383" s="3">
        <v>8</v>
      </c>
      <c r="E4383" s="3">
        <v>115000</v>
      </c>
      <c r="F4383" t="s">
        <v>25</v>
      </c>
      <c r="G4383" s="15">
        <f>IF(Table1[[#This Row],[Transmission]]="Manual", 0, 1)</f>
        <v>1</v>
      </c>
      <c r="H4383" t="s">
        <v>9475</v>
      </c>
      <c r="I4383" t="s">
        <v>17</v>
      </c>
      <c r="J4383" s="4">
        <v>45597</v>
      </c>
      <c r="K4383" t="s">
        <v>4217</v>
      </c>
      <c r="L4383" s="5">
        <v>640000</v>
      </c>
      <c r="M4383" s="28">
        <f t="shared" si="68"/>
        <v>640000</v>
      </c>
      <c r="N4383">
        <f>2025-Table1[[#This Row],[Year]]</f>
        <v>9</v>
      </c>
    </row>
    <row r="4384" spans="1:14" x14ac:dyDescent="0.3">
      <c r="A4384" t="s">
        <v>43</v>
      </c>
      <c r="B4384" t="s">
        <v>85</v>
      </c>
      <c r="C4384">
        <v>2015</v>
      </c>
      <c r="D4384" s="3">
        <v>9</v>
      </c>
      <c r="E4384" s="3">
        <v>70000</v>
      </c>
      <c r="F4384" t="s">
        <v>25</v>
      </c>
      <c r="G4384" s="15">
        <f>IF(Table1[[#This Row],[Transmission]]="Manual", 0, 1)</f>
        <v>1</v>
      </c>
      <c r="H4384" t="s">
        <v>9475</v>
      </c>
      <c r="I4384" t="s">
        <v>17</v>
      </c>
      <c r="J4384" s="4">
        <v>45597</v>
      </c>
      <c r="K4384" t="s">
        <v>4218</v>
      </c>
      <c r="L4384" s="5">
        <v>1450000</v>
      </c>
      <c r="M4384" s="28">
        <f t="shared" si="68"/>
        <v>1450000</v>
      </c>
      <c r="N4384">
        <f>2025-Table1[[#This Row],[Year]]</f>
        <v>10</v>
      </c>
    </row>
    <row r="4385" spans="1:14" x14ac:dyDescent="0.3">
      <c r="A4385" t="s">
        <v>27</v>
      </c>
      <c r="B4385" t="s">
        <v>360</v>
      </c>
      <c r="C4385">
        <v>2012</v>
      </c>
      <c r="D4385" s="3">
        <v>12</v>
      </c>
      <c r="E4385" s="3">
        <v>105000</v>
      </c>
      <c r="F4385" t="s">
        <v>25</v>
      </c>
      <c r="G4385" s="15">
        <f>IF(Table1[[#This Row],[Transmission]]="Manual", 0, 1)</f>
        <v>1</v>
      </c>
      <c r="H4385" t="s">
        <v>9472</v>
      </c>
      <c r="I4385" t="s">
        <v>17</v>
      </c>
      <c r="J4385" s="4">
        <v>45597</v>
      </c>
      <c r="K4385" t="s">
        <v>4219</v>
      </c>
      <c r="L4385" s="5">
        <v>990000</v>
      </c>
      <c r="M4385" s="28">
        <f t="shared" si="68"/>
        <v>990000</v>
      </c>
      <c r="N4385">
        <f>2025-Table1[[#This Row],[Year]]</f>
        <v>13</v>
      </c>
    </row>
    <row r="4386" spans="1:14" x14ac:dyDescent="0.3">
      <c r="A4386" t="s">
        <v>21</v>
      </c>
      <c r="B4386" t="s">
        <v>70</v>
      </c>
      <c r="C4386">
        <v>2018</v>
      </c>
      <c r="D4386" s="3">
        <v>6</v>
      </c>
      <c r="E4386" s="3">
        <v>68445</v>
      </c>
      <c r="F4386" t="s">
        <v>13</v>
      </c>
      <c r="G4386" s="15">
        <f>IF(Table1[[#This Row],[Transmission]]="Manual", 0, 1)</f>
        <v>0</v>
      </c>
      <c r="H4386" t="s">
        <v>9472</v>
      </c>
      <c r="I4386" t="s">
        <v>17</v>
      </c>
      <c r="J4386" s="4">
        <v>45597</v>
      </c>
      <c r="K4386" t="s">
        <v>945</v>
      </c>
      <c r="L4386" s="5">
        <v>590000</v>
      </c>
      <c r="M4386" s="28">
        <f t="shared" si="68"/>
        <v>590000</v>
      </c>
      <c r="N4386">
        <f>2025-Table1[[#This Row],[Year]]</f>
        <v>7</v>
      </c>
    </row>
    <row r="4387" spans="1:14" x14ac:dyDescent="0.3">
      <c r="A4387" t="s">
        <v>44</v>
      </c>
      <c r="B4387" t="s">
        <v>2913</v>
      </c>
      <c r="C4387">
        <v>2007</v>
      </c>
      <c r="D4387" s="3">
        <v>17</v>
      </c>
      <c r="E4387" s="3">
        <v>50000</v>
      </c>
      <c r="F4387" t="s">
        <v>25</v>
      </c>
      <c r="G4387" s="15">
        <f>IF(Table1[[#This Row],[Transmission]]="Manual", 0, 1)</f>
        <v>1</v>
      </c>
      <c r="H4387" t="s">
        <v>9472</v>
      </c>
      <c r="I4387" t="s">
        <v>2903</v>
      </c>
      <c r="J4387" s="4">
        <v>45597</v>
      </c>
      <c r="K4387" t="s">
        <v>4220</v>
      </c>
      <c r="L4387" s="5">
        <v>52999</v>
      </c>
      <c r="M4387" s="28">
        <f t="shared" si="68"/>
        <v>52999</v>
      </c>
      <c r="N4387">
        <f>2025-Table1[[#This Row],[Year]]</f>
        <v>18</v>
      </c>
    </row>
    <row r="4388" spans="1:14" x14ac:dyDescent="0.3">
      <c r="A4388" t="s">
        <v>21</v>
      </c>
      <c r="B4388" t="s">
        <v>49</v>
      </c>
      <c r="C4388">
        <v>2017</v>
      </c>
      <c r="D4388" s="3">
        <v>7</v>
      </c>
      <c r="E4388" s="3">
        <v>58680</v>
      </c>
      <c r="F4388" t="s">
        <v>13</v>
      </c>
      <c r="G4388" s="15">
        <f>IF(Table1[[#This Row],[Transmission]]="Manual", 0, 1)</f>
        <v>0</v>
      </c>
      <c r="H4388" t="s">
        <v>9475</v>
      </c>
      <c r="I4388" t="s">
        <v>2903</v>
      </c>
      <c r="J4388" s="4">
        <v>45566</v>
      </c>
      <c r="K4388" t="s">
        <v>4221</v>
      </c>
      <c r="L4388" s="5">
        <v>675000</v>
      </c>
      <c r="M4388" s="28">
        <f t="shared" si="68"/>
        <v>675000</v>
      </c>
      <c r="N4388">
        <f>2025-Table1[[#This Row],[Year]]</f>
        <v>8</v>
      </c>
    </row>
    <row r="4389" spans="1:14" x14ac:dyDescent="0.3">
      <c r="A4389" t="s">
        <v>11</v>
      </c>
      <c r="B4389" t="s">
        <v>285</v>
      </c>
      <c r="C4389">
        <v>2014</v>
      </c>
      <c r="D4389" s="3">
        <v>10</v>
      </c>
      <c r="E4389" s="3">
        <v>87000</v>
      </c>
      <c r="F4389" t="s">
        <v>13</v>
      </c>
      <c r="G4389" s="15">
        <f>IF(Table1[[#This Row],[Transmission]]="Manual", 0, 1)</f>
        <v>0</v>
      </c>
      <c r="H4389" t="s">
        <v>9475</v>
      </c>
      <c r="I4389" t="s">
        <v>14</v>
      </c>
      <c r="J4389" s="4">
        <v>45597</v>
      </c>
      <c r="K4389" t="s">
        <v>4222</v>
      </c>
      <c r="L4389" s="5">
        <v>315000</v>
      </c>
      <c r="M4389" s="28">
        <f t="shared" si="68"/>
        <v>315000</v>
      </c>
      <c r="N4389">
        <f>2025-Table1[[#This Row],[Year]]</f>
        <v>11</v>
      </c>
    </row>
    <row r="4390" spans="1:14" x14ac:dyDescent="0.3">
      <c r="A4390" t="s">
        <v>44</v>
      </c>
      <c r="B4390" t="s">
        <v>405</v>
      </c>
      <c r="C4390">
        <v>2021</v>
      </c>
      <c r="D4390" s="3">
        <v>3</v>
      </c>
      <c r="E4390" s="3">
        <v>55000</v>
      </c>
      <c r="F4390" t="s">
        <v>13</v>
      </c>
      <c r="G4390" s="15">
        <f>IF(Table1[[#This Row],[Transmission]]="Manual", 0, 1)</f>
        <v>0</v>
      </c>
      <c r="H4390" t="s">
        <v>9472</v>
      </c>
      <c r="I4390" t="s">
        <v>14</v>
      </c>
      <c r="J4390" s="4">
        <v>45597</v>
      </c>
      <c r="K4390" t="s">
        <v>4223</v>
      </c>
      <c r="L4390" s="5">
        <v>625000</v>
      </c>
      <c r="M4390" s="28">
        <f t="shared" si="68"/>
        <v>625000</v>
      </c>
      <c r="N4390">
        <f>2025-Table1[[#This Row],[Year]]</f>
        <v>4</v>
      </c>
    </row>
    <row r="4391" spans="1:14" x14ac:dyDescent="0.3">
      <c r="A4391" t="s">
        <v>21</v>
      </c>
      <c r="B4391" t="s">
        <v>39</v>
      </c>
      <c r="C4391">
        <v>2013</v>
      </c>
      <c r="D4391" s="3">
        <v>11</v>
      </c>
      <c r="E4391" s="3">
        <v>113000</v>
      </c>
      <c r="F4391" t="s">
        <v>13</v>
      </c>
      <c r="G4391" s="15">
        <f>IF(Table1[[#This Row],[Transmission]]="Manual", 0, 1)</f>
        <v>0</v>
      </c>
      <c r="H4391" t="s">
        <v>9472</v>
      </c>
      <c r="I4391" t="s">
        <v>2903</v>
      </c>
      <c r="J4391" s="4">
        <v>45597</v>
      </c>
      <c r="K4391" t="s">
        <v>4224</v>
      </c>
      <c r="L4391" s="5">
        <v>399000</v>
      </c>
      <c r="M4391" s="28">
        <f t="shared" si="68"/>
        <v>399000</v>
      </c>
      <c r="N4391">
        <f>2025-Table1[[#This Row],[Year]]</f>
        <v>12</v>
      </c>
    </row>
    <row r="4392" spans="1:14" x14ac:dyDescent="0.3">
      <c r="A4392" t="s">
        <v>21</v>
      </c>
      <c r="B4392" t="s">
        <v>1275</v>
      </c>
      <c r="C4392">
        <v>2021</v>
      </c>
      <c r="D4392" s="3">
        <v>3</v>
      </c>
      <c r="E4392" s="3">
        <v>38000</v>
      </c>
      <c r="F4392" t="s">
        <v>13</v>
      </c>
      <c r="G4392" s="15">
        <f>IF(Table1[[#This Row],[Transmission]]="Manual", 0, 1)</f>
        <v>0</v>
      </c>
      <c r="H4392" t="s">
        <v>9472</v>
      </c>
      <c r="I4392" t="s">
        <v>2903</v>
      </c>
      <c r="J4392" s="4">
        <v>45597</v>
      </c>
      <c r="K4392" t="s">
        <v>3572</v>
      </c>
      <c r="L4392" s="5">
        <v>559000</v>
      </c>
      <c r="M4392" s="28">
        <f t="shared" si="68"/>
        <v>559000</v>
      </c>
      <c r="N4392">
        <f>2025-Table1[[#This Row],[Year]]</f>
        <v>4</v>
      </c>
    </row>
    <row r="4393" spans="1:14" x14ac:dyDescent="0.3">
      <c r="A4393" t="s">
        <v>18</v>
      </c>
      <c r="B4393" t="s">
        <v>86</v>
      </c>
      <c r="C4393">
        <v>2012</v>
      </c>
      <c r="D4393" s="3">
        <v>12</v>
      </c>
      <c r="E4393" s="3">
        <v>81000</v>
      </c>
      <c r="F4393" t="s">
        <v>13</v>
      </c>
      <c r="G4393" s="15">
        <f>IF(Table1[[#This Row],[Transmission]]="Manual", 0, 1)</f>
        <v>0</v>
      </c>
      <c r="H4393" t="s">
        <v>9472</v>
      </c>
      <c r="I4393" t="s">
        <v>14</v>
      </c>
      <c r="J4393" s="4">
        <v>45597</v>
      </c>
      <c r="K4393" t="s">
        <v>4225</v>
      </c>
      <c r="L4393" s="5">
        <v>350000</v>
      </c>
      <c r="M4393" s="28">
        <f t="shared" si="68"/>
        <v>350000</v>
      </c>
      <c r="N4393">
        <f>2025-Table1[[#This Row],[Year]]</f>
        <v>13</v>
      </c>
    </row>
    <row r="4394" spans="1:14" x14ac:dyDescent="0.3">
      <c r="A4394" t="s">
        <v>21</v>
      </c>
      <c r="B4394" t="s">
        <v>49</v>
      </c>
      <c r="C4394">
        <v>2021</v>
      </c>
      <c r="D4394" s="3">
        <v>3</v>
      </c>
      <c r="E4394" s="3">
        <v>53885</v>
      </c>
      <c r="F4394" t="s">
        <v>25</v>
      </c>
      <c r="G4394" s="15">
        <f>IF(Table1[[#This Row],[Transmission]]="Manual", 0, 1)</f>
        <v>1</v>
      </c>
      <c r="H4394" t="s">
        <v>9472</v>
      </c>
      <c r="I4394" t="s">
        <v>2903</v>
      </c>
      <c r="J4394" s="4">
        <v>45597</v>
      </c>
      <c r="K4394" t="s">
        <v>4226</v>
      </c>
      <c r="L4394" s="5">
        <v>1090000</v>
      </c>
      <c r="M4394" s="28">
        <f t="shared" si="68"/>
        <v>1090000</v>
      </c>
      <c r="N4394">
        <f>2025-Table1[[#This Row],[Year]]</f>
        <v>4</v>
      </c>
    </row>
    <row r="4395" spans="1:14" x14ac:dyDescent="0.3">
      <c r="A4395" t="s">
        <v>44</v>
      </c>
      <c r="B4395" t="s">
        <v>976</v>
      </c>
      <c r="C4395">
        <v>2013</v>
      </c>
      <c r="D4395" s="3">
        <v>11</v>
      </c>
      <c r="E4395" s="3">
        <v>68000</v>
      </c>
      <c r="F4395" t="s">
        <v>25</v>
      </c>
      <c r="G4395" s="15">
        <f>IF(Table1[[#This Row],[Transmission]]="Manual", 0, 1)</f>
        <v>1</v>
      </c>
      <c r="H4395" t="s">
        <v>9475</v>
      </c>
      <c r="I4395" t="s">
        <v>2903</v>
      </c>
      <c r="J4395" s="4">
        <v>45597</v>
      </c>
      <c r="K4395" t="s">
        <v>4227</v>
      </c>
      <c r="L4395" s="5">
        <v>355000</v>
      </c>
      <c r="M4395" s="28">
        <f t="shared" si="68"/>
        <v>355000</v>
      </c>
      <c r="N4395">
        <f>2025-Table1[[#This Row],[Year]]</f>
        <v>12</v>
      </c>
    </row>
    <row r="4396" spans="1:14" x14ac:dyDescent="0.3">
      <c r="A4396" t="s">
        <v>21</v>
      </c>
      <c r="B4396" t="s">
        <v>22</v>
      </c>
      <c r="C4396">
        <v>2011</v>
      </c>
      <c r="D4396" s="3">
        <v>13</v>
      </c>
      <c r="E4396" s="3">
        <v>54001</v>
      </c>
      <c r="F4396" t="s">
        <v>13</v>
      </c>
      <c r="G4396" s="15">
        <f>IF(Table1[[#This Row],[Transmission]]="Manual", 0, 1)</f>
        <v>0</v>
      </c>
      <c r="H4396" t="s">
        <v>9472</v>
      </c>
      <c r="I4396" t="s">
        <v>2903</v>
      </c>
      <c r="J4396" s="4">
        <v>45597</v>
      </c>
      <c r="K4396" t="s">
        <v>4228</v>
      </c>
      <c r="L4396" s="5">
        <v>351000</v>
      </c>
      <c r="M4396" s="28">
        <f t="shared" si="68"/>
        <v>351000</v>
      </c>
      <c r="N4396">
        <f>2025-Table1[[#This Row],[Year]]</f>
        <v>14</v>
      </c>
    </row>
    <row r="4397" spans="1:14" x14ac:dyDescent="0.3">
      <c r="A4397" t="s">
        <v>21</v>
      </c>
      <c r="B4397" t="s">
        <v>49</v>
      </c>
      <c r="C4397">
        <v>2023</v>
      </c>
      <c r="D4397" s="3">
        <v>1</v>
      </c>
      <c r="E4397" s="3">
        <v>48000</v>
      </c>
      <c r="F4397" t="s">
        <v>13</v>
      </c>
      <c r="G4397" s="15">
        <f>IF(Table1[[#This Row],[Transmission]]="Manual", 0, 1)</f>
        <v>0</v>
      </c>
      <c r="H4397" t="s">
        <v>9472</v>
      </c>
      <c r="I4397" t="s">
        <v>2903</v>
      </c>
      <c r="J4397" s="4">
        <v>45597</v>
      </c>
      <c r="K4397" t="s">
        <v>4229</v>
      </c>
      <c r="L4397" s="5">
        <v>1000000</v>
      </c>
      <c r="M4397" s="28">
        <f t="shared" si="68"/>
        <v>1000000</v>
      </c>
      <c r="N4397">
        <f>2025-Table1[[#This Row],[Year]]</f>
        <v>2</v>
      </c>
    </row>
    <row r="4398" spans="1:14" x14ac:dyDescent="0.3">
      <c r="A4398" t="s">
        <v>21</v>
      </c>
      <c r="B4398" t="s">
        <v>194</v>
      </c>
      <c r="C4398">
        <v>2012</v>
      </c>
      <c r="D4398" s="3">
        <v>12</v>
      </c>
      <c r="E4398" s="3">
        <v>150000</v>
      </c>
      <c r="F4398" t="s">
        <v>25</v>
      </c>
      <c r="G4398" s="15">
        <f>IF(Table1[[#This Row],[Transmission]]="Manual", 0, 1)</f>
        <v>1</v>
      </c>
      <c r="H4398" t="s">
        <v>9475</v>
      </c>
      <c r="I4398" t="s">
        <v>2903</v>
      </c>
      <c r="J4398" s="4">
        <v>45597</v>
      </c>
      <c r="K4398" t="s">
        <v>4230</v>
      </c>
      <c r="L4398" s="5">
        <v>200000</v>
      </c>
      <c r="M4398" s="28">
        <f t="shared" si="68"/>
        <v>200000</v>
      </c>
      <c r="N4398">
        <f>2025-Table1[[#This Row],[Year]]</f>
        <v>13</v>
      </c>
    </row>
    <row r="4399" spans="1:14" x14ac:dyDescent="0.3">
      <c r="A4399" t="s">
        <v>262</v>
      </c>
      <c r="B4399" t="s">
        <v>263</v>
      </c>
      <c r="C4399">
        <v>2019</v>
      </c>
      <c r="D4399" s="3">
        <v>5</v>
      </c>
      <c r="E4399" s="3">
        <v>46000</v>
      </c>
      <c r="F4399" t="s">
        <v>25</v>
      </c>
      <c r="G4399" s="15">
        <f>IF(Table1[[#This Row],[Transmission]]="Manual", 0, 1)</f>
        <v>1</v>
      </c>
      <c r="H4399" t="s">
        <v>9472</v>
      </c>
      <c r="I4399" t="s">
        <v>14</v>
      </c>
      <c r="J4399" s="4">
        <v>45597</v>
      </c>
      <c r="K4399" t="s">
        <v>4231</v>
      </c>
      <c r="L4399" s="5">
        <v>1390000</v>
      </c>
      <c r="M4399" s="28">
        <f t="shared" si="68"/>
        <v>1390000</v>
      </c>
      <c r="N4399">
        <f>2025-Table1[[#This Row],[Year]]</f>
        <v>6</v>
      </c>
    </row>
    <row r="4400" spans="1:14" x14ac:dyDescent="0.3">
      <c r="A4400" t="s">
        <v>11</v>
      </c>
      <c r="B4400" t="s">
        <v>12</v>
      </c>
      <c r="C4400">
        <v>2015</v>
      </c>
      <c r="D4400" s="3">
        <v>9</v>
      </c>
      <c r="E4400" s="3">
        <v>69000</v>
      </c>
      <c r="F4400" t="s">
        <v>25</v>
      </c>
      <c r="G4400" s="15">
        <f>IF(Table1[[#This Row],[Transmission]]="Manual", 0, 1)</f>
        <v>1</v>
      </c>
      <c r="H4400" t="s">
        <v>9472</v>
      </c>
      <c r="I4400" t="s">
        <v>2903</v>
      </c>
      <c r="J4400" s="4">
        <v>45597</v>
      </c>
      <c r="K4400" t="s">
        <v>3792</v>
      </c>
      <c r="L4400" s="5">
        <v>525000</v>
      </c>
      <c r="M4400" s="28">
        <f t="shared" si="68"/>
        <v>525000</v>
      </c>
      <c r="N4400">
        <f>2025-Table1[[#This Row],[Year]]</f>
        <v>10</v>
      </c>
    </row>
    <row r="4401" spans="1:14" x14ac:dyDescent="0.3">
      <c r="A4401" t="s">
        <v>21</v>
      </c>
      <c r="B4401" t="s">
        <v>99</v>
      </c>
      <c r="C4401">
        <v>2017</v>
      </c>
      <c r="D4401" s="3">
        <v>7</v>
      </c>
      <c r="E4401" s="3">
        <v>83000</v>
      </c>
      <c r="F4401" t="s">
        <v>25</v>
      </c>
      <c r="G4401" s="15">
        <f>IF(Table1[[#This Row],[Transmission]]="Manual", 0, 1)</f>
        <v>1</v>
      </c>
      <c r="H4401" t="s">
        <v>9472</v>
      </c>
      <c r="I4401" t="s">
        <v>2903</v>
      </c>
      <c r="J4401" s="4">
        <v>45597</v>
      </c>
      <c r="K4401" t="s">
        <v>4232</v>
      </c>
      <c r="L4401" s="5">
        <v>550000</v>
      </c>
      <c r="M4401" s="28">
        <f t="shared" si="68"/>
        <v>550000</v>
      </c>
      <c r="N4401">
        <f>2025-Table1[[#This Row],[Year]]</f>
        <v>8</v>
      </c>
    </row>
    <row r="4402" spans="1:14" x14ac:dyDescent="0.3">
      <c r="A4402" t="s">
        <v>44</v>
      </c>
      <c r="B4402" t="s">
        <v>1728</v>
      </c>
      <c r="C4402">
        <v>2022</v>
      </c>
      <c r="D4402" s="3">
        <v>2</v>
      </c>
      <c r="E4402" s="3">
        <v>59000</v>
      </c>
      <c r="F4402" t="s">
        <v>25</v>
      </c>
      <c r="G4402" s="15">
        <f>IF(Table1[[#This Row],[Transmission]]="Manual", 0, 1)</f>
        <v>1</v>
      </c>
      <c r="H4402" t="s">
        <v>9472</v>
      </c>
      <c r="I4402" t="s">
        <v>2903</v>
      </c>
      <c r="J4402" s="4">
        <v>45597</v>
      </c>
      <c r="K4402" t="s">
        <v>4233</v>
      </c>
      <c r="L4402" s="5">
        <v>680000</v>
      </c>
      <c r="M4402" s="28">
        <f t="shared" si="68"/>
        <v>680000</v>
      </c>
      <c r="N4402">
        <f>2025-Table1[[#This Row],[Year]]</f>
        <v>3</v>
      </c>
    </row>
    <row r="4403" spans="1:14" x14ac:dyDescent="0.3">
      <c r="A4403" t="s">
        <v>44</v>
      </c>
      <c r="B4403" t="s">
        <v>413</v>
      </c>
      <c r="C4403">
        <v>2008</v>
      </c>
      <c r="D4403" s="3">
        <v>16</v>
      </c>
      <c r="E4403" s="3">
        <v>63900</v>
      </c>
      <c r="F4403" t="s">
        <v>13</v>
      </c>
      <c r="G4403" s="15">
        <f>IF(Table1[[#This Row],[Transmission]]="Manual", 0, 1)</f>
        <v>0</v>
      </c>
      <c r="H4403" t="s">
        <v>9475</v>
      </c>
      <c r="I4403" t="s">
        <v>14</v>
      </c>
      <c r="J4403" s="4">
        <v>45597</v>
      </c>
      <c r="K4403" t="s">
        <v>4234</v>
      </c>
      <c r="L4403" s="5">
        <v>135000</v>
      </c>
      <c r="M4403" s="28">
        <f t="shared" si="68"/>
        <v>135000</v>
      </c>
      <c r="N4403">
        <f>2025-Table1[[#This Row],[Year]]</f>
        <v>17</v>
      </c>
    </row>
    <row r="4404" spans="1:14" x14ac:dyDescent="0.3">
      <c r="A4404" t="s">
        <v>21</v>
      </c>
      <c r="B4404" t="s">
        <v>22</v>
      </c>
      <c r="C4404">
        <v>2015</v>
      </c>
      <c r="D4404" s="3">
        <v>9</v>
      </c>
      <c r="E4404" s="3">
        <v>76000</v>
      </c>
      <c r="F4404" t="s">
        <v>13</v>
      </c>
      <c r="G4404" s="15">
        <f>IF(Table1[[#This Row],[Transmission]]="Manual", 0, 1)</f>
        <v>0</v>
      </c>
      <c r="H4404" t="s">
        <v>9472</v>
      </c>
      <c r="I4404" t="s">
        <v>2903</v>
      </c>
      <c r="J4404" s="4">
        <v>45597</v>
      </c>
      <c r="K4404" t="s">
        <v>4235</v>
      </c>
      <c r="L4404" s="5">
        <v>355000</v>
      </c>
      <c r="M4404" s="28">
        <f t="shared" si="68"/>
        <v>355000</v>
      </c>
      <c r="N4404">
        <f>2025-Table1[[#This Row],[Year]]</f>
        <v>10</v>
      </c>
    </row>
    <row r="4405" spans="1:14" x14ac:dyDescent="0.3">
      <c r="A4405" t="s">
        <v>18</v>
      </c>
      <c r="B4405" t="s">
        <v>157</v>
      </c>
      <c r="C4405">
        <v>2015</v>
      </c>
      <c r="D4405" s="3">
        <v>9</v>
      </c>
      <c r="E4405" s="3">
        <v>40000</v>
      </c>
      <c r="F4405" t="s">
        <v>13</v>
      </c>
      <c r="G4405" s="15">
        <f>IF(Table1[[#This Row],[Transmission]]="Manual", 0, 1)</f>
        <v>0</v>
      </c>
      <c r="H4405" t="s">
        <v>9475</v>
      </c>
      <c r="I4405" t="s">
        <v>17</v>
      </c>
      <c r="J4405" s="4">
        <v>45597</v>
      </c>
      <c r="K4405" t="s">
        <v>4236</v>
      </c>
      <c r="L4405" s="5">
        <v>399000</v>
      </c>
      <c r="M4405" s="28">
        <f t="shared" si="68"/>
        <v>399000</v>
      </c>
      <c r="N4405">
        <f>2025-Table1[[#This Row],[Year]]</f>
        <v>10</v>
      </c>
    </row>
    <row r="4406" spans="1:14" x14ac:dyDescent="0.3">
      <c r="A4406" t="s">
        <v>97</v>
      </c>
      <c r="B4406" t="s">
        <v>236</v>
      </c>
      <c r="C4406">
        <v>2013</v>
      </c>
      <c r="D4406" s="3">
        <v>11</v>
      </c>
      <c r="E4406" s="3">
        <v>85000</v>
      </c>
      <c r="F4406" t="s">
        <v>13</v>
      </c>
      <c r="G4406" s="15">
        <f>IF(Table1[[#This Row],[Transmission]]="Manual", 0, 1)</f>
        <v>0</v>
      </c>
      <c r="H4406" t="s">
        <v>9475</v>
      </c>
      <c r="I4406" t="s">
        <v>17</v>
      </c>
      <c r="J4406" s="4">
        <v>45597</v>
      </c>
      <c r="K4406" t="s">
        <v>4237</v>
      </c>
      <c r="L4406" s="5">
        <v>325000</v>
      </c>
      <c r="M4406" s="28">
        <f t="shared" si="68"/>
        <v>325000</v>
      </c>
      <c r="N4406">
        <f>2025-Table1[[#This Row],[Year]]</f>
        <v>12</v>
      </c>
    </row>
    <row r="4407" spans="1:14" x14ac:dyDescent="0.3">
      <c r="A4407" t="s">
        <v>97</v>
      </c>
      <c r="B4407" t="s">
        <v>1138</v>
      </c>
      <c r="C4407">
        <v>2024</v>
      </c>
      <c r="D4407" s="3">
        <v>0</v>
      </c>
      <c r="E4407" s="3">
        <v>13000</v>
      </c>
      <c r="F4407" t="s">
        <v>13</v>
      </c>
      <c r="G4407" s="15">
        <f>IF(Table1[[#This Row],[Transmission]]="Manual", 0, 1)</f>
        <v>0</v>
      </c>
      <c r="H4407" t="s">
        <v>9472</v>
      </c>
      <c r="I4407" t="s">
        <v>14</v>
      </c>
      <c r="J4407" s="4">
        <v>45597</v>
      </c>
      <c r="K4407" t="s">
        <v>4238</v>
      </c>
      <c r="L4407" s="5">
        <v>1200000</v>
      </c>
      <c r="M4407" s="28">
        <f t="shared" si="68"/>
        <v>1200000</v>
      </c>
      <c r="N4407">
        <f>2025-Table1[[#This Row],[Year]]</f>
        <v>1</v>
      </c>
    </row>
    <row r="4408" spans="1:14" x14ac:dyDescent="0.3">
      <c r="A4408" t="s">
        <v>11</v>
      </c>
      <c r="B4408" t="s">
        <v>624</v>
      </c>
      <c r="C4408">
        <v>2016</v>
      </c>
      <c r="D4408" s="3">
        <v>8</v>
      </c>
      <c r="E4408" s="3">
        <v>110000</v>
      </c>
      <c r="F4408" t="s">
        <v>25</v>
      </c>
      <c r="G4408" s="15">
        <f>IF(Table1[[#This Row],[Transmission]]="Manual", 0, 1)</f>
        <v>1</v>
      </c>
      <c r="H4408" t="s">
        <v>9472</v>
      </c>
      <c r="I4408" t="s">
        <v>14</v>
      </c>
      <c r="J4408" s="4">
        <v>45597</v>
      </c>
      <c r="K4408" t="s">
        <v>4239</v>
      </c>
      <c r="L4408" s="5">
        <v>1325000</v>
      </c>
      <c r="M4408" s="28">
        <f t="shared" si="68"/>
        <v>1325000</v>
      </c>
      <c r="N4408">
        <f>2025-Table1[[#This Row],[Year]]</f>
        <v>9</v>
      </c>
    </row>
    <row r="4409" spans="1:14" x14ac:dyDescent="0.3">
      <c r="A4409" t="s">
        <v>21</v>
      </c>
      <c r="B4409" t="s">
        <v>24</v>
      </c>
      <c r="C4409">
        <v>2017</v>
      </c>
      <c r="D4409" s="3">
        <v>7</v>
      </c>
      <c r="E4409" s="3">
        <v>31853</v>
      </c>
      <c r="F4409" t="s">
        <v>25</v>
      </c>
      <c r="G4409" s="15">
        <f>IF(Table1[[#This Row],[Transmission]]="Manual", 0, 1)</f>
        <v>1</v>
      </c>
      <c r="H4409" t="s">
        <v>9472</v>
      </c>
      <c r="I4409" t="s">
        <v>2903</v>
      </c>
      <c r="J4409" s="4">
        <v>45505</v>
      </c>
      <c r="K4409" t="s">
        <v>3683</v>
      </c>
      <c r="L4409" s="5">
        <v>529000</v>
      </c>
      <c r="M4409" s="28">
        <f t="shared" si="68"/>
        <v>529000</v>
      </c>
      <c r="N4409">
        <f>2025-Table1[[#This Row],[Year]]</f>
        <v>8</v>
      </c>
    </row>
    <row r="4410" spans="1:14" x14ac:dyDescent="0.3">
      <c r="A4410" t="s">
        <v>15</v>
      </c>
      <c r="B4410" t="s">
        <v>155</v>
      </c>
      <c r="C4410">
        <v>2011</v>
      </c>
      <c r="D4410" s="3">
        <v>13</v>
      </c>
      <c r="E4410" s="3">
        <v>162000</v>
      </c>
      <c r="F4410" t="s">
        <v>13</v>
      </c>
      <c r="G4410" s="15">
        <f>IF(Table1[[#This Row],[Transmission]]="Manual", 0, 1)</f>
        <v>0</v>
      </c>
      <c r="H4410" t="s">
        <v>9472</v>
      </c>
      <c r="I4410" t="s">
        <v>14</v>
      </c>
      <c r="J4410" s="4">
        <v>45597</v>
      </c>
      <c r="K4410" t="s">
        <v>1452</v>
      </c>
      <c r="L4410" s="5">
        <v>250000</v>
      </c>
      <c r="M4410" s="28">
        <f t="shared" si="68"/>
        <v>250000</v>
      </c>
      <c r="N4410">
        <f>2025-Table1[[#This Row],[Year]]</f>
        <v>14</v>
      </c>
    </row>
    <row r="4411" spans="1:14" x14ac:dyDescent="0.3">
      <c r="A4411" t="s">
        <v>21</v>
      </c>
      <c r="B4411" t="s">
        <v>111</v>
      </c>
      <c r="C4411">
        <v>2015</v>
      </c>
      <c r="D4411" s="3">
        <v>9</v>
      </c>
      <c r="E4411" s="3">
        <v>92600</v>
      </c>
      <c r="F4411" t="s">
        <v>25</v>
      </c>
      <c r="G4411" s="15">
        <f>IF(Table1[[#This Row],[Transmission]]="Manual", 0, 1)</f>
        <v>1</v>
      </c>
      <c r="H4411" t="s">
        <v>9475</v>
      </c>
      <c r="I4411" t="s">
        <v>2903</v>
      </c>
      <c r="J4411" s="4">
        <v>45597</v>
      </c>
      <c r="K4411" t="s">
        <v>4240</v>
      </c>
      <c r="L4411" s="5">
        <v>260000</v>
      </c>
      <c r="M4411" s="28">
        <f t="shared" si="68"/>
        <v>260000</v>
      </c>
      <c r="N4411">
        <f>2025-Table1[[#This Row],[Year]]</f>
        <v>10</v>
      </c>
    </row>
    <row r="4412" spans="1:14" x14ac:dyDescent="0.3">
      <c r="A4412" t="s">
        <v>27</v>
      </c>
      <c r="B4412" t="s">
        <v>360</v>
      </c>
      <c r="C4412">
        <v>2014</v>
      </c>
      <c r="D4412" s="3">
        <v>10</v>
      </c>
      <c r="E4412" s="3">
        <v>55468</v>
      </c>
      <c r="F4412" t="s">
        <v>25</v>
      </c>
      <c r="G4412" s="15">
        <f>IF(Table1[[#This Row],[Transmission]]="Manual", 0, 1)</f>
        <v>1</v>
      </c>
      <c r="H4412" t="s">
        <v>9472</v>
      </c>
      <c r="I4412" t="s">
        <v>17</v>
      </c>
      <c r="J4412" s="4">
        <v>45597</v>
      </c>
      <c r="K4412" t="s">
        <v>4241</v>
      </c>
      <c r="L4412" s="5">
        <v>1545000</v>
      </c>
      <c r="M4412" s="28">
        <f t="shared" si="68"/>
        <v>1545000</v>
      </c>
      <c r="N4412">
        <f>2025-Table1[[#This Row],[Year]]</f>
        <v>11</v>
      </c>
    </row>
    <row r="4413" spans="1:14" x14ac:dyDescent="0.3">
      <c r="A4413" t="s">
        <v>113</v>
      </c>
      <c r="B4413" t="s">
        <v>174</v>
      </c>
      <c r="C4413">
        <v>2021</v>
      </c>
      <c r="D4413" s="3">
        <v>3</v>
      </c>
      <c r="E4413" s="3">
        <v>65000</v>
      </c>
      <c r="F4413" t="s">
        <v>25</v>
      </c>
      <c r="G4413" s="15">
        <f>IF(Table1[[#This Row],[Transmission]]="Manual", 0, 1)</f>
        <v>1</v>
      </c>
      <c r="H4413" t="s">
        <v>9475</v>
      </c>
      <c r="I4413" t="s">
        <v>17</v>
      </c>
      <c r="J4413" s="4">
        <v>45597</v>
      </c>
      <c r="K4413" t="s">
        <v>2081</v>
      </c>
      <c r="L4413" s="5">
        <v>1295000</v>
      </c>
      <c r="M4413" s="28">
        <f t="shared" si="68"/>
        <v>1295000</v>
      </c>
      <c r="N4413">
        <f>2025-Table1[[#This Row],[Year]]</f>
        <v>4</v>
      </c>
    </row>
    <row r="4414" spans="1:14" x14ac:dyDescent="0.3">
      <c r="A4414" t="s">
        <v>101</v>
      </c>
      <c r="B4414" t="s">
        <v>337</v>
      </c>
      <c r="C4414">
        <v>2018</v>
      </c>
      <c r="D4414" s="3">
        <v>6</v>
      </c>
      <c r="E4414" s="3">
        <v>58526</v>
      </c>
      <c r="F4414" t="s">
        <v>13</v>
      </c>
      <c r="G4414" s="15">
        <f>IF(Table1[[#This Row],[Transmission]]="Manual", 0, 1)</f>
        <v>0</v>
      </c>
      <c r="H4414" t="s">
        <v>9472</v>
      </c>
      <c r="I4414" t="s">
        <v>2903</v>
      </c>
      <c r="J4414" s="4">
        <v>45597</v>
      </c>
      <c r="K4414" t="s">
        <v>4242</v>
      </c>
      <c r="L4414" s="5">
        <v>339000</v>
      </c>
      <c r="M4414" s="28">
        <f t="shared" si="68"/>
        <v>339000</v>
      </c>
      <c r="N4414">
        <f>2025-Table1[[#This Row],[Year]]</f>
        <v>7</v>
      </c>
    </row>
    <row r="4415" spans="1:14" x14ac:dyDescent="0.3">
      <c r="A4415" t="s">
        <v>458</v>
      </c>
      <c r="B4415" t="s">
        <v>459</v>
      </c>
      <c r="C4415">
        <v>2017</v>
      </c>
      <c r="D4415" s="3">
        <v>7</v>
      </c>
      <c r="E4415" s="3">
        <v>84000</v>
      </c>
      <c r="F4415" t="s">
        <v>25</v>
      </c>
      <c r="G4415" s="15">
        <f>IF(Table1[[#This Row],[Transmission]]="Manual", 0, 1)</f>
        <v>1</v>
      </c>
      <c r="H4415" t="s">
        <v>9475</v>
      </c>
      <c r="I4415" t="s">
        <v>17</v>
      </c>
      <c r="J4415" s="4">
        <v>45566</v>
      </c>
      <c r="K4415" t="s">
        <v>1965</v>
      </c>
      <c r="L4415" s="5">
        <v>755000</v>
      </c>
      <c r="M4415" s="28">
        <f t="shared" si="68"/>
        <v>755000</v>
      </c>
      <c r="N4415">
        <f>2025-Table1[[#This Row],[Year]]</f>
        <v>8</v>
      </c>
    </row>
    <row r="4416" spans="1:14" x14ac:dyDescent="0.3">
      <c r="A4416" t="s">
        <v>15</v>
      </c>
      <c r="B4416" t="s">
        <v>16</v>
      </c>
      <c r="C4416">
        <v>2013</v>
      </c>
      <c r="D4416" s="3">
        <v>11</v>
      </c>
      <c r="E4416" s="3">
        <v>135000</v>
      </c>
      <c r="F4416" t="s">
        <v>13</v>
      </c>
      <c r="G4416" s="15">
        <f>IF(Table1[[#This Row],[Transmission]]="Manual", 0, 1)</f>
        <v>0</v>
      </c>
      <c r="H4416" t="s">
        <v>9475</v>
      </c>
      <c r="I4416" t="s">
        <v>17</v>
      </c>
      <c r="J4416" s="4">
        <v>45597</v>
      </c>
      <c r="K4416" t="s">
        <v>4243</v>
      </c>
      <c r="L4416" s="5">
        <v>694999</v>
      </c>
      <c r="M4416" s="28">
        <f t="shared" si="68"/>
        <v>694999</v>
      </c>
      <c r="N4416">
        <f>2025-Table1[[#This Row],[Year]]</f>
        <v>12</v>
      </c>
    </row>
    <row r="4417" spans="1:14" x14ac:dyDescent="0.3">
      <c r="A4417" t="s">
        <v>21</v>
      </c>
      <c r="B4417" t="s">
        <v>276</v>
      </c>
      <c r="C4417">
        <v>2014</v>
      </c>
      <c r="D4417" s="3">
        <v>10</v>
      </c>
      <c r="E4417" s="3">
        <v>52000</v>
      </c>
      <c r="F4417" t="s">
        <v>13</v>
      </c>
      <c r="G4417" s="15">
        <f>IF(Table1[[#This Row],[Transmission]]="Manual", 0, 1)</f>
        <v>0</v>
      </c>
      <c r="H4417" t="s">
        <v>9475</v>
      </c>
      <c r="I4417" t="s">
        <v>14</v>
      </c>
      <c r="J4417" s="4">
        <v>45597</v>
      </c>
      <c r="K4417" t="s">
        <v>4244</v>
      </c>
      <c r="L4417" s="5">
        <v>165000</v>
      </c>
      <c r="M4417" s="28">
        <f t="shared" si="68"/>
        <v>165000</v>
      </c>
      <c r="N4417">
        <f>2025-Table1[[#This Row],[Year]]</f>
        <v>11</v>
      </c>
    </row>
    <row r="4418" spans="1:14" x14ac:dyDescent="0.3">
      <c r="A4418" t="s">
        <v>97</v>
      </c>
      <c r="B4418" t="s">
        <v>236</v>
      </c>
      <c r="C4418">
        <v>2016</v>
      </c>
      <c r="D4418" s="3">
        <v>8</v>
      </c>
      <c r="E4418" s="3">
        <v>40000</v>
      </c>
      <c r="F4418" t="s">
        <v>13</v>
      </c>
      <c r="G4418" s="15">
        <f>IF(Table1[[#This Row],[Transmission]]="Manual", 0, 1)</f>
        <v>0</v>
      </c>
      <c r="H4418" t="s">
        <v>9472</v>
      </c>
      <c r="I4418" t="s">
        <v>14</v>
      </c>
      <c r="J4418" s="4">
        <v>45597</v>
      </c>
      <c r="K4418" t="s">
        <v>4245</v>
      </c>
      <c r="L4418" s="5">
        <v>449000</v>
      </c>
      <c r="M4418" s="28">
        <f t="shared" si="68"/>
        <v>449000</v>
      </c>
      <c r="N4418">
        <f>2025-Table1[[#This Row],[Year]]</f>
        <v>9</v>
      </c>
    </row>
    <row r="4419" spans="1:14" x14ac:dyDescent="0.3">
      <c r="A4419" t="s">
        <v>21</v>
      </c>
      <c r="B4419" t="s">
        <v>194</v>
      </c>
      <c r="C4419">
        <v>2019</v>
      </c>
      <c r="D4419" s="3">
        <v>5</v>
      </c>
      <c r="E4419" s="3">
        <v>62400</v>
      </c>
      <c r="F4419" t="s">
        <v>13</v>
      </c>
      <c r="G4419" s="15">
        <f>IF(Table1[[#This Row],[Transmission]]="Manual", 0, 1)</f>
        <v>0</v>
      </c>
      <c r="H4419" t="s">
        <v>9472</v>
      </c>
      <c r="I4419" t="s">
        <v>2903</v>
      </c>
      <c r="J4419" s="4">
        <v>45597</v>
      </c>
      <c r="K4419" t="s">
        <v>4246</v>
      </c>
      <c r="L4419" s="5">
        <v>470000</v>
      </c>
      <c r="M4419" s="28">
        <f t="shared" ref="M4419:M4482" si="69">VALUE(SUBSTITUTE(SUBSTITUTE(L4419,"₹"," "),",",""))</f>
        <v>470000</v>
      </c>
      <c r="N4419">
        <f>2025-Table1[[#This Row],[Year]]</f>
        <v>6</v>
      </c>
    </row>
    <row r="4420" spans="1:14" x14ac:dyDescent="0.3">
      <c r="A4420" t="s">
        <v>21</v>
      </c>
      <c r="B4420" t="s">
        <v>24</v>
      </c>
      <c r="C4420">
        <v>2018</v>
      </c>
      <c r="D4420" s="3">
        <v>6</v>
      </c>
      <c r="E4420" s="3">
        <v>78000</v>
      </c>
      <c r="F4420" t="s">
        <v>13</v>
      </c>
      <c r="G4420" s="15">
        <f>IF(Table1[[#This Row],[Transmission]]="Manual", 0, 1)</f>
        <v>0</v>
      </c>
      <c r="H4420" t="s">
        <v>9475</v>
      </c>
      <c r="I4420" t="s">
        <v>2903</v>
      </c>
      <c r="J4420" s="4">
        <v>45536</v>
      </c>
      <c r="K4420" t="s">
        <v>4247</v>
      </c>
      <c r="L4420" s="5">
        <v>500000</v>
      </c>
      <c r="M4420" s="28">
        <f t="shared" si="69"/>
        <v>500000</v>
      </c>
      <c r="N4420">
        <f>2025-Table1[[#This Row],[Year]]</f>
        <v>7</v>
      </c>
    </row>
    <row r="4421" spans="1:14" x14ac:dyDescent="0.3">
      <c r="A4421" t="s">
        <v>21</v>
      </c>
      <c r="B4421" t="s">
        <v>68</v>
      </c>
      <c r="C4421">
        <v>2014</v>
      </c>
      <c r="D4421" s="3">
        <v>10</v>
      </c>
      <c r="E4421" s="3">
        <v>42000</v>
      </c>
      <c r="F4421" t="s">
        <v>13</v>
      </c>
      <c r="G4421" s="15">
        <f>IF(Table1[[#This Row],[Transmission]]="Manual", 0, 1)</f>
        <v>0</v>
      </c>
      <c r="H4421" t="s">
        <v>9472</v>
      </c>
      <c r="I4421" t="s">
        <v>14</v>
      </c>
      <c r="J4421" s="4">
        <v>45597</v>
      </c>
      <c r="K4421" t="s">
        <v>4248</v>
      </c>
      <c r="L4421" s="5">
        <v>385000</v>
      </c>
      <c r="M4421" s="28">
        <f t="shared" si="69"/>
        <v>385000</v>
      </c>
      <c r="N4421">
        <f>2025-Table1[[#This Row],[Year]]</f>
        <v>11</v>
      </c>
    </row>
    <row r="4422" spans="1:14" x14ac:dyDescent="0.3">
      <c r="A4422" t="s">
        <v>21</v>
      </c>
      <c r="B4422" t="s">
        <v>68</v>
      </c>
      <c r="C4422">
        <v>2020</v>
      </c>
      <c r="D4422" s="3">
        <v>4</v>
      </c>
      <c r="E4422" s="3">
        <v>114000</v>
      </c>
      <c r="F4422" t="s">
        <v>13</v>
      </c>
      <c r="G4422" s="15">
        <f>IF(Table1[[#This Row],[Transmission]]="Manual", 0, 1)</f>
        <v>0</v>
      </c>
      <c r="H4422" t="s">
        <v>9475</v>
      </c>
      <c r="I4422" t="s">
        <v>2903</v>
      </c>
      <c r="J4422" s="4">
        <v>45597</v>
      </c>
      <c r="K4422" t="s">
        <v>4249</v>
      </c>
      <c r="L4422" s="5">
        <v>410000</v>
      </c>
      <c r="M4422" s="28">
        <f t="shared" si="69"/>
        <v>410000</v>
      </c>
      <c r="N4422">
        <f>2025-Table1[[#This Row],[Year]]</f>
        <v>5</v>
      </c>
    </row>
    <row r="4423" spans="1:14" x14ac:dyDescent="0.3">
      <c r="A4423" t="s">
        <v>21</v>
      </c>
      <c r="B4423" t="s">
        <v>1094</v>
      </c>
      <c r="C4423">
        <v>2019</v>
      </c>
      <c r="D4423" s="3">
        <v>5</v>
      </c>
      <c r="E4423" s="3">
        <v>63205</v>
      </c>
      <c r="F4423" t="s">
        <v>25</v>
      </c>
      <c r="G4423" s="15">
        <f>IF(Table1[[#This Row],[Transmission]]="Manual", 0, 1)</f>
        <v>1</v>
      </c>
      <c r="H4423" t="s">
        <v>9472</v>
      </c>
      <c r="I4423" t="s">
        <v>2903</v>
      </c>
      <c r="J4423" s="4">
        <v>45597</v>
      </c>
      <c r="K4423" t="s">
        <v>4250</v>
      </c>
      <c r="L4423" s="5">
        <v>520000</v>
      </c>
      <c r="M4423" s="28">
        <f t="shared" si="69"/>
        <v>520000</v>
      </c>
      <c r="N4423">
        <f>2025-Table1[[#This Row],[Year]]</f>
        <v>6</v>
      </c>
    </row>
    <row r="4424" spans="1:14" x14ac:dyDescent="0.3">
      <c r="A4424" t="s">
        <v>44</v>
      </c>
      <c r="B4424" t="s">
        <v>83</v>
      </c>
      <c r="C4424">
        <v>2011</v>
      </c>
      <c r="D4424" s="3">
        <v>13</v>
      </c>
      <c r="E4424" s="3">
        <v>74749</v>
      </c>
      <c r="F4424" t="s">
        <v>13</v>
      </c>
      <c r="G4424" s="15">
        <f>IF(Table1[[#This Row],[Transmission]]="Manual", 0, 1)</f>
        <v>0</v>
      </c>
      <c r="H4424" t="s">
        <v>9472</v>
      </c>
      <c r="I4424" t="s">
        <v>14</v>
      </c>
      <c r="J4424" s="4">
        <v>45597</v>
      </c>
      <c r="K4424" t="s">
        <v>4251</v>
      </c>
      <c r="L4424" s="5">
        <v>149000</v>
      </c>
      <c r="M4424" s="28">
        <f t="shared" si="69"/>
        <v>149000</v>
      </c>
      <c r="N4424">
        <f>2025-Table1[[#This Row],[Year]]</f>
        <v>14</v>
      </c>
    </row>
    <row r="4425" spans="1:14" x14ac:dyDescent="0.3">
      <c r="A4425" t="s">
        <v>21</v>
      </c>
      <c r="B4425" t="s">
        <v>194</v>
      </c>
      <c r="C4425">
        <v>2011</v>
      </c>
      <c r="D4425" s="3">
        <v>13</v>
      </c>
      <c r="E4425" s="3">
        <v>90000</v>
      </c>
      <c r="F4425" t="s">
        <v>13</v>
      </c>
      <c r="G4425" s="15">
        <f>IF(Table1[[#This Row],[Transmission]]="Manual", 0, 1)</f>
        <v>0</v>
      </c>
      <c r="H4425" t="s">
        <v>9475</v>
      </c>
      <c r="I4425" t="s">
        <v>2903</v>
      </c>
      <c r="J4425" s="4">
        <v>45597</v>
      </c>
      <c r="K4425" t="s">
        <v>3079</v>
      </c>
      <c r="L4425" s="5">
        <v>211000</v>
      </c>
      <c r="M4425" s="28">
        <f t="shared" si="69"/>
        <v>211000</v>
      </c>
      <c r="N4425">
        <f>2025-Table1[[#This Row],[Year]]</f>
        <v>14</v>
      </c>
    </row>
    <row r="4426" spans="1:14" x14ac:dyDescent="0.3">
      <c r="A4426" t="s">
        <v>21</v>
      </c>
      <c r="B4426" t="s">
        <v>194</v>
      </c>
      <c r="C4426">
        <v>2020</v>
      </c>
      <c r="D4426" s="3">
        <v>4</v>
      </c>
      <c r="E4426" s="3">
        <v>67000</v>
      </c>
      <c r="F4426" t="s">
        <v>13</v>
      </c>
      <c r="G4426" s="15">
        <f>IF(Table1[[#This Row],[Transmission]]="Manual", 0, 1)</f>
        <v>0</v>
      </c>
      <c r="H4426" t="s">
        <v>9472</v>
      </c>
      <c r="I4426" t="s">
        <v>2903</v>
      </c>
      <c r="J4426" s="4">
        <v>45566</v>
      </c>
      <c r="K4426" t="s">
        <v>4252</v>
      </c>
      <c r="L4426" s="5">
        <v>425000</v>
      </c>
      <c r="M4426" s="28">
        <f t="shared" si="69"/>
        <v>425000</v>
      </c>
      <c r="N4426">
        <f>2025-Table1[[#This Row],[Year]]</f>
        <v>5</v>
      </c>
    </row>
    <row r="4427" spans="1:14" x14ac:dyDescent="0.3">
      <c r="A4427" t="s">
        <v>44</v>
      </c>
      <c r="B4427" t="s">
        <v>124</v>
      </c>
      <c r="C4427">
        <v>2010</v>
      </c>
      <c r="D4427" s="3">
        <v>14</v>
      </c>
      <c r="E4427" s="3">
        <v>70000</v>
      </c>
      <c r="F4427" t="s">
        <v>13</v>
      </c>
      <c r="G4427" s="15">
        <f>IF(Table1[[#This Row],[Transmission]]="Manual", 0, 1)</f>
        <v>0</v>
      </c>
      <c r="H4427" t="s">
        <v>9475</v>
      </c>
      <c r="I4427" t="s">
        <v>2903</v>
      </c>
      <c r="J4427" s="4">
        <v>45597</v>
      </c>
      <c r="K4427" t="s">
        <v>4253</v>
      </c>
      <c r="L4427" s="5">
        <v>260000</v>
      </c>
      <c r="M4427" s="28">
        <f t="shared" si="69"/>
        <v>260000</v>
      </c>
      <c r="N4427">
        <f>2025-Table1[[#This Row],[Year]]</f>
        <v>15</v>
      </c>
    </row>
    <row r="4428" spans="1:14" x14ac:dyDescent="0.3">
      <c r="A4428" t="s">
        <v>21</v>
      </c>
      <c r="B4428" t="s">
        <v>49</v>
      </c>
      <c r="C4428">
        <v>2019</v>
      </c>
      <c r="D4428" s="3">
        <v>5</v>
      </c>
      <c r="E4428" s="3">
        <v>35000</v>
      </c>
      <c r="F4428" t="s">
        <v>25</v>
      </c>
      <c r="G4428" s="15">
        <f>IF(Table1[[#This Row],[Transmission]]="Manual", 0, 1)</f>
        <v>1</v>
      </c>
      <c r="H4428" t="s">
        <v>9475</v>
      </c>
      <c r="I4428" t="s">
        <v>14</v>
      </c>
      <c r="J4428" s="4">
        <v>45597</v>
      </c>
      <c r="K4428" t="s">
        <v>4254</v>
      </c>
      <c r="L4428" s="5">
        <v>1200000</v>
      </c>
      <c r="M4428" s="28">
        <f t="shared" si="69"/>
        <v>1200000</v>
      </c>
      <c r="N4428">
        <f>2025-Table1[[#This Row],[Year]]</f>
        <v>6</v>
      </c>
    </row>
    <row r="4429" spans="1:14" x14ac:dyDescent="0.3">
      <c r="A4429" t="s">
        <v>101</v>
      </c>
      <c r="B4429" t="s">
        <v>337</v>
      </c>
      <c r="C4429">
        <v>2018</v>
      </c>
      <c r="D4429" s="3">
        <v>6</v>
      </c>
      <c r="E4429" s="3">
        <v>43000</v>
      </c>
      <c r="F4429" t="s">
        <v>25</v>
      </c>
      <c r="G4429" s="15">
        <f>IF(Table1[[#This Row],[Transmission]]="Manual", 0, 1)</f>
        <v>1</v>
      </c>
      <c r="H4429" t="s">
        <v>9472</v>
      </c>
      <c r="I4429" t="s">
        <v>2903</v>
      </c>
      <c r="J4429" s="4">
        <v>45597</v>
      </c>
      <c r="K4429" t="s">
        <v>4255</v>
      </c>
      <c r="L4429" s="5">
        <v>540000</v>
      </c>
      <c r="M4429" s="28">
        <f t="shared" si="69"/>
        <v>540000</v>
      </c>
      <c r="N4429">
        <f>2025-Table1[[#This Row],[Year]]</f>
        <v>7</v>
      </c>
    </row>
    <row r="4430" spans="1:14" x14ac:dyDescent="0.3">
      <c r="A4430" t="s">
        <v>64</v>
      </c>
      <c r="B4430" t="s">
        <v>65</v>
      </c>
      <c r="C4430">
        <v>2020</v>
      </c>
      <c r="D4430" s="3">
        <v>4</v>
      </c>
      <c r="E4430" s="3">
        <v>40000</v>
      </c>
      <c r="F4430" t="s">
        <v>13</v>
      </c>
      <c r="G4430" s="15">
        <f>IF(Table1[[#This Row],[Transmission]]="Manual", 0, 1)</f>
        <v>0</v>
      </c>
      <c r="H4430" t="s">
        <v>9475</v>
      </c>
      <c r="I4430" t="s">
        <v>17</v>
      </c>
      <c r="J4430" s="4">
        <v>45597</v>
      </c>
      <c r="K4430" t="s">
        <v>2787</v>
      </c>
      <c r="L4430" s="5">
        <v>1300000</v>
      </c>
      <c r="M4430" s="28">
        <f t="shared" si="69"/>
        <v>1300000</v>
      </c>
      <c r="N4430">
        <f>2025-Table1[[#This Row],[Year]]</f>
        <v>5</v>
      </c>
    </row>
    <row r="4431" spans="1:14" x14ac:dyDescent="0.3">
      <c r="A4431" t="s">
        <v>21</v>
      </c>
      <c r="B4431" t="s">
        <v>36</v>
      </c>
      <c r="C4431">
        <v>2013</v>
      </c>
      <c r="D4431" s="3">
        <v>11</v>
      </c>
      <c r="E4431" s="3">
        <v>90000</v>
      </c>
      <c r="F4431" t="s">
        <v>13</v>
      </c>
      <c r="G4431" s="15">
        <f>IF(Table1[[#This Row],[Transmission]]="Manual", 0, 1)</f>
        <v>0</v>
      </c>
      <c r="H4431" t="s">
        <v>9472</v>
      </c>
      <c r="I4431" t="s">
        <v>14</v>
      </c>
      <c r="J4431" s="4">
        <v>45597</v>
      </c>
      <c r="K4431" t="s">
        <v>4256</v>
      </c>
      <c r="L4431" s="5">
        <v>95000</v>
      </c>
      <c r="M4431" s="28">
        <f t="shared" si="69"/>
        <v>95000</v>
      </c>
      <c r="N4431">
        <f>2025-Table1[[#This Row],[Year]]</f>
        <v>12</v>
      </c>
    </row>
    <row r="4432" spans="1:14" x14ac:dyDescent="0.3">
      <c r="A4432" t="s">
        <v>44</v>
      </c>
      <c r="B4432" t="s">
        <v>79</v>
      </c>
      <c r="C4432">
        <v>2022</v>
      </c>
      <c r="D4432" s="3">
        <v>2</v>
      </c>
      <c r="E4432" s="3">
        <v>75000</v>
      </c>
      <c r="F4432" t="s">
        <v>13</v>
      </c>
      <c r="G4432" s="15">
        <f>IF(Table1[[#This Row],[Transmission]]="Manual", 0, 1)</f>
        <v>0</v>
      </c>
      <c r="H4432" t="s">
        <v>9472</v>
      </c>
      <c r="I4432" t="s">
        <v>17</v>
      </c>
      <c r="J4432" s="4">
        <v>45597</v>
      </c>
      <c r="K4432" t="s">
        <v>4257</v>
      </c>
      <c r="L4432" s="5">
        <v>1300000</v>
      </c>
      <c r="M4432" s="28">
        <f t="shared" si="69"/>
        <v>1300000</v>
      </c>
      <c r="N4432">
        <f>2025-Table1[[#This Row],[Year]]</f>
        <v>3</v>
      </c>
    </row>
    <row r="4433" spans="1:14" x14ac:dyDescent="0.3">
      <c r="A4433" t="s">
        <v>458</v>
      </c>
      <c r="B4433" t="s">
        <v>1321</v>
      </c>
      <c r="C4433">
        <v>2012</v>
      </c>
      <c r="D4433" s="3">
        <v>12</v>
      </c>
      <c r="E4433" s="3">
        <v>110000</v>
      </c>
      <c r="F4433" t="s">
        <v>13</v>
      </c>
      <c r="G4433" s="15">
        <f>IF(Table1[[#This Row],[Transmission]]="Manual", 0, 1)</f>
        <v>0</v>
      </c>
      <c r="H4433" t="s">
        <v>9475</v>
      </c>
      <c r="I4433" t="s">
        <v>17</v>
      </c>
      <c r="J4433" s="4">
        <v>45597</v>
      </c>
      <c r="K4433" t="s">
        <v>4258</v>
      </c>
      <c r="L4433" s="5">
        <v>239000</v>
      </c>
      <c r="M4433" s="28">
        <f t="shared" si="69"/>
        <v>239000</v>
      </c>
      <c r="N4433">
        <f>2025-Table1[[#This Row],[Year]]</f>
        <v>13</v>
      </c>
    </row>
    <row r="4434" spans="1:14" x14ac:dyDescent="0.3">
      <c r="A4434" t="s">
        <v>43</v>
      </c>
      <c r="B4434" t="s">
        <v>85</v>
      </c>
      <c r="C4434">
        <v>2015</v>
      </c>
      <c r="D4434" s="3">
        <v>9</v>
      </c>
      <c r="E4434" s="3">
        <v>75000</v>
      </c>
      <c r="F4434" t="s">
        <v>25</v>
      </c>
      <c r="G4434" s="15">
        <f>IF(Table1[[#This Row],[Transmission]]="Manual", 0, 1)</f>
        <v>1</v>
      </c>
      <c r="H4434" t="s">
        <v>9472</v>
      </c>
      <c r="I4434" t="s">
        <v>17</v>
      </c>
      <c r="J4434" s="4">
        <v>45597</v>
      </c>
      <c r="K4434" t="s">
        <v>4218</v>
      </c>
      <c r="L4434" s="5">
        <v>1275000</v>
      </c>
      <c r="M4434" s="28">
        <f t="shared" si="69"/>
        <v>1275000</v>
      </c>
      <c r="N4434">
        <f>2025-Table1[[#This Row],[Year]]</f>
        <v>10</v>
      </c>
    </row>
    <row r="4435" spans="1:14" x14ac:dyDescent="0.3">
      <c r="A4435" t="s">
        <v>15</v>
      </c>
      <c r="B4435" t="s">
        <v>176</v>
      </c>
      <c r="C4435">
        <v>2015</v>
      </c>
      <c r="D4435" s="3">
        <v>9</v>
      </c>
      <c r="E4435" s="3">
        <v>115000</v>
      </c>
      <c r="F4435" t="s">
        <v>25</v>
      </c>
      <c r="G4435" s="15">
        <f>IF(Table1[[#This Row],[Transmission]]="Manual", 0, 1)</f>
        <v>1</v>
      </c>
      <c r="H4435" t="s">
        <v>9475</v>
      </c>
      <c r="I4435" t="s">
        <v>2903</v>
      </c>
      <c r="J4435" s="4">
        <v>45597</v>
      </c>
      <c r="K4435" t="s">
        <v>4259</v>
      </c>
      <c r="L4435" s="5">
        <v>1251111</v>
      </c>
      <c r="M4435" s="28">
        <f t="shared" si="69"/>
        <v>1251111</v>
      </c>
      <c r="N4435">
        <f>2025-Table1[[#This Row],[Year]]</f>
        <v>10</v>
      </c>
    </row>
    <row r="4436" spans="1:14" x14ac:dyDescent="0.3">
      <c r="A4436" t="s">
        <v>277</v>
      </c>
      <c r="B4436" t="s">
        <v>278</v>
      </c>
      <c r="C4436">
        <v>2014</v>
      </c>
      <c r="D4436" s="3">
        <v>10</v>
      </c>
      <c r="E4436" s="3">
        <v>62000</v>
      </c>
      <c r="F4436" t="s">
        <v>25</v>
      </c>
      <c r="G4436" s="15">
        <f>IF(Table1[[#This Row],[Transmission]]="Manual", 0, 1)</f>
        <v>1</v>
      </c>
      <c r="H4436" t="s">
        <v>9472</v>
      </c>
      <c r="I4436" t="s">
        <v>17</v>
      </c>
      <c r="J4436" s="4">
        <v>45597</v>
      </c>
      <c r="K4436" t="s">
        <v>4260</v>
      </c>
      <c r="L4436" s="5">
        <v>435000</v>
      </c>
      <c r="M4436" s="28">
        <f t="shared" si="69"/>
        <v>435000</v>
      </c>
      <c r="N4436">
        <f>2025-Table1[[#This Row],[Year]]</f>
        <v>11</v>
      </c>
    </row>
    <row r="4437" spans="1:14" x14ac:dyDescent="0.3">
      <c r="A4437" t="s">
        <v>61</v>
      </c>
      <c r="B4437" t="s">
        <v>62</v>
      </c>
      <c r="C4437">
        <v>2018</v>
      </c>
      <c r="D4437" s="3">
        <v>6</v>
      </c>
      <c r="E4437" s="3">
        <v>34000</v>
      </c>
      <c r="F4437" t="s">
        <v>13</v>
      </c>
      <c r="G4437" s="15">
        <f>IF(Table1[[#This Row],[Transmission]]="Manual", 0, 1)</f>
        <v>0</v>
      </c>
      <c r="H4437" t="s">
        <v>9472</v>
      </c>
      <c r="I4437" t="s">
        <v>14</v>
      </c>
      <c r="J4437" s="4">
        <v>45597</v>
      </c>
      <c r="K4437" t="s">
        <v>4261</v>
      </c>
      <c r="L4437" s="5">
        <v>400000</v>
      </c>
      <c r="M4437" s="28">
        <f t="shared" si="69"/>
        <v>400000</v>
      </c>
      <c r="N4437">
        <f>2025-Table1[[#This Row],[Year]]</f>
        <v>7</v>
      </c>
    </row>
    <row r="4438" spans="1:14" x14ac:dyDescent="0.3">
      <c r="A4438" t="s">
        <v>21</v>
      </c>
      <c r="B4438" t="s">
        <v>194</v>
      </c>
      <c r="C4438">
        <v>2022</v>
      </c>
      <c r="D4438" s="3">
        <v>2</v>
      </c>
      <c r="E4438" s="3">
        <v>12080</v>
      </c>
      <c r="F4438" t="s">
        <v>25</v>
      </c>
      <c r="G4438" s="15">
        <f>IF(Table1[[#This Row],[Transmission]]="Manual", 0, 1)</f>
        <v>1</v>
      </c>
      <c r="H4438" t="s">
        <v>9472</v>
      </c>
      <c r="I4438" t="s">
        <v>14</v>
      </c>
      <c r="J4438" s="4">
        <v>45597</v>
      </c>
      <c r="K4438" t="s">
        <v>4262</v>
      </c>
      <c r="L4438" s="5">
        <v>610000</v>
      </c>
      <c r="M4438" s="28">
        <f t="shared" si="69"/>
        <v>610000</v>
      </c>
      <c r="N4438">
        <f>2025-Table1[[#This Row],[Year]]</f>
        <v>3</v>
      </c>
    </row>
    <row r="4439" spans="1:14" x14ac:dyDescent="0.3">
      <c r="A4439" t="s">
        <v>11</v>
      </c>
      <c r="B4439" t="s">
        <v>12</v>
      </c>
      <c r="C4439">
        <v>2015</v>
      </c>
      <c r="D4439" s="3">
        <v>9</v>
      </c>
      <c r="E4439" s="3">
        <v>91386</v>
      </c>
      <c r="F4439" t="s">
        <v>25</v>
      </c>
      <c r="G4439" s="15">
        <f>IF(Table1[[#This Row],[Transmission]]="Manual", 0, 1)</f>
        <v>1</v>
      </c>
      <c r="H4439" t="s">
        <v>9475</v>
      </c>
      <c r="I4439" t="s">
        <v>14</v>
      </c>
      <c r="J4439" s="4">
        <v>45597</v>
      </c>
      <c r="K4439" t="s">
        <v>1646</v>
      </c>
      <c r="L4439" s="5">
        <v>587000</v>
      </c>
      <c r="M4439" s="28">
        <f t="shared" si="69"/>
        <v>587000</v>
      </c>
      <c r="N4439">
        <f>2025-Table1[[#This Row],[Year]]</f>
        <v>10</v>
      </c>
    </row>
    <row r="4440" spans="1:14" x14ac:dyDescent="0.3">
      <c r="A4440" t="s">
        <v>113</v>
      </c>
      <c r="B4440" t="s">
        <v>121</v>
      </c>
      <c r="C4440">
        <v>2017</v>
      </c>
      <c r="D4440" s="3">
        <v>7</v>
      </c>
      <c r="E4440" s="3">
        <v>61000</v>
      </c>
      <c r="F4440" t="s">
        <v>13</v>
      </c>
      <c r="G4440" s="15">
        <f>IF(Table1[[#This Row],[Transmission]]="Manual", 0, 1)</f>
        <v>0</v>
      </c>
      <c r="H4440" t="s">
        <v>9472</v>
      </c>
      <c r="I4440" t="s">
        <v>17</v>
      </c>
      <c r="J4440" s="4">
        <v>45597</v>
      </c>
      <c r="K4440" t="s">
        <v>4263</v>
      </c>
      <c r="L4440" s="5">
        <v>875000</v>
      </c>
      <c r="M4440" s="28">
        <f t="shared" si="69"/>
        <v>875000</v>
      </c>
      <c r="N4440">
        <f>2025-Table1[[#This Row],[Year]]</f>
        <v>8</v>
      </c>
    </row>
    <row r="4441" spans="1:14" x14ac:dyDescent="0.3">
      <c r="A4441" t="s">
        <v>21</v>
      </c>
      <c r="B4441" t="s">
        <v>1275</v>
      </c>
      <c r="C4441">
        <v>2021</v>
      </c>
      <c r="D4441" s="3">
        <v>3</v>
      </c>
      <c r="E4441" s="3">
        <v>42000</v>
      </c>
      <c r="F4441" t="s">
        <v>13</v>
      </c>
      <c r="G4441" s="15">
        <f>IF(Table1[[#This Row],[Transmission]]="Manual", 0, 1)</f>
        <v>0</v>
      </c>
      <c r="H4441" t="s">
        <v>9472</v>
      </c>
      <c r="I4441" t="s">
        <v>2903</v>
      </c>
      <c r="J4441" s="4">
        <v>45597</v>
      </c>
      <c r="K4441" t="s">
        <v>3849</v>
      </c>
      <c r="L4441" s="5">
        <v>509900</v>
      </c>
      <c r="M4441" s="28">
        <f t="shared" si="69"/>
        <v>509900</v>
      </c>
      <c r="N4441">
        <f>2025-Table1[[#This Row],[Year]]</f>
        <v>4</v>
      </c>
    </row>
    <row r="4442" spans="1:14" x14ac:dyDescent="0.3">
      <c r="A4442" t="s">
        <v>44</v>
      </c>
      <c r="B4442" t="s">
        <v>133</v>
      </c>
      <c r="C4442">
        <v>2017</v>
      </c>
      <c r="D4442" s="3">
        <v>7</v>
      </c>
      <c r="E4442" s="3">
        <v>57000</v>
      </c>
      <c r="F4442" t="s">
        <v>13</v>
      </c>
      <c r="G4442" s="15">
        <f>IF(Table1[[#This Row],[Transmission]]="Manual", 0, 1)</f>
        <v>0</v>
      </c>
      <c r="H4442" t="s">
        <v>9472</v>
      </c>
      <c r="I4442" t="s">
        <v>2903</v>
      </c>
      <c r="J4442" s="4">
        <v>45597</v>
      </c>
      <c r="K4442" t="s">
        <v>3511</v>
      </c>
      <c r="L4442" s="5">
        <v>385000</v>
      </c>
      <c r="M4442" s="28">
        <f t="shared" si="69"/>
        <v>385000</v>
      </c>
      <c r="N4442">
        <f>2025-Table1[[#This Row],[Year]]</f>
        <v>8</v>
      </c>
    </row>
    <row r="4443" spans="1:14" x14ac:dyDescent="0.3">
      <c r="A4443" t="s">
        <v>33</v>
      </c>
      <c r="B4443" t="s">
        <v>501</v>
      </c>
      <c r="C4443">
        <v>2012</v>
      </c>
      <c r="D4443" s="3">
        <v>12</v>
      </c>
      <c r="E4443" s="3">
        <v>85000</v>
      </c>
      <c r="F4443" t="s">
        <v>13</v>
      </c>
      <c r="G4443" s="15">
        <f>IF(Table1[[#This Row],[Transmission]]="Manual", 0, 1)</f>
        <v>0</v>
      </c>
      <c r="H4443" t="s">
        <v>9475</v>
      </c>
      <c r="I4443" t="s">
        <v>17</v>
      </c>
      <c r="J4443" s="4">
        <v>45597</v>
      </c>
      <c r="K4443" t="s">
        <v>9422</v>
      </c>
      <c r="L4443" s="5">
        <v>155000</v>
      </c>
      <c r="M4443" s="28">
        <f t="shared" si="69"/>
        <v>155000</v>
      </c>
      <c r="N4443">
        <f>2025-Table1[[#This Row],[Year]]</f>
        <v>13</v>
      </c>
    </row>
    <row r="4444" spans="1:14" x14ac:dyDescent="0.3">
      <c r="A4444" t="s">
        <v>21</v>
      </c>
      <c r="B4444" t="s">
        <v>22</v>
      </c>
      <c r="C4444">
        <v>2023</v>
      </c>
      <c r="D4444" s="3">
        <v>1</v>
      </c>
      <c r="E4444" s="3">
        <v>5000</v>
      </c>
      <c r="F4444" t="s">
        <v>25</v>
      </c>
      <c r="G4444" s="15">
        <f>IF(Table1[[#This Row],[Transmission]]="Manual", 0, 1)</f>
        <v>1</v>
      </c>
      <c r="H4444" t="s">
        <v>9472</v>
      </c>
      <c r="I4444" t="s">
        <v>2903</v>
      </c>
      <c r="J4444" s="4">
        <v>45597</v>
      </c>
      <c r="K4444" t="s">
        <v>4264</v>
      </c>
      <c r="L4444" s="5">
        <v>750000</v>
      </c>
      <c r="M4444" s="28">
        <f t="shared" si="69"/>
        <v>750000</v>
      </c>
      <c r="N4444">
        <f>2025-Table1[[#This Row],[Year]]</f>
        <v>2</v>
      </c>
    </row>
    <row r="4445" spans="1:14" x14ac:dyDescent="0.3">
      <c r="A4445" t="s">
        <v>33</v>
      </c>
      <c r="B4445" t="s">
        <v>34</v>
      </c>
      <c r="C4445">
        <v>2018</v>
      </c>
      <c r="D4445" s="3">
        <v>6</v>
      </c>
      <c r="E4445" s="3">
        <v>49000</v>
      </c>
      <c r="F4445" t="s">
        <v>13</v>
      </c>
      <c r="G4445" s="15">
        <f>IF(Table1[[#This Row],[Transmission]]="Manual", 0, 1)</f>
        <v>0</v>
      </c>
      <c r="H4445" t="s">
        <v>9475</v>
      </c>
      <c r="I4445" t="s">
        <v>14</v>
      </c>
      <c r="J4445" s="4">
        <v>45597</v>
      </c>
      <c r="K4445" t="s">
        <v>4265</v>
      </c>
      <c r="L4445" s="5">
        <v>689000</v>
      </c>
      <c r="M4445" s="28">
        <f t="shared" si="69"/>
        <v>689000</v>
      </c>
      <c r="N4445">
        <f>2025-Table1[[#This Row],[Year]]</f>
        <v>7</v>
      </c>
    </row>
    <row r="4446" spans="1:14" x14ac:dyDescent="0.3">
      <c r="A4446" t="s">
        <v>44</v>
      </c>
      <c r="B4446" t="s">
        <v>451</v>
      </c>
      <c r="C4446">
        <v>2018</v>
      </c>
      <c r="D4446" s="3">
        <v>6</v>
      </c>
      <c r="E4446" s="3">
        <v>14600</v>
      </c>
      <c r="F4446" t="s">
        <v>25</v>
      </c>
      <c r="G4446" s="15">
        <f>IF(Table1[[#This Row],[Transmission]]="Manual", 0, 1)</f>
        <v>1</v>
      </c>
      <c r="H4446" t="s">
        <v>9475</v>
      </c>
      <c r="I4446" t="s">
        <v>17</v>
      </c>
      <c r="J4446" s="4">
        <v>45597</v>
      </c>
      <c r="K4446" t="s">
        <v>1250</v>
      </c>
      <c r="L4446" s="5">
        <v>1049000</v>
      </c>
      <c r="M4446" s="28">
        <f t="shared" si="69"/>
        <v>1049000</v>
      </c>
      <c r="N4446">
        <f>2025-Table1[[#This Row],[Year]]</f>
        <v>7</v>
      </c>
    </row>
    <row r="4447" spans="1:14" x14ac:dyDescent="0.3">
      <c r="A4447" t="s">
        <v>101</v>
      </c>
      <c r="B4447" t="s">
        <v>687</v>
      </c>
      <c r="C4447">
        <v>2011</v>
      </c>
      <c r="D4447" s="3">
        <v>13</v>
      </c>
      <c r="E4447" s="3">
        <v>57000</v>
      </c>
      <c r="F4447" t="s">
        <v>13</v>
      </c>
      <c r="G4447" s="15">
        <f>IF(Table1[[#This Row],[Transmission]]="Manual", 0, 1)</f>
        <v>0</v>
      </c>
      <c r="H4447" t="s">
        <v>9475</v>
      </c>
      <c r="I4447" t="s">
        <v>14</v>
      </c>
      <c r="J4447" s="4">
        <v>45597</v>
      </c>
      <c r="K4447" t="s">
        <v>4266</v>
      </c>
      <c r="L4447" s="5">
        <v>180000</v>
      </c>
      <c r="M4447" s="28">
        <f t="shared" si="69"/>
        <v>180000</v>
      </c>
      <c r="N4447">
        <f>2025-Table1[[#This Row],[Year]]</f>
        <v>14</v>
      </c>
    </row>
    <row r="4448" spans="1:14" x14ac:dyDescent="0.3">
      <c r="A4448" t="s">
        <v>44</v>
      </c>
      <c r="B4448" t="s">
        <v>133</v>
      </c>
      <c r="C4448">
        <v>2017</v>
      </c>
      <c r="D4448" s="3">
        <v>7</v>
      </c>
      <c r="E4448" s="3">
        <v>60000</v>
      </c>
      <c r="F4448" t="s">
        <v>13</v>
      </c>
      <c r="G4448" s="15">
        <f>IF(Table1[[#This Row],[Transmission]]="Manual", 0, 1)</f>
        <v>0</v>
      </c>
      <c r="H4448" t="s">
        <v>9472</v>
      </c>
      <c r="I4448" t="s">
        <v>2903</v>
      </c>
      <c r="J4448" s="4">
        <v>45566</v>
      </c>
      <c r="K4448" t="s">
        <v>4267</v>
      </c>
      <c r="L4448" s="5">
        <v>410000</v>
      </c>
      <c r="M4448" s="28">
        <f t="shared" si="69"/>
        <v>410000</v>
      </c>
      <c r="N4448">
        <f>2025-Table1[[#This Row],[Year]]</f>
        <v>8</v>
      </c>
    </row>
    <row r="4449" spans="1:14" x14ac:dyDescent="0.3">
      <c r="A4449" t="s">
        <v>44</v>
      </c>
      <c r="B4449" t="s">
        <v>1979</v>
      </c>
      <c r="C4449">
        <v>2015</v>
      </c>
      <c r="D4449" s="3">
        <v>9</v>
      </c>
      <c r="E4449" s="3">
        <v>29000</v>
      </c>
      <c r="F4449" t="s">
        <v>13</v>
      </c>
      <c r="G4449" s="15">
        <f>IF(Table1[[#This Row],[Transmission]]="Manual", 0, 1)</f>
        <v>0</v>
      </c>
      <c r="H4449" t="s">
        <v>9475</v>
      </c>
      <c r="I4449" t="s">
        <v>14</v>
      </c>
      <c r="J4449" s="4">
        <v>45597</v>
      </c>
      <c r="K4449" t="s">
        <v>697</v>
      </c>
      <c r="L4449" s="5">
        <v>237000</v>
      </c>
      <c r="M4449" s="28">
        <f t="shared" si="69"/>
        <v>237000</v>
      </c>
      <c r="N4449">
        <f>2025-Table1[[#This Row],[Year]]</f>
        <v>10</v>
      </c>
    </row>
    <row r="4450" spans="1:14" x14ac:dyDescent="0.3">
      <c r="A4450" t="s">
        <v>44</v>
      </c>
      <c r="B4450" t="s">
        <v>976</v>
      </c>
      <c r="C4450">
        <v>2013</v>
      </c>
      <c r="D4450" s="3">
        <v>11</v>
      </c>
      <c r="E4450" s="3">
        <v>79000</v>
      </c>
      <c r="F4450" t="s">
        <v>13</v>
      </c>
      <c r="G4450" s="15">
        <f>IF(Table1[[#This Row],[Transmission]]="Manual", 0, 1)</f>
        <v>0</v>
      </c>
      <c r="H4450" t="s">
        <v>9475</v>
      </c>
      <c r="I4450" t="s">
        <v>17</v>
      </c>
      <c r="J4450" s="4">
        <v>45597</v>
      </c>
      <c r="K4450" t="s">
        <v>4268</v>
      </c>
      <c r="L4450" s="5">
        <v>400000</v>
      </c>
      <c r="M4450" s="28">
        <f t="shared" si="69"/>
        <v>400000</v>
      </c>
      <c r="N4450">
        <f>2025-Table1[[#This Row],[Year]]</f>
        <v>12</v>
      </c>
    </row>
    <row r="4451" spans="1:14" x14ac:dyDescent="0.3">
      <c r="A4451" t="s">
        <v>21</v>
      </c>
      <c r="B4451" t="s">
        <v>24</v>
      </c>
      <c r="C4451">
        <v>2018</v>
      </c>
      <c r="D4451" s="3">
        <v>6</v>
      </c>
      <c r="E4451" s="3">
        <v>70000</v>
      </c>
      <c r="F4451" t="s">
        <v>25</v>
      </c>
      <c r="G4451" s="15">
        <f>IF(Table1[[#This Row],[Transmission]]="Manual", 0, 1)</f>
        <v>1</v>
      </c>
      <c r="H4451" t="s">
        <v>9475</v>
      </c>
      <c r="I4451" t="s">
        <v>2903</v>
      </c>
      <c r="J4451" s="4">
        <v>45597</v>
      </c>
      <c r="K4451" t="s">
        <v>4269</v>
      </c>
      <c r="L4451" s="5">
        <v>450000</v>
      </c>
      <c r="M4451" s="28">
        <f t="shared" si="69"/>
        <v>450000</v>
      </c>
      <c r="N4451">
        <f>2025-Table1[[#This Row],[Year]]</f>
        <v>7</v>
      </c>
    </row>
    <row r="4452" spans="1:14" x14ac:dyDescent="0.3">
      <c r="A4452" t="s">
        <v>21</v>
      </c>
      <c r="B4452" t="s">
        <v>194</v>
      </c>
      <c r="C4452">
        <v>2021</v>
      </c>
      <c r="D4452" s="3">
        <v>3</v>
      </c>
      <c r="E4452" s="3">
        <v>60000</v>
      </c>
      <c r="F4452" t="s">
        <v>25</v>
      </c>
      <c r="G4452" s="15">
        <f>IF(Table1[[#This Row],[Transmission]]="Manual", 0, 1)</f>
        <v>1</v>
      </c>
      <c r="H4452" t="s">
        <v>9472</v>
      </c>
      <c r="I4452" t="s">
        <v>2903</v>
      </c>
      <c r="J4452" s="4">
        <v>45597</v>
      </c>
      <c r="K4452" t="s">
        <v>4270</v>
      </c>
      <c r="L4452" s="5">
        <v>450000</v>
      </c>
      <c r="M4452" s="28">
        <f t="shared" si="69"/>
        <v>450000</v>
      </c>
      <c r="N4452">
        <f>2025-Table1[[#This Row],[Year]]</f>
        <v>4</v>
      </c>
    </row>
    <row r="4453" spans="1:14" x14ac:dyDescent="0.3">
      <c r="A4453" t="s">
        <v>44</v>
      </c>
      <c r="B4453" t="s">
        <v>413</v>
      </c>
      <c r="C4453">
        <v>2010</v>
      </c>
      <c r="D4453" s="3">
        <v>14</v>
      </c>
      <c r="E4453" s="3">
        <v>76000</v>
      </c>
      <c r="F4453" t="s">
        <v>13</v>
      </c>
      <c r="G4453" s="15">
        <f>IF(Table1[[#This Row],[Transmission]]="Manual", 0, 1)</f>
        <v>0</v>
      </c>
      <c r="H4453" t="s">
        <v>9475</v>
      </c>
      <c r="I4453" t="s">
        <v>2903</v>
      </c>
      <c r="J4453" s="4">
        <v>45597</v>
      </c>
      <c r="K4453" t="s">
        <v>4271</v>
      </c>
      <c r="L4453" s="5">
        <v>80000</v>
      </c>
      <c r="M4453" s="28">
        <f t="shared" si="69"/>
        <v>80000</v>
      </c>
      <c r="N4453">
        <f>2025-Table1[[#This Row],[Year]]</f>
        <v>15</v>
      </c>
    </row>
    <row r="4454" spans="1:14" x14ac:dyDescent="0.3">
      <c r="A4454" t="s">
        <v>44</v>
      </c>
      <c r="B4454" t="s">
        <v>133</v>
      </c>
      <c r="C4454">
        <v>2018</v>
      </c>
      <c r="D4454" s="3">
        <v>6</v>
      </c>
      <c r="E4454" s="3">
        <v>40000</v>
      </c>
      <c r="F4454" t="s">
        <v>25</v>
      </c>
      <c r="G4454" s="15">
        <f>IF(Table1[[#This Row],[Transmission]]="Manual", 0, 1)</f>
        <v>1</v>
      </c>
      <c r="H4454" t="s">
        <v>9472</v>
      </c>
      <c r="I4454" t="s">
        <v>14</v>
      </c>
      <c r="J4454" s="4">
        <v>45597</v>
      </c>
      <c r="K4454" t="s">
        <v>4272</v>
      </c>
      <c r="L4454" s="5">
        <v>505000</v>
      </c>
      <c r="M4454" s="28">
        <f t="shared" si="69"/>
        <v>505000</v>
      </c>
      <c r="N4454">
        <f>2025-Table1[[#This Row],[Year]]</f>
        <v>7</v>
      </c>
    </row>
    <row r="4455" spans="1:14" x14ac:dyDescent="0.3">
      <c r="A4455" t="s">
        <v>21</v>
      </c>
      <c r="B4455" t="s">
        <v>36</v>
      </c>
      <c r="C4455">
        <v>2017</v>
      </c>
      <c r="D4455" s="3">
        <v>7</v>
      </c>
      <c r="E4455" s="3">
        <v>52350</v>
      </c>
      <c r="F4455" t="s">
        <v>25</v>
      </c>
      <c r="G4455" s="15">
        <f>IF(Table1[[#This Row],[Transmission]]="Manual", 0, 1)</f>
        <v>1</v>
      </c>
      <c r="H4455" t="s">
        <v>9472</v>
      </c>
      <c r="I4455" t="s">
        <v>2903</v>
      </c>
      <c r="J4455" s="4">
        <v>45597</v>
      </c>
      <c r="K4455" t="s">
        <v>3579</v>
      </c>
      <c r="L4455" s="5">
        <v>299000</v>
      </c>
      <c r="M4455" s="28">
        <f t="shared" si="69"/>
        <v>299000</v>
      </c>
      <c r="N4455">
        <f>2025-Table1[[#This Row],[Year]]</f>
        <v>8</v>
      </c>
    </row>
    <row r="4456" spans="1:14" x14ac:dyDescent="0.3">
      <c r="A4456" t="s">
        <v>21</v>
      </c>
      <c r="B4456" t="s">
        <v>39</v>
      </c>
      <c r="C4456">
        <v>2010</v>
      </c>
      <c r="D4456" s="3">
        <v>14</v>
      </c>
      <c r="E4456" s="3">
        <v>120000</v>
      </c>
      <c r="F4456" t="s">
        <v>13</v>
      </c>
      <c r="G4456" s="15">
        <f>IF(Table1[[#This Row],[Transmission]]="Manual", 0, 1)</f>
        <v>0</v>
      </c>
      <c r="H4456" t="s">
        <v>9475</v>
      </c>
      <c r="I4456" t="s">
        <v>2903</v>
      </c>
      <c r="J4456" s="4">
        <v>45597</v>
      </c>
      <c r="K4456" t="s">
        <v>4273</v>
      </c>
      <c r="L4456" s="5">
        <v>200000</v>
      </c>
      <c r="M4456" s="28">
        <f t="shared" si="69"/>
        <v>200000</v>
      </c>
      <c r="N4456">
        <f>2025-Table1[[#This Row],[Year]]</f>
        <v>15</v>
      </c>
    </row>
    <row r="4457" spans="1:14" x14ac:dyDescent="0.3">
      <c r="A4457" t="s">
        <v>15</v>
      </c>
      <c r="B4457" t="s">
        <v>588</v>
      </c>
      <c r="C4457">
        <v>2013</v>
      </c>
      <c r="D4457" s="3">
        <v>11</v>
      </c>
      <c r="E4457" s="3">
        <v>82000</v>
      </c>
      <c r="F4457" t="s">
        <v>25</v>
      </c>
      <c r="G4457" s="15">
        <f>IF(Table1[[#This Row],[Transmission]]="Manual", 0, 1)</f>
        <v>1</v>
      </c>
      <c r="H4457" t="s">
        <v>9475</v>
      </c>
      <c r="I4457" t="s">
        <v>2903</v>
      </c>
      <c r="J4457" s="4">
        <v>45597</v>
      </c>
      <c r="K4457" t="s">
        <v>4274</v>
      </c>
      <c r="L4457" s="5">
        <v>440000</v>
      </c>
      <c r="M4457" s="28">
        <f t="shared" si="69"/>
        <v>440000</v>
      </c>
      <c r="N4457">
        <f>2025-Table1[[#This Row],[Year]]</f>
        <v>12</v>
      </c>
    </row>
    <row r="4458" spans="1:14" x14ac:dyDescent="0.3">
      <c r="A4458" t="s">
        <v>44</v>
      </c>
      <c r="B4458" t="s">
        <v>133</v>
      </c>
      <c r="C4458">
        <v>2016</v>
      </c>
      <c r="D4458" s="3">
        <v>8</v>
      </c>
      <c r="E4458" s="3">
        <v>85000</v>
      </c>
      <c r="F4458" t="s">
        <v>13</v>
      </c>
      <c r="G4458" s="15">
        <f>IF(Table1[[#This Row],[Transmission]]="Manual", 0, 1)</f>
        <v>0</v>
      </c>
      <c r="H4458" t="s">
        <v>9475</v>
      </c>
      <c r="I4458" t="s">
        <v>17</v>
      </c>
      <c r="J4458" s="4">
        <v>45597</v>
      </c>
      <c r="K4458" t="s">
        <v>4275</v>
      </c>
      <c r="L4458" s="5">
        <v>465000</v>
      </c>
      <c r="M4458" s="28">
        <f t="shared" si="69"/>
        <v>465000</v>
      </c>
      <c r="N4458">
        <f>2025-Table1[[#This Row],[Year]]</f>
        <v>9</v>
      </c>
    </row>
    <row r="4459" spans="1:14" x14ac:dyDescent="0.3">
      <c r="A4459" t="s">
        <v>11</v>
      </c>
      <c r="B4459" t="s">
        <v>12</v>
      </c>
      <c r="C4459">
        <v>2013</v>
      </c>
      <c r="D4459" s="3">
        <v>11</v>
      </c>
      <c r="E4459" s="3">
        <v>75000</v>
      </c>
      <c r="F4459" t="s">
        <v>13</v>
      </c>
      <c r="G4459" s="15">
        <f>IF(Table1[[#This Row],[Transmission]]="Manual", 0, 1)</f>
        <v>0</v>
      </c>
      <c r="H4459" t="s">
        <v>9472</v>
      </c>
      <c r="I4459" t="s">
        <v>14</v>
      </c>
      <c r="J4459" s="4">
        <v>45597</v>
      </c>
      <c r="K4459" t="s">
        <v>4276</v>
      </c>
      <c r="L4459" s="5">
        <v>395000</v>
      </c>
      <c r="M4459" s="28">
        <f t="shared" si="69"/>
        <v>395000</v>
      </c>
      <c r="N4459">
        <f>2025-Table1[[#This Row],[Year]]</f>
        <v>12</v>
      </c>
    </row>
    <row r="4460" spans="1:14" x14ac:dyDescent="0.3">
      <c r="A4460" t="s">
        <v>11</v>
      </c>
      <c r="B4460" t="s">
        <v>185</v>
      </c>
      <c r="C4460">
        <v>2007</v>
      </c>
      <c r="D4460" s="3">
        <v>17</v>
      </c>
      <c r="E4460" s="3">
        <v>115000</v>
      </c>
      <c r="F4460" t="s">
        <v>13</v>
      </c>
      <c r="G4460" s="15">
        <f>IF(Table1[[#This Row],[Transmission]]="Manual", 0, 1)</f>
        <v>0</v>
      </c>
      <c r="H4460" t="s">
        <v>9475</v>
      </c>
      <c r="I4460" t="s">
        <v>2903</v>
      </c>
      <c r="J4460" s="4">
        <v>45597</v>
      </c>
      <c r="K4460" t="s">
        <v>4277</v>
      </c>
      <c r="L4460" s="5">
        <v>113000</v>
      </c>
      <c r="M4460" s="28">
        <f t="shared" si="69"/>
        <v>113000</v>
      </c>
      <c r="N4460">
        <f>2025-Table1[[#This Row],[Year]]</f>
        <v>18</v>
      </c>
    </row>
    <row r="4461" spans="1:14" x14ac:dyDescent="0.3">
      <c r="A4461" t="s">
        <v>113</v>
      </c>
      <c r="B4461" t="s">
        <v>486</v>
      </c>
      <c r="C4461">
        <v>2019</v>
      </c>
      <c r="D4461" s="3">
        <v>5</v>
      </c>
      <c r="E4461" s="3">
        <v>86270</v>
      </c>
      <c r="F4461" t="s">
        <v>13</v>
      </c>
      <c r="G4461" s="15">
        <f>IF(Table1[[#This Row],[Transmission]]="Manual", 0, 1)</f>
        <v>0</v>
      </c>
      <c r="H4461" t="s">
        <v>9472</v>
      </c>
      <c r="I4461" t="s">
        <v>17</v>
      </c>
      <c r="J4461" s="4">
        <v>45597</v>
      </c>
      <c r="K4461" t="s">
        <v>4278</v>
      </c>
      <c r="L4461" s="5">
        <v>1025000</v>
      </c>
      <c r="M4461" s="28">
        <f t="shared" si="69"/>
        <v>1025000</v>
      </c>
      <c r="N4461">
        <f>2025-Table1[[#This Row],[Year]]</f>
        <v>6</v>
      </c>
    </row>
    <row r="4462" spans="1:14" x14ac:dyDescent="0.3">
      <c r="A4462" t="s">
        <v>44</v>
      </c>
      <c r="B4462" t="s">
        <v>45</v>
      </c>
      <c r="C4462">
        <v>2015</v>
      </c>
      <c r="D4462" s="3">
        <v>9</v>
      </c>
      <c r="E4462" s="3">
        <v>106000</v>
      </c>
      <c r="F4462" t="s">
        <v>13</v>
      </c>
      <c r="G4462" s="15">
        <f>IF(Table1[[#This Row],[Transmission]]="Manual", 0, 1)</f>
        <v>0</v>
      </c>
      <c r="H4462" t="s">
        <v>9472</v>
      </c>
      <c r="I4462" t="s">
        <v>14</v>
      </c>
      <c r="J4462" s="4">
        <v>45597</v>
      </c>
      <c r="K4462" t="s">
        <v>4279</v>
      </c>
      <c r="L4462" s="5">
        <v>266000</v>
      </c>
      <c r="M4462" s="28">
        <f t="shared" si="69"/>
        <v>266000</v>
      </c>
      <c r="N4462">
        <f>2025-Table1[[#This Row],[Year]]</f>
        <v>10</v>
      </c>
    </row>
    <row r="4463" spans="1:14" x14ac:dyDescent="0.3">
      <c r="A4463" t="s">
        <v>43</v>
      </c>
      <c r="B4463" t="s">
        <v>85</v>
      </c>
      <c r="C4463">
        <v>2010</v>
      </c>
      <c r="D4463" s="3">
        <v>14</v>
      </c>
      <c r="E4463" s="3">
        <v>81000</v>
      </c>
      <c r="F4463" t="s">
        <v>25</v>
      </c>
      <c r="G4463" s="15">
        <f>IF(Table1[[#This Row],[Transmission]]="Manual", 0, 1)</f>
        <v>1</v>
      </c>
      <c r="H4463" t="s">
        <v>9472</v>
      </c>
      <c r="I4463" t="s">
        <v>17</v>
      </c>
      <c r="J4463" s="4">
        <v>45597</v>
      </c>
      <c r="K4463" t="s">
        <v>4280</v>
      </c>
      <c r="L4463" s="5">
        <v>650000</v>
      </c>
      <c r="M4463" s="28">
        <f t="shared" si="69"/>
        <v>650000</v>
      </c>
      <c r="N4463">
        <f>2025-Table1[[#This Row],[Year]]</f>
        <v>15</v>
      </c>
    </row>
    <row r="4464" spans="1:14" x14ac:dyDescent="0.3">
      <c r="A4464" t="s">
        <v>18</v>
      </c>
      <c r="B4464" t="s">
        <v>19</v>
      </c>
      <c r="C4464">
        <v>2012</v>
      </c>
      <c r="D4464" s="3">
        <v>12</v>
      </c>
      <c r="E4464" s="3">
        <v>29900</v>
      </c>
      <c r="F4464" t="s">
        <v>13</v>
      </c>
      <c r="G4464" s="15">
        <f>IF(Table1[[#This Row],[Transmission]]="Manual", 0, 1)</f>
        <v>0</v>
      </c>
      <c r="H4464" t="s">
        <v>9472</v>
      </c>
      <c r="I4464" t="s">
        <v>17</v>
      </c>
      <c r="J4464" s="4">
        <v>45597</v>
      </c>
      <c r="K4464" t="s">
        <v>4281</v>
      </c>
      <c r="L4464" s="5">
        <v>549000</v>
      </c>
      <c r="M4464" s="28">
        <f t="shared" si="69"/>
        <v>549000</v>
      </c>
      <c r="N4464">
        <f>2025-Table1[[#This Row],[Year]]</f>
        <v>13</v>
      </c>
    </row>
    <row r="4465" spans="1:14" x14ac:dyDescent="0.3">
      <c r="A4465" t="s">
        <v>44</v>
      </c>
      <c r="B4465" t="s">
        <v>79</v>
      </c>
      <c r="C4465">
        <v>2020</v>
      </c>
      <c r="D4465" s="3">
        <v>4</v>
      </c>
      <c r="E4465" s="3">
        <v>95000</v>
      </c>
      <c r="F4465" t="s">
        <v>13</v>
      </c>
      <c r="G4465" s="15">
        <f>IF(Table1[[#This Row],[Transmission]]="Manual", 0, 1)</f>
        <v>0</v>
      </c>
      <c r="H4465" t="s">
        <v>9472</v>
      </c>
      <c r="I4465" t="s">
        <v>17</v>
      </c>
      <c r="J4465" s="4">
        <v>45566</v>
      </c>
      <c r="K4465" t="s">
        <v>4282</v>
      </c>
      <c r="L4465" s="5">
        <v>1200000</v>
      </c>
      <c r="M4465" s="28">
        <f t="shared" si="69"/>
        <v>1200000</v>
      </c>
      <c r="N4465">
        <f>2025-Table1[[#This Row],[Year]]</f>
        <v>5</v>
      </c>
    </row>
    <row r="4466" spans="1:14" x14ac:dyDescent="0.3">
      <c r="A4466" t="s">
        <v>44</v>
      </c>
      <c r="B4466" t="s">
        <v>1728</v>
      </c>
      <c r="C4466">
        <v>2020</v>
      </c>
      <c r="D4466" s="3">
        <v>4</v>
      </c>
      <c r="E4466" s="3">
        <v>62370</v>
      </c>
      <c r="F4466" t="s">
        <v>25</v>
      </c>
      <c r="G4466" s="15">
        <f>IF(Table1[[#This Row],[Transmission]]="Manual", 0, 1)</f>
        <v>1</v>
      </c>
      <c r="H4466" t="s">
        <v>9475</v>
      </c>
      <c r="I4466" t="s">
        <v>2903</v>
      </c>
      <c r="J4466" s="4">
        <v>45597</v>
      </c>
      <c r="K4466" t="s">
        <v>4283</v>
      </c>
      <c r="L4466" s="5">
        <v>675000</v>
      </c>
      <c r="M4466" s="28">
        <f t="shared" si="69"/>
        <v>675000</v>
      </c>
      <c r="N4466">
        <f>2025-Table1[[#This Row],[Year]]</f>
        <v>5</v>
      </c>
    </row>
    <row r="4467" spans="1:14" x14ac:dyDescent="0.3">
      <c r="A4467" t="s">
        <v>21</v>
      </c>
      <c r="B4467" t="s">
        <v>231</v>
      </c>
      <c r="C4467">
        <v>2014</v>
      </c>
      <c r="D4467" s="3">
        <v>10</v>
      </c>
      <c r="E4467" s="3">
        <v>147000</v>
      </c>
      <c r="F4467" t="s">
        <v>13</v>
      </c>
      <c r="G4467" s="15">
        <f>IF(Table1[[#This Row],[Transmission]]="Manual", 0, 1)</f>
        <v>0</v>
      </c>
      <c r="H4467" t="s">
        <v>9475</v>
      </c>
      <c r="I4467" t="s">
        <v>2903</v>
      </c>
      <c r="J4467" s="4">
        <v>45597</v>
      </c>
      <c r="K4467" t="s">
        <v>4284</v>
      </c>
      <c r="L4467" s="5">
        <v>275000</v>
      </c>
      <c r="M4467" s="28">
        <f t="shared" si="69"/>
        <v>275000</v>
      </c>
      <c r="N4467">
        <f>2025-Table1[[#This Row],[Year]]</f>
        <v>11</v>
      </c>
    </row>
    <row r="4468" spans="1:14" x14ac:dyDescent="0.3">
      <c r="A4468" t="s">
        <v>21</v>
      </c>
      <c r="B4468" t="s">
        <v>111</v>
      </c>
      <c r="C4468">
        <v>2021</v>
      </c>
      <c r="D4468" s="3">
        <v>3</v>
      </c>
      <c r="E4468" s="3">
        <v>65000</v>
      </c>
      <c r="F4468" t="s">
        <v>13</v>
      </c>
      <c r="G4468" s="15">
        <f>IF(Table1[[#This Row],[Transmission]]="Manual", 0, 1)</f>
        <v>0</v>
      </c>
      <c r="H4468" t="s">
        <v>9472</v>
      </c>
      <c r="I4468" t="s">
        <v>2903</v>
      </c>
      <c r="J4468" s="4">
        <v>45597</v>
      </c>
      <c r="K4468" t="s">
        <v>4285</v>
      </c>
      <c r="L4468" s="5">
        <v>525000</v>
      </c>
      <c r="M4468" s="28">
        <f t="shared" si="69"/>
        <v>525000</v>
      </c>
      <c r="N4468">
        <f>2025-Table1[[#This Row],[Year]]</f>
        <v>4</v>
      </c>
    </row>
    <row r="4469" spans="1:14" x14ac:dyDescent="0.3">
      <c r="A4469" t="s">
        <v>44</v>
      </c>
      <c r="B4469" t="s">
        <v>133</v>
      </c>
      <c r="C4469">
        <v>2016</v>
      </c>
      <c r="D4469" s="3">
        <v>8</v>
      </c>
      <c r="E4469" s="3">
        <v>90000</v>
      </c>
      <c r="F4469" t="s">
        <v>13</v>
      </c>
      <c r="G4469" s="15">
        <f>IF(Table1[[#This Row],[Transmission]]="Manual", 0, 1)</f>
        <v>0</v>
      </c>
      <c r="H4469" t="s">
        <v>9472</v>
      </c>
      <c r="I4469" t="s">
        <v>2903</v>
      </c>
      <c r="J4469" s="4">
        <v>45597</v>
      </c>
      <c r="K4469" t="s">
        <v>4286</v>
      </c>
      <c r="L4469" s="5">
        <v>375000</v>
      </c>
      <c r="M4469" s="28">
        <f t="shared" si="69"/>
        <v>375000</v>
      </c>
      <c r="N4469">
        <f>2025-Table1[[#This Row],[Year]]</f>
        <v>9</v>
      </c>
    </row>
    <row r="4470" spans="1:14" x14ac:dyDescent="0.3">
      <c r="A4470" t="s">
        <v>101</v>
      </c>
      <c r="B4470" t="s">
        <v>190</v>
      </c>
      <c r="C4470">
        <v>2022</v>
      </c>
      <c r="D4470" s="3">
        <v>2</v>
      </c>
      <c r="E4470" s="3">
        <v>65550</v>
      </c>
      <c r="F4470" t="s">
        <v>13</v>
      </c>
      <c r="G4470" s="15">
        <f>IF(Table1[[#This Row],[Transmission]]="Manual", 0, 1)</f>
        <v>0</v>
      </c>
      <c r="H4470" t="s">
        <v>9472</v>
      </c>
      <c r="I4470" t="s">
        <v>17</v>
      </c>
      <c r="J4470" s="4">
        <v>45597</v>
      </c>
      <c r="K4470" t="s">
        <v>4287</v>
      </c>
      <c r="L4470" s="5">
        <v>1400000</v>
      </c>
      <c r="M4470" s="28">
        <f t="shared" si="69"/>
        <v>1400000</v>
      </c>
      <c r="N4470">
        <f>2025-Table1[[#This Row],[Year]]</f>
        <v>3</v>
      </c>
    </row>
    <row r="4471" spans="1:14" x14ac:dyDescent="0.3">
      <c r="A4471" t="s">
        <v>21</v>
      </c>
      <c r="B4471" t="s">
        <v>31</v>
      </c>
      <c r="C4471">
        <v>2021</v>
      </c>
      <c r="D4471" s="3">
        <v>3</v>
      </c>
      <c r="E4471" s="3">
        <v>88000</v>
      </c>
      <c r="F4471" t="s">
        <v>25</v>
      </c>
      <c r="G4471" s="15">
        <f>IF(Table1[[#This Row],[Transmission]]="Manual", 0, 1)</f>
        <v>1</v>
      </c>
      <c r="H4471" t="s">
        <v>9472</v>
      </c>
      <c r="I4471" t="s">
        <v>14</v>
      </c>
      <c r="J4471" s="4">
        <v>45597</v>
      </c>
      <c r="K4471" t="s">
        <v>4288</v>
      </c>
      <c r="L4471" s="5">
        <v>650000</v>
      </c>
      <c r="M4471" s="28">
        <f t="shared" si="69"/>
        <v>650000</v>
      </c>
      <c r="N4471">
        <f>2025-Table1[[#This Row],[Year]]</f>
        <v>4</v>
      </c>
    </row>
    <row r="4472" spans="1:14" x14ac:dyDescent="0.3">
      <c r="A4472" t="s">
        <v>15</v>
      </c>
      <c r="B4472" t="s">
        <v>588</v>
      </c>
      <c r="C4472">
        <v>2012</v>
      </c>
      <c r="D4472" s="3">
        <v>12</v>
      </c>
      <c r="E4472" s="3">
        <v>51000</v>
      </c>
      <c r="F4472" t="s">
        <v>25</v>
      </c>
      <c r="G4472" s="15">
        <f>IF(Table1[[#This Row],[Transmission]]="Manual", 0, 1)</f>
        <v>1</v>
      </c>
      <c r="H4472" t="s">
        <v>9475</v>
      </c>
      <c r="I4472" t="s">
        <v>2903</v>
      </c>
      <c r="J4472" s="4">
        <v>45597</v>
      </c>
      <c r="K4472" t="s">
        <v>4289</v>
      </c>
      <c r="L4472" s="5">
        <v>675000</v>
      </c>
      <c r="M4472" s="28">
        <f t="shared" si="69"/>
        <v>675000</v>
      </c>
      <c r="N4472">
        <f>2025-Table1[[#This Row],[Year]]</f>
        <v>13</v>
      </c>
    </row>
    <row r="4473" spans="1:14" x14ac:dyDescent="0.3">
      <c r="A4473" t="s">
        <v>11</v>
      </c>
      <c r="B4473" t="s">
        <v>12</v>
      </c>
      <c r="C4473">
        <v>2015</v>
      </c>
      <c r="D4473" s="3">
        <v>9</v>
      </c>
      <c r="E4473" s="3">
        <v>38000</v>
      </c>
      <c r="F4473" t="s">
        <v>25</v>
      </c>
      <c r="G4473" s="15">
        <f>IF(Table1[[#This Row],[Transmission]]="Manual", 0, 1)</f>
        <v>1</v>
      </c>
      <c r="H4473" t="s">
        <v>9472</v>
      </c>
      <c r="I4473" t="s">
        <v>2903</v>
      </c>
      <c r="J4473" s="4">
        <v>45597</v>
      </c>
      <c r="K4473" t="s">
        <v>4290</v>
      </c>
      <c r="L4473" s="5">
        <v>650000</v>
      </c>
      <c r="M4473" s="28">
        <f t="shared" si="69"/>
        <v>650000</v>
      </c>
      <c r="N4473">
        <f>2025-Table1[[#This Row],[Year]]</f>
        <v>10</v>
      </c>
    </row>
    <row r="4474" spans="1:14" x14ac:dyDescent="0.3">
      <c r="A4474" t="s">
        <v>21</v>
      </c>
      <c r="B4474" t="s">
        <v>194</v>
      </c>
      <c r="C4474">
        <v>2015</v>
      </c>
      <c r="D4474" s="3">
        <v>9</v>
      </c>
      <c r="E4474" s="3">
        <v>100000</v>
      </c>
      <c r="F4474" t="s">
        <v>13</v>
      </c>
      <c r="G4474" s="15">
        <f>IF(Table1[[#This Row],[Transmission]]="Manual", 0, 1)</f>
        <v>0</v>
      </c>
      <c r="H4474" t="s">
        <v>9475</v>
      </c>
      <c r="I4474" t="s">
        <v>2903</v>
      </c>
      <c r="J4474" s="4">
        <v>45597</v>
      </c>
      <c r="K4474" t="s">
        <v>4291</v>
      </c>
      <c r="L4474" s="5">
        <v>365000</v>
      </c>
      <c r="M4474" s="28">
        <f t="shared" si="69"/>
        <v>365000</v>
      </c>
      <c r="N4474">
        <f>2025-Table1[[#This Row],[Year]]</f>
        <v>10</v>
      </c>
    </row>
    <row r="4475" spans="1:14" x14ac:dyDescent="0.3">
      <c r="A4475" t="s">
        <v>44</v>
      </c>
      <c r="B4475" t="s">
        <v>79</v>
      </c>
      <c r="C4475">
        <v>2021</v>
      </c>
      <c r="D4475" s="3">
        <v>3</v>
      </c>
      <c r="E4475" s="3">
        <v>14125</v>
      </c>
      <c r="F4475" t="s">
        <v>13</v>
      </c>
      <c r="G4475" s="15">
        <f>IF(Table1[[#This Row],[Transmission]]="Manual", 0, 1)</f>
        <v>0</v>
      </c>
      <c r="H4475" t="s">
        <v>9472</v>
      </c>
      <c r="I4475" t="s">
        <v>14</v>
      </c>
      <c r="J4475" s="4">
        <v>45597</v>
      </c>
      <c r="K4475" t="s">
        <v>4292</v>
      </c>
      <c r="L4475" s="5">
        <v>1152000</v>
      </c>
      <c r="M4475" s="28">
        <f t="shared" si="69"/>
        <v>1152000</v>
      </c>
      <c r="N4475">
        <f>2025-Table1[[#This Row],[Year]]</f>
        <v>4</v>
      </c>
    </row>
    <row r="4476" spans="1:14" x14ac:dyDescent="0.3">
      <c r="A4476" t="s">
        <v>15</v>
      </c>
      <c r="B4476" t="s">
        <v>41</v>
      </c>
      <c r="C4476">
        <v>2005</v>
      </c>
      <c r="D4476" s="3">
        <v>19</v>
      </c>
      <c r="E4476" s="3">
        <v>65000</v>
      </c>
      <c r="F4476" t="s">
        <v>25</v>
      </c>
      <c r="G4476" s="15">
        <f>IF(Table1[[#This Row],[Transmission]]="Manual", 0, 1)</f>
        <v>1</v>
      </c>
      <c r="H4476" t="s">
        <v>9475</v>
      </c>
      <c r="I4476" t="s">
        <v>2903</v>
      </c>
      <c r="J4476" s="4">
        <v>45597</v>
      </c>
      <c r="K4476" t="s">
        <v>4293</v>
      </c>
      <c r="L4476" s="5">
        <v>175000</v>
      </c>
      <c r="M4476" s="28">
        <f t="shared" si="69"/>
        <v>175000</v>
      </c>
      <c r="N4476">
        <f>2025-Table1[[#This Row],[Year]]</f>
        <v>20</v>
      </c>
    </row>
    <row r="4477" spans="1:14" x14ac:dyDescent="0.3">
      <c r="A4477" t="s">
        <v>21</v>
      </c>
      <c r="B4477" t="s">
        <v>666</v>
      </c>
      <c r="C4477">
        <v>2010</v>
      </c>
      <c r="D4477" s="3">
        <v>14</v>
      </c>
      <c r="E4477" s="3">
        <v>54000</v>
      </c>
      <c r="F4477" t="s">
        <v>13</v>
      </c>
      <c r="G4477" s="15">
        <f>IF(Table1[[#This Row],[Transmission]]="Manual", 0, 1)</f>
        <v>0</v>
      </c>
      <c r="H4477" t="s">
        <v>9475</v>
      </c>
      <c r="I4477" t="s">
        <v>2903</v>
      </c>
      <c r="J4477" s="4">
        <v>45597</v>
      </c>
      <c r="K4477" t="s">
        <v>4294</v>
      </c>
      <c r="L4477" s="5">
        <v>195000</v>
      </c>
      <c r="M4477" s="28">
        <f t="shared" si="69"/>
        <v>195000</v>
      </c>
      <c r="N4477">
        <f>2025-Table1[[#This Row],[Year]]</f>
        <v>15</v>
      </c>
    </row>
    <row r="4478" spans="1:14" x14ac:dyDescent="0.3">
      <c r="A4478" t="s">
        <v>101</v>
      </c>
      <c r="B4478" t="s">
        <v>190</v>
      </c>
      <c r="C4478">
        <v>2020</v>
      </c>
      <c r="D4478" s="3">
        <v>4</v>
      </c>
      <c r="E4478" s="3">
        <v>12000</v>
      </c>
      <c r="F4478" t="s">
        <v>25</v>
      </c>
      <c r="G4478" s="15">
        <f>IF(Table1[[#This Row],[Transmission]]="Manual", 0, 1)</f>
        <v>1</v>
      </c>
      <c r="H4478" t="s">
        <v>9472</v>
      </c>
      <c r="I4478" t="s">
        <v>17</v>
      </c>
      <c r="J4478" s="4">
        <v>45597</v>
      </c>
      <c r="K4478" t="s">
        <v>4295</v>
      </c>
      <c r="L4478" s="5">
        <v>1550000</v>
      </c>
      <c r="M4478" s="28">
        <f t="shared" si="69"/>
        <v>1550000</v>
      </c>
      <c r="N4478">
        <f>2025-Table1[[#This Row],[Year]]</f>
        <v>5</v>
      </c>
    </row>
    <row r="4479" spans="1:14" x14ac:dyDescent="0.3">
      <c r="A4479" t="s">
        <v>11</v>
      </c>
      <c r="B4479" t="s">
        <v>12</v>
      </c>
      <c r="C4479">
        <v>2013</v>
      </c>
      <c r="D4479" s="3">
        <v>11</v>
      </c>
      <c r="E4479" s="3">
        <v>96000</v>
      </c>
      <c r="F4479" t="s">
        <v>25</v>
      </c>
      <c r="G4479" s="15">
        <f>IF(Table1[[#This Row],[Transmission]]="Manual", 0, 1)</f>
        <v>1</v>
      </c>
      <c r="H4479" t="s">
        <v>9475</v>
      </c>
      <c r="I4479" t="s">
        <v>14</v>
      </c>
      <c r="J4479" s="4">
        <v>45597</v>
      </c>
      <c r="K4479" t="s">
        <v>4296</v>
      </c>
      <c r="L4479" s="5">
        <v>369000</v>
      </c>
      <c r="M4479" s="28">
        <f t="shared" si="69"/>
        <v>369000</v>
      </c>
      <c r="N4479">
        <f>2025-Table1[[#This Row],[Year]]</f>
        <v>12</v>
      </c>
    </row>
    <row r="4480" spans="1:14" x14ac:dyDescent="0.3">
      <c r="A4480" t="s">
        <v>21</v>
      </c>
      <c r="B4480" t="s">
        <v>1275</v>
      </c>
      <c r="C4480">
        <v>2022</v>
      </c>
      <c r="D4480" s="3">
        <v>2</v>
      </c>
      <c r="E4480" s="3">
        <v>25000</v>
      </c>
      <c r="F4480" t="s">
        <v>13</v>
      </c>
      <c r="G4480" s="15">
        <f>IF(Table1[[#This Row],[Transmission]]="Manual", 0, 1)</f>
        <v>0</v>
      </c>
      <c r="H4480" t="s">
        <v>9475</v>
      </c>
      <c r="I4480" t="s">
        <v>2903</v>
      </c>
      <c r="J4480" s="4">
        <v>45597</v>
      </c>
      <c r="K4480" t="s">
        <v>4297</v>
      </c>
      <c r="L4480" s="5">
        <v>545000</v>
      </c>
      <c r="M4480" s="28">
        <f t="shared" si="69"/>
        <v>545000</v>
      </c>
      <c r="N4480">
        <f>2025-Table1[[#This Row],[Year]]</f>
        <v>3</v>
      </c>
    </row>
    <row r="4481" spans="1:14" x14ac:dyDescent="0.3">
      <c r="A4481" t="s">
        <v>44</v>
      </c>
      <c r="B4481" t="s">
        <v>124</v>
      </c>
      <c r="C4481">
        <v>2010</v>
      </c>
      <c r="D4481" s="3">
        <v>14</v>
      </c>
      <c r="E4481" s="3">
        <v>55000</v>
      </c>
      <c r="F4481" t="s">
        <v>13</v>
      </c>
      <c r="G4481" s="15">
        <f>IF(Table1[[#This Row],[Transmission]]="Manual", 0, 1)</f>
        <v>0</v>
      </c>
      <c r="H4481" t="s">
        <v>9475</v>
      </c>
      <c r="I4481" t="s">
        <v>2903</v>
      </c>
      <c r="J4481" s="4">
        <v>45597</v>
      </c>
      <c r="K4481" t="s">
        <v>4253</v>
      </c>
      <c r="L4481" s="5">
        <v>110000</v>
      </c>
      <c r="M4481" s="28">
        <f t="shared" si="69"/>
        <v>110000</v>
      </c>
      <c r="N4481">
        <f>2025-Table1[[#This Row],[Year]]</f>
        <v>15</v>
      </c>
    </row>
    <row r="4482" spans="1:14" x14ac:dyDescent="0.3">
      <c r="A4482" t="s">
        <v>101</v>
      </c>
      <c r="B4482" t="s">
        <v>152</v>
      </c>
      <c r="C4482">
        <v>2015</v>
      </c>
      <c r="D4482" s="3">
        <v>9</v>
      </c>
      <c r="E4482" s="3">
        <v>45000</v>
      </c>
      <c r="F4482" t="s">
        <v>13</v>
      </c>
      <c r="G4482" s="15">
        <f>IF(Table1[[#This Row],[Transmission]]="Manual", 0, 1)</f>
        <v>0</v>
      </c>
      <c r="H4482" t="s">
        <v>9472</v>
      </c>
      <c r="I4482" t="s">
        <v>2903</v>
      </c>
      <c r="J4482" s="4">
        <v>45597</v>
      </c>
      <c r="K4482" t="s">
        <v>4298</v>
      </c>
      <c r="L4482" s="5">
        <v>475000</v>
      </c>
      <c r="M4482" s="28">
        <f t="shared" si="69"/>
        <v>475000</v>
      </c>
      <c r="N4482">
        <f>2025-Table1[[#This Row],[Year]]</f>
        <v>10</v>
      </c>
    </row>
    <row r="4483" spans="1:14" x14ac:dyDescent="0.3">
      <c r="A4483" t="s">
        <v>21</v>
      </c>
      <c r="B4483" t="s">
        <v>49</v>
      </c>
      <c r="C4483">
        <v>2020</v>
      </c>
      <c r="D4483" s="3">
        <v>4</v>
      </c>
      <c r="E4483" s="3">
        <v>80000</v>
      </c>
      <c r="F4483" t="s">
        <v>25</v>
      </c>
      <c r="G4483" s="15">
        <f>IF(Table1[[#This Row],[Transmission]]="Manual", 0, 1)</f>
        <v>1</v>
      </c>
      <c r="H4483" t="s">
        <v>9472</v>
      </c>
      <c r="I4483" t="s">
        <v>2903</v>
      </c>
      <c r="J4483" s="4">
        <v>45597</v>
      </c>
      <c r="K4483" t="s">
        <v>4299</v>
      </c>
      <c r="L4483" s="5">
        <v>680000</v>
      </c>
      <c r="M4483" s="28">
        <f t="shared" ref="M4483:M4546" si="70">VALUE(SUBSTITUTE(SUBSTITUTE(L4483,"₹"," "),",",""))</f>
        <v>680000</v>
      </c>
      <c r="N4483">
        <f>2025-Table1[[#This Row],[Year]]</f>
        <v>5</v>
      </c>
    </row>
    <row r="4484" spans="1:14" x14ac:dyDescent="0.3">
      <c r="A4484" t="s">
        <v>44</v>
      </c>
      <c r="B4484" t="s">
        <v>124</v>
      </c>
      <c r="C4484">
        <v>2010</v>
      </c>
      <c r="D4484" s="3">
        <v>14</v>
      </c>
      <c r="E4484" s="3">
        <v>63000</v>
      </c>
      <c r="F4484" t="s">
        <v>13</v>
      </c>
      <c r="G4484" s="15">
        <f>IF(Table1[[#This Row],[Transmission]]="Manual", 0, 1)</f>
        <v>0</v>
      </c>
      <c r="H4484" t="s">
        <v>9475</v>
      </c>
      <c r="I4484" t="s">
        <v>2903</v>
      </c>
      <c r="J4484" s="4">
        <v>45597</v>
      </c>
      <c r="K4484" t="s">
        <v>4300</v>
      </c>
      <c r="L4484" s="5">
        <v>186000</v>
      </c>
      <c r="M4484" s="28">
        <f t="shared" si="70"/>
        <v>186000</v>
      </c>
      <c r="N4484">
        <f>2025-Table1[[#This Row],[Year]]</f>
        <v>15</v>
      </c>
    </row>
    <row r="4485" spans="1:14" x14ac:dyDescent="0.3">
      <c r="A4485" t="s">
        <v>21</v>
      </c>
      <c r="B4485" t="s">
        <v>68</v>
      </c>
      <c r="C4485">
        <v>2017</v>
      </c>
      <c r="D4485" s="3">
        <v>7</v>
      </c>
      <c r="E4485" s="3">
        <v>62000</v>
      </c>
      <c r="F4485" t="s">
        <v>25</v>
      </c>
      <c r="G4485" s="15">
        <f>IF(Table1[[#This Row],[Transmission]]="Manual", 0, 1)</f>
        <v>1</v>
      </c>
      <c r="H4485" t="s">
        <v>9475</v>
      </c>
      <c r="I4485" t="s">
        <v>14</v>
      </c>
      <c r="J4485" s="4">
        <v>45597</v>
      </c>
      <c r="K4485" t="s">
        <v>4127</v>
      </c>
      <c r="L4485" s="5">
        <v>382000</v>
      </c>
      <c r="M4485" s="28">
        <f t="shared" si="70"/>
        <v>382000</v>
      </c>
      <c r="N4485">
        <f>2025-Table1[[#This Row],[Year]]</f>
        <v>8</v>
      </c>
    </row>
    <row r="4486" spans="1:14" x14ac:dyDescent="0.3">
      <c r="A4486" t="s">
        <v>21</v>
      </c>
      <c r="B4486" t="s">
        <v>24</v>
      </c>
      <c r="C4486">
        <v>2017</v>
      </c>
      <c r="D4486" s="3">
        <v>7</v>
      </c>
      <c r="E4486" s="3">
        <v>69000</v>
      </c>
      <c r="F4486" t="s">
        <v>25</v>
      </c>
      <c r="G4486" s="15">
        <f>IF(Table1[[#This Row],[Transmission]]="Manual", 0, 1)</f>
        <v>1</v>
      </c>
      <c r="H4486" t="s">
        <v>9472</v>
      </c>
      <c r="I4486" t="s">
        <v>14</v>
      </c>
      <c r="J4486" s="4">
        <v>45597</v>
      </c>
      <c r="K4486" t="s">
        <v>3159</v>
      </c>
      <c r="L4486" s="5">
        <v>685000</v>
      </c>
      <c r="M4486" s="28">
        <f t="shared" si="70"/>
        <v>685000</v>
      </c>
      <c r="N4486">
        <f>2025-Table1[[#This Row],[Year]]</f>
        <v>8</v>
      </c>
    </row>
    <row r="4487" spans="1:14" x14ac:dyDescent="0.3">
      <c r="A4487" t="s">
        <v>11</v>
      </c>
      <c r="B4487" t="s">
        <v>12</v>
      </c>
      <c r="C4487">
        <v>2010</v>
      </c>
      <c r="D4487" s="3">
        <v>14</v>
      </c>
      <c r="E4487" s="3">
        <v>92000</v>
      </c>
      <c r="F4487" t="s">
        <v>13</v>
      </c>
      <c r="G4487" s="15">
        <f>IF(Table1[[#This Row],[Transmission]]="Manual", 0, 1)</f>
        <v>0</v>
      </c>
      <c r="H4487" t="s">
        <v>9472</v>
      </c>
      <c r="I4487" t="s">
        <v>2903</v>
      </c>
      <c r="J4487" s="4">
        <v>45597</v>
      </c>
      <c r="K4487" t="s">
        <v>899</v>
      </c>
      <c r="L4487" s="5">
        <v>125000</v>
      </c>
      <c r="M4487" s="28">
        <f t="shared" si="70"/>
        <v>125000</v>
      </c>
      <c r="N4487">
        <f>2025-Table1[[#This Row],[Year]]</f>
        <v>15</v>
      </c>
    </row>
    <row r="4488" spans="1:14" x14ac:dyDescent="0.3">
      <c r="A4488" t="s">
        <v>101</v>
      </c>
      <c r="B4488" t="s">
        <v>152</v>
      </c>
      <c r="C4488">
        <v>2021</v>
      </c>
      <c r="D4488" s="3">
        <v>3</v>
      </c>
      <c r="E4488" s="3">
        <v>24000</v>
      </c>
      <c r="F4488" t="s">
        <v>13</v>
      </c>
      <c r="G4488" s="15">
        <f>IF(Table1[[#This Row],[Transmission]]="Manual", 0, 1)</f>
        <v>0</v>
      </c>
      <c r="H4488" t="s">
        <v>9472</v>
      </c>
      <c r="I4488" t="s">
        <v>14</v>
      </c>
      <c r="J4488" s="4">
        <v>45597</v>
      </c>
      <c r="K4488" t="s">
        <v>4301</v>
      </c>
      <c r="L4488" s="5">
        <v>780000</v>
      </c>
      <c r="M4488" s="28">
        <f t="shared" si="70"/>
        <v>780000</v>
      </c>
      <c r="N4488">
        <f>2025-Table1[[#This Row],[Year]]</f>
        <v>4</v>
      </c>
    </row>
    <row r="4489" spans="1:14" x14ac:dyDescent="0.3">
      <c r="A4489" t="s">
        <v>113</v>
      </c>
      <c r="B4489" t="s">
        <v>239</v>
      </c>
      <c r="C4489">
        <v>2015</v>
      </c>
      <c r="D4489" s="3">
        <v>9</v>
      </c>
      <c r="E4489" s="3">
        <v>8500</v>
      </c>
      <c r="F4489" t="s">
        <v>13</v>
      </c>
      <c r="G4489" s="15">
        <f>IF(Table1[[#This Row],[Transmission]]="Manual", 0, 1)</f>
        <v>0</v>
      </c>
      <c r="H4489" t="s">
        <v>9472</v>
      </c>
      <c r="I4489" t="s">
        <v>17</v>
      </c>
      <c r="J4489" s="4">
        <v>45597</v>
      </c>
      <c r="K4489" t="s">
        <v>1618</v>
      </c>
      <c r="L4489" s="5">
        <v>350000</v>
      </c>
      <c r="M4489" s="28">
        <f t="shared" si="70"/>
        <v>350000</v>
      </c>
      <c r="N4489">
        <f>2025-Table1[[#This Row],[Year]]</f>
        <v>10</v>
      </c>
    </row>
    <row r="4490" spans="1:14" x14ac:dyDescent="0.3">
      <c r="A4490" t="s">
        <v>61</v>
      </c>
      <c r="B4490" t="s">
        <v>62</v>
      </c>
      <c r="C4490">
        <v>2020</v>
      </c>
      <c r="D4490" s="3">
        <v>4</v>
      </c>
      <c r="E4490" s="3">
        <v>71200</v>
      </c>
      <c r="F4490" t="s">
        <v>25</v>
      </c>
      <c r="G4490" s="15">
        <f>IF(Table1[[#This Row],[Transmission]]="Manual", 0, 1)</f>
        <v>1</v>
      </c>
      <c r="H4490" t="s">
        <v>9472</v>
      </c>
      <c r="I4490" t="s">
        <v>2903</v>
      </c>
      <c r="J4490" s="4">
        <v>45597</v>
      </c>
      <c r="K4490" t="s">
        <v>1771</v>
      </c>
      <c r="L4490" s="5">
        <v>400000</v>
      </c>
      <c r="M4490" s="28">
        <f t="shared" si="70"/>
        <v>400000</v>
      </c>
      <c r="N4490">
        <f>2025-Table1[[#This Row],[Year]]</f>
        <v>5</v>
      </c>
    </row>
    <row r="4491" spans="1:14" x14ac:dyDescent="0.3">
      <c r="A4491" t="s">
        <v>101</v>
      </c>
      <c r="B4491" t="s">
        <v>102</v>
      </c>
      <c r="C4491">
        <v>2009</v>
      </c>
      <c r="D4491" s="3">
        <v>15</v>
      </c>
      <c r="E4491" s="3">
        <v>132000</v>
      </c>
      <c r="F4491" t="s">
        <v>13</v>
      </c>
      <c r="G4491" s="15">
        <f>IF(Table1[[#This Row],[Transmission]]="Manual", 0, 1)</f>
        <v>0</v>
      </c>
      <c r="H4491" t="s">
        <v>9475</v>
      </c>
      <c r="I4491" t="s">
        <v>17</v>
      </c>
      <c r="J4491" s="4">
        <v>45597</v>
      </c>
      <c r="K4491" t="s">
        <v>4302</v>
      </c>
      <c r="L4491" s="5">
        <v>150000</v>
      </c>
      <c r="M4491" s="28">
        <f t="shared" si="70"/>
        <v>150000</v>
      </c>
      <c r="N4491">
        <f>2025-Table1[[#This Row],[Year]]</f>
        <v>16</v>
      </c>
    </row>
    <row r="4492" spans="1:14" x14ac:dyDescent="0.3">
      <c r="A4492" t="s">
        <v>44</v>
      </c>
      <c r="B4492" t="s">
        <v>133</v>
      </c>
      <c r="C4492">
        <v>2019</v>
      </c>
      <c r="D4492" s="3">
        <v>5</v>
      </c>
      <c r="E4492" s="3">
        <v>31000</v>
      </c>
      <c r="F4492" t="s">
        <v>25</v>
      </c>
      <c r="G4492" s="15">
        <f>IF(Table1[[#This Row],[Transmission]]="Manual", 0, 1)</f>
        <v>1</v>
      </c>
      <c r="H4492" t="s">
        <v>9472</v>
      </c>
      <c r="I4492" t="s">
        <v>14</v>
      </c>
      <c r="J4492" s="4">
        <v>45597</v>
      </c>
      <c r="K4492" t="s">
        <v>4303</v>
      </c>
      <c r="L4492" s="5">
        <v>575000</v>
      </c>
      <c r="M4492" s="28">
        <f t="shared" si="70"/>
        <v>575000</v>
      </c>
      <c r="N4492">
        <f>2025-Table1[[#This Row],[Year]]</f>
        <v>6</v>
      </c>
    </row>
    <row r="4493" spans="1:14" x14ac:dyDescent="0.3">
      <c r="A4493" t="s">
        <v>21</v>
      </c>
      <c r="B4493" t="s">
        <v>99</v>
      </c>
      <c r="C4493">
        <v>2018</v>
      </c>
      <c r="D4493" s="3">
        <v>6</v>
      </c>
      <c r="E4493" s="3">
        <v>55000</v>
      </c>
      <c r="F4493" t="s">
        <v>25</v>
      </c>
      <c r="G4493" s="15">
        <f>IF(Table1[[#This Row],[Transmission]]="Manual", 0, 1)</f>
        <v>1</v>
      </c>
      <c r="H4493" t="s">
        <v>9475</v>
      </c>
      <c r="I4493" t="s">
        <v>2903</v>
      </c>
      <c r="J4493" s="4">
        <v>45597</v>
      </c>
      <c r="K4493" t="s">
        <v>4304</v>
      </c>
      <c r="L4493" s="5">
        <v>750000</v>
      </c>
      <c r="M4493" s="28">
        <f t="shared" si="70"/>
        <v>750000</v>
      </c>
      <c r="N4493">
        <f>2025-Table1[[#This Row],[Year]]</f>
        <v>7</v>
      </c>
    </row>
    <row r="4494" spans="1:14" x14ac:dyDescent="0.3">
      <c r="A4494" t="s">
        <v>44</v>
      </c>
      <c r="B4494" t="s">
        <v>79</v>
      </c>
      <c r="C4494">
        <v>2017</v>
      </c>
      <c r="D4494" s="3">
        <v>7</v>
      </c>
      <c r="E4494" s="3">
        <v>68000</v>
      </c>
      <c r="F4494" t="s">
        <v>25</v>
      </c>
      <c r="G4494" s="15">
        <f>IF(Table1[[#This Row],[Transmission]]="Manual", 0, 1)</f>
        <v>1</v>
      </c>
      <c r="H4494" t="s">
        <v>9472</v>
      </c>
      <c r="I4494" t="s">
        <v>14</v>
      </c>
      <c r="J4494" s="4">
        <v>45597</v>
      </c>
      <c r="K4494" t="s">
        <v>1029</v>
      </c>
      <c r="L4494" s="5">
        <v>790000</v>
      </c>
      <c r="M4494" s="28">
        <f t="shared" si="70"/>
        <v>790000</v>
      </c>
      <c r="N4494">
        <f>2025-Table1[[#This Row],[Year]]</f>
        <v>8</v>
      </c>
    </row>
    <row r="4495" spans="1:14" x14ac:dyDescent="0.3">
      <c r="A4495" t="s">
        <v>21</v>
      </c>
      <c r="B4495" t="s">
        <v>70</v>
      </c>
      <c r="C4495">
        <v>2019</v>
      </c>
      <c r="D4495" s="3">
        <v>5</v>
      </c>
      <c r="E4495" s="3">
        <v>86739</v>
      </c>
      <c r="F4495" t="s">
        <v>13</v>
      </c>
      <c r="G4495" s="15">
        <f>IF(Table1[[#This Row],[Transmission]]="Manual", 0, 1)</f>
        <v>0</v>
      </c>
      <c r="H4495" t="s">
        <v>9472</v>
      </c>
      <c r="I4495" t="s">
        <v>17</v>
      </c>
      <c r="J4495" s="4">
        <v>45597</v>
      </c>
      <c r="K4495" t="s">
        <v>2188</v>
      </c>
      <c r="L4495" s="5">
        <v>775000</v>
      </c>
      <c r="M4495" s="28">
        <f t="shared" si="70"/>
        <v>775000</v>
      </c>
      <c r="N4495">
        <f>2025-Table1[[#This Row],[Year]]</f>
        <v>6</v>
      </c>
    </row>
    <row r="4496" spans="1:14" x14ac:dyDescent="0.3">
      <c r="A4496" t="s">
        <v>21</v>
      </c>
      <c r="B4496" t="s">
        <v>140</v>
      </c>
      <c r="C4496">
        <v>2014</v>
      </c>
      <c r="D4496" s="3">
        <v>10</v>
      </c>
      <c r="E4496" s="3">
        <v>124000</v>
      </c>
      <c r="F4496" t="s">
        <v>13</v>
      </c>
      <c r="G4496" s="15">
        <f>IF(Table1[[#This Row],[Transmission]]="Manual", 0, 1)</f>
        <v>0</v>
      </c>
      <c r="H4496" t="s">
        <v>9475</v>
      </c>
      <c r="I4496" t="s">
        <v>17</v>
      </c>
      <c r="J4496" s="4">
        <v>45597</v>
      </c>
      <c r="K4496" t="s">
        <v>4305</v>
      </c>
      <c r="L4496" s="5">
        <v>435000</v>
      </c>
      <c r="M4496" s="28">
        <f t="shared" si="70"/>
        <v>435000</v>
      </c>
      <c r="N4496">
        <f>2025-Table1[[#This Row],[Year]]</f>
        <v>11</v>
      </c>
    </row>
    <row r="4497" spans="1:14" x14ac:dyDescent="0.3">
      <c r="A4497" t="s">
        <v>44</v>
      </c>
      <c r="B4497" t="s">
        <v>45</v>
      </c>
      <c r="C4497">
        <v>2015</v>
      </c>
      <c r="D4497" s="3">
        <v>9</v>
      </c>
      <c r="E4497" s="3">
        <v>76000</v>
      </c>
      <c r="F4497" t="s">
        <v>13</v>
      </c>
      <c r="G4497" s="15">
        <f>IF(Table1[[#This Row],[Transmission]]="Manual", 0, 1)</f>
        <v>0</v>
      </c>
      <c r="H4497" t="s">
        <v>9472</v>
      </c>
      <c r="I4497" t="s">
        <v>17</v>
      </c>
      <c r="J4497" s="4">
        <v>45597</v>
      </c>
      <c r="K4497" t="s">
        <v>4306</v>
      </c>
      <c r="L4497" s="5">
        <v>425000</v>
      </c>
      <c r="M4497" s="28">
        <f t="shared" si="70"/>
        <v>425000</v>
      </c>
      <c r="N4497">
        <f>2025-Table1[[#This Row],[Year]]</f>
        <v>10</v>
      </c>
    </row>
    <row r="4498" spans="1:14" x14ac:dyDescent="0.3">
      <c r="A4498" t="s">
        <v>11</v>
      </c>
      <c r="B4498" t="s">
        <v>285</v>
      </c>
      <c r="C4498">
        <v>2016</v>
      </c>
      <c r="D4498" s="3">
        <v>8</v>
      </c>
      <c r="E4498" s="3">
        <v>102458</v>
      </c>
      <c r="F4498" t="s">
        <v>13</v>
      </c>
      <c r="G4498" s="15">
        <f>IF(Table1[[#This Row],[Transmission]]="Manual", 0, 1)</f>
        <v>0</v>
      </c>
      <c r="H4498" t="s">
        <v>9475</v>
      </c>
      <c r="I4498" t="s">
        <v>14</v>
      </c>
      <c r="J4498" s="4">
        <v>45597</v>
      </c>
      <c r="K4498" t="s">
        <v>4307</v>
      </c>
      <c r="L4498" s="5">
        <v>335000</v>
      </c>
      <c r="M4498" s="28">
        <f t="shared" si="70"/>
        <v>335000</v>
      </c>
      <c r="N4498">
        <f>2025-Table1[[#This Row],[Year]]</f>
        <v>9</v>
      </c>
    </row>
    <row r="4499" spans="1:14" x14ac:dyDescent="0.3">
      <c r="A4499" t="s">
        <v>277</v>
      </c>
      <c r="B4499" t="s">
        <v>1189</v>
      </c>
      <c r="C4499">
        <v>2010</v>
      </c>
      <c r="D4499" s="3">
        <v>14</v>
      </c>
      <c r="E4499" s="3">
        <v>77546</v>
      </c>
      <c r="F4499" t="s">
        <v>13</v>
      </c>
      <c r="G4499" s="15">
        <f>IF(Table1[[#This Row],[Transmission]]="Manual", 0, 1)</f>
        <v>0</v>
      </c>
      <c r="H4499" t="s">
        <v>9472</v>
      </c>
      <c r="I4499" t="s">
        <v>14</v>
      </c>
      <c r="J4499" s="4">
        <v>45597</v>
      </c>
      <c r="K4499" t="s">
        <v>4308</v>
      </c>
      <c r="L4499" s="5">
        <v>174000</v>
      </c>
      <c r="M4499" s="28">
        <f t="shared" si="70"/>
        <v>174000</v>
      </c>
      <c r="N4499">
        <f>2025-Table1[[#This Row],[Year]]</f>
        <v>15</v>
      </c>
    </row>
    <row r="4500" spans="1:14" x14ac:dyDescent="0.3">
      <c r="A4500" t="s">
        <v>38</v>
      </c>
      <c r="B4500" t="s">
        <v>47</v>
      </c>
      <c r="C4500">
        <v>2020</v>
      </c>
      <c r="D4500" s="3">
        <v>4</v>
      </c>
      <c r="E4500" s="3">
        <v>46000</v>
      </c>
      <c r="F4500" t="s">
        <v>25</v>
      </c>
      <c r="G4500" s="15">
        <f>IF(Table1[[#This Row],[Transmission]]="Manual", 0, 1)</f>
        <v>1</v>
      </c>
      <c r="H4500" t="s">
        <v>9472</v>
      </c>
      <c r="I4500" t="s">
        <v>17</v>
      </c>
      <c r="J4500" s="4">
        <v>45597</v>
      </c>
      <c r="K4500" t="s">
        <v>2832</v>
      </c>
      <c r="L4500" s="5">
        <v>1275000</v>
      </c>
      <c r="M4500" s="28">
        <f t="shared" si="70"/>
        <v>1275000</v>
      </c>
      <c r="N4500">
        <f>2025-Table1[[#This Row],[Year]]</f>
        <v>5</v>
      </c>
    </row>
    <row r="4501" spans="1:14" x14ac:dyDescent="0.3">
      <c r="A4501" t="s">
        <v>21</v>
      </c>
      <c r="B4501" t="s">
        <v>293</v>
      </c>
      <c r="C4501">
        <v>2021</v>
      </c>
      <c r="D4501" s="3">
        <v>3</v>
      </c>
      <c r="E4501" s="3">
        <v>82100</v>
      </c>
      <c r="F4501" t="s">
        <v>13</v>
      </c>
      <c r="G4501" s="15">
        <f>IF(Table1[[#This Row],[Transmission]]="Manual", 0, 1)</f>
        <v>0</v>
      </c>
      <c r="H4501" t="s">
        <v>9472</v>
      </c>
      <c r="I4501" t="s">
        <v>2903</v>
      </c>
      <c r="J4501" s="4">
        <v>45597</v>
      </c>
      <c r="K4501" t="s">
        <v>4309</v>
      </c>
      <c r="L4501" s="5">
        <v>410000</v>
      </c>
      <c r="M4501" s="28">
        <f t="shared" si="70"/>
        <v>410000</v>
      </c>
      <c r="N4501">
        <f>2025-Table1[[#This Row],[Year]]</f>
        <v>4</v>
      </c>
    </row>
    <row r="4502" spans="1:14" x14ac:dyDescent="0.3">
      <c r="A4502" t="s">
        <v>21</v>
      </c>
      <c r="B4502" t="s">
        <v>68</v>
      </c>
      <c r="C4502">
        <v>2022</v>
      </c>
      <c r="D4502" s="3">
        <v>2</v>
      </c>
      <c r="E4502" s="3">
        <v>10000</v>
      </c>
      <c r="F4502" t="s">
        <v>25</v>
      </c>
      <c r="G4502" s="15">
        <f>IF(Table1[[#This Row],[Transmission]]="Manual", 0, 1)</f>
        <v>1</v>
      </c>
      <c r="H4502" t="s">
        <v>9472</v>
      </c>
      <c r="I4502" t="s">
        <v>14</v>
      </c>
      <c r="J4502" s="4">
        <v>45597</v>
      </c>
      <c r="K4502" t="s">
        <v>4310</v>
      </c>
      <c r="L4502" s="5">
        <v>590000</v>
      </c>
      <c r="M4502" s="28">
        <f t="shared" si="70"/>
        <v>590000</v>
      </c>
      <c r="N4502">
        <f>2025-Table1[[#This Row],[Year]]</f>
        <v>3</v>
      </c>
    </row>
    <row r="4503" spans="1:14" x14ac:dyDescent="0.3">
      <c r="A4503" t="s">
        <v>44</v>
      </c>
      <c r="B4503" t="s">
        <v>228</v>
      </c>
      <c r="C4503">
        <v>2022</v>
      </c>
      <c r="D4503" s="3">
        <v>2</v>
      </c>
      <c r="E4503" s="3">
        <v>24512</v>
      </c>
      <c r="F4503" t="s">
        <v>13</v>
      </c>
      <c r="G4503" s="15">
        <f>IF(Table1[[#This Row],[Transmission]]="Manual", 0, 1)</f>
        <v>0</v>
      </c>
      <c r="H4503" t="s">
        <v>9472</v>
      </c>
      <c r="I4503" t="s">
        <v>14</v>
      </c>
      <c r="J4503" s="4">
        <v>45597</v>
      </c>
      <c r="K4503" t="s">
        <v>4311</v>
      </c>
      <c r="L4503" s="5">
        <v>675000</v>
      </c>
      <c r="M4503" s="28">
        <f t="shared" si="70"/>
        <v>675000</v>
      </c>
      <c r="N4503">
        <f>2025-Table1[[#This Row],[Year]]</f>
        <v>3</v>
      </c>
    </row>
    <row r="4504" spans="1:14" x14ac:dyDescent="0.3">
      <c r="A4504" t="s">
        <v>21</v>
      </c>
      <c r="B4504" t="s">
        <v>24</v>
      </c>
      <c r="C4504">
        <v>2022</v>
      </c>
      <c r="D4504" s="3">
        <v>2</v>
      </c>
      <c r="E4504" s="3">
        <v>9800</v>
      </c>
      <c r="F4504" t="s">
        <v>25</v>
      </c>
      <c r="G4504" s="15">
        <f>IF(Table1[[#This Row],[Transmission]]="Manual", 0, 1)</f>
        <v>1</v>
      </c>
      <c r="H4504" t="s">
        <v>9472</v>
      </c>
      <c r="I4504" t="s">
        <v>14</v>
      </c>
      <c r="J4504" s="4">
        <v>45597</v>
      </c>
      <c r="K4504" t="s">
        <v>4312</v>
      </c>
      <c r="L4504" s="5">
        <v>790000</v>
      </c>
      <c r="M4504" s="28">
        <f t="shared" si="70"/>
        <v>790000</v>
      </c>
      <c r="N4504">
        <f>2025-Table1[[#This Row],[Year]]</f>
        <v>3</v>
      </c>
    </row>
    <row r="4505" spans="1:14" x14ac:dyDescent="0.3">
      <c r="A4505" t="s">
        <v>43</v>
      </c>
      <c r="B4505" t="s">
        <v>85</v>
      </c>
      <c r="C4505">
        <v>2011</v>
      </c>
      <c r="D4505" s="3">
        <v>13</v>
      </c>
      <c r="E4505" s="3">
        <v>35000</v>
      </c>
      <c r="F4505" t="s">
        <v>25</v>
      </c>
      <c r="G4505" s="15">
        <f>IF(Table1[[#This Row],[Transmission]]="Manual", 0, 1)</f>
        <v>1</v>
      </c>
      <c r="H4505" t="s">
        <v>9475</v>
      </c>
      <c r="I4505" t="s">
        <v>14</v>
      </c>
      <c r="J4505" s="4">
        <v>45597</v>
      </c>
      <c r="K4505" t="s">
        <v>4313</v>
      </c>
      <c r="L4505" s="5">
        <v>650000</v>
      </c>
      <c r="M4505" s="28">
        <f t="shared" si="70"/>
        <v>650000</v>
      </c>
      <c r="N4505">
        <f>2025-Table1[[#This Row],[Year]]</f>
        <v>14</v>
      </c>
    </row>
    <row r="4506" spans="1:14" x14ac:dyDescent="0.3">
      <c r="A4506" t="s">
        <v>21</v>
      </c>
      <c r="B4506" t="s">
        <v>22</v>
      </c>
      <c r="C4506">
        <v>2019</v>
      </c>
      <c r="D4506" s="3">
        <v>5</v>
      </c>
      <c r="E4506" s="3">
        <v>58000</v>
      </c>
      <c r="F4506" t="s">
        <v>13</v>
      </c>
      <c r="G4506" s="15">
        <f>IF(Table1[[#This Row],[Transmission]]="Manual", 0, 1)</f>
        <v>0</v>
      </c>
      <c r="H4506" t="s">
        <v>9472</v>
      </c>
      <c r="I4506" t="s">
        <v>14</v>
      </c>
      <c r="J4506" s="4">
        <v>45597</v>
      </c>
      <c r="K4506" t="s">
        <v>1361</v>
      </c>
      <c r="L4506" s="5">
        <v>615000</v>
      </c>
      <c r="M4506" s="28">
        <f t="shared" si="70"/>
        <v>615000</v>
      </c>
      <c r="N4506">
        <f>2025-Table1[[#This Row],[Year]]</f>
        <v>6</v>
      </c>
    </row>
    <row r="4507" spans="1:14" x14ac:dyDescent="0.3">
      <c r="A4507" t="s">
        <v>44</v>
      </c>
      <c r="B4507" t="s">
        <v>124</v>
      </c>
      <c r="C4507">
        <v>2012</v>
      </c>
      <c r="D4507" s="3">
        <v>12</v>
      </c>
      <c r="E4507" s="3">
        <v>57765</v>
      </c>
      <c r="F4507" t="s">
        <v>25</v>
      </c>
      <c r="G4507" s="15">
        <f>IF(Table1[[#This Row],[Transmission]]="Manual", 0, 1)</f>
        <v>1</v>
      </c>
      <c r="H4507" t="s">
        <v>9472</v>
      </c>
      <c r="I4507" t="s">
        <v>14</v>
      </c>
      <c r="J4507" s="4">
        <v>45597</v>
      </c>
      <c r="K4507" t="s">
        <v>679</v>
      </c>
      <c r="L4507" s="5">
        <v>345000</v>
      </c>
      <c r="M4507" s="28">
        <f t="shared" si="70"/>
        <v>345000</v>
      </c>
      <c r="N4507">
        <f>2025-Table1[[#This Row],[Year]]</f>
        <v>13</v>
      </c>
    </row>
    <row r="4508" spans="1:14" x14ac:dyDescent="0.3">
      <c r="A4508" t="s">
        <v>38</v>
      </c>
      <c r="B4508" t="s">
        <v>47</v>
      </c>
      <c r="C4508">
        <v>2021</v>
      </c>
      <c r="D4508" s="3">
        <v>3</v>
      </c>
      <c r="E4508" s="3">
        <v>34500</v>
      </c>
      <c r="F4508" t="s">
        <v>25</v>
      </c>
      <c r="G4508" s="15">
        <f>IF(Table1[[#This Row],[Transmission]]="Manual", 0, 1)</f>
        <v>1</v>
      </c>
      <c r="H4508" t="s">
        <v>9475</v>
      </c>
      <c r="I4508" t="s">
        <v>17</v>
      </c>
      <c r="J4508" s="4">
        <v>45597</v>
      </c>
      <c r="K4508" t="s">
        <v>4314</v>
      </c>
      <c r="L4508" s="5">
        <v>1550000</v>
      </c>
      <c r="M4508" s="28">
        <f t="shared" si="70"/>
        <v>1550000</v>
      </c>
      <c r="N4508">
        <f>2025-Table1[[#This Row],[Year]]</f>
        <v>4</v>
      </c>
    </row>
    <row r="4509" spans="1:14" x14ac:dyDescent="0.3">
      <c r="A4509" t="s">
        <v>44</v>
      </c>
      <c r="B4509" t="s">
        <v>124</v>
      </c>
      <c r="C4509">
        <v>2010</v>
      </c>
      <c r="D4509" s="3">
        <v>14</v>
      </c>
      <c r="E4509" s="3">
        <v>75000</v>
      </c>
      <c r="F4509" t="s">
        <v>13</v>
      </c>
      <c r="G4509" s="15">
        <f>IF(Table1[[#This Row],[Transmission]]="Manual", 0, 1)</f>
        <v>0</v>
      </c>
      <c r="H4509" t="s">
        <v>9475</v>
      </c>
      <c r="I4509" t="s">
        <v>2903</v>
      </c>
      <c r="J4509" s="4">
        <v>45597</v>
      </c>
      <c r="K4509" t="s">
        <v>4300</v>
      </c>
      <c r="L4509" s="5">
        <v>175000</v>
      </c>
      <c r="M4509" s="28">
        <f t="shared" si="70"/>
        <v>175000</v>
      </c>
      <c r="N4509">
        <f>2025-Table1[[#This Row],[Year]]</f>
        <v>15</v>
      </c>
    </row>
    <row r="4510" spans="1:14" x14ac:dyDescent="0.3">
      <c r="A4510" t="s">
        <v>18</v>
      </c>
      <c r="B4510" t="s">
        <v>86</v>
      </c>
      <c r="C4510">
        <v>2019</v>
      </c>
      <c r="D4510" s="3">
        <v>5</v>
      </c>
      <c r="E4510" s="3">
        <v>125000</v>
      </c>
      <c r="F4510" t="s">
        <v>13</v>
      </c>
      <c r="G4510" s="15">
        <f>IF(Table1[[#This Row],[Transmission]]="Manual", 0, 1)</f>
        <v>0</v>
      </c>
      <c r="H4510" t="s">
        <v>9472</v>
      </c>
      <c r="I4510" t="s">
        <v>17</v>
      </c>
      <c r="J4510" s="4">
        <v>45597</v>
      </c>
      <c r="K4510" t="s">
        <v>4315</v>
      </c>
      <c r="L4510" s="5">
        <v>815000</v>
      </c>
      <c r="M4510" s="28">
        <f t="shared" si="70"/>
        <v>815000</v>
      </c>
      <c r="N4510">
        <f>2025-Table1[[#This Row],[Year]]</f>
        <v>6</v>
      </c>
    </row>
    <row r="4511" spans="1:14" x14ac:dyDescent="0.3">
      <c r="A4511" t="s">
        <v>18</v>
      </c>
      <c r="B4511" t="s">
        <v>19</v>
      </c>
      <c r="C4511">
        <v>2011</v>
      </c>
      <c r="D4511" s="3">
        <v>13</v>
      </c>
      <c r="E4511" s="3">
        <v>43000</v>
      </c>
      <c r="F4511" t="s">
        <v>25</v>
      </c>
      <c r="G4511" s="15">
        <f>IF(Table1[[#This Row],[Transmission]]="Manual", 0, 1)</f>
        <v>1</v>
      </c>
      <c r="H4511" t="s">
        <v>9475</v>
      </c>
      <c r="I4511" t="s">
        <v>14</v>
      </c>
      <c r="J4511" s="4">
        <v>45597</v>
      </c>
      <c r="K4511" t="s">
        <v>4316</v>
      </c>
      <c r="L4511" s="5">
        <v>360000</v>
      </c>
      <c r="M4511" s="28">
        <f t="shared" si="70"/>
        <v>360000</v>
      </c>
      <c r="N4511">
        <f>2025-Table1[[#This Row],[Year]]</f>
        <v>14</v>
      </c>
    </row>
    <row r="4512" spans="1:14" x14ac:dyDescent="0.3">
      <c r="A4512" t="s">
        <v>58</v>
      </c>
      <c r="B4512" t="s">
        <v>315</v>
      </c>
      <c r="C4512">
        <v>2015</v>
      </c>
      <c r="D4512" s="3">
        <v>9</v>
      </c>
      <c r="E4512" s="3">
        <v>71000</v>
      </c>
      <c r="F4512" t="s">
        <v>25</v>
      </c>
      <c r="G4512" s="15">
        <f>IF(Table1[[#This Row],[Transmission]]="Manual", 0, 1)</f>
        <v>1</v>
      </c>
      <c r="H4512" t="s">
        <v>9472</v>
      </c>
      <c r="I4512" t="s">
        <v>17</v>
      </c>
      <c r="J4512" s="4">
        <v>45597</v>
      </c>
      <c r="K4512" t="s">
        <v>4317</v>
      </c>
      <c r="L4512" s="5">
        <v>1525000</v>
      </c>
      <c r="M4512" s="28">
        <f t="shared" si="70"/>
        <v>1525000</v>
      </c>
      <c r="N4512">
        <f>2025-Table1[[#This Row],[Year]]</f>
        <v>10</v>
      </c>
    </row>
    <row r="4513" spans="1:14" x14ac:dyDescent="0.3">
      <c r="A4513" t="s">
        <v>21</v>
      </c>
      <c r="B4513" t="s">
        <v>39</v>
      </c>
      <c r="C4513">
        <v>2022</v>
      </c>
      <c r="D4513" s="3">
        <v>2</v>
      </c>
      <c r="E4513" s="3">
        <v>85000</v>
      </c>
      <c r="F4513" t="s">
        <v>25</v>
      </c>
      <c r="G4513" s="15">
        <f>IF(Table1[[#This Row],[Transmission]]="Manual", 0, 1)</f>
        <v>1</v>
      </c>
      <c r="H4513" t="s">
        <v>9475</v>
      </c>
      <c r="I4513" t="s">
        <v>2903</v>
      </c>
      <c r="J4513" s="4">
        <v>45597</v>
      </c>
      <c r="K4513" t="s">
        <v>4318</v>
      </c>
      <c r="L4513" s="5">
        <v>700000</v>
      </c>
      <c r="M4513" s="28">
        <f t="shared" si="70"/>
        <v>700000</v>
      </c>
      <c r="N4513">
        <f>2025-Table1[[#This Row],[Year]]</f>
        <v>3</v>
      </c>
    </row>
    <row r="4514" spans="1:14" x14ac:dyDescent="0.3">
      <c r="A4514" t="s">
        <v>21</v>
      </c>
      <c r="B4514" t="s">
        <v>231</v>
      </c>
      <c r="C4514">
        <v>2019</v>
      </c>
      <c r="D4514" s="3">
        <v>5</v>
      </c>
      <c r="E4514" s="3">
        <v>45000</v>
      </c>
      <c r="F4514" t="s">
        <v>13</v>
      </c>
      <c r="G4514" s="15">
        <f>IF(Table1[[#This Row],[Transmission]]="Manual", 0, 1)</f>
        <v>0</v>
      </c>
      <c r="H4514" t="s">
        <v>9472</v>
      </c>
      <c r="I4514" t="s">
        <v>14</v>
      </c>
      <c r="J4514" s="4">
        <v>45566</v>
      </c>
      <c r="K4514" t="s">
        <v>4319</v>
      </c>
      <c r="L4514" s="5">
        <v>380000</v>
      </c>
      <c r="M4514" s="28">
        <f t="shared" si="70"/>
        <v>380000</v>
      </c>
      <c r="N4514">
        <f>2025-Table1[[#This Row],[Year]]</f>
        <v>6</v>
      </c>
    </row>
    <row r="4515" spans="1:14" x14ac:dyDescent="0.3">
      <c r="A4515" t="s">
        <v>21</v>
      </c>
      <c r="B4515" t="s">
        <v>3868</v>
      </c>
      <c r="C4515">
        <v>2014</v>
      </c>
      <c r="D4515" s="3">
        <v>10</v>
      </c>
      <c r="E4515" s="3">
        <v>50000</v>
      </c>
      <c r="F4515" t="s">
        <v>25</v>
      </c>
      <c r="G4515" s="15">
        <f>IF(Table1[[#This Row],[Transmission]]="Manual", 0, 1)</f>
        <v>1</v>
      </c>
      <c r="H4515" t="s">
        <v>9475</v>
      </c>
      <c r="I4515" t="s">
        <v>2903</v>
      </c>
      <c r="J4515" s="4">
        <v>45597</v>
      </c>
      <c r="K4515" t="s">
        <v>4320</v>
      </c>
      <c r="L4515" s="5">
        <v>300000</v>
      </c>
      <c r="M4515" s="28">
        <f t="shared" si="70"/>
        <v>300000</v>
      </c>
      <c r="N4515">
        <f>2025-Table1[[#This Row],[Year]]</f>
        <v>11</v>
      </c>
    </row>
    <row r="4516" spans="1:14" x14ac:dyDescent="0.3">
      <c r="A4516" t="s">
        <v>458</v>
      </c>
      <c r="B4516" t="s">
        <v>4004</v>
      </c>
      <c r="C4516">
        <v>2015</v>
      </c>
      <c r="D4516" s="3">
        <v>9</v>
      </c>
      <c r="E4516" s="3">
        <v>130000</v>
      </c>
      <c r="F4516" t="s">
        <v>13</v>
      </c>
      <c r="G4516" s="15">
        <f>IF(Table1[[#This Row],[Transmission]]="Manual", 0, 1)</f>
        <v>0</v>
      </c>
      <c r="H4516" t="s">
        <v>9472</v>
      </c>
      <c r="I4516" t="s">
        <v>14</v>
      </c>
      <c r="J4516" s="4">
        <v>45597</v>
      </c>
      <c r="K4516" t="s">
        <v>4321</v>
      </c>
      <c r="L4516" s="5">
        <v>340000</v>
      </c>
      <c r="M4516" s="28">
        <f t="shared" si="70"/>
        <v>340000</v>
      </c>
      <c r="N4516">
        <f>2025-Table1[[#This Row],[Year]]</f>
        <v>10</v>
      </c>
    </row>
    <row r="4517" spans="1:14" x14ac:dyDescent="0.3">
      <c r="A4517" t="s">
        <v>101</v>
      </c>
      <c r="B4517" t="s">
        <v>102</v>
      </c>
      <c r="C4517">
        <v>2021</v>
      </c>
      <c r="D4517" s="3">
        <v>3</v>
      </c>
      <c r="E4517" s="3">
        <v>45000</v>
      </c>
      <c r="F4517" t="s">
        <v>13</v>
      </c>
      <c r="G4517" s="15">
        <f>IF(Table1[[#This Row],[Transmission]]="Manual", 0, 1)</f>
        <v>0</v>
      </c>
      <c r="H4517" t="s">
        <v>9475</v>
      </c>
      <c r="I4517" t="s">
        <v>17</v>
      </c>
      <c r="J4517" s="4">
        <v>45566</v>
      </c>
      <c r="K4517" t="s">
        <v>4322</v>
      </c>
      <c r="L4517" s="5">
        <v>1550000</v>
      </c>
      <c r="M4517" s="28">
        <f t="shared" si="70"/>
        <v>1550000</v>
      </c>
      <c r="N4517">
        <f>2025-Table1[[#This Row],[Year]]</f>
        <v>4</v>
      </c>
    </row>
    <row r="4518" spans="1:14" x14ac:dyDescent="0.3">
      <c r="A4518" t="s">
        <v>113</v>
      </c>
      <c r="B4518" t="s">
        <v>396</v>
      </c>
      <c r="C4518">
        <v>2016</v>
      </c>
      <c r="D4518" s="3">
        <v>8</v>
      </c>
      <c r="E4518" s="3">
        <v>130000</v>
      </c>
      <c r="F4518" t="s">
        <v>13</v>
      </c>
      <c r="G4518" s="15">
        <f>IF(Table1[[#This Row],[Transmission]]="Manual", 0, 1)</f>
        <v>0</v>
      </c>
      <c r="H4518" t="s">
        <v>9475</v>
      </c>
      <c r="I4518" t="s">
        <v>17</v>
      </c>
      <c r="J4518" s="4">
        <v>45597</v>
      </c>
      <c r="K4518" t="s">
        <v>3279</v>
      </c>
      <c r="L4518" s="5">
        <v>1085000</v>
      </c>
      <c r="M4518" s="28">
        <f t="shared" si="70"/>
        <v>1085000</v>
      </c>
      <c r="N4518">
        <f>2025-Table1[[#This Row],[Year]]</f>
        <v>9</v>
      </c>
    </row>
    <row r="4519" spans="1:14" x14ac:dyDescent="0.3">
      <c r="A4519" t="s">
        <v>21</v>
      </c>
      <c r="B4519" t="s">
        <v>68</v>
      </c>
      <c r="C4519">
        <v>2017</v>
      </c>
      <c r="D4519" s="3">
        <v>7</v>
      </c>
      <c r="E4519" s="3">
        <v>63395</v>
      </c>
      <c r="F4519" t="s">
        <v>13</v>
      </c>
      <c r="G4519" s="15">
        <f>IF(Table1[[#This Row],[Transmission]]="Manual", 0, 1)</f>
        <v>0</v>
      </c>
      <c r="H4519" t="s">
        <v>9472</v>
      </c>
      <c r="I4519" t="s">
        <v>2903</v>
      </c>
      <c r="J4519" s="4">
        <v>45597</v>
      </c>
      <c r="K4519" t="s">
        <v>4323</v>
      </c>
      <c r="L4519" s="5">
        <v>420000</v>
      </c>
      <c r="M4519" s="28">
        <f t="shared" si="70"/>
        <v>420000</v>
      </c>
      <c r="N4519">
        <f>2025-Table1[[#This Row],[Year]]</f>
        <v>8</v>
      </c>
    </row>
    <row r="4520" spans="1:14" x14ac:dyDescent="0.3">
      <c r="A4520" t="s">
        <v>21</v>
      </c>
      <c r="B4520" t="s">
        <v>276</v>
      </c>
      <c r="C4520">
        <v>2019</v>
      </c>
      <c r="D4520" s="3">
        <v>5</v>
      </c>
      <c r="E4520" s="3">
        <v>55000</v>
      </c>
      <c r="F4520" t="s">
        <v>25</v>
      </c>
      <c r="G4520" s="15">
        <f>IF(Table1[[#This Row],[Transmission]]="Manual", 0, 1)</f>
        <v>1</v>
      </c>
      <c r="H4520" t="s">
        <v>9472</v>
      </c>
      <c r="I4520" t="s">
        <v>2903</v>
      </c>
      <c r="J4520" s="4">
        <v>45597</v>
      </c>
      <c r="K4520" t="s">
        <v>4324</v>
      </c>
      <c r="L4520" s="5">
        <v>260000</v>
      </c>
      <c r="M4520" s="28">
        <f t="shared" si="70"/>
        <v>260000</v>
      </c>
      <c r="N4520">
        <f>2025-Table1[[#This Row],[Year]]</f>
        <v>6</v>
      </c>
    </row>
    <row r="4521" spans="1:14" x14ac:dyDescent="0.3">
      <c r="A4521" t="s">
        <v>11</v>
      </c>
      <c r="B4521" t="s">
        <v>12</v>
      </c>
      <c r="C4521">
        <v>2017</v>
      </c>
      <c r="D4521" s="3">
        <v>7</v>
      </c>
      <c r="E4521" s="3">
        <v>92000</v>
      </c>
      <c r="F4521" t="s">
        <v>25</v>
      </c>
      <c r="G4521" s="15">
        <f>IF(Table1[[#This Row],[Transmission]]="Manual", 0, 1)</f>
        <v>1</v>
      </c>
      <c r="H4521" t="s">
        <v>9475</v>
      </c>
      <c r="I4521" t="s">
        <v>14</v>
      </c>
      <c r="J4521" s="4">
        <v>45566</v>
      </c>
      <c r="K4521" t="s">
        <v>4325</v>
      </c>
      <c r="L4521" s="5">
        <v>651000</v>
      </c>
      <c r="M4521" s="28">
        <f t="shared" si="70"/>
        <v>651000</v>
      </c>
      <c r="N4521">
        <f>2025-Table1[[#This Row],[Year]]</f>
        <v>8</v>
      </c>
    </row>
    <row r="4522" spans="1:14" x14ac:dyDescent="0.3">
      <c r="A4522" t="s">
        <v>21</v>
      </c>
      <c r="B4522" t="s">
        <v>366</v>
      </c>
      <c r="C4522">
        <v>2022</v>
      </c>
      <c r="D4522" s="3">
        <v>2</v>
      </c>
      <c r="E4522" s="3">
        <v>27000</v>
      </c>
      <c r="F4522" t="s">
        <v>25</v>
      </c>
      <c r="G4522" s="15">
        <f>IF(Table1[[#This Row],[Transmission]]="Manual", 0, 1)</f>
        <v>1</v>
      </c>
      <c r="H4522" t="s">
        <v>9472</v>
      </c>
      <c r="I4522" t="s">
        <v>2903</v>
      </c>
      <c r="J4522" s="4">
        <v>45597</v>
      </c>
      <c r="K4522" t="s">
        <v>4326</v>
      </c>
      <c r="L4522" s="5">
        <v>1495000</v>
      </c>
      <c r="M4522" s="28">
        <f t="shared" si="70"/>
        <v>1495000</v>
      </c>
      <c r="N4522">
        <f>2025-Table1[[#This Row],[Year]]</f>
        <v>3</v>
      </c>
    </row>
    <row r="4523" spans="1:14" x14ac:dyDescent="0.3">
      <c r="A4523" t="s">
        <v>58</v>
      </c>
      <c r="B4523" t="s">
        <v>373</v>
      </c>
      <c r="C4523">
        <v>2015</v>
      </c>
      <c r="D4523" s="3">
        <v>9</v>
      </c>
      <c r="E4523" s="3">
        <v>69977</v>
      </c>
      <c r="F4523" t="s">
        <v>25</v>
      </c>
      <c r="G4523" s="15">
        <f>IF(Table1[[#This Row],[Transmission]]="Manual", 0, 1)</f>
        <v>1</v>
      </c>
      <c r="H4523" t="s">
        <v>9472</v>
      </c>
      <c r="I4523" t="s">
        <v>17</v>
      </c>
      <c r="J4523" s="4">
        <v>45597</v>
      </c>
      <c r="K4523" t="s">
        <v>1604</v>
      </c>
      <c r="L4523" s="5">
        <v>899981</v>
      </c>
      <c r="M4523" s="28">
        <f t="shared" si="70"/>
        <v>899981</v>
      </c>
      <c r="N4523">
        <f>2025-Table1[[#This Row],[Year]]</f>
        <v>10</v>
      </c>
    </row>
    <row r="4524" spans="1:14" x14ac:dyDescent="0.3">
      <c r="A4524" t="s">
        <v>21</v>
      </c>
      <c r="B4524" t="s">
        <v>36</v>
      </c>
      <c r="C4524">
        <v>2015</v>
      </c>
      <c r="D4524" s="3">
        <v>9</v>
      </c>
      <c r="E4524" s="3">
        <v>68000</v>
      </c>
      <c r="F4524" t="s">
        <v>13</v>
      </c>
      <c r="G4524" s="15">
        <f>IF(Table1[[#This Row],[Transmission]]="Manual", 0, 1)</f>
        <v>0</v>
      </c>
      <c r="H4524" t="s">
        <v>9472</v>
      </c>
      <c r="I4524" t="s">
        <v>2903</v>
      </c>
      <c r="J4524" s="4">
        <v>45597</v>
      </c>
      <c r="K4524" t="s">
        <v>4327</v>
      </c>
      <c r="L4524" s="5">
        <v>285000</v>
      </c>
      <c r="M4524" s="28">
        <f t="shared" si="70"/>
        <v>285000</v>
      </c>
      <c r="N4524">
        <f>2025-Table1[[#This Row],[Year]]</f>
        <v>10</v>
      </c>
    </row>
    <row r="4525" spans="1:14" x14ac:dyDescent="0.3">
      <c r="A4525" t="s">
        <v>21</v>
      </c>
      <c r="B4525" t="s">
        <v>303</v>
      </c>
      <c r="C4525">
        <v>2022</v>
      </c>
      <c r="D4525" s="3">
        <v>2</v>
      </c>
      <c r="E4525" s="3">
        <v>24950</v>
      </c>
      <c r="F4525" t="s">
        <v>13</v>
      </c>
      <c r="G4525" s="15">
        <f>IF(Table1[[#This Row],[Transmission]]="Manual", 0, 1)</f>
        <v>0</v>
      </c>
      <c r="H4525" t="s">
        <v>9472</v>
      </c>
      <c r="I4525" t="s">
        <v>2903</v>
      </c>
      <c r="J4525" s="4">
        <v>45597</v>
      </c>
      <c r="K4525" t="s">
        <v>4328</v>
      </c>
      <c r="L4525" s="5">
        <v>820000</v>
      </c>
      <c r="M4525" s="28">
        <f t="shared" si="70"/>
        <v>820000</v>
      </c>
      <c r="N4525">
        <f>2025-Table1[[#This Row],[Year]]</f>
        <v>3</v>
      </c>
    </row>
    <row r="4526" spans="1:14" x14ac:dyDescent="0.3">
      <c r="A4526" t="s">
        <v>21</v>
      </c>
      <c r="B4526" t="s">
        <v>22</v>
      </c>
      <c r="C4526">
        <v>2009</v>
      </c>
      <c r="D4526" s="3">
        <v>15</v>
      </c>
      <c r="E4526" s="3">
        <v>66000</v>
      </c>
      <c r="F4526" t="s">
        <v>13</v>
      </c>
      <c r="G4526" s="15">
        <f>IF(Table1[[#This Row],[Transmission]]="Manual", 0, 1)</f>
        <v>0</v>
      </c>
      <c r="H4526" t="s">
        <v>9475</v>
      </c>
      <c r="I4526" t="s">
        <v>14</v>
      </c>
      <c r="J4526" s="4">
        <v>45597</v>
      </c>
      <c r="K4526" t="s">
        <v>4329</v>
      </c>
      <c r="L4526" s="5">
        <v>200000</v>
      </c>
      <c r="M4526" s="28">
        <f t="shared" si="70"/>
        <v>200000</v>
      </c>
      <c r="N4526">
        <f>2025-Table1[[#This Row],[Year]]</f>
        <v>16</v>
      </c>
    </row>
    <row r="4527" spans="1:14" x14ac:dyDescent="0.3">
      <c r="A4527" t="s">
        <v>43</v>
      </c>
      <c r="B4527" t="s">
        <v>636</v>
      </c>
      <c r="C4527">
        <v>2010</v>
      </c>
      <c r="D4527" s="3">
        <v>14</v>
      </c>
      <c r="E4527" s="3">
        <v>125000</v>
      </c>
      <c r="F4527" t="s">
        <v>25</v>
      </c>
      <c r="G4527" s="15">
        <f>IF(Table1[[#This Row],[Transmission]]="Manual", 0, 1)</f>
        <v>1</v>
      </c>
      <c r="H4527" t="s">
        <v>9475</v>
      </c>
      <c r="I4527" t="s">
        <v>17</v>
      </c>
      <c r="J4527" s="4">
        <v>45597</v>
      </c>
      <c r="K4527" t="s">
        <v>4330</v>
      </c>
      <c r="L4527" s="5">
        <v>1600000</v>
      </c>
      <c r="M4527" s="28">
        <f t="shared" si="70"/>
        <v>1600000</v>
      </c>
      <c r="N4527">
        <f>2025-Table1[[#This Row],[Year]]</f>
        <v>15</v>
      </c>
    </row>
    <row r="4528" spans="1:14" x14ac:dyDescent="0.3">
      <c r="A4528" t="s">
        <v>21</v>
      </c>
      <c r="B4528" t="s">
        <v>111</v>
      </c>
      <c r="C4528">
        <v>2015</v>
      </c>
      <c r="D4528" s="3">
        <v>9</v>
      </c>
      <c r="E4528" s="3">
        <v>100000</v>
      </c>
      <c r="F4528" t="s">
        <v>13</v>
      </c>
      <c r="G4528" s="15">
        <f>IF(Table1[[#This Row],[Transmission]]="Manual", 0, 1)</f>
        <v>0</v>
      </c>
      <c r="H4528" t="s">
        <v>9475</v>
      </c>
      <c r="I4528" t="s">
        <v>2903</v>
      </c>
      <c r="J4528" s="4">
        <v>45597</v>
      </c>
      <c r="K4528" t="s">
        <v>4331</v>
      </c>
      <c r="L4528" s="5">
        <v>240000</v>
      </c>
      <c r="M4528" s="28">
        <f t="shared" si="70"/>
        <v>240000</v>
      </c>
      <c r="N4528">
        <f>2025-Table1[[#This Row],[Year]]</f>
        <v>10</v>
      </c>
    </row>
    <row r="4529" spans="1:14" x14ac:dyDescent="0.3">
      <c r="A4529" t="s">
        <v>113</v>
      </c>
      <c r="B4529" t="s">
        <v>121</v>
      </c>
      <c r="C4529">
        <v>2016</v>
      </c>
      <c r="D4529" s="3">
        <v>8</v>
      </c>
      <c r="E4529" s="3">
        <v>99000</v>
      </c>
      <c r="F4529" t="s">
        <v>13</v>
      </c>
      <c r="G4529" s="15">
        <f>IF(Table1[[#This Row],[Transmission]]="Manual", 0, 1)</f>
        <v>0</v>
      </c>
      <c r="H4529" t="s">
        <v>9472</v>
      </c>
      <c r="I4529" t="s">
        <v>17</v>
      </c>
      <c r="J4529" s="4">
        <v>45597</v>
      </c>
      <c r="K4529" t="s">
        <v>4332</v>
      </c>
      <c r="L4529" s="5">
        <v>725000</v>
      </c>
      <c r="M4529" s="28">
        <f t="shared" si="70"/>
        <v>725000</v>
      </c>
      <c r="N4529">
        <f>2025-Table1[[#This Row],[Year]]</f>
        <v>9</v>
      </c>
    </row>
    <row r="4530" spans="1:14" x14ac:dyDescent="0.3">
      <c r="A4530" t="s">
        <v>847</v>
      </c>
      <c r="B4530" t="s">
        <v>2589</v>
      </c>
      <c r="C4530">
        <v>2018</v>
      </c>
      <c r="D4530" s="3">
        <v>6</v>
      </c>
      <c r="E4530" s="3">
        <v>43000</v>
      </c>
      <c r="F4530" t="s">
        <v>13</v>
      </c>
      <c r="G4530" s="15">
        <f>IF(Table1[[#This Row],[Transmission]]="Manual", 0, 1)</f>
        <v>0</v>
      </c>
      <c r="H4530" t="s">
        <v>9472</v>
      </c>
      <c r="I4530" t="s">
        <v>14</v>
      </c>
      <c r="J4530" s="4">
        <v>45536</v>
      </c>
      <c r="K4530" t="s">
        <v>4333</v>
      </c>
      <c r="L4530" s="5">
        <v>390000</v>
      </c>
      <c r="M4530" s="28">
        <f t="shared" si="70"/>
        <v>390000</v>
      </c>
      <c r="N4530">
        <f>2025-Table1[[#This Row],[Year]]</f>
        <v>7</v>
      </c>
    </row>
    <row r="4531" spans="1:14" x14ac:dyDescent="0.3">
      <c r="A4531" t="s">
        <v>21</v>
      </c>
      <c r="B4531" t="s">
        <v>666</v>
      </c>
      <c r="C4531">
        <v>2014</v>
      </c>
      <c r="D4531" s="3">
        <v>10</v>
      </c>
      <c r="E4531" s="3">
        <v>51000</v>
      </c>
      <c r="F4531" t="s">
        <v>13</v>
      </c>
      <c r="G4531" s="15">
        <f>IF(Table1[[#This Row],[Transmission]]="Manual", 0, 1)</f>
        <v>0</v>
      </c>
      <c r="H4531" t="s">
        <v>9472</v>
      </c>
      <c r="I4531" t="s">
        <v>2903</v>
      </c>
      <c r="J4531" s="4">
        <v>45597</v>
      </c>
      <c r="K4531" t="s">
        <v>4334</v>
      </c>
      <c r="L4531" s="5">
        <v>280000</v>
      </c>
      <c r="M4531" s="28">
        <f t="shared" si="70"/>
        <v>280000</v>
      </c>
      <c r="N4531">
        <f>2025-Table1[[#This Row],[Year]]</f>
        <v>11</v>
      </c>
    </row>
    <row r="4532" spans="1:14" x14ac:dyDescent="0.3">
      <c r="A4532" t="s">
        <v>58</v>
      </c>
      <c r="B4532" t="s">
        <v>91</v>
      </c>
      <c r="C4532">
        <v>2012</v>
      </c>
      <c r="D4532" s="3">
        <v>12</v>
      </c>
      <c r="E4532" s="3">
        <v>150000</v>
      </c>
      <c r="F4532" t="s">
        <v>13</v>
      </c>
      <c r="G4532" s="15">
        <f>IF(Table1[[#This Row],[Transmission]]="Manual", 0, 1)</f>
        <v>0</v>
      </c>
      <c r="H4532" t="s">
        <v>9472</v>
      </c>
      <c r="I4532" t="s">
        <v>17</v>
      </c>
      <c r="J4532" s="4">
        <v>45597</v>
      </c>
      <c r="K4532" t="s">
        <v>4335</v>
      </c>
      <c r="L4532" s="5">
        <v>550000</v>
      </c>
      <c r="M4532" s="28">
        <f t="shared" si="70"/>
        <v>550000</v>
      </c>
      <c r="N4532">
        <f>2025-Table1[[#This Row],[Year]]</f>
        <v>13</v>
      </c>
    </row>
    <row r="4533" spans="1:14" x14ac:dyDescent="0.3">
      <c r="A4533" t="s">
        <v>21</v>
      </c>
      <c r="B4533" t="s">
        <v>49</v>
      </c>
      <c r="C4533">
        <v>2021</v>
      </c>
      <c r="D4533" s="3">
        <v>3</v>
      </c>
      <c r="E4533" s="3">
        <v>81800</v>
      </c>
      <c r="F4533" t="s">
        <v>13</v>
      </c>
      <c r="G4533" s="15">
        <f>IF(Table1[[#This Row],[Transmission]]="Manual", 0, 1)</f>
        <v>0</v>
      </c>
      <c r="H4533" t="s">
        <v>9472</v>
      </c>
      <c r="I4533" t="s">
        <v>2903</v>
      </c>
      <c r="J4533" s="4">
        <v>45597</v>
      </c>
      <c r="K4533" t="s">
        <v>3719</v>
      </c>
      <c r="L4533" s="5">
        <v>975000</v>
      </c>
      <c r="M4533" s="28">
        <f t="shared" si="70"/>
        <v>975000</v>
      </c>
      <c r="N4533">
        <f>2025-Table1[[#This Row],[Year]]</f>
        <v>4</v>
      </c>
    </row>
    <row r="4534" spans="1:14" x14ac:dyDescent="0.3">
      <c r="A4534" t="s">
        <v>21</v>
      </c>
      <c r="B4534" t="s">
        <v>49</v>
      </c>
      <c r="C4534">
        <v>2014</v>
      </c>
      <c r="D4534" s="3">
        <v>10</v>
      </c>
      <c r="E4534" s="3">
        <v>71000</v>
      </c>
      <c r="F4534" t="s">
        <v>25</v>
      </c>
      <c r="G4534" s="15">
        <f>IF(Table1[[#This Row],[Transmission]]="Manual", 0, 1)</f>
        <v>1</v>
      </c>
      <c r="H4534" t="s">
        <v>9475</v>
      </c>
      <c r="I4534" t="s">
        <v>14</v>
      </c>
      <c r="J4534" s="4">
        <v>45597</v>
      </c>
      <c r="K4534" t="s">
        <v>4336</v>
      </c>
      <c r="L4534" s="5">
        <v>500000</v>
      </c>
      <c r="M4534" s="28">
        <f t="shared" si="70"/>
        <v>500000</v>
      </c>
      <c r="N4534">
        <f>2025-Table1[[#This Row],[Year]]</f>
        <v>11</v>
      </c>
    </row>
    <row r="4535" spans="1:14" x14ac:dyDescent="0.3">
      <c r="A4535" t="s">
        <v>21</v>
      </c>
      <c r="B4535" t="s">
        <v>49</v>
      </c>
      <c r="C4535">
        <v>2019</v>
      </c>
      <c r="D4535" s="3">
        <v>5</v>
      </c>
      <c r="E4535" s="3">
        <v>90000</v>
      </c>
      <c r="F4535" t="s">
        <v>13</v>
      </c>
      <c r="G4535" s="15">
        <f>IF(Table1[[#This Row],[Transmission]]="Manual", 0, 1)</f>
        <v>0</v>
      </c>
      <c r="H4535" t="s">
        <v>9475</v>
      </c>
      <c r="I4535" t="s">
        <v>2903</v>
      </c>
      <c r="J4535" s="4">
        <v>45597</v>
      </c>
      <c r="K4535" t="s">
        <v>4337</v>
      </c>
      <c r="L4535" s="5">
        <v>750000</v>
      </c>
      <c r="M4535" s="28">
        <f t="shared" si="70"/>
        <v>750000</v>
      </c>
      <c r="N4535">
        <f>2025-Table1[[#This Row],[Year]]</f>
        <v>6</v>
      </c>
    </row>
    <row r="4536" spans="1:14" x14ac:dyDescent="0.3">
      <c r="A4536" t="s">
        <v>21</v>
      </c>
      <c r="B4536" t="s">
        <v>68</v>
      </c>
      <c r="C4536">
        <v>2017</v>
      </c>
      <c r="D4536" s="3">
        <v>7</v>
      </c>
      <c r="E4536" s="3">
        <v>80000</v>
      </c>
      <c r="F4536" t="s">
        <v>13</v>
      </c>
      <c r="G4536" s="15">
        <f>IF(Table1[[#This Row],[Transmission]]="Manual", 0, 1)</f>
        <v>0</v>
      </c>
      <c r="H4536" t="s">
        <v>9472</v>
      </c>
      <c r="I4536" t="s">
        <v>2903</v>
      </c>
      <c r="J4536" s="4">
        <v>45597</v>
      </c>
      <c r="K4536" t="s">
        <v>4338</v>
      </c>
      <c r="L4536" s="5">
        <v>400000</v>
      </c>
      <c r="M4536" s="28">
        <f t="shared" si="70"/>
        <v>400000</v>
      </c>
      <c r="N4536">
        <f>2025-Table1[[#This Row],[Year]]</f>
        <v>8</v>
      </c>
    </row>
    <row r="4537" spans="1:14" x14ac:dyDescent="0.3">
      <c r="A4537" t="s">
        <v>21</v>
      </c>
      <c r="B4537" t="s">
        <v>293</v>
      </c>
      <c r="C4537">
        <v>2020</v>
      </c>
      <c r="D4537" s="3">
        <v>4</v>
      </c>
      <c r="E4537" s="3">
        <v>31000</v>
      </c>
      <c r="F4537" t="s">
        <v>25</v>
      </c>
      <c r="G4537" s="15">
        <f>IF(Table1[[#This Row],[Transmission]]="Manual", 0, 1)</f>
        <v>1</v>
      </c>
      <c r="H4537" t="s">
        <v>9472</v>
      </c>
      <c r="I4537" t="s">
        <v>14</v>
      </c>
      <c r="J4537" s="4">
        <v>45597</v>
      </c>
      <c r="K4537" t="s">
        <v>4339</v>
      </c>
      <c r="L4537" s="5">
        <v>420000</v>
      </c>
      <c r="M4537" s="28">
        <f t="shared" si="70"/>
        <v>420000</v>
      </c>
      <c r="N4537">
        <f>2025-Table1[[#This Row],[Year]]</f>
        <v>5</v>
      </c>
    </row>
    <row r="4538" spans="1:14" x14ac:dyDescent="0.3">
      <c r="A4538" t="s">
        <v>21</v>
      </c>
      <c r="B4538" t="s">
        <v>1275</v>
      </c>
      <c r="C4538">
        <v>2006</v>
      </c>
      <c r="D4538" s="3">
        <v>18</v>
      </c>
      <c r="E4538" s="3">
        <v>110000</v>
      </c>
      <c r="F4538" t="s">
        <v>13</v>
      </c>
      <c r="G4538" s="15">
        <f>IF(Table1[[#This Row],[Transmission]]="Manual", 0, 1)</f>
        <v>0</v>
      </c>
      <c r="H4538" t="s">
        <v>9475</v>
      </c>
      <c r="I4538" t="s">
        <v>2903</v>
      </c>
      <c r="J4538" s="4">
        <v>45597</v>
      </c>
      <c r="K4538" t="s">
        <v>4340</v>
      </c>
      <c r="L4538" s="5">
        <v>90000</v>
      </c>
      <c r="M4538" s="28">
        <f t="shared" si="70"/>
        <v>90000</v>
      </c>
      <c r="N4538">
        <f>2025-Table1[[#This Row],[Year]]</f>
        <v>19</v>
      </c>
    </row>
    <row r="4539" spans="1:14" x14ac:dyDescent="0.3">
      <c r="A4539" t="s">
        <v>21</v>
      </c>
      <c r="B4539" t="s">
        <v>483</v>
      </c>
      <c r="C4539">
        <v>2021</v>
      </c>
      <c r="D4539" s="3">
        <v>3</v>
      </c>
      <c r="E4539" s="3">
        <v>70000</v>
      </c>
      <c r="F4539" t="s">
        <v>25</v>
      </c>
      <c r="G4539" s="15">
        <f>IF(Table1[[#This Row],[Transmission]]="Manual", 0, 1)</f>
        <v>1</v>
      </c>
      <c r="H4539" t="s">
        <v>9472</v>
      </c>
      <c r="I4539" t="s">
        <v>2903</v>
      </c>
      <c r="J4539" s="4">
        <v>45597</v>
      </c>
      <c r="K4539" t="s">
        <v>4341</v>
      </c>
      <c r="L4539" s="5">
        <v>960000</v>
      </c>
      <c r="M4539" s="28">
        <f t="shared" si="70"/>
        <v>960000</v>
      </c>
      <c r="N4539">
        <f>2025-Table1[[#This Row],[Year]]</f>
        <v>4</v>
      </c>
    </row>
    <row r="4540" spans="1:14" x14ac:dyDescent="0.3">
      <c r="A4540" t="s">
        <v>21</v>
      </c>
      <c r="B4540" t="s">
        <v>49</v>
      </c>
      <c r="C4540">
        <v>2015</v>
      </c>
      <c r="D4540" s="3">
        <v>9</v>
      </c>
      <c r="E4540" s="3">
        <v>42045</v>
      </c>
      <c r="F4540" t="s">
        <v>25</v>
      </c>
      <c r="G4540" s="15">
        <f>IF(Table1[[#This Row],[Transmission]]="Manual", 0, 1)</f>
        <v>1</v>
      </c>
      <c r="H4540" t="s">
        <v>9472</v>
      </c>
      <c r="I4540" t="s">
        <v>2903</v>
      </c>
      <c r="J4540" s="4">
        <v>45597</v>
      </c>
      <c r="K4540" t="s">
        <v>4342</v>
      </c>
      <c r="L4540" s="5">
        <v>795000</v>
      </c>
      <c r="M4540" s="28">
        <f t="shared" si="70"/>
        <v>795000</v>
      </c>
      <c r="N4540">
        <f>2025-Table1[[#This Row],[Year]]</f>
        <v>10</v>
      </c>
    </row>
    <row r="4541" spans="1:14" x14ac:dyDescent="0.3">
      <c r="A4541" t="s">
        <v>21</v>
      </c>
      <c r="B4541" t="s">
        <v>111</v>
      </c>
      <c r="C4541">
        <v>2012</v>
      </c>
      <c r="D4541" s="3">
        <v>12</v>
      </c>
      <c r="E4541" s="3">
        <v>80000</v>
      </c>
      <c r="F4541" t="s">
        <v>25</v>
      </c>
      <c r="G4541" s="15">
        <f>IF(Table1[[#This Row],[Transmission]]="Manual", 0, 1)</f>
        <v>1</v>
      </c>
      <c r="H4541" t="s">
        <v>9475</v>
      </c>
      <c r="I4541" t="s">
        <v>2903</v>
      </c>
      <c r="J4541" s="4">
        <v>45597</v>
      </c>
      <c r="K4541" t="s">
        <v>4143</v>
      </c>
      <c r="L4541" s="5">
        <v>190000</v>
      </c>
      <c r="M4541" s="28">
        <f t="shared" si="70"/>
        <v>190000</v>
      </c>
      <c r="N4541">
        <f>2025-Table1[[#This Row],[Year]]</f>
        <v>13</v>
      </c>
    </row>
    <row r="4542" spans="1:14" x14ac:dyDescent="0.3">
      <c r="A4542" t="s">
        <v>21</v>
      </c>
      <c r="B4542" t="s">
        <v>39</v>
      </c>
      <c r="C4542">
        <v>2014</v>
      </c>
      <c r="D4542" s="3">
        <v>10</v>
      </c>
      <c r="E4542" s="3">
        <v>120000</v>
      </c>
      <c r="F4542" t="s">
        <v>25</v>
      </c>
      <c r="G4542" s="15">
        <f>IF(Table1[[#This Row],[Transmission]]="Manual", 0, 1)</f>
        <v>1</v>
      </c>
      <c r="H4542" t="s">
        <v>9475</v>
      </c>
      <c r="I4542" t="s">
        <v>17</v>
      </c>
      <c r="J4542" s="4">
        <v>45597</v>
      </c>
      <c r="K4542" t="s">
        <v>4343</v>
      </c>
      <c r="L4542" s="5">
        <v>483000</v>
      </c>
      <c r="M4542" s="28">
        <f t="shared" si="70"/>
        <v>483000</v>
      </c>
      <c r="N4542">
        <f>2025-Table1[[#This Row],[Year]]</f>
        <v>11</v>
      </c>
    </row>
    <row r="4543" spans="1:14" x14ac:dyDescent="0.3">
      <c r="A4543" t="s">
        <v>21</v>
      </c>
      <c r="B4543" t="s">
        <v>22</v>
      </c>
      <c r="C4543">
        <v>2014</v>
      </c>
      <c r="D4543" s="3">
        <v>10</v>
      </c>
      <c r="E4543" s="3">
        <v>60000</v>
      </c>
      <c r="F4543" t="s">
        <v>13</v>
      </c>
      <c r="G4543" s="15">
        <f>IF(Table1[[#This Row],[Transmission]]="Manual", 0, 1)</f>
        <v>0</v>
      </c>
      <c r="H4543" t="s">
        <v>9472</v>
      </c>
      <c r="I4543" t="s">
        <v>17</v>
      </c>
      <c r="J4543" s="4">
        <v>45597</v>
      </c>
      <c r="K4543" t="s">
        <v>4344</v>
      </c>
      <c r="L4543" s="5">
        <v>430000</v>
      </c>
      <c r="M4543" s="28">
        <f t="shared" si="70"/>
        <v>430000</v>
      </c>
      <c r="N4543">
        <f>2025-Table1[[#This Row],[Year]]</f>
        <v>11</v>
      </c>
    </row>
    <row r="4544" spans="1:14" x14ac:dyDescent="0.3">
      <c r="A4544" t="s">
        <v>21</v>
      </c>
      <c r="B4544" t="s">
        <v>194</v>
      </c>
      <c r="C4544">
        <v>2022</v>
      </c>
      <c r="D4544" s="3">
        <v>2</v>
      </c>
      <c r="E4544" s="3">
        <v>11000</v>
      </c>
      <c r="F4544" t="s">
        <v>25</v>
      </c>
      <c r="G4544" s="15">
        <f>IF(Table1[[#This Row],[Transmission]]="Manual", 0, 1)</f>
        <v>1</v>
      </c>
      <c r="H4544" t="s">
        <v>9472</v>
      </c>
      <c r="I4544" t="s">
        <v>2903</v>
      </c>
      <c r="J4544" s="4">
        <v>45597</v>
      </c>
      <c r="K4544" t="s">
        <v>4345</v>
      </c>
      <c r="L4544" s="5">
        <v>650000</v>
      </c>
      <c r="M4544" s="28">
        <f t="shared" si="70"/>
        <v>650000</v>
      </c>
      <c r="N4544">
        <f>2025-Table1[[#This Row],[Year]]</f>
        <v>3</v>
      </c>
    </row>
    <row r="4545" spans="1:14" x14ac:dyDescent="0.3">
      <c r="A4545" t="s">
        <v>44</v>
      </c>
      <c r="B4545" t="s">
        <v>124</v>
      </c>
      <c r="C4545">
        <v>2012</v>
      </c>
      <c r="D4545" s="3">
        <v>12</v>
      </c>
      <c r="E4545" s="3">
        <v>85000</v>
      </c>
      <c r="F4545" t="s">
        <v>13</v>
      </c>
      <c r="G4545" s="15">
        <f>IF(Table1[[#This Row],[Transmission]]="Manual", 0, 1)</f>
        <v>0</v>
      </c>
      <c r="H4545" t="s">
        <v>9475</v>
      </c>
      <c r="I4545" t="s">
        <v>14</v>
      </c>
      <c r="J4545" s="4">
        <v>45597</v>
      </c>
      <c r="K4545" t="s">
        <v>4346</v>
      </c>
      <c r="L4545" s="5">
        <v>200000</v>
      </c>
      <c r="M4545" s="28">
        <f t="shared" si="70"/>
        <v>200000</v>
      </c>
      <c r="N4545">
        <f>2025-Table1[[#This Row],[Year]]</f>
        <v>13</v>
      </c>
    </row>
    <row r="4546" spans="1:14" x14ac:dyDescent="0.3">
      <c r="A4546" t="s">
        <v>21</v>
      </c>
      <c r="B4546" t="s">
        <v>49</v>
      </c>
      <c r="C4546">
        <v>2019</v>
      </c>
      <c r="D4546" s="3">
        <v>5</v>
      </c>
      <c r="E4546" s="3">
        <v>85000</v>
      </c>
      <c r="F4546" t="s">
        <v>25</v>
      </c>
      <c r="G4546" s="15">
        <f>IF(Table1[[#This Row],[Transmission]]="Manual", 0, 1)</f>
        <v>1</v>
      </c>
      <c r="H4546" t="s">
        <v>9472</v>
      </c>
      <c r="I4546" t="s">
        <v>14</v>
      </c>
      <c r="J4546" s="4">
        <v>45597</v>
      </c>
      <c r="K4546" t="s">
        <v>4347</v>
      </c>
      <c r="L4546" s="5">
        <v>845000</v>
      </c>
      <c r="M4546" s="28">
        <f t="shared" si="70"/>
        <v>845000</v>
      </c>
      <c r="N4546">
        <f>2025-Table1[[#This Row],[Year]]</f>
        <v>6</v>
      </c>
    </row>
    <row r="4547" spans="1:14" x14ac:dyDescent="0.3">
      <c r="A4547" t="s">
        <v>44</v>
      </c>
      <c r="B4547" t="s">
        <v>124</v>
      </c>
      <c r="C4547">
        <v>2011</v>
      </c>
      <c r="D4547" s="3">
        <v>13</v>
      </c>
      <c r="E4547" s="3">
        <v>75000</v>
      </c>
      <c r="F4547" t="s">
        <v>25</v>
      </c>
      <c r="G4547" s="15">
        <f>IF(Table1[[#This Row],[Transmission]]="Manual", 0, 1)</f>
        <v>1</v>
      </c>
      <c r="H4547" t="s">
        <v>9475</v>
      </c>
      <c r="I4547" t="s">
        <v>14</v>
      </c>
      <c r="J4547" s="4">
        <v>45597</v>
      </c>
      <c r="K4547" t="s">
        <v>4348</v>
      </c>
      <c r="L4547" s="5">
        <v>245000</v>
      </c>
      <c r="M4547" s="28">
        <f t="shared" ref="M4547:M4610" si="71">VALUE(SUBSTITUTE(SUBSTITUTE(L4547,"₹"," "),",",""))</f>
        <v>245000</v>
      </c>
      <c r="N4547">
        <f>2025-Table1[[#This Row],[Year]]</f>
        <v>14</v>
      </c>
    </row>
    <row r="4548" spans="1:14" x14ac:dyDescent="0.3">
      <c r="A4548" t="s">
        <v>21</v>
      </c>
      <c r="B4548" t="s">
        <v>1275</v>
      </c>
      <c r="C4548">
        <v>2015</v>
      </c>
      <c r="D4548" s="3">
        <v>9</v>
      </c>
      <c r="E4548" s="3">
        <v>61000</v>
      </c>
      <c r="F4548" t="s">
        <v>13</v>
      </c>
      <c r="G4548" s="15">
        <f>IF(Table1[[#This Row],[Transmission]]="Manual", 0, 1)</f>
        <v>0</v>
      </c>
      <c r="H4548" t="s">
        <v>9475</v>
      </c>
      <c r="I4548" t="s">
        <v>2903</v>
      </c>
      <c r="J4548" s="4">
        <v>45597</v>
      </c>
      <c r="K4548" t="s">
        <v>3261</v>
      </c>
      <c r="L4548" s="5">
        <v>325000</v>
      </c>
      <c r="M4548" s="28">
        <f t="shared" si="71"/>
        <v>325000</v>
      </c>
      <c r="N4548">
        <f>2025-Table1[[#This Row],[Year]]</f>
        <v>10</v>
      </c>
    </row>
    <row r="4549" spans="1:14" x14ac:dyDescent="0.3">
      <c r="A4549" t="s">
        <v>21</v>
      </c>
      <c r="B4549" t="s">
        <v>424</v>
      </c>
      <c r="C4549">
        <v>2020</v>
      </c>
      <c r="D4549" s="3">
        <v>4</v>
      </c>
      <c r="E4549" s="3">
        <v>38000</v>
      </c>
      <c r="F4549" t="s">
        <v>13</v>
      </c>
      <c r="G4549" s="15">
        <f>IF(Table1[[#This Row],[Transmission]]="Manual", 0, 1)</f>
        <v>0</v>
      </c>
      <c r="H4549" t="s">
        <v>9472</v>
      </c>
      <c r="I4549" t="s">
        <v>14</v>
      </c>
      <c r="J4549" s="4">
        <v>45597</v>
      </c>
      <c r="K4549" t="s">
        <v>4349</v>
      </c>
      <c r="L4549" s="5">
        <v>675000</v>
      </c>
      <c r="M4549" s="28">
        <f t="shared" si="71"/>
        <v>675000</v>
      </c>
      <c r="N4549">
        <f>2025-Table1[[#This Row],[Year]]</f>
        <v>5</v>
      </c>
    </row>
    <row r="4550" spans="1:14" x14ac:dyDescent="0.3">
      <c r="A4550" t="s">
        <v>21</v>
      </c>
      <c r="B4550" t="s">
        <v>22</v>
      </c>
      <c r="C4550">
        <v>2010</v>
      </c>
      <c r="D4550" s="3">
        <v>14</v>
      </c>
      <c r="E4550" s="3">
        <v>85000</v>
      </c>
      <c r="F4550" t="s">
        <v>13</v>
      </c>
      <c r="G4550" s="15">
        <f>IF(Table1[[#This Row],[Transmission]]="Manual", 0, 1)</f>
        <v>0</v>
      </c>
      <c r="H4550" t="s">
        <v>9475</v>
      </c>
      <c r="I4550" t="s">
        <v>14</v>
      </c>
      <c r="J4550" s="4">
        <v>45597</v>
      </c>
      <c r="K4550" t="s">
        <v>4350</v>
      </c>
      <c r="L4550" s="5">
        <v>150000</v>
      </c>
      <c r="M4550" s="28">
        <f t="shared" si="71"/>
        <v>150000</v>
      </c>
      <c r="N4550">
        <f>2025-Table1[[#This Row],[Year]]</f>
        <v>15</v>
      </c>
    </row>
    <row r="4551" spans="1:14" x14ac:dyDescent="0.3">
      <c r="A4551" t="s">
        <v>101</v>
      </c>
      <c r="B4551" t="s">
        <v>152</v>
      </c>
      <c r="C4551">
        <v>2018</v>
      </c>
      <c r="D4551" s="3">
        <v>6</v>
      </c>
      <c r="E4551" s="3">
        <v>88000</v>
      </c>
      <c r="F4551" t="s">
        <v>13</v>
      </c>
      <c r="G4551" s="15">
        <f>IF(Table1[[#This Row],[Transmission]]="Manual", 0, 1)</f>
        <v>0</v>
      </c>
      <c r="H4551" t="s">
        <v>9472</v>
      </c>
      <c r="I4551" t="s">
        <v>17</v>
      </c>
      <c r="J4551" s="4">
        <v>45597</v>
      </c>
      <c r="K4551" t="s">
        <v>4351</v>
      </c>
      <c r="L4551" s="5">
        <v>760000</v>
      </c>
      <c r="M4551" s="28">
        <f t="shared" si="71"/>
        <v>760000</v>
      </c>
      <c r="N4551">
        <f>2025-Table1[[#This Row],[Year]]</f>
        <v>7</v>
      </c>
    </row>
    <row r="4552" spans="1:14" x14ac:dyDescent="0.3">
      <c r="A4552" t="s">
        <v>21</v>
      </c>
      <c r="B4552" t="s">
        <v>199</v>
      </c>
      <c r="C4552">
        <v>2018</v>
      </c>
      <c r="D4552" s="3">
        <v>6</v>
      </c>
      <c r="E4552" s="3">
        <v>103580</v>
      </c>
      <c r="F4552" t="s">
        <v>13</v>
      </c>
      <c r="G4552" s="15">
        <f>IF(Table1[[#This Row],[Transmission]]="Manual", 0, 1)</f>
        <v>0</v>
      </c>
      <c r="H4552" t="s">
        <v>9472</v>
      </c>
      <c r="I4552" t="s">
        <v>17</v>
      </c>
      <c r="J4552" s="4">
        <v>45597</v>
      </c>
      <c r="K4552" t="s">
        <v>4352</v>
      </c>
      <c r="L4552" s="5">
        <v>610000</v>
      </c>
      <c r="M4552" s="28">
        <f t="shared" si="71"/>
        <v>610000</v>
      </c>
      <c r="N4552">
        <f>2025-Table1[[#This Row],[Year]]</f>
        <v>7</v>
      </c>
    </row>
    <row r="4553" spans="1:14" x14ac:dyDescent="0.3">
      <c r="A4553" t="s">
        <v>44</v>
      </c>
      <c r="B4553" t="s">
        <v>413</v>
      </c>
      <c r="C4553">
        <v>2010</v>
      </c>
      <c r="D4553" s="3">
        <v>14</v>
      </c>
      <c r="E4553" s="3">
        <v>78000</v>
      </c>
      <c r="F4553" t="s">
        <v>13</v>
      </c>
      <c r="G4553" s="15">
        <f>IF(Table1[[#This Row],[Transmission]]="Manual", 0, 1)</f>
        <v>0</v>
      </c>
      <c r="H4553" t="s">
        <v>9472</v>
      </c>
      <c r="I4553" t="s">
        <v>2903</v>
      </c>
      <c r="J4553" s="4">
        <v>45597</v>
      </c>
      <c r="K4553" t="s">
        <v>3678</v>
      </c>
      <c r="L4553" s="5">
        <v>121000</v>
      </c>
      <c r="M4553" s="28">
        <f t="shared" si="71"/>
        <v>121000</v>
      </c>
      <c r="N4553">
        <f>2025-Table1[[#This Row],[Year]]</f>
        <v>15</v>
      </c>
    </row>
    <row r="4554" spans="1:14" x14ac:dyDescent="0.3">
      <c r="A4554" t="s">
        <v>21</v>
      </c>
      <c r="B4554" t="s">
        <v>39</v>
      </c>
      <c r="C4554">
        <v>2011</v>
      </c>
      <c r="D4554" s="3">
        <v>13</v>
      </c>
      <c r="E4554" s="3">
        <v>77500</v>
      </c>
      <c r="F4554" t="s">
        <v>13</v>
      </c>
      <c r="G4554" s="15">
        <f>IF(Table1[[#This Row],[Transmission]]="Manual", 0, 1)</f>
        <v>0</v>
      </c>
      <c r="H4554" t="s">
        <v>9475</v>
      </c>
      <c r="I4554" t="s">
        <v>14</v>
      </c>
      <c r="J4554" s="4">
        <v>45597</v>
      </c>
      <c r="K4554" t="s">
        <v>3444</v>
      </c>
      <c r="L4554" s="5">
        <v>265000</v>
      </c>
      <c r="M4554" s="28">
        <f t="shared" si="71"/>
        <v>265000</v>
      </c>
      <c r="N4554">
        <f>2025-Table1[[#This Row],[Year]]</f>
        <v>14</v>
      </c>
    </row>
    <row r="4555" spans="1:14" x14ac:dyDescent="0.3">
      <c r="A4555" t="s">
        <v>11</v>
      </c>
      <c r="B4555" t="s">
        <v>12</v>
      </c>
      <c r="C4555">
        <v>2018</v>
      </c>
      <c r="D4555" s="3">
        <v>6</v>
      </c>
      <c r="E4555" s="3">
        <v>78000</v>
      </c>
      <c r="F4555" t="s">
        <v>25</v>
      </c>
      <c r="G4555" s="15">
        <f>IF(Table1[[#This Row],[Transmission]]="Manual", 0, 1)</f>
        <v>1</v>
      </c>
      <c r="H4555" t="s">
        <v>9472</v>
      </c>
      <c r="I4555" t="s">
        <v>14</v>
      </c>
      <c r="J4555" s="4">
        <v>45597</v>
      </c>
      <c r="K4555" t="s">
        <v>4353</v>
      </c>
      <c r="L4555" s="5">
        <v>710000</v>
      </c>
      <c r="M4555" s="28">
        <f t="shared" si="71"/>
        <v>710000</v>
      </c>
      <c r="N4555">
        <f>2025-Table1[[#This Row],[Year]]</f>
        <v>7</v>
      </c>
    </row>
    <row r="4556" spans="1:14" x14ac:dyDescent="0.3">
      <c r="A4556" t="s">
        <v>21</v>
      </c>
      <c r="B4556" t="s">
        <v>49</v>
      </c>
      <c r="C4556">
        <v>2023</v>
      </c>
      <c r="D4556" s="3">
        <v>1</v>
      </c>
      <c r="E4556" s="3">
        <v>31500</v>
      </c>
      <c r="F4556" t="s">
        <v>13</v>
      </c>
      <c r="G4556" s="15">
        <f>IF(Table1[[#This Row],[Transmission]]="Manual", 0, 1)</f>
        <v>0</v>
      </c>
      <c r="H4556" t="s">
        <v>9472</v>
      </c>
      <c r="I4556" t="s">
        <v>2903</v>
      </c>
      <c r="J4556" s="4">
        <v>45597</v>
      </c>
      <c r="K4556" t="s">
        <v>4354</v>
      </c>
      <c r="L4556" s="5">
        <v>1120000</v>
      </c>
      <c r="M4556" s="28">
        <f t="shared" si="71"/>
        <v>1120000</v>
      </c>
      <c r="N4556">
        <f>2025-Table1[[#This Row],[Year]]</f>
        <v>2</v>
      </c>
    </row>
    <row r="4557" spans="1:14" x14ac:dyDescent="0.3">
      <c r="A4557" t="s">
        <v>61</v>
      </c>
      <c r="B4557" t="s">
        <v>62</v>
      </c>
      <c r="C4557">
        <v>2020</v>
      </c>
      <c r="D4557" s="3">
        <v>4</v>
      </c>
      <c r="E4557" s="3">
        <v>52000</v>
      </c>
      <c r="F4557" t="s">
        <v>25</v>
      </c>
      <c r="G4557" s="15">
        <f>IF(Table1[[#This Row],[Transmission]]="Manual", 0, 1)</f>
        <v>1</v>
      </c>
      <c r="H4557" t="s">
        <v>9472</v>
      </c>
      <c r="I4557" t="s">
        <v>2903</v>
      </c>
      <c r="J4557" s="4">
        <v>45597</v>
      </c>
      <c r="K4557" t="s">
        <v>4355</v>
      </c>
      <c r="L4557" s="5">
        <v>349000</v>
      </c>
      <c r="M4557" s="28">
        <f t="shared" si="71"/>
        <v>349000</v>
      </c>
      <c r="N4557">
        <f>2025-Table1[[#This Row],[Year]]</f>
        <v>5</v>
      </c>
    </row>
    <row r="4558" spans="1:14" x14ac:dyDescent="0.3">
      <c r="A4558" t="s">
        <v>101</v>
      </c>
      <c r="B4558" t="s">
        <v>638</v>
      </c>
      <c r="C4558">
        <v>2023</v>
      </c>
      <c r="D4558" s="3">
        <v>1</v>
      </c>
      <c r="E4558" s="3">
        <v>30000</v>
      </c>
      <c r="F4558" t="s">
        <v>13</v>
      </c>
      <c r="G4558" s="15">
        <f>IF(Table1[[#This Row],[Transmission]]="Manual", 0, 1)</f>
        <v>0</v>
      </c>
      <c r="H4558" t="s">
        <v>9472</v>
      </c>
      <c r="I4558" t="s">
        <v>2903</v>
      </c>
      <c r="J4558" s="4">
        <v>45597</v>
      </c>
      <c r="K4558" t="s">
        <v>4356</v>
      </c>
      <c r="L4558" s="5">
        <v>680000</v>
      </c>
      <c r="M4558" s="28">
        <f t="shared" si="71"/>
        <v>680000</v>
      </c>
      <c r="N4558">
        <f>2025-Table1[[#This Row],[Year]]</f>
        <v>2</v>
      </c>
    </row>
    <row r="4559" spans="1:14" x14ac:dyDescent="0.3">
      <c r="A4559" t="s">
        <v>21</v>
      </c>
      <c r="B4559" t="s">
        <v>111</v>
      </c>
      <c r="C4559">
        <v>2019</v>
      </c>
      <c r="D4559" s="3">
        <v>5</v>
      </c>
      <c r="E4559" s="3">
        <v>49000</v>
      </c>
      <c r="F4559" t="s">
        <v>13</v>
      </c>
      <c r="G4559" s="15">
        <f>IF(Table1[[#This Row],[Transmission]]="Manual", 0, 1)</f>
        <v>0</v>
      </c>
      <c r="H4559" t="s">
        <v>9472</v>
      </c>
      <c r="I4559" t="s">
        <v>2903</v>
      </c>
      <c r="J4559" s="4">
        <v>45597</v>
      </c>
      <c r="K4559" t="s">
        <v>4357</v>
      </c>
      <c r="L4559" s="5">
        <v>425000</v>
      </c>
      <c r="M4559" s="28">
        <f t="shared" si="71"/>
        <v>425000</v>
      </c>
      <c r="N4559">
        <f>2025-Table1[[#This Row],[Year]]</f>
        <v>6</v>
      </c>
    </row>
    <row r="4560" spans="1:14" x14ac:dyDescent="0.3">
      <c r="A4560" t="s">
        <v>21</v>
      </c>
      <c r="B4560" t="s">
        <v>231</v>
      </c>
      <c r="C4560">
        <v>2018</v>
      </c>
      <c r="D4560" s="3">
        <v>6</v>
      </c>
      <c r="E4560" s="3">
        <v>78000</v>
      </c>
      <c r="F4560" t="s">
        <v>25</v>
      </c>
      <c r="G4560" s="15">
        <f>IF(Table1[[#This Row],[Transmission]]="Manual", 0, 1)</f>
        <v>1</v>
      </c>
      <c r="H4560" t="s">
        <v>9475</v>
      </c>
      <c r="I4560" t="s">
        <v>2903</v>
      </c>
      <c r="J4560" s="4">
        <v>45597</v>
      </c>
      <c r="K4560" t="s">
        <v>4358</v>
      </c>
      <c r="L4560" s="5">
        <v>260000</v>
      </c>
      <c r="M4560" s="28">
        <f t="shared" si="71"/>
        <v>260000</v>
      </c>
      <c r="N4560">
        <f>2025-Table1[[#This Row],[Year]]</f>
        <v>7</v>
      </c>
    </row>
    <row r="4561" spans="1:14" x14ac:dyDescent="0.3">
      <c r="A4561" t="s">
        <v>38</v>
      </c>
      <c r="B4561" t="s">
        <v>47</v>
      </c>
      <c r="C4561">
        <v>2022</v>
      </c>
      <c r="D4561" s="3">
        <v>2</v>
      </c>
      <c r="E4561" s="3">
        <v>31000</v>
      </c>
      <c r="F4561" t="s">
        <v>25</v>
      </c>
      <c r="G4561" s="15">
        <f>IF(Table1[[#This Row],[Transmission]]="Manual", 0, 1)</f>
        <v>1</v>
      </c>
      <c r="H4561" t="s">
        <v>9472</v>
      </c>
      <c r="I4561" t="s">
        <v>14</v>
      </c>
      <c r="J4561" s="4">
        <v>45597</v>
      </c>
      <c r="K4561" t="s">
        <v>4359</v>
      </c>
      <c r="L4561" s="5">
        <v>1675000</v>
      </c>
      <c r="M4561" s="28">
        <f t="shared" si="71"/>
        <v>1675000</v>
      </c>
      <c r="N4561">
        <f>2025-Table1[[#This Row],[Year]]</f>
        <v>3</v>
      </c>
    </row>
    <row r="4562" spans="1:14" x14ac:dyDescent="0.3">
      <c r="A4562" t="s">
        <v>44</v>
      </c>
      <c r="B4562" t="s">
        <v>124</v>
      </c>
      <c r="C4562">
        <v>2011</v>
      </c>
      <c r="D4562" s="3">
        <v>13</v>
      </c>
      <c r="E4562" s="3">
        <v>86000</v>
      </c>
      <c r="F4562" t="s">
        <v>13</v>
      </c>
      <c r="G4562" s="15">
        <f>IF(Table1[[#This Row],[Transmission]]="Manual", 0, 1)</f>
        <v>0</v>
      </c>
      <c r="H4562" t="s">
        <v>9475</v>
      </c>
      <c r="I4562" t="s">
        <v>14</v>
      </c>
      <c r="J4562" s="4">
        <v>45597</v>
      </c>
      <c r="K4562" t="s">
        <v>2472</v>
      </c>
      <c r="L4562" s="5">
        <v>180000</v>
      </c>
      <c r="M4562" s="28">
        <f t="shared" si="71"/>
        <v>180000</v>
      </c>
      <c r="N4562">
        <f>2025-Table1[[#This Row],[Year]]</f>
        <v>14</v>
      </c>
    </row>
    <row r="4563" spans="1:14" x14ac:dyDescent="0.3">
      <c r="A4563" t="s">
        <v>11</v>
      </c>
      <c r="B4563" t="s">
        <v>106</v>
      </c>
      <c r="C4563">
        <v>2019</v>
      </c>
      <c r="D4563" s="3">
        <v>5</v>
      </c>
      <c r="E4563" s="3">
        <v>122000</v>
      </c>
      <c r="F4563" t="s">
        <v>13</v>
      </c>
      <c r="G4563" s="15">
        <f>IF(Table1[[#This Row],[Transmission]]="Manual", 0, 1)</f>
        <v>0</v>
      </c>
      <c r="H4563" t="s">
        <v>9472</v>
      </c>
      <c r="I4563" t="s">
        <v>14</v>
      </c>
      <c r="J4563" s="4">
        <v>45597</v>
      </c>
      <c r="K4563" t="s">
        <v>4360</v>
      </c>
      <c r="L4563" s="5">
        <v>600000</v>
      </c>
      <c r="M4563" s="28">
        <f t="shared" si="71"/>
        <v>600000</v>
      </c>
      <c r="N4563">
        <f>2025-Table1[[#This Row],[Year]]</f>
        <v>6</v>
      </c>
    </row>
    <row r="4564" spans="1:14" x14ac:dyDescent="0.3">
      <c r="A4564" t="s">
        <v>21</v>
      </c>
      <c r="B4564" t="s">
        <v>194</v>
      </c>
      <c r="C4564">
        <v>2017</v>
      </c>
      <c r="D4564" s="3">
        <v>7</v>
      </c>
      <c r="E4564" s="3">
        <v>84240</v>
      </c>
      <c r="F4564" t="s">
        <v>25</v>
      </c>
      <c r="G4564" s="15">
        <f>IF(Table1[[#This Row],[Transmission]]="Manual", 0, 1)</f>
        <v>1</v>
      </c>
      <c r="H4564" t="s">
        <v>9475</v>
      </c>
      <c r="I4564" t="s">
        <v>2903</v>
      </c>
      <c r="J4564" s="4">
        <v>45597</v>
      </c>
      <c r="K4564" t="s">
        <v>4361</v>
      </c>
      <c r="L4564" s="5">
        <v>295000</v>
      </c>
      <c r="M4564" s="28">
        <f t="shared" si="71"/>
        <v>295000</v>
      </c>
      <c r="N4564">
        <f>2025-Table1[[#This Row],[Year]]</f>
        <v>8</v>
      </c>
    </row>
    <row r="4565" spans="1:14" x14ac:dyDescent="0.3">
      <c r="A4565" t="s">
        <v>21</v>
      </c>
      <c r="B4565" t="s">
        <v>303</v>
      </c>
      <c r="C4565">
        <v>2018</v>
      </c>
      <c r="D4565" s="3">
        <v>6</v>
      </c>
      <c r="E4565" s="3">
        <v>44574</v>
      </c>
      <c r="F4565" t="s">
        <v>25</v>
      </c>
      <c r="G4565" s="15">
        <f>IF(Table1[[#This Row],[Transmission]]="Manual", 0, 1)</f>
        <v>1</v>
      </c>
      <c r="H4565" t="s">
        <v>9472</v>
      </c>
      <c r="I4565" t="s">
        <v>14</v>
      </c>
      <c r="J4565" s="4">
        <v>45597</v>
      </c>
      <c r="K4565" t="s">
        <v>3871</v>
      </c>
      <c r="L4565" s="5">
        <v>675000</v>
      </c>
      <c r="M4565" s="28">
        <f t="shared" si="71"/>
        <v>675000</v>
      </c>
      <c r="N4565">
        <f>2025-Table1[[#This Row],[Year]]</f>
        <v>7</v>
      </c>
    </row>
    <row r="4566" spans="1:14" x14ac:dyDescent="0.3">
      <c r="A4566" t="s">
        <v>97</v>
      </c>
      <c r="B4566" t="s">
        <v>236</v>
      </c>
      <c r="C4566">
        <v>2015</v>
      </c>
      <c r="D4566" s="3">
        <v>9</v>
      </c>
      <c r="E4566" s="3">
        <v>104007</v>
      </c>
      <c r="F4566" t="s">
        <v>25</v>
      </c>
      <c r="G4566" s="15">
        <f>IF(Table1[[#This Row],[Transmission]]="Manual", 0, 1)</f>
        <v>1</v>
      </c>
      <c r="H4566" t="s">
        <v>9475</v>
      </c>
      <c r="I4566" t="s">
        <v>17</v>
      </c>
      <c r="J4566" s="4">
        <v>45597</v>
      </c>
      <c r="K4566" t="s">
        <v>4362</v>
      </c>
      <c r="L4566" s="5">
        <v>399000</v>
      </c>
      <c r="M4566" s="28">
        <f t="shared" si="71"/>
        <v>399000</v>
      </c>
      <c r="N4566">
        <f>2025-Table1[[#This Row],[Year]]</f>
        <v>10</v>
      </c>
    </row>
    <row r="4567" spans="1:14" x14ac:dyDescent="0.3">
      <c r="A4567" t="s">
        <v>113</v>
      </c>
      <c r="B4567" t="s">
        <v>181</v>
      </c>
      <c r="C4567">
        <v>2021</v>
      </c>
      <c r="D4567" s="3">
        <v>3</v>
      </c>
      <c r="E4567" s="3">
        <v>41000</v>
      </c>
      <c r="F4567" t="s">
        <v>13</v>
      </c>
      <c r="G4567" s="15">
        <f>IF(Table1[[#This Row],[Transmission]]="Manual", 0, 1)</f>
        <v>0</v>
      </c>
      <c r="H4567" t="s">
        <v>9472</v>
      </c>
      <c r="I4567" t="s">
        <v>17</v>
      </c>
      <c r="J4567" s="4">
        <v>45566</v>
      </c>
      <c r="K4567" t="s">
        <v>3403</v>
      </c>
      <c r="L4567" s="5">
        <v>851000</v>
      </c>
      <c r="M4567" s="28">
        <f t="shared" si="71"/>
        <v>851000</v>
      </c>
      <c r="N4567">
        <f>2025-Table1[[#This Row],[Year]]</f>
        <v>4</v>
      </c>
    </row>
    <row r="4568" spans="1:14" x14ac:dyDescent="0.3">
      <c r="A4568" t="s">
        <v>21</v>
      </c>
      <c r="B4568" t="s">
        <v>24</v>
      </c>
      <c r="C4568">
        <v>2018</v>
      </c>
      <c r="D4568" s="3">
        <v>6</v>
      </c>
      <c r="E4568" s="3">
        <v>41000</v>
      </c>
      <c r="F4568" t="s">
        <v>25</v>
      </c>
      <c r="G4568" s="15">
        <f>IF(Table1[[#This Row],[Transmission]]="Manual", 0, 1)</f>
        <v>1</v>
      </c>
      <c r="H4568" t="s">
        <v>9472</v>
      </c>
      <c r="I4568" t="s">
        <v>14</v>
      </c>
      <c r="J4568" s="4">
        <v>45597</v>
      </c>
      <c r="K4568" t="s">
        <v>4363</v>
      </c>
      <c r="L4568" s="5">
        <v>745000</v>
      </c>
      <c r="M4568" s="28">
        <f t="shared" si="71"/>
        <v>745000</v>
      </c>
      <c r="N4568">
        <f>2025-Table1[[#This Row],[Year]]</f>
        <v>7</v>
      </c>
    </row>
    <row r="4569" spans="1:14" x14ac:dyDescent="0.3">
      <c r="A4569" t="s">
        <v>113</v>
      </c>
      <c r="B4569" t="s">
        <v>994</v>
      </c>
      <c r="C4569">
        <v>2022</v>
      </c>
      <c r="D4569" s="3">
        <v>2</v>
      </c>
      <c r="E4569" s="3">
        <v>15000</v>
      </c>
      <c r="F4569" t="s">
        <v>13</v>
      </c>
      <c r="G4569" s="15">
        <f>IF(Table1[[#This Row],[Transmission]]="Manual", 0, 1)</f>
        <v>0</v>
      </c>
      <c r="H4569" t="s">
        <v>9472</v>
      </c>
      <c r="I4569" t="s">
        <v>17</v>
      </c>
      <c r="J4569" s="4">
        <v>45597</v>
      </c>
      <c r="K4569" t="s">
        <v>4364</v>
      </c>
      <c r="L4569" s="5">
        <v>995000</v>
      </c>
      <c r="M4569" s="28">
        <f t="shared" si="71"/>
        <v>995000</v>
      </c>
      <c r="N4569">
        <f>2025-Table1[[#This Row],[Year]]</f>
        <v>3</v>
      </c>
    </row>
    <row r="4570" spans="1:14" x14ac:dyDescent="0.3">
      <c r="A4570" t="s">
        <v>44</v>
      </c>
      <c r="B4570" t="s">
        <v>116</v>
      </c>
      <c r="C4570">
        <v>2012</v>
      </c>
      <c r="D4570" s="3">
        <v>12</v>
      </c>
      <c r="E4570" s="3">
        <v>40000</v>
      </c>
      <c r="F4570" t="s">
        <v>13</v>
      </c>
      <c r="G4570" s="15">
        <f>IF(Table1[[#This Row],[Transmission]]="Manual", 0, 1)</f>
        <v>0</v>
      </c>
      <c r="H4570" t="s">
        <v>9475</v>
      </c>
      <c r="I4570" t="s">
        <v>14</v>
      </c>
      <c r="J4570" s="4">
        <v>45597</v>
      </c>
      <c r="K4570" t="s">
        <v>4365</v>
      </c>
      <c r="L4570" s="5">
        <v>190000</v>
      </c>
      <c r="M4570" s="28">
        <f t="shared" si="71"/>
        <v>190000</v>
      </c>
      <c r="N4570">
        <f>2025-Table1[[#This Row],[Year]]</f>
        <v>13</v>
      </c>
    </row>
    <row r="4571" spans="1:14" x14ac:dyDescent="0.3">
      <c r="A4571" t="s">
        <v>18</v>
      </c>
      <c r="B4571" t="s">
        <v>86</v>
      </c>
      <c r="C4571">
        <v>2015</v>
      </c>
      <c r="D4571" s="3">
        <v>9</v>
      </c>
      <c r="E4571" s="3">
        <v>75000</v>
      </c>
      <c r="F4571" t="s">
        <v>13</v>
      </c>
      <c r="G4571" s="15">
        <f>IF(Table1[[#This Row],[Transmission]]="Manual", 0, 1)</f>
        <v>0</v>
      </c>
      <c r="H4571" t="s">
        <v>9475</v>
      </c>
      <c r="I4571" t="s">
        <v>14</v>
      </c>
      <c r="J4571" s="4">
        <v>45597</v>
      </c>
      <c r="K4571" t="s">
        <v>4366</v>
      </c>
      <c r="L4571" s="5">
        <v>575000</v>
      </c>
      <c r="M4571" s="28">
        <f t="shared" si="71"/>
        <v>575000</v>
      </c>
      <c r="N4571">
        <f>2025-Table1[[#This Row],[Year]]</f>
        <v>10</v>
      </c>
    </row>
    <row r="4572" spans="1:14" x14ac:dyDescent="0.3">
      <c r="A4572" t="s">
        <v>11</v>
      </c>
      <c r="B4572" t="s">
        <v>12</v>
      </c>
      <c r="C4572">
        <v>2017</v>
      </c>
      <c r="D4572" s="3">
        <v>7</v>
      </c>
      <c r="E4572" s="3">
        <v>90000</v>
      </c>
      <c r="F4572" t="s">
        <v>25</v>
      </c>
      <c r="G4572" s="15">
        <f>IF(Table1[[#This Row],[Transmission]]="Manual", 0, 1)</f>
        <v>1</v>
      </c>
      <c r="H4572" t="s">
        <v>9475</v>
      </c>
      <c r="I4572" t="s">
        <v>2903</v>
      </c>
      <c r="J4572" s="4">
        <v>45597</v>
      </c>
      <c r="K4572" t="s">
        <v>4367</v>
      </c>
      <c r="L4572" s="5">
        <v>655000</v>
      </c>
      <c r="M4572" s="28">
        <f t="shared" si="71"/>
        <v>655000</v>
      </c>
      <c r="N4572">
        <f>2025-Table1[[#This Row],[Year]]</f>
        <v>8</v>
      </c>
    </row>
    <row r="4573" spans="1:14" x14ac:dyDescent="0.3">
      <c r="A4573" t="s">
        <v>15</v>
      </c>
      <c r="B4573" t="s">
        <v>16</v>
      </c>
      <c r="C4573">
        <v>2009</v>
      </c>
      <c r="D4573" s="3">
        <v>15</v>
      </c>
      <c r="E4573" s="3">
        <v>110000</v>
      </c>
      <c r="F4573" t="s">
        <v>13</v>
      </c>
      <c r="G4573" s="15">
        <f>IF(Table1[[#This Row],[Transmission]]="Manual", 0, 1)</f>
        <v>0</v>
      </c>
      <c r="H4573" t="s">
        <v>9475</v>
      </c>
      <c r="I4573" t="s">
        <v>17</v>
      </c>
      <c r="J4573" s="4">
        <v>45597</v>
      </c>
      <c r="K4573" t="s">
        <v>4368</v>
      </c>
      <c r="L4573" s="5">
        <v>325000</v>
      </c>
      <c r="M4573" s="28">
        <f t="shared" si="71"/>
        <v>325000</v>
      </c>
      <c r="N4573">
        <f>2025-Table1[[#This Row],[Year]]</f>
        <v>16</v>
      </c>
    </row>
    <row r="4574" spans="1:14" x14ac:dyDescent="0.3">
      <c r="A4574" t="s">
        <v>97</v>
      </c>
      <c r="B4574" t="s">
        <v>236</v>
      </c>
      <c r="C4574">
        <v>2016</v>
      </c>
      <c r="D4574" s="3">
        <v>8</v>
      </c>
      <c r="E4574" s="3">
        <v>80000</v>
      </c>
      <c r="F4574" t="s">
        <v>25</v>
      </c>
      <c r="G4574" s="15">
        <f>IF(Table1[[#This Row],[Transmission]]="Manual", 0, 1)</f>
        <v>1</v>
      </c>
      <c r="H4574" t="s">
        <v>9472</v>
      </c>
      <c r="I4574" t="s">
        <v>17</v>
      </c>
      <c r="J4574" s="4">
        <v>45597</v>
      </c>
      <c r="K4574" t="s">
        <v>4369</v>
      </c>
      <c r="L4574" s="5">
        <v>651000</v>
      </c>
      <c r="M4574" s="28">
        <f t="shared" si="71"/>
        <v>651000</v>
      </c>
      <c r="N4574">
        <f>2025-Table1[[#This Row],[Year]]</f>
        <v>9</v>
      </c>
    </row>
    <row r="4575" spans="1:14" x14ac:dyDescent="0.3">
      <c r="A4575" t="s">
        <v>21</v>
      </c>
      <c r="B4575" t="s">
        <v>68</v>
      </c>
      <c r="C4575">
        <v>2018</v>
      </c>
      <c r="D4575" s="3">
        <v>6</v>
      </c>
      <c r="E4575" s="3">
        <v>74000</v>
      </c>
      <c r="F4575" t="s">
        <v>25</v>
      </c>
      <c r="G4575" s="15">
        <f>IF(Table1[[#This Row],[Transmission]]="Manual", 0, 1)</f>
        <v>1</v>
      </c>
      <c r="H4575" t="s">
        <v>9472</v>
      </c>
      <c r="I4575" t="s">
        <v>2903</v>
      </c>
      <c r="J4575" s="4">
        <v>45597</v>
      </c>
      <c r="K4575" t="s">
        <v>4370</v>
      </c>
      <c r="L4575" s="5">
        <v>450000</v>
      </c>
      <c r="M4575" s="28">
        <f t="shared" si="71"/>
        <v>450000</v>
      </c>
      <c r="N4575">
        <f>2025-Table1[[#This Row],[Year]]</f>
        <v>7</v>
      </c>
    </row>
    <row r="4576" spans="1:14" x14ac:dyDescent="0.3">
      <c r="A4576" t="s">
        <v>21</v>
      </c>
      <c r="B4576" t="s">
        <v>24</v>
      </c>
      <c r="C4576">
        <v>2017</v>
      </c>
      <c r="D4576" s="3">
        <v>7</v>
      </c>
      <c r="E4576" s="3">
        <v>76483</v>
      </c>
      <c r="F4576" t="s">
        <v>13</v>
      </c>
      <c r="G4576" s="15">
        <f>IF(Table1[[#This Row],[Transmission]]="Manual", 0, 1)</f>
        <v>0</v>
      </c>
      <c r="H4576" t="s">
        <v>9475</v>
      </c>
      <c r="I4576" t="s">
        <v>14</v>
      </c>
      <c r="J4576" s="4">
        <v>45597</v>
      </c>
      <c r="K4576" t="s">
        <v>4371</v>
      </c>
      <c r="L4576" s="5">
        <v>572000</v>
      </c>
      <c r="M4576" s="28">
        <f t="shared" si="71"/>
        <v>572000</v>
      </c>
      <c r="N4576">
        <f>2025-Table1[[#This Row],[Year]]</f>
        <v>8</v>
      </c>
    </row>
    <row r="4577" spans="1:14" x14ac:dyDescent="0.3">
      <c r="A4577" t="s">
        <v>21</v>
      </c>
      <c r="B4577" t="s">
        <v>22</v>
      </c>
      <c r="C4577">
        <v>2015</v>
      </c>
      <c r="D4577" s="3">
        <v>9</v>
      </c>
      <c r="E4577" s="3">
        <v>71000</v>
      </c>
      <c r="F4577" t="s">
        <v>13</v>
      </c>
      <c r="G4577" s="15">
        <f>IF(Table1[[#This Row],[Transmission]]="Manual", 0, 1)</f>
        <v>0</v>
      </c>
      <c r="H4577" t="s">
        <v>9472</v>
      </c>
      <c r="I4577" t="s">
        <v>14</v>
      </c>
      <c r="J4577" s="4">
        <v>45597</v>
      </c>
      <c r="K4577" t="s">
        <v>4372</v>
      </c>
      <c r="L4577" s="5">
        <v>410000</v>
      </c>
      <c r="M4577" s="28">
        <f t="shared" si="71"/>
        <v>410000</v>
      </c>
      <c r="N4577">
        <f>2025-Table1[[#This Row],[Year]]</f>
        <v>10</v>
      </c>
    </row>
    <row r="4578" spans="1:14" x14ac:dyDescent="0.3">
      <c r="A4578" t="s">
        <v>11</v>
      </c>
      <c r="B4578" t="s">
        <v>12</v>
      </c>
      <c r="C4578">
        <v>2014</v>
      </c>
      <c r="D4578" s="3">
        <v>10</v>
      </c>
      <c r="E4578" s="3">
        <v>53000</v>
      </c>
      <c r="F4578" t="s">
        <v>13</v>
      </c>
      <c r="G4578" s="15">
        <f>IF(Table1[[#This Row],[Transmission]]="Manual", 0, 1)</f>
        <v>0</v>
      </c>
      <c r="H4578" t="s">
        <v>9472</v>
      </c>
      <c r="I4578" t="s">
        <v>17</v>
      </c>
      <c r="J4578" s="4">
        <v>45597</v>
      </c>
      <c r="K4578" t="s">
        <v>4373</v>
      </c>
      <c r="L4578" s="5">
        <v>475000</v>
      </c>
      <c r="M4578" s="28">
        <f t="shared" si="71"/>
        <v>475000</v>
      </c>
      <c r="N4578">
        <f>2025-Table1[[#This Row],[Year]]</f>
        <v>11</v>
      </c>
    </row>
    <row r="4579" spans="1:14" x14ac:dyDescent="0.3">
      <c r="A4579" t="s">
        <v>58</v>
      </c>
      <c r="B4579" t="s">
        <v>315</v>
      </c>
      <c r="C4579">
        <v>2015</v>
      </c>
      <c r="D4579" s="3">
        <v>9</v>
      </c>
      <c r="E4579" s="3">
        <v>70000</v>
      </c>
      <c r="F4579" t="s">
        <v>25</v>
      </c>
      <c r="G4579" s="15">
        <f>IF(Table1[[#This Row],[Transmission]]="Manual", 0, 1)</f>
        <v>1</v>
      </c>
      <c r="H4579" t="s">
        <v>9472</v>
      </c>
      <c r="I4579" t="s">
        <v>17</v>
      </c>
      <c r="J4579" s="4">
        <v>45597</v>
      </c>
      <c r="K4579" t="s">
        <v>2938</v>
      </c>
      <c r="L4579" s="5">
        <v>890000</v>
      </c>
      <c r="M4579" s="28">
        <f t="shared" si="71"/>
        <v>890000</v>
      </c>
      <c r="N4579">
        <f>2025-Table1[[#This Row],[Year]]</f>
        <v>10</v>
      </c>
    </row>
    <row r="4580" spans="1:14" x14ac:dyDescent="0.3">
      <c r="A4580" t="s">
        <v>44</v>
      </c>
      <c r="B4580" t="s">
        <v>83</v>
      </c>
      <c r="C4580">
        <v>2010</v>
      </c>
      <c r="D4580" s="3">
        <v>14</v>
      </c>
      <c r="E4580" s="3">
        <v>51000</v>
      </c>
      <c r="F4580" t="s">
        <v>13</v>
      </c>
      <c r="G4580" s="15">
        <f>IF(Table1[[#This Row],[Transmission]]="Manual", 0, 1)</f>
        <v>0</v>
      </c>
      <c r="H4580" t="s">
        <v>9475</v>
      </c>
      <c r="I4580" t="s">
        <v>2903</v>
      </c>
      <c r="J4580" s="4">
        <v>45597</v>
      </c>
      <c r="K4580" t="s">
        <v>4374</v>
      </c>
      <c r="L4580" s="5">
        <v>325000</v>
      </c>
      <c r="M4580" s="28">
        <f t="shared" si="71"/>
        <v>325000</v>
      </c>
      <c r="N4580">
        <f>2025-Table1[[#This Row],[Year]]</f>
        <v>15</v>
      </c>
    </row>
    <row r="4581" spans="1:14" x14ac:dyDescent="0.3">
      <c r="A4581" t="s">
        <v>21</v>
      </c>
      <c r="B4581" t="s">
        <v>24</v>
      </c>
      <c r="C4581">
        <v>2016</v>
      </c>
      <c r="D4581" s="3">
        <v>8</v>
      </c>
      <c r="E4581" s="3">
        <v>46000</v>
      </c>
      <c r="F4581" t="s">
        <v>25</v>
      </c>
      <c r="G4581" s="15">
        <f>IF(Table1[[#This Row],[Transmission]]="Manual", 0, 1)</f>
        <v>1</v>
      </c>
      <c r="H4581" t="s">
        <v>9475</v>
      </c>
      <c r="I4581" t="s">
        <v>14</v>
      </c>
      <c r="J4581" s="4">
        <v>45597</v>
      </c>
      <c r="K4581" t="s">
        <v>2450</v>
      </c>
      <c r="L4581" s="5">
        <v>525000</v>
      </c>
      <c r="M4581" s="28">
        <f t="shared" si="71"/>
        <v>525000</v>
      </c>
      <c r="N4581">
        <f>2025-Table1[[#This Row],[Year]]</f>
        <v>9</v>
      </c>
    </row>
    <row r="4582" spans="1:14" x14ac:dyDescent="0.3">
      <c r="A4582" t="s">
        <v>148</v>
      </c>
      <c r="B4582" t="s">
        <v>911</v>
      </c>
      <c r="C4582">
        <v>2013</v>
      </c>
      <c r="D4582" s="3">
        <v>11</v>
      </c>
      <c r="E4582" s="3">
        <v>65000</v>
      </c>
      <c r="F4582" t="s">
        <v>25</v>
      </c>
      <c r="G4582" s="15">
        <f>IF(Table1[[#This Row],[Transmission]]="Manual", 0, 1)</f>
        <v>1</v>
      </c>
      <c r="H4582" t="s">
        <v>9475</v>
      </c>
      <c r="I4582" t="s">
        <v>17</v>
      </c>
      <c r="J4582" s="4">
        <v>45597</v>
      </c>
      <c r="K4582" t="s">
        <v>4375</v>
      </c>
      <c r="L4582" s="5">
        <v>1290000</v>
      </c>
      <c r="M4582" s="28">
        <f t="shared" si="71"/>
        <v>1290000</v>
      </c>
      <c r="N4582">
        <f>2025-Table1[[#This Row],[Year]]</f>
        <v>12</v>
      </c>
    </row>
    <row r="4583" spans="1:14" x14ac:dyDescent="0.3">
      <c r="A4583" t="s">
        <v>11</v>
      </c>
      <c r="B4583" t="s">
        <v>12</v>
      </c>
      <c r="C4583">
        <v>2015</v>
      </c>
      <c r="D4583" s="3">
        <v>9</v>
      </c>
      <c r="E4583" s="3">
        <v>126000</v>
      </c>
      <c r="F4583" t="s">
        <v>13</v>
      </c>
      <c r="G4583" s="15">
        <f>IF(Table1[[#This Row],[Transmission]]="Manual", 0, 1)</f>
        <v>0</v>
      </c>
      <c r="H4583" t="s">
        <v>9475</v>
      </c>
      <c r="I4583" t="s">
        <v>17</v>
      </c>
      <c r="J4583" s="4">
        <v>45597</v>
      </c>
      <c r="K4583" t="s">
        <v>4376</v>
      </c>
      <c r="L4583" s="5">
        <v>690000</v>
      </c>
      <c r="M4583" s="28">
        <f t="shared" si="71"/>
        <v>690000</v>
      </c>
      <c r="N4583">
        <f>2025-Table1[[#This Row],[Year]]</f>
        <v>10</v>
      </c>
    </row>
    <row r="4584" spans="1:14" x14ac:dyDescent="0.3">
      <c r="A4584" t="s">
        <v>21</v>
      </c>
      <c r="B4584" t="s">
        <v>68</v>
      </c>
      <c r="C4584">
        <v>2017</v>
      </c>
      <c r="D4584" s="3">
        <v>7</v>
      </c>
      <c r="E4584" s="3">
        <v>160000</v>
      </c>
      <c r="F4584" t="s">
        <v>25</v>
      </c>
      <c r="G4584" s="15">
        <f>IF(Table1[[#This Row],[Transmission]]="Manual", 0, 1)</f>
        <v>1</v>
      </c>
      <c r="H4584" t="s">
        <v>9472</v>
      </c>
      <c r="I4584" t="s">
        <v>14</v>
      </c>
      <c r="J4584" s="4">
        <v>45597</v>
      </c>
      <c r="K4584" t="s">
        <v>4377</v>
      </c>
      <c r="L4584" s="5">
        <v>375000</v>
      </c>
      <c r="M4584" s="28">
        <f t="shared" si="71"/>
        <v>375000</v>
      </c>
      <c r="N4584">
        <f>2025-Table1[[#This Row],[Year]]</f>
        <v>8</v>
      </c>
    </row>
    <row r="4585" spans="1:14" x14ac:dyDescent="0.3">
      <c r="A4585" t="s">
        <v>21</v>
      </c>
      <c r="B4585" t="s">
        <v>1275</v>
      </c>
      <c r="C4585">
        <v>2021</v>
      </c>
      <c r="D4585" s="3">
        <v>3</v>
      </c>
      <c r="E4585" s="3">
        <v>45000</v>
      </c>
      <c r="F4585" t="s">
        <v>13</v>
      </c>
      <c r="G4585" s="15">
        <f>IF(Table1[[#This Row],[Transmission]]="Manual", 0, 1)</f>
        <v>0</v>
      </c>
      <c r="H4585" t="s">
        <v>9472</v>
      </c>
      <c r="I4585" t="s">
        <v>2903</v>
      </c>
      <c r="J4585" s="4">
        <v>45597</v>
      </c>
      <c r="K4585" t="s">
        <v>4378</v>
      </c>
      <c r="L4585" s="5">
        <v>509999</v>
      </c>
      <c r="M4585" s="28">
        <f t="shared" si="71"/>
        <v>509999</v>
      </c>
      <c r="N4585">
        <f>2025-Table1[[#This Row],[Year]]</f>
        <v>4</v>
      </c>
    </row>
    <row r="4586" spans="1:14" x14ac:dyDescent="0.3">
      <c r="A4586" t="s">
        <v>11</v>
      </c>
      <c r="B4586" t="s">
        <v>185</v>
      </c>
      <c r="C4586">
        <v>2008</v>
      </c>
      <c r="D4586" s="3">
        <v>16</v>
      </c>
      <c r="E4586" s="3">
        <v>119000</v>
      </c>
      <c r="F4586" t="s">
        <v>25</v>
      </c>
      <c r="G4586" s="15">
        <f>IF(Table1[[#This Row],[Transmission]]="Manual", 0, 1)</f>
        <v>1</v>
      </c>
      <c r="H4586" t="s">
        <v>9475</v>
      </c>
      <c r="I4586" t="s">
        <v>2903</v>
      </c>
      <c r="J4586" s="4">
        <v>45597</v>
      </c>
      <c r="K4586" t="s">
        <v>3001</v>
      </c>
      <c r="L4586" s="5">
        <v>147000</v>
      </c>
      <c r="M4586" s="28">
        <f t="shared" si="71"/>
        <v>147000</v>
      </c>
      <c r="N4586">
        <f>2025-Table1[[#This Row],[Year]]</f>
        <v>17</v>
      </c>
    </row>
    <row r="4587" spans="1:14" x14ac:dyDescent="0.3">
      <c r="A4587" t="s">
        <v>21</v>
      </c>
      <c r="B4587" t="s">
        <v>3868</v>
      </c>
      <c r="C4587">
        <v>2021</v>
      </c>
      <c r="D4587" s="3">
        <v>3</v>
      </c>
      <c r="E4587" s="3">
        <v>34000</v>
      </c>
      <c r="F4587" t="s">
        <v>25</v>
      </c>
      <c r="G4587" s="15">
        <f>IF(Table1[[#This Row],[Transmission]]="Manual", 0, 1)</f>
        <v>1</v>
      </c>
      <c r="H4587" t="s">
        <v>9472</v>
      </c>
      <c r="I4587" t="s">
        <v>2903</v>
      </c>
      <c r="J4587" s="4">
        <v>45597</v>
      </c>
      <c r="K4587" t="s">
        <v>4379</v>
      </c>
      <c r="L4587" s="5">
        <v>565000</v>
      </c>
      <c r="M4587" s="28">
        <f t="shared" si="71"/>
        <v>565000</v>
      </c>
      <c r="N4587">
        <f>2025-Table1[[#This Row],[Year]]</f>
        <v>4</v>
      </c>
    </row>
    <row r="4588" spans="1:14" x14ac:dyDescent="0.3">
      <c r="A4588" t="s">
        <v>21</v>
      </c>
      <c r="B4588" t="s">
        <v>476</v>
      </c>
      <c r="C4588">
        <v>2021</v>
      </c>
      <c r="D4588" s="3">
        <v>3</v>
      </c>
      <c r="E4588" s="3">
        <v>92000</v>
      </c>
      <c r="F4588" t="s">
        <v>13</v>
      </c>
      <c r="G4588" s="15">
        <f>IF(Table1[[#This Row],[Transmission]]="Manual", 0, 1)</f>
        <v>0</v>
      </c>
      <c r="H4588" t="s">
        <v>9472</v>
      </c>
      <c r="I4588" t="s">
        <v>2903</v>
      </c>
      <c r="J4588" s="4">
        <v>45597</v>
      </c>
      <c r="K4588" t="s">
        <v>4380</v>
      </c>
      <c r="L4588" s="5">
        <v>525000</v>
      </c>
      <c r="M4588" s="28">
        <f t="shared" si="71"/>
        <v>525000</v>
      </c>
      <c r="N4588">
        <f>2025-Table1[[#This Row],[Year]]</f>
        <v>4</v>
      </c>
    </row>
    <row r="4589" spans="1:14" x14ac:dyDescent="0.3">
      <c r="A4589" t="s">
        <v>44</v>
      </c>
      <c r="B4589" t="s">
        <v>133</v>
      </c>
      <c r="C4589">
        <v>2016</v>
      </c>
      <c r="D4589" s="3">
        <v>8</v>
      </c>
      <c r="E4589" s="3">
        <v>120000</v>
      </c>
      <c r="F4589" t="s">
        <v>13</v>
      </c>
      <c r="G4589" s="15">
        <f>IF(Table1[[#This Row],[Transmission]]="Manual", 0, 1)</f>
        <v>0</v>
      </c>
      <c r="H4589" t="s">
        <v>9472</v>
      </c>
      <c r="I4589" t="s">
        <v>14</v>
      </c>
      <c r="J4589" s="4">
        <v>45597</v>
      </c>
      <c r="K4589" t="s">
        <v>1568</v>
      </c>
      <c r="L4589" s="5">
        <v>399999</v>
      </c>
      <c r="M4589" s="28">
        <f t="shared" si="71"/>
        <v>399999</v>
      </c>
      <c r="N4589">
        <f>2025-Table1[[#This Row],[Year]]</f>
        <v>9</v>
      </c>
    </row>
    <row r="4590" spans="1:14" x14ac:dyDescent="0.3">
      <c r="A4590" t="s">
        <v>113</v>
      </c>
      <c r="B4590" t="s">
        <v>396</v>
      </c>
      <c r="C4590">
        <v>2015</v>
      </c>
      <c r="D4590" s="3">
        <v>9</v>
      </c>
      <c r="E4590" s="3">
        <v>61231</v>
      </c>
      <c r="F4590" t="s">
        <v>13</v>
      </c>
      <c r="G4590" s="15">
        <f>IF(Table1[[#This Row],[Transmission]]="Manual", 0, 1)</f>
        <v>0</v>
      </c>
      <c r="H4590" t="s">
        <v>9475</v>
      </c>
      <c r="I4590" t="s">
        <v>17</v>
      </c>
      <c r="J4590" s="4">
        <v>45597</v>
      </c>
      <c r="K4590" t="s">
        <v>4381</v>
      </c>
      <c r="L4590" s="5">
        <v>795000</v>
      </c>
      <c r="M4590" s="28">
        <f t="shared" si="71"/>
        <v>795000</v>
      </c>
      <c r="N4590">
        <f>2025-Table1[[#This Row],[Year]]</f>
        <v>10</v>
      </c>
    </row>
    <row r="4591" spans="1:14" x14ac:dyDescent="0.3">
      <c r="A4591" t="s">
        <v>44</v>
      </c>
      <c r="B4591" t="s">
        <v>124</v>
      </c>
      <c r="C4591">
        <v>2017</v>
      </c>
      <c r="D4591" s="3">
        <v>7</v>
      </c>
      <c r="E4591" s="3">
        <v>40000</v>
      </c>
      <c r="F4591" t="s">
        <v>25</v>
      </c>
      <c r="G4591" s="15">
        <f>IF(Table1[[#This Row],[Transmission]]="Manual", 0, 1)</f>
        <v>1</v>
      </c>
      <c r="H4591" t="s">
        <v>9472</v>
      </c>
      <c r="I4591" t="s">
        <v>14</v>
      </c>
      <c r="J4591" s="4">
        <v>45597</v>
      </c>
      <c r="K4591" t="s">
        <v>4382</v>
      </c>
      <c r="L4591" s="5">
        <v>280000</v>
      </c>
      <c r="M4591" s="28">
        <f t="shared" si="71"/>
        <v>280000</v>
      </c>
      <c r="N4591">
        <f>2025-Table1[[#This Row],[Year]]</f>
        <v>8</v>
      </c>
    </row>
    <row r="4592" spans="1:14" x14ac:dyDescent="0.3">
      <c r="A4592" t="s">
        <v>21</v>
      </c>
      <c r="B4592" t="s">
        <v>476</v>
      </c>
      <c r="C4592">
        <v>2020</v>
      </c>
      <c r="D4592" s="3">
        <v>4</v>
      </c>
      <c r="E4592" s="3">
        <v>66000</v>
      </c>
      <c r="F4592" t="s">
        <v>25</v>
      </c>
      <c r="G4592" s="15">
        <f>IF(Table1[[#This Row],[Transmission]]="Manual", 0, 1)</f>
        <v>1</v>
      </c>
      <c r="H4592" t="s">
        <v>9475</v>
      </c>
      <c r="I4592" t="s">
        <v>2903</v>
      </c>
      <c r="J4592" s="4">
        <v>45597</v>
      </c>
      <c r="K4592" t="s">
        <v>4383</v>
      </c>
      <c r="L4592" s="5">
        <v>150000</v>
      </c>
      <c r="M4592" s="28">
        <f t="shared" si="71"/>
        <v>150000</v>
      </c>
      <c r="N4592">
        <f>2025-Table1[[#This Row],[Year]]</f>
        <v>5</v>
      </c>
    </row>
    <row r="4593" spans="1:14" x14ac:dyDescent="0.3">
      <c r="A4593" t="s">
        <v>21</v>
      </c>
      <c r="B4593" t="s">
        <v>111</v>
      </c>
      <c r="C4593">
        <v>2013</v>
      </c>
      <c r="D4593" s="3">
        <v>11</v>
      </c>
      <c r="E4593" s="3">
        <v>100250</v>
      </c>
      <c r="F4593" t="s">
        <v>13</v>
      </c>
      <c r="G4593" s="15">
        <f>IF(Table1[[#This Row],[Transmission]]="Manual", 0, 1)</f>
        <v>0</v>
      </c>
      <c r="H4593" t="s">
        <v>9475</v>
      </c>
      <c r="I4593" t="s">
        <v>2903</v>
      </c>
      <c r="J4593" s="4">
        <v>45597</v>
      </c>
      <c r="K4593" t="s">
        <v>4384</v>
      </c>
      <c r="L4593" s="5">
        <v>265000</v>
      </c>
      <c r="M4593" s="28">
        <f t="shared" si="71"/>
        <v>265000</v>
      </c>
      <c r="N4593">
        <f>2025-Table1[[#This Row],[Year]]</f>
        <v>12</v>
      </c>
    </row>
    <row r="4594" spans="1:14" x14ac:dyDescent="0.3">
      <c r="A4594" t="s">
        <v>21</v>
      </c>
      <c r="B4594" t="s">
        <v>22</v>
      </c>
      <c r="C4594">
        <v>2023</v>
      </c>
      <c r="D4594" s="3">
        <v>1</v>
      </c>
      <c r="E4594" s="3">
        <v>15500</v>
      </c>
      <c r="F4594" t="s">
        <v>13</v>
      </c>
      <c r="G4594" s="15">
        <f>IF(Table1[[#This Row],[Transmission]]="Manual", 0, 1)</f>
        <v>0</v>
      </c>
      <c r="H4594" t="s">
        <v>9472</v>
      </c>
      <c r="I4594" t="s">
        <v>2903</v>
      </c>
      <c r="J4594" s="4">
        <v>45597</v>
      </c>
      <c r="K4594" t="s">
        <v>4385</v>
      </c>
      <c r="L4594" s="5">
        <v>865000</v>
      </c>
      <c r="M4594" s="28">
        <f t="shared" si="71"/>
        <v>865000</v>
      </c>
      <c r="N4594">
        <f>2025-Table1[[#This Row],[Year]]</f>
        <v>2</v>
      </c>
    </row>
    <row r="4595" spans="1:14" x14ac:dyDescent="0.3">
      <c r="A4595" t="s">
        <v>44</v>
      </c>
      <c r="B4595" t="s">
        <v>1505</v>
      </c>
      <c r="C4595">
        <v>2008</v>
      </c>
      <c r="D4595" s="3">
        <v>16</v>
      </c>
      <c r="E4595" s="3">
        <v>102000</v>
      </c>
      <c r="F4595" t="s">
        <v>13</v>
      </c>
      <c r="G4595" s="15">
        <f>IF(Table1[[#This Row],[Transmission]]="Manual", 0, 1)</f>
        <v>0</v>
      </c>
      <c r="H4595" t="s">
        <v>9472</v>
      </c>
      <c r="I4595" t="s">
        <v>14</v>
      </c>
      <c r="J4595" s="4">
        <v>45597</v>
      </c>
      <c r="K4595" t="s">
        <v>4386</v>
      </c>
      <c r="L4595" s="5">
        <v>125000</v>
      </c>
      <c r="M4595" s="28">
        <f t="shared" si="71"/>
        <v>125000</v>
      </c>
      <c r="N4595">
        <f>2025-Table1[[#This Row],[Year]]</f>
        <v>17</v>
      </c>
    </row>
    <row r="4596" spans="1:14" x14ac:dyDescent="0.3">
      <c r="A4596" t="s">
        <v>44</v>
      </c>
      <c r="B4596" t="s">
        <v>76</v>
      </c>
      <c r="C4596">
        <v>2023</v>
      </c>
      <c r="D4596" s="3">
        <v>1</v>
      </c>
      <c r="E4596" s="3">
        <v>28000</v>
      </c>
      <c r="F4596" t="s">
        <v>25</v>
      </c>
      <c r="G4596" s="15">
        <f>IF(Table1[[#This Row],[Transmission]]="Manual", 0, 1)</f>
        <v>1</v>
      </c>
      <c r="H4596" t="s">
        <v>9472</v>
      </c>
      <c r="I4596" t="s">
        <v>14</v>
      </c>
      <c r="J4596" s="4">
        <v>45597</v>
      </c>
      <c r="K4596" t="s">
        <v>3467</v>
      </c>
      <c r="L4596" s="5">
        <v>1250000</v>
      </c>
      <c r="M4596" s="28">
        <f t="shared" si="71"/>
        <v>1250000</v>
      </c>
      <c r="N4596">
        <f>2025-Table1[[#This Row],[Year]]</f>
        <v>2</v>
      </c>
    </row>
    <row r="4597" spans="1:14" x14ac:dyDescent="0.3">
      <c r="A4597" t="s">
        <v>44</v>
      </c>
      <c r="B4597" t="s">
        <v>133</v>
      </c>
      <c r="C4597">
        <v>2013</v>
      </c>
      <c r="D4597" s="3">
        <v>11</v>
      </c>
      <c r="E4597" s="3">
        <v>67000</v>
      </c>
      <c r="F4597" t="s">
        <v>13</v>
      </c>
      <c r="G4597" s="15">
        <f>IF(Table1[[#This Row],[Transmission]]="Manual", 0, 1)</f>
        <v>0</v>
      </c>
      <c r="H4597" t="s">
        <v>9472</v>
      </c>
      <c r="I4597" t="s">
        <v>2903</v>
      </c>
      <c r="J4597" s="4">
        <v>45597</v>
      </c>
      <c r="K4597" t="s">
        <v>4387</v>
      </c>
      <c r="L4597" s="5">
        <v>375000</v>
      </c>
      <c r="M4597" s="28">
        <f t="shared" si="71"/>
        <v>375000</v>
      </c>
      <c r="N4597">
        <f>2025-Table1[[#This Row],[Year]]</f>
        <v>12</v>
      </c>
    </row>
    <row r="4598" spans="1:14" x14ac:dyDescent="0.3">
      <c r="A4598" t="s">
        <v>21</v>
      </c>
      <c r="B4598" t="s">
        <v>276</v>
      </c>
      <c r="C4598">
        <v>2011</v>
      </c>
      <c r="D4598" s="3">
        <v>13</v>
      </c>
      <c r="E4598" s="3">
        <v>57000</v>
      </c>
      <c r="F4598" t="s">
        <v>13</v>
      </c>
      <c r="G4598" s="15">
        <f>IF(Table1[[#This Row],[Transmission]]="Manual", 0, 1)</f>
        <v>0</v>
      </c>
      <c r="H4598" t="s">
        <v>9475</v>
      </c>
      <c r="I4598" t="s">
        <v>14</v>
      </c>
      <c r="J4598" s="4">
        <v>45597</v>
      </c>
      <c r="K4598" t="s">
        <v>4388</v>
      </c>
      <c r="L4598" s="5">
        <v>120000</v>
      </c>
      <c r="M4598" s="28">
        <f t="shared" si="71"/>
        <v>120000</v>
      </c>
      <c r="N4598">
        <f>2025-Table1[[#This Row],[Year]]</f>
        <v>14</v>
      </c>
    </row>
    <row r="4599" spans="1:14" x14ac:dyDescent="0.3">
      <c r="A4599" t="s">
        <v>21</v>
      </c>
      <c r="B4599" t="s">
        <v>31</v>
      </c>
      <c r="C4599">
        <v>2014</v>
      </c>
      <c r="D4599" s="3">
        <v>10</v>
      </c>
      <c r="E4599" s="3">
        <v>78000</v>
      </c>
      <c r="F4599" t="s">
        <v>13</v>
      </c>
      <c r="G4599" s="15">
        <f>IF(Table1[[#This Row],[Transmission]]="Manual", 0, 1)</f>
        <v>0</v>
      </c>
      <c r="H4599" t="s">
        <v>9472</v>
      </c>
      <c r="I4599" t="s">
        <v>2903</v>
      </c>
      <c r="J4599" s="4">
        <v>45597</v>
      </c>
      <c r="K4599" t="s">
        <v>4389</v>
      </c>
      <c r="L4599" s="5">
        <v>325000</v>
      </c>
      <c r="M4599" s="28">
        <f t="shared" si="71"/>
        <v>325000</v>
      </c>
      <c r="N4599">
        <f>2025-Table1[[#This Row],[Year]]</f>
        <v>11</v>
      </c>
    </row>
    <row r="4600" spans="1:14" x14ac:dyDescent="0.3">
      <c r="A4600" t="s">
        <v>11</v>
      </c>
      <c r="B4600" t="s">
        <v>12</v>
      </c>
      <c r="C4600">
        <v>2009</v>
      </c>
      <c r="D4600" s="3">
        <v>15</v>
      </c>
      <c r="E4600" s="3">
        <v>120000</v>
      </c>
      <c r="F4600" t="s">
        <v>13</v>
      </c>
      <c r="G4600" s="15">
        <f>IF(Table1[[#This Row],[Transmission]]="Manual", 0, 1)</f>
        <v>0</v>
      </c>
      <c r="H4600" t="s">
        <v>9475</v>
      </c>
      <c r="I4600" t="s">
        <v>2903</v>
      </c>
      <c r="J4600" s="4">
        <v>45597</v>
      </c>
      <c r="K4600" t="s">
        <v>4390</v>
      </c>
      <c r="L4600" s="5">
        <v>205000</v>
      </c>
      <c r="M4600" s="28">
        <f t="shared" si="71"/>
        <v>205000</v>
      </c>
      <c r="N4600">
        <f>2025-Table1[[#This Row],[Year]]</f>
        <v>16</v>
      </c>
    </row>
    <row r="4601" spans="1:14" x14ac:dyDescent="0.3">
      <c r="A4601" t="s">
        <v>21</v>
      </c>
      <c r="B4601" t="s">
        <v>49</v>
      </c>
      <c r="C4601">
        <v>2021</v>
      </c>
      <c r="D4601" s="3">
        <v>3</v>
      </c>
      <c r="E4601" s="3">
        <v>76000</v>
      </c>
      <c r="F4601" t="s">
        <v>25</v>
      </c>
      <c r="G4601" s="15">
        <f>IF(Table1[[#This Row],[Transmission]]="Manual", 0, 1)</f>
        <v>1</v>
      </c>
      <c r="H4601" t="s">
        <v>9472</v>
      </c>
      <c r="I4601" t="s">
        <v>14</v>
      </c>
      <c r="J4601" s="4">
        <v>45597</v>
      </c>
      <c r="K4601" t="s">
        <v>4391</v>
      </c>
      <c r="L4601" s="5">
        <v>1075000</v>
      </c>
      <c r="M4601" s="28">
        <f t="shared" si="71"/>
        <v>1075000</v>
      </c>
      <c r="N4601">
        <f>2025-Table1[[#This Row],[Year]]</f>
        <v>4</v>
      </c>
    </row>
    <row r="4602" spans="1:14" x14ac:dyDescent="0.3">
      <c r="A4602" t="s">
        <v>21</v>
      </c>
      <c r="B4602" t="s">
        <v>298</v>
      </c>
      <c r="C4602">
        <v>2010</v>
      </c>
      <c r="D4602" s="3">
        <v>14</v>
      </c>
      <c r="E4602" s="3">
        <v>89000</v>
      </c>
      <c r="F4602" t="s">
        <v>13</v>
      </c>
      <c r="G4602" s="15">
        <f>IF(Table1[[#This Row],[Transmission]]="Manual", 0, 1)</f>
        <v>0</v>
      </c>
      <c r="H4602" t="s">
        <v>9475</v>
      </c>
      <c r="I4602" t="s">
        <v>2903</v>
      </c>
      <c r="J4602" s="4">
        <v>45597</v>
      </c>
      <c r="K4602" t="s">
        <v>4392</v>
      </c>
      <c r="L4602" s="5">
        <v>169000</v>
      </c>
      <c r="M4602" s="28">
        <f t="shared" si="71"/>
        <v>169000</v>
      </c>
      <c r="N4602">
        <f>2025-Table1[[#This Row],[Year]]</f>
        <v>15</v>
      </c>
    </row>
    <row r="4603" spans="1:14" x14ac:dyDescent="0.3">
      <c r="A4603" t="s">
        <v>113</v>
      </c>
      <c r="B4603" t="s">
        <v>121</v>
      </c>
      <c r="C4603">
        <v>2016</v>
      </c>
      <c r="D4603" s="3">
        <v>8</v>
      </c>
      <c r="E4603" s="3">
        <v>111521</v>
      </c>
      <c r="F4603" t="s">
        <v>13</v>
      </c>
      <c r="G4603" s="15">
        <f>IF(Table1[[#This Row],[Transmission]]="Manual", 0, 1)</f>
        <v>0</v>
      </c>
      <c r="H4603" t="s">
        <v>9472</v>
      </c>
      <c r="I4603" t="s">
        <v>17</v>
      </c>
      <c r="J4603" s="4">
        <v>45597</v>
      </c>
      <c r="K4603" t="s">
        <v>3941</v>
      </c>
      <c r="L4603" s="5">
        <v>750000</v>
      </c>
      <c r="M4603" s="28">
        <f t="shared" si="71"/>
        <v>750000</v>
      </c>
      <c r="N4603">
        <f>2025-Table1[[#This Row],[Year]]</f>
        <v>9</v>
      </c>
    </row>
    <row r="4604" spans="1:14" x14ac:dyDescent="0.3">
      <c r="A4604" t="s">
        <v>21</v>
      </c>
      <c r="B4604" t="s">
        <v>24</v>
      </c>
      <c r="C4604">
        <v>2017</v>
      </c>
      <c r="D4604" s="3">
        <v>7</v>
      </c>
      <c r="E4604" s="3">
        <v>14000</v>
      </c>
      <c r="F4604" t="s">
        <v>25</v>
      </c>
      <c r="G4604" s="15">
        <f>IF(Table1[[#This Row],[Transmission]]="Manual", 0, 1)</f>
        <v>1</v>
      </c>
      <c r="H4604" t="s">
        <v>9472</v>
      </c>
      <c r="I4604" t="s">
        <v>14</v>
      </c>
      <c r="J4604" s="4">
        <v>45597</v>
      </c>
      <c r="K4604" t="s">
        <v>4393</v>
      </c>
      <c r="L4604" s="5">
        <v>650000</v>
      </c>
      <c r="M4604" s="28">
        <f t="shared" si="71"/>
        <v>650000</v>
      </c>
      <c r="N4604">
        <f>2025-Table1[[#This Row],[Year]]</f>
        <v>8</v>
      </c>
    </row>
    <row r="4605" spans="1:14" x14ac:dyDescent="0.3">
      <c r="A4605" t="s">
        <v>21</v>
      </c>
      <c r="B4605" t="s">
        <v>99</v>
      </c>
      <c r="C4605">
        <v>2015</v>
      </c>
      <c r="D4605" s="3">
        <v>9</v>
      </c>
      <c r="E4605" s="3">
        <v>63000</v>
      </c>
      <c r="F4605" t="s">
        <v>25</v>
      </c>
      <c r="G4605" s="15">
        <f>IF(Table1[[#This Row],[Transmission]]="Manual", 0, 1)</f>
        <v>1</v>
      </c>
      <c r="H4605" t="s">
        <v>9472</v>
      </c>
      <c r="I4605" t="s">
        <v>17</v>
      </c>
      <c r="J4605" s="4">
        <v>45597</v>
      </c>
      <c r="K4605" t="s">
        <v>4394</v>
      </c>
      <c r="L4605" s="5">
        <v>395000</v>
      </c>
      <c r="M4605" s="28">
        <f t="shared" si="71"/>
        <v>395000</v>
      </c>
      <c r="N4605">
        <f>2025-Table1[[#This Row],[Year]]</f>
        <v>10</v>
      </c>
    </row>
    <row r="4606" spans="1:14" x14ac:dyDescent="0.3">
      <c r="A4606" t="s">
        <v>21</v>
      </c>
      <c r="B4606" t="s">
        <v>70</v>
      </c>
      <c r="C4606">
        <v>2020</v>
      </c>
      <c r="D4606" s="3">
        <v>4</v>
      </c>
      <c r="E4606" s="3">
        <v>43369</v>
      </c>
      <c r="F4606" t="s">
        <v>25</v>
      </c>
      <c r="G4606" s="15">
        <f>IF(Table1[[#This Row],[Transmission]]="Manual", 0, 1)</f>
        <v>1</v>
      </c>
      <c r="H4606" t="s">
        <v>9472</v>
      </c>
      <c r="I4606" t="s">
        <v>14</v>
      </c>
      <c r="J4606" s="4">
        <v>45597</v>
      </c>
      <c r="K4606" t="s">
        <v>4395</v>
      </c>
      <c r="L4606" s="5">
        <v>878790</v>
      </c>
      <c r="M4606" s="28">
        <f t="shared" si="71"/>
        <v>878790</v>
      </c>
      <c r="N4606">
        <f>2025-Table1[[#This Row],[Year]]</f>
        <v>5</v>
      </c>
    </row>
    <row r="4607" spans="1:14" x14ac:dyDescent="0.3">
      <c r="A4607" t="s">
        <v>21</v>
      </c>
      <c r="B4607" t="s">
        <v>39</v>
      </c>
      <c r="C4607">
        <v>2016</v>
      </c>
      <c r="D4607" s="3">
        <v>8</v>
      </c>
      <c r="E4607" s="3">
        <v>78000</v>
      </c>
      <c r="F4607" t="s">
        <v>13</v>
      </c>
      <c r="G4607" s="15">
        <f>IF(Table1[[#This Row],[Transmission]]="Manual", 0, 1)</f>
        <v>0</v>
      </c>
      <c r="H4607" t="s">
        <v>9472</v>
      </c>
      <c r="I4607" t="s">
        <v>2903</v>
      </c>
      <c r="J4607" s="4">
        <v>45597</v>
      </c>
      <c r="K4607" t="s">
        <v>3162</v>
      </c>
      <c r="L4607" s="5">
        <v>370000</v>
      </c>
      <c r="M4607" s="28">
        <f t="shared" si="71"/>
        <v>370000</v>
      </c>
      <c r="N4607">
        <f>2025-Table1[[#This Row],[Year]]</f>
        <v>9</v>
      </c>
    </row>
    <row r="4608" spans="1:14" x14ac:dyDescent="0.3">
      <c r="A4608" t="s">
        <v>11</v>
      </c>
      <c r="B4608" t="s">
        <v>288</v>
      </c>
      <c r="C4608">
        <v>2016</v>
      </c>
      <c r="D4608" s="3">
        <v>8</v>
      </c>
      <c r="E4608" s="3">
        <v>86000</v>
      </c>
      <c r="F4608" t="s">
        <v>13</v>
      </c>
      <c r="G4608" s="15">
        <f>IF(Table1[[#This Row],[Transmission]]="Manual", 0, 1)</f>
        <v>0</v>
      </c>
      <c r="H4608" t="s">
        <v>9472</v>
      </c>
      <c r="I4608" t="s">
        <v>17</v>
      </c>
      <c r="J4608" s="4">
        <v>45597</v>
      </c>
      <c r="K4608" t="s">
        <v>4396</v>
      </c>
      <c r="L4608" s="5">
        <v>460000</v>
      </c>
      <c r="M4608" s="28">
        <f t="shared" si="71"/>
        <v>460000</v>
      </c>
      <c r="N4608">
        <f>2025-Table1[[#This Row],[Year]]</f>
        <v>9</v>
      </c>
    </row>
    <row r="4609" spans="1:14" x14ac:dyDescent="0.3">
      <c r="A4609" t="s">
        <v>11</v>
      </c>
      <c r="B4609" t="s">
        <v>288</v>
      </c>
      <c r="C4609">
        <v>2013</v>
      </c>
      <c r="D4609" s="3">
        <v>11</v>
      </c>
      <c r="E4609" s="3">
        <v>68000</v>
      </c>
      <c r="F4609" t="s">
        <v>13</v>
      </c>
      <c r="G4609" s="15">
        <f>IF(Table1[[#This Row],[Transmission]]="Manual", 0, 1)</f>
        <v>0</v>
      </c>
      <c r="H4609" t="s">
        <v>9475</v>
      </c>
      <c r="I4609" t="s">
        <v>14</v>
      </c>
      <c r="J4609" s="4">
        <v>45597</v>
      </c>
      <c r="K4609" t="s">
        <v>4397</v>
      </c>
      <c r="L4609" s="5">
        <v>225000</v>
      </c>
      <c r="M4609" s="28">
        <f t="shared" si="71"/>
        <v>225000</v>
      </c>
      <c r="N4609">
        <f>2025-Table1[[#This Row],[Year]]</f>
        <v>12</v>
      </c>
    </row>
    <row r="4610" spans="1:14" x14ac:dyDescent="0.3">
      <c r="A4610" t="s">
        <v>277</v>
      </c>
      <c r="B4610" t="s">
        <v>1605</v>
      </c>
      <c r="C4610">
        <v>2010</v>
      </c>
      <c r="D4610" s="3">
        <v>14</v>
      </c>
      <c r="E4610" s="3">
        <v>85000</v>
      </c>
      <c r="F4610" t="s">
        <v>25</v>
      </c>
      <c r="G4610" s="15">
        <f>IF(Table1[[#This Row],[Transmission]]="Manual", 0, 1)</f>
        <v>1</v>
      </c>
      <c r="H4610" t="s">
        <v>9475</v>
      </c>
      <c r="I4610" t="s">
        <v>2903</v>
      </c>
      <c r="J4610" s="4">
        <v>45597</v>
      </c>
      <c r="K4610" t="s">
        <v>206</v>
      </c>
      <c r="L4610" s="5">
        <v>50000</v>
      </c>
      <c r="M4610" s="28">
        <f t="shared" si="71"/>
        <v>50000</v>
      </c>
      <c r="N4610">
        <f>2025-Table1[[#This Row],[Year]]</f>
        <v>15</v>
      </c>
    </row>
    <row r="4611" spans="1:14" x14ac:dyDescent="0.3">
      <c r="A4611" t="s">
        <v>44</v>
      </c>
      <c r="B4611" t="s">
        <v>76</v>
      </c>
      <c r="C4611">
        <v>2019</v>
      </c>
      <c r="D4611" s="3">
        <v>5</v>
      </c>
      <c r="E4611" s="3">
        <v>100000</v>
      </c>
      <c r="F4611" t="s">
        <v>13</v>
      </c>
      <c r="G4611" s="15">
        <f>IF(Table1[[#This Row],[Transmission]]="Manual", 0, 1)</f>
        <v>0</v>
      </c>
      <c r="H4611" t="s">
        <v>9472</v>
      </c>
      <c r="I4611" t="s">
        <v>17</v>
      </c>
      <c r="J4611" s="4">
        <v>45597</v>
      </c>
      <c r="K4611" t="s">
        <v>4398</v>
      </c>
      <c r="L4611" s="5">
        <v>865000</v>
      </c>
      <c r="M4611" s="28">
        <f t="shared" ref="M4611:M4674" si="72">VALUE(SUBSTITUTE(SUBSTITUTE(L4611,"₹"," "),",",""))</f>
        <v>865000</v>
      </c>
      <c r="N4611">
        <f>2025-Table1[[#This Row],[Year]]</f>
        <v>6</v>
      </c>
    </row>
    <row r="4612" spans="1:14" x14ac:dyDescent="0.3">
      <c r="A4612" t="s">
        <v>64</v>
      </c>
      <c r="B4612" t="s">
        <v>65</v>
      </c>
      <c r="C4612">
        <v>2020</v>
      </c>
      <c r="D4612" s="3">
        <v>4</v>
      </c>
      <c r="E4612" s="3">
        <v>29000</v>
      </c>
      <c r="F4612" t="s">
        <v>25</v>
      </c>
      <c r="G4612" s="15">
        <f>IF(Table1[[#This Row],[Transmission]]="Manual", 0, 1)</f>
        <v>1</v>
      </c>
      <c r="H4612" t="s">
        <v>9472</v>
      </c>
      <c r="I4612" t="s">
        <v>14</v>
      </c>
      <c r="J4612" s="4">
        <v>45597</v>
      </c>
      <c r="K4612" t="s">
        <v>1413</v>
      </c>
      <c r="L4612" s="5">
        <v>1370000</v>
      </c>
      <c r="M4612" s="28">
        <f t="shared" si="72"/>
        <v>1370000</v>
      </c>
      <c r="N4612">
        <f>2025-Table1[[#This Row],[Year]]</f>
        <v>5</v>
      </c>
    </row>
    <row r="4613" spans="1:14" x14ac:dyDescent="0.3">
      <c r="A4613" t="s">
        <v>21</v>
      </c>
      <c r="B4613" t="s">
        <v>22</v>
      </c>
      <c r="C4613">
        <v>2020</v>
      </c>
      <c r="D4613" s="3">
        <v>4</v>
      </c>
      <c r="E4613" s="3">
        <v>52000</v>
      </c>
      <c r="F4613" t="s">
        <v>25</v>
      </c>
      <c r="G4613" s="15">
        <f>IF(Table1[[#This Row],[Transmission]]="Manual", 0, 1)</f>
        <v>1</v>
      </c>
      <c r="H4613" t="s">
        <v>9472</v>
      </c>
      <c r="I4613" t="s">
        <v>14</v>
      </c>
      <c r="J4613" s="4">
        <v>45597</v>
      </c>
      <c r="K4613" t="s">
        <v>4399</v>
      </c>
      <c r="L4613" s="5">
        <v>625000</v>
      </c>
      <c r="M4613" s="28">
        <f t="shared" si="72"/>
        <v>625000</v>
      </c>
      <c r="N4613">
        <f>2025-Table1[[#This Row],[Year]]</f>
        <v>5</v>
      </c>
    </row>
    <row r="4614" spans="1:14" x14ac:dyDescent="0.3">
      <c r="A4614" t="s">
        <v>33</v>
      </c>
      <c r="B4614" t="s">
        <v>34</v>
      </c>
      <c r="C4614">
        <v>2017</v>
      </c>
      <c r="D4614" s="3">
        <v>7</v>
      </c>
      <c r="E4614" s="3">
        <v>55000</v>
      </c>
      <c r="F4614" t="s">
        <v>25</v>
      </c>
      <c r="G4614" s="15">
        <f>IF(Table1[[#This Row],[Transmission]]="Manual", 0, 1)</f>
        <v>1</v>
      </c>
      <c r="H4614" t="s">
        <v>9475</v>
      </c>
      <c r="I4614" t="s">
        <v>2903</v>
      </c>
      <c r="J4614" s="4">
        <v>45597</v>
      </c>
      <c r="K4614" t="s">
        <v>4400</v>
      </c>
      <c r="L4614" s="5">
        <v>625000</v>
      </c>
      <c r="M4614" s="28">
        <f t="shared" si="72"/>
        <v>625000</v>
      </c>
      <c r="N4614">
        <f>2025-Table1[[#This Row],[Year]]</f>
        <v>8</v>
      </c>
    </row>
    <row r="4615" spans="1:14" x14ac:dyDescent="0.3">
      <c r="A4615" t="s">
        <v>21</v>
      </c>
      <c r="B4615" t="s">
        <v>1275</v>
      </c>
      <c r="C4615">
        <v>2017</v>
      </c>
      <c r="D4615" s="3">
        <v>7</v>
      </c>
      <c r="E4615" s="3">
        <v>23119</v>
      </c>
      <c r="F4615" t="s">
        <v>25</v>
      </c>
      <c r="G4615" s="15">
        <f>IF(Table1[[#This Row],[Transmission]]="Manual", 0, 1)</f>
        <v>1</v>
      </c>
      <c r="H4615" t="s">
        <v>9472</v>
      </c>
      <c r="I4615" t="s">
        <v>2903</v>
      </c>
      <c r="J4615" s="4">
        <v>45597</v>
      </c>
      <c r="K4615" t="s">
        <v>4102</v>
      </c>
      <c r="L4615" s="5">
        <v>425000</v>
      </c>
      <c r="M4615" s="28">
        <f t="shared" si="72"/>
        <v>425000</v>
      </c>
      <c r="N4615">
        <f>2025-Table1[[#This Row],[Year]]</f>
        <v>8</v>
      </c>
    </row>
    <row r="4616" spans="1:14" x14ac:dyDescent="0.3">
      <c r="A4616" t="s">
        <v>44</v>
      </c>
      <c r="B4616" t="s">
        <v>83</v>
      </c>
      <c r="C4616">
        <v>2018</v>
      </c>
      <c r="D4616" s="3">
        <v>6</v>
      </c>
      <c r="E4616" s="3">
        <v>42000</v>
      </c>
      <c r="F4616" t="s">
        <v>13</v>
      </c>
      <c r="G4616" s="15">
        <f>IF(Table1[[#This Row],[Transmission]]="Manual", 0, 1)</f>
        <v>0</v>
      </c>
      <c r="H4616" t="s">
        <v>9475</v>
      </c>
      <c r="I4616" t="s">
        <v>14</v>
      </c>
      <c r="J4616" s="4">
        <v>45597</v>
      </c>
      <c r="K4616" t="s">
        <v>4401</v>
      </c>
      <c r="L4616" s="5">
        <v>500000</v>
      </c>
      <c r="M4616" s="28">
        <f t="shared" si="72"/>
        <v>500000</v>
      </c>
      <c r="N4616">
        <f>2025-Table1[[#This Row],[Year]]</f>
        <v>7</v>
      </c>
    </row>
    <row r="4617" spans="1:14" x14ac:dyDescent="0.3">
      <c r="A4617" t="s">
        <v>21</v>
      </c>
      <c r="B4617" t="s">
        <v>22</v>
      </c>
      <c r="C4617">
        <v>2021</v>
      </c>
      <c r="D4617" s="3">
        <v>3</v>
      </c>
      <c r="E4617" s="3">
        <v>34000</v>
      </c>
      <c r="F4617" t="s">
        <v>25</v>
      </c>
      <c r="G4617" s="15">
        <f>IF(Table1[[#This Row],[Transmission]]="Manual", 0, 1)</f>
        <v>1</v>
      </c>
      <c r="H4617" t="s">
        <v>9472</v>
      </c>
      <c r="I4617" t="s">
        <v>14</v>
      </c>
      <c r="J4617" s="4">
        <v>45597</v>
      </c>
      <c r="K4617" t="s">
        <v>4402</v>
      </c>
      <c r="L4617" s="5">
        <v>790000</v>
      </c>
      <c r="M4617" s="28">
        <f t="shared" si="72"/>
        <v>790000</v>
      </c>
      <c r="N4617">
        <f>2025-Table1[[#This Row],[Year]]</f>
        <v>4</v>
      </c>
    </row>
    <row r="4618" spans="1:14" x14ac:dyDescent="0.3">
      <c r="A4618" t="s">
        <v>33</v>
      </c>
      <c r="B4618" t="s">
        <v>34</v>
      </c>
      <c r="C4618">
        <v>2018</v>
      </c>
      <c r="D4618" s="3">
        <v>6</v>
      </c>
      <c r="E4618" s="3">
        <v>75000</v>
      </c>
      <c r="F4618" t="s">
        <v>13</v>
      </c>
      <c r="G4618" s="15">
        <f>IF(Table1[[#This Row],[Transmission]]="Manual", 0, 1)</f>
        <v>0</v>
      </c>
      <c r="H4618" t="s">
        <v>9475</v>
      </c>
      <c r="I4618" t="s">
        <v>14</v>
      </c>
      <c r="J4618" s="4">
        <v>45597</v>
      </c>
      <c r="K4618" t="s">
        <v>4403</v>
      </c>
      <c r="L4618" s="5">
        <v>645000</v>
      </c>
      <c r="M4618" s="28">
        <f t="shared" si="72"/>
        <v>645000</v>
      </c>
      <c r="N4618">
        <f>2025-Table1[[#This Row],[Year]]</f>
        <v>7</v>
      </c>
    </row>
    <row r="4619" spans="1:14" x14ac:dyDescent="0.3">
      <c r="A4619" t="s">
        <v>21</v>
      </c>
      <c r="B4619" t="s">
        <v>298</v>
      </c>
      <c r="C4619">
        <v>2010</v>
      </c>
      <c r="D4619" s="3">
        <v>14</v>
      </c>
      <c r="E4619" s="3">
        <v>110000</v>
      </c>
      <c r="F4619" t="s">
        <v>13</v>
      </c>
      <c r="G4619" s="15">
        <f>IF(Table1[[#This Row],[Transmission]]="Manual", 0, 1)</f>
        <v>0</v>
      </c>
      <c r="H4619" t="s">
        <v>9472</v>
      </c>
      <c r="I4619" t="s">
        <v>14</v>
      </c>
      <c r="J4619" s="4">
        <v>45597</v>
      </c>
      <c r="K4619" t="s">
        <v>4404</v>
      </c>
      <c r="L4619" s="5">
        <v>150000</v>
      </c>
      <c r="M4619" s="28">
        <f t="shared" si="72"/>
        <v>150000</v>
      </c>
      <c r="N4619">
        <f>2025-Table1[[#This Row],[Year]]</f>
        <v>15</v>
      </c>
    </row>
    <row r="4620" spans="1:14" x14ac:dyDescent="0.3">
      <c r="A4620" t="s">
        <v>21</v>
      </c>
      <c r="B4620" t="s">
        <v>36</v>
      </c>
      <c r="C4620">
        <v>2011</v>
      </c>
      <c r="D4620" s="3">
        <v>13</v>
      </c>
      <c r="E4620" s="3">
        <v>103000</v>
      </c>
      <c r="F4620" t="s">
        <v>25</v>
      </c>
      <c r="G4620" s="15">
        <f>IF(Table1[[#This Row],[Transmission]]="Manual", 0, 1)</f>
        <v>1</v>
      </c>
      <c r="H4620" t="s">
        <v>9475</v>
      </c>
      <c r="I4620" t="s">
        <v>2903</v>
      </c>
      <c r="J4620" s="4">
        <v>45597</v>
      </c>
      <c r="K4620" t="s">
        <v>4405</v>
      </c>
      <c r="L4620" s="5">
        <v>88000</v>
      </c>
      <c r="M4620" s="28">
        <f t="shared" si="72"/>
        <v>88000</v>
      </c>
      <c r="N4620">
        <f>2025-Table1[[#This Row],[Year]]</f>
        <v>14</v>
      </c>
    </row>
    <row r="4621" spans="1:14" x14ac:dyDescent="0.3">
      <c r="A4621" t="s">
        <v>44</v>
      </c>
      <c r="B4621" t="s">
        <v>1728</v>
      </c>
      <c r="C4621">
        <v>2022</v>
      </c>
      <c r="D4621" s="3">
        <v>2</v>
      </c>
      <c r="E4621" s="3">
        <v>59000</v>
      </c>
      <c r="F4621" t="s">
        <v>25</v>
      </c>
      <c r="G4621" s="15">
        <f>IF(Table1[[#This Row],[Transmission]]="Manual", 0, 1)</f>
        <v>1</v>
      </c>
      <c r="H4621" t="s">
        <v>9475</v>
      </c>
      <c r="I4621" t="s">
        <v>2903</v>
      </c>
      <c r="J4621" s="4">
        <v>45597</v>
      </c>
      <c r="K4621" t="s">
        <v>4233</v>
      </c>
      <c r="L4621" s="5">
        <v>680000</v>
      </c>
      <c r="M4621" s="28">
        <f t="shared" si="72"/>
        <v>680000</v>
      </c>
      <c r="N4621">
        <f>2025-Table1[[#This Row],[Year]]</f>
        <v>3</v>
      </c>
    </row>
    <row r="4622" spans="1:14" x14ac:dyDescent="0.3">
      <c r="A4622" t="s">
        <v>21</v>
      </c>
      <c r="B4622" t="s">
        <v>22</v>
      </c>
      <c r="C4622">
        <v>2017</v>
      </c>
      <c r="D4622" s="3">
        <v>7</v>
      </c>
      <c r="E4622" s="3">
        <v>86542</v>
      </c>
      <c r="F4622" t="s">
        <v>13</v>
      </c>
      <c r="G4622" s="15">
        <f>IF(Table1[[#This Row],[Transmission]]="Manual", 0, 1)</f>
        <v>0</v>
      </c>
      <c r="H4622" t="s">
        <v>9472</v>
      </c>
      <c r="I4622" t="s">
        <v>17</v>
      </c>
      <c r="J4622" s="4">
        <v>45597</v>
      </c>
      <c r="K4622" t="s">
        <v>4406</v>
      </c>
      <c r="L4622" s="5">
        <v>611000</v>
      </c>
      <c r="M4622" s="28">
        <f t="shared" si="72"/>
        <v>611000</v>
      </c>
      <c r="N4622">
        <f>2025-Table1[[#This Row],[Year]]</f>
        <v>8</v>
      </c>
    </row>
    <row r="4623" spans="1:14" x14ac:dyDescent="0.3">
      <c r="A4623" t="s">
        <v>21</v>
      </c>
      <c r="B4623" t="s">
        <v>111</v>
      </c>
      <c r="C4623">
        <v>2016</v>
      </c>
      <c r="D4623" s="3">
        <v>8</v>
      </c>
      <c r="E4623" s="3">
        <v>55000</v>
      </c>
      <c r="F4623" t="s">
        <v>25</v>
      </c>
      <c r="G4623" s="15">
        <f>IF(Table1[[#This Row],[Transmission]]="Manual", 0, 1)</f>
        <v>1</v>
      </c>
      <c r="H4623" t="s">
        <v>9475</v>
      </c>
      <c r="I4623" t="s">
        <v>14</v>
      </c>
      <c r="J4623" s="4">
        <v>45597</v>
      </c>
      <c r="K4623" t="s">
        <v>2461</v>
      </c>
      <c r="L4623" s="5">
        <v>425000</v>
      </c>
      <c r="M4623" s="28">
        <f t="shared" si="72"/>
        <v>425000</v>
      </c>
      <c r="N4623">
        <f>2025-Table1[[#This Row],[Year]]</f>
        <v>9</v>
      </c>
    </row>
    <row r="4624" spans="1:14" x14ac:dyDescent="0.3">
      <c r="A4624" t="s">
        <v>113</v>
      </c>
      <c r="B4624" t="s">
        <v>444</v>
      </c>
      <c r="C4624">
        <v>2016</v>
      </c>
      <c r="D4624" s="3">
        <v>8</v>
      </c>
      <c r="E4624" s="3">
        <v>100000</v>
      </c>
      <c r="F4624" t="s">
        <v>13</v>
      </c>
      <c r="G4624" s="15">
        <f>IF(Table1[[#This Row],[Transmission]]="Manual", 0, 1)</f>
        <v>0</v>
      </c>
      <c r="H4624" t="s">
        <v>9472</v>
      </c>
      <c r="I4624" t="s">
        <v>14</v>
      </c>
      <c r="J4624" s="4">
        <v>45597</v>
      </c>
      <c r="K4624" t="s">
        <v>4407</v>
      </c>
      <c r="L4624" s="5">
        <v>400000</v>
      </c>
      <c r="M4624" s="28">
        <f t="shared" si="72"/>
        <v>400000</v>
      </c>
      <c r="N4624">
        <f>2025-Table1[[#This Row],[Year]]</f>
        <v>9</v>
      </c>
    </row>
    <row r="4625" spans="1:14" x14ac:dyDescent="0.3">
      <c r="A4625" t="s">
        <v>21</v>
      </c>
      <c r="B4625" t="s">
        <v>99</v>
      </c>
      <c r="C4625">
        <v>2017</v>
      </c>
      <c r="D4625" s="3">
        <v>7</v>
      </c>
      <c r="E4625" s="3">
        <v>70000</v>
      </c>
      <c r="F4625" t="s">
        <v>25</v>
      </c>
      <c r="G4625" s="15">
        <f>IF(Table1[[#This Row],[Transmission]]="Manual", 0, 1)</f>
        <v>1</v>
      </c>
      <c r="H4625" t="s">
        <v>9472</v>
      </c>
      <c r="I4625" t="s">
        <v>14</v>
      </c>
      <c r="J4625" s="4">
        <v>45597</v>
      </c>
      <c r="K4625" t="s">
        <v>4408</v>
      </c>
      <c r="L4625" s="5">
        <v>699999</v>
      </c>
      <c r="M4625" s="28">
        <f t="shared" si="72"/>
        <v>699999</v>
      </c>
      <c r="N4625">
        <f>2025-Table1[[#This Row],[Year]]</f>
        <v>8</v>
      </c>
    </row>
    <row r="4626" spans="1:14" x14ac:dyDescent="0.3">
      <c r="A4626" t="s">
        <v>97</v>
      </c>
      <c r="B4626" t="s">
        <v>236</v>
      </c>
      <c r="C4626">
        <v>2017</v>
      </c>
      <c r="D4626" s="3">
        <v>7</v>
      </c>
      <c r="E4626" s="3">
        <v>96000</v>
      </c>
      <c r="F4626" t="s">
        <v>13</v>
      </c>
      <c r="G4626" s="15">
        <f>IF(Table1[[#This Row],[Transmission]]="Manual", 0, 1)</f>
        <v>0</v>
      </c>
      <c r="H4626" t="s">
        <v>9475</v>
      </c>
      <c r="I4626" t="s">
        <v>17</v>
      </c>
      <c r="J4626" s="4">
        <v>45597</v>
      </c>
      <c r="K4626" t="s">
        <v>4409</v>
      </c>
      <c r="L4626" s="5">
        <v>425000</v>
      </c>
      <c r="M4626" s="28">
        <f t="shared" si="72"/>
        <v>425000</v>
      </c>
      <c r="N4626">
        <f>2025-Table1[[#This Row],[Year]]</f>
        <v>8</v>
      </c>
    </row>
    <row r="4627" spans="1:14" x14ac:dyDescent="0.3">
      <c r="A4627" t="s">
        <v>21</v>
      </c>
      <c r="B4627" t="s">
        <v>1275</v>
      </c>
      <c r="C4627">
        <v>2014</v>
      </c>
      <c r="D4627" s="3">
        <v>10</v>
      </c>
      <c r="E4627" s="3">
        <v>81000</v>
      </c>
      <c r="F4627" t="s">
        <v>13</v>
      </c>
      <c r="G4627" s="15">
        <f>IF(Table1[[#This Row],[Transmission]]="Manual", 0, 1)</f>
        <v>0</v>
      </c>
      <c r="H4627" t="s">
        <v>9472</v>
      </c>
      <c r="I4627" t="s">
        <v>2903</v>
      </c>
      <c r="J4627" s="4">
        <v>45597</v>
      </c>
      <c r="K4627" t="s">
        <v>3920</v>
      </c>
      <c r="L4627" s="5">
        <v>315000</v>
      </c>
      <c r="M4627" s="28">
        <f t="shared" si="72"/>
        <v>315000</v>
      </c>
      <c r="N4627">
        <f>2025-Table1[[#This Row],[Year]]</f>
        <v>11</v>
      </c>
    </row>
    <row r="4628" spans="1:14" x14ac:dyDescent="0.3">
      <c r="A4628" t="s">
        <v>21</v>
      </c>
      <c r="B4628" t="s">
        <v>219</v>
      </c>
      <c r="C4628">
        <v>2011</v>
      </c>
      <c r="D4628" s="3">
        <v>13</v>
      </c>
      <c r="E4628" s="3">
        <v>98000</v>
      </c>
      <c r="F4628" t="s">
        <v>13</v>
      </c>
      <c r="G4628" s="15">
        <f>IF(Table1[[#This Row],[Transmission]]="Manual", 0, 1)</f>
        <v>0</v>
      </c>
      <c r="H4628" t="s">
        <v>9475</v>
      </c>
      <c r="I4628" t="s">
        <v>17</v>
      </c>
      <c r="J4628" s="4">
        <v>45597</v>
      </c>
      <c r="K4628" t="s">
        <v>4410</v>
      </c>
      <c r="L4628" s="5">
        <v>235000</v>
      </c>
      <c r="M4628" s="28">
        <f t="shared" si="72"/>
        <v>235000</v>
      </c>
      <c r="N4628">
        <f>2025-Table1[[#This Row],[Year]]</f>
        <v>14</v>
      </c>
    </row>
    <row r="4629" spans="1:14" x14ac:dyDescent="0.3">
      <c r="A4629" t="s">
        <v>458</v>
      </c>
      <c r="B4629" t="s">
        <v>1878</v>
      </c>
      <c r="C4629">
        <v>2011</v>
      </c>
      <c r="D4629" s="3">
        <v>13</v>
      </c>
      <c r="E4629" s="3">
        <v>90000</v>
      </c>
      <c r="F4629" t="s">
        <v>13</v>
      </c>
      <c r="G4629" s="15">
        <f>IF(Table1[[#This Row],[Transmission]]="Manual", 0, 1)</f>
        <v>0</v>
      </c>
      <c r="H4629" t="s">
        <v>9475</v>
      </c>
      <c r="I4629" t="s">
        <v>2903</v>
      </c>
      <c r="J4629" s="4">
        <v>45597</v>
      </c>
      <c r="K4629" t="s">
        <v>4411</v>
      </c>
      <c r="L4629" s="5">
        <v>150000</v>
      </c>
      <c r="M4629" s="28">
        <f t="shared" si="72"/>
        <v>150000</v>
      </c>
      <c r="N4629">
        <f>2025-Table1[[#This Row],[Year]]</f>
        <v>14</v>
      </c>
    </row>
    <row r="4630" spans="1:14" x14ac:dyDescent="0.3">
      <c r="A4630" t="s">
        <v>21</v>
      </c>
      <c r="B4630" t="s">
        <v>22</v>
      </c>
      <c r="C4630">
        <v>2022</v>
      </c>
      <c r="D4630" s="3">
        <v>2</v>
      </c>
      <c r="E4630" s="3">
        <v>15000</v>
      </c>
      <c r="F4630" t="s">
        <v>25</v>
      </c>
      <c r="G4630" s="15">
        <f>IF(Table1[[#This Row],[Transmission]]="Manual", 0, 1)</f>
        <v>1</v>
      </c>
      <c r="H4630" t="s">
        <v>9472</v>
      </c>
      <c r="I4630" t="s">
        <v>14</v>
      </c>
      <c r="J4630" s="4">
        <v>45597</v>
      </c>
      <c r="K4630" t="s">
        <v>4413</v>
      </c>
      <c r="L4630" s="5">
        <v>700000</v>
      </c>
      <c r="M4630" s="28">
        <f t="shared" si="72"/>
        <v>700000</v>
      </c>
      <c r="N4630">
        <f>2025-Table1[[#This Row],[Year]]</f>
        <v>3</v>
      </c>
    </row>
    <row r="4631" spans="1:14" x14ac:dyDescent="0.3">
      <c r="A4631" t="s">
        <v>97</v>
      </c>
      <c r="B4631" t="s">
        <v>236</v>
      </c>
      <c r="C4631">
        <v>2016</v>
      </c>
      <c r="D4631" s="3">
        <v>8</v>
      </c>
      <c r="E4631" s="3">
        <v>67000</v>
      </c>
      <c r="F4631" t="s">
        <v>25</v>
      </c>
      <c r="G4631" s="15">
        <f>IF(Table1[[#This Row],[Transmission]]="Manual", 0, 1)</f>
        <v>1</v>
      </c>
      <c r="H4631" t="s">
        <v>9472</v>
      </c>
      <c r="I4631" t="s">
        <v>17</v>
      </c>
      <c r="J4631" s="4">
        <v>45566</v>
      </c>
      <c r="K4631" t="s">
        <v>1168</v>
      </c>
      <c r="L4631" s="5">
        <v>721000</v>
      </c>
      <c r="M4631" s="28">
        <f t="shared" si="72"/>
        <v>721000</v>
      </c>
      <c r="N4631">
        <f>2025-Table1[[#This Row],[Year]]</f>
        <v>9</v>
      </c>
    </row>
    <row r="4632" spans="1:14" x14ac:dyDescent="0.3">
      <c r="A4632" t="s">
        <v>44</v>
      </c>
      <c r="B4632" t="s">
        <v>1728</v>
      </c>
      <c r="C4632">
        <v>2023</v>
      </c>
      <c r="D4632" s="3">
        <v>1</v>
      </c>
      <c r="E4632" s="3">
        <v>70000</v>
      </c>
      <c r="F4632" t="s">
        <v>25</v>
      </c>
      <c r="G4632" s="15">
        <f>IF(Table1[[#This Row],[Transmission]]="Manual", 0, 1)</f>
        <v>1</v>
      </c>
      <c r="H4632" t="s">
        <v>9472</v>
      </c>
      <c r="I4632" t="s">
        <v>2903</v>
      </c>
      <c r="J4632" s="4">
        <v>45597</v>
      </c>
      <c r="K4632" t="s">
        <v>4414</v>
      </c>
      <c r="L4632" s="5">
        <v>220000</v>
      </c>
      <c r="M4632" s="28">
        <f t="shared" si="72"/>
        <v>220000</v>
      </c>
      <c r="N4632">
        <f>2025-Table1[[#This Row],[Year]]</f>
        <v>2</v>
      </c>
    </row>
    <row r="4633" spans="1:14" x14ac:dyDescent="0.3">
      <c r="A4633" t="s">
        <v>113</v>
      </c>
      <c r="B4633" t="s">
        <v>181</v>
      </c>
      <c r="C4633">
        <v>2021</v>
      </c>
      <c r="D4633" s="3">
        <v>3</v>
      </c>
      <c r="E4633" s="3">
        <v>88200</v>
      </c>
      <c r="F4633" t="s">
        <v>13</v>
      </c>
      <c r="G4633" s="15">
        <f>IF(Table1[[#This Row],[Transmission]]="Manual", 0, 1)</f>
        <v>0</v>
      </c>
      <c r="H4633" t="s">
        <v>9472</v>
      </c>
      <c r="I4633" t="s">
        <v>17</v>
      </c>
      <c r="J4633" s="4">
        <v>45597</v>
      </c>
      <c r="K4633" t="s">
        <v>3403</v>
      </c>
      <c r="L4633" s="5">
        <v>820000</v>
      </c>
      <c r="M4633" s="28">
        <f t="shared" si="72"/>
        <v>820000</v>
      </c>
      <c r="N4633">
        <f>2025-Table1[[#This Row],[Year]]</f>
        <v>4</v>
      </c>
    </row>
    <row r="4634" spans="1:14" x14ac:dyDescent="0.3">
      <c r="A4634" t="s">
        <v>21</v>
      </c>
      <c r="B4634" t="s">
        <v>111</v>
      </c>
      <c r="C4634">
        <v>2018</v>
      </c>
      <c r="D4634" s="3">
        <v>6</v>
      </c>
      <c r="E4634" s="3">
        <v>48000</v>
      </c>
      <c r="F4634" t="s">
        <v>25</v>
      </c>
      <c r="G4634" s="15">
        <f>IF(Table1[[#This Row],[Transmission]]="Manual", 0, 1)</f>
        <v>1</v>
      </c>
      <c r="H4634" t="s">
        <v>9472</v>
      </c>
      <c r="I4634" t="s">
        <v>14</v>
      </c>
      <c r="J4634" s="4">
        <v>45597</v>
      </c>
      <c r="K4634" t="s">
        <v>4415</v>
      </c>
      <c r="L4634" s="5">
        <v>448000</v>
      </c>
      <c r="M4634" s="28">
        <f t="shared" si="72"/>
        <v>448000</v>
      </c>
      <c r="N4634">
        <f>2025-Table1[[#This Row],[Year]]</f>
        <v>7</v>
      </c>
    </row>
    <row r="4635" spans="1:14" x14ac:dyDescent="0.3">
      <c r="A4635" t="s">
        <v>11</v>
      </c>
      <c r="B4635" t="s">
        <v>12</v>
      </c>
      <c r="C4635">
        <v>2014</v>
      </c>
      <c r="D4635" s="3">
        <v>10</v>
      </c>
      <c r="E4635" s="3">
        <v>84000</v>
      </c>
      <c r="F4635" t="s">
        <v>13</v>
      </c>
      <c r="G4635" s="15">
        <f>IF(Table1[[#This Row],[Transmission]]="Manual", 0, 1)</f>
        <v>0</v>
      </c>
      <c r="H4635" t="s">
        <v>9475</v>
      </c>
      <c r="I4635" t="s">
        <v>14</v>
      </c>
      <c r="J4635" s="4">
        <v>45597</v>
      </c>
      <c r="K4635" t="s">
        <v>4416</v>
      </c>
      <c r="L4635" s="5">
        <v>455000</v>
      </c>
      <c r="M4635" s="28">
        <f t="shared" si="72"/>
        <v>455000</v>
      </c>
      <c r="N4635">
        <f>2025-Table1[[#This Row],[Year]]</f>
        <v>11</v>
      </c>
    </row>
    <row r="4636" spans="1:14" x14ac:dyDescent="0.3">
      <c r="A4636" t="s">
        <v>101</v>
      </c>
      <c r="B4636" t="s">
        <v>1141</v>
      </c>
      <c r="C4636">
        <v>2023</v>
      </c>
      <c r="D4636" s="3">
        <v>1</v>
      </c>
      <c r="E4636" s="3">
        <v>30000</v>
      </c>
      <c r="F4636" t="s">
        <v>25</v>
      </c>
      <c r="G4636" s="15">
        <f>IF(Table1[[#This Row],[Transmission]]="Manual", 0, 1)</f>
        <v>1</v>
      </c>
      <c r="H4636" t="s">
        <v>9472</v>
      </c>
      <c r="I4636" t="s">
        <v>17</v>
      </c>
      <c r="J4636" s="4">
        <v>45597</v>
      </c>
      <c r="K4636" t="s">
        <v>4417</v>
      </c>
      <c r="L4636" s="5">
        <v>350000</v>
      </c>
      <c r="M4636" s="28">
        <f t="shared" si="72"/>
        <v>350000</v>
      </c>
      <c r="N4636">
        <f>2025-Table1[[#This Row],[Year]]</f>
        <v>2</v>
      </c>
    </row>
    <row r="4637" spans="1:14" x14ac:dyDescent="0.3">
      <c r="A4637" t="s">
        <v>44</v>
      </c>
      <c r="B4637" t="s">
        <v>133</v>
      </c>
      <c r="C4637">
        <v>2013</v>
      </c>
      <c r="D4637" s="3">
        <v>11</v>
      </c>
      <c r="E4637" s="3">
        <v>105000</v>
      </c>
      <c r="F4637" t="s">
        <v>13</v>
      </c>
      <c r="G4637" s="15">
        <f>IF(Table1[[#This Row],[Transmission]]="Manual", 0, 1)</f>
        <v>0</v>
      </c>
      <c r="H4637" t="s">
        <v>9472</v>
      </c>
      <c r="I4637" t="s">
        <v>14</v>
      </c>
      <c r="J4637" s="4">
        <v>45597</v>
      </c>
      <c r="K4637" t="s">
        <v>4418</v>
      </c>
      <c r="L4637" s="5">
        <v>315000</v>
      </c>
      <c r="M4637" s="28">
        <f t="shared" si="72"/>
        <v>315000</v>
      </c>
      <c r="N4637">
        <f>2025-Table1[[#This Row],[Year]]</f>
        <v>12</v>
      </c>
    </row>
    <row r="4638" spans="1:14" x14ac:dyDescent="0.3">
      <c r="A4638" t="s">
        <v>113</v>
      </c>
      <c r="B4638" t="s">
        <v>444</v>
      </c>
      <c r="C4638">
        <v>2017</v>
      </c>
      <c r="D4638" s="3">
        <v>7</v>
      </c>
      <c r="E4638" s="3">
        <v>54560</v>
      </c>
      <c r="F4638" t="s">
        <v>13</v>
      </c>
      <c r="G4638" s="15">
        <f>IF(Table1[[#This Row],[Transmission]]="Manual", 0, 1)</f>
        <v>0</v>
      </c>
      <c r="H4638" t="s">
        <v>9475</v>
      </c>
      <c r="I4638" t="s">
        <v>17</v>
      </c>
      <c r="J4638" s="4">
        <v>45597</v>
      </c>
      <c r="K4638" t="s">
        <v>4419</v>
      </c>
      <c r="L4638" s="5">
        <v>355000</v>
      </c>
      <c r="M4638" s="28">
        <f t="shared" si="72"/>
        <v>355000</v>
      </c>
      <c r="N4638">
        <f>2025-Table1[[#This Row],[Year]]</f>
        <v>8</v>
      </c>
    </row>
    <row r="4639" spans="1:14" x14ac:dyDescent="0.3">
      <c r="A4639" t="s">
        <v>113</v>
      </c>
      <c r="B4639" t="s">
        <v>181</v>
      </c>
      <c r="C4639">
        <v>2013</v>
      </c>
      <c r="D4639" s="3">
        <v>11</v>
      </c>
      <c r="E4639" s="3">
        <v>148000</v>
      </c>
      <c r="F4639" t="s">
        <v>13</v>
      </c>
      <c r="G4639" s="15">
        <f>IF(Table1[[#This Row],[Transmission]]="Manual", 0, 1)</f>
        <v>0</v>
      </c>
      <c r="H4639" t="s">
        <v>9475</v>
      </c>
      <c r="I4639" t="s">
        <v>17</v>
      </c>
      <c r="J4639" s="4">
        <v>45597</v>
      </c>
      <c r="K4639" t="s">
        <v>4420</v>
      </c>
      <c r="L4639" s="5">
        <v>610000</v>
      </c>
      <c r="M4639" s="28">
        <f t="shared" si="72"/>
        <v>610000</v>
      </c>
      <c r="N4639">
        <f>2025-Table1[[#This Row],[Year]]</f>
        <v>12</v>
      </c>
    </row>
    <row r="4640" spans="1:14" x14ac:dyDescent="0.3">
      <c r="A4640" t="s">
        <v>21</v>
      </c>
      <c r="B4640" t="s">
        <v>914</v>
      </c>
      <c r="C4640">
        <v>2007</v>
      </c>
      <c r="D4640" s="3">
        <v>17</v>
      </c>
      <c r="E4640" s="3">
        <v>97000</v>
      </c>
      <c r="F4640" t="s">
        <v>13</v>
      </c>
      <c r="G4640" s="15">
        <f>IF(Table1[[#This Row],[Transmission]]="Manual", 0, 1)</f>
        <v>0</v>
      </c>
      <c r="H4640" t="s">
        <v>9472</v>
      </c>
      <c r="I4640" t="s">
        <v>14</v>
      </c>
      <c r="J4640" s="4">
        <v>45597</v>
      </c>
      <c r="K4640" t="s">
        <v>4421</v>
      </c>
      <c r="L4640" s="5">
        <v>139000</v>
      </c>
      <c r="M4640" s="28">
        <f t="shared" si="72"/>
        <v>139000</v>
      </c>
      <c r="N4640">
        <f>2025-Table1[[#This Row],[Year]]</f>
        <v>18</v>
      </c>
    </row>
    <row r="4641" spans="1:14" x14ac:dyDescent="0.3">
      <c r="A4641" t="s">
        <v>44</v>
      </c>
      <c r="B4641" t="s">
        <v>89</v>
      </c>
      <c r="C4641">
        <v>2007</v>
      </c>
      <c r="D4641" s="3">
        <v>17</v>
      </c>
      <c r="E4641" s="3">
        <v>51000</v>
      </c>
      <c r="F4641" t="s">
        <v>13</v>
      </c>
      <c r="G4641" s="15">
        <f>IF(Table1[[#This Row],[Transmission]]="Manual", 0, 1)</f>
        <v>0</v>
      </c>
      <c r="H4641" t="s">
        <v>9475</v>
      </c>
      <c r="I4641" t="s">
        <v>14</v>
      </c>
      <c r="J4641" s="4">
        <v>45597</v>
      </c>
      <c r="K4641" t="s">
        <v>4422</v>
      </c>
      <c r="L4641" s="5">
        <v>225000</v>
      </c>
      <c r="M4641" s="28">
        <f t="shared" si="72"/>
        <v>225000</v>
      </c>
      <c r="N4641">
        <f>2025-Table1[[#This Row],[Year]]</f>
        <v>18</v>
      </c>
    </row>
    <row r="4642" spans="1:14" x14ac:dyDescent="0.3">
      <c r="A4642" t="s">
        <v>11</v>
      </c>
      <c r="B4642" t="s">
        <v>185</v>
      </c>
      <c r="C4642">
        <v>2008</v>
      </c>
      <c r="D4642" s="3">
        <v>16</v>
      </c>
      <c r="E4642" s="3">
        <v>119000</v>
      </c>
      <c r="F4642" t="s">
        <v>25</v>
      </c>
      <c r="G4642" s="15">
        <f>IF(Table1[[#This Row],[Transmission]]="Manual", 0, 1)</f>
        <v>1</v>
      </c>
      <c r="H4642" t="s">
        <v>9475</v>
      </c>
      <c r="I4642" t="s">
        <v>2903</v>
      </c>
      <c r="J4642" s="4">
        <v>45597</v>
      </c>
      <c r="K4642" t="s">
        <v>4423</v>
      </c>
      <c r="L4642" s="5">
        <v>149000</v>
      </c>
      <c r="M4642" s="28">
        <f t="shared" si="72"/>
        <v>149000</v>
      </c>
      <c r="N4642">
        <f>2025-Table1[[#This Row],[Year]]</f>
        <v>17</v>
      </c>
    </row>
    <row r="4643" spans="1:14" x14ac:dyDescent="0.3">
      <c r="A4643" t="s">
        <v>15</v>
      </c>
      <c r="B4643" t="s">
        <v>16</v>
      </c>
      <c r="C4643">
        <v>2020</v>
      </c>
      <c r="D4643" s="3">
        <v>4</v>
      </c>
      <c r="E4643" s="3">
        <v>32000</v>
      </c>
      <c r="F4643" t="s">
        <v>25</v>
      </c>
      <c r="G4643" s="15">
        <f>IF(Table1[[#This Row],[Transmission]]="Manual", 0, 1)</f>
        <v>1</v>
      </c>
      <c r="H4643" t="s">
        <v>9472</v>
      </c>
      <c r="I4643" t="s">
        <v>17</v>
      </c>
      <c r="J4643" s="4">
        <v>45597</v>
      </c>
      <c r="K4643" t="s">
        <v>4424</v>
      </c>
      <c r="L4643" s="5">
        <v>1700000</v>
      </c>
      <c r="M4643" s="28">
        <f t="shared" si="72"/>
        <v>1700000</v>
      </c>
      <c r="N4643">
        <f>2025-Table1[[#This Row],[Year]]</f>
        <v>5</v>
      </c>
    </row>
    <row r="4644" spans="1:14" x14ac:dyDescent="0.3">
      <c r="A4644" t="s">
        <v>33</v>
      </c>
      <c r="B4644" t="s">
        <v>34</v>
      </c>
      <c r="C4644">
        <v>2016</v>
      </c>
      <c r="D4644" s="3">
        <v>8</v>
      </c>
      <c r="E4644" s="3">
        <v>69000</v>
      </c>
      <c r="F4644" t="s">
        <v>13</v>
      </c>
      <c r="G4644" s="15">
        <f>IF(Table1[[#This Row],[Transmission]]="Manual", 0, 1)</f>
        <v>0</v>
      </c>
      <c r="H4644" t="s">
        <v>9472</v>
      </c>
      <c r="I4644" t="s">
        <v>17</v>
      </c>
      <c r="J4644" s="4">
        <v>45597</v>
      </c>
      <c r="K4644" t="s">
        <v>4425</v>
      </c>
      <c r="L4644" s="5">
        <v>501000</v>
      </c>
      <c r="M4644" s="28">
        <f t="shared" si="72"/>
        <v>501000</v>
      </c>
      <c r="N4644">
        <f>2025-Table1[[#This Row],[Year]]</f>
        <v>9</v>
      </c>
    </row>
    <row r="4645" spans="1:14" x14ac:dyDescent="0.3">
      <c r="A4645" t="s">
        <v>11</v>
      </c>
      <c r="B4645" t="s">
        <v>736</v>
      </c>
      <c r="C4645">
        <v>2007</v>
      </c>
      <c r="D4645" s="3">
        <v>17</v>
      </c>
      <c r="E4645" s="3">
        <v>120000</v>
      </c>
      <c r="F4645" t="s">
        <v>25</v>
      </c>
      <c r="G4645" s="15">
        <f>IF(Table1[[#This Row],[Transmission]]="Manual", 0, 1)</f>
        <v>1</v>
      </c>
      <c r="H4645" t="s">
        <v>9475</v>
      </c>
      <c r="I4645" t="s">
        <v>2903</v>
      </c>
      <c r="J4645" s="4">
        <v>45597</v>
      </c>
      <c r="K4645" t="s">
        <v>4426</v>
      </c>
      <c r="L4645" s="5">
        <v>145000</v>
      </c>
      <c r="M4645" s="28">
        <f t="shared" si="72"/>
        <v>145000</v>
      </c>
      <c r="N4645">
        <f>2025-Table1[[#This Row],[Year]]</f>
        <v>18</v>
      </c>
    </row>
    <row r="4646" spans="1:14" x14ac:dyDescent="0.3">
      <c r="A4646" t="s">
        <v>44</v>
      </c>
      <c r="B4646" t="s">
        <v>124</v>
      </c>
      <c r="C4646">
        <v>2011</v>
      </c>
      <c r="D4646" s="3">
        <v>13</v>
      </c>
      <c r="E4646" s="3">
        <v>78600</v>
      </c>
      <c r="F4646" t="s">
        <v>13</v>
      </c>
      <c r="G4646" s="15">
        <f>IF(Table1[[#This Row],[Transmission]]="Manual", 0, 1)</f>
        <v>0</v>
      </c>
      <c r="H4646" t="s">
        <v>9475</v>
      </c>
      <c r="I4646" t="s">
        <v>14</v>
      </c>
      <c r="J4646" s="4">
        <v>45597</v>
      </c>
      <c r="K4646" t="s">
        <v>4427</v>
      </c>
      <c r="L4646" s="5">
        <v>155000</v>
      </c>
      <c r="M4646" s="28">
        <f t="shared" si="72"/>
        <v>155000</v>
      </c>
      <c r="N4646">
        <f>2025-Table1[[#This Row],[Year]]</f>
        <v>14</v>
      </c>
    </row>
    <row r="4647" spans="1:14" x14ac:dyDescent="0.3">
      <c r="A4647" t="s">
        <v>21</v>
      </c>
      <c r="B4647" t="s">
        <v>39</v>
      </c>
      <c r="C4647">
        <v>2020</v>
      </c>
      <c r="D4647" s="3">
        <v>4</v>
      </c>
      <c r="E4647" s="3">
        <v>10000</v>
      </c>
      <c r="F4647" t="s">
        <v>25</v>
      </c>
      <c r="G4647" s="15">
        <f>IF(Table1[[#This Row],[Transmission]]="Manual", 0, 1)</f>
        <v>1</v>
      </c>
      <c r="H4647" t="s">
        <v>9472</v>
      </c>
      <c r="I4647" t="s">
        <v>2903</v>
      </c>
      <c r="J4647" s="4">
        <v>45597</v>
      </c>
      <c r="K4647" t="s">
        <v>4428</v>
      </c>
      <c r="L4647" s="5">
        <v>620000</v>
      </c>
      <c r="M4647" s="28">
        <f t="shared" si="72"/>
        <v>620000</v>
      </c>
      <c r="N4647">
        <f>2025-Table1[[#This Row],[Year]]</f>
        <v>5</v>
      </c>
    </row>
    <row r="4648" spans="1:14" x14ac:dyDescent="0.3">
      <c r="A4648" t="s">
        <v>44</v>
      </c>
      <c r="B4648" t="s">
        <v>228</v>
      </c>
      <c r="C4648">
        <v>2022</v>
      </c>
      <c r="D4648" s="3">
        <v>2</v>
      </c>
      <c r="E4648" s="3">
        <v>58000</v>
      </c>
      <c r="F4648" t="s">
        <v>13</v>
      </c>
      <c r="G4648" s="15">
        <f>IF(Table1[[#This Row],[Transmission]]="Manual", 0, 1)</f>
        <v>0</v>
      </c>
      <c r="H4648" t="s">
        <v>9472</v>
      </c>
      <c r="I4648" t="s">
        <v>14</v>
      </c>
      <c r="J4648" s="4">
        <v>45597</v>
      </c>
      <c r="K4648" t="s">
        <v>4429</v>
      </c>
      <c r="L4648" s="5">
        <v>600000</v>
      </c>
      <c r="M4648" s="28">
        <f t="shared" si="72"/>
        <v>600000</v>
      </c>
      <c r="N4648">
        <f>2025-Table1[[#This Row],[Year]]</f>
        <v>3</v>
      </c>
    </row>
    <row r="4649" spans="1:14" x14ac:dyDescent="0.3">
      <c r="A4649" t="s">
        <v>43</v>
      </c>
      <c r="B4649" t="s">
        <v>4430</v>
      </c>
      <c r="C4649">
        <v>2014</v>
      </c>
      <c r="D4649" s="3">
        <v>10</v>
      </c>
      <c r="E4649" s="3">
        <v>85000</v>
      </c>
      <c r="F4649" t="s">
        <v>25</v>
      </c>
      <c r="G4649" s="15">
        <f>IF(Table1[[#This Row],[Transmission]]="Manual", 0, 1)</f>
        <v>1</v>
      </c>
      <c r="H4649" t="s">
        <v>9475</v>
      </c>
      <c r="I4649" t="s">
        <v>17</v>
      </c>
      <c r="J4649" s="4">
        <v>45597</v>
      </c>
      <c r="K4649" t="s">
        <v>4431</v>
      </c>
      <c r="L4649" s="5">
        <v>825000</v>
      </c>
      <c r="M4649" s="28">
        <f t="shared" si="72"/>
        <v>825000</v>
      </c>
      <c r="N4649">
        <f>2025-Table1[[#This Row],[Year]]</f>
        <v>11</v>
      </c>
    </row>
    <row r="4650" spans="1:14" x14ac:dyDescent="0.3">
      <c r="A4650" t="s">
        <v>21</v>
      </c>
      <c r="B4650" t="s">
        <v>22</v>
      </c>
      <c r="C4650">
        <v>2016</v>
      </c>
      <c r="D4650" s="3">
        <v>8</v>
      </c>
      <c r="E4650" s="3">
        <v>85000</v>
      </c>
      <c r="F4650" t="s">
        <v>13</v>
      </c>
      <c r="G4650" s="15">
        <f>IF(Table1[[#This Row],[Transmission]]="Manual", 0, 1)</f>
        <v>0</v>
      </c>
      <c r="H4650" t="s">
        <v>9475</v>
      </c>
      <c r="I4650" t="s">
        <v>14</v>
      </c>
      <c r="J4650" s="4">
        <v>45597</v>
      </c>
      <c r="K4650" t="s">
        <v>4432</v>
      </c>
      <c r="L4650" s="5">
        <v>480000</v>
      </c>
      <c r="M4650" s="28">
        <f t="shared" si="72"/>
        <v>480000</v>
      </c>
      <c r="N4650">
        <f>2025-Table1[[#This Row],[Year]]</f>
        <v>9</v>
      </c>
    </row>
    <row r="4651" spans="1:14" x14ac:dyDescent="0.3">
      <c r="A4651" t="s">
        <v>27</v>
      </c>
      <c r="B4651" t="s">
        <v>28</v>
      </c>
      <c r="C4651">
        <v>2014</v>
      </c>
      <c r="D4651" s="3">
        <v>10</v>
      </c>
      <c r="E4651" s="3">
        <v>136000</v>
      </c>
      <c r="F4651" t="s">
        <v>25</v>
      </c>
      <c r="G4651" s="15">
        <f>IF(Table1[[#This Row],[Transmission]]="Manual", 0, 1)</f>
        <v>1</v>
      </c>
      <c r="H4651" t="s">
        <v>9475</v>
      </c>
      <c r="I4651" t="s">
        <v>17</v>
      </c>
      <c r="J4651" s="4">
        <v>45566</v>
      </c>
      <c r="K4651" t="s">
        <v>29</v>
      </c>
      <c r="L4651" s="5">
        <v>1600000</v>
      </c>
      <c r="M4651" s="28">
        <f t="shared" si="72"/>
        <v>1600000</v>
      </c>
      <c r="N4651">
        <f>2025-Table1[[#This Row],[Year]]</f>
        <v>11</v>
      </c>
    </row>
    <row r="4652" spans="1:14" x14ac:dyDescent="0.3">
      <c r="A4652" t="s">
        <v>11</v>
      </c>
      <c r="B4652" t="s">
        <v>624</v>
      </c>
      <c r="C4652">
        <v>2014</v>
      </c>
      <c r="D4652" s="3">
        <v>10</v>
      </c>
      <c r="E4652" s="3">
        <v>87000</v>
      </c>
      <c r="F4652" t="s">
        <v>25</v>
      </c>
      <c r="G4652" s="15">
        <f>IF(Table1[[#This Row],[Transmission]]="Manual", 0, 1)</f>
        <v>1</v>
      </c>
      <c r="H4652" t="s">
        <v>9475</v>
      </c>
      <c r="I4652" t="s">
        <v>14</v>
      </c>
      <c r="J4652" s="4">
        <v>45597</v>
      </c>
      <c r="K4652" t="s">
        <v>4433</v>
      </c>
      <c r="L4652" s="5">
        <v>621000</v>
      </c>
      <c r="M4652" s="28">
        <f t="shared" si="72"/>
        <v>621000</v>
      </c>
      <c r="N4652">
        <f>2025-Table1[[#This Row],[Year]]</f>
        <v>11</v>
      </c>
    </row>
    <row r="4653" spans="1:14" x14ac:dyDescent="0.3">
      <c r="A4653" t="s">
        <v>21</v>
      </c>
      <c r="B4653" t="s">
        <v>111</v>
      </c>
      <c r="C4653">
        <v>2022</v>
      </c>
      <c r="D4653" s="3">
        <v>2</v>
      </c>
      <c r="E4653" s="3">
        <v>23000</v>
      </c>
      <c r="F4653" t="s">
        <v>13</v>
      </c>
      <c r="G4653" s="15">
        <f>IF(Table1[[#This Row],[Transmission]]="Manual", 0, 1)</f>
        <v>0</v>
      </c>
      <c r="H4653" t="s">
        <v>9472</v>
      </c>
      <c r="I4653" t="s">
        <v>2903</v>
      </c>
      <c r="J4653" s="4">
        <v>45597</v>
      </c>
      <c r="K4653" t="s">
        <v>4434</v>
      </c>
      <c r="L4653" s="5">
        <v>599000</v>
      </c>
      <c r="M4653" s="28">
        <f t="shared" si="72"/>
        <v>599000</v>
      </c>
      <c r="N4653">
        <f>2025-Table1[[#This Row],[Year]]</f>
        <v>3</v>
      </c>
    </row>
    <row r="4654" spans="1:14" x14ac:dyDescent="0.3">
      <c r="A4654" t="s">
        <v>21</v>
      </c>
      <c r="B4654" t="s">
        <v>36</v>
      </c>
      <c r="C4654">
        <v>2019</v>
      </c>
      <c r="D4654" s="3">
        <v>5</v>
      </c>
      <c r="E4654" s="3">
        <v>60000</v>
      </c>
      <c r="F4654" t="s">
        <v>13</v>
      </c>
      <c r="G4654" s="15">
        <f>IF(Table1[[#This Row],[Transmission]]="Manual", 0, 1)</f>
        <v>0</v>
      </c>
      <c r="H4654" t="s">
        <v>9475</v>
      </c>
      <c r="I4654" t="s">
        <v>14</v>
      </c>
      <c r="J4654" s="4">
        <v>45597</v>
      </c>
      <c r="K4654" t="s">
        <v>4435</v>
      </c>
      <c r="L4654" s="5">
        <v>375000</v>
      </c>
      <c r="M4654" s="28">
        <f t="shared" si="72"/>
        <v>375000</v>
      </c>
      <c r="N4654">
        <f>2025-Table1[[#This Row],[Year]]</f>
        <v>6</v>
      </c>
    </row>
    <row r="4655" spans="1:14" x14ac:dyDescent="0.3">
      <c r="A4655" t="s">
        <v>44</v>
      </c>
      <c r="B4655" t="s">
        <v>1728</v>
      </c>
      <c r="C4655">
        <v>2021</v>
      </c>
      <c r="D4655" s="3">
        <v>3</v>
      </c>
      <c r="E4655" s="3">
        <v>34300</v>
      </c>
      <c r="F4655" t="s">
        <v>13</v>
      </c>
      <c r="G4655" s="15">
        <f>IF(Table1[[#This Row],[Transmission]]="Manual", 0, 1)</f>
        <v>0</v>
      </c>
      <c r="H4655" t="s">
        <v>9472</v>
      </c>
      <c r="I4655" t="s">
        <v>2903</v>
      </c>
      <c r="J4655" s="4">
        <v>45597</v>
      </c>
      <c r="K4655" t="s">
        <v>3987</v>
      </c>
      <c r="L4655" s="5">
        <v>705000</v>
      </c>
      <c r="M4655" s="28">
        <f t="shared" si="72"/>
        <v>705000</v>
      </c>
      <c r="N4655">
        <f>2025-Table1[[#This Row],[Year]]</f>
        <v>4</v>
      </c>
    </row>
    <row r="4656" spans="1:14" x14ac:dyDescent="0.3">
      <c r="A4656" t="s">
        <v>44</v>
      </c>
      <c r="B4656" t="s">
        <v>79</v>
      </c>
      <c r="C4656">
        <v>2019</v>
      </c>
      <c r="D4656" s="3">
        <v>5</v>
      </c>
      <c r="E4656" s="3">
        <v>71000</v>
      </c>
      <c r="F4656" t="s">
        <v>13</v>
      </c>
      <c r="G4656" s="15">
        <f>IF(Table1[[#This Row],[Transmission]]="Manual", 0, 1)</f>
        <v>0</v>
      </c>
      <c r="H4656" t="s">
        <v>9472</v>
      </c>
      <c r="I4656" t="s">
        <v>17</v>
      </c>
      <c r="J4656" s="4">
        <v>45597</v>
      </c>
      <c r="K4656" t="s">
        <v>234</v>
      </c>
      <c r="L4656" s="5">
        <v>875000</v>
      </c>
      <c r="M4656" s="28">
        <f t="shared" si="72"/>
        <v>875000</v>
      </c>
      <c r="N4656">
        <f>2025-Table1[[#This Row],[Year]]</f>
        <v>6</v>
      </c>
    </row>
    <row r="4657" spans="1:14" x14ac:dyDescent="0.3">
      <c r="A4657" t="s">
        <v>38</v>
      </c>
      <c r="B4657" t="s">
        <v>47</v>
      </c>
      <c r="C4657">
        <v>2020</v>
      </c>
      <c r="D4657" s="3">
        <v>4</v>
      </c>
      <c r="E4657" s="3">
        <v>58000</v>
      </c>
      <c r="F4657" t="s">
        <v>25</v>
      </c>
      <c r="G4657" s="15">
        <f>IF(Table1[[#This Row],[Transmission]]="Manual", 0, 1)</f>
        <v>1</v>
      </c>
      <c r="H4657" t="s">
        <v>9475</v>
      </c>
      <c r="I4657" t="s">
        <v>14</v>
      </c>
      <c r="J4657" s="4">
        <v>45597</v>
      </c>
      <c r="K4657" t="s">
        <v>4436</v>
      </c>
      <c r="L4657" s="5">
        <v>1290000</v>
      </c>
      <c r="M4657" s="28">
        <f t="shared" si="72"/>
        <v>1290000</v>
      </c>
      <c r="N4657">
        <f>2025-Table1[[#This Row],[Year]]</f>
        <v>5</v>
      </c>
    </row>
    <row r="4658" spans="1:14" x14ac:dyDescent="0.3">
      <c r="A4658" t="s">
        <v>21</v>
      </c>
      <c r="B4658" t="s">
        <v>49</v>
      </c>
      <c r="C4658">
        <v>2016</v>
      </c>
      <c r="D4658" s="3">
        <v>8</v>
      </c>
      <c r="E4658" s="3">
        <v>80000</v>
      </c>
      <c r="F4658" t="s">
        <v>13</v>
      </c>
      <c r="G4658" s="15">
        <f>IF(Table1[[#This Row],[Transmission]]="Manual", 0, 1)</f>
        <v>0</v>
      </c>
      <c r="H4658" t="s">
        <v>9475</v>
      </c>
      <c r="I4658" t="s">
        <v>2903</v>
      </c>
      <c r="J4658" s="4">
        <v>45597</v>
      </c>
      <c r="K4658" t="s">
        <v>3761</v>
      </c>
      <c r="L4658" s="5">
        <v>689999</v>
      </c>
      <c r="M4658" s="28">
        <f t="shared" si="72"/>
        <v>689999</v>
      </c>
      <c r="N4658">
        <f>2025-Table1[[#This Row],[Year]]</f>
        <v>9</v>
      </c>
    </row>
    <row r="4659" spans="1:14" x14ac:dyDescent="0.3">
      <c r="A4659" t="s">
        <v>21</v>
      </c>
      <c r="B4659" t="s">
        <v>24</v>
      </c>
      <c r="C4659">
        <v>2019</v>
      </c>
      <c r="D4659" s="3">
        <v>5</v>
      </c>
      <c r="E4659" s="3">
        <v>46000</v>
      </c>
      <c r="F4659" t="s">
        <v>13</v>
      </c>
      <c r="G4659" s="15">
        <f>IF(Table1[[#This Row],[Transmission]]="Manual", 0, 1)</f>
        <v>0</v>
      </c>
      <c r="H4659" t="s">
        <v>9475</v>
      </c>
      <c r="I4659" t="s">
        <v>14</v>
      </c>
      <c r="J4659" s="4">
        <v>45597</v>
      </c>
      <c r="K4659" t="s">
        <v>616</v>
      </c>
      <c r="L4659" s="5">
        <v>510000</v>
      </c>
      <c r="M4659" s="28">
        <f t="shared" si="72"/>
        <v>510000</v>
      </c>
      <c r="N4659">
        <f>2025-Table1[[#This Row],[Year]]</f>
        <v>6</v>
      </c>
    </row>
    <row r="4660" spans="1:14" x14ac:dyDescent="0.3">
      <c r="A4660" t="s">
        <v>21</v>
      </c>
      <c r="B4660" t="s">
        <v>199</v>
      </c>
      <c r="C4660">
        <v>2014</v>
      </c>
      <c r="D4660" s="3">
        <v>10</v>
      </c>
      <c r="E4660" s="3">
        <v>80000</v>
      </c>
      <c r="F4660" t="s">
        <v>13</v>
      </c>
      <c r="G4660" s="15">
        <f>IF(Table1[[#This Row],[Transmission]]="Manual", 0, 1)</f>
        <v>0</v>
      </c>
      <c r="H4660" t="s">
        <v>9475</v>
      </c>
      <c r="I4660" t="s">
        <v>17</v>
      </c>
      <c r="J4660" s="4">
        <v>45597</v>
      </c>
      <c r="K4660" t="s">
        <v>4437</v>
      </c>
      <c r="L4660" s="5">
        <v>485000</v>
      </c>
      <c r="M4660" s="28">
        <f t="shared" si="72"/>
        <v>485000</v>
      </c>
      <c r="N4660">
        <f>2025-Table1[[#This Row],[Year]]</f>
        <v>11</v>
      </c>
    </row>
    <row r="4661" spans="1:14" x14ac:dyDescent="0.3">
      <c r="A4661" t="s">
        <v>21</v>
      </c>
      <c r="B4661" t="s">
        <v>31</v>
      </c>
      <c r="C4661">
        <v>2014</v>
      </c>
      <c r="D4661" s="3">
        <v>10</v>
      </c>
      <c r="E4661" s="3">
        <v>82000</v>
      </c>
      <c r="F4661" t="s">
        <v>13</v>
      </c>
      <c r="G4661" s="15">
        <f>IF(Table1[[#This Row],[Transmission]]="Manual", 0, 1)</f>
        <v>0</v>
      </c>
      <c r="H4661" t="s">
        <v>9472</v>
      </c>
      <c r="I4661" t="s">
        <v>17</v>
      </c>
      <c r="J4661" s="4">
        <v>45597</v>
      </c>
      <c r="K4661" t="s">
        <v>2707</v>
      </c>
      <c r="L4661" s="5">
        <v>365000</v>
      </c>
      <c r="M4661" s="28">
        <f t="shared" si="72"/>
        <v>365000</v>
      </c>
      <c r="N4661">
        <f>2025-Table1[[#This Row],[Year]]</f>
        <v>11</v>
      </c>
    </row>
    <row r="4662" spans="1:14" x14ac:dyDescent="0.3">
      <c r="A4662" t="s">
        <v>44</v>
      </c>
      <c r="B4662" t="s">
        <v>124</v>
      </c>
      <c r="C4662">
        <v>2011</v>
      </c>
      <c r="D4662" s="3">
        <v>13</v>
      </c>
      <c r="E4662" s="3">
        <v>140000</v>
      </c>
      <c r="F4662" t="s">
        <v>25</v>
      </c>
      <c r="G4662" s="15">
        <f>IF(Table1[[#This Row],[Transmission]]="Manual", 0, 1)</f>
        <v>1</v>
      </c>
      <c r="H4662" t="s">
        <v>9475</v>
      </c>
      <c r="I4662" t="s">
        <v>2903</v>
      </c>
      <c r="J4662" s="4">
        <v>45597</v>
      </c>
      <c r="K4662" t="s">
        <v>4438</v>
      </c>
      <c r="L4662" s="5">
        <v>140000</v>
      </c>
      <c r="M4662" s="28">
        <f t="shared" si="72"/>
        <v>140000</v>
      </c>
      <c r="N4662">
        <f>2025-Table1[[#This Row],[Year]]</f>
        <v>14</v>
      </c>
    </row>
    <row r="4663" spans="1:14" x14ac:dyDescent="0.3">
      <c r="A4663" t="s">
        <v>277</v>
      </c>
      <c r="B4663" t="s">
        <v>4098</v>
      </c>
      <c r="C4663">
        <v>2011</v>
      </c>
      <c r="D4663" s="3">
        <v>13</v>
      </c>
      <c r="E4663" s="3">
        <v>72000</v>
      </c>
      <c r="F4663" t="s">
        <v>13</v>
      </c>
      <c r="G4663" s="15">
        <f>IF(Table1[[#This Row],[Transmission]]="Manual", 0, 1)</f>
        <v>0</v>
      </c>
      <c r="H4663" t="s">
        <v>9475</v>
      </c>
      <c r="I4663" t="s">
        <v>2903</v>
      </c>
      <c r="J4663" s="4">
        <v>45597</v>
      </c>
      <c r="K4663" t="s">
        <v>4099</v>
      </c>
      <c r="L4663" s="5">
        <v>199000</v>
      </c>
      <c r="M4663" s="28">
        <f t="shared" si="72"/>
        <v>199000</v>
      </c>
      <c r="N4663">
        <f>2025-Table1[[#This Row],[Year]]</f>
        <v>14</v>
      </c>
    </row>
    <row r="4664" spans="1:14" x14ac:dyDescent="0.3">
      <c r="A4664" t="s">
        <v>21</v>
      </c>
      <c r="B4664" t="s">
        <v>483</v>
      </c>
      <c r="C4664">
        <v>2021</v>
      </c>
      <c r="D4664" s="3">
        <v>3</v>
      </c>
      <c r="E4664" s="3">
        <v>63900</v>
      </c>
      <c r="F4664" t="s">
        <v>25</v>
      </c>
      <c r="G4664" s="15">
        <f>IF(Table1[[#This Row],[Transmission]]="Manual", 0, 1)</f>
        <v>1</v>
      </c>
      <c r="H4664" t="s">
        <v>9472</v>
      </c>
      <c r="I4664" t="s">
        <v>14</v>
      </c>
      <c r="J4664" s="4">
        <v>45597</v>
      </c>
      <c r="K4664" t="s">
        <v>498</v>
      </c>
      <c r="L4664" s="5">
        <v>999000</v>
      </c>
      <c r="M4664" s="28">
        <f t="shared" si="72"/>
        <v>999000</v>
      </c>
      <c r="N4664">
        <f>2025-Table1[[#This Row],[Year]]</f>
        <v>4</v>
      </c>
    </row>
    <row r="4665" spans="1:14" x14ac:dyDescent="0.3">
      <c r="A4665" t="s">
        <v>97</v>
      </c>
      <c r="B4665" t="s">
        <v>236</v>
      </c>
      <c r="C4665">
        <v>2015</v>
      </c>
      <c r="D4665" s="3">
        <v>9</v>
      </c>
      <c r="E4665" s="3">
        <v>51000</v>
      </c>
      <c r="F4665" t="s">
        <v>13</v>
      </c>
      <c r="G4665" s="15">
        <f>IF(Table1[[#This Row],[Transmission]]="Manual", 0, 1)</f>
        <v>0</v>
      </c>
      <c r="H4665" t="s">
        <v>9475</v>
      </c>
      <c r="I4665" t="s">
        <v>14</v>
      </c>
      <c r="J4665" s="4">
        <v>45597</v>
      </c>
      <c r="K4665" t="s">
        <v>4439</v>
      </c>
      <c r="L4665" s="5">
        <v>350000</v>
      </c>
      <c r="M4665" s="28">
        <f t="shared" si="72"/>
        <v>350000</v>
      </c>
      <c r="N4665">
        <f>2025-Table1[[#This Row],[Year]]</f>
        <v>10</v>
      </c>
    </row>
    <row r="4666" spans="1:14" x14ac:dyDescent="0.3">
      <c r="A4666" t="s">
        <v>21</v>
      </c>
      <c r="B4666" t="s">
        <v>111</v>
      </c>
      <c r="C4666">
        <v>2013</v>
      </c>
      <c r="D4666" s="3">
        <v>11</v>
      </c>
      <c r="E4666" s="3">
        <v>78000</v>
      </c>
      <c r="F4666" t="s">
        <v>13</v>
      </c>
      <c r="G4666" s="15">
        <f>IF(Table1[[#This Row],[Transmission]]="Manual", 0, 1)</f>
        <v>0</v>
      </c>
      <c r="H4666" t="s">
        <v>9475</v>
      </c>
      <c r="I4666" t="s">
        <v>2903</v>
      </c>
      <c r="J4666" s="4">
        <v>45597</v>
      </c>
      <c r="K4666" t="s">
        <v>4440</v>
      </c>
      <c r="L4666" s="5">
        <v>299999</v>
      </c>
      <c r="M4666" s="28">
        <f t="shared" si="72"/>
        <v>299999</v>
      </c>
      <c r="N4666">
        <f>2025-Table1[[#This Row],[Year]]</f>
        <v>12</v>
      </c>
    </row>
    <row r="4667" spans="1:14" x14ac:dyDescent="0.3">
      <c r="A4667" t="s">
        <v>61</v>
      </c>
      <c r="B4667" t="s">
        <v>62</v>
      </c>
      <c r="C4667">
        <v>2017</v>
      </c>
      <c r="D4667" s="3">
        <v>7</v>
      </c>
      <c r="E4667" s="3">
        <v>58097</v>
      </c>
      <c r="F4667" t="s">
        <v>13</v>
      </c>
      <c r="G4667" s="15">
        <f>IF(Table1[[#This Row],[Transmission]]="Manual", 0, 1)</f>
        <v>0</v>
      </c>
      <c r="H4667" t="s">
        <v>9472</v>
      </c>
      <c r="I4667" t="s">
        <v>14</v>
      </c>
      <c r="J4667" s="4">
        <v>45597</v>
      </c>
      <c r="K4667" t="s">
        <v>4046</v>
      </c>
      <c r="L4667" s="5">
        <v>355000</v>
      </c>
      <c r="M4667" s="28">
        <f t="shared" si="72"/>
        <v>355000</v>
      </c>
      <c r="N4667">
        <f>2025-Table1[[#This Row],[Year]]</f>
        <v>8</v>
      </c>
    </row>
    <row r="4668" spans="1:14" x14ac:dyDescent="0.3">
      <c r="A4668" t="s">
        <v>44</v>
      </c>
      <c r="B4668" t="s">
        <v>3263</v>
      </c>
      <c r="C4668">
        <v>2019</v>
      </c>
      <c r="D4668" s="3">
        <v>5</v>
      </c>
      <c r="E4668" s="3">
        <v>85000</v>
      </c>
      <c r="F4668" t="s">
        <v>13</v>
      </c>
      <c r="G4668" s="15">
        <f>IF(Table1[[#This Row],[Transmission]]="Manual", 0, 1)</f>
        <v>0</v>
      </c>
      <c r="H4668" t="s">
        <v>9475</v>
      </c>
      <c r="I4668" t="s">
        <v>17</v>
      </c>
      <c r="J4668" s="4">
        <v>45597</v>
      </c>
      <c r="K4668" t="s">
        <v>4441</v>
      </c>
      <c r="L4668" s="5">
        <v>510000</v>
      </c>
      <c r="M4668" s="28">
        <f t="shared" si="72"/>
        <v>510000</v>
      </c>
      <c r="N4668">
        <f>2025-Table1[[#This Row],[Year]]</f>
        <v>6</v>
      </c>
    </row>
    <row r="4669" spans="1:14" x14ac:dyDescent="0.3">
      <c r="A4669" t="s">
        <v>58</v>
      </c>
      <c r="B4669" t="s">
        <v>315</v>
      </c>
      <c r="C4669">
        <v>2018</v>
      </c>
      <c r="D4669" s="3">
        <v>6</v>
      </c>
      <c r="E4669" s="3">
        <v>55100</v>
      </c>
      <c r="F4669" t="s">
        <v>25</v>
      </c>
      <c r="G4669" s="15">
        <f>IF(Table1[[#This Row],[Transmission]]="Manual", 0, 1)</f>
        <v>1</v>
      </c>
      <c r="H4669" t="s">
        <v>9475</v>
      </c>
      <c r="I4669" t="s">
        <v>17</v>
      </c>
      <c r="J4669" s="4">
        <v>45597</v>
      </c>
      <c r="K4669" t="s">
        <v>4442</v>
      </c>
      <c r="L4669" s="5">
        <v>1400000</v>
      </c>
      <c r="M4669" s="28">
        <f t="shared" si="72"/>
        <v>1400000</v>
      </c>
      <c r="N4669">
        <f>2025-Table1[[#This Row],[Year]]</f>
        <v>7</v>
      </c>
    </row>
    <row r="4670" spans="1:14" x14ac:dyDescent="0.3">
      <c r="A4670" t="s">
        <v>847</v>
      </c>
      <c r="B4670" t="s">
        <v>2589</v>
      </c>
      <c r="C4670">
        <v>2016</v>
      </c>
      <c r="D4670" s="3">
        <v>8</v>
      </c>
      <c r="E4670" s="3">
        <v>100200</v>
      </c>
      <c r="F4670" t="s">
        <v>25</v>
      </c>
      <c r="G4670" s="15">
        <f>IF(Table1[[#This Row],[Transmission]]="Manual", 0, 1)</f>
        <v>1</v>
      </c>
      <c r="H4670" t="s">
        <v>9475</v>
      </c>
      <c r="I4670" t="s">
        <v>2903</v>
      </c>
      <c r="J4670" s="4">
        <v>45597</v>
      </c>
      <c r="K4670" t="s">
        <v>4443</v>
      </c>
      <c r="L4670" s="5">
        <v>160000</v>
      </c>
      <c r="M4670" s="28">
        <f t="shared" si="72"/>
        <v>160000</v>
      </c>
      <c r="N4670">
        <f>2025-Table1[[#This Row],[Year]]</f>
        <v>9</v>
      </c>
    </row>
    <row r="4671" spans="1:14" x14ac:dyDescent="0.3">
      <c r="A4671" t="s">
        <v>21</v>
      </c>
      <c r="B4671" t="s">
        <v>194</v>
      </c>
      <c r="C4671">
        <v>2022</v>
      </c>
      <c r="D4671" s="3">
        <v>2</v>
      </c>
      <c r="E4671" s="3">
        <v>16000</v>
      </c>
      <c r="F4671" t="s">
        <v>13</v>
      </c>
      <c r="G4671" s="15">
        <f>IF(Table1[[#This Row],[Transmission]]="Manual", 0, 1)</f>
        <v>0</v>
      </c>
      <c r="H4671" t="s">
        <v>9472</v>
      </c>
      <c r="I4671" t="s">
        <v>2903</v>
      </c>
      <c r="J4671" s="4">
        <v>45597</v>
      </c>
      <c r="K4671" t="s">
        <v>4444</v>
      </c>
      <c r="L4671" s="5">
        <v>620000</v>
      </c>
      <c r="M4671" s="28">
        <f t="shared" si="72"/>
        <v>620000</v>
      </c>
      <c r="N4671">
        <f>2025-Table1[[#This Row],[Year]]</f>
        <v>3</v>
      </c>
    </row>
    <row r="4672" spans="1:14" x14ac:dyDescent="0.3">
      <c r="A4672" t="s">
        <v>21</v>
      </c>
      <c r="B4672" t="s">
        <v>111</v>
      </c>
      <c r="C4672">
        <v>2019</v>
      </c>
      <c r="D4672" s="3">
        <v>5</v>
      </c>
      <c r="E4672" s="3">
        <v>68000</v>
      </c>
      <c r="F4672" t="s">
        <v>13</v>
      </c>
      <c r="G4672" s="15">
        <f>IF(Table1[[#This Row],[Transmission]]="Manual", 0, 1)</f>
        <v>0</v>
      </c>
      <c r="H4672" t="s">
        <v>9475</v>
      </c>
      <c r="I4672" t="s">
        <v>2903</v>
      </c>
      <c r="J4672" s="4">
        <v>45597</v>
      </c>
      <c r="K4672" t="s">
        <v>4445</v>
      </c>
      <c r="L4672" s="5">
        <v>475000</v>
      </c>
      <c r="M4672" s="28">
        <f t="shared" si="72"/>
        <v>475000</v>
      </c>
      <c r="N4672">
        <f>2025-Table1[[#This Row],[Year]]</f>
        <v>6</v>
      </c>
    </row>
    <row r="4673" spans="1:14" x14ac:dyDescent="0.3">
      <c r="A4673" t="s">
        <v>21</v>
      </c>
      <c r="B4673" t="s">
        <v>49</v>
      </c>
      <c r="C4673">
        <v>2015</v>
      </c>
      <c r="D4673" s="3">
        <v>9</v>
      </c>
      <c r="E4673" s="3">
        <v>65000</v>
      </c>
      <c r="F4673" t="s">
        <v>25</v>
      </c>
      <c r="G4673" s="15">
        <f>IF(Table1[[#This Row],[Transmission]]="Manual", 0, 1)</f>
        <v>1</v>
      </c>
      <c r="H4673" t="s">
        <v>9475</v>
      </c>
      <c r="I4673" t="s">
        <v>2903</v>
      </c>
      <c r="J4673" s="4">
        <v>45597</v>
      </c>
      <c r="K4673" t="s">
        <v>4446</v>
      </c>
      <c r="L4673" s="5">
        <v>560000</v>
      </c>
      <c r="M4673" s="28">
        <f t="shared" si="72"/>
        <v>560000</v>
      </c>
      <c r="N4673">
        <f>2025-Table1[[#This Row],[Year]]</f>
        <v>10</v>
      </c>
    </row>
    <row r="4674" spans="1:14" x14ac:dyDescent="0.3">
      <c r="A4674" t="s">
        <v>44</v>
      </c>
      <c r="B4674" t="s">
        <v>133</v>
      </c>
      <c r="C4674">
        <v>2017</v>
      </c>
      <c r="D4674" s="3">
        <v>7</v>
      </c>
      <c r="E4674" s="3">
        <v>31003</v>
      </c>
      <c r="F4674" t="s">
        <v>25</v>
      </c>
      <c r="G4674" s="15">
        <f>IF(Table1[[#This Row],[Transmission]]="Manual", 0, 1)</f>
        <v>1</v>
      </c>
      <c r="H4674" t="s">
        <v>9475</v>
      </c>
      <c r="I4674" t="s">
        <v>14</v>
      </c>
      <c r="J4674" s="4">
        <v>45597</v>
      </c>
      <c r="K4674" t="s">
        <v>4447</v>
      </c>
      <c r="L4674" s="5">
        <v>540000</v>
      </c>
      <c r="M4674" s="28">
        <f t="shared" si="72"/>
        <v>540000</v>
      </c>
      <c r="N4674">
        <f>2025-Table1[[#This Row],[Year]]</f>
        <v>8</v>
      </c>
    </row>
    <row r="4675" spans="1:14" x14ac:dyDescent="0.3">
      <c r="A4675" t="s">
        <v>44</v>
      </c>
      <c r="B4675" t="s">
        <v>1196</v>
      </c>
      <c r="C4675">
        <v>2013</v>
      </c>
      <c r="D4675" s="3">
        <v>11</v>
      </c>
      <c r="E4675" s="3">
        <v>54000</v>
      </c>
      <c r="F4675" t="s">
        <v>13</v>
      </c>
      <c r="G4675" s="15">
        <f>IF(Table1[[#This Row],[Transmission]]="Manual", 0, 1)</f>
        <v>0</v>
      </c>
      <c r="H4675" t="s">
        <v>9475</v>
      </c>
      <c r="I4675" t="s">
        <v>2903</v>
      </c>
      <c r="J4675" s="4">
        <v>45597</v>
      </c>
      <c r="K4675" t="s">
        <v>4448</v>
      </c>
      <c r="L4675" s="5">
        <v>280000</v>
      </c>
      <c r="M4675" s="28">
        <f t="shared" ref="M4675:M4738" si="73">VALUE(SUBSTITUTE(SUBSTITUTE(L4675,"₹"," "),",",""))</f>
        <v>280000</v>
      </c>
      <c r="N4675">
        <f>2025-Table1[[#This Row],[Year]]</f>
        <v>12</v>
      </c>
    </row>
    <row r="4676" spans="1:14" x14ac:dyDescent="0.3">
      <c r="A4676" t="s">
        <v>21</v>
      </c>
      <c r="B4676" t="s">
        <v>111</v>
      </c>
      <c r="C4676">
        <v>2017</v>
      </c>
      <c r="D4676" s="3">
        <v>7</v>
      </c>
      <c r="E4676" s="3">
        <v>150000</v>
      </c>
      <c r="F4676" t="s">
        <v>25</v>
      </c>
      <c r="G4676" s="15">
        <f>IF(Table1[[#This Row],[Transmission]]="Manual", 0, 1)</f>
        <v>1</v>
      </c>
      <c r="H4676" t="s">
        <v>9475</v>
      </c>
      <c r="I4676" t="s">
        <v>2903</v>
      </c>
      <c r="J4676" s="4">
        <v>45597</v>
      </c>
      <c r="K4676" t="s">
        <v>4449</v>
      </c>
      <c r="L4676" s="5">
        <v>230000</v>
      </c>
      <c r="M4676" s="28">
        <f t="shared" si="73"/>
        <v>230000</v>
      </c>
      <c r="N4676">
        <f>2025-Table1[[#This Row],[Year]]</f>
        <v>8</v>
      </c>
    </row>
    <row r="4677" spans="1:14" x14ac:dyDescent="0.3">
      <c r="A4677" t="s">
        <v>21</v>
      </c>
      <c r="B4677" t="s">
        <v>22</v>
      </c>
      <c r="C4677">
        <v>2010</v>
      </c>
      <c r="D4677" s="3">
        <v>14</v>
      </c>
      <c r="E4677" s="3">
        <v>150000</v>
      </c>
      <c r="F4677" t="s">
        <v>25</v>
      </c>
      <c r="G4677" s="15">
        <f>IF(Table1[[#This Row],[Transmission]]="Manual", 0, 1)</f>
        <v>1</v>
      </c>
      <c r="H4677" t="s">
        <v>9475</v>
      </c>
      <c r="I4677" t="s">
        <v>2903</v>
      </c>
      <c r="J4677" s="4">
        <v>45597</v>
      </c>
      <c r="K4677" t="s">
        <v>1757</v>
      </c>
      <c r="L4677" s="5">
        <v>110000</v>
      </c>
      <c r="M4677" s="28">
        <f t="shared" si="73"/>
        <v>110000</v>
      </c>
      <c r="N4677">
        <f>2025-Table1[[#This Row],[Year]]</f>
        <v>15</v>
      </c>
    </row>
    <row r="4678" spans="1:14" x14ac:dyDescent="0.3">
      <c r="A4678" t="s">
        <v>11</v>
      </c>
      <c r="B4678" t="s">
        <v>185</v>
      </c>
      <c r="C4678">
        <v>2007</v>
      </c>
      <c r="D4678" s="3">
        <v>17</v>
      </c>
      <c r="E4678" s="3">
        <v>68000</v>
      </c>
      <c r="F4678" t="s">
        <v>13</v>
      </c>
      <c r="G4678" s="15">
        <f>IF(Table1[[#This Row],[Transmission]]="Manual", 0, 1)</f>
        <v>0</v>
      </c>
      <c r="H4678" t="s">
        <v>9472</v>
      </c>
      <c r="I4678" t="s">
        <v>14</v>
      </c>
      <c r="J4678" s="4">
        <v>45597</v>
      </c>
      <c r="K4678" t="s">
        <v>186</v>
      </c>
      <c r="L4678" s="5">
        <v>149000</v>
      </c>
      <c r="M4678" s="28">
        <f t="shared" si="73"/>
        <v>149000</v>
      </c>
      <c r="N4678">
        <f>2025-Table1[[#This Row],[Year]]</f>
        <v>18</v>
      </c>
    </row>
    <row r="4679" spans="1:14" x14ac:dyDescent="0.3">
      <c r="A4679" t="s">
        <v>21</v>
      </c>
      <c r="B4679" t="s">
        <v>219</v>
      </c>
      <c r="C4679">
        <v>2011</v>
      </c>
      <c r="D4679" s="3">
        <v>13</v>
      </c>
      <c r="E4679" s="3">
        <v>91000</v>
      </c>
      <c r="F4679" t="s">
        <v>25</v>
      </c>
      <c r="G4679" s="15">
        <f>IF(Table1[[#This Row],[Transmission]]="Manual", 0, 1)</f>
        <v>1</v>
      </c>
      <c r="H4679" t="s">
        <v>9475</v>
      </c>
      <c r="I4679" t="s">
        <v>2903</v>
      </c>
      <c r="J4679" s="4">
        <v>45597</v>
      </c>
      <c r="K4679" t="s">
        <v>4450</v>
      </c>
      <c r="L4679" s="5">
        <v>240000</v>
      </c>
      <c r="M4679" s="28">
        <f t="shared" si="73"/>
        <v>240000</v>
      </c>
      <c r="N4679">
        <f>2025-Table1[[#This Row],[Year]]</f>
        <v>14</v>
      </c>
    </row>
    <row r="4680" spans="1:14" x14ac:dyDescent="0.3">
      <c r="A4680" t="s">
        <v>21</v>
      </c>
      <c r="B4680" t="s">
        <v>219</v>
      </c>
      <c r="C4680">
        <v>2007</v>
      </c>
      <c r="D4680" s="3">
        <v>17</v>
      </c>
      <c r="E4680" s="3">
        <v>100000</v>
      </c>
      <c r="F4680" t="s">
        <v>13</v>
      </c>
      <c r="G4680" s="15">
        <f>IF(Table1[[#This Row],[Transmission]]="Manual", 0, 1)</f>
        <v>0</v>
      </c>
      <c r="H4680" t="s">
        <v>9475</v>
      </c>
      <c r="I4680" t="s">
        <v>2903</v>
      </c>
      <c r="J4680" s="4">
        <v>45597</v>
      </c>
      <c r="K4680" t="s">
        <v>4451</v>
      </c>
      <c r="L4680" s="5">
        <v>98000</v>
      </c>
      <c r="M4680" s="28">
        <f t="shared" si="73"/>
        <v>98000</v>
      </c>
      <c r="N4680">
        <f>2025-Table1[[#This Row],[Year]]</f>
        <v>18</v>
      </c>
    </row>
    <row r="4681" spans="1:14" x14ac:dyDescent="0.3">
      <c r="A4681" t="s">
        <v>21</v>
      </c>
      <c r="B4681" t="s">
        <v>111</v>
      </c>
      <c r="C4681">
        <v>2016</v>
      </c>
      <c r="D4681" s="3">
        <v>8</v>
      </c>
      <c r="E4681" s="3">
        <v>78000</v>
      </c>
      <c r="F4681" t="s">
        <v>25</v>
      </c>
      <c r="G4681" s="15">
        <f>IF(Table1[[#This Row],[Transmission]]="Manual", 0, 1)</f>
        <v>1</v>
      </c>
      <c r="H4681" t="s">
        <v>9475</v>
      </c>
      <c r="I4681" t="s">
        <v>2903</v>
      </c>
      <c r="J4681" s="4">
        <v>45597</v>
      </c>
      <c r="K4681" t="s">
        <v>3747</v>
      </c>
      <c r="L4681" s="5">
        <v>240000</v>
      </c>
      <c r="M4681" s="28">
        <f t="shared" si="73"/>
        <v>240000</v>
      </c>
      <c r="N4681">
        <f>2025-Table1[[#This Row],[Year]]</f>
        <v>9</v>
      </c>
    </row>
    <row r="4682" spans="1:14" x14ac:dyDescent="0.3">
      <c r="A4682" t="s">
        <v>21</v>
      </c>
      <c r="B4682" t="s">
        <v>39</v>
      </c>
      <c r="C4682">
        <v>2015</v>
      </c>
      <c r="D4682" s="3">
        <v>9</v>
      </c>
      <c r="E4682" s="3">
        <v>61000</v>
      </c>
      <c r="F4682" t="s">
        <v>13</v>
      </c>
      <c r="G4682" s="15">
        <f>IF(Table1[[#This Row],[Transmission]]="Manual", 0, 1)</f>
        <v>0</v>
      </c>
      <c r="H4682" t="s">
        <v>9475</v>
      </c>
      <c r="I4682" t="s">
        <v>17</v>
      </c>
      <c r="J4682" s="4">
        <v>45597</v>
      </c>
      <c r="K4682" t="s">
        <v>4452</v>
      </c>
      <c r="L4682" s="5">
        <v>499000</v>
      </c>
      <c r="M4682" s="28">
        <f t="shared" si="73"/>
        <v>499000</v>
      </c>
      <c r="N4682">
        <f>2025-Table1[[#This Row],[Year]]</f>
        <v>10</v>
      </c>
    </row>
    <row r="4683" spans="1:14" x14ac:dyDescent="0.3">
      <c r="A4683" t="s">
        <v>21</v>
      </c>
      <c r="B4683" t="s">
        <v>24</v>
      </c>
      <c r="C4683">
        <v>2017</v>
      </c>
      <c r="D4683" s="3">
        <v>7</v>
      </c>
      <c r="E4683" s="3">
        <v>70000</v>
      </c>
      <c r="F4683" t="s">
        <v>13</v>
      </c>
      <c r="G4683" s="15">
        <f>IF(Table1[[#This Row],[Transmission]]="Manual", 0, 1)</f>
        <v>0</v>
      </c>
      <c r="H4683" t="s">
        <v>9472</v>
      </c>
      <c r="I4683" t="s">
        <v>14</v>
      </c>
      <c r="J4683" s="4">
        <v>45597</v>
      </c>
      <c r="K4683" t="s">
        <v>896</v>
      </c>
      <c r="L4683" s="5">
        <v>670000</v>
      </c>
      <c r="M4683" s="28">
        <f t="shared" si="73"/>
        <v>670000</v>
      </c>
      <c r="N4683">
        <f>2025-Table1[[#This Row],[Year]]</f>
        <v>8</v>
      </c>
    </row>
    <row r="4684" spans="1:14" x14ac:dyDescent="0.3">
      <c r="A4684" t="s">
        <v>44</v>
      </c>
      <c r="B4684" t="s">
        <v>79</v>
      </c>
      <c r="C4684">
        <v>2019</v>
      </c>
      <c r="D4684" s="3">
        <v>5</v>
      </c>
      <c r="E4684" s="3">
        <v>70500</v>
      </c>
      <c r="F4684" t="s">
        <v>25</v>
      </c>
      <c r="G4684" s="15">
        <f>IF(Table1[[#This Row],[Transmission]]="Manual", 0, 1)</f>
        <v>1</v>
      </c>
      <c r="H4684" t="s">
        <v>9472</v>
      </c>
      <c r="I4684" t="s">
        <v>17</v>
      </c>
      <c r="J4684" s="4">
        <v>45597</v>
      </c>
      <c r="K4684" t="s">
        <v>1341</v>
      </c>
      <c r="L4684" s="5">
        <v>1475000</v>
      </c>
      <c r="M4684" s="28">
        <f t="shared" si="73"/>
        <v>1475000</v>
      </c>
      <c r="N4684">
        <f>2025-Table1[[#This Row],[Year]]</f>
        <v>6</v>
      </c>
    </row>
    <row r="4685" spans="1:14" x14ac:dyDescent="0.3">
      <c r="A4685" t="s">
        <v>21</v>
      </c>
      <c r="B4685" t="s">
        <v>140</v>
      </c>
      <c r="C4685">
        <v>2015</v>
      </c>
      <c r="D4685" s="3">
        <v>9</v>
      </c>
      <c r="E4685" s="3">
        <v>66000</v>
      </c>
      <c r="F4685" t="s">
        <v>13</v>
      </c>
      <c r="G4685" s="15">
        <f>IF(Table1[[#This Row],[Transmission]]="Manual", 0, 1)</f>
        <v>0</v>
      </c>
      <c r="H4685" t="s">
        <v>9475</v>
      </c>
      <c r="I4685" t="s">
        <v>14</v>
      </c>
      <c r="J4685" s="4">
        <v>45597</v>
      </c>
      <c r="K4685" t="s">
        <v>4453</v>
      </c>
      <c r="L4685" s="5">
        <v>350000</v>
      </c>
      <c r="M4685" s="28">
        <f t="shared" si="73"/>
        <v>350000</v>
      </c>
      <c r="N4685">
        <f>2025-Table1[[#This Row],[Year]]</f>
        <v>10</v>
      </c>
    </row>
    <row r="4686" spans="1:14" x14ac:dyDescent="0.3">
      <c r="A4686" t="s">
        <v>44</v>
      </c>
      <c r="B4686" t="s">
        <v>124</v>
      </c>
      <c r="C4686">
        <v>2009</v>
      </c>
      <c r="D4686" s="3">
        <v>15</v>
      </c>
      <c r="E4686" s="3">
        <v>104000</v>
      </c>
      <c r="F4686" t="s">
        <v>25</v>
      </c>
      <c r="G4686" s="15">
        <f>IF(Table1[[#This Row],[Transmission]]="Manual", 0, 1)</f>
        <v>1</v>
      </c>
      <c r="H4686" t="s">
        <v>9475</v>
      </c>
      <c r="I4686" t="s">
        <v>2903</v>
      </c>
      <c r="J4686" s="4">
        <v>45597</v>
      </c>
      <c r="K4686" t="s">
        <v>4454</v>
      </c>
      <c r="L4686" s="5">
        <v>225000</v>
      </c>
      <c r="M4686" s="28">
        <f t="shared" si="73"/>
        <v>225000</v>
      </c>
      <c r="N4686">
        <f>2025-Table1[[#This Row],[Year]]</f>
        <v>16</v>
      </c>
    </row>
    <row r="4687" spans="1:14" x14ac:dyDescent="0.3">
      <c r="A4687" t="s">
        <v>21</v>
      </c>
      <c r="B4687" t="s">
        <v>22</v>
      </c>
      <c r="C4687">
        <v>2013</v>
      </c>
      <c r="D4687" s="3">
        <v>11</v>
      </c>
      <c r="E4687" s="3">
        <v>80000</v>
      </c>
      <c r="F4687" t="s">
        <v>13</v>
      </c>
      <c r="G4687" s="15">
        <f>IF(Table1[[#This Row],[Transmission]]="Manual", 0, 1)</f>
        <v>0</v>
      </c>
      <c r="H4687" t="s">
        <v>9472</v>
      </c>
      <c r="I4687" t="s">
        <v>2903</v>
      </c>
      <c r="J4687" s="4">
        <v>45597</v>
      </c>
      <c r="K4687" t="s">
        <v>4455</v>
      </c>
      <c r="L4687" s="5">
        <v>390000</v>
      </c>
      <c r="M4687" s="28">
        <f t="shared" si="73"/>
        <v>390000</v>
      </c>
      <c r="N4687">
        <f>2025-Table1[[#This Row],[Year]]</f>
        <v>12</v>
      </c>
    </row>
    <row r="4688" spans="1:14" x14ac:dyDescent="0.3">
      <c r="A4688" t="s">
        <v>113</v>
      </c>
      <c r="B4688" t="s">
        <v>396</v>
      </c>
      <c r="C4688">
        <v>2015</v>
      </c>
      <c r="D4688" s="3">
        <v>9</v>
      </c>
      <c r="E4688" s="3">
        <v>89000</v>
      </c>
      <c r="F4688" t="s">
        <v>13</v>
      </c>
      <c r="G4688" s="15">
        <f>IF(Table1[[#This Row],[Transmission]]="Manual", 0, 1)</f>
        <v>0</v>
      </c>
      <c r="H4688" t="s">
        <v>9475</v>
      </c>
      <c r="I4688" t="s">
        <v>17</v>
      </c>
      <c r="J4688" s="4">
        <v>45597</v>
      </c>
      <c r="K4688" t="s">
        <v>4456</v>
      </c>
      <c r="L4688" s="5">
        <v>1065000</v>
      </c>
      <c r="M4688" s="28">
        <f t="shared" si="73"/>
        <v>1065000</v>
      </c>
      <c r="N4688">
        <f>2025-Table1[[#This Row],[Year]]</f>
        <v>10</v>
      </c>
    </row>
    <row r="4689" spans="1:14" x14ac:dyDescent="0.3">
      <c r="A4689" t="s">
        <v>277</v>
      </c>
      <c r="B4689" t="s">
        <v>1189</v>
      </c>
      <c r="C4689">
        <v>2012</v>
      </c>
      <c r="D4689" s="3">
        <v>12</v>
      </c>
      <c r="E4689" s="3">
        <v>81000</v>
      </c>
      <c r="F4689" t="s">
        <v>13</v>
      </c>
      <c r="G4689" s="15">
        <f>IF(Table1[[#This Row],[Transmission]]="Manual", 0, 1)</f>
        <v>0</v>
      </c>
      <c r="H4689" t="s">
        <v>9472</v>
      </c>
      <c r="I4689" t="s">
        <v>17</v>
      </c>
      <c r="J4689" s="4">
        <v>45597</v>
      </c>
      <c r="K4689" t="s">
        <v>4457</v>
      </c>
      <c r="L4689" s="5">
        <v>153000</v>
      </c>
      <c r="M4689" s="28">
        <f t="shared" si="73"/>
        <v>153000</v>
      </c>
      <c r="N4689">
        <f>2025-Table1[[#This Row],[Year]]</f>
        <v>13</v>
      </c>
    </row>
    <row r="4690" spans="1:14" x14ac:dyDescent="0.3">
      <c r="A4690" t="s">
        <v>21</v>
      </c>
      <c r="B4690" t="s">
        <v>483</v>
      </c>
      <c r="C4690">
        <v>2023</v>
      </c>
      <c r="D4690" s="3">
        <v>1</v>
      </c>
      <c r="E4690" s="3">
        <v>19500</v>
      </c>
      <c r="F4690" t="s">
        <v>25</v>
      </c>
      <c r="G4690" s="15">
        <f>IF(Table1[[#This Row],[Transmission]]="Manual", 0, 1)</f>
        <v>1</v>
      </c>
      <c r="H4690" t="s">
        <v>9472</v>
      </c>
      <c r="I4690" t="s">
        <v>14</v>
      </c>
      <c r="J4690" s="4">
        <v>45597</v>
      </c>
      <c r="K4690" t="s">
        <v>4458</v>
      </c>
      <c r="L4690" s="5">
        <v>1375000</v>
      </c>
      <c r="M4690" s="28">
        <f t="shared" si="73"/>
        <v>1375000</v>
      </c>
      <c r="N4690">
        <f>2025-Table1[[#This Row],[Year]]</f>
        <v>2</v>
      </c>
    </row>
    <row r="4691" spans="1:14" x14ac:dyDescent="0.3">
      <c r="A4691" t="s">
        <v>11</v>
      </c>
      <c r="B4691" t="s">
        <v>288</v>
      </c>
      <c r="C4691">
        <v>2018</v>
      </c>
      <c r="D4691" s="3">
        <v>6</v>
      </c>
      <c r="E4691" s="3">
        <v>32000</v>
      </c>
      <c r="F4691" t="s">
        <v>13</v>
      </c>
      <c r="G4691" s="15">
        <f>IF(Table1[[#This Row],[Transmission]]="Manual", 0, 1)</f>
        <v>0</v>
      </c>
      <c r="H4691" t="s">
        <v>9475</v>
      </c>
      <c r="I4691" t="s">
        <v>14</v>
      </c>
      <c r="J4691" s="4">
        <v>45597</v>
      </c>
      <c r="K4691" t="s">
        <v>4459</v>
      </c>
      <c r="L4691" s="5">
        <v>550000</v>
      </c>
      <c r="M4691" s="28">
        <f t="shared" si="73"/>
        <v>550000</v>
      </c>
      <c r="N4691">
        <f>2025-Table1[[#This Row],[Year]]</f>
        <v>7</v>
      </c>
    </row>
    <row r="4692" spans="1:14" x14ac:dyDescent="0.3">
      <c r="A4692" t="s">
        <v>21</v>
      </c>
      <c r="B4692" t="s">
        <v>1275</v>
      </c>
      <c r="C4692">
        <v>2020</v>
      </c>
      <c r="D4692" s="3">
        <v>4</v>
      </c>
      <c r="E4692" s="3">
        <v>56000</v>
      </c>
      <c r="F4692" t="s">
        <v>13</v>
      </c>
      <c r="G4692" s="15">
        <f>IF(Table1[[#This Row],[Transmission]]="Manual", 0, 1)</f>
        <v>0</v>
      </c>
      <c r="H4692" t="s">
        <v>9472</v>
      </c>
      <c r="I4692" t="s">
        <v>2903</v>
      </c>
      <c r="J4692" s="4">
        <v>45597</v>
      </c>
      <c r="K4692" t="s">
        <v>3610</v>
      </c>
      <c r="L4692" s="5">
        <v>451000</v>
      </c>
      <c r="M4692" s="28">
        <f t="shared" si="73"/>
        <v>451000</v>
      </c>
      <c r="N4692">
        <f>2025-Table1[[#This Row],[Year]]</f>
        <v>5</v>
      </c>
    </row>
    <row r="4693" spans="1:14" x14ac:dyDescent="0.3">
      <c r="A4693" t="s">
        <v>44</v>
      </c>
      <c r="B4693" t="s">
        <v>79</v>
      </c>
      <c r="C4693">
        <v>2018</v>
      </c>
      <c r="D4693" s="3">
        <v>6</v>
      </c>
      <c r="E4693" s="3">
        <v>82000</v>
      </c>
      <c r="F4693" t="s">
        <v>25</v>
      </c>
      <c r="G4693" s="15">
        <f>IF(Table1[[#This Row],[Transmission]]="Manual", 0, 1)</f>
        <v>1</v>
      </c>
      <c r="H4693" t="s">
        <v>9475</v>
      </c>
      <c r="I4693" t="s">
        <v>17</v>
      </c>
      <c r="J4693" s="4">
        <v>45597</v>
      </c>
      <c r="K4693" t="s">
        <v>957</v>
      </c>
      <c r="L4693" s="5">
        <v>1085000</v>
      </c>
      <c r="M4693" s="28">
        <f t="shared" si="73"/>
        <v>1085000</v>
      </c>
      <c r="N4693">
        <f>2025-Table1[[#This Row],[Year]]</f>
        <v>7</v>
      </c>
    </row>
    <row r="4694" spans="1:14" x14ac:dyDescent="0.3">
      <c r="A4694" t="s">
        <v>44</v>
      </c>
      <c r="B4694" t="s">
        <v>79</v>
      </c>
      <c r="C4694">
        <v>2016</v>
      </c>
      <c r="D4694" s="3">
        <v>8</v>
      </c>
      <c r="E4694" s="3">
        <v>78000</v>
      </c>
      <c r="F4694" t="s">
        <v>13</v>
      </c>
      <c r="G4694" s="15">
        <f>IF(Table1[[#This Row],[Transmission]]="Manual", 0, 1)</f>
        <v>0</v>
      </c>
      <c r="H4694" t="s">
        <v>9475</v>
      </c>
      <c r="I4694" t="s">
        <v>14</v>
      </c>
      <c r="J4694" s="4">
        <v>45597</v>
      </c>
      <c r="K4694" t="s">
        <v>4460</v>
      </c>
      <c r="L4694" s="5">
        <v>675000</v>
      </c>
      <c r="M4694" s="28">
        <f t="shared" si="73"/>
        <v>675000</v>
      </c>
      <c r="N4694">
        <f>2025-Table1[[#This Row],[Year]]</f>
        <v>9</v>
      </c>
    </row>
    <row r="4695" spans="1:14" x14ac:dyDescent="0.3">
      <c r="A4695" t="s">
        <v>44</v>
      </c>
      <c r="B4695" t="s">
        <v>83</v>
      </c>
      <c r="C4695">
        <v>2019</v>
      </c>
      <c r="D4695" s="3">
        <v>5</v>
      </c>
      <c r="E4695" s="3">
        <v>46000</v>
      </c>
      <c r="F4695" t="s">
        <v>25</v>
      </c>
      <c r="G4695" s="15">
        <f>IF(Table1[[#This Row],[Transmission]]="Manual", 0, 1)</f>
        <v>1</v>
      </c>
      <c r="H4695" t="s">
        <v>9475</v>
      </c>
      <c r="I4695" t="s">
        <v>2903</v>
      </c>
      <c r="J4695" s="4">
        <v>45597</v>
      </c>
      <c r="K4695" t="s">
        <v>4461</v>
      </c>
      <c r="L4695" s="5">
        <v>725000</v>
      </c>
      <c r="M4695" s="28">
        <f t="shared" si="73"/>
        <v>725000</v>
      </c>
      <c r="N4695">
        <f>2025-Table1[[#This Row],[Year]]</f>
        <v>6</v>
      </c>
    </row>
    <row r="4696" spans="1:14" x14ac:dyDescent="0.3">
      <c r="A4696" t="s">
        <v>18</v>
      </c>
      <c r="B4696" t="s">
        <v>19</v>
      </c>
      <c r="C4696">
        <v>2016</v>
      </c>
      <c r="D4696" s="3">
        <v>8</v>
      </c>
      <c r="E4696" s="3">
        <v>76000</v>
      </c>
      <c r="F4696" t="s">
        <v>13</v>
      </c>
      <c r="G4696" s="15">
        <f>IF(Table1[[#This Row],[Transmission]]="Manual", 0, 1)</f>
        <v>0</v>
      </c>
      <c r="H4696" t="s">
        <v>9475</v>
      </c>
      <c r="I4696" t="s">
        <v>17</v>
      </c>
      <c r="J4696" s="4">
        <v>45597</v>
      </c>
      <c r="K4696" t="s">
        <v>4462</v>
      </c>
      <c r="L4696" s="5">
        <v>285000</v>
      </c>
      <c r="M4696" s="28">
        <f t="shared" si="73"/>
        <v>285000</v>
      </c>
      <c r="N4696">
        <f>2025-Table1[[#This Row],[Year]]</f>
        <v>9</v>
      </c>
    </row>
    <row r="4697" spans="1:14" x14ac:dyDescent="0.3">
      <c r="A4697" t="s">
        <v>11</v>
      </c>
      <c r="B4697" t="s">
        <v>12</v>
      </c>
      <c r="C4697">
        <v>2017</v>
      </c>
      <c r="D4697" s="3">
        <v>7</v>
      </c>
      <c r="E4697" s="3">
        <v>75000</v>
      </c>
      <c r="F4697" t="s">
        <v>25</v>
      </c>
      <c r="G4697" s="15">
        <f>IF(Table1[[#This Row],[Transmission]]="Manual", 0, 1)</f>
        <v>1</v>
      </c>
      <c r="H4697" t="s">
        <v>9475</v>
      </c>
      <c r="I4697" t="s">
        <v>14</v>
      </c>
      <c r="J4697" s="4">
        <v>45597</v>
      </c>
      <c r="K4697" t="s">
        <v>1067</v>
      </c>
      <c r="L4697" s="5">
        <v>765000</v>
      </c>
      <c r="M4697" s="28">
        <f t="shared" si="73"/>
        <v>765000</v>
      </c>
      <c r="N4697">
        <f>2025-Table1[[#This Row],[Year]]</f>
        <v>8</v>
      </c>
    </row>
    <row r="4698" spans="1:14" x14ac:dyDescent="0.3">
      <c r="A4698" t="s">
        <v>64</v>
      </c>
      <c r="B4698" t="s">
        <v>65</v>
      </c>
      <c r="C4698">
        <v>2020</v>
      </c>
      <c r="D4698" s="3">
        <v>4</v>
      </c>
      <c r="E4698" s="3">
        <v>46450</v>
      </c>
      <c r="F4698" t="s">
        <v>25</v>
      </c>
      <c r="G4698" s="15">
        <f>IF(Table1[[#This Row],[Transmission]]="Manual", 0, 1)</f>
        <v>1</v>
      </c>
      <c r="H4698" t="s">
        <v>9472</v>
      </c>
      <c r="I4698" t="s">
        <v>14</v>
      </c>
      <c r="J4698" s="4">
        <v>45597</v>
      </c>
      <c r="K4698" t="s">
        <v>4463</v>
      </c>
      <c r="L4698" s="5">
        <v>1550000</v>
      </c>
      <c r="M4698" s="28">
        <f t="shared" si="73"/>
        <v>1550000</v>
      </c>
      <c r="N4698">
        <f>2025-Table1[[#This Row],[Year]]</f>
        <v>5</v>
      </c>
    </row>
    <row r="4699" spans="1:14" x14ac:dyDescent="0.3">
      <c r="A4699" t="s">
        <v>101</v>
      </c>
      <c r="B4699" t="s">
        <v>337</v>
      </c>
      <c r="C4699">
        <v>2024</v>
      </c>
      <c r="D4699" s="3">
        <v>0</v>
      </c>
      <c r="E4699" s="3">
        <v>17282</v>
      </c>
      <c r="F4699" t="s">
        <v>13</v>
      </c>
      <c r="G4699" s="15">
        <f>IF(Table1[[#This Row],[Transmission]]="Manual", 0, 1)</f>
        <v>0</v>
      </c>
      <c r="H4699" t="s">
        <v>9472</v>
      </c>
      <c r="I4699" t="s">
        <v>2903</v>
      </c>
      <c r="J4699" s="4">
        <v>45597</v>
      </c>
      <c r="K4699" t="s">
        <v>4464</v>
      </c>
      <c r="L4699" s="5">
        <v>675000</v>
      </c>
      <c r="M4699" s="28">
        <f t="shared" si="73"/>
        <v>675000</v>
      </c>
      <c r="N4699">
        <f>2025-Table1[[#This Row],[Year]]</f>
        <v>1</v>
      </c>
    </row>
    <row r="4700" spans="1:14" x14ac:dyDescent="0.3">
      <c r="A4700" t="s">
        <v>21</v>
      </c>
      <c r="B4700" t="s">
        <v>22</v>
      </c>
      <c r="C4700">
        <v>2024</v>
      </c>
      <c r="D4700" s="3">
        <v>0</v>
      </c>
      <c r="E4700" s="3">
        <v>18950</v>
      </c>
      <c r="F4700" t="s">
        <v>25</v>
      </c>
      <c r="G4700" s="15">
        <f>IF(Table1[[#This Row],[Transmission]]="Manual", 0, 1)</f>
        <v>1</v>
      </c>
      <c r="H4700" t="s">
        <v>9472</v>
      </c>
      <c r="I4700" t="s">
        <v>14</v>
      </c>
      <c r="J4700" s="4">
        <v>45597</v>
      </c>
      <c r="K4700" t="s">
        <v>4465</v>
      </c>
      <c r="L4700" s="5">
        <v>950000</v>
      </c>
      <c r="M4700" s="28">
        <f t="shared" si="73"/>
        <v>950000</v>
      </c>
      <c r="N4700">
        <f>2025-Table1[[#This Row],[Year]]</f>
        <v>1</v>
      </c>
    </row>
    <row r="4701" spans="1:14" x14ac:dyDescent="0.3">
      <c r="A4701" t="s">
        <v>415</v>
      </c>
      <c r="B4701" t="s">
        <v>583</v>
      </c>
      <c r="C4701">
        <v>2015</v>
      </c>
      <c r="D4701" s="3">
        <v>9</v>
      </c>
      <c r="E4701" s="3">
        <v>89000</v>
      </c>
      <c r="F4701" t="s">
        <v>13</v>
      </c>
      <c r="G4701" s="15">
        <f>IF(Table1[[#This Row],[Transmission]]="Manual", 0, 1)</f>
        <v>0</v>
      </c>
      <c r="H4701" t="s">
        <v>9475</v>
      </c>
      <c r="I4701" t="s">
        <v>17</v>
      </c>
      <c r="J4701" s="4">
        <v>45597</v>
      </c>
      <c r="K4701" t="s">
        <v>4466</v>
      </c>
      <c r="L4701" s="5">
        <v>415000</v>
      </c>
      <c r="M4701" s="28">
        <f t="shared" si="73"/>
        <v>415000</v>
      </c>
      <c r="N4701">
        <f>2025-Table1[[#This Row],[Year]]</f>
        <v>10</v>
      </c>
    </row>
    <row r="4702" spans="1:14" x14ac:dyDescent="0.3">
      <c r="A4702" t="s">
        <v>44</v>
      </c>
      <c r="B4702" t="s">
        <v>228</v>
      </c>
      <c r="C4702">
        <v>2023</v>
      </c>
      <c r="D4702" s="3">
        <v>1</v>
      </c>
      <c r="E4702" s="3">
        <v>7000</v>
      </c>
      <c r="F4702" t="s">
        <v>13</v>
      </c>
      <c r="G4702" s="15">
        <f>IF(Table1[[#This Row],[Transmission]]="Manual", 0, 1)</f>
        <v>0</v>
      </c>
      <c r="H4702" t="s">
        <v>9472</v>
      </c>
      <c r="I4702" t="s">
        <v>14</v>
      </c>
      <c r="J4702" s="4">
        <v>45536</v>
      </c>
      <c r="K4702" t="s">
        <v>4467</v>
      </c>
      <c r="L4702" s="5">
        <v>825000</v>
      </c>
      <c r="M4702" s="28">
        <f t="shared" si="73"/>
        <v>825000</v>
      </c>
      <c r="N4702">
        <f>2025-Table1[[#This Row],[Year]]</f>
        <v>2</v>
      </c>
    </row>
    <row r="4703" spans="1:14" x14ac:dyDescent="0.3">
      <c r="A4703" t="s">
        <v>21</v>
      </c>
      <c r="B4703" t="s">
        <v>68</v>
      </c>
      <c r="C4703">
        <v>2015</v>
      </c>
      <c r="D4703" s="3">
        <v>9</v>
      </c>
      <c r="E4703" s="3">
        <v>111000</v>
      </c>
      <c r="F4703" t="s">
        <v>13</v>
      </c>
      <c r="G4703" s="15">
        <f>IF(Table1[[#This Row],[Transmission]]="Manual", 0, 1)</f>
        <v>0</v>
      </c>
      <c r="H4703" t="s">
        <v>9472</v>
      </c>
      <c r="I4703" t="s">
        <v>2903</v>
      </c>
      <c r="J4703" s="4">
        <v>45597</v>
      </c>
      <c r="K4703" t="s">
        <v>4468</v>
      </c>
      <c r="L4703" s="5">
        <v>350000</v>
      </c>
      <c r="M4703" s="28">
        <f t="shared" si="73"/>
        <v>350000</v>
      </c>
      <c r="N4703">
        <f>2025-Table1[[#This Row],[Year]]</f>
        <v>10</v>
      </c>
    </row>
    <row r="4704" spans="1:14" x14ac:dyDescent="0.3">
      <c r="A4704" t="s">
        <v>101</v>
      </c>
      <c r="B4704" t="s">
        <v>192</v>
      </c>
      <c r="C4704">
        <v>2014</v>
      </c>
      <c r="D4704" s="3">
        <v>10</v>
      </c>
      <c r="E4704" s="3">
        <v>131000</v>
      </c>
      <c r="F4704" t="s">
        <v>25</v>
      </c>
      <c r="G4704" s="15">
        <f>IF(Table1[[#This Row],[Transmission]]="Manual", 0, 1)</f>
        <v>1</v>
      </c>
      <c r="H4704" t="s">
        <v>9472</v>
      </c>
      <c r="I4704" t="s">
        <v>17</v>
      </c>
      <c r="J4704" s="4">
        <v>45597</v>
      </c>
      <c r="K4704" t="s">
        <v>4469</v>
      </c>
      <c r="L4704" s="5">
        <v>280000</v>
      </c>
      <c r="M4704" s="28">
        <f t="shared" si="73"/>
        <v>280000</v>
      </c>
      <c r="N4704">
        <f>2025-Table1[[#This Row],[Year]]</f>
        <v>11</v>
      </c>
    </row>
    <row r="4705" spans="1:14" x14ac:dyDescent="0.3">
      <c r="A4705" t="s">
        <v>27</v>
      </c>
      <c r="B4705" t="s">
        <v>28</v>
      </c>
      <c r="C4705">
        <v>2013</v>
      </c>
      <c r="D4705" s="3">
        <v>11</v>
      </c>
      <c r="E4705" s="3">
        <v>123872</v>
      </c>
      <c r="F4705" t="s">
        <v>13</v>
      </c>
      <c r="G4705" s="15">
        <f>IF(Table1[[#This Row],[Transmission]]="Manual", 0, 1)</f>
        <v>0</v>
      </c>
      <c r="H4705" t="s">
        <v>9472</v>
      </c>
      <c r="I4705" t="s">
        <v>17</v>
      </c>
      <c r="J4705" s="4">
        <v>45597</v>
      </c>
      <c r="K4705" t="s">
        <v>4470</v>
      </c>
      <c r="L4705" s="5">
        <v>1150000</v>
      </c>
      <c r="M4705" s="28">
        <f t="shared" si="73"/>
        <v>1150000</v>
      </c>
      <c r="N4705">
        <f>2025-Table1[[#This Row],[Year]]</f>
        <v>12</v>
      </c>
    </row>
    <row r="4706" spans="1:14" x14ac:dyDescent="0.3">
      <c r="A4706" t="s">
        <v>21</v>
      </c>
      <c r="B4706" t="s">
        <v>22</v>
      </c>
      <c r="C4706">
        <v>2012</v>
      </c>
      <c r="D4706" s="3">
        <v>12</v>
      </c>
      <c r="E4706" s="3">
        <v>23200</v>
      </c>
      <c r="F4706" t="s">
        <v>13</v>
      </c>
      <c r="G4706" s="15">
        <f>IF(Table1[[#This Row],[Transmission]]="Manual", 0, 1)</f>
        <v>0</v>
      </c>
      <c r="H4706" t="s">
        <v>9475</v>
      </c>
      <c r="I4706" t="s">
        <v>14</v>
      </c>
      <c r="J4706" s="4">
        <v>45597</v>
      </c>
      <c r="K4706" t="s">
        <v>1774</v>
      </c>
      <c r="L4706" s="5">
        <v>325000</v>
      </c>
      <c r="M4706" s="28">
        <f t="shared" si="73"/>
        <v>325000</v>
      </c>
      <c r="N4706">
        <f>2025-Table1[[#This Row],[Year]]</f>
        <v>13</v>
      </c>
    </row>
    <row r="4707" spans="1:14" x14ac:dyDescent="0.3">
      <c r="A4707" t="s">
        <v>97</v>
      </c>
      <c r="B4707" t="s">
        <v>897</v>
      </c>
      <c r="C4707">
        <v>2016</v>
      </c>
      <c r="D4707" s="3">
        <v>8</v>
      </c>
      <c r="E4707" s="3">
        <v>99000</v>
      </c>
      <c r="F4707" t="s">
        <v>25</v>
      </c>
      <c r="G4707" s="15">
        <f>IF(Table1[[#This Row],[Transmission]]="Manual", 0, 1)</f>
        <v>1</v>
      </c>
      <c r="H4707" t="s">
        <v>9472</v>
      </c>
      <c r="I4707" t="s">
        <v>14</v>
      </c>
      <c r="J4707" s="4">
        <v>45597</v>
      </c>
      <c r="K4707" t="s">
        <v>1937</v>
      </c>
      <c r="L4707" s="5">
        <v>1185000</v>
      </c>
      <c r="M4707" s="28">
        <f t="shared" si="73"/>
        <v>1185000</v>
      </c>
      <c r="N4707">
        <f>2025-Table1[[#This Row],[Year]]</f>
        <v>9</v>
      </c>
    </row>
    <row r="4708" spans="1:14" x14ac:dyDescent="0.3">
      <c r="A4708" t="s">
        <v>15</v>
      </c>
      <c r="B4708" t="s">
        <v>387</v>
      </c>
      <c r="C4708">
        <v>2013</v>
      </c>
      <c r="D4708" s="3">
        <v>11</v>
      </c>
      <c r="E4708" s="3">
        <v>83000</v>
      </c>
      <c r="F4708" t="s">
        <v>13</v>
      </c>
      <c r="G4708" s="15">
        <f>IF(Table1[[#This Row],[Transmission]]="Manual", 0, 1)</f>
        <v>0</v>
      </c>
      <c r="H4708" t="s">
        <v>9475</v>
      </c>
      <c r="I4708" t="s">
        <v>17</v>
      </c>
      <c r="J4708" s="4">
        <v>45597</v>
      </c>
      <c r="K4708" t="s">
        <v>4471</v>
      </c>
      <c r="L4708" s="5">
        <v>395000</v>
      </c>
      <c r="M4708" s="28">
        <f t="shared" si="73"/>
        <v>395000</v>
      </c>
      <c r="N4708">
        <f>2025-Table1[[#This Row],[Year]]</f>
        <v>12</v>
      </c>
    </row>
    <row r="4709" spans="1:14" x14ac:dyDescent="0.3">
      <c r="A4709" t="s">
        <v>97</v>
      </c>
      <c r="B4709" t="s">
        <v>897</v>
      </c>
      <c r="C4709">
        <v>2010</v>
      </c>
      <c r="D4709" s="3">
        <v>14</v>
      </c>
      <c r="E4709" s="3">
        <v>29309</v>
      </c>
      <c r="F4709" t="s">
        <v>25</v>
      </c>
      <c r="G4709" s="15">
        <f>IF(Table1[[#This Row],[Transmission]]="Manual", 0, 1)</f>
        <v>1</v>
      </c>
      <c r="H4709" t="s">
        <v>9475</v>
      </c>
      <c r="I4709" t="s">
        <v>14</v>
      </c>
      <c r="J4709" s="4">
        <v>45597</v>
      </c>
      <c r="K4709" t="s">
        <v>4472</v>
      </c>
      <c r="L4709" s="5">
        <v>250000</v>
      </c>
      <c r="M4709" s="28">
        <f t="shared" si="73"/>
        <v>250000</v>
      </c>
      <c r="N4709">
        <f>2025-Table1[[#This Row],[Year]]</f>
        <v>15</v>
      </c>
    </row>
    <row r="4710" spans="1:14" x14ac:dyDescent="0.3">
      <c r="A4710" t="s">
        <v>21</v>
      </c>
      <c r="B4710" t="s">
        <v>24</v>
      </c>
      <c r="C4710">
        <v>2018</v>
      </c>
      <c r="D4710" s="3">
        <v>6</v>
      </c>
      <c r="E4710" s="3">
        <v>122289</v>
      </c>
      <c r="F4710" t="s">
        <v>25</v>
      </c>
      <c r="G4710" s="15">
        <f>IF(Table1[[#This Row],[Transmission]]="Manual", 0, 1)</f>
        <v>1</v>
      </c>
      <c r="H4710" t="s">
        <v>9475</v>
      </c>
      <c r="I4710" t="s">
        <v>14</v>
      </c>
      <c r="J4710" s="4">
        <v>45597</v>
      </c>
      <c r="K4710" t="s">
        <v>4363</v>
      </c>
      <c r="L4710" s="5">
        <v>574000</v>
      </c>
      <c r="M4710" s="28">
        <f t="shared" si="73"/>
        <v>574000</v>
      </c>
      <c r="N4710">
        <f>2025-Table1[[#This Row],[Year]]</f>
        <v>7</v>
      </c>
    </row>
    <row r="4711" spans="1:14" x14ac:dyDescent="0.3">
      <c r="A4711" t="s">
        <v>97</v>
      </c>
      <c r="B4711" t="s">
        <v>236</v>
      </c>
      <c r="C4711">
        <v>2021</v>
      </c>
      <c r="D4711" s="3">
        <v>3</v>
      </c>
      <c r="E4711" s="3">
        <v>19121</v>
      </c>
      <c r="F4711" t="s">
        <v>25</v>
      </c>
      <c r="G4711" s="15">
        <f>IF(Table1[[#This Row],[Transmission]]="Manual", 0, 1)</f>
        <v>1</v>
      </c>
      <c r="H4711" t="s">
        <v>9472</v>
      </c>
      <c r="I4711" t="s">
        <v>14</v>
      </c>
      <c r="J4711" s="4">
        <v>45597</v>
      </c>
      <c r="K4711" t="s">
        <v>4473</v>
      </c>
      <c r="L4711" s="5">
        <v>1095000</v>
      </c>
      <c r="M4711" s="28">
        <f t="shared" si="73"/>
        <v>1095000</v>
      </c>
      <c r="N4711">
        <f>2025-Table1[[#This Row],[Year]]</f>
        <v>4</v>
      </c>
    </row>
    <row r="4712" spans="1:14" x14ac:dyDescent="0.3">
      <c r="A4712" t="s">
        <v>847</v>
      </c>
      <c r="B4712" t="s">
        <v>848</v>
      </c>
      <c r="C4712">
        <v>2015</v>
      </c>
      <c r="D4712" s="3">
        <v>9</v>
      </c>
      <c r="E4712" s="3">
        <v>18000</v>
      </c>
      <c r="F4712" t="s">
        <v>13</v>
      </c>
      <c r="G4712" s="15">
        <f>IF(Table1[[#This Row],[Transmission]]="Manual", 0, 1)</f>
        <v>0</v>
      </c>
      <c r="H4712" t="s">
        <v>9472</v>
      </c>
      <c r="I4712" t="s">
        <v>14</v>
      </c>
      <c r="J4712" s="4">
        <v>45597</v>
      </c>
      <c r="K4712" t="s">
        <v>4474</v>
      </c>
      <c r="L4712" s="5">
        <v>189000</v>
      </c>
      <c r="M4712" s="28">
        <f t="shared" si="73"/>
        <v>189000</v>
      </c>
      <c r="N4712">
        <f>2025-Table1[[#This Row],[Year]]</f>
        <v>10</v>
      </c>
    </row>
    <row r="4713" spans="1:14" x14ac:dyDescent="0.3">
      <c r="A4713" t="s">
        <v>21</v>
      </c>
      <c r="B4713" t="s">
        <v>140</v>
      </c>
      <c r="C4713">
        <v>2011</v>
      </c>
      <c r="D4713" s="3">
        <v>13</v>
      </c>
      <c r="E4713" s="3">
        <v>75000</v>
      </c>
      <c r="F4713" t="s">
        <v>13</v>
      </c>
      <c r="G4713" s="15">
        <f>IF(Table1[[#This Row],[Transmission]]="Manual", 0, 1)</f>
        <v>0</v>
      </c>
      <c r="H4713" t="s">
        <v>9472</v>
      </c>
      <c r="I4713" t="s">
        <v>17</v>
      </c>
      <c r="J4713" s="4">
        <v>45597</v>
      </c>
      <c r="K4713" t="s">
        <v>4475</v>
      </c>
      <c r="L4713" s="5">
        <v>311000</v>
      </c>
      <c r="M4713" s="28">
        <f t="shared" si="73"/>
        <v>311000</v>
      </c>
      <c r="N4713">
        <f>2025-Table1[[#This Row],[Year]]</f>
        <v>14</v>
      </c>
    </row>
    <row r="4714" spans="1:14" x14ac:dyDescent="0.3">
      <c r="A4714" t="s">
        <v>11</v>
      </c>
      <c r="B4714" t="s">
        <v>288</v>
      </c>
      <c r="C4714">
        <v>2018</v>
      </c>
      <c r="D4714" s="3">
        <v>6</v>
      </c>
      <c r="E4714" s="3">
        <v>93000</v>
      </c>
      <c r="F4714" t="s">
        <v>25</v>
      </c>
      <c r="G4714" s="15">
        <f>IF(Table1[[#This Row],[Transmission]]="Manual", 0, 1)</f>
        <v>1</v>
      </c>
      <c r="H4714" t="s">
        <v>9472</v>
      </c>
      <c r="I4714" t="s">
        <v>2903</v>
      </c>
      <c r="J4714" s="4">
        <v>45566</v>
      </c>
      <c r="K4714" t="s">
        <v>4476</v>
      </c>
      <c r="L4714" s="5">
        <v>535000</v>
      </c>
      <c r="M4714" s="28">
        <f t="shared" si="73"/>
        <v>535000</v>
      </c>
      <c r="N4714">
        <f>2025-Table1[[#This Row],[Year]]</f>
        <v>7</v>
      </c>
    </row>
    <row r="4715" spans="1:14" x14ac:dyDescent="0.3">
      <c r="A4715" t="s">
        <v>11</v>
      </c>
      <c r="B4715" t="s">
        <v>12</v>
      </c>
      <c r="C4715">
        <v>2015</v>
      </c>
      <c r="D4715" s="3">
        <v>9</v>
      </c>
      <c r="E4715" s="3">
        <v>40000</v>
      </c>
      <c r="F4715" t="s">
        <v>13</v>
      </c>
      <c r="G4715" s="15">
        <f>IF(Table1[[#This Row],[Transmission]]="Manual", 0, 1)</f>
        <v>0</v>
      </c>
      <c r="H4715" t="s">
        <v>9475</v>
      </c>
      <c r="I4715" t="s">
        <v>2903</v>
      </c>
      <c r="J4715" s="4">
        <v>45597</v>
      </c>
      <c r="K4715" t="s">
        <v>4477</v>
      </c>
      <c r="L4715" s="5">
        <v>485000</v>
      </c>
      <c r="M4715" s="28">
        <f t="shared" si="73"/>
        <v>485000</v>
      </c>
      <c r="N4715">
        <f>2025-Table1[[#This Row],[Year]]</f>
        <v>10</v>
      </c>
    </row>
    <row r="4716" spans="1:14" x14ac:dyDescent="0.3">
      <c r="A4716" t="s">
        <v>113</v>
      </c>
      <c r="B4716" t="s">
        <v>486</v>
      </c>
      <c r="C4716">
        <v>2012</v>
      </c>
      <c r="D4716" s="3">
        <v>12</v>
      </c>
      <c r="E4716" s="3">
        <v>16400</v>
      </c>
      <c r="F4716" t="s">
        <v>25</v>
      </c>
      <c r="G4716" s="15">
        <f>IF(Table1[[#This Row],[Transmission]]="Manual", 0, 1)</f>
        <v>1</v>
      </c>
      <c r="H4716" t="s">
        <v>9475</v>
      </c>
      <c r="I4716" t="s">
        <v>17</v>
      </c>
      <c r="J4716" s="4">
        <v>45597</v>
      </c>
      <c r="K4716" t="s">
        <v>4478</v>
      </c>
      <c r="L4716" s="5">
        <v>131000</v>
      </c>
      <c r="M4716" s="28">
        <f t="shared" si="73"/>
        <v>131000</v>
      </c>
      <c r="N4716">
        <f>2025-Table1[[#This Row],[Year]]</f>
        <v>13</v>
      </c>
    </row>
    <row r="4717" spans="1:14" x14ac:dyDescent="0.3">
      <c r="A4717" t="s">
        <v>97</v>
      </c>
      <c r="B4717" t="s">
        <v>98</v>
      </c>
      <c r="C4717">
        <v>2022</v>
      </c>
      <c r="D4717" s="3">
        <v>2</v>
      </c>
      <c r="E4717" s="3">
        <v>8000</v>
      </c>
      <c r="F4717" t="s">
        <v>25</v>
      </c>
      <c r="G4717" s="15">
        <f>IF(Table1[[#This Row],[Transmission]]="Manual", 0, 1)</f>
        <v>1</v>
      </c>
      <c r="H4717" t="s">
        <v>9472</v>
      </c>
      <c r="I4717" t="s">
        <v>14</v>
      </c>
      <c r="J4717" s="4">
        <v>45597</v>
      </c>
      <c r="K4717" t="s">
        <v>4479</v>
      </c>
      <c r="L4717" s="5">
        <v>1290000</v>
      </c>
      <c r="M4717" s="28">
        <f t="shared" si="73"/>
        <v>1290000</v>
      </c>
      <c r="N4717">
        <f>2025-Table1[[#This Row],[Year]]</f>
        <v>3</v>
      </c>
    </row>
    <row r="4718" spans="1:14" x14ac:dyDescent="0.3">
      <c r="A4718" t="s">
        <v>21</v>
      </c>
      <c r="B4718" t="s">
        <v>68</v>
      </c>
      <c r="C4718">
        <v>2021</v>
      </c>
      <c r="D4718" s="3">
        <v>3</v>
      </c>
      <c r="E4718" s="3">
        <v>32</v>
      </c>
      <c r="F4718" t="s">
        <v>25</v>
      </c>
      <c r="G4718" s="15">
        <f>IF(Table1[[#This Row],[Transmission]]="Manual", 0, 1)</f>
        <v>1</v>
      </c>
      <c r="H4718" t="s">
        <v>9472</v>
      </c>
      <c r="I4718" t="s">
        <v>2903</v>
      </c>
      <c r="J4718" s="4">
        <v>45597</v>
      </c>
      <c r="K4718" t="s">
        <v>4480</v>
      </c>
      <c r="L4718" s="5">
        <v>450000</v>
      </c>
      <c r="M4718" s="28">
        <f t="shared" si="73"/>
        <v>450000</v>
      </c>
      <c r="N4718">
        <f>2025-Table1[[#This Row],[Year]]</f>
        <v>4</v>
      </c>
    </row>
    <row r="4719" spans="1:14" x14ac:dyDescent="0.3">
      <c r="A4719" t="s">
        <v>61</v>
      </c>
      <c r="B4719" t="s">
        <v>109</v>
      </c>
      <c r="C4719">
        <v>2018</v>
      </c>
      <c r="D4719" s="3">
        <v>6</v>
      </c>
      <c r="E4719" s="3">
        <v>83000</v>
      </c>
      <c r="F4719" t="s">
        <v>25</v>
      </c>
      <c r="G4719" s="15">
        <f>IF(Table1[[#This Row],[Transmission]]="Manual", 0, 1)</f>
        <v>1</v>
      </c>
      <c r="H4719" t="s">
        <v>9475</v>
      </c>
      <c r="I4719" t="s">
        <v>17</v>
      </c>
      <c r="J4719" s="4">
        <v>45597</v>
      </c>
      <c r="K4719" t="s">
        <v>988</v>
      </c>
      <c r="L4719" s="5">
        <v>920000</v>
      </c>
      <c r="M4719" s="28">
        <f t="shared" si="73"/>
        <v>920000</v>
      </c>
      <c r="N4719">
        <f>2025-Table1[[#This Row],[Year]]</f>
        <v>7</v>
      </c>
    </row>
    <row r="4720" spans="1:14" x14ac:dyDescent="0.3">
      <c r="A4720" t="s">
        <v>101</v>
      </c>
      <c r="B4720" t="s">
        <v>638</v>
      </c>
      <c r="C4720">
        <v>2024</v>
      </c>
      <c r="D4720" s="3">
        <v>0</v>
      </c>
      <c r="E4720" s="3">
        <v>4300</v>
      </c>
      <c r="F4720" t="s">
        <v>25</v>
      </c>
      <c r="G4720" s="15">
        <f>IF(Table1[[#This Row],[Transmission]]="Manual", 0, 1)</f>
        <v>1</v>
      </c>
      <c r="H4720" t="s">
        <v>9472</v>
      </c>
      <c r="I4720" t="s">
        <v>2903</v>
      </c>
      <c r="J4720" s="4">
        <v>45566</v>
      </c>
      <c r="K4720" t="s">
        <v>4481</v>
      </c>
      <c r="L4720" s="5">
        <v>1050000</v>
      </c>
      <c r="M4720" s="28">
        <f t="shared" si="73"/>
        <v>1050000</v>
      </c>
      <c r="N4720">
        <f>2025-Table1[[#This Row],[Year]]</f>
        <v>1</v>
      </c>
    </row>
    <row r="4721" spans="1:14" x14ac:dyDescent="0.3">
      <c r="A4721" t="s">
        <v>15</v>
      </c>
      <c r="B4721" t="s">
        <v>176</v>
      </c>
      <c r="C4721">
        <v>2016</v>
      </c>
      <c r="D4721" s="3">
        <v>8</v>
      </c>
      <c r="E4721" s="3">
        <v>130000</v>
      </c>
      <c r="F4721" t="s">
        <v>25</v>
      </c>
      <c r="G4721" s="15">
        <f>IF(Table1[[#This Row],[Transmission]]="Manual", 0, 1)</f>
        <v>1</v>
      </c>
      <c r="H4721" t="s">
        <v>9472</v>
      </c>
      <c r="I4721" t="s">
        <v>2903</v>
      </c>
      <c r="J4721" s="4">
        <v>45597</v>
      </c>
      <c r="K4721" t="s">
        <v>3983</v>
      </c>
      <c r="L4721" s="5">
        <v>1275000</v>
      </c>
      <c r="M4721" s="28">
        <f t="shared" si="73"/>
        <v>1275000</v>
      </c>
      <c r="N4721">
        <f>2025-Table1[[#This Row],[Year]]</f>
        <v>9</v>
      </c>
    </row>
    <row r="4722" spans="1:14" x14ac:dyDescent="0.3">
      <c r="A4722" t="s">
        <v>11</v>
      </c>
      <c r="B4722" t="s">
        <v>12</v>
      </c>
      <c r="C4722">
        <v>2018</v>
      </c>
      <c r="D4722" s="3">
        <v>6</v>
      </c>
      <c r="E4722" s="3">
        <v>44902</v>
      </c>
      <c r="F4722" t="s">
        <v>25</v>
      </c>
      <c r="G4722" s="15">
        <f>IF(Table1[[#This Row],[Transmission]]="Manual", 0, 1)</f>
        <v>1</v>
      </c>
      <c r="H4722" t="s">
        <v>9475</v>
      </c>
      <c r="I4722" t="s">
        <v>14</v>
      </c>
      <c r="J4722" s="4">
        <v>45597</v>
      </c>
      <c r="K4722" t="s">
        <v>4482</v>
      </c>
      <c r="L4722" s="5">
        <v>699000</v>
      </c>
      <c r="M4722" s="28">
        <f t="shared" si="73"/>
        <v>699000</v>
      </c>
      <c r="N4722">
        <f>2025-Table1[[#This Row],[Year]]</f>
        <v>7</v>
      </c>
    </row>
    <row r="4723" spans="1:14" x14ac:dyDescent="0.3">
      <c r="A4723" t="s">
        <v>15</v>
      </c>
      <c r="B4723" t="s">
        <v>588</v>
      </c>
      <c r="C4723">
        <v>2017</v>
      </c>
      <c r="D4723" s="3">
        <v>7</v>
      </c>
      <c r="E4723" s="3">
        <v>103000</v>
      </c>
      <c r="F4723" t="s">
        <v>25</v>
      </c>
      <c r="G4723" s="15">
        <f>IF(Table1[[#This Row],[Transmission]]="Manual", 0, 1)</f>
        <v>1</v>
      </c>
      <c r="H4723" t="s">
        <v>9472</v>
      </c>
      <c r="I4723" t="s">
        <v>14</v>
      </c>
      <c r="J4723" s="4">
        <v>45597</v>
      </c>
      <c r="K4723" t="s">
        <v>3034</v>
      </c>
      <c r="L4723" s="5">
        <v>1049000</v>
      </c>
      <c r="M4723" s="28">
        <f t="shared" si="73"/>
        <v>1049000</v>
      </c>
      <c r="N4723">
        <f>2025-Table1[[#This Row],[Year]]</f>
        <v>8</v>
      </c>
    </row>
    <row r="4724" spans="1:14" x14ac:dyDescent="0.3">
      <c r="A4724" t="s">
        <v>44</v>
      </c>
      <c r="B4724" t="s">
        <v>133</v>
      </c>
      <c r="C4724">
        <v>2014</v>
      </c>
      <c r="D4724" s="3">
        <v>10</v>
      </c>
      <c r="E4724" s="3">
        <v>75000</v>
      </c>
      <c r="F4724" t="s">
        <v>13</v>
      </c>
      <c r="G4724" s="15">
        <f>IF(Table1[[#This Row],[Transmission]]="Manual", 0, 1)</f>
        <v>0</v>
      </c>
      <c r="H4724" t="s">
        <v>9475</v>
      </c>
      <c r="I4724" t="s">
        <v>14</v>
      </c>
      <c r="J4724" s="4">
        <v>45597</v>
      </c>
      <c r="K4724" t="s">
        <v>4483</v>
      </c>
      <c r="L4724" s="5">
        <v>385000</v>
      </c>
      <c r="M4724" s="28">
        <f t="shared" si="73"/>
        <v>385000</v>
      </c>
      <c r="N4724">
        <f>2025-Table1[[#This Row],[Year]]</f>
        <v>11</v>
      </c>
    </row>
    <row r="4725" spans="1:14" x14ac:dyDescent="0.3">
      <c r="A4725" t="s">
        <v>21</v>
      </c>
      <c r="B4725" t="s">
        <v>219</v>
      </c>
      <c r="C4725">
        <v>2011</v>
      </c>
      <c r="D4725" s="3">
        <v>13</v>
      </c>
      <c r="E4725" s="3">
        <v>19000</v>
      </c>
      <c r="F4725" t="s">
        <v>13</v>
      </c>
      <c r="G4725" s="15">
        <f>IF(Table1[[#This Row],[Transmission]]="Manual", 0, 1)</f>
        <v>0</v>
      </c>
      <c r="H4725" t="s">
        <v>9472</v>
      </c>
      <c r="I4725" t="s">
        <v>14</v>
      </c>
      <c r="J4725" s="4">
        <v>45597</v>
      </c>
      <c r="K4725" t="s">
        <v>4484</v>
      </c>
      <c r="L4725" s="5">
        <v>220000</v>
      </c>
      <c r="M4725" s="28">
        <f t="shared" si="73"/>
        <v>220000</v>
      </c>
      <c r="N4725">
        <f>2025-Table1[[#This Row],[Year]]</f>
        <v>14</v>
      </c>
    </row>
    <row r="4726" spans="1:14" x14ac:dyDescent="0.3">
      <c r="A4726" t="s">
        <v>21</v>
      </c>
      <c r="B4726" t="s">
        <v>483</v>
      </c>
      <c r="C4726">
        <v>2019</v>
      </c>
      <c r="D4726" s="3">
        <v>5</v>
      </c>
      <c r="E4726" s="3">
        <v>35000</v>
      </c>
      <c r="F4726" t="s">
        <v>13</v>
      </c>
      <c r="G4726" s="15">
        <f>IF(Table1[[#This Row],[Transmission]]="Manual", 0, 1)</f>
        <v>0</v>
      </c>
      <c r="H4726" t="s">
        <v>9475</v>
      </c>
      <c r="I4726" t="s">
        <v>14</v>
      </c>
      <c r="J4726" s="4">
        <v>45597</v>
      </c>
      <c r="K4726" t="s">
        <v>4485</v>
      </c>
      <c r="L4726" s="5">
        <v>990000</v>
      </c>
      <c r="M4726" s="28">
        <f t="shared" si="73"/>
        <v>990000</v>
      </c>
      <c r="N4726">
        <f>2025-Table1[[#This Row],[Year]]</f>
        <v>6</v>
      </c>
    </row>
    <row r="4727" spans="1:14" x14ac:dyDescent="0.3">
      <c r="A4727" t="s">
        <v>21</v>
      </c>
      <c r="B4727" t="s">
        <v>111</v>
      </c>
      <c r="C4727">
        <v>2011</v>
      </c>
      <c r="D4727" s="3">
        <v>13</v>
      </c>
      <c r="E4727" s="3">
        <v>101110</v>
      </c>
      <c r="F4727" t="s">
        <v>25</v>
      </c>
      <c r="G4727" s="15">
        <f>IF(Table1[[#This Row],[Transmission]]="Manual", 0, 1)</f>
        <v>1</v>
      </c>
      <c r="H4727" t="s">
        <v>9475</v>
      </c>
      <c r="I4727" t="s">
        <v>2903</v>
      </c>
      <c r="J4727" s="4">
        <v>45597</v>
      </c>
      <c r="K4727" t="s">
        <v>112</v>
      </c>
      <c r="L4727" s="5">
        <v>120000</v>
      </c>
      <c r="M4727" s="28">
        <f t="shared" si="73"/>
        <v>120000</v>
      </c>
      <c r="N4727">
        <f>2025-Table1[[#This Row],[Year]]</f>
        <v>14</v>
      </c>
    </row>
    <row r="4728" spans="1:14" x14ac:dyDescent="0.3">
      <c r="A4728" t="s">
        <v>101</v>
      </c>
      <c r="B4728" t="s">
        <v>190</v>
      </c>
      <c r="C4728">
        <v>2019</v>
      </c>
      <c r="D4728" s="3">
        <v>5</v>
      </c>
      <c r="E4728" s="3">
        <v>82000</v>
      </c>
      <c r="F4728" t="s">
        <v>13</v>
      </c>
      <c r="G4728" s="15">
        <f>IF(Table1[[#This Row],[Transmission]]="Manual", 0, 1)</f>
        <v>0</v>
      </c>
      <c r="H4728" t="s">
        <v>9472</v>
      </c>
      <c r="I4728" t="s">
        <v>17</v>
      </c>
      <c r="J4728" s="4">
        <v>45597</v>
      </c>
      <c r="K4728" t="s">
        <v>4486</v>
      </c>
      <c r="L4728" s="5">
        <v>949000</v>
      </c>
      <c r="M4728" s="28">
        <f t="shared" si="73"/>
        <v>949000</v>
      </c>
      <c r="N4728">
        <f>2025-Table1[[#This Row],[Year]]</f>
        <v>6</v>
      </c>
    </row>
    <row r="4729" spans="1:14" x14ac:dyDescent="0.3">
      <c r="A4729" t="s">
        <v>21</v>
      </c>
      <c r="B4729" t="s">
        <v>666</v>
      </c>
      <c r="C4729">
        <v>2016</v>
      </c>
      <c r="D4729" s="3">
        <v>8</v>
      </c>
      <c r="E4729" s="3">
        <v>89000</v>
      </c>
      <c r="F4729" t="s">
        <v>25</v>
      </c>
      <c r="G4729" s="15">
        <f>IF(Table1[[#This Row],[Transmission]]="Manual", 0, 1)</f>
        <v>1</v>
      </c>
      <c r="H4729" t="s">
        <v>9472</v>
      </c>
      <c r="I4729" t="s">
        <v>14</v>
      </c>
      <c r="J4729" s="4">
        <v>45597</v>
      </c>
      <c r="K4729" t="s">
        <v>4487</v>
      </c>
      <c r="L4729" s="5">
        <v>460000</v>
      </c>
      <c r="M4729" s="28">
        <f t="shared" si="73"/>
        <v>460000</v>
      </c>
      <c r="N4729">
        <f>2025-Table1[[#This Row],[Year]]</f>
        <v>9</v>
      </c>
    </row>
    <row r="4730" spans="1:14" x14ac:dyDescent="0.3">
      <c r="A4730" t="s">
        <v>15</v>
      </c>
      <c r="B4730" t="s">
        <v>55</v>
      </c>
      <c r="C4730">
        <v>2018</v>
      </c>
      <c r="D4730" s="3">
        <v>6</v>
      </c>
      <c r="E4730" s="3">
        <v>110000</v>
      </c>
      <c r="F4730" t="s">
        <v>25</v>
      </c>
      <c r="G4730" s="15">
        <f>IF(Table1[[#This Row],[Transmission]]="Manual", 0, 1)</f>
        <v>1</v>
      </c>
      <c r="H4730" t="s">
        <v>9472</v>
      </c>
      <c r="I4730" t="s">
        <v>17</v>
      </c>
      <c r="J4730" s="4">
        <v>45597</v>
      </c>
      <c r="K4730" t="s">
        <v>104</v>
      </c>
      <c r="L4730" s="5">
        <v>1700000</v>
      </c>
      <c r="M4730" s="28">
        <f t="shared" si="73"/>
        <v>1700000</v>
      </c>
      <c r="N4730">
        <f>2025-Table1[[#This Row],[Year]]</f>
        <v>7</v>
      </c>
    </row>
    <row r="4731" spans="1:14" x14ac:dyDescent="0.3">
      <c r="A4731" t="s">
        <v>11</v>
      </c>
      <c r="B4731" t="s">
        <v>12</v>
      </c>
      <c r="C4731">
        <v>2015</v>
      </c>
      <c r="D4731" s="3">
        <v>9</v>
      </c>
      <c r="E4731" s="3">
        <v>94000</v>
      </c>
      <c r="F4731" t="s">
        <v>13</v>
      </c>
      <c r="G4731" s="15">
        <f>IF(Table1[[#This Row],[Transmission]]="Manual", 0, 1)</f>
        <v>0</v>
      </c>
      <c r="H4731" t="s">
        <v>9472</v>
      </c>
      <c r="I4731" t="s">
        <v>14</v>
      </c>
      <c r="J4731" s="4">
        <v>45597</v>
      </c>
      <c r="K4731" t="s">
        <v>4488</v>
      </c>
      <c r="L4731" s="5">
        <v>500000</v>
      </c>
      <c r="M4731" s="28">
        <f t="shared" si="73"/>
        <v>500000</v>
      </c>
      <c r="N4731">
        <f>2025-Table1[[#This Row],[Year]]</f>
        <v>10</v>
      </c>
    </row>
    <row r="4732" spans="1:14" x14ac:dyDescent="0.3">
      <c r="A4732" t="s">
        <v>21</v>
      </c>
      <c r="B4732" t="s">
        <v>31</v>
      </c>
      <c r="C4732">
        <v>2021</v>
      </c>
      <c r="D4732" s="3">
        <v>3</v>
      </c>
      <c r="E4732" s="3">
        <v>68000</v>
      </c>
      <c r="F4732" t="s">
        <v>13</v>
      </c>
      <c r="G4732" s="15">
        <f>IF(Table1[[#This Row],[Transmission]]="Manual", 0, 1)</f>
        <v>0</v>
      </c>
      <c r="H4732" t="s">
        <v>9472</v>
      </c>
      <c r="I4732" t="s">
        <v>2903</v>
      </c>
      <c r="J4732" s="4">
        <v>45566</v>
      </c>
      <c r="K4732" t="s">
        <v>4489</v>
      </c>
      <c r="L4732" s="5">
        <v>665000</v>
      </c>
      <c r="M4732" s="28">
        <f t="shared" si="73"/>
        <v>665000</v>
      </c>
      <c r="N4732">
        <f>2025-Table1[[#This Row],[Year]]</f>
        <v>4</v>
      </c>
    </row>
    <row r="4733" spans="1:14" x14ac:dyDescent="0.3">
      <c r="A4733" t="s">
        <v>21</v>
      </c>
      <c r="B4733" t="s">
        <v>111</v>
      </c>
      <c r="C4733">
        <v>2012</v>
      </c>
      <c r="D4733" s="3">
        <v>12</v>
      </c>
      <c r="E4733" s="3">
        <v>137000</v>
      </c>
      <c r="F4733" t="s">
        <v>25</v>
      </c>
      <c r="G4733" s="15">
        <f>IF(Table1[[#This Row],[Transmission]]="Manual", 0, 1)</f>
        <v>1</v>
      </c>
      <c r="H4733" t="s">
        <v>9475</v>
      </c>
      <c r="I4733" t="s">
        <v>2903</v>
      </c>
      <c r="J4733" s="4">
        <v>45597</v>
      </c>
      <c r="K4733" t="s">
        <v>4143</v>
      </c>
      <c r="L4733" s="5">
        <v>270000</v>
      </c>
      <c r="M4733" s="28">
        <f t="shared" si="73"/>
        <v>270000</v>
      </c>
      <c r="N4733">
        <f>2025-Table1[[#This Row],[Year]]</f>
        <v>13</v>
      </c>
    </row>
    <row r="4734" spans="1:14" x14ac:dyDescent="0.3">
      <c r="A4734" t="s">
        <v>101</v>
      </c>
      <c r="B4734" t="s">
        <v>172</v>
      </c>
      <c r="C4734">
        <v>2015</v>
      </c>
      <c r="D4734" s="3">
        <v>9</v>
      </c>
      <c r="E4734" s="3">
        <v>92000</v>
      </c>
      <c r="F4734" t="s">
        <v>13</v>
      </c>
      <c r="G4734" s="15">
        <f>IF(Table1[[#This Row],[Transmission]]="Manual", 0, 1)</f>
        <v>0</v>
      </c>
      <c r="H4734" t="s">
        <v>9475</v>
      </c>
      <c r="I4734" t="s">
        <v>17</v>
      </c>
      <c r="J4734" s="4">
        <v>45597</v>
      </c>
      <c r="K4734" t="s">
        <v>4490</v>
      </c>
      <c r="L4734" s="5">
        <v>195000</v>
      </c>
      <c r="M4734" s="28">
        <f t="shared" si="73"/>
        <v>195000</v>
      </c>
      <c r="N4734">
        <f>2025-Table1[[#This Row],[Year]]</f>
        <v>10</v>
      </c>
    </row>
    <row r="4735" spans="1:14" x14ac:dyDescent="0.3">
      <c r="A4735" t="s">
        <v>18</v>
      </c>
      <c r="B4735" t="s">
        <v>1269</v>
      </c>
      <c r="C4735">
        <v>2014</v>
      </c>
      <c r="D4735" s="3">
        <v>10</v>
      </c>
      <c r="E4735" s="3">
        <v>58000</v>
      </c>
      <c r="F4735" t="s">
        <v>25</v>
      </c>
      <c r="G4735" s="15">
        <f>IF(Table1[[#This Row],[Transmission]]="Manual", 0, 1)</f>
        <v>1</v>
      </c>
      <c r="H4735" t="s">
        <v>9475</v>
      </c>
      <c r="I4735" t="s">
        <v>17</v>
      </c>
      <c r="J4735" s="4">
        <v>45597</v>
      </c>
      <c r="K4735" t="s">
        <v>4491</v>
      </c>
      <c r="L4735" s="5">
        <v>489000</v>
      </c>
      <c r="M4735" s="28">
        <f t="shared" si="73"/>
        <v>489000</v>
      </c>
      <c r="N4735">
        <f>2025-Table1[[#This Row],[Year]]</f>
        <v>11</v>
      </c>
    </row>
    <row r="4736" spans="1:14" x14ac:dyDescent="0.3">
      <c r="A4736" t="s">
        <v>38</v>
      </c>
      <c r="B4736" t="s">
        <v>145</v>
      </c>
      <c r="C4736">
        <v>2020</v>
      </c>
      <c r="D4736" s="3">
        <v>4</v>
      </c>
      <c r="E4736" s="3">
        <v>50000</v>
      </c>
      <c r="F4736" t="s">
        <v>13</v>
      </c>
      <c r="G4736" s="15">
        <f>IF(Table1[[#This Row],[Transmission]]="Manual", 0, 1)</f>
        <v>0</v>
      </c>
      <c r="H4736" t="s">
        <v>9472</v>
      </c>
      <c r="I4736" t="s">
        <v>14</v>
      </c>
      <c r="J4736" s="4">
        <v>45597</v>
      </c>
      <c r="K4736" t="s">
        <v>4492</v>
      </c>
      <c r="L4736" s="5">
        <v>740000</v>
      </c>
      <c r="M4736" s="28">
        <f t="shared" si="73"/>
        <v>740000</v>
      </c>
      <c r="N4736">
        <f>2025-Table1[[#This Row],[Year]]</f>
        <v>5</v>
      </c>
    </row>
    <row r="4737" spans="1:14" x14ac:dyDescent="0.3">
      <c r="A4737" t="s">
        <v>11</v>
      </c>
      <c r="B4737" t="s">
        <v>106</v>
      </c>
      <c r="C4737">
        <v>2016</v>
      </c>
      <c r="D4737" s="3">
        <v>8</v>
      </c>
      <c r="E4737" s="3">
        <v>55000</v>
      </c>
      <c r="F4737" t="s">
        <v>25</v>
      </c>
      <c r="G4737" s="15">
        <f>IF(Table1[[#This Row],[Transmission]]="Manual", 0, 1)</f>
        <v>1</v>
      </c>
      <c r="H4737" t="s">
        <v>9475</v>
      </c>
      <c r="I4737" t="s">
        <v>14</v>
      </c>
      <c r="J4737" s="4">
        <v>45597</v>
      </c>
      <c r="K4737" t="s">
        <v>4493</v>
      </c>
      <c r="L4737" s="5">
        <v>750000</v>
      </c>
      <c r="M4737" s="28">
        <f t="shared" si="73"/>
        <v>750000</v>
      </c>
      <c r="N4737">
        <f>2025-Table1[[#This Row],[Year]]</f>
        <v>9</v>
      </c>
    </row>
    <row r="4738" spans="1:14" x14ac:dyDescent="0.3">
      <c r="A4738" t="s">
        <v>11</v>
      </c>
      <c r="B4738" t="s">
        <v>188</v>
      </c>
      <c r="C4738">
        <v>2017</v>
      </c>
      <c r="D4738" s="3">
        <v>7</v>
      </c>
      <c r="E4738" s="3">
        <v>61000</v>
      </c>
      <c r="F4738" t="s">
        <v>13</v>
      </c>
      <c r="G4738" s="15">
        <f>IF(Table1[[#This Row],[Transmission]]="Manual", 0, 1)</f>
        <v>0</v>
      </c>
      <c r="H4738" t="s">
        <v>9472</v>
      </c>
      <c r="I4738" t="s">
        <v>14</v>
      </c>
      <c r="J4738" s="4">
        <v>45597</v>
      </c>
      <c r="K4738" t="s">
        <v>766</v>
      </c>
      <c r="L4738" s="5">
        <v>700000</v>
      </c>
      <c r="M4738" s="28">
        <f t="shared" si="73"/>
        <v>700000</v>
      </c>
      <c r="N4738">
        <f>2025-Table1[[#This Row],[Year]]</f>
        <v>8</v>
      </c>
    </row>
    <row r="4739" spans="1:14" x14ac:dyDescent="0.3">
      <c r="A4739" t="s">
        <v>44</v>
      </c>
      <c r="B4739" t="s">
        <v>1196</v>
      </c>
      <c r="C4739">
        <v>2012</v>
      </c>
      <c r="D4739" s="3">
        <v>12</v>
      </c>
      <c r="E4739" s="3">
        <v>78000</v>
      </c>
      <c r="F4739" t="s">
        <v>13</v>
      </c>
      <c r="G4739" s="15">
        <f>IF(Table1[[#This Row],[Transmission]]="Manual", 0, 1)</f>
        <v>0</v>
      </c>
      <c r="H4739" t="s">
        <v>9472</v>
      </c>
      <c r="I4739" t="s">
        <v>2903</v>
      </c>
      <c r="J4739" s="4">
        <v>45597</v>
      </c>
      <c r="K4739" t="s">
        <v>4494</v>
      </c>
      <c r="L4739" s="5">
        <v>160000</v>
      </c>
      <c r="M4739" s="28">
        <f t="shared" ref="M4739:M4802" si="74">VALUE(SUBSTITUTE(SUBSTITUTE(L4739,"₹"," "),",",""))</f>
        <v>160000</v>
      </c>
      <c r="N4739">
        <f>2025-Table1[[#This Row],[Year]]</f>
        <v>13</v>
      </c>
    </row>
    <row r="4740" spans="1:14" x14ac:dyDescent="0.3">
      <c r="A4740" t="s">
        <v>101</v>
      </c>
      <c r="B4740" t="s">
        <v>638</v>
      </c>
      <c r="C4740">
        <v>2019</v>
      </c>
      <c r="D4740" s="3">
        <v>5</v>
      </c>
      <c r="E4740" s="3">
        <v>52600</v>
      </c>
      <c r="F4740" t="s">
        <v>25</v>
      </c>
      <c r="G4740" s="15">
        <f>IF(Table1[[#This Row],[Transmission]]="Manual", 0, 1)</f>
        <v>1</v>
      </c>
      <c r="H4740" t="s">
        <v>9472</v>
      </c>
      <c r="I4740" t="s">
        <v>2903</v>
      </c>
      <c r="J4740" s="4">
        <v>45597</v>
      </c>
      <c r="K4740" t="s">
        <v>4495</v>
      </c>
      <c r="L4740" s="5">
        <v>685000</v>
      </c>
      <c r="M4740" s="28">
        <f t="shared" si="74"/>
        <v>685000</v>
      </c>
      <c r="N4740">
        <f>2025-Table1[[#This Row],[Year]]</f>
        <v>6</v>
      </c>
    </row>
    <row r="4741" spans="1:14" x14ac:dyDescent="0.3">
      <c r="A4741" t="s">
        <v>15</v>
      </c>
      <c r="B4741" t="s">
        <v>16</v>
      </c>
      <c r="C4741">
        <v>2014</v>
      </c>
      <c r="D4741" s="3">
        <v>10</v>
      </c>
      <c r="E4741" s="3">
        <v>125000</v>
      </c>
      <c r="F4741" t="s">
        <v>13</v>
      </c>
      <c r="G4741" s="15">
        <f>IF(Table1[[#This Row],[Transmission]]="Manual", 0, 1)</f>
        <v>0</v>
      </c>
      <c r="H4741" t="s">
        <v>9475</v>
      </c>
      <c r="I4741" t="s">
        <v>17</v>
      </c>
      <c r="J4741" s="4">
        <v>45597</v>
      </c>
      <c r="K4741" t="s">
        <v>1214</v>
      </c>
      <c r="L4741" s="5">
        <v>750000</v>
      </c>
      <c r="M4741" s="28">
        <f t="shared" si="74"/>
        <v>750000</v>
      </c>
      <c r="N4741">
        <f>2025-Table1[[#This Row],[Year]]</f>
        <v>11</v>
      </c>
    </row>
    <row r="4742" spans="1:14" x14ac:dyDescent="0.3">
      <c r="A4742" t="s">
        <v>61</v>
      </c>
      <c r="B4742" t="s">
        <v>62</v>
      </c>
      <c r="C4742">
        <v>2017</v>
      </c>
      <c r="D4742" s="3">
        <v>7</v>
      </c>
      <c r="E4742" s="3">
        <v>55000</v>
      </c>
      <c r="F4742" t="s">
        <v>25</v>
      </c>
      <c r="G4742" s="15">
        <f>IF(Table1[[#This Row],[Transmission]]="Manual", 0, 1)</f>
        <v>1</v>
      </c>
      <c r="H4742" t="s">
        <v>9472</v>
      </c>
      <c r="I4742" t="s">
        <v>14</v>
      </c>
      <c r="J4742" s="4">
        <v>45597</v>
      </c>
      <c r="K4742" t="s">
        <v>244</v>
      </c>
      <c r="L4742" s="5">
        <v>345000</v>
      </c>
      <c r="M4742" s="28">
        <f t="shared" si="74"/>
        <v>345000</v>
      </c>
      <c r="N4742">
        <f>2025-Table1[[#This Row],[Year]]</f>
        <v>8</v>
      </c>
    </row>
    <row r="4743" spans="1:14" x14ac:dyDescent="0.3">
      <c r="A4743" t="s">
        <v>44</v>
      </c>
      <c r="B4743" t="s">
        <v>1350</v>
      </c>
      <c r="C4743">
        <v>2016</v>
      </c>
      <c r="D4743" s="3">
        <v>8</v>
      </c>
      <c r="E4743" s="3">
        <v>97400</v>
      </c>
      <c r="F4743" t="s">
        <v>13</v>
      </c>
      <c r="G4743" s="15">
        <f>IF(Table1[[#This Row],[Transmission]]="Manual", 0, 1)</f>
        <v>0</v>
      </c>
      <c r="H4743" t="s">
        <v>9475</v>
      </c>
      <c r="I4743" t="s">
        <v>14</v>
      </c>
      <c r="J4743" s="4">
        <v>45597</v>
      </c>
      <c r="K4743" t="s">
        <v>4496</v>
      </c>
      <c r="L4743" s="5">
        <v>585000</v>
      </c>
      <c r="M4743" s="28">
        <f t="shared" si="74"/>
        <v>585000</v>
      </c>
      <c r="N4743">
        <f>2025-Table1[[#This Row],[Year]]</f>
        <v>9</v>
      </c>
    </row>
    <row r="4744" spans="1:14" x14ac:dyDescent="0.3">
      <c r="A4744" t="s">
        <v>21</v>
      </c>
      <c r="B4744" t="s">
        <v>194</v>
      </c>
      <c r="C4744">
        <v>2021</v>
      </c>
      <c r="D4744" s="3">
        <v>3</v>
      </c>
      <c r="E4744" s="3">
        <v>52000</v>
      </c>
      <c r="F4744" t="s">
        <v>13</v>
      </c>
      <c r="G4744" s="15">
        <f>IF(Table1[[#This Row],[Transmission]]="Manual", 0, 1)</f>
        <v>0</v>
      </c>
      <c r="H4744" t="s">
        <v>9475</v>
      </c>
      <c r="I4744" t="s">
        <v>14</v>
      </c>
      <c r="J4744" s="4">
        <v>45597</v>
      </c>
      <c r="K4744" t="s">
        <v>4497</v>
      </c>
      <c r="L4744" s="5">
        <v>395000</v>
      </c>
      <c r="M4744" s="28">
        <f t="shared" si="74"/>
        <v>395000</v>
      </c>
      <c r="N4744">
        <f>2025-Table1[[#This Row],[Year]]</f>
        <v>4</v>
      </c>
    </row>
    <row r="4745" spans="1:14" x14ac:dyDescent="0.3">
      <c r="A4745" t="s">
        <v>21</v>
      </c>
      <c r="B4745" t="s">
        <v>39</v>
      </c>
      <c r="C4745">
        <v>2011</v>
      </c>
      <c r="D4745" s="3">
        <v>13</v>
      </c>
      <c r="E4745" s="3">
        <v>59000</v>
      </c>
      <c r="F4745" t="s">
        <v>13</v>
      </c>
      <c r="G4745" s="15">
        <f>IF(Table1[[#This Row],[Transmission]]="Manual", 0, 1)</f>
        <v>0</v>
      </c>
      <c r="H4745" t="s">
        <v>9475</v>
      </c>
      <c r="I4745" t="s">
        <v>2903</v>
      </c>
      <c r="J4745" s="4">
        <v>45597</v>
      </c>
      <c r="K4745" t="s">
        <v>4498</v>
      </c>
      <c r="L4745" s="5">
        <v>245000</v>
      </c>
      <c r="M4745" s="28">
        <f t="shared" si="74"/>
        <v>245000</v>
      </c>
      <c r="N4745">
        <f>2025-Table1[[#This Row],[Year]]</f>
        <v>14</v>
      </c>
    </row>
    <row r="4746" spans="1:14" x14ac:dyDescent="0.3">
      <c r="A4746" t="s">
        <v>44</v>
      </c>
      <c r="B4746" t="s">
        <v>1728</v>
      </c>
      <c r="C4746">
        <v>2020</v>
      </c>
      <c r="D4746" s="3">
        <v>4</v>
      </c>
      <c r="E4746" s="3">
        <v>41000</v>
      </c>
      <c r="F4746" t="s">
        <v>13</v>
      </c>
      <c r="G4746" s="15">
        <f>IF(Table1[[#This Row],[Transmission]]="Manual", 0, 1)</f>
        <v>0</v>
      </c>
      <c r="H4746" t="s">
        <v>9475</v>
      </c>
      <c r="I4746" t="s">
        <v>2903</v>
      </c>
      <c r="J4746" s="4">
        <v>45597</v>
      </c>
      <c r="K4746" t="s">
        <v>2904</v>
      </c>
      <c r="L4746" s="5">
        <v>645001</v>
      </c>
      <c r="M4746" s="28">
        <f t="shared" si="74"/>
        <v>645001</v>
      </c>
      <c r="N4746">
        <f>2025-Table1[[#This Row],[Year]]</f>
        <v>5</v>
      </c>
    </row>
    <row r="4747" spans="1:14" x14ac:dyDescent="0.3">
      <c r="A4747" t="s">
        <v>113</v>
      </c>
      <c r="B4747" t="s">
        <v>181</v>
      </c>
      <c r="C4747">
        <v>2017</v>
      </c>
      <c r="D4747" s="3">
        <v>7</v>
      </c>
      <c r="E4747" s="3">
        <v>70000</v>
      </c>
      <c r="F4747" t="s">
        <v>13</v>
      </c>
      <c r="G4747" s="15">
        <f>IF(Table1[[#This Row],[Transmission]]="Manual", 0, 1)</f>
        <v>0</v>
      </c>
      <c r="H4747" t="s">
        <v>9472</v>
      </c>
      <c r="I4747" t="s">
        <v>17</v>
      </c>
      <c r="J4747" s="4">
        <v>45597</v>
      </c>
      <c r="K4747" t="s">
        <v>4499</v>
      </c>
      <c r="L4747" s="5">
        <v>699939</v>
      </c>
      <c r="M4747" s="28">
        <f t="shared" si="74"/>
        <v>699939</v>
      </c>
      <c r="N4747">
        <f>2025-Table1[[#This Row],[Year]]</f>
        <v>8</v>
      </c>
    </row>
    <row r="4748" spans="1:14" x14ac:dyDescent="0.3">
      <c r="A4748" t="s">
        <v>44</v>
      </c>
      <c r="B4748" t="s">
        <v>83</v>
      </c>
      <c r="C4748">
        <v>2016</v>
      </c>
      <c r="D4748" s="3">
        <v>8</v>
      </c>
      <c r="E4748" s="3">
        <v>88700</v>
      </c>
      <c r="F4748" t="s">
        <v>13</v>
      </c>
      <c r="G4748" s="15">
        <f>IF(Table1[[#This Row],[Transmission]]="Manual", 0, 1)</f>
        <v>0</v>
      </c>
      <c r="H4748" t="s">
        <v>9475</v>
      </c>
      <c r="I4748" t="s">
        <v>14</v>
      </c>
      <c r="J4748" s="4">
        <v>45597</v>
      </c>
      <c r="K4748" t="s">
        <v>4500</v>
      </c>
      <c r="L4748" s="5">
        <v>370000</v>
      </c>
      <c r="M4748" s="28">
        <f t="shared" si="74"/>
        <v>370000</v>
      </c>
      <c r="N4748">
        <f>2025-Table1[[#This Row],[Year]]</f>
        <v>9</v>
      </c>
    </row>
    <row r="4749" spans="1:14" x14ac:dyDescent="0.3">
      <c r="A4749" t="s">
        <v>11</v>
      </c>
      <c r="B4749" t="s">
        <v>624</v>
      </c>
      <c r="C4749">
        <v>2007</v>
      </c>
      <c r="D4749" s="3">
        <v>17</v>
      </c>
      <c r="E4749" s="3">
        <v>91000</v>
      </c>
      <c r="F4749" t="s">
        <v>25</v>
      </c>
      <c r="G4749" s="15">
        <f>IF(Table1[[#This Row],[Transmission]]="Manual", 0, 1)</f>
        <v>1</v>
      </c>
      <c r="H4749" t="s">
        <v>9472</v>
      </c>
      <c r="I4749" t="s">
        <v>2903</v>
      </c>
      <c r="J4749" s="4">
        <v>45597</v>
      </c>
      <c r="K4749" t="s">
        <v>4501</v>
      </c>
      <c r="L4749" s="5">
        <v>251000</v>
      </c>
      <c r="M4749" s="28">
        <f t="shared" si="74"/>
        <v>251000</v>
      </c>
      <c r="N4749">
        <f>2025-Table1[[#This Row],[Year]]</f>
        <v>18</v>
      </c>
    </row>
    <row r="4750" spans="1:14" x14ac:dyDescent="0.3">
      <c r="A4750" t="s">
        <v>11</v>
      </c>
      <c r="B4750" t="s">
        <v>285</v>
      </c>
      <c r="C4750">
        <v>2021</v>
      </c>
      <c r="D4750" s="3">
        <v>3</v>
      </c>
      <c r="E4750" s="3">
        <v>3900</v>
      </c>
      <c r="F4750" t="s">
        <v>13</v>
      </c>
      <c r="G4750" s="15">
        <f>IF(Table1[[#This Row],[Transmission]]="Manual", 0, 1)</f>
        <v>0</v>
      </c>
      <c r="H4750" t="s">
        <v>9475</v>
      </c>
      <c r="I4750" t="s">
        <v>14</v>
      </c>
      <c r="J4750" s="4">
        <v>45597</v>
      </c>
      <c r="K4750" t="s">
        <v>4502</v>
      </c>
      <c r="L4750" s="5">
        <v>660000</v>
      </c>
      <c r="M4750" s="28">
        <f t="shared" si="74"/>
        <v>660000</v>
      </c>
      <c r="N4750">
        <f>2025-Table1[[#This Row],[Year]]</f>
        <v>4</v>
      </c>
    </row>
    <row r="4751" spans="1:14" x14ac:dyDescent="0.3">
      <c r="A4751" t="s">
        <v>113</v>
      </c>
      <c r="B4751" t="s">
        <v>121</v>
      </c>
      <c r="C4751">
        <v>2016</v>
      </c>
      <c r="D4751" s="3">
        <v>8</v>
      </c>
      <c r="E4751" s="3">
        <v>86000</v>
      </c>
      <c r="F4751" t="s">
        <v>25</v>
      </c>
      <c r="G4751" s="15">
        <f>IF(Table1[[#This Row],[Transmission]]="Manual", 0, 1)</f>
        <v>1</v>
      </c>
      <c r="H4751" t="s">
        <v>9475</v>
      </c>
      <c r="I4751" t="s">
        <v>17</v>
      </c>
      <c r="J4751" s="4">
        <v>45597</v>
      </c>
      <c r="K4751" t="s">
        <v>4503</v>
      </c>
      <c r="L4751" s="5">
        <v>770000</v>
      </c>
      <c r="M4751" s="28">
        <f t="shared" si="74"/>
        <v>770000</v>
      </c>
      <c r="N4751">
        <f>2025-Table1[[#This Row],[Year]]</f>
        <v>9</v>
      </c>
    </row>
    <row r="4752" spans="1:14" x14ac:dyDescent="0.3">
      <c r="A4752" t="s">
        <v>27</v>
      </c>
      <c r="B4752" t="s">
        <v>360</v>
      </c>
      <c r="C4752">
        <v>2013</v>
      </c>
      <c r="D4752" s="3">
        <v>11</v>
      </c>
      <c r="E4752" s="3">
        <v>85000</v>
      </c>
      <c r="F4752" t="s">
        <v>25</v>
      </c>
      <c r="G4752" s="15">
        <f>IF(Table1[[#This Row],[Transmission]]="Manual", 0, 1)</f>
        <v>1</v>
      </c>
      <c r="H4752" t="s">
        <v>9475</v>
      </c>
      <c r="I4752" t="s">
        <v>17</v>
      </c>
      <c r="J4752" s="4">
        <v>45597</v>
      </c>
      <c r="K4752" t="s">
        <v>1787</v>
      </c>
      <c r="L4752" s="5">
        <v>1075000</v>
      </c>
      <c r="M4752" s="28">
        <f t="shared" si="74"/>
        <v>1075000</v>
      </c>
      <c r="N4752">
        <f>2025-Table1[[#This Row],[Year]]</f>
        <v>12</v>
      </c>
    </row>
    <row r="4753" spans="1:14" x14ac:dyDescent="0.3">
      <c r="A4753" t="s">
        <v>21</v>
      </c>
      <c r="B4753" t="s">
        <v>231</v>
      </c>
      <c r="C4753">
        <v>2014</v>
      </c>
      <c r="D4753" s="3">
        <v>10</v>
      </c>
      <c r="E4753" s="3">
        <v>100080</v>
      </c>
      <c r="F4753" t="s">
        <v>25</v>
      </c>
      <c r="G4753" s="15">
        <f>IF(Table1[[#This Row],[Transmission]]="Manual", 0, 1)</f>
        <v>1</v>
      </c>
      <c r="H4753" t="s">
        <v>9475</v>
      </c>
      <c r="I4753" t="s">
        <v>2903</v>
      </c>
      <c r="J4753" s="4">
        <v>45597</v>
      </c>
      <c r="K4753" t="s">
        <v>4504</v>
      </c>
      <c r="L4753" s="5">
        <v>185000</v>
      </c>
      <c r="M4753" s="28">
        <f t="shared" si="74"/>
        <v>185000</v>
      </c>
      <c r="N4753">
        <f>2025-Table1[[#This Row],[Year]]</f>
        <v>11</v>
      </c>
    </row>
    <row r="4754" spans="1:14" x14ac:dyDescent="0.3">
      <c r="A4754" t="s">
        <v>44</v>
      </c>
      <c r="B4754" t="s">
        <v>133</v>
      </c>
      <c r="C4754">
        <v>2015</v>
      </c>
      <c r="D4754" s="3">
        <v>9</v>
      </c>
      <c r="E4754" s="3">
        <v>58000</v>
      </c>
      <c r="F4754" t="s">
        <v>13</v>
      </c>
      <c r="G4754" s="15">
        <f>IF(Table1[[#This Row],[Transmission]]="Manual", 0, 1)</f>
        <v>0</v>
      </c>
      <c r="H4754" t="s">
        <v>9475</v>
      </c>
      <c r="I4754" t="s">
        <v>14</v>
      </c>
      <c r="J4754" s="4">
        <v>45536</v>
      </c>
      <c r="K4754" t="s">
        <v>4505</v>
      </c>
      <c r="L4754" s="5">
        <v>315000</v>
      </c>
      <c r="M4754" s="28">
        <f t="shared" si="74"/>
        <v>315000</v>
      </c>
      <c r="N4754">
        <f>2025-Table1[[#This Row],[Year]]</f>
        <v>10</v>
      </c>
    </row>
    <row r="4755" spans="1:14" x14ac:dyDescent="0.3">
      <c r="A4755" t="s">
        <v>33</v>
      </c>
      <c r="B4755" t="s">
        <v>34</v>
      </c>
      <c r="C4755">
        <v>2014</v>
      </c>
      <c r="D4755" s="3">
        <v>10</v>
      </c>
      <c r="E4755" s="3">
        <v>83000</v>
      </c>
      <c r="F4755" t="s">
        <v>13</v>
      </c>
      <c r="G4755" s="15">
        <f>IF(Table1[[#This Row],[Transmission]]="Manual", 0, 1)</f>
        <v>0</v>
      </c>
      <c r="H4755" t="s">
        <v>9475</v>
      </c>
      <c r="I4755" t="s">
        <v>17</v>
      </c>
      <c r="J4755" s="4">
        <v>45597</v>
      </c>
      <c r="K4755" t="s">
        <v>4506</v>
      </c>
      <c r="L4755" s="5">
        <v>525000</v>
      </c>
      <c r="M4755" s="28">
        <f t="shared" si="74"/>
        <v>525000</v>
      </c>
      <c r="N4755">
        <f>2025-Table1[[#This Row],[Year]]</f>
        <v>11</v>
      </c>
    </row>
    <row r="4756" spans="1:14" x14ac:dyDescent="0.3">
      <c r="A4756" t="s">
        <v>21</v>
      </c>
      <c r="B4756" t="s">
        <v>68</v>
      </c>
      <c r="C4756">
        <v>2020</v>
      </c>
      <c r="D4756" s="3">
        <v>4</v>
      </c>
      <c r="E4756" s="3">
        <v>65000</v>
      </c>
      <c r="F4756" t="s">
        <v>13</v>
      </c>
      <c r="G4756" s="15">
        <f>IF(Table1[[#This Row],[Transmission]]="Manual", 0, 1)</f>
        <v>0</v>
      </c>
      <c r="H4756" t="s">
        <v>9475</v>
      </c>
      <c r="I4756" t="s">
        <v>2903</v>
      </c>
      <c r="J4756" s="4">
        <v>45597</v>
      </c>
      <c r="K4756" t="s">
        <v>4507</v>
      </c>
      <c r="L4756" s="5">
        <v>369000</v>
      </c>
      <c r="M4756" s="28">
        <f t="shared" si="74"/>
        <v>369000</v>
      </c>
      <c r="N4756">
        <f>2025-Table1[[#This Row],[Year]]</f>
        <v>5</v>
      </c>
    </row>
    <row r="4757" spans="1:14" x14ac:dyDescent="0.3">
      <c r="A4757" t="s">
        <v>21</v>
      </c>
      <c r="B4757" t="s">
        <v>24</v>
      </c>
      <c r="C4757">
        <v>2021</v>
      </c>
      <c r="D4757" s="3">
        <v>3</v>
      </c>
      <c r="E4757" s="3">
        <v>29000</v>
      </c>
      <c r="F4757" t="s">
        <v>13</v>
      </c>
      <c r="G4757" s="15">
        <f>IF(Table1[[#This Row],[Transmission]]="Manual", 0, 1)</f>
        <v>0</v>
      </c>
      <c r="H4757" t="s">
        <v>9472</v>
      </c>
      <c r="I4757" t="s">
        <v>14</v>
      </c>
      <c r="J4757" s="4">
        <v>45597</v>
      </c>
      <c r="K4757" t="s">
        <v>4508</v>
      </c>
      <c r="L4757" s="5">
        <v>690000</v>
      </c>
      <c r="M4757" s="28">
        <f t="shared" si="74"/>
        <v>690000</v>
      </c>
      <c r="N4757">
        <f>2025-Table1[[#This Row],[Year]]</f>
        <v>4</v>
      </c>
    </row>
    <row r="4758" spans="1:14" x14ac:dyDescent="0.3">
      <c r="A4758" t="s">
        <v>21</v>
      </c>
      <c r="B4758" t="s">
        <v>1538</v>
      </c>
      <c r="C4758">
        <v>2023</v>
      </c>
      <c r="D4758" s="3">
        <v>1</v>
      </c>
      <c r="E4758" s="3">
        <v>521</v>
      </c>
      <c r="F4758" t="s">
        <v>13</v>
      </c>
      <c r="G4758" s="15">
        <f>IF(Table1[[#This Row],[Transmission]]="Manual", 0, 1)</f>
        <v>0</v>
      </c>
      <c r="H4758" t="s">
        <v>9472</v>
      </c>
      <c r="I4758" t="s">
        <v>14</v>
      </c>
      <c r="J4758" s="4">
        <v>45597</v>
      </c>
      <c r="K4758" t="s">
        <v>3272</v>
      </c>
      <c r="L4758" s="5">
        <v>1435000</v>
      </c>
      <c r="M4758" s="28">
        <f t="shared" si="74"/>
        <v>1435000</v>
      </c>
      <c r="N4758">
        <f>2025-Table1[[#This Row],[Year]]</f>
        <v>2</v>
      </c>
    </row>
    <row r="4759" spans="1:14" x14ac:dyDescent="0.3">
      <c r="A4759" t="s">
        <v>11</v>
      </c>
      <c r="B4759" t="s">
        <v>12</v>
      </c>
      <c r="C4759">
        <v>2012</v>
      </c>
      <c r="D4759" s="3">
        <v>12</v>
      </c>
      <c r="E4759" s="3">
        <v>63000</v>
      </c>
      <c r="F4759" t="s">
        <v>25</v>
      </c>
      <c r="G4759" s="15">
        <f>IF(Table1[[#This Row],[Transmission]]="Manual", 0, 1)</f>
        <v>1</v>
      </c>
      <c r="H4759" t="s">
        <v>9472</v>
      </c>
      <c r="I4759" t="s">
        <v>2903</v>
      </c>
      <c r="J4759" s="4">
        <v>45597</v>
      </c>
      <c r="K4759" t="s">
        <v>4509</v>
      </c>
      <c r="L4759" s="5">
        <v>425000</v>
      </c>
      <c r="M4759" s="28">
        <f t="shared" si="74"/>
        <v>425000</v>
      </c>
      <c r="N4759">
        <f>2025-Table1[[#This Row],[Year]]</f>
        <v>13</v>
      </c>
    </row>
    <row r="4760" spans="1:14" x14ac:dyDescent="0.3">
      <c r="A4760" t="s">
        <v>61</v>
      </c>
      <c r="B4760" t="s">
        <v>109</v>
      </c>
      <c r="C4760">
        <v>2015</v>
      </c>
      <c r="D4760" s="3">
        <v>9</v>
      </c>
      <c r="E4760" s="3">
        <v>80000</v>
      </c>
      <c r="F4760" t="s">
        <v>13</v>
      </c>
      <c r="G4760" s="15">
        <f>IF(Table1[[#This Row],[Transmission]]="Manual", 0, 1)</f>
        <v>0</v>
      </c>
      <c r="H4760" t="s">
        <v>9475</v>
      </c>
      <c r="I4760" t="s">
        <v>17</v>
      </c>
      <c r="J4760" s="4">
        <v>45536</v>
      </c>
      <c r="K4760" t="s">
        <v>4510</v>
      </c>
      <c r="L4760" s="5">
        <v>349991</v>
      </c>
      <c r="M4760" s="28">
        <f t="shared" si="74"/>
        <v>349991</v>
      </c>
      <c r="N4760">
        <f>2025-Table1[[#This Row],[Year]]</f>
        <v>10</v>
      </c>
    </row>
    <row r="4761" spans="1:14" x14ac:dyDescent="0.3">
      <c r="A4761" t="s">
        <v>18</v>
      </c>
      <c r="B4761" t="s">
        <v>1269</v>
      </c>
      <c r="C4761">
        <v>2013</v>
      </c>
      <c r="D4761" s="3">
        <v>11</v>
      </c>
      <c r="E4761" s="3">
        <v>76000</v>
      </c>
      <c r="F4761" t="s">
        <v>13</v>
      </c>
      <c r="G4761" s="15">
        <f>IF(Table1[[#This Row],[Transmission]]="Manual", 0, 1)</f>
        <v>0</v>
      </c>
      <c r="H4761" t="s">
        <v>9472</v>
      </c>
      <c r="I4761" t="s">
        <v>17</v>
      </c>
      <c r="J4761" s="4">
        <v>45597</v>
      </c>
      <c r="K4761" t="s">
        <v>4511</v>
      </c>
      <c r="L4761" s="5">
        <v>760000</v>
      </c>
      <c r="M4761" s="28">
        <f t="shared" si="74"/>
        <v>760000</v>
      </c>
      <c r="N4761">
        <f>2025-Table1[[#This Row],[Year]]</f>
        <v>12</v>
      </c>
    </row>
    <row r="4762" spans="1:14" x14ac:dyDescent="0.3">
      <c r="A4762" t="s">
        <v>21</v>
      </c>
      <c r="B4762" t="s">
        <v>298</v>
      </c>
      <c r="C4762">
        <v>2007</v>
      </c>
      <c r="D4762" s="3">
        <v>17</v>
      </c>
      <c r="E4762" s="3">
        <v>85000</v>
      </c>
      <c r="F4762" t="s">
        <v>13</v>
      </c>
      <c r="G4762" s="15">
        <f>IF(Table1[[#This Row],[Transmission]]="Manual", 0, 1)</f>
        <v>0</v>
      </c>
      <c r="H4762" t="s">
        <v>9475</v>
      </c>
      <c r="I4762" t="s">
        <v>14</v>
      </c>
      <c r="J4762" s="4">
        <v>45597</v>
      </c>
      <c r="K4762" t="s">
        <v>4512</v>
      </c>
      <c r="L4762" s="5">
        <v>98000</v>
      </c>
      <c r="M4762" s="28">
        <f t="shared" si="74"/>
        <v>98000</v>
      </c>
      <c r="N4762">
        <f>2025-Table1[[#This Row],[Year]]</f>
        <v>18</v>
      </c>
    </row>
    <row r="4763" spans="1:14" x14ac:dyDescent="0.3">
      <c r="A4763" t="s">
        <v>44</v>
      </c>
      <c r="B4763" t="s">
        <v>89</v>
      </c>
      <c r="C4763">
        <v>2023</v>
      </c>
      <c r="D4763" s="3">
        <v>1</v>
      </c>
      <c r="E4763" s="3">
        <v>23000</v>
      </c>
      <c r="F4763" t="s">
        <v>25</v>
      </c>
      <c r="G4763" s="15">
        <f>IF(Table1[[#This Row],[Transmission]]="Manual", 0, 1)</f>
        <v>1</v>
      </c>
      <c r="H4763" t="s">
        <v>9472</v>
      </c>
      <c r="I4763" t="s">
        <v>14</v>
      </c>
      <c r="J4763" s="4">
        <v>45566</v>
      </c>
      <c r="K4763" t="s">
        <v>4513</v>
      </c>
      <c r="L4763" s="5">
        <v>1560000</v>
      </c>
      <c r="M4763" s="28">
        <f t="shared" si="74"/>
        <v>1560000</v>
      </c>
      <c r="N4763">
        <f>2025-Table1[[#This Row],[Year]]</f>
        <v>2</v>
      </c>
    </row>
    <row r="4764" spans="1:14" x14ac:dyDescent="0.3">
      <c r="A4764" t="s">
        <v>11</v>
      </c>
      <c r="B4764" t="s">
        <v>12</v>
      </c>
      <c r="C4764">
        <v>2015</v>
      </c>
      <c r="D4764" s="3">
        <v>9</v>
      </c>
      <c r="E4764" s="3">
        <v>100000</v>
      </c>
      <c r="F4764" t="s">
        <v>25</v>
      </c>
      <c r="G4764" s="15">
        <f>IF(Table1[[#This Row],[Transmission]]="Manual", 0, 1)</f>
        <v>1</v>
      </c>
      <c r="H4764" t="s">
        <v>9475</v>
      </c>
      <c r="I4764" t="s">
        <v>2903</v>
      </c>
      <c r="J4764" s="4">
        <v>45597</v>
      </c>
      <c r="K4764" t="s">
        <v>4514</v>
      </c>
      <c r="L4764" s="5">
        <v>500000</v>
      </c>
      <c r="M4764" s="28">
        <f t="shared" si="74"/>
        <v>500000</v>
      </c>
      <c r="N4764">
        <f>2025-Table1[[#This Row],[Year]]</f>
        <v>10</v>
      </c>
    </row>
    <row r="4765" spans="1:14" x14ac:dyDescent="0.3">
      <c r="A4765" t="s">
        <v>11</v>
      </c>
      <c r="B4765" t="s">
        <v>183</v>
      </c>
      <c r="C4765">
        <v>2015</v>
      </c>
      <c r="D4765" s="3">
        <v>9</v>
      </c>
      <c r="E4765" s="3">
        <v>89000</v>
      </c>
      <c r="F4765" t="s">
        <v>13</v>
      </c>
      <c r="G4765" s="15">
        <f>IF(Table1[[#This Row],[Transmission]]="Manual", 0, 1)</f>
        <v>0</v>
      </c>
      <c r="H4765" t="s">
        <v>9475</v>
      </c>
      <c r="I4765" t="s">
        <v>2903</v>
      </c>
      <c r="J4765" s="4">
        <v>45597</v>
      </c>
      <c r="K4765" t="s">
        <v>4515</v>
      </c>
      <c r="L4765" s="5">
        <v>240000</v>
      </c>
      <c r="M4765" s="28">
        <f t="shared" si="74"/>
        <v>240000</v>
      </c>
      <c r="N4765">
        <f>2025-Table1[[#This Row],[Year]]</f>
        <v>10</v>
      </c>
    </row>
    <row r="4766" spans="1:14" x14ac:dyDescent="0.3">
      <c r="A4766" t="s">
        <v>21</v>
      </c>
      <c r="B4766" t="s">
        <v>293</v>
      </c>
      <c r="C4766">
        <v>2023</v>
      </c>
      <c r="D4766" s="3">
        <v>1</v>
      </c>
      <c r="E4766" s="3">
        <v>13000</v>
      </c>
      <c r="F4766" t="s">
        <v>13</v>
      </c>
      <c r="G4766" s="15">
        <f>IF(Table1[[#This Row],[Transmission]]="Manual", 0, 1)</f>
        <v>0</v>
      </c>
      <c r="H4766" t="s">
        <v>9472</v>
      </c>
      <c r="I4766" t="s">
        <v>2903</v>
      </c>
      <c r="J4766" s="4">
        <v>45597</v>
      </c>
      <c r="K4766" t="s">
        <v>4516</v>
      </c>
      <c r="L4766" s="5">
        <v>499000</v>
      </c>
      <c r="M4766" s="28">
        <f t="shared" si="74"/>
        <v>499000</v>
      </c>
      <c r="N4766">
        <f>2025-Table1[[#This Row],[Year]]</f>
        <v>2</v>
      </c>
    </row>
    <row r="4767" spans="1:14" x14ac:dyDescent="0.3">
      <c r="A4767" t="s">
        <v>44</v>
      </c>
      <c r="B4767" t="s">
        <v>228</v>
      </c>
      <c r="C4767">
        <v>2022</v>
      </c>
      <c r="D4767" s="3">
        <v>2</v>
      </c>
      <c r="E4767" s="3">
        <v>50000</v>
      </c>
      <c r="F4767" t="s">
        <v>13</v>
      </c>
      <c r="G4767" s="15">
        <f>IF(Table1[[#This Row],[Transmission]]="Manual", 0, 1)</f>
        <v>0</v>
      </c>
      <c r="H4767" t="s">
        <v>9472</v>
      </c>
      <c r="I4767" t="s">
        <v>2903</v>
      </c>
      <c r="J4767" s="4">
        <v>45566</v>
      </c>
      <c r="K4767" t="s">
        <v>4517</v>
      </c>
      <c r="L4767" s="5">
        <v>639999</v>
      </c>
      <c r="M4767" s="28">
        <f t="shared" si="74"/>
        <v>639999</v>
      </c>
      <c r="N4767">
        <f>2025-Table1[[#This Row],[Year]]</f>
        <v>3</v>
      </c>
    </row>
    <row r="4768" spans="1:14" x14ac:dyDescent="0.3">
      <c r="A4768" t="s">
        <v>21</v>
      </c>
      <c r="B4768" t="s">
        <v>39</v>
      </c>
      <c r="C4768">
        <v>2010</v>
      </c>
      <c r="D4768" s="3">
        <v>14</v>
      </c>
      <c r="E4768" s="3">
        <v>50000</v>
      </c>
      <c r="F4768" t="s">
        <v>13</v>
      </c>
      <c r="G4768" s="15">
        <f>IF(Table1[[#This Row],[Transmission]]="Manual", 0, 1)</f>
        <v>0</v>
      </c>
      <c r="H4768" t="s">
        <v>9475</v>
      </c>
      <c r="I4768" t="s">
        <v>14</v>
      </c>
      <c r="J4768" s="4">
        <v>45597</v>
      </c>
      <c r="K4768" t="s">
        <v>4518</v>
      </c>
      <c r="L4768" s="5">
        <v>385000</v>
      </c>
      <c r="M4768" s="28">
        <f t="shared" si="74"/>
        <v>385000</v>
      </c>
      <c r="N4768">
        <f>2025-Table1[[#This Row],[Year]]</f>
        <v>15</v>
      </c>
    </row>
    <row r="4769" spans="1:14" x14ac:dyDescent="0.3">
      <c r="A4769" t="s">
        <v>21</v>
      </c>
      <c r="B4769" t="s">
        <v>22</v>
      </c>
      <c r="C4769">
        <v>2016</v>
      </c>
      <c r="D4769" s="3">
        <v>8</v>
      </c>
      <c r="E4769" s="3">
        <v>88000</v>
      </c>
      <c r="F4769" t="s">
        <v>13</v>
      </c>
      <c r="G4769" s="15">
        <f>IF(Table1[[#This Row],[Transmission]]="Manual", 0, 1)</f>
        <v>0</v>
      </c>
      <c r="H4769" t="s">
        <v>9472</v>
      </c>
      <c r="I4769" t="s">
        <v>14</v>
      </c>
      <c r="J4769" s="4">
        <v>45597</v>
      </c>
      <c r="K4769" t="s">
        <v>4519</v>
      </c>
      <c r="L4769" s="5">
        <v>430000</v>
      </c>
      <c r="M4769" s="28">
        <f t="shared" si="74"/>
        <v>430000</v>
      </c>
      <c r="N4769">
        <f>2025-Table1[[#This Row],[Year]]</f>
        <v>9</v>
      </c>
    </row>
    <row r="4770" spans="1:14" x14ac:dyDescent="0.3">
      <c r="A4770" t="s">
        <v>21</v>
      </c>
      <c r="B4770" t="s">
        <v>382</v>
      </c>
      <c r="C4770">
        <v>2013</v>
      </c>
      <c r="D4770" s="3">
        <v>11</v>
      </c>
      <c r="E4770" s="3">
        <v>73000</v>
      </c>
      <c r="F4770" t="s">
        <v>25</v>
      </c>
      <c r="G4770" s="15">
        <f>IF(Table1[[#This Row],[Transmission]]="Manual", 0, 1)</f>
        <v>1</v>
      </c>
      <c r="H4770" t="s">
        <v>9475</v>
      </c>
      <c r="I4770" t="s">
        <v>14</v>
      </c>
      <c r="J4770" s="4">
        <v>45597</v>
      </c>
      <c r="K4770" t="s">
        <v>383</v>
      </c>
      <c r="L4770" s="5">
        <v>200000</v>
      </c>
      <c r="M4770" s="28">
        <f t="shared" si="74"/>
        <v>200000</v>
      </c>
      <c r="N4770">
        <f>2025-Table1[[#This Row],[Year]]</f>
        <v>12</v>
      </c>
    </row>
    <row r="4771" spans="1:14" x14ac:dyDescent="0.3">
      <c r="A4771" t="s">
        <v>21</v>
      </c>
      <c r="B4771" t="s">
        <v>276</v>
      </c>
      <c r="C4771">
        <v>2018</v>
      </c>
      <c r="D4771" s="3">
        <v>6</v>
      </c>
      <c r="E4771" s="3">
        <v>24000</v>
      </c>
      <c r="F4771" t="s">
        <v>13</v>
      </c>
      <c r="G4771" s="15">
        <f>IF(Table1[[#This Row],[Transmission]]="Manual", 0, 1)</f>
        <v>0</v>
      </c>
      <c r="H4771" t="s">
        <v>9472</v>
      </c>
      <c r="I4771" t="s">
        <v>14</v>
      </c>
      <c r="J4771" s="4">
        <v>45597</v>
      </c>
      <c r="K4771" t="s">
        <v>1683</v>
      </c>
      <c r="L4771" s="5">
        <v>364000</v>
      </c>
      <c r="M4771" s="28">
        <f t="shared" si="74"/>
        <v>364000</v>
      </c>
      <c r="N4771">
        <f>2025-Table1[[#This Row],[Year]]</f>
        <v>7</v>
      </c>
    </row>
    <row r="4772" spans="1:14" x14ac:dyDescent="0.3">
      <c r="A4772" t="s">
        <v>21</v>
      </c>
      <c r="B4772" t="s">
        <v>99</v>
      </c>
      <c r="C4772">
        <v>2015</v>
      </c>
      <c r="D4772" s="3">
        <v>9</v>
      </c>
      <c r="E4772" s="3">
        <v>90590</v>
      </c>
      <c r="F4772" t="s">
        <v>13</v>
      </c>
      <c r="G4772" s="15">
        <f>IF(Table1[[#This Row],[Transmission]]="Manual", 0, 1)</f>
        <v>0</v>
      </c>
      <c r="H4772" t="s">
        <v>9472</v>
      </c>
      <c r="I4772" t="s">
        <v>14</v>
      </c>
      <c r="J4772" s="4">
        <v>45597</v>
      </c>
      <c r="K4772" t="s">
        <v>4520</v>
      </c>
      <c r="L4772" s="5">
        <v>499000</v>
      </c>
      <c r="M4772" s="28">
        <f t="shared" si="74"/>
        <v>499000</v>
      </c>
      <c r="N4772">
        <f>2025-Table1[[#This Row],[Year]]</f>
        <v>10</v>
      </c>
    </row>
    <row r="4773" spans="1:14" x14ac:dyDescent="0.3">
      <c r="A4773" t="s">
        <v>277</v>
      </c>
      <c r="B4773" t="s">
        <v>1893</v>
      </c>
      <c r="C4773">
        <v>2013</v>
      </c>
      <c r="D4773" s="3">
        <v>11</v>
      </c>
      <c r="E4773" s="3">
        <v>82000</v>
      </c>
      <c r="F4773" t="s">
        <v>13</v>
      </c>
      <c r="G4773" s="15">
        <f>IF(Table1[[#This Row],[Transmission]]="Manual", 0, 1)</f>
        <v>0</v>
      </c>
      <c r="H4773" t="s">
        <v>9475</v>
      </c>
      <c r="I4773" t="s">
        <v>14</v>
      </c>
      <c r="J4773" s="4">
        <v>45597</v>
      </c>
      <c r="K4773" t="s">
        <v>4521</v>
      </c>
      <c r="L4773" s="5">
        <v>160000</v>
      </c>
      <c r="M4773" s="28">
        <f t="shared" si="74"/>
        <v>160000</v>
      </c>
      <c r="N4773">
        <f>2025-Table1[[#This Row],[Year]]</f>
        <v>12</v>
      </c>
    </row>
    <row r="4774" spans="1:14" x14ac:dyDescent="0.3">
      <c r="A4774" t="s">
        <v>44</v>
      </c>
      <c r="B4774" t="s">
        <v>124</v>
      </c>
      <c r="C4774">
        <v>2010</v>
      </c>
      <c r="D4774" s="3">
        <v>14</v>
      </c>
      <c r="E4774" s="3">
        <v>55000</v>
      </c>
      <c r="F4774" t="s">
        <v>25</v>
      </c>
      <c r="G4774" s="15">
        <f>IF(Table1[[#This Row],[Transmission]]="Manual", 0, 1)</f>
        <v>1</v>
      </c>
      <c r="H4774" t="s">
        <v>9475</v>
      </c>
      <c r="I4774" t="s">
        <v>2903</v>
      </c>
      <c r="J4774" s="4">
        <v>45597</v>
      </c>
      <c r="K4774" t="s">
        <v>4522</v>
      </c>
      <c r="L4774" s="5">
        <v>72000</v>
      </c>
      <c r="M4774" s="28">
        <f t="shared" si="74"/>
        <v>72000</v>
      </c>
      <c r="N4774">
        <f>2025-Table1[[#This Row],[Year]]</f>
        <v>15</v>
      </c>
    </row>
    <row r="4775" spans="1:14" x14ac:dyDescent="0.3">
      <c r="A4775" t="s">
        <v>113</v>
      </c>
      <c r="B4775" t="s">
        <v>396</v>
      </c>
      <c r="C4775">
        <v>2014</v>
      </c>
      <c r="D4775" s="3">
        <v>10</v>
      </c>
      <c r="E4775" s="3">
        <v>78525</v>
      </c>
      <c r="F4775" t="s">
        <v>13</v>
      </c>
      <c r="G4775" s="15">
        <f>IF(Table1[[#This Row],[Transmission]]="Manual", 0, 1)</f>
        <v>0</v>
      </c>
      <c r="H4775" t="s">
        <v>9472</v>
      </c>
      <c r="I4775" t="s">
        <v>17</v>
      </c>
      <c r="J4775" s="4">
        <v>45597</v>
      </c>
      <c r="K4775" t="s">
        <v>4523</v>
      </c>
      <c r="L4775" s="5">
        <v>570000</v>
      </c>
      <c r="M4775" s="28">
        <f t="shared" si="74"/>
        <v>570000</v>
      </c>
      <c r="N4775">
        <f>2025-Table1[[#This Row],[Year]]</f>
        <v>11</v>
      </c>
    </row>
    <row r="4776" spans="1:14" x14ac:dyDescent="0.3">
      <c r="A4776" t="s">
        <v>21</v>
      </c>
      <c r="B4776" t="s">
        <v>111</v>
      </c>
      <c r="C4776">
        <v>2016</v>
      </c>
      <c r="D4776" s="3">
        <v>8</v>
      </c>
      <c r="E4776" s="3">
        <v>150000</v>
      </c>
      <c r="F4776" t="s">
        <v>25</v>
      </c>
      <c r="G4776" s="15">
        <f>IF(Table1[[#This Row],[Transmission]]="Manual", 0, 1)</f>
        <v>1</v>
      </c>
      <c r="H4776" t="s">
        <v>9472</v>
      </c>
      <c r="I4776" t="s">
        <v>2903</v>
      </c>
      <c r="J4776" s="4">
        <v>45597</v>
      </c>
      <c r="K4776" t="s">
        <v>4524</v>
      </c>
      <c r="L4776" s="5">
        <v>180000</v>
      </c>
      <c r="M4776" s="28">
        <f t="shared" si="74"/>
        <v>180000</v>
      </c>
      <c r="N4776">
        <f>2025-Table1[[#This Row],[Year]]</f>
        <v>9</v>
      </c>
    </row>
    <row r="4777" spans="1:14" x14ac:dyDescent="0.3">
      <c r="A4777" t="s">
        <v>21</v>
      </c>
      <c r="B4777" t="s">
        <v>49</v>
      </c>
      <c r="C4777">
        <v>2021</v>
      </c>
      <c r="D4777" s="3">
        <v>3</v>
      </c>
      <c r="E4777" s="3">
        <v>29500</v>
      </c>
      <c r="F4777" t="s">
        <v>13</v>
      </c>
      <c r="G4777" s="15">
        <f>IF(Table1[[#This Row],[Transmission]]="Manual", 0, 1)</f>
        <v>0</v>
      </c>
      <c r="H4777" t="s">
        <v>9472</v>
      </c>
      <c r="I4777" t="s">
        <v>2903</v>
      </c>
      <c r="J4777" s="4">
        <v>45597</v>
      </c>
      <c r="K4777" t="s">
        <v>4525</v>
      </c>
      <c r="L4777" s="5">
        <v>1180000</v>
      </c>
      <c r="M4777" s="28">
        <f t="shared" si="74"/>
        <v>1180000</v>
      </c>
      <c r="N4777">
        <f>2025-Table1[[#This Row],[Year]]</f>
        <v>4</v>
      </c>
    </row>
    <row r="4778" spans="1:14" x14ac:dyDescent="0.3">
      <c r="A4778" t="s">
        <v>21</v>
      </c>
      <c r="B4778" t="s">
        <v>36</v>
      </c>
      <c r="C4778">
        <v>2019</v>
      </c>
      <c r="D4778" s="3">
        <v>5</v>
      </c>
      <c r="E4778" s="3">
        <v>37000</v>
      </c>
      <c r="F4778" t="s">
        <v>13</v>
      </c>
      <c r="G4778" s="15">
        <f>IF(Table1[[#This Row],[Transmission]]="Manual", 0, 1)</f>
        <v>0</v>
      </c>
      <c r="H4778" t="s">
        <v>9475</v>
      </c>
      <c r="I4778" t="s">
        <v>2903</v>
      </c>
      <c r="J4778" s="4">
        <v>45597</v>
      </c>
      <c r="K4778" t="s">
        <v>4526</v>
      </c>
      <c r="L4778" s="5">
        <v>345000</v>
      </c>
      <c r="M4778" s="28">
        <f t="shared" si="74"/>
        <v>345000</v>
      </c>
      <c r="N4778">
        <f>2025-Table1[[#This Row],[Year]]</f>
        <v>6</v>
      </c>
    </row>
    <row r="4779" spans="1:14" x14ac:dyDescent="0.3">
      <c r="A4779" t="s">
        <v>44</v>
      </c>
      <c r="B4779" t="s">
        <v>976</v>
      </c>
      <c r="C4779">
        <v>2013</v>
      </c>
      <c r="D4779" s="3">
        <v>11</v>
      </c>
      <c r="E4779" s="3">
        <v>74000</v>
      </c>
      <c r="F4779" t="s">
        <v>13</v>
      </c>
      <c r="G4779" s="15">
        <f>IF(Table1[[#This Row],[Transmission]]="Manual", 0, 1)</f>
        <v>0</v>
      </c>
      <c r="H4779" t="s">
        <v>9475</v>
      </c>
      <c r="I4779" t="s">
        <v>2903</v>
      </c>
      <c r="J4779" s="4">
        <v>45597</v>
      </c>
      <c r="K4779" t="s">
        <v>4527</v>
      </c>
      <c r="L4779" s="5">
        <v>435000</v>
      </c>
      <c r="M4779" s="28">
        <f t="shared" si="74"/>
        <v>435000</v>
      </c>
      <c r="N4779">
        <f>2025-Table1[[#This Row],[Year]]</f>
        <v>12</v>
      </c>
    </row>
    <row r="4780" spans="1:14" x14ac:dyDescent="0.3">
      <c r="A4780" t="s">
        <v>44</v>
      </c>
      <c r="B4780" t="s">
        <v>83</v>
      </c>
      <c r="C4780">
        <v>2011</v>
      </c>
      <c r="D4780" s="3">
        <v>13</v>
      </c>
      <c r="E4780" s="3">
        <v>140000</v>
      </c>
      <c r="F4780" t="s">
        <v>13</v>
      </c>
      <c r="G4780" s="15">
        <f>IF(Table1[[#This Row],[Transmission]]="Manual", 0, 1)</f>
        <v>0</v>
      </c>
      <c r="H4780" t="s">
        <v>9472</v>
      </c>
      <c r="I4780" t="s">
        <v>2903</v>
      </c>
      <c r="J4780" s="4">
        <v>45597</v>
      </c>
      <c r="K4780" t="s">
        <v>4528</v>
      </c>
      <c r="L4780" s="5">
        <v>259000</v>
      </c>
      <c r="M4780" s="28">
        <f t="shared" si="74"/>
        <v>259000</v>
      </c>
      <c r="N4780">
        <f>2025-Table1[[#This Row],[Year]]</f>
        <v>14</v>
      </c>
    </row>
    <row r="4781" spans="1:14" x14ac:dyDescent="0.3">
      <c r="A4781" t="s">
        <v>58</v>
      </c>
      <c r="B4781" t="s">
        <v>315</v>
      </c>
      <c r="C4781">
        <v>2018</v>
      </c>
      <c r="D4781" s="3">
        <v>6</v>
      </c>
      <c r="E4781" s="3">
        <v>55100</v>
      </c>
      <c r="F4781" t="s">
        <v>25</v>
      </c>
      <c r="G4781" s="15">
        <f>IF(Table1[[#This Row],[Transmission]]="Manual", 0, 1)</f>
        <v>1</v>
      </c>
      <c r="H4781" t="s">
        <v>9475</v>
      </c>
      <c r="I4781" t="s">
        <v>17</v>
      </c>
      <c r="J4781" s="4">
        <v>45597</v>
      </c>
      <c r="K4781" t="s">
        <v>4529</v>
      </c>
      <c r="L4781" s="5">
        <v>1400000</v>
      </c>
      <c r="M4781" s="28">
        <f t="shared" si="74"/>
        <v>1400000</v>
      </c>
      <c r="N4781">
        <f>2025-Table1[[#This Row],[Year]]</f>
        <v>7</v>
      </c>
    </row>
    <row r="4782" spans="1:14" x14ac:dyDescent="0.3">
      <c r="A4782" t="s">
        <v>44</v>
      </c>
      <c r="B4782" t="s">
        <v>116</v>
      </c>
      <c r="C4782">
        <v>2012</v>
      </c>
      <c r="D4782" s="3">
        <v>12</v>
      </c>
      <c r="E4782" s="3">
        <v>91000</v>
      </c>
      <c r="F4782" t="s">
        <v>13</v>
      </c>
      <c r="G4782" s="15">
        <f>IF(Table1[[#This Row],[Transmission]]="Manual", 0, 1)</f>
        <v>0</v>
      </c>
      <c r="H4782" t="s">
        <v>9472</v>
      </c>
      <c r="I4782" t="s">
        <v>14</v>
      </c>
      <c r="J4782" s="4">
        <v>45597</v>
      </c>
      <c r="K4782" t="s">
        <v>4530</v>
      </c>
      <c r="L4782" s="5">
        <v>220000</v>
      </c>
      <c r="M4782" s="28">
        <f t="shared" si="74"/>
        <v>220000</v>
      </c>
      <c r="N4782">
        <f>2025-Table1[[#This Row],[Year]]</f>
        <v>13</v>
      </c>
    </row>
    <row r="4783" spans="1:14" x14ac:dyDescent="0.3">
      <c r="A4783" t="s">
        <v>21</v>
      </c>
      <c r="B4783" t="s">
        <v>194</v>
      </c>
      <c r="C4783">
        <v>2018</v>
      </c>
      <c r="D4783" s="3">
        <v>6</v>
      </c>
      <c r="E4783" s="3">
        <v>83200</v>
      </c>
      <c r="F4783" t="s">
        <v>13</v>
      </c>
      <c r="G4783" s="15">
        <f>IF(Table1[[#This Row],[Transmission]]="Manual", 0, 1)</f>
        <v>0</v>
      </c>
      <c r="H4783" t="s">
        <v>9475</v>
      </c>
      <c r="I4783" t="s">
        <v>2903</v>
      </c>
      <c r="J4783" s="4">
        <v>45597</v>
      </c>
      <c r="K4783" t="s">
        <v>3603</v>
      </c>
      <c r="L4783" s="5">
        <v>325000</v>
      </c>
      <c r="M4783" s="28">
        <f t="shared" si="74"/>
        <v>325000</v>
      </c>
      <c r="N4783">
        <f>2025-Table1[[#This Row],[Year]]</f>
        <v>7</v>
      </c>
    </row>
    <row r="4784" spans="1:14" x14ac:dyDescent="0.3">
      <c r="A4784" t="s">
        <v>555</v>
      </c>
      <c r="B4784" t="s">
        <v>556</v>
      </c>
      <c r="C4784">
        <v>2024</v>
      </c>
      <c r="D4784" s="3">
        <v>0</v>
      </c>
      <c r="E4784" s="3">
        <v>7000</v>
      </c>
      <c r="F4784" t="s">
        <v>13</v>
      </c>
      <c r="G4784" s="15">
        <f>IF(Table1[[#This Row],[Transmission]]="Manual", 0, 1)</f>
        <v>0</v>
      </c>
      <c r="H4784" t="s">
        <v>9472</v>
      </c>
      <c r="I4784" t="s">
        <v>17</v>
      </c>
      <c r="J4784" s="4">
        <v>45597</v>
      </c>
      <c r="K4784" t="s">
        <v>4531</v>
      </c>
      <c r="L4784" s="5">
        <v>1675000</v>
      </c>
      <c r="M4784" s="28">
        <f t="shared" si="74"/>
        <v>1675000</v>
      </c>
      <c r="N4784">
        <f>2025-Table1[[#This Row],[Year]]</f>
        <v>1</v>
      </c>
    </row>
    <row r="4785" spans="1:14" x14ac:dyDescent="0.3">
      <c r="A4785" t="s">
        <v>21</v>
      </c>
      <c r="B4785" t="s">
        <v>140</v>
      </c>
      <c r="C4785">
        <v>2013</v>
      </c>
      <c r="D4785" s="3">
        <v>11</v>
      </c>
      <c r="E4785" s="3">
        <v>60424</v>
      </c>
      <c r="F4785" t="s">
        <v>13</v>
      </c>
      <c r="G4785" s="15">
        <f>IF(Table1[[#This Row],[Transmission]]="Manual", 0, 1)</f>
        <v>0</v>
      </c>
      <c r="H4785" t="s">
        <v>9475</v>
      </c>
      <c r="I4785" t="s">
        <v>2903</v>
      </c>
      <c r="J4785" s="4">
        <v>45597</v>
      </c>
      <c r="K4785" t="s">
        <v>4532</v>
      </c>
      <c r="L4785" s="5">
        <v>200000</v>
      </c>
      <c r="M4785" s="28">
        <f t="shared" si="74"/>
        <v>200000</v>
      </c>
      <c r="N4785">
        <f>2025-Table1[[#This Row],[Year]]</f>
        <v>12</v>
      </c>
    </row>
    <row r="4786" spans="1:14" x14ac:dyDescent="0.3">
      <c r="A4786" t="s">
        <v>44</v>
      </c>
      <c r="B4786" t="s">
        <v>76</v>
      </c>
      <c r="C4786">
        <v>2013</v>
      </c>
      <c r="D4786" s="3">
        <v>11</v>
      </c>
      <c r="E4786" s="3">
        <v>18000</v>
      </c>
      <c r="F4786" t="s">
        <v>13</v>
      </c>
      <c r="G4786" s="15">
        <f>IF(Table1[[#This Row],[Transmission]]="Manual", 0, 1)</f>
        <v>0</v>
      </c>
      <c r="H4786" t="s">
        <v>9472</v>
      </c>
      <c r="I4786" t="s">
        <v>17</v>
      </c>
      <c r="J4786" s="4">
        <v>45566</v>
      </c>
      <c r="K4786" t="s">
        <v>4533</v>
      </c>
      <c r="L4786" s="5">
        <v>1390000</v>
      </c>
      <c r="M4786" s="28">
        <f t="shared" si="74"/>
        <v>1390000</v>
      </c>
      <c r="N4786">
        <f>2025-Table1[[#This Row],[Year]]</f>
        <v>12</v>
      </c>
    </row>
    <row r="4787" spans="1:14" x14ac:dyDescent="0.3">
      <c r="A4787" t="s">
        <v>33</v>
      </c>
      <c r="B4787" t="s">
        <v>786</v>
      </c>
      <c r="C4787">
        <v>2016</v>
      </c>
      <c r="D4787" s="3">
        <v>8</v>
      </c>
      <c r="E4787" s="3">
        <v>89000</v>
      </c>
      <c r="F4787" t="s">
        <v>13</v>
      </c>
      <c r="G4787" s="15">
        <f>IF(Table1[[#This Row],[Transmission]]="Manual", 0, 1)</f>
        <v>0</v>
      </c>
      <c r="H4787" t="s">
        <v>9472</v>
      </c>
      <c r="I4787" t="s">
        <v>17</v>
      </c>
      <c r="J4787" s="4">
        <v>45597</v>
      </c>
      <c r="K4787" t="s">
        <v>4534</v>
      </c>
      <c r="L4787" s="5">
        <v>385000</v>
      </c>
      <c r="M4787" s="28">
        <f t="shared" si="74"/>
        <v>385000</v>
      </c>
      <c r="N4787">
        <f>2025-Table1[[#This Row],[Year]]</f>
        <v>9</v>
      </c>
    </row>
    <row r="4788" spans="1:14" x14ac:dyDescent="0.3">
      <c r="A4788" t="s">
        <v>21</v>
      </c>
      <c r="B4788" t="s">
        <v>111</v>
      </c>
      <c r="C4788">
        <v>2016</v>
      </c>
      <c r="D4788" s="3">
        <v>8</v>
      </c>
      <c r="E4788" s="3">
        <v>57000</v>
      </c>
      <c r="F4788" t="s">
        <v>25</v>
      </c>
      <c r="G4788" s="15">
        <f>IF(Table1[[#This Row],[Transmission]]="Manual", 0, 1)</f>
        <v>1</v>
      </c>
      <c r="H4788" t="s">
        <v>9475</v>
      </c>
      <c r="I4788" t="s">
        <v>2903</v>
      </c>
      <c r="J4788" s="4">
        <v>45566</v>
      </c>
      <c r="K4788" t="s">
        <v>4535</v>
      </c>
      <c r="L4788" s="5">
        <v>345000</v>
      </c>
      <c r="M4788" s="28">
        <f t="shared" si="74"/>
        <v>345000</v>
      </c>
      <c r="N4788">
        <f>2025-Table1[[#This Row],[Year]]</f>
        <v>9</v>
      </c>
    </row>
    <row r="4789" spans="1:14" x14ac:dyDescent="0.3">
      <c r="A4789" t="s">
        <v>33</v>
      </c>
      <c r="B4789" t="s">
        <v>34</v>
      </c>
      <c r="C4789">
        <v>2018</v>
      </c>
      <c r="D4789" s="3">
        <v>6</v>
      </c>
      <c r="E4789" s="3">
        <v>86000</v>
      </c>
      <c r="F4789" t="s">
        <v>13</v>
      </c>
      <c r="G4789" s="15">
        <f>IF(Table1[[#This Row],[Transmission]]="Manual", 0, 1)</f>
        <v>0</v>
      </c>
      <c r="H4789" t="s">
        <v>9475</v>
      </c>
      <c r="I4789" t="s">
        <v>17</v>
      </c>
      <c r="J4789" s="4">
        <v>45597</v>
      </c>
      <c r="K4789" t="s">
        <v>4536</v>
      </c>
      <c r="L4789" s="5">
        <v>790000</v>
      </c>
      <c r="M4789" s="28">
        <f t="shared" si="74"/>
        <v>790000</v>
      </c>
      <c r="N4789">
        <f>2025-Table1[[#This Row],[Year]]</f>
        <v>7</v>
      </c>
    </row>
    <row r="4790" spans="1:14" x14ac:dyDescent="0.3">
      <c r="A4790" t="s">
        <v>15</v>
      </c>
      <c r="B4790" t="s">
        <v>259</v>
      </c>
      <c r="C4790">
        <v>2021</v>
      </c>
      <c r="D4790" s="3">
        <v>3</v>
      </c>
      <c r="E4790" s="3">
        <v>21000</v>
      </c>
      <c r="F4790" t="s">
        <v>25</v>
      </c>
      <c r="G4790" s="15">
        <f>IF(Table1[[#This Row],[Transmission]]="Manual", 0, 1)</f>
        <v>1</v>
      </c>
      <c r="H4790" t="s">
        <v>9472</v>
      </c>
      <c r="I4790" t="s">
        <v>14</v>
      </c>
      <c r="J4790" s="4">
        <v>45597</v>
      </c>
      <c r="K4790" t="s">
        <v>4537</v>
      </c>
      <c r="L4790" s="5">
        <v>850000</v>
      </c>
      <c r="M4790" s="28">
        <f t="shared" si="74"/>
        <v>850000</v>
      </c>
      <c r="N4790">
        <f>2025-Table1[[#This Row],[Year]]</f>
        <v>4</v>
      </c>
    </row>
    <row r="4791" spans="1:14" x14ac:dyDescent="0.3">
      <c r="A4791" t="s">
        <v>21</v>
      </c>
      <c r="B4791" t="s">
        <v>99</v>
      </c>
      <c r="C4791">
        <v>2014</v>
      </c>
      <c r="D4791" s="3">
        <v>10</v>
      </c>
      <c r="E4791" s="3">
        <v>158000</v>
      </c>
      <c r="F4791" t="s">
        <v>13</v>
      </c>
      <c r="G4791" s="15">
        <f>IF(Table1[[#This Row],[Transmission]]="Manual", 0, 1)</f>
        <v>0</v>
      </c>
      <c r="H4791" t="s">
        <v>9475</v>
      </c>
      <c r="I4791" t="s">
        <v>17</v>
      </c>
      <c r="J4791" s="4">
        <v>45597</v>
      </c>
      <c r="K4791" t="s">
        <v>4538</v>
      </c>
      <c r="L4791" s="5">
        <v>480000</v>
      </c>
      <c r="M4791" s="28">
        <f t="shared" si="74"/>
        <v>480000</v>
      </c>
      <c r="N4791">
        <f>2025-Table1[[#This Row],[Year]]</f>
        <v>11</v>
      </c>
    </row>
    <row r="4792" spans="1:14" x14ac:dyDescent="0.3">
      <c r="A4792" t="s">
        <v>44</v>
      </c>
      <c r="B4792" t="s">
        <v>1505</v>
      </c>
      <c r="C4792">
        <v>2012</v>
      </c>
      <c r="D4792" s="3">
        <v>12</v>
      </c>
      <c r="E4792" s="3">
        <v>139000</v>
      </c>
      <c r="F4792" t="s">
        <v>13</v>
      </c>
      <c r="G4792" s="15">
        <f>IF(Table1[[#This Row],[Transmission]]="Manual", 0, 1)</f>
        <v>0</v>
      </c>
      <c r="H4792" t="s">
        <v>9475</v>
      </c>
      <c r="I4792" t="s">
        <v>14</v>
      </c>
      <c r="J4792" s="4">
        <v>45597</v>
      </c>
      <c r="K4792" t="s">
        <v>4539</v>
      </c>
      <c r="L4792" s="5">
        <v>131000</v>
      </c>
      <c r="M4792" s="28">
        <f t="shared" si="74"/>
        <v>131000</v>
      </c>
      <c r="N4792">
        <f>2025-Table1[[#This Row],[Year]]</f>
        <v>13</v>
      </c>
    </row>
    <row r="4793" spans="1:14" x14ac:dyDescent="0.3">
      <c r="A4793" t="s">
        <v>21</v>
      </c>
      <c r="B4793" t="s">
        <v>49</v>
      </c>
      <c r="C4793">
        <v>2016</v>
      </c>
      <c r="D4793" s="3">
        <v>8</v>
      </c>
      <c r="E4793" s="3">
        <v>99000</v>
      </c>
      <c r="F4793" t="s">
        <v>13</v>
      </c>
      <c r="G4793" s="15">
        <f>IF(Table1[[#This Row],[Transmission]]="Manual", 0, 1)</f>
        <v>0</v>
      </c>
      <c r="H4793" t="s">
        <v>9475</v>
      </c>
      <c r="I4793" t="s">
        <v>2903</v>
      </c>
      <c r="J4793" s="4">
        <v>45597</v>
      </c>
      <c r="K4793" t="s">
        <v>4540</v>
      </c>
      <c r="L4793" s="5">
        <v>689000</v>
      </c>
      <c r="M4793" s="28">
        <f t="shared" si="74"/>
        <v>689000</v>
      </c>
      <c r="N4793">
        <f>2025-Table1[[#This Row],[Year]]</f>
        <v>9</v>
      </c>
    </row>
    <row r="4794" spans="1:14" x14ac:dyDescent="0.3">
      <c r="A4794" t="s">
        <v>64</v>
      </c>
      <c r="B4794" t="s">
        <v>118</v>
      </c>
      <c r="C4794">
        <v>2020</v>
      </c>
      <c r="D4794" s="3">
        <v>4</v>
      </c>
      <c r="E4794" s="3">
        <v>79000</v>
      </c>
      <c r="F4794" t="s">
        <v>13</v>
      </c>
      <c r="G4794" s="15">
        <f>IF(Table1[[#This Row],[Transmission]]="Manual", 0, 1)</f>
        <v>0</v>
      </c>
      <c r="H4794" t="s">
        <v>9472</v>
      </c>
      <c r="I4794" t="s">
        <v>17</v>
      </c>
      <c r="J4794" s="4">
        <v>45597</v>
      </c>
      <c r="K4794" t="s">
        <v>4541</v>
      </c>
      <c r="L4794" s="5">
        <v>1540000</v>
      </c>
      <c r="M4794" s="28">
        <f t="shared" si="74"/>
        <v>1540000</v>
      </c>
      <c r="N4794">
        <f>2025-Table1[[#This Row],[Year]]</f>
        <v>5</v>
      </c>
    </row>
    <row r="4795" spans="1:14" x14ac:dyDescent="0.3">
      <c r="A4795" t="s">
        <v>113</v>
      </c>
      <c r="B4795" t="s">
        <v>4542</v>
      </c>
      <c r="C4795">
        <v>2013</v>
      </c>
      <c r="D4795" s="3">
        <v>11</v>
      </c>
      <c r="E4795" s="3">
        <v>100003</v>
      </c>
      <c r="F4795" t="s">
        <v>13</v>
      </c>
      <c r="G4795" s="15">
        <f>IF(Table1[[#This Row],[Transmission]]="Manual", 0, 1)</f>
        <v>0</v>
      </c>
      <c r="H4795" t="s">
        <v>9475</v>
      </c>
      <c r="I4795" t="s">
        <v>17</v>
      </c>
      <c r="J4795" s="4">
        <v>45597</v>
      </c>
      <c r="K4795" t="s">
        <v>4543</v>
      </c>
      <c r="L4795" s="5">
        <v>395000</v>
      </c>
      <c r="M4795" s="28">
        <f t="shared" si="74"/>
        <v>395000</v>
      </c>
      <c r="N4795">
        <f>2025-Table1[[#This Row],[Year]]</f>
        <v>12</v>
      </c>
    </row>
    <row r="4796" spans="1:14" x14ac:dyDescent="0.3">
      <c r="A4796" t="s">
        <v>21</v>
      </c>
      <c r="B4796" t="s">
        <v>39</v>
      </c>
      <c r="C4796">
        <v>2015</v>
      </c>
      <c r="D4796" s="3">
        <v>9</v>
      </c>
      <c r="E4796" s="3">
        <v>300</v>
      </c>
      <c r="F4796" t="s">
        <v>25</v>
      </c>
      <c r="G4796" s="15">
        <f>IF(Table1[[#This Row],[Transmission]]="Manual", 0, 1)</f>
        <v>1</v>
      </c>
      <c r="H4796" t="s">
        <v>9475</v>
      </c>
      <c r="I4796" t="s">
        <v>2903</v>
      </c>
      <c r="J4796" s="4">
        <v>45597</v>
      </c>
      <c r="K4796" t="s">
        <v>4544</v>
      </c>
      <c r="L4796" s="5">
        <v>315000</v>
      </c>
      <c r="M4796" s="28">
        <f t="shared" si="74"/>
        <v>315000</v>
      </c>
      <c r="N4796">
        <f>2025-Table1[[#This Row],[Year]]</f>
        <v>10</v>
      </c>
    </row>
    <row r="4797" spans="1:14" x14ac:dyDescent="0.3">
      <c r="A4797" t="s">
        <v>11</v>
      </c>
      <c r="B4797" t="s">
        <v>12</v>
      </c>
      <c r="C4797">
        <v>2011</v>
      </c>
      <c r="D4797" s="3">
        <v>13</v>
      </c>
      <c r="E4797" s="3">
        <v>52000</v>
      </c>
      <c r="F4797" t="s">
        <v>25</v>
      </c>
      <c r="G4797" s="15">
        <f>IF(Table1[[#This Row],[Transmission]]="Manual", 0, 1)</f>
        <v>1</v>
      </c>
      <c r="H4797" t="s">
        <v>9475</v>
      </c>
      <c r="I4797" t="s">
        <v>14</v>
      </c>
      <c r="J4797" s="4">
        <v>45566</v>
      </c>
      <c r="K4797" t="s">
        <v>209</v>
      </c>
      <c r="L4797" s="5">
        <v>310000</v>
      </c>
      <c r="M4797" s="28">
        <f t="shared" si="74"/>
        <v>310000</v>
      </c>
      <c r="N4797">
        <f>2025-Table1[[#This Row],[Year]]</f>
        <v>14</v>
      </c>
    </row>
    <row r="4798" spans="1:14" x14ac:dyDescent="0.3">
      <c r="A4798" t="s">
        <v>21</v>
      </c>
      <c r="B4798" t="s">
        <v>22</v>
      </c>
      <c r="C4798">
        <v>2013</v>
      </c>
      <c r="D4798" s="3">
        <v>11</v>
      </c>
      <c r="E4798" s="3">
        <v>86000</v>
      </c>
      <c r="F4798" t="s">
        <v>13</v>
      </c>
      <c r="G4798" s="15">
        <f>IF(Table1[[#This Row],[Transmission]]="Manual", 0, 1)</f>
        <v>0</v>
      </c>
      <c r="H4798" t="s">
        <v>9475</v>
      </c>
      <c r="I4798" t="s">
        <v>14</v>
      </c>
      <c r="J4798" s="4">
        <v>45597</v>
      </c>
      <c r="K4798" t="s">
        <v>4545</v>
      </c>
      <c r="L4798" s="5">
        <v>475000</v>
      </c>
      <c r="M4798" s="28">
        <f t="shared" si="74"/>
        <v>475000</v>
      </c>
      <c r="N4798">
        <f>2025-Table1[[#This Row],[Year]]</f>
        <v>12</v>
      </c>
    </row>
    <row r="4799" spans="1:14" x14ac:dyDescent="0.3">
      <c r="A4799" t="s">
        <v>15</v>
      </c>
      <c r="B4799" t="s">
        <v>55</v>
      </c>
      <c r="C4799">
        <v>2020</v>
      </c>
      <c r="D4799" s="3">
        <v>4</v>
      </c>
      <c r="E4799" s="3">
        <v>70000</v>
      </c>
      <c r="F4799" t="s">
        <v>25</v>
      </c>
      <c r="G4799" s="15">
        <f>IF(Table1[[#This Row],[Transmission]]="Manual", 0, 1)</f>
        <v>1</v>
      </c>
      <c r="H4799" t="s">
        <v>9472</v>
      </c>
      <c r="I4799" t="s">
        <v>17</v>
      </c>
      <c r="J4799" s="4">
        <v>45597</v>
      </c>
      <c r="K4799" t="s">
        <v>4546</v>
      </c>
      <c r="L4799" s="5">
        <v>1650000</v>
      </c>
      <c r="M4799" s="28">
        <f t="shared" si="74"/>
        <v>1650000</v>
      </c>
      <c r="N4799">
        <f>2025-Table1[[#This Row],[Year]]</f>
        <v>5</v>
      </c>
    </row>
    <row r="4800" spans="1:14" x14ac:dyDescent="0.3">
      <c r="A4800" t="s">
        <v>21</v>
      </c>
      <c r="B4800" t="s">
        <v>231</v>
      </c>
      <c r="C4800">
        <v>2023</v>
      </c>
      <c r="D4800" s="3">
        <v>1</v>
      </c>
      <c r="E4800" s="3">
        <v>11200</v>
      </c>
      <c r="F4800" t="s">
        <v>13</v>
      </c>
      <c r="G4800" s="15">
        <f>IF(Table1[[#This Row],[Transmission]]="Manual", 0, 1)</f>
        <v>0</v>
      </c>
      <c r="H4800" t="s">
        <v>9472</v>
      </c>
      <c r="I4800" t="s">
        <v>14</v>
      </c>
      <c r="J4800" s="4">
        <v>45597</v>
      </c>
      <c r="K4800" t="s">
        <v>4547</v>
      </c>
      <c r="L4800" s="5">
        <v>410000</v>
      </c>
      <c r="M4800" s="28">
        <f t="shared" si="74"/>
        <v>410000</v>
      </c>
      <c r="N4800">
        <f>2025-Table1[[#This Row],[Year]]</f>
        <v>2</v>
      </c>
    </row>
    <row r="4801" spans="1:14" x14ac:dyDescent="0.3">
      <c r="A4801" t="s">
        <v>21</v>
      </c>
      <c r="B4801" t="s">
        <v>49</v>
      </c>
      <c r="C4801">
        <v>2016</v>
      </c>
      <c r="D4801" s="3">
        <v>8</v>
      </c>
      <c r="E4801" s="3">
        <v>63000</v>
      </c>
      <c r="F4801" t="s">
        <v>13</v>
      </c>
      <c r="G4801" s="15">
        <f>IF(Table1[[#This Row],[Transmission]]="Manual", 0, 1)</f>
        <v>0</v>
      </c>
      <c r="H4801" t="s">
        <v>9472</v>
      </c>
      <c r="I4801" t="s">
        <v>2903</v>
      </c>
      <c r="J4801" s="4">
        <v>45597</v>
      </c>
      <c r="K4801" t="s">
        <v>4548</v>
      </c>
      <c r="L4801" s="5">
        <v>695000</v>
      </c>
      <c r="M4801" s="28">
        <f t="shared" si="74"/>
        <v>695000</v>
      </c>
      <c r="N4801">
        <f>2025-Table1[[#This Row],[Year]]</f>
        <v>9</v>
      </c>
    </row>
    <row r="4802" spans="1:14" x14ac:dyDescent="0.3">
      <c r="A4802" t="s">
        <v>113</v>
      </c>
      <c r="B4802" t="s">
        <v>174</v>
      </c>
      <c r="C4802">
        <v>2023</v>
      </c>
      <c r="D4802" s="3">
        <v>1</v>
      </c>
      <c r="E4802" s="3">
        <v>4400</v>
      </c>
      <c r="F4802" t="s">
        <v>25</v>
      </c>
      <c r="G4802" s="15">
        <f>IF(Table1[[#This Row],[Transmission]]="Manual", 0, 1)</f>
        <v>1</v>
      </c>
      <c r="H4802" t="s">
        <v>9475</v>
      </c>
      <c r="I4802" t="s">
        <v>14</v>
      </c>
      <c r="J4802" s="4">
        <v>45597</v>
      </c>
      <c r="K4802" t="s">
        <v>4549</v>
      </c>
      <c r="L4802" s="5">
        <v>1350000</v>
      </c>
      <c r="M4802" s="28">
        <f t="shared" si="74"/>
        <v>1350000</v>
      </c>
      <c r="N4802">
        <f>2025-Table1[[#This Row],[Year]]</f>
        <v>2</v>
      </c>
    </row>
    <row r="4803" spans="1:14" x14ac:dyDescent="0.3">
      <c r="A4803" t="s">
        <v>21</v>
      </c>
      <c r="B4803" t="s">
        <v>24</v>
      </c>
      <c r="C4803">
        <v>2018</v>
      </c>
      <c r="D4803" s="3">
        <v>6</v>
      </c>
      <c r="E4803" s="3">
        <v>110000</v>
      </c>
      <c r="F4803" t="s">
        <v>13</v>
      </c>
      <c r="G4803" s="15">
        <f>IF(Table1[[#This Row],[Transmission]]="Manual", 0, 1)</f>
        <v>0</v>
      </c>
      <c r="H4803" t="s">
        <v>9472</v>
      </c>
      <c r="I4803" t="s">
        <v>17</v>
      </c>
      <c r="J4803" s="4">
        <v>45597</v>
      </c>
      <c r="K4803" t="s">
        <v>4550</v>
      </c>
      <c r="L4803" s="5">
        <v>590000</v>
      </c>
      <c r="M4803" s="28">
        <f t="shared" ref="M4803:M4866" si="75">VALUE(SUBSTITUTE(SUBSTITUTE(L4803,"₹"," "),",",""))</f>
        <v>590000</v>
      </c>
      <c r="N4803">
        <f>2025-Table1[[#This Row],[Year]]</f>
        <v>7</v>
      </c>
    </row>
    <row r="4804" spans="1:14" x14ac:dyDescent="0.3">
      <c r="A4804" t="s">
        <v>61</v>
      </c>
      <c r="B4804" t="s">
        <v>62</v>
      </c>
      <c r="C4804">
        <v>2017</v>
      </c>
      <c r="D4804" s="3">
        <v>7</v>
      </c>
      <c r="E4804" s="3">
        <v>30877</v>
      </c>
      <c r="F4804" t="s">
        <v>25</v>
      </c>
      <c r="G4804" s="15">
        <f>IF(Table1[[#This Row],[Transmission]]="Manual", 0, 1)</f>
        <v>1</v>
      </c>
      <c r="H4804" t="s">
        <v>9475</v>
      </c>
      <c r="I4804" t="s">
        <v>2903</v>
      </c>
      <c r="J4804" s="4">
        <v>45597</v>
      </c>
      <c r="K4804" t="s">
        <v>4551</v>
      </c>
      <c r="L4804" s="5">
        <v>265000</v>
      </c>
      <c r="M4804" s="28">
        <f t="shared" si="75"/>
        <v>265000</v>
      </c>
      <c r="N4804">
        <f>2025-Table1[[#This Row],[Year]]</f>
        <v>8</v>
      </c>
    </row>
    <row r="4805" spans="1:14" x14ac:dyDescent="0.3">
      <c r="A4805" t="s">
        <v>15</v>
      </c>
      <c r="B4805" t="s">
        <v>259</v>
      </c>
      <c r="C4805">
        <v>2023</v>
      </c>
      <c r="D4805" s="3">
        <v>1</v>
      </c>
      <c r="E4805" s="3">
        <v>24000</v>
      </c>
      <c r="F4805" t="s">
        <v>25</v>
      </c>
      <c r="G4805" s="15">
        <f>IF(Table1[[#This Row],[Transmission]]="Manual", 0, 1)</f>
        <v>1</v>
      </c>
      <c r="H4805" t="s">
        <v>9472</v>
      </c>
      <c r="I4805" t="s">
        <v>14</v>
      </c>
      <c r="J4805" s="4">
        <v>45597</v>
      </c>
      <c r="K4805" t="s">
        <v>4552</v>
      </c>
      <c r="L4805" s="5">
        <v>850000</v>
      </c>
      <c r="M4805" s="28">
        <f t="shared" si="75"/>
        <v>850000</v>
      </c>
      <c r="N4805">
        <f>2025-Table1[[#This Row],[Year]]</f>
        <v>2</v>
      </c>
    </row>
    <row r="4806" spans="1:14" x14ac:dyDescent="0.3">
      <c r="A4806" t="s">
        <v>21</v>
      </c>
      <c r="B4806" t="s">
        <v>68</v>
      </c>
      <c r="C4806">
        <v>2016</v>
      </c>
      <c r="D4806" s="3">
        <v>8</v>
      </c>
      <c r="E4806" s="3">
        <v>70000</v>
      </c>
      <c r="F4806" t="s">
        <v>25</v>
      </c>
      <c r="G4806" s="15">
        <f>IF(Table1[[#This Row],[Transmission]]="Manual", 0, 1)</f>
        <v>1</v>
      </c>
      <c r="H4806" t="s">
        <v>9475</v>
      </c>
      <c r="I4806" t="s">
        <v>2903</v>
      </c>
      <c r="J4806" s="4">
        <v>45597</v>
      </c>
      <c r="K4806" t="s">
        <v>4132</v>
      </c>
      <c r="L4806" s="5">
        <v>380000</v>
      </c>
      <c r="M4806" s="28">
        <f t="shared" si="75"/>
        <v>380000</v>
      </c>
      <c r="N4806">
        <f>2025-Table1[[#This Row],[Year]]</f>
        <v>9</v>
      </c>
    </row>
    <row r="4807" spans="1:14" x14ac:dyDescent="0.3">
      <c r="A4807" t="s">
        <v>61</v>
      </c>
      <c r="B4807" t="s">
        <v>537</v>
      </c>
      <c r="C4807">
        <v>2022</v>
      </c>
      <c r="D4807" s="3">
        <v>2</v>
      </c>
      <c r="E4807" s="3">
        <v>18000</v>
      </c>
      <c r="F4807" t="s">
        <v>13</v>
      </c>
      <c r="G4807" s="15">
        <f>IF(Table1[[#This Row],[Transmission]]="Manual", 0, 1)</f>
        <v>0</v>
      </c>
      <c r="H4807" t="s">
        <v>9472</v>
      </c>
      <c r="I4807" t="s">
        <v>2903</v>
      </c>
      <c r="J4807" s="4">
        <v>45597</v>
      </c>
      <c r="K4807" t="s">
        <v>4553</v>
      </c>
      <c r="L4807" s="5">
        <v>695000</v>
      </c>
      <c r="M4807" s="28">
        <f t="shared" si="75"/>
        <v>695000</v>
      </c>
      <c r="N4807">
        <f>2025-Table1[[#This Row],[Year]]</f>
        <v>3</v>
      </c>
    </row>
    <row r="4808" spans="1:14" x14ac:dyDescent="0.3">
      <c r="A4808" t="s">
        <v>11</v>
      </c>
      <c r="B4808" t="s">
        <v>288</v>
      </c>
      <c r="C4808">
        <v>2016</v>
      </c>
      <c r="D4808" s="3">
        <v>8</v>
      </c>
      <c r="E4808" s="3">
        <v>60000</v>
      </c>
      <c r="F4808" t="s">
        <v>25</v>
      </c>
      <c r="G4808" s="15">
        <f>IF(Table1[[#This Row],[Transmission]]="Manual", 0, 1)</f>
        <v>1</v>
      </c>
      <c r="H4808" t="s">
        <v>9475</v>
      </c>
      <c r="I4808" t="s">
        <v>14</v>
      </c>
      <c r="J4808" s="4">
        <v>45597</v>
      </c>
      <c r="K4808" t="s">
        <v>4554</v>
      </c>
      <c r="L4808" s="5">
        <v>615000</v>
      </c>
      <c r="M4808" s="28">
        <f t="shared" si="75"/>
        <v>615000</v>
      </c>
      <c r="N4808">
        <f>2025-Table1[[#This Row],[Year]]</f>
        <v>9</v>
      </c>
    </row>
    <row r="4809" spans="1:14" x14ac:dyDescent="0.3">
      <c r="A4809" t="s">
        <v>27</v>
      </c>
      <c r="B4809" t="s">
        <v>28</v>
      </c>
      <c r="C4809">
        <v>2012</v>
      </c>
      <c r="D4809" s="3">
        <v>12</v>
      </c>
      <c r="E4809" s="3">
        <v>80000</v>
      </c>
      <c r="F4809" t="s">
        <v>25</v>
      </c>
      <c r="G4809" s="15">
        <f>IF(Table1[[#This Row],[Transmission]]="Manual", 0, 1)</f>
        <v>1</v>
      </c>
      <c r="H4809" t="s">
        <v>9475</v>
      </c>
      <c r="I4809" t="s">
        <v>17</v>
      </c>
      <c r="J4809" s="4">
        <v>45597</v>
      </c>
      <c r="K4809" t="s">
        <v>4555</v>
      </c>
      <c r="L4809" s="5">
        <v>1025000</v>
      </c>
      <c r="M4809" s="28">
        <f t="shared" si="75"/>
        <v>1025000</v>
      </c>
      <c r="N4809">
        <f>2025-Table1[[#This Row],[Year]]</f>
        <v>13</v>
      </c>
    </row>
    <row r="4810" spans="1:14" x14ac:dyDescent="0.3">
      <c r="A4810" t="s">
        <v>44</v>
      </c>
      <c r="B4810" t="s">
        <v>83</v>
      </c>
      <c r="C4810">
        <v>2010</v>
      </c>
      <c r="D4810" s="3">
        <v>14</v>
      </c>
      <c r="E4810" s="3">
        <v>60000</v>
      </c>
      <c r="F4810" t="s">
        <v>13</v>
      </c>
      <c r="G4810" s="15">
        <f>IF(Table1[[#This Row],[Transmission]]="Manual", 0, 1)</f>
        <v>0</v>
      </c>
      <c r="H4810" t="s">
        <v>9472</v>
      </c>
      <c r="I4810" t="s">
        <v>14</v>
      </c>
      <c r="J4810" s="4">
        <v>45597</v>
      </c>
      <c r="K4810" t="s">
        <v>4556</v>
      </c>
      <c r="L4810" s="5">
        <v>320000</v>
      </c>
      <c r="M4810" s="28">
        <f t="shared" si="75"/>
        <v>320000</v>
      </c>
      <c r="N4810">
        <f>2025-Table1[[#This Row],[Year]]</f>
        <v>15</v>
      </c>
    </row>
    <row r="4811" spans="1:14" x14ac:dyDescent="0.3">
      <c r="A4811" t="s">
        <v>21</v>
      </c>
      <c r="B4811" t="s">
        <v>24</v>
      </c>
      <c r="C4811">
        <v>2016</v>
      </c>
      <c r="D4811" s="3">
        <v>8</v>
      </c>
      <c r="E4811" s="3">
        <v>62000</v>
      </c>
      <c r="F4811" t="s">
        <v>25</v>
      </c>
      <c r="G4811" s="15">
        <f>IF(Table1[[#This Row],[Transmission]]="Manual", 0, 1)</f>
        <v>1</v>
      </c>
      <c r="H4811" t="s">
        <v>9475</v>
      </c>
      <c r="I4811" t="s">
        <v>14</v>
      </c>
      <c r="J4811" s="4">
        <v>45597</v>
      </c>
      <c r="K4811" t="s">
        <v>2450</v>
      </c>
      <c r="L4811" s="5">
        <v>582000</v>
      </c>
      <c r="M4811" s="28">
        <f t="shared" si="75"/>
        <v>582000</v>
      </c>
      <c r="N4811">
        <f>2025-Table1[[#This Row],[Year]]</f>
        <v>9</v>
      </c>
    </row>
    <row r="4812" spans="1:14" x14ac:dyDescent="0.3">
      <c r="A4812" t="s">
        <v>18</v>
      </c>
      <c r="B4812" t="s">
        <v>86</v>
      </c>
      <c r="C4812">
        <v>2016</v>
      </c>
      <c r="D4812" s="3">
        <v>8</v>
      </c>
      <c r="E4812" s="3">
        <v>105000</v>
      </c>
      <c r="F4812" t="s">
        <v>25</v>
      </c>
      <c r="G4812" s="15">
        <f>IF(Table1[[#This Row],[Transmission]]="Manual", 0, 1)</f>
        <v>1</v>
      </c>
      <c r="H4812" t="s">
        <v>9475</v>
      </c>
      <c r="I4812" t="s">
        <v>14</v>
      </c>
      <c r="J4812" s="4">
        <v>45597</v>
      </c>
      <c r="K4812" t="s">
        <v>1279</v>
      </c>
      <c r="L4812" s="5">
        <v>650000</v>
      </c>
      <c r="M4812" s="28">
        <f t="shared" si="75"/>
        <v>650000</v>
      </c>
      <c r="N4812">
        <f>2025-Table1[[#This Row],[Year]]</f>
        <v>9</v>
      </c>
    </row>
    <row r="4813" spans="1:14" x14ac:dyDescent="0.3">
      <c r="A4813" t="s">
        <v>21</v>
      </c>
      <c r="B4813" t="s">
        <v>24</v>
      </c>
      <c r="C4813">
        <v>2021</v>
      </c>
      <c r="D4813" s="3">
        <v>3</v>
      </c>
      <c r="E4813" s="3">
        <v>55000</v>
      </c>
      <c r="F4813" t="s">
        <v>13</v>
      </c>
      <c r="G4813" s="15">
        <f>IF(Table1[[#This Row],[Transmission]]="Manual", 0, 1)</f>
        <v>0</v>
      </c>
      <c r="H4813" t="s">
        <v>9472</v>
      </c>
      <c r="I4813" t="s">
        <v>14</v>
      </c>
      <c r="J4813" s="4">
        <v>45597</v>
      </c>
      <c r="K4813" t="s">
        <v>4557</v>
      </c>
      <c r="L4813" s="5">
        <v>575000</v>
      </c>
      <c r="M4813" s="28">
        <f t="shared" si="75"/>
        <v>575000</v>
      </c>
      <c r="N4813">
        <f>2025-Table1[[#This Row],[Year]]</f>
        <v>4</v>
      </c>
    </row>
    <row r="4814" spans="1:14" x14ac:dyDescent="0.3">
      <c r="A4814" t="s">
        <v>101</v>
      </c>
      <c r="B4814" t="s">
        <v>190</v>
      </c>
      <c r="C4814">
        <v>2020</v>
      </c>
      <c r="D4814" s="3">
        <v>4</v>
      </c>
      <c r="E4814" s="3">
        <v>73000</v>
      </c>
      <c r="F4814" t="s">
        <v>13</v>
      </c>
      <c r="G4814" s="15">
        <f>IF(Table1[[#This Row],[Transmission]]="Manual", 0, 1)</f>
        <v>0</v>
      </c>
      <c r="H4814" t="s">
        <v>9472</v>
      </c>
      <c r="I4814" t="s">
        <v>17</v>
      </c>
      <c r="J4814" s="4">
        <v>45597</v>
      </c>
      <c r="K4814" t="s">
        <v>4558</v>
      </c>
      <c r="L4814" s="5">
        <v>1149000</v>
      </c>
      <c r="M4814" s="28">
        <f t="shared" si="75"/>
        <v>1149000</v>
      </c>
      <c r="N4814">
        <f>2025-Table1[[#This Row],[Year]]</f>
        <v>5</v>
      </c>
    </row>
    <row r="4815" spans="1:14" x14ac:dyDescent="0.3">
      <c r="A4815" t="s">
        <v>21</v>
      </c>
      <c r="B4815" t="s">
        <v>49</v>
      </c>
      <c r="C4815">
        <v>2023</v>
      </c>
      <c r="D4815" s="3">
        <v>1</v>
      </c>
      <c r="E4815" s="3">
        <v>69000</v>
      </c>
      <c r="F4815" t="s">
        <v>25</v>
      </c>
      <c r="G4815" s="15">
        <f>IF(Table1[[#This Row],[Transmission]]="Manual", 0, 1)</f>
        <v>1</v>
      </c>
      <c r="H4815" t="s">
        <v>9472</v>
      </c>
      <c r="I4815" t="s">
        <v>2903</v>
      </c>
      <c r="J4815" s="4">
        <v>45597</v>
      </c>
      <c r="K4815" t="s">
        <v>4559</v>
      </c>
      <c r="L4815" s="5">
        <v>450000</v>
      </c>
      <c r="M4815" s="28">
        <f t="shared" si="75"/>
        <v>450000</v>
      </c>
      <c r="N4815">
        <f>2025-Table1[[#This Row],[Year]]</f>
        <v>2</v>
      </c>
    </row>
    <row r="4816" spans="1:14" x14ac:dyDescent="0.3">
      <c r="A4816" t="s">
        <v>21</v>
      </c>
      <c r="B4816" t="s">
        <v>131</v>
      </c>
      <c r="C4816">
        <v>2019</v>
      </c>
      <c r="D4816" s="3">
        <v>5</v>
      </c>
      <c r="E4816" s="3">
        <v>25000</v>
      </c>
      <c r="F4816" t="s">
        <v>25</v>
      </c>
      <c r="G4816" s="15">
        <f>IF(Table1[[#This Row],[Transmission]]="Manual", 0, 1)</f>
        <v>1</v>
      </c>
      <c r="H4816" t="s">
        <v>9472</v>
      </c>
      <c r="I4816" t="s">
        <v>14</v>
      </c>
      <c r="J4816" s="4">
        <v>45597</v>
      </c>
      <c r="K4816" t="s">
        <v>1966</v>
      </c>
      <c r="L4816" s="5">
        <v>432000</v>
      </c>
      <c r="M4816" s="28">
        <f t="shared" si="75"/>
        <v>432000</v>
      </c>
      <c r="N4816">
        <f>2025-Table1[[#This Row],[Year]]</f>
        <v>6</v>
      </c>
    </row>
    <row r="4817" spans="1:14" x14ac:dyDescent="0.3">
      <c r="A4817" t="s">
        <v>43</v>
      </c>
      <c r="B4817" t="s">
        <v>126</v>
      </c>
      <c r="C4817">
        <v>2016</v>
      </c>
      <c r="D4817" s="3">
        <v>8</v>
      </c>
      <c r="E4817" s="3">
        <v>78000</v>
      </c>
      <c r="F4817" t="s">
        <v>25</v>
      </c>
      <c r="G4817" s="15">
        <f>IF(Table1[[#This Row],[Transmission]]="Manual", 0, 1)</f>
        <v>1</v>
      </c>
      <c r="H4817" t="s">
        <v>9475</v>
      </c>
      <c r="I4817" t="s">
        <v>14</v>
      </c>
      <c r="J4817" s="4">
        <v>45597</v>
      </c>
      <c r="K4817" t="s">
        <v>412</v>
      </c>
      <c r="L4817" s="5">
        <v>1650000</v>
      </c>
      <c r="M4817" s="28">
        <f t="shared" si="75"/>
        <v>1650000</v>
      </c>
      <c r="N4817">
        <f>2025-Table1[[#This Row],[Year]]</f>
        <v>9</v>
      </c>
    </row>
    <row r="4818" spans="1:14" x14ac:dyDescent="0.3">
      <c r="A4818" t="s">
        <v>21</v>
      </c>
      <c r="B4818" t="s">
        <v>670</v>
      </c>
      <c r="C4818">
        <v>2015</v>
      </c>
      <c r="D4818" s="3">
        <v>9</v>
      </c>
      <c r="E4818" s="3">
        <v>87000</v>
      </c>
      <c r="F4818" t="s">
        <v>13</v>
      </c>
      <c r="G4818" s="15">
        <f>IF(Table1[[#This Row],[Transmission]]="Manual", 0, 1)</f>
        <v>0</v>
      </c>
      <c r="H4818" t="s">
        <v>9472</v>
      </c>
      <c r="I4818" t="s">
        <v>17</v>
      </c>
      <c r="J4818" s="4">
        <v>45597</v>
      </c>
      <c r="K4818" t="s">
        <v>4560</v>
      </c>
      <c r="L4818" s="5">
        <v>545000</v>
      </c>
      <c r="M4818" s="28">
        <f t="shared" si="75"/>
        <v>545000</v>
      </c>
      <c r="N4818">
        <f>2025-Table1[[#This Row],[Year]]</f>
        <v>10</v>
      </c>
    </row>
    <row r="4819" spans="1:14" x14ac:dyDescent="0.3">
      <c r="A4819" t="s">
        <v>44</v>
      </c>
      <c r="B4819" t="s">
        <v>4561</v>
      </c>
      <c r="C4819">
        <v>2024</v>
      </c>
      <c r="D4819" s="3">
        <v>0</v>
      </c>
      <c r="E4819" s="3">
        <v>3500</v>
      </c>
      <c r="F4819" t="s">
        <v>25</v>
      </c>
      <c r="G4819" s="15">
        <f>IF(Table1[[#This Row],[Transmission]]="Manual", 0, 1)</f>
        <v>1</v>
      </c>
      <c r="H4819" t="s">
        <v>9472</v>
      </c>
      <c r="I4819" t="s">
        <v>2903</v>
      </c>
      <c r="J4819" s="4">
        <v>45597</v>
      </c>
      <c r="K4819" t="s">
        <v>4562</v>
      </c>
      <c r="L4819" s="5">
        <v>905000</v>
      </c>
      <c r="M4819" s="28">
        <f t="shared" si="75"/>
        <v>905000</v>
      </c>
      <c r="N4819">
        <f>2025-Table1[[#This Row],[Year]]</f>
        <v>1</v>
      </c>
    </row>
    <row r="4820" spans="1:14" x14ac:dyDescent="0.3">
      <c r="A4820" t="s">
        <v>33</v>
      </c>
      <c r="B4820" t="s">
        <v>34</v>
      </c>
      <c r="C4820">
        <v>2017</v>
      </c>
      <c r="D4820" s="3">
        <v>7</v>
      </c>
      <c r="E4820" s="3">
        <v>69713</v>
      </c>
      <c r="F4820" t="s">
        <v>13</v>
      </c>
      <c r="G4820" s="15">
        <f>IF(Table1[[#This Row],[Transmission]]="Manual", 0, 1)</f>
        <v>0</v>
      </c>
      <c r="H4820" t="s">
        <v>9475</v>
      </c>
      <c r="I4820" t="s">
        <v>14</v>
      </c>
      <c r="J4820" s="4">
        <v>45566</v>
      </c>
      <c r="K4820" t="s">
        <v>35</v>
      </c>
      <c r="L4820" s="5">
        <v>649000</v>
      </c>
      <c r="M4820" s="28">
        <f t="shared" si="75"/>
        <v>649000</v>
      </c>
      <c r="N4820">
        <f>2025-Table1[[#This Row],[Year]]</f>
        <v>8</v>
      </c>
    </row>
    <row r="4821" spans="1:14" x14ac:dyDescent="0.3">
      <c r="A4821" t="s">
        <v>27</v>
      </c>
      <c r="B4821" t="s">
        <v>233</v>
      </c>
      <c r="C4821">
        <v>2017</v>
      </c>
      <c r="D4821" s="3">
        <v>7</v>
      </c>
      <c r="E4821" s="3">
        <v>55000</v>
      </c>
      <c r="F4821" t="s">
        <v>25</v>
      </c>
      <c r="G4821" s="15">
        <f>IF(Table1[[#This Row],[Transmission]]="Manual", 0, 1)</f>
        <v>1</v>
      </c>
      <c r="H4821" t="s">
        <v>9472</v>
      </c>
      <c r="I4821" t="s">
        <v>17</v>
      </c>
      <c r="J4821" s="4">
        <v>45566</v>
      </c>
      <c r="K4821" t="s">
        <v>4563</v>
      </c>
      <c r="L4821" s="5">
        <v>1500000</v>
      </c>
      <c r="M4821" s="28">
        <f t="shared" si="75"/>
        <v>1500000</v>
      </c>
      <c r="N4821">
        <f>2025-Table1[[#This Row],[Year]]</f>
        <v>8</v>
      </c>
    </row>
    <row r="4822" spans="1:14" x14ac:dyDescent="0.3">
      <c r="A4822" t="s">
        <v>21</v>
      </c>
      <c r="B4822" t="s">
        <v>670</v>
      </c>
      <c r="C4822">
        <v>2018</v>
      </c>
      <c r="D4822" s="3">
        <v>6</v>
      </c>
      <c r="E4822" s="3">
        <v>32000</v>
      </c>
      <c r="F4822" t="s">
        <v>13</v>
      </c>
      <c r="G4822" s="15">
        <f>IF(Table1[[#This Row],[Transmission]]="Manual", 0, 1)</f>
        <v>0</v>
      </c>
      <c r="H4822" t="s">
        <v>9472</v>
      </c>
      <c r="I4822" t="s">
        <v>17</v>
      </c>
      <c r="J4822" s="4">
        <v>45597</v>
      </c>
      <c r="K4822" t="s">
        <v>4564</v>
      </c>
      <c r="L4822" s="5">
        <v>675000</v>
      </c>
      <c r="M4822" s="28">
        <f t="shared" si="75"/>
        <v>675000</v>
      </c>
      <c r="N4822">
        <f>2025-Table1[[#This Row],[Year]]</f>
        <v>7</v>
      </c>
    </row>
    <row r="4823" spans="1:14" x14ac:dyDescent="0.3">
      <c r="A4823" t="s">
        <v>21</v>
      </c>
      <c r="B4823" t="s">
        <v>68</v>
      </c>
      <c r="C4823">
        <v>2016</v>
      </c>
      <c r="D4823" s="3">
        <v>8</v>
      </c>
      <c r="E4823" s="3">
        <v>14123</v>
      </c>
      <c r="F4823" t="s">
        <v>25</v>
      </c>
      <c r="G4823" s="15">
        <f>IF(Table1[[#This Row],[Transmission]]="Manual", 0, 1)</f>
        <v>1</v>
      </c>
      <c r="H4823" t="s">
        <v>9475</v>
      </c>
      <c r="I4823" t="s">
        <v>2903</v>
      </c>
      <c r="J4823" s="4">
        <v>45597</v>
      </c>
      <c r="K4823" t="s">
        <v>4565</v>
      </c>
      <c r="L4823" s="5">
        <v>313131</v>
      </c>
      <c r="M4823" s="28">
        <f t="shared" si="75"/>
        <v>313131</v>
      </c>
      <c r="N4823">
        <f>2025-Table1[[#This Row],[Year]]</f>
        <v>9</v>
      </c>
    </row>
    <row r="4824" spans="1:14" x14ac:dyDescent="0.3">
      <c r="A4824" t="s">
        <v>21</v>
      </c>
      <c r="B4824" t="s">
        <v>231</v>
      </c>
      <c r="C4824">
        <v>2016</v>
      </c>
      <c r="D4824" s="3">
        <v>8</v>
      </c>
      <c r="E4824" s="3">
        <v>60000</v>
      </c>
      <c r="F4824" t="s">
        <v>13</v>
      </c>
      <c r="G4824" s="15">
        <f>IF(Table1[[#This Row],[Transmission]]="Manual", 0, 1)</f>
        <v>0</v>
      </c>
      <c r="H4824" t="s">
        <v>9472</v>
      </c>
      <c r="I4824" t="s">
        <v>14</v>
      </c>
      <c r="J4824" s="4">
        <v>45597</v>
      </c>
      <c r="K4824" t="s">
        <v>4566</v>
      </c>
      <c r="L4824" s="5">
        <v>275000</v>
      </c>
      <c r="M4824" s="28">
        <f t="shared" si="75"/>
        <v>275000</v>
      </c>
      <c r="N4824">
        <f>2025-Table1[[#This Row],[Year]]</f>
        <v>9</v>
      </c>
    </row>
    <row r="4825" spans="1:14" x14ac:dyDescent="0.3">
      <c r="A4825" t="s">
        <v>101</v>
      </c>
      <c r="B4825" t="s">
        <v>727</v>
      </c>
      <c r="C4825">
        <v>2015</v>
      </c>
      <c r="D4825" s="3">
        <v>9</v>
      </c>
      <c r="E4825" s="3">
        <v>51500</v>
      </c>
      <c r="F4825" t="s">
        <v>13</v>
      </c>
      <c r="G4825" s="15">
        <f>IF(Table1[[#This Row],[Transmission]]="Manual", 0, 1)</f>
        <v>0</v>
      </c>
      <c r="H4825" t="s">
        <v>9475</v>
      </c>
      <c r="I4825" t="s">
        <v>14</v>
      </c>
      <c r="J4825" s="4">
        <v>45597</v>
      </c>
      <c r="K4825" t="s">
        <v>4567</v>
      </c>
      <c r="L4825" s="5">
        <v>125000</v>
      </c>
      <c r="M4825" s="28">
        <f t="shared" si="75"/>
        <v>125000</v>
      </c>
      <c r="N4825">
        <f>2025-Table1[[#This Row],[Year]]</f>
        <v>10</v>
      </c>
    </row>
    <row r="4826" spans="1:14" x14ac:dyDescent="0.3">
      <c r="A4826" t="s">
        <v>277</v>
      </c>
      <c r="B4826" t="s">
        <v>1189</v>
      </c>
      <c r="C4826">
        <v>2017</v>
      </c>
      <c r="D4826" s="3">
        <v>7</v>
      </c>
      <c r="E4826" s="3">
        <v>75000</v>
      </c>
      <c r="F4826" t="s">
        <v>13</v>
      </c>
      <c r="G4826" s="15">
        <f>IF(Table1[[#This Row],[Transmission]]="Manual", 0, 1)</f>
        <v>0</v>
      </c>
      <c r="H4826" t="s">
        <v>9475</v>
      </c>
      <c r="I4826" t="s">
        <v>17</v>
      </c>
      <c r="J4826" s="4">
        <v>45597</v>
      </c>
      <c r="K4826" t="s">
        <v>4568</v>
      </c>
      <c r="L4826" s="5">
        <v>175000</v>
      </c>
      <c r="M4826" s="28">
        <f t="shared" si="75"/>
        <v>175000</v>
      </c>
      <c r="N4826">
        <f>2025-Table1[[#This Row],[Year]]</f>
        <v>8</v>
      </c>
    </row>
    <row r="4827" spans="1:14" x14ac:dyDescent="0.3">
      <c r="A4827" t="s">
        <v>21</v>
      </c>
      <c r="B4827" t="s">
        <v>194</v>
      </c>
      <c r="C4827">
        <v>2018</v>
      </c>
      <c r="D4827" s="3">
        <v>6</v>
      </c>
      <c r="E4827" s="3">
        <v>72000</v>
      </c>
      <c r="F4827" t="s">
        <v>25</v>
      </c>
      <c r="G4827" s="15">
        <f>IF(Table1[[#This Row],[Transmission]]="Manual", 0, 1)</f>
        <v>1</v>
      </c>
      <c r="H4827" t="s">
        <v>9472</v>
      </c>
      <c r="I4827" t="s">
        <v>2903</v>
      </c>
      <c r="J4827" s="4">
        <v>45597</v>
      </c>
      <c r="K4827" t="s">
        <v>4569</v>
      </c>
      <c r="L4827" s="5">
        <v>350000</v>
      </c>
      <c r="M4827" s="28">
        <f t="shared" si="75"/>
        <v>350000</v>
      </c>
      <c r="N4827">
        <f>2025-Table1[[#This Row],[Year]]</f>
        <v>7</v>
      </c>
    </row>
    <row r="4828" spans="1:14" x14ac:dyDescent="0.3">
      <c r="A4828" t="s">
        <v>44</v>
      </c>
      <c r="B4828" t="s">
        <v>1728</v>
      </c>
      <c r="C4828">
        <v>2022</v>
      </c>
      <c r="D4828" s="3">
        <v>2</v>
      </c>
      <c r="E4828" s="3">
        <v>64000</v>
      </c>
      <c r="F4828" t="s">
        <v>13</v>
      </c>
      <c r="G4828" s="15">
        <f>IF(Table1[[#This Row],[Transmission]]="Manual", 0, 1)</f>
        <v>0</v>
      </c>
      <c r="H4828" t="s">
        <v>9472</v>
      </c>
      <c r="I4828" t="s">
        <v>2903</v>
      </c>
      <c r="J4828" s="4">
        <v>45597</v>
      </c>
      <c r="K4828" t="s">
        <v>4570</v>
      </c>
      <c r="L4828" s="5">
        <v>690000</v>
      </c>
      <c r="M4828" s="28">
        <f t="shared" si="75"/>
        <v>690000</v>
      </c>
      <c r="N4828">
        <f>2025-Table1[[#This Row],[Year]]</f>
        <v>3</v>
      </c>
    </row>
    <row r="4829" spans="1:14" x14ac:dyDescent="0.3">
      <c r="A4829" t="s">
        <v>21</v>
      </c>
      <c r="B4829" t="s">
        <v>140</v>
      </c>
      <c r="C4829">
        <v>2011</v>
      </c>
      <c r="D4829" s="3">
        <v>13</v>
      </c>
      <c r="E4829" s="3">
        <v>77000</v>
      </c>
      <c r="F4829" t="s">
        <v>13</v>
      </c>
      <c r="G4829" s="15">
        <f>IF(Table1[[#This Row],[Transmission]]="Manual", 0, 1)</f>
        <v>0</v>
      </c>
      <c r="H4829" t="s">
        <v>9475</v>
      </c>
      <c r="I4829" t="s">
        <v>2903</v>
      </c>
      <c r="J4829" s="4">
        <v>45597</v>
      </c>
      <c r="K4829" t="s">
        <v>4571</v>
      </c>
      <c r="L4829" s="5">
        <v>160000</v>
      </c>
      <c r="M4829" s="28">
        <f t="shared" si="75"/>
        <v>160000</v>
      </c>
      <c r="N4829">
        <f>2025-Table1[[#This Row],[Year]]</f>
        <v>14</v>
      </c>
    </row>
    <row r="4830" spans="1:14" x14ac:dyDescent="0.3">
      <c r="A4830" t="s">
        <v>21</v>
      </c>
      <c r="B4830" t="s">
        <v>111</v>
      </c>
      <c r="C4830">
        <v>2017</v>
      </c>
      <c r="D4830" s="3">
        <v>7</v>
      </c>
      <c r="E4830" s="3">
        <v>140000</v>
      </c>
      <c r="F4830" t="s">
        <v>13</v>
      </c>
      <c r="G4830" s="15">
        <f>IF(Table1[[#This Row],[Transmission]]="Manual", 0, 1)</f>
        <v>0</v>
      </c>
      <c r="H4830" t="s">
        <v>9472</v>
      </c>
      <c r="I4830" t="s">
        <v>2903</v>
      </c>
      <c r="J4830" s="4">
        <v>45597</v>
      </c>
      <c r="K4830" t="s">
        <v>4572</v>
      </c>
      <c r="L4830" s="5">
        <v>200000</v>
      </c>
      <c r="M4830" s="28">
        <f t="shared" si="75"/>
        <v>200000</v>
      </c>
      <c r="N4830">
        <f>2025-Table1[[#This Row],[Year]]</f>
        <v>8</v>
      </c>
    </row>
    <row r="4831" spans="1:14" x14ac:dyDescent="0.3">
      <c r="A4831" t="s">
        <v>11</v>
      </c>
      <c r="B4831" t="s">
        <v>736</v>
      </c>
      <c r="C4831">
        <v>2008</v>
      </c>
      <c r="D4831" s="3">
        <v>16</v>
      </c>
      <c r="E4831" s="3">
        <v>10</v>
      </c>
      <c r="F4831" t="s">
        <v>25</v>
      </c>
      <c r="G4831" s="15">
        <f>IF(Table1[[#This Row],[Transmission]]="Manual", 0, 1)</f>
        <v>1</v>
      </c>
      <c r="H4831" t="s">
        <v>9472</v>
      </c>
      <c r="I4831" t="s">
        <v>2903</v>
      </c>
      <c r="J4831" s="4">
        <v>45566</v>
      </c>
      <c r="K4831" t="s">
        <v>4573</v>
      </c>
      <c r="L4831" s="5">
        <v>495000</v>
      </c>
      <c r="M4831" s="28">
        <f t="shared" si="75"/>
        <v>495000</v>
      </c>
      <c r="N4831">
        <f>2025-Table1[[#This Row],[Year]]</f>
        <v>17</v>
      </c>
    </row>
    <row r="4832" spans="1:14" x14ac:dyDescent="0.3">
      <c r="A4832" t="s">
        <v>97</v>
      </c>
      <c r="B4832" t="s">
        <v>236</v>
      </c>
      <c r="C4832">
        <v>2021</v>
      </c>
      <c r="D4832" s="3">
        <v>3</v>
      </c>
      <c r="E4832" s="3">
        <v>63000</v>
      </c>
      <c r="F4832" t="s">
        <v>13</v>
      </c>
      <c r="G4832" s="15">
        <f>IF(Table1[[#This Row],[Transmission]]="Manual", 0, 1)</f>
        <v>0</v>
      </c>
      <c r="H4832" t="s">
        <v>9472</v>
      </c>
      <c r="I4832" t="s">
        <v>14</v>
      </c>
      <c r="J4832" s="4">
        <v>45597</v>
      </c>
      <c r="K4832" t="s">
        <v>4574</v>
      </c>
      <c r="L4832" s="5">
        <v>995000</v>
      </c>
      <c r="M4832" s="28">
        <f t="shared" si="75"/>
        <v>995000</v>
      </c>
      <c r="N4832">
        <f>2025-Table1[[#This Row],[Year]]</f>
        <v>4</v>
      </c>
    </row>
    <row r="4833" spans="1:14" x14ac:dyDescent="0.3">
      <c r="A4833" t="s">
        <v>21</v>
      </c>
      <c r="B4833" t="s">
        <v>140</v>
      </c>
      <c r="C4833">
        <v>2010</v>
      </c>
      <c r="D4833" s="3">
        <v>14</v>
      </c>
      <c r="E4833" s="3">
        <v>41258</v>
      </c>
      <c r="F4833" t="s">
        <v>13</v>
      </c>
      <c r="G4833" s="15">
        <f>IF(Table1[[#This Row],[Transmission]]="Manual", 0, 1)</f>
        <v>0</v>
      </c>
      <c r="H4833" t="s">
        <v>9475</v>
      </c>
      <c r="I4833" t="s">
        <v>14</v>
      </c>
      <c r="J4833" s="4">
        <v>45597</v>
      </c>
      <c r="K4833" t="s">
        <v>4575</v>
      </c>
      <c r="L4833" s="5">
        <v>139000</v>
      </c>
      <c r="M4833" s="28">
        <f t="shared" si="75"/>
        <v>139000</v>
      </c>
      <c r="N4833">
        <f>2025-Table1[[#This Row],[Year]]</f>
        <v>15</v>
      </c>
    </row>
    <row r="4834" spans="1:14" x14ac:dyDescent="0.3">
      <c r="A4834" t="s">
        <v>44</v>
      </c>
      <c r="B4834" t="s">
        <v>413</v>
      </c>
      <c r="C4834">
        <v>2011</v>
      </c>
      <c r="D4834" s="3">
        <v>13</v>
      </c>
      <c r="E4834" s="3">
        <v>76000</v>
      </c>
      <c r="F4834" t="s">
        <v>13</v>
      </c>
      <c r="G4834" s="15">
        <f>IF(Table1[[#This Row],[Transmission]]="Manual", 0, 1)</f>
        <v>0</v>
      </c>
      <c r="H4834" t="s">
        <v>9475</v>
      </c>
      <c r="I4834" t="s">
        <v>2903</v>
      </c>
      <c r="J4834" s="4">
        <v>45597</v>
      </c>
      <c r="K4834" t="s">
        <v>4576</v>
      </c>
      <c r="L4834" s="5">
        <v>135000</v>
      </c>
      <c r="M4834" s="28">
        <f t="shared" si="75"/>
        <v>135000</v>
      </c>
      <c r="N4834">
        <f>2025-Table1[[#This Row],[Year]]</f>
        <v>14</v>
      </c>
    </row>
    <row r="4835" spans="1:14" x14ac:dyDescent="0.3">
      <c r="A4835" t="s">
        <v>21</v>
      </c>
      <c r="B4835" t="s">
        <v>111</v>
      </c>
      <c r="C4835">
        <v>2020</v>
      </c>
      <c r="D4835" s="3">
        <v>4</v>
      </c>
      <c r="E4835" s="3">
        <v>52300</v>
      </c>
      <c r="F4835" t="s">
        <v>13</v>
      </c>
      <c r="G4835" s="15">
        <f>IF(Table1[[#This Row],[Transmission]]="Manual", 0, 1)</f>
        <v>0</v>
      </c>
      <c r="H4835" t="s">
        <v>9472</v>
      </c>
      <c r="I4835" t="s">
        <v>2903</v>
      </c>
      <c r="J4835" s="4">
        <v>45597</v>
      </c>
      <c r="K4835" t="s">
        <v>4577</v>
      </c>
      <c r="L4835" s="5">
        <v>445000</v>
      </c>
      <c r="M4835" s="28">
        <f t="shared" si="75"/>
        <v>445000</v>
      </c>
      <c r="N4835">
        <f>2025-Table1[[#This Row],[Year]]</f>
        <v>5</v>
      </c>
    </row>
    <row r="4836" spans="1:14" x14ac:dyDescent="0.3">
      <c r="A4836" t="s">
        <v>21</v>
      </c>
      <c r="B4836" t="s">
        <v>70</v>
      </c>
      <c r="C4836">
        <v>2019</v>
      </c>
      <c r="D4836" s="3">
        <v>5</v>
      </c>
      <c r="E4836" s="3">
        <v>48500</v>
      </c>
      <c r="F4836" t="s">
        <v>25</v>
      </c>
      <c r="G4836" s="15">
        <f>IF(Table1[[#This Row],[Transmission]]="Manual", 0, 1)</f>
        <v>1</v>
      </c>
      <c r="H4836" t="s">
        <v>9472</v>
      </c>
      <c r="I4836" t="s">
        <v>17</v>
      </c>
      <c r="J4836" s="4">
        <v>45597</v>
      </c>
      <c r="K4836" t="s">
        <v>2188</v>
      </c>
      <c r="L4836" s="5">
        <v>975000</v>
      </c>
      <c r="M4836" s="28">
        <f t="shared" si="75"/>
        <v>975000</v>
      </c>
      <c r="N4836">
        <f>2025-Table1[[#This Row],[Year]]</f>
        <v>6</v>
      </c>
    </row>
    <row r="4837" spans="1:14" x14ac:dyDescent="0.3">
      <c r="A4837" t="s">
        <v>11</v>
      </c>
      <c r="B4837" t="s">
        <v>736</v>
      </c>
      <c r="C4837">
        <v>2009</v>
      </c>
      <c r="D4837" s="3">
        <v>15</v>
      </c>
      <c r="E4837" s="3">
        <v>102000</v>
      </c>
      <c r="F4837" t="s">
        <v>25</v>
      </c>
      <c r="G4837" s="15">
        <f>IF(Table1[[#This Row],[Transmission]]="Manual", 0, 1)</f>
        <v>1</v>
      </c>
      <c r="H4837" t="s">
        <v>9475</v>
      </c>
      <c r="I4837" t="s">
        <v>2903</v>
      </c>
      <c r="J4837" s="4">
        <v>45597</v>
      </c>
      <c r="K4837" t="s">
        <v>4578</v>
      </c>
      <c r="L4837" s="5">
        <v>150000</v>
      </c>
      <c r="M4837" s="28">
        <f t="shared" si="75"/>
        <v>150000</v>
      </c>
      <c r="N4837">
        <f>2025-Table1[[#This Row],[Year]]</f>
        <v>16</v>
      </c>
    </row>
    <row r="4838" spans="1:14" x14ac:dyDescent="0.3">
      <c r="A4838" t="s">
        <v>44</v>
      </c>
      <c r="B4838" t="s">
        <v>89</v>
      </c>
      <c r="C4838">
        <v>2018</v>
      </c>
      <c r="D4838" s="3">
        <v>6</v>
      </c>
      <c r="E4838" s="3">
        <v>78000</v>
      </c>
      <c r="F4838" t="s">
        <v>25</v>
      </c>
      <c r="G4838" s="15">
        <f>IF(Table1[[#This Row],[Transmission]]="Manual", 0, 1)</f>
        <v>1</v>
      </c>
      <c r="H4838" t="s">
        <v>9472</v>
      </c>
      <c r="I4838" t="s">
        <v>2903</v>
      </c>
      <c r="J4838" s="4">
        <v>45597</v>
      </c>
      <c r="K4838" t="s">
        <v>4579</v>
      </c>
      <c r="L4838" s="5">
        <v>745000</v>
      </c>
      <c r="M4838" s="28">
        <f t="shared" si="75"/>
        <v>745000</v>
      </c>
      <c r="N4838">
        <f>2025-Table1[[#This Row],[Year]]</f>
        <v>7</v>
      </c>
    </row>
    <row r="4839" spans="1:14" x14ac:dyDescent="0.3">
      <c r="A4839" t="s">
        <v>21</v>
      </c>
      <c r="B4839" t="s">
        <v>49</v>
      </c>
      <c r="C4839">
        <v>2013</v>
      </c>
      <c r="D4839" s="3">
        <v>11</v>
      </c>
      <c r="E4839" s="3">
        <v>68000</v>
      </c>
      <c r="F4839" t="s">
        <v>13</v>
      </c>
      <c r="G4839" s="15">
        <f>IF(Table1[[#This Row],[Transmission]]="Manual", 0, 1)</f>
        <v>0</v>
      </c>
      <c r="H4839" t="s">
        <v>9475</v>
      </c>
      <c r="I4839" t="s">
        <v>2903</v>
      </c>
      <c r="J4839" s="4">
        <v>45597</v>
      </c>
      <c r="K4839" t="s">
        <v>4580</v>
      </c>
      <c r="L4839" s="5">
        <v>565000</v>
      </c>
      <c r="M4839" s="28">
        <f t="shared" si="75"/>
        <v>565000</v>
      </c>
      <c r="N4839">
        <f>2025-Table1[[#This Row],[Year]]</f>
        <v>12</v>
      </c>
    </row>
    <row r="4840" spans="1:14" x14ac:dyDescent="0.3">
      <c r="A4840" t="s">
        <v>44</v>
      </c>
      <c r="B4840" t="s">
        <v>413</v>
      </c>
      <c r="C4840">
        <v>2013</v>
      </c>
      <c r="D4840" s="3">
        <v>11</v>
      </c>
      <c r="E4840" s="3">
        <v>89288</v>
      </c>
      <c r="F4840" t="s">
        <v>13</v>
      </c>
      <c r="G4840" s="15">
        <f>IF(Table1[[#This Row],[Transmission]]="Manual", 0, 1)</f>
        <v>0</v>
      </c>
      <c r="H4840" t="s">
        <v>9472</v>
      </c>
      <c r="I4840" t="s">
        <v>2903</v>
      </c>
      <c r="J4840" s="4">
        <v>45597</v>
      </c>
      <c r="K4840" t="s">
        <v>4581</v>
      </c>
      <c r="L4840" s="5">
        <v>160000</v>
      </c>
      <c r="M4840" s="28">
        <f t="shared" si="75"/>
        <v>160000</v>
      </c>
      <c r="N4840">
        <f>2025-Table1[[#This Row],[Year]]</f>
        <v>12</v>
      </c>
    </row>
    <row r="4841" spans="1:14" x14ac:dyDescent="0.3">
      <c r="A4841" t="s">
        <v>61</v>
      </c>
      <c r="B4841" t="s">
        <v>62</v>
      </c>
      <c r="C4841">
        <v>2016</v>
      </c>
      <c r="D4841" s="3">
        <v>8</v>
      </c>
      <c r="E4841" s="3">
        <v>69000</v>
      </c>
      <c r="F4841" t="s">
        <v>13</v>
      </c>
      <c r="G4841" s="15">
        <f>IF(Table1[[#This Row],[Transmission]]="Manual", 0, 1)</f>
        <v>0</v>
      </c>
      <c r="H4841" t="s">
        <v>9475</v>
      </c>
      <c r="I4841" t="s">
        <v>2903</v>
      </c>
      <c r="J4841" s="4">
        <v>45597</v>
      </c>
      <c r="K4841" t="s">
        <v>4582</v>
      </c>
      <c r="L4841" s="5">
        <v>210000</v>
      </c>
      <c r="M4841" s="28">
        <f t="shared" si="75"/>
        <v>210000</v>
      </c>
      <c r="N4841">
        <f>2025-Table1[[#This Row],[Year]]</f>
        <v>9</v>
      </c>
    </row>
    <row r="4842" spans="1:14" x14ac:dyDescent="0.3">
      <c r="A4842" t="s">
        <v>21</v>
      </c>
      <c r="B4842" t="s">
        <v>22</v>
      </c>
      <c r="C4842">
        <v>2021</v>
      </c>
      <c r="D4842" s="3">
        <v>3</v>
      </c>
      <c r="E4842" s="3">
        <v>59000</v>
      </c>
      <c r="F4842" t="s">
        <v>25</v>
      </c>
      <c r="G4842" s="15">
        <f>IF(Table1[[#This Row],[Transmission]]="Manual", 0, 1)</f>
        <v>1</v>
      </c>
      <c r="H4842" t="s">
        <v>9472</v>
      </c>
      <c r="I4842" t="s">
        <v>2903</v>
      </c>
      <c r="J4842" s="4">
        <v>45597</v>
      </c>
      <c r="K4842" t="s">
        <v>4583</v>
      </c>
      <c r="L4842" s="5">
        <v>750000</v>
      </c>
      <c r="M4842" s="28">
        <f t="shared" si="75"/>
        <v>750000</v>
      </c>
      <c r="N4842">
        <f>2025-Table1[[#This Row],[Year]]</f>
        <v>4</v>
      </c>
    </row>
    <row r="4843" spans="1:14" x14ac:dyDescent="0.3">
      <c r="A4843" t="s">
        <v>44</v>
      </c>
      <c r="B4843" t="s">
        <v>133</v>
      </c>
      <c r="C4843">
        <v>2017</v>
      </c>
      <c r="D4843" s="3">
        <v>7</v>
      </c>
      <c r="E4843" s="3">
        <v>72000</v>
      </c>
      <c r="F4843" t="s">
        <v>13</v>
      </c>
      <c r="G4843" s="15">
        <f>IF(Table1[[#This Row],[Transmission]]="Manual", 0, 1)</f>
        <v>0</v>
      </c>
      <c r="H4843" t="s">
        <v>9472</v>
      </c>
      <c r="I4843" t="s">
        <v>2903</v>
      </c>
      <c r="J4843" s="4">
        <v>45597</v>
      </c>
      <c r="K4843" t="s">
        <v>4584</v>
      </c>
      <c r="L4843" s="5">
        <v>490000</v>
      </c>
      <c r="M4843" s="28">
        <f t="shared" si="75"/>
        <v>490000</v>
      </c>
      <c r="N4843">
        <f>2025-Table1[[#This Row],[Year]]</f>
        <v>8</v>
      </c>
    </row>
    <row r="4844" spans="1:14" x14ac:dyDescent="0.3">
      <c r="A4844" t="s">
        <v>113</v>
      </c>
      <c r="B4844" t="s">
        <v>174</v>
      </c>
      <c r="C4844">
        <v>2023</v>
      </c>
      <c r="D4844" s="3">
        <v>1</v>
      </c>
      <c r="E4844" s="3">
        <v>18000</v>
      </c>
      <c r="F4844" t="s">
        <v>25</v>
      </c>
      <c r="G4844" s="15">
        <f>IF(Table1[[#This Row],[Transmission]]="Manual", 0, 1)</f>
        <v>1</v>
      </c>
      <c r="H4844" t="s">
        <v>9472</v>
      </c>
      <c r="I4844" t="s">
        <v>17</v>
      </c>
      <c r="J4844" s="4">
        <v>45566</v>
      </c>
      <c r="K4844" t="s">
        <v>4585</v>
      </c>
      <c r="L4844" s="5">
        <v>1325000</v>
      </c>
      <c r="M4844" s="28">
        <f t="shared" si="75"/>
        <v>1325000</v>
      </c>
      <c r="N4844">
        <f>2025-Table1[[#This Row],[Year]]</f>
        <v>2</v>
      </c>
    </row>
    <row r="4845" spans="1:14" x14ac:dyDescent="0.3">
      <c r="A4845" t="s">
        <v>21</v>
      </c>
      <c r="B4845" t="s">
        <v>298</v>
      </c>
      <c r="C4845">
        <v>2012</v>
      </c>
      <c r="D4845" s="3">
        <v>12</v>
      </c>
      <c r="E4845" s="3">
        <v>76000</v>
      </c>
      <c r="F4845" t="s">
        <v>13</v>
      </c>
      <c r="G4845" s="15">
        <f>IF(Table1[[#This Row],[Transmission]]="Manual", 0, 1)</f>
        <v>0</v>
      </c>
      <c r="H4845" t="s">
        <v>9475</v>
      </c>
      <c r="I4845" t="s">
        <v>14</v>
      </c>
      <c r="J4845" s="4">
        <v>45597</v>
      </c>
      <c r="K4845" t="s">
        <v>4586</v>
      </c>
      <c r="L4845" s="5">
        <v>225000</v>
      </c>
      <c r="M4845" s="28">
        <f t="shared" si="75"/>
        <v>225000</v>
      </c>
      <c r="N4845">
        <f>2025-Table1[[#This Row],[Year]]</f>
        <v>13</v>
      </c>
    </row>
    <row r="4846" spans="1:14" x14ac:dyDescent="0.3">
      <c r="A4846" t="s">
        <v>262</v>
      </c>
      <c r="B4846" t="s">
        <v>263</v>
      </c>
      <c r="C4846">
        <v>2018</v>
      </c>
      <c r="D4846" s="3">
        <v>6</v>
      </c>
      <c r="E4846" s="3">
        <v>55000</v>
      </c>
      <c r="F4846" t="s">
        <v>13</v>
      </c>
      <c r="G4846" s="15">
        <f>IF(Table1[[#This Row],[Transmission]]="Manual", 0, 1)</f>
        <v>0</v>
      </c>
      <c r="H4846" t="s">
        <v>9475</v>
      </c>
      <c r="I4846" t="s">
        <v>17</v>
      </c>
      <c r="J4846" s="4">
        <v>45597</v>
      </c>
      <c r="K4846" t="s">
        <v>4587</v>
      </c>
      <c r="L4846" s="5">
        <v>1080000</v>
      </c>
      <c r="M4846" s="28">
        <f t="shared" si="75"/>
        <v>1080000</v>
      </c>
      <c r="N4846">
        <f>2025-Table1[[#This Row],[Year]]</f>
        <v>7</v>
      </c>
    </row>
    <row r="4847" spans="1:14" x14ac:dyDescent="0.3">
      <c r="A4847" t="s">
        <v>33</v>
      </c>
      <c r="B4847" t="s">
        <v>34</v>
      </c>
      <c r="C4847">
        <v>2015</v>
      </c>
      <c r="D4847" s="3">
        <v>9</v>
      </c>
      <c r="E4847" s="3">
        <v>112000</v>
      </c>
      <c r="F4847" t="s">
        <v>13</v>
      </c>
      <c r="G4847" s="15">
        <f>IF(Table1[[#This Row],[Transmission]]="Manual", 0, 1)</f>
        <v>0</v>
      </c>
      <c r="H4847" t="s">
        <v>9472</v>
      </c>
      <c r="I4847" t="s">
        <v>17</v>
      </c>
      <c r="J4847" s="4">
        <v>45597</v>
      </c>
      <c r="K4847" t="s">
        <v>4588</v>
      </c>
      <c r="L4847" s="5">
        <v>485000</v>
      </c>
      <c r="M4847" s="28">
        <f t="shared" si="75"/>
        <v>485000</v>
      </c>
      <c r="N4847">
        <f>2025-Table1[[#This Row],[Year]]</f>
        <v>10</v>
      </c>
    </row>
    <row r="4848" spans="1:14" x14ac:dyDescent="0.3">
      <c r="A4848" t="s">
        <v>44</v>
      </c>
      <c r="B4848" t="s">
        <v>133</v>
      </c>
      <c r="C4848">
        <v>2015</v>
      </c>
      <c r="D4848" s="3">
        <v>9</v>
      </c>
      <c r="E4848" s="3">
        <v>64000</v>
      </c>
      <c r="F4848" t="s">
        <v>13</v>
      </c>
      <c r="G4848" s="15">
        <f>IF(Table1[[#This Row],[Transmission]]="Manual", 0, 1)</f>
        <v>0</v>
      </c>
      <c r="H4848" t="s">
        <v>9472</v>
      </c>
      <c r="I4848" t="s">
        <v>2903</v>
      </c>
      <c r="J4848" s="4">
        <v>45597</v>
      </c>
      <c r="K4848" t="s">
        <v>4589</v>
      </c>
      <c r="L4848" s="5">
        <v>325000</v>
      </c>
      <c r="M4848" s="28">
        <f t="shared" si="75"/>
        <v>325000</v>
      </c>
      <c r="N4848">
        <f>2025-Table1[[#This Row],[Year]]</f>
        <v>10</v>
      </c>
    </row>
    <row r="4849" spans="1:14" x14ac:dyDescent="0.3">
      <c r="A4849" t="s">
        <v>44</v>
      </c>
      <c r="B4849" t="s">
        <v>405</v>
      </c>
      <c r="C4849">
        <v>2018</v>
      </c>
      <c r="D4849" s="3">
        <v>6</v>
      </c>
      <c r="E4849" s="3">
        <v>81000</v>
      </c>
      <c r="F4849" t="s">
        <v>13</v>
      </c>
      <c r="G4849" s="15">
        <f>IF(Table1[[#This Row],[Transmission]]="Manual", 0, 1)</f>
        <v>0</v>
      </c>
      <c r="H4849" t="s">
        <v>9472</v>
      </c>
      <c r="I4849" t="s">
        <v>17</v>
      </c>
      <c r="J4849" s="4">
        <v>45597</v>
      </c>
      <c r="K4849" t="s">
        <v>4590</v>
      </c>
      <c r="L4849" s="5">
        <v>730000</v>
      </c>
      <c r="M4849" s="28">
        <f t="shared" si="75"/>
        <v>730000</v>
      </c>
      <c r="N4849">
        <f>2025-Table1[[#This Row],[Year]]</f>
        <v>7</v>
      </c>
    </row>
    <row r="4850" spans="1:14" x14ac:dyDescent="0.3">
      <c r="A4850" t="s">
        <v>44</v>
      </c>
      <c r="B4850" t="s">
        <v>79</v>
      </c>
      <c r="C4850">
        <v>2016</v>
      </c>
      <c r="D4850" s="3">
        <v>8</v>
      </c>
      <c r="E4850" s="3">
        <v>72300</v>
      </c>
      <c r="F4850" t="s">
        <v>13</v>
      </c>
      <c r="G4850" s="15">
        <f>IF(Table1[[#This Row],[Transmission]]="Manual", 0, 1)</f>
        <v>0</v>
      </c>
      <c r="H4850" t="s">
        <v>9472</v>
      </c>
      <c r="I4850" t="s">
        <v>17</v>
      </c>
      <c r="J4850" s="4">
        <v>45597</v>
      </c>
      <c r="K4850" t="s">
        <v>4591</v>
      </c>
      <c r="L4850" s="5">
        <v>825000</v>
      </c>
      <c r="M4850" s="28">
        <f t="shared" si="75"/>
        <v>825000</v>
      </c>
      <c r="N4850">
        <f>2025-Table1[[#This Row],[Year]]</f>
        <v>9</v>
      </c>
    </row>
    <row r="4851" spans="1:14" x14ac:dyDescent="0.3">
      <c r="A4851" t="s">
        <v>11</v>
      </c>
      <c r="B4851" t="s">
        <v>183</v>
      </c>
      <c r="C4851">
        <v>2014</v>
      </c>
      <c r="D4851" s="3">
        <v>10</v>
      </c>
      <c r="E4851" s="3">
        <v>149000</v>
      </c>
      <c r="F4851" t="s">
        <v>25</v>
      </c>
      <c r="G4851" s="15">
        <f>IF(Table1[[#This Row],[Transmission]]="Manual", 0, 1)</f>
        <v>1</v>
      </c>
      <c r="H4851" t="s">
        <v>9475</v>
      </c>
      <c r="I4851" t="s">
        <v>14</v>
      </c>
      <c r="J4851" s="4">
        <v>45597</v>
      </c>
      <c r="K4851" t="s">
        <v>4592</v>
      </c>
      <c r="L4851" s="5">
        <v>550000</v>
      </c>
      <c r="M4851" s="28">
        <f t="shared" si="75"/>
        <v>550000</v>
      </c>
      <c r="N4851">
        <f>2025-Table1[[#This Row],[Year]]</f>
        <v>11</v>
      </c>
    </row>
    <row r="4852" spans="1:14" x14ac:dyDescent="0.3">
      <c r="A4852" t="s">
        <v>21</v>
      </c>
      <c r="B4852" t="s">
        <v>111</v>
      </c>
      <c r="C4852">
        <v>2019</v>
      </c>
      <c r="D4852" s="3">
        <v>5</v>
      </c>
      <c r="E4852" s="3">
        <v>48055</v>
      </c>
      <c r="F4852" t="s">
        <v>13</v>
      </c>
      <c r="G4852" s="15">
        <f>IF(Table1[[#This Row],[Transmission]]="Manual", 0, 1)</f>
        <v>0</v>
      </c>
      <c r="H4852" t="s">
        <v>9472</v>
      </c>
      <c r="I4852" t="s">
        <v>14</v>
      </c>
      <c r="J4852" s="4">
        <v>45597</v>
      </c>
      <c r="K4852" t="s">
        <v>4593</v>
      </c>
      <c r="L4852" s="5">
        <v>535000</v>
      </c>
      <c r="M4852" s="28">
        <f t="shared" si="75"/>
        <v>535000</v>
      </c>
      <c r="N4852">
        <f>2025-Table1[[#This Row],[Year]]</f>
        <v>6</v>
      </c>
    </row>
    <row r="4853" spans="1:14" x14ac:dyDescent="0.3">
      <c r="A4853" t="s">
        <v>21</v>
      </c>
      <c r="B4853" t="s">
        <v>68</v>
      </c>
      <c r="C4853">
        <v>2019</v>
      </c>
      <c r="D4853" s="3">
        <v>5</v>
      </c>
      <c r="E4853" s="3">
        <v>75000</v>
      </c>
      <c r="F4853" t="s">
        <v>13</v>
      </c>
      <c r="G4853" s="15">
        <f>IF(Table1[[#This Row],[Transmission]]="Manual", 0, 1)</f>
        <v>0</v>
      </c>
      <c r="H4853" t="s">
        <v>9472</v>
      </c>
      <c r="I4853" t="s">
        <v>2903</v>
      </c>
      <c r="J4853" s="4">
        <v>45597</v>
      </c>
      <c r="K4853" t="s">
        <v>4594</v>
      </c>
      <c r="L4853" s="5">
        <v>460000</v>
      </c>
      <c r="M4853" s="28">
        <f t="shared" si="75"/>
        <v>460000</v>
      </c>
      <c r="N4853">
        <f>2025-Table1[[#This Row],[Year]]</f>
        <v>6</v>
      </c>
    </row>
    <row r="4854" spans="1:14" x14ac:dyDescent="0.3">
      <c r="A4854" t="s">
        <v>44</v>
      </c>
      <c r="B4854" t="s">
        <v>228</v>
      </c>
      <c r="C4854">
        <v>2021</v>
      </c>
      <c r="D4854" s="3">
        <v>3</v>
      </c>
      <c r="E4854" s="3">
        <v>87500</v>
      </c>
      <c r="F4854" t="s">
        <v>13</v>
      </c>
      <c r="G4854" s="15">
        <f>IF(Table1[[#This Row],[Transmission]]="Manual", 0, 1)</f>
        <v>0</v>
      </c>
      <c r="H4854" t="s">
        <v>9472</v>
      </c>
      <c r="I4854" t="s">
        <v>2903</v>
      </c>
      <c r="J4854" s="4">
        <v>45597</v>
      </c>
      <c r="K4854" t="s">
        <v>3672</v>
      </c>
      <c r="L4854" s="5">
        <v>575000</v>
      </c>
      <c r="M4854" s="28">
        <f t="shared" si="75"/>
        <v>575000</v>
      </c>
      <c r="N4854">
        <f>2025-Table1[[#This Row],[Year]]</f>
        <v>4</v>
      </c>
    </row>
    <row r="4855" spans="1:14" x14ac:dyDescent="0.3">
      <c r="A4855" t="s">
        <v>334</v>
      </c>
      <c r="B4855" t="s">
        <v>335</v>
      </c>
      <c r="C4855">
        <v>2013</v>
      </c>
      <c r="D4855" s="3">
        <v>11</v>
      </c>
      <c r="E4855" s="3">
        <v>65000</v>
      </c>
      <c r="F4855" t="s">
        <v>25</v>
      </c>
      <c r="G4855" s="15">
        <f>IF(Table1[[#This Row],[Transmission]]="Manual", 0, 1)</f>
        <v>1</v>
      </c>
      <c r="H4855" t="s">
        <v>9472</v>
      </c>
      <c r="I4855" t="s">
        <v>17</v>
      </c>
      <c r="J4855" s="4">
        <v>45597</v>
      </c>
      <c r="K4855" t="s">
        <v>972</v>
      </c>
      <c r="L4855" s="5">
        <v>1491000</v>
      </c>
      <c r="M4855" s="28">
        <f t="shared" si="75"/>
        <v>1491000</v>
      </c>
      <c r="N4855">
        <f>2025-Table1[[#This Row],[Year]]</f>
        <v>12</v>
      </c>
    </row>
    <row r="4856" spans="1:14" x14ac:dyDescent="0.3">
      <c r="A4856" t="s">
        <v>43</v>
      </c>
      <c r="B4856" t="s">
        <v>1485</v>
      </c>
      <c r="C4856">
        <v>2016</v>
      </c>
      <c r="D4856" s="3">
        <v>8</v>
      </c>
      <c r="E4856" s="3">
        <v>36000</v>
      </c>
      <c r="F4856" t="s">
        <v>25</v>
      </c>
      <c r="G4856" s="15">
        <f>IF(Table1[[#This Row],[Transmission]]="Manual", 0, 1)</f>
        <v>1</v>
      </c>
      <c r="H4856" t="s">
        <v>9475</v>
      </c>
      <c r="I4856" t="s">
        <v>17</v>
      </c>
      <c r="J4856" s="4">
        <v>45597</v>
      </c>
      <c r="K4856" t="s">
        <v>4595</v>
      </c>
      <c r="L4856" s="5">
        <v>985000</v>
      </c>
      <c r="M4856" s="28">
        <f t="shared" si="75"/>
        <v>985000</v>
      </c>
      <c r="N4856">
        <f>2025-Table1[[#This Row],[Year]]</f>
        <v>9</v>
      </c>
    </row>
    <row r="4857" spans="1:14" x14ac:dyDescent="0.3">
      <c r="A4857" t="s">
        <v>21</v>
      </c>
      <c r="B4857" t="s">
        <v>22</v>
      </c>
      <c r="C4857">
        <v>2016</v>
      </c>
      <c r="D4857" s="3">
        <v>8</v>
      </c>
      <c r="E4857" s="3">
        <v>65000</v>
      </c>
      <c r="F4857" t="s">
        <v>13</v>
      </c>
      <c r="G4857" s="15">
        <f>IF(Table1[[#This Row],[Transmission]]="Manual", 0, 1)</f>
        <v>0</v>
      </c>
      <c r="H4857" t="s">
        <v>9472</v>
      </c>
      <c r="I4857" t="s">
        <v>17</v>
      </c>
      <c r="J4857" s="4">
        <v>45597</v>
      </c>
      <c r="K4857" t="s">
        <v>4596</v>
      </c>
      <c r="L4857" s="5">
        <v>445000</v>
      </c>
      <c r="M4857" s="28">
        <f t="shared" si="75"/>
        <v>445000</v>
      </c>
      <c r="N4857">
        <f>2025-Table1[[#This Row],[Year]]</f>
        <v>9</v>
      </c>
    </row>
    <row r="4858" spans="1:14" x14ac:dyDescent="0.3">
      <c r="A4858" t="s">
        <v>21</v>
      </c>
      <c r="B4858" t="s">
        <v>111</v>
      </c>
      <c r="C4858">
        <v>2017</v>
      </c>
      <c r="D4858" s="3">
        <v>7</v>
      </c>
      <c r="E4858" s="3">
        <v>57099</v>
      </c>
      <c r="F4858" t="s">
        <v>25</v>
      </c>
      <c r="G4858" s="15">
        <f>IF(Table1[[#This Row],[Transmission]]="Manual", 0, 1)</f>
        <v>1</v>
      </c>
      <c r="H4858" t="s">
        <v>9472</v>
      </c>
      <c r="I4858" t="s">
        <v>2903</v>
      </c>
      <c r="J4858" s="4">
        <v>45597</v>
      </c>
      <c r="K4858" t="s">
        <v>4597</v>
      </c>
      <c r="L4858" s="5">
        <v>465000</v>
      </c>
      <c r="M4858" s="28">
        <f t="shared" si="75"/>
        <v>465000</v>
      </c>
      <c r="N4858">
        <f>2025-Table1[[#This Row],[Year]]</f>
        <v>8</v>
      </c>
    </row>
    <row r="4859" spans="1:14" x14ac:dyDescent="0.3">
      <c r="A4859" t="s">
        <v>101</v>
      </c>
      <c r="B4859" t="s">
        <v>2494</v>
      </c>
      <c r="C4859">
        <v>2021</v>
      </c>
      <c r="D4859" s="3">
        <v>3</v>
      </c>
      <c r="E4859" s="3">
        <v>46000</v>
      </c>
      <c r="F4859" t="s">
        <v>13</v>
      </c>
      <c r="G4859" s="15">
        <f>IF(Table1[[#This Row],[Transmission]]="Manual", 0, 1)</f>
        <v>0</v>
      </c>
      <c r="H4859" t="s">
        <v>9472</v>
      </c>
      <c r="I4859" t="s">
        <v>14</v>
      </c>
      <c r="J4859" s="4">
        <v>45597</v>
      </c>
      <c r="K4859" t="s">
        <v>4598</v>
      </c>
      <c r="L4859" s="5">
        <v>725000</v>
      </c>
      <c r="M4859" s="28">
        <f t="shared" si="75"/>
        <v>725000</v>
      </c>
      <c r="N4859">
        <f>2025-Table1[[#This Row],[Year]]</f>
        <v>4</v>
      </c>
    </row>
    <row r="4860" spans="1:14" x14ac:dyDescent="0.3">
      <c r="A4860" t="s">
        <v>15</v>
      </c>
      <c r="B4860" t="s">
        <v>93</v>
      </c>
      <c r="C4860">
        <v>2010</v>
      </c>
      <c r="D4860" s="3">
        <v>14</v>
      </c>
      <c r="E4860" s="3">
        <v>154000</v>
      </c>
      <c r="F4860" t="s">
        <v>13</v>
      </c>
      <c r="G4860" s="15">
        <f>IF(Table1[[#This Row],[Transmission]]="Manual", 0, 1)</f>
        <v>0</v>
      </c>
      <c r="H4860" t="s">
        <v>9475</v>
      </c>
      <c r="I4860" t="s">
        <v>17</v>
      </c>
      <c r="J4860" s="4">
        <v>45597</v>
      </c>
      <c r="K4860" t="s">
        <v>1009</v>
      </c>
      <c r="L4860" s="5">
        <v>975000</v>
      </c>
      <c r="M4860" s="28">
        <f t="shared" si="75"/>
        <v>975000</v>
      </c>
      <c r="N4860">
        <f>2025-Table1[[#This Row],[Year]]</f>
        <v>15</v>
      </c>
    </row>
    <row r="4861" spans="1:14" x14ac:dyDescent="0.3">
      <c r="A4861" t="s">
        <v>101</v>
      </c>
      <c r="B4861" t="s">
        <v>638</v>
      </c>
      <c r="C4861">
        <v>2023</v>
      </c>
      <c r="D4861" s="3">
        <v>1</v>
      </c>
      <c r="E4861" s="3">
        <v>18000</v>
      </c>
      <c r="F4861" t="s">
        <v>13</v>
      </c>
      <c r="G4861" s="15">
        <f>IF(Table1[[#This Row],[Transmission]]="Manual", 0, 1)</f>
        <v>0</v>
      </c>
      <c r="H4861" t="s">
        <v>9472</v>
      </c>
      <c r="I4861" t="s">
        <v>2903</v>
      </c>
      <c r="J4861" s="4">
        <v>45597</v>
      </c>
      <c r="K4861" t="s">
        <v>4599</v>
      </c>
      <c r="L4861" s="5">
        <v>751000</v>
      </c>
      <c r="M4861" s="28">
        <f t="shared" si="75"/>
        <v>751000</v>
      </c>
      <c r="N4861">
        <f>2025-Table1[[#This Row],[Year]]</f>
        <v>2</v>
      </c>
    </row>
    <row r="4862" spans="1:14" x14ac:dyDescent="0.3">
      <c r="A4862" t="s">
        <v>21</v>
      </c>
      <c r="B4862" t="s">
        <v>194</v>
      </c>
      <c r="C4862">
        <v>2015</v>
      </c>
      <c r="D4862" s="3">
        <v>9</v>
      </c>
      <c r="E4862" s="3">
        <v>114000</v>
      </c>
      <c r="F4862" t="s">
        <v>25</v>
      </c>
      <c r="G4862" s="15">
        <f>IF(Table1[[#This Row],[Transmission]]="Manual", 0, 1)</f>
        <v>1</v>
      </c>
      <c r="H4862" t="s">
        <v>9472</v>
      </c>
      <c r="I4862" t="s">
        <v>2903</v>
      </c>
      <c r="J4862" s="4">
        <v>45597</v>
      </c>
      <c r="K4862" t="s">
        <v>4600</v>
      </c>
      <c r="L4862" s="5">
        <v>195000</v>
      </c>
      <c r="M4862" s="28">
        <f t="shared" si="75"/>
        <v>195000</v>
      </c>
      <c r="N4862">
        <f>2025-Table1[[#This Row],[Year]]</f>
        <v>10</v>
      </c>
    </row>
    <row r="4863" spans="1:14" x14ac:dyDescent="0.3">
      <c r="A4863" t="s">
        <v>18</v>
      </c>
      <c r="B4863" t="s">
        <v>2321</v>
      </c>
      <c r="C4863">
        <v>2023</v>
      </c>
      <c r="D4863" s="3">
        <v>1</v>
      </c>
      <c r="E4863" s="3">
        <v>8000</v>
      </c>
      <c r="F4863" t="s">
        <v>25</v>
      </c>
      <c r="G4863" s="15">
        <f>IF(Table1[[#This Row],[Transmission]]="Manual", 0, 1)</f>
        <v>1</v>
      </c>
      <c r="H4863" t="s">
        <v>9472</v>
      </c>
      <c r="I4863" t="s">
        <v>14</v>
      </c>
      <c r="J4863" s="4">
        <v>45597</v>
      </c>
      <c r="K4863" t="s">
        <v>4601</v>
      </c>
      <c r="L4863" s="5">
        <v>1440000</v>
      </c>
      <c r="M4863" s="28">
        <f t="shared" si="75"/>
        <v>1440000</v>
      </c>
      <c r="N4863">
        <f>2025-Table1[[#This Row],[Year]]</f>
        <v>2</v>
      </c>
    </row>
    <row r="4864" spans="1:14" x14ac:dyDescent="0.3">
      <c r="A4864" t="s">
        <v>21</v>
      </c>
      <c r="B4864" t="s">
        <v>22</v>
      </c>
      <c r="C4864">
        <v>2008</v>
      </c>
      <c r="D4864" s="3">
        <v>16</v>
      </c>
      <c r="E4864" s="3">
        <v>92000</v>
      </c>
      <c r="F4864" t="s">
        <v>13</v>
      </c>
      <c r="G4864" s="15">
        <f>IF(Table1[[#This Row],[Transmission]]="Manual", 0, 1)</f>
        <v>0</v>
      </c>
      <c r="H4864" t="s">
        <v>9475</v>
      </c>
      <c r="I4864" t="s">
        <v>17</v>
      </c>
      <c r="J4864" s="4">
        <v>45597</v>
      </c>
      <c r="K4864" t="s">
        <v>4602</v>
      </c>
      <c r="L4864" s="5">
        <v>280000</v>
      </c>
      <c r="M4864" s="28">
        <f t="shared" si="75"/>
        <v>280000</v>
      </c>
      <c r="N4864">
        <f>2025-Table1[[#This Row],[Year]]</f>
        <v>17</v>
      </c>
    </row>
    <row r="4865" spans="1:14" x14ac:dyDescent="0.3">
      <c r="A4865" t="s">
        <v>44</v>
      </c>
      <c r="B4865" t="s">
        <v>413</v>
      </c>
      <c r="C4865">
        <v>2007</v>
      </c>
      <c r="D4865" s="3">
        <v>17</v>
      </c>
      <c r="E4865" s="3">
        <v>86750</v>
      </c>
      <c r="F4865" t="s">
        <v>13</v>
      </c>
      <c r="G4865" s="15">
        <f>IF(Table1[[#This Row],[Transmission]]="Manual", 0, 1)</f>
        <v>0</v>
      </c>
      <c r="H4865" t="s">
        <v>9475</v>
      </c>
      <c r="I4865" t="s">
        <v>14</v>
      </c>
      <c r="J4865" s="4">
        <v>45597</v>
      </c>
      <c r="K4865" t="s">
        <v>4603</v>
      </c>
      <c r="L4865" s="5">
        <v>165000</v>
      </c>
      <c r="M4865" s="28">
        <f t="shared" si="75"/>
        <v>165000</v>
      </c>
      <c r="N4865">
        <f>2025-Table1[[#This Row],[Year]]</f>
        <v>18</v>
      </c>
    </row>
    <row r="4866" spans="1:14" x14ac:dyDescent="0.3">
      <c r="A4866" t="s">
        <v>21</v>
      </c>
      <c r="B4866" t="s">
        <v>70</v>
      </c>
      <c r="C4866">
        <v>2019</v>
      </c>
      <c r="D4866" s="3">
        <v>5</v>
      </c>
      <c r="E4866" s="3">
        <v>105919</v>
      </c>
      <c r="F4866" t="s">
        <v>13</v>
      </c>
      <c r="G4866" s="15">
        <f>IF(Table1[[#This Row],[Transmission]]="Manual", 0, 1)</f>
        <v>0</v>
      </c>
      <c r="H4866" t="s">
        <v>9472</v>
      </c>
      <c r="I4866" t="s">
        <v>17</v>
      </c>
      <c r="J4866" s="4">
        <v>45597</v>
      </c>
      <c r="K4866" t="s">
        <v>4604</v>
      </c>
      <c r="L4866" s="5">
        <v>890000</v>
      </c>
      <c r="M4866" s="28">
        <f t="shared" si="75"/>
        <v>890000</v>
      </c>
      <c r="N4866">
        <f>2025-Table1[[#This Row],[Year]]</f>
        <v>6</v>
      </c>
    </row>
    <row r="4867" spans="1:14" x14ac:dyDescent="0.3">
      <c r="A4867" t="s">
        <v>21</v>
      </c>
      <c r="B4867" t="s">
        <v>111</v>
      </c>
      <c r="C4867">
        <v>2018</v>
      </c>
      <c r="D4867" s="3">
        <v>6</v>
      </c>
      <c r="E4867" s="3">
        <v>74000</v>
      </c>
      <c r="F4867" t="s">
        <v>25</v>
      </c>
      <c r="G4867" s="15">
        <f>IF(Table1[[#This Row],[Transmission]]="Manual", 0, 1)</f>
        <v>1</v>
      </c>
      <c r="H4867" t="s">
        <v>9475</v>
      </c>
      <c r="I4867" t="s">
        <v>2903</v>
      </c>
      <c r="J4867" s="4">
        <v>45597</v>
      </c>
      <c r="K4867" t="s">
        <v>4605</v>
      </c>
      <c r="L4867" s="5">
        <v>430000</v>
      </c>
      <c r="M4867" s="28">
        <f t="shared" ref="M4867:M4930" si="76">VALUE(SUBSTITUTE(SUBSTITUTE(L4867,"₹"," "),",",""))</f>
        <v>430000</v>
      </c>
      <c r="N4867">
        <f>2025-Table1[[#This Row],[Year]]</f>
        <v>7</v>
      </c>
    </row>
    <row r="4868" spans="1:14" x14ac:dyDescent="0.3">
      <c r="A4868" t="s">
        <v>21</v>
      </c>
      <c r="B4868" t="s">
        <v>31</v>
      </c>
      <c r="C4868">
        <v>2021</v>
      </c>
      <c r="D4868" s="3">
        <v>3</v>
      </c>
      <c r="E4868" s="3">
        <v>51000</v>
      </c>
      <c r="F4868" t="s">
        <v>13</v>
      </c>
      <c r="G4868" s="15">
        <f>IF(Table1[[#This Row],[Transmission]]="Manual", 0, 1)</f>
        <v>0</v>
      </c>
      <c r="H4868" t="s">
        <v>9472</v>
      </c>
      <c r="I4868" t="s">
        <v>2903</v>
      </c>
      <c r="J4868" s="4">
        <v>45597</v>
      </c>
      <c r="K4868" t="s">
        <v>3994</v>
      </c>
      <c r="L4868" s="5">
        <v>565000</v>
      </c>
      <c r="M4868" s="28">
        <f t="shared" si="76"/>
        <v>565000</v>
      </c>
      <c r="N4868">
        <f>2025-Table1[[#This Row],[Year]]</f>
        <v>4</v>
      </c>
    </row>
    <row r="4869" spans="1:14" x14ac:dyDescent="0.3">
      <c r="A4869" t="s">
        <v>33</v>
      </c>
      <c r="B4869" t="s">
        <v>34</v>
      </c>
      <c r="C4869">
        <v>2017</v>
      </c>
      <c r="D4869" s="3">
        <v>7</v>
      </c>
      <c r="E4869" s="3">
        <v>152000</v>
      </c>
      <c r="F4869" t="s">
        <v>13</v>
      </c>
      <c r="G4869" s="15">
        <f>IF(Table1[[#This Row],[Transmission]]="Manual", 0, 1)</f>
        <v>0</v>
      </c>
      <c r="H4869" t="s">
        <v>9475</v>
      </c>
      <c r="I4869" t="s">
        <v>17</v>
      </c>
      <c r="J4869" s="4">
        <v>45597</v>
      </c>
      <c r="K4869" t="s">
        <v>4606</v>
      </c>
      <c r="L4869" s="5">
        <v>600000</v>
      </c>
      <c r="M4869" s="28">
        <f t="shared" si="76"/>
        <v>600000</v>
      </c>
      <c r="N4869">
        <f>2025-Table1[[#This Row],[Year]]</f>
        <v>8</v>
      </c>
    </row>
    <row r="4870" spans="1:14" x14ac:dyDescent="0.3">
      <c r="A4870" t="s">
        <v>18</v>
      </c>
      <c r="B4870" t="s">
        <v>162</v>
      </c>
      <c r="C4870">
        <v>2017</v>
      </c>
      <c r="D4870" s="3">
        <v>7</v>
      </c>
      <c r="E4870" s="3">
        <v>85000</v>
      </c>
      <c r="F4870" t="s">
        <v>25</v>
      </c>
      <c r="G4870" s="15">
        <f>IF(Table1[[#This Row],[Transmission]]="Manual", 0, 1)</f>
        <v>1</v>
      </c>
      <c r="H4870" t="s">
        <v>9472</v>
      </c>
      <c r="I4870" t="s">
        <v>14</v>
      </c>
      <c r="J4870" s="4">
        <v>45597</v>
      </c>
      <c r="K4870" t="s">
        <v>4607</v>
      </c>
      <c r="L4870" s="5">
        <v>595000</v>
      </c>
      <c r="M4870" s="28">
        <f t="shared" si="76"/>
        <v>595000</v>
      </c>
      <c r="N4870">
        <f>2025-Table1[[#This Row],[Year]]</f>
        <v>8</v>
      </c>
    </row>
    <row r="4871" spans="1:14" x14ac:dyDescent="0.3">
      <c r="A4871" t="s">
        <v>21</v>
      </c>
      <c r="B4871" t="s">
        <v>39</v>
      </c>
      <c r="C4871">
        <v>2024</v>
      </c>
      <c r="D4871" s="3">
        <v>0</v>
      </c>
      <c r="E4871" s="3">
        <v>1234</v>
      </c>
      <c r="F4871" t="s">
        <v>25</v>
      </c>
      <c r="G4871" s="15">
        <f>IF(Table1[[#This Row],[Transmission]]="Manual", 0, 1)</f>
        <v>1</v>
      </c>
      <c r="H4871" t="s">
        <v>9472</v>
      </c>
      <c r="I4871" t="s">
        <v>2903</v>
      </c>
      <c r="J4871" s="4">
        <v>45597</v>
      </c>
      <c r="K4871" t="s">
        <v>4608</v>
      </c>
      <c r="L4871" s="5">
        <v>150000</v>
      </c>
      <c r="M4871" s="28">
        <f t="shared" si="76"/>
        <v>150000</v>
      </c>
      <c r="N4871">
        <f>2025-Table1[[#This Row],[Year]]</f>
        <v>1</v>
      </c>
    </row>
    <row r="4872" spans="1:14" x14ac:dyDescent="0.3">
      <c r="A4872" t="s">
        <v>44</v>
      </c>
      <c r="B4872" t="s">
        <v>1196</v>
      </c>
      <c r="C4872">
        <v>2013</v>
      </c>
      <c r="D4872" s="3">
        <v>11</v>
      </c>
      <c r="E4872" s="3">
        <v>100000</v>
      </c>
      <c r="F4872" t="s">
        <v>25</v>
      </c>
      <c r="G4872" s="15">
        <f>IF(Table1[[#This Row],[Transmission]]="Manual", 0, 1)</f>
        <v>1</v>
      </c>
      <c r="H4872" t="s">
        <v>9472</v>
      </c>
      <c r="I4872" t="s">
        <v>2903</v>
      </c>
      <c r="J4872" s="4">
        <v>45597</v>
      </c>
      <c r="K4872" t="s">
        <v>4609</v>
      </c>
      <c r="L4872" s="5">
        <v>190000</v>
      </c>
      <c r="M4872" s="28">
        <f t="shared" si="76"/>
        <v>190000</v>
      </c>
      <c r="N4872">
        <f>2025-Table1[[#This Row],[Year]]</f>
        <v>12</v>
      </c>
    </row>
    <row r="4873" spans="1:14" x14ac:dyDescent="0.3">
      <c r="A4873" t="s">
        <v>11</v>
      </c>
      <c r="B4873" t="s">
        <v>183</v>
      </c>
      <c r="C4873">
        <v>2014</v>
      </c>
      <c r="D4873" s="3">
        <v>10</v>
      </c>
      <c r="E4873" s="3">
        <v>149500</v>
      </c>
      <c r="F4873" t="s">
        <v>25</v>
      </c>
      <c r="G4873" s="15">
        <f>IF(Table1[[#This Row],[Transmission]]="Manual", 0, 1)</f>
        <v>1</v>
      </c>
      <c r="H4873" t="s">
        <v>9475</v>
      </c>
      <c r="I4873" t="s">
        <v>14</v>
      </c>
      <c r="J4873" s="4">
        <v>45597</v>
      </c>
      <c r="K4873" t="s">
        <v>4592</v>
      </c>
      <c r="L4873" s="5">
        <v>450000</v>
      </c>
      <c r="M4873" s="28">
        <f t="shared" si="76"/>
        <v>450000</v>
      </c>
      <c r="N4873">
        <f>2025-Table1[[#This Row],[Year]]</f>
        <v>11</v>
      </c>
    </row>
    <row r="4874" spans="1:14" x14ac:dyDescent="0.3">
      <c r="A4874" t="s">
        <v>61</v>
      </c>
      <c r="B4874" t="s">
        <v>62</v>
      </c>
      <c r="C4874">
        <v>2016</v>
      </c>
      <c r="D4874" s="3">
        <v>8</v>
      </c>
      <c r="E4874" s="3">
        <v>51000</v>
      </c>
      <c r="F4874" t="s">
        <v>25</v>
      </c>
      <c r="G4874" s="15">
        <f>IF(Table1[[#This Row],[Transmission]]="Manual", 0, 1)</f>
        <v>1</v>
      </c>
      <c r="H4874" t="s">
        <v>9475</v>
      </c>
      <c r="I4874" t="s">
        <v>14</v>
      </c>
      <c r="J4874" s="4">
        <v>45597</v>
      </c>
      <c r="K4874" t="s">
        <v>4610</v>
      </c>
      <c r="L4874" s="5">
        <v>259999</v>
      </c>
      <c r="M4874" s="28">
        <f t="shared" si="76"/>
        <v>259999</v>
      </c>
      <c r="N4874">
        <f>2025-Table1[[#This Row],[Year]]</f>
        <v>9</v>
      </c>
    </row>
    <row r="4875" spans="1:14" x14ac:dyDescent="0.3">
      <c r="A4875" t="s">
        <v>21</v>
      </c>
      <c r="B4875" t="s">
        <v>194</v>
      </c>
      <c r="C4875">
        <v>2016</v>
      </c>
      <c r="D4875" s="3">
        <v>8</v>
      </c>
      <c r="E4875" s="3">
        <v>75000</v>
      </c>
      <c r="F4875" t="s">
        <v>25</v>
      </c>
      <c r="G4875" s="15">
        <f>IF(Table1[[#This Row],[Transmission]]="Manual", 0, 1)</f>
        <v>1</v>
      </c>
      <c r="H4875" t="s">
        <v>9475</v>
      </c>
      <c r="I4875" t="s">
        <v>2903</v>
      </c>
      <c r="J4875" s="4">
        <v>45597</v>
      </c>
      <c r="K4875" t="s">
        <v>206</v>
      </c>
      <c r="L4875" s="5">
        <v>300000</v>
      </c>
      <c r="M4875" s="28">
        <f t="shared" si="76"/>
        <v>300000</v>
      </c>
      <c r="N4875">
        <f>2025-Table1[[#This Row],[Year]]</f>
        <v>9</v>
      </c>
    </row>
    <row r="4876" spans="1:14" x14ac:dyDescent="0.3">
      <c r="A4876" t="s">
        <v>21</v>
      </c>
      <c r="B4876" t="s">
        <v>99</v>
      </c>
      <c r="C4876">
        <v>2018</v>
      </c>
      <c r="D4876" s="3">
        <v>6</v>
      </c>
      <c r="E4876" s="3">
        <v>49000</v>
      </c>
      <c r="F4876" t="s">
        <v>13</v>
      </c>
      <c r="G4876" s="15">
        <f>IF(Table1[[#This Row],[Transmission]]="Manual", 0, 1)</f>
        <v>0</v>
      </c>
      <c r="H4876" t="s">
        <v>9475</v>
      </c>
      <c r="I4876" t="s">
        <v>14</v>
      </c>
      <c r="J4876" s="4">
        <v>45597</v>
      </c>
      <c r="K4876" t="s">
        <v>4611</v>
      </c>
      <c r="L4876" s="5">
        <v>585000</v>
      </c>
      <c r="M4876" s="28">
        <f t="shared" si="76"/>
        <v>585000</v>
      </c>
      <c r="N4876">
        <f>2025-Table1[[#This Row],[Year]]</f>
        <v>7</v>
      </c>
    </row>
    <row r="4877" spans="1:14" x14ac:dyDescent="0.3">
      <c r="A4877" t="s">
        <v>262</v>
      </c>
      <c r="B4877" t="s">
        <v>263</v>
      </c>
      <c r="C4877">
        <v>2018</v>
      </c>
      <c r="D4877" s="3">
        <v>6</v>
      </c>
      <c r="E4877" s="3">
        <v>39000</v>
      </c>
      <c r="F4877" t="s">
        <v>13</v>
      </c>
      <c r="G4877" s="15">
        <f>IF(Table1[[#This Row],[Transmission]]="Manual", 0, 1)</f>
        <v>0</v>
      </c>
      <c r="H4877" t="s">
        <v>9475</v>
      </c>
      <c r="I4877" t="s">
        <v>17</v>
      </c>
      <c r="J4877" s="4">
        <v>45597</v>
      </c>
      <c r="K4877" t="s">
        <v>1492</v>
      </c>
      <c r="L4877" s="5">
        <v>1250000</v>
      </c>
      <c r="M4877" s="28">
        <f t="shared" si="76"/>
        <v>1250000</v>
      </c>
      <c r="N4877">
        <f>2025-Table1[[#This Row],[Year]]</f>
        <v>7</v>
      </c>
    </row>
    <row r="4878" spans="1:14" x14ac:dyDescent="0.3">
      <c r="A4878" t="s">
        <v>21</v>
      </c>
      <c r="B4878" t="s">
        <v>111</v>
      </c>
      <c r="C4878">
        <v>2017</v>
      </c>
      <c r="D4878" s="3">
        <v>7</v>
      </c>
      <c r="E4878" s="3">
        <v>25122</v>
      </c>
      <c r="F4878" t="s">
        <v>13</v>
      </c>
      <c r="G4878" s="15">
        <f>IF(Table1[[#This Row],[Transmission]]="Manual", 0, 1)</f>
        <v>0</v>
      </c>
      <c r="H4878" t="s">
        <v>9472</v>
      </c>
      <c r="I4878" t="s">
        <v>14</v>
      </c>
      <c r="J4878" s="4">
        <v>45597</v>
      </c>
      <c r="K4878" t="s">
        <v>4612</v>
      </c>
      <c r="L4878" s="5">
        <v>415000</v>
      </c>
      <c r="M4878" s="28">
        <f t="shared" si="76"/>
        <v>415000</v>
      </c>
      <c r="N4878">
        <f>2025-Table1[[#This Row],[Year]]</f>
        <v>8</v>
      </c>
    </row>
    <row r="4879" spans="1:14" x14ac:dyDescent="0.3">
      <c r="A4879" t="s">
        <v>38</v>
      </c>
      <c r="B4879" t="s">
        <v>145</v>
      </c>
      <c r="C4879">
        <v>2021</v>
      </c>
      <c r="D4879" s="3">
        <v>3</v>
      </c>
      <c r="E4879" s="3">
        <v>35000</v>
      </c>
      <c r="F4879" t="s">
        <v>25</v>
      </c>
      <c r="G4879" s="15">
        <f>IF(Table1[[#This Row],[Transmission]]="Manual", 0, 1)</f>
        <v>1</v>
      </c>
      <c r="H4879" t="s">
        <v>9472</v>
      </c>
      <c r="I4879" t="s">
        <v>2903</v>
      </c>
      <c r="J4879" s="4">
        <v>45474</v>
      </c>
      <c r="K4879" t="s">
        <v>3155</v>
      </c>
      <c r="L4879" s="5">
        <v>899000</v>
      </c>
      <c r="M4879" s="28">
        <f t="shared" si="76"/>
        <v>899000</v>
      </c>
      <c r="N4879">
        <f>2025-Table1[[#This Row],[Year]]</f>
        <v>4</v>
      </c>
    </row>
    <row r="4880" spans="1:14" x14ac:dyDescent="0.3">
      <c r="A4880" t="s">
        <v>21</v>
      </c>
      <c r="B4880" t="s">
        <v>99</v>
      </c>
      <c r="C4880">
        <v>2016</v>
      </c>
      <c r="D4880" s="3">
        <v>8</v>
      </c>
      <c r="E4880" s="3">
        <v>42000</v>
      </c>
      <c r="F4880" t="s">
        <v>13</v>
      </c>
      <c r="G4880" s="15">
        <f>IF(Table1[[#This Row],[Transmission]]="Manual", 0, 1)</f>
        <v>0</v>
      </c>
      <c r="H4880" t="s">
        <v>9475</v>
      </c>
      <c r="I4880" t="s">
        <v>2903</v>
      </c>
      <c r="J4880" s="4">
        <v>45597</v>
      </c>
      <c r="K4880" t="s">
        <v>4613</v>
      </c>
      <c r="L4880" s="5">
        <v>625000</v>
      </c>
      <c r="M4880" s="28">
        <f t="shared" si="76"/>
        <v>625000</v>
      </c>
      <c r="N4880">
        <f>2025-Table1[[#This Row],[Year]]</f>
        <v>9</v>
      </c>
    </row>
    <row r="4881" spans="1:14" x14ac:dyDescent="0.3">
      <c r="A4881" t="s">
        <v>101</v>
      </c>
      <c r="B4881" t="s">
        <v>598</v>
      </c>
      <c r="C4881">
        <v>2010</v>
      </c>
      <c r="D4881" s="3">
        <v>14</v>
      </c>
      <c r="E4881" s="3">
        <v>2010</v>
      </c>
      <c r="F4881" t="s">
        <v>13</v>
      </c>
      <c r="G4881" s="15">
        <f>IF(Table1[[#This Row],[Transmission]]="Manual", 0, 1)</f>
        <v>0</v>
      </c>
      <c r="H4881" t="s">
        <v>9472</v>
      </c>
      <c r="I4881" t="s">
        <v>2903</v>
      </c>
      <c r="J4881" s="4">
        <v>45597</v>
      </c>
      <c r="K4881" t="s">
        <v>4614</v>
      </c>
      <c r="L4881" s="5">
        <v>155000</v>
      </c>
      <c r="M4881" s="28">
        <f t="shared" si="76"/>
        <v>155000</v>
      </c>
      <c r="N4881">
        <f>2025-Table1[[#This Row],[Year]]</f>
        <v>15</v>
      </c>
    </row>
    <row r="4882" spans="1:14" x14ac:dyDescent="0.3">
      <c r="A4882" t="s">
        <v>11</v>
      </c>
      <c r="B4882" t="s">
        <v>736</v>
      </c>
      <c r="C4882">
        <v>2012</v>
      </c>
      <c r="D4882" s="3">
        <v>12</v>
      </c>
      <c r="E4882" s="3">
        <v>85380</v>
      </c>
      <c r="F4882" t="s">
        <v>25</v>
      </c>
      <c r="G4882" s="15">
        <f>IF(Table1[[#This Row],[Transmission]]="Manual", 0, 1)</f>
        <v>1</v>
      </c>
      <c r="H4882" t="s">
        <v>9475</v>
      </c>
      <c r="I4882" t="s">
        <v>2903</v>
      </c>
      <c r="J4882" s="4">
        <v>45597</v>
      </c>
      <c r="K4882" t="s">
        <v>4615</v>
      </c>
      <c r="L4882" s="5">
        <v>235000</v>
      </c>
      <c r="M4882" s="28">
        <f t="shared" si="76"/>
        <v>235000</v>
      </c>
      <c r="N4882">
        <f>2025-Table1[[#This Row],[Year]]</f>
        <v>13</v>
      </c>
    </row>
    <row r="4883" spans="1:14" x14ac:dyDescent="0.3">
      <c r="A4883" t="s">
        <v>18</v>
      </c>
      <c r="B4883" t="s">
        <v>19</v>
      </c>
      <c r="C4883">
        <v>2016</v>
      </c>
      <c r="D4883" s="3">
        <v>8</v>
      </c>
      <c r="E4883" s="3">
        <v>65000</v>
      </c>
      <c r="F4883" t="s">
        <v>13</v>
      </c>
      <c r="G4883" s="15">
        <f>IF(Table1[[#This Row],[Transmission]]="Manual", 0, 1)</f>
        <v>0</v>
      </c>
      <c r="H4883" t="s">
        <v>9472</v>
      </c>
      <c r="I4883" t="s">
        <v>17</v>
      </c>
      <c r="J4883" s="4">
        <v>45597</v>
      </c>
      <c r="K4883" t="s">
        <v>4616</v>
      </c>
      <c r="L4883" s="5">
        <v>490000</v>
      </c>
      <c r="M4883" s="28">
        <f t="shared" si="76"/>
        <v>490000</v>
      </c>
      <c r="N4883">
        <f>2025-Table1[[#This Row],[Year]]</f>
        <v>9</v>
      </c>
    </row>
    <row r="4884" spans="1:14" x14ac:dyDescent="0.3">
      <c r="A4884" t="s">
        <v>11</v>
      </c>
      <c r="B4884" t="s">
        <v>797</v>
      </c>
      <c r="C4884">
        <v>2013</v>
      </c>
      <c r="D4884" s="3">
        <v>11</v>
      </c>
      <c r="E4884" s="3">
        <v>89000</v>
      </c>
      <c r="F4884" t="s">
        <v>25</v>
      </c>
      <c r="G4884" s="15">
        <f>IF(Table1[[#This Row],[Transmission]]="Manual", 0, 1)</f>
        <v>1</v>
      </c>
      <c r="H4884" t="s">
        <v>9475</v>
      </c>
      <c r="I4884" t="s">
        <v>14</v>
      </c>
      <c r="J4884" s="4">
        <v>45597</v>
      </c>
      <c r="K4884" t="s">
        <v>4617</v>
      </c>
      <c r="L4884" s="5">
        <v>445000</v>
      </c>
      <c r="M4884" s="28">
        <f t="shared" si="76"/>
        <v>445000</v>
      </c>
      <c r="N4884">
        <f>2025-Table1[[#This Row],[Year]]</f>
        <v>12</v>
      </c>
    </row>
    <row r="4885" spans="1:14" x14ac:dyDescent="0.3">
      <c r="A4885" t="s">
        <v>21</v>
      </c>
      <c r="B4885" t="s">
        <v>194</v>
      </c>
      <c r="C4885">
        <v>2024</v>
      </c>
      <c r="D4885" s="3">
        <v>0</v>
      </c>
      <c r="E4885" s="3">
        <v>1300</v>
      </c>
      <c r="F4885" t="s">
        <v>25</v>
      </c>
      <c r="G4885" s="15">
        <f>IF(Table1[[#This Row],[Transmission]]="Manual", 0, 1)</f>
        <v>1</v>
      </c>
      <c r="H4885" t="s">
        <v>9472</v>
      </c>
      <c r="I4885" t="s">
        <v>2903</v>
      </c>
      <c r="J4885" s="4">
        <v>45597</v>
      </c>
      <c r="K4885" t="s">
        <v>4618</v>
      </c>
      <c r="L4885" s="5">
        <v>750000</v>
      </c>
      <c r="M4885" s="28">
        <f t="shared" si="76"/>
        <v>750000</v>
      </c>
      <c r="N4885">
        <f>2025-Table1[[#This Row],[Year]]</f>
        <v>1</v>
      </c>
    </row>
    <row r="4886" spans="1:14" x14ac:dyDescent="0.3">
      <c r="A4886" t="s">
        <v>21</v>
      </c>
      <c r="B4886" t="s">
        <v>68</v>
      </c>
      <c r="C4886">
        <v>2024</v>
      </c>
      <c r="D4886" s="3">
        <v>0</v>
      </c>
      <c r="E4886" s="3">
        <v>8000</v>
      </c>
      <c r="F4886" t="s">
        <v>13</v>
      </c>
      <c r="G4886" s="15">
        <f>IF(Table1[[#This Row],[Transmission]]="Manual", 0, 1)</f>
        <v>0</v>
      </c>
      <c r="H4886" t="s">
        <v>9472</v>
      </c>
      <c r="I4886" t="s">
        <v>14</v>
      </c>
      <c r="J4886" s="4">
        <v>45597</v>
      </c>
      <c r="K4886" t="s">
        <v>4619</v>
      </c>
      <c r="L4886" s="5">
        <v>630000</v>
      </c>
      <c r="M4886" s="28">
        <f t="shared" si="76"/>
        <v>630000</v>
      </c>
      <c r="N4886">
        <f>2025-Table1[[#This Row],[Year]]</f>
        <v>1</v>
      </c>
    </row>
    <row r="4887" spans="1:14" x14ac:dyDescent="0.3">
      <c r="A4887" t="s">
        <v>44</v>
      </c>
      <c r="B4887" t="s">
        <v>116</v>
      </c>
      <c r="C4887">
        <v>2016</v>
      </c>
      <c r="D4887" s="3">
        <v>8</v>
      </c>
      <c r="E4887" s="3">
        <v>86000</v>
      </c>
      <c r="F4887" t="s">
        <v>13</v>
      </c>
      <c r="G4887" s="15">
        <f>IF(Table1[[#This Row],[Transmission]]="Manual", 0, 1)</f>
        <v>0</v>
      </c>
      <c r="H4887" t="s">
        <v>9475</v>
      </c>
      <c r="I4887" t="s">
        <v>14</v>
      </c>
      <c r="J4887" s="4">
        <v>45597</v>
      </c>
      <c r="K4887" t="s">
        <v>4620</v>
      </c>
      <c r="L4887" s="5">
        <v>222000</v>
      </c>
      <c r="M4887" s="28">
        <f t="shared" si="76"/>
        <v>222000</v>
      </c>
      <c r="N4887">
        <f>2025-Table1[[#This Row],[Year]]</f>
        <v>9</v>
      </c>
    </row>
    <row r="4888" spans="1:14" x14ac:dyDescent="0.3">
      <c r="A4888" t="s">
        <v>18</v>
      </c>
      <c r="B4888" t="s">
        <v>19</v>
      </c>
      <c r="C4888">
        <v>2015</v>
      </c>
      <c r="D4888" s="3">
        <v>9</v>
      </c>
      <c r="E4888" s="3">
        <v>53000</v>
      </c>
      <c r="F4888" t="s">
        <v>13</v>
      </c>
      <c r="G4888" s="15">
        <f>IF(Table1[[#This Row],[Transmission]]="Manual", 0, 1)</f>
        <v>0</v>
      </c>
      <c r="H4888" t="s">
        <v>9475</v>
      </c>
      <c r="I4888" t="s">
        <v>17</v>
      </c>
      <c r="J4888" s="4">
        <v>45597</v>
      </c>
      <c r="K4888" t="s">
        <v>4621</v>
      </c>
      <c r="L4888" s="5">
        <v>550000</v>
      </c>
      <c r="M4888" s="28">
        <f t="shared" si="76"/>
        <v>550000</v>
      </c>
      <c r="N4888">
        <f>2025-Table1[[#This Row],[Year]]</f>
        <v>10</v>
      </c>
    </row>
    <row r="4889" spans="1:14" x14ac:dyDescent="0.3">
      <c r="A4889" t="s">
        <v>21</v>
      </c>
      <c r="B4889" t="s">
        <v>131</v>
      </c>
      <c r="C4889">
        <v>2017</v>
      </c>
      <c r="D4889" s="3">
        <v>7</v>
      </c>
      <c r="E4889" s="3">
        <v>53402</v>
      </c>
      <c r="F4889" t="s">
        <v>13</v>
      </c>
      <c r="G4889" s="15">
        <f>IF(Table1[[#This Row],[Transmission]]="Manual", 0, 1)</f>
        <v>0</v>
      </c>
      <c r="H4889" t="s">
        <v>9475</v>
      </c>
      <c r="I4889" t="s">
        <v>14</v>
      </c>
      <c r="J4889" s="4">
        <v>45597</v>
      </c>
      <c r="K4889" t="s">
        <v>4622</v>
      </c>
      <c r="L4889" s="5">
        <v>490000</v>
      </c>
      <c r="M4889" s="28">
        <f t="shared" si="76"/>
        <v>490000</v>
      </c>
      <c r="N4889">
        <f>2025-Table1[[#This Row],[Year]]</f>
        <v>8</v>
      </c>
    </row>
    <row r="4890" spans="1:14" x14ac:dyDescent="0.3">
      <c r="A4890" t="s">
        <v>21</v>
      </c>
      <c r="B4890" t="s">
        <v>49</v>
      </c>
      <c r="C4890">
        <v>2019</v>
      </c>
      <c r="D4890" s="3">
        <v>5</v>
      </c>
      <c r="E4890" s="3">
        <v>65000</v>
      </c>
      <c r="F4890" t="s">
        <v>13</v>
      </c>
      <c r="G4890" s="15">
        <f>IF(Table1[[#This Row],[Transmission]]="Manual", 0, 1)</f>
        <v>0</v>
      </c>
      <c r="H4890" t="s">
        <v>9472</v>
      </c>
      <c r="I4890" t="s">
        <v>17</v>
      </c>
      <c r="J4890" s="4">
        <v>45597</v>
      </c>
      <c r="K4890" t="s">
        <v>2518</v>
      </c>
      <c r="L4890" s="5">
        <v>1300000</v>
      </c>
      <c r="M4890" s="28">
        <f t="shared" si="76"/>
        <v>1300000</v>
      </c>
      <c r="N4890">
        <f>2025-Table1[[#This Row],[Year]]</f>
        <v>6</v>
      </c>
    </row>
    <row r="4891" spans="1:14" x14ac:dyDescent="0.3">
      <c r="A4891" t="s">
        <v>11</v>
      </c>
      <c r="B4891" t="s">
        <v>185</v>
      </c>
      <c r="C4891">
        <v>2008</v>
      </c>
      <c r="D4891" s="3">
        <v>16</v>
      </c>
      <c r="E4891" s="3">
        <v>119000</v>
      </c>
      <c r="F4891" t="s">
        <v>25</v>
      </c>
      <c r="G4891" s="15">
        <f>IF(Table1[[#This Row],[Transmission]]="Manual", 0, 1)</f>
        <v>1</v>
      </c>
      <c r="H4891" t="s">
        <v>9475</v>
      </c>
      <c r="I4891" t="s">
        <v>2903</v>
      </c>
      <c r="J4891" s="4">
        <v>45597</v>
      </c>
      <c r="K4891" t="s">
        <v>3001</v>
      </c>
      <c r="L4891" s="5">
        <v>145800</v>
      </c>
      <c r="M4891" s="28">
        <f t="shared" si="76"/>
        <v>145800</v>
      </c>
      <c r="N4891">
        <f>2025-Table1[[#This Row],[Year]]</f>
        <v>17</v>
      </c>
    </row>
    <row r="4892" spans="1:14" x14ac:dyDescent="0.3">
      <c r="A4892" t="s">
        <v>21</v>
      </c>
      <c r="B4892" t="s">
        <v>194</v>
      </c>
      <c r="C4892">
        <v>2018</v>
      </c>
      <c r="D4892" s="3">
        <v>6</v>
      </c>
      <c r="E4892" s="3">
        <v>57000</v>
      </c>
      <c r="F4892" t="s">
        <v>13</v>
      </c>
      <c r="G4892" s="15">
        <f>IF(Table1[[#This Row],[Transmission]]="Manual", 0, 1)</f>
        <v>0</v>
      </c>
      <c r="H4892" t="s">
        <v>9475</v>
      </c>
      <c r="I4892" t="s">
        <v>2903</v>
      </c>
      <c r="J4892" s="4">
        <v>45597</v>
      </c>
      <c r="K4892" t="s">
        <v>4623</v>
      </c>
      <c r="L4892" s="5">
        <v>425000</v>
      </c>
      <c r="M4892" s="28">
        <f t="shared" si="76"/>
        <v>425000</v>
      </c>
      <c r="N4892">
        <f>2025-Table1[[#This Row],[Year]]</f>
        <v>7</v>
      </c>
    </row>
    <row r="4893" spans="1:14" x14ac:dyDescent="0.3">
      <c r="A4893" t="s">
        <v>58</v>
      </c>
      <c r="B4893" t="s">
        <v>315</v>
      </c>
      <c r="C4893">
        <v>2018</v>
      </c>
      <c r="D4893" s="3">
        <v>6</v>
      </c>
      <c r="E4893" s="3">
        <v>55100</v>
      </c>
      <c r="F4893" t="s">
        <v>25</v>
      </c>
      <c r="G4893" s="15">
        <f>IF(Table1[[#This Row],[Transmission]]="Manual", 0, 1)</f>
        <v>1</v>
      </c>
      <c r="H4893" t="s">
        <v>9475</v>
      </c>
      <c r="I4893" t="s">
        <v>17</v>
      </c>
      <c r="J4893" s="4">
        <v>45597</v>
      </c>
      <c r="K4893" t="s">
        <v>4624</v>
      </c>
      <c r="L4893" s="5">
        <v>1400000</v>
      </c>
      <c r="M4893" s="28">
        <f t="shared" si="76"/>
        <v>1400000</v>
      </c>
      <c r="N4893">
        <f>2025-Table1[[#This Row],[Year]]</f>
        <v>7</v>
      </c>
    </row>
    <row r="4894" spans="1:14" x14ac:dyDescent="0.3">
      <c r="A4894" t="s">
        <v>11</v>
      </c>
      <c r="B4894" t="s">
        <v>12</v>
      </c>
      <c r="C4894">
        <v>2010</v>
      </c>
      <c r="D4894" s="3">
        <v>14</v>
      </c>
      <c r="E4894" s="3">
        <v>70000</v>
      </c>
      <c r="F4894" t="s">
        <v>25</v>
      </c>
      <c r="G4894" s="15">
        <f>IF(Table1[[#This Row],[Transmission]]="Manual", 0, 1)</f>
        <v>1</v>
      </c>
      <c r="H4894" t="s">
        <v>9475</v>
      </c>
      <c r="I4894" t="s">
        <v>2903</v>
      </c>
      <c r="J4894" s="4">
        <v>45597</v>
      </c>
      <c r="K4894" t="s">
        <v>4625</v>
      </c>
      <c r="L4894" s="5">
        <v>300000</v>
      </c>
      <c r="M4894" s="28">
        <f t="shared" si="76"/>
        <v>300000</v>
      </c>
      <c r="N4894">
        <f>2025-Table1[[#This Row],[Year]]</f>
        <v>15</v>
      </c>
    </row>
    <row r="4895" spans="1:14" x14ac:dyDescent="0.3">
      <c r="A4895" t="s">
        <v>61</v>
      </c>
      <c r="B4895" t="s">
        <v>109</v>
      </c>
      <c r="C4895">
        <v>2018</v>
      </c>
      <c r="D4895" s="3">
        <v>6</v>
      </c>
      <c r="E4895" s="3">
        <v>55156</v>
      </c>
      <c r="F4895" t="s">
        <v>25</v>
      </c>
      <c r="G4895" s="15">
        <f>IF(Table1[[#This Row],[Transmission]]="Manual", 0, 1)</f>
        <v>1</v>
      </c>
      <c r="H4895" t="s">
        <v>9475</v>
      </c>
      <c r="I4895" t="s">
        <v>14</v>
      </c>
      <c r="J4895" s="4">
        <v>45597</v>
      </c>
      <c r="K4895" t="s">
        <v>4626</v>
      </c>
      <c r="L4895" s="5">
        <v>625000</v>
      </c>
      <c r="M4895" s="28">
        <f t="shared" si="76"/>
        <v>625000</v>
      </c>
      <c r="N4895">
        <f>2025-Table1[[#This Row],[Year]]</f>
        <v>7</v>
      </c>
    </row>
    <row r="4896" spans="1:14" x14ac:dyDescent="0.3">
      <c r="A4896" t="s">
        <v>64</v>
      </c>
      <c r="B4896" t="s">
        <v>118</v>
      </c>
      <c r="C4896">
        <v>2021</v>
      </c>
      <c r="D4896" s="3">
        <v>3</v>
      </c>
      <c r="E4896" s="3">
        <v>37000</v>
      </c>
      <c r="F4896" t="s">
        <v>25</v>
      </c>
      <c r="G4896" s="15">
        <f>IF(Table1[[#This Row],[Transmission]]="Manual", 0, 1)</f>
        <v>1</v>
      </c>
      <c r="H4896" t="s">
        <v>9475</v>
      </c>
      <c r="I4896" t="s">
        <v>14</v>
      </c>
      <c r="J4896" s="4">
        <v>45597</v>
      </c>
      <c r="K4896" t="s">
        <v>4627</v>
      </c>
      <c r="L4896" s="5">
        <v>1695000</v>
      </c>
      <c r="M4896" s="28">
        <f t="shared" si="76"/>
        <v>1695000</v>
      </c>
      <c r="N4896">
        <f>2025-Table1[[#This Row],[Year]]</f>
        <v>4</v>
      </c>
    </row>
    <row r="4897" spans="1:14" x14ac:dyDescent="0.3">
      <c r="A4897" t="s">
        <v>11</v>
      </c>
      <c r="B4897" t="s">
        <v>285</v>
      </c>
      <c r="C4897">
        <v>2014</v>
      </c>
      <c r="D4897" s="3">
        <v>10</v>
      </c>
      <c r="E4897" s="3">
        <v>92000</v>
      </c>
      <c r="F4897" t="s">
        <v>13</v>
      </c>
      <c r="G4897" s="15">
        <f>IF(Table1[[#This Row],[Transmission]]="Manual", 0, 1)</f>
        <v>0</v>
      </c>
      <c r="H4897" t="s">
        <v>9472</v>
      </c>
      <c r="I4897" t="s">
        <v>17</v>
      </c>
      <c r="J4897" s="4">
        <v>45597</v>
      </c>
      <c r="K4897" t="s">
        <v>2076</v>
      </c>
      <c r="L4897" s="5">
        <v>385000</v>
      </c>
      <c r="M4897" s="28">
        <f t="shared" si="76"/>
        <v>385000</v>
      </c>
      <c r="N4897">
        <f>2025-Table1[[#This Row],[Year]]</f>
        <v>11</v>
      </c>
    </row>
    <row r="4898" spans="1:14" x14ac:dyDescent="0.3">
      <c r="A4898" t="s">
        <v>21</v>
      </c>
      <c r="B4898" t="s">
        <v>22</v>
      </c>
      <c r="C4898">
        <v>2011</v>
      </c>
      <c r="D4898" s="3">
        <v>13</v>
      </c>
      <c r="E4898" s="3">
        <v>110000</v>
      </c>
      <c r="F4898" t="s">
        <v>13</v>
      </c>
      <c r="G4898" s="15">
        <f>IF(Table1[[#This Row],[Transmission]]="Manual", 0, 1)</f>
        <v>0</v>
      </c>
      <c r="H4898" t="s">
        <v>9475</v>
      </c>
      <c r="I4898" t="s">
        <v>17</v>
      </c>
      <c r="J4898" s="4">
        <v>45597</v>
      </c>
      <c r="K4898" t="s">
        <v>4628</v>
      </c>
      <c r="L4898" s="5">
        <v>395000</v>
      </c>
      <c r="M4898" s="28">
        <f t="shared" si="76"/>
        <v>395000</v>
      </c>
      <c r="N4898">
        <f>2025-Table1[[#This Row],[Year]]</f>
        <v>14</v>
      </c>
    </row>
    <row r="4899" spans="1:14" x14ac:dyDescent="0.3">
      <c r="A4899" t="s">
        <v>33</v>
      </c>
      <c r="B4899" t="s">
        <v>34</v>
      </c>
      <c r="C4899">
        <v>2017</v>
      </c>
      <c r="D4899" s="3">
        <v>7</v>
      </c>
      <c r="E4899" s="3">
        <v>55000</v>
      </c>
      <c r="F4899" t="s">
        <v>25</v>
      </c>
      <c r="G4899" s="15">
        <f>IF(Table1[[#This Row],[Transmission]]="Manual", 0, 1)</f>
        <v>1</v>
      </c>
      <c r="H4899" t="s">
        <v>9475</v>
      </c>
      <c r="I4899" t="s">
        <v>2903</v>
      </c>
      <c r="J4899" s="4">
        <v>45597</v>
      </c>
      <c r="K4899" t="s">
        <v>4629</v>
      </c>
      <c r="L4899" s="5">
        <v>615000</v>
      </c>
      <c r="M4899" s="28">
        <f t="shared" si="76"/>
        <v>615000</v>
      </c>
      <c r="N4899">
        <f>2025-Table1[[#This Row],[Year]]</f>
        <v>8</v>
      </c>
    </row>
    <row r="4900" spans="1:14" x14ac:dyDescent="0.3">
      <c r="A4900" t="s">
        <v>44</v>
      </c>
      <c r="B4900" t="s">
        <v>83</v>
      </c>
      <c r="C4900">
        <v>2013</v>
      </c>
      <c r="D4900" s="3">
        <v>11</v>
      </c>
      <c r="E4900" s="3">
        <v>60000</v>
      </c>
      <c r="F4900" t="s">
        <v>13</v>
      </c>
      <c r="G4900" s="15">
        <f>IF(Table1[[#This Row],[Transmission]]="Manual", 0, 1)</f>
        <v>0</v>
      </c>
      <c r="H4900" t="s">
        <v>9475</v>
      </c>
      <c r="I4900" t="s">
        <v>14</v>
      </c>
      <c r="J4900" s="4">
        <v>45597</v>
      </c>
      <c r="K4900" t="s">
        <v>4630</v>
      </c>
      <c r="L4900" s="5">
        <v>285000</v>
      </c>
      <c r="M4900" s="28">
        <f t="shared" si="76"/>
        <v>285000</v>
      </c>
      <c r="N4900">
        <f>2025-Table1[[#This Row],[Year]]</f>
        <v>12</v>
      </c>
    </row>
    <row r="4901" spans="1:14" x14ac:dyDescent="0.3">
      <c r="A4901" t="s">
        <v>21</v>
      </c>
      <c r="B4901" t="s">
        <v>111</v>
      </c>
      <c r="C4901">
        <v>2012</v>
      </c>
      <c r="D4901" s="3">
        <v>12</v>
      </c>
      <c r="E4901" s="3">
        <v>87000</v>
      </c>
      <c r="F4901" t="s">
        <v>13</v>
      </c>
      <c r="G4901" s="15">
        <f>IF(Table1[[#This Row],[Transmission]]="Manual", 0, 1)</f>
        <v>0</v>
      </c>
      <c r="H4901" t="s">
        <v>9472</v>
      </c>
      <c r="I4901" t="s">
        <v>2903</v>
      </c>
      <c r="J4901" s="4">
        <v>45597</v>
      </c>
      <c r="K4901" t="s">
        <v>4631</v>
      </c>
      <c r="L4901" s="5">
        <v>271000</v>
      </c>
      <c r="M4901" s="28">
        <f t="shared" si="76"/>
        <v>271000</v>
      </c>
      <c r="N4901">
        <f>2025-Table1[[#This Row],[Year]]</f>
        <v>13</v>
      </c>
    </row>
    <row r="4902" spans="1:14" x14ac:dyDescent="0.3">
      <c r="A4902" t="s">
        <v>44</v>
      </c>
      <c r="B4902" t="s">
        <v>133</v>
      </c>
      <c r="C4902">
        <v>2017</v>
      </c>
      <c r="D4902" s="3">
        <v>7</v>
      </c>
      <c r="E4902" s="3">
        <v>82000</v>
      </c>
      <c r="F4902" t="s">
        <v>25</v>
      </c>
      <c r="G4902" s="15">
        <f>IF(Table1[[#This Row],[Transmission]]="Manual", 0, 1)</f>
        <v>1</v>
      </c>
      <c r="H4902" t="s">
        <v>9475</v>
      </c>
      <c r="I4902" t="s">
        <v>2903</v>
      </c>
      <c r="J4902" s="4">
        <v>45597</v>
      </c>
      <c r="K4902" t="s">
        <v>4632</v>
      </c>
      <c r="L4902" s="5">
        <v>380000</v>
      </c>
      <c r="M4902" s="28">
        <f t="shared" si="76"/>
        <v>380000</v>
      </c>
      <c r="N4902">
        <f>2025-Table1[[#This Row],[Year]]</f>
        <v>8</v>
      </c>
    </row>
    <row r="4903" spans="1:14" x14ac:dyDescent="0.3">
      <c r="A4903" t="s">
        <v>44</v>
      </c>
      <c r="B4903" t="s">
        <v>133</v>
      </c>
      <c r="C4903">
        <v>2017</v>
      </c>
      <c r="D4903" s="3">
        <v>7</v>
      </c>
      <c r="E4903" s="3">
        <v>42568</v>
      </c>
      <c r="F4903" t="s">
        <v>13</v>
      </c>
      <c r="G4903" s="15">
        <f>IF(Table1[[#This Row],[Transmission]]="Manual", 0, 1)</f>
        <v>0</v>
      </c>
      <c r="H4903" t="s">
        <v>9472</v>
      </c>
      <c r="I4903" t="s">
        <v>14</v>
      </c>
      <c r="J4903" s="4">
        <v>45536</v>
      </c>
      <c r="K4903" t="s">
        <v>4633</v>
      </c>
      <c r="L4903" s="5">
        <v>410000</v>
      </c>
      <c r="M4903" s="28">
        <f t="shared" si="76"/>
        <v>410000</v>
      </c>
      <c r="N4903">
        <f>2025-Table1[[#This Row],[Year]]</f>
        <v>8</v>
      </c>
    </row>
    <row r="4904" spans="1:14" x14ac:dyDescent="0.3">
      <c r="A4904" t="s">
        <v>33</v>
      </c>
      <c r="B4904" t="s">
        <v>2681</v>
      </c>
      <c r="C4904">
        <v>2016</v>
      </c>
      <c r="D4904" s="3">
        <v>8</v>
      </c>
      <c r="E4904" s="3">
        <v>89000</v>
      </c>
      <c r="F4904" t="s">
        <v>13</v>
      </c>
      <c r="G4904" s="15">
        <f>IF(Table1[[#This Row],[Transmission]]="Manual", 0, 1)</f>
        <v>0</v>
      </c>
      <c r="H4904" t="s">
        <v>9472</v>
      </c>
      <c r="I4904" t="s">
        <v>17</v>
      </c>
      <c r="J4904" s="4">
        <v>45597</v>
      </c>
      <c r="K4904" t="s">
        <v>4634</v>
      </c>
      <c r="L4904" s="5">
        <v>375000</v>
      </c>
      <c r="M4904" s="28">
        <f t="shared" si="76"/>
        <v>375000</v>
      </c>
      <c r="N4904">
        <f>2025-Table1[[#This Row],[Year]]</f>
        <v>9</v>
      </c>
    </row>
    <row r="4905" spans="1:14" x14ac:dyDescent="0.3">
      <c r="A4905" t="s">
        <v>44</v>
      </c>
      <c r="B4905" t="s">
        <v>79</v>
      </c>
      <c r="C4905">
        <v>2016</v>
      </c>
      <c r="D4905" s="3">
        <v>8</v>
      </c>
      <c r="E4905" s="3">
        <v>89600</v>
      </c>
      <c r="F4905" t="s">
        <v>25</v>
      </c>
      <c r="G4905" s="15">
        <f>IF(Table1[[#This Row],[Transmission]]="Manual", 0, 1)</f>
        <v>1</v>
      </c>
      <c r="H4905" t="s">
        <v>9475</v>
      </c>
      <c r="I4905" t="s">
        <v>14</v>
      </c>
      <c r="J4905" s="4">
        <v>45597</v>
      </c>
      <c r="K4905" t="s">
        <v>4635</v>
      </c>
      <c r="L4905" s="5">
        <v>785000</v>
      </c>
      <c r="M4905" s="28">
        <f t="shared" si="76"/>
        <v>785000</v>
      </c>
      <c r="N4905">
        <f>2025-Table1[[#This Row],[Year]]</f>
        <v>9</v>
      </c>
    </row>
    <row r="4906" spans="1:14" x14ac:dyDescent="0.3">
      <c r="A4906" t="s">
        <v>61</v>
      </c>
      <c r="B4906" t="s">
        <v>62</v>
      </c>
      <c r="C4906">
        <v>2016</v>
      </c>
      <c r="D4906" s="3">
        <v>8</v>
      </c>
      <c r="E4906" s="3">
        <v>1</v>
      </c>
      <c r="F4906" t="s">
        <v>13</v>
      </c>
      <c r="G4906" s="15">
        <f>IF(Table1[[#This Row],[Transmission]]="Manual", 0, 1)</f>
        <v>0</v>
      </c>
      <c r="H4906" t="s">
        <v>9475</v>
      </c>
      <c r="I4906" t="s">
        <v>14</v>
      </c>
      <c r="J4906" s="4">
        <v>45597</v>
      </c>
      <c r="K4906" t="s">
        <v>4636</v>
      </c>
      <c r="L4906" s="5">
        <v>199999</v>
      </c>
      <c r="M4906" s="28">
        <f t="shared" si="76"/>
        <v>199999</v>
      </c>
      <c r="N4906">
        <f>2025-Table1[[#This Row],[Year]]</f>
        <v>9</v>
      </c>
    </row>
    <row r="4907" spans="1:14" x14ac:dyDescent="0.3">
      <c r="A4907" t="s">
        <v>44</v>
      </c>
      <c r="B4907" t="s">
        <v>79</v>
      </c>
      <c r="C4907">
        <v>2017</v>
      </c>
      <c r="D4907" s="3">
        <v>7</v>
      </c>
      <c r="E4907" s="3">
        <v>96000</v>
      </c>
      <c r="F4907" t="s">
        <v>13</v>
      </c>
      <c r="G4907" s="15">
        <f>IF(Table1[[#This Row],[Transmission]]="Manual", 0, 1)</f>
        <v>0</v>
      </c>
      <c r="H4907" t="s">
        <v>9475</v>
      </c>
      <c r="I4907" t="s">
        <v>17</v>
      </c>
      <c r="J4907" s="4">
        <v>45597</v>
      </c>
      <c r="K4907" t="s">
        <v>4637</v>
      </c>
      <c r="L4907" s="5">
        <v>1050000</v>
      </c>
      <c r="M4907" s="28">
        <f t="shared" si="76"/>
        <v>1050000</v>
      </c>
      <c r="N4907">
        <f>2025-Table1[[#This Row],[Year]]</f>
        <v>8</v>
      </c>
    </row>
    <row r="4908" spans="1:14" x14ac:dyDescent="0.3">
      <c r="A4908" t="s">
        <v>21</v>
      </c>
      <c r="B4908" t="s">
        <v>219</v>
      </c>
      <c r="C4908">
        <v>2011</v>
      </c>
      <c r="D4908" s="3">
        <v>13</v>
      </c>
      <c r="E4908" s="3">
        <v>70680</v>
      </c>
      <c r="F4908" t="s">
        <v>13</v>
      </c>
      <c r="G4908" s="15">
        <f>IF(Table1[[#This Row],[Transmission]]="Manual", 0, 1)</f>
        <v>0</v>
      </c>
      <c r="H4908" t="s">
        <v>9475</v>
      </c>
      <c r="I4908" t="s">
        <v>2903</v>
      </c>
      <c r="J4908" s="4">
        <v>45566</v>
      </c>
      <c r="K4908" t="s">
        <v>4638</v>
      </c>
      <c r="L4908" s="5">
        <v>175000</v>
      </c>
      <c r="M4908" s="28">
        <f t="shared" si="76"/>
        <v>175000</v>
      </c>
      <c r="N4908">
        <f>2025-Table1[[#This Row],[Year]]</f>
        <v>14</v>
      </c>
    </row>
    <row r="4909" spans="1:14" x14ac:dyDescent="0.3">
      <c r="A4909" t="s">
        <v>21</v>
      </c>
      <c r="B4909" t="s">
        <v>219</v>
      </c>
      <c r="C4909">
        <v>2008</v>
      </c>
      <c r="D4909" s="3">
        <v>16</v>
      </c>
      <c r="E4909" s="3">
        <v>135000</v>
      </c>
      <c r="F4909" t="s">
        <v>13</v>
      </c>
      <c r="G4909" s="15">
        <f>IF(Table1[[#This Row],[Transmission]]="Manual", 0, 1)</f>
        <v>0</v>
      </c>
      <c r="H4909" t="s">
        <v>9475</v>
      </c>
      <c r="I4909" t="s">
        <v>2903</v>
      </c>
      <c r="J4909" s="4">
        <v>45597</v>
      </c>
      <c r="K4909" t="s">
        <v>4639</v>
      </c>
      <c r="L4909" s="5">
        <v>125000</v>
      </c>
      <c r="M4909" s="28">
        <f t="shared" si="76"/>
        <v>125000</v>
      </c>
      <c r="N4909">
        <f>2025-Table1[[#This Row],[Year]]</f>
        <v>17</v>
      </c>
    </row>
    <row r="4910" spans="1:14" x14ac:dyDescent="0.3">
      <c r="A4910" t="s">
        <v>44</v>
      </c>
      <c r="B4910" t="s">
        <v>124</v>
      </c>
      <c r="C4910">
        <v>2010</v>
      </c>
      <c r="D4910" s="3">
        <v>14</v>
      </c>
      <c r="E4910" s="3">
        <v>82000</v>
      </c>
      <c r="F4910" t="s">
        <v>13</v>
      </c>
      <c r="G4910" s="15">
        <f>IF(Table1[[#This Row],[Transmission]]="Manual", 0, 1)</f>
        <v>0</v>
      </c>
      <c r="H4910" t="s">
        <v>9475</v>
      </c>
      <c r="I4910" t="s">
        <v>14</v>
      </c>
      <c r="J4910" s="4">
        <v>45597</v>
      </c>
      <c r="K4910" t="s">
        <v>4640</v>
      </c>
      <c r="L4910" s="5">
        <v>210000</v>
      </c>
      <c r="M4910" s="28">
        <f t="shared" si="76"/>
        <v>210000</v>
      </c>
      <c r="N4910">
        <f>2025-Table1[[#This Row],[Year]]</f>
        <v>15</v>
      </c>
    </row>
    <row r="4911" spans="1:14" x14ac:dyDescent="0.3">
      <c r="A4911" t="s">
        <v>97</v>
      </c>
      <c r="B4911" t="s">
        <v>236</v>
      </c>
      <c r="C4911">
        <v>2012</v>
      </c>
      <c r="D4911" s="3">
        <v>12</v>
      </c>
      <c r="E4911" s="3">
        <v>76500</v>
      </c>
      <c r="F4911" t="s">
        <v>13</v>
      </c>
      <c r="G4911" s="15">
        <f>IF(Table1[[#This Row],[Transmission]]="Manual", 0, 1)</f>
        <v>0</v>
      </c>
      <c r="H4911" t="s">
        <v>9475</v>
      </c>
      <c r="I4911" t="s">
        <v>17</v>
      </c>
      <c r="J4911" s="4">
        <v>45597</v>
      </c>
      <c r="K4911" t="s">
        <v>4641</v>
      </c>
      <c r="L4911" s="5">
        <v>435000</v>
      </c>
      <c r="M4911" s="28">
        <f t="shared" si="76"/>
        <v>435000</v>
      </c>
      <c r="N4911">
        <f>2025-Table1[[#This Row],[Year]]</f>
        <v>13</v>
      </c>
    </row>
    <row r="4912" spans="1:14" x14ac:dyDescent="0.3">
      <c r="A4912" t="s">
        <v>21</v>
      </c>
      <c r="B4912" t="s">
        <v>231</v>
      </c>
      <c r="C4912">
        <v>2012</v>
      </c>
      <c r="D4912" s="3">
        <v>12</v>
      </c>
      <c r="E4912" s="3">
        <v>71000</v>
      </c>
      <c r="F4912" t="s">
        <v>13</v>
      </c>
      <c r="G4912" s="15">
        <f>IF(Table1[[#This Row],[Transmission]]="Manual", 0, 1)</f>
        <v>0</v>
      </c>
      <c r="H4912" t="s">
        <v>9472</v>
      </c>
      <c r="I4912" t="s">
        <v>2903</v>
      </c>
      <c r="J4912" s="4">
        <v>45597</v>
      </c>
      <c r="K4912" t="s">
        <v>4642</v>
      </c>
      <c r="L4912" s="5">
        <v>190000</v>
      </c>
      <c r="M4912" s="28">
        <f t="shared" si="76"/>
        <v>190000</v>
      </c>
      <c r="N4912">
        <f>2025-Table1[[#This Row],[Year]]</f>
        <v>13</v>
      </c>
    </row>
    <row r="4913" spans="1:14" x14ac:dyDescent="0.3">
      <c r="A4913" t="s">
        <v>44</v>
      </c>
      <c r="B4913" t="s">
        <v>133</v>
      </c>
      <c r="C4913">
        <v>2013</v>
      </c>
      <c r="D4913" s="3">
        <v>11</v>
      </c>
      <c r="E4913" s="3">
        <v>61000</v>
      </c>
      <c r="F4913" t="s">
        <v>13</v>
      </c>
      <c r="G4913" s="15">
        <f>IF(Table1[[#This Row],[Transmission]]="Manual", 0, 1)</f>
        <v>0</v>
      </c>
      <c r="H4913" t="s">
        <v>9472</v>
      </c>
      <c r="I4913" t="s">
        <v>14</v>
      </c>
      <c r="J4913" s="4">
        <v>45444</v>
      </c>
      <c r="K4913" t="s">
        <v>1394</v>
      </c>
      <c r="L4913" s="5">
        <v>350000</v>
      </c>
      <c r="M4913" s="28">
        <f t="shared" si="76"/>
        <v>350000</v>
      </c>
      <c r="N4913">
        <f>2025-Table1[[#This Row],[Year]]</f>
        <v>12</v>
      </c>
    </row>
    <row r="4914" spans="1:14" x14ac:dyDescent="0.3">
      <c r="A4914" t="s">
        <v>21</v>
      </c>
      <c r="B4914" t="s">
        <v>111</v>
      </c>
      <c r="C4914">
        <v>2015</v>
      </c>
      <c r="D4914" s="3">
        <v>9</v>
      </c>
      <c r="E4914" s="3">
        <v>58406</v>
      </c>
      <c r="F4914" t="s">
        <v>13</v>
      </c>
      <c r="G4914" s="15">
        <f>IF(Table1[[#This Row],[Transmission]]="Manual", 0, 1)</f>
        <v>0</v>
      </c>
      <c r="H4914" t="s">
        <v>9475</v>
      </c>
      <c r="I4914" t="s">
        <v>2903</v>
      </c>
      <c r="J4914" s="4">
        <v>45597</v>
      </c>
      <c r="K4914" t="s">
        <v>4643</v>
      </c>
      <c r="L4914" s="5">
        <v>315000</v>
      </c>
      <c r="M4914" s="28">
        <f t="shared" si="76"/>
        <v>315000</v>
      </c>
      <c r="N4914">
        <f>2025-Table1[[#This Row],[Year]]</f>
        <v>10</v>
      </c>
    </row>
    <row r="4915" spans="1:14" x14ac:dyDescent="0.3">
      <c r="A4915" t="s">
        <v>21</v>
      </c>
      <c r="B4915" t="s">
        <v>49</v>
      </c>
      <c r="C4915">
        <v>2017</v>
      </c>
      <c r="D4915" s="3">
        <v>7</v>
      </c>
      <c r="E4915" s="3">
        <v>74000</v>
      </c>
      <c r="F4915" t="s">
        <v>13</v>
      </c>
      <c r="G4915" s="15">
        <f>IF(Table1[[#This Row],[Transmission]]="Manual", 0, 1)</f>
        <v>0</v>
      </c>
      <c r="H4915" t="s">
        <v>9472</v>
      </c>
      <c r="I4915" t="s">
        <v>2903</v>
      </c>
      <c r="J4915" s="4">
        <v>45597</v>
      </c>
      <c r="K4915" t="s">
        <v>4644</v>
      </c>
      <c r="L4915" s="5">
        <v>675000</v>
      </c>
      <c r="M4915" s="28">
        <f t="shared" si="76"/>
        <v>675000</v>
      </c>
      <c r="N4915">
        <f>2025-Table1[[#This Row],[Year]]</f>
        <v>8</v>
      </c>
    </row>
    <row r="4916" spans="1:14" x14ac:dyDescent="0.3">
      <c r="A4916" t="s">
        <v>44</v>
      </c>
      <c r="B4916" t="s">
        <v>76</v>
      </c>
      <c r="C4916">
        <v>2019</v>
      </c>
      <c r="D4916" s="3">
        <v>5</v>
      </c>
      <c r="E4916" s="3">
        <v>25000</v>
      </c>
      <c r="F4916" t="s">
        <v>25</v>
      </c>
      <c r="G4916" s="15">
        <f>IF(Table1[[#This Row],[Transmission]]="Manual", 0, 1)</f>
        <v>1</v>
      </c>
      <c r="H4916" t="s">
        <v>9472</v>
      </c>
      <c r="I4916" t="s">
        <v>17</v>
      </c>
      <c r="J4916" s="4">
        <v>45597</v>
      </c>
      <c r="K4916" t="s">
        <v>4645</v>
      </c>
      <c r="L4916" s="5">
        <v>799999</v>
      </c>
      <c r="M4916" s="28">
        <f t="shared" si="76"/>
        <v>799999</v>
      </c>
      <c r="N4916">
        <f>2025-Table1[[#This Row],[Year]]</f>
        <v>6</v>
      </c>
    </row>
    <row r="4917" spans="1:14" x14ac:dyDescent="0.3">
      <c r="A4917" t="s">
        <v>21</v>
      </c>
      <c r="B4917" t="s">
        <v>293</v>
      </c>
      <c r="C4917">
        <v>2023</v>
      </c>
      <c r="D4917" s="3">
        <v>1</v>
      </c>
      <c r="E4917" s="3">
        <v>8500</v>
      </c>
      <c r="F4917" t="s">
        <v>13</v>
      </c>
      <c r="G4917" s="15">
        <f>IF(Table1[[#This Row],[Transmission]]="Manual", 0, 1)</f>
        <v>0</v>
      </c>
      <c r="H4917" t="s">
        <v>9475</v>
      </c>
      <c r="I4917" t="s">
        <v>14</v>
      </c>
      <c r="J4917" s="4">
        <v>45597</v>
      </c>
      <c r="K4917" t="s">
        <v>4646</v>
      </c>
      <c r="L4917" s="5">
        <v>425000</v>
      </c>
      <c r="M4917" s="28">
        <f t="shared" si="76"/>
        <v>425000</v>
      </c>
      <c r="N4917">
        <f>2025-Table1[[#This Row],[Year]]</f>
        <v>2</v>
      </c>
    </row>
    <row r="4918" spans="1:14" x14ac:dyDescent="0.3">
      <c r="A4918" t="s">
        <v>113</v>
      </c>
      <c r="B4918" t="s">
        <v>944</v>
      </c>
      <c r="C4918">
        <v>2011</v>
      </c>
      <c r="D4918" s="3">
        <v>13</v>
      </c>
      <c r="E4918" s="3">
        <v>48529</v>
      </c>
      <c r="F4918" t="s">
        <v>13</v>
      </c>
      <c r="G4918" s="15">
        <f>IF(Table1[[#This Row],[Transmission]]="Manual", 0, 1)</f>
        <v>0</v>
      </c>
      <c r="H4918" t="s">
        <v>9475</v>
      </c>
      <c r="I4918" t="s">
        <v>17</v>
      </c>
      <c r="J4918" s="4">
        <v>45597</v>
      </c>
      <c r="K4918" t="s">
        <v>4647</v>
      </c>
      <c r="L4918" s="5">
        <v>360000</v>
      </c>
      <c r="M4918" s="28">
        <f t="shared" si="76"/>
        <v>360000</v>
      </c>
      <c r="N4918">
        <f>2025-Table1[[#This Row],[Year]]</f>
        <v>14</v>
      </c>
    </row>
    <row r="4919" spans="1:14" x14ac:dyDescent="0.3">
      <c r="A4919" t="s">
        <v>21</v>
      </c>
      <c r="B4919" t="s">
        <v>111</v>
      </c>
      <c r="C4919">
        <v>2016</v>
      </c>
      <c r="D4919" s="3">
        <v>8</v>
      </c>
      <c r="E4919" s="3">
        <v>125000</v>
      </c>
      <c r="F4919" t="s">
        <v>25</v>
      </c>
      <c r="G4919" s="15">
        <f>IF(Table1[[#This Row],[Transmission]]="Manual", 0, 1)</f>
        <v>1</v>
      </c>
      <c r="H4919" t="s">
        <v>9472</v>
      </c>
      <c r="I4919" t="s">
        <v>2903</v>
      </c>
      <c r="J4919" s="4">
        <v>45566</v>
      </c>
      <c r="K4919" t="s">
        <v>4648</v>
      </c>
      <c r="L4919" s="5">
        <v>315000</v>
      </c>
      <c r="M4919" s="28">
        <f t="shared" si="76"/>
        <v>315000</v>
      </c>
      <c r="N4919">
        <f>2025-Table1[[#This Row],[Year]]</f>
        <v>9</v>
      </c>
    </row>
    <row r="4920" spans="1:14" x14ac:dyDescent="0.3">
      <c r="A4920" t="s">
        <v>113</v>
      </c>
      <c r="B4920" t="s">
        <v>239</v>
      </c>
      <c r="C4920">
        <v>2016</v>
      </c>
      <c r="D4920" s="3">
        <v>8</v>
      </c>
      <c r="E4920" s="3">
        <v>60000</v>
      </c>
      <c r="F4920" t="s">
        <v>25</v>
      </c>
      <c r="G4920" s="15">
        <f>IF(Table1[[#This Row],[Transmission]]="Manual", 0, 1)</f>
        <v>1</v>
      </c>
      <c r="H4920" t="s">
        <v>9475</v>
      </c>
      <c r="I4920" t="s">
        <v>17</v>
      </c>
      <c r="J4920" s="4">
        <v>45597</v>
      </c>
      <c r="K4920" t="s">
        <v>4649</v>
      </c>
      <c r="L4920" s="5">
        <v>450000</v>
      </c>
      <c r="M4920" s="28">
        <f t="shared" si="76"/>
        <v>450000</v>
      </c>
      <c r="N4920">
        <f>2025-Table1[[#This Row],[Year]]</f>
        <v>9</v>
      </c>
    </row>
    <row r="4921" spans="1:14" x14ac:dyDescent="0.3">
      <c r="A4921" t="s">
        <v>44</v>
      </c>
      <c r="B4921" t="s">
        <v>124</v>
      </c>
      <c r="C4921">
        <v>2010</v>
      </c>
      <c r="D4921" s="3">
        <v>14</v>
      </c>
      <c r="E4921" s="3">
        <v>57000</v>
      </c>
      <c r="F4921" t="s">
        <v>13</v>
      </c>
      <c r="G4921" s="15">
        <f>IF(Table1[[#This Row],[Transmission]]="Manual", 0, 1)</f>
        <v>0</v>
      </c>
      <c r="H4921" t="s">
        <v>9475</v>
      </c>
      <c r="I4921" t="s">
        <v>14</v>
      </c>
      <c r="J4921" s="4">
        <v>45597</v>
      </c>
      <c r="K4921" t="s">
        <v>4650</v>
      </c>
      <c r="L4921" s="5">
        <v>225000</v>
      </c>
      <c r="M4921" s="28">
        <f t="shared" si="76"/>
        <v>225000</v>
      </c>
      <c r="N4921">
        <f>2025-Table1[[#This Row],[Year]]</f>
        <v>15</v>
      </c>
    </row>
    <row r="4922" spans="1:14" x14ac:dyDescent="0.3">
      <c r="A4922" t="s">
        <v>101</v>
      </c>
      <c r="B4922" t="s">
        <v>190</v>
      </c>
      <c r="C4922">
        <v>2019</v>
      </c>
      <c r="D4922" s="3">
        <v>5</v>
      </c>
      <c r="E4922" s="3">
        <v>78000</v>
      </c>
      <c r="F4922" t="s">
        <v>13</v>
      </c>
      <c r="G4922" s="15">
        <f>IF(Table1[[#This Row],[Transmission]]="Manual", 0, 1)</f>
        <v>0</v>
      </c>
      <c r="H4922" t="s">
        <v>9472</v>
      </c>
      <c r="I4922" t="s">
        <v>17</v>
      </c>
      <c r="J4922" s="4">
        <v>45597</v>
      </c>
      <c r="K4922" t="s">
        <v>2186</v>
      </c>
      <c r="L4922" s="5">
        <v>1025000</v>
      </c>
      <c r="M4922" s="28">
        <f t="shared" si="76"/>
        <v>1025000</v>
      </c>
      <c r="N4922">
        <f>2025-Table1[[#This Row],[Year]]</f>
        <v>6</v>
      </c>
    </row>
    <row r="4923" spans="1:14" x14ac:dyDescent="0.3">
      <c r="A4923" t="s">
        <v>18</v>
      </c>
      <c r="B4923" t="s">
        <v>86</v>
      </c>
      <c r="C4923">
        <v>2021</v>
      </c>
      <c r="D4923" s="3">
        <v>3</v>
      </c>
      <c r="E4923" s="3">
        <v>35000</v>
      </c>
      <c r="F4923" t="s">
        <v>25</v>
      </c>
      <c r="G4923" s="15">
        <f>IF(Table1[[#This Row],[Transmission]]="Manual", 0, 1)</f>
        <v>1</v>
      </c>
      <c r="H4923" t="s">
        <v>9475</v>
      </c>
      <c r="I4923" t="s">
        <v>14</v>
      </c>
      <c r="J4923" s="4">
        <v>45597</v>
      </c>
      <c r="K4923" t="s">
        <v>619</v>
      </c>
      <c r="L4923" s="5">
        <v>1190000</v>
      </c>
      <c r="M4923" s="28">
        <f t="shared" si="76"/>
        <v>1190000</v>
      </c>
      <c r="N4923">
        <f>2025-Table1[[#This Row],[Year]]</f>
        <v>4</v>
      </c>
    </row>
    <row r="4924" spans="1:14" x14ac:dyDescent="0.3">
      <c r="A4924" t="s">
        <v>44</v>
      </c>
      <c r="B4924" t="s">
        <v>133</v>
      </c>
      <c r="C4924">
        <v>2014</v>
      </c>
      <c r="D4924" s="3">
        <v>10</v>
      </c>
      <c r="E4924" s="3">
        <v>63000</v>
      </c>
      <c r="F4924" t="s">
        <v>13</v>
      </c>
      <c r="G4924" s="15">
        <f>IF(Table1[[#This Row],[Transmission]]="Manual", 0, 1)</f>
        <v>0</v>
      </c>
      <c r="H4924" t="s">
        <v>9475</v>
      </c>
      <c r="I4924" t="s">
        <v>14</v>
      </c>
      <c r="J4924" s="4">
        <v>45597</v>
      </c>
      <c r="K4924" t="s">
        <v>3820</v>
      </c>
      <c r="L4924" s="5">
        <v>350000</v>
      </c>
      <c r="M4924" s="28">
        <f t="shared" si="76"/>
        <v>350000</v>
      </c>
      <c r="N4924">
        <f>2025-Table1[[#This Row],[Year]]</f>
        <v>11</v>
      </c>
    </row>
    <row r="4925" spans="1:14" x14ac:dyDescent="0.3">
      <c r="A4925" t="s">
        <v>11</v>
      </c>
      <c r="B4925" t="s">
        <v>285</v>
      </c>
      <c r="C4925">
        <v>2018</v>
      </c>
      <c r="D4925" s="3">
        <v>6</v>
      </c>
      <c r="E4925" s="3">
        <v>52000</v>
      </c>
      <c r="F4925" t="s">
        <v>25</v>
      </c>
      <c r="G4925" s="15">
        <f>IF(Table1[[#This Row],[Transmission]]="Manual", 0, 1)</f>
        <v>1</v>
      </c>
      <c r="H4925" t="s">
        <v>9472</v>
      </c>
      <c r="I4925" t="s">
        <v>14</v>
      </c>
      <c r="J4925" s="4">
        <v>45597</v>
      </c>
      <c r="K4925" t="s">
        <v>4651</v>
      </c>
      <c r="L4925" s="5">
        <v>649999</v>
      </c>
      <c r="M4925" s="28">
        <f t="shared" si="76"/>
        <v>649999</v>
      </c>
      <c r="N4925">
        <f>2025-Table1[[#This Row],[Year]]</f>
        <v>7</v>
      </c>
    </row>
    <row r="4926" spans="1:14" x14ac:dyDescent="0.3">
      <c r="A4926" t="s">
        <v>458</v>
      </c>
      <c r="B4926" t="s">
        <v>2110</v>
      </c>
      <c r="C4926">
        <v>2021</v>
      </c>
      <c r="D4926" s="3">
        <v>3</v>
      </c>
      <c r="E4926" s="3">
        <v>35000</v>
      </c>
      <c r="F4926" t="s">
        <v>13</v>
      </c>
      <c r="G4926" s="15">
        <f>IF(Table1[[#This Row],[Transmission]]="Manual", 0, 1)</f>
        <v>0</v>
      </c>
      <c r="H4926" t="s">
        <v>9472</v>
      </c>
      <c r="I4926" t="s">
        <v>14</v>
      </c>
      <c r="J4926" s="4">
        <v>45597</v>
      </c>
      <c r="K4926" t="s">
        <v>4652</v>
      </c>
      <c r="L4926" s="5">
        <v>510000</v>
      </c>
      <c r="M4926" s="28">
        <f t="shared" si="76"/>
        <v>510000</v>
      </c>
      <c r="N4926">
        <f>2025-Table1[[#This Row],[Year]]</f>
        <v>4</v>
      </c>
    </row>
    <row r="4927" spans="1:14" x14ac:dyDescent="0.3">
      <c r="A4927" t="s">
        <v>33</v>
      </c>
      <c r="B4927" t="s">
        <v>501</v>
      </c>
      <c r="C4927">
        <v>2014</v>
      </c>
      <c r="D4927" s="3">
        <v>10</v>
      </c>
      <c r="E4927" s="3">
        <v>75000</v>
      </c>
      <c r="F4927" t="s">
        <v>13</v>
      </c>
      <c r="G4927" s="15">
        <f>IF(Table1[[#This Row],[Transmission]]="Manual", 0, 1)</f>
        <v>0</v>
      </c>
      <c r="H4927" t="s">
        <v>9472</v>
      </c>
      <c r="I4927" t="s">
        <v>14</v>
      </c>
      <c r="J4927" s="4">
        <v>45597</v>
      </c>
      <c r="K4927" t="s">
        <v>4653</v>
      </c>
      <c r="L4927" s="5">
        <v>320000</v>
      </c>
      <c r="M4927" s="28">
        <f t="shared" si="76"/>
        <v>320000</v>
      </c>
      <c r="N4927">
        <f>2025-Table1[[#This Row],[Year]]</f>
        <v>11</v>
      </c>
    </row>
    <row r="4928" spans="1:14" x14ac:dyDescent="0.3">
      <c r="A4928" t="s">
        <v>21</v>
      </c>
      <c r="B4928" t="s">
        <v>49</v>
      </c>
      <c r="C4928">
        <v>2016</v>
      </c>
      <c r="D4928" s="3">
        <v>8</v>
      </c>
      <c r="E4928" s="3">
        <v>65000</v>
      </c>
      <c r="F4928" t="s">
        <v>13</v>
      </c>
      <c r="G4928" s="15">
        <f>IF(Table1[[#This Row],[Transmission]]="Manual", 0, 1)</f>
        <v>0</v>
      </c>
      <c r="H4928" t="s">
        <v>9475</v>
      </c>
      <c r="I4928" t="s">
        <v>2903</v>
      </c>
      <c r="J4928" s="4">
        <v>45597</v>
      </c>
      <c r="K4928" t="s">
        <v>4548</v>
      </c>
      <c r="L4928" s="5">
        <v>689000</v>
      </c>
      <c r="M4928" s="28">
        <f t="shared" si="76"/>
        <v>689000</v>
      </c>
      <c r="N4928">
        <f>2025-Table1[[#This Row],[Year]]</f>
        <v>9</v>
      </c>
    </row>
    <row r="4929" spans="1:14" x14ac:dyDescent="0.3">
      <c r="A4929" t="s">
        <v>277</v>
      </c>
      <c r="B4929" t="s">
        <v>1189</v>
      </c>
      <c r="C4929">
        <v>2015</v>
      </c>
      <c r="D4929" s="3">
        <v>9</v>
      </c>
      <c r="E4929" s="3">
        <v>133000</v>
      </c>
      <c r="F4929" t="s">
        <v>13</v>
      </c>
      <c r="G4929" s="15">
        <f>IF(Table1[[#This Row],[Transmission]]="Manual", 0, 1)</f>
        <v>0</v>
      </c>
      <c r="H4929" t="s">
        <v>9475</v>
      </c>
      <c r="I4929" t="s">
        <v>2903</v>
      </c>
      <c r="J4929" s="4">
        <v>45597</v>
      </c>
      <c r="K4929" t="s">
        <v>4654</v>
      </c>
      <c r="L4929" s="5">
        <v>120000</v>
      </c>
      <c r="M4929" s="28">
        <f t="shared" si="76"/>
        <v>120000</v>
      </c>
      <c r="N4929">
        <f>2025-Table1[[#This Row],[Year]]</f>
        <v>10</v>
      </c>
    </row>
    <row r="4930" spans="1:14" x14ac:dyDescent="0.3">
      <c r="A4930" t="s">
        <v>21</v>
      </c>
      <c r="B4930" t="s">
        <v>298</v>
      </c>
      <c r="C4930">
        <v>2009</v>
      </c>
      <c r="D4930" s="3">
        <v>15</v>
      </c>
      <c r="E4930" s="3">
        <v>36000</v>
      </c>
      <c r="F4930" t="s">
        <v>13</v>
      </c>
      <c r="G4930" s="15">
        <f>IF(Table1[[#This Row],[Transmission]]="Manual", 0, 1)</f>
        <v>0</v>
      </c>
      <c r="H4930" t="s">
        <v>9475</v>
      </c>
      <c r="I4930" t="s">
        <v>14</v>
      </c>
      <c r="J4930" s="4">
        <v>45597</v>
      </c>
      <c r="K4930" t="s">
        <v>4655</v>
      </c>
      <c r="L4930" s="5">
        <v>159000</v>
      </c>
      <c r="M4930" s="28">
        <f t="shared" si="76"/>
        <v>159000</v>
      </c>
      <c r="N4930">
        <f>2025-Table1[[#This Row],[Year]]</f>
        <v>16</v>
      </c>
    </row>
    <row r="4931" spans="1:14" x14ac:dyDescent="0.3">
      <c r="A4931" t="s">
        <v>113</v>
      </c>
      <c r="B4931" t="s">
        <v>396</v>
      </c>
      <c r="C4931">
        <v>2022</v>
      </c>
      <c r="D4931" s="3">
        <v>2</v>
      </c>
      <c r="E4931" s="3">
        <v>75243</v>
      </c>
      <c r="F4931" t="s">
        <v>13</v>
      </c>
      <c r="G4931" s="15">
        <f>IF(Table1[[#This Row],[Transmission]]="Manual", 0, 1)</f>
        <v>0</v>
      </c>
      <c r="H4931" t="s">
        <v>9472</v>
      </c>
      <c r="I4931" t="s">
        <v>17</v>
      </c>
      <c r="J4931" s="4">
        <v>45597</v>
      </c>
      <c r="K4931" t="s">
        <v>4656</v>
      </c>
      <c r="L4931" s="5">
        <v>1495000</v>
      </c>
      <c r="M4931" s="28">
        <f t="shared" ref="M4931:M4994" si="77">VALUE(SUBSTITUTE(SUBSTITUTE(L4931,"₹"," "),",",""))</f>
        <v>1495000</v>
      </c>
      <c r="N4931">
        <f>2025-Table1[[#This Row],[Year]]</f>
        <v>3</v>
      </c>
    </row>
    <row r="4932" spans="1:14" x14ac:dyDescent="0.3">
      <c r="A4932" t="s">
        <v>11</v>
      </c>
      <c r="B4932" t="s">
        <v>1251</v>
      </c>
      <c r="C4932">
        <v>2021</v>
      </c>
      <c r="D4932" s="3">
        <v>3</v>
      </c>
      <c r="E4932" s="3">
        <v>69000</v>
      </c>
      <c r="F4932" t="s">
        <v>13</v>
      </c>
      <c r="G4932" s="15">
        <f>IF(Table1[[#This Row],[Transmission]]="Manual", 0, 1)</f>
        <v>0</v>
      </c>
      <c r="H4932" t="s">
        <v>9472</v>
      </c>
      <c r="I4932" t="s">
        <v>17</v>
      </c>
      <c r="J4932" s="4">
        <v>45597</v>
      </c>
      <c r="K4932" t="s">
        <v>4657</v>
      </c>
      <c r="L4932" s="5">
        <v>990000</v>
      </c>
      <c r="M4932" s="28">
        <f t="shared" si="77"/>
        <v>990000</v>
      </c>
      <c r="N4932">
        <f>2025-Table1[[#This Row],[Year]]</f>
        <v>4</v>
      </c>
    </row>
    <row r="4933" spans="1:14" x14ac:dyDescent="0.3">
      <c r="A4933" t="s">
        <v>334</v>
      </c>
      <c r="B4933" t="s">
        <v>335</v>
      </c>
      <c r="C4933">
        <v>2014</v>
      </c>
      <c r="D4933" s="3">
        <v>10</v>
      </c>
      <c r="E4933" s="3">
        <v>12500</v>
      </c>
      <c r="F4933" t="s">
        <v>25</v>
      </c>
      <c r="G4933" s="15">
        <f>IF(Table1[[#This Row],[Transmission]]="Manual", 0, 1)</f>
        <v>1</v>
      </c>
      <c r="H4933" t="s">
        <v>9475</v>
      </c>
      <c r="I4933" t="s">
        <v>17</v>
      </c>
      <c r="J4933" s="4">
        <v>45597</v>
      </c>
      <c r="K4933" t="s">
        <v>569</v>
      </c>
      <c r="L4933" s="5">
        <v>1690000</v>
      </c>
      <c r="M4933" s="28">
        <f t="shared" si="77"/>
        <v>1690000</v>
      </c>
      <c r="N4933">
        <f>2025-Table1[[#This Row],[Year]]</f>
        <v>11</v>
      </c>
    </row>
    <row r="4934" spans="1:14" x14ac:dyDescent="0.3">
      <c r="A4934" t="s">
        <v>21</v>
      </c>
      <c r="B4934" t="s">
        <v>231</v>
      </c>
      <c r="C4934">
        <v>2017</v>
      </c>
      <c r="D4934" s="3">
        <v>7</v>
      </c>
      <c r="E4934" s="3">
        <v>84000</v>
      </c>
      <c r="F4934" t="s">
        <v>25</v>
      </c>
      <c r="G4934" s="15">
        <f>IF(Table1[[#This Row],[Transmission]]="Manual", 0, 1)</f>
        <v>1</v>
      </c>
      <c r="H4934" t="s">
        <v>9475</v>
      </c>
      <c r="I4934" t="s">
        <v>14</v>
      </c>
      <c r="J4934" s="4">
        <v>45597</v>
      </c>
      <c r="K4934" t="s">
        <v>4658</v>
      </c>
      <c r="L4934" s="5">
        <v>245000</v>
      </c>
      <c r="M4934" s="28">
        <f t="shared" si="77"/>
        <v>245000</v>
      </c>
      <c r="N4934">
        <f>2025-Table1[[#This Row],[Year]]</f>
        <v>8</v>
      </c>
    </row>
    <row r="4935" spans="1:14" x14ac:dyDescent="0.3">
      <c r="A4935" t="s">
        <v>21</v>
      </c>
      <c r="B4935" t="s">
        <v>49</v>
      </c>
      <c r="C4935">
        <v>2018</v>
      </c>
      <c r="D4935" s="3">
        <v>6</v>
      </c>
      <c r="E4935" s="3">
        <v>58000</v>
      </c>
      <c r="F4935" t="s">
        <v>13</v>
      </c>
      <c r="G4935" s="15">
        <f>IF(Table1[[#This Row],[Transmission]]="Manual", 0, 1)</f>
        <v>0</v>
      </c>
      <c r="H4935" t="s">
        <v>9472</v>
      </c>
      <c r="I4935" t="s">
        <v>2903</v>
      </c>
      <c r="J4935" s="4">
        <v>45597</v>
      </c>
      <c r="K4935" t="s">
        <v>4205</v>
      </c>
      <c r="L4935" s="5">
        <v>801000</v>
      </c>
      <c r="M4935" s="28">
        <f t="shared" si="77"/>
        <v>801000</v>
      </c>
      <c r="N4935">
        <f>2025-Table1[[#This Row],[Year]]</f>
        <v>7</v>
      </c>
    </row>
    <row r="4936" spans="1:14" x14ac:dyDescent="0.3">
      <c r="A4936" t="s">
        <v>44</v>
      </c>
      <c r="B4936" t="s">
        <v>413</v>
      </c>
      <c r="C4936">
        <v>2015</v>
      </c>
      <c r="D4936" s="3">
        <v>9</v>
      </c>
      <c r="E4936" s="3">
        <v>30</v>
      </c>
      <c r="F4936" t="s">
        <v>25</v>
      </c>
      <c r="G4936" s="15">
        <f>IF(Table1[[#This Row],[Transmission]]="Manual", 0, 1)</f>
        <v>1</v>
      </c>
      <c r="H4936" t="s">
        <v>9475</v>
      </c>
      <c r="I4936" t="s">
        <v>2903</v>
      </c>
      <c r="J4936" s="4">
        <v>45597</v>
      </c>
      <c r="K4936" t="s">
        <v>4659</v>
      </c>
      <c r="L4936" s="5">
        <v>195000</v>
      </c>
      <c r="M4936" s="28">
        <f t="shared" si="77"/>
        <v>195000</v>
      </c>
      <c r="N4936">
        <f>2025-Table1[[#This Row],[Year]]</f>
        <v>10</v>
      </c>
    </row>
    <row r="4937" spans="1:14" x14ac:dyDescent="0.3">
      <c r="A4937" t="s">
        <v>33</v>
      </c>
      <c r="B4937" t="s">
        <v>501</v>
      </c>
      <c r="C4937">
        <v>2011</v>
      </c>
      <c r="D4937" s="3">
        <v>13</v>
      </c>
      <c r="E4937" s="3">
        <v>89000</v>
      </c>
      <c r="F4937" t="s">
        <v>13</v>
      </c>
      <c r="G4937" s="15">
        <f>IF(Table1[[#This Row],[Transmission]]="Manual", 0, 1)</f>
        <v>0</v>
      </c>
      <c r="H4937" t="s">
        <v>9475</v>
      </c>
      <c r="I4937" t="s">
        <v>17</v>
      </c>
      <c r="J4937" s="4">
        <v>45597</v>
      </c>
      <c r="K4937" t="s">
        <v>4660</v>
      </c>
      <c r="L4937" s="5">
        <v>199999</v>
      </c>
      <c r="M4937" s="28">
        <f t="shared" si="77"/>
        <v>199999</v>
      </c>
      <c r="N4937">
        <f>2025-Table1[[#This Row],[Year]]</f>
        <v>14</v>
      </c>
    </row>
    <row r="4938" spans="1:14" x14ac:dyDescent="0.3">
      <c r="A4938" t="s">
        <v>61</v>
      </c>
      <c r="B4938" t="s">
        <v>537</v>
      </c>
      <c r="C4938">
        <v>2022</v>
      </c>
      <c r="D4938" s="3">
        <v>2</v>
      </c>
      <c r="E4938" s="3">
        <v>81525</v>
      </c>
      <c r="F4938" t="s">
        <v>13</v>
      </c>
      <c r="G4938" s="15">
        <f>IF(Table1[[#This Row],[Transmission]]="Manual", 0, 1)</f>
        <v>0</v>
      </c>
      <c r="H4938" t="s">
        <v>9472</v>
      </c>
      <c r="I4938" t="s">
        <v>14</v>
      </c>
      <c r="J4938" s="4">
        <v>45597</v>
      </c>
      <c r="K4938" t="s">
        <v>4661</v>
      </c>
      <c r="L4938" s="5">
        <v>445000</v>
      </c>
      <c r="M4938" s="28">
        <f t="shared" si="77"/>
        <v>445000</v>
      </c>
      <c r="N4938">
        <f>2025-Table1[[#This Row],[Year]]</f>
        <v>3</v>
      </c>
    </row>
    <row r="4939" spans="1:14" x14ac:dyDescent="0.3">
      <c r="A4939" t="s">
        <v>11</v>
      </c>
      <c r="B4939" t="s">
        <v>736</v>
      </c>
      <c r="C4939">
        <v>2010</v>
      </c>
      <c r="D4939" s="3">
        <v>14</v>
      </c>
      <c r="E4939" s="3">
        <v>85000</v>
      </c>
      <c r="F4939" t="s">
        <v>25</v>
      </c>
      <c r="G4939" s="15">
        <f>IF(Table1[[#This Row],[Transmission]]="Manual", 0, 1)</f>
        <v>1</v>
      </c>
      <c r="H4939" t="s">
        <v>9475</v>
      </c>
      <c r="I4939" t="s">
        <v>2903</v>
      </c>
      <c r="J4939" s="4">
        <v>45597</v>
      </c>
      <c r="K4939" t="s">
        <v>4662</v>
      </c>
      <c r="L4939" s="5">
        <v>160000</v>
      </c>
      <c r="M4939" s="28">
        <f t="shared" si="77"/>
        <v>160000</v>
      </c>
      <c r="N4939">
        <f>2025-Table1[[#This Row],[Year]]</f>
        <v>15</v>
      </c>
    </row>
    <row r="4940" spans="1:14" x14ac:dyDescent="0.3">
      <c r="A4940" t="s">
        <v>21</v>
      </c>
      <c r="B4940" t="s">
        <v>4663</v>
      </c>
      <c r="C4940">
        <v>2019</v>
      </c>
      <c r="D4940" s="3">
        <v>5</v>
      </c>
      <c r="E4940" s="3">
        <v>135000</v>
      </c>
      <c r="F4940" t="s">
        <v>13</v>
      </c>
      <c r="G4940" s="15">
        <f>IF(Table1[[#This Row],[Transmission]]="Manual", 0, 1)</f>
        <v>0</v>
      </c>
      <c r="H4940" t="s">
        <v>9475</v>
      </c>
      <c r="I4940" t="s">
        <v>17</v>
      </c>
      <c r="J4940" s="4">
        <v>45597</v>
      </c>
      <c r="K4940" t="s">
        <v>4664</v>
      </c>
      <c r="L4940" s="5">
        <v>645000</v>
      </c>
      <c r="M4940" s="28">
        <f t="shared" si="77"/>
        <v>645000</v>
      </c>
      <c r="N4940">
        <f>2025-Table1[[#This Row],[Year]]</f>
        <v>6</v>
      </c>
    </row>
    <row r="4941" spans="1:14" x14ac:dyDescent="0.3">
      <c r="A4941" t="s">
        <v>21</v>
      </c>
      <c r="B4941" t="s">
        <v>68</v>
      </c>
      <c r="C4941">
        <v>2016</v>
      </c>
      <c r="D4941" s="3">
        <v>8</v>
      </c>
      <c r="E4941" s="3">
        <v>36000</v>
      </c>
      <c r="F4941" t="s">
        <v>25</v>
      </c>
      <c r="G4941" s="15">
        <f>IF(Table1[[#This Row],[Transmission]]="Manual", 0, 1)</f>
        <v>1</v>
      </c>
      <c r="H4941" t="s">
        <v>9472</v>
      </c>
      <c r="I4941" t="s">
        <v>14</v>
      </c>
      <c r="J4941" s="4">
        <v>45597</v>
      </c>
      <c r="K4941" t="s">
        <v>2375</v>
      </c>
      <c r="L4941" s="5">
        <v>475000</v>
      </c>
      <c r="M4941" s="28">
        <f t="shared" si="77"/>
        <v>475000</v>
      </c>
      <c r="N4941">
        <f>2025-Table1[[#This Row],[Year]]</f>
        <v>9</v>
      </c>
    </row>
    <row r="4942" spans="1:14" x14ac:dyDescent="0.3">
      <c r="A4942" t="s">
        <v>27</v>
      </c>
      <c r="B4942" t="s">
        <v>52</v>
      </c>
      <c r="C4942">
        <v>2016</v>
      </c>
      <c r="D4942" s="3">
        <v>8</v>
      </c>
      <c r="E4942" s="3">
        <v>55000</v>
      </c>
      <c r="F4942" t="s">
        <v>25</v>
      </c>
      <c r="G4942" s="15">
        <f>IF(Table1[[#This Row],[Transmission]]="Manual", 0, 1)</f>
        <v>1</v>
      </c>
      <c r="H4942" t="s">
        <v>9475</v>
      </c>
      <c r="I4942" t="s">
        <v>17</v>
      </c>
      <c r="J4942" s="4">
        <v>45597</v>
      </c>
      <c r="K4942" t="s">
        <v>2902</v>
      </c>
      <c r="L4942" s="5">
        <v>1490000</v>
      </c>
      <c r="M4942" s="28">
        <f t="shared" si="77"/>
        <v>1490000</v>
      </c>
      <c r="N4942">
        <f>2025-Table1[[#This Row],[Year]]</f>
        <v>9</v>
      </c>
    </row>
    <row r="4943" spans="1:14" x14ac:dyDescent="0.3">
      <c r="A4943" t="s">
        <v>44</v>
      </c>
      <c r="B4943" t="s">
        <v>89</v>
      </c>
      <c r="C4943">
        <v>2014</v>
      </c>
      <c r="D4943" s="3">
        <v>10</v>
      </c>
      <c r="E4943" s="3">
        <v>42000</v>
      </c>
      <c r="F4943" t="s">
        <v>25</v>
      </c>
      <c r="G4943" s="15">
        <f>IF(Table1[[#This Row],[Transmission]]="Manual", 0, 1)</f>
        <v>1</v>
      </c>
      <c r="H4943" t="s">
        <v>9475</v>
      </c>
      <c r="I4943" t="s">
        <v>14</v>
      </c>
      <c r="J4943" s="4">
        <v>45597</v>
      </c>
      <c r="K4943" t="s">
        <v>4665</v>
      </c>
      <c r="L4943" s="5">
        <v>440000</v>
      </c>
      <c r="M4943" s="28">
        <f t="shared" si="77"/>
        <v>440000</v>
      </c>
      <c r="N4943">
        <f>2025-Table1[[#This Row],[Year]]</f>
        <v>11</v>
      </c>
    </row>
    <row r="4944" spans="1:14" x14ac:dyDescent="0.3">
      <c r="A4944" t="s">
        <v>113</v>
      </c>
      <c r="B4944" t="s">
        <v>994</v>
      </c>
      <c r="C4944">
        <v>2020</v>
      </c>
      <c r="D4944" s="3">
        <v>4</v>
      </c>
      <c r="E4944" s="3">
        <v>109300</v>
      </c>
      <c r="F4944" t="s">
        <v>13</v>
      </c>
      <c r="G4944" s="15">
        <f>IF(Table1[[#This Row],[Transmission]]="Manual", 0, 1)</f>
        <v>0</v>
      </c>
      <c r="H4944" t="s">
        <v>9472</v>
      </c>
      <c r="I4944" t="s">
        <v>17</v>
      </c>
      <c r="J4944" s="4">
        <v>45597</v>
      </c>
      <c r="K4944" t="s">
        <v>4666</v>
      </c>
      <c r="L4944" s="5">
        <v>950000</v>
      </c>
      <c r="M4944" s="28">
        <f t="shared" si="77"/>
        <v>950000</v>
      </c>
      <c r="N4944">
        <f>2025-Table1[[#This Row],[Year]]</f>
        <v>5</v>
      </c>
    </row>
    <row r="4945" spans="1:14" x14ac:dyDescent="0.3">
      <c r="A4945" t="s">
        <v>11</v>
      </c>
      <c r="B4945" t="s">
        <v>736</v>
      </c>
      <c r="C4945">
        <v>2008</v>
      </c>
      <c r="D4945" s="3">
        <v>16</v>
      </c>
      <c r="E4945" s="3">
        <v>98000</v>
      </c>
      <c r="F4945" t="s">
        <v>25</v>
      </c>
      <c r="G4945" s="15">
        <f>IF(Table1[[#This Row],[Transmission]]="Manual", 0, 1)</f>
        <v>1</v>
      </c>
      <c r="H4945" t="s">
        <v>9475</v>
      </c>
      <c r="I4945" t="s">
        <v>2903</v>
      </c>
      <c r="J4945" s="4">
        <v>45597</v>
      </c>
      <c r="K4945" t="s">
        <v>4667</v>
      </c>
      <c r="L4945" s="5">
        <v>99999</v>
      </c>
      <c r="M4945" s="28">
        <f t="shared" si="77"/>
        <v>99999</v>
      </c>
      <c r="N4945">
        <f>2025-Table1[[#This Row],[Year]]</f>
        <v>17</v>
      </c>
    </row>
    <row r="4946" spans="1:14" x14ac:dyDescent="0.3">
      <c r="A4946" t="s">
        <v>44</v>
      </c>
      <c r="B4946" t="s">
        <v>405</v>
      </c>
      <c r="C4946">
        <v>2014</v>
      </c>
      <c r="D4946" s="3">
        <v>10</v>
      </c>
      <c r="E4946" s="3">
        <v>73000</v>
      </c>
      <c r="F4946" t="s">
        <v>13</v>
      </c>
      <c r="G4946" s="15">
        <f>IF(Table1[[#This Row],[Transmission]]="Manual", 0, 1)</f>
        <v>0</v>
      </c>
      <c r="H4946" t="s">
        <v>9475</v>
      </c>
      <c r="I4946" t="s">
        <v>14</v>
      </c>
      <c r="J4946" s="4">
        <v>45597</v>
      </c>
      <c r="K4946" t="s">
        <v>2524</v>
      </c>
      <c r="L4946" s="5">
        <v>475000</v>
      </c>
      <c r="M4946" s="28">
        <f t="shared" si="77"/>
        <v>475000</v>
      </c>
      <c r="N4946">
        <f>2025-Table1[[#This Row],[Year]]</f>
        <v>11</v>
      </c>
    </row>
    <row r="4947" spans="1:14" x14ac:dyDescent="0.3">
      <c r="A4947" t="s">
        <v>58</v>
      </c>
      <c r="B4947" t="s">
        <v>315</v>
      </c>
      <c r="C4947">
        <v>2015</v>
      </c>
      <c r="D4947" s="3">
        <v>9</v>
      </c>
      <c r="E4947" s="3">
        <v>95000</v>
      </c>
      <c r="F4947" t="s">
        <v>25</v>
      </c>
      <c r="G4947" s="15">
        <f>IF(Table1[[#This Row],[Transmission]]="Manual", 0, 1)</f>
        <v>1</v>
      </c>
      <c r="H4947" t="s">
        <v>9472</v>
      </c>
      <c r="I4947" t="s">
        <v>17</v>
      </c>
      <c r="J4947" s="4">
        <v>45597</v>
      </c>
      <c r="K4947" t="s">
        <v>1437</v>
      </c>
      <c r="L4947" s="5">
        <v>999999</v>
      </c>
      <c r="M4947" s="28">
        <f t="shared" si="77"/>
        <v>999999</v>
      </c>
      <c r="N4947">
        <f>2025-Table1[[#This Row],[Year]]</f>
        <v>10</v>
      </c>
    </row>
    <row r="4948" spans="1:14" x14ac:dyDescent="0.3">
      <c r="A4948" t="s">
        <v>11</v>
      </c>
      <c r="B4948" t="s">
        <v>183</v>
      </c>
      <c r="C4948">
        <v>2016</v>
      </c>
      <c r="D4948" s="3">
        <v>8</v>
      </c>
      <c r="E4948" s="3">
        <v>65000</v>
      </c>
      <c r="F4948" t="s">
        <v>13</v>
      </c>
      <c r="G4948" s="15">
        <f>IF(Table1[[#This Row],[Transmission]]="Manual", 0, 1)</f>
        <v>0</v>
      </c>
      <c r="H4948" t="s">
        <v>9475</v>
      </c>
      <c r="I4948" t="s">
        <v>2903</v>
      </c>
      <c r="J4948" s="4">
        <v>45597</v>
      </c>
      <c r="K4948" t="s">
        <v>4668</v>
      </c>
      <c r="L4948" s="5">
        <v>285000</v>
      </c>
      <c r="M4948" s="28">
        <f t="shared" si="77"/>
        <v>285000</v>
      </c>
      <c r="N4948">
        <f>2025-Table1[[#This Row],[Year]]</f>
        <v>9</v>
      </c>
    </row>
    <row r="4949" spans="1:14" x14ac:dyDescent="0.3">
      <c r="A4949" t="s">
        <v>21</v>
      </c>
      <c r="B4949" t="s">
        <v>483</v>
      </c>
      <c r="C4949">
        <v>2019</v>
      </c>
      <c r="D4949" s="3">
        <v>5</v>
      </c>
      <c r="E4949" s="3">
        <v>40000</v>
      </c>
      <c r="F4949" t="s">
        <v>25</v>
      </c>
      <c r="G4949" s="15">
        <f>IF(Table1[[#This Row],[Transmission]]="Manual", 0, 1)</f>
        <v>1</v>
      </c>
      <c r="H4949" t="s">
        <v>9472</v>
      </c>
      <c r="I4949" t="s">
        <v>14</v>
      </c>
      <c r="J4949" s="4">
        <v>45597</v>
      </c>
      <c r="K4949" t="s">
        <v>4669</v>
      </c>
      <c r="L4949" s="5">
        <v>975000</v>
      </c>
      <c r="M4949" s="28">
        <f t="shared" si="77"/>
        <v>975000</v>
      </c>
      <c r="N4949">
        <f>2025-Table1[[#This Row],[Year]]</f>
        <v>6</v>
      </c>
    </row>
    <row r="4950" spans="1:14" x14ac:dyDescent="0.3">
      <c r="A4950" t="s">
        <v>21</v>
      </c>
      <c r="B4950" t="s">
        <v>111</v>
      </c>
      <c r="C4950">
        <v>2022</v>
      </c>
      <c r="D4950" s="3">
        <v>2</v>
      </c>
      <c r="E4950" s="3">
        <v>11000</v>
      </c>
      <c r="F4950" t="s">
        <v>13</v>
      </c>
      <c r="G4950" s="15">
        <f>IF(Table1[[#This Row],[Transmission]]="Manual", 0, 1)</f>
        <v>0</v>
      </c>
      <c r="H4950" t="s">
        <v>9472</v>
      </c>
      <c r="I4950" t="s">
        <v>2903</v>
      </c>
      <c r="J4950" s="4">
        <v>45597</v>
      </c>
      <c r="K4950" t="s">
        <v>4670</v>
      </c>
      <c r="L4950" s="5">
        <v>590000</v>
      </c>
      <c r="M4950" s="28">
        <f t="shared" si="77"/>
        <v>590000</v>
      </c>
      <c r="N4950">
        <f>2025-Table1[[#This Row],[Year]]</f>
        <v>3</v>
      </c>
    </row>
    <row r="4951" spans="1:14" x14ac:dyDescent="0.3">
      <c r="A4951" t="s">
        <v>11</v>
      </c>
      <c r="B4951" t="s">
        <v>12</v>
      </c>
      <c r="C4951">
        <v>2012</v>
      </c>
      <c r="D4951" s="3">
        <v>12</v>
      </c>
      <c r="E4951" s="3">
        <v>82000</v>
      </c>
      <c r="F4951" t="s">
        <v>13</v>
      </c>
      <c r="G4951" s="15">
        <f>IF(Table1[[#This Row],[Transmission]]="Manual", 0, 1)</f>
        <v>0</v>
      </c>
      <c r="H4951" t="s">
        <v>9475</v>
      </c>
      <c r="I4951" t="s">
        <v>2903</v>
      </c>
      <c r="J4951" s="4">
        <v>45597</v>
      </c>
      <c r="K4951" t="s">
        <v>4671</v>
      </c>
      <c r="L4951" s="5">
        <v>310000</v>
      </c>
      <c r="M4951" s="28">
        <f t="shared" si="77"/>
        <v>310000</v>
      </c>
      <c r="N4951">
        <f>2025-Table1[[#This Row],[Year]]</f>
        <v>13</v>
      </c>
    </row>
    <row r="4952" spans="1:14" x14ac:dyDescent="0.3">
      <c r="A4952" t="s">
        <v>21</v>
      </c>
      <c r="B4952" t="s">
        <v>1275</v>
      </c>
      <c r="C4952">
        <v>2014</v>
      </c>
      <c r="D4952" s="3">
        <v>10</v>
      </c>
      <c r="E4952" s="3">
        <v>36038</v>
      </c>
      <c r="F4952" t="s">
        <v>13</v>
      </c>
      <c r="G4952" s="15">
        <f>IF(Table1[[#This Row],[Transmission]]="Manual", 0, 1)</f>
        <v>0</v>
      </c>
      <c r="H4952" t="s">
        <v>9475</v>
      </c>
      <c r="I4952" t="s">
        <v>14</v>
      </c>
      <c r="J4952" s="4">
        <v>45597</v>
      </c>
      <c r="K4952" t="s">
        <v>4672</v>
      </c>
      <c r="L4952" s="5">
        <v>300763</v>
      </c>
      <c r="M4952" s="28">
        <f t="shared" si="77"/>
        <v>300763</v>
      </c>
      <c r="N4952">
        <f>2025-Table1[[#This Row],[Year]]</f>
        <v>11</v>
      </c>
    </row>
    <row r="4953" spans="1:14" x14ac:dyDescent="0.3">
      <c r="A4953" t="s">
        <v>21</v>
      </c>
      <c r="B4953" t="s">
        <v>22</v>
      </c>
      <c r="C4953">
        <v>2013</v>
      </c>
      <c r="D4953" s="3">
        <v>11</v>
      </c>
      <c r="E4953" s="3">
        <v>140000</v>
      </c>
      <c r="F4953" t="s">
        <v>13</v>
      </c>
      <c r="G4953" s="15">
        <f>IF(Table1[[#This Row],[Transmission]]="Manual", 0, 1)</f>
        <v>0</v>
      </c>
      <c r="H4953" t="s">
        <v>9475</v>
      </c>
      <c r="I4953" t="s">
        <v>17</v>
      </c>
      <c r="J4953" s="4">
        <v>45597</v>
      </c>
      <c r="K4953" t="s">
        <v>4673</v>
      </c>
      <c r="L4953" s="5">
        <v>278000</v>
      </c>
      <c r="M4953" s="28">
        <f t="shared" si="77"/>
        <v>278000</v>
      </c>
      <c r="N4953">
        <f>2025-Table1[[#This Row],[Year]]</f>
        <v>12</v>
      </c>
    </row>
    <row r="4954" spans="1:14" x14ac:dyDescent="0.3">
      <c r="A4954" t="s">
        <v>21</v>
      </c>
      <c r="B4954" t="s">
        <v>22</v>
      </c>
      <c r="C4954">
        <v>2019</v>
      </c>
      <c r="D4954" s="3">
        <v>5</v>
      </c>
      <c r="E4954" s="3">
        <v>5500</v>
      </c>
      <c r="F4954" t="s">
        <v>25</v>
      </c>
      <c r="G4954" s="15">
        <f>IF(Table1[[#This Row],[Transmission]]="Manual", 0, 1)</f>
        <v>1</v>
      </c>
      <c r="H4954" t="s">
        <v>9472</v>
      </c>
      <c r="I4954" t="s">
        <v>2903</v>
      </c>
      <c r="J4954" s="4">
        <v>45597</v>
      </c>
      <c r="K4954" t="s">
        <v>4674</v>
      </c>
      <c r="L4954" s="5">
        <v>600000</v>
      </c>
      <c r="M4954" s="28">
        <f t="shared" si="77"/>
        <v>600000</v>
      </c>
      <c r="N4954">
        <f>2025-Table1[[#This Row],[Year]]</f>
        <v>6</v>
      </c>
    </row>
    <row r="4955" spans="1:14" x14ac:dyDescent="0.3">
      <c r="A4955" t="s">
        <v>113</v>
      </c>
      <c r="B4955" t="s">
        <v>121</v>
      </c>
      <c r="C4955">
        <v>2016</v>
      </c>
      <c r="D4955" s="3">
        <v>8</v>
      </c>
      <c r="E4955" s="3">
        <v>112000</v>
      </c>
      <c r="F4955" t="s">
        <v>25</v>
      </c>
      <c r="G4955" s="15">
        <f>IF(Table1[[#This Row],[Transmission]]="Manual", 0, 1)</f>
        <v>1</v>
      </c>
      <c r="H4955" t="s">
        <v>9472</v>
      </c>
      <c r="I4955" t="s">
        <v>17</v>
      </c>
      <c r="J4955" s="4">
        <v>45597</v>
      </c>
      <c r="K4955" t="s">
        <v>507</v>
      </c>
      <c r="L4955" s="5">
        <v>935000</v>
      </c>
      <c r="M4955" s="28">
        <f t="shared" si="77"/>
        <v>935000</v>
      </c>
      <c r="N4955">
        <f>2025-Table1[[#This Row],[Year]]</f>
        <v>9</v>
      </c>
    </row>
    <row r="4956" spans="1:14" x14ac:dyDescent="0.3">
      <c r="A4956" t="s">
        <v>21</v>
      </c>
      <c r="B4956" t="s">
        <v>231</v>
      </c>
      <c r="C4956">
        <v>2016</v>
      </c>
      <c r="D4956" s="3">
        <v>8</v>
      </c>
      <c r="E4956" s="3">
        <v>25</v>
      </c>
      <c r="F4956" t="s">
        <v>25</v>
      </c>
      <c r="G4956" s="15">
        <f>IF(Table1[[#This Row],[Transmission]]="Manual", 0, 1)</f>
        <v>1</v>
      </c>
      <c r="H4956" t="s">
        <v>9475</v>
      </c>
      <c r="I4956" t="s">
        <v>14</v>
      </c>
      <c r="J4956" s="4">
        <v>45597</v>
      </c>
      <c r="K4956" t="s">
        <v>4675</v>
      </c>
      <c r="L4956" s="5">
        <v>230000</v>
      </c>
      <c r="M4956" s="28">
        <f t="shared" si="77"/>
        <v>230000</v>
      </c>
      <c r="N4956">
        <f>2025-Table1[[#This Row],[Year]]</f>
        <v>9</v>
      </c>
    </row>
    <row r="4957" spans="1:14" x14ac:dyDescent="0.3">
      <c r="A4957" t="s">
        <v>97</v>
      </c>
      <c r="B4957" t="s">
        <v>236</v>
      </c>
      <c r="C4957">
        <v>2012</v>
      </c>
      <c r="D4957" s="3">
        <v>12</v>
      </c>
      <c r="E4957" s="3">
        <v>114000</v>
      </c>
      <c r="F4957" t="s">
        <v>13</v>
      </c>
      <c r="G4957" s="15">
        <f>IF(Table1[[#This Row],[Transmission]]="Manual", 0, 1)</f>
        <v>0</v>
      </c>
      <c r="H4957" t="s">
        <v>9472</v>
      </c>
      <c r="I4957" t="s">
        <v>17</v>
      </c>
      <c r="J4957" s="4">
        <v>45597</v>
      </c>
      <c r="K4957" t="s">
        <v>4676</v>
      </c>
      <c r="L4957" s="5">
        <v>350000</v>
      </c>
      <c r="M4957" s="28">
        <f t="shared" si="77"/>
        <v>350000</v>
      </c>
      <c r="N4957">
        <f>2025-Table1[[#This Row],[Year]]</f>
        <v>13</v>
      </c>
    </row>
    <row r="4958" spans="1:14" x14ac:dyDescent="0.3">
      <c r="A4958" t="s">
        <v>38</v>
      </c>
      <c r="B4958" t="s">
        <v>47</v>
      </c>
      <c r="C4958">
        <v>2020</v>
      </c>
      <c r="D4958" s="3">
        <v>4</v>
      </c>
      <c r="E4958" s="3">
        <v>50000</v>
      </c>
      <c r="F4958" t="s">
        <v>13</v>
      </c>
      <c r="G4958" s="15">
        <f>IF(Table1[[#This Row],[Transmission]]="Manual", 0, 1)</f>
        <v>0</v>
      </c>
      <c r="H4958" t="s">
        <v>9472</v>
      </c>
      <c r="I4958" t="s">
        <v>17</v>
      </c>
      <c r="J4958" s="4">
        <v>45597</v>
      </c>
      <c r="K4958" t="s">
        <v>4677</v>
      </c>
      <c r="L4958" s="5">
        <v>1073000</v>
      </c>
      <c r="M4958" s="28">
        <f t="shared" si="77"/>
        <v>1073000</v>
      </c>
      <c r="N4958">
        <f>2025-Table1[[#This Row],[Year]]</f>
        <v>5</v>
      </c>
    </row>
    <row r="4959" spans="1:14" x14ac:dyDescent="0.3">
      <c r="A4959" t="s">
        <v>21</v>
      </c>
      <c r="B4959" t="s">
        <v>39</v>
      </c>
      <c r="C4959">
        <v>2019</v>
      </c>
      <c r="D4959" s="3">
        <v>5</v>
      </c>
      <c r="E4959" s="3">
        <v>90000</v>
      </c>
      <c r="F4959" t="s">
        <v>13</v>
      </c>
      <c r="G4959" s="15">
        <f>IF(Table1[[#This Row],[Transmission]]="Manual", 0, 1)</f>
        <v>0</v>
      </c>
      <c r="H4959" t="s">
        <v>9475</v>
      </c>
      <c r="I4959" t="s">
        <v>17</v>
      </c>
      <c r="J4959" s="4">
        <v>45597</v>
      </c>
      <c r="K4959" t="s">
        <v>4678</v>
      </c>
      <c r="L4959" s="5">
        <v>590000</v>
      </c>
      <c r="M4959" s="28">
        <f t="shared" si="77"/>
        <v>590000</v>
      </c>
      <c r="N4959">
        <f>2025-Table1[[#This Row],[Year]]</f>
        <v>6</v>
      </c>
    </row>
    <row r="4960" spans="1:14" x14ac:dyDescent="0.3">
      <c r="A4960" t="s">
        <v>58</v>
      </c>
      <c r="B4960" t="s">
        <v>91</v>
      </c>
      <c r="C4960">
        <v>2013</v>
      </c>
      <c r="D4960" s="3">
        <v>11</v>
      </c>
      <c r="E4960" s="3">
        <v>79000</v>
      </c>
      <c r="F4960" t="s">
        <v>25</v>
      </c>
      <c r="G4960" s="15">
        <f>IF(Table1[[#This Row],[Transmission]]="Manual", 0, 1)</f>
        <v>1</v>
      </c>
      <c r="H4960" t="s">
        <v>9475</v>
      </c>
      <c r="I4960" t="s">
        <v>17</v>
      </c>
      <c r="J4960" s="4">
        <v>45597</v>
      </c>
      <c r="K4960" t="s">
        <v>4679</v>
      </c>
      <c r="L4960" s="5">
        <v>1490000</v>
      </c>
      <c r="M4960" s="28">
        <f t="shared" si="77"/>
        <v>1490000</v>
      </c>
      <c r="N4960">
        <f>2025-Table1[[#This Row],[Year]]</f>
        <v>12</v>
      </c>
    </row>
    <row r="4961" spans="1:14" x14ac:dyDescent="0.3">
      <c r="A4961" t="s">
        <v>21</v>
      </c>
      <c r="B4961" t="s">
        <v>39</v>
      </c>
      <c r="C4961">
        <v>2015</v>
      </c>
      <c r="D4961" s="3">
        <v>9</v>
      </c>
      <c r="E4961" s="3">
        <v>115000</v>
      </c>
      <c r="F4961" t="s">
        <v>13</v>
      </c>
      <c r="G4961" s="15">
        <f>IF(Table1[[#This Row],[Transmission]]="Manual", 0, 1)</f>
        <v>0</v>
      </c>
      <c r="H4961" t="s">
        <v>9475</v>
      </c>
      <c r="I4961" t="s">
        <v>17</v>
      </c>
      <c r="J4961" s="4">
        <v>45597</v>
      </c>
      <c r="K4961" t="s">
        <v>4680</v>
      </c>
      <c r="L4961" s="5">
        <v>385000</v>
      </c>
      <c r="M4961" s="28">
        <f t="shared" si="77"/>
        <v>385000</v>
      </c>
      <c r="N4961">
        <f>2025-Table1[[#This Row],[Year]]</f>
        <v>10</v>
      </c>
    </row>
    <row r="4962" spans="1:14" x14ac:dyDescent="0.3">
      <c r="A4962" t="s">
        <v>21</v>
      </c>
      <c r="B4962" t="s">
        <v>111</v>
      </c>
      <c r="C4962">
        <v>2010</v>
      </c>
      <c r="D4962" s="3">
        <v>14</v>
      </c>
      <c r="E4962" s="3">
        <v>86000</v>
      </c>
      <c r="F4962" t="s">
        <v>13</v>
      </c>
      <c r="G4962" s="15">
        <f>IF(Table1[[#This Row],[Transmission]]="Manual", 0, 1)</f>
        <v>0</v>
      </c>
      <c r="H4962" t="s">
        <v>9472</v>
      </c>
      <c r="I4962" t="s">
        <v>2903</v>
      </c>
      <c r="J4962" s="4">
        <v>45597</v>
      </c>
      <c r="K4962" t="s">
        <v>4681</v>
      </c>
      <c r="L4962" s="5">
        <v>207000</v>
      </c>
      <c r="M4962" s="28">
        <f t="shared" si="77"/>
        <v>207000</v>
      </c>
      <c r="N4962">
        <f>2025-Table1[[#This Row],[Year]]</f>
        <v>15</v>
      </c>
    </row>
    <row r="4963" spans="1:14" x14ac:dyDescent="0.3">
      <c r="A4963" t="s">
        <v>101</v>
      </c>
      <c r="B4963" t="s">
        <v>224</v>
      </c>
      <c r="C4963">
        <v>2023</v>
      </c>
      <c r="D4963" s="3">
        <v>1</v>
      </c>
      <c r="E4963" s="3">
        <v>26500</v>
      </c>
      <c r="F4963" t="s">
        <v>25</v>
      </c>
      <c r="G4963" s="15">
        <f>IF(Table1[[#This Row],[Transmission]]="Manual", 0, 1)</f>
        <v>1</v>
      </c>
      <c r="H4963" t="s">
        <v>9475</v>
      </c>
      <c r="I4963" t="s">
        <v>14</v>
      </c>
      <c r="J4963" s="4">
        <v>45597</v>
      </c>
      <c r="K4963" t="s">
        <v>4682</v>
      </c>
      <c r="L4963" s="5">
        <v>745000</v>
      </c>
      <c r="M4963" s="28">
        <f t="shared" si="77"/>
        <v>745000</v>
      </c>
      <c r="N4963">
        <f>2025-Table1[[#This Row],[Year]]</f>
        <v>2</v>
      </c>
    </row>
    <row r="4964" spans="1:14" x14ac:dyDescent="0.3">
      <c r="A4964" t="s">
        <v>21</v>
      </c>
      <c r="B4964" t="s">
        <v>111</v>
      </c>
      <c r="C4964">
        <v>2014</v>
      </c>
      <c r="D4964" s="3">
        <v>10</v>
      </c>
      <c r="E4964" s="3">
        <v>52000</v>
      </c>
      <c r="F4964" t="s">
        <v>13</v>
      </c>
      <c r="G4964" s="15">
        <f>IF(Table1[[#This Row],[Transmission]]="Manual", 0, 1)</f>
        <v>0</v>
      </c>
      <c r="H4964" t="s">
        <v>9475</v>
      </c>
      <c r="I4964" t="s">
        <v>14</v>
      </c>
      <c r="J4964" s="4">
        <v>45597</v>
      </c>
      <c r="K4964" t="s">
        <v>4683</v>
      </c>
      <c r="L4964" s="5">
        <v>290000</v>
      </c>
      <c r="M4964" s="28">
        <f t="shared" si="77"/>
        <v>290000</v>
      </c>
      <c r="N4964">
        <f>2025-Table1[[#This Row],[Year]]</f>
        <v>11</v>
      </c>
    </row>
    <row r="4965" spans="1:14" x14ac:dyDescent="0.3">
      <c r="A4965" t="s">
        <v>21</v>
      </c>
      <c r="B4965" t="s">
        <v>49</v>
      </c>
      <c r="C4965">
        <v>2020</v>
      </c>
      <c r="D4965" s="3">
        <v>4</v>
      </c>
      <c r="E4965" s="3">
        <v>63500</v>
      </c>
      <c r="F4965" t="s">
        <v>13</v>
      </c>
      <c r="G4965" s="15">
        <f>IF(Table1[[#This Row],[Transmission]]="Manual", 0, 1)</f>
        <v>0</v>
      </c>
      <c r="H4965" t="s">
        <v>9472</v>
      </c>
      <c r="I4965" t="s">
        <v>2903</v>
      </c>
      <c r="J4965" s="4">
        <v>45597</v>
      </c>
      <c r="K4965" t="s">
        <v>4684</v>
      </c>
      <c r="L4965" s="5">
        <v>1000000</v>
      </c>
      <c r="M4965" s="28">
        <f t="shared" si="77"/>
        <v>1000000</v>
      </c>
      <c r="N4965">
        <f>2025-Table1[[#This Row],[Year]]</f>
        <v>5</v>
      </c>
    </row>
    <row r="4966" spans="1:14" x14ac:dyDescent="0.3">
      <c r="A4966" t="s">
        <v>101</v>
      </c>
      <c r="B4966" t="s">
        <v>337</v>
      </c>
      <c r="C4966">
        <v>2022</v>
      </c>
      <c r="D4966" s="3">
        <v>2</v>
      </c>
      <c r="E4966" s="3">
        <v>62000</v>
      </c>
      <c r="F4966" t="s">
        <v>25</v>
      </c>
      <c r="G4966" s="15">
        <f>IF(Table1[[#This Row],[Transmission]]="Manual", 0, 1)</f>
        <v>1</v>
      </c>
      <c r="H4966" t="s">
        <v>9472</v>
      </c>
      <c r="I4966" t="s">
        <v>2903</v>
      </c>
      <c r="J4966" s="4">
        <v>45597</v>
      </c>
      <c r="K4966" t="s">
        <v>4685</v>
      </c>
      <c r="L4966" s="5">
        <v>700000</v>
      </c>
      <c r="M4966" s="28">
        <f t="shared" si="77"/>
        <v>700000</v>
      </c>
      <c r="N4966">
        <f>2025-Table1[[#This Row],[Year]]</f>
        <v>3</v>
      </c>
    </row>
    <row r="4967" spans="1:14" x14ac:dyDescent="0.3">
      <c r="A4967" t="s">
        <v>21</v>
      </c>
      <c r="B4967" t="s">
        <v>666</v>
      </c>
      <c r="C4967">
        <v>2015</v>
      </c>
      <c r="D4967" s="3">
        <v>9</v>
      </c>
      <c r="E4967" s="3">
        <v>60000</v>
      </c>
      <c r="F4967" t="s">
        <v>13</v>
      </c>
      <c r="G4967" s="15">
        <f>IF(Table1[[#This Row],[Transmission]]="Manual", 0, 1)</f>
        <v>0</v>
      </c>
      <c r="H4967" t="s">
        <v>9475</v>
      </c>
      <c r="I4967" t="s">
        <v>2903</v>
      </c>
      <c r="J4967" s="4">
        <v>45597</v>
      </c>
      <c r="K4967" t="s">
        <v>4686</v>
      </c>
      <c r="L4967" s="5">
        <v>360000</v>
      </c>
      <c r="M4967" s="28">
        <f t="shared" si="77"/>
        <v>360000</v>
      </c>
      <c r="N4967">
        <f>2025-Table1[[#This Row],[Year]]</f>
        <v>10</v>
      </c>
    </row>
    <row r="4968" spans="1:14" x14ac:dyDescent="0.3">
      <c r="A4968" t="s">
        <v>21</v>
      </c>
      <c r="B4968" t="s">
        <v>111</v>
      </c>
      <c r="C4968">
        <v>2017</v>
      </c>
      <c r="D4968" s="3">
        <v>7</v>
      </c>
      <c r="E4968" s="3">
        <v>78000</v>
      </c>
      <c r="F4968" t="s">
        <v>13</v>
      </c>
      <c r="G4968" s="15">
        <f>IF(Table1[[#This Row],[Transmission]]="Manual", 0, 1)</f>
        <v>0</v>
      </c>
      <c r="H4968" t="s">
        <v>9472</v>
      </c>
      <c r="I4968" t="s">
        <v>2903</v>
      </c>
      <c r="J4968" s="4">
        <v>45597</v>
      </c>
      <c r="K4968" t="s">
        <v>4687</v>
      </c>
      <c r="L4968" s="5">
        <v>280000</v>
      </c>
      <c r="M4968" s="28">
        <f t="shared" si="77"/>
        <v>280000</v>
      </c>
      <c r="N4968">
        <f>2025-Table1[[#This Row],[Year]]</f>
        <v>8</v>
      </c>
    </row>
    <row r="4969" spans="1:14" x14ac:dyDescent="0.3">
      <c r="A4969" t="s">
        <v>21</v>
      </c>
      <c r="B4969" t="s">
        <v>231</v>
      </c>
      <c r="C4969">
        <v>2013</v>
      </c>
      <c r="D4969" s="3">
        <v>11</v>
      </c>
      <c r="E4969" s="3">
        <v>94000</v>
      </c>
      <c r="F4969" t="s">
        <v>13</v>
      </c>
      <c r="G4969" s="15">
        <f>IF(Table1[[#This Row],[Transmission]]="Manual", 0, 1)</f>
        <v>0</v>
      </c>
      <c r="H4969" t="s">
        <v>9475</v>
      </c>
      <c r="I4969" t="s">
        <v>2903</v>
      </c>
      <c r="J4969" s="4">
        <v>45597</v>
      </c>
      <c r="K4969" t="s">
        <v>4688</v>
      </c>
      <c r="L4969" s="5">
        <v>275000</v>
      </c>
      <c r="M4969" s="28">
        <f t="shared" si="77"/>
        <v>275000</v>
      </c>
      <c r="N4969">
        <f>2025-Table1[[#This Row],[Year]]</f>
        <v>12</v>
      </c>
    </row>
    <row r="4970" spans="1:14" x14ac:dyDescent="0.3">
      <c r="A4970" t="s">
        <v>15</v>
      </c>
      <c r="B4970" t="s">
        <v>155</v>
      </c>
      <c r="C4970">
        <v>2018</v>
      </c>
      <c r="D4970" s="3">
        <v>6</v>
      </c>
      <c r="E4970" s="3">
        <v>145000</v>
      </c>
      <c r="F4970" t="s">
        <v>13</v>
      </c>
      <c r="G4970" s="15">
        <f>IF(Table1[[#This Row],[Transmission]]="Manual", 0, 1)</f>
        <v>0</v>
      </c>
      <c r="H4970" t="s">
        <v>9475</v>
      </c>
      <c r="I4970" t="s">
        <v>17</v>
      </c>
      <c r="J4970" s="4">
        <v>45597</v>
      </c>
      <c r="K4970" t="s">
        <v>4689</v>
      </c>
      <c r="L4970" s="5">
        <v>565000</v>
      </c>
      <c r="M4970" s="28">
        <f t="shared" si="77"/>
        <v>565000</v>
      </c>
      <c r="N4970">
        <f>2025-Table1[[#This Row],[Year]]</f>
        <v>7</v>
      </c>
    </row>
    <row r="4971" spans="1:14" x14ac:dyDescent="0.3">
      <c r="A4971" t="s">
        <v>101</v>
      </c>
      <c r="B4971" t="s">
        <v>337</v>
      </c>
      <c r="C4971">
        <v>2020</v>
      </c>
      <c r="D4971" s="3">
        <v>4</v>
      </c>
      <c r="E4971" s="3">
        <v>60000</v>
      </c>
      <c r="F4971" t="s">
        <v>13</v>
      </c>
      <c r="G4971" s="15">
        <f>IF(Table1[[#This Row],[Transmission]]="Manual", 0, 1)</f>
        <v>0</v>
      </c>
      <c r="H4971" t="s">
        <v>9475</v>
      </c>
      <c r="I4971" t="s">
        <v>14</v>
      </c>
      <c r="J4971" s="4">
        <v>45597</v>
      </c>
      <c r="K4971" t="s">
        <v>3380</v>
      </c>
      <c r="L4971" s="5">
        <v>525000</v>
      </c>
      <c r="M4971" s="28">
        <f t="shared" si="77"/>
        <v>525000</v>
      </c>
      <c r="N4971">
        <f>2025-Table1[[#This Row],[Year]]</f>
        <v>5</v>
      </c>
    </row>
    <row r="4972" spans="1:14" x14ac:dyDescent="0.3">
      <c r="A4972" t="s">
        <v>18</v>
      </c>
      <c r="B4972" t="s">
        <v>162</v>
      </c>
      <c r="C4972">
        <v>2013</v>
      </c>
      <c r="D4972" s="3">
        <v>11</v>
      </c>
      <c r="E4972" s="3">
        <v>72000</v>
      </c>
      <c r="F4972" t="s">
        <v>13</v>
      </c>
      <c r="G4972" s="15">
        <f>IF(Table1[[#This Row],[Transmission]]="Manual", 0, 1)</f>
        <v>0</v>
      </c>
      <c r="H4972" t="s">
        <v>9475</v>
      </c>
      <c r="I4972" t="s">
        <v>17</v>
      </c>
      <c r="J4972" s="4">
        <v>45597</v>
      </c>
      <c r="K4972" t="s">
        <v>4690</v>
      </c>
      <c r="L4972" s="5">
        <v>440000</v>
      </c>
      <c r="M4972" s="28">
        <f t="shared" si="77"/>
        <v>440000</v>
      </c>
      <c r="N4972">
        <f>2025-Table1[[#This Row],[Year]]</f>
        <v>12</v>
      </c>
    </row>
    <row r="4973" spans="1:14" x14ac:dyDescent="0.3">
      <c r="A4973" t="s">
        <v>21</v>
      </c>
      <c r="B4973" t="s">
        <v>111</v>
      </c>
      <c r="C4973">
        <v>2018</v>
      </c>
      <c r="D4973" s="3">
        <v>6</v>
      </c>
      <c r="E4973" s="3">
        <v>62217</v>
      </c>
      <c r="F4973" t="s">
        <v>25</v>
      </c>
      <c r="G4973" s="15">
        <f>IF(Table1[[#This Row],[Transmission]]="Manual", 0, 1)</f>
        <v>1</v>
      </c>
      <c r="H4973" t="s">
        <v>9475</v>
      </c>
      <c r="I4973" t="s">
        <v>2903</v>
      </c>
      <c r="J4973" s="4">
        <v>45597</v>
      </c>
      <c r="K4973" t="s">
        <v>4691</v>
      </c>
      <c r="L4973" s="5">
        <v>421999</v>
      </c>
      <c r="M4973" s="28">
        <f t="shared" si="77"/>
        <v>421999</v>
      </c>
      <c r="N4973">
        <f>2025-Table1[[#This Row],[Year]]</f>
        <v>7</v>
      </c>
    </row>
    <row r="4974" spans="1:14" x14ac:dyDescent="0.3">
      <c r="A4974" t="s">
        <v>44</v>
      </c>
      <c r="B4974" t="s">
        <v>405</v>
      </c>
      <c r="C4974">
        <v>2015</v>
      </c>
      <c r="D4974" s="3">
        <v>9</v>
      </c>
      <c r="E4974" s="3">
        <v>28240</v>
      </c>
      <c r="F4974" t="s">
        <v>13</v>
      </c>
      <c r="G4974" s="15">
        <f>IF(Table1[[#This Row],[Transmission]]="Manual", 0, 1)</f>
        <v>0</v>
      </c>
      <c r="H4974" t="s">
        <v>9472</v>
      </c>
      <c r="I4974" t="s">
        <v>14</v>
      </c>
      <c r="J4974" s="4">
        <v>45597</v>
      </c>
      <c r="K4974" t="s">
        <v>4692</v>
      </c>
      <c r="L4974" s="5">
        <v>585000</v>
      </c>
      <c r="M4974" s="28">
        <f t="shared" si="77"/>
        <v>585000</v>
      </c>
      <c r="N4974">
        <f>2025-Table1[[#This Row],[Year]]</f>
        <v>10</v>
      </c>
    </row>
    <row r="4975" spans="1:14" x14ac:dyDescent="0.3">
      <c r="A4975" t="s">
        <v>101</v>
      </c>
      <c r="B4975" t="s">
        <v>224</v>
      </c>
      <c r="C4975">
        <v>2022</v>
      </c>
      <c r="D4975" s="3">
        <v>2</v>
      </c>
      <c r="E4975" s="3">
        <v>45000</v>
      </c>
      <c r="F4975" t="s">
        <v>13</v>
      </c>
      <c r="G4975" s="15">
        <f>IF(Table1[[#This Row],[Transmission]]="Manual", 0, 1)</f>
        <v>0</v>
      </c>
      <c r="H4975" t="s">
        <v>9472</v>
      </c>
      <c r="I4975" t="s">
        <v>17</v>
      </c>
      <c r="J4975" s="4">
        <v>45597</v>
      </c>
      <c r="K4975" t="s">
        <v>4693</v>
      </c>
      <c r="L4975" s="5">
        <v>775000</v>
      </c>
      <c r="M4975" s="28">
        <f t="shared" si="77"/>
        <v>775000</v>
      </c>
      <c r="N4975">
        <f>2025-Table1[[#This Row],[Year]]</f>
        <v>3</v>
      </c>
    </row>
    <row r="4976" spans="1:14" x14ac:dyDescent="0.3">
      <c r="A4976" t="s">
        <v>43</v>
      </c>
      <c r="B4976" t="s">
        <v>94</v>
      </c>
      <c r="C4976">
        <v>2016</v>
      </c>
      <c r="D4976" s="3">
        <v>8</v>
      </c>
      <c r="E4976" s="3">
        <v>64998</v>
      </c>
      <c r="F4976" t="s">
        <v>25</v>
      </c>
      <c r="G4976" s="15">
        <f>IF(Table1[[#This Row],[Transmission]]="Manual", 0, 1)</f>
        <v>1</v>
      </c>
      <c r="H4976" t="s">
        <v>9475</v>
      </c>
      <c r="I4976" t="s">
        <v>17</v>
      </c>
      <c r="J4976" s="4">
        <v>45597</v>
      </c>
      <c r="K4976" t="s">
        <v>4694</v>
      </c>
      <c r="L4976" s="5">
        <v>1600000</v>
      </c>
      <c r="M4976" s="28">
        <f t="shared" si="77"/>
        <v>1600000</v>
      </c>
      <c r="N4976">
        <f>2025-Table1[[#This Row],[Year]]</f>
        <v>9</v>
      </c>
    </row>
    <row r="4977" spans="1:14" x14ac:dyDescent="0.3">
      <c r="A4977" t="s">
        <v>21</v>
      </c>
      <c r="B4977" t="s">
        <v>24</v>
      </c>
      <c r="C4977">
        <v>2017</v>
      </c>
      <c r="D4977" s="3">
        <v>7</v>
      </c>
      <c r="E4977" s="3">
        <v>57000</v>
      </c>
      <c r="F4977" t="s">
        <v>13</v>
      </c>
      <c r="G4977" s="15">
        <f>IF(Table1[[#This Row],[Transmission]]="Manual", 0, 1)</f>
        <v>0</v>
      </c>
      <c r="H4977" t="s">
        <v>9472</v>
      </c>
      <c r="I4977" t="s">
        <v>17</v>
      </c>
      <c r="J4977" s="4">
        <v>45597</v>
      </c>
      <c r="K4977" t="s">
        <v>4695</v>
      </c>
      <c r="L4977" s="5">
        <v>649000</v>
      </c>
      <c r="M4977" s="28">
        <f t="shared" si="77"/>
        <v>649000</v>
      </c>
      <c r="N4977">
        <f>2025-Table1[[#This Row],[Year]]</f>
        <v>8</v>
      </c>
    </row>
    <row r="4978" spans="1:14" x14ac:dyDescent="0.3">
      <c r="A4978" t="s">
        <v>21</v>
      </c>
      <c r="B4978" t="s">
        <v>22</v>
      </c>
      <c r="C4978">
        <v>2013</v>
      </c>
      <c r="D4978" s="3">
        <v>11</v>
      </c>
      <c r="E4978" s="3">
        <v>68000</v>
      </c>
      <c r="F4978" t="s">
        <v>13</v>
      </c>
      <c r="G4978" s="15">
        <f>IF(Table1[[#This Row],[Transmission]]="Manual", 0, 1)</f>
        <v>0</v>
      </c>
      <c r="H4978" t="s">
        <v>9472</v>
      </c>
      <c r="I4978" t="s">
        <v>14</v>
      </c>
      <c r="J4978" s="4">
        <v>45566</v>
      </c>
      <c r="K4978" t="s">
        <v>4545</v>
      </c>
      <c r="L4978" s="5">
        <v>395000</v>
      </c>
      <c r="M4978" s="28">
        <f t="shared" si="77"/>
        <v>395000</v>
      </c>
      <c r="N4978">
        <f>2025-Table1[[#This Row],[Year]]</f>
        <v>12</v>
      </c>
    </row>
    <row r="4979" spans="1:14" x14ac:dyDescent="0.3">
      <c r="A4979" t="s">
        <v>21</v>
      </c>
      <c r="B4979" t="s">
        <v>68</v>
      </c>
      <c r="C4979">
        <v>2019</v>
      </c>
      <c r="D4979" s="3">
        <v>5</v>
      </c>
      <c r="E4979" s="3">
        <v>66000</v>
      </c>
      <c r="F4979" t="s">
        <v>25</v>
      </c>
      <c r="G4979" s="15">
        <f>IF(Table1[[#This Row],[Transmission]]="Manual", 0, 1)</f>
        <v>1</v>
      </c>
      <c r="H4979" t="s">
        <v>9472</v>
      </c>
      <c r="I4979" t="s">
        <v>2903</v>
      </c>
      <c r="J4979" s="4">
        <v>45597</v>
      </c>
      <c r="K4979" t="s">
        <v>4696</v>
      </c>
      <c r="L4979" s="5">
        <v>465000</v>
      </c>
      <c r="M4979" s="28">
        <f t="shared" si="77"/>
        <v>465000</v>
      </c>
      <c r="N4979">
        <f>2025-Table1[[#This Row],[Year]]</f>
        <v>6</v>
      </c>
    </row>
    <row r="4980" spans="1:14" x14ac:dyDescent="0.3">
      <c r="A4980" t="s">
        <v>21</v>
      </c>
      <c r="B4980" t="s">
        <v>666</v>
      </c>
      <c r="C4980">
        <v>2018</v>
      </c>
      <c r="D4980" s="3">
        <v>6</v>
      </c>
      <c r="E4980" s="3">
        <v>72000</v>
      </c>
      <c r="F4980" t="s">
        <v>13</v>
      </c>
      <c r="G4980" s="15">
        <f>IF(Table1[[#This Row],[Transmission]]="Manual", 0, 1)</f>
        <v>0</v>
      </c>
      <c r="H4980" t="s">
        <v>9472</v>
      </c>
      <c r="I4980" t="s">
        <v>2903</v>
      </c>
      <c r="J4980" s="4">
        <v>45597</v>
      </c>
      <c r="K4980" t="s">
        <v>4697</v>
      </c>
      <c r="L4980" s="5">
        <v>415000</v>
      </c>
      <c r="M4980" s="28">
        <f t="shared" si="77"/>
        <v>415000</v>
      </c>
      <c r="N4980">
        <f>2025-Table1[[#This Row],[Year]]</f>
        <v>7</v>
      </c>
    </row>
    <row r="4981" spans="1:14" x14ac:dyDescent="0.3">
      <c r="A4981" t="s">
        <v>38</v>
      </c>
      <c r="B4981" t="s">
        <v>47</v>
      </c>
      <c r="C4981">
        <v>2021</v>
      </c>
      <c r="D4981" s="3">
        <v>3</v>
      </c>
      <c r="E4981" s="3">
        <v>37900</v>
      </c>
      <c r="F4981" t="s">
        <v>25</v>
      </c>
      <c r="G4981" s="15">
        <f>IF(Table1[[#This Row],[Transmission]]="Manual", 0, 1)</f>
        <v>1</v>
      </c>
      <c r="H4981" t="s">
        <v>9472</v>
      </c>
      <c r="I4981" t="s">
        <v>17</v>
      </c>
      <c r="J4981" s="4">
        <v>45597</v>
      </c>
      <c r="K4981" t="s">
        <v>835</v>
      </c>
      <c r="L4981" s="5">
        <v>1545000</v>
      </c>
      <c r="M4981" s="28">
        <f t="shared" si="77"/>
        <v>1545000</v>
      </c>
      <c r="N4981">
        <f>2025-Table1[[#This Row],[Year]]</f>
        <v>4</v>
      </c>
    </row>
    <row r="4982" spans="1:14" x14ac:dyDescent="0.3">
      <c r="A4982" t="s">
        <v>21</v>
      </c>
      <c r="B4982" t="s">
        <v>666</v>
      </c>
      <c r="C4982">
        <v>2016</v>
      </c>
      <c r="D4982" s="3">
        <v>8</v>
      </c>
      <c r="E4982" s="3">
        <v>70000</v>
      </c>
      <c r="F4982" t="s">
        <v>13</v>
      </c>
      <c r="G4982" s="15">
        <f>IF(Table1[[#This Row],[Transmission]]="Manual", 0, 1)</f>
        <v>0</v>
      </c>
      <c r="H4982" t="s">
        <v>9475</v>
      </c>
      <c r="I4982" t="s">
        <v>14</v>
      </c>
      <c r="J4982" s="4">
        <v>45597</v>
      </c>
      <c r="K4982" t="s">
        <v>1169</v>
      </c>
      <c r="L4982" s="5">
        <v>440000</v>
      </c>
      <c r="M4982" s="28">
        <f t="shared" si="77"/>
        <v>440000</v>
      </c>
      <c r="N4982">
        <f>2025-Table1[[#This Row],[Year]]</f>
        <v>9</v>
      </c>
    </row>
    <row r="4983" spans="1:14" x14ac:dyDescent="0.3">
      <c r="A4983" t="s">
        <v>44</v>
      </c>
      <c r="B4983" t="s">
        <v>79</v>
      </c>
      <c r="C4983">
        <v>2019</v>
      </c>
      <c r="D4983" s="3">
        <v>5</v>
      </c>
      <c r="E4983" s="3">
        <v>56000</v>
      </c>
      <c r="F4983" t="s">
        <v>13</v>
      </c>
      <c r="G4983" s="15">
        <f>IF(Table1[[#This Row],[Transmission]]="Manual", 0, 1)</f>
        <v>0</v>
      </c>
      <c r="H4983" t="s">
        <v>9472</v>
      </c>
      <c r="I4983" t="s">
        <v>14</v>
      </c>
      <c r="J4983" s="4">
        <v>45597</v>
      </c>
      <c r="K4983" t="s">
        <v>4698</v>
      </c>
      <c r="L4983" s="5">
        <v>985000</v>
      </c>
      <c r="M4983" s="28">
        <f t="shared" si="77"/>
        <v>985000</v>
      </c>
      <c r="N4983">
        <f>2025-Table1[[#This Row],[Year]]</f>
        <v>6</v>
      </c>
    </row>
    <row r="4984" spans="1:14" x14ac:dyDescent="0.3">
      <c r="A4984" t="s">
        <v>21</v>
      </c>
      <c r="B4984" t="s">
        <v>49</v>
      </c>
      <c r="C4984">
        <v>2017</v>
      </c>
      <c r="D4984" s="3">
        <v>7</v>
      </c>
      <c r="E4984" s="3">
        <v>72000</v>
      </c>
      <c r="F4984" t="s">
        <v>13</v>
      </c>
      <c r="G4984" s="15">
        <f>IF(Table1[[#This Row],[Transmission]]="Manual", 0, 1)</f>
        <v>0</v>
      </c>
      <c r="H4984" t="s">
        <v>9472</v>
      </c>
      <c r="I4984" t="s">
        <v>2903</v>
      </c>
      <c r="J4984" s="4">
        <v>45597</v>
      </c>
      <c r="K4984" t="s">
        <v>2928</v>
      </c>
      <c r="L4984" s="5">
        <v>750000</v>
      </c>
      <c r="M4984" s="28">
        <f t="shared" si="77"/>
        <v>750000</v>
      </c>
      <c r="N4984">
        <f>2025-Table1[[#This Row],[Year]]</f>
        <v>8</v>
      </c>
    </row>
    <row r="4985" spans="1:14" x14ac:dyDescent="0.3">
      <c r="A4985" t="s">
        <v>21</v>
      </c>
      <c r="B4985" t="s">
        <v>303</v>
      </c>
      <c r="C4985">
        <v>2015</v>
      </c>
      <c r="D4985" s="3">
        <v>9</v>
      </c>
      <c r="E4985" s="3">
        <v>62000</v>
      </c>
      <c r="F4985" t="s">
        <v>13</v>
      </c>
      <c r="G4985" s="15">
        <f>IF(Table1[[#This Row],[Transmission]]="Manual", 0, 1)</f>
        <v>0</v>
      </c>
      <c r="H4985" t="s">
        <v>9475</v>
      </c>
      <c r="I4985" t="s">
        <v>2903</v>
      </c>
      <c r="J4985" s="4">
        <v>45444</v>
      </c>
      <c r="K4985" t="s">
        <v>4699</v>
      </c>
      <c r="L4985" s="5">
        <v>400000</v>
      </c>
      <c r="M4985" s="28">
        <f t="shared" si="77"/>
        <v>400000</v>
      </c>
      <c r="N4985">
        <f>2025-Table1[[#This Row],[Year]]</f>
        <v>10</v>
      </c>
    </row>
    <row r="4986" spans="1:14" x14ac:dyDescent="0.3">
      <c r="A4986" t="s">
        <v>21</v>
      </c>
      <c r="B4986" t="s">
        <v>49</v>
      </c>
      <c r="C4986">
        <v>2021</v>
      </c>
      <c r="D4986" s="3">
        <v>3</v>
      </c>
      <c r="E4986" s="3">
        <v>82000</v>
      </c>
      <c r="F4986" t="s">
        <v>13</v>
      </c>
      <c r="G4986" s="15">
        <f>IF(Table1[[#This Row],[Transmission]]="Manual", 0, 1)</f>
        <v>0</v>
      </c>
      <c r="H4986" t="s">
        <v>9472</v>
      </c>
      <c r="I4986" t="s">
        <v>2903</v>
      </c>
      <c r="J4986" s="4">
        <v>45597</v>
      </c>
      <c r="K4986" t="s">
        <v>3719</v>
      </c>
      <c r="L4986" s="5">
        <v>975000</v>
      </c>
      <c r="M4986" s="28">
        <f t="shared" si="77"/>
        <v>975000</v>
      </c>
      <c r="N4986">
        <f>2025-Table1[[#This Row],[Year]]</f>
        <v>4</v>
      </c>
    </row>
    <row r="4987" spans="1:14" x14ac:dyDescent="0.3">
      <c r="A4987" t="s">
        <v>11</v>
      </c>
      <c r="B4987" t="s">
        <v>353</v>
      </c>
      <c r="C4987">
        <v>2022</v>
      </c>
      <c r="D4987" s="3">
        <v>2</v>
      </c>
      <c r="E4987" s="3">
        <v>14000</v>
      </c>
      <c r="F4987" t="s">
        <v>25</v>
      </c>
      <c r="G4987" s="15">
        <f>IF(Table1[[#This Row],[Transmission]]="Manual", 0, 1)</f>
        <v>1</v>
      </c>
      <c r="H4987" t="s">
        <v>9472</v>
      </c>
      <c r="I4987" t="s">
        <v>2903</v>
      </c>
      <c r="J4987" s="4">
        <v>45597</v>
      </c>
      <c r="K4987" t="s">
        <v>4700</v>
      </c>
      <c r="L4987" s="5">
        <v>900000</v>
      </c>
      <c r="M4987" s="28">
        <f t="shared" si="77"/>
        <v>900000</v>
      </c>
      <c r="N4987">
        <f>2025-Table1[[#This Row],[Year]]</f>
        <v>3</v>
      </c>
    </row>
    <row r="4988" spans="1:14" x14ac:dyDescent="0.3">
      <c r="A4988" t="s">
        <v>38</v>
      </c>
      <c r="B4988" t="s">
        <v>47</v>
      </c>
      <c r="C4988">
        <v>2020</v>
      </c>
      <c r="D4988" s="3">
        <v>4</v>
      </c>
      <c r="E4988" s="3">
        <v>97000</v>
      </c>
      <c r="F4988" t="s">
        <v>25</v>
      </c>
      <c r="G4988" s="15">
        <f>IF(Table1[[#This Row],[Transmission]]="Manual", 0, 1)</f>
        <v>1</v>
      </c>
      <c r="H4988" t="s">
        <v>9472</v>
      </c>
      <c r="I4988" t="s">
        <v>17</v>
      </c>
      <c r="J4988" s="4">
        <v>45597</v>
      </c>
      <c r="K4988" t="s">
        <v>783</v>
      </c>
      <c r="L4988" s="5">
        <v>1450000</v>
      </c>
      <c r="M4988" s="28">
        <f t="shared" si="77"/>
        <v>1450000</v>
      </c>
      <c r="N4988">
        <f>2025-Table1[[#This Row],[Year]]</f>
        <v>5</v>
      </c>
    </row>
    <row r="4989" spans="1:14" x14ac:dyDescent="0.3">
      <c r="A4989" t="s">
        <v>61</v>
      </c>
      <c r="B4989" t="s">
        <v>109</v>
      </c>
      <c r="C4989">
        <v>2018</v>
      </c>
      <c r="D4989" s="3">
        <v>6</v>
      </c>
      <c r="E4989" s="3">
        <v>21378</v>
      </c>
      <c r="F4989" t="s">
        <v>25</v>
      </c>
      <c r="G4989" s="15">
        <f>IF(Table1[[#This Row],[Transmission]]="Manual", 0, 1)</f>
        <v>1</v>
      </c>
      <c r="H4989" t="s">
        <v>9475</v>
      </c>
      <c r="I4989" t="s">
        <v>14</v>
      </c>
      <c r="J4989" s="4">
        <v>45597</v>
      </c>
      <c r="K4989" t="s">
        <v>4626</v>
      </c>
      <c r="L4989" s="5">
        <v>756000</v>
      </c>
      <c r="M4989" s="28">
        <f t="shared" si="77"/>
        <v>756000</v>
      </c>
      <c r="N4989">
        <f>2025-Table1[[#This Row],[Year]]</f>
        <v>7</v>
      </c>
    </row>
    <row r="4990" spans="1:14" x14ac:dyDescent="0.3">
      <c r="A4990" t="s">
        <v>21</v>
      </c>
      <c r="B4990" t="s">
        <v>22</v>
      </c>
      <c r="C4990">
        <v>2015</v>
      </c>
      <c r="D4990" s="3">
        <v>9</v>
      </c>
      <c r="E4990" s="3">
        <v>40000</v>
      </c>
      <c r="F4990" t="s">
        <v>25</v>
      </c>
      <c r="G4990" s="15">
        <f>IF(Table1[[#This Row],[Transmission]]="Manual", 0, 1)</f>
        <v>1</v>
      </c>
      <c r="H4990" t="s">
        <v>9475</v>
      </c>
      <c r="I4990" t="s">
        <v>2903</v>
      </c>
      <c r="J4990" s="4">
        <v>45597</v>
      </c>
      <c r="K4990" t="s">
        <v>4701</v>
      </c>
      <c r="L4990" s="5">
        <v>350000</v>
      </c>
      <c r="M4990" s="28">
        <f t="shared" si="77"/>
        <v>350000</v>
      </c>
      <c r="N4990">
        <f>2025-Table1[[#This Row],[Year]]</f>
        <v>10</v>
      </c>
    </row>
    <row r="4991" spans="1:14" x14ac:dyDescent="0.3">
      <c r="A4991" t="s">
        <v>44</v>
      </c>
      <c r="B4991" t="s">
        <v>133</v>
      </c>
      <c r="C4991">
        <v>2018</v>
      </c>
      <c r="D4991" s="3">
        <v>6</v>
      </c>
      <c r="E4991" s="3">
        <v>48000</v>
      </c>
      <c r="F4991" t="s">
        <v>13</v>
      </c>
      <c r="G4991" s="15">
        <f>IF(Table1[[#This Row],[Transmission]]="Manual", 0, 1)</f>
        <v>0</v>
      </c>
      <c r="H4991" t="s">
        <v>9472</v>
      </c>
      <c r="I4991" t="s">
        <v>2903</v>
      </c>
      <c r="J4991" s="4">
        <v>45597</v>
      </c>
      <c r="K4991" t="s">
        <v>4702</v>
      </c>
      <c r="L4991" s="5">
        <v>460000</v>
      </c>
      <c r="M4991" s="28">
        <f t="shared" si="77"/>
        <v>460000</v>
      </c>
      <c r="N4991">
        <f>2025-Table1[[#This Row],[Year]]</f>
        <v>7</v>
      </c>
    </row>
    <row r="4992" spans="1:14" x14ac:dyDescent="0.3">
      <c r="A4992" t="s">
        <v>44</v>
      </c>
      <c r="B4992" t="s">
        <v>228</v>
      </c>
      <c r="C4992">
        <v>2019</v>
      </c>
      <c r="D4992" s="3">
        <v>5</v>
      </c>
      <c r="E4992" s="3">
        <v>35485</v>
      </c>
      <c r="F4992" t="s">
        <v>13</v>
      </c>
      <c r="G4992" s="15">
        <f>IF(Table1[[#This Row],[Transmission]]="Manual", 0, 1)</f>
        <v>0</v>
      </c>
      <c r="H4992" t="s">
        <v>9475</v>
      </c>
      <c r="I4992" t="s">
        <v>14</v>
      </c>
      <c r="J4992" s="4">
        <v>45597</v>
      </c>
      <c r="K4992" t="s">
        <v>4703</v>
      </c>
      <c r="L4992" s="5">
        <v>565000</v>
      </c>
      <c r="M4992" s="28">
        <f t="shared" si="77"/>
        <v>565000</v>
      </c>
      <c r="N4992">
        <f>2025-Table1[[#This Row],[Year]]</f>
        <v>6</v>
      </c>
    </row>
    <row r="4993" spans="1:14" x14ac:dyDescent="0.3">
      <c r="A4993" t="s">
        <v>11</v>
      </c>
      <c r="B4993" t="s">
        <v>183</v>
      </c>
      <c r="C4993">
        <v>2014</v>
      </c>
      <c r="D4993" s="3">
        <v>10</v>
      </c>
      <c r="E4993" s="3">
        <v>47000</v>
      </c>
      <c r="F4993" t="s">
        <v>13</v>
      </c>
      <c r="G4993" s="15">
        <f>IF(Table1[[#This Row],[Transmission]]="Manual", 0, 1)</f>
        <v>0</v>
      </c>
      <c r="H4993" t="s">
        <v>9475</v>
      </c>
      <c r="I4993" t="s">
        <v>14</v>
      </c>
      <c r="J4993" s="4">
        <v>45597</v>
      </c>
      <c r="K4993" t="s">
        <v>4704</v>
      </c>
      <c r="L4993" s="5">
        <v>160000</v>
      </c>
      <c r="M4993" s="28">
        <f t="shared" si="77"/>
        <v>160000</v>
      </c>
      <c r="N4993">
        <f>2025-Table1[[#This Row],[Year]]</f>
        <v>11</v>
      </c>
    </row>
    <row r="4994" spans="1:14" x14ac:dyDescent="0.3">
      <c r="A4994" t="s">
        <v>21</v>
      </c>
      <c r="B4994" t="s">
        <v>39</v>
      </c>
      <c r="C4994">
        <v>2018</v>
      </c>
      <c r="D4994" s="3">
        <v>6</v>
      </c>
      <c r="E4994" s="3">
        <v>78000</v>
      </c>
      <c r="F4994" t="s">
        <v>13</v>
      </c>
      <c r="G4994" s="15">
        <f>IF(Table1[[#This Row],[Transmission]]="Manual", 0, 1)</f>
        <v>0</v>
      </c>
      <c r="H4994" t="s">
        <v>9475</v>
      </c>
      <c r="I4994" t="s">
        <v>2903</v>
      </c>
      <c r="J4994" s="4">
        <v>45597</v>
      </c>
      <c r="K4994" t="s">
        <v>4705</v>
      </c>
      <c r="L4994" s="5">
        <v>379000</v>
      </c>
      <c r="M4994" s="28">
        <f t="shared" si="77"/>
        <v>379000</v>
      </c>
      <c r="N4994">
        <f>2025-Table1[[#This Row],[Year]]</f>
        <v>7</v>
      </c>
    </row>
    <row r="4995" spans="1:14" x14ac:dyDescent="0.3">
      <c r="A4995" t="s">
        <v>15</v>
      </c>
      <c r="B4995" t="s">
        <v>16</v>
      </c>
      <c r="C4995">
        <v>2013</v>
      </c>
      <c r="D4995" s="3">
        <v>11</v>
      </c>
      <c r="E4995" s="3">
        <v>126870</v>
      </c>
      <c r="F4995" t="s">
        <v>25</v>
      </c>
      <c r="G4995" s="15">
        <f>IF(Table1[[#This Row],[Transmission]]="Manual", 0, 1)</f>
        <v>1</v>
      </c>
      <c r="H4995" t="s">
        <v>9472</v>
      </c>
      <c r="I4995" t="s">
        <v>17</v>
      </c>
      <c r="J4995" s="4">
        <v>45597</v>
      </c>
      <c r="K4995" t="s">
        <v>4706</v>
      </c>
      <c r="L4995" s="5">
        <v>735000</v>
      </c>
      <c r="M4995" s="28">
        <f t="shared" ref="M4995:M5058" si="78">VALUE(SUBSTITUTE(SUBSTITUTE(L4995,"₹"," "),",",""))</f>
        <v>735000</v>
      </c>
      <c r="N4995">
        <f>2025-Table1[[#This Row],[Year]]</f>
        <v>12</v>
      </c>
    </row>
    <row r="4996" spans="1:14" x14ac:dyDescent="0.3">
      <c r="A4996" t="s">
        <v>11</v>
      </c>
      <c r="B4996" t="s">
        <v>624</v>
      </c>
      <c r="C4996">
        <v>2013</v>
      </c>
      <c r="D4996" s="3">
        <v>11</v>
      </c>
      <c r="E4996" s="3">
        <v>89000</v>
      </c>
      <c r="F4996" t="s">
        <v>25</v>
      </c>
      <c r="G4996" s="15">
        <f>IF(Table1[[#This Row],[Transmission]]="Manual", 0, 1)</f>
        <v>1</v>
      </c>
      <c r="H4996" t="s">
        <v>9475</v>
      </c>
      <c r="I4996" t="s">
        <v>2903</v>
      </c>
      <c r="J4996" s="4">
        <v>45597</v>
      </c>
      <c r="K4996" t="s">
        <v>4707</v>
      </c>
      <c r="L4996" s="5">
        <v>599000</v>
      </c>
      <c r="M4996" s="28">
        <f t="shared" si="78"/>
        <v>599000</v>
      </c>
      <c r="N4996">
        <f>2025-Table1[[#This Row],[Year]]</f>
        <v>12</v>
      </c>
    </row>
    <row r="4997" spans="1:14" x14ac:dyDescent="0.3">
      <c r="A4997" t="s">
        <v>21</v>
      </c>
      <c r="B4997" t="s">
        <v>22</v>
      </c>
      <c r="C4997">
        <v>2020</v>
      </c>
      <c r="D4997" s="3">
        <v>4</v>
      </c>
      <c r="E4997" s="3">
        <v>98000</v>
      </c>
      <c r="F4997" t="s">
        <v>13</v>
      </c>
      <c r="G4997" s="15">
        <f>IF(Table1[[#This Row],[Transmission]]="Manual", 0, 1)</f>
        <v>0</v>
      </c>
      <c r="H4997" t="s">
        <v>9472</v>
      </c>
      <c r="I4997" t="s">
        <v>14</v>
      </c>
      <c r="J4997" s="4">
        <v>45597</v>
      </c>
      <c r="K4997" t="s">
        <v>4708</v>
      </c>
      <c r="L4997" s="5">
        <v>600000</v>
      </c>
      <c r="M4997" s="28">
        <f t="shared" si="78"/>
        <v>600000</v>
      </c>
      <c r="N4997">
        <f>2025-Table1[[#This Row],[Year]]</f>
        <v>5</v>
      </c>
    </row>
    <row r="4998" spans="1:14" x14ac:dyDescent="0.3">
      <c r="A4998" t="s">
        <v>21</v>
      </c>
      <c r="B4998" t="s">
        <v>24</v>
      </c>
      <c r="C4998">
        <v>2023</v>
      </c>
      <c r="D4998" s="3">
        <v>1</v>
      </c>
      <c r="E4998" s="3">
        <v>15000</v>
      </c>
      <c r="F4998" t="s">
        <v>13</v>
      </c>
      <c r="G4998" s="15">
        <f>IF(Table1[[#This Row],[Transmission]]="Manual", 0, 1)</f>
        <v>0</v>
      </c>
      <c r="H4998" t="s">
        <v>9472</v>
      </c>
      <c r="I4998" t="s">
        <v>14</v>
      </c>
      <c r="J4998" s="4">
        <v>45597</v>
      </c>
      <c r="K4998" t="s">
        <v>4709</v>
      </c>
      <c r="L4998" s="5">
        <v>785000</v>
      </c>
      <c r="M4998" s="28">
        <f t="shared" si="78"/>
        <v>785000</v>
      </c>
      <c r="N4998">
        <f>2025-Table1[[#This Row],[Year]]</f>
        <v>2</v>
      </c>
    </row>
    <row r="4999" spans="1:14" x14ac:dyDescent="0.3">
      <c r="A4999" t="s">
        <v>21</v>
      </c>
      <c r="B4999" t="s">
        <v>111</v>
      </c>
      <c r="C4999">
        <v>2019</v>
      </c>
      <c r="D4999" s="3">
        <v>5</v>
      </c>
      <c r="E4999" s="3">
        <v>63000</v>
      </c>
      <c r="F4999" t="s">
        <v>13</v>
      </c>
      <c r="G4999" s="15">
        <f>IF(Table1[[#This Row],[Transmission]]="Manual", 0, 1)</f>
        <v>0</v>
      </c>
      <c r="H4999" t="s">
        <v>9475</v>
      </c>
      <c r="I4999" t="s">
        <v>2903</v>
      </c>
      <c r="J4999" s="4">
        <v>45597</v>
      </c>
      <c r="K4999" t="s">
        <v>4445</v>
      </c>
      <c r="L4999" s="5">
        <v>475000</v>
      </c>
      <c r="M4999" s="28">
        <f t="shared" si="78"/>
        <v>475000</v>
      </c>
      <c r="N4999">
        <f>2025-Table1[[#This Row],[Year]]</f>
        <v>6</v>
      </c>
    </row>
    <row r="5000" spans="1:14" x14ac:dyDescent="0.3">
      <c r="A5000" t="s">
        <v>38</v>
      </c>
      <c r="B5000" t="s">
        <v>47</v>
      </c>
      <c r="C5000">
        <v>2020</v>
      </c>
      <c r="D5000" s="3">
        <v>4</v>
      </c>
      <c r="E5000" s="3">
        <v>59000</v>
      </c>
      <c r="F5000" t="s">
        <v>13</v>
      </c>
      <c r="G5000" s="15">
        <f>IF(Table1[[#This Row],[Transmission]]="Manual", 0, 1)</f>
        <v>0</v>
      </c>
      <c r="H5000" t="s">
        <v>9472</v>
      </c>
      <c r="I5000" t="s">
        <v>14</v>
      </c>
      <c r="J5000" s="4">
        <v>45597</v>
      </c>
      <c r="K5000" t="s">
        <v>2604</v>
      </c>
      <c r="L5000" s="5">
        <v>1045000</v>
      </c>
      <c r="M5000" s="28">
        <f t="shared" si="78"/>
        <v>1045000</v>
      </c>
      <c r="N5000">
        <f>2025-Table1[[#This Row],[Year]]</f>
        <v>5</v>
      </c>
    </row>
    <row r="5001" spans="1:14" x14ac:dyDescent="0.3">
      <c r="A5001" t="s">
        <v>21</v>
      </c>
      <c r="B5001" t="s">
        <v>22</v>
      </c>
      <c r="C5001">
        <v>2010</v>
      </c>
      <c r="D5001" s="3">
        <v>14</v>
      </c>
      <c r="E5001" s="3">
        <v>23000</v>
      </c>
      <c r="F5001" t="s">
        <v>13</v>
      </c>
      <c r="G5001" s="15">
        <f>IF(Table1[[#This Row],[Transmission]]="Manual", 0, 1)</f>
        <v>0</v>
      </c>
      <c r="H5001" t="s">
        <v>9472</v>
      </c>
      <c r="I5001" t="s">
        <v>14</v>
      </c>
      <c r="J5001" s="4">
        <v>45597</v>
      </c>
      <c r="K5001" t="s">
        <v>4710</v>
      </c>
      <c r="L5001" s="5">
        <v>345000</v>
      </c>
      <c r="M5001" s="28">
        <f t="shared" si="78"/>
        <v>345000</v>
      </c>
      <c r="N5001">
        <f>2025-Table1[[#This Row],[Year]]</f>
        <v>15</v>
      </c>
    </row>
    <row r="5002" spans="1:14" x14ac:dyDescent="0.3">
      <c r="A5002" t="s">
        <v>101</v>
      </c>
      <c r="B5002" t="s">
        <v>102</v>
      </c>
      <c r="C5002">
        <v>2011</v>
      </c>
      <c r="D5002" s="3">
        <v>13</v>
      </c>
      <c r="E5002" s="3">
        <v>85000</v>
      </c>
      <c r="F5002" t="s">
        <v>13</v>
      </c>
      <c r="G5002" s="15">
        <f>IF(Table1[[#This Row],[Transmission]]="Manual", 0, 1)</f>
        <v>0</v>
      </c>
      <c r="H5002" t="s">
        <v>9472</v>
      </c>
      <c r="I5002" t="s">
        <v>17</v>
      </c>
      <c r="J5002" s="4">
        <v>45597</v>
      </c>
      <c r="K5002" t="s">
        <v>4711</v>
      </c>
      <c r="L5002" s="5">
        <v>260000</v>
      </c>
      <c r="M5002" s="28">
        <f t="shared" si="78"/>
        <v>260000</v>
      </c>
      <c r="N5002">
        <f>2025-Table1[[#This Row],[Year]]</f>
        <v>14</v>
      </c>
    </row>
    <row r="5003" spans="1:14" x14ac:dyDescent="0.3">
      <c r="A5003" t="s">
        <v>33</v>
      </c>
      <c r="B5003" t="s">
        <v>54</v>
      </c>
      <c r="C5003">
        <v>2021</v>
      </c>
      <c r="D5003" s="3">
        <v>3</v>
      </c>
      <c r="E5003" s="3">
        <v>38000</v>
      </c>
      <c r="F5003" t="s">
        <v>25</v>
      </c>
      <c r="G5003" s="15">
        <f>IF(Table1[[#This Row],[Transmission]]="Manual", 0, 1)</f>
        <v>1</v>
      </c>
      <c r="H5003" t="s">
        <v>9472</v>
      </c>
      <c r="I5003" t="s">
        <v>17</v>
      </c>
      <c r="J5003" s="4">
        <v>45597</v>
      </c>
      <c r="K5003" t="s">
        <v>4712</v>
      </c>
      <c r="L5003" s="5">
        <v>1500000</v>
      </c>
      <c r="M5003" s="28">
        <f t="shared" si="78"/>
        <v>1500000</v>
      </c>
      <c r="N5003">
        <f>2025-Table1[[#This Row],[Year]]</f>
        <v>4</v>
      </c>
    </row>
    <row r="5004" spans="1:14" x14ac:dyDescent="0.3">
      <c r="A5004" t="s">
        <v>101</v>
      </c>
      <c r="B5004" t="s">
        <v>1141</v>
      </c>
      <c r="C5004">
        <v>2024</v>
      </c>
      <c r="D5004" s="3">
        <v>0</v>
      </c>
      <c r="E5004" s="3">
        <v>40000</v>
      </c>
      <c r="F5004" t="s">
        <v>13</v>
      </c>
      <c r="G5004" s="15">
        <f>IF(Table1[[#This Row],[Transmission]]="Manual", 0, 1)</f>
        <v>0</v>
      </c>
      <c r="H5004" t="s">
        <v>9472</v>
      </c>
      <c r="I5004" t="s">
        <v>2903</v>
      </c>
      <c r="J5004" s="4">
        <v>45597</v>
      </c>
      <c r="K5004" t="s">
        <v>4713</v>
      </c>
      <c r="L5004" s="5">
        <v>800000</v>
      </c>
      <c r="M5004" s="28">
        <f t="shared" si="78"/>
        <v>800000</v>
      </c>
      <c r="N5004">
        <f>2025-Table1[[#This Row],[Year]]</f>
        <v>1</v>
      </c>
    </row>
    <row r="5005" spans="1:14" x14ac:dyDescent="0.3">
      <c r="A5005" t="s">
        <v>15</v>
      </c>
      <c r="B5005" t="s">
        <v>16</v>
      </c>
      <c r="C5005">
        <v>2012</v>
      </c>
      <c r="D5005" s="3">
        <v>12</v>
      </c>
      <c r="E5005" s="3">
        <v>98695</v>
      </c>
      <c r="F5005" t="s">
        <v>13</v>
      </c>
      <c r="G5005" s="15">
        <f>IF(Table1[[#This Row],[Transmission]]="Manual", 0, 1)</f>
        <v>0</v>
      </c>
      <c r="H5005" t="s">
        <v>9472</v>
      </c>
      <c r="I5005" t="s">
        <v>17</v>
      </c>
      <c r="J5005" s="4">
        <v>45597</v>
      </c>
      <c r="K5005" t="s">
        <v>706</v>
      </c>
      <c r="L5005" s="5">
        <v>480000</v>
      </c>
      <c r="M5005" s="28">
        <f t="shared" si="78"/>
        <v>480000</v>
      </c>
      <c r="N5005">
        <f>2025-Table1[[#This Row],[Year]]</f>
        <v>13</v>
      </c>
    </row>
    <row r="5006" spans="1:14" x14ac:dyDescent="0.3">
      <c r="A5006" t="s">
        <v>11</v>
      </c>
      <c r="B5006" t="s">
        <v>12</v>
      </c>
      <c r="C5006">
        <v>2016</v>
      </c>
      <c r="D5006" s="3">
        <v>8</v>
      </c>
      <c r="E5006" s="3">
        <v>62500</v>
      </c>
      <c r="F5006" t="s">
        <v>25</v>
      </c>
      <c r="G5006" s="15">
        <f>IF(Table1[[#This Row],[Transmission]]="Manual", 0, 1)</f>
        <v>1</v>
      </c>
      <c r="H5006" t="s">
        <v>9475</v>
      </c>
      <c r="I5006" t="s">
        <v>2903</v>
      </c>
      <c r="J5006" s="4">
        <v>45597</v>
      </c>
      <c r="K5006" t="s">
        <v>3479</v>
      </c>
      <c r="L5006" s="5">
        <v>550000</v>
      </c>
      <c r="M5006" s="28">
        <f t="shared" si="78"/>
        <v>550000</v>
      </c>
      <c r="N5006">
        <f>2025-Table1[[#This Row],[Year]]</f>
        <v>9</v>
      </c>
    </row>
    <row r="5007" spans="1:14" x14ac:dyDescent="0.3">
      <c r="A5007" t="s">
        <v>11</v>
      </c>
      <c r="B5007" t="s">
        <v>288</v>
      </c>
      <c r="C5007">
        <v>2010</v>
      </c>
      <c r="D5007" s="3">
        <v>14</v>
      </c>
      <c r="E5007" s="3">
        <v>60000</v>
      </c>
      <c r="F5007" t="s">
        <v>13</v>
      </c>
      <c r="G5007" s="15">
        <f>IF(Table1[[#This Row],[Transmission]]="Manual", 0, 1)</f>
        <v>0</v>
      </c>
      <c r="H5007" t="s">
        <v>9475</v>
      </c>
      <c r="I5007" t="s">
        <v>14</v>
      </c>
      <c r="J5007" s="4">
        <v>45597</v>
      </c>
      <c r="K5007" t="s">
        <v>4714</v>
      </c>
      <c r="L5007" s="5">
        <v>250000</v>
      </c>
      <c r="M5007" s="28">
        <f t="shared" si="78"/>
        <v>250000</v>
      </c>
      <c r="N5007">
        <f>2025-Table1[[#This Row],[Year]]</f>
        <v>15</v>
      </c>
    </row>
    <row r="5008" spans="1:14" x14ac:dyDescent="0.3">
      <c r="A5008" t="s">
        <v>11</v>
      </c>
      <c r="B5008" t="s">
        <v>12</v>
      </c>
      <c r="C5008">
        <v>2015</v>
      </c>
      <c r="D5008" s="3">
        <v>9</v>
      </c>
      <c r="E5008" s="3">
        <v>65000</v>
      </c>
      <c r="F5008" t="s">
        <v>25</v>
      </c>
      <c r="G5008" s="15">
        <f>IF(Table1[[#This Row],[Transmission]]="Manual", 0, 1)</f>
        <v>1</v>
      </c>
      <c r="H5008" t="s">
        <v>9472</v>
      </c>
      <c r="I5008" t="s">
        <v>2903</v>
      </c>
      <c r="J5008" s="4">
        <v>45597</v>
      </c>
      <c r="K5008" t="s">
        <v>4715</v>
      </c>
      <c r="L5008" s="5">
        <v>560000</v>
      </c>
      <c r="M5008" s="28">
        <f t="shared" si="78"/>
        <v>560000</v>
      </c>
      <c r="N5008">
        <f>2025-Table1[[#This Row],[Year]]</f>
        <v>10</v>
      </c>
    </row>
    <row r="5009" spans="1:14" x14ac:dyDescent="0.3">
      <c r="A5009" t="s">
        <v>11</v>
      </c>
      <c r="B5009" t="s">
        <v>12</v>
      </c>
      <c r="C5009">
        <v>2016</v>
      </c>
      <c r="D5009" s="3">
        <v>8</v>
      </c>
      <c r="E5009" s="3">
        <v>47000</v>
      </c>
      <c r="F5009" t="s">
        <v>25</v>
      </c>
      <c r="G5009" s="15">
        <f>IF(Table1[[#This Row],[Transmission]]="Manual", 0, 1)</f>
        <v>1</v>
      </c>
      <c r="H5009" t="s">
        <v>9475</v>
      </c>
      <c r="I5009" t="s">
        <v>2903</v>
      </c>
      <c r="J5009" s="4">
        <v>45597</v>
      </c>
      <c r="K5009" t="s">
        <v>3479</v>
      </c>
      <c r="L5009" s="5">
        <v>611000</v>
      </c>
      <c r="M5009" s="28">
        <f t="shared" si="78"/>
        <v>611000</v>
      </c>
      <c r="N5009">
        <f>2025-Table1[[#This Row],[Year]]</f>
        <v>9</v>
      </c>
    </row>
    <row r="5010" spans="1:14" x14ac:dyDescent="0.3">
      <c r="A5010" t="s">
        <v>21</v>
      </c>
      <c r="B5010" t="s">
        <v>111</v>
      </c>
      <c r="C5010">
        <v>2016</v>
      </c>
      <c r="D5010" s="3">
        <v>8</v>
      </c>
      <c r="E5010" s="3">
        <v>4286</v>
      </c>
      <c r="F5010" t="s">
        <v>13</v>
      </c>
      <c r="G5010" s="15">
        <f>IF(Table1[[#This Row],[Transmission]]="Manual", 0, 1)</f>
        <v>0</v>
      </c>
      <c r="H5010" t="s">
        <v>9475</v>
      </c>
      <c r="I5010" t="s">
        <v>2903</v>
      </c>
      <c r="J5010" s="4">
        <v>45597</v>
      </c>
      <c r="K5010" t="s">
        <v>4716</v>
      </c>
      <c r="L5010" s="5">
        <v>330000</v>
      </c>
      <c r="M5010" s="28">
        <f t="shared" si="78"/>
        <v>330000</v>
      </c>
      <c r="N5010">
        <f>2025-Table1[[#This Row],[Year]]</f>
        <v>9</v>
      </c>
    </row>
    <row r="5011" spans="1:14" x14ac:dyDescent="0.3">
      <c r="A5011" t="s">
        <v>44</v>
      </c>
      <c r="B5011" t="s">
        <v>133</v>
      </c>
      <c r="C5011">
        <v>2014</v>
      </c>
      <c r="D5011" s="3">
        <v>10</v>
      </c>
      <c r="E5011" s="3">
        <v>69000</v>
      </c>
      <c r="F5011" t="s">
        <v>13</v>
      </c>
      <c r="G5011" s="15">
        <f>IF(Table1[[#This Row],[Transmission]]="Manual", 0, 1)</f>
        <v>0</v>
      </c>
      <c r="H5011" t="s">
        <v>9475</v>
      </c>
      <c r="I5011" t="s">
        <v>2903</v>
      </c>
      <c r="J5011" s="4">
        <v>45597</v>
      </c>
      <c r="K5011" t="s">
        <v>4717</v>
      </c>
      <c r="L5011" s="5">
        <v>365000</v>
      </c>
      <c r="M5011" s="28">
        <f t="shared" si="78"/>
        <v>365000</v>
      </c>
      <c r="N5011">
        <f>2025-Table1[[#This Row],[Year]]</f>
        <v>11</v>
      </c>
    </row>
    <row r="5012" spans="1:14" x14ac:dyDescent="0.3">
      <c r="A5012" t="s">
        <v>11</v>
      </c>
      <c r="B5012" t="s">
        <v>288</v>
      </c>
      <c r="C5012">
        <v>2022</v>
      </c>
      <c r="D5012" s="3">
        <v>2</v>
      </c>
      <c r="E5012" s="3">
        <v>37000</v>
      </c>
      <c r="F5012" t="s">
        <v>25</v>
      </c>
      <c r="G5012" s="15">
        <f>IF(Table1[[#This Row],[Transmission]]="Manual", 0, 1)</f>
        <v>1</v>
      </c>
      <c r="H5012" t="s">
        <v>9472</v>
      </c>
      <c r="I5012" t="s">
        <v>2903</v>
      </c>
      <c r="J5012" s="4">
        <v>45597</v>
      </c>
      <c r="K5012" t="s">
        <v>4718</v>
      </c>
      <c r="L5012" s="5">
        <v>685000</v>
      </c>
      <c r="M5012" s="28">
        <f t="shared" si="78"/>
        <v>685000</v>
      </c>
      <c r="N5012">
        <f>2025-Table1[[#This Row],[Year]]</f>
        <v>3</v>
      </c>
    </row>
    <row r="5013" spans="1:14" x14ac:dyDescent="0.3">
      <c r="A5013" t="s">
        <v>18</v>
      </c>
      <c r="B5013" t="s">
        <v>19</v>
      </c>
      <c r="C5013">
        <v>2011</v>
      </c>
      <c r="D5013" s="3">
        <v>13</v>
      </c>
      <c r="E5013" s="3">
        <v>48000</v>
      </c>
      <c r="F5013" t="s">
        <v>25</v>
      </c>
      <c r="G5013" s="15">
        <f>IF(Table1[[#This Row],[Transmission]]="Manual", 0, 1)</f>
        <v>1</v>
      </c>
      <c r="H5013" t="s">
        <v>9472</v>
      </c>
      <c r="I5013" t="s">
        <v>2903</v>
      </c>
      <c r="J5013" s="4">
        <v>45597</v>
      </c>
      <c r="K5013" t="s">
        <v>4719</v>
      </c>
      <c r="L5013" s="5">
        <v>265000</v>
      </c>
      <c r="M5013" s="28">
        <f t="shared" si="78"/>
        <v>265000</v>
      </c>
      <c r="N5013">
        <f>2025-Table1[[#This Row],[Year]]</f>
        <v>14</v>
      </c>
    </row>
    <row r="5014" spans="1:14" x14ac:dyDescent="0.3">
      <c r="A5014" t="s">
        <v>18</v>
      </c>
      <c r="B5014" t="s">
        <v>1269</v>
      </c>
      <c r="C5014">
        <v>2011</v>
      </c>
      <c r="D5014" s="3">
        <v>13</v>
      </c>
      <c r="E5014" s="3">
        <v>79000</v>
      </c>
      <c r="F5014" t="s">
        <v>13</v>
      </c>
      <c r="G5014" s="15">
        <f>IF(Table1[[#This Row],[Transmission]]="Manual", 0, 1)</f>
        <v>0</v>
      </c>
      <c r="H5014" t="s">
        <v>9472</v>
      </c>
      <c r="I5014" t="s">
        <v>17</v>
      </c>
      <c r="J5014" s="4">
        <v>45597</v>
      </c>
      <c r="K5014" t="s">
        <v>4720</v>
      </c>
      <c r="L5014" s="5">
        <v>380000</v>
      </c>
      <c r="M5014" s="28">
        <f t="shared" si="78"/>
        <v>380000</v>
      </c>
      <c r="N5014">
        <f>2025-Table1[[#This Row],[Year]]</f>
        <v>14</v>
      </c>
    </row>
    <row r="5015" spans="1:14" x14ac:dyDescent="0.3">
      <c r="A5015" t="s">
        <v>458</v>
      </c>
      <c r="B5015" t="s">
        <v>1878</v>
      </c>
      <c r="C5015">
        <v>2018</v>
      </c>
      <c r="D5015" s="3">
        <v>6</v>
      </c>
      <c r="E5015" s="3">
        <v>54000</v>
      </c>
      <c r="F5015" t="s">
        <v>13</v>
      </c>
      <c r="G5015" s="15">
        <f>IF(Table1[[#This Row],[Transmission]]="Manual", 0, 1)</f>
        <v>0</v>
      </c>
      <c r="H5015" t="s">
        <v>9475</v>
      </c>
      <c r="I5015" t="s">
        <v>2903</v>
      </c>
      <c r="J5015" s="4">
        <v>45597</v>
      </c>
      <c r="K5015" t="s">
        <v>4721</v>
      </c>
      <c r="L5015" s="5">
        <v>190000</v>
      </c>
      <c r="M5015" s="28">
        <f t="shared" si="78"/>
        <v>190000</v>
      </c>
      <c r="N5015">
        <f>2025-Table1[[#This Row],[Year]]</f>
        <v>7</v>
      </c>
    </row>
    <row r="5016" spans="1:14" x14ac:dyDescent="0.3">
      <c r="A5016" t="s">
        <v>21</v>
      </c>
      <c r="B5016" t="s">
        <v>111</v>
      </c>
      <c r="C5016">
        <v>2011</v>
      </c>
      <c r="D5016" s="3">
        <v>13</v>
      </c>
      <c r="E5016" s="3">
        <v>72000</v>
      </c>
      <c r="F5016" t="s">
        <v>25</v>
      </c>
      <c r="G5016" s="15">
        <f>IF(Table1[[#This Row],[Transmission]]="Manual", 0, 1)</f>
        <v>1</v>
      </c>
      <c r="H5016" t="s">
        <v>9475</v>
      </c>
      <c r="I5016" t="s">
        <v>2903</v>
      </c>
      <c r="J5016" s="4">
        <v>45597</v>
      </c>
      <c r="K5016" t="s">
        <v>4722</v>
      </c>
      <c r="L5016" s="5">
        <v>135500</v>
      </c>
      <c r="M5016" s="28">
        <f t="shared" si="78"/>
        <v>135500</v>
      </c>
      <c r="N5016">
        <f>2025-Table1[[#This Row],[Year]]</f>
        <v>14</v>
      </c>
    </row>
    <row r="5017" spans="1:14" x14ac:dyDescent="0.3">
      <c r="A5017" t="s">
        <v>97</v>
      </c>
      <c r="B5017" t="s">
        <v>1138</v>
      </c>
      <c r="C5017">
        <v>2024</v>
      </c>
      <c r="D5017" s="3">
        <v>0</v>
      </c>
      <c r="E5017" s="3">
        <v>5000</v>
      </c>
      <c r="F5017" t="s">
        <v>25</v>
      </c>
      <c r="G5017" s="15">
        <f>IF(Table1[[#This Row],[Transmission]]="Manual", 0, 1)</f>
        <v>1</v>
      </c>
      <c r="H5017" t="s">
        <v>9472</v>
      </c>
      <c r="I5017" t="s">
        <v>14</v>
      </c>
      <c r="J5017" s="4">
        <v>45597</v>
      </c>
      <c r="K5017" t="s">
        <v>4723</v>
      </c>
      <c r="L5017" s="5">
        <v>1569000</v>
      </c>
      <c r="M5017" s="28">
        <f t="shared" si="78"/>
        <v>1569000</v>
      </c>
      <c r="N5017">
        <f>2025-Table1[[#This Row],[Year]]</f>
        <v>1</v>
      </c>
    </row>
    <row r="5018" spans="1:14" x14ac:dyDescent="0.3">
      <c r="A5018" t="s">
        <v>11</v>
      </c>
      <c r="B5018" t="s">
        <v>188</v>
      </c>
      <c r="C5018">
        <v>2017</v>
      </c>
      <c r="D5018" s="3">
        <v>7</v>
      </c>
      <c r="E5018" s="3">
        <v>110000</v>
      </c>
      <c r="F5018" t="s">
        <v>13</v>
      </c>
      <c r="G5018" s="15">
        <f>IF(Table1[[#This Row],[Transmission]]="Manual", 0, 1)</f>
        <v>0</v>
      </c>
      <c r="H5018" t="s">
        <v>9475</v>
      </c>
      <c r="I5018" t="s">
        <v>17</v>
      </c>
      <c r="J5018" s="4">
        <v>45597</v>
      </c>
      <c r="K5018" t="s">
        <v>4724</v>
      </c>
      <c r="L5018" s="5">
        <v>570000</v>
      </c>
      <c r="M5018" s="28">
        <f t="shared" si="78"/>
        <v>570000</v>
      </c>
      <c r="N5018">
        <f>2025-Table1[[#This Row],[Year]]</f>
        <v>8</v>
      </c>
    </row>
    <row r="5019" spans="1:14" x14ac:dyDescent="0.3">
      <c r="A5019" t="s">
        <v>11</v>
      </c>
      <c r="B5019" t="s">
        <v>288</v>
      </c>
      <c r="C5019">
        <v>2016</v>
      </c>
      <c r="D5019" s="3">
        <v>8</v>
      </c>
      <c r="E5019" s="3">
        <v>80000</v>
      </c>
      <c r="F5019" t="s">
        <v>25</v>
      </c>
      <c r="G5019" s="15">
        <f>IF(Table1[[#This Row],[Transmission]]="Manual", 0, 1)</f>
        <v>1</v>
      </c>
      <c r="H5019" t="s">
        <v>9475</v>
      </c>
      <c r="I5019" t="s">
        <v>14</v>
      </c>
      <c r="J5019" s="4">
        <v>45597</v>
      </c>
      <c r="K5019" t="s">
        <v>4725</v>
      </c>
      <c r="L5019" s="5">
        <v>525000</v>
      </c>
      <c r="M5019" s="28">
        <f t="shared" si="78"/>
        <v>525000</v>
      </c>
      <c r="N5019">
        <f>2025-Table1[[#This Row],[Year]]</f>
        <v>9</v>
      </c>
    </row>
    <row r="5020" spans="1:14" x14ac:dyDescent="0.3">
      <c r="A5020" t="s">
        <v>21</v>
      </c>
      <c r="B5020" t="s">
        <v>1275</v>
      </c>
      <c r="C5020">
        <v>2016</v>
      </c>
      <c r="D5020" s="3">
        <v>8</v>
      </c>
      <c r="E5020" s="3">
        <v>67010</v>
      </c>
      <c r="F5020" t="s">
        <v>13</v>
      </c>
      <c r="G5020" s="15">
        <f>IF(Table1[[#This Row],[Transmission]]="Manual", 0, 1)</f>
        <v>0</v>
      </c>
      <c r="H5020" t="s">
        <v>9475</v>
      </c>
      <c r="I5020" t="s">
        <v>2903</v>
      </c>
      <c r="J5020" s="4">
        <v>45566</v>
      </c>
      <c r="K5020" t="s">
        <v>3482</v>
      </c>
      <c r="L5020" s="5">
        <v>335000</v>
      </c>
      <c r="M5020" s="28">
        <f t="shared" si="78"/>
        <v>335000</v>
      </c>
      <c r="N5020">
        <f>2025-Table1[[#This Row],[Year]]</f>
        <v>9</v>
      </c>
    </row>
    <row r="5021" spans="1:14" x14ac:dyDescent="0.3">
      <c r="A5021" t="s">
        <v>21</v>
      </c>
      <c r="B5021" t="s">
        <v>670</v>
      </c>
      <c r="C5021">
        <v>2017</v>
      </c>
      <c r="D5021" s="3">
        <v>7</v>
      </c>
      <c r="E5021" s="3">
        <v>134000</v>
      </c>
      <c r="F5021" t="s">
        <v>13</v>
      </c>
      <c r="G5021" s="15">
        <f>IF(Table1[[#This Row],[Transmission]]="Manual", 0, 1)</f>
        <v>0</v>
      </c>
      <c r="H5021" t="s">
        <v>9475</v>
      </c>
      <c r="I5021" t="s">
        <v>17</v>
      </c>
      <c r="J5021" s="4">
        <v>45597</v>
      </c>
      <c r="K5021" t="s">
        <v>2348</v>
      </c>
      <c r="L5021" s="5">
        <v>775000</v>
      </c>
      <c r="M5021" s="28">
        <f t="shared" si="78"/>
        <v>775000</v>
      </c>
      <c r="N5021">
        <f>2025-Table1[[#This Row],[Year]]</f>
        <v>8</v>
      </c>
    </row>
    <row r="5022" spans="1:14" x14ac:dyDescent="0.3">
      <c r="A5022" t="s">
        <v>44</v>
      </c>
      <c r="B5022" t="s">
        <v>413</v>
      </c>
      <c r="C5022">
        <v>2012</v>
      </c>
      <c r="D5022" s="3">
        <v>12</v>
      </c>
      <c r="E5022" s="3">
        <v>85000</v>
      </c>
      <c r="F5022" t="s">
        <v>13</v>
      </c>
      <c r="G5022" s="15">
        <f>IF(Table1[[#This Row],[Transmission]]="Manual", 0, 1)</f>
        <v>0</v>
      </c>
      <c r="H5022" t="s">
        <v>9472</v>
      </c>
      <c r="I5022" t="s">
        <v>2903</v>
      </c>
      <c r="J5022" s="4">
        <v>45597</v>
      </c>
      <c r="K5022" t="s">
        <v>4726</v>
      </c>
      <c r="L5022" s="5">
        <v>145000</v>
      </c>
      <c r="M5022" s="28">
        <f t="shared" si="78"/>
        <v>145000</v>
      </c>
      <c r="N5022">
        <f>2025-Table1[[#This Row],[Year]]</f>
        <v>13</v>
      </c>
    </row>
    <row r="5023" spans="1:14" x14ac:dyDescent="0.3">
      <c r="A5023" t="s">
        <v>21</v>
      </c>
      <c r="B5023" t="s">
        <v>39</v>
      </c>
      <c r="C5023">
        <v>2021</v>
      </c>
      <c r="D5023" s="3">
        <v>3</v>
      </c>
      <c r="E5023" s="3">
        <v>37000</v>
      </c>
      <c r="F5023" t="s">
        <v>13</v>
      </c>
      <c r="G5023" s="15">
        <f>IF(Table1[[#This Row],[Transmission]]="Manual", 0, 1)</f>
        <v>0</v>
      </c>
      <c r="H5023" t="s">
        <v>9475</v>
      </c>
      <c r="I5023" t="s">
        <v>14</v>
      </c>
      <c r="J5023" s="4">
        <v>45597</v>
      </c>
      <c r="K5023" t="s">
        <v>4727</v>
      </c>
      <c r="L5023" s="5">
        <v>670000</v>
      </c>
      <c r="M5023" s="28">
        <f t="shared" si="78"/>
        <v>670000</v>
      </c>
      <c r="N5023">
        <f>2025-Table1[[#This Row],[Year]]</f>
        <v>4</v>
      </c>
    </row>
    <row r="5024" spans="1:14" x14ac:dyDescent="0.3">
      <c r="A5024" t="s">
        <v>44</v>
      </c>
      <c r="B5024" t="s">
        <v>1505</v>
      </c>
      <c r="C5024">
        <v>2014</v>
      </c>
      <c r="D5024" s="3">
        <v>10</v>
      </c>
      <c r="E5024" s="3">
        <v>28</v>
      </c>
      <c r="F5024" t="s">
        <v>25</v>
      </c>
      <c r="G5024" s="15">
        <f>IF(Table1[[#This Row],[Transmission]]="Manual", 0, 1)</f>
        <v>1</v>
      </c>
      <c r="H5024" t="s">
        <v>9472</v>
      </c>
      <c r="I5024" t="s">
        <v>2903</v>
      </c>
      <c r="J5024" s="4">
        <v>45566</v>
      </c>
      <c r="K5024" t="s">
        <v>206</v>
      </c>
      <c r="L5024" s="5">
        <v>150000</v>
      </c>
      <c r="M5024" s="28">
        <f t="shared" si="78"/>
        <v>150000</v>
      </c>
      <c r="N5024">
        <f>2025-Table1[[#This Row],[Year]]</f>
        <v>11</v>
      </c>
    </row>
    <row r="5025" spans="1:14" x14ac:dyDescent="0.3">
      <c r="A5025" t="s">
        <v>21</v>
      </c>
      <c r="B5025" t="s">
        <v>36</v>
      </c>
      <c r="C5025">
        <v>2014</v>
      </c>
      <c r="D5025" s="3">
        <v>10</v>
      </c>
      <c r="E5025" s="3">
        <v>48000</v>
      </c>
      <c r="F5025" t="s">
        <v>13</v>
      </c>
      <c r="G5025" s="15">
        <f>IF(Table1[[#This Row],[Transmission]]="Manual", 0, 1)</f>
        <v>0</v>
      </c>
      <c r="H5025" t="s">
        <v>9475</v>
      </c>
      <c r="I5025" t="s">
        <v>14</v>
      </c>
      <c r="J5025" s="4">
        <v>45597</v>
      </c>
      <c r="K5025" t="s">
        <v>1164</v>
      </c>
      <c r="L5025" s="5">
        <v>225000</v>
      </c>
      <c r="M5025" s="28">
        <f t="shared" si="78"/>
        <v>225000</v>
      </c>
      <c r="N5025">
        <f>2025-Table1[[#This Row],[Year]]</f>
        <v>11</v>
      </c>
    </row>
    <row r="5026" spans="1:14" x14ac:dyDescent="0.3">
      <c r="A5026" t="s">
        <v>113</v>
      </c>
      <c r="B5026" t="s">
        <v>174</v>
      </c>
      <c r="C5026">
        <v>2018</v>
      </c>
      <c r="D5026" s="3">
        <v>6</v>
      </c>
      <c r="E5026" s="3">
        <v>9000</v>
      </c>
      <c r="F5026" t="s">
        <v>13</v>
      </c>
      <c r="G5026" s="15">
        <f>IF(Table1[[#This Row],[Transmission]]="Manual", 0, 1)</f>
        <v>0</v>
      </c>
      <c r="H5026" t="s">
        <v>9472</v>
      </c>
      <c r="I5026" t="s">
        <v>17</v>
      </c>
      <c r="J5026" s="4">
        <v>45597</v>
      </c>
      <c r="K5026" t="s">
        <v>4728</v>
      </c>
      <c r="L5026" s="5">
        <v>1075000</v>
      </c>
      <c r="M5026" s="28">
        <f t="shared" si="78"/>
        <v>1075000</v>
      </c>
      <c r="N5026">
        <f>2025-Table1[[#This Row],[Year]]</f>
        <v>7</v>
      </c>
    </row>
    <row r="5027" spans="1:14" x14ac:dyDescent="0.3">
      <c r="A5027" t="s">
        <v>11</v>
      </c>
      <c r="B5027" t="s">
        <v>12</v>
      </c>
      <c r="C5027">
        <v>2015</v>
      </c>
      <c r="D5027" s="3">
        <v>9</v>
      </c>
      <c r="E5027" s="3">
        <v>71000</v>
      </c>
      <c r="F5027" t="s">
        <v>25</v>
      </c>
      <c r="G5027" s="15">
        <f>IF(Table1[[#This Row],[Transmission]]="Manual", 0, 1)</f>
        <v>1</v>
      </c>
      <c r="H5027" t="s">
        <v>9475</v>
      </c>
      <c r="I5027" t="s">
        <v>14</v>
      </c>
      <c r="J5027" s="4">
        <v>45597</v>
      </c>
      <c r="K5027" t="s">
        <v>4729</v>
      </c>
      <c r="L5027" s="5">
        <v>465000</v>
      </c>
      <c r="M5027" s="28">
        <f t="shared" si="78"/>
        <v>465000</v>
      </c>
      <c r="N5027">
        <f>2025-Table1[[#This Row],[Year]]</f>
        <v>10</v>
      </c>
    </row>
    <row r="5028" spans="1:14" x14ac:dyDescent="0.3">
      <c r="A5028" t="s">
        <v>21</v>
      </c>
      <c r="B5028" t="s">
        <v>70</v>
      </c>
      <c r="C5028">
        <v>2024</v>
      </c>
      <c r="D5028" s="3">
        <v>0</v>
      </c>
      <c r="E5028" s="3">
        <v>996</v>
      </c>
      <c r="F5028" t="s">
        <v>13</v>
      </c>
      <c r="G5028" s="15">
        <f>IF(Table1[[#This Row],[Transmission]]="Manual", 0, 1)</f>
        <v>0</v>
      </c>
      <c r="H5028" t="s">
        <v>9472</v>
      </c>
      <c r="I5028" t="s">
        <v>2903</v>
      </c>
      <c r="J5028" s="4">
        <v>45597</v>
      </c>
      <c r="K5028" t="s">
        <v>4730</v>
      </c>
      <c r="L5028" s="5">
        <v>1060000</v>
      </c>
      <c r="M5028" s="28">
        <f t="shared" si="78"/>
        <v>1060000</v>
      </c>
      <c r="N5028">
        <f>2025-Table1[[#This Row],[Year]]</f>
        <v>1</v>
      </c>
    </row>
    <row r="5029" spans="1:14" x14ac:dyDescent="0.3">
      <c r="A5029" t="s">
        <v>11</v>
      </c>
      <c r="B5029" t="s">
        <v>624</v>
      </c>
      <c r="C5029">
        <v>2007</v>
      </c>
      <c r="D5029" s="3">
        <v>17</v>
      </c>
      <c r="E5029" s="3">
        <v>97000</v>
      </c>
      <c r="F5029" t="s">
        <v>25</v>
      </c>
      <c r="G5029" s="15">
        <f>IF(Table1[[#This Row],[Transmission]]="Manual", 0, 1)</f>
        <v>1</v>
      </c>
      <c r="H5029" t="s">
        <v>9475</v>
      </c>
      <c r="I5029" t="s">
        <v>2903</v>
      </c>
      <c r="J5029" s="4">
        <v>45597</v>
      </c>
      <c r="K5029" t="s">
        <v>4731</v>
      </c>
      <c r="L5029" s="5">
        <v>250000</v>
      </c>
      <c r="M5029" s="28">
        <f t="shared" si="78"/>
        <v>250000</v>
      </c>
      <c r="N5029">
        <f>2025-Table1[[#This Row],[Year]]</f>
        <v>18</v>
      </c>
    </row>
    <row r="5030" spans="1:14" x14ac:dyDescent="0.3">
      <c r="A5030" t="s">
        <v>21</v>
      </c>
      <c r="B5030" t="s">
        <v>49</v>
      </c>
      <c r="C5030">
        <v>2021</v>
      </c>
      <c r="D5030" s="3">
        <v>3</v>
      </c>
      <c r="E5030" s="3">
        <v>66000</v>
      </c>
      <c r="F5030" t="s">
        <v>13</v>
      </c>
      <c r="G5030" s="15">
        <f>IF(Table1[[#This Row],[Transmission]]="Manual", 0, 1)</f>
        <v>0</v>
      </c>
      <c r="H5030" t="s">
        <v>9475</v>
      </c>
      <c r="I5030" t="s">
        <v>2903</v>
      </c>
      <c r="J5030" s="4">
        <v>45597</v>
      </c>
      <c r="K5030" t="s">
        <v>4732</v>
      </c>
      <c r="L5030" s="5">
        <v>365000</v>
      </c>
      <c r="M5030" s="28">
        <f t="shared" si="78"/>
        <v>365000</v>
      </c>
      <c r="N5030">
        <f>2025-Table1[[#This Row],[Year]]</f>
        <v>4</v>
      </c>
    </row>
    <row r="5031" spans="1:14" x14ac:dyDescent="0.3">
      <c r="A5031" t="s">
        <v>44</v>
      </c>
      <c r="B5031" t="s">
        <v>1196</v>
      </c>
      <c r="C5031">
        <v>2012</v>
      </c>
      <c r="D5031" s="3">
        <v>12</v>
      </c>
      <c r="E5031" s="3">
        <v>111</v>
      </c>
      <c r="F5031" t="s">
        <v>25</v>
      </c>
      <c r="G5031" s="15">
        <f>IF(Table1[[#This Row],[Transmission]]="Manual", 0, 1)</f>
        <v>1</v>
      </c>
      <c r="H5031" t="s">
        <v>9472</v>
      </c>
      <c r="I5031" t="s">
        <v>2903</v>
      </c>
      <c r="J5031" s="4">
        <v>45566</v>
      </c>
      <c r="K5031" t="s">
        <v>4733</v>
      </c>
      <c r="L5031" s="5">
        <v>130000</v>
      </c>
      <c r="M5031" s="28">
        <f t="shared" si="78"/>
        <v>130000</v>
      </c>
      <c r="N5031">
        <f>2025-Table1[[#This Row],[Year]]</f>
        <v>13</v>
      </c>
    </row>
    <row r="5032" spans="1:14" x14ac:dyDescent="0.3">
      <c r="A5032" t="s">
        <v>101</v>
      </c>
      <c r="B5032" t="s">
        <v>192</v>
      </c>
      <c r="C5032">
        <v>2020</v>
      </c>
      <c r="D5032" s="3">
        <v>4</v>
      </c>
      <c r="E5032" s="3">
        <v>33500</v>
      </c>
      <c r="F5032" t="s">
        <v>25</v>
      </c>
      <c r="G5032" s="15">
        <f>IF(Table1[[#This Row],[Transmission]]="Manual", 0, 1)</f>
        <v>1</v>
      </c>
      <c r="H5032" t="s">
        <v>9472</v>
      </c>
      <c r="I5032" t="s">
        <v>2903</v>
      </c>
      <c r="J5032" s="4">
        <v>45597</v>
      </c>
      <c r="K5032" t="s">
        <v>4734</v>
      </c>
      <c r="L5032" s="5">
        <v>325000</v>
      </c>
      <c r="M5032" s="28">
        <f t="shared" si="78"/>
        <v>325000</v>
      </c>
      <c r="N5032">
        <f>2025-Table1[[#This Row],[Year]]</f>
        <v>5</v>
      </c>
    </row>
    <row r="5033" spans="1:14" x14ac:dyDescent="0.3">
      <c r="A5033" t="s">
        <v>113</v>
      </c>
      <c r="B5033" t="s">
        <v>181</v>
      </c>
      <c r="C5033">
        <v>2024</v>
      </c>
      <c r="D5033" s="3">
        <v>0</v>
      </c>
      <c r="E5033" s="3">
        <v>14000</v>
      </c>
      <c r="F5033" t="s">
        <v>13</v>
      </c>
      <c r="G5033" s="15">
        <f>IF(Table1[[#This Row],[Transmission]]="Manual", 0, 1)</f>
        <v>0</v>
      </c>
      <c r="H5033" t="s">
        <v>9472</v>
      </c>
      <c r="I5033" t="s">
        <v>14</v>
      </c>
      <c r="J5033" s="4">
        <v>45597</v>
      </c>
      <c r="K5033" t="s">
        <v>4735</v>
      </c>
      <c r="L5033" s="5">
        <v>1075000</v>
      </c>
      <c r="M5033" s="28">
        <f t="shared" si="78"/>
        <v>1075000</v>
      </c>
      <c r="N5033">
        <f>2025-Table1[[#This Row],[Year]]</f>
        <v>1</v>
      </c>
    </row>
    <row r="5034" spans="1:14" x14ac:dyDescent="0.3">
      <c r="A5034" t="s">
        <v>21</v>
      </c>
      <c r="B5034" t="s">
        <v>111</v>
      </c>
      <c r="C5034">
        <v>2009</v>
      </c>
      <c r="D5034" s="3">
        <v>15</v>
      </c>
      <c r="E5034" s="3">
        <v>61000</v>
      </c>
      <c r="F5034" t="s">
        <v>13</v>
      </c>
      <c r="G5034" s="15">
        <f>IF(Table1[[#This Row],[Transmission]]="Manual", 0, 1)</f>
        <v>0</v>
      </c>
      <c r="H5034" t="s">
        <v>9475</v>
      </c>
      <c r="I5034" t="s">
        <v>14</v>
      </c>
      <c r="J5034" s="4">
        <v>45597</v>
      </c>
      <c r="K5034" t="s">
        <v>659</v>
      </c>
      <c r="L5034" s="5">
        <v>120000</v>
      </c>
      <c r="M5034" s="28">
        <f t="shared" si="78"/>
        <v>120000</v>
      </c>
      <c r="N5034">
        <f>2025-Table1[[#This Row],[Year]]</f>
        <v>16</v>
      </c>
    </row>
    <row r="5035" spans="1:14" x14ac:dyDescent="0.3">
      <c r="A5035" t="s">
        <v>21</v>
      </c>
      <c r="B5035" t="s">
        <v>747</v>
      </c>
      <c r="C5035">
        <v>2020</v>
      </c>
      <c r="D5035" s="3">
        <v>4</v>
      </c>
      <c r="E5035" s="3">
        <v>49000</v>
      </c>
      <c r="F5035" t="s">
        <v>13</v>
      </c>
      <c r="G5035" s="15">
        <f>IF(Table1[[#This Row],[Transmission]]="Manual", 0, 1)</f>
        <v>0</v>
      </c>
      <c r="H5035" t="s">
        <v>9472</v>
      </c>
      <c r="I5035" t="s">
        <v>14</v>
      </c>
      <c r="J5035" s="4">
        <v>45597</v>
      </c>
      <c r="K5035" t="s">
        <v>4736</v>
      </c>
      <c r="L5035" s="5">
        <v>690000</v>
      </c>
      <c r="M5035" s="28">
        <f t="shared" si="78"/>
        <v>690000</v>
      </c>
      <c r="N5035">
        <f>2025-Table1[[#This Row],[Year]]</f>
        <v>5</v>
      </c>
    </row>
    <row r="5036" spans="1:14" x14ac:dyDescent="0.3">
      <c r="A5036" t="s">
        <v>101</v>
      </c>
      <c r="B5036" t="s">
        <v>152</v>
      </c>
      <c r="C5036">
        <v>2021</v>
      </c>
      <c r="D5036" s="3">
        <v>3</v>
      </c>
      <c r="E5036" s="3">
        <v>54000</v>
      </c>
      <c r="F5036" t="s">
        <v>13</v>
      </c>
      <c r="G5036" s="15">
        <f>IF(Table1[[#This Row],[Transmission]]="Manual", 0, 1)</f>
        <v>0</v>
      </c>
      <c r="H5036" t="s">
        <v>9472</v>
      </c>
      <c r="I5036" t="s">
        <v>17</v>
      </c>
      <c r="J5036" s="4">
        <v>45597</v>
      </c>
      <c r="K5036" t="s">
        <v>4737</v>
      </c>
      <c r="L5036" s="5">
        <v>775000</v>
      </c>
      <c r="M5036" s="28">
        <f t="shared" si="78"/>
        <v>775000</v>
      </c>
      <c r="N5036">
        <f>2025-Table1[[#This Row],[Year]]</f>
        <v>4</v>
      </c>
    </row>
    <row r="5037" spans="1:14" x14ac:dyDescent="0.3">
      <c r="A5037" t="s">
        <v>21</v>
      </c>
      <c r="B5037" t="s">
        <v>68</v>
      </c>
      <c r="C5037">
        <v>2017</v>
      </c>
      <c r="D5037" s="3">
        <v>7</v>
      </c>
      <c r="E5037" s="3">
        <v>37000</v>
      </c>
      <c r="F5037" t="s">
        <v>25</v>
      </c>
      <c r="G5037" s="15">
        <f>IF(Table1[[#This Row],[Transmission]]="Manual", 0, 1)</f>
        <v>1</v>
      </c>
      <c r="H5037" t="s">
        <v>9472</v>
      </c>
      <c r="I5037" t="s">
        <v>14</v>
      </c>
      <c r="J5037" s="4">
        <v>45597</v>
      </c>
      <c r="K5037" t="s">
        <v>4738</v>
      </c>
      <c r="L5037" s="5">
        <v>500000</v>
      </c>
      <c r="M5037" s="28">
        <f t="shared" si="78"/>
        <v>500000</v>
      </c>
      <c r="N5037">
        <f>2025-Table1[[#This Row],[Year]]</f>
        <v>8</v>
      </c>
    </row>
    <row r="5038" spans="1:14" x14ac:dyDescent="0.3">
      <c r="A5038" t="s">
        <v>113</v>
      </c>
      <c r="B5038" t="s">
        <v>121</v>
      </c>
      <c r="C5038">
        <v>2016</v>
      </c>
      <c r="D5038" s="3">
        <v>8</v>
      </c>
      <c r="E5038" s="3">
        <v>56000</v>
      </c>
      <c r="F5038" t="s">
        <v>13</v>
      </c>
      <c r="G5038" s="15">
        <f>IF(Table1[[#This Row],[Transmission]]="Manual", 0, 1)</f>
        <v>0</v>
      </c>
      <c r="H5038" t="s">
        <v>9475</v>
      </c>
      <c r="I5038" t="s">
        <v>17</v>
      </c>
      <c r="J5038" s="4">
        <v>45536</v>
      </c>
      <c r="K5038" t="s">
        <v>507</v>
      </c>
      <c r="L5038" s="5">
        <v>845000</v>
      </c>
      <c r="M5038" s="28">
        <f t="shared" si="78"/>
        <v>845000</v>
      </c>
      <c r="N5038">
        <f>2025-Table1[[#This Row],[Year]]</f>
        <v>9</v>
      </c>
    </row>
    <row r="5039" spans="1:14" x14ac:dyDescent="0.3">
      <c r="A5039" t="s">
        <v>21</v>
      </c>
      <c r="B5039" t="s">
        <v>99</v>
      </c>
      <c r="C5039">
        <v>2018</v>
      </c>
      <c r="D5039" s="3">
        <v>6</v>
      </c>
      <c r="E5039" s="3">
        <v>51000</v>
      </c>
      <c r="F5039" t="s">
        <v>25</v>
      </c>
      <c r="G5039" s="15">
        <f>IF(Table1[[#This Row],[Transmission]]="Manual", 0, 1)</f>
        <v>1</v>
      </c>
      <c r="H5039" t="s">
        <v>9472</v>
      </c>
      <c r="I5039" t="s">
        <v>2903</v>
      </c>
      <c r="J5039" s="4">
        <v>45597</v>
      </c>
      <c r="K5039" t="s">
        <v>4739</v>
      </c>
      <c r="L5039" s="5">
        <v>599999</v>
      </c>
      <c r="M5039" s="28">
        <f t="shared" si="78"/>
        <v>599999</v>
      </c>
      <c r="N5039">
        <f>2025-Table1[[#This Row],[Year]]</f>
        <v>7</v>
      </c>
    </row>
    <row r="5040" spans="1:14" x14ac:dyDescent="0.3">
      <c r="A5040" t="s">
        <v>44</v>
      </c>
      <c r="B5040" t="s">
        <v>83</v>
      </c>
      <c r="C5040">
        <v>2012</v>
      </c>
      <c r="D5040" s="3">
        <v>12</v>
      </c>
      <c r="E5040" s="3">
        <v>95000</v>
      </c>
      <c r="F5040" t="s">
        <v>13</v>
      </c>
      <c r="G5040" s="15">
        <f>IF(Table1[[#This Row],[Transmission]]="Manual", 0, 1)</f>
        <v>0</v>
      </c>
      <c r="H5040" t="s">
        <v>9475</v>
      </c>
      <c r="I5040" t="s">
        <v>2903</v>
      </c>
      <c r="J5040" s="4">
        <v>45597</v>
      </c>
      <c r="K5040" t="s">
        <v>206</v>
      </c>
      <c r="L5040" s="5">
        <v>225000</v>
      </c>
      <c r="M5040" s="28">
        <f t="shared" si="78"/>
        <v>225000</v>
      </c>
      <c r="N5040">
        <f>2025-Table1[[#This Row],[Year]]</f>
        <v>13</v>
      </c>
    </row>
    <row r="5041" spans="1:14" x14ac:dyDescent="0.3">
      <c r="A5041" t="s">
        <v>21</v>
      </c>
      <c r="B5041" t="s">
        <v>49</v>
      </c>
      <c r="C5041">
        <v>2017</v>
      </c>
      <c r="D5041" s="3">
        <v>7</v>
      </c>
      <c r="E5041" s="3">
        <v>107000</v>
      </c>
      <c r="F5041" t="s">
        <v>13</v>
      </c>
      <c r="G5041" s="15">
        <f>IF(Table1[[#This Row],[Transmission]]="Manual", 0, 1)</f>
        <v>0</v>
      </c>
      <c r="H5041" t="s">
        <v>9472</v>
      </c>
      <c r="I5041" t="s">
        <v>2903</v>
      </c>
      <c r="J5041" s="4">
        <v>45597</v>
      </c>
      <c r="K5041" t="s">
        <v>4644</v>
      </c>
      <c r="L5041" s="5">
        <v>750000</v>
      </c>
      <c r="M5041" s="28">
        <f t="shared" si="78"/>
        <v>750000</v>
      </c>
      <c r="N5041">
        <f>2025-Table1[[#This Row],[Year]]</f>
        <v>8</v>
      </c>
    </row>
    <row r="5042" spans="1:14" x14ac:dyDescent="0.3">
      <c r="A5042" t="s">
        <v>97</v>
      </c>
      <c r="B5042" t="s">
        <v>98</v>
      </c>
      <c r="C5042">
        <v>2022</v>
      </c>
      <c r="D5042" s="3">
        <v>2</v>
      </c>
      <c r="E5042" s="3">
        <v>16000</v>
      </c>
      <c r="F5042" t="s">
        <v>25</v>
      </c>
      <c r="G5042" s="15">
        <f>IF(Table1[[#This Row],[Transmission]]="Manual", 0, 1)</f>
        <v>1</v>
      </c>
      <c r="H5042" t="s">
        <v>9475</v>
      </c>
      <c r="I5042" t="s">
        <v>14</v>
      </c>
      <c r="J5042" s="4">
        <v>45597</v>
      </c>
      <c r="K5042" t="s">
        <v>4740</v>
      </c>
      <c r="L5042" s="5">
        <v>1675000</v>
      </c>
      <c r="M5042" s="28">
        <f t="shared" si="78"/>
        <v>1675000</v>
      </c>
      <c r="N5042">
        <f>2025-Table1[[#This Row],[Year]]</f>
        <v>3</v>
      </c>
    </row>
    <row r="5043" spans="1:14" x14ac:dyDescent="0.3">
      <c r="A5043" t="s">
        <v>44</v>
      </c>
      <c r="B5043" t="s">
        <v>413</v>
      </c>
      <c r="C5043">
        <v>2013</v>
      </c>
      <c r="D5043" s="3">
        <v>11</v>
      </c>
      <c r="E5043" s="3">
        <v>75000</v>
      </c>
      <c r="F5043" t="s">
        <v>25</v>
      </c>
      <c r="G5043" s="15">
        <f>IF(Table1[[#This Row],[Transmission]]="Manual", 0, 1)</f>
        <v>1</v>
      </c>
      <c r="H5043" t="s">
        <v>9475</v>
      </c>
      <c r="I5043" t="s">
        <v>2903</v>
      </c>
      <c r="J5043" s="4">
        <v>45597</v>
      </c>
      <c r="K5043" t="s">
        <v>4741</v>
      </c>
      <c r="L5043" s="5">
        <v>170000</v>
      </c>
      <c r="M5043" s="28">
        <f t="shared" si="78"/>
        <v>170000</v>
      </c>
      <c r="N5043">
        <f>2025-Table1[[#This Row],[Year]]</f>
        <v>12</v>
      </c>
    </row>
    <row r="5044" spans="1:14" x14ac:dyDescent="0.3">
      <c r="A5044" t="s">
        <v>44</v>
      </c>
      <c r="B5044" t="s">
        <v>133</v>
      </c>
      <c r="C5044">
        <v>2012</v>
      </c>
      <c r="D5044" s="3">
        <v>12</v>
      </c>
      <c r="E5044" s="3">
        <v>96000</v>
      </c>
      <c r="F5044" t="s">
        <v>25</v>
      </c>
      <c r="G5044" s="15">
        <f>IF(Table1[[#This Row],[Transmission]]="Manual", 0, 1)</f>
        <v>1</v>
      </c>
      <c r="H5044" t="s">
        <v>9472</v>
      </c>
      <c r="I5044" t="s">
        <v>2903</v>
      </c>
      <c r="J5044" s="4">
        <v>45597</v>
      </c>
      <c r="K5044" t="s">
        <v>4742</v>
      </c>
      <c r="L5044" s="5">
        <v>145000</v>
      </c>
      <c r="M5044" s="28">
        <f t="shared" si="78"/>
        <v>145000</v>
      </c>
      <c r="N5044">
        <f>2025-Table1[[#This Row],[Year]]</f>
        <v>13</v>
      </c>
    </row>
    <row r="5045" spans="1:14" x14ac:dyDescent="0.3">
      <c r="A5045" t="s">
        <v>21</v>
      </c>
      <c r="B5045" t="s">
        <v>49</v>
      </c>
      <c r="C5045">
        <v>2022</v>
      </c>
      <c r="D5045" s="3">
        <v>2</v>
      </c>
      <c r="E5045" s="3">
        <v>100000</v>
      </c>
      <c r="F5045" t="s">
        <v>13</v>
      </c>
      <c r="G5045" s="15">
        <f>IF(Table1[[#This Row],[Transmission]]="Manual", 0, 1)</f>
        <v>0</v>
      </c>
      <c r="H5045" t="s">
        <v>9472</v>
      </c>
      <c r="I5045" t="s">
        <v>2903</v>
      </c>
      <c r="J5045" s="4">
        <v>45597</v>
      </c>
      <c r="K5045" t="s">
        <v>2951</v>
      </c>
      <c r="L5045" s="5">
        <v>930000</v>
      </c>
      <c r="M5045" s="28">
        <f t="shared" si="78"/>
        <v>930000</v>
      </c>
      <c r="N5045">
        <f>2025-Table1[[#This Row],[Year]]</f>
        <v>3</v>
      </c>
    </row>
    <row r="5046" spans="1:14" x14ac:dyDescent="0.3">
      <c r="A5046" t="s">
        <v>21</v>
      </c>
      <c r="B5046" t="s">
        <v>24</v>
      </c>
      <c r="C5046">
        <v>2022</v>
      </c>
      <c r="D5046" s="3">
        <v>2</v>
      </c>
      <c r="E5046" s="3">
        <v>18000</v>
      </c>
      <c r="F5046" t="s">
        <v>13</v>
      </c>
      <c r="G5046" s="15">
        <f>IF(Table1[[#This Row],[Transmission]]="Manual", 0, 1)</f>
        <v>0</v>
      </c>
      <c r="H5046" t="s">
        <v>9475</v>
      </c>
      <c r="I5046" t="s">
        <v>14</v>
      </c>
      <c r="J5046" s="4">
        <v>45597</v>
      </c>
      <c r="K5046" t="s">
        <v>4743</v>
      </c>
      <c r="L5046" s="5">
        <v>595000</v>
      </c>
      <c r="M5046" s="28">
        <f t="shared" si="78"/>
        <v>595000</v>
      </c>
      <c r="N5046">
        <f>2025-Table1[[#This Row],[Year]]</f>
        <v>3</v>
      </c>
    </row>
    <row r="5047" spans="1:14" x14ac:dyDescent="0.3">
      <c r="A5047" t="s">
        <v>21</v>
      </c>
      <c r="B5047" t="s">
        <v>131</v>
      </c>
      <c r="C5047">
        <v>2017</v>
      </c>
      <c r="D5047" s="3">
        <v>7</v>
      </c>
      <c r="E5047" s="3">
        <v>81890</v>
      </c>
      <c r="F5047" t="s">
        <v>13</v>
      </c>
      <c r="G5047" s="15">
        <f>IF(Table1[[#This Row],[Transmission]]="Manual", 0, 1)</f>
        <v>0</v>
      </c>
      <c r="H5047" t="s">
        <v>9472</v>
      </c>
      <c r="I5047" t="s">
        <v>14</v>
      </c>
      <c r="J5047" s="4">
        <v>45597</v>
      </c>
      <c r="K5047" t="s">
        <v>4744</v>
      </c>
      <c r="L5047" s="5">
        <v>435000</v>
      </c>
      <c r="M5047" s="28">
        <f t="shared" si="78"/>
        <v>435000</v>
      </c>
      <c r="N5047">
        <f>2025-Table1[[#This Row],[Year]]</f>
        <v>8</v>
      </c>
    </row>
    <row r="5048" spans="1:14" x14ac:dyDescent="0.3">
      <c r="A5048" t="s">
        <v>21</v>
      </c>
      <c r="B5048" t="s">
        <v>111</v>
      </c>
      <c r="C5048">
        <v>2022</v>
      </c>
      <c r="D5048" s="3">
        <v>2</v>
      </c>
      <c r="E5048" s="3">
        <v>38000</v>
      </c>
      <c r="F5048" t="s">
        <v>13</v>
      </c>
      <c r="G5048" s="15">
        <f>IF(Table1[[#This Row],[Transmission]]="Manual", 0, 1)</f>
        <v>0</v>
      </c>
      <c r="H5048" t="s">
        <v>9472</v>
      </c>
      <c r="I5048" t="s">
        <v>2903</v>
      </c>
      <c r="J5048" s="4">
        <v>45597</v>
      </c>
      <c r="K5048" t="s">
        <v>4434</v>
      </c>
      <c r="L5048" s="5">
        <v>600000</v>
      </c>
      <c r="M5048" s="28">
        <f t="shared" si="78"/>
        <v>600000</v>
      </c>
      <c r="N5048">
        <f>2025-Table1[[#This Row],[Year]]</f>
        <v>3</v>
      </c>
    </row>
    <row r="5049" spans="1:14" x14ac:dyDescent="0.3">
      <c r="A5049" t="s">
        <v>21</v>
      </c>
      <c r="B5049" t="s">
        <v>298</v>
      </c>
      <c r="C5049">
        <v>2010</v>
      </c>
      <c r="D5049" s="3">
        <v>14</v>
      </c>
      <c r="E5049" s="3">
        <v>80000</v>
      </c>
      <c r="F5049" t="s">
        <v>13</v>
      </c>
      <c r="G5049" s="15">
        <f>IF(Table1[[#This Row],[Transmission]]="Manual", 0, 1)</f>
        <v>0</v>
      </c>
      <c r="H5049" t="s">
        <v>9472</v>
      </c>
      <c r="I5049" t="s">
        <v>14</v>
      </c>
      <c r="J5049" s="4">
        <v>45597</v>
      </c>
      <c r="K5049" t="s">
        <v>983</v>
      </c>
      <c r="L5049" s="5">
        <v>145000</v>
      </c>
      <c r="M5049" s="28">
        <f t="shared" si="78"/>
        <v>145000</v>
      </c>
      <c r="N5049">
        <f>2025-Table1[[#This Row],[Year]]</f>
        <v>15</v>
      </c>
    </row>
    <row r="5050" spans="1:14" x14ac:dyDescent="0.3">
      <c r="A5050" t="s">
        <v>21</v>
      </c>
      <c r="B5050" t="s">
        <v>68</v>
      </c>
      <c r="C5050">
        <v>2015</v>
      </c>
      <c r="D5050" s="3">
        <v>9</v>
      </c>
      <c r="E5050" s="3">
        <v>44000</v>
      </c>
      <c r="F5050" t="s">
        <v>25</v>
      </c>
      <c r="G5050" s="15">
        <f>IF(Table1[[#This Row],[Transmission]]="Manual", 0, 1)</f>
        <v>1</v>
      </c>
      <c r="H5050" t="s">
        <v>9472</v>
      </c>
      <c r="I5050" t="s">
        <v>14</v>
      </c>
      <c r="J5050" s="4">
        <v>45597</v>
      </c>
      <c r="K5050" t="s">
        <v>330</v>
      </c>
      <c r="L5050" s="5">
        <v>440000</v>
      </c>
      <c r="M5050" s="28">
        <f t="shared" si="78"/>
        <v>440000</v>
      </c>
      <c r="N5050">
        <f>2025-Table1[[#This Row],[Year]]</f>
        <v>10</v>
      </c>
    </row>
    <row r="5051" spans="1:14" x14ac:dyDescent="0.3">
      <c r="A5051" t="s">
        <v>11</v>
      </c>
      <c r="B5051" t="s">
        <v>12</v>
      </c>
      <c r="C5051">
        <v>2010</v>
      </c>
      <c r="D5051" s="3">
        <v>14</v>
      </c>
      <c r="E5051" s="3">
        <v>98000</v>
      </c>
      <c r="F5051" t="s">
        <v>25</v>
      </c>
      <c r="G5051" s="15">
        <f>IF(Table1[[#This Row],[Transmission]]="Manual", 0, 1)</f>
        <v>1</v>
      </c>
      <c r="H5051" t="s">
        <v>9475</v>
      </c>
      <c r="I5051" t="s">
        <v>2903</v>
      </c>
      <c r="J5051" s="4">
        <v>45597</v>
      </c>
      <c r="K5051" t="s">
        <v>4745</v>
      </c>
      <c r="L5051" s="5">
        <v>320000</v>
      </c>
      <c r="M5051" s="28">
        <f t="shared" si="78"/>
        <v>320000</v>
      </c>
      <c r="N5051">
        <f>2025-Table1[[#This Row],[Year]]</f>
        <v>15</v>
      </c>
    </row>
    <row r="5052" spans="1:14" x14ac:dyDescent="0.3">
      <c r="A5052" t="s">
        <v>27</v>
      </c>
      <c r="B5052" t="s">
        <v>30</v>
      </c>
      <c r="C5052">
        <v>2012</v>
      </c>
      <c r="D5052" s="3">
        <v>12</v>
      </c>
      <c r="E5052" s="3">
        <v>65000</v>
      </c>
      <c r="F5052" t="s">
        <v>25</v>
      </c>
      <c r="G5052" s="15">
        <f>IF(Table1[[#This Row],[Transmission]]="Manual", 0, 1)</f>
        <v>1</v>
      </c>
      <c r="H5052" t="s">
        <v>9475</v>
      </c>
      <c r="I5052" t="s">
        <v>17</v>
      </c>
      <c r="J5052" s="4">
        <v>45597</v>
      </c>
      <c r="K5052" t="s">
        <v>4746</v>
      </c>
      <c r="L5052" s="5">
        <v>1200000</v>
      </c>
      <c r="M5052" s="28">
        <f t="shared" si="78"/>
        <v>1200000</v>
      </c>
      <c r="N5052">
        <f>2025-Table1[[#This Row],[Year]]</f>
        <v>13</v>
      </c>
    </row>
    <row r="5053" spans="1:14" x14ac:dyDescent="0.3">
      <c r="A5053" t="s">
        <v>21</v>
      </c>
      <c r="B5053" t="s">
        <v>70</v>
      </c>
      <c r="C5053">
        <v>2018</v>
      </c>
      <c r="D5053" s="3">
        <v>6</v>
      </c>
      <c r="E5053" s="3">
        <v>61000</v>
      </c>
      <c r="F5053" t="s">
        <v>13</v>
      </c>
      <c r="G5053" s="15">
        <f>IF(Table1[[#This Row],[Transmission]]="Manual", 0, 1)</f>
        <v>0</v>
      </c>
      <c r="H5053" t="s">
        <v>9475</v>
      </c>
      <c r="I5053" t="s">
        <v>17</v>
      </c>
      <c r="J5053" s="4">
        <v>45597</v>
      </c>
      <c r="K5053" t="s">
        <v>945</v>
      </c>
      <c r="L5053" s="5">
        <v>645000</v>
      </c>
      <c r="M5053" s="28">
        <f t="shared" si="78"/>
        <v>645000</v>
      </c>
      <c r="N5053">
        <f>2025-Table1[[#This Row],[Year]]</f>
        <v>7</v>
      </c>
    </row>
    <row r="5054" spans="1:14" x14ac:dyDescent="0.3">
      <c r="A5054" t="s">
        <v>44</v>
      </c>
      <c r="B5054" t="s">
        <v>83</v>
      </c>
      <c r="C5054">
        <v>2014</v>
      </c>
      <c r="D5054" s="3">
        <v>10</v>
      </c>
      <c r="E5054" s="3">
        <v>113000</v>
      </c>
      <c r="F5054" t="s">
        <v>13</v>
      </c>
      <c r="G5054" s="15">
        <f>IF(Table1[[#This Row],[Transmission]]="Manual", 0, 1)</f>
        <v>0</v>
      </c>
      <c r="H5054" t="s">
        <v>9472</v>
      </c>
      <c r="I5054" t="s">
        <v>17</v>
      </c>
      <c r="J5054" s="4">
        <v>45597</v>
      </c>
      <c r="K5054" t="s">
        <v>4747</v>
      </c>
      <c r="L5054" s="5">
        <v>350000</v>
      </c>
      <c r="M5054" s="28">
        <f t="shared" si="78"/>
        <v>350000</v>
      </c>
      <c r="N5054">
        <f>2025-Table1[[#This Row],[Year]]</f>
        <v>11</v>
      </c>
    </row>
    <row r="5055" spans="1:14" x14ac:dyDescent="0.3">
      <c r="A5055" t="s">
        <v>21</v>
      </c>
      <c r="B5055" t="s">
        <v>231</v>
      </c>
      <c r="C5055">
        <v>2021</v>
      </c>
      <c r="D5055" s="3">
        <v>3</v>
      </c>
      <c r="E5055" s="3">
        <v>81000</v>
      </c>
      <c r="F5055" t="s">
        <v>13</v>
      </c>
      <c r="G5055" s="15">
        <f>IF(Table1[[#This Row],[Transmission]]="Manual", 0, 1)</f>
        <v>0</v>
      </c>
      <c r="H5055" t="s">
        <v>9472</v>
      </c>
      <c r="I5055" t="s">
        <v>2903</v>
      </c>
      <c r="J5055" s="4">
        <v>45597</v>
      </c>
      <c r="K5055" t="s">
        <v>4748</v>
      </c>
      <c r="L5055" s="5">
        <v>390000</v>
      </c>
      <c r="M5055" s="28">
        <f t="shared" si="78"/>
        <v>390000</v>
      </c>
      <c r="N5055">
        <f>2025-Table1[[#This Row],[Year]]</f>
        <v>4</v>
      </c>
    </row>
    <row r="5056" spans="1:14" x14ac:dyDescent="0.3">
      <c r="A5056" t="s">
        <v>44</v>
      </c>
      <c r="B5056" t="s">
        <v>295</v>
      </c>
      <c r="C5056">
        <v>2018</v>
      </c>
      <c r="D5056" s="3">
        <v>6</v>
      </c>
      <c r="E5056" s="3">
        <v>135000</v>
      </c>
      <c r="F5056" t="s">
        <v>25</v>
      </c>
      <c r="G5056" s="15">
        <f>IF(Table1[[#This Row],[Transmission]]="Manual", 0, 1)</f>
        <v>1</v>
      </c>
      <c r="H5056" t="s">
        <v>9475</v>
      </c>
      <c r="I5056" t="s">
        <v>17</v>
      </c>
      <c r="J5056" s="4">
        <v>45597</v>
      </c>
      <c r="K5056" t="s">
        <v>4749</v>
      </c>
      <c r="L5056" s="5">
        <v>1180000</v>
      </c>
      <c r="M5056" s="28">
        <f t="shared" si="78"/>
        <v>1180000</v>
      </c>
      <c r="N5056">
        <f>2025-Table1[[#This Row],[Year]]</f>
        <v>7</v>
      </c>
    </row>
    <row r="5057" spans="1:14" x14ac:dyDescent="0.3">
      <c r="A5057" t="s">
        <v>277</v>
      </c>
      <c r="B5057" t="s">
        <v>1294</v>
      </c>
      <c r="C5057">
        <v>2013</v>
      </c>
      <c r="D5057" s="3">
        <v>11</v>
      </c>
      <c r="E5057" s="3">
        <v>50000</v>
      </c>
      <c r="F5057" t="s">
        <v>13</v>
      </c>
      <c r="G5057" s="15">
        <f>IF(Table1[[#This Row],[Transmission]]="Manual", 0, 1)</f>
        <v>0</v>
      </c>
      <c r="H5057" t="s">
        <v>9475</v>
      </c>
      <c r="I5057" t="s">
        <v>2903</v>
      </c>
      <c r="J5057" s="4">
        <v>45597</v>
      </c>
      <c r="K5057" t="s">
        <v>4750</v>
      </c>
      <c r="L5057" s="5">
        <v>135000</v>
      </c>
      <c r="M5057" s="28">
        <f t="shared" si="78"/>
        <v>135000</v>
      </c>
      <c r="N5057">
        <f>2025-Table1[[#This Row],[Year]]</f>
        <v>12</v>
      </c>
    </row>
    <row r="5058" spans="1:14" x14ac:dyDescent="0.3">
      <c r="A5058" t="s">
        <v>38</v>
      </c>
      <c r="B5058" t="s">
        <v>47</v>
      </c>
      <c r="C5058">
        <v>2022</v>
      </c>
      <c r="D5058" s="3">
        <v>2</v>
      </c>
      <c r="E5058" s="3">
        <v>22000</v>
      </c>
      <c r="F5058" t="s">
        <v>25</v>
      </c>
      <c r="G5058" s="15">
        <f>IF(Table1[[#This Row],[Transmission]]="Manual", 0, 1)</f>
        <v>1</v>
      </c>
      <c r="H5058" t="s">
        <v>9472</v>
      </c>
      <c r="I5058" t="s">
        <v>14</v>
      </c>
      <c r="J5058" s="4">
        <v>45597</v>
      </c>
      <c r="K5058" t="s">
        <v>4751</v>
      </c>
      <c r="L5058" s="5">
        <v>1550000</v>
      </c>
      <c r="M5058" s="28">
        <f t="shared" si="78"/>
        <v>1550000</v>
      </c>
      <c r="N5058">
        <f>2025-Table1[[#This Row],[Year]]</f>
        <v>3</v>
      </c>
    </row>
    <row r="5059" spans="1:14" x14ac:dyDescent="0.3">
      <c r="A5059" t="s">
        <v>21</v>
      </c>
      <c r="B5059" t="s">
        <v>36</v>
      </c>
      <c r="C5059">
        <v>2018</v>
      </c>
      <c r="D5059" s="3">
        <v>6</v>
      </c>
      <c r="E5059" s="3">
        <v>34000</v>
      </c>
      <c r="F5059" t="s">
        <v>25</v>
      </c>
      <c r="G5059" s="15">
        <f>IF(Table1[[#This Row],[Transmission]]="Manual", 0, 1)</f>
        <v>1</v>
      </c>
      <c r="H5059" t="s">
        <v>9475</v>
      </c>
      <c r="I5059" t="s">
        <v>14</v>
      </c>
      <c r="J5059" s="4">
        <v>45597</v>
      </c>
      <c r="K5059" t="s">
        <v>4752</v>
      </c>
      <c r="L5059" s="5">
        <v>290000</v>
      </c>
      <c r="M5059" s="28">
        <f t="shared" ref="M5059:M5122" si="79">VALUE(SUBSTITUTE(SUBSTITUTE(L5059,"₹"," "),",",""))</f>
        <v>290000</v>
      </c>
      <c r="N5059">
        <f>2025-Table1[[#This Row],[Year]]</f>
        <v>7</v>
      </c>
    </row>
    <row r="5060" spans="1:14" x14ac:dyDescent="0.3">
      <c r="A5060" t="s">
        <v>21</v>
      </c>
      <c r="B5060" t="s">
        <v>276</v>
      </c>
      <c r="C5060">
        <v>2007</v>
      </c>
      <c r="D5060" s="3">
        <v>17</v>
      </c>
      <c r="E5060" s="3">
        <v>60000</v>
      </c>
      <c r="F5060" t="s">
        <v>13</v>
      </c>
      <c r="G5060" s="15">
        <f>IF(Table1[[#This Row],[Transmission]]="Manual", 0, 1)</f>
        <v>0</v>
      </c>
      <c r="H5060" t="s">
        <v>9475</v>
      </c>
      <c r="I5060" t="s">
        <v>2903</v>
      </c>
      <c r="J5060" s="4">
        <v>45597</v>
      </c>
      <c r="K5060" t="s">
        <v>4753</v>
      </c>
      <c r="L5060" s="5">
        <v>160000</v>
      </c>
      <c r="M5060" s="28">
        <f t="shared" si="79"/>
        <v>160000</v>
      </c>
      <c r="N5060">
        <f>2025-Table1[[#This Row],[Year]]</f>
        <v>18</v>
      </c>
    </row>
    <row r="5061" spans="1:14" x14ac:dyDescent="0.3">
      <c r="A5061" t="s">
        <v>15</v>
      </c>
      <c r="B5061" t="s">
        <v>55</v>
      </c>
      <c r="C5061">
        <v>2016</v>
      </c>
      <c r="D5061" s="3">
        <v>8</v>
      </c>
      <c r="E5061" s="3">
        <v>66000</v>
      </c>
      <c r="F5061" t="s">
        <v>13</v>
      </c>
      <c r="G5061" s="15">
        <f>IF(Table1[[#This Row],[Transmission]]="Manual", 0, 1)</f>
        <v>0</v>
      </c>
      <c r="H5061" t="s">
        <v>9472</v>
      </c>
      <c r="I5061" t="s">
        <v>17</v>
      </c>
      <c r="J5061" s="4">
        <v>45536</v>
      </c>
      <c r="K5061" t="s">
        <v>841</v>
      </c>
      <c r="L5061" s="5">
        <v>1345000</v>
      </c>
      <c r="M5061" s="28">
        <f t="shared" si="79"/>
        <v>1345000</v>
      </c>
      <c r="N5061">
        <f>2025-Table1[[#This Row],[Year]]</f>
        <v>9</v>
      </c>
    </row>
    <row r="5062" spans="1:14" x14ac:dyDescent="0.3">
      <c r="A5062" t="s">
        <v>21</v>
      </c>
      <c r="B5062" t="s">
        <v>111</v>
      </c>
      <c r="C5062">
        <v>2016</v>
      </c>
      <c r="D5062" s="3">
        <v>8</v>
      </c>
      <c r="E5062" s="3">
        <v>72000</v>
      </c>
      <c r="F5062" t="s">
        <v>13</v>
      </c>
      <c r="G5062" s="15">
        <f>IF(Table1[[#This Row],[Transmission]]="Manual", 0, 1)</f>
        <v>0</v>
      </c>
      <c r="H5062" t="s">
        <v>9472</v>
      </c>
      <c r="I5062" t="s">
        <v>14</v>
      </c>
      <c r="J5062" s="4">
        <v>45597</v>
      </c>
      <c r="K5062" t="s">
        <v>1169</v>
      </c>
      <c r="L5062" s="5">
        <v>280000</v>
      </c>
      <c r="M5062" s="28">
        <f t="shared" si="79"/>
        <v>280000</v>
      </c>
      <c r="N5062">
        <f>2025-Table1[[#This Row],[Year]]</f>
        <v>9</v>
      </c>
    </row>
    <row r="5063" spans="1:14" x14ac:dyDescent="0.3">
      <c r="A5063" t="s">
        <v>33</v>
      </c>
      <c r="B5063" t="s">
        <v>34</v>
      </c>
      <c r="C5063">
        <v>2015</v>
      </c>
      <c r="D5063" s="3">
        <v>9</v>
      </c>
      <c r="E5063" s="3">
        <v>89000</v>
      </c>
      <c r="F5063" t="s">
        <v>25</v>
      </c>
      <c r="G5063" s="15">
        <f>IF(Table1[[#This Row],[Transmission]]="Manual", 0, 1)</f>
        <v>1</v>
      </c>
      <c r="H5063" t="s">
        <v>9475</v>
      </c>
      <c r="I5063" t="s">
        <v>2903</v>
      </c>
      <c r="J5063" s="4">
        <v>45597</v>
      </c>
      <c r="K5063" t="s">
        <v>4754</v>
      </c>
      <c r="L5063" s="5">
        <v>599000</v>
      </c>
      <c r="M5063" s="28">
        <f t="shared" si="79"/>
        <v>599000</v>
      </c>
      <c r="N5063">
        <f>2025-Table1[[#This Row],[Year]]</f>
        <v>10</v>
      </c>
    </row>
    <row r="5064" spans="1:14" x14ac:dyDescent="0.3">
      <c r="A5064" t="s">
        <v>33</v>
      </c>
      <c r="B5064" t="s">
        <v>34</v>
      </c>
      <c r="C5064">
        <v>2017</v>
      </c>
      <c r="D5064" s="3">
        <v>7</v>
      </c>
      <c r="E5064" s="3">
        <v>51421</v>
      </c>
      <c r="F5064" t="s">
        <v>13</v>
      </c>
      <c r="G5064" s="15">
        <f>IF(Table1[[#This Row],[Transmission]]="Manual", 0, 1)</f>
        <v>0</v>
      </c>
      <c r="H5064" t="s">
        <v>9472</v>
      </c>
      <c r="I5064" t="s">
        <v>17</v>
      </c>
      <c r="J5064" s="4">
        <v>45597</v>
      </c>
      <c r="K5064" t="s">
        <v>4755</v>
      </c>
      <c r="L5064" s="5">
        <v>645000</v>
      </c>
      <c r="M5064" s="28">
        <f t="shared" si="79"/>
        <v>645000</v>
      </c>
      <c r="N5064">
        <f>2025-Table1[[#This Row],[Year]]</f>
        <v>8</v>
      </c>
    </row>
    <row r="5065" spans="1:14" x14ac:dyDescent="0.3">
      <c r="A5065" t="s">
        <v>44</v>
      </c>
      <c r="B5065" t="s">
        <v>89</v>
      </c>
      <c r="C5065">
        <v>2013</v>
      </c>
      <c r="D5065" s="3">
        <v>11</v>
      </c>
      <c r="E5065" s="3">
        <v>100000</v>
      </c>
      <c r="F5065" t="s">
        <v>13</v>
      </c>
      <c r="G5065" s="15">
        <f>IF(Table1[[#This Row],[Transmission]]="Manual", 0, 1)</f>
        <v>0</v>
      </c>
      <c r="H5065" t="s">
        <v>9475</v>
      </c>
      <c r="I5065" t="s">
        <v>17</v>
      </c>
      <c r="J5065" s="4">
        <v>45597</v>
      </c>
      <c r="K5065" t="s">
        <v>4756</v>
      </c>
      <c r="L5065" s="5">
        <v>400000</v>
      </c>
      <c r="M5065" s="28">
        <f t="shared" si="79"/>
        <v>400000</v>
      </c>
      <c r="N5065">
        <f>2025-Table1[[#This Row],[Year]]</f>
        <v>12</v>
      </c>
    </row>
    <row r="5066" spans="1:14" x14ac:dyDescent="0.3">
      <c r="A5066" t="s">
        <v>21</v>
      </c>
      <c r="B5066" t="s">
        <v>22</v>
      </c>
      <c r="C5066">
        <v>2016</v>
      </c>
      <c r="D5066" s="3">
        <v>8</v>
      </c>
      <c r="E5066" s="3">
        <v>63653</v>
      </c>
      <c r="F5066" t="s">
        <v>13</v>
      </c>
      <c r="G5066" s="15">
        <f>IF(Table1[[#This Row],[Transmission]]="Manual", 0, 1)</f>
        <v>0</v>
      </c>
      <c r="H5066" t="s">
        <v>9475</v>
      </c>
      <c r="I5066" t="s">
        <v>17</v>
      </c>
      <c r="J5066" s="4">
        <v>45597</v>
      </c>
      <c r="K5066" t="s">
        <v>2632</v>
      </c>
      <c r="L5066" s="5">
        <v>585000</v>
      </c>
      <c r="M5066" s="28">
        <f t="shared" si="79"/>
        <v>585000</v>
      </c>
      <c r="N5066">
        <f>2025-Table1[[#This Row],[Year]]</f>
        <v>9</v>
      </c>
    </row>
    <row r="5067" spans="1:14" x14ac:dyDescent="0.3">
      <c r="A5067" t="s">
        <v>15</v>
      </c>
      <c r="B5067" t="s">
        <v>176</v>
      </c>
      <c r="C5067">
        <v>2014</v>
      </c>
      <c r="D5067" s="3">
        <v>10</v>
      </c>
      <c r="E5067" s="3">
        <v>155000</v>
      </c>
      <c r="F5067" t="s">
        <v>25</v>
      </c>
      <c r="G5067" s="15">
        <f>IF(Table1[[#This Row],[Transmission]]="Manual", 0, 1)</f>
        <v>1</v>
      </c>
      <c r="H5067" t="s">
        <v>9475</v>
      </c>
      <c r="I5067" t="s">
        <v>2903</v>
      </c>
      <c r="J5067" s="4">
        <v>45597</v>
      </c>
      <c r="K5067" t="s">
        <v>4757</v>
      </c>
      <c r="L5067" s="5">
        <v>775000</v>
      </c>
      <c r="M5067" s="28">
        <f t="shared" si="79"/>
        <v>775000</v>
      </c>
      <c r="N5067">
        <f>2025-Table1[[#This Row],[Year]]</f>
        <v>11</v>
      </c>
    </row>
    <row r="5068" spans="1:14" x14ac:dyDescent="0.3">
      <c r="A5068" t="s">
        <v>21</v>
      </c>
      <c r="B5068" t="s">
        <v>49</v>
      </c>
      <c r="C5068">
        <v>2016</v>
      </c>
      <c r="D5068" s="3">
        <v>8</v>
      </c>
      <c r="E5068" s="3">
        <v>25</v>
      </c>
      <c r="F5068" t="s">
        <v>25</v>
      </c>
      <c r="G5068" s="15">
        <f>IF(Table1[[#This Row],[Transmission]]="Manual", 0, 1)</f>
        <v>1</v>
      </c>
      <c r="H5068" t="s">
        <v>9475</v>
      </c>
      <c r="I5068" t="s">
        <v>2903</v>
      </c>
      <c r="J5068" s="4">
        <v>45597</v>
      </c>
      <c r="K5068" t="s">
        <v>4758</v>
      </c>
      <c r="L5068" s="5">
        <v>520000</v>
      </c>
      <c r="M5068" s="28">
        <f t="shared" si="79"/>
        <v>520000</v>
      </c>
      <c r="N5068">
        <f>2025-Table1[[#This Row],[Year]]</f>
        <v>9</v>
      </c>
    </row>
    <row r="5069" spans="1:14" x14ac:dyDescent="0.3">
      <c r="A5069" t="s">
        <v>21</v>
      </c>
      <c r="B5069" t="s">
        <v>1275</v>
      </c>
      <c r="C5069">
        <v>2012</v>
      </c>
      <c r="D5069" s="3">
        <v>12</v>
      </c>
      <c r="E5069" s="3">
        <v>65000</v>
      </c>
      <c r="F5069" t="s">
        <v>13</v>
      </c>
      <c r="G5069" s="15">
        <f>IF(Table1[[#This Row],[Transmission]]="Manual", 0, 1)</f>
        <v>0</v>
      </c>
      <c r="H5069" t="s">
        <v>9475</v>
      </c>
      <c r="I5069" t="s">
        <v>14</v>
      </c>
      <c r="J5069" s="4">
        <v>45597</v>
      </c>
      <c r="K5069" t="s">
        <v>4759</v>
      </c>
      <c r="L5069" s="5">
        <v>177600</v>
      </c>
      <c r="M5069" s="28">
        <f t="shared" si="79"/>
        <v>177600</v>
      </c>
      <c r="N5069">
        <f>2025-Table1[[#This Row],[Year]]</f>
        <v>13</v>
      </c>
    </row>
    <row r="5070" spans="1:14" x14ac:dyDescent="0.3">
      <c r="A5070" t="s">
        <v>593</v>
      </c>
      <c r="B5070" t="s">
        <v>594</v>
      </c>
      <c r="C5070">
        <v>2015</v>
      </c>
      <c r="D5070" s="3">
        <v>9</v>
      </c>
      <c r="E5070" s="3">
        <v>80000</v>
      </c>
      <c r="F5070" t="s">
        <v>25</v>
      </c>
      <c r="G5070" s="15">
        <f>IF(Table1[[#This Row],[Transmission]]="Manual", 0, 1)</f>
        <v>1</v>
      </c>
      <c r="H5070" t="s">
        <v>9472</v>
      </c>
      <c r="I5070" t="s">
        <v>17</v>
      </c>
      <c r="J5070" s="4">
        <v>45536</v>
      </c>
      <c r="K5070" t="s">
        <v>2551</v>
      </c>
      <c r="L5070" s="5">
        <v>935000</v>
      </c>
      <c r="M5070" s="28">
        <f t="shared" si="79"/>
        <v>935000</v>
      </c>
      <c r="N5070">
        <f>2025-Table1[[#This Row],[Year]]</f>
        <v>10</v>
      </c>
    </row>
    <row r="5071" spans="1:14" x14ac:dyDescent="0.3">
      <c r="A5071" t="s">
        <v>18</v>
      </c>
      <c r="B5071" t="s">
        <v>86</v>
      </c>
      <c r="C5071">
        <v>2018</v>
      </c>
      <c r="D5071" s="3">
        <v>6</v>
      </c>
      <c r="E5071" s="3">
        <v>65000</v>
      </c>
      <c r="F5071" t="s">
        <v>25</v>
      </c>
      <c r="G5071" s="15">
        <f>IF(Table1[[#This Row],[Transmission]]="Manual", 0, 1)</f>
        <v>1</v>
      </c>
      <c r="H5071" t="s">
        <v>9472</v>
      </c>
      <c r="I5071" t="s">
        <v>14</v>
      </c>
      <c r="J5071" s="4">
        <v>45597</v>
      </c>
      <c r="K5071" t="s">
        <v>4760</v>
      </c>
      <c r="L5071" s="5">
        <v>875000</v>
      </c>
      <c r="M5071" s="28">
        <f t="shared" si="79"/>
        <v>875000</v>
      </c>
      <c r="N5071">
        <f>2025-Table1[[#This Row],[Year]]</f>
        <v>7</v>
      </c>
    </row>
    <row r="5072" spans="1:14" x14ac:dyDescent="0.3">
      <c r="A5072" t="s">
        <v>38</v>
      </c>
      <c r="B5072" t="s">
        <v>145</v>
      </c>
      <c r="C5072">
        <v>2021</v>
      </c>
      <c r="D5072" s="3">
        <v>3</v>
      </c>
      <c r="E5072" s="3">
        <v>30000</v>
      </c>
      <c r="F5072" t="s">
        <v>25</v>
      </c>
      <c r="G5072" s="15">
        <f>IF(Table1[[#This Row],[Transmission]]="Manual", 0, 1)</f>
        <v>1</v>
      </c>
      <c r="H5072" t="s">
        <v>9472</v>
      </c>
      <c r="I5072" t="s">
        <v>17</v>
      </c>
      <c r="J5072" s="4">
        <v>45536</v>
      </c>
      <c r="K5072" t="s">
        <v>4761</v>
      </c>
      <c r="L5072" s="5">
        <v>1190000</v>
      </c>
      <c r="M5072" s="28">
        <f t="shared" si="79"/>
        <v>1190000</v>
      </c>
      <c r="N5072">
        <f>2025-Table1[[#This Row],[Year]]</f>
        <v>4</v>
      </c>
    </row>
    <row r="5073" spans="1:14" x14ac:dyDescent="0.3">
      <c r="A5073" t="s">
        <v>21</v>
      </c>
      <c r="B5073" t="s">
        <v>68</v>
      </c>
      <c r="C5073">
        <v>2020</v>
      </c>
      <c r="D5073" s="3">
        <v>4</v>
      </c>
      <c r="E5073" s="3">
        <v>40000</v>
      </c>
      <c r="F5073" t="s">
        <v>25</v>
      </c>
      <c r="G5073" s="15">
        <f>IF(Table1[[#This Row],[Transmission]]="Manual", 0, 1)</f>
        <v>1</v>
      </c>
      <c r="H5073" t="s">
        <v>9475</v>
      </c>
      <c r="I5073" t="s">
        <v>2903</v>
      </c>
      <c r="J5073" s="4">
        <v>45597</v>
      </c>
      <c r="K5073" t="s">
        <v>4762</v>
      </c>
      <c r="L5073" s="5">
        <v>490000</v>
      </c>
      <c r="M5073" s="28">
        <f t="shared" si="79"/>
        <v>490000</v>
      </c>
      <c r="N5073">
        <f>2025-Table1[[#This Row],[Year]]</f>
        <v>5</v>
      </c>
    </row>
    <row r="5074" spans="1:14" x14ac:dyDescent="0.3">
      <c r="A5074" t="s">
        <v>44</v>
      </c>
      <c r="B5074" t="s">
        <v>45</v>
      </c>
      <c r="C5074">
        <v>2016</v>
      </c>
      <c r="D5074" s="3">
        <v>8</v>
      </c>
      <c r="E5074" s="3">
        <v>44000</v>
      </c>
      <c r="F5074" t="s">
        <v>25</v>
      </c>
      <c r="G5074" s="15">
        <f>IF(Table1[[#This Row],[Transmission]]="Manual", 0, 1)</f>
        <v>1</v>
      </c>
      <c r="H5074" t="s">
        <v>9472</v>
      </c>
      <c r="I5074" t="s">
        <v>14</v>
      </c>
      <c r="J5074" s="4">
        <v>45597</v>
      </c>
      <c r="K5074" t="s">
        <v>4763</v>
      </c>
      <c r="L5074" s="5">
        <v>441000</v>
      </c>
      <c r="M5074" s="28">
        <f t="shared" si="79"/>
        <v>441000</v>
      </c>
      <c r="N5074">
        <f>2025-Table1[[#This Row],[Year]]</f>
        <v>9</v>
      </c>
    </row>
    <row r="5075" spans="1:14" x14ac:dyDescent="0.3">
      <c r="A5075" t="s">
        <v>21</v>
      </c>
      <c r="B5075" t="s">
        <v>99</v>
      </c>
      <c r="C5075">
        <v>2017</v>
      </c>
      <c r="D5075" s="3">
        <v>7</v>
      </c>
      <c r="E5075" s="3">
        <v>53600</v>
      </c>
      <c r="F5075" t="s">
        <v>13</v>
      </c>
      <c r="G5075" s="15">
        <f>IF(Table1[[#This Row],[Transmission]]="Manual", 0, 1)</f>
        <v>0</v>
      </c>
      <c r="H5075" t="s">
        <v>9475</v>
      </c>
      <c r="I5075" t="s">
        <v>17</v>
      </c>
      <c r="J5075" s="4">
        <v>45597</v>
      </c>
      <c r="K5075" t="s">
        <v>4764</v>
      </c>
      <c r="L5075" s="5">
        <v>590000</v>
      </c>
      <c r="M5075" s="28">
        <f t="shared" si="79"/>
        <v>590000</v>
      </c>
      <c r="N5075">
        <f>2025-Table1[[#This Row],[Year]]</f>
        <v>8</v>
      </c>
    </row>
    <row r="5076" spans="1:14" x14ac:dyDescent="0.3">
      <c r="A5076" t="s">
        <v>44</v>
      </c>
      <c r="B5076" t="s">
        <v>79</v>
      </c>
      <c r="C5076">
        <v>2018</v>
      </c>
      <c r="D5076" s="3">
        <v>6</v>
      </c>
      <c r="E5076" s="3">
        <v>80000</v>
      </c>
      <c r="F5076" t="s">
        <v>25</v>
      </c>
      <c r="G5076" s="15">
        <f>IF(Table1[[#This Row],[Transmission]]="Manual", 0, 1)</f>
        <v>1</v>
      </c>
      <c r="H5076" t="s">
        <v>9475</v>
      </c>
      <c r="I5076" t="s">
        <v>17</v>
      </c>
      <c r="J5076" s="4">
        <v>45597</v>
      </c>
      <c r="K5076" t="s">
        <v>957</v>
      </c>
      <c r="L5076" s="5">
        <v>1300000</v>
      </c>
      <c r="M5076" s="28">
        <f t="shared" si="79"/>
        <v>1300000</v>
      </c>
      <c r="N5076">
        <f>2025-Table1[[#This Row],[Year]]</f>
        <v>7</v>
      </c>
    </row>
    <row r="5077" spans="1:14" x14ac:dyDescent="0.3">
      <c r="A5077" t="s">
        <v>21</v>
      </c>
      <c r="B5077" t="s">
        <v>111</v>
      </c>
      <c r="C5077">
        <v>2016</v>
      </c>
      <c r="D5077" s="3">
        <v>8</v>
      </c>
      <c r="E5077" s="3">
        <v>92000</v>
      </c>
      <c r="F5077" t="s">
        <v>13</v>
      </c>
      <c r="G5077" s="15">
        <f>IF(Table1[[#This Row],[Transmission]]="Manual", 0, 1)</f>
        <v>0</v>
      </c>
      <c r="H5077" t="s">
        <v>9472</v>
      </c>
      <c r="I5077" t="s">
        <v>2903</v>
      </c>
      <c r="J5077" s="4">
        <v>45597</v>
      </c>
      <c r="K5077" t="s">
        <v>4765</v>
      </c>
      <c r="L5077" s="5">
        <v>315000</v>
      </c>
      <c r="M5077" s="28">
        <f t="shared" si="79"/>
        <v>315000</v>
      </c>
      <c r="N5077">
        <f>2025-Table1[[#This Row],[Year]]</f>
        <v>9</v>
      </c>
    </row>
    <row r="5078" spans="1:14" x14ac:dyDescent="0.3">
      <c r="A5078" t="s">
        <v>44</v>
      </c>
      <c r="B5078" t="s">
        <v>228</v>
      </c>
      <c r="C5078">
        <v>2021</v>
      </c>
      <c r="D5078" s="3">
        <v>3</v>
      </c>
      <c r="E5078" s="3">
        <v>58241</v>
      </c>
      <c r="F5078" t="s">
        <v>13</v>
      </c>
      <c r="G5078" s="15">
        <f>IF(Table1[[#This Row],[Transmission]]="Manual", 0, 1)</f>
        <v>0</v>
      </c>
      <c r="H5078" t="s">
        <v>9472</v>
      </c>
      <c r="I5078" t="s">
        <v>2903</v>
      </c>
      <c r="J5078" s="4">
        <v>45597</v>
      </c>
      <c r="K5078" t="s">
        <v>3174</v>
      </c>
      <c r="L5078" s="5">
        <v>585000</v>
      </c>
      <c r="M5078" s="28">
        <f t="shared" si="79"/>
        <v>585000</v>
      </c>
      <c r="N5078">
        <f>2025-Table1[[#This Row],[Year]]</f>
        <v>4</v>
      </c>
    </row>
    <row r="5079" spans="1:14" x14ac:dyDescent="0.3">
      <c r="A5079" t="s">
        <v>44</v>
      </c>
      <c r="B5079" t="s">
        <v>451</v>
      </c>
      <c r="C5079">
        <v>2017</v>
      </c>
      <c r="D5079" s="3">
        <v>7</v>
      </c>
      <c r="E5079" s="3">
        <v>86000</v>
      </c>
      <c r="F5079" t="s">
        <v>25</v>
      </c>
      <c r="G5079" s="15">
        <f>IF(Table1[[#This Row],[Transmission]]="Manual", 0, 1)</f>
        <v>1</v>
      </c>
      <c r="H5079" t="s">
        <v>9475</v>
      </c>
      <c r="I5079" t="s">
        <v>2903</v>
      </c>
      <c r="J5079" s="4">
        <v>45597</v>
      </c>
      <c r="K5079" t="s">
        <v>4075</v>
      </c>
      <c r="L5079" s="5">
        <v>899000</v>
      </c>
      <c r="M5079" s="28">
        <f t="shared" si="79"/>
        <v>899000</v>
      </c>
      <c r="N5079">
        <f>2025-Table1[[#This Row],[Year]]</f>
        <v>8</v>
      </c>
    </row>
    <row r="5080" spans="1:14" x14ac:dyDescent="0.3">
      <c r="A5080" t="s">
        <v>11</v>
      </c>
      <c r="B5080" t="s">
        <v>185</v>
      </c>
      <c r="C5080">
        <v>2005</v>
      </c>
      <c r="D5080" s="3">
        <v>19</v>
      </c>
      <c r="E5080" s="3">
        <v>105000</v>
      </c>
      <c r="F5080" t="s">
        <v>13</v>
      </c>
      <c r="G5080" s="15">
        <f>IF(Table1[[#This Row],[Transmission]]="Manual", 0, 1)</f>
        <v>0</v>
      </c>
      <c r="H5080" t="s">
        <v>9475</v>
      </c>
      <c r="I5080" t="s">
        <v>14</v>
      </c>
      <c r="J5080" s="4">
        <v>45597</v>
      </c>
      <c r="K5080" t="s">
        <v>4766</v>
      </c>
      <c r="L5080" s="5">
        <v>135000</v>
      </c>
      <c r="M5080" s="28">
        <f t="shared" si="79"/>
        <v>135000</v>
      </c>
      <c r="N5080">
        <f>2025-Table1[[#This Row],[Year]]</f>
        <v>20</v>
      </c>
    </row>
    <row r="5081" spans="1:14" x14ac:dyDescent="0.3">
      <c r="A5081" t="s">
        <v>15</v>
      </c>
      <c r="B5081" t="s">
        <v>588</v>
      </c>
      <c r="C5081">
        <v>2016</v>
      </c>
      <c r="D5081" s="3">
        <v>8</v>
      </c>
      <c r="E5081" s="3">
        <v>86000</v>
      </c>
      <c r="F5081" t="s">
        <v>25</v>
      </c>
      <c r="G5081" s="15">
        <f>IF(Table1[[#This Row],[Transmission]]="Manual", 0, 1)</f>
        <v>1</v>
      </c>
      <c r="H5081" t="s">
        <v>9472</v>
      </c>
      <c r="I5081" t="s">
        <v>2903</v>
      </c>
      <c r="J5081" s="4">
        <v>45597</v>
      </c>
      <c r="K5081" t="s">
        <v>4767</v>
      </c>
      <c r="L5081" s="5">
        <v>695000</v>
      </c>
      <c r="M5081" s="28">
        <f t="shared" si="79"/>
        <v>695000</v>
      </c>
      <c r="N5081">
        <f>2025-Table1[[#This Row],[Year]]</f>
        <v>9</v>
      </c>
    </row>
    <row r="5082" spans="1:14" x14ac:dyDescent="0.3">
      <c r="A5082" t="s">
        <v>44</v>
      </c>
      <c r="B5082" t="s">
        <v>83</v>
      </c>
      <c r="C5082">
        <v>2017</v>
      </c>
      <c r="D5082" s="3">
        <v>7</v>
      </c>
      <c r="E5082" s="3">
        <v>49600</v>
      </c>
      <c r="F5082" t="s">
        <v>13</v>
      </c>
      <c r="G5082" s="15">
        <f>IF(Table1[[#This Row],[Transmission]]="Manual", 0, 1)</f>
        <v>0</v>
      </c>
      <c r="H5082" t="s">
        <v>9475</v>
      </c>
      <c r="I5082" t="s">
        <v>2903</v>
      </c>
      <c r="J5082" s="4">
        <v>45505</v>
      </c>
      <c r="K5082" t="s">
        <v>4768</v>
      </c>
      <c r="L5082" s="5">
        <v>565000</v>
      </c>
      <c r="M5082" s="28">
        <f t="shared" si="79"/>
        <v>565000</v>
      </c>
      <c r="N5082">
        <f>2025-Table1[[#This Row],[Year]]</f>
        <v>8</v>
      </c>
    </row>
    <row r="5083" spans="1:14" x14ac:dyDescent="0.3">
      <c r="A5083" t="s">
        <v>21</v>
      </c>
      <c r="B5083" t="s">
        <v>39</v>
      </c>
      <c r="C5083">
        <v>2014</v>
      </c>
      <c r="D5083" s="3">
        <v>10</v>
      </c>
      <c r="E5083" s="3">
        <v>70123</v>
      </c>
      <c r="F5083" t="s">
        <v>13</v>
      </c>
      <c r="G5083" s="15">
        <f>IF(Table1[[#This Row],[Transmission]]="Manual", 0, 1)</f>
        <v>0</v>
      </c>
      <c r="H5083" t="s">
        <v>9472</v>
      </c>
      <c r="I5083" t="s">
        <v>17</v>
      </c>
      <c r="J5083" s="4">
        <v>45597</v>
      </c>
      <c r="K5083" t="s">
        <v>4769</v>
      </c>
      <c r="L5083" s="5">
        <v>490000</v>
      </c>
      <c r="M5083" s="28">
        <f t="shared" si="79"/>
        <v>490000</v>
      </c>
      <c r="N5083">
        <f>2025-Table1[[#This Row],[Year]]</f>
        <v>11</v>
      </c>
    </row>
    <row r="5084" spans="1:14" x14ac:dyDescent="0.3">
      <c r="A5084" t="s">
        <v>101</v>
      </c>
      <c r="B5084" t="s">
        <v>152</v>
      </c>
      <c r="C5084">
        <v>2018</v>
      </c>
      <c r="D5084" s="3">
        <v>6</v>
      </c>
      <c r="E5084" s="3">
        <v>75000</v>
      </c>
      <c r="F5084" t="s">
        <v>25</v>
      </c>
      <c r="G5084" s="15">
        <f>IF(Table1[[#This Row],[Transmission]]="Manual", 0, 1)</f>
        <v>1</v>
      </c>
      <c r="H5084" t="s">
        <v>9475</v>
      </c>
      <c r="I5084" t="s">
        <v>17</v>
      </c>
      <c r="J5084" s="4">
        <v>45597</v>
      </c>
      <c r="K5084" t="s">
        <v>4770</v>
      </c>
      <c r="L5084" s="5">
        <v>585000</v>
      </c>
      <c r="M5084" s="28">
        <f t="shared" si="79"/>
        <v>585000</v>
      </c>
      <c r="N5084">
        <f>2025-Table1[[#This Row],[Year]]</f>
        <v>7</v>
      </c>
    </row>
    <row r="5085" spans="1:14" x14ac:dyDescent="0.3">
      <c r="A5085" t="s">
        <v>21</v>
      </c>
      <c r="B5085" t="s">
        <v>22</v>
      </c>
      <c r="C5085">
        <v>2021</v>
      </c>
      <c r="D5085" s="3">
        <v>3</v>
      </c>
      <c r="E5085" s="3">
        <v>72782</v>
      </c>
      <c r="F5085" t="s">
        <v>13</v>
      </c>
      <c r="G5085" s="15">
        <f>IF(Table1[[#This Row],[Transmission]]="Manual", 0, 1)</f>
        <v>0</v>
      </c>
      <c r="H5085" t="s">
        <v>9472</v>
      </c>
      <c r="I5085" t="s">
        <v>14</v>
      </c>
      <c r="J5085" s="4">
        <v>45597</v>
      </c>
      <c r="K5085" t="s">
        <v>4771</v>
      </c>
      <c r="L5085" s="5">
        <v>630000</v>
      </c>
      <c r="M5085" s="28">
        <f t="shared" si="79"/>
        <v>630000</v>
      </c>
      <c r="N5085">
        <f>2025-Table1[[#This Row],[Year]]</f>
        <v>4</v>
      </c>
    </row>
    <row r="5086" spans="1:14" x14ac:dyDescent="0.3">
      <c r="A5086" t="s">
        <v>21</v>
      </c>
      <c r="B5086" t="s">
        <v>111</v>
      </c>
      <c r="C5086">
        <v>2015</v>
      </c>
      <c r="D5086" s="3">
        <v>9</v>
      </c>
      <c r="E5086" s="3">
        <v>72000</v>
      </c>
      <c r="F5086" t="s">
        <v>13</v>
      </c>
      <c r="G5086" s="15">
        <f>IF(Table1[[#This Row],[Transmission]]="Manual", 0, 1)</f>
        <v>0</v>
      </c>
      <c r="H5086" t="s">
        <v>9475</v>
      </c>
      <c r="I5086" t="s">
        <v>2903</v>
      </c>
      <c r="J5086" s="4">
        <v>45597</v>
      </c>
      <c r="K5086" t="s">
        <v>4643</v>
      </c>
      <c r="L5086" s="5">
        <v>265000</v>
      </c>
      <c r="M5086" s="28">
        <f t="shared" si="79"/>
        <v>265000</v>
      </c>
      <c r="N5086">
        <f>2025-Table1[[#This Row],[Year]]</f>
        <v>10</v>
      </c>
    </row>
    <row r="5087" spans="1:14" x14ac:dyDescent="0.3">
      <c r="A5087" t="s">
        <v>11</v>
      </c>
      <c r="B5087" t="s">
        <v>285</v>
      </c>
      <c r="C5087">
        <v>2021</v>
      </c>
      <c r="D5087" s="3">
        <v>3</v>
      </c>
      <c r="E5087" s="3">
        <v>57000</v>
      </c>
      <c r="F5087" t="s">
        <v>13</v>
      </c>
      <c r="G5087" s="15">
        <f>IF(Table1[[#This Row],[Transmission]]="Manual", 0, 1)</f>
        <v>0</v>
      </c>
      <c r="H5087" t="s">
        <v>9475</v>
      </c>
      <c r="I5087" t="s">
        <v>14</v>
      </c>
      <c r="J5087" s="4">
        <v>45597</v>
      </c>
      <c r="K5087" t="s">
        <v>4772</v>
      </c>
      <c r="L5087" s="5">
        <v>585000</v>
      </c>
      <c r="M5087" s="28">
        <f t="shared" si="79"/>
        <v>585000</v>
      </c>
      <c r="N5087">
        <f>2025-Table1[[#This Row],[Year]]</f>
        <v>4</v>
      </c>
    </row>
    <row r="5088" spans="1:14" x14ac:dyDescent="0.3">
      <c r="A5088" t="s">
        <v>44</v>
      </c>
      <c r="B5088" t="s">
        <v>3074</v>
      </c>
      <c r="C5088">
        <v>2014</v>
      </c>
      <c r="D5088" s="3">
        <v>10</v>
      </c>
      <c r="E5088" s="3">
        <v>86000</v>
      </c>
      <c r="F5088" t="s">
        <v>13</v>
      </c>
      <c r="G5088" s="15">
        <f>IF(Table1[[#This Row],[Transmission]]="Manual", 0, 1)</f>
        <v>0</v>
      </c>
      <c r="H5088" t="s">
        <v>9475</v>
      </c>
      <c r="I5088" t="s">
        <v>17</v>
      </c>
      <c r="J5088" s="4">
        <v>45597</v>
      </c>
      <c r="K5088" t="s">
        <v>4773</v>
      </c>
      <c r="L5088" s="5">
        <v>550000</v>
      </c>
      <c r="M5088" s="28">
        <f t="shared" si="79"/>
        <v>550000</v>
      </c>
      <c r="N5088">
        <f>2025-Table1[[#This Row],[Year]]</f>
        <v>11</v>
      </c>
    </row>
    <row r="5089" spans="1:14" x14ac:dyDescent="0.3">
      <c r="A5089" t="s">
        <v>21</v>
      </c>
      <c r="B5089" t="s">
        <v>111</v>
      </c>
      <c r="C5089">
        <v>2019</v>
      </c>
      <c r="D5089" s="3">
        <v>5</v>
      </c>
      <c r="E5089" s="3">
        <v>56000</v>
      </c>
      <c r="F5089" t="s">
        <v>13</v>
      </c>
      <c r="G5089" s="15">
        <f>IF(Table1[[#This Row],[Transmission]]="Manual", 0, 1)</f>
        <v>0</v>
      </c>
      <c r="H5089" t="s">
        <v>9472</v>
      </c>
      <c r="I5089" t="s">
        <v>2903</v>
      </c>
      <c r="J5089" s="4">
        <v>45597</v>
      </c>
      <c r="K5089" t="s">
        <v>4774</v>
      </c>
      <c r="L5089" s="5">
        <v>425000</v>
      </c>
      <c r="M5089" s="28">
        <f t="shared" si="79"/>
        <v>425000</v>
      </c>
      <c r="N5089">
        <f>2025-Table1[[#This Row],[Year]]</f>
        <v>6</v>
      </c>
    </row>
    <row r="5090" spans="1:14" x14ac:dyDescent="0.3">
      <c r="A5090" t="s">
        <v>33</v>
      </c>
      <c r="B5090" t="s">
        <v>34</v>
      </c>
      <c r="C5090">
        <v>2021</v>
      </c>
      <c r="D5090" s="3">
        <v>3</v>
      </c>
      <c r="E5090" s="3">
        <v>35000</v>
      </c>
      <c r="F5090" t="s">
        <v>25</v>
      </c>
      <c r="G5090" s="15">
        <f>IF(Table1[[#This Row],[Transmission]]="Manual", 0, 1)</f>
        <v>1</v>
      </c>
      <c r="H5090" t="s">
        <v>9472</v>
      </c>
      <c r="I5090" t="s">
        <v>14</v>
      </c>
      <c r="J5090" s="4">
        <v>45566</v>
      </c>
      <c r="K5090" t="s">
        <v>4775</v>
      </c>
      <c r="L5090" s="5">
        <v>1025000</v>
      </c>
      <c r="M5090" s="28">
        <f t="shared" si="79"/>
        <v>1025000</v>
      </c>
      <c r="N5090">
        <f>2025-Table1[[#This Row],[Year]]</f>
        <v>4</v>
      </c>
    </row>
    <row r="5091" spans="1:14" x14ac:dyDescent="0.3">
      <c r="A5091" t="s">
        <v>21</v>
      </c>
      <c r="B5091" t="s">
        <v>49</v>
      </c>
      <c r="C5091">
        <v>2019</v>
      </c>
      <c r="D5091" s="3">
        <v>5</v>
      </c>
      <c r="E5091" s="3">
        <v>94000</v>
      </c>
      <c r="F5091" t="s">
        <v>13</v>
      </c>
      <c r="G5091" s="15">
        <f>IF(Table1[[#This Row],[Transmission]]="Manual", 0, 1)</f>
        <v>0</v>
      </c>
      <c r="H5091" t="s">
        <v>9472</v>
      </c>
      <c r="I5091" t="s">
        <v>2903</v>
      </c>
      <c r="J5091" s="4">
        <v>45597</v>
      </c>
      <c r="K5091" t="s">
        <v>4777</v>
      </c>
      <c r="L5091" s="5">
        <v>865000</v>
      </c>
      <c r="M5091" s="28">
        <f t="shared" si="79"/>
        <v>865000</v>
      </c>
      <c r="N5091">
        <f>2025-Table1[[#This Row],[Year]]</f>
        <v>6</v>
      </c>
    </row>
    <row r="5092" spans="1:14" x14ac:dyDescent="0.3">
      <c r="A5092" t="s">
        <v>21</v>
      </c>
      <c r="B5092" t="s">
        <v>68</v>
      </c>
      <c r="C5092">
        <v>2014</v>
      </c>
      <c r="D5092" s="3">
        <v>10</v>
      </c>
      <c r="E5092" s="3">
        <v>66000</v>
      </c>
      <c r="F5092" t="s">
        <v>13</v>
      </c>
      <c r="G5092" s="15">
        <f>IF(Table1[[#This Row],[Transmission]]="Manual", 0, 1)</f>
        <v>0</v>
      </c>
      <c r="H5092" t="s">
        <v>9472</v>
      </c>
      <c r="I5092" t="s">
        <v>14</v>
      </c>
      <c r="J5092" s="4">
        <v>45597</v>
      </c>
      <c r="K5092" t="s">
        <v>3171</v>
      </c>
      <c r="L5092" s="5">
        <v>288888</v>
      </c>
      <c r="M5092" s="28">
        <f t="shared" si="79"/>
        <v>288888</v>
      </c>
      <c r="N5092">
        <f>2025-Table1[[#This Row],[Year]]</f>
        <v>11</v>
      </c>
    </row>
    <row r="5093" spans="1:14" x14ac:dyDescent="0.3">
      <c r="A5093" t="s">
        <v>21</v>
      </c>
      <c r="B5093" t="s">
        <v>914</v>
      </c>
      <c r="C5093">
        <v>2009</v>
      </c>
      <c r="D5093" s="3">
        <v>15</v>
      </c>
      <c r="E5093" s="3">
        <v>99000</v>
      </c>
      <c r="F5093" t="s">
        <v>13</v>
      </c>
      <c r="G5093" s="15">
        <f>IF(Table1[[#This Row],[Transmission]]="Manual", 0, 1)</f>
        <v>0</v>
      </c>
      <c r="H5093" t="s">
        <v>9475</v>
      </c>
      <c r="I5093" t="s">
        <v>2903</v>
      </c>
      <c r="J5093" s="4">
        <v>45597</v>
      </c>
      <c r="K5093" t="s">
        <v>4778</v>
      </c>
      <c r="L5093" s="5">
        <v>130000</v>
      </c>
      <c r="M5093" s="28">
        <f t="shared" si="79"/>
        <v>130000</v>
      </c>
      <c r="N5093">
        <f>2025-Table1[[#This Row],[Year]]</f>
        <v>16</v>
      </c>
    </row>
    <row r="5094" spans="1:14" x14ac:dyDescent="0.3">
      <c r="A5094" t="s">
        <v>44</v>
      </c>
      <c r="B5094" t="s">
        <v>79</v>
      </c>
      <c r="C5094">
        <v>2016</v>
      </c>
      <c r="D5094" s="3">
        <v>8</v>
      </c>
      <c r="E5094" s="3">
        <v>56000</v>
      </c>
      <c r="F5094" t="s">
        <v>13</v>
      </c>
      <c r="G5094" s="15">
        <f>IF(Table1[[#This Row],[Transmission]]="Manual", 0, 1)</f>
        <v>0</v>
      </c>
      <c r="H5094" t="s">
        <v>9472</v>
      </c>
      <c r="I5094" t="s">
        <v>17</v>
      </c>
      <c r="J5094" s="4">
        <v>45597</v>
      </c>
      <c r="K5094" t="s">
        <v>4779</v>
      </c>
      <c r="L5094" s="5">
        <v>710000</v>
      </c>
      <c r="M5094" s="28">
        <f t="shared" si="79"/>
        <v>710000</v>
      </c>
      <c r="N5094">
        <f>2025-Table1[[#This Row],[Year]]</f>
        <v>9</v>
      </c>
    </row>
    <row r="5095" spans="1:14" x14ac:dyDescent="0.3">
      <c r="A5095" t="s">
        <v>18</v>
      </c>
      <c r="B5095" t="s">
        <v>19</v>
      </c>
      <c r="C5095">
        <v>2015</v>
      </c>
      <c r="D5095" s="3">
        <v>9</v>
      </c>
      <c r="E5095" s="3">
        <v>74000</v>
      </c>
      <c r="F5095" t="s">
        <v>25</v>
      </c>
      <c r="G5095" s="15">
        <f>IF(Table1[[#This Row],[Transmission]]="Manual", 0, 1)</f>
        <v>1</v>
      </c>
      <c r="H5095" t="s">
        <v>9472</v>
      </c>
      <c r="I5095" t="s">
        <v>17</v>
      </c>
      <c r="J5095" s="4">
        <v>45597</v>
      </c>
      <c r="K5095" t="s">
        <v>4780</v>
      </c>
      <c r="L5095" s="5">
        <v>535000</v>
      </c>
      <c r="M5095" s="28">
        <f t="shared" si="79"/>
        <v>535000</v>
      </c>
      <c r="N5095">
        <f>2025-Table1[[#This Row],[Year]]</f>
        <v>10</v>
      </c>
    </row>
    <row r="5096" spans="1:14" x14ac:dyDescent="0.3">
      <c r="A5096" t="s">
        <v>44</v>
      </c>
      <c r="B5096" t="s">
        <v>133</v>
      </c>
      <c r="C5096">
        <v>2016</v>
      </c>
      <c r="D5096" s="3">
        <v>8</v>
      </c>
      <c r="E5096" s="3">
        <v>26000</v>
      </c>
      <c r="F5096" t="s">
        <v>25</v>
      </c>
      <c r="G5096" s="15">
        <f>IF(Table1[[#This Row],[Transmission]]="Manual", 0, 1)</f>
        <v>1</v>
      </c>
      <c r="H5096" t="s">
        <v>9475</v>
      </c>
      <c r="I5096" t="s">
        <v>14</v>
      </c>
      <c r="J5096" s="4">
        <v>45597</v>
      </c>
      <c r="K5096" t="s">
        <v>4781</v>
      </c>
      <c r="L5096" s="5">
        <v>400000</v>
      </c>
      <c r="M5096" s="28">
        <f t="shared" si="79"/>
        <v>400000</v>
      </c>
      <c r="N5096">
        <f>2025-Table1[[#This Row],[Year]]</f>
        <v>9</v>
      </c>
    </row>
    <row r="5097" spans="1:14" x14ac:dyDescent="0.3">
      <c r="A5097" t="s">
        <v>44</v>
      </c>
      <c r="B5097" t="s">
        <v>413</v>
      </c>
      <c r="C5097">
        <v>2013</v>
      </c>
      <c r="D5097" s="3">
        <v>11</v>
      </c>
      <c r="E5097" s="3">
        <v>90000</v>
      </c>
      <c r="F5097" t="s">
        <v>13</v>
      </c>
      <c r="G5097" s="15">
        <f>IF(Table1[[#This Row],[Transmission]]="Manual", 0, 1)</f>
        <v>0</v>
      </c>
      <c r="H5097" t="s">
        <v>9475</v>
      </c>
      <c r="I5097" t="s">
        <v>2903</v>
      </c>
      <c r="J5097" s="4">
        <v>45597</v>
      </c>
      <c r="K5097" t="s">
        <v>4782</v>
      </c>
      <c r="L5097" s="5">
        <v>185000</v>
      </c>
      <c r="M5097" s="28">
        <f t="shared" si="79"/>
        <v>185000</v>
      </c>
      <c r="N5097">
        <f>2025-Table1[[#This Row],[Year]]</f>
        <v>12</v>
      </c>
    </row>
    <row r="5098" spans="1:14" x14ac:dyDescent="0.3">
      <c r="A5098" t="s">
        <v>21</v>
      </c>
      <c r="B5098" t="s">
        <v>231</v>
      </c>
      <c r="C5098">
        <v>2017</v>
      </c>
      <c r="D5098" s="3">
        <v>7</v>
      </c>
      <c r="E5098" s="3">
        <v>83000</v>
      </c>
      <c r="F5098" t="s">
        <v>13</v>
      </c>
      <c r="G5098" s="15">
        <f>IF(Table1[[#This Row],[Transmission]]="Manual", 0, 1)</f>
        <v>0</v>
      </c>
      <c r="H5098" t="s">
        <v>9472</v>
      </c>
      <c r="I5098" t="s">
        <v>2903</v>
      </c>
      <c r="J5098" s="4">
        <v>45566</v>
      </c>
      <c r="K5098" t="s">
        <v>4783</v>
      </c>
      <c r="L5098" s="5">
        <v>330000</v>
      </c>
      <c r="M5098" s="28">
        <f t="shared" si="79"/>
        <v>330000</v>
      </c>
      <c r="N5098">
        <f>2025-Table1[[#This Row],[Year]]</f>
        <v>8</v>
      </c>
    </row>
    <row r="5099" spans="1:14" x14ac:dyDescent="0.3">
      <c r="A5099" t="s">
        <v>21</v>
      </c>
      <c r="B5099" t="s">
        <v>68</v>
      </c>
      <c r="C5099">
        <v>2015</v>
      </c>
      <c r="D5099" s="3">
        <v>9</v>
      </c>
      <c r="E5099" s="3">
        <v>90000</v>
      </c>
      <c r="F5099" t="s">
        <v>25</v>
      </c>
      <c r="G5099" s="15">
        <f>IF(Table1[[#This Row],[Transmission]]="Manual", 0, 1)</f>
        <v>1</v>
      </c>
      <c r="H5099" t="s">
        <v>9472</v>
      </c>
      <c r="I5099" t="s">
        <v>14</v>
      </c>
      <c r="J5099" s="4">
        <v>45597</v>
      </c>
      <c r="K5099" t="s">
        <v>165</v>
      </c>
      <c r="L5099" s="5">
        <v>358000</v>
      </c>
      <c r="M5099" s="28">
        <f t="shared" si="79"/>
        <v>358000</v>
      </c>
      <c r="N5099">
        <f>2025-Table1[[#This Row],[Year]]</f>
        <v>10</v>
      </c>
    </row>
    <row r="5100" spans="1:14" x14ac:dyDescent="0.3">
      <c r="A5100" t="s">
        <v>21</v>
      </c>
      <c r="B5100" t="s">
        <v>22</v>
      </c>
      <c r="C5100">
        <v>2022</v>
      </c>
      <c r="D5100" s="3">
        <v>2</v>
      </c>
      <c r="E5100" s="3">
        <v>40000</v>
      </c>
      <c r="F5100" t="s">
        <v>13</v>
      </c>
      <c r="G5100" s="15">
        <f>IF(Table1[[#This Row],[Transmission]]="Manual", 0, 1)</f>
        <v>0</v>
      </c>
      <c r="H5100" t="s">
        <v>9472</v>
      </c>
      <c r="I5100" t="s">
        <v>2903</v>
      </c>
      <c r="J5100" s="4">
        <v>45597</v>
      </c>
      <c r="K5100" t="s">
        <v>4784</v>
      </c>
      <c r="L5100" s="5">
        <v>660000</v>
      </c>
      <c r="M5100" s="28">
        <f t="shared" si="79"/>
        <v>660000</v>
      </c>
      <c r="N5100">
        <f>2025-Table1[[#This Row],[Year]]</f>
        <v>3</v>
      </c>
    </row>
    <row r="5101" spans="1:14" x14ac:dyDescent="0.3">
      <c r="A5101" t="s">
        <v>11</v>
      </c>
      <c r="B5101" t="s">
        <v>736</v>
      </c>
      <c r="C5101">
        <v>2010</v>
      </c>
      <c r="D5101" s="3">
        <v>14</v>
      </c>
      <c r="E5101" s="3">
        <v>143000</v>
      </c>
      <c r="F5101" t="s">
        <v>25</v>
      </c>
      <c r="G5101" s="15">
        <f>IF(Table1[[#This Row],[Transmission]]="Manual", 0, 1)</f>
        <v>1</v>
      </c>
      <c r="H5101" t="s">
        <v>9475</v>
      </c>
      <c r="I5101" t="s">
        <v>2903</v>
      </c>
      <c r="J5101" s="4">
        <v>45597</v>
      </c>
      <c r="K5101" t="s">
        <v>4785</v>
      </c>
      <c r="L5101" s="5">
        <v>399999</v>
      </c>
      <c r="M5101" s="28">
        <f t="shared" si="79"/>
        <v>399999</v>
      </c>
      <c r="N5101">
        <f>2025-Table1[[#This Row],[Year]]</f>
        <v>15</v>
      </c>
    </row>
    <row r="5102" spans="1:14" x14ac:dyDescent="0.3">
      <c r="A5102" t="s">
        <v>61</v>
      </c>
      <c r="B5102" t="s">
        <v>62</v>
      </c>
      <c r="C5102">
        <v>2016</v>
      </c>
      <c r="D5102" s="3">
        <v>8</v>
      </c>
      <c r="E5102" s="3">
        <v>61600</v>
      </c>
      <c r="F5102" t="s">
        <v>25</v>
      </c>
      <c r="G5102" s="15">
        <f>IF(Table1[[#This Row],[Transmission]]="Manual", 0, 1)</f>
        <v>1</v>
      </c>
      <c r="H5102" t="s">
        <v>9475</v>
      </c>
      <c r="I5102" t="s">
        <v>14</v>
      </c>
      <c r="J5102" s="4">
        <v>45597</v>
      </c>
      <c r="K5102" t="s">
        <v>4786</v>
      </c>
      <c r="L5102" s="5">
        <v>240000</v>
      </c>
      <c r="M5102" s="28">
        <f t="shared" si="79"/>
        <v>240000</v>
      </c>
      <c r="N5102">
        <f>2025-Table1[[#This Row],[Year]]</f>
        <v>9</v>
      </c>
    </row>
    <row r="5103" spans="1:14" x14ac:dyDescent="0.3">
      <c r="A5103" t="s">
        <v>113</v>
      </c>
      <c r="B5103" t="s">
        <v>1339</v>
      </c>
      <c r="C5103">
        <v>2018</v>
      </c>
      <c r="D5103" s="3">
        <v>6</v>
      </c>
      <c r="E5103" s="3">
        <v>95000</v>
      </c>
      <c r="F5103" t="s">
        <v>13</v>
      </c>
      <c r="G5103" s="15">
        <f>IF(Table1[[#This Row],[Transmission]]="Manual", 0, 1)</f>
        <v>0</v>
      </c>
      <c r="H5103" t="s">
        <v>9475</v>
      </c>
      <c r="I5103" t="s">
        <v>17</v>
      </c>
      <c r="J5103" s="4">
        <v>45597</v>
      </c>
      <c r="K5103" t="s">
        <v>4787</v>
      </c>
      <c r="L5103" s="5">
        <v>550000</v>
      </c>
      <c r="M5103" s="28">
        <f t="shared" si="79"/>
        <v>550000</v>
      </c>
      <c r="N5103">
        <f>2025-Table1[[#This Row],[Year]]</f>
        <v>7</v>
      </c>
    </row>
    <row r="5104" spans="1:14" x14ac:dyDescent="0.3">
      <c r="A5104" t="s">
        <v>21</v>
      </c>
      <c r="B5104" t="s">
        <v>39</v>
      </c>
      <c r="C5104">
        <v>2013</v>
      </c>
      <c r="D5104" s="3">
        <v>11</v>
      </c>
      <c r="E5104" s="3">
        <v>70000</v>
      </c>
      <c r="F5104" t="s">
        <v>13</v>
      </c>
      <c r="G5104" s="15">
        <f>IF(Table1[[#This Row],[Transmission]]="Manual", 0, 1)</f>
        <v>0</v>
      </c>
      <c r="H5104" t="s">
        <v>9472</v>
      </c>
      <c r="I5104" t="s">
        <v>2903</v>
      </c>
      <c r="J5104" s="4">
        <v>45597</v>
      </c>
      <c r="K5104" t="s">
        <v>4788</v>
      </c>
      <c r="L5104" s="5">
        <v>425000</v>
      </c>
      <c r="M5104" s="28">
        <f t="shared" si="79"/>
        <v>425000</v>
      </c>
      <c r="N5104">
        <f>2025-Table1[[#This Row],[Year]]</f>
        <v>12</v>
      </c>
    </row>
    <row r="5105" spans="1:14" x14ac:dyDescent="0.3">
      <c r="A5105" t="s">
        <v>18</v>
      </c>
      <c r="B5105" t="s">
        <v>380</v>
      </c>
      <c r="C5105">
        <v>2023</v>
      </c>
      <c r="D5105" s="3">
        <v>1</v>
      </c>
      <c r="E5105" s="3">
        <v>11021</v>
      </c>
      <c r="F5105" t="s">
        <v>13</v>
      </c>
      <c r="G5105" s="15">
        <f>IF(Table1[[#This Row],[Transmission]]="Manual", 0, 1)</f>
        <v>0</v>
      </c>
      <c r="H5105" t="s">
        <v>9472</v>
      </c>
      <c r="I5105" t="s">
        <v>14</v>
      </c>
      <c r="J5105" s="4">
        <v>45597</v>
      </c>
      <c r="K5105" t="s">
        <v>4789</v>
      </c>
      <c r="L5105" s="5">
        <v>1220000</v>
      </c>
      <c r="M5105" s="28">
        <f t="shared" si="79"/>
        <v>1220000</v>
      </c>
      <c r="N5105">
        <f>2025-Table1[[#This Row],[Year]]</f>
        <v>2</v>
      </c>
    </row>
    <row r="5106" spans="1:14" x14ac:dyDescent="0.3">
      <c r="A5106" t="s">
        <v>21</v>
      </c>
      <c r="B5106" t="s">
        <v>111</v>
      </c>
      <c r="C5106">
        <v>2016</v>
      </c>
      <c r="D5106" s="3">
        <v>8</v>
      </c>
      <c r="E5106" s="3">
        <v>80000</v>
      </c>
      <c r="F5106" t="s">
        <v>13</v>
      </c>
      <c r="G5106" s="15">
        <f>IF(Table1[[#This Row],[Transmission]]="Manual", 0, 1)</f>
        <v>0</v>
      </c>
      <c r="H5106" t="s">
        <v>9475</v>
      </c>
      <c r="I5106" t="s">
        <v>2903</v>
      </c>
      <c r="J5106" s="4">
        <v>45597</v>
      </c>
      <c r="K5106" t="s">
        <v>4790</v>
      </c>
      <c r="L5106" s="5">
        <v>225000</v>
      </c>
      <c r="M5106" s="28">
        <f t="shared" si="79"/>
        <v>225000</v>
      </c>
      <c r="N5106">
        <f>2025-Table1[[#This Row],[Year]]</f>
        <v>9</v>
      </c>
    </row>
    <row r="5107" spans="1:14" x14ac:dyDescent="0.3">
      <c r="A5107" t="s">
        <v>18</v>
      </c>
      <c r="B5107" t="s">
        <v>19</v>
      </c>
      <c r="C5107">
        <v>2016</v>
      </c>
      <c r="D5107" s="3">
        <v>8</v>
      </c>
      <c r="E5107" s="3">
        <v>90000</v>
      </c>
      <c r="F5107" t="s">
        <v>25</v>
      </c>
      <c r="G5107" s="15">
        <f>IF(Table1[[#This Row],[Transmission]]="Manual", 0, 1)</f>
        <v>1</v>
      </c>
      <c r="H5107" t="s">
        <v>9472</v>
      </c>
      <c r="I5107" t="s">
        <v>17</v>
      </c>
      <c r="J5107" s="4">
        <v>45597</v>
      </c>
      <c r="K5107" t="s">
        <v>4791</v>
      </c>
      <c r="L5107" s="5">
        <v>750000</v>
      </c>
      <c r="M5107" s="28">
        <f t="shared" si="79"/>
        <v>750000</v>
      </c>
      <c r="N5107">
        <f>2025-Table1[[#This Row],[Year]]</f>
        <v>9</v>
      </c>
    </row>
    <row r="5108" spans="1:14" x14ac:dyDescent="0.3">
      <c r="A5108" t="s">
        <v>44</v>
      </c>
      <c r="B5108" t="s">
        <v>133</v>
      </c>
      <c r="C5108">
        <v>2016</v>
      </c>
      <c r="D5108" s="3">
        <v>8</v>
      </c>
      <c r="E5108" s="3">
        <v>66610</v>
      </c>
      <c r="F5108" t="s">
        <v>25</v>
      </c>
      <c r="G5108" s="15">
        <f>IF(Table1[[#This Row],[Transmission]]="Manual", 0, 1)</f>
        <v>1</v>
      </c>
      <c r="H5108" t="s">
        <v>9475</v>
      </c>
      <c r="I5108" t="s">
        <v>2903</v>
      </c>
      <c r="J5108" s="4">
        <v>45597</v>
      </c>
      <c r="K5108" t="s">
        <v>4792</v>
      </c>
      <c r="L5108" s="5">
        <v>285000</v>
      </c>
      <c r="M5108" s="28">
        <f t="shared" si="79"/>
        <v>285000</v>
      </c>
      <c r="N5108">
        <f>2025-Table1[[#This Row],[Year]]</f>
        <v>9</v>
      </c>
    </row>
    <row r="5109" spans="1:14" x14ac:dyDescent="0.3">
      <c r="A5109" t="s">
        <v>21</v>
      </c>
      <c r="B5109" t="s">
        <v>22</v>
      </c>
      <c r="C5109">
        <v>2011</v>
      </c>
      <c r="D5109" s="3">
        <v>13</v>
      </c>
      <c r="E5109" s="3">
        <v>79000</v>
      </c>
      <c r="F5109" t="s">
        <v>13</v>
      </c>
      <c r="G5109" s="15">
        <f>IF(Table1[[#This Row],[Transmission]]="Manual", 0, 1)</f>
        <v>0</v>
      </c>
      <c r="H5109" t="s">
        <v>9475</v>
      </c>
      <c r="I5109" t="s">
        <v>17</v>
      </c>
      <c r="J5109" s="4">
        <v>45597</v>
      </c>
      <c r="K5109" t="s">
        <v>3306</v>
      </c>
      <c r="L5109" s="5">
        <v>235000</v>
      </c>
      <c r="M5109" s="28">
        <f t="shared" si="79"/>
        <v>235000</v>
      </c>
      <c r="N5109">
        <f>2025-Table1[[#This Row],[Year]]</f>
        <v>14</v>
      </c>
    </row>
    <row r="5110" spans="1:14" x14ac:dyDescent="0.3">
      <c r="A5110" t="s">
        <v>21</v>
      </c>
      <c r="B5110" t="s">
        <v>219</v>
      </c>
      <c r="C5110">
        <v>2011</v>
      </c>
      <c r="D5110" s="3">
        <v>13</v>
      </c>
      <c r="E5110" s="3">
        <v>117000</v>
      </c>
      <c r="F5110" t="s">
        <v>13</v>
      </c>
      <c r="G5110" s="15">
        <f>IF(Table1[[#This Row],[Transmission]]="Manual", 0, 1)</f>
        <v>0</v>
      </c>
      <c r="H5110" t="s">
        <v>9472</v>
      </c>
      <c r="I5110" t="s">
        <v>17</v>
      </c>
      <c r="J5110" s="4">
        <v>45597</v>
      </c>
      <c r="K5110" t="s">
        <v>4793</v>
      </c>
      <c r="L5110" s="5">
        <v>250000</v>
      </c>
      <c r="M5110" s="28">
        <f t="shared" si="79"/>
        <v>250000</v>
      </c>
      <c r="N5110">
        <f>2025-Table1[[#This Row],[Year]]</f>
        <v>14</v>
      </c>
    </row>
    <row r="5111" spans="1:14" x14ac:dyDescent="0.3">
      <c r="A5111" t="s">
        <v>847</v>
      </c>
      <c r="B5111" t="s">
        <v>848</v>
      </c>
      <c r="C5111">
        <v>2018</v>
      </c>
      <c r="D5111" s="3">
        <v>6</v>
      </c>
      <c r="E5111" s="3">
        <v>60000</v>
      </c>
      <c r="F5111" t="s">
        <v>13</v>
      </c>
      <c r="G5111" s="15">
        <f>IF(Table1[[#This Row],[Transmission]]="Manual", 0, 1)</f>
        <v>0</v>
      </c>
      <c r="H5111" t="s">
        <v>9472</v>
      </c>
      <c r="I5111" t="s">
        <v>14</v>
      </c>
      <c r="J5111" s="4">
        <v>45597</v>
      </c>
      <c r="K5111" t="s">
        <v>4794</v>
      </c>
      <c r="L5111" s="5">
        <v>300000</v>
      </c>
      <c r="M5111" s="28">
        <f t="shared" si="79"/>
        <v>300000</v>
      </c>
      <c r="N5111">
        <f>2025-Table1[[#This Row],[Year]]</f>
        <v>7</v>
      </c>
    </row>
    <row r="5112" spans="1:14" x14ac:dyDescent="0.3">
      <c r="A5112" t="s">
        <v>21</v>
      </c>
      <c r="B5112" t="s">
        <v>111</v>
      </c>
      <c r="C5112">
        <v>2013</v>
      </c>
      <c r="D5112" s="3">
        <v>11</v>
      </c>
      <c r="E5112" s="3">
        <v>100000</v>
      </c>
      <c r="F5112" t="s">
        <v>25</v>
      </c>
      <c r="G5112" s="15">
        <f>IF(Table1[[#This Row],[Transmission]]="Manual", 0, 1)</f>
        <v>1</v>
      </c>
      <c r="H5112" t="s">
        <v>9475</v>
      </c>
      <c r="I5112" t="s">
        <v>2903</v>
      </c>
      <c r="J5112" s="4">
        <v>45597</v>
      </c>
      <c r="K5112" t="s">
        <v>4795</v>
      </c>
      <c r="L5112" s="5">
        <v>200000</v>
      </c>
      <c r="M5112" s="28">
        <f t="shared" si="79"/>
        <v>200000</v>
      </c>
      <c r="N5112">
        <f>2025-Table1[[#This Row],[Year]]</f>
        <v>12</v>
      </c>
    </row>
    <row r="5113" spans="1:14" x14ac:dyDescent="0.3">
      <c r="A5113" t="s">
        <v>61</v>
      </c>
      <c r="B5113" t="s">
        <v>109</v>
      </c>
      <c r="C5113">
        <v>2018</v>
      </c>
      <c r="D5113" s="3">
        <v>6</v>
      </c>
      <c r="E5113" s="3">
        <v>71000</v>
      </c>
      <c r="F5113" t="s">
        <v>13</v>
      </c>
      <c r="G5113" s="15">
        <f>IF(Table1[[#This Row],[Transmission]]="Manual", 0, 1)</f>
        <v>0</v>
      </c>
      <c r="H5113" t="s">
        <v>9472</v>
      </c>
      <c r="I5113" t="s">
        <v>17</v>
      </c>
      <c r="J5113" s="4">
        <v>45597</v>
      </c>
      <c r="K5113" t="s">
        <v>4796</v>
      </c>
      <c r="L5113" s="5">
        <v>840000</v>
      </c>
      <c r="M5113" s="28">
        <f t="shared" si="79"/>
        <v>840000</v>
      </c>
      <c r="N5113">
        <f>2025-Table1[[#This Row],[Year]]</f>
        <v>7</v>
      </c>
    </row>
    <row r="5114" spans="1:14" x14ac:dyDescent="0.3">
      <c r="A5114" t="s">
        <v>11</v>
      </c>
      <c r="B5114" t="s">
        <v>288</v>
      </c>
      <c r="C5114">
        <v>2015</v>
      </c>
      <c r="D5114" s="3">
        <v>9</v>
      </c>
      <c r="E5114" s="3">
        <v>95000</v>
      </c>
      <c r="F5114" t="s">
        <v>25</v>
      </c>
      <c r="G5114" s="15">
        <f>IF(Table1[[#This Row],[Transmission]]="Manual", 0, 1)</f>
        <v>1</v>
      </c>
      <c r="H5114" t="s">
        <v>9472</v>
      </c>
      <c r="I5114" t="s">
        <v>2903</v>
      </c>
      <c r="J5114" s="4">
        <v>45597</v>
      </c>
      <c r="K5114" t="s">
        <v>4797</v>
      </c>
      <c r="L5114" s="5">
        <v>450000</v>
      </c>
      <c r="M5114" s="28">
        <f t="shared" si="79"/>
        <v>450000</v>
      </c>
      <c r="N5114">
        <f>2025-Table1[[#This Row],[Year]]</f>
        <v>10</v>
      </c>
    </row>
    <row r="5115" spans="1:14" x14ac:dyDescent="0.3">
      <c r="A5115" t="s">
        <v>11</v>
      </c>
      <c r="B5115" t="s">
        <v>183</v>
      </c>
      <c r="C5115">
        <v>2014</v>
      </c>
      <c r="D5115" s="3">
        <v>10</v>
      </c>
      <c r="E5115" s="3">
        <v>21000</v>
      </c>
      <c r="F5115" t="s">
        <v>25</v>
      </c>
      <c r="G5115" s="15">
        <f>IF(Table1[[#This Row],[Transmission]]="Manual", 0, 1)</f>
        <v>1</v>
      </c>
      <c r="H5115" t="s">
        <v>9472</v>
      </c>
      <c r="I5115" t="s">
        <v>2903</v>
      </c>
      <c r="J5115" s="4">
        <v>45597</v>
      </c>
      <c r="K5115" t="s">
        <v>4798</v>
      </c>
      <c r="L5115" s="5">
        <v>242000</v>
      </c>
      <c r="M5115" s="28">
        <f t="shared" si="79"/>
        <v>242000</v>
      </c>
      <c r="N5115">
        <f>2025-Table1[[#This Row],[Year]]</f>
        <v>11</v>
      </c>
    </row>
    <row r="5116" spans="1:14" x14ac:dyDescent="0.3">
      <c r="A5116" t="s">
        <v>113</v>
      </c>
      <c r="B5116" t="s">
        <v>121</v>
      </c>
      <c r="C5116">
        <v>2015</v>
      </c>
      <c r="D5116" s="3">
        <v>9</v>
      </c>
      <c r="E5116" s="3">
        <v>80000</v>
      </c>
      <c r="F5116" t="s">
        <v>13</v>
      </c>
      <c r="G5116" s="15">
        <f>IF(Table1[[#This Row],[Transmission]]="Manual", 0, 1)</f>
        <v>0</v>
      </c>
      <c r="H5116" t="s">
        <v>9472</v>
      </c>
      <c r="I5116" t="s">
        <v>17</v>
      </c>
      <c r="J5116" s="4">
        <v>45597</v>
      </c>
      <c r="K5116" t="s">
        <v>3360</v>
      </c>
      <c r="L5116" s="5">
        <v>490000</v>
      </c>
      <c r="M5116" s="28">
        <f t="shared" si="79"/>
        <v>490000</v>
      </c>
      <c r="N5116">
        <f>2025-Table1[[#This Row],[Year]]</f>
        <v>10</v>
      </c>
    </row>
    <row r="5117" spans="1:14" x14ac:dyDescent="0.3">
      <c r="A5117" t="s">
        <v>44</v>
      </c>
      <c r="B5117" t="s">
        <v>116</v>
      </c>
      <c r="C5117">
        <v>2015</v>
      </c>
      <c r="D5117" s="3">
        <v>9</v>
      </c>
      <c r="E5117" s="3">
        <v>58124</v>
      </c>
      <c r="F5117" t="s">
        <v>13</v>
      </c>
      <c r="G5117" s="15">
        <f>IF(Table1[[#This Row],[Transmission]]="Manual", 0, 1)</f>
        <v>0</v>
      </c>
      <c r="H5117" t="s">
        <v>9475</v>
      </c>
      <c r="I5117" t="s">
        <v>14</v>
      </c>
      <c r="J5117" s="4">
        <v>45597</v>
      </c>
      <c r="K5117" t="s">
        <v>4799</v>
      </c>
      <c r="L5117" s="5">
        <v>250000</v>
      </c>
      <c r="M5117" s="28">
        <f t="shared" si="79"/>
        <v>250000</v>
      </c>
      <c r="N5117">
        <f>2025-Table1[[#This Row],[Year]]</f>
        <v>10</v>
      </c>
    </row>
    <row r="5118" spans="1:14" x14ac:dyDescent="0.3">
      <c r="A5118" t="s">
        <v>101</v>
      </c>
      <c r="B5118" t="s">
        <v>152</v>
      </c>
      <c r="C5118">
        <v>2019</v>
      </c>
      <c r="D5118" s="3">
        <v>5</v>
      </c>
      <c r="E5118" s="3">
        <v>82000</v>
      </c>
      <c r="F5118" t="s">
        <v>13</v>
      </c>
      <c r="G5118" s="15">
        <f>IF(Table1[[#This Row],[Transmission]]="Manual", 0, 1)</f>
        <v>0</v>
      </c>
      <c r="H5118" t="s">
        <v>9475</v>
      </c>
      <c r="I5118" t="s">
        <v>17</v>
      </c>
      <c r="J5118" s="4">
        <v>45597</v>
      </c>
      <c r="K5118" t="s">
        <v>1874</v>
      </c>
      <c r="L5118" s="5">
        <v>625000</v>
      </c>
      <c r="M5118" s="28">
        <f t="shared" si="79"/>
        <v>625000</v>
      </c>
      <c r="N5118">
        <f>2025-Table1[[#This Row],[Year]]</f>
        <v>6</v>
      </c>
    </row>
    <row r="5119" spans="1:14" x14ac:dyDescent="0.3">
      <c r="A5119" t="s">
        <v>334</v>
      </c>
      <c r="B5119" t="s">
        <v>335</v>
      </c>
      <c r="C5119">
        <v>2016</v>
      </c>
      <c r="D5119" s="3">
        <v>8</v>
      </c>
      <c r="E5119" s="3">
        <v>100000</v>
      </c>
      <c r="F5119" t="s">
        <v>25</v>
      </c>
      <c r="G5119" s="15">
        <f>IF(Table1[[#This Row],[Transmission]]="Manual", 0, 1)</f>
        <v>1</v>
      </c>
      <c r="H5119" t="s">
        <v>9475</v>
      </c>
      <c r="I5119" t="s">
        <v>17</v>
      </c>
      <c r="J5119" s="4">
        <v>45597</v>
      </c>
      <c r="K5119" t="s">
        <v>4800</v>
      </c>
      <c r="L5119" s="5">
        <v>1490000</v>
      </c>
      <c r="M5119" s="28">
        <f t="shared" si="79"/>
        <v>1490000</v>
      </c>
      <c r="N5119">
        <f>2025-Table1[[#This Row],[Year]]</f>
        <v>9</v>
      </c>
    </row>
    <row r="5120" spans="1:14" x14ac:dyDescent="0.3">
      <c r="A5120" t="s">
        <v>21</v>
      </c>
      <c r="B5120" t="s">
        <v>39</v>
      </c>
      <c r="C5120">
        <v>2023</v>
      </c>
      <c r="D5120" s="3">
        <v>1</v>
      </c>
      <c r="E5120" s="3">
        <v>45000</v>
      </c>
      <c r="F5120" t="s">
        <v>25</v>
      </c>
      <c r="G5120" s="15">
        <f>IF(Table1[[#This Row],[Transmission]]="Manual", 0, 1)</f>
        <v>1</v>
      </c>
      <c r="H5120" t="s">
        <v>9472</v>
      </c>
      <c r="I5120" t="s">
        <v>2903</v>
      </c>
      <c r="J5120" s="4">
        <v>45597</v>
      </c>
      <c r="K5120" t="s">
        <v>4801</v>
      </c>
      <c r="L5120" s="5">
        <v>725000</v>
      </c>
      <c r="M5120" s="28">
        <f t="shared" si="79"/>
        <v>725000</v>
      </c>
      <c r="N5120">
        <f>2025-Table1[[#This Row],[Year]]</f>
        <v>2</v>
      </c>
    </row>
    <row r="5121" spans="1:14" x14ac:dyDescent="0.3">
      <c r="A5121" t="s">
        <v>44</v>
      </c>
      <c r="B5121" t="s">
        <v>81</v>
      </c>
      <c r="C5121">
        <v>2021</v>
      </c>
      <c r="D5121" s="3">
        <v>3</v>
      </c>
      <c r="E5121" s="3">
        <v>32000</v>
      </c>
      <c r="F5121" t="s">
        <v>25</v>
      </c>
      <c r="G5121" s="15">
        <f>IF(Table1[[#This Row],[Transmission]]="Manual", 0, 1)</f>
        <v>1</v>
      </c>
      <c r="H5121" t="s">
        <v>9472</v>
      </c>
      <c r="I5121" t="s">
        <v>14</v>
      </c>
      <c r="J5121" s="4">
        <v>45597</v>
      </c>
      <c r="K5121" t="s">
        <v>4802</v>
      </c>
      <c r="L5121" s="5">
        <v>900000</v>
      </c>
      <c r="M5121" s="28">
        <f t="shared" si="79"/>
        <v>900000</v>
      </c>
      <c r="N5121">
        <f>2025-Table1[[#This Row],[Year]]</f>
        <v>4</v>
      </c>
    </row>
    <row r="5122" spans="1:14" x14ac:dyDescent="0.3">
      <c r="A5122" t="s">
        <v>21</v>
      </c>
      <c r="B5122" t="s">
        <v>111</v>
      </c>
      <c r="C5122">
        <v>2020</v>
      </c>
      <c r="D5122" s="3">
        <v>4</v>
      </c>
      <c r="E5122" s="3">
        <v>82000</v>
      </c>
      <c r="F5122" t="s">
        <v>25</v>
      </c>
      <c r="G5122" s="15">
        <f>IF(Table1[[#This Row],[Transmission]]="Manual", 0, 1)</f>
        <v>1</v>
      </c>
      <c r="H5122" t="s">
        <v>9472</v>
      </c>
      <c r="I5122" t="s">
        <v>2903</v>
      </c>
      <c r="J5122" s="4">
        <v>45597</v>
      </c>
      <c r="K5122" t="s">
        <v>4803</v>
      </c>
      <c r="L5122" s="5">
        <v>560000</v>
      </c>
      <c r="M5122" s="28">
        <f t="shared" si="79"/>
        <v>560000</v>
      </c>
      <c r="N5122">
        <f>2025-Table1[[#This Row],[Year]]</f>
        <v>5</v>
      </c>
    </row>
    <row r="5123" spans="1:14" x14ac:dyDescent="0.3">
      <c r="A5123" t="s">
        <v>18</v>
      </c>
      <c r="B5123" t="s">
        <v>19</v>
      </c>
      <c r="C5123">
        <v>2016</v>
      </c>
      <c r="D5123" s="3">
        <v>8</v>
      </c>
      <c r="E5123" s="3">
        <v>67000</v>
      </c>
      <c r="F5123" t="s">
        <v>13</v>
      </c>
      <c r="G5123" s="15">
        <f>IF(Table1[[#This Row],[Transmission]]="Manual", 0, 1)</f>
        <v>0</v>
      </c>
      <c r="H5123" t="s">
        <v>9475</v>
      </c>
      <c r="I5123" t="s">
        <v>14</v>
      </c>
      <c r="J5123" s="4">
        <v>45597</v>
      </c>
      <c r="K5123" t="s">
        <v>4804</v>
      </c>
      <c r="L5123" s="5">
        <v>451000</v>
      </c>
      <c r="M5123" s="28">
        <f t="shared" ref="M5123:M5186" si="80">VALUE(SUBSTITUTE(SUBSTITUTE(L5123,"₹"," "),",",""))</f>
        <v>451000</v>
      </c>
      <c r="N5123">
        <f>2025-Table1[[#This Row],[Year]]</f>
        <v>9</v>
      </c>
    </row>
    <row r="5124" spans="1:14" x14ac:dyDescent="0.3">
      <c r="A5124" t="s">
        <v>15</v>
      </c>
      <c r="B5124" t="s">
        <v>93</v>
      </c>
      <c r="C5124">
        <v>2015</v>
      </c>
      <c r="D5124" s="3">
        <v>9</v>
      </c>
      <c r="E5124" s="3">
        <v>40000</v>
      </c>
      <c r="F5124" t="s">
        <v>25</v>
      </c>
      <c r="G5124" s="15">
        <f>IF(Table1[[#This Row],[Transmission]]="Manual", 0, 1)</f>
        <v>1</v>
      </c>
      <c r="H5124" t="s">
        <v>9475</v>
      </c>
      <c r="I5124" t="s">
        <v>17</v>
      </c>
      <c r="J5124" s="4">
        <v>45597</v>
      </c>
      <c r="K5124" t="s">
        <v>320</v>
      </c>
      <c r="L5124" s="5">
        <v>1375000</v>
      </c>
      <c r="M5124" s="28">
        <f t="shared" si="80"/>
        <v>1375000</v>
      </c>
      <c r="N5124">
        <f>2025-Table1[[#This Row],[Year]]</f>
        <v>10</v>
      </c>
    </row>
    <row r="5125" spans="1:14" x14ac:dyDescent="0.3">
      <c r="A5125" t="s">
        <v>75</v>
      </c>
      <c r="B5125" t="s">
        <v>1211</v>
      </c>
      <c r="C5125">
        <v>2012</v>
      </c>
      <c r="D5125" s="3">
        <v>12</v>
      </c>
      <c r="E5125" s="3">
        <v>84000</v>
      </c>
      <c r="F5125" t="s">
        <v>25</v>
      </c>
      <c r="G5125" s="15">
        <f>IF(Table1[[#This Row],[Transmission]]="Manual", 0, 1)</f>
        <v>1</v>
      </c>
      <c r="H5125" t="s">
        <v>9472</v>
      </c>
      <c r="I5125" t="s">
        <v>17</v>
      </c>
      <c r="J5125" s="4">
        <v>45566</v>
      </c>
      <c r="K5125" t="s">
        <v>1212</v>
      </c>
      <c r="L5125" s="5">
        <v>760000</v>
      </c>
      <c r="M5125" s="28">
        <f t="shared" si="80"/>
        <v>760000</v>
      </c>
      <c r="N5125">
        <f>2025-Table1[[#This Row],[Year]]</f>
        <v>13</v>
      </c>
    </row>
    <row r="5126" spans="1:14" x14ac:dyDescent="0.3">
      <c r="A5126" t="s">
        <v>101</v>
      </c>
      <c r="B5126" t="s">
        <v>727</v>
      </c>
      <c r="C5126">
        <v>2017</v>
      </c>
      <c r="D5126" s="3">
        <v>7</v>
      </c>
      <c r="E5126" s="3">
        <v>34000</v>
      </c>
      <c r="F5126" t="s">
        <v>25</v>
      </c>
      <c r="G5126" s="15">
        <f>IF(Table1[[#This Row],[Transmission]]="Manual", 0, 1)</f>
        <v>1</v>
      </c>
      <c r="H5126" t="s">
        <v>9475</v>
      </c>
      <c r="I5126" t="s">
        <v>14</v>
      </c>
      <c r="J5126" s="4">
        <v>45597</v>
      </c>
      <c r="K5126" t="s">
        <v>4805</v>
      </c>
      <c r="L5126" s="5">
        <v>230000</v>
      </c>
      <c r="M5126" s="28">
        <f t="shared" si="80"/>
        <v>230000</v>
      </c>
      <c r="N5126">
        <f>2025-Table1[[#This Row],[Year]]</f>
        <v>8</v>
      </c>
    </row>
    <row r="5127" spans="1:14" x14ac:dyDescent="0.3">
      <c r="A5127" t="s">
        <v>61</v>
      </c>
      <c r="B5127" t="s">
        <v>109</v>
      </c>
      <c r="C5127">
        <v>2013</v>
      </c>
      <c r="D5127" s="3">
        <v>11</v>
      </c>
      <c r="E5127" s="3">
        <v>89000</v>
      </c>
      <c r="F5127" t="s">
        <v>13</v>
      </c>
      <c r="G5127" s="15">
        <f>IF(Table1[[#This Row],[Transmission]]="Manual", 0, 1)</f>
        <v>0</v>
      </c>
      <c r="H5127" t="s">
        <v>9475</v>
      </c>
      <c r="I5127" t="s">
        <v>17</v>
      </c>
      <c r="J5127" s="4">
        <v>45597</v>
      </c>
      <c r="K5127" t="s">
        <v>1530</v>
      </c>
      <c r="L5127" s="5">
        <v>525000</v>
      </c>
      <c r="M5127" s="28">
        <f t="shared" si="80"/>
        <v>525000</v>
      </c>
      <c r="N5127">
        <f>2025-Table1[[#This Row],[Year]]</f>
        <v>12</v>
      </c>
    </row>
    <row r="5128" spans="1:14" x14ac:dyDescent="0.3">
      <c r="A5128" t="s">
        <v>21</v>
      </c>
      <c r="B5128">
        <v>800</v>
      </c>
      <c r="C5128">
        <v>2005</v>
      </c>
      <c r="D5128" s="3">
        <v>19</v>
      </c>
      <c r="E5128" s="3">
        <v>28000</v>
      </c>
      <c r="F5128" t="s">
        <v>13</v>
      </c>
      <c r="G5128" s="15">
        <f>IF(Table1[[#This Row],[Transmission]]="Manual", 0, 1)</f>
        <v>0</v>
      </c>
      <c r="H5128" t="s">
        <v>9475</v>
      </c>
      <c r="I5128" t="s">
        <v>14</v>
      </c>
      <c r="J5128" s="4">
        <v>45597</v>
      </c>
      <c r="K5128" t="s">
        <v>4806</v>
      </c>
      <c r="L5128" s="5">
        <v>58000</v>
      </c>
      <c r="M5128" s="28">
        <f t="shared" si="80"/>
        <v>58000</v>
      </c>
      <c r="N5128">
        <f>2025-Table1[[#This Row],[Year]]</f>
        <v>20</v>
      </c>
    </row>
    <row r="5129" spans="1:14" x14ac:dyDescent="0.3">
      <c r="A5129" t="s">
        <v>21</v>
      </c>
      <c r="B5129" t="s">
        <v>49</v>
      </c>
      <c r="C5129">
        <v>2017</v>
      </c>
      <c r="D5129" s="3">
        <v>7</v>
      </c>
      <c r="E5129" s="3">
        <v>72000</v>
      </c>
      <c r="F5129" t="s">
        <v>13</v>
      </c>
      <c r="G5129" s="15">
        <f>IF(Table1[[#This Row],[Transmission]]="Manual", 0, 1)</f>
        <v>0</v>
      </c>
      <c r="H5129" t="s">
        <v>9475</v>
      </c>
      <c r="I5129" t="s">
        <v>2903</v>
      </c>
      <c r="J5129" s="4">
        <v>45597</v>
      </c>
      <c r="K5129" t="s">
        <v>2928</v>
      </c>
      <c r="L5129" s="5">
        <v>750000</v>
      </c>
      <c r="M5129" s="28">
        <f t="shared" si="80"/>
        <v>750000</v>
      </c>
      <c r="N5129">
        <f>2025-Table1[[#This Row],[Year]]</f>
        <v>8</v>
      </c>
    </row>
    <row r="5130" spans="1:14" x14ac:dyDescent="0.3">
      <c r="A5130" t="s">
        <v>21</v>
      </c>
      <c r="B5130" t="s">
        <v>194</v>
      </c>
      <c r="C5130">
        <v>2014</v>
      </c>
      <c r="D5130" s="3">
        <v>10</v>
      </c>
      <c r="E5130" s="3">
        <v>58000</v>
      </c>
      <c r="F5130" t="s">
        <v>13</v>
      </c>
      <c r="G5130" s="15">
        <f>IF(Table1[[#This Row],[Transmission]]="Manual", 0, 1)</f>
        <v>0</v>
      </c>
      <c r="H5130" t="s">
        <v>9472</v>
      </c>
      <c r="I5130" t="s">
        <v>2903</v>
      </c>
      <c r="J5130" s="4">
        <v>45597</v>
      </c>
      <c r="K5130" t="s">
        <v>4807</v>
      </c>
      <c r="L5130" s="5">
        <v>360000</v>
      </c>
      <c r="M5130" s="28">
        <f t="shared" si="80"/>
        <v>360000</v>
      </c>
      <c r="N5130">
        <f>2025-Table1[[#This Row],[Year]]</f>
        <v>11</v>
      </c>
    </row>
    <row r="5131" spans="1:14" x14ac:dyDescent="0.3">
      <c r="A5131" t="s">
        <v>18</v>
      </c>
      <c r="B5131" t="s">
        <v>86</v>
      </c>
      <c r="C5131">
        <v>2013</v>
      </c>
      <c r="D5131" s="3">
        <v>11</v>
      </c>
      <c r="E5131" s="3">
        <v>87500</v>
      </c>
      <c r="F5131" t="s">
        <v>13</v>
      </c>
      <c r="G5131" s="15">
        <f>IF(Table1[[#This Row],[Transmission]]="Manual", 0, 1)</f>
        <v>0</v>
      </c>
      <c r="H5131" t="s">
        <v>9475</v>
      </c>
      <c r="I5131" t="s">
        <v>14</v>
      </c>
      <c r="J5131" s="4">
        <v>45597</v>
      </c>
      <c r="K5131" t="s">
        <v>4808</v>
      </c>
      <c r="L5131" s="5">
        <v>300000</v>
      </c>
      <c r="M5131" s="28">
        <f t="shared" si="80"/>
        <v>300000</v>
      </c>
      <c r="N5131">
        <f>2025-Table1[[#This Row],[Year]]</f>
        <v>12</v>
      </c>
    </row>
    <row r="5132" spans="1:14" x14ac:dyDescent="0.3">
      <c r="A5132" t="s">
        <v>44</v>
      </c>
      <c r="B5132" t="s">
        <v>1728</v>
      </c>
      <c r="C5132">
        <v>2020</v>
      </c>
      <c r="D5132" s="3">
        <v>4</v>
      </c>
      <c r="E5132" s="3">
        <v>70000</v>
      </c>
      <c r="F5132" t="s">
        <v>13</v>
      </c>
      <c r="G5132" s="15">
        <f>IF(Table1[[#This Row],[Transmission]]="Manual", 0, 1)</f>
        <v>0</v>
      </c>
      <c r="H5132" t="s">
        <v>9472</v>
      </c>
      <c r="I5132" t="s">
        <v>2903</v>
      </c>
      <c r="J5132" s="4">
        <v>45597</v>
      </c>
      <c r="K5132" t="s">
        <v>2904</v>
      </c>
      <c r="L5132" s="5">
        <v>625000</v>
      </c>
      <c r="M5132" s="28">
        <f t="shared" si="80"/>
        <v>625000</v>
      </c>
      <c r="N5132">
        <f>2025-Table1[[#This Row],[Year]]</f>
        <v>5</v>
      </c>
    </row>
    <row r="5133" spans="1:14" x14ac:dyDescent="0.3">
      <c r="A5133" t="s">
        <v>21</v>
      </c>
      <c r="B5133" t="s">
        <v>39</v>
      </c>
      <c r="C5133">
        <v>2018</v>
      </c>
      <c r="D5133" s="3">
        <v>6</v>
      </c>
      <c r="E5133" s="3">
        <v>100000</v>
      </c>
      <c r="F5133" t="s">
        <v>13</v>
      </c>
      <c r="G5133" s="15">
        <f>IF(Table1[[#This Row],[Transmission]]="Manual", 0, 1)</f>
        <v>0</v>
      </c>
      <c r="H5133" t="s">
        <v>9475</v>
      </c>
      <c r="I5133" t="s">
        <v>17</v>
      </c>
      <c r="J5133" s="4">
        <v>45597</v>
      </c>
      <c r="K5133" t="s">
        <v>3950</v>
      </c>
      <c r="L5133" s="5">
        <v>575000</v>
      </c>
      <c r="M5133" s="28">
        <f t="shared" si="80"/>
        <v>575000</v>
      </c>
      <c r="N5133">
        <f>2025-Table1[[#This Row],[Year]]</f>
        <v>7</v>
      </c>
    </row>
    <row r="5134" spans="1:14" x14ac:dyDescent="0.3">
      <c r="A5134" t="s">
        <v>21</v>
      </c>
      <c r="B5134" t="s">
        <v>1275</v>
      </c>
      <c r="C5134">
        <v>2018</v>
      </c>
      <c r="D5134" s="3">
        <v>6</v>
      </c>
      <c r="E5134" s="3">
        <v>78000</v>
      </c>
      <c r="F5134" t="s">
        <v>25</v>
      </c>
      <c r="G5134" s="15">
        <f>IF(Table1[[#This Row],[Transmission]]="Manual", 0, 1)</f>
        <v>1</v>
      </c>
      <c r="H5134" t="s">
        <v>9472</v>
      </c>
      <c r="I5134" t="s">
        <v>2903</v>
      </c>
      <c r="J5134" s="4">
        <v>45597</v>
      </c>
      <c r="K5134" t="s">
        <v>4809</v>
      </c>
      <c r="L5134" s="5">
        <v>349999</v>
      </c>
      <c r="M5134" s="28">
        <f t="shared" si="80"/>
        <v>349999</v>
      </c>
      <c r="N5134">
        <f>2025-Table1[[#This Row],[Year]]</f>
        <v>7</v>
      </c>
    </row>
    <row r="5135" spans="1:14" x14ac:dyDescent="0.3">
      <c r="A5135" t="s">
        <v>21</v>
      </c>
      <c r="B5135" t="s">
        <v>199</v>
      </c>
      <c r="C5135">
        <v>2014</v>
      </c>
      <c r="D5135" s="3">
        <v>10</v>
      </c>
      <c r="E5135" s="3">
        <v>25000</v>
      </c>
      <c r="F5135" t="s">
        <v>13</v>
      </c>
      <c r="G5135" s="15">
        <f>IF(Table1[[#This Row],[Transmission]]="Manual", 0, 1)</f>
        <v>0</v>
      </c>
      <c r="H5135" t="s">
        <v>9472</v>
      </c>
      <c r="I5135" t="s">
        <v>17</v>
      </c>
      <c r="J5135" s="4">
        <v>45597</v>
      </c>
      <c r="K5135" t="s">
        <v>2049</v>
      </c>
      <c r="L5135" s="5">
        <v>591000</v>
      </c>
      <c r="M5135" s="28">
        <f t="shared" si="80"/>
        <v>591000</v>
      </c>
      <c r="N5135">
        <f>2025-Table1[[#This Row],[Year]]</f>
        <v>11</v>
      </c>
    </row>
    <row r="5136" spans="1:14" x14ac:dyDescent="0.3">
      <c r="A5136" t="s">
        <v>44</v>
      </c>
      <c r="B5136" t="s">
        <v>89</v>
      </c>
      <c r="C5136">
        <v>2014</v>
      </c>
      <c r="D5136" s="3">
        <v>10</v>
      </c>
      <c r="E5136" s="3">
        <v>137000</v>
      </c>
      <c r="F5136" t="s">
        <v>13</v>
      </c>
      <c r="G5136" s="15">
        <f>IF(Table1[[#This Row],[Transmission]]="Manual", 0, 1)</f>
        <v>0</v>
      </c>
      <c r="H5136" t="s">
        <v>9475</v>
      </c>
      <c r="I5136" t="s">
        <v>17</v>
      </c>
      <c r="J5136" s="4">
        <v>45597</v>
      </c>
      <c r="K5136" t="s">
        <v>4810</v>
      </c>
      <c r="L5136" s="5">
        <v>560000</v>
      </c>
      <c r="M5136" s="28">
        <f t="shared" si="80"/>
        <v>560000</v>
      </c>
      <c r="N5136">
        <f>2025-Table1[[#This Row],[Year]]</f>
        <v>11</v>
      </c>
    </row>
    <row r="5137" spans="1:14" x14ac:dyDescent="0.3">
      <c r="A5137" t="s">
        <v>21</v>
      </c>
      <c r="B5137" t="s">
        <v>49</v>
      </c>
      <c r="C5137">
        <v>2017</v>
      </c>
      <c r="D5137" s="3">
        <v>7</v>
      </c>
      <c r="E5137" s="3">
        <v>72300</v>
      </c>
      <c r="F5137" t="s">
        <v>13</v>
      </c>
      <c r="G5137" s="15">
        <f>IF(Table1[[#This Row],[Transmission]]="Manual", 0, 1)</f>
        <v>0</v>
      </c>
      <c r="H5137" t="s">
        <v>9472</v>
      </c>
      <c r="I5137" t="s">
        <v>2903</v>
      </c>
      <c r="J5137" s="4">
        <v>45597</v>
      </c>
      <c r="K5137" t="s">
        <v>2928</v>
      </c>
      <c r="L5137" s="5">
        <v>749000</v>
      </c>
      <c r="M5137" s="28">
        <f t="shared" si="80"/>
        <v>749000</v>
      </c>
      <c r="N5137">
        <f>2025-Table1[[#This Row],[Year]]</f>
        <v>8</v>
      </c>
    </row>
    <row r="5138" spans="1:14" x14ac:dyDescent="0.3">
      <c r="A5138" t="s">
        <v>101</v>
      </c>
      <c r="B5138" t="s">
        <v>152</v>
      </c>
      <c r="C5138">
        <v>2019</v>
      </c>
      <c r="D5138" s="3">
        <v>5</v>
      </c>
      <c r="E5138" s="3">
        <v>122087</v>
      </c>
      <c r="F5138" t="s">
        <v>13</v>
      </c>
      <c r="G5138" s="15">
        <f>IF(Table1[[#This Row],[Transmission]]="Manual", 0, 1)</f>
        <v>0</v>
      </c>
      <c r="H5138" t="s">
        <v>9472</v>
      </c>
      <c r="I5138" t="s">
        <v>17</v>
      </c>
      <c r="J5138" s="4">
        <v>45597</v>
      </c>
      <c r="K5138" t="s">
        <v>4811</v>
      </c>
      <c r="L5138" s="5">
        <v>625000</v>
      </c>
      <c r="M5138" s="28">
        <f t="shared" si="80"/>
        <v>625000</v>
      </c>
      <c r="N5138">
        <f>2025-Table1[[#This Row],[Year]]</f>
        <v>6</v>
      </c>
    </row>
    <row r="5139" spans="1:14" x14ac:dyDescent="0.3">
      <c r="A5139" t="s">
        <v>44</v>
      </c>
      <c r="B5139" t="s">
        <v>1350</v>
      </c>
      <c r="C5139">
        <v>2016</v>
      </c>
      <c r="D5139" s="3">
        <v>8</v>
      </c>
      <c r="E5139" s="3">
        <v>65000</v>
      </c>
      <c r="F5139" t="s">
        <v>13</v>
      </c>
      <c r="G5139" s="15">
        <f>IF(Table1[[#This Row],[Transmission]]="Manual", 0, 1)</f>
        <v>0</v>
      </c>
      <c r="H5139" t="s">
        <v>9475</v>
      </c>
      <c r="I5139" t="s">
        <v>14</v>
      </c>
      <c r="J5139" s="4">
        <v>45597</v>
      </c>
      <c r="K5139" t="s">
        <v>4812</v>
      </c>
      <c r="L5139" s="5">
        <v>400000</v>
      </c>
      <c r="M5139" s="28">
        <f t="shared" si="80"/>
        <v>400000</v>
      </c>
      <c r="N5139">
        <f>2025-Table1[[#This Row],[Year]]</f>
        <v>9</v>
      </c>
    </row>
    <row r="5140" spans="1:14" x14ac:dyDescent="0.3">
      <c r="A5140" t="s">
        <v>21</v>
      </c>
      <c r="B5140" t="s">
        <v>914</v>
      </c>
      <c r="C5140">
        <v>2008</v>
      </c>
      <c r="D5140" s="3">
        <v>16</v>
      </c>
      <c r="E5140" s="3">
        <v>54000</v>
      </c>
      <c r="F5140" t="s">
        <v>13</v>
      </c>
      <c r="G5140" s="15">
        <f>IF(Table1[[#This Row],[Transmission]]="Manual", 0, 1)</f>
        <v>0</v>
      </c>
      <c r="H5140" t="s">
        <v>9472</v>
      </c>
      <c r="I5140" t="s">
        <v>2903</v>
      </c>
      <c r="J5140" s="4">
        <v>45597</v>
      </c>
      <c r="K5140" t="s">
        <v>4813</v>
      </c>
      <c r="L5140" s="5">
        <v>98500</v>
      </c>
      <c r="M5140" s="28">
        <f t="shared" si="80"/>
        <v>98500</v>
      </c>
      <c r="N5140">
        <f>2025-Table1[[#This Row],[Year]]</f>
        <v>17</v>
      </c>
    </row>
    <row r="5141" spans="1:14" x14ac:dyDescent="0.3">
      <c r="A5141" t="s">
        <v>18</v>
      </c>
      <c r="B5141" t="s">
        <v>162</v>
      </c>
      <c r="C5141">
        <v>2018</v>
      </c>
      <c r="D5141" s="3">
        <v>6</v>
      </c>
      <c r="E5141" s="3">
        <v>46000</v>
      </c>
      <c r="F5141" t="s">
        <v>13</v>
      </c>
      <c r="G5141" s="15">
        <f>IF(Table1[[#This Row],[Transmission]]="Manual", 0, 1)</f>
        <v>0</v>
      </c>
      <c r="H5141" t="s">
        <v>9475</v>
      </c>
      <c r="I5141" t="s">
        <v>14</v>
      </c>
      <c r="J5141" s="4">
        <v>45597</v>
      </c>
      <c r="K5141" t="s">
        <v>4814</v>
      </c>
      <c r="L5141" s="5">
        <v>650000</v>
      </c>
      <c r="M5141" s="28">
        <f t="shared" si="80"/>
        <v>650000</v>
      </c>
      <c r="N5141">
        <f>2025-Table1[[#This Row],[Year]]</f>
        <v>7</v>
      </c>
    </row>
    <row r="5142" spans="1:14" x14ac:dyDescent="0.3">
      <c r="A5142" t="s">
        <v>44</v>
      </c>
      <c r="B5142" t="s">
        <v>1196</v>
      </c>
      <c r="C5142">
        <v>2022</v>
      </c>
      <c r="D5142" s="3">
        <v>2</v>
      </c>
      <c r="E5142" s="3">
        <v>28000</v>
      </c>
      <c r="F5142" t="s">
        <v>13</v>
      </c>
      <c r="G5142" s="15">
        <f>IF(Table1[[#This Row],[Transmission]]="Manual", 0, 1)</f>
        <v>0</v>
      </c>
      <c r="H5142" t="s">
        <v>9472</v>
      </c>
      <c r="I5142" t="s">
        <v>2903</v>
      </c>
      <c r="J5142" s="4">
        <v>45383</v>
      </c>
      <c r="K5142" t="s">
        <v>4815</v>
      </c>
      <c r="L5142" s="5">
        <v>590000</v>
      </c>
      <c r="M5142" s="28">
        <f t="shared" si="80"/>
        <v>590000</v>
      </c>
      <c r="N5142">
        <f>2025-Table1[[#This Row],[Year]]</f>
        <v>3</v>
      </c>
    </row>
    <row r="5143" spans="1:14" x14ac:dyDescent="0.3">
      <c r="A5143" t="s">
        <v>44</v>
      </c>
      <c r="B5143" t="s">
        <v>79</v>
      </c>
      <c r="C5143">
        <v>2015</v>
      </c>
      <c r="D5143" s="3">
        <v>9</v>
      </c>
      <c r="E5143" s="3">
        <v>82000</v>
      </c>
      <c r="F5143" t="s">
        <v>25</v>
      </c>
      <c r="G5143" s="15">
        <f>IF(Table1[[#This Row],[Transmission]]="Manual", 0, 1)</f>
        <v>1</v>
      </c>
      <c r="H5143" t="s">
        <v>9475</v>
      </c>
      <c r="I5143" t="s">
        <v>17</v>
      </c>
      <c r="J5143" s="4">
        <v>45597</v>
      </c>
      <c r="K5143" t="s">
        <v>144</v>
      </c>
      <c r="L5143" s="5">
        <v>551000</v>
      </c>
      <c r="M5143" s="28">
        <f t="shared" si="80"/>
        <v>551000</v>
      </c>
      <c r="N5143">
        <f>2025-Table1[[#This Row],[Year]]</f>
        <v>10</v>
      </c>
    </row>
    <row r="5144" spans="1:14" x14ac:dyDescent="0.3">
      <c r="A5144" t="s">
        <v>11</v>
      </c>
      <c r="B5144" t="s">
        <v>106</v>
      </c>
      <c r="C5144">
        <v>2016</v>
      </c>
      <c r="D5144" s="3">
        <v>8</v>
      </c>
      <c r="E5144" s="3">
        <v>129000</v>
      </c>
      <c r="F5144" t="s">
        <v>13</v>
      </c>
      <c r="G5144" s="15">
        <f>IF(Table1[[#This Row],[Transmission]]="Manual", 0, 1)</f>
        <v>0</v>
      </c>
      <c r="H5144" t="s">
        <v>9475</v>
      </c>
      <c r="I5144" t="s">
        <v>17</v>
      </c>
      <c r="J5144" s="4">
        <v>45597</v>
      </c>
      <c r="K5144" t="s">
        <v>4816</v>
      </c>
      <c r="L5144" s="5">
        <v>595000</v>
      </c>
      <c r="M5144" s="28">
        <f t="shared" si="80"/>
        <v>595000</v>
      </c>
      <c r="N5144">
        <f>2025-Table1[[#This Row],[Year]]</f>
        <v>9</v>
      </c>
    </row>
    <row r="5145" spans="1:14" x14ac:dyDescent="0.3">
      <c r="A5145" t="s">
        <v>44</v>
      </c>
      <c r="B5145" t="s">
        <v>89</v>
      </c>
      <c r="C5145">
        <v>2016</v>
      </c>
      <c r="D5145" s="3">
        <v>8</v>
      </c>
      <c r="E5145" s="3">
        <v>80000</v>
      </c>
      <c r="F5145" t="s">
        <v>25</v>
      </c>
      <c r="G5145" s="15">
        <f>IF(Table1[[#This Row],[Transmission]]="Manual", 0, 1)</f>
        <v>1</v>
      </c>
      <c r="H5145" t="s">
        <v>9475</v>
      </c>
      <c r="I5145" t="s">
        <v>17</v>
      </c>
      <c r="J5145" s="4">
        <v>45597</v>
      </c>
      <c r="K5145" t="s">
        <v>485</v>
      </c>
      <c r="L5145" s="5">
        <v>621000</v>
      </c>
      <c r="M5145" s="28">
        <f t="shared" si="80"/>
        <v>621000</v>
      </c>
      <c r="N5145">
        <f>2025-Table1[[#This Row],[Year]]</f>
        <v>9</v>
      </c>
    </row>
    <row r="5146" spans="1:14" x14ac:dyDescent="0.3">
      <c r="A5146" t="s">
        <v>21</v>
      </c>
      <c r="B5146" t="s">
        <v>68</v>
      </c>
      <c r="C5146">
        <v>2016</v>
      </c>
      <c r="D5146" s="3">
        <v>8</v>
      </c>
      <c r="E5146" s="3">
        <v>49000</v>
      </c>
      <c r="F5146" t="s">
        <v>25</v>
      </c>
      <c r="G5146" s="15">
        <f>IF(Table1[[#This Row],[Transmission]]="Manual", 0, 1)</f>
        <v>1</v>
      </c>
      <c r="H5146" t="s">
        <v>9472</v>
      </c>
      <c r="I5146" t="s">
        <v>14</v>
      </c>
      <c r="J5146" s="4">
        <v>45597</v>
      </c>
      <c r="K5146" t="s">
        <v>4817</v>
      </c>
      <c r="L5146" s="5">
        <v>425000</v>
      </c>
      <c r="M5146" s="28">
        <f t="shared" si="80"/>
        <v>425000</v>
      </c>
      <c r="N5146">
        <f>2025-Table1[[#This Row],[Year]]</f>
        <v>9</v>
      </c>
    </row>
    <row r="5147" spans="1:14" x14ac:dyDescent="0.3">
      <c r="A5147" t="s">
        <v>21</v>
      </c>
      <c r="B5147" t="s">
        <v>49</v>
      </c>
      <c r="C5147">
        <v>2023</v>
      </c>
      <c r="D5147" s="3">
        <v>1</v>
      </c>
      <c r="E5147" s="3">
        <v>41000</v>
      </c>
      <c r="F5147" t="s">
        <v>13</v>
      </c>
      <c r="G5147" s="15">
        <f>IF(Table1[[#This Row],[Transmission]]="Manual", 0, 1)</f>
        <v>0</v>
      </c>
      <c r="H5147" t="s">
        <v>9472</v>
      </c>
      <c r="I5147" t="s">
        <v>2903</v>
      </c>
      <c r="J5147" s="4">
        <v>45597</v>
      </c>
      <c r="K5147" t="s">
        <v>3753</v>
      </c>
      <c r="L5147" s="5">
        <v>1135000</v>
      </c>
      <c r="M5147" s="28">
        <f t="shared" si="80"/>
        <v>1135000</v>
      </c>
      <c r="N5147">
        <f>2025-Table1[[#This Row],[Year]]</f>
        <v>2</v>
      </c>
    </row>
    <row r="5148" spans="1:14" x14ac:dyDescent="0.3">
      <c r="A5148" t="s">
        <v>113</v>
      </c>
      <c r="B5148" t="s">
        <v>4818</v>
      </c>
      <c r="C5148">
        <v>2015</v>
      </c>
      <c r="D5148" s="3">
        <v>9</v>
      </c>
      <c r="E5148" s="3">
        <v>57000</v>
      </c>
      <c r="F5148" t="s">
        <v>25</v>
      </c>
      <c r="G5148" s="15">
        <f>IF(Table1[[#This Row],[Transmission]]="Manual", 0, 1)</f>
        <v>1</v>
      </c>
      <c r="H5148" t="s">
        <v>9475</v>
      </c>
      <c r="I5148" t="s">
        <v>17</v>
      </c>
      <c r="J5148" s="4">
        <v>45597</v>
      </c>
      <c r="K5148" t="s">
        <v>4819</v>
      </c>
      <c r="L5148" s="5">
        <v>799000</v>
      </c>
      <c r="M5148" s="28">
        <f t="shared" si="80"/>
        <v>799000</v>
      </c>
      <c r="N5148">
        <f>2025-Table1[[#This Row],[Year]]</f>
        <v>10</v>
      </c>
    </row>
    <row r="5149" spans="1:14" x14ac:dyDescent="0.3">
      <c r="A5149" t="s">
        <v>44</v>
      </c>
      <c r="B5149" t="s">
        <v>83</v>
      </c>
      <c r="C5149">
        <v>2014</v>
      </c>
      <c r="D5149" s="3">
        <v>10</v>
      </c>
      <c r="E5149" s="3">
        <v>87000</v>
      </c>
      <c r="F5149" t="s">
        <v>13</v>
      </c>
      <c r="G5149" s="15">
        <f>IF(Table1[[#This Row],[Transmission]]="Manual", 0, 1)</f>
        <v>0</v>
      </c>
      <c r="H5149" t="s">
        <v>9475</v>
      </c>
      <c r="I5149" t="s">
        <v>2903</v>
      </c>
      <c r="J5149" s="4">
        <v>45597</v>
      </c>
      <c r="K5149" t="s">
        <v>4820</v>
      </c>
      <c r="L5149" s="5">
        <v>230000</v>
      </c>
      <c r="M5149" s="28">
        <f t="shared" si="80"/>
        <v>230000</v>
      </c>
      <c r="N5149">
        <f>2025-Table1[[#This Row],[Year]]</f>
        <v>11</v>
      </c>
    </row>
    <row r="5150" spans="1:14" x14ac:dyDescent="0.3">
      <c r="A5150" t="s">
        <v>21</v>
      </c>
      <c r="B5150" t="s">
        <v>24</v>
      </c>
      <c r="C5150">
        <v>2017</v>
      </c>
      <c r="D5150" s="3">
        <v>7</v>
      </c>
      <c r="E5150" s="3">
        <v>80000</v>
      </c>
      <c r="F5150" t="s">
        <v>25</v>
      </c>
      <c r="G5150" s="15">
        <f>IF(Table1[[#This Row],[Transmission]]="Manual", 0, 1)</f>
        <v>1</v>
      </c>
      <c r="H5150" t="s">
        <v>9475</v>
      </c>
      <c r="I5150" t="s">
        <v>14</v>
      </c>
      <c r="J5150" s="4">
        <v>45597</v>
      </c>
      <c r="K5150" t="s">
        <v>3159</v>
      </c>
      <c r="L5150" s="5">
        <v>650000</v>
      </c>
      <c r="M5150" s="28">
        <f t="shared" si="80"/>
        <v>650000</v>
      </c>
      <c r="N5150">
        <f>2025-Table1[[#This Row],[Year]]</f>
        <v>8</v>
      </c>
    </row>
    <row r="5151" spans="1:14" x14ac:dyDescent="0.3">
      <c r="A5151" t="s">
        <v>11</v>
      </c>
      <c r="B5151" t="s">
        <v>185</v>
      </c>
      <c r="C5151">
        <v>2007</v>
      </c>
      <c r="D5151" s="3">
        <v>17</v>
      </c>
      <c r="E5151" s="3">
        <v>85019</v>
      </c>
      <c r="F5151" t="s">
        <v>13</v>
      </c>
      <c r="G5151" s="15">
        <f>IF(Table1[[#This Row],[Transmission]]="Manual", 0, 1)</f>
        <v>0</v>
      </c>
      <c r="H5151" t="s">
        <v>9475</v>
      </c>
      <c r="I5151" t="s">
        <v>2903</v>
      </c>
      <c r="J5151" s="4">
        <v>45597</v>
      </c>
      <c r="K5151" t="s">
        <v>4821</v>
      </c>
      <c r="L5151" s="5">
        <v>160000</v>
      </c>
      <c r="M5151" s="28">
        <f t="shared" si="80"/>
        <v>160000</v>
      </c>
      <c r="N5151">
        <f>2025-Table1[[#This Row],[Year]]</f>
        <v>18</v>
      </c>
    </row>
    <row r="5152" spans="1:14" x14ac:dyDescent="0.3">
      <c r="A5152" t="s">
        <v>44</v>
      </c>
      <c r="B5152" t="s">
        <v>405</v>
      </c>
      <c r="C5152">
        <v>2019</v>
      </c>
      <c r="D5152" s="3">
        <v>5</v>
      </c>
      <c r="E5152" s="3">
        <v>59000</v>
      </c>
      <c r="F5152" t="s">
        <v>13</v>
      </c>
      <c r="G5152" s="15">
        <f>IF(Table1[[#This Row],[Transmission]]="Manual", 0, 1)</f>
        <v>0</v>
      </c>
      <c r="H5152" t="s">
        <v>9472</v>
      </c>
      <c r="I5152" t="s">
        <v>14</v>
      </c>
      <c r="J5152" s="4">
        <v>45597</v>
      </c>
      <c r="K5152" t="s">
        <v>4822</v>
      </c>
      <c r="L5152" s="5">
        <v>599000</v>
      </c>
      <c r="M5152" s="28">
        <f t="shared" si="80"/>
        <v>599000</v>
      </c>
      <c r="N5152">
        <f>2025-Table1[[#This Row],[Year]]</f>
        <v>6</v>
      </c>
    </row>
    <row r="5153" spans="1:14" x14ac:dyDescent="0.3">
      <c r="A5153" t="s">
        <v>44</v>
      </c>
      <c r="B5153" t="s">
        <v>76</v>
      </c>
      <c r="C5153">
        <v>2023</v>
      </c>
      <c r="D5153" s="3">
        <v>1</v>
      </c>
      <c r="E5153" s="3">
        <v>69000</v>
      </c>
      <c r="F5153" t="s">
        <v>13</v>
      </c>
      <c r="G5153" s="15">
        <f>IF(Table1[[#This Row],[Transmission]]="Manual", 0, 1)</f>
        <v>0</v>
      </c>
      <c r="H5153" t="s">
        <v>9472</v>
      </c>
      <c r="I5153" t="s">
        <v>17</v>
      </c>
      <c r="J5153" s="4">
        <v>45597</v>
      </c>
      <c r="K5153" t="s">
        <v>4823</v>
      </c>
      <c r="L5153" s="5">
        <v>975000</v>
      </c>
      <c r="M5153" s="28">
        <f t="shared" si="80"/>
        <v>975000</v>
      </c>
      <c r="N5153">
        <f>2025-Table1[[#This Row],[Year]]</f>
        <v>2</v>
      </c>
    </row>
    <row r="5154" spans="1:14" x14ac:dyDescent="0.3">
      <c r="A5154" t="s">
        <v>21</v>
      </c>
      <c r="B5154" t="s">
        <v>68</v>
      </c>
      <c r="C5154">
        <v>2016</v>
      </c>
      <c r="D5154" s="3">
        <v>8</v>
      </c>
      <c r="E5154" s="3">
        <v>55500</v>
      </c>
      <c r="F5154" t="s">
        <v>25</v>
      </c>
      <c r="G5154" s="15">
        <f>IF(Table1[[#This Row],[Transmission]]="Manual", 0, 1)</f>
        <v>1</v>
      </c>
      <c r="H5154" t="s">
        <v>9472</v>
      </c>
      <c r="I5154" t="s">
        <v>2903</v>
      </c>
      <c r="J5154" s="4">
        <v>45597</v>
      </c>
      <c r="K5154" t="s">
        <v>4824</v>
      </c>
      <c r="L5154" s="5">
        <v>321000</v>
      </c>
      <c r="M5154" s="28">
        <f t="shared" si="80"/>
        <v>321000</v>
      </c>
      <c r="N5154">
        <f>2025-Table1[[#This Row],[Year]]</f>
        <v>9</v>
      </c>
    </row>
    <row r="5155" spans="1:14" x14ac:dyDescent="0.3">
      <c r="A5155" t="s">
        <v>43</v>
      </c>
      <c r="B5155" t="s">
        <v>94</v>
      </c>
      <c r="C5155">
        <v>2012</v>
      </c>
      <c r="D5155" s="3">
        <v>12</v>
      </c>
      <c r="E5155" s="3">
        <v>75770</v>
      </c>
      <c r="F5155" t="s">
        <v>25</v>
      </c>
      <c r="G5155" s="15">
        <f>IF(Table1[[#This Row],[Transmission]]="Manual", 0, 1)</f>
        <v>1</v>
      </c>
      <c r="H5155" t="s">
        <v>9475</v>
      </c>
      <c r="I5155" t="s">
        <v>17</v>
      </c>
      <c r="J5155" s="4">
        <v>45597</v>
      </c>
      <c r="K5155" t="s">
        <v>4825</v>
      </c>
      <c r="L5155" s="5">
        <v>625000</v>
      </c>
      <c r="M5155" s="28">
        <f t="shared" si="80"/>
        <v>625000</v>
      </c>
      <c r="N5155">
        <f>2025-Table1[[#This Row],[Year]]</f>
        <v>13</v>
      </c>
    </row>
    <row r="5156" spans="1:14" x14ac:dyDescent="0.3">
      <c r="A5156" t="s">
        <v>11</v>
      </c>
      <c r="B5156" t="s">
        <v>12</v>
      </c>
      <c r="C5156">
        <v>2018</v>
      </c>
      <c r="D5156" s="3">
        <v>6</v>
      </c>
      <c r="E5156" s="3">
        <v>38000</v>
      </c>
      <c r="F5156" t="s">
        <v>25</v>
      </c>
      <c r="G5156" s="15">
        <f>IF(Table1[[#This Row],[Transmission]]="Manual", 0, 1)</f>
        <v>1</v>
      </c>
      <c r="H5156" t="s">
        <v>9475</v>
      </c>
      <c r="I5156" t="s">
        <v>2903</v>
      </c>
      <c r="J5156" s="4">
        <v>45566</v>
      </c>
      <c r="K5156" t="s">
        <v>4826</v>
      </c>
      <c r="L5156" s="5">
        <v>715000</v>
      </c>
      <c r="M5156" s="28">
        <f t="shared" si="80"/>
        <v>715000</v>
      </c>
      <c r="N5156">
        <f>2025-Table1[[#This Row],[Year]]</f>
        <v>7</v>
      </c>
    </row>
    <row r="5157" spans="1:14" x14ac:dyDescent="0.3">
      <c r="A5157" t="s">
        <v>277</v>
      </c>
      <c r="B5157" t="s">
        <v>1189</v>
      </c>
      <c r="C5157">
        <v>2010</v>
      </c>
      <c r="D5157" s="3">
        <v>14</v>
      </c>
      <c r="E5157" s="3">
        <v>60000</v>
      </c>
      <c r="F5157" t="s">
        <v>13</v>
      </c>
      <c r="G5157" s="15">
        <f>IF(Table1[[#This Row],[Transmission]]="Manual", 0, 1)</f>
        <v>0</v>
      </c>
      <c r="H5157" t="s">
        <v>9475</v>
      </c>
      <c r="I5157" t="s">
        <v>14</v>
      </c>
      <c r="J5157" s="4">
        <v>45597</v>
      </c>
      <c r="K5157" t="s">
        <v>2127</v>
      </c>
      <c r="L5157" s="5">
        <v>105000</v>
      </c>
      <c r="M5157" s="28">
        <f t="shared" si="80"/>
        <v>105000</v>
      </c>
      <c r="N5157">
        <f>2025-Table1[[#This Row],[Year]]</f>
        <v>15</v>
      </c>
    </row>
    <row r="5158" spans="1:14" x14ac:dyDescent="0.3">
      <c r="A5158" t="s">
        <v>44</v>
      </c>
      <c r="B5158" t="s">
        <v>1728</v>
      </c>
      <c r="C5158">
        <v>2023</v>
      </c>
      <c r="D5158" s="3">
        <v>1</v>
      </c>
      <c r="E5158" s="3">
        <v>1234</v>
      </c>
      <c r="F5158" t="s">
        <v>13</v>
      </c>
      <c r="G5158" s="15">
        <f>IF(Table1[[#This Row],[Transmission]]="Manual", 0, 1)</f>
        <v>0</v>
      </c>
      <c r="H5158" t="s">
        <v>9472</v>
      </c>
      <c r="I5158" t="s">
        <v>2903</v>
      </c>
      <c r="J5158" s="4">
        <v>45597</v>
      </c>
      <c r="K5158" t="s">
        <v>4827</v>
      </c>
      <c r="L5158" s="5">
        <v>190000</v>
      </c>
      <c r="M5158" s="28">
        <f t="shared" si="80"/>
        <v>190000</v>
      </c>
      <c r="N5158">
        <f>2025-Table1[[#This Row],[Year]]</f>
        <v>2</v>
      </c>
    </row>
    <row r="5159" spans="1:14" x14ac:dyDescent="0.3">
      <c r="A5159" t="s">
        <v>44</v>
      </c>
      <c r="B5159" t="s">
        <v>124</v>
      </c>
      <c r="C5159">
        <v>2014</v>
      </c>
      <c r="D5159" s="3">
        <v>10</v>
      </c>
      <c r="E5159" s="3">
        <v>76000</v>
      </c>
      <c r="F5159" t="s">
        <v>13</v>
      </c>
      <c r="G5159" s="15">
        <f>IF(Table1[[#This Row],[Transmission]]="Manual", 0, 1)</f>
        <v>0</v>
      </c>
      <c r="H5159" t="s">
        <v>9472</v>
      </c>
      <c r="I5159" t="s">
        <v>14</v>
      </c>
      <c r="J5159" s="4">
        <v>45597</v>
      </c>
      <c r="K5159" t="s">
        <v>4828</v>
      </c>
      <c r="L5159" s="5">
        <v>290000</v>
      </c>
      <c r="M5159" s="28">
        <f t="shared" si="80"/>
        <v>290000</v>
      </c>
      <c r="N5159">
        <f>2025-Table1[[#This Row],[Year]]</f>
        <v>11</v>
      </c>
    </row>
    <row r="5160" spans="1:14" x14ac:dyDescent="0.3">
      <c r="A5160" t="s">
        <v>44</v>
      </c>
      <c r="B5160" t="s">
        <v>124</v>
      </c>
      <c r="C5160">
        <v>2013</v>
      </c>
      <c r="D5160" s="3">
        <v>11</v>
      </c>
      <c r="E5160" s="3">
        <v>63000</v>
      </c>
      <c r="F5160" t="s">
        <v>13</v>
      </c>
      <c r="G5160" s="15">
        <f>IF(Table1[[#This Row],[Transmission]]="Manual", 0, 1)</f>
        <v>0</v>
      </c>
      <c r="H5160" t="s">
        <v>9472</v>
      </c>
      <c r="I5160" t="s">
        <v>14</v>
      </c>
      <c r="J5160" s="4">
        <v>45597</v>
      </c>
      <c r="K5160" t="s">
        <v>3789</v>
      </c>
      <c r="L5160" s="5">
        <v>279000</v>
      </c>
      <c r="M5160" s="28">
        <f t="shared" si="80"/>
        <v>279000</v>
      </c>
      <c r="N5160">
        <f>2025-Table1[[#This Row],[Year]]</f>
        <v>12</v>
      </c>
    </row>
    <row r="5161" spans="1:14" x14ac:dyDescent="0.3">
      <c r="A5161" t="s">
        <v>11</v>
      </c>
      <c r="B5161" t="s">
        <v>183</v>
      </c>
      <c r="C5161">
        <v>2014</v>
      </c>
      <c r="D5161" s="3">
        <v>10</v>
      </c>
      <c r="E5161" s="3">
        <v>59000</v>
      </c>
      <c r="F5161" t="s">
        <v>13</v>
      </c>
      <c r="G5161" s="15">
        <f>IF(Table1[[#This Row],[Transmission]]="Manual", 0, 1)</f>
        <v>0</v>
      </c>
      <c r="H5161" t="s">
        <v>9472</v>
      </c>
      <c r="I5161" t="s">
        <v>14</v>
      </c>
      <c r="J5161" s="4">
        <v>45566</v>
      </c>
      <c r="K5161" t="s">
        <v>4829</v>
      </c>
      <c r="L5161" s="5">
        <v>375000</v>
      </c>
      <c r="M5161" s="28">
        <f t="shared" si="80"/>
        <v>375000</v>
      </c>
      <c r="N5161">
        <f>2025-Table1[[#This Row],[Year]]</f>
        <v>11</v>
      </c>
    </row>
    <row r="5162" spans="1:14" x14ac:dyDescent="0.3">
      <c r="A5162" t="s">
        <v>21</v>
      </c>
      <c r="B5162" t="s">
        <v>914</v>
      </c>
      <c r="C5162">
        <v>2012</v>
      </c>
      <c r="D5162" s="3">
        <v>12</v>
      </c>
      <c r="E5162" s="3">
        <v>55000</v>
      </c>
      <c r="F5162" t="s">
        <v>13</v>
      </c>
      <c r="G5162" s="15">
        <f>IF(Table1[[#This Row],[Transmission]]="Manual", 0, 1)</f>
        <v>0</v>
      </c>
      <c r="H5162" t="s">
        <v>9475</v>
      </c>
      <c r="I5162" t="s">
        <v>2903</v>
      </c>
      <c r="J5162" s="4">
        <v>45597</v>
      </c>
      <c r="K5162" t="s">
        <v>4830</v>
      </c>
      <c r="L5162" s="5">
        <v>211000</v>
      </c>
      <c r="M5162" s="28">
        <f t="shared" si="80"/>
        <v>211000</v>
      </c>
      <c r="N5162">
        <f>2025-Table1[[#This Row],[Year]]</f>
        <v>13</v>
      </c>
    </row>
    <row r="5163" spans="1:14" x14ac:dyDescent="0.3">
      <c r="A5163" t="s">
        <v>44</v>
      </c>
      <c r="B5163" t="s">
        <v>124</v>
      </c>
      <c r="C5163">
        <v>2013</v>
      </c>
      <c r="D5163" s="3">
        <v>11</v>
      </c>
      <c r="E5163" s="3">
        <v>65891</v>
      </c>
      <c r="F5163" t="s">
        <v>25</v>
      </c>
      <c r="G5163" s="15">
        <f>IF(Table1[[#This Row],[Transmission]]="Manual", 0, 1)</f>
        <v>1</v>
      </c>
      <c r="H5163" t="s">
        <v>9472</v>
      </c>
      <c r="I5163" t="s">
        <v>14</v>
      </c>
      <c r="J5163" s="4">
        <v>45566</v>
      </c>
      <c r="K5163" t="s">
        <v>4831</v>
      </c>
      <c r="L5163" s="5">
        <v>320000</v>
      </c>
      <c r="M5163" s="28">
        <f t="shared" si="80"/>
        <v>320000</v>
      </c>
      <c r="N5163">
        <f>2025-Table1[[#This Row],[Year]]</f>
        <v>12</v>
      </c>
    </row>
    <row r="5164" spans="1:14" x14ac:dyDescent="0.3">
      <c r="A5164" t="s">
        <v>44</v>
      </c>
      <c r="B5164" t="s">
        <v>116</v>
      </c>
      <c r="C5164">
        <v>2012</v>
      </c>
      <c r="D5164" s="3">
        <v>12</v>
      </c>
      <c r="E5164" s="3">
        <v>55000</v>
      </c>
      <c r="F5164" t="s">
        <v>13</v>
      </c>
      <c r="G5164" s="15">
        <f>IF(Table1[[#This Row],[Transmission]]="Manual", 0, 1)</f>
        <v>0</v>
      </c>
      <c r="H5164" t="s">
        <v>9475</v>
      </c>
      <c r="I5164" t="s">
        <v>2903</v>
      </c>
      <c r="J5164" s="4">
        <v>45597</v>
      </c>
      <c r="K5164" t="s">
        <v>4832</v>
      </c>
      <c r="L5164" s="5">
        <v>220000</v>
      </c>
      <c r="M5164" s="28">
        <f t="shared" si="80"/>
        <v>220000</v>
      </c>
      <c r="N5164">
        <f>2025-Table1[[#This Row],[Year]]</f>
        <v>13</v>
      </c>
    </row>
    <row r="5165" spans="1:14" x14ac:dyDescent="0.3">
      <c r="A5165" t="s">
        <v>44</v>
      </c>
      <c r="B5165" t="s">
        <v>83</v>
      </c>
      <c r="C5165">
        <v>2013</v>
      </c>
      <c r="D5165" s="3">
        <v>11</v>
      </c>
      <c r="E5165" s="3">
        <v>120000</v>
      </c>
      <c r="F5165" t="s">
        <v>25</v>
      </c>
      <c r="G5165" s="15">
        <f>IF(Table1[[#This Row],[Transmission]]="Manual", 0, 1)</f>
        <v>1</v>
      </c>
      <c r="H5165" t="s">
        <v>9475</v>
      </c>
      <c r="I5165" t="s">
        <v>17</v>
      </c>
      <c r="J5165" s="4">
        <v>45597</v>
      </c>
      <c r="K5165" t="s">
        <v>4833</v>
      </c>
      <c r="L5165" s="5">
        <v>250000</v>
      </c>
      <c r="M5165" s="28">
        <f t="shared" si="80"/>
        <v>250000</v>
      </c>
      <c r="N5165">
        <f>2025-Table1[[#This Row],[Year]]</f>
        <v>12</v>
      </c>
    </row>
    <row r="5166" spans="1:14" x14ac:dyDescent="0.3">
      <c r="A5166" t="s">
        <v>21</v>
      </c>
      <c r="B5166" t="s">
        <v>99</v>
      </c>
      <c r="C5166">
        <v>2018</v>
      </c>
      <c r="D5166" s="3">
        <v>6</v>
      </c>
      <c r="E5166" s="3">
        <v>72000</v>
      </c>
      <c r="F5166" t="s">
        <v>13</v>
      </c>
      <c r="G5166" s="15">
        <f>IF(Table1[[#This Row],[Transmission]]="Manual", 0, 1)</f>
        <v>0</v>
      </c>
      <c r="H5166" t="s">
        <v>9472</v>
      </c>
      <c r="I5166" t="s">
        <v>17</v>
      </c>
      <c r="J5166" s="4">
        <v>45597</v>
      </c>
      <c r="K5166" t="s">
        <v>4834</v>
      </c>
      <c r="L5166" s="5">
        <v>875000</v>
      </c>
      <c r="M5166" s="28">
        <f t="shared" si="80"/>
        <v>875000</v>
      </c>
      <c r="N5166">
        <f>2025-Table1[[#This Row],[Year]]</f>
        <v>7</v>
      </c>
    </row>
    <row r="5167" spans="1:14" x14ac:dyDescent="0.3">
      <c r="A5167" t="s">
        <v>11</v>
      </c>
      <c r="B5167" t="s">
        <v>285</v>
      </c>
      <c r="C5167">
        <v>2018</v>
      </c>
      <c r="D5167" s="3">
        <v>6</v>
      </c>
      <c r="E5167" s="3">
        <v>68000</v>
      </c>
      <c r="F5167" t="s">
        <v>25</v>
      </c>
      <c r="G5167" s="15">
        <f>IF(Table1[[#This Row],[Transmission]]="Manual", 0, 1)</f>
        <v>1</v>
      </c>
      <c r="H5167" t="s">
        <v>9472</v>
      </c>
      <c r="I5167" t="s">
        <v>2903</v>
      </c>
      <c r="J5167" s="4">
        <v>45597</v>
      </c>
      <c r="K5167" t="s">
        <v>4835</v>
      </c>
      <c r="L5167" s="5">
        <v>635000</v>
      </c>
      <c r="M5167" s="28">
        <f t="shared" si="80"/>
        <v>635000</v>
      </c>
      <c r="N5167">
        <f>2025-Table1[[#This Row],[Year]]</f>
        <v>7</v>
      </c>
    </row>
    <row r="5168" spans="1:14" x14ac:dyDescent="0.3">
      <c r="A5168" t="s">
        <v>847</v>
      </c>
      <c r="B5168" t="s">
        <v>1388</v>
      </c>
      <c r="C5168">
        <v>2019</v>
      </c>
      <c r="D5168" s="3">
        <v>5</v>
      </c>
      <c r="E5168" s="3">
        <v>112000</v>
      </c>
      <c r="F5168" t="s">
        <v>13</v>
      </c>
      <c r="G5168" s="15">
        <f>IF(Table1[[#This Row],[Transmission]]="Manual", 0, 1)</f>
        <v>0</v>
      </c>
      <c r="H5168" t="s">
        <v>9472</v>
      </c>
      <c r="I5168" t="s">
        <v>14</v>
      </c>
      <c r="J5168" s="4">
        <v>45597</v>
      </c>
      <c r="K5168" t="s">
        <v>4836</v>
      </c>
      <c r="L5168" s="5">
        <v>285000</v>
      </c>
      <c r="M5168" s="28">
        <f t="shared" si="80"/>
        <v>285000</v>
      </c>
      <c r="N5168">
        <f>2025-Table1[[#This Row],[Year]]</f>
        <v>6</v>
      </c>
    </row>
    <row r="5169" spans="1:14" x14ac:dyDescent="0.3">
      <c r="A5169" t="s">
        <v>44</v>
      </c>
      <c r="B5169" t="s">
        <v>124</v>
      </c>
      <c r="C5169">
        <v>2011</v>
      </c>
      <c r="D5169" s="3">
        <v>13</v>
      </c>
      <c r="E5169" s="3">
        <v>90000</v>
      </c>
      <c r="F5169" t="s">
        <v>13</v>
      </c>
      <c r="G5169" s="15">
        <f>IF(Table1[[#This Row],[Transmission]]="Manual", 0, 1)</f>
        <v>0</v>
      </c>
      <c r="H5169" t="s">
        <v>9472</v>
      </c>
      <c r="I5169" t="s">
        <v>2903</v>
      </c>
      <c r="J5169" s="4">
        <v>45597</v>
      </c>
      <c r="K5169" t="s">
        <v>4837</v>
      </c>
      <c r="L5169" s="5">
        <v>200000</v>
      </c>
      <c r="M5169" s="28">
        <f t="shared" si="80"/>
        <v>200000</v>
      </c>
      <c r="N5169">
        <f>2025-Table1[[#This Row],[Year]]</f>
        <v>14</v>
      </c>
    </row>
    <row r="5170" spans="1:14" x14ac:dyDescent="0.3">
      <c r="A5170" t="s">
        <v>21</v>
      </c>
      <c r="B5170" t="s">
        <v>194</v>
      </c>
      <c r="C5170">
        <v>2021</v>
      </c>
      <c r="D5170" s="3">
        <v>3</v>
      </c>
      <c r="E5170" s="3">
        <v>55110</v>
      </c>
      <c r="F5170" t="s">
        <v>25</v>
      </c>
      <c r="G5170" s="15">
        <f>IF(Table1[[#This Row],[Transmission]]="Manual", 0, 1)</f>
        <v>1</v>
      </c>
      <c r="H5170" t="s">
        <v>9472</v>
      </c>
      <c r="I5170" t="s">
        <v>2903</v>
      </c>
      <c r="J5170" s="4">
        <v>45566</v>
      </c>
      <c r="K5170" t="s">
        <v>4838</v>
      </c>
      <c r="L5170" s="5">
        <v>450000</v>
      </c>
      <c r="M5170" s="28">
        <f t="shared" si="80"/>
        <v>450000</v>
      </c>
      <c r="N5170">
        <f>2025-Table1[[#This Row],[Year]]</f>
        <v>4</v>
      </c>
    </row>
    <row r="5171" spans="1:14" x14ac:dyDescent="0.3">
      <c r="A5171" t="s">
        <v>11</v>
      </c>
      <c r="B5171" t="s">
        <v>285</v>
      </c>
      <c r="C5171">
        <v>2017</v>
      </c>
      <c r="D5171" s="3">
        <v>7</v>
      </c>
      <c r="E5171" s="3">
        <v>65000</v>
      </c>
      <c r="F5171" t="s">
        <v>13</v>
      </c>
      <c r="G5171" s="15">
        <f>IF(Table1[[#This Row],[Transmission]]="Manual", 0, 1)</f>
        <v>0</v>
      </c>
      <c r="H5171" t="s">
        <v>9475</v>
      </c>
      <c r="I5171" t="s">
        <v>2903</v>
      </c>
      <c r="J5171" s="4">
        <v>45597</v>
      </c>
      <c r="K5171" t="s">
        <v>4839</v>
      </c>
      <c r="L5171" s="5">
        <v>399000</v>
      </c>
      <c r="M5171" s="28">
        <f t="shared" si="80"/>
        <v>399000</v>
      </c>
      <c r="N5171">
        <f>2025-Table1[[#This Row],[Year]]</f>
        <v>8</v>
      </c>
    </row>
    <row r="5172" spans="1:14" x14ac:dyDescent="0.3">
      <c r="A5172" t="s">
        <v>277</v>
      </c>
      <c r="B5172" t="s">
        <v>1294</v>
      </c>
      <c r="C5172">
        <v>2011</v>
      </c>
      <c r="D5172" s="3">
        <v>13</v>
      </c>
      <c r="E5172" s="3">
        <v>72000</v>
      </c>
      <c r="F5172" t="s">
        <v>13</v>
      </c>
      <c r="G5172" s="15">
        <f>IF(Table1[[#This Row],[Transmission]]="Manual", 0, 1)</f>
        <v>0</v>
      </c>
      <c r="H5172" t="s">
        <v>9475</v>
      </c>
      <c r="I5172" t="s">
        <v>2903</v>
      </c>
      <c r="J5172" s="4">
        <v>45597</v>
      </c>
      <c r="K5172" t="s">
        <v>4840</v>
      </c>
      <c r="L5172" s="5">
        <v>75000</v>
      </c>
      <c r="M5172" s="28">
        <f t="shared" si="80"/>
        <v>75000</v>
      </c>
      <c r="N5172">
        <f>2025-Table1[[#This Row],[Year]]</f>
        <v>14</v>
      </c>
    </row>
    <row r="5173" spans="1:14" x14ac:dyDescent="0.3">
      <c r="A5173" t="s">
        <v>21</v>
      </c>
      <c r="B5173" t="s">
        <v>111</v>
      </c>
      <c r="C5173">
        <v>2021</v>
      </c>
      <c r="D5173" s="3">
        <v>3</v>
      </c>
      <c r="E5173" s="3">
        <v>53000</v>
      </c>
      <c r="F5173" t="s">
        <v>25</v>
      </c>
      <c r="G5173" s="15">
        <f>IF(Table1[[#This Row],[Transmission]]="Manual", 0, 1)</f>
        <v>1</v>
      </c>
      <c r="H5173" t="s">
        <v>9472</v>
      </c>
      <c r="I5173" t="s">
        <v>2903</v>
      </c>
      <c r="J5173" s="4">
        <v>45597</v>
      </c>
      <c r="K5173" t="s">
        <v>4841</v>
      </c>
      <c r="L5173" s="5">
        <v>510000</v>
      </c>
      <c r="M5173" s="28">
        <f t="shared" si="80"/>
        <v>510000</v>
      </c>
      <c r="N5173">
        <f>2025-Table1[[#This Row],[Year]]</f>
        <v>4</v>
      </c>
    </row>
    <row r="5174" spans="1:14" x14ac:dyDescent="0.3">
      <c r="A5174" t="s">
        <v>21</v>
      </c>
      <c r="B5174" t="s">
        <v>24</v>
      </c>
      <c r="C5174">
        <v>2018</v>
      </c>
      <c r="D5174" s="3">
        <v>6</v>
      </c>
      <c r="E5174" s="3">
        <v>33000</v>
      </c>
      <c r="F5174" t="s">
        <v>25</v>
      </c>
      <c r="G5174" s="15">
        <f>IF(Table1[[#This Row],[Transmission]]="Manual", 0, 1)</f>
        <v>1</v>
      </c>
      <c r="H5174" t="s">
        <v>9475</v>
      </c>
      <c r="I5174" t="s">
        <v>14</v>
      </c>
      <c r="J5174" s="4">
        <v>45597</v>
      </c>
      <c r="K5174" t="s">
        <v>4363</v>
      </c>
      <c r="L5174" s="5">
        <v>599000</v>
      </c>
      <c r="M5174" s="28">
        <f t="shared" si="80"/>
        <v>599000</v>
      </c>
      <c r="N5174">
        <f>2025-Table1[[#This Row],[Year]]</f>
        <v>7</v>
      </c>
    </row>
    <row r="5175" spans="1:14" x14ac:dyDescent="0.3">
      <c r="A5175" t="s">
        <v>21</v>
      </c>
      <c r="B5175" t="s">
        <v>68</v>
      </c>
      <c r="C5175">
        <v>2015</v>
      </c>
      <c r="D5175" s="3">
        <v>9</v>
      </c>
      <c r="E5175" s="3">
        <v>34000</v>
      </c>
      <c r="F5175" t="s">
        <v>25</v>
      </c>
      <c r="G5175" s="15">
        <f>IF(Table1[[#This Row],[Transmission]]="Manual", 0, 1)</f>
        <v>1</v>
      </c>
      <c r="H5175" t="s">
        <v>9475</v>
      </c>
      <c r="I5175" t="s">
        <v>2903</v>
      </c>
      <c r="J5175" s="4">
        <v>45597</v>
      </c>
      <c r="K5175" t="s">
        <v>4842</v>
      </c>
      <c r="L5175" s="5">
        <v>325000</v>
      </c>
      <c r="M5175" s="28">
        <f t="shared" si="80"/>
        <v>325000</v>
      </c>
      <c r="N5175">
        <f>2025-Table1[[#This Row],[Year]]</f>
        <v>10</v>
      </c>
    </row>
    <row r="5176" spans="1:14" x14ac:dyDescent="0.3">
      <c r="A5176" t="s">
        <v>44</v>
      </c>
      <c r="B5176" t="s">
        <v>133</v>
      </c>
      <c r="C5176">
        <v>2016</v>
      </c>
      <c r="D5176" s="3">
        <v>8</v>
      </c>
      <c r="E5176" s="3">
        <v>65000</v>
      </c>
      <c r="F5176" t="s">
        <v>13</v>
      </c>
      <c r="G5176" s="15">
        <f>IF(Table1[[#This Row],[Transmission]]="Manual", 0, 1)</f>
        <v>0</v>
      </c>
      <c r="H5176" t="s">
        <v>9472</v>
      </c>
      <c r="I5176" t="s">
        <v>2903</v>
      </c>
      <c r="J5176" s="4">
        <v>45597</v>
      </c>
      <c r="K5176" t="s">
        <v>4843</v>
      </c>
      <c r="L5176" s="5">
        <v>415000</v>
      </c>
      <c r="M5176" s="28">
        <f t="shared" si="80"/>
        <v>415000</v>
      </c>
      <c r="N5176">
        <f>2025-Table1[[#This Row],[Year]]</f>
        <v>9</v>
      </c>
    </row>
    <row r="5177" spans="1:14" x14ac:dyDescent="0.3">
      <c r="A5177" t="s">
        <v>113</v>
      </c>
      <c r="B5177" t="s">
        <v>121</v>
      </c>
      <c r="C5177">
        <v>2017</v>
      </c>
      <c r="D5177" s="3">
        <v>7</v>
      </c>
      <c r="E5177" s="3">
        <v>61000</v>
      </c>
      <c r="F5177" t="s">
        <v>25</v>
      </c>
      <c r="G5177" s="15">
        <f>IF(Table1[[#This Row],[Transmission]]="Manual", 0, 1)</f>
        <v>1</v>
      </c>
      <c r="H5177" t="s">
        <v>9472</v>
      </c>
      <c r="I5177" t="s">
        <v>17</v>
      </c>
      <c r="J5177" s="4">
        <v>45597</v>
      </c>
      <c r="K5177" t="s">
        <v>4844</v>
      </c>
      <c r="L5177" s="5">
        <v>1085000</v>
      </c>
      <c r="M5177" s="28">
        <f t="shared" si="80"/>
        <v>1085000</v>
      </c>
      <c r="N5177">
        <f>2025-Table1[[#This Row],[Year]]</f>
        <v>8</v>
      </c>
    </row>
    <row r="5178" spans="1:14" x14ac:dyDescent="0.3">
      <c r="A5178" t="s">
        <v>18</v>
      </c>
      <c r="B5178" t="s">
        <v>516</v>
      </c>
      <c r="C5178">
        <v>2017</v>
      </c>
      <c r="D5178" s="3">
        <v>7</v>
      </c>
      <c r="E5178" s="3">
        <v>83000</v>
      </c>
      <c r="F5178" t="s">
        <v>25</v>
      </c>
      <c r="G5178" s="15">
        <f>IF(Table1[[#This Row],[Transmission]]="Manual", 0, 1)</f>
        <v>1</v>
      </c>
      <c r="H5178" t="s">
        <v>9472</v>
      </c>
      <c r="I5178" t="s">
        <v>17</v>
      </c>
      <c r="J5178" s="4">
        <v>45597</v>
      </c>
      <c r="K5178" t="s">
        <v>4845</v>
      </c>
      <c r="L5178" s="5">
        <v>50000</v>
      </c>
      <c r="M5178" s="28">
        <f t="shared" si="80"/>
        <v>50000</v>
      </c>
      <c r="N5178">
        <f>2025-Table1[[#This Row],[Year]]</f>
        <v>8</v>
      </c>
    </row>
    <row r="5179" spans="1:14" x14ac:dyDescent="0.3">
      <c r="A5179" t="s">
        <v>21</v>
      </c>
      <c r="B5179" t="s">
        <v>276</v>
      </c>
      <c r="C5179">
        <v>2016</v>
      </c>
      <c r="D5179" s="3">
        <v>8</v>
      </c>
      <c r="E5179" s="3">
        <v>80000</v>
      </c>
      <c r="F5179" t="s">
        <v>25</v>
      </c>
      <c r="G5179" s="15">
        <f>IF(Table1[[#This Row],[Transmission]]="Manual", 0, 1)</f>
        <v>1</v>
      </c>
      <c r="H5179" t="s">
        <v>9475</v>
      </c>
      <c r="I5179" t="s">
        <v>2903</v>
      </c>
      <c r="J5179" s="4">
        <v>45597</v>
      </c>
      <c r="K5179" t="s">
        <v>4846</v>
      </c>
      <c r="L5179" s="5">
        <v>155000</v>
      </c>
      <c r="M5179" s="28">
        <f t="shared" si="80"/>
        <v>155000</v>
      </c>
      <c r="N5179">
        <f>2025-Table1[[#This Row],[Year]]</f>
        <v>9</v>
      </c>
    </row>
    <row r="5180" spans="1:14" x14ac:dyDescent="0.3">
      <c r="A5180" t="s">
        <v>21</v>
      </c>
      <c r="B5180" t="s">
        <v>39</v>
      </c>
      <c r="C5180">
        <v>2022</v>
      </c>
      <c r="D5180" s="3">
        <v>2</v>
      </c>
      <c r="E5180" s="3">
        <v>15419</v>
      </c>
      <c r="F5180" t="s">
        <v>13</v>
      </c>
      <c r="G5180" s="15">
        <f>IF(Table1[[#This Row],[Transmission]]="Manual", 0, 1)</f>
        <v>0</v>
      </c>
      <c r="H5180" t="s">
        <v>9472</v>
      </c>
      <c r="I5180" t="s">
        <v>2903</v>
      </c>
      <c r="J5180" s="4">
        <v>45597</v>
      </c>
      <c r="K5180" t="s">
        <v>4847</v>
      </c>
      <c r="L5180" s="5">
        <v>845000</v>
      </c>
      <c r="M5180" s="28">
        <f t="shared" si="80"/>
        <v>845000</v>
      </c>
      <c r="N5180">
        <f>2025-Table1[[#This Row],[Year]]</f>
        <v>3</v>
      </c>
    </row>
    <row r="5181" spans="1:14" x14ac:dyDescent="0.3">
      <c r="A5181" t="s">
        <v>44</v>
      </c>
      <c r="B5181" t="s">
        <v>133</v>
      </c>
      <c r="C5181">
        <v>2014</v>
      </c>
      <c r="D5181" s="3">
        <v>10</v>
      </c>
      <c r="E5181" s="3">
        <v>68538</v>
      </c>
      <c r="F5181" t="s">
        <v>13</v>
      </c>
      <c r="G5181" s="15">
        <f>IF(Table1[[#This Row],[Transmission]]="Manual", 0, 1)</f>
        <v>0</v>
      </c>
      <c r="H5181" t="s">
        <v>9472</v>
      </c>
      <c r="I5181" t="s">
        <v>14</v>
      </c>
      <c r="J5181" s="4">
        <v>45536</v>
      </c>
      <c r="K5181" t="s">
        <v>4848</v>
      </c>
      <c r="L5181" s="5">
        <v>335000</v>
      </c>
      <c r="M5181" s="28">
        <f t="shared" si="80"/>
        <v>335000</v>
      </c>
      <c r="N5181">
        <f>2025-Table1[[#This Row],[Year]]</f>
        <v>11</v>
      </c>
    </row>
    <row r="5182" spans="1:14" x14ac:dyDescent="0.3">
      <c r="A5182" t="s">
        <v>148</v>
      </c>
      <c r="B5182" t="s">
        <v>385</v>
      </c>
      <c r="C5182">
        <v>2013</v>
      </c>
      <c r="D5182" s="3">
        <v>11</v>
      </c>
      <c r="E5182" s="3">
        <v>48000</v>
      </c>
      <c r="F5182" t="s">
        <v>25</v>
      </c>
      <c r="G5182" s="15">
        <f>IF(Table1[[#This Row],[Transmission]]="Manual", 0, 1)</f>
        <v>1</v>
      </c>
      <c r="H5182" t="s">
        <v>9475</v>
      </c>
      <c r="I5182" t="s">
        <v>14</v>
      </c>
      <c r="J5182" s="4">
        <v>45597</v>
      </c>
      <c r="K5182" t="s">
        <v>386</v>
      </c>
      <c r="L5182" s="5">
        <v>1700000</v>
      </c>
      <c r="M5182" s="28">
        <f t="shared" si="80"/>
        <v>1700000</v>
      </c>
      <c r="N5182">
        <f>2025-Table1[[#This Row],[Year]]</f>
        <v>12</v>
      </c>
    </row>
    <row r="5183" spans="1:14" x14ac:dyDescent="0.3">
      <c r="A5183" t="s">
        <v>11</v>
      </c>
      <c r="B5183" t="s">
        <v>736</v>
      </c>
      <c r="C5183">
        <v>2011</v>
      </c>
      <c r="D5183" s="3">
        <v>13</v>
      </c>
      <c r="E5183" s="3">
        <v>61000</v>
      </c>
      <c r="F5183" t="s">
        <v>25</v>
      </c>
      <c r="G5183" s="15">
        <f>IF(Table1[[#This Row],[Transmission]]="Manual", 0, 1)</f>
        <v>1</v>
      </c>
      <c r="H5183" t="s">
        <v>9472</v>
      </c>
      <c r="I5183" t="s">
        <v>2903</v>
      </c>
      <c r="J5183" s="4">
        <v>45566</v>
      </c>
      <c r="K5183" t="s">
        <v>4849</v>
      </c>
      <c r="L5183" s="5">
        <v>300000</v>
      </c>
      <c r="M5183" s="28">
        <f t="shared" si="80"/>
        <v>300000</v>
      </c>
      <c r="N5183">
        <f>2025-Table1[[#This Row],[Year]]</f>
        <v>14</v>
      </c>
    </row>
    <row r="5184" spans="1:14" x14ac:dyDescent="0.3">
      <c r="A5184" t="s">
        <v>101</v>
      </c>
      <c r="B5184" t="s">
        <v>1058</v>
      </c>
      <c r="C5184">
        <v>2013</v>
      </c>
      <c r="D5184" s="3">
        <v>11</v>
      </c>
      <c r="E5184" s="3">
        <v>125000</v>
      </c>
      <c r="F5184" t="s">
        <v>13</v>
      </c>
      <c r="G5184" s="15">
        <f>IF(Table1[[#This Row],[Transmission]]="Manual", 0, 1)</f>
        <v>0</v>
      </c>
      <c r="H5184" t="s">
        <v>9475</v>
      </c>
      <c r="I5184" t="s">
        <v>17</v>
      </c>
      <c r="J5184" s="4">
        <v>45597</v>
      </c>
      <c r="K5184" t="s">
        <v>4850</v>
      </c>
      <c r="L5184" s="5">
        <v>425000</v>
      </c>
      <c r="M5184" s="28">
        <f t="shared" si="80"/>
        <v>425000</v>
      </c>
      <c r="N5184">
        <f>2025-Table1[[#This Row],[Year]]</f>
        <v>12</v>
      </c>
    </row>
    <row r="5185" spans="1:14" x14ac:dyDescent="0.3">
      <c r="A5185" t="s">
        <v>113</v>
      </c>
      <c r="B5185" t="s">
        <v>174</v>
      </c>
      <c r="C5185">
        <v>2023</v>
      </c>
      <c r="D5185" s="3">
        <v>1</v>
      </c>
      <c r="E5185" s="3">
        <v>15000</v>
      </c>
      <c r="F5185" t="s">
        <v>25</v>
      </c>
      <c r="G5185" s="15">
        <f>IF(Table1[[#This Row],[Transmission]]="Manual", 0, 1)</f>
        <v>1</v>
      </c>
      <c r="H5185" t="s">
        <v>9472</v>
      </c>
      <c r="I5185" t="s">
        <v>14</v>
      </c>
      <c r="J5185" s="4">
        <v>45597</v>
      </c>
      <c r="K5185" t="s">
        <v>4851</v>
      </c>
      <c r="L5185" s="5">
        <v>1450000</v>
      </c>
      <c r="M5185" s="28">
        <f t="shared" si="80"/>
        <v>1450000</v>
      </c>
      <c r="N5185">
        <f>2025-Table1[[#This Row],[Year]]</f>
        <v>2</v>
      </c>
    </row>
    <row r="5186" spans="1:14" x14ac:dyDescent="0.3">
      <c r="A5186" t="s">
        <v>21</v>
      </c>
      <c r="B5186" t="s">
        <v>49</v>
      </c>
      <c r="C5186">
        <v>2018</v>
      </c>
      <c r="D5186" s="3">
        <v>6</v>
      </c>
      <c r="E5186" s="3">
        <v>57200</v>
      </c>
      <c r="F5186" t="s">
        <v>13</v>
      </c>
      <c r="G5186" s="15">
        <f>IF(Table1[[#This Row],[Transmission]]="Manual", 0, 1)</f>
        <v>0</v>
      </c>
      <c r="H5186" t="s">
        <v>9472</v>
      </c>
      <c r="I5186" t="s">
        <v>2903</v>
      </c>
      <c r="J5186" s="4">
        <v>45597</v>
      </c>
      <c r="K5186" t="s">
        <v>4205</v>
      </c>
      <c r="L5186" s="5">
        <v>799000</v>
      </c>
      <c r="M5186" s="28">
        <f t="shared" si="80"/>
        <v>799000</v>
      </c>
      <c r="N5186">
        <f>2025-Table1[[#This Row],[Year]]</f>
        <v>7</v>
      </c>
    </row>
    <row r="5187" spans="1:14" x14ac:dyDescent="0.3">
      <c r="A5187" t="s">
        <v>113</v>
      </c>
      <c r="B5187" t="s">
        <v>486</v>
      </c>
      <c r="C5187">
        <v>2018</v>
      </c>
      <c r="D5187" s="3">
        <v>6</v>
      </c>
      <c r="E5187" s="3">
        <v>50412</v>
      </c>
      <c r="F5187" t="s">
        <v>13</v>
      </c>
      <c r="G5187" s="15">
        <f>IF(Table1[[#This Row],[Transmission]]="Manual", 0, 1)</f>
        <v>0</v>
      </c>
      <c r="H5187" t="s">
        <v>9472</v>
      </c>
      <c r="I5187" t="s">
        <v>17</v>
      </c>
      <c r="J5187" s="4">
        <v>45597</v>
      </c>
      <c r="K5187" t="s">
        <v>4852</v>
      </c>
      <c r="L5187" s="5">
        <v>740000</v>
      </c>
      <c r="M5187" s="28">
        <f t="shared" ref="M5187:M5250" si="81">VALUE(SUBSTITUTE(SUBSTITUTE(L5187,"₹"," "),",",""))</f>
        <v>740000</v>
      </c>
      <c r="N5187">
        <f>2025-Table1[[#This Row],[Year]]</f>
        <v>7</v>
      </c>
    </row>
    <row r="5188" spans="1:14" x14ac:dyDescent="0.3">
      <c r="A5188" t="s">
        <v>15</v>
      </c>
      <c r="B5188" t="s">
        <v>155</v>
      </c>
      <c r="C5188">
        <v>2019</v>
      </c>
      <c r="D5188" s="3">
        <v>5</v>
      </c>
      <c r="E5188" s="3">
        <v>51234</v>
      </c>
      <c r="F5188" t="s">
        <v>13</v>
      </c>
      <c r="G5188" s="15">
        <f>IF(Table1[[#This Row],[Transmission]]="Manual", 0, 1)</f>
        <v>0</v>
      </c>
      <c r="H5188" t="s">
        <v>9472</v>
      </c>
      <c r="I5188" t="s">
        <v>17</v>
      </c>
      <c r="J5188" s="4">
        <v>45597</v>
      </c>
      <c r="K5188" t="s">
        <v>4853</v>
      </c>
      <c r="L5188" s="5">
        <v>850000</v>
      </c>
      <c r="M5188" s="28">
        <f t="shared" si="81"/>
        <v>850000</v>
      </c>
      <c r="N5188">
        <f>2025-Table1[[#This Row],[Year]]</f>
        <v>6</v>
      </c>
    </row>
    <row r="5189" spans="1:14" x14ac:dyDescent="0.3">
      <c r="A5189" t="s">
        <v>21</v>
      </c>
      <c r="B5189" t="s">
        <v>2944</v>
      </c>
      <c r="C5189">
        <v>2016</v>
      </c>
      <c r="D5189" s="3">
        <v>8</v>
      </c>
      <c r="E5189" s="3">
        <v>75000</v>
      </c>
      <c r="F5189" t="s">
        <v>13</v>
      </c>
      <c r="G5189" s="15">
        <f>IF(Table1[[#This Row],[Transmission]]="Manual", 0, 1)</f>
        <v>0</v>
      </c>
      <c r="H5189" t="s">
        <v>9472</v>
      </c>
      <c r="I5189" t="s">
        <v>2903</v>
      </c>
      <c r="J5189" s="4">
        <v>45597</v>
      </c>
      <c r="K5189" t="s">
        <v>3229</v>
      </c>
      <c r="L5189" s="5">
        <v>325000</v>
      </c>
      <c r="M5189" s="28">
        <f t="shared" si="81"/>
        <v>325000</v>
      </c>
      <c r="N5189">
        <f>2025-Table1[[#This Row],[Year]]</f>
        <v>9</v>
      </c>
    </row>
    <row r="5190" spans="1:14" x14ac:dyDescent="0.3">
      <c r="A5190" t="s">
        <v>18</v>
      </c>
      <c r="B5190" t="s">
        <v>86</v>
      </c>
      <c r="C5190">
        <v>2013</v>
      </c>
      <c r="D5190" s="3">
        <v>11</v>
      </c>
      <c r="E5190" s="3">
        <v>120000</v>
      </c>
      <c r="F5190" t="s">
        <v>13</v>
      </c>
      <c r="G5190" s="15">
        <f>IF(Table1[[#This Row],[Transmission]]="Manual", 0, 1)</f>
        <v>0</v>
      </c>
      <c r="H5190" t="s">
        <v>9472</v>
      </c>
      <c r="I5190" t="s">
        <v>17</v>
      </c>
      <c r="J5190" s="4">
        <v>45597</v>
      </c>
      <c r="K5190" t="s">
        <v>4854</v>
      </c>
      <c r="L5190" s="5">
        <v>410000</v>
      </c>
      <c r="M5190" s="28">
        <f t="shared" si="81"/>
        <v>410000</v>
      </c>
      <c r="N5190">
        <f>2025-Table1[[#This Row],[Year]]</f>
        <v>12</v>
      </c>
    </row>
    <row r="5191" spans="1:14" x14ac:dyDescent="0.3">
      <c r="A5191" t="s">
        <v>21</v>
      </c>
      <c r="B5191" t="s">
        <v>99</v>
      </c>
      <c r="C5191">
        <v>2015</v>
      </c>
      <c r="D5191" s="3">
        <v>9</v>
      </c>
      <c r="E5191" s="3">
        <v>54000</v>
      </c>
      <c r="F5191" t="s">
        <v>13</v>
      </c>
      <c r="G5191" s="15">
        <f>IF(Table1[[#This Row],[Transmission]]="Manual", 0, 1)</f>
        <v>0</v>
      </c>
      <c r="H5191" t="s">
        <v>9472</v>
      </c>
      <c r="I5191" t="s">
        <v>17</v>
      </c>
      <c r="J5191" s="4">
        <v>45597</v>
      </c>
      <c r="K5191" t="s">
        <v>4855</v>
      </c>
      <c r="L5191" s="5">
        <v>365000</v>
      </c>
      <c r="M5191" s="28">
        <f t="shared" si="81"/>
        <v>365000</v>
      </c>
      <c r="N5191">
        <f>2025-Table1[[#This Row],[Year]]</f>
        <v>10</v>
      </c>
    </row>
    <row r="5192" spans="1:14" x14ac:dyDescent="0.3">
      <c r="A5192" t="s">
        <v>44</v>
      </c>
      <c r="B5192" t="s">
        <v>79</v>
      </c>
      <c r="C5192">
        <v>2019</v>
      </c>
      <c r="D5192" s="3">
        <v>5</v>
      </c>
      <c r="E5192" s="3">
        <v>59980</v>
      </c>
      <c r="F5192" t="s">
        <v>25</v>
      </c>
      <c r="G5192" s="15">
        <f>IF(Table1[[#This Row],[Transmission]]="Manual", 0, 1)</f>
        <v>1</v>
      </c>
      <c r="H5192" t="s">
        <v>9472</v>
      </c>
      <c r="I5192" t="s">
        <v>14</v>
      </c>
      <c r="J5192" s="4">
        <v>45597</v>
      </c>
      <c r="K5192" t="s">
        <v>801</v>
      </c>
      <c r="L5192" s="5">
        <v>1140000</v>
      </c>
      <c r="M5192" s="28">
        <f t="shared" si="81"/>
        <v>1140000</v>
      </c>
      <c r="N5192">
        <f>2025-Table1[[#This Row],[Year]]</f>
        <v>6</v>
      </c>
    </row>
    <row r="5193" spans="1:14" x14ac:dyDescent="0.3">
      <c r="A5193" t="s">
        <v>27</v>
      </c>
      <c r="B5193" t="s">
        <v>233</v>
      </c>
      <c r="C5193">
        <v>2012</v>
      </c>
      <c r="D5193" s="3">
        <v>12</v>
      </c>
      <c r="E5193" s="3">
        <v>73000</v>
      </c>
      <c r="F5193" t="s">
        <v>25</v>
      </c>
      <c r="G5193" s="15">
        <f>IF(Table1[[#This Row],[Transmission]]="Manual", 0, 1)</f>
        <v>1</v>
      </c>
      <c r="H5193" t="s">
        <v>9475</v>
      </c>
      <c r="I5193" t="s">
        <v>17</v>
      </c>
      <c r="J5193" s="4">
        <v>45597</v>
      </c>
      <c r="K5193" t="s">
        <v>4856</v>
      </c>
      <c r="L5193" s="5">
        <v>725000</v>
      </c>
      <c r="M5193" s="28">
        <f t="shared" si="81"/>
        <v>725000</v>
      </c>
      <c r="N5193">
        <f>2025-Table1[[#This Row],[Year]]</f>
        <v>13</v>
      </c>
    </row>
    <row r="5194" spans="1:14" x14ac:dyDescent="0.3">
      <c r="A5194" t="s">
        <v>43</v>
      </c>
      <c r="B5194" t="s">
        <v>94</v>
      </c>
      <c r="C5194">
        <v>2010</v>
      </c>
      <c r="D5194" s="3">
        <v>14</v>
      </c>
      <c r="E5194" s="3">
        <v>40000</v>
      </c>
      <c r="F5194" t="s">
        <v>25</v>
      </c>
      <c r="G5194" s="15">
        <f>IF(Table1[[#This Row],[Transmission]]="Manual", 0, 1)</f>
        <v>1</v>
      </c>
      <c r="H5194" t="s">
        <v>9475</v>
      </c>
      <c r="I5194" t="s">
        <v>14</v>
      </c>
      <c r="J5194" s="4">
        <v>45597</v>
      </c>
      <c r="K5194" t="s">
        <v>4857</v>
      </c>
      <c r="L5194" s="5">
        <v>599999</v>
      </c>
      <c r="M5194" s="28">
        <f t="shared" si="81"/>
        <v>599999</v>
      </c>
      <c r="N5194">
        <f>2025-Table1[[#This Row],[Year]]</f>
        <v>15</v>
      </c>
    </row>
    <row r="5195" spans="1:14" x14ac:dyDescent="0.3">
      <c r="A5195" t="s">
        <v>18</v>
      </c>
      <c r="B5195" t="s">
        <v>86</v>
      </c>
      <c r="C5195">
        <v>2022</v>
      </c>
      <c r="D5195" s="3">
        <v>2</v>
      </c>
      <c r="E5195" s="3">
        <v>29800</v>
      </c>
      <c r="F5195" t="s">
        <v>25</v>
      </c>
      <c r="G5195" s="15">
        <f>IF(Table1[[#This Row],[Transmission]]="Manual", 0, 1)</f>
        <v>1</v>
      </c>
      <c r="H5195" t="s">
        <v>9475</v>
      </c>
      <c r="I5195" t="s">
        <v>14</v>
      </c>
      <c r="J5195" s="4">
        <v>45597</v>
      </c>
      <c r="K5195" t="s">
        <v>4858</v>
      </c>
      <c r="L5195" s="5">
        <v>975000</v>
      </c>
      <c r="M5195" s="28">
        <f t="shared" si="81"/>
        <v>975000</v>
      </c>
      <c r="N5195">
        <f>2025-Table1[[#This Row],[Year]]</f>
        <v>3</v>
      </c>
    </row>
    <row r="5196" spans="1:14" x14ac:dyDescent="0.3">
      <c r="A5196" t="s">
        <v>101</v>
      </c>
      <c r="B5196" t="s">
        <v>152</v>
      </c>
      <c r="C5196">
        <v>2019</v>
      </c>
      <c r="D5196" s="3">
        <v>5</v>
      </c>
      <c r="E5196" s="3">
        <v>52000</v>
      </c>
      <c r="F5196" t="s">
        <v>25</v>
      </c>
      <c r="G5196" s="15">
        <f>IF(Table1[[#This Row],[Transmission]]="Manual", 0, 1)</f>
        <v>1</v>
      </c>
      <c r="H5196" t="s">
        <v>9472</v>
      </c>
      <c r="I5196" t="s">
        <v>2903</v>
      </c>
      <c r="J5196" s="4">
        <v>45597</v>
      </c>
      <c r="K5196" t="s">
        <v>4859</v>
      </c>
      <c r="L5196" s="5">
        <v>515000</v>
      </c>
      <c r="M5196" s="28">
        <f t="shared" si="81"/>
        <v>515000</v>
      </c>
      <c r="N5196">
        <f>2025-Table1[[#This Row],[Year]]</f>
        <v>6</v>
      </c>
    </row>
    <row r="5197" spans="1:14" x14ac:dyDescent="0.3">
      <c r="A5197" t="s">
        <v>21</v>
      </c>
      <c r="B5197" t="s">
        <v>231</v>
      </c>
      <c r="C5197">
        <v>2020</v>
      </c>
      <c r="D5197" s="3">
        <v>4</v>
      </c>
      <c r="E5197" s="3">
        <v>150000</v>
      </c>
      <c r="F5197" t="s">
        <v>25</v>
      </c>
      <c r="G5197" s="15">
        <f>IF(Table1[[#This Row],[Transmission]]="Manual", 0, 1)</f>
        <v>1</v>
      </c>
      <c r="H5197" t="s">
        <v>9472</v>
      </c>
      <c r="I5197" t="s">
        <v>2903</v>
      </c>
      <c r="J5197" s="4">
        <v>45597</v>
      </c>
      <c r="K5197" t="s">
        <v>4860</v>
      </c>
      <c r="L5197" s="5">
        <v>260000</v>
      </c>
      <c r="M5197" s="28">
        <f t="shared" si="81"/>
        <v>260000</v>
      </c>
      <c r="N5197">
        <f>2025-Table1[[#This Row],[Year]]</f>
        <v>5</v>
      </c>
    </row>
    <row r="5198" spans="1:14" x14ac:dyDescent="0.3">
      <c r="A5198" t="s">
        <v>44</v>
      </c>
      <c r="B5198" t="s">
        <v>83</v>
      </c>
      <c r="C5198">
        <v>2011</v>
      </c>
      <c r="D5198" s="3">
        <v>13</v>
      </c>
      <c r="E5198" s="3">
        <v>60000</v>
      </c>
      <c r="F5198" t="s">
        <v>13</v>
      </c>
      <c r="G5198" s="15">
        <f>IF(Table1[[#This Row],[Transmission]]="Manual", 0, 1)</f>
        <v>0</v>
      </c>
      <c r="H5198" t="s">
        <v>9475</v>
      </c>
      <c r="I5198" t="s">
        <v>14</v>
      </c>
      <c r="J5198" s="4">
        <v>45597</v>
      </c>
      <c r="K5198" t="s">
        <v>4861</v>
      </c>
      <c r="L5198" s="5">
        <v>173000</v>
      </c>
      <c r="M5198" s="28">
        <f t="shared" si="81"/>
        <v>173000</v>
      </c>
      <c r="N5198">
        <f>2025-Table1[[#This Row],[Year]]</f>
        <v>14</v>
      </c>
    </row>
    <row r="5199" spans="1:14" x14ac:dyDescent="0.3">
      <c r="A5199" t="s">
        <v>44</v>
      </c>
      <c r="B5199" t="s">
        <v>83</v>
      </c>
      <c r="C5199">
        <v>2018</v>
      </c>
      <c r="D5199" s="3">
        <v>6</v>
      </c>
      <c r="E5199" s="3">
        <v>69000</v>
      </c>
      <c r="F5199" t="s">
        <v>13</v>
      </c>
      <c r="G5199" s="15">
        <f>IF(Table1[[#This Row],[Transmission]]="Manual", 0, 1)</f>
        <v>0</v>
      </c>
      <c r="H5199" t="s">
        <v>9472</v>
      </c>
      <c r="I5199" t="s">
        <v>17</v>
      </c>
      <c r="J5199" s="4">
        <v>45597</v>
      </c>
      <c r="K5199" t="s">
        <v>4862</v>
      </c>
      <c r="L5199" s="5">
        <v>725000</v>
      </c>
      <c r="M5199" s="28">
        <f t="shared" si="81"/>
        <v>725000</v>
      </c>
      <c r="N5199">
        <f>2025-Table1[[#This Row],[Year]]</f>
        <v>7</v>
      </c>
    </row>
    <row r="5200" spans="1:14" x14ac:dyDescent="0.3">
      <c r="A5200" t="s">
        <v>113</v>
      </c>
      <c r="B5200" t="s">
        <v>1339</v>
      </c>
      <c r="C5200">
        <v>2018</v>
      </c>
      <c r="D5200" s="3">
        <v>6</v>
      </c>
      <c r="E5200" s="3">
        <v>90000</v>
      </c>
      <c r="F5200" t="s">
        <v>13</v>
      </c>
      <c r="G5200" s="15">
        <f>IF(Table1[[#This Row],[Transmission]]="Manual", 0, 1)</f>
        <v>0</v>
      </c>
      <c r="H5200" t="s">
        <v>9475</v>
      </c>
      <c r="I5200" t="s">
        <v>17</v>
      </c>
      <c r="J5200" s="4">
        <v>45597</v>
      </c>
      <c r="K5200" t="s">
        <v>4863</v>
      </c>
      <c r="L5200" s="5">
        <v>550000</v>
      </c>
      <c r="M5200" s="28">
        <f t="shared" si="81"/>
        <v>550000</v>
      </c>
      <c r="N5200">
        <f>2025-Table1[[#This Row],[Year]]</f>
        <v>7</v>
      </c>
    </row>
    <row r="5201" spans="1:14" x14ac:dyDescent="0.3">
      <c r="A5201" t="s">
        <v>44</v>
      </c>
      <c r="B5201" t="s">
        <v>413</v>
      </c>
      <c r="C5201">
        <v>2008</v>
      </c>
      <c r="D5201" s="3">
        <v>16</v>
      </c>
      <c r="E5201" s="3">
        <v>60000</v>
      </c>
      <c r="F5201" t="s">
        <v>13</v>
      </c>
      <c r="G5201" s="15">
        <f>IF(Table1[[#This Row],[Transmission]]="Manual", 0, 1)</f>
        <v>0</v>
      </c>
      <c r="H5201" t="s">
        <v>9475</v>
      </c>
      <c r="I5201" t="s">
        <v>14</v>
      </c>
      <c r="J5201" s="4">
        <v>45597</v>
      </c>
      <c r="K5201" t="s">
        <v>4864</v>
      </c>
      <c r="L5201" s="5">
        <v>210000</v>
      </c>
      <c r="M5201" s="28">
        <f t="shared" si="81"/>
        <v>210000</v>
      </c>
      <c r="N5201">
        <f>2025-Table1[[#This Row],[Year]]</f>
        <v>17</v>
      </c>
    </row>
    <row r="5202" spans="1:14" x14ac:dyDescent="0.3">
      <c r="A5202" t="s">
        <v>44</v>
      </c>
      <c r="B5202" t="s">
        <v>1350</v>
      </c>
      <c r="C5202">
        <v>2015</v>
      </c>
      <c r="D5202" s="3">
        <v>9</v>
      </c>
      <c r="E5202" s="3">
        <v>84329</v>
      </c>
      <c r="F5202" t="s">
        <v>13</v>
      </c>
      <c r="G5202" s="15">
        <f>IF(Table1[[#This Row],[Transmission]]="Manual", 0, 1)</f>
        <v>0</v>
      </c>
      <c r="H5202" t="s">
        <v>9475</v>
      </c>
      <c r="I5202" t="s">
        <v>17</v>
      </c>
      <c r="J5202" s="4">
        <v>45597</v>
      </c>
      <c r="K5202" t="s">
        <v>2170</v>
      </c>
      <c r="L5202" s="5">
        <v>665000</v>
      </c>
      <c r="M5202" s="28">
        <f t="shared" si="81"/>
        <v>665000</v>
      </c>
      <c r="N5202">
        <f>2025-Table1[[#This Row],[Year]]</f>
        <v>10</v>
      </c>
    </row>
    <row r="5203" spans="1:14" x14ac:dyDescent="0.3">
      <c r="A5203" t="s">
        <v>21</v>
      </c>
      <c r="B5203" t="s">
        <v>111</v>
      </c>
      <c r="C5203">
        <v>2022</v>
      </c>
      <c r="D5203" s="3">
        <v>2</v>
      </c>
      <c r="E5203" s="3">
        <v>59000</v>
      </c>
      <c r="F5203" t="s">
        <v>13</v>
      </c>
      <c r="G5203" s="15">
        <f>IF(Table1[[#This Row],[Transmission]]="Manual", 0, 1)</f>
        <v>0</v>
      </c>
      <c r="H5203" t="s">
        <v>9472</v>
      </c>
      <c r="I5203" t="s">
        <v>2903</v>
      </c>
      <c r="J5203" s="4">
        <v>45597</v>
      </c>
      <c r="K5203" t="s">
        <v>4865</v>
      </c>
      <c r="L5203" s="5">
        <v>598000</v>
      </c>
      <c r="M5203" s="28">
        <f t="shared" si="81"/>
        <v>598000</v>
      </c>
      <c r="N5203">
        <f>2025-Table1[[#This Row],[Year]]</f>
        <v>3</v>
      </c>
    </row>
    <row r="5204" spans="1:14" x14ac:dyDescent="0.3">
      <c r="A5204" t="s">
        <v>43</v>
      </c>
      <c r="B5204" t="s">
        <v>4430</v>
      </c>
      <c r="C5204">
        <v>2014</v>
      </c>
      <c r="D5204" s="3">
        <v>10</v>
      </c>
      <c r="E5204" s="3">
        <v>35000</v>
      </c>
      <c r="F5204" t="s">
        <v>25</v>
      </c>
      <c r="G5204" s="15">
        <f>IF(Table1[[#This Row],[Transmission]]="Manual", 0, 1)</f>
        <v>1</v>
      </c>
      <c r="H5204" t="s">
        <v>9475</v>
      </c>
      <c r="I5204" t="s">
        <v>17</v>
      </c>
      <c r="J5204" s="4">
        <v>45597</v>
      </c>
      <c r="K5204" t="s">
        <v>4866</v>
      </c>
      <c r="L5204" s="5">
        <v>799000</v>
      </c>
      <c r="M5204" s="28">
        <f t="shared" si="81"/>
        <v>799000</v>
      </c>
      <c r="N5204">
        <f>2025-Table1[[#This Row],[Year]]</f>
        <v>11</v>
      </c>
    </row>
    <row r="5205" spans="1:14" x14ac:dyDescent="0.3">
      <c r="A5205" t="s">
        <v>21</v>
      </c>
      <c r="B5205" t="s">
        <v>1275</v>
      </c>
      <c r="C5205">
        <v>2014</v>
      </c>
      <c r="D5205" s="3">
        <v>10</v>
      </c>
      <c r="E5205" s="3">
        <v>72000</v>
      </c>
      <c r="F5205" t="s">
        <v>25</v>
      </c>
      <c r="G5205" s="15">
        <f>IF(Table1[[#This Row],[Transmission]]="Manual", 0, 1)</f>
        <v>1</v>
      </c>
      <c r="H5205" t="s">
        <v>9475</v>
      </c>
      <c r="I5205" t="s">
        <v>2903</v>
      </c>
      <c r="J5205" s="4">
        <v>45597</v>
      </c>
      <c r="K5205" t="s">
        <v>4867</v>
      </c>
      <c r="L5205" s="5">
        <v>260000</v>
      </c>
      <c r="M5205" s="28">
        <f t="shared" si="81"/>
        <v>260000</v>
      </c>
      <c r="N5205">
        <f>2025-Table1[[#This Row],[Year]]</f>
        <v>11</v>
      </c>
    </row>
    <row r="5206" spans="1:14" x14ac:dyDescent="0.3">
      <c r="A5206" t="s">
        <v>21</v>
      </c>
      <c r="B5206" t="s">
        <v>49</v>
      </c>
      <c r="C5206">
        <v>2016</v>
      </c>
      <c r="D5206" s="3">
        <v>8</v>
      </c>
      <c r="E5206" s="3">
        <v>92200</v>
      </c>
      <c r="F5206" t="s">
        <v>13</v>
      </c>
      <c r="G5206" s="15">
        <f>IF(Table1[[#This Row],[Transmission]]="Manual", 0, 1)</f>
        <v>0</v>
      </c>
      <c r="H5206" t="s">
        <v>9475</v>
      </c>
      <c r="I5206" t="s">
        <v>2903</v>
      </c>
      <c r="J5206" s="4">
        <v>45597</v>
      </c>
      <c r="K5206" t="s">
        <v>3761</v>
      </c>
      <c r="L5206" s="5">
        <v>745000</v>
      </c>
      <c r="M5206" s="28">
        <f t="shared" si="81"/>
        <v>745000</v>
      </c>
      <c r="N5206">
        <f>2025-Table1[[#This Row],[Year]]</f>
        <v>9</v>
      </c>
    </row>
    <row r="5207" spans="1:14" x14ac:dyDescent="0.3">
      <c r="A5207" t="s">
        <v>27</v>
      </c>
      <c r="B5207" t="s">
        <v>30</v>
      </c>
      <c r="C5207">
        <v>2014</v>
      </c>
      <c r="D5207" s="3">
        <v>10</v>
      </c>
      <c r="E5207" s="3">
        <v>68000</v>
      </c>
      <c r="F5207" t="s">
        <v>25</v>
      </c>
      <c r="G5207" s="15">
        <f>IF(Table1[[#This Row],[Transmission]]="Manual", 0, 1)</f>
        <v>1</v>
      </c>
      <c r="H5207" t="s">
        <v>9475</v>
      </c>
      <c r="I5207" t="s">
        <v>17</v>
      </c>
      <c r="J5207" s="4">
        <v>45597</v>
      </c>
      <c r="K5207" t="s">
        <v>4868</v>
      </c>
      <c r="L5207" s="5">
        <v>1550000</v>
      </c>
      <c r="M5207" s="28">
        <f t="shared" si="81"/>
        <v>1550000</v>
      </c>
      <c r="N5207">
        <f>2025-Table1[[#This Row],[Year]]</f>
        <v>11</v>
      </c>
    </row>
    <row r="5208" spans="1:14" x14ac:dyDescent="0.3">
      <c r="A5208" t="s">
        <v>33</v>
      </c>
      <c r="B5208" t="s">
        <v>501</v>
      </c>
      <c r="C5208">
        <v>2016</v>
      </c>
      <c r="D5208" s="3">
        <v>8</v>
      </c>
      <c r="E5208" s="3">
        <v>70000</v>
      </c>
      <c r="F5208" t="s">
        <v>13</v>
      </c>
      <c r="G5208" s="15">
        <f>IF(Table1[[#This Row],[Transmission]]="Manual", 0, 1)</f>
        <v>0</v>
      </c>
      <c r="H5208" t="s">
        <v>9475</v>
      </c>
      <c r="I5208" t="s">
        <v>2903</v>
      </c>
      <c r="J5208" s="4">
        <v>45597</v>
      </c>
      <c r="K5208" t="s">
        <v>4869</v>
      </c>
      <c r="L5208" s="5">
        <v>350000</v>
      </c>
      <c r="M5208" s="28">
        <f t="shared" si="81"/>
        <v>350000</v>
      </c>
      <c r="N5208">
        <f>2025-Table1[[#This Row],[Year]]</f>
        <v>9</v>
      </c>
    </row>
    <row r="5209" spans="1:14" x14ac:dyDescent="0.3">
      <c r="A5209" t="s">
        <v>11</v>
      </c>
      <c r="B5209" t="s">
        <v>12</v>
      </c>
      <c r="C5209">
        <v>2015</v>
      </c>
      <c r="D5209" s="3">
        <v>9</v>
      </c>
      <c r="E5209" s="3">
        <v>65000</v>
      </c>
      <c r="F5209" t="s">
        <v>25</v>
      </c>
      <c r="G5209" s="15">
        <f>IF(Table1[[#This Row],[Transmission]]="Manual", 0, 1)</f>
        <v>1</v>
      </c>
      <c r="H5209" t="s">
        <v>9475</v>
      </c>
      <c r="I5209" t="s">
        <v>2903</v>
      </c>
      <c r="J5209" s="4">
        <v>45597</v>
      </c>
      <c r="K5209" t="s">
        <v>4870</v>
      </c>
      <c r="L5209" s="5">
        <v>479000</v>
      </c>
      <c r="M5209" s="28">
        <f t="shared" si="81"/>
        <v>479000</v>
      </c>
      <c r="N5209">
        <f>2025-Table1[[#This Row],[Year]]</f>
        <v>10</v>
      </c>
    </row>
    <row r="5210" spans="1:14" x14ac:dyDescent="0.3">
      <c r="A5210" t="s">
        <v>11</v>
      </c>
      <c r="B5210" t="s">
        <v>285</v>
      </c>
      <c r="C5210">
        <v>2019</v>
      </c>
      <c r="D5210" s="3">
        <v>5</v>
      </c>
      <c r="E5210" s="3">
        <v>50000</v>
      </c>
      <c r="F5210" t="s">
        <v>13</v>
      </c>
      <c r="G5210" s="15">
        <f>IF(Table1[[#This Row],[Transmission]]="Manual", 0, 1)</f>
        <v>0</v>
      </c>
      <c r="H5210" t="s">
        <v>9472</v>
      </c>
      <c r="I5210" t="s">
        <v>2903</v>
      </c>
      <c r="J5210" s="4">
        <v>45597</v>
      </c>
      <c r="K5210" t="s">
        <v>4871</v>
      </c>
      <c r="L5210" s="5">
        <v>535000</v>
      </c>
      <c r="M5210" s="28">
        <f t="shared" si="81"/>
        <v>535000</v>
      </c>
      <c r="N5210">
        <f>2025-Table1[[#This Row],[Year]]</f>
        <v>6</v>
      </c>
    </row>
    <row r="5211" spans="1:14" x14ac:dyDescent="0.3">
      <c r="A5211" t="s">
        <v>44</v>
      </c>
      <c r="B5211" t="s">
        <v>228</v>
      </c>
      <c r="C5211">
        <v>2020</v>
      </c>
      <c r="D5211" s="3">
        <v>4</v>
      </c>
      <c r="E5211" s="3">
        <v>61000</v>
      </c>
      <c r="F5211" t="s">
        <v>13</v>
      </c>
      <c r="G5211" s="15">
        <f>IF(Table1[[#This Row],[Transmission]]="Manual", 0, 1)</f>
        <v>0</v>
      </c>
      <c r="H5211" t="s">
        <v>9472</v>
      </c>
      <c r="I5211" t="s">
        <v>2903</v>
      </c>
      <c r="J5211" s="4">
        <v>45597</v>
      </c>
      <c r="K5211" t="s">
        <v>3817</v>
      </c>
      <c r="L5211" s="5">
        <v>599000</v>
      </c>
      <c r="M5211" s="28">
        <f t="shared" si="81"/>
        <v>599000</v>
      </c>
      <c r="N5211">
        <f>2025-Table1[[#This Row],[Year]]</f>
        <v>5</v>
      </c>
    </row>
    <row r="5212" spans="1:14" x14ac:dyDescent="0.3">
      <c r="A5212" t="s">
        <v>44</v>
      </c>
      <c r="B5212" t="s">
        <v>89</v>
      </c>
      <c r="C5212">
        <v>2019</v>
      </c>
      <c r="D5212" s="3">
        <v>5</v>
      </c>
      <c r="E5212" s="3">
        <v>47000</v>
      </c>
      <c r="F5212" t="s">
        <v>25</v>
      </c>
      <c r="G5212" s="15">
        <f>IF(Table1[[#This Row],[Transmission]]="Manual", 0, 1)</f>
        <v>1</v>
      </c>
      <c r="H5212" t="s">
        <v>9475</v>
      </c>
      <c r="I5212" t="s">
        <v>2903</v>
      </c>
      <c r="J5212" s="4">
        <v>45597</v>
      </c>
      <c r="K5212" t="s">
        <v>4872</v>
      </c>
      <c r="L5212" s="5">
        <v>795000</v>
      </c>
      <c r="M5212" s="28">
        <f t="shared" si="81"/>
        <v>795000</v>
      </c>
      <c r="N5212">
        <f>2025-Table1[[#This Row],[Year]]</f>
        <v>6</v>
      </c>
    </row>
    <row r="5213" spans="1:14" x14ac:dyDescent="0.3">
      <c r="A5213" t="s">
        <v>113</v>
      </c>
      <c r="B5213" t="s">
        <v>174</v>
      </c>
      <c r="C5213">
        <v>2024</v>
      </c>
      <c r="D5213" s="3">
        <v>0</v>
      </c>
      <c r="E5213" s="3">
        <v>150</v>
      </c>
      <c r="F5213" t="s">
        <v>25</v>
      </c>
      <c r="G5213" s="15">
        <f>IF(Table1[[#This Row],[Transmission]]="Manual", 0, 1)</f>
        <v>1</v>
      </c>
      <c r="H5213" t="s">
        <v>9472</v>
      </c>
      <c r="I5213" t="s">
        <v>2903</v>
      </c>
      <c r="J5213" s="4">
        <v>45597</v>
      </c>
      <c r="K5213" t="s">
        <v>4873</v>
      </c>
      <c r="L5213" s="5">
        <v>234567</v>
      </c>
      <c r="M5213" s="28">
        <f t="shared" si="81"/>
        <v>234567</v>
      </c>
      <c r="N5213">
        <f>2025-Table1[[#This Row],[Year]]</f>
        <v>1</v>
      </c>
    </row>
    <row r="5214" spans="1:14" x14ac:dyDescent="0.3">
      <c r="A5214" t="s">
        <v>15</v>
      </c>
      <c r="B5214" t="s">
        <v>155</v>
      </c>
      <c r="C5214">
        <v>2013</v>
      </c>
      <c r="D5214" s="3">
        <v>11</v>
      </c>
      <c r="E5214" s="3">
        <v>87000</v>
      </c>
      <c r="F5214" t="s">
        <v>13</v>
      </c>
      <c r="G5214" s="15">
        <f>IF(Table1[[#This Row],[Transmission]]="Manual", 0, 1)</f>
        <v>0</v>
      </c>
      <c r="H5214" t="s">
        <v>9472</v>
      </c>
      <c r="I5214" t="s">
        <v>14</v>
      </c>
      <c r="J5214" s="4">
        <v>45597</v>
      </c>
      <c r="K5214" t="s">
        <v>4874</v>
      </c>
      <c r="L5214" s="5">
        <v>325000</v>
      </c>
      <c r="M5214" s="28">
        <f t="shared" si="81"/>
        <v>325000</v>
      </c>
      <c r="N5214">
        <f>2025-Table1[[#This Row],[Year]]</f>
        <v>12</v>
      </c>
    </row>
    <row r="5215" spans="1:14" x14ac:dyDescent="0.3">
      <c r="A5215" t="s">
        <v>15</v>
      </c>
      <c r="B5215" t="s">
        <v>16</v>
      </c>
      <c r="C5215">
        <v>2013</v>
      </c>
      <c r="D5215" s="3">
        <v>11</v>
      </c>
      <c r="E5215" s="3">
        <v>132000</v>
      </c>
      <c r="F5215" t="s">
        <v>13</v>
      </c>
      <c r="G5215" s="15">
        <f>IF(Table1[[#This Row],[Transmission]]="Manual", 0, 1)</f>
        <v>0</v>
      </c>
      <c r="H5215" t="s">
        <v>9475</v>
      </c>
      <c r="I5215" t="s">
        <v>17</v>
      </c>
      <c r="J5215" s="4">
        <v>45597</v>
      </c>
      <c r="K5215" t="s">
        <v>4875</v>
      </c>
      <c r="L5215" s="5">
        <v>694999</v>
      </c>
      <c r="M5215" s="28">
        <f t="shared" si="81"/>
        <v>694999</v>
      </c>
      <c r="N5215">
        <f>2025-Table1[[#This Row],[Year]]</f>
        <v>12</v>
      </c>
    </row>
    <row r="5216" spans="1:14" x14ac:dyDescent="0.3">
      <c r="A5216" t="s">
        <v>97</v>
      </c>
      <c r="B5216" t="s">
        <v>1258</v>
      </c>
      <c r="C5216">
        <v>2010</v>
      </c>
      <c r="D5216" s="3">
        <v>14</v>
      </c>
      <c r="E5216" s="3">
        <v>157851</v>
      </c>
      <c r="F5216" t="s">
        <v>25</v>
      </c>
      <c r="G5216" s="15">
        <f>IF(Table1[[#This Row],[Transmission]]="Manual", 0, 1)</f>
        <v>1</v>
      </c>
      <c r="H5216" t="s">
        <v>9472</v>
      </c>
      <c r="I5216" t="s">
        <v>17</v>
      </c>
      <c r="J5216" s="4">
        <v>45597</v>
      </c>
      <c r="K5216" t="s">
        <v>4876</v>
      </c>
      <c r="L5216" s="5">
        <v>385000</v>
      </c>
      <c r="M5216" s="28">
        <f t="shared" si="81"/>
        <v>385000</v>
      </c>
      <c r="N5216">
        <f>2025-Table1[[#This Row],[Year]]</f>
        <v>15</v>
      </c>
    </row>
    <row r="5217" spans="1:14" x14ac:dyDescent="0.3">
      <c r="A5217" t="s">
        <v>33</v>
      </c>
      <c r="B5217" t="s">
        <v>34</v>
      </c>
      <c r="C5217">
        <v>2017</v>
      </c>
      <c r="D5217" s="3">
        <v>7</v>
      </c>
      <c r="E5217" s="3">
        <v>30000</v>
      </c>
      <c r="F5217" t="s">
        <v>25</v>
      </c>
      <c r="G5217" s="15">
        <f>IF(Table1[[#This Row],[Transmission]]="Manual", 0, 1)</f>
        <v>1</v>
      </c>
      <c r="H5217" t="s">
        <v>9475</v>
      </c>
      <c r="I5217" t="s">
        <v>14</v>
      </c>
      <c r="J5217" s="4">
        <v>45597</v>
      </c>
      <c r="K5217" t="s">
        <v>4877</v>
      </c>
      <c r="L5217" s="5">
        <v>740000</v>
      </c>
      <c r="M5217" s="28">
        <f t="shared" si="81"/>
        <v>740000</v>
      </c>
      <c r="N5217">
        <f>2025-Table1[[#This Row],[Year]]</f>
        <v>8</v>
      </c>
    </row>
    <row r="5218" spans="1:14" x14ac:dyDescent="0.3">
      <c r="A5218" t="s">
        <v>21</v>
      </c>
      <c r="B5218" t="s">
        <v>68</v>
      </c>
      <c r="C5218">
        <v>2016</v>
      </c>
      <c r="D5218" s="3">
        <v>8</v>
      </c>
      <c r="E5218" s="3">
        <v>57250</v>
      </c>
      <c r="F5218" t="s">
        <v>13</v>
      </c>
      <c r="G5218" s="15">
        <f>IF(Table1[[#This Row],[Transmission]]="Manual", 0, 1)</f>
        <v>0</v>
      </c>
      <c r="H5218" t="s">
        <v>9472</v>
      </c>
      <c r="I5218" t="s">
        <v>2903</v>
      </c>
      <c r="J5218" s="4">
        <v>45597</v>
      </c>
      <c r="K5218" t="s">
        <v>4879</v>
      </c>
      <c r="L5218" s="5">
        <v>368000</v>
      </c>
      <c r="M5218" s="28">
        <f t="shared" si="81"/>
        <v>368000</v>
      </c>
      <c r="N5218">
        <f>2025-Table1[[#This Row],[Year]]</f>
        <v>9</v>
      </c>
    </row>
    <row r="5219" spans="1:14" x14ac:dyDescent="0.3">
      <c r="A5219" t="s">
        <v>61</v>
      </c>
      <c r="B5219" t="s">
        <v>62</v>
      </c>
      <c r="C5219">
        <v>2018</v>
      </c>
      <c r="D5219" s="3">
        <v>6</v>
      </c>
      <c r="E5219" s="3">
        <v>35000</v>
      </c>
      <c r="F5219" t="s">
        <v>25</v>
      </c>
      <c r="G5219" s="15">
        <f>IF(Table1[[#This Row],[Transmission]]="Manual", 0, 1)</f>
        <v>1</v>
      </c>
      <c r="H5219" t="s">
        <v>9472</v>
      </c>
      <c r="I5219" t="s">
        <v>14</v>
      </c>
      <c r="J5219" s="4">
        <v>45597</v>
      </c>
      <c r="K5219" t="s">
        <v>4880</v>
      </c>
      <c r="L5219" s="5">
        <v>380000</v>
      </c>
      <c r="M5219" s="28">
        <f t="shared" si="81"/>
        <v>380000</v>
      </c>
      <c r="N5219">
        <f>2025-Table1[[#This Row],[Year]]</f>
        <v>7</v>
      </c>
    </row>
    <row r="5220" spans="1:14" x14ac:dyDescent="0.3">
      <c r="A5220" t="s">
        <v>21</v>
      </c>
      <c r="B5220" t="s">
        <v>194</v>
      </c>
      <c r="C5220">
        <v>2019</v>
      </c>
      <c r="D5220" s="3">
        <v>5</v>
      </c>
      <c r="E5220" s="3">
        <v>33000</v>
      </c>
      <c r="F5220" t="s">
        <v>13</v>
      </c>
      <c r="G5220" s="15">
        <f>IF(Table1[[#This Row],[Transmission]]="Manual", 0, 1)</f>
        <v>0</v>
      </c>
      <c r="H5220" t="s">
        <v>9472</v>
      </c>
      <c r="I5220" t="s">
        <v>2903</v>
      </c>
      <c r="J5220" s="4">
        <v>45597</v>
      </c>
      <c r="K5220" t="s">
        <v>4881</v>
      </c>
      <c r="L5220" s="5">
        <v>485000</v>
      </c>
      <c r="M5220" s="28">
        <f t="shared" si="81"/>
        <v>485000</v>
      </c>
      <c r="N5220">
        <f>2025-Table1[[#This Row],[Year]]</f>
        <v>6</v>
      </c>
    </row>
    <row r="5221" spans="1:14" x14ac:dyDescent="0.3">
      <c r="A5221" t="s">
        <v>21</v>
      </c>
      <c r="B5221" t="s">
        <v>49</v>
      </c>
      <c r="C5221">
        <v>2020</v>
      </c>
      <c r="D5221" s="3">
        <v>4</v>
      </c>
      <c r="E5221" s="3">
        <v>80000</v>
      </c>
      <c r="F5221" t="s">
        <v>13</v>
      </c>
      <c r="G5221" s="15">
        <f>IF(Table1[[#This Row],[Transmission]]="Manual", 0, 1)</f>
        <v>0</v>
      </c>
      <c r="H5221" t="s">
        <v>9472</v>
      </c>
      <c r="I5221" t="s">
        <v>2903</v>
      </c>
      <c r="J5221" s="4">
        <v>45597</v>
      </c>
      <c r="K5221" t="s">
        <v>4882</v>
      </c>
      <c r="L5221" s="5">
        <v>979999</v>
      </c>
      <c r="M5221" s="28">
        <f t="shared" si="81"/>
        <v>979999</v>
      </c>
      <c r="N5221">
        <f>2025-Table1[[#This Row],[Year]]</f>
        <v>5</v>
      </c>
    </row>
    <row r="5222" spans="1:14" x14ac:dyDescent="0.3">
      <c r="A5222" t="s">
        <v>44</v>
      </c>
      <c r="B5222" t="s">
        <v>133</v>
      </c>
      <c r="C5222">
        <v>2014</v>
      </c>
      <c r="D5222" s="3">
        <v>10</v>
      </c>
      <c r="E5222" s="3">
        <v>46052</v>
      </c>
      <c r="F5222" t="s">
        <v>25</v>
      </c>
      <c r="G5222" s="15">
        <f>IF(Table1[[#This Row],[Transmission]]="Manual", 0, 1)</f>
        <v>1</v>
      </c>
      <c r="H5222" t="s">
        <v>9475</v>
      </c>
      <c r="I5222" t="s">
        <v>14</v>
      </c>
      <c r="J5222" s="4">
        <v>45597</v>
      </c>
      <c r="K5222" t="s">
        <v>2471</v>
      </c>
      <c r="L5222" s="5">
        <v>365000</v>
      </c>
      <c r="M5222" s="28">
        <f t="shared" si="81"/>
        <v>365000</v>
      </c>
      <c r="N5222">
        <f>2025-Table1[[#This Row],[Year]]</f>
        <v>11</v>
      </c>
    </row>
    <row r="5223" spans="1:14" x14ac:dyDescent="0.3">
      <c r="A5223" t="s">
        <v>21</v>
      </c>
      <c r="B5223" t="s">
        <v>49</v>
      </c>
      <c r="C5223">
        <v>2022</v>
      </c>
      <c r="D5223" s="3">
        <v>2</v>
      </c>
      <c r="E5223" s="3">
        <v>29000</v>
      </c>
      <c r="F5223" t="s">
        <v>25</v>
      </c>
      <c r="G5223" s="15">
        <f>IF(Table1[[#This Row],[Transmission]]="Manual", 0, 1)</f>
        <v>1</v>
      </c>
      <c r="H5223" t="s">
        <v>9472</v>
      </c>
      <c r="I5223" t="s">
        <v>2903</v>
      </c>
      <c r="J5223" s="4">
        <v>45597</v>
      </c>
      <c r="K5223" t="s">
        <v>4883</v>
      </c>
      <c r="L5223" s="5">
        <v>1050000</v>
      </c>
      <c r="M5223" s="28">
        <f t="shared" si="81"/>
        <v>1050000</v>
      </c>
      <c r="N5223">
        <f>2025-Table1[[#This Row],[Year]]</f>
        <v>3</v>
      </c>
    </row>
    <row r="5224" spans="1:14" x14ac:dyDescent="0.3">
      <c r="A5224" t="s">
        <v>458</v>
      </c>
      <c r="B5224" t="s">
        <v>1321</v>
      </c>
      <c r="C5224">
        <v>2016</v>
      </c>
      <c r="D5224" s="3">
        <v>8</v>
      </c>
      <c r="E5224" s="3">
        <v>46000</v>
      </c>
      <c r="F5224" t="s">
        <v>25</v>
      </c>
      <c r="G5224" s="15">
        <f>IF(Table1[[#This Row],[Transmission]]="Manual", 0, 1)</f>
        <v>1</v>
      </c>
      <c r="H5224" t="s">
        <v>9472</v>
      </c>
      <c r="I5224" t="s">
        <v>14</v>
      </c>
      <c r="J5224" s="4">
        <v>45597</v>
      </c>
      <c r="K5224" t="s">
        <v>4884</v>
      </c>
      <c r="L5224" s="5">
        <v>465000</v>
      </c>
      <c r="M5224" s="28">
        <f t="shared" si="81"/>
        <v>465000</v>
      </c>
      <c r="N5224">
        <f>2025-Table1[[#This Row],[Year]]</f>
        <v>9</v>
      </c>
    </row>
    <row r="5225" spans="1:14" x14ac:dyDescent="0.3">
      <c r="A5225" t="s">
        <v>21</v>
      </c>
      <c r="B5225" t="s">
        <v>111</v>
      </c>
      <c r="C5225">
        <v>2009</v>
      </c>
      <c r="D5225" s="3">
        <v>15</v>
      </c>
      <c r="E5225" s="3">
        <v>75000</v>
      </c>
      <c r="F5225" t="s">
        <v>13</v>
      </c>
      <c r="G5225" s="15">
        <f>IF(Table1[[#This Row],[Transmission]]="Manual", 0, 1)</f>
        <v>0</v>
      </c>
      <c r="H5225" t="s">
        <v>9475</v>
      </c>
      <c r="I5225" t="s">
        <v>14</v>
      </c>
      <c r="J5225" s="4">
        <v>45597</v>
      </c>
      <c r="K5225" t="s">
        <v>659</v>
      </c>
      <c r="L5225" s="5">
        <v>95000</v>
      </c>
      <c r="M5225" s="28">
        <f t="shared" si="81"/>
        <v>95000</v>
      </c>
      <c r="N5225">
        <f>2025-Table1[[#This Row],[Year]]</f>
        <v>16</v>
      </c>
    </row>
    <row r="5226" spans="1:14" x14ac:dyDescent="0.3">
      <c r="A5226" t="s">
        <v>21</v>
      </c>
      <c r="B5226" t="s">
        <v>22</v>
      </c>
      <c r="C5226">
        <v>2017</v>
      </c>
      <c r="D5226" s="3">
        <v>7</v>
      </c>
      <c r="E5226" s="3">
        <v>108000</v>
      </c>
      <c r="F5226" t="s">
        <v>13</v>
      </c>
      <c r="G5226" s="15">
        <f>IF(Table1[[#This Row],[Transmission]]="Manual", 0, 1)</f>
        <v>0</v>
      </c>
      <c r="H5226" t="s">
        <v>9475</v>
      </c>
      <c r="I5226" t="s">
        <v>17</v>
      </c>
      <c r="J5226" s="4">
        <v>45597</v>
      </c>
      <c r="K5226" t="s">
        <v>4885</v>
      </c>
      <c r="L5226" s="5">
        <v>525000</v>
      </c>
      <c r="M5226" s="28">
        <f t="shared" si="81"/>
        <v>525000</v>
      </c>
      <c r="N5226">
        <f>2025-Table1[[#This Row],[Year]]</f>
        <v>8</v>
      </c>
    </row>
    <row r="5227" spans="1:14" x14ac:dyDescent="0.3">
      <c r="A5227" t="s">
        <v>21</v>
      </c>
      <c r="B5227" t="s">
        <v>49</v>
      </c>
      <c r="C5227">
        <v>2013</v>
      </c>
      <c r="D5227" s="3">
        <v>11</v>
      </c>
      <c r="E5227" s="3">
        <v>75667</v>
      </c>
      <c r="F5227" t="s">
        <v>13</v>
      </c>
      <c r="G5227" s="15">
        <f>IF(Table1[[#This Row],[Transmission]]="Manual", 0, 1)</f>
        <v>0</v>
      </c>
      <c r="H5227" t="s">
        <v>9472</v>
      </c>
      <c r="I5227" t="s">
        <v>2903</v>
      </c>
      <c r="J5227" s="4">
        <v>45597</v>
      </c>
      <c r="K5227" t="s">
        <v>3316</v>
      </c>
      <c r="L5227" s="5">
        <v>360000</v>
      </c>
      <c r="M5227" s="28">
        <f t="shared" si="81"/>
        <v>360000</v>
      </c>
      <c r="N5227">
        <f>2025-Table1[[#This Row],[Year]]</f>
        <v>12</v>
      </c>
    </row>
    <row r="5228" spans="1:14" x14ac:dyDescent="0.3">
      <c r="A5228" t="s">
        <v>44</v>
      </c>
      <c r="B5228" t="s">
        <v>133</v>
      </c>
      <c r="C5228">
        <v>2019</v>
      </c>
      <c r="D5228" s="3">
        <v>5</v>
      </c>
      <c r="E5228" s="3">
        <v>55000</v>
      </c>
      <c r="F5228" t="s">
        <v>25</v>
      </c>
      <c r="G5228" s="15">
        <f>IF(Table1[[#This Row],[Transmission]]="Manual", 0, 1)</f>
        <v>1</v>
      </c>
      <c r="H5228" t="s">
        <v>9472</v>
      </c>
      <c r="I5228" t="s">
        <v>2903</v>
      </c>
      <c r="J5228" s="4">
        <v>45597</v>
      </c>
      <c r="K5228" t="s">
        <v>4886</v>
      </c>
      <c r="L5228" s="5">
        <v>500000</v>
      </c>
      <c r="M5228" s="28">
        <f t="shared" si="81"/>
        <v>500000</v>
      </c>
      <c r="N5228">
        <f>2025-Table1[[#This Row],[Year]]</f>
        <v>6</v>
      </c>
    </row>
    <row r="5229" spans="1:14" x14ac:dyDescent="0.3">
      <c r="A5229" t="s">
        <v>44</v>
      </c>
      <c r="B5229" t="s">
        <v>228</v>
      </c>
      <c r="C5229">
        <v>2023</v>
      </c>
      <c r="D5229" s="3">
        <v>1</v>
      </c>
      <c r="E5229" s="3">
        <v>13863</v>
      </c>
      <c r="F5229" t="s">
        <v>13</v>
      </c>
      <c r="G5229" s="15">
        <f>IF(Table1[[#This Row],[Transmission]]="Manual", 0, 1)</f>
        <v>0</v>
      </c>
      <c r="H5229" t="s">
        <v>9472</v>
      </c>
      <c r="I5229" t="s">
        <v>2903</v>
      </c>
      <c r="J5229" s="4">
        <v>45597</v>
      </c>
      <c r="K5229" t="s">
        <v>4887</v>
      </c>
      <c r="L5229" s="5">
        <v>697000</v>
      </c>
      <c r="M5229" s="28">
        <f t="shared" si="81"/>
        <v>697000</v>
      </c>
      <c r="N5229">
        <f>2025-Table1[[#This Row],[Year]]</f>
        <v>2</v>
      </c>
    </row>
    <row r="5230" spans="1:14" x14ac:dyDescent="0.3">
      <c r="A5230" t="s">
        <v>11</v>
      </c>
      <c r="B5230" t="s">
        <v>12</v>
      </c>
      <c r="C5230">
        <v>2017</v>
      </c>
      <c r="D5230" s="3">
        <v>7</v>
      </c>
      <c r="E5230" s="3">
        <v>68000</v>
      </c>
      <c r="F5230" t="s">
        <v>25</v>
      </c>
      <c r="G5230" s="15">
        <f>IF(Table1[[#This Row],[Transmission]]="Manual", 0, 1)</f>
        <v>1</v>
      </c>
      <c r="H5230" t="s">
        <v>9472</v>
      </c>
      <c r="I5230" t="s">
        <v>2903</v>
      </c>
      <c r="J5230" s="4">
        <v>45597</v>
      </c>
      <c r="K5230" t="s">
        <v>4888</v>
      </c>
      <c r="L5230" s="5">
        <v>745000</v>
      </c>
      <c r="M5230" s="28">
        <f t="shared" si="81"/>
        <v>745000</v>
      </c>
      <c r="N5230">
        <f>2025-Table1[[#This Row],[Year]]</f>
        <v>8</v>
      </c>
    </row>
    <row r="5231" spans="1:14" x14ac:dyDescent="0.3">
      <c r="A5231" t="s">
        <v>11</v>
      </c>
      <c r="B5231" t="s">
        <v>12</v>
      </c>
      <c r="C5231">
        <v>2017</v>
      </c>
      <c r="D5231" s="3">
        <v>7</v>
      </c>
      <c r="E5231" s="3">
        <v>35000</v>
      </c>
      <c r="F5231" t="s">
        <v>13</v>
      </c>
      <c r="G5231" s="15">
        <f>IF(Table1[[#This Row],[Transmission]]="Manual", 0, 1)</f>
        <v>0</v>
      </c>
      <c r="H5231" t="s">
        <v>9475</v>
      </c>
      <c r="I5231" t="s">
        <v>14</v>
      </c>
      <c r="J5231" s="4">
        <v>45597</v>
      </c>
      <c r="K5231" t="s">
        <v>4889</v>
      </c>
      <c r="L5231" s="5">
        <v>695000</v>
      </c>
      <c r="M5231" s="28">
        <f t="shared" si="81"/>
        <v>695000</v>
      </c>
      <c r="N5231">
        <f>2025-Table1[[#This Row],[Year]]</f>
        <v>8</v>
      </c>
    </row>
    <row r="5232" spans="1:14" x14ac:dyDescent="0.3">
      <c r="A5232" t="s">
        <v>21</v>
      </c>
      <c r="B5232" t="s">
        <v>22</v>
      </c>
      <c r="C5232">
        <v>2024</v>
      </c>
      <c r="D5232" s="3">
        <v>0</v>
      </c>
      <c r="E5232" s="3">
        <v>2000</v>
      </c>
      <c r="F5232" t="s">
        <v>25</v>
      </c>
      <c r="G5232" s="15">
        <f>IF(Table1[[#This Row],[Transmission]]="Manual", 0, 1)</f>
        <v>1</v>
      </c>
      <c r="H5232" t="s">
        <v>9472</v>
      </c>
      <c r="I5232" t="s">
        <v>2903</v>
      </c>
      <c r="J5232" s="4">
        <v>45597</v>
      </c>
      <c r="K5232" t="s">
        <v>4890</v>
      </c>
      <c r="L5232" s="5">
        <v>900000</v>
      </c>
      <c r="M5232" s="28">
        <f t="shared" si="81"/>
        <v>900000</v>
      </c>
      <c r="N5232">
        <f>2025-Table1[[#This Row],[Year]]</f>
        <v>1</v>
      </c>
    </row>
    <row r="5233" spans="1:14" x14ac:dyDescent="0.3">
      <c r="A5233" t="s">
        <v>61</v>
      </c>
      <c r="B5233" t="s">
        <v>62</v>
      </c>
      <c r="C5233">
        <v>2018</v>
      </c>
      <c r="D5233" s="3">
        <v>6</v>
      </c>
      <c r="E5233" s="3">
        <v>28000</v>
      </c>
      <c r="F5233" t="s">
        <v>13</v>
      </c>
      <c r="G5233" s="15">
        <f>IF(Table1[[#This Row],[Transmission]]="Manual", 0, 1)</f>
        <v>0</v>
      </c>
      <c r="H5233" t="s">
        <v>9472</v>
      </c>
      <c r="I5233" t="s">
        <v>14</v>
      </c>
      <c r="J5233" s="4">
        <v>45597</v>
      </c>
      <c r="K5233" t="s">
        <v>4891</v>
      </c>
      <c r="L5233" s="5">
        <v>295000</v>
      </c>
      <c r="M5233" s="28">
        <f t="shared" si="81"/>
        <v>295000</v>
      </c>
      <c r="N5233">
        <f>2025-Table1[[#This Row],[Year]]</f>
        <v>7</v>
      </c>
    </row>
    <row r="5234" spans="1:14" x14ac:dyDescent="0.3">
      <c r="A5234" t="s">
        <v>21</v>
      </c>
      <c r="B5234" t="s">
        <v>22</v>
      </c>
      <c r="C5234">
        <v>2020</v>
      </c>
      <c r="D5234" s="3">
        <v>4</v>
      </c>
      <c r="E5234" s="3">
        <v>82000</v>
      </c>
      <c r="F5234" t="s">
        <v>25</v>
      </c>
      <c r="G5234" s="15">
        <f>IF(Table1[[#This Row],[Transmission]]="Manual", 0, 1)</f>
        <v>1</v>
      </c>
      <c r="H5234" t="s">
        <v>9472</v>
      </c>
      <c r="I5234" t="s">
        <v>2903</v>
      </c>
      <c r="J5234" s="4">
        <v>45597</v>
      </c>
      <c r="K5234" t="s">
        <v>4892</v>
      </c>
      <c r="L5234" s="5">
        <v>551000</v>
      </c>
      <c r="M5234" s="28">
        <f t="shared" si="81"/>
        <v>551000</v>
      </c>
      <c r="N5234">
        <f>2025-Table1[[#This Row],[Year]]</f>
        <v>5</v>
      </c>
    </row>
    <row r="5235" spans="1:14" x14ac:dyDescent="0.3">
      <c r="A5235" t="s">
        <v>11</v>
      </c>
      <c r="B5235" t="s">
        <v>12</v>
      </c>
      <c r="C5235">
        <v>2018</v>
      </c>
      <c r="D5235" s="3">
        <v>6</v>
      </c>
      <c r="E5235" s="3">
        <v>58000</v>
      </c>
      <c r="F5235" t="s">
        <v>25</v>
      </c>
      <c r="G5235" s="15">
        <f>IF(Table1[[#This Row],[Transmission]]="Manual", 0, 1)</f>
        <v>1</v>
      </c>
      <c r="H5235" t="s">
        <v>9475</v>
      </c>
      <c r="I5235" t="s">
        <v>14</v>
      </c>
      <c r="J5235" s="4">
        <v>45597</v>
      </c>
      <c r="K5235" t="s">
        <v>4893</v>
      </c>
      <c r="L5235" s="5">
        <v>750000</v>
      </c>
      <c r="M5235" s="28">
        <f t="shared" si="81"/>
        <v>750000</v>
      </c>
      <c r="N5235">
        <f>2025-Table1[[#This Row],[Year]]</f>
        <v>7</v>
      </c>
    </row>
    <row r="5236" spans="1:14" x14ac:dyDescent="0.3">
      <c r="A5236" t="s">
        <v>18</v>
      </c>
      <c r="B5236" t="s">
        <v>19</v>
      </c>
      <c r="C5236">
        <v>2016</v>
      </c>
      <c r="D5236" s="3">
        <v>8</v>
      </c>
      <c r="E5236" s="3">
        <v>24000</v>
      </c>
      <c r="F5236" t="s">
        <v>25</v>
      </c>
      <c r="G5236" s="15">
        <f>IF(Table1[[#This Row],[Transmission]]="Manual", 0, 1)</f>
        <v>1</v>
      </c>
      <c r="H5236" t="s">
        <v>9472</v>
      </c>
      <c r="I5236" t="s">
        <v>14</v>
      </c>
      <c r="J5236" s="4">
        <v>45597</v>
      </c>
      <c r="K5236" t="s">
        <v>4894</v>
      </c>
      <c r="L5236" s="5">
        <v>525000</v>
      </c>
      <c r="M5236" s="28">
        <f t="shared" si="81"/>
        <v>525000</v>
      </c>
      <c r="N5236">
        <f>2025-Table1[[#This Row],[Year]]</f>
        <v>9</v>
      </c>
    </row>
    <row r="5237" spans="1:14" x14ac:dyDescent="0.3">
      <c r="A5237" t="s">
        <v>101</v>
      </c>
      <c r="B5237" t="s">
        <v>337</v>
      </c>
      <c r="C5237">
        <v>2018</v>
      </c>
      <c r="D5237" s="3">
        <v>6</v>
      </c>
      <c r="E5237" s="3">
        <v>43220</v>
      </c>
      <c r="F5237" t="s">
        <v>25</v>
      </c>
      <c r="G5237" s="15">
        <f>IF(Table1[[#This Row],[Transmission]]="Manual", 0, 1)</f>
        <v>1</v>
      </c>
      <c r="H5237" t="s">
        <v>9472</v>
      </c>
      <c r="I5237" t="s">
        <v>14</v>
      </c>
      <c r="J5237" s="4">
        <v>45536</v>
      </c>
      <c r="K5237" t="s">
        <v>372</v>
      </c>
      <c r="L5237" s="5">
        <v>480000</v>
      </c>
      <c r="M5237" s="28">
        <f t="shared" si="81"/>
        <v>480000</v>
      </c>
      <c r="N5237">
        <f>2025-Table1[[#This Row],[Year]]</f>
        <v>7</v>
      </c>
    </row>
    <row r="5238" spans="1:14" x14ac:dyDescent="0.3">
      <c r="A5238" t="s">
        <v>44</v>
      </c>
      <c r="B5238" t="s">
        <v>133</v>
      </c>
      <c r="C5238">
        <v>2016</v>
      </c>
      <c r="D5238" s="3">
        <v>8</v>
      </c>
      <c r="E5238" s="3">
        <v>59817</v>
      </c>
      <c r="F5238" t="s">
        <v>13</v>
      </c>
      <c r="G5238" s="15">
        <f>IF(Table1[[#This Row],[Transmission]]="Manual", 0, 1)</f>
        <v>0</v>
      </c>
      <c r="H5238" t="s">
        <v>9472</v>
      </c>
      <c r="I5238" t="s">
        <v>2903</v>
      </c>
      <c r="J5238" s="4">
        <v>45597</v>
      </c>
      <c r="K5238" t="s">
        <v>4843</v>
      </c>
      <c r="L5238" s="5">
        <v>325000</v>
      </c>
      <c r="M5238" s="28">
        <f t="shared" si="81"/>
        <v>325000</v>
      </c>
      <c r="N5238">
        <f>2025-Table1[[#This Row],[Year]]</f>
        <v>9</v>
      </c>
    </row>
    <row r="5239" spans="1:14" x14ac:dyDescent="0.3">
      <c r="A5239" t="s">
        <v>44</v>
      </c>
      <c r="B5239" t="s">
        <v>83</v>
      </c>
      <c r="C5239">
        <v>2017</v>
      </c>
      <c r="D5239" s="3">
        <v>7</v>
      </c>
      <c r="E5239" s="3">
        <v>56000</v>
      </c>
      <c r="F5239" t="s">
        <v>13</v>
      </c>
      <c r="G5239" s="15">
        <f>IF(Table1[[#This Row],[Transmission]]="Manual", 0, 1)</f>
        <v>0</v>
      </c>
      <c r="H5239" t="s">
        <v>9475</v>
      </c>
      <c r="I5239" t="s">
        <v>14</v>
      </c>
      <c r="J5239" s="4">
        <v>45597</v>
      </c>
      <c r="K5239" t="s">
        <v>2850</v>
      </c>
      <c r="L5239" s="5">
        <v>510000</v>
      </c>
      <c r="M5239" s="28">
        <f t="shared" si="81"/>
        <v>510000</v>
      </c>
      <c r="N5239">
        <f>2025-Table1[[#This Row],[Year]]</f>
        <v>8</v>
      </c>
    </row>
    <row r="5240" spans="1:14" x14ac:dyDescent="0.3">
      <c r="A5240" t="s">
        <v>21</v>
      </c>
      <c r="B5240" t="s">
        <v>49</v>
      </c>
      <c r="C5240">
        <v>2017</v>
      </c>
      <c r="D5240" s="3">
        <v>7</v>
      </c>
      <c r="E5240" s="3">
        <v>52000</v>
      </c>
      <c r="F5240" t="s">
        <v>13</v>
      </c>
      <c r="G5240" s="15">
        <f>IF(Table1[[#This Row],[Transmission]]="Manual", 0, 1)</f>
        <v>0</v>
      </c>
      <c r="H5240" t="s">
        <v>9475</v>
      </c>
      <c r="I5240" t="s">
        <v>2903</v>
      </c>
      <c r="J5240" s="4">
        <v>45597</v>
      </c>
      <c r="K5240" t="s">
        <v>2928</v>
      </c>
      <c r="L5240" s="5">
        <v>690000</v>
      </c>
      <c r="M5240" s="28">
        <f t="shared" si="81"/>
        <v>690000</v>
      </c>
      <c r="N5240">
        <f>2025-Table1[[#This Row],[Year]]</f>
        <v>8</v>
      </c>
    </row>
    <row r="5241" spans="1:14" x14ac:dyDescent="0.3">
      <c r="A5241" t="s">
        <v>44</v>
      </c>
      <c r="B5241" t="s">
        <v>2913</v>
      </c>
      <c r="C5241">
        <v>2019</v>
      </c>
      <c r="D5241" s="3">
        <v>5</v>
      </c>
      <c r="E5241" s="3">
        <v>55000</v>
      </c>
      <c r="F5241" t="s">
        <v>13</v>
      </c>
      <c r="G5241" s="15">
        <f>IF(Table1[[#This Row],[Transmission]]="Manual", 0, 1)</f>
        <v>0</v>
      </c>
      <c r="H5241" t="s">
        <v>9472</v>
      </c>
      <c r="I5241" t="s">
        <v>2903</v>
      </c>
      <c r="J5241" s="4">
        <v>45597</v>
      </c>
      <c r="K5241" t="s">
        <v>4895</v>
      </c>
      <c r="L5241" s="5">
        <v>490000</v>
      </c>
      <c r="M5241" s="28">
        <f t="shared" si="81"/>
        <v>490000</v>
      </c>
      <c r="N5241">
        <f>2025-Table1[[#This Row],[Year]]</f>
        <v>6</v>
      </c>
    </row>
    <row r="5242" spans="1:14" x14ac:dyDescent="0.3">
      <c r="A5242" t="s">
        <v>101</v>
      </c>
      <c r="B5242" t="s">
        <v>321</v>
      </c>
      <c r="C5242">
        <v>2017</v>
      </c>
      <c r="D5242" s="3">
        <v>7</v>
      </c>
      <c r="E5242" s="3">
        <v>76250</v>
      </c>
      <c r="F5242" t="s">
        <v>25</v>
      </c>
      <c r="G5242" s="15">
        <f>IF(Table1[[#This Row],[Transmission]]="Manual", 0, 1)</f>
        <v>1</v>
      </c>
      <c r="H5242" t="s">
        <v>9475</v>
      </c>
      <c r="I5242" t="s">
        <v>17</v>
      </c>
      <c r="J5242" s="4">
        <v>45597</v>
      </c>
      <c r="K5242" t="s">
        <v>999</v>
      </c>
      <c r="L5242" s="5">
        <v>675000</v>
      </c>
      <c r="M5242" s="28">
        <f t="shared" si="81"/>
        <v>675000</v>
      </c>
      <c r="N5242">
        <f>2025-Table1[[#This Row],[Year]]</f>
        <v>8</v>
      </c>
    </row>
    <row r="5243" spans="1:14" x14ac:dyDescent="0.3">
      <c r="A5243" t="s">
        <v>44</v>
      </c>
      <c r="B5243" t="s">
        <v>124</v>
      </c>
      <c r="C5243">
        <v>2013</v>
      </c>
      <c r="D5243" s="3">
        <v>11</v>
      </c>
      <c r="E5243" s="3">
        <v>68000</v>
      </c>
      <c r="F5243" t="s">
        <v>13</v>
      </c>
      <c r="G5243" s="15">
        <f>IF(Table1[[#This Row],[Transmission]]="Manual", 0, 1)</f>
        <v>0</v>
      </c>
      <c r="H5243" t="s">
        <v>9472</v>
      </c>
      <c r="I5243" t="s">
        <v>2903</v>
      </c>
      <c r="J5243" s="4">
        <v>45597</v>
      </c>
      <c r="K5243" t="s">
        <v>4896</v>
      </c>
      <c r="L5243" s="5">
        <v>245000</v>
      </c>
      <c r="M5243" s="28">
        <f t="shared" si="81"/>
        <v>245000</v>
      </c>
      <c r="N5243">
        <f>2025-Table1[[#This Row],[Year]]</f>
        <v>12</v>
      </c>
    </row>
    <row r="5244" spans="1:14" x14ac:dyDescent="0.3">
      <c r="A5244" t="s">
        <v>15</v>
      </c>
      <c r="B5244" t="s">
        <v>588</v>
      </c>
      <c r="C5244">
        <v>2015</v>
      </c>
      <c r="D5244" s="3">
        <v>9</v>
      </c>
      <c r="E5244" s="3">
        <v>100000</v>
      </c>
      <c r="F5244" t="s">
        <v>25</v>
      </c>
      <c r="G5244" s="15">
        <f>IF(Table1[[#This Row],[Transmission]]="Manual", 0, 1)</f>
        <v>1</v>
      </c>
      <c r="H5244" t="s">
        <v>9472</v>
      </c>
      <c r="I5244" t="s">
        <v>2903</v>
      </c>
      <c r="J5244" s="4">
        <v>45597</v>
      </c>
      <c r="K5244" t="s">
        <v>4897</v>
      </c>
      <c r="L5244" s="5">
        <v>625000</v>
      </c>
      <c r="M5244" s="28">
        <f t="shared" si="81"/>
        <v>625000</v>
      </c>
      <c r="N5244">
        <f>2025-Table1[[#This Row],[Year]]</f>
        <v>10</v>
      </c>
    </row>
    <row r="5245" spans="1:14" x14ac:dyDescent="0.3">
      <c r="A5245" t="s">
        <v>21</v>
      </c>
      <c r="B5245" t="s">
        <v>276</v>
      </c>
      <c r="C5245">
        <v>2010</v>
      </c>
      <c r="D5245" s="3">
        <v>14</v>
      </c>
      <c r="E5245" s="3">
        <v>2000</v>
      </c>
      <c r="F5245" t="s">
        <v>25</v>
      </c>
      <c r="G5245" s="15">
        <f>IF(Table1[[#This Row],[Transmission]]="Manual", 0, 1)</f>
        <v>1</v>
      </c>
      <c r="H5245" t="s">
        <v>9475</v>
      </c>
      <c r="I5245" t="s">
        <v>2903</v>
      </c>
      <c r="J5245" s="4">
        <v>45597</v>
      </c>
      <c r="K5245" t="s">
        <v>4898</v>
      </c>
      <c r="L5245" s="5">
        <v>120000</v>
      </c>
      <c r="M5245" s="28">
        <f t="shared" si="81"/>
        <v>120000</v>
      </c>
      <c r="N5245">
        <f>2025-Table1[[#This Row],[Year]]</f>
        <v>15</v>
      </c>
    </row>
    <row r="5246" spans="1:14" x14ac:dyDescent="0.3">
      <c r="A5246" t="s">
        <v>21</v>
      </c>
      <c r="B5246" t="s">
        <v>39</v>
      </c>
      <c r="C5246">
        <v>2016</v>
      </c>
      <c r="D5246" s="3">
        <v>8</v>
      </c>
      <c r="E5246" s="3">
        <v>139546</v>
      </c>
      <c r="F5246" t="s">
        <v>13</v>
      </c>
      <c r="G5246" s="15">
        <f>IF(Table1[[#This Row],[Transmission]]="Manual", 0, 1)</f>
        <v>0</v>
      </c>
      <c r="H5246" t="s">
        <v>9475</v>
      </c>
      <c r="I5246" t="s">
        <v>17</v>
      </c>
      <c r="J5246" s="4">
        <v>45597</v>
      </c>
      <c r="K5246" t="s">
        <v>4899</v>
      </c>
      <c r="L5246" s="5">
        <v>350000</v>
      </c>
      <c r="M5246" s="28">
        <f t="shared" si="81"/>
        <v>350000</v>
      </c>
      <c r="N5246">
        <f>2025-Table1[[#This Row],[Year]]</f>
        <v>9</v>
      </c>
    </row>
    <row r="5247" spans="1:14" x14ac:dyDescent="0.3">
      <c r="A5247" t="s">
        <v>113</v>
      </c>
      <c r="B5247" t="s">
        <v>174</v>
      </c>
      <c r="C5247">
        <v>2021</v>
      </c>
      <c r="D5247" s="3">
        <v>3</v>
      </c>
      <c r="E5247" s="3">
        <v>60000</v>
      </c>
      <c r="F5247" t="s">
        <v>13</v>
      </c>
      <c r="G5247" s="15">
        <f>IF(Table1[[#This Row],[Transmission]]="Manual", 0, 1)</f>
        <v>0</v>
      </c>
      <c r="H5247" t="s">
        <v>9472</v>
      </c>
      <c r="I5247" t="s">
        <v>17</v>
      </c>
      <c r="J5247" s="4">
        <v>45597</v>
      </c>
      <c r="K5247" t="s">
        <v>4900</v>
      </c>
      <c r="L5247" s="5">
        <v>1350000</v>
      </c>
      <c r="M5247" s="28">
        <f t="shared" si="81"/>
        <v>1350000</v>
      </c>
      <c r="N5247">
        <f>2025-Table1[[#This Row],[Year]]</f>
        <v>4</v>
      </c>
    </row>
    <row r="5248" spans="1:14" x14ac:dyDescent="0.3">
      <c r="A5248" t="s">
        <v>11</v>
      </c>
      <c r="B5248" t="s">
        <v>12</v>
      </c>
      <c r="C5248">
        <v>2012</v>
      </c>
      <c r="D5248" s="3">
        <v>12</v>
      </c>
      <c r="E5248" s="3">
        <v>71000</v>
      </c>
      <c r="F5248" t="s">
        <v>13</v>
      </c>
      <c r="G5248" s="15">
        <f>IF(Table1[[#This Row],[Transmission]]="Manual", 0, 1)</f>
        <v>0</v>
      </c>
      <c r="H5248" t="s">
        <v>9475</v>
      </c>
      <c r="I5248" t="s">
        <v>14</v>
      </c>
      <c r="J5248" s="4">
        <v>45597</v>
      </c>
      <c r="K5248" t="s">
        <v>4901</v>
      </c>
      <c r="L5248" s="5">
        <v>365000</v>
      </c>
      <c r="M5248" s="28">
        <f t="shared" si="81"/>
        <v>365000</v>
      </c>
      <c r="N5248">
        <f>2025-Table1[[#This Row],[Year]]</f>
        <v>13</v>
      </c>
    </row>
    <row r="5249" spans="1:14" x14ac:dyDescent="0.3">
      <c r="A5249" t="s">
        <v>11</v>
      </c>
      <c r="B5249" t="s">
        <v>285</v>
      </c>
      <c r="C5249">
        <v>2015</v>
      </c>
      <c r="D5249" s="3">
        <v>9</v>
      </c>
      <c r="E5249" s="3">
        <v>69000</v>
      </c>
      <c r="F5249" t="s">
        <v>13</v>
      </c>
      <c r="G5249" s="15">
        <f>IF(Table1[[#This Row],[Transmission]]="Manual", 0, 1)</f>
        <v>0</v>
      </c>
      <c r="H5249" t="s">
        <v>9475</v>
      </c>
      <c r="I5249" t="s">
        <v>2903</v>
      </c>
      <c r="J5249" s="4">
        <v>45597</v>
      </c>
      <c r="K5249" t="s">
        <v>4902</v>
      </c>
      <c r="L5249" s="5">
        <v>340000</v>
      </c>
      <c r="M5249" s="28">
        <f t="shared" si="81"/>
        <v>340000</v>
      </c>
      <c r="N5249">
        <f>2025-Table1[[#This Row],[Year]]</f>
        <v>10</v>
      </c>
    </row>
    <row r="5250" spans="1:14" x14ac:dyDescent="0.3">
      <c r="A5250" t="s">
        <v>44</v>
      </c>
      <c r="B5250" t="s">
        <v>124</v>
      </c>
      <c r="C5250">
        <v>2013</v>
      </c>
      <c r="D5250" s="3">
        <v>11</v>
      </c>
      <c r="E5250" s="3">
        <v>51500</v>
      </c>
      <c r="F5250" t="s">
        <v>25</v>
      </c>
      <c r="G5250" s="15">
        <f>IF(Table1[[#This Row],[Transmission]]="Manual", 0, 1)</f>
        <v>1</v>
      </c>
      <c r="H5250" t="s">
        <v>9472</v>
      </c>
      <c r="I5250" t="s">
        <v>14</v>
      </c>
      <c r="J5250" s="4">
        <v>45597</v>
      </c>
      <c r="K5250" t="s">
        <v>4903</v>
      </c>
      <c r="L5250" s="5">
        <v>244999</v>
      </c>
      <c r="M5250" s="28">
        <f t="shared" si="81"/>
        <v>244999</v>
      </c>
      <c r="N5250">
        <f>2025-Table1[[#This Row],[Year]]</f>
        <v>12</v>
      </c>
    </row>
    <row r="5251" spans="1:14" x14ac:dyDescent="0.3">
      <c r="A5251" t="s">
        <v>21</v>
      </c>
      <c r="B5251" t="s">
        <v>22</v>
      </c>
      <c r="C5251">
        <v>2008</v>
      </c>
      <c r="D5251" s="3">
        <v>16</v>
      </c>
      <c r="E5251" s="3">
        <v>100000</v>
      </c>
      <c r="F5251" t="s">
        <v>13</v>
      </c>
      <c r="G5251" s="15">
        <f>IF(Table1[[#This Row],[Transmission]]="Manual", 0, 1)</f>
        <v>0</v>
      </c>
      <c r="H5251" t="s">
        <v>9475</v>
      </c>
      <c r="I5251" t="s">
        <v>14</v>
      </c>
      <c r="J5251" s="4">
        <v>45597</v>
      </c>
      <c r="K5251" t="s">
        <v>4904</v>
      </c>
      <c r="L5251" s="5">
        <v>190000</v>
      </c>
      <c r="M5251" s="28">
        <f t="shared" ref="M5251:M5314" si="82">VALUE(SUBSTITUTE(SUBSTITUTE(L5251,"₹"," "),",",""))</f>
        <v>190000</v>
      </c>
      <c r="N5251">
        <f>2025-Table1[[#This Row],[Year]]</f>
        <v>17</v>
      </c>
    </row>
    <row r="5252" spans="1:14" x14ac:dyDescent="0.3">
      <c r="A5252" t="s">
        <v>21</v>
      </c>
      <c r="B5252" t="s">
        <v>1275</v>
      </c>
      <c r="C5252">
        <v>2014</v>
      </c>
      <c r="D5252" s="3">
        <v>10</v>
      </c>
      <c r="E5252" s="3">
        <v>81616</v>
      </c>
      <c r="F5252" t="s">
        <v>13</v>
      </c>
      <c r="G5252" s="15">
        <f>IF(Table1[[#This Row],[Transmission]]="Manual", 0, 1)</f>
        <v>0</v>
      </c>
      <c r="H5252" t="s">
        <v>9475</v>
      </c>
      <c r="I5252" t="s">
        <v>2903</v>
      </c>
      <c r="J5252" s="4">
        <v>45597</v>
      </c>
      <c r="K5252" t="s">
        <v>4905</v>
      </c>
      <c r="L5252" s="5">
        <v>274710</v>
      </c>
      <c r="M5252" s="28">
        <f t="shared" si="82"/>
        <v>274710</v>
      </c>
      <c r="N5252">
        <f>2025-Table1[[#This Row],[Year]]</f>
        <v>11</v>
      </c>
    </row>
    <row r="5253" spans="1:14" x14ac:dyDescent="0.3">
      <c r="A5253" t="s">
        <v>21</v>
      </c>
      <c r="B5253" t="s">
        <v>670</v>
      </c>
      <c r="C5253">
        <v>2018</v>
      </c>
      <c r="D5253" s="3">
        <v>6</v>
      </c>
      <c r="E5253" s="3">
        <v>69000</v>
      </c>
      <c r="F5253" t="s">
        <v>13</v>
      </c>
      <c r="G5253" s="15">
        <f>IF(Table1[[#This Row],[Transmission]]="Manual", 0, 1)</f>
        <v>0</v>
      </c>
      <c r="H5253" t="s">
        <v>9472</v>
      </c>
      <c r="I5253" t="s">
        <v>17</v>
      </c>
      <c r="J5253" s="4">
        <v>45597</v>
      </c>
      <c r="K5253" t="s">
        <v>4564</v>
      </c>
      <c r="L5253" s="5">
        <v>815000</v>
      </c>
      <c r="M5253" s="28">
        <f t="shared" si="82"/>
        <v>815000</v>
      </c>
      <c r="N5253">
        <f>2025-Table1[[#This Row],[Year]]</f>
        <v>7</v>
      </c>
    </row>
    <row r="5254" spans="1:14" x14ac:dyDescent="0.3">
      <c r="A5254" t="s">
        <v>44</v>
      </c>
      <c r="B5254" t="s">
        <v>83</v>
      </c>
      <c r="C5254">
        <v>2010</v>
      </c>
      <c r="D5254" s="3">
        <v>14</v>
      </c>
      <c r="E5254" s="3">
        <v>64000</v>
      </c>
      <c r="F5254" t="s">
        <v>13</v>
      </c>
      <c r="G5254" s="15">
        <f>IF(Table1[[#This Row],[Transmission]]="Manual", 0, 1)</f>
        <v>0</v>
      </c>
      <c r="H5254" t="s">
        <v>9475</v>
      </c>
      <c r="I5254" t="s">
        <v>2903</v>
      </c>
      <c r="J5254" s="4">
        <v>45597</v>
      </c>
      <c r="K5254" t="s">
        <v>4906</v>
      </c>
      <c r="L5254" s="5">
        <v>139000</v>
      </c>
      <c r="M5254" s="28">
        <f t="shared" si="82"/>
        <v>139000</v>
      </c>
      <c r="N5254">
        <f>2025-Table1[[#This Row],[Year]]</f>
        <v>15</v>
      </c>
    </row>
    <row r="5255" spans="1:14" x14ac:dyDescent="0.3">
      <c r="A5255" t="s">
        <v>11</v>
      </c>
      <c r="B5255" t="s">
        <v>183</v>
      </c>
      <c r="C5255">
        <v>2015</v>
      </c>
      <c r="D5255" s="3">
        <v>9</v>
      </c>
      <c r="E5255" s="3">
        <v>50000</v>
      </c>
      <c r="F5255" t="s">
        <v>25</v>
      </c>
      <c r="G5255" s="15">
        <f>IF(Table1[[#This Row],[Transmission]]="Manual", 0, 1)</f>
        <v>1</v>
      </c>
      <c r="H5255" t="s">
        <v>9472</v>
      </c>
      <c r="I5255" t="s">
        <v>14</v>
      </c>
      <c r="J5255" s="4">
        <v>45597</v>
      </c>
      <c r="K5255" t="s">
        <v>4907</v>
      </c>
      <c r="L5255" s="5">
        <v>460000</v>
      </c>
      <c r="M5255" s="28">
        <f t="shared" si="82"/>
        <v>460000</v>
      </c>
      <c r="N5255">
        <f>2025-Table1[[#This Row],[Year]]</f>
        <v>10</v>
      </c>
    </row>
    <row r="5256" spans="1:14" x14ac:dyDescent="0.3">
      <c r="A5256" t="s">
        <v>11</v>
      </c>
      <c r="B5256" t="s">
        <v>12</v>
      </c>
      <c r="C5256">
        <v>2015</v>
      </c>
      <c r="D5256" s="3">
        <v>9</v>
      </c>
      <c r="E5256" s="3">
        <v>73000</v>
      </c>
      <c r="F5256" t="s">
        <v>25</v>
      </c>
      <c r="G5256" s="15">
        <f>IF(Table1[[#This Row],[Transmission]]="Manual", 0, 1)</f>
        <v>1</v>
      </c>
      <c r="H5256" t="s">
        <v>9475</v>
      </c>
      <c r="I5256" t="s">
        <v>2903</v>
      </c>
      <c r="J5256" s="4">
        <v>45597</v>
      </c>
      <c r="K5256" t="s">
        <v>3302</v>
      </c>
      <c r="L5256" s="5">
        <v>549000</v>
      </c>
      <c r="M5256" s="28">
        <f t="shared" si="82"/>
        <v>549000</v>
      </c>
      <c r="N5256">
        <f>2025-Table1[[#This Row],[Year]]</f>
        <v>10</v>
      </c>
    </row>
    <row r="5257" spans="1:14" x14ac:dyDescent="0.3">
      <c r="A5257" t="s">
        <v>61</v>
      </c>
      <c r="B5257" t="s">
        <v>109</v>
      </c>
      <c r="C5257">
        <v>2014</v>
      </c>
      <c r="D5257" s="3">
        <v>10</v>
      </c>
      <c r="E5257" s="3">
        <v>110000</v>
      </c>
      <c r="F5257" t="s">
        <v>13</v>
      </c>
      <c r="G5257" s="15">
        <f>IF(Table1[[#This Row],[Transmission]]="Manual", 0, 1)</f>
        <v>0</v>
      </c>
      <c r="H5257" t="s">
        <v>9475</v>
      </c>
      <c r="I5257" t="s">
        <v>17</v>
      </c>
      <c r="J5257" s="4">
        <v>45597</v>
      </c>
      <c r="K5257" t="s">
        <v>4908</v>
      </c>
      <c r="L5257" s="5">
        <v>465000</v>
      </c>
      <c r="M5257" s="28">
        <f t="shared" si="82"/>
        <v>465000</v>
      </c>
      <c r="N5257">
        <f>2025-Table1[[#This Row],[Year]]</f>
        <v>11</v>
      </c>
    </row>
    <row r="5258" spans="1:14" x14ac:dyDescent="0.3">
      <c r="A5258" t="s">
        <v>44</v>
      </c>
      <c r="B5258" t="s">
        <v>79</v>
      </c>
      <c r="C5258">
        <v>2020</v>
      </c>
      <c r="D5258" s="3">
        <v>4</v>
      </c>
      <c r="E5258" s="3">
        <v>120488</v>
      </c>
      <c r="F5258" t="s">
        <v>13</v>
      </c>
      <c r="G5258" s="15">
        <f>IF(Table1[[#This Row],[Transmission]]="Manual", 0, 1)</f>
        <v>0</v>
      </c>
      <c r="H5258" t="s">
        <v>9472</v>
      </c>
      <c r="I5258" t="s">
        <v>14</v>
      </c>
      <c r="J5258" s="4">
        <v>45597</v>
      </c>
      <c r="K5258" t="s">
        <v>4909</v>
      </c>
      <c r="L5258" s="5">
        <v>865000</v>
      </c>
      <c r="M5258" s="28">
        <f t="shared" si="82"/>
        <v>865000</v>
      </c>
      <c r="N5258">
        <f>2025-Table1[[#This Row],[Year]]</f>
        <v>5</v>
      </c>
    </row>
    <row r="5259" spans="1:14" x14ac:dyDescent="0.3">
      <c r="A5259" t="s">
        <v>21</v>
      </c>
      <c r="B5259" t="s">
        <v>49</v>
      </c>
      <c r="C5259">
        <v>2021</v>
      </c>
      <c r="D5259" s="3">
        <v>3</v>
      </c>
      <c r="E5259" s="3">
        <v>73300</v>
      </c>
      <c r="F5259" t="s">
        <v>13</v>
      </c>
      <c r="G5259" s="15">
        <f>IF(Table1[[#This Row],[Transmission]]="Manual", 0, 1)</f>
        <v>0</v>
      </c>
      <c r="H5259" t="s">
        <v>9472</v>
      </c>
      <c r="I5259" t="s">
        <v>2903</v>
      </c>
      <c r="J5259" s="4">
        <v>45597</v>
      </c>
      <c r="K5259" t="s">
        <v>3719</v>
      </c>
      <c r="L5259" s="5">
        <v>1030000</v>
      </c>
      <c r="M5259" s="28">
        <f t="shared" si="82"/>
        <v>1030000</v>
      </c>
      <c r="N5259">
        <f>2025-Table1[[#This Row],[Year]]</f>
        <v>4</v>
      </c>
    </row>
    <row r="5260" spans="1:14" x14ac:dyDescent="0.3">
      <c r="A5260" t="s">
        <v>21</v>
      </c>
      <c r="B5260" t="s">
        <v>131</v>
      </c>
      <c r="C5260">
        <v>2019</v>
      </c>
      <c r="D5260" s="3">
        <v>5</v>
      </c>
      <c r="E5260" s="3">
        <v>29770</v>
      </c>
      <c r="F5260" t="s">
        <v>25</v>
      </c>
      <c r="G5260" s="15">
        <f>IF(Table1[[#This Row],[Transmission]]="Manual", 0, 1)</f>
        <v>1</v>
      </c>
      <c r="H5260" t="s">
        <v>9475</v>
      </c>
      <c r="I5260" t="s">
        <v>14</v>
      </c>
      <c r="J5260" s="4">
        <v>45597</v>
      </c>
      <c r="K5260" t="s">
        <v>4910</v>
      </c>
      <c r="L5260" s="5">
        <v>525000</v>
      </c>
      <c r="M5260" s="28">
        <f t="shared" si="82"/>
        <v>525000</v>
      </c>
      <c r="N5260">
        <f>2025-Table1[[#This Row],[Year]]</f>
        <v>6</v>
      </c>
    </row>
    <row r="5261" spans="1:14" x14ac:dyDescent="0.3">
      <c r="A5261" t="s">
        <v>21</v>
      </c>
      <c r="B5261" t="s">
        <v>194</v>
      </c>
      <c r="C5261">
        <v>2022</v>
      </c>
      <c r="D5261" s="3">
        <v>2</v>
      </c>
      <c r="E5261" s="3">
        <v>130000</v>
      </c>
      <c r="F5261" t="s">
        <v>25</v>
      </c>
      <c r="G5261" s="15">
        <f>IF(Table1[[#This Row],[Transmission]]="Manual", 0, 1)</f>
        <v>1</v>
      </c>
      <c r="H5261" t="s">
        <v>9472</v>
      </c>
      <c r="I5261" t="s">
        <v>2903</v>
      </c>
      <c r="J5261" s="4">
        <v>45597</v>
      </c>
      <c r="K5261" t="s">
        <v>4911</v>
      </c>
      <c r="L5261" s="5">
        <v>115000</v>
      </c>
      <c r="M5261" s="28">
        <f t="shared" si="82"/>
        <v>115000</v>
      </c>
      <c r="N5261">
        <f>2025-Table1[[#This Row],[Year]]</f>
        <v>3</v>
      </c>
    </row>
    <row r="5262" spans="1:14" x14ac:dyDescent="0.3">
      <c r="A5262" t="s">
        <v>11</v>
      </c>
      <c r="B5262" t="s">
        <v>12</v>
      </c>
      <c r="C5262">
        <v>2014</v>
      </c>
      <c r="D5262" s="3">
        <v>10</v>
      </c>
      <c r="E5262" s="3">
        <v>65000</v>
      </c>
      <c r="F5262" t="s">
        <v>25</v>
      </c>
      <c r="G5262" s="15">
        <f>IF(Table1[[#This Row],[Transmission]]="Manual", 0, 1)</f>
        <v>1</v>
      </c>
      <c r="H5262" t="s">
        <v>9475</v>
      </c>
      <c r="I5262" t="s">
        <v>14</v>
      </c>
      <c r="J5262" s="4">
        <v>45597</v>
      </c>
      <c r="K5262" t="s">
        <v>4912</v>
      </c>
      <c r="L5262" s="5">
        <v>520000</v>
      </c>
      <c r="M5262" s="28">
        <f t="shared" si="82"/>
        <v>520000</v>
      </c>
      <c r="N5262">
        <f>2025-Table1[[#This Row],[Year]]</f>
        <v>11</v>
      </c>
    </row>
    <row r="5263" spans="1:14" x14ac:dyDescent="0.3">
      <c r="A5263" t="s">
        <v>11</v>
      </c>
      <c r="B5263" t="s">
        <v>285</v>
      </c>
      <c r="C5263">
        <v>2021</v>
      </c>
      <c r="D5263" s="3">
        <v>3</v>
      </c>
      <c r="E5263" s="3">
        <v>58000</v>
      </c>
      <c r="F5263" t="s">
        <v>25</v>
      </c>
      <c r="G5263" s="15">
        <f>IF(Table1[[#This Row],[Transmission]]="Manual", 0, 1)</f>
        <v>1</v>
      </c>
      <c r="H5263" t="s">
        <v>9472</v>
      </c>
      <c r="I5263" t="s">
        <v>14</v>
      </c>
      <c r="J5263" s="4">
        <v>45597</v>
      </c>
      <c r="K5263" t="s">
        <v>4913</v>
      </c>
      <c r="L5263" s="5">
        <v>680000</v>
      </c>
      <c r="M5263" s="28">
        <f t="shared" si="82"/>
        <v>680000</v>
      </c>
      <c r="N5263">
        <f>2025-Table1[[#This Row],[Year]]</f>
        <v>4</v>
      </c>
    </row>
    <row r="5264" spans="1:14" x14ac:dyDescent="0.3">
      <c r="A5264" t="s">
        <v>27</v>
      </c>
      <c r="B5264" t="s">
        <v>233</v>
      </c>
      <c r="C5264">
        <v>2013</v>
      </c>
      <c r="D5264" s="3">
        <v>11</v>
      </c>
      <c r="E5264" s="3">
        <v>92048</v>
      </c>
      <c r="F5264" t="s">
        <v>25</v>
      </c>
      <c r="G5264" s="15">
        <f>IF(Table1[[#This Row],[Transmission]]="Manual", 0, 1)</f>
        <v>1</v>
      </c>
      <c r="H5264" t="s">
        <v>9472</v>
      </c>
      <c r="I5264" t="s">
        <v>17</v>
      </c>
      <c r="J5264" s="4">
        <v>45597</v>
      </c>
      <c r="K5264" t="s">
        <v>4914</v>
      </c>
      <c r="L5264" s="5">
        <v>1100000</v>
      </c>
      <c r="M5264" s="28">
        <f t="shared" si="82"/>
        <v>1100000</v>
      </c>
      <c r="N5264">
        <f>2025-Table1[[#This Row],[Year]]</f>
        <v>12</v>
      </c>
    </row>
    <row r="5265" spans="1:14" x14ac:dyDescent="0.3">
      <c r="A5265" t="s">
        <v>11</v>
      </c>
      <c r="B5265" t="s">
        <v>106</v>
      </c>
      <c r="C5265">
        <v>2017</v>
      </c>
      <c r="D5265" s="3">
        <v>7</v>
      </c>
      <c r="E5265" s="3">
        <v>24000</v>
      </c>
      <c r="F5265" t="s">
        <v>25</v>
      </c>
      <c r="G5265" s="15">
        <f>IF(Table1[[#This Row],[Transmission]]="Manual", 0, 1)</f>
        <v>1</v>
      </c>
      <c r="H5265" t="s">
        <v>9475</v>
      </c>
      <c r="I5265" t="s">
        <v>14</v>
      </c>
      <c r="J5265" s="4">
        <v>45597</v>
      </c>
      <c r="K5265" t="s">
        <v>4915</v>
      </c>
      <c r="L5265" s="5">
        <v>745000</v>
      </c>
      <c r="M5265" s="28">
        <f t="shared" si="82"/>
        <v>745000</v>
      </c>
      <c r="N5265">
        <f>2025-Table1[[#This Row],[Year]]</f>
        <v>8</v>
      </c>
    </row>
    <row r="5266" spans="1:14" x14ac:dyDescent="0.3">
      <c r="A5266" t="s">
        <v>44</v>
      </c>
      <c r="B5266" t="s">
        <v>83</v>
      </c>
      <c r="C5266">
        <v>2016</v>
      </c>
      <c r="D5266" s="3">
        <v>8</v>
      </c>
      <c r="E5266" s="3">
        <v>79000</v>
      </c>
      <c r="F5266" t="s">
        <v>13</v>
      </c>
      <c r="G5266" s="15">
        <f>IF(Table1[[#This Row],[Transmission]]="Manual", 0, 1)</f>
        <v>0</v>
      </c>
      <c r="H5266" t="s">
        <v>9475</v>
      </c>
      <c r="I5266" t="s">
        <v>17</v>
      </c>
      <c r="J5266" s="4">
        <v>45597</v>
      </c>
      <c r="K5266" t="s">
        <v>4916</v>
      </c>
      <c r="L5266" s="5">
        <v>425000</v>
      </c>
      <c r="M5266" s="28">
        <f t="shared" si="82"/>
        <v>425000</v>
      </c>
      <c r="N5266">
        <f>2025-Table1[[#This Row],[Year]]</f>
        <v>9</v>
      </c>
    </row>
    <row r="5267" spans="1:14" x14ac:dyDescent="0.3">
      <c r="A5267" t="s">
        <v>21</v>
      </c>
      <c r="B5267" t="s">
        <v>39</v>
      </c>
      <c r="C5267">
        <v>2015</v>
      </c>
      <c r="D5267" s="3">
        <v>9</v>
      </c>
      <c r="E5267" s="3">
        <v>103000</v>
      </c>
      <c r="F5267" t="s">
        <v>13</v>
      </c>
      <c r="G5267" s="15">
        <f>IF(Table1[[#This Row],[Transmission]]="Manual", 0, 1)</f>
        <v>0</v>
      </c>
      <c r="H5267" t="s">
        <v>9475</v>
      </c>
      <c r="I5267" t="s">
        <v>17</v>
      </c>
      <c r="J5267" s="4">
        <v>45597</v>
      </c>
      <c r="K5267" t="s">
        <v>4917</v>
      </c>
      <c r="L5267" s="5">
        <v>560000</v>
      </c>
      <c r="M5267" s="28">
        <f t="shared" si="82"/>
        <v>560000</v>
      </c>
      <c r="N5267">
        <f>2025-Table1[[#This Row],[Year]]</f>
        <v>10</v>
      </c>
    </row>
    <row r="5268" spans="1:14" x14ac:dyDescent="0.3">
      <c r="A5268" t="s">
        <v>21</v>
      </c>
      <c r="B5268" t="s">
        <v>70</v>
      </c>
      <c r="C5268">
        <v>2021</v>
      </c>
      <c r="D5268" s="3">
        <v>3</v>
      </c>
      <c r="E5268" s="3">
        <v>25000</v>
      </c>
      <c r="F5268" t="s">
        <v>13</v>
      </c>
      <c r="G5268" s="15">
        <f>IF(Table1[[#This Row],[Transmission]]="Manual", 0, 1)</f>
        <v>0</v>
      </c>
      <c r="H5268" t="s">
        <v>9472</v>
      </c>
      <c r="I5268" t="s">
        <v>14</v>
      </c>
      <c r="J5268" s="4">
        <v>45597</v>
      </c>
      <c r="K5268" t="s">
        <v>4918</v>
      </c>
      <c r="L5268" s="5">
        <v>760000</v>
      </c>
      <c r="M5268" s="28">
        <f t="shared" si="82"/>
        <v>760000</v>
      </c>
      <c r="N5268">
        <f>2025-Table1[[#This Row],[Year]]</f>
        <v>4</v>
      </c>
    </row>
    <row r="5269" spans="1:14" x14ac:dyDescent="0.3">
      <c r="A5269" t="s">
        <v>18</v>
      </c>
      <c r="B5269" t="s">
        <v>380</v>
      </c>
      <c r="C5269">
        <v>2023</v>
      </c>
      <c r="D5269" s="3">
        <v>1</v>
      </c>
      <c r="E5269" s="3">
        <v>20000</v>
      </c>
      <c r="F5269" t="s">
        <v>25</v>
      </c>
      <c r="G5269" s="15">
        <f>IF(Table1[[#This Row],[Transmission]]="Manual", 0, 1)</f>
        <v>1</v>
      </c>
      <c r="H5269" t="s">
        <v>9475</v>
      </c>
      <c r="I5269" t="s">
        <v>14</v>
      </c>
      <c r="J5269" s="4">
        <v>45597</v>
      </c>
      <c r="K5269" t="s">
        <v>4919</v>
      </c>
      <c r="L5269" s="5">
        <v>1650000</v>
      </c>
      <c r="M5269" s="28">
        <f t="shared" si="82"/>
        <v>1650000</v>
      </c>
      <c r="N5269">
        <f>2025-Table1[[#This Row],[Year]]</f>
        <v>2</v>
      </c>
    </row>
    <row r="5270" spans="1:14" x14ac:dyDescent="0.3">
      <c r="A5270" t="s">
        <v>27</v>
      </c>
      <c r="B5270" t="s">
        <v>52</v>
      </c>
      <c r="C5270">
        <v>2014</v>
      </c>
      <c r="D5270" s="3">
        <v>10</v>
      </c>
      <c r="E5270" s="3">
        <v>89000</v>
      </c>
      <c r="F5270" t="s">
        <v>25</v>
      </c>
      <c r="G5270" s="15">
        <f>IF(Table1[[#This Row],[Transmission]]="Manual", 0, 1)</f>
        <v>1</v>
      </c>
      <c r="H5270" t="s">
        <v>9472</v>
      </c>
      <c r="I5270" t="s">
        <v>17</v>
      </c>
      <c r="J5270" s="4">
        <v>45597</v>
      </c>
      <c r="K5270" t="s">
        <v>4920</v>
      </c>
      <c r="L5270" s="5">
        <v>1200000</v>
      </c>
      <c r="M5270" s="28">
        <f t="shared" si="82"/>
        <v>1200000</v>
      </c>
      <c r="N5270">
        <f>2025-Table1[[#This Row],[Year]]</f>
        <v>11</v>
      </c>
    </row>
    <row r="5271" spans="1:14" x14ac:dyDescent="0.3">
      <c r="A5271" t="s">
        <v>44</v>
      </c>
      <c r="B5271" t="s">
        <v>451</v>
      </c>
      <c r="C5271">
        <v>2014</v>
      </c>
      <c r="D5271" s="3">
        <v>10</v>
      </c>
      <c r="E5271" s="3">
        <v>82000</v>
      </c>
      <c r="F5271" t="s">
        <v>25</v>
      </c>
      <c r="G5271" s="15">
        <f>IF(Table1[[#This Row],[Transmission]]="Manual", 0, 1)</f>
        <v>1</v>
      </c>
      <c r="H5271" t="s">
        <v>9475</v>
      </c>
      <c r="I5271" t="s">
        <v>2903</v>
      </c>
      <c r="J5271" s="4">
        <v>45597</v>
      </c>
      <c r="K5271" t="s">
        <v>4921</v>
      </c>
      <c r="L5271" s="5">
        <v>490000</v>
      </c>
      <c r="M5271" s="28">
        <f t="shared" si="82"/>
        <v>490000</v>
      </c>
      <c r="N5271">
        <f>2025-Table1[[#This Row],[Year]]</f>
        <v>11</v>
      </c>
    </row>
    <row r="5272" spans="1:14" x14ac:dyDescent="0.3">
      <c r="A5272" t="s">
        <v>44</v>
      </c>
      <c r="B5272" t="s">
        <v>45</v>
      </c>
      <c r="C5272">
        <v>2016</v>
      </c>
      <c r="D5272" s="3">
        <v>8</v>
      </c>
      <c r="E5272" s="3">
        <v>80000</v>
      </c>
      <c r="F5272" t="s">
        <v>25</v>
      </c>
      <c r="G5272" s="15">
        <f>IF(Table1[[#This Row],[Transmission]]="Manual", 0, 1)</f>
        <v>1</v>
      </c>
      <c r="H5272" t="s">
        <v>9475</v>
      </c>
      <c r="I5272" t="s">
        <v>14</v>
      </c>
      <c r="J5272" s="4">
        <v>45597</v>
      </c>
      <c r="K5272" t="s">
        <v>4922</v>
      </c>
      <c r="L5272" s="5">
        <v>365000</v>
      </c>
      <c r="M5272" s="28">
        <f t="shared" si="82"/>
        <v>365000</v>
      </c>
      <c r="N5272">
        <f>2025-Table1[[#This Row],[Year]]</f>
        <v>9</v>
      </c>
    </row>
    <row r="5273" spans="1:14" x14ac:dyDescent="0.3">
      <c r="A5273" t="s">
        <v>21</v>
      </c>
      <c r="B5273" t="s">
        <v>49</v>
      </c>
      <c r="C5273">
        <v>2015</v>
      </c>
      <c r="D5273" s="3">
        <v>9</v>
      </c>
      <c r="E5273" s="3">
        <v>83500</v>
      </c>
      <c r="F5273" t="s">
        <v>13</v>
      </c>
      <c r="G5273" s="15">
        <f>IF(Table1[[#This Row],[Transmission]]="Manual", 0, 1)</f>
        <v>0</v>
      </c>
      <c r="H5273" t="s">
        <v>9472</v>
      </c>
      <c r="I5273" t="s">
        <v>2903</v>
      </c>
      <c r="J5273" s="4">
        <v>45597</v>
      </c>
      <c r="K5273" t="s">
        <v>3110</v>
      </c>
      <c r="L5273" s="5">
        <v>725000</v>
      </c>
      <c r="M5273" s="28">
        <f t="shared" si="82"/>
        <v>725000</v>
      </c>
      <c r="N5273">
        <f>2025-Table1[[#This Row],[Year]]</f>
        <v>10</v>
      </c>
    </row>
    <row r="5274" spans="1:14" x14ac:dyDescent="0.3">
      <c r="A5274" t="s">
        <v>21</v>
      </c>
      <c r="B5274" t="s">
        <v>68</v>
      </c>
      <c r="C5274">
        <v>2020</v>
      </c>
      <c r="D5274" s="3">
        <v>4</v>
      </c>
      <c r="E5274" s="3">
        <v>62000</v>
      </c>
      <c r="F5274" t="s">
        <v>13</v>
      </c>
      <c r="G5274" s="15">
        <f>IF(Table1[[#This Row],[Transmission]]="Manual", 0, 1)</f>
        <v>0</v>
      </c>
      <c r="H5274" t="s">
        <v>9472</v>
      </c>
      <c r="I5274" t="s">
        <v>14</v>
      </c>
      <c r="J5274" s="4">
        <v>45597</v>
      </c>
      <c r="K5274" t="s">
        <v>4923</v>
      </c>
      <c r="L5274" s="5">
        <v>525000</v>
      </c>
      <c r="M5274" s="28">
        <f t="shared" si="82"/>
        <v>525000</v>
      </c>
      <c r="N5274">
        <f>2025-Table1[[#This Row],[Year]]</f>
        <v>5</v>
      </c>
    </row>
    <row r="5275" spans="1:14" x14ac:dyDescent="0.3">
      <c r="A5275" t="s">
        <v>97</v>
      </c>
      <c r="B5275" t="s">
        <v>236</v>
      </c>
      <c r="C5275">
        <v>2015</v>
      </c>
      <c r="D5275" s="3">
        <v>9</v>
      </c>
      <c r="E5275" s="3">
        <v>82000</v>
      </c>
      <c r="F5275" t="s">
        <v>25</v>
      </c>
      <c r="G5275" s="15">
        <f>IF(Table1[[#This Row],[Transmission]]="Manual", 0, 1)</f>
        <v>1</v>
      </c>
      <c r="H5275" t="s">
        <v>9472</v>
      </c>
      <c r="I5275" t="s">
        <v>17</v>
      </c>
      <c r="J5275" s="4">
        <v>45597</v>
      </c>
      <c r="K5275" t="s">
        <v>4924</v>
      </c>
      <c r="L5275" s="5">
        <v>460000</v>
      </c>
      <c r="M5275" s="28">
        <f t="shared" si="82"/>
        <v>460000</v>
      </c>
      <c r="N5275">
        <f>2025-Table1[[#This Row],[Year]]</f>
        <v>10</v>
      </c>
    </row>
    <row r="5276" spans="1:14" x14ac:dyDescent="0.3">
      <c r="A5276" t="s">
        <v>44</v>
      </c>
      <c r="B5276" t="s">
        <v>89</v>
      </c>
      <c r="C5276">
        <v>2017</v>
      </c>
      <c r="D5276" s="3">
        <v>7</v>
      </c>
      <c r="E5276" s="3">
        <v>68000</v>
      </c>
      <c r="F5276" t="s">
        <v>13</v>
      </c>
      <c r="G5276" s="15">
        <f>IF(Table1[[#This Row],[Transmission]]="Manual", 0, 1)</f>
        <v>0</v>
      </c>
      <c r="H5276" t="s">
        <v>9475</v>
      </c>
      <c r="I5276" t="s">
        <v>17</v>
      </c>
      <c r="J5276" s="4">
        <v>45597</v>
      </c>
      <c r="K5276" t="s">
        <v>4925</v>
      </c>
      <c r="L5276" s="5">
        <v>750000</v>
      </c>
      <c r="M5276" s="28">
        <f t="shared" si="82"/>
        <v>750000</v>
      </c>
      <c r="N5276">
        <f>2025-Table1[[#This Row],[Year]]</f>
        <v>8</v>
      </c>
    </row>
    <row r="5277" spans="1:14" x14ac:dyDescent="0.3">
      <c r="A5277" t="s">
        <v>44</v>
      </c>
      <c r="B5277" t="s">
        <v>1505</v>
      </c>
      <c r="C5277">
        <v>2011</v>
      </c>
      <c r="D5277" s="3">
        <v>13</v>
      </c>
      <c r="E5277" s="3">
        <v>95000</v>
      </c>
      <c r="F5277" t="s">
        <v>13</v>
      </c>
      <c r="G5277" s="15">
        <f>IF(Table1[[#This Row],[Transmission]]="Manual", 0, 1)</f>
        <v>0</v>
      </c>
      <c r="H5277" t="s">
        <v>9475</v>
      </c>
      <c r="I5277" t="s">
        <v>2903</v>
      </c>
      <c r="J5277" s="4">
        <v>45597</v>
      </c>
      <c r="K5277" t="s">
        <v>4926</v>
      </c>
      <c r="L5277" s="5">
        <v>115000</v>
      </c>
      <c r="M5277" s="28">
        <f t="shared" si="82"/>
        <v>115000</v>
      </c>
      <c r="N5277">
        <f>2025-Table1[[#This Row],[Year]]</f>
        <v>14</v>
      </c>
    </row>
    <row r="5278" spans="1:14" x14ac:dyDescent="0.3">
      <c r="A5278" t="s">
        <v>113</v>
      </c>
      <c r="B5278" t="s">
        <v>2214</v>
      </c>
      <c r="C5278">
        <v>2013</v>
      </c>
      <c r="D5278" s="3">
        <v>11</v>
      </c>
      <c r="E5278" s="3">
        <v>50308</v>
      </c>
      <c r="F5278" t="s">
        <v>13</v>
      </c>
      <c r="G5278" s="15">
        <f>IF(Table1[[#This Row],[Transmission]]="Manual", 0, 1)</f>
        <v>0</v>
      </c>
      <c r="H5278" t="s">
        <v>9472</v>
      </c>
      <c r="I5278" t="s">
        <v>17</v>
      </c>
      <c r="J5278" s="4">
        <v>45597</v>
      </c>
      <c r="K5278" t="s">
        <v>2215</v>
      </c>
      <c r="L5278" s="5">
        <v>295000</v>
      </c>
      <c r="M5278" s="28">
        <f t="shared" si="82"/>
        <v>295000</v>
      </c>
      <c r="N5278">
        <f>2025-Table1[[#This Row],[Year]]</f>
        <v>12</v>
      </c>
    </row>
    <row r="5279" spans="1:14" x14ac:dyDescent="0.3">
      <c r="A5279" t="s">
        <v>11</v>
      </c>
      <c r="B5279" t="s">
        <v>285</v>
      </c>
      <c r="C5279">
        <v>2019</v>
      </c>
      <c r="D5279" s="3">
        <v>5</v>
      </c>
      <c r="E5279" s="3">
        <v>57791</v>
      </c>
      <c r="F5279" t="s">
        <v>13</v>
      </c>
      <c r="G5279" s="15">
        <f>IF(Table1[[#This Row],[Transmission]]="Manual", 0, 1)</f>
        <v>0</v>
      </c>
      <c r="H5279" t="s">
        <v>9472</v>
      </c>
      <c r="I5279" t="s">
        <v>17</v>
      </c>
      <c r="J5279" s="4">
        <v>45597</v>
      </c>
      <c r="K5279" t="s">
        <v>3839</v>
      </c>
      <c r="L5279" s="5">
        <v>730000</v>
      </c>
      <c r="M5279" s="28">
        <f t="shared" si="82"/>
        <v>730000</v>
      </c>
      <c r="N5279">
        <f>2025-Table1[[#This Row],[Year]]</f>
        <v>6</v>
      </c>
    </row>
    <row r="5280" spans="1:14" x14ac:dyDescent="0.3">
      <c r="A5280" t="s">
        <v>11</v>
      </c>
      <c r="B5280" t="s">
        <v>188</v>
      </c>
      <c r="C5280">
        <v>2018</v>
      </c>
      <c r="D5280" s="3">
        <v>6</v>
      </c>
      <c r="E5280" s="3">
        <v>58960</v>
      </c>
      <c r="F5280" t="s">
        <v>13</v>
      </c>
      <c r="G5280" s="15">
        <f>IF(Table1[[#This Row],[Transmission]]="Manual", 0, 1)</f>
        <v>0</v>
      </c>
      <c r="H5280" t="s">
        <v>9472</v>
      </c>
      <c r="I5280" t="s">
        <v>17</v>
      </c>
      <c r="J5280" s="4">
        <v>45597</v>
      </c>
      <c r="K5280" t="s">
        <v>4927</v>
      </c>
      <c r="L5280" s="5">
        <v>750000</v>
      </c>
      <c r="M5280" s="28">
        <f t="shared" si="82"/>
        <v>750000</v>
      </c>
      <c r="N5280">
        <f>2025-Table1[[#This Row],[Year]]</f>
        <v>7</v>
      </c>
    </row>
    <row r="5281" spans="1:14" x14ac:dyDescent="0.3">
      <c r="A5281" t="s">
        <v>262</v>
      </c>
      <c r="B5281" t="s">
        <v>263</v>
      </c>
      <c r="C5281">
        <v>2017</v>
      </c>
      <c r="D5281" s="3">
        <v>7</v>
      </c>
      <c r="E5281" s="3">
        <v>74500</v>
      </c>
      <c r="F5281" t="s">
        <v>13</v>
      </c>
      <c r="G5281" s="15">
        <f>IF(Table1[[#This Row],[Transmission]]="Manual", 0, 1)</f>
        <v>0</v>
      </c>
      <c r="H5281" t="s">
        <v>9472</v>
      </c>
      <c r="I5281" t="s">
        <v>17</v>
      </c>
      <c r="J5281" s="4">
        <v>45597</v>
      </c>
      <c r="K5281" t="s">
        <v>2799</v>
      </c>
      <c r="L5281" s="5">
        <v>850000</v>
      </c>
      <c r="M5281" s="28">
        <f t="shared" si="82"/>
        <v>850000</v>
      </c>
      <c r="N5281">
        <f>2025-Table1[[#This Row],[Year]]</f>
        <v>8</v>
      </c>
    </row>
    <row r="5282" spans="1:14" x14ac:dyDescent="0.3">
      <c r="A5282" t="s">
        <v>18</v>
      </c>
      <c r="B5282" t="s">
        <v>86</v>
      </c>
      <c r="C5282">
        <v>2021</v>
      </c>
      <c r="D5282" s="3">
        <v>3</v>
      </c>
      <c r="E5282" s="3">
        <v>43000</v>
      </c>
      <c r="F5282" t="s">
        <v>25</v>
      </c>
      <c r="G5282" s="15">
        <f>IF(Table1[[#This Row],[Transmission]]="Manual", 0, 1)</f>
        <v>1</v>
      </c>
      <c r="H5282" t="s">
        <v>9475</v>
      </c>
      <c r="I5282" t="s">
        <v>14</v>
      </c>
      <c r="J5282" s="4">
        <v>45597</v>
      </c>
      <c r="K5282" t="s">
        <v>619</v>
      </c>
      <c r="L5282" s="5">
        <v>1170000</v>
      </c>
      <c r="M5282" s="28">
        <f t="shared" si="82"/>
        <v>1170000</v>
      </c>
      <c r="N5282">
        <f>2025-Table1[[#This Row],[Year]]</f>
        <v>4</v>
      </c>
    </row>
    <row r="5283" spans="1:14" x14ac:dyDescent="0.3">
      <c r="A5283" t="s">
        <v>21</v>
      </c>
      <c r="B5283" t="s">
        <v>194</v>
      </c>
      <c r="C5283">
        <v>2019</v>
      </c>
      <c r="D5283" s="3">
        <v>5</v>
      </c>
      <c r="E5283" s="3">
        <v>62000</v>
      </c>
      <c r="F5283" t="s">
        <v>13</v>
      </c>
      <c r="G5283" s="15">
        <f>IF(Table1[[#This Row],[Transmission]]="Manual", 0, 1)</f>
        <v>0</v>
      </c>
      <c r="H5283" t="s">
        <v>9472</v>
      </c>
      <c r="I5283" t="s">
        <v>2903</v>
      </c>
      <c r="J5283" s="4">
        <v>45597</v>
      </c>
      <c r="K5283" t="s">
        <v>4928</v>
      </c>
      <c r="L5283" s="5">
        <v>576000</v>
      </c>
      <c r="M5283" s="28">
        <f t="shared" si="82"/>
        <v>576000</v>
      </c>
      <c r="N5283">
        <f>2025-Table1[[#This Row],[Year]]</f>
        <v>6</v>
      </c>
    </row>
    <row r="5284" spans="1:14" x14ac:dyDescent="0.3">
      <c r="A5284" t="s">
        <v>21</v>
      </c>
      <c r="B5284" t="s">
        <v>298</v>
      </c>
      <c r="C5284">
        <v>2011</v>
      </c>
      <c r="D5284" s="3">
        <v>13</v>
      </c>
      <c r="E5284" s="3">
        <v>96000</v>
      </c>
      <c r="F5284" t="s">
        <v>13</v>
      </c>
      <c r="G5284" s="15">
        <f>IF(Table1[[#This Row],[Transmission]]="Manual", 0, 1)</f>
        <v>0</v>
      </c>
      <c r="H5284" t="s">
        <v>9475</v>
      </c>
      <c r="I5284" t="s">
        <v>14</v>
      </c>
      <c r="J5284" s="4">
        <v>45597</v>
      </c>
      <c r="K5284" t="s">
        <v>4929</v>
      </c>
      <c r="L5284" s="5">
        <v>135000</v>
      </c>
      <c r="M5284" s="28">
        <f t="shared" si="82"/>
        <v>135000</v>
      </c>
      <c r="N5284">
        <f>2025-Table1[[#This Row],[Year]]</f>
        <v>14</v>
      </c>
    </row>
    <row r="5285" spans="1:14" x14ac:dyDescent="0.3">
      <c r="A5285" t="s">
        <v>44</v>
      </c>
      <c r="B5285" t="s">
        <v>2913</v>
      </c>
      <c r="C5285">
        <v>2019</v>
      </c>
      <c r="D5285" s="3">
        <v>5</v>
      </c>
      <c r="E5285" s="3">
        <v>71000</v>
      </c>
      <c r="F5285" t="s">
        <v>13</v>
      </c>
      <c r="G5285" s="15">
        <f>IF(Table1[[#This Row],[Transmission]]="Manual", 0, 1)</f>
        <v>0</v>
      </c>
      <c r="H5285" t="s">
        <v>9472</v>
      </c>
      <c r="I5285" t="s">
        <v>2903</v>
      </c>
      <c r="J5285" s="4">
        <v>45597</v>
      </c>
      <c r="K5285" t="s">
        <v>4895</v>
      </c>
      <c r="L5285" s="5">
        <v>390000</v>
      </c>
      <c r="M5285" s="28">
        <f t="shared" si="82"/>
        <v>390000</v>
      </c>
      <c r="N5285">
        <f>2025-Table1[[#This Row],[Year]]</f>
        <v>6</v>
      </c>
    </row>
    <row r="5286" spans="1:14" x14ac:dyDescent="0.3">
      <c r="A5286" t="s">
        <v>21</v>
      </c>
      <c r="B5286" t="s">
        <v>194</v>
      </c>
      <c r="C5286">
        <v>2023</v>
      </c>
      <c r="D5286" s="3">
        <v>1</v>
      </c>
      <c r="E5286" s="3">
        <v>11293</v>
      </c>
      <c r="F5286" t="s">
        <v>13</v>
      </c>
      <c r="G5286" s="15">
        <f>IF(Table1[[#This Row],[Transmission]]="Manual", 0, 1)</f>
        <v>0</v>
      </c>
      <c r="H5286" t="s">
        <v>9472</v>
      </c>
      <c r="I5286" t="s">
        <v>14</v>
      </c>
      <c r="J5286" s="4">
        <v>45597</v>
      </c>
      <c r="K5286" t="s">
        <v>4930</v>
      </c>
      <c r="L5286" s="5">
        <v>575000</v>
      </c>
      <c r="M5286" s="28">
        <f t="shared" si="82"/>
        <v>575000</v>
      </c>
      <c r="N5286">
        <f>2025-Table1[[#This Row],[Year]]</f>
        <v>2</v>
      </c>
    </row>
    <row r="5287" spans="1:14" x14ac:dyDescent="0.3">
      <c r="A5287" t="s">
        <v>44</v>
      </c>
      <c r="B5287" t="s">
        <v>124</v>
      </c>
      <c r="C5287">
        <v>2011</v>
      </c>
      <c r="D5287" s="3">
        <v>13</v>
      </c>
      <c r="E5287" s="3">
        <v>40000</v>
      </c>
      <c r="F5287" t="s">
        <v>25</v>
      </c>
      <c r="G5287" s="15">
        <f>IF(Table1[[#This Row],[Transmission]]="Manual", 0, 1)</f>
        <v>1</v>
      </c>
      <c r="H5287" t="s">
        <v>9475</v>
      </c>
      <c r="I5287" t="s">
        <v>14</v>
      </c>
      <c r="J5287" s="4">
        <v>45597</v>
      </c>
      <c r="K5287" t="s">
        <v>4931</v>
      </c>
      <c r="L5287" s="5">
        <v>250000</v>
      </c>
      <c r="M5287" s="28">
        <f t="shared" si="82"/>
        <v>250000</v>
      </c>
      <c r="N5287">
        <f>2025-Table1[[#This Row],[Year]]</f>
        <v>14</v>
      </c>
    </row>
    <row r="5288" spans="1:14" x14ac:dyDescent="0.3">
      <c r="A5288" t="s">
        <v>15</v>
      </c>
      <c r="B5288" t="s">
        <v>93</v>
      </c>
      <c r="C5288">
        <v>2014</v>
      </c>
      <c r="D5288" s="3">
        <v>10</v>
      </c>
      <c r="E5288" s="3">
        <v>127000</v>
      </c>
      <c r="F5288" t="s">
        <v>13</v>
      </c>
      <c r="G5288" s="15">
        <f>IF(Table1[[#This Row],[Transmission]]="Manual", 0, 1)</f>
        <v>0</v>
      </c>
      <c r="H5288" t="s">
        <v>9475</v>
      </c>
      <c r="I5288" t="s">
        <v>17</v>
      </c>
      <c r="J5288" s="4">
        <v>45597</v>
      </c>
      <c r="K5288" t="s">
        <v>4932</v>
      </c>
      <c r="L5288" s="5">
        <v>1630000</v>
      </c>
      <c r="M5288" s="28">
        <f t="shared" si="82"/>
        <v>1630000</v>
      </c>
      <c r="N5288">
        <f>2025-Table1[[#This Row],[Year]]</f>
        <v>11</v>
      </c>
    </row>
    <row r="5289" spans="1:14" x14ac:dyDescent="0.3">
      <c r="A5289" t="s">
        <v>75</v>
      </c>
      <c r="B5289" t="s">
        <v>1211</v>
      </c>
      <c r="C5289">
        <v>2012</v>
      </c>
      <c r="D5289" s="3">
        <v>12</v>
      </c>
      <c r="E5289" s="3">
        <v>45500</v>
      </c>
      <c r="F5289" t="s">
        <v>25</v>
      </c>
      <c r="G5289" s="15">
        <f>IF(Table1[[#This Row],[Transmission]]="Manual", 0, 1)</f>
        <v>1</v>
      </c>
      <c r="H5289" t="s">
        <v>9475</v>
      </c>
      <c r="I5289" t="s">
        <v>17</v>
      </c>
      <c r="J5289" s="4">
        <v>45597</v>
      </c>
      <c r="K5289" t="s">
        <v>3502</v>
      </c>
      <c r="L5289" s="5">
        <v>1500000</v>
      </c>
      <c r="M5289" s="28">
        <f t="shared" si="82"/>
        <v>1500000</v>
      </c>
      <c r="N5289">
        <f>2025-Table1[[#This Row],[Year]]</f>
        <v>13</v>
      </c>
    </row>
    <row r="5290" spans="1:14" x14ac:dyDescent="0.3">
      <c r="A5290" t="s">
        <v>113</v>
      </c>
      <c r="B5290" t="s">
        <v>121</v>
      </c>
      <c r="C5290">
        <v>2016</v>
      </c>
      <c r="D5290" s="3">
        <v>8</v>
      </c>
      <c r="E5290" s="3">
        <v>118000</v>
      </c>
      <c r="F5290" t="s">
        <v>13</v>
      </c>
      <c r="G5290" s="15">
        <f>IF(Table1[[#This Row],[Transmission]]="Manual", 0, 1)</f>
        <v>0</v>
      </c>
      <c r="H5290" t="s">
        <v>9472</v>
      </c>
      <c r="I5290" t="s">
        <v>17</v>
      </c>
      <c r="J5290" s="4">
        <v>45597</v>
      </c>
      <c r="K5290" t="s">
        <v>507</v>
      </c>
      <c r="L5290" s="5">
        <v>725000</v>
      </c>
      <c r="M5290" s="28">
        <f t="shared" si="82"/>
        <v>725000</v>
      </c>
      <c r="N5290">
        <f>2025-Table1[[#This Row],[Year]]</f>
        <v>9</v>
      </c>
    </row>
    <row r="5291" spans="1:14" x14ac:dyDescent="0.3">
      <c r="A5291" t="s">
        <v>43</v>
      </c>
      <c r="B5291" t="s">
        <v>85</v>
      </c>
      <c r="C5291">
        <v>2011</v>
      </c>
      <c r="D5291" s="3">
        <v>13</v>
      </c>
      <c r="E5291" s="3">
        <v>75000</v>
      </c>
      <c r="F5291" t="s">
        <v>25</v>
      </c>
      <c r="G5291" s="15">
        <f>IF(Table1[[#This Row],[Transmission]]="Manual", 0, 1)</f>
        <v>1</v>
      </c>
      <c r="H5291" t="s">
        <v>9475</v>
      </c>
      <c r="I5291" t="s">
        <v>17</v>
      </c>
      <c r="J5291" s="4">
        <v>45597</v>
      </c>
      <c r="K5291" t="s">
        <v>4933</v>
      </c>
      <c r="L5291" s="5">
        <v>1490000</v>
      </c>
      <c r="M5291" s="28">
        <f t="shared" si="82"/>
        <v>1490000</v>
      </c>
      <c r="N5291">
        <f>2025-Table1[[#This Row],[Year]]</f>
        <v>14</v>
      </c>
    </row>
    <row r="5292" spans="1:14" x14ac:dyDescent="0.3">
      <c r="A5292" t="s">
        <v>11</v>
      </c>
      <c r="B5292" t="s">
        <v>288</v>
      </c>
      <c r="C5292">
        <v>2017</v>
      </c>
      <c r="D5292" s="3">
        <v>7</v>
      </c>
      <c r="E5292" s="3">
        <v>63000</v>
      </c>
      <c r="F5292" t="s">
        <v>25</v>
      </c>
      <c r="G5292" s="15">
        <f>IF(Table1[[#This Row],[Transmission]]="Manual", 0, 1)</f>
        <v>1</v>
      </c>
      <c r="H5292" t="s">
        <v>9472</v>
      </c>
      <c r="I5292" t="s">
        <v>14</v>
      </c>
      <c r="J5292" s="4">
        <v>45597</v>
      </c>
      <c r="K5292" t="s">
        <v>1589</v>
      </c>
      <c r="L5292" s="5">
        <v>645000</v>
      </c>
      <c r="M5292" s="28">
        <f t="shared" si="82"/>
        <v>645000</v>
      </c>
      <c r="N5292">
        <f>2025-Table1[[#This Row],[Year]]</f>
        <v>8</v>
      </c>
    </row>
    <row r="5293" spans="1:14" x14ac:dyDescent="0.3">
      <c r="A5293" t="s">
        <v>44</v>
      </c>
      <c r="B5293" t="s">
        <v>323</v>
      </c>
      <c r="C5293">
        <v>2021</v>
      </c>
      <c r="D5293" s="3">
        <v>3</v>
      </c>
      <c r="E5293" s="3">
        <v>39000</v>
      </c>
      <c r="F5293" t="s">
        <v>13</v>
      </c>
      <c r="G5293" s="15">
        <f>IF(Table1[[#This Row],[Transmission]]="Manual", 0, 1)</f>
        <v>0</v>
      </c>
      <c r="H5293" t="s">
        <v>9472</v>
      </c>
      <c r="I5293" t="s">
        <v>17</v>
      </c>
      <c r="J5293" s="4">
        <v>45597</v>
      </c>
      <c r="K5293" t="s">
        <v>4934</v>
      </c>
      <c r="L5293" s="5">
        <v>1199000</v>
      </c>
      <c r="M5293" s="28">
        <f t="shared" si="82"/>
        <v>1199000</v>
      </c>
      <c r="N5293">
        <f>2025-Table1[[#This Row],[Year]]</f>
        <v>4</v>
      </c>
    </row>
    <row r="5294" spans="1:14" x14ac:dyDescent="0.3">
      <c r="A5294" t="s">
        <v>21</v>
      </c>
      <c r="B5294" t="s">
        <v>68</v>
      </c>
      <c r="C5294">
        <v>2017</v>
      </c>
      <c r="D5294" s="3">
        <v>7</v>
      </c>
      <c r="E5294" s="3">
        <v>65000</v>
      </c>
      <c r="F5294" t="s">
        <v>13</v>
      </c>
      <c r="G5294" s="15">
        <f>IF(Table1[[#This Row],[Transmission]]="Manual", 0, 1)</f>
        <v>0</v>
      </c>
      <c r="H5294" t="s">
        <v>9475</v>
      </c>
      <c r="I5294" t="s">
        <v>14</v>
      </c>
      <c r="J5294" s="4">
        <v>45597</v>
      </c>
      <c r="K5294" t="s">
        <v>562</v>
      </c>
      <c r="L5294" s="5">
        <v>375000</v>
      </c>
      <c r="M5294" s="28">
        <f t="shared" si="82"/>
        <v>375000</v>
      </c>
      <c r="N5294">
        <f>2025-Table1[[#This Row],[Year]]</f>
        <v>8</v>
      </c>
    </row>
    <row r="5295" spans="1:14" x14ac:dyDescent="0.3">
      <c r="A5295" t="s">
        <v>113</v>
      </c>
      <c r="B5295" t="s">
        <v>121</v>
      </c>
      <c r="C5295">
        <v>2012</v>
      </c>
      <c r="D5295" s="3">
        <v>12</v>
      </c>
      <c r="E5295" s="3">
        <v>115000</v>
      </c>
      <c r="F5295" t="s">
        <v>13</v>
      </c>
      <c r="G5295" s="15">
        <f>IF(Table1[[#This Row],[Transmission]]="Manual", 0, 1)</f>
        <v>0</v>
      </c>
      <c r="H5295" t="s">
        <v>9475</v>
      </c>
      <c r="I5295" t="s">
        <v>17</v>
      </c>
      <c r="J5295" s="4">
        <v>45597</v>
      </c>
      <c r="K5295" t="s">
        <v>1390</v>
      </c>
      <c r="L5295" s="5">
        <v>425000</v>
      </c>
      <c r="M5295" s="28">
        <f t="shared" si="82"/>
        <v>425000</v>
      </c>
      <c r="N5295">
        <f>2025-Table1[[#This Row],[Year]]</f>
        <v>13</v>
      </c>
    </row>
    <row r="5296" spans="1:14" x14ac:dyDescent="0.3">
      <c r="A5296" t="s">
        <v>44</v>
      </c>
      <c r="B5296" t="s">
        <v>79</v>
      </c>
      <c r="C5296">
        <v>2021</v>
      </c>
      <c r="D5296" s="3">
        <v>3</v>
      </c>
      <c r="E5296" s="3">
        <v>27531</v>
      </c>
      <c r="F5296" t="s">
        <v>13</v>
      </c>
      <c r="G5296" s="15">
        <f>IF(Table1[[#This Row],[Transmission]]="Manual", 0, 1)</f>
        <v>0</v>
      </c>
      <c r="H5296" t="s">
        <v>9472</v>
      </c>
      <c r="I5296" t="s">
        <v>14</v>
      </c>
      <c r="J5296" s="4">
        <v>45597</v>
      </c>
      <c r="K5296" t="s">
        <v>4935</v>
      </c>
      <c r="L5296" s="5">
        <v>1295000</v>
      </c>
      <c r="M5296" s="28">
        <f t="shared" si="82"/>
        <v>1295000</v>
      </c>
      <c r="N5296">
        <f>2025-Table1[[#This Row],[Year]]</f>
        <v>4</v>
      </c>
    </row>
    <row r="5297" spans="1:14" x14ac:dyDescent="0.3">
      <c r="A5297" t="s">
        <v>21</v>
      </c>
      <c r="B5297" t="s">
        <v>39</v>
      </c>
      <c r="C5297">
        <v>2022</v>
      </c>
      <c r="D5297" s="3">
        <v>2</v>
      </c>
      <c r="E5297" s="3">
        <v>105000</v>
      </c>
      <c r="F5297" t="s">
        <v>13</v>
      </c>
      <c r="G5297" s="15">
        <f>IF(Table1[[#This Row],[Transmission]]="Manual", 0, 1)</f>
        <v>0</v>
      </c>
      <c r="H5297" t="s">
        <v>9472</v>
      </c>
      <c r="I5297" t="s">
        <v>2903</v>
      </c>
      <c r="J5297" s="4">
        <v>45597</v>
      </c>
      <c r="K5297" t="s">
        <v>4936</v>
      </c>
      <c r="L5297" s="5">
        <v>825000</v>
      </c>
      <c r="M5297" s="28">
        <f t="shared" si="82"/>
        <v>825000</v>
      </c>
      <c r="N5297">
        <f>2025-Table1[[#This Row],[Year]]</f>
        <v>3</v>
      </c>
    </row>
    <row r="5298" spans="1:14" x14ac:dyDescent="0.3">
      <c r="A5298" t="s">
        <v>44</v>
      </c>
      <c r="B5298" t="s">
        <v>133</v>
      </c>
      <c r="C5298">
        <v>2015</v>
      </c>
      <c r="D5298" s="3">
        <v>9</v>
      </c>
      <c r="E5298" s="3">
        <v>68000</v>
      </c>
      <c r="F5298" t="s">
        <v>13</v>
      </c>
      <c r="G5298" s="15">
        <f>IF(Table1[[#This Row],[Transmission]]="Manual", 0, 1)</f>
        <v>0</v>
      </c>
      <c r="H5298" t="s">
        <v>9475</v>
      </c>
      <c r="I5298" t="s">
        <v>2903</v>
      </c>
      <c r="J5298" s="4">
        <v>45566</v>
      </c>
      <c r="K5298" t="s">
        <v>4937</v>
      </c>
      <c r="L5298" s="5">
        <v>375000</v>
      </c>
      <c r="M5298" s="28">
        <f t="shared" si="82"/>
        <v>375000</v>
      </c>
      <c r="N5298">
        <f>2025-Table1[[#This Row],[Year]]</f>
        <v>10</v>
      </c>
    </row>
    <row r="5299" spans="1:14" x14ac:dyDescent="0.3">
      <c r="A5299" t="s">
        <v>21</v>
      </c>
      <c r="B5299" t="s">
        <v>99</v>
      </c>
      <c r="C5299">
        <v>2015</v>
      </c>
      <c r="D5299" s="3">
        <v>9</v>
      </c>
      <c r="E5299" s="3">
        <v>61000</v>
      </c>
      <c r="F5299" t="s">
        <v>25</v>
      </c>
      <c r="G5299" s="15">
        <f>IF(Table1[[#This Row],[Transmission]]="Manual", 0, 1)</f>
        <v>1</v>
      </c>
      <c r="H5299" t="s">
        <v>9475</v>
      </c>
      <c r="I5299" t="s">
        <v>2903</v>
      </c>
      <c r="J5299" s="4">
        <v>45597</v>
      </c>
      <c r="K5299" t="s">
        <v>4938</v>
      </c>
      <c r="L5299" s="5">
        <v>530000</v>
      </c>
      <c r="M5299" s="28">
        <f t="shared" si="82"/>
        <v>530000</v>
      </c>
      <c r="N5299">
        <f>2025-Table1[[#This Row],[Year]]</f>
        <v>10</v>
      </c>
    </row>
    <row r="5300" spans="1:14" x14ac:dyDescent="0.3">
      <c r="A5300" t="s">
        <v>11</v>
      </c>
      <c r="B5300" t="s">
        <v>285</v>
      </c>
      <c r="C5300">
        <v>2019</v>
      </c>
      <c r="D5300" s="3">
        <v>5</v>
      </c>
      <c r="E5300" s="3">
        <v>37100</v>
      </c>
      <c r="F5300" t="s">
        <v>25</v>
      </c>
      <c r="G5300" s="15">
        <f>IF(Table1[[#This Row],[Transmission]]="Manual", 0, 1)</f>
        <v>1</v>
      </c>
      <c r="H5300" t="s">
        <v>9475</v>
      </c>
      <c r="I5300" t="s">
        <v>2903</v>
      </c>
      <c r="J5300" s="4">
        <v>45597</v>
      </c>
      <c r="K5300" t="s">
        <v>4939</v>
      </c>
      <c r="L5300" s="5">
        <v>620000</v>
      </c>
      <c r="M5300" s="28">
        <f t="shared" si="82"/>
        <v>620000</v>
      </c>
      <c r="N5300">
        <f>2025-Table1[[#This Row],[Year]]</f>
        <v>6</v>
      </c>
    </row>
    <row r="5301" spans="1:14" x14ac:dyDescent="0.3">
      <c r="A5301" t="s">
        <v>21</v>
      </c>
      <c r="B5301" t="s">
        <v>131</v>
      </c>
      <c r="C5301">
        <v>2019</v>
      </c>
      <c r="D5301" s="3">
        <v>5</v>
      </c>
      <c r="E5301" s="3">
        <v>31000</v>
      </c>
      <c r="F5301" t="s">
        <v>13</v>
      </c>
      <c r="G5301" s="15">
        <f>IF(Table1[[#This Row],[Transmission]]="Manual", 0, 1)</f>
        <v>0</v>
      </c>
      <c r="H5301" t="s">
        <v>9472</v>
      </c>
      <c r="I5301" t="s">
        <v>14</v>
      </c>
      <c r="J5301" s="4">
        <v>45597</v>
      </c>
      <c r="K5301" t="s">
        <v>3510</v>
      </c>
      <c r="L5301" s="5">
        <v>500000</v>
      </c>
      <c r="M5301" s="28">
        <f t="shared" si="82"/>
        <v>500000</v>
      </c>
      <c r="N5301">
        <f>2025-Table1[[#This Row],[Year]]</f>
        <v>6</v>
      </c>
    </row>
    <row r="5302" spans="1:14" x14ac:dyDescent="0.3">
      <c r="A5302" t="s">
        <v>15</v>
      </c>
      <c r="B5302" t="s">
        <v>588</v>
      </c>
      <c r="C5302">
        <v>2015</v>
      </c>
      <c r="D5302" s="3">
        <v>9</v>
      </c>
      <c r="E5302" s="3">
        <v>100000</v>
      </c>
      <c r="F5302" t="s">
        <v>13</v>
      </c>
      <c r="G5302" s="15">
        <f>IF(Table1[[#This Row],[Transmission]]="Manual", 0, 1)</f>
        <v>0</v>
      </c>
      <c r="H5302" t="s">
        <v>9475</v>
      </c>
      <c r="I5302" t="s">
        <v>17</v>
      </c>
      <c r="J5302" s="4">
        <v>45597</v>
      </c>
      <c r="K5302" t="s">
        <v>4940</v>
      </c>
      <c r="L5302" s="5">
        <v>650000</v>
      </c>
      <c r="M5302" s="28">
        <f t="shared" si="82"/>
        <v>650000</v>
      </c>
      <c r="N5302">
        <f>2025-Table1[[#This Row],[Year]]</f>
        <v>10</v>
      </c>
    </row>
    <row r="5303" spans="1:14" x14ac:dyDescent="0.3">
      <c r="A5303" t="s">
        <v>593</v>
      </c>
      <c r="B5303" t="s">
        <v>1449</v>
      </c>
      <c r="C5303">
        <v>2010</v>
      </c>
      <c r="D5303" s="3">
        <v>14</v>
      </c>
      <c r="E5303" s="3">
        <v>80000</v>
      </c>
      <c r="F5303" t="s">
        <v>25</v>
      </c>
      <c r="G5303" s="15">
        <f>IF(Table1[[#This Row],[Transmission]]="Manual", 0, 1)</f>
        <v>1</v>
      </c>
      <c r="H5303" t="s">
        <v>9475</v>
      </c>
      <c r="I5303" t="s">
        <v>14</v>
      </c>
      <c r="J5303" s="4">
        <v>45597</v>
      </c>
      <c r="K5303" t="s">
        <v>4941</v>
      </c>
      <c r="L5303" s="5">
        <v>325000</v>
      </c>
      <c r="M5303" s="28">
        <f t="shared" si="82"/>
        <v>325000</v>
      </c>
      <c r="N5303">
        <f>2025-Table1[[#This Row],[Year]]</f>
        <v>15</v>
      </c>
    </row>
    <row r="5304" spans="1:14" x14ac:dyDescent="0.3">
      <c r="A5304" t="s">
        <v>44</v>
      </c>
      <c r="B5304" t="s">
        <v>413</v>
      </c>
      <c r="C5304">
        <v>2009</v>
      </c>
      <c r="D5304" s="3">
        <v>15</v>
      </c>
      <c r="E5304" s="3">
        <v>90000</v>
      </c>
      <c r="F5304" t="s">
        <v>13</v>
      </c>
      <c r="G5304" s="15">
        <f>IF(Table1[[#This Row],[Transmission]]="Manual", 0, 1)</f>
        <v>0</v>
      </c>
      <c r="H5304" t="s">
        <v>9475</v>
      </c>
      <c r="I5304" t="s">
        <v>14</v>
      </c>
      <c r="J5304" s="4">
        <v>45597</v>
      </c>
      <c r="K5304" t="s">
        <v>4942</v>
      </c>
      <c r="L5304" s="5">
        <v>165000</v>
      </c>
      <c r="M5304" s="28">
        <f t="shared" si="82"/>
        <v>165000</v>
      </c>
      <c r="N5304">
        <f>2025-Table1[[#This Row],[Year]]</f>
        <v>16</v>
      </c>
    </row>
    <row r="5305" spans="1:14" x14ac:dyDescent="0.3">
      <c r="A5305" t="s">
        <v>113</v>
      </c>
      <c r="B5305" t="s">
        <v>174</v>
      </c>
      <c r="C5305">
        <v>2021</v>
      </c>
      <c r="D5305" s="3">
        <v>3</v>
      </c>
      <c r="E5305" s="3">
        <v>65000</v>
      </c>
      <c r="F5305" t="s">
        <v>25</v>
      </c>
      <c r="G5305" s="15">
        <f>IF(Table1[[#This Row],[Transmission]]="Manual", 0, 1)</f>
        <v>1</v>
      </c>
      <c r="H5305" t="s">
        <v>9475</v>
      </c>
      <c r="I5305" t="s">
        <v>17</v>
      </c>
      <c r="J5305" s="4">
        <v>45597</v>
      </c>
      <c r="K5305" t="s">
        <v>2081</v>
      </c>
      <c r="L5305" s="5">
        <v>1315000</v>
      </c>
      <c r="M5305" s="28">
        <f t="shared" si="82"/>
        <v>1315000</v>
      </c>
      <c r="N5305">
        <f>2025-Table1[[#This Row],[Year]]</f>
        <v>4</v>
      </c>
    </row>
    <row r="5306" spans="1:14" x14ac:dyDescent="0.3">
      <c r="A5306" t="s">
        <v>21</v>
      </c>
      <c r="B5306" t="s">
        <v>49</v>
      </c>
      <c r="C5306">
        <v>2017</v>
      </c>
      <c r="D5306" s="3">
        <v>7</v>
      </c>
      <c r="E5306" s="3">
        <v>68558</v>
      </c>
      <c r="F5306" t="s">
        <v>13</v>
      </c>
      <c r="G5306" s="15">
        <f>IF(Table1[[#This Row],[Transmission]]="Manual", 0, 1)</f>
        <v>0</v>
      </c>
      <c r="H5306" t="s">
        <v>9472</v>
      </c>
      <c r="I5306" t="s">
        <v>2903</v>
      </c>
      <c r="J5306" s="4">
        <v>45566</v>
      </c>
      <c r="K5306" t="s">
        <v>4221</v>
      </c>
      <c r="L5306" s="5">
        <v>675000</v>
      </c>
      <c r="M5306" s="28">
        <f t="shared" si="82"/>
        <v>675000</v>
      </c>
      <c r="N5306">
        <f>2025-Table1[[#This Row],[Year]]</f>
        <v>8</v>
      </c>
    </row>
    <row r="5307" spans="1:14" x14ac:dyDescent="0.3">
      <c r="A5307" t="s">
        <v>847</v>
      </c>
      <c r="B5307" t="s">
        <v>2589</v>
      </c>
      <c r="C5307">
        <v>2020</v>
      </c>
      <c r="D5307" s="3">
        <v>4</v>
      </c>
      <c r="E5307" s="3">
        <v>54000</v>
      </c>
      <c r="F5307" t="s">
        <v>13</v>
      </c>
      <c r="G5307" s="15">
        <f>IF(Table1[[#This Row],[Transmission]]="Manual", 0, 1)</f>
        <v>0</v>
      </c>
      <c r="H5307" t="s">
        <v>9475</v>
      </c>
      <c r="I5307" t="s">
        <v>2903</v>
      </c>
      <c r="J5307" s="4">
        <v>45597</v>
      </c>
      <c r="K5307" t="s">
        <v>4943</v>
      </c>
      <c r="L5307" s="5">
        <v>199999</v>
      </c>
      <c r="M5307" s="28">
        <f t="shared" si="82"/>
        <v>199999</v>
      </c>
      <c r="N5307">
        <f>2025-Table1[[#This Row],[Year]]</f>
        <v>5</v>
      </c>
    </row>
    <row r="5308" spans="1:14" x14ac:dyDescent="0.3">
      <c r="A5308" t="s">
        <v>21</v>
      </c>
      <c r="B5308" t="s">
        <v>194</v>
      </c>
      <c r="C5308">
        <v>2018</v>
      </c>
      <c r="D5308" s="3">
        <v>6</v>
      </c>
      <c r="E5308" s="3">
        <v>98130</v>
      </c>
      <c r="F5308" t="s">
        <v>25</v>
      </c>
      <c r="G5308" s="15">
        <f>IF(Table1[[#This Row],[Transmission]]="Manual", 0, 1)</f>
        <v>1</v>
      </c>
      <c r="H5308" t="s">
        <v>9475</v>
      </c>
      <c r="I5308" t="s">
        <v>2903</v>
      </c>
      <c r="J5308" s="4">
        <v>45597</v>
      </c>
      <c r="K5308" t="s">
        <v>4944</v>
      </c>
      <c r="L5308" s="5">
        <v>390000</v>
      </c>
      <c r="M5308" s="28">
        <f t="shared" si="82"/>
        <v>390000</v>
      </c>
      <c r="N5308">
        <f>2025-Table1[[#This Row],[Year]]</f>
        <v>7</v>
      </c>
    </row>
    <row r="5309" spans="1:14" x14ac:dyDescent="0.3">
      <c r="A5309" t="s">
        <v>21</v>
      </c>
      <c r="B5309" t="s">
        <v>231</v>
      </c>
      <c r="C5309">
        <v>2006</v>
      </c>
      <c r="D5309" s="3">
        <v>18</v>
      </c>
      <c r="E5309" s="3">
        <v>85000</v>
      </c>
      <c r="F5309" t="s">
        <v>13</v>
      </c>
      <c r="G5309" s="15">
        <f>IF(Table1[[#This Row],[Transmission]]="Manual", 0, 1)</f>
        <v>0</v>
      </c>
      <c r="H5309" t="s">
        <v>9475</v>
      </c>
      <c r="I5309" t="s">
        <v>14</v>
      </c>
      <c r="J5309" s="4">
        <v>45597</v>
      </c>
      <c r="K5309" t="s">
        <v>4945</v>
      </c>
      <c r="L5309" s="5">
        <v>85000</v>
      </c>
      <c r="M5309" s="28">
        <f t="shared" si="82"/>
        <v>85000</v>
      </c>
      <c r="N5309">
        <f>2025-Table1[[#This Row],[Year]]</f>
        <v>19</v>
      </c>
    </row>
    <row r="5310" spans="1:14" x14ac:dyDescent="0.3">
      <c r="A5310" t="s">
        <v>21</v>
      </c>
      <c r="B5310" t="s">
        <v>231</v>
      </c>
      <c r="C5310">
        <v>2013</v>
      </c>
      <c r="D5310" s="3">
        <v>11</v>
      </c>
      <c r="E5310" s="3">
        <v>35000</v>
      </c>
      <c r="F5310" t="s">
        <v>13</v>
      </c>
      <c r="G5310" s="15">
        <f>IF(Table1[[#This Row],[Transmission]]="Manual", 0, 1)</f>
        <v>0</v>
      </c>
      <c r="H5310" t="s">
        <v>9475</v>
      </c>
      <c r="I5310" t="s">
        <v>14</v>
      </c>
      <c r="J5310" s="4">
        <v>45597</v>
      </c>
      <c r="K5310" t="s">
        <v>4946</v>
      </c>
      <c r="L5310" s="5">
        <v>230000</v>
      </c>
      <c r="M5310" s="28">
        <f t="shared" si="82"/>
        <v>230000</v>
      </c>
      <c r="N5310">
        <f>2025-Table1[[#This Row],[Year]]</f>
        <v>12</v>
      </c>
    </row>
    <row r="5311" spans="1:14" x14ac:dyDescent="0.3">
      <c r="A5311" t="s">
        <v>44</v>
      </c>
      <c r="B5311" t="s">
        <v>116</v>
      </c>
      <c r="C5311">
        <v>2014</v>
      </c>
      <c r="D5311" s="3">
        <v>10</v>
      </c>
      <c r="E5311" s="3">
        <v>54000</v>
      </c>
      <c r="F5311" t="s">
        <v>13</v>
      </c>
      <c r="G5311" s="15">
        <f>IF(Table1[[#This Row],[Transmission]]="Manual", 0, 1)</f>
        <v>0</v>
      </c>
      <c r="H5311" t="s">
        <v>9475</v>
      </c>
      <c r="I5311" t="s">
        <v>14</v>
      </c>
      <c r="J5311" s="4">
        <v>45597</v>
      </c>
      <c r="K5311" t="s">
        <v>4947</v>
      </c>
      <c r="L5311" s="5">
        <v>195000</v>
      </c>
      <c r="M5311" s="28">
        <f t="shared" si="82"/>
        <v>195000</v>
      </c>
      <c r="N5311">
        <f>2025-Table1[[#This Row],[Year]]</f>
        <v>11</v>
      </c>
    </row>
    <row r="5312" spans="1:14" x14ac:dyDescent="0.3">
      <c r="A5312" t="s">
        <v>21</v>
      </c>
      <c r="B5312" t="s">
        <v>4948</v>
      </c>
      <c r="C5312">
        <v>2014</v>
      </c>
      <c r="D5312" s="3">
        <v>10</v>
      </c>
      <c r="E5312" s="3">
        <v>65000</v>
      </c>
      <c r="F5312" t="s">
        <v>25</v>
      </c>
      <c r="G5312" s="15">
        <f>IF(Table1[[#This Row],[Transmission]]="Manual", 0, 1)</f>
        <v>1</v>
      </c>
      <c r="H5312" t="s">
        <v>9475</v>
      </c>
      <c r="I5312" t="s">
        <v>2903</v>
      </c>
      <c r="J5312" s="4">
        <v>45597</v>
      </c>
      <c r="K5312" t="s">
        <v>4949</v>
      </c>
      <c r="L5312" s="5">
        <v>330000</v>
      </c>
      <c r="M5312" s="28">
        <f t="shared" si="82"/>
        <v>330000</v>
      </c>
      <c r="N5312">
        <f>2025-Table1[[#This Row],[Year]]</f>
        <v>11</v>
      </c>
    </row>
    <row r="5313" spans="1:14" x14ac:dyDescent="0.3">
      <c r="A5313" t="s">
        <v>101</v>
      </c>
      <c r="B5313" t="s">
        <v>102</v>
      </c>
      <c r="C5313">
        <v>2022</v>
      </c>
      <c r="D5313" s="3">
        <v>2</v>
      </c>
      <c r="E5313" s="3">
        <v>46000</v>
      </c>
      <c r="F5313" t="s">
        <v>25</v>
      </c>
      <c r="G5313" s="15">
        <f>IF(Table1[[#This Row],[Transmission]]="Manual", 0, 1)</f>
        <v>1</v>
      </c>
      <c r="H5313" t="s">
        <v>9472</v>
      </c>
      <c r="I5313" t="s">
        <v>17</v>
      </c>
      <c r="J5313" s="4">
        <v>45597</v>
      </c>
      <c r="K5313" t="s">
        <v>4950</v>
      </c>
      <c r="L5313" s="5">
        <v>1660000</v>
      </c>
      <c r="M5313" s="28">
        <f t="shared" si="82"/>
        <v>1660000</v>
      </c>
      <c r="N5313">
        <f>2025-Table1[[#This Row],[Year]]</f>
        <v>3</v>
      </c>
    </row>
    <row r="5314" spans="1:14" x14ac:dyDescent="0.3">
      <c r="A5314" t="s">
        <v>21</v>
      </c>
      <c r="B5314" t="s">
        <v>22</v>
      </c>
      <c r="C5314">
        <v>2010</v>
      </c>
      <c r="D5314" s="3">
        <v>14</v>
      </c>
      <c r="E5314" s="3">
        <v>90000</v>
      </c>
      <c r="F5314" t="s">
        <v>13</v>
      </c>
      <c r="G5314" s="15">
        <f>IF(Table1[[#This Row],[Transmission]]="Manual", 0, 1)</f>
        <v>0</v>
      </c>
      <c r="H5314" t="s">
        <v>9475</v>
      </c>
      <c r="I5314" t="s">
        <v>2903</v>
      </c>
      <c r="J5314" s="4">
        <v>45597</v>
      </c>
      <c r="K5314" t="s">
        <v>4951</v>
      </c>
      <c r="L5314" s="5">
        <v>160000</v>
      </c>
      <c r="M5314" s="28">
        <f t="shared" si="82"/>
        <v>160000</v>
      </c>
      <c r="N5314">
        <f>2025-Table1[[#This Row],[Year]]</f>
        <v>15</v>
      </c>
    </row>
    <row r="5315" spans="1:14" x14ac:dyDescent="0.3">
      <c r="A5315" t="s">
        <v>15</v>
      </c>
      <c r="B5315" t="s">
        <v>176</v>
      </c>
      <c r="C5315">
        <v>2015</v>
      </c>
      <c r="D5315" s="3">
        <v>9</v>
      </c>
      <c r="E5315" s="3">
        <v>53350</v>
      </c>
      <c r="F5315" t="s">
        <v>25</v>
      </c>
      <c r="G5315" s="15">
        <f>IF(Table1[[#This Row],[Transmission]]="Manual", 0, 1)</f>
        <v>1</v>
      </c>
      <c r="H5315" t="s">
        <v>9475</v>
      </c>
      <c r="I5315" t="s">
        <v>14</v>
      </c>
      <c r="J5315" s="4">
        <v>45597</v>
      </c>
      <c r="K5315" t="s">
        <v>2767</v>
      </c>
      <c r="L5315" s="5">
        <v>1190000</v>
      </c>
      <c r="M5315" s="28">
        <f t="shared" ref="M5315:M5378" si="83">VALUE(SUBSTITUTE(SUBSTITUTE(L5315,"₹"," "),",",""))</f>
        <v>1190000</v>
      </c>
      <c r="N5315">
        <f>2025-Table1[[#This Row],[Year]]</f>
        <v>10</v>
      </c>
    </row>
    <row r="5316" spans="1:14" x14ac:dyDescent="0.3">
      <c r="A5316" t="s">
        <v>21</v>
      </c>
      <c r="B5316" t="s">
        <v>22</v>
      </c>
      <c r="C5316">
        <v>2017</v>
      </c>
      <c r="D5316" s="3">
        <v>7</v>
      </c>
      <c r="E5316" s="3">
        <v>69053</v>
      </c>
      <c r="F5316" t="s">
        <v>13</v>
      </c>
      <c r="G5316" s="15">
        <f>IF(Table1[[#This Row],[Transmission]]="Manual", 0, 1)</f>
        <v>0</v>
      </c>
      <c r="H5316" t="s">
        <v>9475</v>
      </c>
      <c r="I5316" t="s">
        <v>14</v>
      </c>
      <c r="J5316" s="4">
        <v>45597</v>
      </c>
      <c r="K5316" t="s">
        <v>2489</v>
      </c>
      <c r="L5316" s="5">
        <v>600000</v>
      </c>
      <c r="M5316" s="28">
        <f t="shared" si="83"/>
        <v>600000</v>
      </c>
      <c r="N5316">
        <f>2025-Table1[[#This Row],[Year]]</f>
        <v>8</v>
      </c>
    </row>
    <row r="5317" spans="1:14" x14ac:dyDescent="0.3">
      <c r="A5317" t="s">
        <v>101</v>
      </c>
      <c r="B5317" t="s">
        <v>332</v>
      </c>
      <c r="C5317">
        <v>2016</v>
      </c>
      <c r="D5317" s="3">
        <v>8</v>
      </c>
      <c r="E5317" s="3">
        <v>140990</v>
      </c>
      <c r="F5317" t="s">
        <v>25</v>
      </c>
      <c r="G5317" s="15">
        <f>IF(Table1[[#This Row],[Transmission]]="Manual", 0, 1)</f>
        <v>1</v>
      </c>
      <c r="H5317" t="s">
        <v>9475</v>
      </c>
      <c r="I5317" t="s">
        <v>17</v>
      </c>
      <c r="J5317" s="4">
        <v>45597</v>
      </c>
      <c r="K5317" t="s">
        <v>4952</v>
      </c>
      <c r="L5317" s="5">
        <v>350000</v>
      </c>
      <c r="M5317" s="28">
        <f t="shared" si="83"/>
        <v>350000</v>
      </c>
      <c r="N5317">
        <f>2025-Table1[[#This Row],[Year]]</f>
        <v>9</v>
      </c>
    </row>
    <row r="5318" spans="1:14" x14ac:dyDescent="0.3">
      <c r="A5318" t="s">
        <v>44</v>
      </c>
      <c r="B5318" t="s">
        <v>79</v>
      </c>
      <c r="C5318">
        <v>2020</v>
      </c>
      <c r="D5318" s="3">
        <v>4</v>
      </c>
      <c r="E5318" s="3">
        <v>67000</v>
      </c>
      <c r="F5318" t="s">
        <v>13</v>
      </c>
      <c r="G5318" s="15">
        <f>IF(Table1[[#This Row],[Transmission]]="Manual", 0, 1)</f>
        <v>0</v>
      </c>
      <c r="H5318" t="s">
        <v>9472</v>
      </c>
      <c r="I5318" t="s">
        <v>17</v>
      </c>
      <c r="J5318" s="4">
        <v>45597</v>
      </c>
      <c r="K5318" t="s">
        <v>4953</v>
      </c>
      <c r="L5318" s="5">
        <v>825000</v>
      </c>
      <c r="M5318" s="28">
        <f t="shared" si="83"/>
        <v>825000</v>
      </c>
      <c r="N5318">
        <f>2025-Table1[[#This Row],[Year]]</f>
        <v>5</v>
      </c>
    </row>
    <row r="5319" spans="1:14" x14ac:dyDescent="0.3">
      <c r="A5319" t="s">
        <v>101</v>
      </c>
      <c r="B5319" t="s">
        <v>337</v>
      </c>
      <c r="C5319">
        <v>2020</v>
      </c>
      <c r="D5319" s="3">
        <v>4</v>
      </c>
      <c r="E5319" s="3">
        <v>5589</v>
      </c>
      <c r="F5319" t="s">
        <v>25</v>
      </c>
      <c r="G5319" s="15">
        <f>IF(Table1[[#This Row],[Transmission]]="Manual", 0, 1)</f>
        <v>1</v>
      </c>
      <c r="H5319" t="s">
        <v>9472</v>
      </c>
      <c r="I5319" t="s">
        <v>14</v>
      </c>
      <c r="J5319" s="4">
        <v>45597</v>
      </c>
      <c r="K5319" t="s">
        <v>4954</v>
      </c>
      <c r="L5319" s="5">
        <v>725000</v>
      </c>
      <c r="M5319" s="28">
        <f t="shared" si="83"/>
        <v>725000</v>
      </c>
      <c r="N5319">
        <f>2025-Table1[[#This Row],[Year]]</f>
        <v>5</v>
      </c>
    </row>
    <row r="5320" spans="1:14" x14ac:dyDescent="0.3">
      <c r="A5320" t="s">
        <v>18</v>
      </c>
      <c r="B5320" t="s">
        <v>1269</v>
      </c>
      <c r="C5320">
        <v>2012</v>
      </c>
      <c r="D5320" s="3">
        <v>12</v>
      </c>
      <c r="E5320" s="3">
        <v>85000</v>
      </c>
      <c r="F5320" t="s">
        <v>25</v>
      </c>
      <c r="G5320" s="15">
        <f>IF(Table1[[#This Row],[Transmission]]="Manual", 0, 1)</f>
        <v>1</v>
      </c>
      <c r="H5320" t="s">
        <v>9472</v>
      </c>
      <c r="I5320" t="s">
        <v>17</v>
      </c>
      <c r="J5320" s="4">
        <v>45597</v>
      </c>
      <c r="K5320" t="s">
        <v>4955</v>
      </c>
      <c r="L5320" s="5">
        <v>500000</v>
      </c>
      <c r="M5320" s="28">
        <f t="shared" si="83"/>
        <v>500000</v>
      </c>
      <c r="N5320">
        <f>2025-Table1[[#This Row],[Year]]</f>
        <v>13</v>
      </c>
    </row>
    <row r="5321" spans="1:14" x14ac:dyDescent="0.3">
      <c r="A5321" t="s">
        <v>33</v>
      </c>
      <c r="B5321" t="s">
        <v>1628</v>
      </c>
      <c r="C5321">
        <v>2012</v>
      </c>
      <c r="D5321" s="3">
        <v>12</v>
      </c>
      <c r="E5321" s="3">
        <v>83000</v>
      </c>
      <c r="F5321" t="s">
        <v>25</v>
      </c>
      <c r="G5321" s="15">
        <f>IF(Table1[[#This Row],[Transmission]]="Manual", 0, 1)</f>
        <v>1</v>
      </c>
      <c r="H5321" t="s">
        <v>9475</v>
      </c>
      <c r="I5321" t="s">
        <v>14</v>
      </c>
      <c r="J5321" s="4">
        <v>45597</v>
      </c>
      <c r="K5321" t="s">
        <v>4956</v>
      </c>
      <c r="L5321" s="5">
        <v>239000</v>
      </c>
      <c r="M5321" s="28">
        <f t="shared" si="83"/>
        <v>239000</v>
      </c>
      <c r="N5321">
        <f>2025-Table1[[#This Row],[Year]]</f>
        <v>13</v>
      </c>
    </row>
    <row r="5322" spans="1:14" x14ac:dyDescent="0.3">
      <c r="A5322" t="s">
        <v>21</v>
      </c>
      <c r="B5322" t="s">
        <v>276</v>
      </c>
      <c r="C5322">
        <v>2014</v>
      </c>
      <c r="D5322" s="3">
        <v>10</v>
      </c>
      <c r="E5322" s="3">
        <v>150000</v>
      </c>
      <c r="F5322" t="s">
        <v>25</v>
      </c>
      <c r="G5322" s="15">
        <f>IF(Table1[[#This Row],[Transmission]]="Manual", 0, 1)</f>
        <v>1</v>
      </c>
      <c r="H5322" t="s">
        <v>9472</v>
      </c>
      <c r="I5322" t="s">
        <v>2903</v>
      </c>
      <c r="J5322" s="4">
        <v>45597</v>
      </c>
      <c r="K5322" t="s">
        <v>4957</v>
      </c>
      <c r="L5322" s="5">
        <v>130000</v>
      </c>
      <c r="M5322" s="28">
        <f t="shared" si="83"/>
        <v>130000</v>
      </c>
      <c r="N5322">
        <f>2025-Table1[[#This Row],[Year]]</f>
        <v>11</v>
      </c>
    </row>
    <row r="5323" spans="1:14" x14ac:dyDescent="0.3">
      <c r="A5323" t="s">
        <v>458</v>
      </c>
      <c r="B5323" t="s">
        <v>2067</v>
      </c>
      <c r="C5323">
        <v>2012</v>
      </c>
      <c r="D5323" s="3">
        <v>12</v>
      </c>
      <c r="E5323" s="3">
        <v>68000</v>
      </c>
      <c r="F5323" t="s">
        <v>13</v>
      </c>
      <c r="G5323" s="15">
        <f>IF(Table1[[#This Row],[Transmission]]="Manual", 0, 1)</f>
        <v>0</v>
      </c>
      <c r="H5323" t="s">
        <v>9475</v>
      </c>
      <c r="I5323" t="s">
        <v>14</v>
      </c>
      <c r="J5323" s="4">
        <v>45597</v>
      </c>
      <c r="K5323" t="s">
        <v>4958</v>
      </c>
      <c r="L5323" s="5">
        <v>225000</v>
      </c>
      <c r="M5323" s="28">
        <f t="shared" si="83"/>
        <v>225000</v>
      </c>
      <c r="N5323">
        <f>2025-Table1[[#This Row],[Year]]</f>
        <v>13</v>
      </c>
    </row>
    <row r="5324" spans="1:14" x14ac:dyDescent="0.3">
      <c r="A5324" t="s">
        <v>38</v>
      </c>
      <c r="B5324" t="s">
        <v>145</v>
      </c>
      <c r="C5324">
        <v>2020</v>
      </c>
      <c r="D5324" s="3">
        <v>4</v>
      </c>
      <c r="E5324" s="3">
        <v>79000</v>
      </c>
      <c r="F5324" t="s">
        <v>25</v>
      </c>
      <c r="G5324" s="15">
        <f>IF(Table1[[#This Row],[Transmission]]="Manual", 0, 1)</f>
        <v>1</v>
      </c>
      <c r="H5324" t="s">
        <v>9472</v>
      </c>
      <c r="I5324" t="s">
        <v>17</v>
      </c>
      <c r="J5324" s="4">
        <v>45597</v>
      </c>
      <c r="K5324" t="s">
        <v>4959</v>
      </c>
      <c r="L5324" s="5">
        <v>1080000</v>
      </c>
      <c r="M5324" s="28">
        <f t="shared" si="83"/>
        <v>1080000</v>
      </c>
      <c r="N5324">
        <f>2025-Table1[[#This Row],[Year]]</f>
        <v>5</v>
      </c>
    </row>
    <row r="5325" spans="1:14" x14ac:dyDescent="0.3">
      <c r="A5325" t="s">
        <v>44</v>
      </c>
      <c r="B5325" t="s">
        <v>45</v>
      </c>
      <c r="C5325">
        <v>2014</v>
      </c>
      <c r="D5325" s="3">
        <v>10</v>
      </c>
      <c r="E5325" s="3">
        <v>89084</v>
      </c>
      <c r="F5325" t="s">
        <v>13</v>
      </c>
      <c r="G5325" s="15">
        <f>IF(Table1[[#This Row],[Transmission]]="Manual", 0, 1)</f>
        <v>0</v>
      </c>
      <c r="H5325" t="s">
        <v>9472</v>
      </c>
      <c r="I5325" t="s">
        <v>14</v>
      </c>
      <c r="J5325" s="4">
        <v>45597</v>
      </c>
      <c r="K5325" t="s">
        <v>4960</v>
      </c>
      <c r="L5325" s="5">
        <v>249000</v>
      </c>
      <c r="M5325" s="28">
        <f t="shared" si="83"/>
        <v>249000</v>
      </c>
      <c r="N5325">
        <f>2025-Table1[[#This Row],[Year]]</f>
        <v>11</v>
      </c>
    </row>
    <row r="5326" spans="1:14" x14ac:dyDescent="0.3">
      <c r="A5326" t="s">
        <v>44</v>
      </c>
      <c r="B5326" t="s">
        <v>133</v>
      </c>
      <c r="C5326">
        <v>2016</v>
      </c>
      <c r="D5326" s="3">
        <v>8</v>
      </c>
      <c r="E5326" s="3">
        <v>90000</v>
      </c>
      <c r="F5326" t="s">
        <v>13</v>
      </c>
      <c r="G5326" s="15">
        <f>IF(Table1[[#This Row],[Transmission]]="Manual", 0, 1)</f>
        <v>0</v>
      </c>
      <c r="H5326" t="s">
        <v>9472</v>
      </c>
      <c r="I5326" t="s">
        <v>2903</v>
      </c>
      <c r="J5326" s="4">
        <v>45597</v>
      </c>
      <c r="K5326" t="s">
        <v>4961</v>
      </c>
      <c r="L5326" s="5">
        <v>395000</v>
      </c>
      <c r="M5326" s="28">
        <f t="shared" si="83"/>
        <v>395000</v>
      </c>
      <c r="N5326">
        <f>2025-Table1[[#This Row],[Year]]</f>
        <v>9</v>
      </c>
    </row>
    <row r="5327" spans="1:14" x14ac:dyDescent="0.3">
      <c r="A5327" t="s">
        <v>11</v>
      </c>
      <c r="B5327" t="s">
        <v>285</v>
      </c>
      <c r="C5327">
        <v>2015</v>
      </c>
      <c r="D5327" s="3">
        <v>9</v>
      </c>
      <c r="E5327" s="3">
        <v>75000</v>
      </c>
      <c r="F5327" t="s">
        <v>13</v>
      </c>
      <c r="G5327" s="15">
        <f>IF(Table1[[#This Row],[Transmission]]="Manual", 0, 1)</f>
        <v>0</v>
      </c>
      <c r="H5327" t="s">
        <v>9475</v>
      </c>
      <c r="I5327" t="s">
        <v>17</v>
      </c>
      <c r="J5327" s="4">
        <v>45505</v>
      </c>
      <c r="K5327" t="s">
        <v>4157</v>
      </c>
      <c r="L5327" s="5">
        <v>375000</v>
      </c>
      <c r="M5327" s="28">
        <f t="shared" si="83"/>
        <v>375000</v>
      </c>
      <c r="N5327">
        <f>2025-Table1[[#This Row],[Year]]</f>
        <v>10</v>
      </c>
    </row>
    <row r="5328" spans="1:14" x14ac:dyDescent="0.3">
      <c r="A5328" t="s">
        <v>113</v>
      </c>
      <c r="B5328" t="s">
        <v>994</v>
      </c>
      <c r="C5328">
        <v>2020</v>
      </c>
      <c r="D5328" s="3">
        <v>4</v>
      </c>
      <c r="E5328" s="3">
        <v>48155</v>
      </c>
      <c r="F5328" t="s">
        <v>13</v>
      </c>
      <c r="G5328" s="15">
        <f>IF(Table1[[#This Row],[Transmission]]="Manual", 0, 1)</f>
        <v>0</v>
      </c>
      <c r="H5328" t="s">
        <v>9472</v>
      </c>
      <c r="I5328" t="s">
        <v>17</v>
      </c>
      <c r="J5328" s="4">
        <v>45597</v>
      </c>
      <c r="K5328" t="s">
        <v>2496</v>
      </c>
      <c r="L5328" s="5">
        <v>880000</v>
      </c>
      <c r="M5328" s="28">
        <f t="shared" si="83"/>
        <v>880000</v>
      </c>
      <c r="N5328">
        <f>2025-Table1[[#This Row],[Year]]</f>
        <v>5</v>
      </c>
    </row>
    <row r="5329" spans="1:14" x14ac:dyDescent="0.3">
      <c r="A5329" t="s">
        <v>21</v>
      </c>
      <c r="B5329" t="s">
        <v>131</v>
      </c>
      <c r="C5329">
        <v>2018</v>
      </c>
      <c r="D5329" s="3">
        <v>6</v>
      </c>
      <c r="E5329" s="3">
        <v>44500</v>
      </c>
      <c r="F5329" t="s">
        <v>25</v>
      </c>
      <c r="G5329" s="15">
        <f>IF(Table1[[#This Row],[Transmission]]="Manual", 0, 1)</f>
        <v>1</v>
      </c>
      <c r="H5329" t="s">
        <v>9475</v>
      </c>
      <c r="I5329" t="s">
        <v>14</v>
      </c>
      <c r="J5329" s="4">
        <v>45597</v>
      </c>
      <c r="K5329" t="s">
        <v>4962</v>
      </c>
      <c r="L5329" s="5">
        <v>490000</v>
      </c>
      <c r="M5329" s="28">
        <f t="shared" si="83"/>
        <v>490000</v>
      </c>
      <c r="N5329">
        <f>2025-Table1[[#This Row],[Year]]</f>
        <v>7</v>
      </c>
    </row>
    <row r="5330" spans="1:14" x14ac:dyDescent="0.3">
      <c r="A5330" t="s">
        <v>44</v>
      </c>
      <c r="B5330" t="s">
        <v>3263</v>
      </c>
      <c r="C5330">
        <v>2016</v>
      </c>
      <c r="D5330" s="3">
        <v>8</v>
      </c>
      <c r="E5330" s="3">
        <v>20</v>
      </c>
      <c r="F5330" t="s">
        <v>13</v>
      </c>
      <c r="G5330" s="15">
        <f>IF(Table1[[#This Row],[Transmission]]="Manual", 0, 1)</f>
        <v>0</v>
      </c>
      <c r="H5330" t="s">
        <v>9472</v>
      </c>
      <c r="I5330" t="s">
        <v>2903</v>
      </c>
      <c r="J5330" s="4">
        <v>45597</v>
      </c>
      <c r="K5330" t="s">
        <v>4963</v>
      </c>
      <c r="L5330" s="5">
        <v>150000</v>
      </c>
      <c r="M5330" s="28">
        <f t="shared" si="83"/>
        <v>150000</v>
      </c>
      <c r="N5330">
        <f>2025-Table1[[#This Row],[Year]]</f>
        <v>9</v>
      </c>
    </row>
    <row r="5331" spans="1:14" x14ac:dyDescent="0.3">
      <c r="A5331" t="s">
        <v>33</v>
      </c>
      <c r="B5331" t="s">
        <v>501</v>
      </c>
      <c r="C5331">
        <v>2017</v>
      </c>
      <c r="D5331" s="3">
        <v>7</v>
      </c>
      <c r="E5331" s="3">
        <v>121600</v>
      </c>
      <c r="F5331" t="s">
        <v>13</v>
      </c>
      <c r="G5331" s="15">
        <f>IF(Table1[[#This Row],[Transmission]]="Manual", 0, 1)</f>
        <v>0</v>
      </c>
      <c r="H5331" t="s">
        <v>9475</v>
      </c>
      <c r="I5331" t="s">
        <v>17</v>
      </c>
      <c r="J5331" s="4">
        <v>45597</v>
      </c>
      <c r="K5331" t="s">
        <v>4964</v>
      </c>
      <c r="L5331" s="5">
        <v>319000</v>
      </c>
      <c r="M5331" s="28">
        <f t="shared" si="83"/>
        <v>319000</v>
      </c>
      <c r="N5331">
        <f>2025-Table1[[#This Row],[Year]]</f>
        <v>8</v>
      </c>
    </row>
    <row r="5332" spans="1:14" x14ac:dyDescent="0.3">
      <c r="A5332" t="s">
        <v>44</v>
      </c>
      <c r="B5332" t="s">
        <v>124</v>
      </c>
      <c r="C5332">
        <v>2011</v>
      </c>
      <c r="D5332" s="3">
        <v>13</v>
      </c>
      <c r="E5332" s="3">
        <v>82000</v>
      </c>
      <c r="F5332" t="s">
        <v>13</v>
      </c>
      <c r="G5332" s="15">
        <f>IF(Table1[[#This Row],[Transmission]]="Manual", 0, 1)</f>
        <v>0</v>
      </c>
      <c r="H5332" t="s">
        <v>9475</v>
      </c>
      <c r="I5332" t="s">
        <v>2903</v>
      </c>
      <c r="J5332" s="4">
        <v>45597</v>
      </c>
      <c r="K5332" t="s">
        <v>4965</v>
      </c>
      <c r="L5332" s="5">
        <v>135000</v>
      </c>
      <c r="M5332" s="28">
        <f t="shared" si="83"/>
        <v>135000</v>
      </c>
      <c r="N5332">
        <f>2025-Table1[[#This Row],[Year]]</f>
        <v>14</v>
      </c>
    </row>
    <row r="5333" spans="1:14" x14ac:dyDescent="0.3">
      <c r="A5333" t="s">
        <v>113</v>
      </c>
      <c r="B5333" t="s">
        <v>121</v>
      </c>
      <c r="C5333">
        <v>2017</v>
      </c>
      <c r="D5333" s="3">
        <v>7</v>
      </c>
      <c r="E5333" s="3">
        <v>119000</v>
      </c>
      <c r="F5333" t="s">
        <v>13</v>
      </c>
      <c r="G5333" s="15">
        <f>IF(Table1[[#This Row],[Transmission]]="Manual", 0, 1)</f>
        <v>0</v>
      </c>
      <c r="H5333" t="s">
        <v>9475</v>
      </c>
      <c r="I5333" t="s">
        <v>17</v>
      </c>
      <c r="J5333" s="4">
        <v>45597</v>
      </c>
      <c r="K5333" t="s">
        <v>4966</v>
      </c>
      <c r="L5333" s="5">
        <v>900000</v>
      </c>
      <c r="M5333" s="28">
        <f t="shared" si="83"/>
        <v>900000</v>
      </c>
      <c r="N5333">
        <f>2025-Table1[[#This Row],[Year]]</f>
        <v>8</v>
      </c>
    </row>
    <row r="5334" spans="1:14" x14ac:dyDescent="0.3">
      <c r="A5334" t="s">
        <v>44</v>
      </c>
      <c r="B5334" t="s">
        <v>1728</v>
      </c>
      <c r="C5334">
        <v>2024</v>
      </c>
      <c r="D5334" s="3">
        <v>0</v>
      </c>
      <c r="E5334" s="3">
        <v>1234</v>
      </c>
      <c r="F5334" t="s">
        <v>13</v>
      </c>
      <c r="G5334" s="15">
        <f>IF(Table1[[#This Row],[Transmission]]="Manual", 0, 1)</f>
        <v>0</v>
      </c>
      <c r="H5334" t="s">
        <v>9472</v>
      </c>
      <c r="I5334" t="s">
        <v>2903</v>
      </c>
      <c r="J5334" s="4">
        <v>45597</v>
      </c>
      <c r="K5334" t="s">
        <v>4967</v>
      </c>
      <c r="L5334" s="5">
        <v>190000</v>
      </c>
      <c r="M5334" s="28">
        <f t="shared" si="83"/>
        <v>190000</v>
      </c>
      <c r="N5334">
        <f>2025-Table1[[#This Row],[Year]]</f>
        <v>1</v>
      </c>
    </row>
    <row r="5335" spans="1:14" x14ac:dyDescent="0.3">
      <c r="A5335" t="s">
        <v>21</v>
      </c>
      <c r="B5335" t="s">
        <v>140</v>
      </c>
      <c r="C5335">
        <v>2012</v>
      </c>
      <c r="D5335" s="3">
        <v>12</v>
      </c>
      <c r="E5335" s="3">
        <v>125000</v>
      </c>
      <c r="F5335" t="s">
        <v>13</v>
      </c>
      <c r="G5335" s="15">
        <f>IF(Table1[[#This Row],[Transmission]]="Manual", 0, 1)</f>
        <v>0</v>
      </c>
      <c r="H5335" t="s">
        <v>9472</v>
      </c>
      <c r="I5335" t="s">
        <v>17</v>
      </c>
      <c r="J5335" s="4">
        <v>45597</v>
      </c>
      <c r="K5335" t="s">
        <v>4968</v>
      </c>
      <c r="L5335" s="5">
        <v>275000</v>
      </c>
      <c r="M5335" s="28">
        <f t="shared" si="83"/>
        <v>275000</v>
      </c>
      <c r="N5335">
        <f>2025-Table1[[#This Row],[Year]]</f>
        <v>13</v>
      </c>
    </row>
    <row r="5336" spans="1:14" x14ac:dyDescent="0.3">
      <c r="A5336" t="s">
        <v>15</v>
      </c>
      <c r="B5336" t="s">
        <v>588</v>
      </c>
      <c r="C5336">
        <v>2015</v>
      </c>
      <c r="D5336" s="3">
        <v>9</v>
      </c>
      <c r="E5336" s="3">
        <v>68000</v>
      </c>
      <c r="F5336" t="s">
        <v>25</v>
      </c>
      <c r="G5336" s="15">
        <f>IF(Table1[[#This Row],[Transmission]]="Manual", 0, 1)</f>
        <v>1</v>
      </c>
      <c r="H5336" t="s">
        <v>9475</v>
      </c>
      <c r="I5336" t="s">
        <v>2903</v>
      </c>
      <c r="J5336" s="4">
        <v>45597</v>
      </c>
      <c r="K5336" t="s">
        <v>4969</v>
      </c>
      <c r="L5336" s="5">
        <v>699000</v>
      </c>
      <c r="M5336" s="28">
        <f t="shared" si="83"/>
        <v>699000</v>
      </c>
      <c r="N5336">
        <f>2025-Table1[[#This Row],[Year]]</f>
        <v>10</v>
      </c>
    </row>
    <row r="5337" spans="1:14" x14ac:dyDescent="0.3">
      <c r="A5337" t="s">
        <v>15</v>
      </c>
      <c r="B5337" t="s">
        <v>588</v>
      </c>
      <c r="C5337">
        <v>2016</v>
      </c>
      <c r="D5337" s="3">
        <v>8</v>
      </c>
      <c r="E5337" s="3">
        <v>67000</v>
      </c>
      <c r="F5337" t="s">
        <v>25</v>
      </c>
      <c r="G5337" s="15">
        <f>IF(Table1[[#This Row],[Transmission]]="Manual", 0, 1)</f>
        <v>1</v>
      </c>
      <c r="H5337" t="s">
        <v>9475</v>
      </c>
      <c r="I5337" t="s">
        <v>14</v>
      </c>
      <c r="J5337" s="4">
        <v>45597</v>
      </c>
      <c r="K5337" t="s">
        <v>3859</v>
      </c>
      <c r="L5337" s="5">
        <v>790000</v>
      </c>
      <c r="M5337" s="28">
        <f t="shared" si="83"/>
        <v>790000</v>
      </c>
      <c r="N5337">
        <f>2025-Table1[[#This Row],[Year]]</f>
        <v>9</v>
      </c>
    </row>
    <row r="5338" spans="1:14" x14ac:dyDescent="0.3">
      <c r="A5338" t="s">
        <v>11</v>
      </c>
      <c r="B5338" t="s">
        <v>183</v>
      </c>
      <c r="C5338">
        <v>2015</v>
      </c>
      <c r="D5338" s="3">
        <v>9</v>
      </c>
      <c r="E5338" s="3">
        <v>55000</v>
      </c>
      <c r="F5338" t="s">
        <v>25</v>
      </c>
      <c r="G5338" s="15">
        <f>IF(Table1[[#This Row],[Transmission]]="Manual", 0, 1)</f>
        <v>1</v>
      </c>
      <c r="H5338" t="s">
        <v>9475</v>
      </c>
      <c r="I5338" t="s">
        <v>2903</v>
      </c>
      <c r="J5338" s="4">
        <v>45597</v>
      </c>
      <c r="K5338" t="s">
        <v>4970</v>
      </c>
      <c r="L5338" s="5">
        <v>300000</v>
      </c>
      <c r="M5338" s="28">
        <f t="shared" si="83"/>
        <v>300000</v>
      </c>
      <c r="N5338">
        <f>2025-Table1[[#This Row],[Year]]</f>
        <v>10</v>
      </c>
    </row>
    <row r="5339" spans="1:14" x14ac:dyDescent="0.3">
      <c r="A5339" t="s">
        <v>43</v>
      </c>
      <c r="B5339" t="s">
        <v>85</v>
      </c>
      <c r="C5339">
        <v>2014</v>
      </c>
      <c r="D5339" s="3">
        <v>10</v>
      </c>
      <c r="E5339" s="3">
        <v>51000</v>
      </c>
      <c r="F5339" t="s">
        <v>25</v>
      </c>
      <c r="G5339" s="15">
        <f>IF(Table1[[#This Row],[Transmission]]="Manual", 0, 1)</f>
        <v>1</v>
      </c>
      <c r="H5339" t="s">
        <v>9475</v>
      </c>
      <c r="I5339" t="s">
        <v>17</v>
      </c>
      <c r="J5339" s="4">
        <v>45597</v>
      </c>
      <c r="K5339" t="s">
        <v>4971</v>
      </c>
      <c r="L5339" s="5">
        <v>1599000</v>
      </c>
      <c r="M5339" s="28">
        <f t="shared" si="83"/>
        <v>1599000</v>
      </c>
      <c r="N5339">
        <f>2025-Table1[[#This Row],[Year]]</f>
        <v>11</v>
      </c>
    </row>
    <row r="5340" spans="1:14" x14ac:dyDescent="0.3">
      <c r="A5340" t="s">
        <v>18</v>
      </c>
      <c r="B5340" t="s">
        <v>162</v>
      </c>
      <c r="C5340">
        <v>2013</v>
      </c>
      <c r="D5340" s="3">
        <v>11</v>
      </c>
      <c r="E5340" s="3">
        <v>67000</v>
      </c>
      <c r="F5340" t="s">
        <v>13</v>
      </c>
      <c r="G5340" s="15">
        <f>IF(Table1[[#This Row],[Transmission]]="Manual", 0, 1)</f>
        <v>0</v>
      </c>
      <c r="H5340" t="s">
        <v>9475</v>
      </c>
      <c r="I5340" t="s">
        <v>17</v>
      </c>
      <c r="J5340" s="4">
        <v>45597</v>
      </c>
      <c r="K5340" t="s">
        <v>4972</v>
      </c>
      <c r="L5340" s="5">
        <v>425000</v>
      </c>
      <c r="M5340" s="28">
        <f t="shared" si="83"/>
        <v>425000</v>
      </c>
      <c r="N5340">
        <f>2025-Table1[[#This Row],[Year]]</f>
        <v>12</v>
      </c>
    </row>
    <row r="5341" spans="1:14" x14ac:dyDescent="0.3">
      <c r="A5341" t="s">
        <v>21</v>
      </c>
      <c r="B5341" t="s">
        <v>194</v>
      </c>
      <c r="C5341">
        <v>2022</v>
      </c>
      <c r="D5341" s="3">
        <v>2</v>
      </c>
      <c r="E5341" s="3">
        <v>85000</v>
      </c>
      <c r="F5341" t="s">
        <v>13</v>
      </c>
      <c r="G5341" s="15">
        <f>IF(Table1[[#This Row],[Transmission]]="Manual", 0, 1)</f>
        <v>0</v>
      </c>
      <c r="H5341" t="s">
        <v>9472</v>
      </c>
      <c r="I5341" t="s">
        <v>2903</v>
      </c>
      <c r="J5341" s="4">
        <v>45597</v>
      </c>
      <c r="K5341" t="s">
        <v>4973</v>
      </c>
      <c r="L5341" s="5">
        <v>625000</v>
      </c>
      <c r="M5341" s="28">
        <f t="shared" si="83"/>
        <v>625000</v>
      </c>
      <c r="N5341">
        <f>2025-Table1[[#This Row],[Year]]</f>
        <v>3</v>
      </c>
    </row>
    <row r="5342" spans="1:14" x14ac:dyDescent="0.3">
      <c r="A5342" t="s">
        <v>11</v>
      </c>
      <c r="B5342" t="s">
        <v>285</v>
      </c>
      <c r="C5342">
        <v>2022</v>
      </c>
      <c r="D5342" s="3">
        <v>2</v>
      </c>
      <c r="E5342" s="3">
        <v>26500</v>
      </c>
      <c r="F5342" t="s">
        <v>25</v>
      </c>
      <c r="G5342" s="15">
        <f>IF(Table1[[#This Row],[Transmission]]="Manual", 0, 1)</f>
        <v>1</v>
      </c>
      <c r="H5342" t="s">
        <v>9472</v>
      </c>
      <c r="I5342" t="s">
        <v>2903</v>
      </c>
      <c r="J5342" s="4">
        <v>45597</v>
      </c>
      <c r="K5342" t="s">
        <v>4974</v>
      </c>
      <c r="L5342" s="5">
        <v>825000</v>
      </c>
      <c r="M5342" s="28">
        <f t="shared" si="83"/>
        <v>825000</v>
      </c>
      <c r="N5342">
        <f>2025-Table1[[#This Row],[Year]]</f>
        <v>3</v>
      </c>
    </row>
    <row r="5343" spans="1:14" x14ac:dyDescent="0.3">
      <c r="A5343" t="s">
        <v>97</v>
      </c>
      <c r="B5343" t="s">
        <v>236</v>
      </c>
      <c r="C5343">
        <v>2012</v>
      </c>
      <c r="D5343" s="3">
        <v>12</v>
      </c>
      <c r="E5343" s="3">
        <v>137000</v>
      </c>
      <c r="F5343" t="s">
        <v>25</v>
      </c>
      <c r="G5343" s="15">
        <f>IF(Table1[[#This Row],[Transmission]]="Manual", 0, 1)</f>
        <v>1</v>
      </c>
      <c r="H5343" t="s">
        <v>9475</v>
      </c>
      <c r="I5343" t="s">
        <v>2903</v>
      </c>
      <c r="J5343" s="4">
        <v>45597</v>
      </c>
      <c r="K5343" t="s">
        <v>4975</v>
      </c>
      <c r="L5343" s="5">
        <v>340000</v>
      </c>
      <c r="M5343" s="28">
        <f t="shared" si="83"/>
        <v>340000</v>
      </c>
      <c r="N5343">
        <f>2025-Table1[[#This Row],[Year]]</f>
        <v>13</v>
      </c>
    </row>
    <row r="5344" spans="1:14" x14ac:dyDescent="0.3">
      <c r="A5344" t="s">
        <v>21</v>
      </c>
      <c r="B5344" t="s">
        <v>22</v>
      </c>
      <c r="C5344">
        <v>2010</v>
      </c>
      <c r="D5344" s="3">
        <v>14</v>
      </c>
      <c r="E5344" s="3">
        <v>42583</v>
      </c>
      <c r="F5344" t="s">
        <v>13</v>
      </c>
      <c r="G5344" s="15">
        <f>IF(Table1[[#This Row],[Transmission]]="Manual", 0, 1)</f>
        <v>0</v>
      </c>
      <c r="H5344" t="s">
        <v>9475</v>
      </c>
      <c r="I5344" t="s">
        <v>17</v>
      </c>
      <c r="J5344" s="4">
        <v>45597</v>
      </c>
      <c r="K5344" t="s">
        <v>4976</v>
      </c>
      <c r="L5344" s="5">
        <v>300000</v>
      </c>
      <c r="M5344" s="28">
        <f t="shared" si="83"/>
        <v>300000</v>
      </c>
      <c r="N5344">
        <f>2025-Table1[[#This Row],[Year]]</f>
        <v>15</v>
      </c>
    </row>
    <row r="5345" spans="1:14" x14ac:dyDescent="0.3">
      <c r="A5345" t="s">
        <v>11</v>
      </c>
      <c r="B5345" t="s">
        <v>736</v>
      </c>
      <c r="C5345">
        <v>2010</v>
      </c>
      <c r="D5345" s="3">
        <v>14</v>
      </c>
      <c r="E5345" s="3">
        <v>85000</v>
      </c>
      <c r="F5345" t="s">
        <v>25</v>
      </c>
      <c r="G5345" s="15">
        <f>IF(Table1[[#This Row],[Transmission]]="Manual", 0, 1)</f>
        <v>1</v>
      </c>
      <c r="H5345" t="s">
        <v>9475</v>
      </c>
      <c r="I5345" t="s">
        <v>2903</v>
      </c>
      <c r="J5345" s="4">
        <v>45597</v>
      </c>
      <c r="K5345" t="s">
        <v>4977</v>
      </c>
      <c r="L5345" s="5">
        <v>200000</v>
      </c>
      <c r="M5345" s="28">
        <f t="shared" si="83"/>
        <v>200000</v>
      </c>
      <c r="N5345">
        <f>2025-Table1[[#This Row],[Year]]</f>
        <v>15</v>
      </c>
    </row>
    <row r="5346" spans="1:14" x14ac:dyDescent="0.3">
      <c r="A5346" t="s">
        <v>61</v>
      </c>
      <c r="B5346" t="s">
        <v>109</v>
      </c>
      <c r="C5346">
        <v>2019</v>
      </c>
      <c r="D5346" s="3">
        <v>5</v>
      </c>
      <c r="E5346" s="3">
        <v>71000</v>
      </c>
      <c r="F5346" t="s">
        <v>25</v>
      </c>
      <c r="G5346" s="15">
        <f>IF(Table1[[#This Row],[Transmission]]="Manual", 0, 1)</f>
        <v>1</v>
      </c>
      <c r="H5346" t="s">
        <v>9472</v>
      </c>
      <c r="I5346" t="s">
        <v>17</v>
      </c>
      <c r="J5346" s="4">
        <v>45597</v>
      </c>
      <c r="K5346" t="s">
        <v>4978</v>
      </c>
      <c r="L5346" s="5">
        <v>599000</v>
      </c>
      <c r="M5346" s="28">
        <f t="shared" si="83"/>
        <v>599000</v>
      </c>
      <c r="N5346">
        <f>2025-Table1[[#This Row],[Year]]</f>
        <v>6</v>
      </c>
    </row>
    <row r="5347" spans="1:14" x14ac:dyDescent="0.3">
      <c r="A5347" t="s">
        <v>21</v>
      </c>
      <c r="B5347" t="s">
        <v>298</v>
      </c>
      <c r="C5347">
        <v>2010</v>
      </c>
      <c r="D5347" s="3">
        <v>14</v>
      </c>
      <c r="E5347" s="3">
        <v>141000</v>
      </c>
      <c r="F5347" t="s">
        <v>25</v>
      </c>
      <c r="G5347" s="15">
        <f>IF(Table1[[#This Row],[Transmission]]="Manual", 0, 1)</f>
        <v>1</v>
      </c>
      <c r="H5347" t="s">
        <v>9475</v>
      </c>
      <c r="I5347" t="s">
        <v>14</v>
      </c>
      <c r="J5347" s="4">
        <v>45597</v>
      </c>
      <c r="K5347" t="s">
        <v>4979</v>
      </c>
      <c r="L5347" s="5">
        <v>79999</v>
      </c>
      <c r="M5347" s="28">
        <f t="shared" si="83"/>
        <v>79999</v>
      </c>
      <c r="N5347">
        <f>2025-Table1[[#This Row],[Year]]</f>
        <v>15</v>
      </c>
    </row>
    <row r="5348" spans="1:14" x14ac:dyDescent="0.3">
      <c r="A5348" t="s">
        <v>21</v>
      </c>
      <c r="B5348" t="s">
        <v>49</v>
      </c>
      <c r="C5348">
        <v>2022</v>
      </c>
      <c r="D5348" s="3">
        <v>2</v>
      </c>
      <c r="E5348" s="3">
        <v>90000</v>
      </c>
      <c r="F5348" t="s">
        <v>25</v>
      </c>
      <c r="G5348" s="15">
        <f>IF(Table1[[#This Row],[Transmission]]="Manual", 0, 1)</f>
        <v>1</v>
      </c>
      <c r="H5348" t="s">
        <v>9472</v>
      </c>
      <c r="I5348" t="s">
        <v>2903</v>
      </c>
      <c r="J5348" s="4">
        <v>45566</v>
      </c>
      <c r="K5348" t="s">
        <v>4980</v>
      </c>
      <c r="L5348" s="5">
        <v>900000</v>
      </c>
      <c r="M5348" s="28">
        <f t="shared" si="83"/>
        <v>900000</v>
      </c>
      <c r="N5348">
        <f>2025-Table1[[#This Row],[Year]]</f>
        <v>3</v>
      </c>
    </row>
    <row r="5349" spans="1:14" x14ac:dyDescent="0.3">
      <c r="A5349" t="s">
        <v>21</v>
      </c>
      <c r="B5349" t="s">
        <v>22</v>
      </c>
      <c r="C5349">
        <v>2016</v>
      </c>
      <c r="D5349" s="3">
        <v>8</v>
      </c>
      <c r="E5349" s="3">
        <v>78000</v>
      </c>
      <c r="F5349" t="s">
        <v>13</v>
      </c>
      <c r="G5349" s="15">
        <f>IF(Table1[[#This Row],[Transmission]]="Manual", 0, 1)</f>
        <v>0</v>
      </c>
      <c r="H5349" t="s">
        <v>9475</v>
      </c>
      <c r="I5349" t="s">
        <v>17</v>
      </c>
      <c r="J5349" s="4">
        <v>45597</v>
      </c>
      <c r="K5349" t="s">
        <v>4981</v>
      </c>
      <c r="L5349" s="5">
        <v>535000</v>
      </c>
      <c r="M5349" s="28">
        <f t="shared" si="83"/>
        <v>535000</v>
      </c>
      <c r="N5349">
        <f>2025-Table1[[#This Row],[Year]]</f>
        <v>9</v>
      </c>
    </row>
    <row r="5350" spans="1:14" x14ac:dyDescent="0.3">
      <c r="A5350" t="s">
        <v>101</v>
      </c>
      <c r="B5350" t="s">
        <v>337</v>
      </c>
      <c r="C5350">
        <v>2022</v>
      </c>
      <c r="D5350" s="3">
        <v>2</v>
      </c>
      <c r="E5350" s="3">
        <v>17200</v>
      </c>
      <c r="F5350" t="s">
        <v>13</v>
      </c>
      <c r="G5350" s="15">
        <f>IF(Table1[[#This Row],[Transmission]]="Manual", 0, 1)</f>
        <v>0</v>
      </c>
      <c r="H5350" t="s">
        <v>9472</v>
      </c>
      <c r="I5350" t="s">
        <v>14</v>
      </c>
      <c r="J5350" s="4">
        <v>45597</v>
      </c>
      <c r="K5350" t="s">
        <v>4685</v>
      </c>
      <c r="L5350" s="5">
        <v>520000</v>
      </c>
      <c r="M5350" s="28">
        <f t="shared" si="83"/>
        <v>520000</v>
      </c>
      <c r="N5350">
        <f>2025-Table1[[#This Row],[Year]]</f>
        <v>3</v>
      </c>
    </row>
    <row r="5351" spans="1:14" x14ac:dyDescent="0.3">
      <c r="A5351" t="s">
        <v>21</v>
      </c>
      <c r="B5351" t="s">
        <v>68</v>
      </c>
      <c r="C5351">
        <v>2017</v>
      </c>
      <c r="D5351" s="3">
        <v>7</v>
      </c>
      <c r="E5351" s="3">
        <v>78000</v>
      </c>
      <c r="F5351" t="s">
        <v>25</v>
      </c>
      <c r="G5351" s="15">
        <f>IF(Table1[[#This Row],[Transmission]]="Manual", 0, 1)</f>
        <v>1</v>
      </c>
      <c r="H5351" t="s">
        <v>9472</v>
      </c>
      <c r="I5351" t="s">
        <v>14</v>
      </c>
      <c r="J5351" s="4">
        <v>45597</v>
      </c>
      <c r="K5351" t="s">
        <v>4982</v>
      </c>
      <c r="L5351" s="5">
        <v>425000</v>
      </c>
      <c r="M5351" s="28">
        <f t="shared" si="83"/>
        <v>425000</v>
      </c>
      <c r="N5351">
        <f>2025-Table1[[#This Row],[Year]]</f>
        <v>8</v>
      </c>
    </row>
    <row r="5352" spans="1:14" x14ac:dyDescent="0.3">
      <c r="A5352" t="s">
        <v>21</v>
      </c>
      <c r="B5352" t="s">
        <v>22</v>
      </c>
      <c r="C5352">
        <v>2006</v>
      </c>
      <c r="D5352" s="3">
        <v>18</v>
      </c>
      <c r="E5352" s="3">
        <v>66711</v>
      </c>
      <c r="F5352" t="s">
        <v>13</v>
      </c>
      <c r="G5352" s="15">
        <f>IF(Table1[[#This Row],[Transmission]]="Manual", 0, 1)</f>
        <v>0</v>
      </c>
      <c r="H5352" t="s">
        <v>9475</v>
      </c>
      <c r="I5352" t="s">
        <v>14</v>
      </c>
      <c r="J5352" s="4">
        <v>45597</v>
      </c>
      <c r="K5352" t="s">
        <v>4983</v>
      </c>
      <c r="L5352" s="5">
        <v>145000</v>
      </c>
      <c r="M5352" s="28">
        <f t="shared" si="83"/>
        <v>145000</v>
      </c>
      <c r="N5352">
        <f>2025-Table1[[#This Row],[Year]]</f>
        <v>19</v>
      </c>
    </row>
    <row r="5353" spans="1:14" x14ac:dyDescent="0.3">
      <c r="A5353" t="s">
        <v>44</v>
      </c>
      <c r="B5353" t="s">
        <v>413</v>
      </c>
      <c r="C5353">
        <v>2011</v>
      </c>
      <c r="D5353" s="3">
        <v>13</v>
      </c>
      <c r="E5353" s="3">
        <v>73000</v>
      </c>
      <c r="F5353" t="s">
        <v>13</v>
      </c>
      <c r="G5353" s="15">
        <f>IF(Table1[[#This Row],[Transmission]]="Manual", 0, 1)</f>
        <v>0</v>
      </c>
      <c r="H5353" t="s">
        <v>9475</v>
      </c>
      <c r="I5353" t="s">
        <v>2903</v>
      </c>
      <c r="J5353" s="4">
        <v>45597</v>
      </c>
      <c r="K5353" t="s">
        <v>4984</v>
      </c>
      <c r="L5353" s="5">
        <v>110000</v>
      </c>
      <c r="M5353" s="28">
        <f t="shared" si="83"/>
        <v>110000</v>
      </c>
      <c r="N5353">
        <f>2025-Table1[[#This Row],[Year]]</f>
        <v>14</v>
      </c>
    </row>
    <row r="5354" spans="1:14" x14ac:dyDescent="0.3">
      <c r="A5354" t="s">
        <v>458</v>
      </c>
      <c r="B5354" t="s">
        <v>4985</v>
      </c>
      <c r="C5354">
        <v>2010</v>
      </c>
      <c r="D5354" s="3">
        <v>14</v>
      </c>
      <c r="E5354" s="3">
        <v>69500</v>
      </c>
      <c r="F5354" t="s">
        <v>25</v>
      </c>
      <c r="G5354" s="15">
        <f>IF(Table1[[#This Row],[Transmission]]="Manual", 0, 1)</f>
        <v>1</v>
      </c>
      <c r="H5354" t="s">
        <v>9475</v>
      </c>
      <c r="I5354" t="s">
        <v>14</v>
      </c>
      <c r="J5354" s="4">
        <v>45597</v>
      </c>
      <c r="K5354" t="s">
        <v>4986</v>
      </c>
      <c r="L5354" s="5">
        <v>649000</v>
      </c>
      <c r="M5354" s="28">
        <f t="shared" si="83"/>
        <v>649000</v>
      </c>
      <c r="N5354">
        <f>2025-Table1[[#This Row],[Year]]</f>
        <v>15</v>
      </c>
    </row>
    <row r="5355" spans="1:14" x14ac:dyDescent="0.3">
      <c r="A5355" t="s">
        <v>11</v>
      </c>
      <c r="B5355" t="s">
        <v>285</v>
      </c>
      <c r="C5355">
        <v>2018</v>
      </c>
      <c r="D5355" s="3">
        <v>6</v>
      </c>
      <c r="E5355" s="3">
        <v>62000</v>
      </c>
      <c r="F5355" t="s">
        <v>13</v>
      </c>
      <c r="G5355" s="15">
        <f>IF(Table1[[#This Row],[Transmission]]="Manual", 0, 1)</f>
        <v>0</v>
      </c>
      <c r="H5355" t="s">
        <v>9475</v>
      </c>
      <c r="I5355" t="s">
        <v>14</v>
      </c>
      <c r="J5355" s="4">
        <v>45597</v>
      </c>
      <c r="K5355" t="s">
        <v>4987</v>
      </c>
      <c r="L5355" s="5">
        <v>665000</v>
      </c>
      <c r="M5355" s="28">
        <f t="shared" si="83"/>
        <v>665000</v>
      </c>
      <c r="N5355">
        <f>2025-Table1[[#This Row],[Year]]</f>
        <v>7</v>
      </c>
    </row>
    <row r="5356" spans="1:14" x14ac:dyDescent="0.3">
      <c r="A5356" t="s">
        <v>18</v>
      </c>
      <c r="B5356" t="s">
        <v>86</v>
      </c>
      <c r="C5356">
        <v>2016</v>
      </c>
      <c r="D5356" s="3">
        <v>8</v>
      </c>
      <c r="E5356" s="3">
        <v>65000</v>
      </c>
      <c r="F5356" t="s">
        <v>25</v>
      </c>
      <c r="G5356" s="15">
        <f>IF(Table1[[#This Row],[Transmission]]="Manual", 0, 1)</f>
        <v>1</v>
      </c>
      <c r="H5356" t="s">
        <v>9475</v>
      </c>
      <c r="I5356" t="s">
        <v>17</v>
      </c>
      <c r="J5356" s="4">
        <v>45597</v>
      </c>
      <c r="K5356" t="s">
        <v>4988</v>
      </c>
      <c r="L5356" s="5">
        <v>380000</v>
      </c>
      <c r="M5356" s="28">
        <f t="shared" si="83"/>
        <v>380000</v>
      </c>
      <c r="N5356">
        <f>2025-Table1[[#This Row],[Year]]</f>
        <v>9</v>
      </c>
    </row>
    <row r="5357" spans="1:14" x14ac:dyDescent="0.3">
      <c r="A5357" t="s">
        <v>18</v>
      </c>
      <c r="B5357" t="s">
        <v>162</v>
      </c>
      <c r="C5357">
        <v>2017</v>
      </c>
      <c r="D5357" s="3">
        <v>7</v>
      </c>
      <c r="E5357" s="3">
        <v>63000</v>
      </c>
      <c r="F5357" t="s">
        <v>13</v>
      </c>
      <c r="G5357" s="15">
        <f>IF(Table1[[#This Row],[Transmission]]="Manual", 0, 1)</f>
        <v>0</v>
      </c>
      <c r="H5357" t="s">
        <v>9475</v>
      </c>
      <c r="I5357" t="s">
        <v>17</v>
      </c>
      <c r="J5357" s="4">
        <v>45597</v>
      </c>
      <c r="K5357" t="s">
        <v>4989</v>
      </c>
      <c r="L5357" s="5">
        <v>770000</v>
      </c>
      <c r="M5357" s="28">
        <f t="shared" si="83"/>
        <v>770000</v>
      </c>
      <c r="N5357">
        <f>2025-Table1[[#This Row],[Year]]</f>
        <v>8</v>
      </c>
    </row>
    <row r="5358" spans="1:14" x14ac:dyDescent="0.3">
      <c r="A5358" t="s">
        <v>18</v>
      </c>
      <c r="B5358" t="s">
        <v>157</v>
      </c>
      <c r="C5358">
        <v>2014</v>
      </c>
      <c r="D5358" s="3">
        <v>10</v>
      </c>
      <c r="E5358" s="3">
        <v>104000</v>
      </c>
      <c r="F5358" t="s">
        <v>13</v>
      </c>
      <c r="G5358" s="15">
        <f>IF(Table1[[#This Row],[Transmission]]="Manual", 0, 1)</f>
        <v>0</v>
      </c>
      <c r="H5358" t="s">
        <v>9475</v>
      </c>
      <c r="I5358" t="s">
        <v>17</v>
      </c>
      <c r="J5358" s="4">
        <v>45597</v>
      </c>
      <c r="K5358" t="s">
        <v>158</v>
      </c>
      <c r="L5358" s="5">
        <v>449000</v>
      </c>
      <c r="M5358" s="28">
        <f t="shared" si="83"/>
        <v>449000</v>
      </c>
      <c r="N5358">
        <f>2025-Table1[[#This Row],[Year]]</f>
        <v>11</v>
      </c>
    </row>
    <row r="5359" spans="1:14" x14ac:dyDescent="0.3">
      <c r="A5359" t="s">
        <v>21</v>
      </c>
      <c r="B5359" t="s">
        <v>231</v>
      </c>
      <c r="C5359">
        <v>2016</v>
      </c>
      <c r="D5359" s="3">
        <v>8</v>
      </c>
      <c r="E5359" s="3">
        <v>86000</v>
      </c>
      <c r="F5359" t="s">
        <v>13</v>
      </c>
      <c r="G5359" s="15">
        <f>IF(Table1[[#This Row],[Transmission]]="Manual", 0, 1)</f>
        <v>0</v>
      </c>
      <c r="H5359" t="s">
        <v>9472</v>
      </c>
      <c r="I5359" t="s">
        <v>2903</v>
      </c>
      <c r="J5359" s="4">
        <v>45597</v>
      </c>
      <c r="K5359" t="s">
        <v>4991</v>
      </c>
      <c r="L5359" s="5">
        <v>311000</v>
      </c>
      <c r="M5359" s="28">
        <f t="shared" si="83"/>
        <v>311000</v>
      </c>
      <c r="N5359">
        <f>2025-Table1[[#This Row],[Year]]</f>
        <v>9</v>
      </c>
    </row>
    <row r="5360" spans="1:14" x14ac:dyDescent="0.3">
      <c r="A5360" t="s">
        <v>97</v>
      </c>
      <c r="B5360" t="s">
        <v>897</v>
      </c>
      <c r="C5360">
        <v>2018</v>
      </c>
      <c r="D5360" s="3">
        <v>6</v>
      </c>
      <c r="E5360" s="3">
        <v>65000</v>
      </c>
      <c r="F5360" t="s">
        <v>25</v>
      </c>
      <c r="G5360" s="15">
        <f>IF(Table1[[#This Row],[Transmission]]="Manual", 0, 1)</f>
        <v>1</v>
      </c>
      <c r="H5360" t="s">
        <v>9472</v>
      </c>
      <c r="I5360" t="s">
        <v>14</v>
      </c>
      <c r="J5360" s="4">
        <v>45597</v>
      </c>
      <c r="K5360" t="s">
        <v>4992</v>
      </c>
      <c r="L5360" s="5">
        <v>1550000</v>
      </c>
      <c r="M5360" s="28">
        <f t="shared" si="83"/>
        <v>1550000</v>
      </c>
      <c r="N5360">
        <f>2025-Table1[[#This Row],[Year]]</f>
        <v>7</v>
      </c>
    </row>
    <row r="5361" spans="1:14" x14ac:dyDescent="0.3">
      <c r="A5361" t="s">
        <v>21</v>
      </c>
      <c r="B5361" t="s">
        <v>666</v>
      </c>
      <c r="C5361">
        <v>2022</v>
      </c>
      <c r="D5361" s="3">
        <v>2</v>
      </c>
      <c r="E5361" s="3">
        <v>9000</v>
      </c>
      <c r="F5361" t="s">
        <v>25</v>
      </c>
      <c r="G5361" s="15">
        <f>IF(Table1[[#This Row],[Transmission]]="Manual", 0, 1)</f>
        <v>1</v>
      </c>
      <c r="H5361" t="s">
        <v>9472</v>
      </c>
      <c r="I5361" t="s">
        <v>14</v>
      </c>
      <c r="J5361" s="4">
        <v>45597</v>
      </c>
      <c r="K5361" t="s">
        <v>4993</v>
      </c>
      <c r="L5361" s="5">
        <v>650000</v>
      </c>
      <c r="M5361" s="28">
        <f t="shared" si="83"/>
        <v>650000</v>
      </c>
      <c r="N5361">
        <f>2025-Table1[[#This Row],[Year]]</f>
        <v>3</v>
      </c>
    </row>
    <row r="5362" spans="1:14" x14ac:dyDescent="0.3">
      <c r="A5362" t="s">
        <v>18</v>
      </c>
      <c r="B5362" t="s">
        <v>19</v>
      </c>
      <c r="C5362">
        <v>2014</v>
      </c>
      <c r="D5362" s="3">
        <v>10</v>
      </c>
      <c r="E5362" s="3">
        <v>72900</v>
      </c>
      <c r="F5362" t="s">
        <v>25</v>
      </c>
      <c r="G5362" s="15">
        <f>IF(Table1[[#This Row],[Transmission]]="Manual", 0, 1)</f>
        <v>1</v>
      </c>
      <c r="H5362" t="s">
        <v>9475</v>
      </c>
      <c r="I5362" t="s">
        <v>17</v>
      </c>
      <c r="J5362" s="4">
        <v>45597</v>
      </c>
      <c r="K5362" t="s">
        <v>4994</v>
      </c>
      <c r="L5362" s="5">
        <v>511000</v>
      </c>
      <c r="M5362" s="28">
        <f t="shared" si="83"/>
        <v>511000</v>
      </c>
      <c r="N5362">
        <f>2025-Table1[[#This Row],[Year]]</f>
        <v>11</v>
      </c>
    </row>
    <row r="5363" spans="1:14" x14ac:dyDescent="0.3">
      <c r="A5363" t="s">
        <v>21</v>
      </c>
      <c r="B5363" t="s">
        <v>1275</v>
      </c>
      <c r="C5363">
        <v>2014</v>
      </c>
      <c r="D5363" s="3">
        <v>10</v>
      </c>
      <c r="E5363" s="3">
        <v>75000</v>
      </c>
      <c r="F5363" t="s">
        <v>25</v>
      </c>
      <c r="G5363" s="15">
        <f>IF(Table1[[#This Row],[Transmission]]="Manual", 0, 1)</f>
        <v>1</v>
      </c>
      <c r="H5363" t="s">
        <v>9475</v>
      </c>
      <c r="I5363" t="s">
        <v>2903</v>
      </c>
      <c r="J5363" s="4">
        <v>45597</v>
      </c>
      <c r="K5363" t="s">
        <v>4995</v>
      </c>
      <c r="L5363" s="5">
        <v>195000</v>
      </c>
      <c r="M5363" s="28">
        <f t="shared" si="83"/>
        <v>195000</v>
      </c>
      <c r="N5363">
        <f>2025-Table1[[#This Row],[Year]]</f>
        <v>11</v>
      </c>
    </row>
    <row r="5364" spans="1:14" x14ac:dyDescent="0.3">
      <c r="A5364" t="s">
        <v>44</v>
      </c>
      <c r="B5364" t="s">
        <v>1505</v>
      </c>
      <c r="C5364">
        <v>2012</v>
      </c>
      <c r="D5364" s="3">
        <v>12</v>
      </c>
      <c r="E5364" s="3">
        <v>78000</v>
      </c>
      <c r="F5364" t="s">
        <v>13</v>
      </c>
      <c r="G5364" s="15">
        <f>IF(Table1[[#This Row],[Transmission]]="Manual", 0, 1)</f>
        <v>0</v>
      </c>
      <c r="H5364" t="s">
        <v>9475</v>
      </c>
      <c r="I5364" t="s">
        <v>2903</v>
      </c>
      <c r="J5364" s="4">
        <v>45597</v>
      </c>
      <c r="K5364" t="s">
        <v>4996</v>
      </c>
      <c r="L5364" s="5">
        <v>195000</v>
      </c>
      <c r="M5364" s="28">
        <f t="shared" si="83"/>
        <v>195000</v>
      </c>
      <c r="N5364">
        <f>2025-Table1[[#This Row],[Year]]</f>
        <v>13</v>
      </c>
    </row>
    <row r="5365" spans="1:14" x14ac:dyDescent="0.3">
      <c r="A5365" t="s">
        <v>58</v>
      </c>
      <c r="B5365" t="s">
        <v>373</v>
      </c>
      <c r="C5365">
        <v>2015</v>
      </c>
      <c r="D5365" s="3">
        <v>9</v>
      </c>
      <c r="E5365" s="3">
        <v>75000</v>
      </c>
      <c r="F5365" t="s">
        <v>25</v>
      </c>
      <c r="G5365" s="15">
        <f>IF(Table1[[#This Row],[Transmission]]="Manual", 0, 1)</f>
        <v>1</v>
      </c>
      <c r="H5365" t="s">
        <v>9475</v>
      </c>
      <c r="I5365" t="s">
        <v>17</v>
      </c>
      <c r="J5365" s="4">
        <v>45597</v>
      </c>
      <c r="K5365" t="s">
        <v>617</v>
      </c>
      <c r="L5365" s="5">
        <v>814999</v>
      </c>
      <c r="M5365" s="28">
        <f t="shared" si="83"/>
        <v>814999</v>
      </c>
      <c r="N5365">
        <f>2025-Table1[[#This Row],[Year]]</f>
        <v>10</v>
      </c>
    </row>
    <row r="5366" spans="1:14" x14ac:dyDescent="0.3">
      <c r="A5366" t="s">
        <v>21</v>
      </c>
      <c r="B5366" t="s">
        <v>666</v>
      </c>
      <c r="C5366">
        <v>2021</v>
      </c>
      <c r="D5366" s="3">
        <v>3</v>
      </c>
      <c r="E5366" s="3">
        <v>42000</v>
      </c>
      <c r="F5366" t="s">
        <v>13</v>
      </c>
      <c r="G5366" s="15">
        <f>IF(Table1[[#This Row],[Transmission]]="Manual", 0, 1)</f>
        <v>0</v>
      </c>
      <c r="H5366" t="s">
        <v>9472</v>
      </c>
      <c r="I5366" t="s">
        <v>2903</v>
      </c>
      <c r="J5366" s="4">
        <v>45444</v>
      </c>
      <c r="K5366" t="s">
        <v>3197</v>
      </c>
      <c r="L5366" s="5">
        <v>635000</v>
      </c>
      <c r="M5366" s="28">
        <f t="shared" si="83"/>
        <v>635000</v>
      </c>
      <c r="N5366">
        <f>2025-Table1[[#This Row],[Year]]</f>
        <v>4</v>
      </c>
    </row>
    <row r="5367" spans="1:14" x14ac:dyDescent="0.3">
      <c r="A5367" t="s">
        <v>21</v>
      </c>
      <c r="B5367" t="s">
        <v>194</v>
      </c>
      <c r="C5367">
        <v>2015</v>
      </c>
      <c r="D5367" s="3">
        <v>9</v>
      </c>
      <c r="E5367" s="3">
        <v>73000</v>
      </c>
      <c r="F5367" t="s">
        <v>25</v>
      </c>
      <c r="G5367" s="15">
        <f>IF(Table1[[#This Row],[Transmission]]="Manual", 0, 1)</f>
        <v>1</v>
      </c>
      <c r="H5367" t="s">
        <v>9472</v>
      </c>
      <c r="I5367" t="s">
        <v>2903</v>
      </c>
      <c r="J5367" s="4">
        <v>45566</v>
      </c>
      <c r="K5367" t="s">
        <v>4997</v>
      </c>
      <c r="L5367" s="5">
        <v>250000</v>
      </c>
      <c r="M5367" s="28">
        <f t="shared" si="83"/>
        <v>250000</v>
      </c>
      <c r="N5367">
        <f>2025-Table1[[#This Row],[Year]]</f>
        <v>10</v>
      </c>
    </row>
    <row r="5368" spans="1:14" x14ac:dyDescent="0.3">
      <c r="A5368" t="s">
        <v>61</v>
      </c>
      <c r="B5368" t="s">
        <v>62</v>
      </c>
      <c r="C5368">
        <v>2017</v>
      </c>
      <c r="D5368" s="3">
        <v>7</v>
      </c>
      <c r="E5368" s="3">
        <v>49600</v>
      </c>
      <c r="F5368" t="s">
        <v>13</v>
      </c>
      <c r="G5368" s="15">
        <f>IF(Table1[[#This Row],[Transmission]]="Manual", 0, 1)</f>
        <v>0</v>
      </c>
      <c r="H5368" t="s">
        <v>9475</v>
      </c>
      <c r="I5368" t="s">
        <v>14</v>
      </c>
      <c r="J5368" s="4">
        <v>45597</v>
      </c>
      <c r="K5368" t="s">
        <v>4998</v>
      </c>
      <c r="L5368" s="5">
        <v>299900</v>
      </c>
      <c r="M5368" s="28">
        <f t="shared" si="83"/>
        <v>299900</v>
      </c>
      <c r="N5368">
        <f>2025-Table1[[#This Row],[Year]]</f>
        <v>8</v>
      </c>
    </row>
    <row r="5369" spans="1:14" x14ac:dyDescent="0.3">
      <c r="A5369" t="s">
        <v>33</v>
      </c>
      <c r="B5369" t="s">
        <v>501</v>
      </c>
      <c r="C5369">
        <v>2014</v>
      </c>
      <c r="D5369" s="3">
        <v>10</v>
      </c>
      <c r="E5369" s="3">
        <v>36000</v>
      </c>
      <c r="F5369" t="s">
        <v>25</v>
      </c>
      <c r="G5369" s="15">
        <f>IF(Table1[[#This Row],[Transmission]]="Manual", 0, 1)</f>
        <v>1</v>
      </c>
      <c r="H5369" t="s">
        <v>9472</v>
      </c>
      <c r="I5369" t="s">
        <v>17</v>
      </c>
      <c r="J5369" s="4">
        <v>45597</v>
      </c>
      <c r="K5369" t="s">
        <v>4999</v>
      </c>
      <c r="L5369" s="5">
        <v>300000</v>
      </c>
      <c r="M5369" s="28">
        <f t="shared" si="83"/>
        <v>300000</v>
      </c>
      <c r="N5369">
        <f>2025-Table1[[#This Row],[Year]]</f>
        <v>11</v>
      </c>
    </row>
    <row r="5370" spans="1:14" x14ac:dyDescent="0.3">
      <c r="A5370" t="s">
        <v>21</v>
      </c>
      <c r="B5370" t="s">
        <v>24</v>
      </c>
      <c r="C5370">
        <v>2019</v>
      </c>
      <c r="D5370" s="3">
        <v>5</v>
      </c>
      <c r="E5370" s="3">
        <v>47000</v>
      </c>
      <c r="F5370" t="s">
        <v>13</v>
      </c>
      <c r="G5370" s="15">
        <f>IF(Table1[[#This Row],[Transmission]]="Manual", 0, 1)</f>
        <v>0</v>
      </c>
      <c r="H5370" t="s">
        <v>9472</v>
      </c>
      <c r="I5370" t="s">
        <v>14</v>
      </c>
      <c r="J5370" s="4">
        <v>45597</v>
      </c>
      <c r="K5370" t="s">
        <v>5000</v>
      </c>
      <c r="L5370" s="5">
        <v>520000</v>
      </c>
      <c r="M5370" s="28">
        <f t="shared" si="83"/>
        <v>520000</v>
      </c>
      <c r="N5370">
        <f>2025-Table1[[#This Row],[Year]]</f>
        <v>6</v>
      </c>
    </row>
    <row r="5371" spans="1:14" x14ac:dyDescent="0.3">
      <c r="A5371" t="s">
        <v>21</v>
      </c>
      <c r="B5371" t="s">
        <v>68</v>
      </c>
      <c r="C5371">
        <v>2016</v>
      </c>
      <c r="D5371" s="3">
        <v>8</v>
      </c>
      <c r="E5371" s="3">
        <v>65000</v>
      </c>
      <c r="F5371" t="s">
        <v>25</v>
      </c>
      <c r="G5371" s="15">
        <f>IF(Table1[[#This Row],[Transmission]]="Manual", 0, 1)</f>
        <v>1</v>
      </c>
      <c r="H5371" t="s">
        <v>9475</v>
      </c>
      <c r="I5371" t="s">
        <v>2903</v>
      </c>
      <c r="J5371" s="4">
        <v>45597</v>
      </c>
      <c r="K5371" t="s">
        <v>5001</v>
      </c>
      <c r="L5371" s="5">
        <v>365000</v>
      </c>
      <c r="M5371" s="28">
        <f t="shared" si="83"/>
        <v>365000</v>
      </c>
      <c r="N5371">
        <f>2025-Table1[[#This Row],[Year]]</f>
        <v>9</v>
      </c>
    </row>
    <row r="5372" spans="1:14" x14ac:dyDescent="0.3">
      <c r="A5372" t="s">
        <v>44</v>
      </c>
      <c r="B5372" t="s">
        <v>89</v>
      </c>
      <c r="C5372">
        <v>2010</v>
      </c>
      <c r="D5372" s="3">
        <v>14</v>
      </c>
      <c r="E5372" s="3">
        <v>150000</v>
      </c>
      <c r="F5372" t="s">
        <v>13</v>
      </c>
      <c r="G5372" s="15">
        <f>IF(Table1[[#This Row],[Transmission]]="Manual", 0, 1)</f>
        <v>0</v>
      </c>
      <c r="H5372" t="s">
        <v>9475</v>
      </c>
      <c r="I5372" t="s">
        <v>14</v>
      </c>
      <c r="J5372" s="4">
        <v>45597</v>
      </c>
      <c r="K5372" t="s">
        <v>5002</v>
      </c>
      <c r="L5372" s="5">
        <v>275000</v>
      </c>
      <c r="M5372" s="28">
        <f t="shared" si="83"/>
        <v>275000</v>
      </c>
      <c r="N5372">
        <f>2025-Table1[[#This Row],[Year]]</f>
        <v>15</v>
      </c>
    </row>
    <row r="5373" spans="1:14" x14ac:dyDescent="0.3">
      <c r="A5373" t="s">
        <v>44</v>
      </c>
      <c r="B5373" t="s">
        <v>76</v>
      </c>
      <c r="C5373">
        <v>2020</v>
      </c>
      <c r="D5373" s="3">
        <v>4</v>
      </c>
      <c r="E5373" s="3">
        <v>67000</v>
      </c>
      <c r="F5373" t="s">
        <v>13</v>
      </c>
      <c r="G5373" s="15">
        <f>IF(Table1[[#This Row],[Transmission]]="Manual", 0, 1)</f>
        <v>0</v>
      </c>
      <c r="H5373" t="s">
        <v>9472</v>
      </c>
      <c r="I5373" t="s">
        <v>2903</v>
      </c>
      <c r="J5373" s="4">
        <v>45597</v>
      </c>
      <c r="K5373" t="s">
        <v>5003</v>
      </c>
      <c r="L5373" s="5">
        <v>725000</v>
      </c>
      <c r="M5373" s="28">
        <f t="shared" si="83"/>
        <v>725000</v>
      </c>
      <c r="N5373">
        <f>2025-Table1[[#This Row],[Year]]</f>
        <v>5</v>
      </c>
    </row>
    <row r="5374" spans="1:14" x14ac:dyDescent="0.3">
      <c r="A5374" t="s">
        <v>61</v>
      </c>
      <c r="B5374" t="s">
        <v>62</v>
      </c>
      <c r="C5374">
        <v>2018</v>
      </c>
      <c r="D5374" s="3">
        <v>6</v>
      </c>
      <c r="E5374" s="3">
        <v>48000</v>
      </c>
      <c r="F5374" t="s">
        <v>25</v>
      </c>
      <c r="G5374" s="15">
        <f>IF(Table1[[#This Row],[Transmission]]="Manual", 0, 1)</f>
        <v>1</v>
      </c>
      <c r="H5374" t="s">
        <v>9475</v>
      </c>
      <c r="I5374" t="s">
        <v>2903</v>
      </c>
      <c r="J5374" s="4">
        <v>45597</v>
      </c>
      <c r="K5374" t="s">
        <v>5004</v>
      </c>
      <c r="L5374" s="5">
        <v>295000</v>
      </c>
      <c r="M5374" s="28">
        <f t="shared" si="83"/>
        <v>295000</v>
      </c>
      <c r="N5374">
        <f>2025-Table1[[#This Row],[Year]]</f>
        <v>7</v>
      </c>
    </row>
    <row r="5375" spans="1:14" x14ac:dyDescent="0.3">
      <c r="A5375" t="s">
        <v>113</v>
      </c>
      <c r="B5375" t="s">
        <v>121</v>
      </c>
      <c r="C5375">
        <v>2020</v>
      </c>
      <c r="D5375" s="3">
        <v>4</v>
      </c>
      <c r="E5375" s="3">
        <v>85000</v>
      </c>
      <c r="F5375" t="s">
        <v>13</v>
      </c>
      <c r="G5375" s="15">
        <f>IF(Table1[[#This Row],[Transmission]]="Manual", 0, 1)</f>
        <v>0</v>
      </c>
      <c r="H5375" t="s">
        <v>9472</v>
      </c>
      <c r="I5375" t="s">
        <v>17</v>
      </c>
      <c r="J5375" s="4">
        <v>45597</v>
      </c>
      <c r="K5375" t="s">
        <v>5005</v>
      </c>
      <c r="L5375" s="5">
        <v>1025000</v>
      </c>
      <c r="M5375" s="28">
        <f t="shared" si="83"/>
        <v>1025000</v>
      </c>
      <c r="N5375">
        <f>2025-Table1[[#This Row],[Year]]</f>
        <v>5</v>
      </c>
    </row>
    <row r="5376" spans="1:14" x14ac:dyDescent="0.3">
      <c r="A5376" t="s">
        <v>21</v>
      </c>
      <c r="B5376" t="s">
        <v>111</v>
      </c>
      <c r="C5376">
        <v>2017</v>
      </c>
      <c r="D5376" s="3">
        <v>7</v>
      </c>
      <c r="E5376" s="3">
        <v>58000</v>
      </c>
      <c r="F5376" t="s">
        <v>25</v>
      </c>
      <c r="G5376" s="15">
        <f>IF(Table1[[#This Row],[Transmission]]="Manual", 0, 1)</f>
        <v>1</v>
      </c>
      <c r="H5376" t="s">
        <v>9472</v>
      </c>
      <c r="I5376" t="s">
        <v>2903</v>
      </c>
      <c r="J5376" s="4">
        <v>45597</v>
      </c>
      <c r="K5376" t="s">
        <v>4597</v>
      </c>
      <c r="L5376" s="5">
        <v>345000</v>
      </c>
      <c r="M5376" s="28">
        <f t="shared" si="83"/>
        <v>345000</v>
      </c>
      <c r="N5376">
        <f>2025-Table1[[#This Row],[Year]]</f>
        <v>8</v>
      </c>
    </row>
    <row r="5377" spans="1:14" x14ac:dyDescent="0.3">
      <c r="A5377" t="s">
        <v>21</v>
      </c>
      <c r="B5377" t="s">
        <v>194</v>
      </c>
      <c r="C5377">
        <v>2019</v>
      </c>
      <c r="D5377" s="3">
        <v>5</v>
      </c>
      <c r="E5377" s="3">
        <v>80000</v>
      </c>
      <c r="F5377" t="s">
        <v>25</v>
      </c>
      <c r="G5377" s="15">
        <f>IF(Table1[[#This Row],[Transmission]]="Manual", 0, 1)</f>
        <v>1</v>
      </c>
      <c r="H5377" t="s">
        <v>9472</v>
      </c>
      <c r="I5377" t="s">
        <v>2903</v>
      </c>
      <c r="J5377" s="4">
        <v>45597</v>
      </c>
      <c r="K5377" t="s">
        <v>5006</v>
      </c>
      <c r="L5377" s="5">
        <v>535000</v>
      </c>
      <c r="M5377" s="28">
        <f t="shared" si="83"/>
        <v>535000</v>
      </c>
      <c r="N5377">
        <f>2025-Table1[[#This Row],[Year]]</f>
        <v>6</v>
      </c>
    </row>
    <row r="5378" spans="1:14" x14ac:dyDescent="0.3">
      <c r="A5378" t="s">
        <v>113</v>
      </c>
      <c r="B5378" t="s">
        <v>121</v>
      </c>
      <c r="C5378">
        <v>2015</v>
      </c>
      <c r="D5378" s="3">
        <v>9</v>
      </c>
      <c r="E5378" s="3">
        <v>85000</v>
      </c>
      <c r="F5378" t="s">
        <v>13</v>
      </c>
      <c r="G5378" s="15">
        <f>IF(Table1[[#This Row],[Transmission]]="Manual", 0, 1)</f>
        <v>0</v>
      </c>
      <c r="H5378" t="s">
        <v>9472</v>
      </c>
      <c r="I5378" t="s">
        <v>17</v>
      </c>
      <c r="J5378" s="4">
        <v>45597</v>
      </c>
      <c r="K5378" t="s">
        <v>946</v>
      </c>
      <c r="L5378" s="5">
        <v>745000</v>
      </c>
      <c r="M5378" s="28">
        <f t="shared" si="83"/>
        <v>745000</v>
      </c>
      <c r="N5378">
        <f>2025-Table1[[#This Row],[Year]]</f>
        <v>10</v>
      </c>
    </row>
    <row r="5379" spans="1:14" x14ac:dyDescent="0.3">
      <c r="A5379" t="s">
        <v>44</v>
      </c>
      <c r="B5379" t="s">
        <v>116</v>
      </c>
      <c r="C5379">
        <v>2013</v>
      </c>
      <c r="D5379" s="3">
        <v>11</v>
      </c>
      <c r="E5379" s="3">
        <v>65000</v>
      </c>
      <c r="F5379" t="s">
        <v>13</v>
      </c>
      <c r="G5379" s="15">
        <f>IF(Table1[[#This Row],[Transmission]]="Manual", 0, 1)</f>
        <v>0</v>
      </c>
      <c r="H5379" t="s">
        <v>9475</v>
      </c>
      <c r="I5379" t="s">
        <v>14</v>
      </c>
      <c r="J5379" s="4">
        <v>45597</v>
      </c>
      <c r="K5379" t="s">
        <v>5007</v>
      </c>
      <c r="L5379" s="5">
        <v>225000</v>
      </c>
      <c r="M5379" s="28">
        <f t="shared" ref="M5379:M5442" si="84">VALUE(SUBSTITUTE(SUBSTITUTE(L5379,"₹"," "),",",""))</f>
        <v>225000</v>
      </c>
      <c r="N5379">
        <f>2025-Table1[[#This Row],[Year]]</f>
        <v>12</v>
      </c>
    </row>
    <row r="5380" spans="1:14" x14ac:dyDescent="0.3">
      <c r="A5380" t="s">
        <v>43</v>
      </c>
      <c r="B5380" t="s">
        <v>126</v>
      </c>
      <c r="C5380">
        <v>2015</v>
      </c>
      <c r="D5380" s="3">
        <v>9</v>
      </c>
      <c r="E5380" s="3">
        <v>53000</v>
      </c>
      <c r="F5380" t="s">
        <v>25</v>
      </c>
      <c r="G5380" s="15">
        <f>IF(Table1[[#This Row],[Transmission]]="Manual", 0, 1)</f>
        <v>1</v>
      </c>
      <c r="H5380" t="s">
        <v>9475</v>
      </c>
      <c r="I5380" t="s">
        <v>17</v>
      </c>
      <c r="J5380" s="4">
        <v>45597</v>
      </c>
      <c r="K5380" t="s">
        <v>5008</v>
      </c>
      <c r="L5380" s="5">
        <v>1695000</v>
      </c>
      <c r="M5380" s="28">
        <f t="shared" si="84"/>
        <v>1695000</v>
      </c>
      <c r="N5380">
        <f>2025-Table1[[#This Row],[Year]]</f>
        <v>10</v>
      </c>
    </row>
    <row r="5381" spans="1:14" x14ac:dyDescent="0.3">
      <c r="A5381" t="s">
        <v>113</v>
      </c>
      <c r="B5381" t="s">
        <v>121</v>
      </c>
      <c r="C5381">
        <v>2018</v>
      </c>
      <c r="D5381" s="3">
        <v>6</v>
      </c>
      <c r="E5381" s="3">
        <v>43900</v>
      </c>
      <c r="F5381" t="s">
        <v>13</v>
      </c>
      <c r="G5381" s="15">
        <f>IF(Table1[[#This Row],[Transmission]]="Manual", 0, 1)</f>
        <v>0</v>
      </c>
      <c r="H5381" t="s">
        <v>9472</v>
      </c>
      <c r="I5381" t="s">
        <v>17</v>
      </c>
      <c r="J5381" s="4">
        <v>45597</v>
      </c>
      <c r="K5381" t="s">
        <v>1921</v>
      </c>
      <c r="L5381" s="5">
        <v>1290000</v>
      </c>
      <c r="M5381" s="28">
        <f t="shared" si="84"/>
        <v>1290000</v>
      </c>
      <c r="N5381">
        <f>2025-Table1[[#This Row],[Year]]</f>
        <v>7</v>
      </c>
    </row>
    <row r="5382" spans="1:14" x14ac:dyDescent="0.3">
      <c r="A5382" t="s">
        <v>44</v>
      </c>
      <c r="B5382" t="s">
        <v>133</v>
      </c>
      <c r="C5382">
        <v>2014</v>
      </c>
      <c r="D5382" s="3">
        <v>10</v>
      </c>
      <c r="E5382" s="3">
        <v>78000</v>
      </c>
      <c r="F5382" t="s">
        <v>25</v>
      </c>
      <c r="G5382" s="15">
        <f>IF(Table1[[#This Row],[Transmission]]="Manual", 0, 1)</f>
        <v>1</v>
      </c>
      <c r="H5382" t="s">
        <v>9472</v>
      </c>
      <c r="I5382" t="s">
        <v>14</v>
      </c>
      <c r="J5382" s="4">
        <v>45597</v>
      </c>
      <c r="K5382" t="s">
        <v>5009</v>
      </c>
      <c r="L5382" s="5">
        <v>425000</v>
      </c>
      <c r="M5382" s="28">
        <f t="shared" si="84"/>
        <v>425000</v>
      </c>
      <c r="N5382">
        <f>2025-Table1[[#This Row],[Year]]</f>
        <v>11</v>
      </c>
    </row>
    <row r="5383" spans="1:14" x14ac:dyDescent="0.3">
      <c r="A5383" t="s">
        <v>262</v>
      </c>
      <c r="B5383" t="s">
        <v>263</v>
      </c>
      <c r="C5383">
        <v>2017</v>
      </c>
      <c r="D5383" s="3">
        <v>7</v>
      </c>
      <c r="E5383" s="3">
        <v>71000</v>
      </c>
      <c r="F5383" t="s">
        <v>13</v>
      </c>
      <c r="G5383" s="15">
        <f>IF(Table1[[#This Row],[Transmission]]="Manual", 0, 1)</f>
        <v>0</v>
      </c>
      <c r="H5383" t="s">
        <v>9472</v>
      </c>
      <c r="I5383" t="s">
        <v>17</v>
      </c>
      <c r="J5383" s="4">
        <v>45597</v>
      </c>
      <c r="K5383" t="s">
        <v>1306</v>
      </c>
      <c r="L5383" s="5">
        <v>1099000</v>
      </c>
      <c r="M5383" s="28">
        <f t="shared" si="84"/>
        <v>1099000</v>
      </c>
      <c r="N5383">
        <f>2025-Table1[[#This Row],[Year]]</f>
        <v>8</v>
      </c>
    </row>
    <row r="5384" spans="1:14" x14ac:dyDescent="0.3">
      <c r="A5384" t="s">
        <v>21</v>
      </c>
      <c r="B5384" t="s">
        <v>1275</v>
      </c>
      <c r="C5384">
        <v>2018</v>
      </c>
      <c r="D5384" s="3">
        <v>6</v>
      </c>
      <c r="E5384" s="3">
        <v>76000</v>
      </c>
      <c r="F5384" t="s">
        <v>25</v>
      </c>
      <c r="G5384" s="15">
        <f>IF(Table1[[#This Row],[Transmission]]="Manual", 0, 1)</f>
        <v>1</v>
      </c>
      <c r="H5384" t="s">
        <v>9475</v>
      </c>
      <c r="I5384" t="s">
        <v>2903</v>
      </c>
      <c r="J5384" s="4">
        <v>45597</v>
      </c>
      <c r="K5384" t="s">
        <v>5011</v>
      </c>
      <c r="L5384" s="5">
        <v>330000</v>
      </c>
      <c r="M5384" s="28">
        <f t="shared" si="84"/>
        <v>330000</v>
      </c>
      <c r="N5384">
        <f>2025-Table1[[#This Row],[Year]]</f>
        <v>7</v>
      </c>
    </row>
    <row r="5385" spans="1:14" x14ac:dyDescent="0.3">
      <c r="A5385" t="s">
        <v>64</v>
      </c>
      <c r="B5385" t="s">
        <v>118</v>
      </c>
      <c r="C5385">
        <v>2020</v>
      </c>
      <c r="D5385" s="3">
        <v>4</v>
      </c>
      <c r="E5385" s="3">
        <v>81600</v>
      </c>
      <c r="F5385" t="s">
        <v>25</v>
      </c>
      <c r="G5385" s="15">
        <f>IF(Table1[[#This Row],[Transmission]]="Manual", 0, 1)</f>
        <v>1</v>
      </c>
      <c r="H5385" t="s">
        <v>9475</v>
      </c>
      <c r="I5385" t="s">
        <v>14</v>
      </c>
      <c r="J5385" s="4">
        <v>45597</v>
      </c>
      <c r="K5385" t="s">
        <v>119</v>
      </c>
      <c r="L5385" s="5">
        <v>1021000</v>
      </c>
      <c r="M5385" s="28">
        <f t="shared" si="84"/>
        <v>1021000</v>
      </c>
      <c r="N5385">
        <f>2025-Table1[[#This Row],[Year]]</f>
        <v>5</v>
      </c>
    </row>
    <row r="5386" spans="1:14" x14ac:dyDescent="0.3">
      <c r="A5386" t="s">
        <v>21</v>
      </c>
      <c r="B5386" t="s">
        <v>111</v>
      </c>
      <c r="C5386">
        <v>2013</v>
      </c>
      <c r="D5386" s="3">
        <v>11</v>
      </c>
      <c r="E5386" s="3">
        <v>89000</v>
      </c>
      <c r="F5386" t="s">
        <v>13</v>
      </c>
      <c r="G5386" s="15">
        <f>IF(Table1[[#This Row],[Transmission]]="Manual", 0, 1)</f>
        <v>0</v>
      </c>
      <c r="H5386" t="s">
        <v>9472</v>
      </c>
      <c r="I5386" t="s">
        <v>2903</v>
      </c>
      <c r="J5386" s="4">
        <v>45597</v>
      </c>
      <c r="K5386" t="s">
        <v>4384</v>
      </c>
      <c r="L5386" s="5">
        <v>290000</v>
      </c>
      <c r="M5386" s="28">
        <f t="shared" si="84"/>
        <v>290000</v>
      </c>
      <c r="N5386">
        <f>2025-Table1[[#This Row],[Year]]</f>
        <v>12</v>
      </c>
    </row>
    <row r="5387" spans="1:14" x14ac:dyDescent="0.3">
      <c r="A5387" t="s">
        <v>58</v>
      </c>
      <c r="B5387" t="s">
        <v>315</v>
      </c>
      <c r="C5387">
        <v>2017</v>
      </c>
      <c r="D5387" s="3">
        <v>7</v>
      </c>
      <c r="E5387" s="3">
        <v>65000</v>
      </c>
      <c r="F5387" t="s">
        <v>25</v>
      </c>
      <c r="G5387" s="15">
        <f>IF(Table1[[#This Row],[Transmission]]="Manual", 0, 1)</f>
        <v>1</v>
      </c>
      <c r="H5387" t="s">
        <v>9472</v>
      </c>
      <c r="I5387" t="s">
        <v>17</v>
      </c>
      <c r="J5387" s="4">
        <v>45597</v>
      </c>
      <c r="K5387" t="s">
        <v>2737</v>
      </c>
      <c r="L5387" s="5">
        <v>1689000</v>
      </c>
      <c r="M5387" s="28">
        <f t="shared" si="84"/>
        <v>1689000</v>
      </c>
      <c r="N5387">
        <f>2025-Table1[[#This Row],[Year]]</f>
        <v>8</v>
      </c>
    </row>
    <row r="5388" spans="1:14" x14ac:dyDescent="0.3">
      <c r="A5388" t="s">
        <v>21</v>
      </c>
      <c r="B5388" t="s">
        <v>111</v>
      </c>
      <c r="C5388">
        <v>2017</v>
      </c>
      <c r="D5388" s="3">
        <v>7</v>
      </c>
      <c r="E5388" s="3">
        <v>78200</v>
      </c>
      <c r="F5388" t="s">
        <v>25</v>
      </c>
      <c r="G5388" s="15">
        <f>IF(Table1[[#This Row],[Transmission]]="Manual", 0, 1)</f>
        <v>1</v>
      </c>
      <c r="H5388" t="s">
        <v>9472</v>
      </c>
      <c r="I5388" t="s">
        <v>2903</v>
      </c>
      <c r="J5388" s="4">
        <v>45597</v>
      </c>
      <c r="K5388" t="s">
        <v>5012</v>
      </c>
      <c r="L5388" s="5">
        <v>290000</v>
      </c>
      <c r="M5388" s="28">
        <f t="shared" si="84"/>
        <v>290000</v>
      </c>
      <c r="N5388">
        <f>2025-Table1[[#This Row],[Year]]</f>
        <v>8</v>
      </c>
    </row>
    <row r="5389" spans="1:14" x14ac:dyDescent="0.3">
      <c r="A5389" t="s">
        <v>21</v>
      </c>
      <c r="B5389" t="s">
        <v>24</v>
      </c>
      <c r="C5389">
        <v>2018</v>
      </c>
      <c r="D5389" s="3">
        <v>6</v>
      </c>
      <c r="E5389" s="3">
        <v>29500</v>
      </c>
      <c r="F5389" t="s">
        <v>25</v>
      </c>
      <c r="G5389" s="15">
        <f>IF(Table1[[#This Row],[Transmission]]="Manual", 0, 1)</f>
        <v>1</v>
      </c>
      <c r="H5389" t="s">
        <v>9472</v>
      </c>
      <c r="I5389" t="s">
        <v>14</v>
      </c>
      <c r="J5389" s="4">
        <v>45597</v>
      </c>
      <c r="K5389" t="s">
        <v>5013</v>
      </c>
      <c r="L5389" s="5">
        <v>695000</v>
      </c>
      <c r="M5389" s="28">
        <f t="shared" si="84"/>
        <v>695000</v>
      </c>
      <c r="N5389">
        <f>2025-Table1[[#This Row],[Year]]</f>
        <v>7</v>
      </c>
    </row>
    <row r="5390" spans="1:14" x14ac:dyDescent="0.3">
      <c r="A5390" t="s">
        <v>21</v>
      </c>
      <c r="B5390" t="s">
        <v>424</v>
      </c>
      <c r="C5390">
        <v>2023</v>
      </c>
      <c r="D5390" s="3">
        <v>1</v>
      </c>
      <c r="E5390" s="3">
        <v>20000</v>
      </c>
      <c r="F5390" t="s">
        <v>13</v>
      </c>
      <c r="G5390" s="15">
        <f>IF(Table1[[#This Row],[Transmission]]="Manual", 0, 1)</f>
        <v>0</v>
      </c>
      <c r="H5390" t="s">
        <v>9472</v>
      </c>
      <c r="I5390" t="s">
        <v>2903</v>
      </c>
      <c r="J5390" s="4">
        <v>45597</v>
      </c>
      <c r="K5390" t="s">
        <v>5014</v>
      </c>
      <c r="L5390" s="5">
        <v>1270000</v>
      </c>
      <c r="M5390" s="28">
        <f t="shared" si="84"/>
        <v>1270000</v>
      </c>
      <c r="N5390">
        <f>2025-Table1[[#This Row],[Year]]</f>
        <v>2</v>
      </c>
    </row>
    <row r="5391" spans="1:14" x14ac:dyDescent="0.3">
      <c r="A5391" t="s">
        <v>11</v>
      </c>
      <c r="B5391" t="s">
        <v>185</v>
      </c>
      <c r="C5391">
        <v>2007</v>
      </c>
      <c r="D5391" s="3">
        <v>17</v>
      </c>
      <c r="E5391" s="3">
        <v>85000</v>
      </c>
      <c r="F5391" t="s">
        <v>13</v>
      </c>
      <c r="G5391" s="15">
        <f>IF(Table1[[#This Row],[Transmission]]="Manual", 0, 1)</f>
        <v>0</v>
      </c>
      <c r="H5391" t="s">
        <v>9475</v>
      </c>
      <c r="I5391" t="s">
        <v>14</v>
      </c>
      <c r="J5391" s="4">
        <v>45597</v>
      </c>
      <c r="K5391" t="s">
        <v>5015</v>
      </c>
      <c r="L5391" s="5">
        <v>170000</v>
      </c>
      <c r="M5391" s="28">
        <f t="shared" si="84"/>
        <v>170000</v>
      </c>
      <c r="N5391">
        <f>2025-Table1[[#This Row],[Year]]</f>
        <v>18</v>
      </c>
    </row>
    <row r="5392" spans="1:14" x14ac:dyDescent="0.3">
      <c r="A5392" t="s">
        <v>101</v>
      </c>
      <c r="B5392" t="s">
        <v>820</v>
      </c>
      <c r="C5392">
        <v>2012</v>
      </c>
      <c r="D5392" s="3">
        <v>12</v>
      </c>
      <c r="E5392" s="3">
        <v>100000</v>
      </c>
      <c r="F5392" t="s">
        <v>25</v>
      </c>
      <c r="G5392" s="15">
        <f>IF(Table1[[#This Row],[Transmission]]="Manual", 0, 1)</f>
        <v>1</v>
      </c>
      <c r="H5392" t="s">
        <v>9475</v>
      </c>
      <c r="I5392" t="s">
        <v>17</v>
      </c>
      <c r="J5392" s="4">
        <v>45597</v>
      </c>
      <c r="K5392" t="s">
        <v>5016</v>
      </c>
      <c r="L5392" s="5">
        <v>160000</v>
      </c>
      <c r="M5392" s="28">
        <f t="shared" si="84"/>
        <v>160000</v>
      </c>
      <c r="N5392">
        <f>2025-Table1[[#This Row],[Year]]</f>
        <v>13</v>
      </c>
    </row>
    <row r="5393" spans="1:14" x14ac:dyDescent="0.3">
      <c r="A5393" t="s">
        <v>21</v>
      </c>
      <c r="B5393" t="s">
        <v>131</v>
      </c>
      <c r="C5393">
        <v>2018</v>
      </c>
      <c r="D5393" s="3">
        <v>6</v>
      </c>
      <c r="E5393" s="3">
        <v>40000</v>
      </c>
      <c r="F5393" t="s">
        <v>25</v>
      </c>
      <c r="G5393" s="15">
        <f>IF(Table1[[#This Row],[Transmission]]="Manual", 0, 1)</f>
        <v>1</v>
      </c>
      <c r="H5393" t="s">
        <v>9472</v>
      </c>
      <c r="I5393" t="s">
        <v>2903</v>
      </c>
      <c r="J5393" s="4">
        <v>45597</v>
      </c>
      <c r="K5393" t="s">
        <v>5017</v>
      </c>
      <c r="L5393" s="5">
        <v>500000</v>
      </c>
      <c r="M5393" s="28">
        <f t="shared" si="84"/>
        <v>500000</v>
      </c>
      <c r="N5393">
        <f>2025-Table1[[#This Row],[Year]]</f>
        <v>7</v>
      </c>
    </row>
    <row r="5394" spans="1:14" x14ac:dyDescent="0.3">
      <c r="A5394" t="s">
        <v>101</v>
      </c>
      <c r="B5394" t="s">
        <v>152</v>
      </c>
      <c r="C5394">
        <v>2019</v>
      </c>
      <c r="D5394" s="3">
        <v>5</v>
      </c>
      <c r="E5394" s="3">
        <v>50000</v>
      </c>
      <c r="F5394" t="s">
        <v>25</v>
      </c>
      <c r="G5394" s="15">
        <f>IF(Table1[[#This Row],[Transmission]]="Manual", 0, 1)</f>
        <v>1</v>
      </c>
      <c r="H5394" t="s">
        <v>9472</v>
      </c>
      <c r="I5394" t="s">
        <v>2903</v>
      </c>
      <c r="J5394" s="4">
        <v>45597</v>
      </c>
      <c r="K5394" t="s">
        <v>5018</v>
      </c>
      <c r="L5394" s="5">
        <v>625000</v>
      </c>
      <c r="M5394" s="28">
        <f t="shared" si="84"/>
        <v>625000</v>
      </c>
      <c r="N5394">
        <f>2025-Table1[[#This Row],[Year]]</f>
        <v>6</v>
      </c>
    </row>
    <row r="5395" spans="1:14" x14ac:dyDescent="0.3">
      <c r="A5395" t="s">
        <v>33</v>
      </c>
      <c r="B5395" t="s">
        <v>34</v>
      </c>
      <c r="C5395">
        <v>2016</v>
      </c>
      <c r="D5395" s="3">
        <v>8</v>
      </c>
      <c r="E5395" s="3">
        <v>44000</v>
      </c>
      <c r="F5395" t="s">
        <v>25</v>
      </c>
      <c r="G5395" s="15">
        <f>IF(Table1[[#This Row],[Transmission]]="Manual", 0, 1)</f>
        <v>1</v>
      </c>
      <c r="H5395" t="s">
        <v>9475</v>
      </c>
      <c r="I5395" t="s">
        <v>2903</v>
      </c>
      <c r="J5395" s="4">
        <v>45597</v>
      </c>
      <c r="K5395" t="s">
        <v>5019</v>
      </c>
      <c r="L5395" s="5">
        <v>455000</v>
      </c>
      <c r="M5395" s="28">
        <f t="shared" si="84"/>
        <v>455000</v>
      </c>
      <c r="N5395">
        <f>2025-Table1[[#This Row],[Year]]</f>
        <v>9</v>
      </c>
    </row>
    <row r="5396" spans="1:14" x14ac:dyDescent="0.3">
      <c r="A5396" t="s">
        <v>44</v>
      </c>
      <c r="B5396" t="s">
        <v>1728</v>
      </c>
      <c r="C5396">
        <v>2024</v>
      </c>
      <c r="D5396" s="3">
        <v>0</v>
      </c>
      <c r="E5396" s="3">
        <v>10000</v>
      </c>
      <c r="F5396" t="s">
        <v>25</v>
      </c>
      <c r="G5396" s="15">
        <f>IF(Table1[[#This Row],[Transmission]]="Manual", 0, 1)</f>
        <v>1</v>
      </c>
      <c r="H5396" t="s">
        <v>9472</v>
      </c>
      <c r="I5396" t="s">
        <v>2903</v>
      </c>
      <c r="J5396" s="4">
        <v>45566</v>
      </c>
      <c r="K5396" t="s">
        <v>5020</v>
      </c>
      <c r="L5396" s="5">
        <v>240000</v>
      </c>
      <c r="M5396" s="28">
        <f t="shared" si="84"/>
        <v>240000</v>
      </c>
      <c r="N5396">
        <f>2025-Table1[[#This Row],[Year]]</f>
        <v>1</v>
      </c>
    </row>
    <row r="5397" spans="1:14" x14ac:dyDescent="0.3">
      <c r="A5397" t="s">
        <v>21</v>
      </c>
      <c r="B5397" t="s">
        <v>68</v>
      </c>
      <c r="C5397">
        <v>2020</v>
      </c>
      <c r="D5397" s="3">
        <v>4</v>
      </c>
      <c r="E5397" s="3">
        <v>42000</v>
      </c>
      <c r="F5397" t="s">
        <v>13</v>
      </c>
      <c r="G5397" s="15">
        <f>IF(Table1[[#This Row],[Transmission]]="Manual", 0, 1)</f>
        <v>0</v>
      </c>
      <c r="H5397" t="s">
        <v>9475</v>
      </c>
      <c r="I5397" t="s">
        <v>14</v>
      </c>
      <c r="J5397" s="4">
        <v>45597</v>
      </c>
      <c r="K5397" t="s">
        <v>5021</v>
      </c>
      <c r="L5397" s="5">
        <v>480000</v>
      </c>
      <c r="M5397" s="28">
        <f t="shared" si="84"/>
        <v>480000</v>
      </c>
      <c r="N5397">
        <f>2025-Table1[[#This Row],[Year]]</f>
        <v>5</v>
      </c>
    </row>
    <row r="5398" spans="1:14" x14ac:dyDescent="0.3">
      <c r="A5398" t="s">
        <v>44</v>
      </c>
      <c r="B5398" t="s">
        <v>3263</v>
      </c>
      <c r="C5398">
        <v>2014</v>
      </c>
      <c r="D5398" s="3">
        <v>10</v>
      </c>
      <c r="E5398" s="3">
        <v>60000</v>
      </c>
      <c r="F5398" t="s">
        <v>13</v>
      </c>
      <c r="G5398" s="15">
        <f>IF(Table1[[#This Row],[Transmission]]="Manual", 0, 1)</f>
        <v>0</v>
      </c>
      <c r="H5398" t="s">
        <v>9475</v>
      </c>
      <c r="I5398" t="s">
        <v>14</v>
      </c>
      <c r="J5398" s="4">
        <v>45597</v>
      </c>
      <c r="K5398" t="s">
        <v>5022</v>
      </c>
      <c r="L5398" s="5">
        <v>280000</v>
      </c>
      <c r="M5398" s="28">
        <f t="shared" si="84"/>
        <v>280000</v>
      </c>
      <c r="N5398">
        <f>2025-Table1[[#This Row],[Year]]</f>
        <v>11</v>
      </c>
    </row>
    <row r="5399" spans="1:14" x14ac:dyDescent="0.3">
      <c r="A5399" t="s">
        <v>11</v>
      </c>
      <c r="B5399" t="s">
        <v>797</v>
      </c>
      <c r="C5399">
        <v>2013</v>
      </c>
      <c r="D5399" s="3">
        <v>11</v>
      </c>
      <c r="E5399" s="3">
        <v>85000</v>
      </c>
      <c r="F5399" t="s">
        <v>25</v>
      </c>
      <c r="G5399" s="15">
        <f>IF(Table1[[#This Row],[Transmission]]="Manual", 0, 1)</f>
        <v>1</v>
      </c>
      <c r="H5399" t="s">
        <v>9475</v>
      </c>
      <c r="I5399" t="s">
        <v>2903</v>
      </c>
      <c r="J5399" s="4">
        <v>45597</v>
      </c>
      <c r="K5399" t="s">
        <v>5023</v>
      </c>
      <c r="L5399" s="5">
        <v>475000</v>
      </c>
      <c r="M5399" s="28">
        <f t="shared" si="84"/>
        <v>475000</v>
      </c>
      <c r="N5399">
        <f>2025-Table1[[#This Row],[Year]]</f>
        <v>12</v>
      </c>
    </row>
    <row r="5400" spans="1:14" x14ac:dyDescent="0.3">
      <c r="A5400" t="s">
        <v>21</v>
      </c>
      <c r="B5400" t="s">
        <v>49</v>
      </c>
      <c r="C5400">
        <v>2020</v>
      </c>
      <c r="D5400" s="3">
        <v>4</v>
      </c>
      <c r="E5400" s="3">
        <v>40000</v>
      </c>
      <c r="F5400" t="s">
        <v>25</v>
      </c>
      <c r="G5400" s="15">
        <f>IF(Table1[[#This Row],[Transmission]]="Manual", 0, 1)</f>
        <v>1</v>
      </c>
      <c r="H5400" t="s">
        <v>9475</v>
      </c>
      <c r="I5400" t="s">
        <v>2903</v>
      </c>
      <c r="J5400" s="4">
        <v>45597</v>
      </c>
      <c r="K5400" t="s">
        <v>5024</v>
      </c>
      <c r="L5400" s="5">
        <v>1000000</v>
      </c>
      <c r="M5400" s="28">
        <f t="shared" si="84"/>
        <v>1000000</v>
      </c>
      <c r="N5400">
        <f>2025-Table1[[#This Row],[Year]]</f>
        <v>5</v>
      </c>
    </row>
    <row r="5401" spans="1:14" x14ac:dyDescent="0.3">
      <c r="A5401" t="s">
        <v>21</v>
      </c>
      <c r="B5401" t="s">
        <v>366</v>
      </c>
      <c r="C5401">
        <v>2022</v>
      </c>
      <c r="D5401" s="3">
        <v>2</v>
      </c>
      <c r="E5401" s="3">
        <v>28850</v>
      </c>
      <c r="F5401" t="s">
        <v>13</v>
      </c>
      <c r="G5401" s="15">
        <f>IF(Table1[[#This Row],[Transmission]]="Manual", 0, 1)</f>
        <v>0</v>
      </c>
      <c r="H5401" t="s">
        <v>9472</v>
      </c>
      <c r="I5401" t="s">
        <v>14</v>
      </c>
      <c r="J5401" s="4">
        <v>45597</v>
      </c>
      <c r="K5401" t="s">
        <v>5025</v>
      </c>
      <c r="L5401" s="5">
        <v>1630000</v>
      </c>
      <c r="M5401" s="28">
        <f t="shared" si="84"/>
        <v>1630000</v>
      </c>
      <c r="N5401">
        <f>2025-Table1[[#This Row],[Year]]</f>
        <v>3</v>
      </c>
    </row>
    <row r="5402" spans="1:14" x14ac:dyDescent="0.3">
      <c r="A5402" t="s">
        <v>44</v>
      </c>
      <c r="B5402" t="s">
        <v>76</v>
      </c>
      <c r="C5402">
        <v>2019</v>
      </c>
      <c r="D5402" s="3">
        <v>5</v>
      </c>
      <c r="E5402" s="3">
        <v>82000</v>
      </c>
      <c r="F5402" t="s">
        <v>13</v>
      </c>
      <c r="G5402" s="15">
        <f>IF(Table1[[#This Row],[Transmission]]="Manual", 0, 1)</f>
        <v>0</v>
      </c>
      <c r="H5402" t="s">
        <v>9475</v>
      </c>
      <c r="I5402" t="s">
        <v>17</v>
      </c>
      <c r="J5402" s="4">
        <v>45597</v>
      </c>
      <c r="K5402" t="s">
        <v>4398</v>
      </c>
      <c r="L5402" s="5">
        <v>795000</v>
      </c>
      <c r="M5402" s="28">
        <f t="shared" si="84"/>
        <v>795000</v>
      </c>
      <c r="N5402">
        <f>2025-Table1[[#This Row],[Year]]</f>
        <v>6</v>
      </c>
    </row>
    <row r="5403" spans="1:14" x14ac:dyDescent="0.3">
      <c r="A5403" t="s">
        <v>113</v>
      </c>
      <c r="B5403" t="s">
        <v>121</v>
      </c>
      <c r="C5403">
        <v>2017</v>
      </c>
      <c r="D5403" s="3">
        <v>7</v>
      </c>
      <c r="E5403" s="3">
        <v>45000</v>
      </c>
      <c r="F5403" t="s">
        <v>25</v>
      </c>
      <c r="G5403" s="15">
        <f>IF(Table1[[#This Row],[Transmission]]="Manual", 0, 1)</f>
        <v>1</v>
      </c>
      <c r="H5403" t="s">
        <v>9472</v>
      </c>
      <c r="I5403" t="s">
        <v>17</v>
      </c>
      <c r="J5403" s="4">
        <v>45597</v>
      </c>
      <c r="K5403" t="s">
        <v>2343</v>
      </c>
      <c r="L5403" s="5">
        <v>1125000</v>
      </c>
      <c r="M5403" s="28">
        <f t="shared" si="84"/>
        <v>1125000</v>
      </c>
      <c r="N5403">
        <f>2025-Table1[[#This Row],[Year]]</f>
        <v>8</v>
      </c>
    </row>
    <row r="5404" spans="1:14" x14ac:dyDescent="0.3">
      <c r="A5404" t="s">
        <v>101</v>
      </c>
      <c r="B5404" t="s">
        <v>3493</v>
      </c>
      <c r="C5404">
        <v>2011</v>
      </c>
      <c r="D5404" s="3">
        <v>13</v>
      </c>
      <c r="E5404" s="3">
        <v>105000</v>
      </c>
      <c r="F5404" t="s">
        <v>13</v>
      </c>
      <c r="G5404" s="15">
        <f>IF(Table1[[#This Row],[Transmission]]="Manual", 0, 1)</f>
        <v>0</v>
      </c>
      <c r="H5404" t="s">
        <v>9475</v>
      </c>
      <c r="I5404" t="s">
        <v>17</v>
      </c>
      <c r="J5404" s="4">
        <v>45597</v>
      </c>
      <c r="K5404" t="s">
        <v>5026</v>
      </c>
      <c r="L5404" s="5">
        <v>135000</v>
      </c>
      <c r="M5404" s="28">
        <f t="shared" si="84"/>
        <v>135000</v>
      </c>
      <c r="N5404">
        <f>2025-Table1[[#This Row],[Year]]</f>
        <v>14</v>
      </c>
    </row>
    <row r="5405" spans="1:14" x14ac:dyDescent="0.3">
      <c r="A5405" t="s">
        <v>15</v>
      </c>
      <c r="B5405" t="s">
        <v>176</v>
      </c>
      <c r="C5405">
        <v>2017</v>
      </c>
      <c r="D5405" s="3">
        <v>7</v>
      </c>
      <c r="E5405" s="3">
        <v>80000</v>
      </c>
      <c r="F5405" t="s">
        <v>25</v>
      </c>
      <c r="G5405" s="15">
        <f>IF(Table1[[#This Row],[Transmission]]="Manual", 0, 1)</f>
        <v>1</v>
      </c>
      <c r="H5405" t="s">
        <v>9475</v>
      </c>
      <c r="I5405" t="s">
        <v>2903</v>
      </c>
      <c r="J5405" s="4">
        <v>45597</v>
      </c>
      <c r="K5405" t="s">
        <v>5027</v>
      </c>
      <c r="L5405" s="5">
        <v>1399000</v>
      </c>
      <c r="M5405" s="28">
        <f t="shared" si="84"/>
        <v>1399000</v>
      </c>
      <c r="N5405">
        <f>2025-Table1[[#This Row],[Year]]</f>
        <v>8</v>
      </c>
    </row>
    <row r="5406" spans="1:14" x14ac:dyDescent="0.3">
      <c r="A5406" t="s">
        <v>44</v>
      </c>
      <c r="B5406" t="s">
        <v>116</v>
      </c>
      <c r="C5406">
        <v>2015</v>
      </c>
      <c r="D5406" s="3">
        <v>9</v>
      </c>
      <c r="E5406" s="3">
        <v>80000</v>
      </c>
      <c r="F5406" t="s">
        <v>13</v>
      </c>
      <c r="G5406" s="15">
        <f>IF(Table1[[#This Row],[Transmission]]="Manual", 0, 1)</f>
        <v>0</v>
      </c>
      <c r="H5406" t="s">
        <v>9472</v>
      </c>
      <c r="I5406" t="s">
        <v>2903</v>
      </c>
      <c r="J5406" s="4">
        <v>45597</v>
      </c>
      <c r="K5406" t="s">
        <v>5028</v>
      </c>
      <c r="L5406" s="5">
        <v>249000</v>
      </c>
      <c r="M5406" s="28">
        <f t="shared" si="84"/>
        <v>249000</v>
      </c>
      <c r="N5406">
        <f>2025-Table1[[#This Row],[Year]]</f>
        <v>10</v>
      </c>
    </row>
    <row r="5407" spans="1:14" x14ac:dyDescent="0.3">
      <c r="A5407" t="s">
        <v>44</v>
      </c>
      <c r="B5407" t="s">
        <v>45</v>
      </c>
      <c r="C5407">
        <v>2014</v>
      </c>
      <c r="D5407" s="3">
        <v>10</v>
      </c>
      <c r="E5407" s="3">
        <v>90000</v>
      </c>
      <c r="F5407" t="s">
        <v>13</v>
      </c>
      <c r="G5407" s="15">
        <f>IF(Table1[[#This Row],[Transmission]]="Manual", 0, 1)</f>
        <v>0</v>
      </c>
      <c r="H5407" t="s">
        <v>9475</v>
      </c>
      <c r="I5407" t="s">
        <v>17</v>
      </c>
      <c r="J5407" s="4">
        <v>45597</v>
      </c>
      <c r="K5407" t="s">
        <v>5029</v>
      </c>
      <c r="L5407" s="5">
        <v>410000</v>
      </c>
      <c r="M5407" s="28">
        <f t="shared" si="84"/>
        <v>410000</v>
      </c>
      <c r="N5407">
        <f>2025-Table1[[#This Row],[Year]]</f>
        <v>11</v>
      </c>
    </row>
    <row r="5408" spans="1:14" x14ac:dyDescent="0.3">
      <c r="A5408" t="s">
        <v>11</v>
      </c>
      <c r="B5408" t="s">
        <v>185</v>
      </c>
      <c r="C5408">
        <v>2015</v>
      </c>
      <c r="D5408" s="3">
        <v>9</v>
      </c>
      <c r="E5408" s="3">
        <v>109000</v>
      </c>
      <c r="F5408" t="s">
        <v>13</v>
      </c>
      <c r="G5408" s="15">
        <f>IF(Table1[[#This Row],[Transmission]]="Manual", 0, 1)</f>
        <v>0</v>
      </c>
      <c r="H5408" t="s">
        <v>9475</v>
      </c>
      <c r="I5408" t="s">
        <v>2903</v>
      </c>
      <c r="J5408" s="4">
        <v>45597</v>
      </c>
      <c r="K5408" t="s">
        <v>5030</v>
      </c>
      <c r="L5408" s="5">
        <v>475000</v>
      </c>
      <c r="M5408" s="28">
        <f t="shared" si="84"/>
        <v>475000</v>
      </c>
      <c r="N5408">
        <f>2025-Table1[[#This Row],[Year]]</f>
        <v>10</v>
      </c>
    </row>
    <row r="5409" spans="1:14" x14ac:dyDescent="0.3">
      <c r="A5409" t="s">
        <v>44</v>
      </c>
      <c r="B5409" t="s">
        <v>79</v>
      </c>
      <c r="C5409">
        <v>2022</v>
      </c>
      <c r="D5409" s="3">
        <v>2</v>
      </c>
      <c r="E5409" s="3">
        <v>71000</v>
      </c>
      <c r="F5409" t="s">
        <v>13</v>
      </c>
      <c r="G5409" s="15">
        <f>IF(Table1[[#This Row],[Transmission]]="Manual", 0, 1)</f>
        <v>0</v>
      </c>
      <c r="H5409" t="s">
        <v>9472</v>
      </c>
      <c r="I5409" t="s">
        <v>17</v>
      </c>
      <c r="J5409" s="4">
        <v>45597</v>
      </c>
      <c r="K5409" t="s">
        <v>5031</v>
      </c>
      <c r="L5409" s="5">
        <v>1545000</v>
      </c>
      <c r="M5409" s="28">
        <f t="shared" si="84"/>
        <v>1545000</v>
      </c>
      <c r="N5409">
        <f>2025-Table1[[#This Row],[Year]]</f>
        <v>3</v>
      </c>
    </row>
    <row r="5410" spans="1:14" x14ac:dyDescent="0.3">
      <c r="A5410" t="s">
        <v>21</v>
      </c>
      <c r="B5410" t="s">
        <v>49</v>
      </c>
      <c r="C5410">
        <v>2020</v>
      </c>
      <c r="D5410" s="3">
        <v>4</v>
      </c>
      <c r="E5410" s="3">
        <v>24</v>
      </c>
      <c r="F5410" t="s">
        <v>25</v>
      </c>
      <c r="G5410" s="15">
        <f>IF(Table1[[#This Row],[Transmission]]="Manual", 0, 1)</f>
        <v>1</v>
      </c>
      <c r="H5410" t="s">
        <v>9472</v>
      </c>
      <c r="I5410" t="s">
        <v>2903</v>
      </c>
      <c r="J5410" s="4">
        <v>45597</v>
      </c>
      <c r="K5410" t="s">
        <v>5032</v>
      </c>
      <c r="L5410" s="5">
        <v>1020000</v>
      </c>
      <c r="M5410" s="28">
        <f t="shared" si="84"/>
        <v>1020000</v>
      </c>
      <c r="N5410">
        <f>2025-Table1[[#This Row],[Year]]</f>
        <v>5</v>
      </c>
    </row>
    <row r="5411" spans="1:14" x14ac:dyDescent="0.3">
      <c r="A5411" t="s">
        <v>21</v>
      </c>
      <c r="B5411" t="s">
        <v>111</v>
      </c>
      <c r="C5411">
        <v>2016</v>
      </c>
      <c r="D5411" s="3">
        <v>8</v>
      </c>
      <c r="E5411" s="3">
        <v>43000</v>
      </c>
      <c r="F5411" t="s">
        <v>13</v>
      </c>
      <c r="G5411" s="15">
        <f>IF(Table1[[#This Row],[Transmission]]="Manual", 0, 1)</f>
        <v>0</v>
      </c>
      <c r="H5411" t="s">
        <v>9475</v>
      </c>
      <c r="I5411" t="s">
        <v>2903</v>
      </c>
      <c r="J5411" s="4">
        <v>45597</v>
      </c>
      <c r="K5411" t="s">
        <v>3747</v>
      </c>
      <c r="L5411" s="5">
        <v>350000</v>
      </c>
      <c r="M5411" s="28">
        <f t="shared" si="84"/>
        <v>350000</v>
      </c>
      <c r="N5411">
        <f>2025-Table1[[#This Row],[Year]]</f>
        <v>9</v>
      </c>
    </row>
    <row r="5412" spans="1:14" x14ac:dyDescent="0.3">
      <c r="A5412" t="s">
        <v>21</v>
      </c>
      <c r="B5412" t="s">
        <v>49</v>
      </c>
      <c r="C5412">
        <v>2020</v>
      </c>
      <c r="D5412" s="3">
        <v>4</v>
      </c>
      <c r="E5412" s="3">
        <v>96000</v>
      </c>
      <c r="F5412" t="s">
        <v>13</v>
      </c>
      <c r="G5412" s="15">
        <f>IF(Table1[[#This Row],[Transmission]]="Manual", 0, 1)</f>
        <v>0</v>
      </c>
      <c r="H5412" t="s">
        <v>9472</v>
      </c>
      <c r="I5412" t="s">
        <v>2903</v>
      </c>
      <c r="J5412" s="4">
        <v>45597</v>
      </c>
      <c r="K5412" t="s">
        <v>3583</v>
      </c>
      <c r="L5412" s="5">
        <v>1035000</v>
      </c>
      <c r="M5412" s="28">
        <f t="shared" si="84"/>
        <v>1035000</v>
      </c>
      <c r="N5412">
        <f>2025-Table1[[#This Row],[Year]]</f>
        <v>5</v>
      </c>
    </row>
    <row r="5413" spans="1:14" x14ac:dyDescent="0.3">
      <c r="A5413" t="s">
        <v>21</v>
      </c>
      <c r="B5413" t="s">
        <v>24</v>
      </c>
      <c r="C5413">
        <v>2018</v>
      </c>
      <c r="D5413" s="3">
        <v>6</v>
      </c>
      <c r="E5413" s="3">
        <v>66000</v>
      </c>
      <c r="F5413" t="s">
        <v>25</v>
      </c>
      <c r="G5413" s="15">
        <f>IF(Table1[[#This Row],[Transmission]]="Manual", 0, 1)</f>
        <v>1</v>
      </c>
      <c r="H5413" t="s">
        <v>9475</v>
      </c>
      <c r="I5413" t="s">
        <v>2903</v>
      </c>
      <c r="J5413" s="4">
        <v>45597</v>
      </c>
      <c r="K5413" t="s">
        <v>3257</v>
      </c>
      <c r="L5413" s="5">
        <v>545000</v>
      </c>
      <c r="M5413" s="28">
        <f t="shared" si="84"/>
        <v>545000</v>
      </c>
      <c r="N5413">
        <f>2025-Table1[[#This Row],[Year]]</f>
        <v>7</v>
      </c>
    </row>
    <row r="5414" spans="1:14" x14ac:dyDescent="0.3">
      <c r="A5414" t="s">
        <v>44</v>
      </c>
      <c r="B5414" t="s">
        <v>976</v>
      </c>
      <c r="C5414">
        <v>2011</v>
      </c>
      <c r="D5414" s="3">
        <v>13</v>
      </c>
      <c r="E5414" s="3">
        <v>98500</v>
      </c>
      <c r="F5414" t="s">
        <v>13</v>
      </c>
      <c r="G5414" s="15">
        <f>IF(Table1[[#This Row],[Transmission]]="Manual", 0, 1)</f>
        <v>0</v>
      </c>
      <c r="H5414" t="s">
        <v>9475</v>
      </c>
      <c r="I5414" t="s">
        <v>17</v>
      </c>
      <c r="J5414" s="4">
        <v>45597</v>
      </c>
      <c r="K5414" t="s">
        <v>5033</v>
      </c>
      <c r="L5414" s="5">
        <v>319000</v>
      </c>
      <c r="M5414" s="28">
        <f t="shared" si="84"/>
        <v>319000</v>
      </c>
      <c r="N5414">
        <f>2025-Table1[[#This Row],[Year]]</f>
        <v>14</v>
      </c>
    </row>
    <row r="5415" spans="1:14" x14ac:dyDescent="0.3">
      <c r="A5415" t="s">
        <v>33</v>
      </c>
      <c r="B5415" t="s">
        <v>1628</v>
      </c>
      <c r="C5415">
        <v>2009</v>
      </c>
      <c r="D5415" s="3">
        <v>15</v>
      </c>
      <c r="E5415" s="3">
        <v>86861</v>
      </c>
      <c r="F5415" t="s">
        <v>13</v>
      </c>
      <c r="G5415" s="15">
        <f>IF(Table1[[#This Row],[Transmission]]="Manual", 0, 1)</f>
        <v>0</v>
      </c>
      <c r="H5415" t="s">
        <v>9475</v>
      </c>
      <c r="I5415" t="s">
        <v>2903</v>
      </c>
      <c r="J5415" s="4">
        <v>45597</v>
      </c>
      <c r="K5415" t="s">
        <v>5034</v>
      </c>
      <c r="L5415" s="5">
        <v>148000</v>
      </c>
      <c r="M5415" s="28">
        <f t="shared" si="84"/>
        <v>148000</v>
      </c>
      <c r="N5415">
        <f>2025-Table1[[#This Row],[Year]]</f>
        <v>16</v>
      </c>
    </row>
    <row r="5416" spans="1:14" x14ac:dyDescent="0.3">
      <c r="A5416" t="s">
        <v>21</v>
      </c>
      <c r="B5416" t="s">
        <v>39</v>
      </c>
      <c r="C5416">
        <v>2019</v>
      </c>
      <c r="D5416" s="3">
        <v>5</v>
      </c>
      <c r="E5416" s="3">
        <v>116500</v>
      </c>
      <c r="F5416" t="s">
        <v>25</v>
      </c>
      <c r="G5416" s="15">
        <f>IF(Table1[[#This Row],[Transmission]]="Manual", 0, 1)</f>
        <v>1</v>
      </c>
      <c r="H5416" t="s">
        <v>9472</v>
      </c>
      <c r="I5416" t="s">
        <v>2903</v>
      </c>
      <c r="J5416" s="4">
        <v>45597</v>
      </c>
      <c r="K5416" t="s">
        <v>5035</v>
      </c>
      <c r="L5416" s="5">
        <v>460000</v>
      </c>
      <c r="M5416" s="28">
        <f t="shared" si="84"/>
        <v>460000</v>
      </c>
      <c r="N5416">
        <f>2025-Table1[[#This Row],[Year]]</f>
        <v>6</v>
      </c>
    </row>
    <row r="5417" spans="1:14" x14ac:dyDescent="0.3">
      <c r="A5417" t="s">
        <v>97</v>
      </c>
      <c r="B5417" t="s">
        <v>236</v>
      </c>
      <c r="C5417">
        <v>2014</v>
      </c>
      <c r="D5417" s="3">
        <v>10</v>
      </c>
      <c r="E5417" s="3">
        <v>59779</v>
      </c>
      <c r="F5417" t="s">
        <v>25</v>
      </c>
      <c r="G5417" s="15">
        <f>IF(Table1[[#This Row],[Transmission]]="Manual", 0, 1)</f>
        <v>1</v>
      </c>
      <c r="H5417" t="s">
        <v>9475</v>
      </c>
      <c r="I5417" t="s">
        <v>14</v>
      </c>
      <c r="J5417" s="4">
        <v>45597</v>
      </c>
      <c r="K5417" t="s">
        <v>5036</v>
      </c>
      <c r="L5417" s="5">
        <v>425000</v>
      </c>
      <c r="M5417" s="28">
        <f t="shared" si="84"/>
        <v>425000</v>
      </c>
      <c r="N5417">
        <f>2025-Table1[[#This Row],[Year]]</f>
        <v>11</v>
      </c>
    </row>
    <row r="5418" spans="1:14" x14ac:dyDescent="0.3">
      <c r="A5418" t="s">
        <v>64</v>
      </c>
      <c r="B5418" t="s">
        <v>65</v>
      </c>
      <c r="C5418">
        <v>2021</v>
      </c>
      <c r="D5418" s="3">
        <v>3</v>
      </c>
      <c r="E5418" s="3">
        <v>43000</v>
      </c>
      <c r="F5418" t="s">
        <v>25</v>
      </c>
      <c r="G5418" s="15">
        <f>IF(Table1[[#This Row],[Transmission]]="Manual", 0, 1)</f>
        <v>1</v>
      </c>
      <c r="H5418" t="s">
        <v>9472</v>
      </c>
      <c r="I5418" t="s">
        <v>14</v>
      </c>
      <c r="J5418" s="4">
        <v>45597</v>
      </c>
      <c r="K5418" t="s">
        <v>5037</v>
      </c>
      <c r="L5418" s="5">
        <v>1595000</v>
      </c>
      <c r="M5418" s="28">
        <f t="shared" si="84"/>
        <v>1595000</v>
      </c>
      <c r="N5418">
        <f>2025-Table1[[#This Row],[Year]]</f>
        <v>4</v>
      </c>
    </row>
    <row r="5419" spans="1:14" x14ac:dyDescent="0.3">
      <c r="A5419" t="s">
        <v>38</v>
      </c>
      <c r="B5419" t="s">
        <v>145</v>
      </c>
      <c r="C5419">
        <v>2021</v>
      </c>
      <c r="D5419" s="3">
        <v>3</v>
      </c>
      <c r="E5419" s="3">
        <v>50000</v>
      </c>
      <c r="F5419" t="s">
        <v>25</v>
      </c>
      <c r="G5419" s="15">
        <f>IF(Table1[[#This Row],[Transmission]]="Manual", 0, 1)</f>
        <v>1</v>
      </c>
      <c r="H5419" t="s">
        <v>9472</v>
      </c>
      <c r="I5419" t="s">
        <v>17</v>
      </c>
      <c r="J5419" s="4">
        <v>45597</v>
      </c>
      <c r="K5419" t="s">
        <v>5038</v>
      </c>
      <c r="L5419" s="5">
        <v>1360000</v>
      </c>
      <c r="M5419" s="28">
        <f t="shared" si="84"/>
        <v>1360000</v>
      </c>
      <c r="N5419">
        <f>2025-Table1[[#This Row],[Year]]</f>
        <v>4</v>
      </c>
    </row>
    <row r="5420" spans="1:14" x14ac:dyDescent="0.3">
      <c r="A5420" t="s">
        <v>15</v>
      </c>
      <c r="B5420" t="s">
        <v>93</v>
      </c>
      <c r="C5420">
        <v>2014</v>
      </c>
      <c r="D5420" s="3">
        <v>10</v>
      </c>
      <c r="E5420" s="3">
        <v>89000</v>
      </c>
      <c r="F5420" t="s">
        <v>25</v>
      </c>
      <c r="G5420" s="15">
        <f>IF(Table1[[#This Row],[Transmission]]="Manual", 0, 1)</f>
        <v>1</v>
      </c>
      <c r="H5420" t="s">
        <v>9472</v>
      </c>
      <c r="I5420" t="s">
        <v>17</v>
      </c>
      <c r="J5420" s="4">
        <v>45597</v>
      </c>
      <c r="K5420" t="s">
        <v>283</v>
      </c>
      <c r="L5420" s="5">
        <v>1300000</v>
      </c>
      <c r="M5420" s="28">
        <f t="shared" si="84"/>
        <v>1300000</v>
      </c>
      <c r="N5420">
        <f>2025-Table1[[#This Row],[Year]]</f>
        <v>11</v>
      </c>
    </row>
    <row r="5421" spans="1:14" x14ac:dyDescent="0.3">
      <c r="A5421" t="s">
        <v>15</v>
      </c>
      <c r="B5421" t="s">
        <v>16</v>
      </c>
      <c r="C5421">
        <v>2013</v>
      </c>
      <c r="D5421" s="3">
        <v>11</v>
      </c>
      <c r="E5421" s="3">
        <v>114918</v>
      </c>
      <c r="F5421" t="s">
        <v>13</v>
      </c>
      <c r="G5421" s="15">
        <f>IF(Table1[[#This Row],[Transmission]]="Manual", 0, 1)</f>
        <v>0</v>
      </c>
      <c r="H5421" t="s">
        <v>9472</v>
      </c>
      <c r="I5421" t="s">
        <v>17</v>
      </c>
      <c r="J5421" s="4">
        <v>45566</v>
      </c>
      <c r="K5421" t="s">
        <v>5039</v>
      </c>
      <c r="L5421" s="5">
        <v>775000</v>
      </c>
      <c r="M5421" s="28">
        <f t="shared" si="84"/>
        <v>775000</v>
      </c>
      <c r="N5421">
        <f>2025-Table1[[#This Row],[Year]]</f>
        <v>12</v>
      </c>
    </row>
    <row r="5422" spans="1:14" x14ac:dyDescent="0.3">
      <c r="A5422" t="s">
        <v>113</v>
      </c>
      <c r="B5422" t="s">
        <v>396</v>
      </c>
      <c r="C5422">
        <v>2015</v>
      </c>
      <c r="D5422" s="3">
        <v>9</v>
      </c>
      <c r="E5422" s="3">
        <v>83455</v>
      </c>
      <c r="F5422" t="s">
        <v>13</v>
      </c>
      <c r="G5422" s="15">
        <f>IF(Table1[[#This Row],[Transmission]]="Manual", 0, 1)</f>
        <v>0</v>
      </c>
      <c r="H5422" t="s">
        <v>9475</v>
      </c>
      <c r="I5422" t="s">
        <v>17</v>
      </c>
      <c r="J5422" s="4">
        <v>45597</v>
      </c>
      <c r="K5422" t="s">
        <v>5040</v>
      </c>
      <c r="L5422" s="5">
        <v>890000</v>
      </c>
      <c r="M5422" s="28">
        <f t="shared" si="84"/>
        <v>890000</v>
      </c>
      <c r="N5422">
        <f>2025-Table1[[#This Row],[Year]]</f>
        <v>10</v>
      </c>
    </row>
    <row r="5423" spans="1:14" x14ac:dyDescent="0.3">
      <c r="A5423" t="s">
        <v>21</v>
      </c>
      <c r="B5423" t="s">
        <v>366</v>
      </c>
      <c r="C5423">
        <v>2018</v>
      </c>
      <c r="D5423" s="3">
        <v>6</v>
      </c>
      <c r="E5423" s="3">
        <v>110000</v>
      </c>
      <c r="F5423" t="s">
        <v>13</v>
      </c>
      <c r="G5423" s="15">
        <f>IF(Table1[[#This Row],[Transmission]]="Manual", 0, 1)</f>
        <v>0</v>
      </c>
      <c r="H5423" t="s">
        <v>9472</v>
      </c>
      <c r="I5423" t="s">
        <v>17</v>
      </c>
      <c r="J5423" s="4">
        <v>45597</v>
      </c>
      <c r="K5423" t="s">
        <v>5041</v>
      </c>
      <c r="L5423" s="5">
        <v>925000</v>
      </c>
      <c r="M5423" s="28">
        <f t="shared" si="84"/>
        <v>925000</v>
      </c>
      <c r="N5423">
        <f>2025-Table1[[#This Row],[Year]]</f>
        <v>7</v>
      </c>
    </row>
    <row r="5424" spans="1:14" x14ac:dyDescent="0.3">
      <c r="A5424" t="s">
        <v>21</v>
      </c>
      <c r="B5424" t="s">
        <v>905</v>
      </c>
      <c r="C5424">
        <v>2006</v>
      </c>
      <c r="D5424" s="3">
        <v>18</v>
      </c>
      <c r="E5424" s="3">
        <v>130000</v>
      </c>
      <c r="F5424" t="s">
        <v>13</v>
      </c>
      <c r="G5424" s="15">
        <f>IF(Table1[[#This Row],[Transmission]]="Manual", 0, 1)</f>
        <v>0</v>
      </c>
      <c r="H5424" t="s">
        <v>9475</v>
      </c>
      <c r="I5424" t="s">
        <v>14</v>
      </c>
      <c r="J5424" s="4">
        <v>45597</v>
      </c>
      <c r="K5424" t="s">
        <v>5042</v>
      </c>
      <c r="L5424" s="5">
        <v>90000</v>
      </c>
      <c r="M5424" s="28">
        <f t="shared" si="84"/>
        <v>90000</v>
      </c>
      <c r="N5424">
        <f>2025-Table1[[#This Row],[Year]]</f>
        <v>19</v>
      </c>
    </row>
    <row r="5425" spans="1:14" x14ac:dyDescent="0.3">
      <c r="A5425" t="s">
        <v>21</v>
      </c>
      <c r="B5425" t="s">
        <v>194</v>
      </c>
      <c r="C5425">
        <v>2017</v>
      </c>
      <c r="D5425" s="3">
        <v>7</v>
      </c>
      <c r="E5425" s="3">
        <v>100000</v>
      </c>
      <c r="F5425" t="s">
        <v>25</v>
      </c>
      <c r="G5425" s="15">
        <f>IF(Table1[[#This Row],[Transmission]]="Manual", 0, 1)</f>
        <v>1</v>
      </c>
      <c r="H5425" t="s">
        <v>9475</v>
      </c>
      <c r="I5425" t="s">
        <v>2903</v>
      </c>
      <c r="J5425" s="4">
        <v>45597</v>
      </c>
      <c r="K5425" t="s">
        <v>5043</v>
      </c>
      <c r="L5425" s="5">
        <v>340000</v>
      </c>
      <c r="M5425" s="28">
        <f t="shared" si="84"/>
        <v>340000</v>
      </c>
      <c r="N5425">
        <f>2025-Table1[[#This Row],[Year]]</f>
        <v>8</v>
      </c>
    </row>
    <row r="5426" spans="1:14" x14ac:dyDescent="0.3">
      <c r="A5426" t="s">
        <v>113</v>
      </c>
      <c r="B5426" t="s">
        <v>181</v>
      </c>
      <c r="C5426">
        <v>2017</v>
      </c>
      <c r="D5426" s="3">
        <v>7</v>
      </c>
      <c r="E5426" s="3">
        <v>129000</v>
      </c>
      <c r="F5426" t="s">
        <v>13</v>
      </c>
      <c r="G5426" s="15">
        <f>IF(Table1[[#This Row],[Transmission]]="Manual", 0, 1)</f>
        <v>0</v>
      </c>
      <c r="H5426" t="s">
        <v>9472</v>
      </c>
      <c r="I5426" t="s">
        <v>17</v>
      </c>
      <c r="J5426" s="4">
        <v>45597</v>
      </c>
      <c r="K5426" t="s">
        <v>5044</v>
      </c>
      <c r="L5426" s="5">
        <v>720000</v>
      </c>
      <c r="M5426" s="28">
        <f t="shared" si="84"/>
        <v>720000</v>
      </c>
      <c r="N5426">
        <f>2025-Table1[[#This Row],[Year]]</f>
        <v>8</v>
      </c>
    </row>
    <row r="5427" spans="1:14" x14ac:dyDescent="0.3">
      <c r="A5427" t="s">
        <v>21</v>
      </c>
      <c r="B5427" t="s">
        <v>99</v>
      </c>
      <c r="C5427">
        <v>2015</v>
      </c>
      <c r="D5427" s="3">
        <v>9</v>
      </c>
      <c r="E5427" s="3">
        <v>88000</v>
      </c>
      <c r="F5427" t="s">
        <v>13</v>
      </c>
      <c r="G5427" s="15">
        <f>IF(Table1[[#This Row],[Transmission]]="Manual", 0, 1)</f>
        <v>0</v>
      </c>
      <c r="H5427" t="s">
        <v>9475</v>
      </c>
      <c r="I5427" t="s">
        <v>14</v>
      </c>
      <c r="J5427" s="4">
        <v>45597</v>
      </c>
      <c r="K5427" t="s">
        <v>5045</v>
      </c>
      <c r="L5427" s="5">
        <v>575000</v>
      </c>
      <c r="M5427" s="28">
        <f t="shared" si="84"/>
        <v>575000</v>
      </c>
      <c r="N5427">
        <f>2025-Table1[[#This Row],[Year]]</f>
        <v>10</v>
      </c>
    </row>
    <row r="5428" spans="1:14" x14ac:dyDescent="0.3">
      <c r="A5428" t="s">
        <v>21</v>
      </c>
      <c r="B5428" t="s">
        <v>2944</v>
      </c>
      <c r="C5428">
        <v>2019</v>
      </c>
      <c r="D5428" s="3">
        <v>5</v>
      </c>
      <c r="E5428" s="3">
        <v>52000</v>
      </c>
      <c r="F5428" t="s">
        <v>13</v>
      </c>
      <c r="G5428" s="15">
        <f>IF(Table1[[#This Row],[Transmission]]="Manual", 0, 1)</f>
        <v>0</v>
      </c>
      <c r="H5428" t="s">
        <v>9472</v>
      </c>
      <c r="I5428" t="s">
        <v>2903</v>
      </c>
      <c r="J5428" s="4">
        <v>45597</v>
      </c>
      <c r="K5428" t="s">
        <v>3117</v>
      </c>
      <c r="L5428" s="5">
        <v>490000</v>
      </c>
      <c r="M5428" s="28">
        <f t="shared" si="84"/>
        <v>490000</v>
      </c>
      <c r="N5428">
        <f>2025-Table1[[#This Row],[Year]]</f>
        <v>6</v>
      </c>
    </row>
    <row r="5429" spans="1:14" x14ac:dyDescent="0.3">
      <c r="A5429" t="s">
        <v>44</v>
      </c>
      <c r="B5429" t="s">
        <v>79</v>
      </c>
      <c r="C5429">
        <v>2018</v>
      </c>
      <c r="D5429" s="3">
        <v>6</v>
      </c>
      <c r="E5429" s="3">
        <v>91000</v>
      </c>
      <c r="F5429" t="s">
        <v>13</v>
      </c>
      <c r="G5429" s="15">
        <f>IF(Table1[[#This Row],[Transmission]]="Manual", 0, 1)</f>
        <v>0</v>
      </c>
      <c r="H5429" t="s">
        <v>9472</v>
      </c>
      <c r="I5429" t="s">
        <v>17</v>
      </c>
      <c r="J5429" s="4">
        <v>45597</v>
      </c>
      <c r="K5429" t="s">
        <v>1320</v>
      </c>
      <c r="L5429" s="5">
        <v>1080000</v>
      </c>
      <c r="M5429" s="28">
        <f t="shared" si="84"/>
        <v>1080000</v>
      </c>
      <c r="N5429">
        <f>2025-Table1[[#This Row],[Year]]</f>
        <v>7</v>
      </c>
    </row>
    <row r="5430" spans="1:14" x14ac:dyDescent="0.3">
      <c r="A5430" t="s">
        <v>11</v>
      </c>
      <c r="B5430" t="s">
        <v>288</v>
      </c>
      <c r="C5430">
        <v>2016</v>
      </c>
      <c r="D5430" s="3">
        <v>8</v>
      </c>
      <c r="E5430" s="3">
        <v>62091</v>
      </c>
      <c r="F5430" t="s">
        <v>25</v>
      </c>
      <c r="G5430" s="15">
        <f>IF(Table1[[#This Row],[Transmission]]="Manual", 0, 1)</f>
        <v>1</v>
      </c>
      <c r="H5430" t="s">
        <v>9475</v>
      </c>
      <c r="I5430" t="s">
        <v>14</v>
      </c>
      <c r="J5430" s="4">
        <v>45566</v>
      </c>
      <c r="K5430" t="s">
        <v>5046</v>
      </c>
      <c r="L5430" s="5">
        <v>599000</v>
      </c>
      <c r="M5430" s="28">
        <f t="shared" si="84"/>
        <v>599000</v>
      </c>
      <c r="N5430">
        <f>2025-Table1[[#This Row],[Year]]</f>
        <v>9</v>
      </c>
    </row>
    <row r="5431" spans="1:14" x14ac:dyDescent="0.3">
      <c r="A5431" t="s">
        <v>21</v>
      </c>
      <c r="B5431" t="s">
        <v>3123</v>
      </c>
      <c r="C5431">
        <v>2019</v>
      </c>
      <c r="D5431" s="3">
        <v>5</v>
      </c>
      <c r="E5431" s="3">
        <v>78000</v>
      </c>
      <c r="F5431" t="s">
        <v>25</v>
      </c>
      <c r="G5431" s="15">
        <f>IF(Table1[[#This Row],[Transmission]]="Manual", 0, 1)</f>
        <v>1</v>
      </c>
      <c r="H5431" t="s">
        <v>9472</v>
      </c>
      <c r="I5431" t="s">
        <v>14</v>
      </c>
      <c r="J5431" s="4">
        <v>45597</v>
      </c>
      <c r="K5431" t="s">
        <v>5047</v>
      </c>
      <c r="L5431" s="5">
        <v>490000</v>
      </c>
      <c r="M5431" s="28">
        <f t="shared" si="84"/>
        <v>490000</v>
      </c>
      <c r="N5431">
        <f>2025-Table1[[#This Row],[Year]]</f>
        <v>6</v>
      </c>
    </row>
    <row r="5432" spans="1:14" x14ac:dyDescent="0.3">
      <c r="A5432" t="s">
        <v>44</v>
      </c>
      <c r="B5432" t="s">
        <v>133</v>
      </c>
      <c r="C5432">
        <v>2011</v>
      </c>
      <c r="D5432" s="3">
        <v>13</v>
      </c>
      <c r="E5432" s="3">
        <v>135000</v>
      </c>
      <c r="F5432" t="s">
        <v>25</v>
      </c>
      <c r="G5432" s="15">
        <f>IF(Table1[[#This Row],[Transmission]]="Manual", 0, 1)</f>
        <v>1</v>
      </c>
      <c r="H5432" t="s">
        <v>9472</v>
      </c>
      <c r="I5432" t="s">
        <v>2903</v>
      </c>
      <c r="J5432" s="4">
        <v>45597</v>
      </c>
      <c r="K5432" t="s">
        <v>5048</v>
      </c>
      <c r="L5432" s="5">
        <v>150000</v>
      </c>
      <c r="M5432" s="28">
        <f t="shared" si="84"/>
        <v>150000</v>
      </c>
      <c r="N5432">
        <f>2025-Table1[[#This Row],[Year]]</f>
        <v>14</v>
      </c>
    </row>
    <row r="5433" spans="1:14" x14ac:dyDescent="0.3">
      <c r="A5433" t="s">
        <v>21</v>
      </c>
      <c r="B5433" t="s">
        <v>70</v>
      </c>
      <c r="C5433">
        <v>2016</v>
      </c>
      <c r="D5433" s="3">
        <v>8</v>
      </c>
      <c r="E5433" s="3">
        <v>84000</v>
      </c>
      <c r="F5433" t="s">
        <v>13</v>
      </c>
      <c r="G5433" s="15">
        <f>IF(Table1[[#This Row],[Transmission]]="Manual", 0, 1)</f>
        <v>0</v>
      </c>
      <c r="H5433" t="s">
        <v>9472</v>
      </c>
      <c r="I5433" t="s">
        <v>17</v>
      </c>
      <c r="J5433" s="4">
        <v>45597</v>
      </c>
      <c r="K5433" t="s">
        <v>3935</v>
      </c>
      <c r="L5433" s="5">
        <v>625001</v>
      </c>
      <c r="M5433" s="28">
        <f t="shared" si="84"/>
        <v>625001</v>
      </c>
      <c r="N5433">
        <f>2025-Table1[[#This Row],[Year]]</f>
        <v>9</v>
      </c>
    </row>
    <row r="5434" spans="1:14" x14ac:dyDescent="0.3">
      <c r="A5434" t="s">
        <v>44</v>
      </c>
      <c r="B5434" t="s">
        <v>76</v>
      </c>
      <c r="C5434">
        <v>2019</v>
      </c>
      <c r="D5434" s="3">
        <v>5</v>
      </c>
      <c r="E5434" s="3">
        <v>128122</v>
      </c>
      <c r="F5434" t="s">
        <v>13</v>
      </c>
      <c r="G5434" s="15">
        <f>IF(Table1[[#This Row],[Transmission]]="Manual", 0, 1)</f>
        <v>0</v>
      </c>
      <c r="H5434" t="s">
        <v>9472</v>
      </c>
      <c r="I5434" t="s">
        <v>17</v>
      </c>
      <c r="J5434" s="4">
        <v>45597</v>
      </c>
      <c r="K5434" t="s">
        <v>5049</v>
      </c>
      <c r="L5434" s="5">
        <v>750000</v>
      </c>
      <c r="M5434" s="28">
        <f t="shared" si="84"/>
        <v>750000</v>
      </c>
      <c r="N5434">
        <f>2025-Table1[[#This Row],[Year]]</f>
        <v>6</v>
      </c>
    </row>
    <row r="5435" spans="1:14" x14ac:dyDescent="0.3">
      <c r="A5435" t="s">
        <v>458</v>
      </c>
      <c r="B5435" t="s">
        <v>1321</v>
      </c>
      <c r="C5435">
        <v>2016</v>
      </c>
      <c r="D5435" s="3">
        <v>8</v>
      </c>
      <c r="E5435" s="3">
        <v>54000</v>
      </c>
      <c r="F5435" t="s">
        <v>25</v>
      </c>
      <c r="G5435" s="15">
        <f>IF(Table1[[#This Row],[Transmission]]="Manual", 0, 1)</f>
        <v>1</v>
      </c>
      <c r="H5435" t="s">
        <v>9475</v>
      </c>
      <c r="I5435" t="s">
        <v>14</v>
      </c>
      <c r="J5435" s="4">
        <v>45597</v>
      </c>
      <c r="K5435" t="s">
        <v>1625</v>
      </c>
      <c r="L5435" s="5">
        <v>490000</v>
      </c>
      <c r="M5435" s="28">
        <f t="shared" si="84"/>
        <v>490000</v>
      </c>
      <c r="N5435">
        <f>2025-Table1[[#This Row],[Year]]</f>
        <v>9</v>
      </c>
    </row>
    <row r="5436" spans="1:14" x14ac:dyDescent="0.3">
      <c r="A5436" t="s">
        <v>21</v>
      </c>
      <c r="B5436" t="s">
        <v>111</v>
      </c>
      <c r="C5436">
        <v>2014</v>
      </c>
      <c r="D5436" s="3">
        <v>10</v>
      </c>
      <c r="E5436" s="3">
        <v>84920</v>
      </c>
      <c r="F5436" t="s">
        <v>25</v>
      </c>
      <c r="G5436" s="15">
        <f>IF(Table1[[#This Row],[Transmission]]="Manual", 0, 1)</f>
        <v>1</v>
      </c>
      <c r="H5436" t="s">
        <v>9475</v>
      </c>
      <c r="I5436" t="s">
        <v>2903</v>
      </c>
      <c r="J5436" s="4">
        <v>45597</v>
      </c>
      <c r="K5436" t="s">
        <v>1267</v>
      </c>
      <c r="L5436" s="5">
        <v>260000</v>
      </c>
      <c r="M5436" s="28">
        <f t="shared" si="84"/>
        <v>260000</v>
      </c>
      <c r="N5436">
        <f>2025-Table1[[#This Row],[Year]]</f>
        <v>11</v>
      </c>
    </row>
    <row r="5437" spans="1:14" x14ac:dyDescent="0.3">
      <c r="A5437" t="s">
        <v>38</v>
      </c>
      <c r="B5437" t="s">
        <v>47</v>
      </c>
      <c r="C5437">
        <v>2021</v>
      </c>
      <c r="D5437" s="3">
        <v>3</v>
      </c>
      <c r="E5437" s="3">
        <v>40000</v>
      </c>
      <c r="F5437" t="s">
        <v>25</v>
      </c>
      <c r="G5437" s="15">
        <f>IF(Table1[[#This Row],[Transmission]]="Manual", 0, 1)</f>
        <v>1</v>
      </c>
      <c r="H5437" t="s">
        <v>9472</v>
      </c>
      <c r="I5437" t="s">
        <v>14</v>
      </c>
      <c r="J5437" s="4">
        <v>45597</v>
      </c>
      <c r="K5437" t="s">
        <v>5050</v>
      </c>
      <c r="L5437" s="5">
        <v>1550000</v>
      </c>
      <c r="M5437" s="28">
        <f t="shared" si="84"/>
        <v>1550000</v>
      </c>
      <c r="N5437">
        <f>2025-Table1[[#This Row],[Year]]</f>
        <v>4</v>
      </c>
    </row>
    <row r="5438" spans="1:14" x14ac:dyDescent="0.3">
      <c r="A5438" t="s">
        <v>21</v>
      </c>
      <c r="B5438" t="s">
        <v>111</v>
      </c>
      <c r="C5438">
        <v>2010</v>
      </c>
      <c r="D5438" s="3">
        <v>14</v>
      </c>
      <c r="E5438" s="3">
        <v>75000</v>
      </c>
      <c r="F5438" t="s">
        <v>13</v>
      </c>
      <c r="G5438" s="15">
        <f>IF(Table1[[#This Row],[Transmission]]="Manual", 0, 1)</f>
        <v>0</v>
      </c>
      <c r="H5438" t="s">
        <v>9472</v>
      </c>
      <c r="I5438" t="s">
        <v>2903</v>
      </c>
      <c r="J5438" s="4">
        <v>45597</v>
      </c>
      <c r="K5438" t="s">
        <v>4294</v>
      </c>
      <c r="L5438" s="5">
        <v>190000</v>
      </c>
      <c r="M5438" s="28">
        <f t="shared" si="84"/>
        <v>190000</v>
      </c>
      <c r="N5438">
        <f>2025-Table1[[#This Row],[Year]]</f>
        <v>15</v>
      </c>
    </row>
    <row r="5439" spans="1:14" x14ac:dyDescent="0.3">
      <c r="A5439" t="s">
        <v>58</v>
      </c>
      <c r="B5439" t="s">
        <v>315</v>
      </c>
      <c r="C5439">
        <v>2014</v>
      </c>
      <c r="D5439" s="3">
        <v>10</v>
      </c>
      <c r="E5439" s="3">
        <v>110000</v>
      </c>
      <c r="F5439" t="s">
        <v>25</v>
      </c>
      <c r="G5439" s="15">
        <f>IF(Table1[[#This Row],[Transmission]]="Manual", 0, 1)</f>
        <v>1</v>
      </c>
      <c r="H5439" t="s">
        <v>9475</v>
      </c>
      <c r="I5439" t="s">
        <v>17</v>
      </c>
      <c r="J5439" s="4">
        <v>45597</v>
      </c>
      <c r="K5439" t="s">
        <v>5051</v>
      </c>
      <c r="L5439" s="5">
        <v>1650000</v>
      </c>
      <c r="M5439" s="28">
        <f t="shared" si="84"/>
        <v>1650000</v>
      </c>
      <c r="N5439">
        <f>2025-Table1[[#This Row],[Year]]</f>
        <v>11</v>
      </c>
    </row>
    <row r="5440" spans="1:14" x14ac:dyDescent="0.3">
      <c r="A5440" t="s">
        <v>21</v>
      </c>
      <c r="B5440" t="s">
        <v>68</v>
      </c>
      <c r="C5440">
        <v>2017</v>
      </c>
      <c r="D5440" s="3">
        <v>7</v>
      </c>
      <c r="E5440" s="3">
        <v>80000</v>
      </c>
      <c r="F5440" t="s">
        <v>13</v>
      </c>
      <c r="G5440" s="15">
        <f>IF(Table1[[#This Row],[Transmission]]="Manual", 0, 1)</f>
        <v>0</v>
      </c>
      <c r="H5440" t="s">
        <v>9472</v>
      </c>
      <c r="I5440" t="s">
        <v>2903</v>
      </c>
      <c r="J5440" s="4">
        <v>45597</v>
      </c>
      <c r="K5440" t="s">
        <v>5052</v>
      </c>
      <c r="L5440" s="5">
        <v>390000</v>
      </c>
      <c r="M5440" s="28">
        <f t="shared" si="84"/>
        <v>390000</v>
      </c>
      <c r="N5440">
        <f>2025-Table1[[#This Row],[Year]]</f>
        <v>8</v>
      </c>
    </row>
    <row r="5441" spans="1:14" x14ac:dyDescent="0.3">
      <c r="A5441" t="s">
        <v>21</v>
      </c>
      <c r="B5441" t="s">
        <v>276</v>
      </c>
      <c r="C5441">
        <v>2009</v>
      </c>
      <c r="D5441" s="3">
        <v>15</v>
      </c>
      <c r="E5441" s="3">
        <v>65000</v>
      </c>
      <c r="F5441" t="s">
        <v>13</v>
      </c>
      <c r="G5441" s="15">
        <f>IF(Table1[[#This Row],[Transmission]]="Manual", 0, 1)</f>
        <v>0</v>
      </c>
      <c r="H5441" t="s">
        <v>9475</v>
      </c>
      <c r="I5441" t="s">
        <v>2903</v>
      </c>
      <c r="J5441" s="4">
        <v>45597</v>
      </c>
      <c r="K5441" t="s">
        <v>5053</v>
      </c>
      <c r="L5441" s="5">
        <v>60000</v>
      </c>
      <c r="M5441" s="28">
        <f t="shared" si="84"/>
        <v>60000</v>
      </c>
      <c r="N5441">
        <f>2025-Table1[[#This Row],[Year]]</f>
        <v>16</v>
      </c>
    </row>
    <row r="5442" spans="1:14" x14ac:dyDescent="0.3">
      <c r="A5442" t="s">
        <v>113</v>
      </c>
      <c r="B5442" t="s">
        <v>121</v>
      </c>
      <c r="C5442">
        <v>2017</v>
      </c>
      <c r="D5442" s="3">
        <v>7</v>
      </c>
      <c r="E5442" s="3">
        <v>94054</v>
      </c>
      <c r="F5442" t="s">
        <v>25</v>
      </c>
      <c r="G5442" s="15">
        <f>IF(Table1[[#This Row],[Transmission]]="Manual", 0, 1)</f>
        <v>1</v>
      </c>
      <c r="H5442" t="s">
        <v>9472</v>
      </c>
      <c r="I5442" t="s">
        <v>17</v>
      </c>
      <c r="J5442" s="4">
        <v>45597</v>
      </c>
      <c r="K5442" t="s">
        <v>824</v>
      </c>
      <c r="L5442" s="5">
        <v>1131000</v>
      </c>
      <c r="M5442" s="28">
        <f t="shared" si="84"/>
        <v>1131000</v>
      </c>
      <c r="N5442">
        <f>2025-Table1[[#This Row],[Year]]</f>
        <v>8</v>
      </c>
    </row>
    <row r="5443" spans="1:14" x14ac:dyDescent="0.3">
      <c r="A5443" t="s">
        <v>44</v>
      </c>
      <c r="B5443" t="s">
        <v>124</v>
      </c>
      <c r="C5443">
        <v>2011</v>
      </c>
      <c r="D5443" s="3">
        <v>13</v>
      </c>
      <c r="E5443" s="3">
        <v>100000</v>
      </c>
      <c r="F5443" t="s">
        <v>13</v>
      </c>
      <c r="G5443" s="15">
        <f>IF(Table1[[#This Row],[Transmission]]="Manual", 0, 1)</f>
        <v>0</v>
      </c>
      <c r="H5443" t="s">
        <v>9475</v>
      </c>
      <c r="I5443" t="s">
        <v>14</v>
      </c>
      <c r="J5443" s="4">
        <v>45597</v>
      </c>
      <c r="K5443" t="s">
        <v>5054</v>
      </c>
      <c r="L5443" s="5">
        <v>230000</v>
      </c>
      <c r="M5443" s="28">
        <f t="shared" ref="M5443:M5506" si="85">VALUE(SUBSTITUTE(SUBSTITUTE(L5443,"₹"," "),",",""))</f>
        <v>230000</v>
      </c>
      <c r="N5443">
        <f>2025-Table1[[#This Row],[Year]]</f>
        <v>14</v>
      </c>
    </row>
    <row r="5444" spans="1:14" x14ac:dyDescent="0.3">
      <c r="A5444" t="s">
        <v>18</v>
      </c>
      <c r="B5444" t="s">
        <v>86</v>
      </c>
      <c r="C5444">
        <v>2014</v>
      </c>
      <c r="D5444" s="3">
        <v>10</v>
      </c>
      <c r="E5444" s="3">
        <v>82000</v>
      </c>
      <c r="F5444" t="s">
        <v>13</v>
      </c>
      <c r="G5444" s="15">
        <f>IF(Table1[[#This Row],[Transmission]]="Manual", 0, 1)</f>
        <v>0</v>
      </c>
      <c r="H5444" t="s">
        <v>9475</v>
      </c>
      <c r="I5444" t="s">
        <v>14</v>
      </c>
      <c r="J5444" s="4">
        <v>45597</v>
      </c>
      <c r="K5444" t="s">
        <v>5055</v>
      </c>
      <c r="L5444" s="5">
        <v>300000</v>
      </c>
      <c r="M5444" s="28">
        <f t="shared" si="85"/>
        <v>300000</v>
      </c>
      <c r="N5444">
        <f>2025-Table1[[#This Row],[Year]]</f>
        <v>11</v>
      </c>
    </row>
    <row r="5445" spans="1:14" x14ac:dyDescent="0.3">
      <c r="A5445" t="s">
        <v>11</v>
      </c>
      <c r="B5445" t="s">
        <v>285</v>
      </c>
      <c r="C5445">
        <v>2019</v>
      </c>
      <c r="D5445" s="3">
        <v>5</v>
      </c>
      <c r="E5445" s="3">
        <v>61000</v>
      </c>
      <c r="F5445" t="s">
        <v>13</v>
      </c>
      <c r="G5445" s="15">
        <f>IF(Table1[[#This Row],[Transmission]]="Manual", 0, 1)</f>
        <v>0</v>
      </c>
      <c r="H5445" t="s">
        <v>9475</v>
      </c>
      <c r="I5445" t="s">
        <v>2903</v>
      </c>
      <c r="J5445" s="4">
        <v>45597</v>
      </c>
      <c r="K5445" t="s">
        <v>4107</v>
      </c>
      <c r="L5445" s="5">
        <v>530000</v>
      </c>
      <c r="M5445" s="28">
        <f t="shared" si="85"/>
        <v>530000</v>
      </c>
      <c r="N5445">
        <f>2025-Table1[[#This Row],[Year]]</f>
        <v>6</v>
      </c>
    </row>
    <row r="5446" spans="1:14" x14ac:dyDescent="0.3">
      <c r="A5446" t="s">
        <v>38</v>
      </c>
      <c r="B5446" t="s">
        <v>47</v>
      </c>
      <c r="C5446">
        <v>2020</v>
      </c>
      <c r="D5446" s="3">
        <v>4</v>
      </c>
      <c r="E5446" s="3">
        <v>44197</v>
      </c>
      <c r="F5446" t="s">
        <v>25</v>
      </c>
      <c r="G5446" s="15">
        <f>IF(Table1[[#This Row],[Transmission]]="Manual", 0, 1)</f>
        <v>1</v>
      </c>
      <c r="H5446" t="s">
        <v>9472</v>
      </c>
      <c r="I5446" t="s">
        <v>17</v>
      </c>
      <c r="J5446" s="4">
        <v>45597</v>
      </c>
      <c r="K5446" t="s">
        <v>5056</v>
      </c>
      <c r="L5446" s="5">
        <v>1645000</v>
      </c>
      <c r="M5446" s="28">
        <f t="shared" si="85"/>
        <v>1645000</v>
      </c>
      <c r="N5446">
        <f>2025-Table1[[#This Row],[Year]]</f>
        <v>5</v>
      </c>
    </row>
    <row r="5447" spans="1:14" x14ac:dyDescent="0.3">
      <c r="A5447" t="s">
        <v>11</v>
      </c>
      <c r="B5447" t="s">
        <v>285</v>
      </c>
      <c r="C5447">
        <v>2014</v>
      </c>
      <c r="D5447" s="3">
        <v>10</v>
      </c>
      <c r="E5447" s="3">
        <v>84999</v>
      </c>
      <c r="F5447" t="s">
        <v>13</v>
      </c>
      <c r="G5447" s="15">
        <f>IF(Table1[[#This Row],[Transmission]]="Manual", 0, 1)</f>
        <v>0</v>
      </c>
      <c r="H5447" t="s">
        <v>9475</v>
      </c>
      <c r="I5447" t="s">
        <v>2903</v>
      </c>
      <c r="J5447" s="4">
        <v>45597</v>
      </c>
      <c r="K5447" t="s">
        <v>5057</v>
      </c>
      <c r="L5447" s="5">
        <v>278000</v>
      </c>
      <c r="M5447" s="28">
        <f t="shared" si="85"/>
        <v>278000</v>
      </c>
      <c r="N5447">
        <f>2025-Table1[[#This Row],[Year]]</f>
        <v>11</v>
      </c>
    </row>
    <row r="5448" spans="1:14" x14ac:dyDescent="0.3">
      <c r="A5448" t="s">
        <v>21</v>
      </c>
      <c r="B5448" t="s">
        <v>22</v>
      </c>
      <c r="C5448">
        <v>2023</v>
      </c>
      <c r="D5448" s="3">
        <v>1</v>
      </c>
      <c r="E5448" s="3">
        <v>39000</v>
      </c>
      <c r="F5448" t="s">
        <v>13</v>
      </c>
      <c r="G5448" s="15">
        <f>IF(Table1[[#This Row],[Transmission]]="Manual", 0, 1)</f>
        <v>0</v>
      </c>
      <c r="H5448" t="s">
        <v>9472</v>
      </c>
      <c r="I5448" t="s">
        <v>2903</v>
      </c>
      <c r="J5448" s="4">
        <v>45597</v>
      </c>
      <c r="K5448" t="s">
        <v>3756</v>
      </c>
      <c r="L5448" s="5">
        <v>675000</v>
      </c>
      <c r="M5448" s="28">
        <f t="shared" si="85"/>
        <v>675000</v>
      </c>
      <c r="N5448">
        <f>2025-Table1[[#This Row],[Year]]</f>
        <v>2</v>
      </c>
    </row>
    <row r="5449" spans="1:14" x14ac:dyDescent="0.3">
      <c r="A5449" t="s">
        <v>11</v>
      </c>
      <c r="B5449" t="s">
        <v>12</v>
      </c>
      <c r="C5449">
        <v>2012</v>
      </c>
      <c r="D5449" s="3">
        <v>12</v>
      </c>
      <c r="E5449" s="3">
        <v>60000</v>
      </c>
      <c r="F5449" t="s">
        <v>25</v>
      </c>
      <c r="G5449" s="15">
        <f>IF(Table1[[#This Row],[Transmission]]="Manual", 0, 1)</f>
        <v>1</v>
      </c>
      <c r="H5449" t="s">
        <v>9475</v>
      </c>
      <c r="I5449" t="s">
        <v>2903</v>
      </c>
      <c r="J5449" s="4">
        <v>45597</v>
      </c>
      <c r="K5449" t="s">
        <v>5058</v>
      </c>
      <c r="L5449" s="5">
        <v>321999</v>
      </c>
      <c r="M5449" s="28">
        <f t="shared" si="85"/>
        <v>321999</v>
      </c>
      <c r="N5449">
        <f>2025-Table1[[#This Row],[Year]]</f>
        <v>13</v>
      </c>
    </row>
    <row r="5450" spans="1:14" x14ac:dyDescent="0.3">
      <c r="A5450" t="s">
        <v>44</v>
      </c>
      <c r="B5450" t="s">
        <v>124</v>
      </c>
      <c r="C5450">
        <v>2009</v>
      </c>
      <c r="D5450" s="3">
        <v>15</v>
      </c>
      <c r="E5450" s="3">
        <v>80000</v>
      </c>
      <c r="F5450" t="s">
        <v>13</v>
      </c>
      <c r="G5450" s="15">
        <f>IF(Table1[[#This Row],[Transmission]]="Manual", 0, 1)</f>
        <v>0</v>
      </c>
      <c r="H5450" t="s">
        <v>9472</v>
      </c>
      <c r="I5450" t="s">
        <v>2903</v>
      </c>
      <c r="J5450" s="4">
        <v>45597</v>
      </c>
      <c r="K5450" t="s">
        <v>4454</v>
      </c>
      <c r="L5450" s="5">
        <v>165000</v>
      </c>
      <c r="M5450" s="28">
        <f t="shared" si="85"/>
        <v>165000</v>
      </c>
      <c r="N5450">
        <f>2025-Table1[[#This Row],[Year]]</f>
        <v>16</v>
      </c>
    </row>
    <row r="5451" spans="1:14" x14ac:dyDescent="0.3">
      <c r="A5451" t="s">
        <v>113</v>
      </c>
      <c r="B5451" t="s">
        <v>181</v>
      </c>
      <c r="C5451">
        <v>2020</v>
      </c>
      <c r="D5451" s="3">
        <v>4</v>
      </c>
      <c r="E5451" s="3">
        <v>53000</v>
      </c>
      <c r="F5451" t="s">
        <v>13</v>
      </c>
      <c r="G5451" s="15">
        <f>IF(Table1[[#This Row],[Transmission]]="Manual", 0, 1)</f>
        <v>0</v>
      </c>
      <c r="H5451" t="s">
        <v>9472</v>
      </c>
      <c r="I5451" t="s">
        <v>17</v>
      </c>
      <c r="J5451" s="4">
        <v>45597</v>
      </c>
      <c r="K5451" t="s">
        <v>5059</v>
      </c>
      <c r="L5451" s="5">
        <v>700000</v>
      </c>
      <c r="M5451" s="28">
        <f t="shared" si="85"/>
        <v>700000</v>
      </c>
      <c r="N5451">
        <f>2025-Table1[[#This Row],[Year]]</f>
        <v>5</v>
      </c>
    </row>
    <row r="5452" spans="1:14" x14ac:dyDescent="0.3">
      <c r="A5452" t="s">
        <v>113</v>
      </c>
      <c r="B5452" t="s">
        <v>121</v>
      </c>
      <c r="C5452">
        <v>2018</v>
      </c>
      <c r="D5452" s="3">
        <v>6</v>
      </c>
      <c r="E5452" s="3">
        <v>61000</v>
      </c>
      <c r="F5452" t="s">
        <v>13</v>
      </c>
      <c r="G5452" s="15">
        <f>IF(Table1[[#This Row],[Transmission]]="Manual", 0, 1)</f>
        <v>0</v>
      </c>
      <c r="H5452" t="s">
        <v>9472</v>
      </c>
      <c r="I5452" t="s">
        <v>17</v>
      </c>
      <c r="J5452" s="4">
        <v>45597</v>
      </c>
      <c r="K5452" t="s">
        <v>5060</v>
      </c>
      <c r="L5452" s="5">
        <v>945000</v>
      </c>
      <c r="M5452" s="28">
        <f t="shared" si="85"/>
        <v>945000</v>
      </c>
      <c r="N5452">
        <f>2025-Table1[[#This Row],[Year]]</f>
        <v>7</v>
      </c>
    </row>
    <row r="5453" spans="1:14" x14ac:dyDescent="0.3">
      <c r="A5453" t="s">
        <v>21</v>
      </c>
      <c r="B5453" t="s">
        <v>293</v>
      </c>
      <c r="C5453">
        <v>2020</v>
      </c>
      <c r="D5453" s="3">
        <v>4</v>
      </c>
      <c r="E5453" s="3">
        <v>54000</v>
      </c>
      <c r="F5453" t="s">
        <v>13</v>
      </c>
      <c r="G5453" s="15">
        <f>IF(Table1[[#This Row],[Transmission]]="Manual", 0, 1)</f>
        <v>0</v>
      </c>
      <c r="H5453" t="s">
        <v>9472</v>
      </c>
      <c r="I5453" t="s">
        <v>14</v>
      </c>
      <c r="J5453" s="4">
        <v>45597</v>
      </c>
      <c r="K5453" t="s">
        <v>5061</v>
      </c>
      <c r="L5453" s="5">
        <v>430000</v>
      </c>
      <c r="M5453" s="28">
        <f t="shared" si="85"/>
        <v>430000</v>
      </c>
      <c r="N5453">
        <f>2025-Table1[[#This Row],[Year]]</f>
        <v>5</v>
      </c>
    </row>
    <row r="5454" spans="1:14" x14ac:dyDescent="0.3">
      <c r="A5454" t="s">
        <v>101</v>
      </c>
      <c r="B5454" t="s">
        <v>3493</v>
      </c>
      <c r="C5454">
        <v>2008</v>
      </c>
      <c r="D5454" s="3">
        <v>16</v>
      </c>
      <c r="E5454" s="3">
        <v>24000</v>
      </c>
      <c r="F5454" t="s">
        <v>13</v>
      </c>
      <c r="G5454" s="15">
        <f>IF(Table1[[#This Row],[Transmission]]="Manual", 0, 1)</f>
        <v>0</v>
      </c>
      <c r="H5454" t="s">
        <v>9472</v>
      </c>
      <c r="I5454" t="s">
        <v>14</v>
      </c>
      <c r="J5454" s="4">
        <v>45597</v>
      </c>
      <c r="K5454" t="s">
        <v>5062</v>
      </c>
      <c r="L5454" s="5">
        <v>130000</v>
      </c>
      <c r="M5454" s="28">
        <f t="shared" si="85"/>
        <v>130000</v>
      </c>
      <c r="N5454">
        <f>2025-Table1[[#This Row],[Year]]</f>
        <v>17</v>
      </c>
    </row>
    <row r="5455" spans="1:14" x14ac:dyDescent="0.3">
      <c r="A5455" t="s">
        <v>11</v>
      </c>
      <c r="B5455" t="s">
        <v>288</v>
      </c>
      <c r="C5455">
        <v>2016</v>
      </c>
      <c r="D5455" s="3">
        <v>8</v>
      </c>
      <c r="E5455" s="3">
        <v>62000</v>
      </c>
      <c r="F5455" t="s">
        <v>25</v>
      </c>
      <c r="G5455" s="15">
        <f>IF(Table1[[#This Row],[Transmission]]="Manual", 0, 1)</f>
        <v>1</v>
      </c>
      <c r="H5455" t="s">
        <v>9475</v>
      </c>
      <c r="I5455" t="s">
        <v>14</v>
      </c>
      <c r="J5455" s="4">
        <v>45597</v>
      </c>
      <c r="K5455" t="s">
        <v>5063</v>
      </c>
      <c r="L5455" s="5">
        <v>400000</v>
      </c>
      <c r="M5455" s="28">
        <f t="shared" si="85"/>
        <v>400000</v>
      </c>
      <c r="N5455">
        <f>2025-Table1[[#This Row],[Year]]</f>
        <v>9</v>
      </c>
    </row>
    <row r="5456" spans="1:14" x14ac:dyDescent="0.3">
      <c r="A5456" t="s">
        <v>33</v>
      </c>
      <c r="B5456" t="s">
        <v>1628</v>
      </c>
      <c r="C5456">
        <v>2010</v>
      </c>
      <c r="D5456" s="3">
        <v>14</v>
      </c>
      <c r="E5456" s="3">
        <v>93000</v>
      </c>
      <c r="F5456" t="s">
        <v>13</v>
      </c>
      <c r="G5456" s="15">
        <f>IF(Table1[[#This Row],[Transmission]]="Manual", 0, 1)</f>
        <v>0</v>
      </c>
      <c r="H5456" t="s">
        <v>9475</v>
      </c>
      <c r="I5456" t="s">
        <v>17</v>
      </c>
      <c r="J5456" s="4">
        <v>45597</v>
      </c>
      <c r="K5456" t="s">
        <v>5064</v>
      </c>
      <c r="L5456" s="5">
        <v>175000</v>
      </c>
      <c r="M5456" s="28">
        <f t="shared" si="85"/>
        <v>175000</v>
      </c>
      <c r="N5456">
        <f>2025-Table1[[#This Row],[Year]]</f>
        <v>15</v>
      </c>
    </row>
    <row r="5457" spans="1:14" x14ac:dyDescent="0.3">
      <c r="A5457" t="s">
        <v>44</v>
      </c>
      <c r="B5457" t="s">
        <v>45</v>
      </c>
      <c r="C5457">
        <v>2018</v>
      </c>
      <c r="D5457" s="3">
        <v>6</v>
      </c>
      <c r="E5457" s="3">
        <v>51000</v>
      </c>
      <c r="F5457" t="s">
        <v>13</v>
      </c>
      <c r="G5457" s="15">
        <f>IF(Table1[[#This Row],[Transmission]]="Manual", 0, 1)</f>
        <v>0</v>
      </c>
      <c r="H5457" t="s">
        <v>9472</v>
      </c>
      <c r="I5457" t="s">
        <v>2903</v>
      </c>
      <c r="J5457" s="4">
        <v>45566</v>
      </c>
      <c r="K5457" t="s">
        <v>5065</v>
      </c>
      <c r="L5457" s="5">
        <v>476000</v>
      </c>
      <c r="M5457" s="28">
        <f t="shared" si="85"/>
        <v>476000</v>
      </c>
      <c r="N5457">
        <f>2025-Table1[[#This Row],[Year]]</f>
        <v>7</v>
      </c>
    </row>
    <row r="5458" spans="1:14" x14ac:dyDescent="0.3">
      <c r="A5458" t="s">
        <v>21</v>
      </c>
      <c r="B5458" t="s">
        <v>22</v>
      </c>
      <c r="C5458">
        <v>2019</v>
      </c>
      <c r="D5458" s="3">
        <v>5</v>
      </c>
      <c r="E5458" s="3">
        <v>57000</v>
      </c>
      <c r="F5458" t="s">
        <v>25</v>
      </c>
      <c r="G5458" s="15">
        <f>IF(Table1[[#This Row],[Transmission]]="Manual", 0, 1)</f>
        <v>1</v>
      </c>
      <c r="H5458" t="s">
        <v>9472</v>
      </c>
      <c r="I5458" t="s">
        <v>14</v>
      </c>
      <c r="J5458" s="4">
        <v>45597</v>
      </c>
      <c r="K5458" t="s">
        <v>577</v>
      </c>
      <c r="L5458" s="5">
        <v>595000</v>
      </c>
      <c r="M5458" s="28">
        <f t="shared" si="85"/>
        <v>595000</v>
      </c>
      <c r="N5458">
        <f>2025-Table1[[#This Row],[Year]]</f>
        <v>6</v>
      </c>
    </row>
    <row r="5459" spans="1:14" x14ac:dyDescent="0.3">
      <c r="A5459" t="s">
        <v>21</v>
      </c>
      <c r="B5459" t="s">
        <v>1275</v>
      </c>
      <c r="C5459">
        <v>2019</v>
      </c>
      <c r="D5459" s="3">
        <v>5</v>
      </c>
      <c r="E5459" s="3">
        <v>75000</v>
      </c>
      <c r="F5459" t="s">
        <v>13</v>
      </c>
      <c r="G5459" s="15">
        <f>IF(Table1[[#This Row],[Transmission]]="Manual", 0, 1)</f>
        <v>0</v>
      </c>
      <c r="H5459" t="s">
        <v>9472</v>
      </c>
      <c r="I5459" t="s">
        <v>2903</v>
      </c>
      <c r="J5459" s="4">
        <v>45597</v>
      </c>
      <c r="K5459" t="s">
        <v>5066</v>
      </c>
      <c r="L5459" s="5">
        <v>515000</v>
      </c>
      <c r="M5459" s="28">
        <f t="shared" si="85"/>
        <v>515000</v>
      </c>
      <c r="N5459">
        <f>2025-Table1[[#This Row],[Year]]</f>
        <v>6</v>
      </c>
    </row>
    <row r="5460" spans="1:14" x14ac:dyDescent="0.3">
      <c r="A5460" t="s">
        <v>44</v>
      </c>
      <c r="B5460" t="s">
        <v>2913</v>
      </c>
      <c r="C5460">
        <v>2021</v>
      </c>
      <c r="D5460" s="3">
        <v>3</v>
      </c>
      <c r="E5460" s="3">
        <v>48000</v>
      </c>
      <c r="F5460" t="s">
        <v>13</v>
      </c>
      <c r="G5460" s="15">
        <f>IF(Table1[[#This Row],[Transmission]]="Manual", 0, 1)</f>
        <v>0</v>
      </c>
      <c r="H5460" t="s">
        <v>9472</v>
      </c>
      <c r="I5460" t="s">
        <v>2903</v>
      </c>
      <c r="J5460" s="4">
        <v>45566</v>
      </c>
      <c r="K5460" t="s">
        <v>5067</v>
      </c>
      <c r="L5460" s="5">
        <v>550000</v>
      </c>
      <c r="M5460" s="28">
        <f t="shared" si="85"/>
        <v>550000</v>
      </c>
      <c r="N5460">
        <f>2025-Table1[[#This Row],[Year]]</f>
        <v>4</v>
      </c>
    </row>
    <row r="5461" spans="1:14" x14ac:dyDescent="0.3">
      <c r="A5461" t="s">
        <v>21</v>
      </c>
      <c r="B5461" t="s">
        <v>22</v>
      </c>
      <c r="C5461">
        <v>2016</v>
      </c>
      <c r="D5461" s="3">
        <v>8</v>
      </c>
      <c r="E5461" s="3">
        <v>65000</v>
      </c>
      <c r="F5461" t="s">
        <v>13</v>
      </c>
      <c r="G5461" s="15">
        <f>IF(Table1[[#This Row],[Transmission]]="Manual", 0, 1)</f>
        <v>0</v>
      </c>
      <c r="H5461" t="s">
        <v>9472</v>
      </c>
      <c r="I5461" t="s">
        <v>2903</v>
      </c>
      <c r="J5461" s="4">
        <v>45597</v>
      </c>
      <c r="K5461" t="s">
        <v>5068</v>
      </c>
      <c r="L5461" s="5">
        <v>399000</v>
      </c>
      <c r="M5461" s="28">
        <f t="shared" si="85"/>
        <v>399000</v>
      </c>
      <c r="N5461">
        <f>2025-Table1[[#This Row],[Year]]</f>
        <v>9</v>
      </c>
    </row>
    <row r="5462" spans="1:14" x14ac:dyDescent="0.3">
      <c r="A5462" t="s">
        <v>21</v>
      </c>
      <c r="B5462" t="s">
        <v>70</v>
      </c>
      <c r="C5462">
        <v>2018</v>
      </c>
      <c r="D5462" s="3">
        <v>6</v>
      </c>
      <c r="E5462" s="3">
        <v>32000</v>
      </c>
      <c r="F5462" t="s">
        <v>13</v>
      </c>
      <c r="G5462" s="15">
        <f>IF(Table1[[#This Row],[Transmission]]="Manual", 0, 1)</f>
        <v>0</v>
      </c>
      <c r="H5462" t="s">
        <v>9472</v>
      </c>
      <c r="I5462" t="s">
        <v>17</v>
      </c>
      <c r="J5462" s="4">
        <v>45597</v>
      </c>
      <c r="K5462" t="s">
        <v>5069</v>
      </c>
      <c r="L5462" s="5">
        <v>675000</v>
      </c>
      <c r="M5462" s="28">
        <f t="shared" si="85"/>
        <v>675000</v>
      </c>
      <c r="N5462">
        <f>2025-Table1[[#This Row],[Year]]</f>
        <v>7</v>
      </c>
    </row>
    <row r="5463" spans="1:14" x14ac:dyDescent="0.3">
      <c r="A5463" t="s">
        <v>44</v>
      </c>
      <c r="B5463" t="s">
        <v>124</v>
      </c>
      <c r="C5463">
        <v>2011</v>
      </c>
      <c r="D5463" s="3">
        <v>13</v>
      </c>
      <c r="E5463" s="3">
        <v>67000</v>
      </c>
      <c r="F5463" t="s">
        <v>13</v>
      </c>
      <c r="G5463" s="15">
        <f>IF(Table1[[#This Row],[Transmission]]="Manual", 0, 1)</f>
        <v>0</v>
      </c>
      <c r="H5463" t="s">
        <v>9472</v>
      </c>
      <c r="I5463" t="s">
        <v>14</v>
      </c>
      <c r="J5463" s="4">
        <v>45597</v>
      </c>
      <c r="K5463" t="s">
        <v>5070</v>
      </c>
      <c r="L5463" s="5">
        <v>210000</v>
      </c>
      <c r="M5463" s="28">
        <f t="shared" si="85"/>
        <v>210000</v>
      </c>
      <c r="N5463">
        <f>2025-Table1[[#This Row],[Year]]</f>
        <v>14</v>
      </c>
    </row>
    <row r="5464" spans="1:14" x14ac:dyDescent="0.3">
      <c r="A5464" t="s">
        <v>21</v>
      </c>
      <c r="B5464" t="s">
        <v>111</v>
      </c>
      <c r="C5464">
        <v>2016</v>
      </c>
      <c r="D5464" s="3">
        <v>8</v>
      </c>
      <c r="E5464" s="3">
        <v>100000</v>
      </c>
      <c r="F5464" t="s">
        <v>25</v>
      </c>
      <c r="G5464" s="15">
        <f>IF(Table1[[#This Row],[Transmission]]="Manual", 0, 1)</f>
        <v>1</v>
      </c>
      <c r="H5464" t="s">
        <v>9475</v>
      </c>
      <c r="I5464" t="s">
        <v>2903</v>
      </c>
      <c r="J5464" s="4">
        <v>45597</v>
      </c>
      <c r="K5464" t="s">
        <v>5071</v>
      </c>
      <c r="L5464" s="5">
        <v>240000</v>
      </c>
      <c r="M5464" s="28">
        <f t="shared" si="85"/>
        <v>240000</v>
      </c>
      <c r="N5464">
        <f>2025-Table1[[#This Row],[Year]]</f>
        <v>9</v>
      </c>
    </row>
    <row r="5465" spans="1:14" x14ac:dyDescent="0.3">
      <c r="A5465" t="s">
        <v>21</v>
      </c>
      <c r="B5465" t="s">
        <v>39</v>
      </c>
      <c r="C5465">
        <v>2014</v>
      </c>
      <c r="D5465" s="3">
        <v>10</v>
      </c>
      <c r="E5465" s="3">
        <v>71500</v>
      </c>
      <c r="F5465" t="s">
        <v>13</v>
      </c>
      <c r="G5465" s="15">
        <f>IF(Table1[[#This Row],[Transmission]]="Manual", 0, 1)</f>
        <v>0</v>
      </c>
      <c r="H5465" t="s">
        <v>9475</v>
      </c>
      <c r="I5465" t="s">
        <v>17</v>
      </c>
      <c r="J5465" s="4">
        <v>45566</v>
      </c>
      <c r="K5465" t="s">
        <v>3439</v>
      </c>
      <c r="L5465" s="5">
        <v>499000</v>
      </c>
      <c r="M5465" s="28">
        <f t="shared" si="85"/>
        <v>499000</v>
      </c>
      <c r="N5465">
        <f>2025-Table1[[#This Row],[Year]]</f>
        <v>11</v>
      </c>
    </row>
    <row r="5466" spans="1:14" x14ac:dyDescent="0.3">
      <c r="A5466" t="s">
        <v>33</v>
      </c>
      <c r="B5466" t="s">
        <v>2780</v>
      </c>
      <c r="C5466">
        <v>2019</v>
      </c>
      <c r="D5466" s="3">
        <v>5</v>
      </c>
      <c r="E5466" s="3">
        <v>51000</v>
      </c>
      <c r="F5466" t="s">
        <v>13</v>
      </c>
      <c r="G5466" s="15">
        <f>IF(Table1[[#This Row],[Transmission]]="Manual", 0, 1)</f>
        <v>0</v>
      </c>
      <c r="H5466" t="s">
        <v>9472</v>
      </c>
      <c r="I5466" t="s">
        <v>17</v>
      </c>
      <c r="J5466" s="4">
        <v>45597</v>
      </c>
      <c r="K5466" t="s">
        <v>5072</v>
      </c>
      <c r="L5466" s="5">
        <v>395000</v>
      </c>
      <c r="M5466" s="28">
        <f t="shared" si="85"/>
        <v>395000</v>
      </c>
      <c r="N5466">
        <f>2025-Table1[[#This Row],[Year]]</f>
        <v>6</v>
      </c>
    </row>
    <row r="5467" spans="1:14" x14ac:dyDescent="0.3">
      <c r="A5467" t="s">
        <v>101</v>
      </c>
      <c r="B5467" t="s">
        <v>638</v>
      </c>
      <c r="C5467">
        <v>2017</v>
      </c>
      <c r="D5467" s="3">
        <v>7</v>
      </c>
      <c r="E5467" s="3">
        <v>48000</v>
      </c>
      <c r="F5467" t="s">
        <v>13</v>
      </c>
      <c r="G5467" s="15">
        <f>IF(Table1[[#This Row],[Transmission]]="Manual", 0, 1)</f>
        <v>0</v>
      </c>
      <c r="H5467" t="s">
        <v>9472</v>
      </c>
      <c r="I5467" t="s">
        <v>2903</v>
      </c>
      <c r="J5467" s="4">
        <v>45597</v>
      </c>
      <c r="K5467" t="s">
        <v>5073</v>
      </c>
      <c r="L5467" s="5">
        <v>445000</v>
      </c>
      <c r="M5467" s="28">
        <f t="shared" si="85"/>
        <v>445000</v>
      </c>
      <c r="N5467">
        <f>2025-Table1[[#This Row],[Year]]</f>
        <v>8</v>
      </c>
    </row>
    <row r="5468" spans="1:14" x14ac:dyDescent="0.3">
      <c r="A5468" t="s">
        <v>11</v>
      </c>
      <c r="B5468" t="s">
        <v>288</v>
      </c>
      <c r="C5468">
        <v>2018</v>
      </c>
      <c r="D5468" s="3">
        <v>6</v>
      </c>
      <c r="E5468" s="3">
        <v>85000</v>
      </c>
      <c r="F5468" t="s">
        <v>25</v>
      </c>
      <c r="G5468" s="15">
        <f>IF(Table1[[#This Row],[Transmission]]="Manual", 0, 1)</f>
        <v>1</v>
      </c>
      <c r="H5468" t="s">
        <v>9472</v>
      </c>
      <c r="I5468" t="s">
        <v>2903</v>
      </c>
      <c r="J5468" s="4">
        <v>45597</v>
      </c>
      <c r="K5468" t="s">
        <v>5074</v>
      </c>
      <c r="L5468" s="5">
        <v>575000</v>
      </c>
      <c r="M5468" s="28">
        <f t="shared" si="85"/>
        <v>575000</v>
      </c>
      <c r="N5468">
        <f>2025-Table1[[#This Row],[Year]]</f>
        <v>7</v>
      </c>
    </row>
    <row r="5469" spans="1:14" x14ac:dyDescent="0.3">
      <c r="A5469" t="s">
        <v>61</v>
      </c>
      <c r="B5469" t="s">
        <v>62</v>
      </c>
      <c r="C5469">
        <v>2017</v>
      </c>
      <c r="D5469" s="3">
        <v>7</v>
      </c>
      <c r="E5469" s="3">
        <v>30000</v>
      </c>
      <c r="F5469" t="s">
        <v>25</v>
      </c>
      <c r="G5469" s="15">
        <f>IF(Table1[[#This Row],[Transmission]]="Manual", 0, 1)</f>
        <v>1</v>
      </c>
      <c r="H5469" t="s">
        <v>9475</v>
      </c>
      <c r="I5469" t="s">
        <v>14</v>
      </c>
      <c r="J5469" s="4">
        <v>45597</v>
      </c>
      <c r="K5469" t="s">
        <v>1278</v>
      </c>
      <c r="L5469" s="5">
        <v>375000</v>
      </c>
      <c r="M5469" s="28">
        <f t="shared" si="85"/>
        <v>375000</v>
      </c>
      <c r="N5469">
        <f>2025-Table1[[#This Row],[Year]]</f>
        <v>8</v>
      </c>
    </row>
    <row r="5470" spans="1:14" x14ac:dyDescent="0.3">
      <c r="A5470" t="s">
        <v>21</v>
      </c>
      <c r="B5470" t="s">
        <v>483</v>
      </c>
      <c r="C5470">
        <v>2024</v>
      </c>
      <c r="D5470" s="3">
        <v>0</v>
      </c>
      <c r="E5470" s="3">
        <v>11000</v>
      </c>
      <c r="F5470" t="s">
        <v>25</v>
      </c>
      <c r="G5470" s="15">
        <f>IF(Table1[[#This Row],[Transmission]]="Manual", 0, 1)</f>
        <v>1</v>
      </c>
      <c r="H5470" t="s">
        <v>9472</v>
      </c>
      <c r="I5470" t="s">
        <v>2903</v>
      </c>
      <c r="J5470" s="4">
        <v>45566</v>
      </c>
      <c r="K5470" t="s">
        <v>5075</v>
      </c>
      <c r="L5470" s="5">
        <v>1324999</v>
      </c>
      <c r="M5470" s="28">
        <f t="shared" si="85"/>
        <v>1324999</v>
      </c>
      <c r="N5470">
        <f>2025-Table1[[#This Row],[Year]]</f>
        <v>1</v>
      </c>
    </row>
    <row r="5471" spans="1:14" x14ac:dyDescent="0.3">
      <c r="A5471" t="s">
        <v>58</v>
      </c>
      <c r="B5471" t="s">
        <v>373</v>
      </c>
      <c r="C5471">
        <v>2015</v>
      </c>
      <c r="D5471" s="3">
        <v>9</v>
      </c>
      <c r="E5471" s="3">
        <v>93000</v>
      </c>
      <c r="F5471" t="s">
        <v>25</v>
      </c>
      <c r="G5471" s="15">
        <f>IF(Table1[[#This Row],[Transmission]]="Manual", 0, 1)</f>
        <v>1</v>
      </c>
      <c r="H5471" t="s">
        <v>9472</v>
      </c>
      <c r="I5471" t="s">
        <v>17</v>
      </c>
      <c r="J5471" s="4">
        <v>45597</v>
      </c>
      <c r="K5471" t="s">
        <v>5076</v>
      </c>
      <c r="L5471" s="5">
        <v>1090000</v>
      </c>
      <c r="M5471" s="28">
        <f t="shared" si="85"/>
        <v>1090000</v>
      </c>
      <c r="N5471">
        <f>2025-Table1[[#This Row],[Year]]</f>
        <v>10</v>
      </c>
    </row>
    <row r="5472" spans="1:14" x14ac:dyDescent="0.3">
      <c r="A5472" t="s">
        <v>44</v>
      </c>
      <c r="B5472" t="s">
        <v>228</v>
      </c>
      <c r="C5472">
        <v>2019</v>
      </c>
      <c r="D5472" s="3">
        <v>5</v>
      </c>
      <c r="E5472" s="3">
        <v>59284</v>
      </c>
      <c r="F5472" t="s">
        <v>25</v>
      </c>
      <c r="G5472" s="15">
        <f>IF(Table1[[#This Row],[Transmission]]="Manual", 0, 1)</f>
        <v>1</v>
      </c>
      <c r="H5472" t="s">
        <v>9475</v>
      </c>
      <c r="I5472" t="s">
        <v>14</v>
      </c>
      <c r="J5472" s="4">
        <v>45597</v>
      </c>
      <c r="K5472" t="s">
        <v>5077</v>
      </c>
      <c r="L5472" s="5">
        <v>533000</v>
      </c>
      <c r="M5472" s="28">
        <f t="shared" si="85"/>
        <v>533000</v>
      </c>
      <c r="N5472">
        <f>2025-Table1[[#This Row],[Year]]</f>
        <v>6</v>
      </c>
    </row>
    <row r="5473" spans="1:14" x14ac:dyDescent="0.3">
      <c r="A5473" t="s">
        <v>21</v>
      </c>
      <c r="B5473" t="s">
        <v>3868</v>
      </c>
      <c r="C5473">
        <v>2017</v>
      </c>
      <c r="D5473" s="3">
        <v>7</v>
      </c>
      <c r="E5473" s="3">
        <v>55000</v>
      </c>
      <c r="F5473" t="s">
        <v>13</v>
      </c>
      <c r="G5473" s="15">
        <f>IF(Table1[[#This Row],[Transmission]]="Manual", 0, 1)</f>
        <v>0</v>
      </c>
      <c r="H5473" t="s">
        <v>9472</v>
      </c>
      <c r="I5473" t="s">
        <v>2903</v>
      </c>
      <c r="J5473" s="4">
        <v>45597</v>
      </c>
      <c r="K5473" t="s">
        <v>5078</v>
      </c>
      <c r="L5473" s="5">
        <v>350000</v>
      </c>
      <c r="M5473" s="28">
        <f t="shared" si="85"/>
        <v>350000</v>
      </c>
      <c r="N5473">
        <f>2025-Table1[[#This Row],[Year]]</f>
        <v>8</v>
      </c>
    </row>
    <row r="5474" spans="1:14" x14ac:dyDescent="0.3">
      <c r="A5474" t="s">
        <v>97</v>
      </c>
      <c r="B5474" t="s">
        <v>897</v>
      </c>
      <c r="C5474">
        <v>2017</v>
      </c>
      <c r="D5474" s="3">
        <v>7</v>
      </c>
      <c r="E5474" s="3">
        <v>85000</v>
      </c>
      <c r="F5474" t="s">
        <v>25</v>
      </c>
      <c r="G5474" s="15">
        <f>IF(Table1[[#This Row],[Transmission]]="Manual", 0, 1)</f>
        <v>1</v>
      </c>
      <c r="H5474" t="s">
        <v>9472</v>
      </c>
      <c r="I5474" t="s">
        <v>14</v>
      </c>
      <c r="J5474" s="4">
        <v>45597</v>
      </c>
      <c r="K5474" t="s">
        <v>2929</v>
      </c>
      <c r="L5474" s="5">
        <v>1675000</v>
      </c>
      <c r="M5474" s="28">
        <f t="shared" si="85"/>
        <v>1675000</v>
      </c>
      <c r="N5474">
        <f>2025-Table1[[#This Row],[Year]]</f>
        <v>8</v>
      </c>
    </row>
    <row r="5475" spans="1:14" x14ac:dyDescent="0.3">
      <c r="A5475" t="s">
        <v>44</v>
      </c>
      <c r="B5475" t="s">
        <v>124</v>
      </c>
      <c r="C5475">
        <v>2010</v>
      </c>
      <c r="D5475" s="3">
        <v>14</v>
      </c>
      <c r="E5475" s="3">
        <v>62000</v>
      </c>
      <c r="F5475" t="s">
        <v>25</v>
      </c>
      <c r="G5475" s="15">
        <f>IF(Table1[[#This Row],[Transmission]]="Manual", 0, 1)</f>
        <v>1</v>
      </c>
      <c r="H5475" t="s">
        <v>9475</v>
      </c>
      <c r="I5475" t="s">
        <v>2903</v>
      </c>
      <c r="J5475" s="4">
        <v>45597</v>
      </c>
      <c r="K5475" t="s">
        <v>5079</v>
      </c>
      <c r="L5475" s="5">
        <v>255000</v>
      </c>
      <c r="M5475" s="28">
        <f t="shared" si="85"/>
        <v>255000</v>
      </c>
      <c r="N5475">
        <f>2025-Table1[[#This Row],[Year]]</f>
        <v>15</v>
      </c>
    </row>
    <row r="5476" spans="1:14" x14ac:dyDescent="0.3">
      <c r="A5476" t="s">
        <v>44</v>
      </c>
      <c r="B5476" t="s">
        <v>79</v>
      </c>
      <c r="C5476">
        <v>2021</v>
      </c>
      <c r="D5476" s="3">
        <v>3</v>
      </c>
      <c r="E5476" s="3">
        <v>56000</v>
      </c>
      <c r="F5476" t="s">
        <v>13</v>
      </c>
      <c r="G5476" s="15">
        <f>IF(Table1[[#This Row],[Transmission]]="Manual", 0, 1)</f>
        <v>0</v>
      </c>
      <c r="H5476" t="s">
        <v>9475</v>
      </c>
      <c r="I5476" t="s">
        <v>17</v>
      </c>
      <c r="J5476" s="4">
        <v>45597</v>
      </c>
      <c r="K5476" t="s">
        <v>5080</v>
      </c>
      <c r="L5476" s="5">
        <v>1590000</v>
      </c>
      <c r="M5476" s="28">
        <f t="shared" si="85"/>
        <v>1590000</v>
      </c>
      <c r="N5476">
        <f>2025-Table1[[#This Row],[Year]]</f>
        <v>4</v>
      </c>
    </row>
    <row r="5477" spans="1:14" x14ac:dyDescent="0.3">
      <c r="A5477" t="s">
        <v>61</v>
      </c>
      <c r="B5477" t="s">
        <v>62</v>
      </c>
      <c r="C5477">
        <v>2018</v>
      </c>
      <c r="D5477" s="3">
        <v>6</v>
      </c>
      <c r="E5477" s="3">
        <v>70000</v>
      </c>
      <c r="F5477" t="s">
        <v>25</v>
      </c>
      <c r="G5477" s="15">
        <f>IF(Table1[[#This Row],[Transmission]]="Manual", 0, 1)</f>
        <v>1</v>
      </c>
      <c r="H5477" t="s">
        <v>9475</v>
      </c>
      <c r="I5477" t="s">
        <v>14</v>
      </c>
      <c r="J5477" s="4">
        <v>45597</v>
      </c>
      <c r="K5477" t="s">
        <v>5081</v>
      </c>
      <c r="L5477" s="5">
        <v>325000</v>
      </c>
      <c r="M5477" s="28">
        <f t="shared" si="85"/>
        <v>325000</v>
      </c>
      <c r="N5477">
        <f>2025-Table1[[#This Row],[Year]]</f>
        <v>7</v>
      </c>
    </row>
    <row r="5478" spans="1:14" x14ac:dyDescent="0.3">
      <c r="A5478" t="s">
        <v>11</v>
      </c>
      <c r="B5478" t="s">
        <v>288</v>
      </c>
      <c r="C5478">
        <v>2016</v>
      </c>
      <c r="D5478" s="3">
        <v>8</v>
      </c>
      <c r="E5478" s="3">
        <v>36000</v>
      </c>
      <c r="F5478" t="s">
        <v>25</v>
      </c>
      <c r="G5478" s="15">
        <f>IF(Table1[[#This Row],[Transmission]]="Manual", 0, 1)</f>
        <v>1</v>
      </c>
      <c r="H5478" t="s">
        <v>9475</v>
      </c>
      <c r="I5478" t="s">
        <v>14</v>
      </c>
      <c r="J5478" s="4">
        <v>45597</v>
      </c>
      <c r="K5478" t="s">
        <v>5082</v>
      </c>
      <c r="L5478" s="5">
        <v>625000</v>
      </c>
      <c r="M5478" s="28">
        <f t="shared" si="85"/>
        <v>625000</v>
      </c>
      <c r="N5478">
        <f>2025-Table1[[#This Row],[Year]]</f>
        <v>9</v>
      </c>
    </row>
    <row r="5479" spans="1:14" x14ac:dyDescent="0.3">
      <c r="A5479" t="s">
        <v>11</v>
      </c>
      <c r="B5479" t="s">
        <v>12</v>
      </c>
      <c r="C5479">
        <v>2015</v>
      </c>
      <c r="D5479" s="3">
        <v>9</v>
      </c>
      <c r="E5479" s="3">
        <v>68000</v>
      </c>
      <c r="F5479" t="s">
        <v>25</v>
      </c>
      <c r="G5479" s="15">
        <f>IF(Table1[[#This Row],[Transmission]]="Manual", 0, 1)</f>
        <v>1</v>
      </c>
      <c r="H5479" t="s">
        <v>9475</v>
      </c>
      <c r="I5479" t="s">
        <v>2903</v>
      </c>
      <c r="J5479" s="4">
        <v>45597</v>
      </c>
      <c r="K5479" t="s">
        <v>4715</v>
      </c>
      <c r="L5479" s="5">
        <v>575000</v>
      </c>
      <c r="M5479" s="28">
        <f t="shared" si="85"/>
        <v>575000</v>
      </c>
      <c r="N5479">
        <f>2025-Table1[[#This Row],[Year]]</f>
        <v>10</v>
      </c>
    </row>
    <row r="5480" spans="1:14" x14ac:dyDescent="0.3">
      <c r="A5480" t="s">
        <v>44</v>
      </c>
      <c r="B5480" t="s">
        <v>76</v>
      </c>
      <c r="C5480">
        <v>2022</v>
      </c>
      <c r="D5480" s="3">
        <v>2</v>
      </c>
      <c r="E5480" s="3">
        <v>45000</v>
      </c>
      <c r="F5480" t="s">
        <v>13</v>
      </c>
      <c r="G5480" s="15">
        <f>IF(Table1[[#This Row],[Transmission]]="Manual", 0, 1)</f>
        <v>0</v>
      </c>
      <c r="H5480" t="s">
        <v>9472</v>
      </c>
      <c r="I5480" t="s">
        <v>14</v>
      </c>
      <c r="J5480" s="4">
        <v>45597</v>
      </c>
      <c r="K5480" t="s">
        <v>3788</v>
      </c>
      <c r="L5480" s="5">
        <v>760000</v>
      </c>
      <c r="M5480" s="28">
        <f t="shared" si="85"/>
        <v>760000</v>
      </c>
      <c r="N5480">
        <f>2025-Table1[[#This Row],[Year]]</f>
        <v>3</v>
      </c>
    </row>
    <row r="5481" spans="1:14" x14ac:dyDescent="0.3">
      <c r="A5481" t="s">
        <v>21</v>
      </c>
      <c r="B5481" t="s">
        <v>39</v>
      </c>
      <c r="C5481">
        <v>2017</v>
      </c>
      <c r="D5481" s="3">
        <v>7</v>
      </c>
      <c r="E5481" s="3">
        <v>115000</v>
      </c>
      <c r="F5481" t="s">
        <v>13</v>
      </c>
      <c r="G5481" s="15">
        <f>IF(Table1[[#This Row],[Transmission]]="Manual", 0, 1)</f>
        <v>0</v>
      </c>
      <c r="H5481" t="s">
        <v>9475</v>
      </c>
      <c r="I5481" t="s">
        <v>2903</v>
      </c>
      <c r="J5481" s="4">
        <v>45597</v>
      </c>
      <c r="K5481" t="s">
        <v>5084</v>
      </c>
      <c r="L5481" s="5">
        <v>330000</v>
      </c>
      <c r="M5481" s="28">
        <f t="shared" si="85"/>
        <v>330000</v>
      </c>
      <c r="N5481">
        <f>2025-Table1[[#This Row],[Year]]</f>
        <v>8</v>
      </c>
    </row>
    <row r="5482" spans="1:14" x14ac:dyDescent="0.3">
      <c r="A5482" t="s">
        <v>97</v>
      </c>
      <c r="B5482" t="s">
        <v>1138</v>
      </c>
      <c r="C5482">
        <v>2022</v>
      </c>
      <c r="D5482" s="3">
        <v>2</v>
      </c>
      <c r="E5482" s="3">
        <v>48000</v>
      </c>
      <c r="F5482" t="s">
        <v>13</v>
      </c>
      <c r="G5482" s="15">
        <f>IF(Table1[[#This Row],[Transmission]]="Manual", 0, 1)</f>
        <v>0</v>
      </c>
      <c r="H5482" t="s">
        <v>9472</v>
      </c>
      <c r="I5482" t="s">
        <v>14</v>
      </c>
      <c r="J5482" s="4">
        <v>45597</v>
      </c>
      <c r="K5482" t="s">
        <v>5085</v>
      </c>
      <c r="L5482" s="5">
        <v>1350000</v>
      </c>
      <c r="M5482" s="28">
        <f t="shared" si="85"/>
        <v>1350000</v>
      </c>
      <c r="N5482">
        <f>2025-Table1[[#This Row],[Year]]</f>
        <v>3</v>
      </c>
    </row>
    <row r="5483" spans="1:14" x14ac:dyDescent="0.3">
      <c r="A5483" t="s">
        <v>44</v>
      </c>
      <c r="B5483" t="s">
        <v>83</v>
      </c>
      <c r="C5483">
        <v>2022</v>
      </c>
      <c r="D5483" s="3">
        <v>2</v>
      </c>
      <c r="E5483" s="3">
        <v>45000</v>
      </c>
      <c r="F5483" t="s">
        <v>13</v>
      </c>
      <c r="G5483" s="15">
        <f>IF(Table1[[#This Row],[Transmission]]="Manual", 0, 1)</f>
        <v>0</v>
      </c>
      <c r="H5483" t="s">
        <v>9472</v>
      </c>
      <c r="I5483" t="s">
        <v>14</v>
      </c>
      <c r="J5483" s="4">
        <v>45597</v>
      </c>
      <c r="K5483" t="s">
        <v>5086</v>
      </c>
      <c r="L5483" s="5">
        <v>725000</v>
      </c>
      <c r="M5483" s="28">
        <f t="shared" si="85"/>
        <v>725000</v>
      </c>
      <c r="N5483">
        <f>2025-Table1[[#This Row],[Year]]</f>
        <v>3</v>
      </c>
    </row>
    <row r="5484" spans="1:14" x14ac:dyDescent="0.3">
      <c r="A5484" t="s">
        <v>21</v>
      </c>
      <c r="B5484" t="s">
        <v>194</v>
      </c>
      <c r="C5484">
        <v>2014</v>
      </c>
      <c r="D5484" s="3">
        <v>10</v>
      </c>
      <c r="E5484" s="3">
        <v>79000</v>
      </c>
      <c r="F5484" t="s">
        <v>13</v>
      </c>
      <c r="G5484" s="15">
        <f>IF(Table1[[#This Row],[Transmission]]="Manual", 0, 1)</f>
        <v>0</v>
      </c>
      <c r="H5484" t="s">
        <v>9475</v>
      </c>
      <c r="I5484" t="s">
        <v>2903</v>
      </c>
      <c r="J5484" s="4">
        <v>45597</v>
      </c>
      <c r="K5484" t="s">
        <v>5088</v>
      </c>
      <c r="L5484" s="5">
        <v>285000</v>
      </c>
      <c r="M5484" s="28">
        <f t="shared" si="85"/>
        <v>285000</v>
      </c>
      <c r="N5484">
        <f>2025-Table1[[#This Row],[Year]]</f>
        <v>11</v>
      </c>
    </row>
    <row r="5485" spans="1:14" x14ac:dyDescent="0.3">
      <c r="A5485" t="s">
        <v>21</v>
      </c>
      <c r="B5485" t="s">
        <v>131</v>
      </c>
      <c r="C5485">
        <v>2022</v>
      </c>
      <c r="D5485" s="3">
        <v>2</v>
      </c>
      <c r="E5485" s="3">
        <v>39000</v>
      </c>
      <c r="F5485" t="s">
        <v>25</v>
      </c>
      <c r="G5485" s="15">
        <f>IF(Table1[[#This Row],[Transmission]]="Manual", 0, 1)</f>
        <v>1</v>
      </c>
      <c r="H5485" t="s">
        <v>9472</v>
      </c>
      <c r="I5485" t="s">
        <v>14</v>
      </c>
      <c r="J5485" s="4">
        <v>45597</v>
      </c>
      <c r="K5485" t="s">
        <v>5089</v>
      </c>
      <c r="L5485" s="5">
        <v>675000</v>
      </c>
      <c r="M5485" s="28">
        <f t="shared" si="85"/>
        <v>675000</v>
      </c>
      <c r="N5485">
        <f>2025-Table1[[#This Row],[Year]]</f>
        <v>3</v>
      </c>
    </row>
    <row r="5486" spans="1:14" x14ac:dyDescent="0.3">
      <c r="A5486" t="s">
        <v>15</v>
      </c>
      <c r="B5486" t="s">
        <v>588</v>
      </c>
      <c r="C5486">
        <v>2010</v>
      </c>
      <c r="D5486" s="3">
        <v>14</v>
      </c>
      <c r="E5486" s="3">
        <v>85000</v>
      </c>
      <c r="F5486" t="s">
        <v>13</v>
      </c>
      <c r="G5486" s="15">
        <f>IF(Table1[[#This Row],[Transmission]]="Manual", 0, 1)</f>
        <v>0</v>
      </c>
      <c r="H5486" t="s">
        <v>9475</v>
      </c>
      <c r="I5486" t="s">
        <v>2903</v>
      </c>
      <c r="J5486" s="4">
        <v>45597</v>
      </c>
      <c r="K5486" t="s">
        <v>5090</v>
      </c>
      <c r="L5486" s="5">
        <v>235000</v>
      </c>
      <c r="M5486" s="28">
        <f t="shared" si="85"/>
        <v>235000</v>
      </c>
      <c r="N5486">
        <f>2025-Table1[[#This Row],[Year]]</f>
        <v>15</v>
      </c>
    </row>
    <row r="5487" spans="1:14" x14ac:dyDescent="0.3">
      <c r="A5487" t="s">
        <v>21</v>
      </c>
      <c r="B5487" t="s">
        <v>39</v>
      </c>
      <c r="C5487">
        <v>2010</v>
      </c>
      <c r="D5487" s="3">
        <v>14</v>
      </c>
      <c r="E5487" s="3">
        <v>85000</v>
      </c>
      <c r="F5487" t="s">
        <v>13</v>
      </c>
      <c r="G5487" s="15">
        <f>IF(Table1[[#This Row],[Transmission]]="Manual", 0, 1)</f>
        <v>0</v>
      </c>
      <c r="H5487" t="s">
        <v>9475</v>
      </c>
      <c r="I5487" t="s">
        <v>14</v>
      </c>
      <c r="J5487" s="4">
        <v>45597</v>
      </c>
      <c r="K5487" t="s">
        <v>5091</v>
      </c>
      <c r="L5487" s="5">
        <v>175000</v>
      </c>
      <c r="M5487" s="28">
        <f t="shared" si="85"/>
        <v>175000</v>
      </c>
      <c r="N5487">
        <f>2025-Table1[[#This Row],[Year]]</f>
        <v>15</v>
      </c>
    </row>
    <row r="5488" spans="1:14" x14ac:dyDescent="0.3">
      <c r="A5488" t="s">
        <v>101</v>
      </c>
      <c r="B5488" t="s">
        <v>192</v>
      </c>
      <c r="C5488">
        <v>2015</v>
      </c>
      <c r="D5488" s="3">
        <v>9</v>
      </c>
      <c r="E5488" s="3">
        <v>140000</v>
      </c>
      <c r="F5488" t="s">
        <v>13</v>
      </c>
      <c r="G5488" s="15">
        <f>IF(Table1[[#This Row],[Transmission]]="Manual", 0, 1)</f>
        <v>0</v>
      </c>
      <c r="H5488" t="s">
        <v>9475</v>
      </c>
      <c r="I5488" t="s">
        <v>17</v>
      </c>
      <c r="J5488" s="4">
        <v>45597</v>
      </c>
      <c r="K5488" t="s">
        <v>5092</v>
      </c>
      <c r="L5488" s="5">
        <v>250000</v>
      </c>
      <c r="M5488" s="28">
        <f t="shared" si="85"/>
        <v>250000</v>
      </c>
      <c r="N5488">
        <f>2025-Table1[[#This Row],[Year]]</f>
        <v>10</v>
      </c>
    </row>
    <row r="5489" spans="1:14" x14ac:dyDescent="0.3">
      <c r="A5489" t="s">
        <v>61</v>
      </c>
      <c r="B5489" t="s">
        <v>290</v>
      </c>
      <c r="C5489">
        <v>2012</v>
      </c>
      <c r="D5489" s="3">
        <v>12</v>
      </c>
      <c r="E5489" s="3">
        <v>50000</v>
      </c>
      <c r="F5489" t="s">
        <v>13</v>
      </c>
      <c r="G5489" s="15">
        <f>IF(Table1[[#This Row],[Transmission]]="Manual", 0, 1)</f>
        <v>0</v>
      </c>
      <c r="H5489" t="s">
        <v>9475</v>
      </c>
      <c r="I5489" t="s">
        <v>2903</v>
      </c>
      <c r="J5489" s="4">
        <v>45597</v>
      </c>
      <c r="K5489" t="s">
        <v>5093</v>
      </c>
      <c r="L5489" s="5">
        <v>229000</v>
      </c>
      <c r="M5489" s="28">
        <f t="shared" si="85"/>
        <v>229000</v>
      </c>
      <c r="N5489">
        <f>2025-Table1[[#This Row],[Year]]</f>
        <v>13</v>
      </c>
    </row>
    <row r="5490" spans="1:14" x14ac:dyDescent="0.3">
      <c r="A5490" t="s">
        <v>44</v>
      </c>
      <c r="B5490" t="s">
        <v>228</v>
      </c>
      <c r="C5490">
        <v>2021</v>
      </c>
      <c r="D5490" s="3">
        <v>3</v>
      </c>
      <c r="E5490" s="3">
        <v>88000</v>
      </c>
      <c r="F5490" t="s">
        <v>13</v>
      </c>
      <c r="G5490" s="15">
        <f>IF(Table1[[#This Row],[Transmission]]="Manual", 0, 1)</f>
        <v>0</v>
      </c>
      <c r="H5490" t="s">
        <v>9472</v>
      </c>
      <c r="I5490" t="s">
        <v>2903</v>
      </c>
      <c r="J5490" s="4">
        <v>45597</v>
      </c>
      <c r="K5490" t="s">
        <v>3174</v>
      </c>
      <c r="L5490" s="5">
        <v>575000</v>
      </c>
      <c r="M5490" s="28">
        <f t="shared" si="85"/>
        <v>575000</v>
      </c>
      <c r="N5490">
        <f>2025-Table1[[#This Row],[Year]]</f>
        <v>4</v>
      </c>
    </row>
    <row r="5491" spans="1:14" x14ac:dyDescent="0.3">
      <c r="A5491" t="s">
        <v>101</v>
      </c>
      <c r="B5491" t="s">
        <v>321</v>
      </c>
      <c r="C5491">
        <v>2020</v>
      </c>
      <c r="D5491" s="3">
        <v>4</v>
      </c>
      <c r="E5491" s="3">
        <v>85000</v>
      </c>
      <c r="F5491" t="s">
        <v>13</v>
      </c>
      <c r="G5491" s="15">
        <f>IF(Table1[[#This Row],[Transmission]]="Manual", 0, 1)</f>
        <v>0</v>
      </c>
      <c r="H5491" t="s">
        <v>9472</v>
      </c>
      <c r="I5491" t="s">
        <v>17</v>
      </c>
      <c r="J5491" s="4">
        <v>45597</v>
      </c>
      <c r="K5491" t="s">
        <v>5094</v>
      </c>
      <c r="L5491" s="5">
        <v>625000</v>
      </c>
      <c r="M5491" s="28">
        <f t="shared" si="85"/>
        <v>625000</v>
      </c>
      <c r="N5491">
        <f>2025-Table1[[#This Row],[Year]]</f>
        <v>5</v>
      </c>
    </row>
    <row r="5492" spans="1:14" x14ac:dyDescent="0.3">
      <c r="A5492" t="s">
        <v>11</v>
      </c>
      <c r="B5492" t="s">
        <v>185</v>
      </c>
      <c r="C5492">
        <v>2010</v>
      </c>
      <c r="D5492" s="3">
        <v>14</v>
      </c>
      <c r="E5492" s="3">
        <v>90000</v>
      </c>
      <c r="F5492" t="s">
        <v>25</v>
      </c>
      <c r="G5492" s="15">
        <f>IF(Table1[[#This Row],[Transmission]]="Manual", 0, 1)</f>
        <v>1</v>
      </c>
      <c r="H5492" t="s">
        <v>9475</v>
      </c>
      <c r="I5492" t="s">
        <v>2903</v>
      </c>
      <c r="J5492" s="4">
        <v>45597</v>
      </c>
      <c r="K5492" t="s">
        <v>5095</v>
      </c>
      <c r="L5492" s="5">
        <v>270000</v>
      </c>
      <c r="M5492" s="28">
        <f t="shared" si="85"/>
        <v>270000</v>
      </c>
      <c r="N5492">
        <f>2025-Table1[[#This Row],[Year]]</f>
        <v>15</v>
      </c>
    </row>
    <row r="5493" spans="1:14" x14ac:dyDescent="0.3">
      <c r="A5493" t="s">
        <v>15</v>
      </c>
      <c r="B5493" t="s">
        <v>16</v>
      </c>
      <c r="C5493">
        <v>2014</v>
      </c>
      <c r="D5493" s="3">
        <v>10</v>
      </c>
      <c r="E5493" s="3">
        <v>96760</v>
      </c>
      <c r="F5493" t="s">
        <v>13</v>
      </c>
      <c r="G5493" s="15">
        <f>IF(Table1[[#This Row],[Transmission]]="Manual", 0, 1)</f>
        <v>0</v>
      </c>
      <c r="H5493" t="s">
        <v>9475</v>
      </c>
      <c r="I5493" t="s">
        <v>17</v>
      </c>
      <c r="J5493" s="4">
        <v>45597</v>
      </c>
      <c r="K5493" t="s">
        <v>5096</v>
      </c>
      <c r="L5493" s="5">
        <v>975000</v>
      </c>
      <c r="M5493" s="28">
        <f t="shared" si="85"/>
        <v>975000</v>
      </c>
      <c r="N5493">
        <f>2025-Table1[[#This Row],[Year]]</f>
        <v>11</v>
      </c>
    </row>
    <row r="5494" spans="1:14" x14ac:dyDescent="0.3">
      <c r="A5494" t="s">
        <v>21</v>
      </c>
      <c r="B5494" t="s">
        <v>111</v>
      </c>
      <c r="C5494">
        <v>2013</v>
      </c>
      <c r="D5494" s="3">
        <v>11</v>
      </c>
      <c r="E5494" s="3">
        <v>64000</v>
      </c>
      <c r="F5494" t="s">
        <v>13</v>
      </c>
      <c r="G5494" s="15">
        <f>IF(Table1[[#This Row],[Transmission]]="Manual", 0, 1)</f>
        <v>0</v>
      </c>
      <c r="H5494" t="s">
        <v>9472</v>
      </c>
      <c r="I5494" t="s">
        <v>2903</v>
      </c>
      <c r="J5494" s="4">
        <v>45597</v>
      </c>
      <c r="K5494" t="s">
        <v>5097</v>
      </c>
      <c r="L5494" s="5">
        <v>190000</v>
      </c>
      <c r="M5494" s="28">
        <f t="shared" si="85"/>
        <v>190000</v>
      </c>
      <c r="N5494">
        <f>2025-Table1[[#This Row],[Year]]</f>
        <v>12</v>
      </c>
    </row>
    <row r="5495" spans="1:14" x14ac:dyDescent="0.3">
      <c r="A5495" t="s">
        <v>101</v>
      </c>
      <c r="B5495" t="s">
        <v>337</v>
      </c>
      <c r="C5495">
        <v>2017</v>
      </c>
      <c r="D5495" s="3">
        <v>7</v>
      </c>
      <c r="E5495" s="3">
        <v>52000</v>
      </c>
      <c r="F5495" t="s">
        <v>25</v>
      </c>
      <c r="G5495" s="15">
        <f>IF(Table1[[#This Row],[Transmission]]="Manual", 0, 1)</f>
        <v>1</v>
      </c>
      <c r="H5495" t="s">
        <v>9475</v>
      </c>
      <c r="I5495" t="s">
        <v>14</v>
      </c>
      <c r="J5495" s="4">
        <v>45597</v>
      </c>
      <c r="K5495" t="s">
        <v>5098</v>
      </c>
      <c r="L5495" s="5">
        <v>400000</v>
      </c>
      <c r="M5495" s="28">
        <f t="shared" si="85"/>
        <v>400000</v>
      </c>
      <c r="N5495">
        <f>2025-Table1[[#This Row],[Year]]</f>
        <v>8</v>
      </c>
    </row>
    <row r="5496" spans="1:14" x14ac:dyDescent="0.3">
      <c r="A5496" t="s">
        <v>15</v>
      </c>
      <c r="B5496" t="s">
        <v>55</v>
      </c>
      <c r="C5496">
        <v>2018</v>
      </c>
      <c r="D5496" s="3">
        <v>6</v>
      </c>
      <c r="E5496" s="3">
        <v>151000</v>
      </c>
      <c r="F5496" t="s">
        <v>25</v>
      </c>
      <c r="G5496" s="15">
        <f>IF(Table1[[#This Row],[Transmission]]="Manual", 0, 1)</f>
        <v>1</v>
      </c>
      <c r="H5496" t="s">
        <v>9472</v>
      </c>
      <c r="I5496" t="s">
        <v>17</v>
      </c>
      <c r="J5496" s="4">
        <v>45597</v>
      </c>
      <c r="K5496" t="s">
        <v>104</v>
      </c>
      <c r="L5496" s="5">
        <v>1650000</v>
      </c>
      <c r="M5496" s="28">
        <f t="shared" si="85"/>
        <v>1650000</v>
      </c>
      <c r="N5496">
        <f>2025-Table1[[#This Row],[Year]]</f>
        <v>7</v>
      </c>
    </row>
    <row r="5497" spans="1:14" x14ac:dyDescent="0.3">
      <c r="A5497" t="s">
        <v>21</v>
      </c>
      <c r="B5497" t="s">
        <v>22</v>
      </c>
      <c r="C5497">
        <v>2018</v>
      </c>
      <c r="D5497" s="3">
        <v>6</v>
      </c>
      <c r="E5497" s="3">
        <v>68364</v>
      </c>
      <c r="F5497" t="s">
        <v>13</v>
      </c>
      <c r="G5497" s="15">
        <f>IF(Table1[[#This Row],[Transmission]]="Manual", 0, 1)</f>
        <v>0</v>
      </c>
      <c r="H5497" t="s">
        <v>9472</v>
      </c>
      <c r="I5497" t="s">
        <v>14</v>
      </c>
      <c r="J5497" s="4">
        <v>45597</v>
      </c>
      <c r="K5497" t="s">
        <v>5099</v>
      </c>
      <c r="L5497" s="5">
        <v>685000</v>
      </c>
      <c r="M5497" s="28">
        <f t="shared" si="85"/>
        <v>685000</v>
      </c>
      <c r="N5497">
        <f>2025-Table1[[#This Row],[Year]]</f>
        <v>7</v>
      </c>
    </row>
    <row r="5498" spans="1:14" x14ac:dyDescent="0.3">
      <c r="A5498" t="s">
        <v>21</v>
      </c>
      <c r="B5498" t="s">
        <v>194</v>
      </c>
      <c r="C5498">
        <v>2021</v>
      </c>
      <c r="D5498" s="3">
        <v>3</v>
      </c>
      <c r="E5498" s="3">
        <v>75000</v>
      </c>
      <c r="F5498" t="s">
        <v>13</v>
      </c>
      <c r="G5498" s="15">
        <f>IF(Table1[[#This Row],[Transmission]]="Manual", 0, 1)</f>
        <v>0</v>
      </c>
      <c r="H5498" t="s">
        <v>9472</v>
      </c>
      <c r="I5498" t="s">
        <v>2903</v>
      </c>
      <c r="J5498" s="4">
        <v>45597</v>
      </c>
      <c r="K5498" t="s">
        <v>3770</v>
      </c>
      <c r="L5498" s="5">
        <v>515000</v>
      </c>
      <c r="M5498" s="28">
        <f t="shared" si="85"/>
        <v>515000</v>
      </c>
      <c r="N5498">
        <f>2025-Table1[[#This Row],[Year]]</f>
        <v>4</v>
      </c>
    </row>
    <row r="5499" spans="1:14" x14ac:dyDescent="0.3">
      <c r="A5499" t="s">
        <v>38</v>
      </c>
      <c r="B5499" t="s">
        <v>145</v>
      </c>
      <c r="C5499">
        <v>2022</v>
      </c>
      <c r="D5499" s="3">
        <v>2</v>
      </c>
      <c r="E5499" s="3">
        <v>27000</v>
      </c>
      <c r="F5499" t="s">
        <v>13</v>
      </c>
      <c r="G5499" s="15">
        <f>IF(Table1[[#This Row],[Transmission]]="Manual", 0, 1)</f>
        <v>0</v>
      </c>
      <c r="H5499" t="s">
        <v>9472</v>
      </c>
      <c r="I5499" t="s">
        <v>17</v>
      </c>
      <c r="J5499" s="4">
        <v>45597</v>
      </c>
      <c r="K5499" t="s">
        <v>5100</v>
      </c>
      <c r="L5499" s="5">
        <v>1175000</v>
      </c>
      <c r="M5499" s="28">
        <f t="shared" si="85"/>
        <v>1175000</v>
      </c>
      <c r="N5499">
        <f>2025-Table1[[#This Row],[Year]]</f>
        <v>3</v>
      </c>
    </row>
    <row r="5500" spans="1:14" x14ac:dyDescent="0.3">
      <c r="A5500" t="s">
        <v>21</v>
      </c>
      <c r="B5500" t="s">
        <v>111</v>
      </c>
      <c r="C5500">
        <v>2018</v>
      </c>
      <c r="D5500" s="3">
        <v>6</v>
      </c>
      <c r="E5500" s="3">
        <v>80000</v>
      </c>
      <c r="F5500" t="s">
        <v>25</v>
      </c>
      <c r="G5500" s="15">
        <f>IF(Table1[[#This Row],[Transmission]]="Manual", 0, 1)</f>
        <v>1</v>
      </c>
      <c r="H5500" t="s">
        <v>9475</v>
      </c>
      <c r="I5500" t="s">
        <v>2903</v>
      </c>
      <c r="J5500" s="4">
        <v>45597</v>
      </c>
      <c r="K5500" t="s">
        <v>5101</v>
      </c>
      <c r="L5500" s="5">
        <v>351000</v>
      </c>
      <c r="M5500" s="28">
        <f t="shared" si="85"/>
        <v>351000</v>
      </c>
      <c r="N5500">
        <f>2025-Table1[[#This Row],[Year]]</f>
        <v>7</v>
      </c>
    </row>
    <row r="5501" spans="1:14" x14ac:dyDescent="0.3">
      <c r="A5501" t="s">
        <v>44</v>
      </c>
      <c r="B5501" t="s">
        <v>79</v>
      </c>
      <c r="C5501">
        <v>2021</v>
      </c>
      <c r="D5501" s="3">
        <v>3</v>
      </c>
      <c r="E5501" s="3">
        <v>32000</v>
      </c>
      <c r="F5501" t="s">
        <v>13</v>
      </c>
      <c r="G5501" s="15">
        <f>IF(Table1[[#This Row],[Transmission]]="Manual", 0, 1)</f>
        <v>0</v>
      </c>
      <c r="H5501" t="s">
        <v>9472</v>
      </c>
      <c r="I5501" t="s">
        <v>17</v>
      </c>
      <c r="J5501" s="4">
        <v>45597</v>
      </c>
      <c r="K5501" t="s">
        <v>5102</v>
      </c>
      <c r="L5501" s="5">
        <v>975000</v>
      </c>
      <c r="M5501" s="28">
        <f t="shared" si="85"/>
        <v>975000</v>
      </c>
      <c r="N5501">
        <f>2025-Table1[[#This Row],[Year]]</f>
        <v>4</v>
      </c>
    </row>
    <row r="5502" spans="1:14" x14ac:dyDescent="0.3">
      <c r="A5502" t="s">
        <v>44</v>
      </c>
      <c r="B5502" t="s">
        <v>413</v>
      </c>
      <c r="C5502">
        <v>2009</v>
      </c>
      <c r="D5502" s="3">
        <v>15</v>
      </c>
      <c r="E5502" s="3">
        <v>86000</v>
      </c>
      <c r="F5502" t="s">
        <v>13</v>
      </c>
      <c r="G5502" s="15">
        <f>IF(Table1[[#This Row],[Transmission]]="Manual", 0, 1)</f>
        <v>0</v>
      </c>
      <c r="H5502" t="s">
        <v>9475</v>
      </c>
      <c r="I5502" t="s">
        <v>2903</v>
      </c>
      <c r="J5502" s="4">
        <v>45597</v>
      </c>
      <c r="K5502" t="s">
        <v>5103</v>
      </c>
      <c r="L5502" s="5">
        <v>125000</v>
      </c>
      <c r="M5502" s="28">
        <f t="shared" si="85"/>
        <v>125000</v>
      </c>
      <c r="N5502">
        <f>2025-Table1[[#This Row],[Year]]</f>
        <v>16</v>
      </c>
    </row>
    <row r="5503" spans="1:14" x14ac:dyDescent="0.3">
      <c r="A5503" t="s">
        <v>21</v>
      </c>
      <c r="B5503" t="s">
        <v>111</v>
      </c>
      <c r="C5503">
        <v>2015</v>
      </c>
      <c r="D5503" s="3">
        <v>9</v>
      </c>
      <c r="E5503" s="3">
        <v>62000</v>
      </c>
      <c r="F5503" t="s">
        <v>13</v>
      </c>
      <c r="G5503" s="15">
        <f>IF(Table1[[#This Row],[Transmission]]="Manual", 0, 1)</f>
        <v>0</v>
      </c>
      <c r="H5503" t="s">
        <v>9475</v>
      </c>
      <c r="I5503" t="s">
        <v>2903</v>
      </c>
      <c r="J5503" s="4">
        <v>45597</v>
      </c>
      <c r="K5503" t="s">
        <v>5104</v>
      </c>
      <c r="L5503" s="5">
        <v>125000</v>
      </c>
      <c r="M5503" s="28">
        <f t="shared" si="85"/>
        <v>125000</v>
      </c>
      <c r="N5503">
        <f>2025-Table1[[#This Row],[Year]]</f>
        <v>10</v>
      </c>
    </row>
    <row r="5504" spans="1:14" x14ac:dyDescent="0.3">
      <c r="A5504" t="s">
        <v>44</v>
      </c>
      <c r="B5504" t="s">
        <v>45</v>
      </c>
      <c r="C5504">
        <v>2014</v>
      </c>
      <c r="D5504" s="3">
        <v>10</v>
      </c>
      <c r="E5504" s="3">
        <v>72000</v>
      </c>
      <c r="F5504" t="s">
        <v>25</v>
      </c>
      <c r="G5504" s="15">
        <f>IF(Table1[[#This Row],[Transmission]]="Manual", 0, 1)</f>
        <v>1</v>
      </c>
      <c r="H5504" t="s">
        <v>9475</v>
      </c>
      <c r="I5504" t="s">
        <v>2903</v>
      </c>
      <c r="J5504" s="4">
        <v>45597</v>
      </c>
      <c r="K5504" t="s">
        <v>5105</v>
      </c>
      <c r="L5504" s="5">
        <v>445000</v>
      </c>
      <c r="M5504" s="28">
        <f t="shared" si="85"/>
        <v>445000</v>
      </c>
      <c r="N5504">
        <f>2025-Table1[[#This Row],[Year]]</f>
        <v>11</v>
      </c>
    </row>
    <row r="5505" spans="1:14" x14ac:dyDescent="0.3">
      <c r="A5505" t="s">
        <v>33</v>
      </c>
      <c r="B5505" t="s">
        <v>34</v>
      </c>
      <c r="C5505">
        <v>2013</v>
      </c>
      <c r="D5505" s="3">
        <v>11</v>
      </c>
      <c r="E5505" s="3">
        <v>119000</v>
      </c>
      <c r="F5505" t="s">
        <v>13</v>
      </c>
      <c r="G5505" s="15">
        <f>IF(Table1[[#This Row],[Transmission]]="Manual", 0, 1)</f>
        <v>0</v>
      </c>
      <c r="H5505" t="s">
        <v>9475</v>
      </c>
      <c r="I5505" t="s">
        <v>17</v>
      </c>
      <c r="J5505" s="4">
        <v>45597</v>
      </c>
      <c r="K5505" t="s">
        <v>3156</v>
      </c>
      <c r="L5505" s="5">
        <v>450000</v>
      </c>
      <c r="M5505" s="28">
        <f t="shared" si="85"/>
        <v>450000</v>
      </c>
      <c r="N5505">
        <f>2025-Table1[[#This Row],[Year]]</f>
        <v>12</v>
      </c>
    </row>
    <row r="5506" spans="1:14" x14ac:dyDescent="0.3">
      <c r="A5506" t="s">
        <v>21</v>
      </c>
      <c r="B5506" t="s">
        <v>39</v>
      </c>
      <c r="C5506">
        <v>2009</v>
      </c>
      <c r="D5506" s="3">
        <v>15</v>
      </c>
      <c r="E5506" s="3">
        <v>98000</v>
      </c>
      <c r="F5506" t="s">
        <v>13</v>
      </c>
      <c r="G5506" s="15">
        <f>IF(Table1[[#This Row],[Transmission]]="Manual", 0, 1)</f>
        <v>0</v>
      </c>
      <c r="H5506" t="s">
        <v>9475</v>
      </c>
      <c r="I5506" t="s">
        <v>17</v>
      </c>
      <c r="J5506" s="4">
        <v>45597</v>
      </c>
      <c r="K5506" t="s">
        <v>199</v>
      </c>
      <c r="L5506" s="5">
        <v>245000</v>
      </c>
      <c r="M5506" s="28">
        <f t="shared" si="85"/>
        <v>245000</v>
      </c>
      <c r="N5506">
        <f>2025-Table1[[#This Row],[Year]]</f>
        <v>16</v>
      </c>
    </row>
    <row r="5507" spans="1:14" x14ac:dyDescent="0.3">
      <c r="A5507" t="s">
        <v>43</v>
      </c>
      <c r="B5507" t="s">
        <v>1485</v>
      </c>
      <c r="C5507">
        <v>2016</v>
      </c>
      <c r="D5507" s="3">
        <v>8</v>
      </c>
      <c r="E5507" s="3">
        <v>50000</v>
      </c>
      <c r="F5507" t="s">
        <v>25</v>
      </c>
      <c r="G5507" s="15">
        <f>IF(Table1[[#This Row],[Transmission]]="Manual", 0, 1)</f>
        <v>1</v>
      </c>
      <c r="H5507" t="s">
        <v>9475</v>
      </c>
      <c r="I5507" t="s">
        <v>14</v>
      </c>
      <c r="J5507" s="4">
        <v>45597</v>
      </c>
      <c r="K5507" t="s">
        <v>5106</v>
      </c>
      <c r="L5507" s="5">
        <v>1585000</v>
      </c>
      <c r="M5507" s="28">
        <f t="shared" ref="M5507:M5570" si="86">VALUE(SUBSTITUTE(SUBSTITUTE(L5507,"₹"," "),",",""))</f>
        <v>1585000</v>
      </c>
      <c r="N5507">
        <f>2025-Table1[[#This Row],[Year]]</f>
        <v>9</v>
      </c>
    </row>
    <row r="5508" spans="1:14" x14ac:dyDescent="0.3">
      <c r="A5508" t="s">
        <v>21</v>
      </c>
      <c r="B5508">
        <v>800</v>
      </c>
      <c r="C5508">
        <v>2009</v>
      </c>
      <c r="D5508" s="3">
        <v>15</v>
      </c>
      <c r="E5508" s="3">
        <v>97000</v>
      </c>
      <c r="F5508" t="s">
        <v>25</v>
      </c>
      <c r="G5508" s="15">
        <f>IF(Table1[[#This Row],[Transmission]]="Manual", 0, 1)</f>
        <v>1</v>
      </c>
      <c r="H5508" t="s">
        <v>9475</v>
      </c>
      <c r="I5508" t="s">
        <v>17</v>
      </c>
      <c r="J5508" s="4">
        <v>45597</v>
      </c>
      <c r="K5508" t="s">
        <v>5107</v>
      </c>
      <c r="L5508" s="5">
        <v>120000</v>
      </c>
      <c r="M5508" s="28">
        <f t="shared" si="86"/>
        <v>120000</v>
      </c>
      <c r="N5508">
        <f>2025-Table1[[#This Row],[Year]]</f>
        <v>16</v>
      </c>
    </row>
    <row r="5509" spans="1:14" x14ac:dyDescent="0.3">
      <c r="A5509" t="s">
        <v>21</v>
      </c>
      <c r="B5509" t="s">
        <v>24</v>
      </c>
      <c r="C5509">
        <v>2016</v>
      </c>
      <c r="D5509" s="3">
        <v>8</v>
      </c>
      <c r="E5509" s="3">
        <v>60837</v>
      </c>
      <c r="F5509" t="s">
        <v>13</v>
      </c>
      <c r="G5509" s="15">
        <f>IF(Table1[[#This Row],[Transmission]]="Manual", 0, 1)</f>
        <v>0</v>
      </c>
      <c r="H5509" t="s">
        <v>9472</v>
      </c>
      <c r="I5509" t="s">
        <v>14</v>
      </c>
      <c r="J5509" s="4">
        <v>45597</v>
      </c>
      <c r="K5509" t="s">
        <v>3285</v>
      </c>
      <c r="L5509" s="5">
        <v>467000</v>
      </c>
      <c r="M5509" s="28">
        <f t="shared" si="86"/>
        <v>467000</v>
      </c>
      <c r="N5509">
        <f>2025-Table1[[#This Row],[Year]]</f>
        <v>9</v>
      </c>
    </row>
    <row r="5510" spans="1:14" x14ac:dyDescent="0.3">
      <c r="A5510" t="s">
        <v>21</v>
      </c>
      <c r="B5510" t="s">
        <v>68</v>
      </c>
      <c r="C5510">
        <v>2014</v>
      </c>
      <c r="D5510" s="3">
        <v>10</v>
      </c>
      <c r="E5510" s="3">
        <v>60000</v>
      </c>
      <c r="F5510" t="s">
        <v>25</v>
      </c>
      <c r="G5510" s="15">
        <f>IF(Table1[[#This Row],[Transmission]]="Manual", 0, 1)</f>
        <v>1</v>
      </c>
      <c r="H5510" t="s">
        <v>9472</v>
      </c>
      <c r="I5510" t="s">
        <v>14</v>
      </c>
      <c r="J5510" s="4">
        <v>45597</v>
      </c>
      <c r="K5510" t="s">
        <v>5108</v>
      </c>
      <c r="L5510" s="5">
        <v>290000</v>
      </c>
      <c r="M5510" s="28">
        <f t="shared" si="86"/>
        <v>290000</v>
      </c>
      <c r="N5510">
        <f>2025-Table1[[#This Row],[Year]]</f>
        <v>11</v>
      </c>
    </row>
    <row r="5511" spans="1:14" x14ac:dyDescent="0.3">
      <c r="A5511" t="s">
        <v>11</v>
      </c>
      <c r="B5511" t="s">
        <v>188</v>
      </c>
      <c r="C5511">
        <v>2017</v>
      </c>
      <c r="D5511" s="3">
        <v>7</v>
      </c>
      <c r="E5511" s="3">
        <v>41000</v>
      </c>
      <c r="F5511" t="s">
        <v>13</v>
      </c>
      <c r="G5511" s="15">
        <f>IF(Table1[[#This Row],[Transmission]]="Manual", 0, 1)</f>
        <v>0</v>
      </c>
      <c r="H5511" t="s">
        <v>9472</v>
      </c>
      <c r="I5511" t="s">
        <v>17</v>
      </c>
      <c r="J5511" s="4">
        <v>45597</v>
      </c>
      <c r="K5511" t="s">
        <v>5109</v>
      </c>
      <c r="L5511" s="5">
        <v>775000</v>
      </c>
      <c r="M5511" s="28">
        <f t="shared" si="86"/>
        <v>775000</v>
      </c>
      <c r="N5511">
        <f>2025-Table1[[#This Row],[Year]]</f>
        <v>8</v>
      </c>
    </row>
    <row r="5512" spans="1:14" x14ac:dyDescent="0.3">
      <c r="A5512" t="s">
        <v>101</v>
      </c>
      <c r="B5512" t="s">
        <v>727</v>
      </c>
      <c r="C5512">
        <v>2014</v>
      </c>
      <c r="D5512" s="3">
        <v>10</v>
      </c>
      <c r="E5512" s="3">
        <v>74000</v>
      </c>
      <c r="F5512" t="s">
        <v>13</v>
      </c>
      <c r="G5512" s="15">
        <f>IF(Table1[[#This Row],[Transmission]]="Manual", 0, 1)</f>
        <v>0</v>
      </c>
      <c r="H5512" t="s">
        <v>9472</v>
      </c>
      <c r="I5512" t="s">
        <v>2903</v>
      </c>
      <c r="J5512" s="4">
        <v>45597</v>
      </c>
      <c r="K5512" t="s">
        <v>5110</v>
      </c>
      <c r="L5512" s="5">
        <v>140000</v>
      </c>
      <c r="M5512" s="28">
        <f t="shared" si="86"/>
        <v>140000</v>
      </c>
      <c r="N5512">
        <f>2025-Table1[[#This Row],[Year]]</f>
        <v>11</v>
      </c>
    </row>
    <row r="5513" spans="1:14" x14ac:dyDescent="0.3">
      <c r="A5513" t="s">
        <v>21</v>
      </c>
      <c r="B5513" t="s">
        <v>49</v>
      </c>
      <c r="C5513">
        <v>2018</v>
      </c>
      <c r="D5513" s="3">
        <v>6</v>
      </c>
      <c r="E5513" s="3">
        <v>76000</v>
      </c>
      <c r="F5513" t="s">
        <v>13</v>
      </c>
      <c r="G5513" s="15">
        <f>IF(Table1[[#This Row],[Transmission]]="Manual", 0, 1)</f>
        <v>0</v>
      </c>
      <c r="H5513" t="s">
        <v>9475</v>
      </c>
      <c r="I5513" t="s">
        <v>2903</v>
      </c>
      <c r="J5513" s="4">
        <v>45597</v>
      </c>
      <c r="K5513" t="s">
        <v>4205</v>
      </c>
      <c r="L5513" s="5">
        <v>695000</v>
      </c>
      <c r="M5513" s="28">
        <f t="shared" si="86"/>
        <v>695000</v>
      </c>
      <c r="N5513">
        <f>2025-Table1[[#This Row],[Year]]</f>
        <v>7</v>
      </c>
    </row>
    <row r="5514" spans="1:14" x14ac:dyDescent="0.3">
      <c r="A5514" t="s">
        <v>15</v>
      </c>
      <c r="B5514" t="s">
        <v>16</v>
      </c>
      <c r="C5514">
        <v>2013</v>
      </c>
      <c r="D5514" s="3">
        <v>11</v>
      </c>
      <c r="E5514" s="3">
        <v>130000</v>
      </c>
      <c r="F5514" t="s">
        <v>13</v>
      </c>
      <c r="G5514" s="15">
        <f>IF(Table1[[#This Row],[Transmission]]="Manual", 0, 1)</f>
        <v>0</v>
      </c>
      <c r="H5514" t="s">
        <v>9472</v>
      </c>
      <c r="I5514" t="s">
        <v>17</v>
      </c>
      <c r="J5514" s="4">
        <v>45597</v>
      </c>
      <c r="K5514" t="s">
        <v>2339</v>
      </c>
      <c r="L5514" s="5">
        <v>700000</v>
      </c>
      <c r="M5514" s="28">
        <f t="shared" si="86"/>
        <v>700000</v>
      </c>
      <c r="N5514">
        <f>2025-Table1[[#This Row],[Year]]</f>
        <v>12</v>
      </c>
    </row>
    <row r="5515" spans="1:14" x14ac:dyDescent="0.3">
      <c r="A5515" t="s">
        <v>21</v>
      </c>
      <c r="B5515" t="s">
        <v>219</v>
      </c>
      <c r="C5515">
        <v>2010</v>
      </c>
      <c r="D5515" s="3">
        <v>14</v>
      </c>
      <c r="E5515" s="3">
        <v>123000</v>
      </c>
      <c r="F5515" t="s">
        <v>13</v>
      </c>
      <c r="G5515" s="15">
        <f>IF(Table1[[#This Row],[Transmission]]="Manual", 0, 1)</f>
        <v>0</v>
      </c>
      <c r="H5515" t="s">
        <v>9475</v>
      </c>
      <c r="I5515" t="s">
        <v>14</v>
      </c>
      <c r="J5515" s="4">
        <v>45597</v>
      </c>
      <c r="K5515" t="s">
        <v>5111</v>
      </c>
      <c r="L5515" s="5">
        <v>210000</v>
      </c>
      <c r="M5515" s="28">
        <f t="shared" si="86"/>
        <v>210000</v>
      </c>
      <c r="N5515">
        <f>2025-Table1[[#This Row],[Year]]</f>
        <v>15</v>
      </c>
    </row>
    <row r="5516" spans="1:14" x14ac:dyDescent="0.3">
      <c r="A5516" t="s">
        <v>44</v>
      </c>
      <c r="B5516" t="s">
        <v>89</v>
      </c>
      <c r="C5516">
        <v>2020</v>
      </c>
      <c r="D5516" s="3">
        <v>4</v>
      </c>
      <c r="E5516" s="3">
        <v>49500</v>
      </c>
      <c r="F5516" t="s">
        <v>25</v>
      </c>
      <c r="G5516" s="15">
        <f>IF(Table1[[#This Row],[Transmission]]="Manual", 0, 1)</f>
        <v>1</v>
      </c>
      <c r="H5516" t="s">
        <v>9472</v>
      </c>
      <c r="I5516" t="s">
        <v>14</v>
      </c>
      <c r="J5516" s="4">
        <v>45597</v>
      </c>
      <c r="K5516" t="s">
        <v>5112</v>
      </c>
      <c r="L5516" s="5">
        <v>1099000</v>
      </c>
      <c r="M5516" s="28">
        <f t="shared" si="86"/>
        <v>1099000</v>
      </c>
      <c r="N5516">
        <f>2025-Table1[[#This Row],[Year]]</f>
        <v>5</v>
      </c>
    </row>
    <row r="5517" spans="1:14" x14ac:dyDescent="0.3">
      <c r="A5517" t="s">
        <v>61</v>
      </c>
      <c r="B5517" t="s">
        <v>537</v>
      </c>
      <c r="C5517">
        <v>2021</v>
      </c>
      <c r="D5517" s="3">
        <v>3</v>
      </c>
      <c r="E5517" s="3">
        <v>58000</v>
      </c>
      <c r="F5517" t="s">
        <v>25</v>
      </c>
      <c r="G5517" s="15">
        <f>IF(Table1[[#This Row],[Transmission]]="Manual", 0, 1)</f>
        <v>1</v>
      </c>
      <c r="H5517" t="s">
        <v>9475</v>
      </c>
      <c r="I5517" t="s">
        <v>14</v>
      </c>
      <c r="J5517" s="4">
        <v>45597</v>
      </c>
      <c r="K5517" t="s">
        <v>5113</v>
      </c>
      <c r="L5517" s="5">
        <v>475000</v>
      </c>
      <c r="M5517" s="28">
        <f t="shared" si="86"/>
        <v>475000</v>
      </c>
      <c r="N5517">
        <f>2025-Table1[[#This Row],[Year]]</f>
        <v>4</v>
      </c>
    </row>
    <row r="5518" spans="1:14" x14ac:dyDescent="0.3">
      <c r="A5518" t="s">
        <v>44</v>
      </c>
      <c r="B5518" t="s">
        <v>1979</v>
      </c>
      <c r="C5518">
        <v>2015</v>
      </c>
      <c r="D5518" s="3">
        <v>9</v>
      </c>
      <c r="E5518" s="3">
        <v>3586</v>
      </c>
      <c r="F5518" t="s">
        <v>13</v>
      </c>
      <c r="G5518" s="15">
        <f>IF(Table1[[#This Row],[Transmission]]="Manual", 0, 1)</f>
        <v>0</v>
      </c>
      <c r="H5518" t="s">
        <v>9472</v>
      </c>
      <c r="I5518" t="s">
        <v>14</v>
      </c>
      <c r="J5518" s="4">
        <v>45597</v>
      </c>
      <c r="K5518" t="s">
        <v>4799</v>
      </c>
      <c r="L5518" s="5">
        <v>160000</v>
      </c>
      <c r="M5518" s="28">
        <f t="shared" si="86"/>
        <v>160000</v>
      </c>
      <c r="N5518">
        <f>2025-Table1[[#This Row],[Year]]</f>
        <v>10</v>
      </c>
    </row>
    <row r="5519" spans="1:14" x14ac:dyDescent="0.3">
      <c r="A5519" t="s">
        <v>113</v>
      </c>
      <c r="B5519" t="s">
        <v>1339</v>
      </c>
      <c r="C5519">
        <v>2019</v>
      </c>
      <c r="D5519" s="3">
        <v>5</v>
      </c>
      <c r="E5519" s="3">
        <v>40000</v>
      </c>
      <c r="F5519" t="s">
        <v>25</v>
      </c>
      <c r="G5519" s="15">
        <f>IF(Table1[[#This Row],[Transmission]]="Manual", 0, 1)</f>
        <v>1</v>
      </c>
      <c r="H5519" t="s">
        <v>9472</v>
      </c>
      <c r="I5519" t="s">
        <v>17</v>
      </c>
      <c r="J5519" s="4">
        <v>45597</v>
      </c>
      <c r="K5519" t="s">
        <v>5114</v>
      </c>
      <c r="L5519" s="5">
        <v>850000</v>
      </c>
      <c r="M5519" s="28">
        <f t="shared" si="86"/>
        <v>850000</v>
      </c>
      <c r="N5519">
        <f>2025-Table1[[#This Row],[Year]]</f>
        <v>6</v>
      </c>
    </row>
    <row r="5520" spans="1:14" x14ac:dyDescent="0.3">
      <c r="A5520" t="s">
        <v>33</v>
      </c>
      <c r="B5520" t="s">
        <v>54</v>
      </c>
      <c r="C5520">
        <v>2016</v>
      </c>
      <c r="D5520" s="3">
        <v>8</v>
      </c>
      <c r="E5520" s="3">
        <v>99000</v>
      </c>
      <c r="F5520" t="s">
        <v>25</v>
      </c>
      <c r="G5520" s="15">
        <f>IF(Table1[[#This Row],[Transmission]]="Manual", 0, 1)</f>
        <v>1</v>
      </c>
      <c r="H5520" t="s">
        <v>9475</v>
      </c>
      <c r="I5520" t="s">
        <v>17</v>
      </c>
      <c r="J5520" s="4">
        <v>45597</v>
      </c>
      <c r="K5520" t="s">
        <v>5115</v>
      </c>
      <c r="L5520" s="5">
        <v>1650000</v>
      </c>
      <c r="M5520" s="28">
        <f t="shared" si="86"/>
        <v>1650000</v>
      </c>
      <c r="N5520">
        <f>2025-Table1[[#This Row],[Year]]</f>
        <v>9</v>
      </c>
    </row>
    <row r="5521" spans="1:14" x14ac:dyDescent="0.3">
      <c r="A5521" t="s">
        <v>458</v>
      </c>
      <c r="B5521" t="s">
        <v>2067</v>
      </c>
      <c r="C5521">
        <v>2011</v>
      </c>
      <c r="D5521" s="3">
        <v>13</v>
      </c>
      <c r="E5521" s="3">
        <v>52000</v>
      </c>
      <c r="F5521" t="s">
        <v>13</v>
      </c>
      <c r="G5521" s="15">
        <f>IF(Table1[[#This Row],[Transmission]]="Manual", 0, 1)</f>
        <v>0</v>
      </c>
      <c r="H5521" t="s">
        <v>9472</v>
      </c>
      <c r="I5521" t="s">
        <v>14</v>
      </c>
      <c r="J5521" s="4">
        <v>45597</v>
      </c>
      <c r="K5521" t="s">
        <v>2068</v>
      </c>
      <c r="L5521" s="5">
        <v>199000</v>
      </c>
      <c r="M5521" s="28">
        <f t="shared" si="86"/>
        <v>199000</v>
      </c>
      <c r="N5521">
        <f>2025-Table1[[#This Row],[Year]]</f>
        <v>14</v>
      </c>
    </row>
    <row r="5522" spans="1:14" x14ac:dyDescent="0.3">
      <c r="A5522" t="s">
        <v>21</v>
      </c>
      <c r="B5522" t="s">
        <v>1275</v>
      </c>
      <c r="C5522">
        <v>2021</v>
      </c>
      <c r="D5522" s="3">
        <v>3</v>
      </c>
      <c r="E5522" s="3">
        <v>28000</v>
      </c>
      <c r="F5522" t="s">
        <v>13</v>
      </c>
      <c r="G5522" s="15">
        <f>IF(Table1[[#This Row],[Transmission]]="Manual", 0, 1)</f>
        <v>0</v>
      </c>
      <c r="H5522" t="s">
        <v>9472</v>
      </c>
      <c r="I5522" t="s">
        <v>2903</v>
      </c>
      <c r="J5522" s="4">
        <v>45597</v>
      </c>
      <c r="K5522" t="s">
        <v>3572</v>
      </c>
      <c r="L5522" s="5">
        <v>485000</v>
      </c>
      <c r="M5522" s="28">
        <f t="shared" si="86"/>
        <v>485000</v>
      </c>
      <c r="N5522">
        <f>2025-Table1[[#This Row],[Year]]</f>
        <v>4</v>
      </c>
    </row>
    <row r="5523" spans="1:14" x14ac:dyDescent="0.3">
      <c r="A5523" t="s">
        <v>415</v>
      </c>
      <c r="B5523" t="s">
        <v>416</v>
      </c>
      <c r="C5523">
        <v>2010</v>
      </c>
      <c r="D5523" s="3">
        <v>14</v>
      </c>
      <c r="E5523" s="3">
        <v>112000</v>
      </c>
      <c r="F5523" t="s">
        <v>13</v>
      </c>
      <c r="G5523" s="15">
        <f>IF(Table1[[#This Row],[Transmission]]="Manual", 0, 1)</f>
        <v>0</v>
      </c>
      <c r="H5523" t="s">
        <v>9475</v>
      </c>
      <c r="I5523" t="s">
        <v>17</v>
      </c>
      <c r="J5523" s="4">
        <v>45536</v>
      </c>
      <c r="K5523" t="s">
        <v>5116</v>
      </c>
      <c r="L5523" s="5">
        <v>290000</v>
      </c>
      <c r="M5523" s="28">
        <f t="shared" si="86"/>
        <v>290000</v>
      </c>
      <c r="N5523">
        <f>2025-Table1[[#This Row],[Year]]</f>
        <v>15</v>
      </c>
    </row>
    <row r="5524" spans="1:14" x14ac:dyDescent="0.3">
      <c r="A5524" t="s">
        <v>44</v>
      </c>
      <c r="B5524" t="s">
        <v>83</v>
      </c>
      <c r="C5524">
        <v>2011</v>
      </c>
      <c r="D5524" s="3">
        <v>13</v>
      </c>
      <c r="E5524" s="3">
        <v>64000</v>
      </c>
      <c r="F5524" t="s">
        <v>13</v>
      </c>
      <c r="G5524" s="15">
        <f>IF(Table1[[#This Row],[Transmission]]="Manual", 0, 1)</f>
        <v>0</v>
      </c>
      <c r="H5524" t="s">
        <v>9475</v>
      </c>
      <c r="I5524" t="s">
        <v>2903</v>
      </c>
      <c r="J5524" s="4">
        <v>45597</v>
      </c>
      <c r="K5524" t="s">
        <v>5117</v>
      </c>
      <c r="L5524" s="5">
        <v>255000</v>
      </c>
      <c r="M5524" s="28">
        <f t="shared" si="86"/>
        <v>255000</v>
      </c>
      <c r="N5524">
        <f>2025-Table1[[#This Row],[Year]]</f>
        <v>14</v>
      </c>
    </row>
    <row r="5525" spans="1:14" x14ac:dyDescent="0.3">
      <c r="A5525" t="s">
        <v>44</v>
      </c>
      <c r="B5525" t="s">
        <v>79</v>
      </c>
      <c r="C5525">
        <v>2016</v>
      </c>
      <c r="D5525" s="3">
        <v>8</v>
      </c>
      <c r="E5525" s="3">
        <v>75000</v>
      </c>
      <c r="F5525" t="s">
        <v>13</v>
      </c>
      <c r="G5525" s="15">
        <f>IF(Table1[[#This Row],[Transmission]]="Manual", 0, 1)</f>
        <v>0</v>
      </c>
      <c r="H5525" t="s">
        <v>9475</v>
      </c>
      <c r="I5525" t="s">
        <v>17</v>
      </c>
      <c r="J5525" s="4">
        <v>45566</v>
      </c>
      <c r="K5525" t="s">
        <v>3790</v>
      </c>
      <c r="L5525" s="5">
        <v>985000</v>
      </c>
      <c r="M5525" s="28">
        <f t="shared" si="86"/>
        <v>985000</v>
      </c>
      <c r="N5525">
        <f>2025-Table1[[#This Row],[Year]]</f>
        <v>9</v>
      </c>
    </row>
    <row r="5526" spans="1:14" x14ac:dyDescent="0.3">
      <c r="A5526" t="s">
        <v>21</v>
      </c>
      <c r="B5526" t="s">
        <v>39</v>
      </c>
      <c r="C5526">
        <v>2016</v>
      </c>
      <c r="D5526" s="3">
        <v>8</v>
      </c>
      <c r="E5526" s="3">
        <v>61000</v>
      </c>
      <c r="F5526" t="s">
        <v>13</v>
      </c>
      <c r="G5526" s="15">
        <f>IF(Table1[[#This Row],[Transmission]]="Manual", 0, 1)</f>
        <v>0</v>
      </c>
      <c r="H5526" t="s">
        <v>9475</v>
      </c>
      <c r="I5526" t="s">
        <v>17</v>
      </c>
      <c r="J5526" s="4">
        <v>45597</v>
      </c>
      <c r="K5526" t="s">
        <v>5118</v>
      </c>
      <c r="L5526" s="5">
        <v>565000</v>
      </c>
      <c r="M5526" s="28">
        <f t="shared" si="86"/>
        <v>565000</v>
      </c>
      <c r="N5526">
        <f>2025-Table1[[#This Row],[Year]]</f>
        <v>9</v>
      </c>
    </row>
    <row r="5527" spans="1:14" x14ac:dyDescent="0.3">
      <c r="A5527" t="s">
        <v>21</v>
      </c>
      <c r="B5527" t="s">
        <v>231</v>
      </c>
      <c r="C5527">
        <v>2017</v>
      </c>
      <c r="D5527" s="3">
        <v>7</v>
      </c>
      <c r="E5527" s="3">
        <v>72000</v>
      </c>
      <c r="F5527" t="s">
        <v>13</v>
      </c>
      <c r="G5527" s="15">
        <f>IF(Table1[[#This Row],[Transmission]]="Manual", 0, 1)</f>
        <v>0</v>
      </c>
      <c r="H5527" t="s">
        <v>9475</v>
      </c>
      <c r="I5527" t="s">
        <v>14</v>
      </c>
      <c r="J5527" s="4">
        <v>45597</v>
      </c>
      <c r="K5527" t="s">
        <v>5119</v>
      </c>
      <c r="L5527" s="5">
        <v>260000</v>
      </c>
      <c r="M5527" s="28">
        <f t="shared" si="86"/>
        <v>260000</v>
      </c>
      <c r="N5527">
        <f>2025-Table1[[#This Row],[Year]]</f>
        <v>8</v>
      </c>
    </row>
    <row r="5528" spans="1:14" x14ac:dyDescent="0.3">
      <c r="A5528" t="s">
        <v>21</v>
      </c>
      <c r="B5528" t="s">
        <v>676</v>
      </c>
      <c r="C5528">
        <v>2014</v>
      </c>
      <c r="D5528" s="3">
        <v>10</v>
      </c>
      <c r="E5528" s="3">
        <v>120000</v>
      </c>
      <c r="F5528" t="s">
        <v>13</v>
      </c>
      <c r="G5528" s="15">
        <f>IF(Table1[[#This Row],[Transmission]]="Manual", 0, 1)</f>
        <v>0</v>
      </c>
      <c r="H5528" t="s">
        <v>9475</v>
      </c>
      <c r="I5528" t="s">
        <v>14</v>
      </c>
      <c r="J5528" s="4">
        <v>45566</v>
      </c>
      <c r="K5528" t="s">
        <v>5120</v>
      </c>
      <c r="L5528" s="5">
        <v>420000</v>
      </c>
      <c r="M5528" s="28">
        <f t="shared" si="86"/>
        <v>420000</v>
      </c>
      <c r="N5528">
        <f>2025-Table1[[#This Row],[Year]]</f>
        <v>11</v>
      </c>
    </row>
    <row r="5529" spans="1:14" x14ac:dyDescent="0.3">
      <c r="A5529" t="s">
        <v>21</v>
      </c>
      <c r="B5529" t="s">
        <v>111</v>
      </c>
      <c r="C5529">
        <v>2020</v>
      </c>
      <c r="D5529" s="3">
        <v>4</v>
      </c>
      <c r="E5529" s="3">
        <v>73500</v>
      </c>
      <c r="F5529" t="s">
        <v>13</v>
      </c>
      <c r="G5529" s="15">
        <f>IF(Table1[[#This Row],[Transmission]]="Manual", 0, 1)</f>
        <v>0</v>
      </c>
      <c r="H5529" t="s">
        <v>9472</v>
      </c>
      <c r="I5529" t="s">
        <v>2903</v>
      </c>
      <c r="J5529" s="4">
        <v>45597</v>
      </c>
      <c r="K5529" t="s">
        <v>5121</v>
      </c>
      <c r="L5529" s="5">
        <v>550000</v>
      </c>
      <c r="M5529" s="28">
        <f t="shared" si="86"/>
        <v>550000</v>
      </c>
      <c r="N5529">
        <f>2025-Table1[[#This Row],[Year]]</f>
        <v>5</v>
      </c>
    </row>
    <row r="5530" spans="1:14" x14ac:dyDescent="0.3">
      <c r="A5530" t="s">
        <v>21</v>
      </c>
      <c r="B5530" t="s">
        <v>231</v>
      </c>
      <c r="C5530">
        <v>2022</v>
      </c>
      <c r="D5530" s="3">
        <v>2</v>
      </c>
      <c r="E5530" s="3">
        <v>140000</v>
      </c>
      <c r="F5530" t="s">
        <v>25</v>
      </c>
      <c r="G5530" s="15">
        <f>IF(Table1[[#This Row],[Transmission]]="Manual", 0, 1)</f>
        <v>1</v>
      </c>
      <c r="H5530" t="s">
        <v>9472</v>
      </c>
      <c r="I5530" t="s">
        <v>2903</v>
      </c>
      <c r="J5530" s="4">
        <v>45566</v>
      </c>
      <c r="K5530" t="s">
        <v>5122</v>
      </c>
      <c r="L5530" s="5">
        <v>400000</v>
      </c>
      <c r="M5530" s="28">
        <f t="shared" si="86"/>
        <v>400000</v>
      </c>
      <c r="N5530">
        <f>2025-Table1[[#This Row],[Year]]</f>
        <v>3</v>
      </c>
    </row>
    <row r="5531" spans="1:14" x14ac:dyDescent="0.3">
      <c r="A5531" t="s">
        <v>15</v>
      </c>
      <c r="B5531" t="s">
        <v>588</v>
      </c>
      <c r="C5531">
        <v>2009</v>
      </c>
      <c r="D5531" s="3">
        <v>15</v>
      </c>
      <c r="E5531" s="3">
        <v>84000</v>
      </c>
      <c r="F5531" t="s">
        <v>13</v>
      </c>
      <c r="G5531" s="15">
        <f>IF(Table1[[#This Row],[Transmission]]="Manual", 0, 1)</f>
        <v>0</v>
      </c>
      <c r="H5531" t="s">
        <v>9475</v>
      </c>
      <c r="I5531" t="s">
        <v>2903</v>
      </c>
      <c r="J5531" s="4">
        <v>45566</v>
      </c>
      <c r="K5531" t="s">
        <v>5123</v>
      </c>
      <c r="L5531" s="5">
        <v>145000</v>
      </c>
      <c r="M5531" s="28">
        <f t="shared" si="86"/>
        <v>145000</v>
      </c>
      <c r="N5531">
        <f>2025-Table1[[#This Row],[Year]]</f>
        <v>16</v>
      </c>
    </row>
    <row r="5532" spans="1:14" x14ac:dyDescent="0.3">
      <c r="A5532" t="s">
        <v>44</v>
      </c>
      <c r="B5532" t="s">
        <v>76</v>
      </c>
      <c r="C5532">
        <v>2022</v>
      </c>
      <c r="D5532" s="3">
        <v>2</v>
      </c>
      <c r="E5532" s="3">
        <v>39000</v>
      </c>
      <c r="F5532" t="s">
        <v>13</v>
      </c>
      <c r="G5532" s="15">
        <f>IF(Table1[[#This Row],[Transmission]]="Manual", 0, 1)</f>
        <v>0</v>
      </c>
      <c r="H5532" t="s">
        <v>9475</v>
      </c>
      <c r="I5532" t="s">
        <v>14</v>
      </c>
      <c r="J5532" s="4">
        <v>45597</v>
      </c>
      <c r="K5532" t="s">
        <v>5124</v>
      </c>
      <c r="L5532" s="5">
        <v>955000</v>
      </c>
      <c r="M5532" s="28">
        <f t="shared" si="86"/>
        <v>955000</v>
      </c>
      <c r="N5532">
        <f>2025-Table1[[#This Row],[Year]]</f>
        <v>3</v>
      </c>
    </row>
    <row r="5533" spans="1:14" x14ac:dyDescent="0.3">
      <c r="A5533" t="s">
        <v>44</v>
      </c>
      <c r="B5533" t="s">
        <v>79</v>
      </c>
      <c r="C5533">
        <v>2016</v>
      </c>
      <c r="D5533" s="3">
        <v>8</v>
      </c>
      <c r="E5533" s="3">
        <v>78000</v>
      </c>
      <c r="F5533" t="s">
        <v>13</v>
      </c>
      <c r="G5533" s="15">
        <f>IF(Table1[[#This Row],[Transmission]]="Manual", 0, 1)</f>
        <v>0</v>
      </c>
      <c r="H5533" t="s">
        <v>9475</v>
      </c>
      <c r="I5533" t="s">
        <v>17</v>
      </c>
      <c r="J5533" s="4">
        <v>45597</v>
      </c>
      <c r="K5533" t="s">
        <v>5125</v>
      </c>
      <c r="L5533" s="5">
        <v>825000</v>
      </c>
      <c r="M5533" s="28">
        <f t="shared" si="86"/>
        <v>825000</v>
      </c>
      <c r="N5533">
        <f>2025-Table1[[#This Row],[Year]]</f>
        <v>9</v>
      </c>
    </row>
    <row r="5534" spans="1:14" x14ac:dyDescent="0.3">
      <c r="A5534" t="s">
        <v>21</v>
      </c>
      <c r="B5534" t="s">
        <v>49</v>
      </c>
      <c r="C5534">
        <v>2021</v>
      </c>
      <c r="D5534" s="3">
        <v>3</v>
      </c>
      <c r="E5534" s="3">
        <v>64000</v>
      </c>
      <c r="F5534" t="s">
        <v>25</v>
      </c>
      <c r="G5534" s="15">
        <f>IF(Table1[[#This Row],[Transmission]]="Manual", 0, 1)</f>
        <v>1</v>
      </c>
      <c r="H5534" t="s">
        <v>9472</v>
      </c>
      <c r="I5534" t="s">
        <v>2903</v>
      </c>
      <c r="J5534" s="4">
        <v>45597</v>
      </c>
      <c r="K5534" t="s">
        <v>5126</v>
      </c>
      <c r="L5534" s="5">
        <v>950000</v>
      </c>
      <c r="M5534" s="28">
        <f t="shared" si="86"/>
        <v>950000</v>
      </c>
      <c r="N5534">
        <f>2025-Table1[[#This Row],[Year]]</f>
        <v>4</v>
      </c>
    </row>
    <row r="5535" spans="1:14" x14ac:dyDescent="0.3">
      <c r="A5535" t="s">
        <v>44</v>
      </c>
      <c r="B5535" t="s">
        <v>89</v>
      </c>
      <c r="C5535">
        <v>2018</v>
      </c>
      <c r="D5535" s="3">
        <v>6</v>
      </c>
      <c r="E5535" s="3">
        <v>48000</v>
      </c>
      <c r="F5535" t="s">
        <v>25</v>
      </c>
      <c r="G5535" s="15">
        <f>IF(Table1[[#This Row],[Transmission]]="Manual", 0, 1)</f>
        <v>1</v>
      </c>
      <c r="H5535" t="s">
        <v>9475</v>
      </c>
      <c r="I5535" t="s">
        <v>14</v>
      </c>
      <c r="J5535" s="4">
        <v>45566</v>
      </c>
      <c r="K5535" t="s">
        <v>5127</v>
      </c>
      <c r="L5535" s="5">
        <v>899999</v>
      </c>
      <c r="M5535" s="28">
        <f t="shared" si="86"/>
        <v>899999</v>
      </c>
      <c r="N5535">
        <f>2025-Table1[[#This Row],[Year]]</f>
        <v>7</v>
      </c>
    </row>
    <row r="5536" spans="1:14" x14ac:dyDescent="0.3">
      <c r="A5536" t="s">
        <v>21</v>
      </c>
      <c r="B5536" t="s">
        <v>111</v>
      </c>
      <c r="C5536">
        <v>2020</v>
      </c>
      <c r="D5536" s="3">
        <v>4</v>
      </c>
      <c r="E5536" s="3">
        <v>40000</v>
      </c>
      <c r="F5536" t="s">
        <v>13</v>
      </c>
      <c r="G5536" s="15">
        <f>IF(Table1[[#This Row],[Transmission]]="Manual", 0, 1)</f>
        <v>0</v>
      </c>
      <c r="H5536" t="s">
        <v>9475</v>
      </c>
      <c r="I5536" t="s">
        <v>2903</v>
      </c>
      <c r="J5536" s="4">
        <v>45597</v>
      </c>
      <c r="K5536" t="s">
        <v>5128</v>
      </c>
      <c r="L5536" s="5">
        <v>525000</v>
      </c>
      <c r="M5536" s="28">
        <f t="shared" si="86"/>
        <v>525000</v>
      </c>
      <c r="N5536">
        <f>2025-Table1[[#This Row],[Year]]</f>
        <v>5</v>
      </c>
    </row>
    <row r="5537" spans="1:14" x14ac:dyDescent="0.3">
      <c r="A5537" t="s">
        <v>44</v>
      </c>
      <c r="B5537" t="s">
        <v>1728</v>
      </c>
      <c r="C5537">
        <v>2023</v>
      </c>
      <c r="D5537" s="3">
        <v>1</v>
      </c>
      <c r="E5537" s="3">
        <v>40000</v>
      </c>
      <c r="F5537" t="s">
        <v>13</v>
      </c>
      <c r="G5537" s="15">
        <f>IF(Table1[[#This Row],[Transmission]]="Manual", 0, 1)</f>
        <v>0</v>
      </c>
      <c r="H5537" t="s">
        <v>9472</v>
      </c>
      <c r="I5537" t="s">
        <v>2903</v>
      </c>
      <c r="J5537" s="4">
        <v>45597</v>
      </c>
      <c r="K5537" t="s">
        <v>5129</v>
      </c>
      <c r="L5537" s="5">
        <v>730000</v>
      </c>
      <c r="M5537" s="28">
        <f t="shared" si="86"/>
        <v>730000</v>
      </c>
      <c r="N5537">
        <f>2025-Table1[[#This Row],[Year]]</f>
        <v>2</v>
      </c>
    </row>
    <row r="5538" spans="1:14" x14ac:dyDescent="0.3">
      <c r="A5538" t="s">
        <v>11</v>
      </c>
      <c r="B5538" t="s">
        <v>12</v>
      </c>
      <c r="C5538">
        <v>2009</v>
      </c>
      <c r="D5538" s="3">
        <v>15</v>
      </c>
      <c r="E5538" s="3">
        <v>73000</v>
      </c>
      <c r="F5538" t="s">
        <v>25</v>
      </c>
      <c r="G5538" s="15">
        <f>IF(Table1[[#This Row],[Transmission]]="Manual", 0, 1)</f>
        <v>1</v>
      </c>
      <c r="H5538" t="s">
        <v>9475</v>
      </c>
      <c r="I5538" t="s">
        <v>2903</v>
      </c>
      <c r="J5538" s="4">
        <v>45597</v>
      </c>
      <c r="K5538" t="s">
        <v>5130</v>
      </c>
      <c r="L5538" s="5">
        <v>290000</v>
      </c>
      <c r="M5538" s="28">
        <f t="shared" si="86"/>
        <v>290000</v>
      </c>
      <c r="N5538">
        <f>2025-Table1[[#This Row],[Year]]</f>
        <v>16</v>
      </c>
    </row>
    <row r="5539" spans="1:14" x14ac:dyDescent="0.3">
      <c r="A5539" t="s">
        <v>15</v>
      </c>
      <c r="B5539" t="s">
        <v>16</v>
      </c>
      <c r="C5539">
        <v>2014</v>
      </c>
      <c r="D5539" s="3">
        <v>10</v>
      </c>
      <c r="E5539" s="3">
        <v>50999</v>
      </c>
      <c r="F5539" t="s">
        <v>13</v>
      </c>
      <c r="G5539" s="15">
        <f>IF(Table1[[#This Row],[Transmission]]="Manual", 0, 1)</f>
        <v>0</v>
      </c>
      <c r="H5539" t="s">
        <v>9475</v>
      </c>
      <c r="I5539" t="s">
        <v>17</v>
      </c>
      <c r="J5539" s="4">
        <v>45566</v>
      </c>
      <c r="K5539" t="s">
        <v>5131</v>
      </c>
      <c r="L5539" s="5">
        <v>1350000</v>
      </c>
      <c r="M5539" s="28">
        <f t="shared" si="86"/>
        <v>1350000</v>
      </c>
      <c r="N5539">
        <f>2025-Table1[[#This Row],[Year]]</f>
        <v>11</v>
      </c>
    </row>
    <row r="5540" spans="1:14" x14ac:dyDescent="0.3">
      <c r="A5540" t="s">
        <v>21</v>
      </c>
      <c r="B5540" t="s">
        <v>24</v>
      </c>
      <c r="C5540">
        <v>2017</v>
      </c>
      <c r="D5540" s="3">
        <v>7</v>
      </c>
      <c r="E5540" s="3">
        <v>66500</v>
      </c>
      <c r="F5540" t="s">
        <v>13</v>
      </c>
      <c r="G5540" s="15">
        <f>IF(Table1[[#This Row],[Transmission]]="Manual", 0, 1)</f>
        <v>0</v>
      </c>
      <c r="H5540" t="s">
        <v>9472</v>
      </c>
      <c r="I5540" t="s">
        <v>14</v>
      </c>
      <c r="J5540" s="4">
        <v>45597</v>
      </c>
      <c r="K5540" t="s">
        <v>5132</v>
      </c>
      <c r="L5540" s="5">
        <v>665000</v>
      </c>
      <c r="M5540" s="28">
        <f t="shared" si="86"/>
        <v>665000</v>
      </c>
      <c r="N5540">
        <f>2025-Table1[[#This Row],[Year]]</f>
        <v>8</v>
      </c>
    </row>
    <row r="5541" spans="1:14" x14ac:dyDescent="0.3">
      <c r="A5541" t="s">
        <v>44</v>
      </c>
      <c r="B5541" t="s">
        <v>89</v>
      </c>
      <c r="C5541">
        <v>2018</v>
      </c>
      <c r="D5541" s="3">
        <v>6</v>
      </c>
      <c r="E5541" s="3">
        <v>63000</v>
      </c>
      <c r="F5541" t="s">
        <v>13</v>
      </c>
      <c r="G5541" s="15">
        <f>IF(Table1[[#This Row],[Transmission]]="Manual", 0, 1)</f>
        <v>0</v>
      </c>
      <c r="H5541" t="s">
        <v>9472</v>
      </c>
      <c r="I5541" t="s">
        <v>17</v>
      </c>
      <c r="J5541" s="4">
        <v>45566</v>
      </c>
      <c r="K5541" t="s">
        <v>5133</v>
      </c>
      <c r="L5541" s="5">
        <v>870000</v>
      </c>
      <c r="M5541" s="28">
        <f t="shared" si="86"/>
        <v>870000</v>
      </c>
      <c r="N5541">
        <f>2025-Table1[[#This Row],[Year]]</f>
        <v>7</v>
      </c>
    </row>
    <row r="5542" spans="1:14" x14ac:dyDescent="0.3">
      <c r="A5542" t="s">
        <v>21</v>
      </c>
      <c r="B5542" t="s">
        <v>24</v>
      </c>
      <c r="C5542">
        <v>2020</v>
      </c>
      <c r="D5542" s="3">
        <v>4</v>
      </c>
      <c r="E5542" s="3">
        <v>17500</v>
      </c>
      <c r="F5542" t="s">
        <v>25</v>
      </c>
      <c r="G5542" s="15">
        <f>IF(Table1[[#This Row],[Transmission]]="Manual", 0, 1)</f>
        <v>1</v>
      </c>
      <c r="H5542" t="s">
        <v>9472</v>
      </c>
      <c r="I5542" t="s">
        <v>14</v>
      </c>
      <c r="J5542" s="4">
        <v>45597</v>
      </c>
      <c r="K5542" t="s">
        <v>5134</v>
      </c>
      <c r="L5542" s="5">
        <v>595000</v>
      </c>
      <c r="M5542" s="28">
        <f t="shared" si="86"/>
        <v>595000</v>
      </c>
      <c r="N5542">
        <f>2025-Table1[[#This Row],[Year]]</f>
        <v>5</v>
      </c>
    </row>
    <row r="5543" spans="1:14" x14ac:dyDescent="0.3">
      <c r="A5543" t="s">
        <v>44</v>
      </c>
      <c r="B5543" t="s">
        <v>413</v>
      </c>
      <c r="C5543">
        <v>2009</v>
      </c>
      <c r="D5543" s="3">
        <v>15</v>
      </c>
      <c r="E5543" s="3">
        <v>102000</v>
      </c>
      <c r="F5543" t="s">
        <v>13</v>
      </c>
      <c r="G5543" s="15">
        <f>IF(Table1[[#This Row],[Transmission]]="Manual", 0, 1)</f>
        <v>0</v>
      </c>
      <c r="H5543" t="s">
        <v>9475</v>
      </c>
      <c r="I5543" t="s">
        <v>2903</v>
      </c>
      <c r="J5543" s="4">
        <v>45444</v>
      </c>
      <c r="K5543" t="s">
        <v>5135</v>
      </c>
      <c r="L5543" s="5">
        <v>159000</v>
      </c>
      <c r="M5543" s="28">
        <f t="shared" si="86"/>
        <v>159000</v>
      </c>
      <c r="N5543">
        <f>2025-Table1[[#This Row],[Year]]</f>
        <v>16</v>
      </c>
    </row>
    <row r="5544" spans="1:14" x14ac:dyDescent="0.3">
      <c r="A5544" t="s">
        <v>44</v>
      </c>
      <c r="B5544" t="s">
        <v>83</v>
      </c>
      <c r="C5544">
        <v>2016</v>
      </c>
      <c r="D5544" s="3">
        <v>8</v>
      </c>
      <c r="E5544" s="3">
        <v>37200</v>
      </c>
      <c r="F5544" t="s">
        <v>13</v>
      </c>
      <c r="G5544" s="15">
        <f>IF(Table1[[#This Row],[Transmission]]="Manual", 0, 1)</f>
        <v>0</v>
      </c>
      <c r="H5544" t="s">
        <v>9475</v>
      </c>
      <c r="I5544" t="s">
        <v>14</v>
      </c>
      <c r="J5544" s="4">
        <v>45597</v>
      </c>
      <c r="K5544" t="s">
        <v>1561</v>
      </c>
      <c r="L5544" s="5">
        <v>590000</v>
      </c>
      <c r="M5544" s="28">
        <f t="shared" si="86"/>
        <v>590000</v>
      </c>
      <c r="N5544">
        <f>2025-Table1[[#This Row],[Year]]</f>
        <v>9</v>
      </c>
    </row>
    <row r="5545" spans="1:14" x14ac:dyDescent="0.3">
      <c r="A5545" t="s">
        <v>21</v>
      </c>
      <c r="B5545" t="s">
        <v>231</v>
      </c>
      <c r="C5545">
        <v>2012</v>
      </c>
      <c r="D5545" s="3">
        <v>12</v>
      </c>
      <c r="E5545" s="3">
        <v>85000</v>
      </c>
      <c r="F5545" t="s">
        <v>13</v>
      </c>
      <c r="G5545" s="15">
        <f>IF(Table1[[#This Row],[Transmission]]="Manual", 0, 1)</f>
        <v>0</v>
      </c>
      <c r="H5545" t="s">
        <v>9475</v>
      </c>
      <c r="I5545" t="s">
        <v>2903</v>
      </c>
      <c r="J5545" s="4">
        <v>45597</v>
      </c>
      <c r="K5545" t="s">
        <v>5136</v>
      </c>
      <c r="L5545" s="5">
        <v>100000</v>
      </c>
      <c r="M5545" s="28">
        <f t="shared" si="86"/>
        <v>100000</v>
      </c>
      <c r="N5545">
        <f>2025-Table1[[#This Row],[Year]]</f>
        <v>13</v>
      </c>
    </row>
    <row r="5546" spans="1:14" x14ac:dyDescent="0.3">
      <c r="A5546" t="s">
        <v>21</v>
      </c>
      <c r="B5546" t="s">
        <v>219</v>
      </c>
      <c r="C5546">
        <v>2011</v>
      </c>
      <c r="D5546" s="3">
        <v>13</v>
      </c>
      <c r="E5546" s="3">
        <v>68538</v>
      </c>
      <c r="F5546" t="s">
        <v>13</v>
      </c>
      <c r="G5546" s="15">
        <f>IF(Table1[[#This Row],[Transmission]]="Manual", 0, 1)</f>
        <v>0</v>
      </c>
      <c r="H5546" t="s">
        <v>9475</v>
      </c>
      <c r="I5546" t="s">
        <v>2903</v>
      </c>
      <c r="J5546" s="4">
        <v>45597</v>
      </c>
      <c r="K5546" t="s">
        <v>4638</v>
      </c>
      <c r="L5546" s="5">
        <v>175000</v>
      </c>
      <c r="M5546" s="28">
        <f t="shared" si="86"/>
        <v>175000</v>
      </c>
      <c r="N5546">
        <f>2025-Table1[[#This Row],[Year]]</f>
        <v>14</v>
      </c>
    </row>
    <row r="5547" spans="1:14" x14ac:dyDescent="0.3">
      <c r="A5547" t="s">
        <v>21</v>
      </c>
      <c r="B5547" t="s">
        <v>49</v>
      </c>
      <c r="C5547">
        <v>2021</v>
      </c>
      <c r="D5547" s="3">
        <v>3</v>
      </c>
      <c r="E5547" s="3">
        <v>110000</v>
      </c>
      <c r="F5547" t="s">
        <v>13</v>
      </c>
      <c r="G5547" s="15">
        <f>IF(Table1[[#This Row],[Transmission]]="Manual", 0, 1)</f>
        <v>0</v>
      </c>
      <c r="H5547" t="s">
        <v>9472</v>
      </c>
      <c r="I5547" t="s">
        <v>2903</v>
      </c>
      <c r="J5547" s="4">
        <v>45597</v>
      </c>
      <c r="K5547" t="s">
        <v>5137</v>
      </c>
      <c r="L5547" s="5">
        <v>1051000</v>
      </c>
      <c r="M5547" s="28">
        <f t="shared" si="86"/>
        <v>1051000</v>
      </c>
      <c r="N5547">
        <f>2025-Table1[[#This Row],[Year]]</f>
        <v>4</v>
      </c>
    </row>
    <row r="5548" spans="1:14" x14ac:dyDescent="0.3">
      <c r="A5548" t="s">
        <v>44</v>
      </c>
      <c r="B5548" t="s">
        <v>228</v>
      </c>
      <c r="C5548">
        <v>2021</v>
      </c>
      <c r="D5548" s="3">
        <v>3</v>
      </c>
      <c r="E5548" s="3">
        <v>40000</v>
      </c>
      <c r="F5548" t="s">
        <v>25</v>
      </c>
      <c r="G5548" s="15">
        <f>IF(Table1[[#This Row],[Transmission]]="Manual", 0, 1)</f>
        <v>1</v>
      </c>
      <c r="H5548" t="s">
        <v>9472</v>
      </c>
      <c r="I5548" t="s">
        <v>14</v>
      </c>
      <c r="J5548" s="4">
        <v>45597</v>
      </c>
      <c r="K5548" t="s">
        <v>5138</v>
      </c>
      <c r="L5548" s="5">
        <v>625000</v>
      </c>
      <c r="M5548" s="28">
        <f t="shared" si="86"/>
        <v>625000</v>
      </c>
      <c r="N5548">
        <f>2025-Table1[[#This Row],[Year]]</f>
        <v>4</v>
      </c>
    </row>
    <row r="5549" spans="1:14" x14ac:dyDescent="0.3">
      <c r="A5549" t="s">
        <v>38</v>
      </c>
      <c r="B5549" t="s">
        <v>145</v>
      </c>
      <c r="C5549">
        <v>2022</v>
      </c>
      <c r="D5549" s="3">
        <v>2</v>
      </c>
      <c r="E5549" s="3">
        <v>69726</v>
      </c>
      <c r="F5549" t="s">
        <v>13</v>
      </c>
      <c r="G5549" s="15">
        <f>IF(Table1[[#This Row],[Transmission]]="Manual", 0, 1)</f>
        <v>0</v>
      </c>
      <c r="H5549" t="s">
        <v>9472</v>
      </c>
      <c r="I5549" t="s">
        <v>17</v>
      </c>
      <c r="J5549" s="4">
        <v>45597</v>
      </c>
      <c r="K5549" t="s">
        <v>2490</v>
      </c>
      <c r="L5549" s="5">
        <v>1050000</v>
      </c>
      <c r="M5549" s="28">
        <f t="shared" si="86"/>
        <v>1050000</v>
      </c>
      <c r="N5549">
        <f>2025-Table1[[#This Row],[Year]]</f>
        <v>3</v>
      </c>
    </row>
    <row r="5550" spans="1:14" x14ac:dyDescent="0.3">
      <c r="A5550" t="s">
        <v>21</v>
      </c>
      <c r="B5550" t="s">
        <v>293</v>
      </c>
      <c r="C5550">
        <v>2020</v>
      </c>
      <c r="D5550" s="3">
        <v>4</v>
      </c>
      <c r="E5550" s="3">
        <v>52000</v>
      </c>
      <c r="F5550" t="s">
        <v>25</v>
      </c>
      <c r="G5550" s="15">
        <f>IF(Table1[[#This Row],[Transmission]]="Manual", 0, 1)</f>
        <v>1</v>
      </c>
      <c r="H5550" t="s">
        <v>9472</v>
      </c>
      <c r="I5550" t="s">
        <v>14</v>
      </c>
      <c r="J5550" s="4">
        <v>45505</v>
      </c>
      <c r="K5550" t="s">
        <v>5139</v>
      </c>
      <c r="L5550" s="5">
        <v>490000</v>
      </c>
      <c r="M5550" s="28">
        <f t="shared" si="86"/>
        <v>490000</v>
      </c>
      <c r="N5550">
        <f>2025-Table1[[#This Row],[Year]]</f>
        <v>5</v>
      </c>
    </row>
    <row r="5551" spans="1:14" x14ac:dyDescent="0.3">
      <c r="A5551" t="s">
        <v>21</v>
      </c>
      <c r="B5551" t="s">
        <v>483</v>
      </c>
      <c r="C5551">
        <v>2019</v>
      </c>
      <c r="D5551" s="3">
        <v>5</v>
      </c>
      <c r="E5551" s="3">
        <v>71000</v>
      </c>
      <c r="F5551" t="s">
        <v>25</v>
      </c>
      <c r="G5551" s="15">
        <f>IF(Table1[[#This Row],[Transmission]]="Manual", 0, 1)</f>
        <v>1</v>
      </c>
      <c r="H5551" t="s">
        <v>9472</v>
      </c>
      <c r="I5551" t="s">
        <v>14</v>
      </c>
      <c r="J5551" s="4">
        <v>45597</v>
      </c>
      <c r="K5551" t="s">
        <v>1454</v>
      </c>
      <c r="L5551" s="5">
        <v>925000</v>
      </c>
      <c r="M5551" s="28">
        <f t="shared" si="86"/>
        <v>925000</v>
      </c>
      <c r="N5551">
        <f>2025-Table1[[#This Row],[Year]]</f>
        <v>6</v>
      </c>
    </row>
    <row r="5552" spans="1:14" x14ac:dyDescent="0.3">
      <c r="A5552" t="s">
        <v>21</v>
      </c>
      <c r="B5552" t="s">
        <v>140</v>
      </c>
      <c r="C5552">
        <v>2010</v>
      </c>
      <c r="D5552" s="3">
        <v>14</v>
      </c>
      <c r="E5552" s="3">
        <v>74000</v>
      </c>
      <c r="F5552" t="s">
        <v>13</v>
      </c>
      <c r="G5552" s="15">
        <f>IF(Table1[[#This Row],[Transmission]]="Manual", 0, 1)</f>
        <v>0</v>
      </c>
      <c r="H5552" t="s">
        <v>9472</v>
      </c>
      <c r="I5552" t="s">
        <v>2903</v>
      </c>
      <c r="J5552" s="4">
        <v>45597</v>
      </c>
      <c r="K5552" t="s">
        <v>5140</v>
      </c>
      <c r="L5552" s="5">
        <v>145000</v>
      </c>
      <c r="M5552" s="28">
        <f t="shared" si="86"/>
        <v>145000</v>
      </c>
      <c r="N5552">
        <f>2025-Table1[[#This Row],[Year]]</f>
        <v>15</v>
      </c>
    </row>
    <row r="5553" spans="1:14" x14ac:dyDescent="0.3">
      <c r="A5553" t="s">
        <v>21</v>
      </c>
      <c r="B5553" t="s">
        <v>194</v>
      </c>
      <c r="C5553">
        <v>2018</v>
      </c>
      <c r="D5553" s="3">
        <v>6</v>
      </c>
      <c r="E5553" s="3">
        <v>0</v>
      </c>
      <c r="F5553" t="s">
        <v>13</v>
      </c>
      <c r="G5553" s="15">
        <f>IF(Table1[[#This Row],[Transmission]]="Manual", 0, 1)</f>
        <v>0</v>
      </c>
      <c r="H5553" t="s">
        <v>9475</v>
      </c>
      <c r="I5553" t="s">
        <v>2903</v>
      </c>
      <c r="J5553" s="4">
        <v>45597</v>
      </c>
      <c r="K5553" t="s">
        <v>5141</v>
      </c>
      <c r="L5553" s="5">
        <v>350000</v>
      </c>
      <c r="M5553" s="28">
        <f t="shared" si="86"/>
        <v>350000</v>
      </c>
      <c r="N5553">
        <f>2025-Table1[[#This Row],[Year]]</f>
        <v>7</v>
      </c>
    </row>
    <row r="5554" spans="1:14" x14ac:dyDescent="0.3">
      <c r="A5554" t="s">
        <v>21</v>
      </c>
      <c r="B5554" t="s">
        <v>111</v>
      </c>
      <c r="C5554">
        <v>2021</v>
      </c>
      <c r="D5554" s="3">
        <v>3</v>
      </c>
      <c r="E5554" s="3">
        <v>113707</v>
      </c>
      <c r="F5554" t="s">
        <v>13</v>
      </c>
      <c r="G5554" s="15">
        <f>IF(Table1[[#This Row],[Transmission]]="Manual", 0, 1)</f>
        <v>0</v>
      </c>
      <c r="H5554" t="s">
        <v>9472</v>
      </c>
      <c r="I5554" t="s">
        <v>14</v>
      </c>
      <c r="J5554" s="4">
        <v>45597</v>
      </c>
      <c r="K5554" t="s">
        <v>5142</v>
      </c>
      <c r="L5554" s="5">
        <v>485000</v>
      </c>
      <c r="M5554" s="28">
        <f t="shared" si="86"/>
        <v>485000</v>
      </c>
      <c r="N5554">
        <f>2025-Table1[[#This Row],[Year]]</f>
        <v>4</v>
      </c>
    </row>
    <row r="5555" spans="1:14" x14ac:dyDescent="0.3">
      <c r="A5555" t="s">
        <v>21</v>
      </c>
      <c r="B5555" t="s">
        <v>140</v>
      </c>
      <c r="C5555">
        <v>2016</v>
      </c>
      <c r="D5555" s="3">
        <v>8</v>
      </c>
      <c r="E5555" s="3">
        <v>66000</v>
      </c>
      <c r="F5555" t="s">
        <v>13</v>
      </c>
      <c r="G5555" s="15">
        <f>IF(Table1[[#This Row],[Transmission]]="Manual", 0, 1)</f>
        <v>0</v>
      </c>
      <c r="H5555" t="s">
        <v>9472</v>
      </c>
      <c r="I5555" t="s">
        <v>17</v>
      </c>
      <c r="J5555" s="4">
        <v>45597</v>
      </c>
      <c r="K5555" t="s">
        <v>3421</v>
      </c>
      <c r="L5555" s="5">
        <v>290000</v>
      </c>
      <c r="M5555" s="28">
        <f t="shared" si="86"/>
        <v>290000</v>
      </c>
      <c r="N5555">
        <f>2025-Table1[[#This Row],[Year]]</f>
        <v>9</v>
      </c>
    </row>
    <row r="5556" spans="1:14" x14ac:dyDescent="0.3">
      <c r="A5556" t="s">
        <v>21</v>
      </c>
      <c r="B5556" t="s">
        <v>111</v>
      </c>
      <c r="C5556">
        <v>2010</v>
      </c>
      <c r="D5556" s="3">
        <v>14</v>
      </c>
      <c r="E5556" s="3">
        <v>58888</v>
      </c>
      <c r="F5556" t="s">
        <v>13</v>
      </c>
      <c r="G5556" s="15">
        <f>IF(Table1[[#This Row],[Transmission]]="Manual", 0, 1)</f>
        <v>0</v>
      </c>
      <c r="H5556" t="s">
        <v>9475</v>
      </c>
      <c r="I5556" t="s">
        <v>2903</v>
      </c>
      <c r="J5556" s="4">
        <v>45597</v>
      </c>
      <c r="K5556" t="s">
        <v>5143</v>
      </c>
      <c r="L5556" s="5">
        <v>199000</v>
      </c>
      <c r="M5556" s="28">
        <f t="shared" si="86"/>
        <v>199000</v>
      </c>
      <c r="N5556">
        <f>2025-Table1[[#This Row],[Year]]</f>
        <v>15</v>
      </c>
    </row>
    <row r="5557" spans="1:14" x14ac:dyDescent="0.3">
      <c r="A5557" t="s">
        <v>44</v>
      </c>
      <c r="B5557" t="s">
        <v>79</v>
      </c>
      <c r="C5557">
        <v>2018</v>
      </c>
      <c r="D5557" s="3">
        <v>6</v>
      </c>
      <c r="E5557" s="3">
        <v>50480</v>
      </c>
      <c r="F5557" t="s">
        <v>25</v>
      </c>
      <c r="G5557" s="15">
        <f>IF(Table1[[#This Row],[Transmission]]="Manual", 0, 1)</f>
        <v>1</v>
      </c>
      <c r="H5557" t="s">
        <v>9472</v>
      </c>
      <c r="I5557" t="s">
        <v>17</v>
      </c>
      <c r="J5557" s="4">
        <v>45597</v>
      </c>
      <c r="K5557" t="s">
        <v>5144</v>
      </c>
      <c r="L5557" s="5">
        <v>1250001</v>
      </c>
      <c r="M5557" s="28">
        <f t="shared" si="86"/>
        <v>1250001</v>
      </c>
      <c r="N5557">
        <f>2025-Table1[[#This Row],[Year]]</f>
        <v>7</v>
      </c>
    </row>
    <row r="5558" spans="1:14" x14ac:dyDescent="0.3">
      <c r="A5558" t="s">
        <v>21</v>
      </c>
      <c r="B5558" t="s">
        <v>22</v>
      </c>
      <c r="C5558">
        <v>2012</v>
      </c>
      <c r="D5558" s="3">
        <v>12</v>
      </c>
      <c r="E5558" s="3">
        <v>77000</v>
      </c>
      <c r="F5558" t="s">
        <v>13</v>
      </c>
      <c r="G5558" s="15">
        <f>IF(Table1[[#This Row],[Transmission]]="Manual", 0, 1)</f>
        <v>0</v>
      </c>
      <c r="H5558" t="s">
        <v>9472</v>
      </c>
      <c r="I5558" t="s">
        <v>17</v>
      </c>
      <c r="J5558" s="4">
        <v>45597</v>
      </c>
      <c r="K5558" t="s">
        <v>5145</v>
      </c>
      <c r="L5558" s="5">
        <v>299000</v>
      </c>
      <c r="M5558" s="28">
        <f t="shared" si="86"/>
        <v>299000</v>
      </c>
      <c r="N5558">
        <f>2025-Table1[[#This Row],[Year]]</f>
        <v>13</v>
      </c>
    </row>
    <row r="5559" spans="1:14" x14ac:dyDescent="0.3">
      <c r="A5559" t="s">
        <v>58</v>
      </c>
      <c r="B5559" t="s">
        <v>91</v>
      </c>
      <c r="C5559">
        <v>2015</v>
      </c>
      <c r="D5559" s="3">
        <v>9</v>
      </c>
      <c r="E5559" s="3">
        <v>76000</v>
      </c>
      <c r="F5559" t="s">
        <v>25</v>
      </c>
      <c r="G5559" s="15">
        <f>IF(Table1[[#This Row],[Transmission]]="Manual", 0, 1)</f>
        <v>1</v>
      </c>
      <c r="H5559" t="s">
        <v>9475</v>
      </c>
      <c r="I5559" t="s">
        <v>14</v>
      </c>
      <c r="J5559" s="4">
        <v>45597</v>
      </c>
      <c r="K5559" t="s">
        <v>5146</v>
      </c>
      <c r="L5559" s="5">
        <v>1450000</v>
      </c>
      <c r="M5559" s="28">
        <f t="shared" si="86"/>
        <v>1450000</v>
      </c>
      <c r="N5559">
        <f>2025-Table1[[#This Row],[Year]]</f>
        <v>10</v>
      </c>
    </row>
    <row r="5560" spans="1:14" x14ac:dyDescent="0.3">
      <c r="A5560" t="s">
        <v>61</v>
      </c>
      <c r="B5560" t="s">
        <v>109</v>
      </c>
      <c r="C5560">
        <v>2015</v>
      </c>
      <c r="D5560" s="3">
        <v>9</v>
      </c>
      <c r="E5560" s="3">
        <v>138624</v>
      </c>
      <c r="F5560" t="s">
        <v>13</v>
      </c>
      <c r="G5560" s="15">
        <f>IF(Table1[[#This Row],[Transmission]]="Manual", 0, 1)</f>
        <v>0</v>
      </c>
      <c r="H5560" t="s">
        <v>9472</v>
      </c>
      <c r="I5560" t="s">
        <v>17</v>
      </c>
      <c r="J5560" s="4">
        <v>45597</v>
      </c>
      <c r="K5560" t="s">
        <v>5147</v>
      </c>
      <c r="L5560" s="5">
        <v>420000</v>
      </c>
      <c r="M5560" s="28">
        <f t="shared" si="86"/>
        <v>420000</v>
      </c>
      <c r="N5560">
        <f>2025-Table1[[#This Row],[Year]]</f>
        <v>10</v>
      </c>
    </row>
    <row r="5561" spans="1:14" x14ac:dyDescent="0.3">
      <c r="A5561" t="s">
        <v>44</v>
      </c>
      <c r="B5561" t="s">
        <v>976</v>
      </c>
      <c r="C5561">
        <v>2014</v>
      </c>
      <c r="D5561" s="3">
        <v>10</v>
      </c>
      <c r="E5561" s="3">
        <v>43000</v>
      </c>
      <c r="F5561" t="s">
        <v>13</v>
      </c>
      <c r="G5561" s="15">
        <f>IF(Table1[[#This Row],[Transmission]]="Manual", 0, 1)</f>
        <v>0</v>
      </c>
      <c r="H5561" t="s">
        <v>9475</v>
      </c>
      <c r="I5561" t="s">
        <v>14</v>
      </c>
      <c r="J5561" s="4">
        <v>45597</v>
      </c>
      <c r="K5561" t="s">
        <v>5148</v>
      </c>
      <c r="L5561" s="5">
        <v>550000</v>
      </c>
      <c r="M5561" s="28">
        <f t="shared" si="86"/>
        <v>550000</v>
      </c>
      <c r="N5561">
        <f>2025-Table1[[#This Row],[Year]]</f>
        <v>11</v>
      </c>
    </row>
    <row r="5562" spans="1:14" x14ac:dyDescent="0.3">
      <c r="A5562" t="s">
        <v>11</v>
      </c>
      <c r="B5562" t="s">
        <v>285</v>
      </c>
      <c r="C5562">
        <v>2015</v>
      </c>
      <c r="D5562" s="3">
        <v>9</v>
      </c>
      <c r="E5562" s="3">
        <v>82000</v>
      </c>
      <c r="F5562" t="s">
        <v>13</v>
      </c>
      <c r="G5562" s="15">
        <f>IF(Table1[[#This Row],[Transmission]]="Manual", 0, 1)</f>
        <v>0</v>
      </c>
      <c r="H5562" t="s">
        <v>9475</v>
      </c>
      <c r="I5562" t="s">
        <v>2903</v>
      </c>
      <c r="J5562" s="4">
        <v>45597</v>
      </c>
      <c r="K5562" t="s">
        <v>5149</v>
      </c>
      <c r="L5562" s="5">
        <v>299000</v>
      </c>
      <c r="M5562" s="28">
        <f t="shared" si="86"/>
        <v>299000</v>
      </c>
      <c r="N5562">
        <f>2025-Table1[[#This Row],[Year]]</f>
        <v>10</v>
      </c>
    </row>
    <row r="5563" spans="1:14" x14ac:dyDescent="0.3">
      <c r="A5563" t="s">
        <v>21</v>
      </c>
      <c r="B5563" t="s">
        <v>111</v>
      </c>
      <c r="C5563">
        <v>2022</v>
      </c>
      <c r="D5563" s="3">
        <v>2</v>
      </c>
      <c r="E5563" s="3">
        <v>16000</v>
      </c>
      <c r="F5563" t="s">
        <v>13</v>
      </c>
      <c r="G5563" s="15">
        <f>IF(Table1[[#This Row],[Transmission]]="Manual", 0, 1)</f>
        <v>0</v>
      </c>
      <c r="H5563" t="s">
        <v>9472</v>
      </c>
      <c r="I5563" t="s">
        <v>2903</v>
      </c>
      <c r="J5563" s="4">
        <v>45597</v>
      </c>
      <c r="K5563" t="s">
        <v>5150</v>
      </c>
      <c r="L5563" s="5">
        <v>560000</v>
      </c>
      <c r="M5563" s="28">
        <f t="shared" si="86"/>
        <v>560000</v>
      </c>
      <c r="N5563">
        <f>2025-Table1[[#This Row],[Year]]</f>
        <v>3</v>
      </c>
    </row>
    <row r="5564" spans="1:14" x14ac:dyDescent="0.3">
      <c r="A5564" t="s">
        <v>113</v>
      </c>
      <c r="B5564" t="s">
        <v>121</v>
      </c>
      <c r="C5564">
        <v>2012</v>
      </c>
      <c r="D5564" s="3">
        <v>12</v>
      </c>
      <c r="E5564" s="3">
        <v>73000</v>
      </c>
      <c r="F5564" t="s">
        <v>13</v>
      </c>
      <c r="G5564" s="15">
        <f>IF(Table1[[#This Row],[Transmission]]="Manual", 0, 1)</f>
        <v>0</v>
      </c>
      <c r="H5564" t="s">
        <v>9475</v>
      </c>
      <c r="I5564" t="s">
        <v>17</v>
      </c>
      <c r="J5564" s="4">
        <v>45597</v>
      </c>
      <c r="K5564" t="s">
        <v>615</v>
      </c>
      <c r="L5564" s="5">
        <v>365000</v>
      </c>
      <c r="M5564" s="28">
        <f t="shared" si="86"/>
        <v>365000</v>
      </c>
      <c r="N5564">
        <f>2025-Table1[[#This Row],[Year]]</f>
        <v>13</v>
      </c>
    </row>
    <row r="5565" spans="1:14" x14ac:dyDescent="0.3">
      <c r="A5565" t="s">
        <v>15</v>
      </c>
      <c r="B5565" t="s">
        <v>2164</v>
      </c>
      <c r="C5565">
        <v>2022</v>
      </c>
      <c r="D5565" s="3">
        <v>2</v>
      </c>
      <c r="E5565" s="3">
        <v>38000</v>
      </c>
      <c r="F5565" t="s">
        <v>25</v>
      </c>
      <c r="G5565" s="15">
        <f>IF(Table1[[#This Row],[Transmission]]="Manual", 0, 1)</f>
        <v>1</v>
      </c>
      <c r="H5565" t="s">
        <v>9472</v>
      </c>
      <c r="I5565" t="s">
        <v>2903</v>
      </c>
      <c r="J5565" s="4">
        <v>45597</v>
      </c>
      <c r="K5565" t="s">
        <v>5151</v>
      </c>
      <c r="L5565" s="5">
        <v>1550000</v>
      </c>
      <c r="M5565" s="28">
        <f t="shared" si="86"/>
        <v>1550000</v>
      </c>
      <c r="N5565">
        <f>2025-Table1[[#This Row],[Year]]</f>
        <v>3</v>
      </c>
    </row>
    <row r="5566" spans="1:14" x14ac:dyDescent="0.3">
      <c r="A5566" t="s">
        <v>21</v>
      </c>
      <c r="B5566" t="s">
        <v>24</v>
      </c>
      <c r="C5566">
        <v>2023</v>
      </c>
      <c r="D5566" s="3">
        <v>1</v>
      </c>
      <c r="E5566" s="3">
        <v>27164</v>
      </c>
      <c r="F5566" t="s">
        <v>25</v>
      </c>
      <c r="G5566" s="15">
        <f>IF(Table1[[#This Row],[Transmission]]="Manual", 0, 1)</f>
        <v>1</v>
      </c>
      <c r="H5566" t="s">
        <v>9472</v>
      </c>
      <c r="I5566" t="s">
        <v>2903</v>
      </c>
      <c r="J5566" s="4">
        <v>45597</v>
      </c>
      <c r="K5566" t="s">
        <v>5152</v>
      </c>
      <c r="L5566" s="5">
        <v>905000</v>
      </c>
      <c r="M5566" s="28">
        <f t="shared" si="86"/>
        <v>905000</v>
      </c>
      <c r="N5566">
        <f>2025-Table1[[#This Row],[Year]]</f>
        <v>2</v>
      </c>
    </row>
    <row r="5567" spans="1:14" x14ac:dyDescent="0.3">
      <c r="A5567" t="s">
        <v>33</v>
      </c>
      <c r="B5567" t="s">
        <v>34</v>
      </c>
      <c r="C5567">
        <v>2013</v>
      </c>
      <c r="D5567" s="3">
        <v>11</v>
      </c>
      <c r="E5567" s="3">
        <v>65000</v>
      </c>
      <c r="F5567" t="s">
        <v>13</v>
      </c>
      <c r="G5567" s="15">
        <f>IF(Table1[[#This Row],[Transmission]]="Manual", 0, 1)</f>
        <v>0</v>
      </c>
      <c r="H5567" t="s">
        <v>9475</v>
      </c>
      <c r="I5567" t="s">
        <v>17</v>
      </c>
      <c r="J5567" s="4">
        <v>45597</v>
      </c>
      <c r="K5567" t="s">
        <v>5153</v>
      </c>
      <c r="L5567" s="5">
        <v>400000</v>
      </c>
      <c r="M5567" s="28">
        <f t="shared" si="86"/>
        <v>400000</v>
      </c>
      <c r="N5567">
        <f>2025-Table1[[#This Row],[Year]]</f>
        <v>12</v>
      </c>
    </row>
    <row r="5568" spans="1:14" x14ac:dyDescent="0.3">
      <c r="A5568" t="s">
        <v>44</v>
      </c>
      <c r="B5568" t="s">
        <v>89</v>
      </c>
      <c r="C5568">
        <v>2013</v>
      </c>
      <c r="D5568" s="3">
        <v>11</v>
      </c>
      <c r="E5568" s="3">
        <v>90000</v>
      </c>
      <c r="F5568" t="s">
        <v>13</v>
      </c>
      <c r="G5568" s="15">
        <f>IF(Table1[[#This Row],[Transmission]]="Manual", 0, 1)</f>
        <v>0</v>
      </c>
      <c r="H5568" t="s">
        <v>9475</v>
      </c>
      <c r="I5568" t="s">
        <v>17</v>
      </c>
      <c r="J5568" s="4">
        <v>45597</v>
      </c>
      <c r="K5568" t="s">
        <v>3407</v>
      </c>
      <c r="L5568" s="5">
        <v>529000</v>
      </c>
      <c r="M5568" s="28">
        <f t="shared" si="86"/>
        <v>529000</v>
      </c>
      <c r="N5568">
        <f>2025-Table1[[#This Row],[Year]]</f>
        <v>12</v>
      </c>
    </row>
    <row r="5569" spans="1:14" x14ac:dyDescent="0.3">
      <c r="A5569" t="s">
        <v>101</v>
      </c>
      <c r="B5569" t="s">
        <v>102</v>
      </c>
      <c r="C5569">
        <v>2012</v>
      </c>
      <c r="D5569" s="3">
        <v>12</v>
      </c>
      <c r="E5569" s="3">
        <v>79800</v>
      </c>
      <c r="F5569" t="s">
        <v>13</v>
      </c>
      <c r="G5569" s="15">
        <f>IF(Table1[[#This Row],[Transmission]]="Manual", 0, 1)</f>
        <v>0</v>
      </c>
      <c r="H5569" t="s">
        <v>9475</v>
      </c>
      <c r="I5569" t="s">
        <v>17</v>
      </c>
      <c r="J5569" s="4">
        <v>45597</v>
      </c>
      <c r="K5569" t="s">
        <v>5154</v>
      </c>
      <c r="L5569" s="5">
        <v>285000</v>
      </c>
      <c r="M5569" s="28">
        <f t="shared" si="86"/>
        <v>285000</v>
      </c>
      <c r="N5569">
        <f>2025-Table1[[#This Row],[Year]]</f>
        <v>13</v>
      </c>
    </row>
    <row r="5570" spans="1:14" x14ac:dyDescent="0.3">
      <c r="A5570" t="s">
        <v>101</v>
      </c>
      <c r="B5570" t="s">
        <v>321</v>
      </c>
      <c r="C5570">
        <v>2017</v>
      </c>
      <c r="D5570" s="3">
        <v>7</v>
      </c>
      <c r="E5570" s="3">
        <v>99000</v>
      </c>
      <c r="F5570" t="s">
        <v>25</v>
      </c>
      <c r="G5570" s="15">
        <f>IF(Table1[[#This Row],[Transmission]]="Manual", 0, 1)</f>
        <v>1</v>
      </c>
      <c r="H5570" t="s">
        <v>9472</v>
      </c>
      <c r="I5570" t="s">
        <v>17</v>
      </c>
      <c r="J5570" s="4">
        <v>45597</v>
      </c>
      <c r="K5570" t="s">
        <v>999</v>
      </c>
      <c r="L5570" s="5">
        <v>999000</v>
      </c>
      <c r="M5570" s="28">
        <f t="shared" si="86"/>
        <v>999000</v>
      </c>
      <c r="N5570">
        <f>2025-Table1[[#This Row],[Year]]</f>
        <v>8</v>
      </c>
    </row>
    <row r="5571" spans="1:14" x14ac:dyDescent="0.3">
      <c r="A5571" t="s">
        <v>21</v>
      </c>
      <c r="B5571" t="s">
        <v>49</v>
      </c>
      <c r="C5571">
        <v>2016</v>
      </c>
      <c r="D5571" s="3">
        <v>8</v>
      </c>
      <c r="E5571" s="3">
        <v>74000</v>
      </c>
      <c r="F5571" t="s">
        <v>25</v>
      </c>
      <c r="G5571" s="15">
        <f>IF(Table1[[#This Row],[Transmission]]="Manual", 0, 1)</f>
        <v>1</v>
      </c>
      <c r="H5571" t="s">
        <v>9472</v>
      </c>
      <c r="I5571" t="s">
        <v>2903</v>
      </c>
      <c r="J5571" s="4">
        <v>45597</v>
      </c>
      <c r="K5571" t="s">
        <v>3761</v>
      </c>
      <c r="L5571" s="5">
        <v>689000</v>
      </c>
      <c r="M5571" s="28">
        <f t="shared" ref="M5571:M5634" si="87">VALUE(SUBSTITUTE(SUBSTITUTE(L5571,"₹"," "),",",""))</f>
        <v>689000</v>
      </c>
      <c r="N5571">
        <f>2025-Table1[[#This Row],[Year]]</f>
        <v>9</v>
      </c>
    </row>
    <row r="5572" spans="1:14" x14ac:dyDescent="0.3">
      <c r="A5572" t="s">
        <v>334</v>
      </c>
      <c r="B5572" t="s">
        <v>335</v>
      </c>
      <c r="C5572">
        <v>2011</v>
      </c>
      <c r="D5572" s="3">
        <v>13</v>
      </c>
      <c r="E5572" s="3">
        <v>98000</v>
      </c>
      <c r="F5572" t="s">
        <v>25</v>
      </c>
      <c r="G5572" s="15">
        <f>IF(Table1[[#This Row],[Transmission]]="Manual", 0, 1)</f>
        <v>1</v>
      </c>
      <c r="H5572" t="s">
        <v>9472</v>
      </c>
      <c r="I5572" t="s">
        <v>17</v>
      </c>
      <c r="J5572" s="4">
        <v>45597</v>
      </c>
      <c r="K5572" t="s">
        <v>5155</v>
      </c>
      <c r="L5572" s="5">
        <v>1250000</v>
      </c>
      <c r="M5572" s="28">
        <f t="shared" si="87"/>
        <v>1250000</v>
      </c>
      <c r="N5572">
        <f>2025-Table1[[#This Row],[Year]]</f>
        <v>14</v>
      </c>
    </row>
    <row r="5573" spans="1:14" x14ac:dyDescent="0.3">
      <c r="A5573" t="s">
        <v>21</v>
      </c>
      <c r="B5573" t="s">
        <v>70</v>
      </c>
      <c r="C5573">
        <v>2016</v>
      </c>
      <c r="D5573" s="3">
        <v>8</v>
      </c>
      <c r="E5573" s="3">
        <v>128000</v>
      </c>
      <c r="F5573" t="s">
        <v>13</v>
      </c>
      <c r="G5573" s="15">
        <f>IF(Table1[[#This Row],[Transmission]]="Manual", 0, 1)</f>
        <v>0</v>
      </c>
      <c r="H5573" t="s">
        <v>9472</v>
      </c>
      <c r="I5573" t="s">
        <v>17</v>
      </c>
      <c r="J5573" s="4">
        <v>45597</v>
      </c>
      <c r="K5573" t="s">
        <v>5156</v>
      </c>
      <c r="L5573" s="5">
        <v>765000</v>
      </c>
      <c r="M5573" s="28">
        <f t="shared" si="87"/>
        <v>765000</v>
      </c>
      <c r="N5573">
        <f>2025-Table1[[#This Row],[Year]]</f>
        <v>9</v>
      </c>
    </row>
    <row r="5574" spans="1:14" x14ac:dyDescent="0.3">
      <c r="A5574" t="s">
        <v>15</v>
      </c>
      <c r="B5574" t="s">
        <v>588</v>
      </c>
      <c r="C5574">
        <v>2015</v>
      </c>
      <c r="D5574" s="3">
        <v>9</v>
      </c>
      <c r="E5574" s="3">
        <v>68000</v>
      </c>
      <c r="F5574" t="s">
        <v>25</v>
      </c>
      <c r="G5574" s="15">
        <f>IF(Table1[[#This Row],[Transmission]]="Manual", 0, 1)</f>
        <v>1</v>
      </c>
      <c r="H5574" t="s">
        <v>9475</v>
      </c>
      <c r="I5574" t="s">
        <v>2903</v>
      </c>
      <c r="J5574" s="4">
        <v>45597</v>
      </c>
      <c r="K5574" t="s">
        <v>5157</v>
      </c>
      <c r="L5574" s="5">
        <v>777777</v>
      </c>
      <c r="M5574" s="28">
        <f t="shared" si="87"/>
        <v>777777</v>
      </c>
      <c r="N5574">
        <f>2025-Table1[[#This Row],[Year]]</f>
        <v>10</v>
      </c>
    </row>
    <row r="5575" spans="1:14" x14ac:dyDescent="0.3">
      <c r="A5575" t="s">
        <v>21</v>
      </c>
      <c r="B5575" t="s">
        <v>298</v>
      </c>
      <c r="C5575">
        <v>2013</v>
      </c>
      <c r="D5575" s="3">
        <v>11</v>
      </c>
      <c r="E5575" s="3">
        <v>72000</v>
      </c>
      <c r="F5575" t="s">
        <v>13</v>
      </c>
      <c r="G5575" s="15">
        <f>IF(Table1[[#This Row],[Transmission]]="Manual", 0, 1)</f>
        <v>0</v>
      </c>
      <c r="H5575" t="s">
        <v>9475</v>
      </c>
      <c r="I5575" t="s">
        <v>2903</v>
      </c>
      <c r="J5575" s="4">
        <v>45597</v>
      </c>
      <c r="K5575" t="s">
        <v>5158</v>
      </c>
      <c r="L5575" s="5">
        <v>160000</v>
      </c>
      <c r="M5575" s="28">
        <f t="shared" si="87"/>
        <v>160000</v>
      </c>
      <c r="N5575">
        <f>2025-Table1[[#This Row],[Year]]</f>
        <v>12</v>
      </c>
    </row>
    <row r="5576" spans="1:14" x14ac:dyDescent="0.3">
      <c r="A5576" t="s">
        <v>21</v>
      </c>
      <c r="B5576" t="s">
        <v>276</v>
      </c>
      <c r="C5576">
        <v>2005</v>
      </c>
      <c r="D5576" s="3">
        <v>19</v>
      </c>
      <c r="E5576" s="3">
        <v>91000</v>
      </c>
      <c r="F5576" t="s">
        <v>13</v>
      </c>
      <c r="G5576" s="15">
        <f>IF(Table1[[#This Row],[Transmission]]="Manual", 0, 1)</f>
        <v>0</v>
      </c>
      <c r="H5576" t="s">
        <v>9475</v>
      </c>
      <c r="I5576" t="s">
        <v>14</v>
      </c>
      <c r="J5576" s="4">
        <v>45597</v>
      </c>
      <c r="K5576" t="s">
        <v>5159</v>
      </c>
      <c r="L5576" s="5">
        <v>130000</v>
      </c>
      <c r="M5576" s="28">
        <f t="shared" si="87"/>
        <v>130000</v>
      </c>
      <c r="N5576">
        <f>2025-Table1[[#This Row],[Year]]</f>
        <v>20</v>
      </c>
    </row>
    <row r="5577" spans="1:14" x14ac:dyDescent="0.3">
      <c r="A5577" t="s">
        <v>11</v>
      </c>
      <c r="B5577" t="s">
        <v>624</v>
      </c>
      <c r="C5577">
        <v>2014</v>
      </c>
      <c r="D5577" s="3">
        <v>10</v>
      </c>
      <c r="E5577" s="3">
        <v>65000</v>
      </c>
      <c r="F5577" t="s">
        <v>25</v>
      </c>
      <c r="G5577" s="15">
        <f>IF(Table1[[#This Row],[Transmission]]="Manual", 0, 1)</f>
        <v>1</v>
      </c>
      <c r="H5577" t="s">
        <v>9472</v>
      </c>
      <c r="I5577" t="s">
        <v>14</v>
      </c>
      <c r="J5577" s="4">
        <v>45597</v>
      </c>
      <c r="K5577" t="s">
        <v>5160</v>
      </c>
      <c r="L5577" s="5">
        <v>750000</v>
      </c>
      <c r="M5577" s="28">
        <f t="shared" si="87"/>
        <v>750000</v>
      </c>
      <c r="N5577">
        <f>2025-Table1[[#This Row],[Year]]</f>
        <v>11</v>
      </c>
    </row>
    <row r="5578" spans="1:14" x14ac:dyDescent="0.3">
      <c r="A5578" t="s">
        <v>21</v>
      </c>
      <c r="B5578" t="s">
        <v>68</v>
      </c>
      <c r="C5578">
        <v>2015</v>
      </c>
      <c r="D5578" s="3">
        <v>9</v>
      </c>
      <c r="E5578" s="3">
        <v>52000</v>
      </c>
      <c r="F5578" t="s">
        <v>25</v>
      </c>
      <c r="G5578" s="15">
        <f>IF(Table1[[#This Row],[Transmission]]="Manual", 0, 1)</f>
        <v>1</v>
      </c>
      <c r="H5578" t="s">
        <v>9475</v>
      </c>
      <c r="I5578" t="s">
        <v>2903</v>
      </c>
      <c r="J5578" s="4">
        <v>45597</v>
      </c>
      <c r="K5578" t="s">
        <v>5161</v>
      </c>
      <c r="L5578" s="5">
        <v>330000</v>
      </c>
      <c r="M5578" s="28">
        <f t="shared" si="87"/>
        <v>330000</v>
      </c>
      <c r="N5578">
        <f>2025-Table1[[#This Row],[Year]]</f>
        <v>10</v>
      </c>
    </row>
    <row r="5579" spans="1:14" x14ac:dyDescent="0.3">
      <c r="A5579" t="s">
        <v>21</v>
      </c>
      <c r="B5579" t="s">
        <v>68</v>
      </c>
      <c r="C5579">
        <v>2016</v>
      </c>
      <c r="D5579" s="3">
        <v>8</v>
      </c>
      <c r="E5579" s="3">
        <v>34000</v>
      </c>
      <c r="F5579" t="s">
        <v>25</v>
      </c>
      <c r="G5579" s="15">
        <f>IF(Table1[[#This Row],[Transmission]]="Manual", 0, 1)</f>
        <v>1</v>
      </c>
      <c r="H5579" t="s">
        <v>9475</v>
      </c>
      <c r="I5579" t="s">
        <v>14</v>
      </c>
      <c r="J5579" s="4">
        <v>45597</v>
      </c>
      <c r="K5579" t="s">
        <v>5162</v>
      </c>
      <c r="L5579" s="5">
        <v>399999</v>
      </c>
      <c r="M5579" s="28">
        <f t="shared" si="87"/>
        <v>399999</v>
      </c>
      <c r="N5579">
        <f>2025-Table1[[#This Row],[Year]]</f>
        <v>9</v>
      </c>
    </row>
    <row r="5580" spans="1:14" x14ac:dyDescent="0.3">
      <c r="A5580" t="s">
        <v>21</v>
      </c>
      <c r="B5580" t="s">
        <v>298</v>
      </c>
      <c r="C5580">
        <v>2012</v>
      </c>
      <c r="D5580" s="3">
        <v>12</v>
      </c>
      <c r="E5580" s="3">
        <v>90000</v>
      </c>
      <c r="F5580" t="s">
        <v>13</v>
      </c>
      <c r="G5580" s="15">
        <f>IF(Table1[[#This Row],[Transmission]]="Manual", 0, 1)</f>
        <v>0</v>
      </c>
      <c r="H5580" t="s">
        <v>9475</v>
      </c>
      <c r="I5580" t="s">
        <v>2903</v>
      </c>
      <c r="J5580" s="4">
        <v>45597</v>
      </c>
      <c r="K5580" t="s">
        <v>5163</v>
      </c>
      <c r="L5580" s="5">
        <v>85000</v>
      </c>
      <c r="M5580" s="28">
        <f t="shared" si="87"/>
        <v>85000</v>
      </c>
      <c r="N5580">
        <f>2025-Table1[[#This Row],[Year]]</f>
        <v>13</v>
      </c>
    </row>
    <row r="5581" spans="1:14" x14ac:dyDescent="0.3">
      <c r="A5581" t="s">
        <v>97</v>
      </c>
      <c r="B5581" t="s">
        <v>236</v>
      </c>
      <c r="C5581">
        <v>2019</v>
      </c>
      <c r="D5581" s="3">
        <v>5</v>
      </c>
      <c r="E5581" s="3">
        <v>77873</v>
      </c>
      <c r="F5581" t="s">
        <v>13</v>
      </c>
      <c r="G5581" s="15">
        <f>IF(Table1[[#This Row],[Transmission]]="Manual", 0, 1)</f>
        <v>0</v>
      </c>
      <c r="H5581" t="s">
        <v>9472</v>
      </c>
      <c r="I5581" t="s">
        <v>14</v>
      </c>
      <c r="J5581" s="4">
        <v>45597</v>
      </c>
      <c r="K5581" t="s">
        <v>5164</v>
      </c>
      <c r="L5581" s="5">
        <v>640000</v>
      </c>
      <c r="M5581" s="28">
        <f t="shared" si="87"/>
        <v>640000</v>
      </c>
      <c r="N5581">
        <f>2025-Table1[[#This Row],[Year]]</f>
        <v>6</v>
      </c>
    </row>
    <row r="5582" spans="1:14" x14ac:dyDescent="0.3">
      <c r="A5582" t="s">
        <v>113</v>
      </c>
      <c r="B5582" t="s">
        <v>174</v>
      </c>
      <c r="C5582">
        <v>2022</v>
      </c>
      <c r="D5582" s="3">
        <v>2</v>
      </c>
      <c r="E5582" s="3">
        <v>98000</v>
      </c>
      <c r="F5582" t="s">
        <v>25</v>
      </c>
      <c r="G5582" s="15">
        <f>IF(Table1[[#This Row],[Transmission]]="Manual", 0, 1)</f>
        <v>1</v>
      </c>
      <c r="H5582" t="s">
        <v>9472</v>
      </c>
      <c r="I5582" t="s">
        <v>17</v>
      </c>
      <c r="J5582" s="4">
        <v>45597</v>
      </c>
      <c r="K5582" t="s">
        <v>1479</v>
      </c>
      <c r="L5582" s="5">
        <v>1600000</v>
      </c>
      <c r="M5582" s="28">
        <f t="shared" si="87"/>
        <v>1600000</v>
      </c>
      <c r="N5582">
        <f>2025-Table1[[#This Row],[Year]]</f>
        <v>3</v>
      </c>
    </row>
    <row r="5583" spans="1:14" x14ac:dyDescent="0.3">
      <c r="A5583" t="s">
        <v>15</v>
      </c>
      <c r="B5583" t="s">
        <v>176</v>
      </c>
      <c r="C5583">
        <v>2016</v>
      </c>
      <c r="D5583" s="3">
        <v>8</v>
      </c>
      <c r="E5583" s="3">
        <v>65000</v>
      </c>
      <c r="F5583" t="s">
        <v>25</v>
      </c>
      <c r="G5583" s="15">
        <f>IF(Table1[[#This Row],[Transmission]]="Manual", 0, 1)</f>
        <v>1</v>
      </c>
      <c r="H5583" t="s">
        <v>9472</v>
      </c>
      <c r="I5583" t="s">
        <v>2903</v>
      </c>
      <c r="J5583" s="4">
        <v>45597</v>
      </c>
      <c r="K5583" t="s">
        <v>5165</v>
      </c>
      <c r="L5583" s="5">
        <v>1650000</v>
      </c>
      <c r="M5583" s="28">
        <f t="shared" si="87"/>
        <v>1650000</v>
      </c>
      <c r="N5583">
        <f>2025-Table1[[#This Row],[Year]]</f>
        <v>9</v>
      </c>
    </row>
    <row r="5584" spans="1:14" x14ac:dyDescent="0.3">
      <c r="A5584" t="s">
        <v>44</v>
      </c>
      <c r="B5584" t="s">
        <v>83</v>
      </c>
      <c r="C5584">
        <v>2019</v>
      </c>
      <c r="D5584" s="3">
        <v>5</v>
      </c>
      <c r="E5584" s="3">
        <v>48000</v>
      </c>
      <c r="F5584" t="s">
        <v>13</v>
      </c>
      <c r="G5584" s="15">
        <f>IF(Table1[[#This Row],[Transmission]]="Manual", 0, 1)</f>
        <v>0</v>
      </c>
      <c r="H5584" t="s">
        <v>9472</v>
      </c>
      <c r="I5584" t="s">
        <v>2903</v>
      </c>
      <c r="J5584" s="4">
        <v>45597</v>
      </c>
      <c r="K5584" t="s">
        <v>5166</v>
      </c>
      <c r="L5584" s="5">
        <v>660000</v>
      </c>
      <c r="M5584" s="28">
        <f t="shared" si="87"/>
        <v>660000</v>
      </c>
      <c r="N5584">
        <f>2025-Table1[[#This Row],[Year]]</f>
        <v>6</v>
      </c>
    </row>
    <row r="5585" spans="1:14" x14ac:dyDescent="0.3">
      <c r="A5585" t="s">
        <v>33</v>
      </c>
      <c r="B5585" t="s">
        <v>786</v>
      </c>
      <c r="C5585">
        <v>2016</v>
      </c>
      <c r="D5585" s="3">
        <v>8</v>
      </c>
      <c r="E5585" s="3">
        <v>45000</v>
      </c>
      <c r="F5585" t="s">
        <v>13</v>
      </c>
      <c r="G5585" s="15">
        <f>IF(Table1[[#This Row],[Transmission]]="Manual", 0, 1)</f>
        <v>0</v>
      </c>
      <c r="H5585" t="s">
        <v>9475</v>
      </c>
      <c r="I5585" t="s">
        <v>14</v>
      </c>
      <c r="J5585" s="4">
        <v>45597</v>
      </c>
      <c r="K5585" t="s">
        <v>5167</v>
      </c>
      <c r="L5585" s="5">
        <v>345000</v>
      </c>
      <c r="M5585" s="28">
        <f t="shared" si="87"/>
        <v>345000</v>
      </c>
      <c r="N5585">
        <f>2025-Table1[[#This Row],[Year]]</f>
        <v>9</v>
      </c>
    </row>
    <row r="5586" spans="1:14" x14ac:dyDescent="0.3">
      <c r="A5586" t="s">
        <v>21</v>
      </c>
      <c r="B5586" t="s">
        <v>194</v>
      </c>
      <c r="C5586">
        <v>2019</v>
      </c>
      <c r="D5586" s="3">
        <v>5</v>
      </c>
      <c r="E5586" s="3">
        <v>88000</v>
      </c>
      <c r="F5586" t="s">
        <v>25</v>
      </c>
      <c r="G5586" s="15">
        <f>IF(Table1[[#This Row],[Transmission]]="Manual", 0, 1)</f>
        <v>1</v>
      </c>
      <c r="H5586" t="s">
        <v>9472</v>
      </c>
      <c r="I5586" t="s">
        <v>2903</v>
      </c>
      <c r="J5586" s="4">
        <v>45597</v>
      </c>
      <c r="K5586" t="s">
        <v>5168</v>
      </c>
      <c r="L5586" s="5">
        <v>455000</v>
      </c>
      <c r="M5586" s="28">
        <f t="shared" si="87"/>
        <v>455000</v>
      </c>
      <c r="N5586">
        <f>2025-Table1[[#This Row],[Year]]</f>
        <v>6</v>
      </c>
    </row>
    <row r="5587" spans="1:14" x14ac:dyDescent="0.3">
      <c r="A5587" t="s">
        <v>21</v>
      </c>
      <c r="B5587" t="s">
        <v>39</v>
      </c>
      <c r="C5587">
        <v>2015</v>
      </c>
      <c r="D5587" s="3">
        <v>9</v>
      </c>
      <c r="E5587" s="3">
        <v>81000</v>
      </c>
      <c r="F5587" t="s">
        <v>13</v>
      </c>
      <c r="G5587" s="15">
        <f>IF(Table1[[#This Row],[Transmission]]="Manual", 0, 1)</f>
        <v>0</v>
      </c>
      <c r="H5587" t="s">
        <v>9475</v>
      </c>
      <c r="I5587" t="s">
        <v>2903</v>
      </c>
      <c r="J5587" s="4">
        <v>45597</v>
      </c>
      <c r="K5587" t="s">
        <v>5169</v>
      </c>
      <c r="L5587" s="5">
        <v>525000</v>
      </c>
      <c r="M5587" s="28">
        <f t="shared" si="87"/>
        <v>525000</v>
      </c>
      <c r="N5587">
        <f>2025-Table1[[#This Row],[Year]]</f>
        <v>10</v>
      </c>
    </row>
    <row r="5588" spans="1:14" x14ac:dyDescent="0.3">
      <c r="A5588" t="s">
        <v>11</v>
      </c>
      <c r="B5588" t="s">
        <v>288</v>
      </c>
      <c r="C5588">
        <v>2016</v>
      </c>
      <c r="D5588" s="3">
        <v>8</v>
      </c>
      <c r="E5588" s="3">
        <v>66000</v>
      </c>
      <c r="F5588" t="s">
        <v>25</v>
      </c>
      <c r="G5588" s="15">
        <f>IF(Table1[[#This Row],[Transmission]]="Manual", 0, 1)</f>
        <v>1</v>
      </c>
      <c r="H5588" t="s">
        <v>9475</v>
      </c>
      <c r="I5588" t="s">
        <v>14</v>
      </c>
      <c r="J5588" s="4">
        <v>45597</v>
      </c>
      <c r="K5588" t="s">
        <v>5170</v>
      </c>
      <c r="L5588" s="5">
        <v>490000</v>
      </c>
      <c r="M5588" s="28">
        <f t="shared" si="87"/>
        <v>490000</v>
      </c>
      <c r="N5588">
        <f>2025-Table1[[#This Row],[Year]]</f>
        <v>9</v>
      </c>
    </row>
    <row r="5589" spans="1:14" x14ac:dyDescent="0.3">
      <c r="A5589" t="s">
        <v>21</v>
      </c>
      <c r="B5589" t="s">
        <v>140</v>
      </c>
      <c r="C5589">
        <v>2014</v>
      </c>
      <c r="D5589" s="3">
        <v>10</v>
      </c>
      <c r="E5589" s="3">
        <v>145999</v>
      </c>
      <c r="F5589" t="s">
        <v>13</v>
      </c>
      <c r="G5589" s="15">
        <f>IF(Table1[[#This Row],[Transmission]]="Manual", 0, 1)</f>
        <v>0</v>
      </c>
      <c r="H5589" t="s">
        <v>9472</v>
      </c>
      <c r="I5589" t="s">
        <v>17</v>
      </c>
      <c r="J5589" s="4">
        <v>45597</v>
      </c>
      <c r="K5589" t="s">
        <v>4305</v>
      </c>
      <c r="L5589" s="5">
        <v>375000</v>
      </c>
      <c r="M5589" s="28">
        <f t="shared" si="87"/>
        <v>375000</v>
      </c>
      <c r="N5589">
        <f>2025-Table1[[#This Row],[Year]]</f>
        <v>11</v>
      </c>
    </row>
    <row r="5590" spans="1:14" x14ac:dyDescent="0.3">
      <c r="A5590" t="s">
        <v>21</v>
      </c>
      <c r="B5590" t="s">
        <v>99</v>
      </c>
      <c r="C5590">
        <v>2016</v>
      </c>
      <c r="D5590" s="3">
        <v>8</v>
      </c>
      <c r="E5590" s="3">
        <v>62982</v>
      </c>
      <c r="F5590" t="s">
        <v>13</v>
      </c>
      <c r="G5590" s="15">
        <f>IF(Table1[[#This Row],[Transmission]]="Manual", 0, 1)</f>
        <v>0</v>
      </c>
      <c r="H5590" t="s">
        <v>9475</v>
      </c>
      <c r="I5590" t="s">
        <v>14</v>
      </c>
      <c r="J5590" s="4">
        <v>45597</v>
      </c>
      <c r="K5590" t="s">
        <v>3164</v>
      </c>
      <c r="L5590" s="5">
        <v>625000</v>
      </c>
      <c r="M5590" s="28">
        <f t="shared" si="87"/>
        <v>625000</v>
      </c>
      <c r="N5590">
        <f>2025-Table1[[#This Row],[Year]]</f>
        <v>9</v>
      </c>
    </row>
    <row r="5591" spans="1:14" x14ac:dyDescent="0.3">
      <c r="A5591" t="s">
        <v>44</v>
      </c>
      <c r="B5591" t="s">
        <v>228</v>
      </c>
      <c r="C5591">
        <v>2021</v>
      </c>
      <c r="D5591" s="3">
        <v>3</v>
      </c>
      <c r="E5591" s="3">
        <v>19500</v>
      </c>
      <c r="F5591" t="s">
        <v>13</v>
      </c>
      <c r="G5591" s="15">
        <f>IF(Table1[[#This Row],[Transmission]]="Manual", 0, 1)</f>
        <v>0</v>
      </c>
      <c r="H5591" t="s">
        <v>9475</v>
      </c>
      <c r="I5591" t="s">
        <v>14</v>
      </c>
      <c r="J5591" s="4">
        <v>45597</v>
      </c>
      <c r="K5591" t="s">
        <v>5171</v>
      </c>
      <c r="L5591" s="5">
        <v>575000</v>
      </c>
      <c r="M5591" s="28">
        <f t="shared" si="87"/>
        <v>575000</v>
      </c>
      <c r="N5591">
        <f>2025-Table1[[#This Row],[Year]]</f>
        <v>4</v>
      </c>
    </row>
    <row r="5592" spans="1:14" x14ac:dyDescent="0.3">
      <c r="A5592" t="s">
        <v>44</v>
      </c>
      <c r="B5592" t="s">
        <v>228</v>
      </c>
      <c r="C5592">
        <v>2020</v>
      </c>
      <c r="D5592" s="3">
        <v>4</v>
      </c>
      <c r="E5592" s="3">
        <v>47523</v>
      </c>
      <c r="F5592" t="s">
        <v>13</v>
      </c>
      <c r="G5592" s="15">
        <f>IF(Table1[[#This Row],[Transmission]]="Manual", 0, 1)</f>
        <v>0</v>
      </c>
      <c r="H5592" t="s">
        <v>9472</v>
      </c>
      <c r="I5592" t="s">
        <v>14</v>
      </c>
      <c r="J5592" s="4">
        <v>45597</v>
      </c>
      <c r="K5592" t="s">
        <v>503</v>
      </c>
      <c r="L5592" s="5">
        <v>495000</v>
      </c>
      <c r="M5592" s="28">
        <f t="shared" si="87"/>
        <v>495000</v>
      </c>
      <c r="N5592">
        <f>2025-Table1[[#This Row],[Year]]</f>
        <v>5</v>
      </c>
    </row>
    <row r="5593" spans="1:14" x14ac:dyDescent="0.3">
      <c r="A5593" t="s">
        <v>21</v>
      </c>
      <c r="B5593" t="s">
        <v>39</v>
      </c>
      <c r="C5593">
        <v>2018</v>
      </c>
      <c r="D5593" s="3">
        <v>6</v>
      </c>
      <c r="E5593" s="3">
        <v>130000</v>
      </c>
      <c r="F5593" t="s">
        <v>13</v>
      </c>
      <c r="G5593" s="15">
        <f>IF(Table1[[#This Row],[Transmission]]="Manual", 0, 1)</f>
        <v>0</v>
      </c>
      <c r="H5593" t="s">
        <v>9472</v>
      </c>
      <c r="I5593" t="s">
        <v>14</v>
      </c>
      <c r="J5593" s="4">
        <v>45597</v>
      </c>
      <c r="K5593" t="s">
        <v>5172</v>
      </c>
      <c r="L5593" s="5">
        <v>600000</v>
      </c>
      <c r="M5593" s="28">
        <f t="shared" si="87"/>
        <v>600000</v>
      </c>
      <c r="N5593">
        <f>2025-Table1[[#This Row],[Year]]</f>
        <v>7</v>
      </c>
    </row>
    <row r="5594" spans="1:14" x14ac:dyDescent="0.3">
      <c r="A5594" t="s">
        <v>44</v>
      </c>
      <c r="B5594" t="s">
        <v>2913</v>
      </c>
      <c r="C5594">
        <v>2006</v>
      </c>
      <c r="D5594" s="3">
        <v>18</v>
      </c>
      <c r="E5594" s="3">
        <v>20</v>
      </c>
      <c r="F5594" t="s">
        <v>25</v>
      </c>
      <c r="G5594" s="15">
        <f>IF(Table1[[#This Row],[Transmission]]="Manual", 0, 1)</f>
        <v>1</v>
      </c>
      <c r="H5594" t="s">
        <v>9475</v>
      </c>
      <c r="I5594" t="s">
        <v>2903</v>
      </c>
      <c r="J5594" s="4">
        <v>45597</v>
      </c>
      <c r="K5594" t="s">
        <v>5173</v>
      </c>
      <c r="L5594" s="5">
        <v>90000</v>
      </c>
      <c r="M5594" s="28">
        <f t="shared" si="87"/>
        <v>90000</v>
      </c>
      <c r="N5594">
        <f>2025-Table1[[#This Row],[Year]]</f>
        <v>19</v>
      </c>
    </row>
    <row r="5595" spans="1:14" x14ac:dyDescent="0.3">
      <c r="A5595" t="s">
        <v>21</v>
      </c>
      <c r="B5595" t="s">
        <v>22</v>
      </c>
      <c r="C5595">
        <v>2015</v>
      </c>
      <c r="D5595" s="3">
        <v>9</v>
      </c>
      <c r="E5595" s="3">
        <v>74000</v>
      </c>
      <c r="F5595" t="s">
        <v>13</v>
      </c>
      <c r="G5595" s="15">
        <f>IF(Table1[[#This Row],[Transmission]]="Manual", 0, 1)</f>
        <v>0</v>
      </c>
      <c r="H5595" t="s">
        <v>9475</v>
      </c>
      <c r="I5595" t="s">
        <v>14</v>
      </c>
      <c r="J5595" s="4">
        <v>45597</v>
      </c>
      <c r="K5595" t="s">
        <v>5174</v>
      </c>
      <c r="L5595" s="5">
        <v>390000</v>
      </c>
      <c r="M5595" s="28">
        <f t="shared" si="87"/>
        <v>390000</v>
      </c>
      <c r="N5595">
        <f>2025-Table1[[#This Row],[Year]]</f>
        <v>10</v>
      </c>
    </row>
    <row r="5596" spans="1:14" x14ac:dyDescent="0.3">
      <c r="A5596" t="s">
        <v>21</v>
      </c>
      <c r="B5596" t="s">
        <v>111</v>
      </c>
      <c r="C5596">
        <v>2022</v>
      </c>
      <c r="D5596" s="3">
        <v>2</v>
      </c>
      <c r="E5596" s="3">
        <v>63000</v>
      </c>
      <c r="F5596" t="s">
        <v>13</v>
      </c>
      <c r="G5596" s="15">
        <f>IF(Table1[[#This Row],[Transmission]]="Manual", 0, 1)</f>
        <v>0</v>
      </c>
      <c r="H5596" t="s">
        <v>9472</v>
      </c>
      <c r="I5596" t="s">
        <v>2903</v>
      </c>
      <c r="J5596" s="4">
        <v>45597</v>
      </c>
      <c r="K5596" t="s">
        <v>4670</v>
      </c>
      <c r="L5596" s="5">
        <v>590000</v>
      </c>
      <c r="M5596" s="28">
        <f t="shared" si="87"/>
        <v>590000</v>
      </c>
      <c r="N5596">
        <f>2025-Table1[[#This Row],[Year]]</f>
        <v>3</v>
      </c>
    </row>
    <row r="5597" spans="1:14" x14ac:dyDescent="0.3">
      <c r="A5597" t="s">
        <v>21</v>
      </c>
      <c r="B5597">
        <v>800</v>
      </c>
      <c r="C5597">
        <v>2009</v>
      </c>
      <c r="D5597" s="3">
        <v>15</v>
      </c>
      <c r="E5597" s="3">
        <v>40</v>
      </c>
      <c r="F5597" t="s">
        <v>25</v>
      </c>
      <c r="G5597" s="15">
        <f>IF(Table1[[#This Row],[Transmission]]="Manual", 0, 1)</f>
        <v>1</v>
      </c>
      <c r="H5597" t="s">
        <v>9472</v>
      </c>
      <c r="I5597" t="s">
        <v>14</v>
      </c>
      <c r="J5597" s="4">
        <v>45597</v>
      </c>
      <c r="K5597" t="s">
        <v>5175</v>
      </c>
      <c r="L5597" s="5">
        <v>62000</v>
      </c>
      <c r="M5597" s="28">
        <f t="shared" si="87"/>
        <v>62000</v>
      </c>
      <c r="N5597">
        <f>2025-Table1[[#This Row],[Year]]</f>
        <v>16</v>
      </c>
    </row>
    <row r="5598" spans="1:14" x14ac:dyDescent="0.3">
      <c r="A5598" t="s">
        <v>44</v>
      </c>
      <c r="B5598" t="s">
        <v>133</v>
      </c>
      <c r="C5598">
        <v>2017</v>
      </c>
      <c r="D5598" s="3">
        <v>7</v>
      </c>
      <c r="E5598" s="3">
        <v>82000</v>
      </c>
      <c r="F5598" t="s">
        <v>25</v>
      </c>
      <c r="G5598" s="15">
        <f>IF(Table1[[#This Row],[Transmission]]="Manual", 0, 1)</f>
        <v>1</v>
      </c>
      <c r="H5598" t="s">
        <v>9472</v>
      </c>
      <c r="I5598" t="s">
        <v>2903</v>
      </c>
      <c r="J5598" s="4">
        <v>45597</v>
      </c>
      <c r="K5598" t="s">
        <v>5176</v>
      </c>
      <c r="L5598" s="5">
        <v>475000</v>
      </c>
      <c r="M5598" s="28">
        <f t="shared" si="87"/>
        <v>475000</v>
      </c>
      <c r="N5598">
        <f>2025-Table1[[#This Row],[Year]]</f>
        <v>8</v>
      </c>
    </row>
    <row r="5599" spans="1:14" x14ac:dyDescent="0.3">
      <c r="A5599" t="s">
        <v>11</v>
      </c>
      <c r="B5599" t="s">
        <v>12</v>
      </c>
      <c r="C5599">
        <v>2016</v>
      </c>
      <c r="D5599" s="3">
        <v>8</v>
      </c>
      <c r="E5599" s="3">
        <v>52000</v>
      </c>
      <c r="F5599" t="s">
        <v>13</v>
      </c>
      <c r="G5599" s="15">
        <f>IF(Table1[[#This Row],[Transmission]]="Manual", 0, 1)</f>
        <v>0</v>
      </c>
      <c r="H5599" t="s">
        <v>9472</v>
      </c>
      <c r="I5599" t="s">
        <v>14</v>
      </c>
      <c r="J5599" s="4">
        <v>45597</v>
      </c>
      <c r="K5599" t="s">
        <v>5177</v>
      </c>
      <c r="L5599" s="5">
        <v>499000</v>
      </c>
      <c r="M5599" s="28">
        <f t="shared" si="87"/>
        <v>499000</v>
      </c>
      <c r="N5599">
        <f>2025-Table1[[#This Row],[Year]]</f>
        <v>9</v>
      </c>
    </row>
    <row r="5600" spans="1:14" x14ac:dyDescent="0.3">
      <c r="A5600" t="s">
        <v>21</v>
      </c>
      <c r="B5600" t="s">
        <v>666</v>
      </c>
      <c r="C5600">
        <v>2017</v>
      </c>
      <c r="D5600" s="3">
        <v>7</v>
      </c>
      <c r="E5600" s="3">
        <v>52000</v>
      </c>
      <c r="F5600" t="s">
        <v>13</v>
      </c>
      <c r="G5600" s="15">
        <f>IF(Table1[[#This Row],[Transmission]]="Manual", 0, 1)</f>
        <v>0</v>
      </c>
      <c r="H5600" t="s">
        <v>9472</v>
      </c>
      <c r="I5600" t="s">
        <v>2903</v>
      </c>
      <c r="J5600" s="4">
        <v>45597</v>
      </c>
      <c r="K5600" t="s">
        <v>4189</v>
      </c>
      <c r="L5600" s="5">
        <v>350000</v>
      </c>
      <c r="M5600" s="28">
        <f t="shared" si="87"/>
        <v>350000</v>
      </c>
      <c r="N5600">
        <f>2025-Table1[[#This Row],[Year]]</f>
        <v>8</v>
      </c>
    </row>
    <row r="5601" spans="1:14" x14ac:dyDescent="0.3">
      <c r="A5601" t="s">
        <v>21</v>
      </c>
      <c r="B5601" t="s">
        <v>111</v>
      </c>
      <c r="C5601">
        <v>2022</v>
      </c>
      <c r="D5601" s="3">
        <v>2</v>
      </c>
      <c r="E5601" s="3">
        <v>22000</v>
      </c>
      <c r="F5601" t="s">
        <v>25</v>
      </c>
      <c r="G5601" s="15">
        <f>IF(Table1[[#This Row],[Transmission]]="Manual", 0, 1)</f>
        <v>1</v>
      </c>
      <c r="H5601" t="s">
        <v>9472</v>
      </c>
      <c r="I5601" t="s">
        <v>14</v>
      </c>
      <c r="J5601" s="4">
        <v>45597</v>
      </c>
      <c r="K5601" t="s">
        <v>5178</v>
      </c>
      <c r="L5601" s="5">
        <v>600000</v>
      </c>
      <c r="M5601" s="28">
        <f t="shared" si="87"/>
        <v>600000</v>
      </c>
      <c r="N5601">
        <f>2025-Table1[[#This Row],[Year]]</f>
        <v>3</v>
      </c>
    </row>
    <row r="5602" spans="1:14" x14ac:dyDescent="0.3">
      <c r="A5602" t="s">
        <v>44</v>
      </c>
      <c r="B5602" t="s">
        <v>89</v>
      </c>
      <c r="C5602">
        <v>2016</v>
      </c>
      <c r="D5602" s="3">
        <v>8</v>
      </c>
      <c r="E5602" s="3">
        <v>55000</v>
      </c>
      <c r="F5602" t="s">
        <v>25</v>
      </c>
      <c r="G5602" s="15">
        <f>IF(Table1[[#This Row],[Transmission]]="Manual", 0, 1)</f>
        <v>1</v>
      </c>
      <c r="H5602" t="s">
        <v>9475</v>
      </c>
      <c r="I5602" t="s">
        <v>14</v>
      </c>
      <c r="J5602" s="4">
        <v>45597</v>
      </c>
      <c r="K5602" t="s">
        <v>5179</v>
      </c>
      <c r="L5602" s="5">
        <v>280000</v>
      </c>
      <c r="M5602" s="28">
        <f t="shared" si="87"/>
        <v>280000</v>
      </c>
      <c r="N5602">
        <f>2025-Table1[[#This Row],[Year]]</f>
        <v>9</v>
      </c>
    </row>
    <row r="5603" spans="1:14" x14ac:dyDescent="0.3">
      <c r="A5603" t="s">
        <v>38</v>
      </c>
      <c r="B5603" t="s">
        <v>47</v>
      </c>
      <c r="C5603">
        <v>2022</v>
      </c>
      <c r="D5603" s="3">
        <v>2</v>
      </c>
      <c r="E5603" s="3">
        <v>48000</v>
      </c>
      <c r="F5603" t="s">
        <v>13</v>
      </c>
      <c r="G5603" s="15">
        <f>IF(Table1[[#This Row],[Transmission]]="Manual", 0, 1)</f>
        <v>0</v>
      </c>
      <c r="H5603" t="s">
        <v>9475</v>
      </c>
      <c r="I5603" t="s">
        <v>17</v>
      </c>
      <c r="J5603" s="4">
        <v>45597</v>
      </c>
      <c r="K5603" t="s">
        <v>5180</v>
      </c>
      <c r="L5603" s="5">
        <v>1190000</v>
      </c>
      <c r="M5603" s="28">
        <f t="shared" si="87"/>
        <v>1190000</v>
      </c>
      <c r="N5603">
        <f>2025-Table1[[#This Row],[Year]]</f>
        <v>3</v>
      </c>
    </row>
    <row r="5604" spans="1:14" x14ac:dyDescent="0.3">
      <c r="A5604" t="s">
        <v>113</v>
      </c>
      <c r="B5604" t="s">
        <v>396</v>
      </c>
      <c r="C5604">
        <v>2022</v>
      </c>
      <c r="D5604" s="3">
        <v>2</v>
      </c>
      <c r="E5604" s="3">
        <v>69120</v>
      </c>
      <c r="F5604" t="s">
        <v>13</v>
      </c>
      <c r="G5604" s="15">
        <f>IF(Table1[[#This Row],[Transmission]]="Manual", 0, 1)</f>
        <v>0</v>
      </c>
      <c r="H5604" t="s">
        <v>9472</v>
      </c>
      <c r="I5604" t="s">
        <v>17</v>
      </c>
      <c r="J5604" s="4">
        <v>45597</v>
      </c>
      <c r="K5604" t="s">
        <v>5181</v>
      </c>
      <c r="L5604" s="5">
        <v>1595000</v>
      </c>
      <c r="M5604" s="28">
        <f t="shared" si="87"/>
        <v>1595000</v>
      </c>
      <c r="N5604">
        <f>2025-Table1[[#This Row],[Year]]</f>
        <v>3</v>
      </c>
    </row>
    <row r="5605" spans="1:14" x14ac:dyDescent="0.3">
      <c r="A5605" t="s">
        <v>44</v>
      </c>
      <c r="B5605" t="s">
        <v>89</v>
      </c>
      <c r="C5605">
        <v>2019</v>
      </c>
      <c r="D5605" s="3">
        <v>5</v>
      </c>
      <c r="E5605" s="3">
        <v>29000</v>
      </c>
      <c r="F5605" t="s">
        <v>25</v>
      </c>
      <c r="G5605" s="15">
        <f>IF(Table1[[#This Row],[Transmission]]="Manual", 0, 1)</f>
        <v>1</v>
      </c>
      <c r="H5605" t="s">
        <v>9475</v>
      </c>
      <c r="I5605" t="s">
        <v>14</v>
      </c>
      <c r="J5605" s="4">
        <v>45597</v>
      </c>
      <c r="K5605" t="s">
        <v>5182</v>
      </c>
      <c r="L5605" s="5">
        <v>1000000</v>
      </c>
      <c r="M5605" s="28">
        <f t="shared" si="87"/>
        <v>1000000</v>
      </c>
      <c r="N5605">
        <f>2025-Table1[[#This Row],[Year]]</f>
        <v>6</v>
      </c>
    </row>
    <row r="5606" spans="1:14" x14ac:dyDescent="0.3">
      <c r="A5606" t="s">
        <v>61</v>
      </c>
      <c r="B5606" t="s">
        <v>62</v>
      </c>
      <c r="C5606">
        <v>2022</v>
      </c>
      <c r="D5606" s="3">
        <v>2</v>
      </c>
      <c r="E5606" s="3">
        <v>17000</v>
      </c>
      <c r="F5606" t="s">
        <v>13</v>
      </c>
      <c r="G5606" s="15">
        <f>IF(Table1[[#This Row],[Transmission]]="Manual", 0, 1)</f>
        <v>0</v>
      </c>
      <c r="H5606" t="s">
        <v>9472</v>
      </c>
      <c r="I5606" t="s">
        <v>14</v>
      </c>
      <c r="J5606" s="4">
        <v>45597</v>
      </c>
      <c r="K5606" t="s">
        <v>5183</v>
      </c>
      <c r="L5606" s="5">
        <v>400000</v>
      </c>
      <c r="M5606" s="28">
        <f t="shared" si="87"/>
        <v>400000</v>
      </c>
      <c r="N5606">
        <f>2025-Table1[[#This Row],[Year]]</f>
        <v>3</v>
      </c>
    </row>
    <row r="5607" spans="1:14" x14ac:dyDescent="0.3">
      <c r="A5607" t="s">
        <v>18</v>
      </c>
      <c r="B5607" t="s">
        <v>19</v>
      </c>
      <c r="C5607">
        <v>2012</v>
      </c>
      <c r="D5607" s="3">
        <v>12</v>
      </c>
      <c r="E5607" s="3">
        <v>68000</v>
      </c>
      <c r="F5607" t="s">
        <v>13</v>
      </c>
      <c r="G5607" s="15">
        <f>IF(Table1[[#This Row],[Transmission]]="Manual", 0, 1)</f>
        <v>0</v>
      </c>
      <c r="H5607" t="s">
        <v>9475</v>
      </c>
      <c r="I5607" t="s">
        <v>17</v>
      </c>
      <c r="J5607" s="4">
        <v>45536</v>
      </c>
      <c r="K5607" t="s">
        <v>5184</v>
      </c>
      <c r="L5607" s="5">
        <v>390000</v>
      </c>
      <c r="M5607" s="28">
        <f t="shared" si="87"/>
        <v>390000</v>
      </c>
      <c r="N5607">
        <f>2025-Table1[[#This Row],[Year]]</f>
        <v>13</v>
      </c>
    </row>
    <row r="5608" spans="1:14" x14ac:dyDescent="0.3">
      <c r="A5608" t="s">
        <v>21</v>
      </c>
      <c r="B5608" t="s">
        <v>49</v>
      </c>
      <c r="C5608">
        <v>2024</v>
      </c>
      <c r="D5608" s="3">
        <v>0</v>
      </c>
      <c r="E5608" s="3">
        <v>28</v>
      </c>
      <c r="F5608" t="s">
        <v>25</v>
      </c>
      <c r="G5608" s="15">
        <f>IF(Table1[[#This Row],[Transmission]]="Manual", 0, 1)</f>
        <v>1</v>
      </c>
      <c r="H5608" t="s">
        <v>9472</v>
      </c>
      <c r="I5608" t="s">
        <v>2903</v>
      </c>
      <c r="J5608" s="4">
        <v>45566</v>
      </c>
      <c r="K5608" t="s">
        <v>5185</v>
      </c>
      <c r="L5608" s="5">
        <v>1320000</v>
      </c>
      <c r="M5608" s="28">
        <f t="shared" si="87"/>
        <v>1320000</v>
      </c>
      <c r="N5608">
        <f>2025-Table1[[#This Row],[Year]]</f>
        <v>1</v>
      </c>
    </row>
    <row r="5609" spans="1:14" x14ac:dyDescent="0.3">
      <c r="A5609" t="s">
        <v>101</v>
      </c>
      <c r="B5609" t="s">
        <v>152</v>
      </c>
      <c r="C5609">
        <v>2019</v>
      </c>
      <c r="D5609" s="3">
        <v>5</v>
      </c>
      <c r="E5609" s="3">
        <v>70000</v>
      </c>
      <c r="F5609" t="s">
        <v>13</v>
      </c>
      <c r="G5609" s="15">
        <f>IF(Table1[[#This Row],[Transmission]]="Manual", 0, 1)</f>
        <v>0</v>
      </c>
      <c r="H5609" t="s">
        <v>9472</v>
      </c>
      <c r="I5609" t="s">
        <v>17</v>
      </c>
      <c r="J5609" s="4">
        <v>45597</v>
      </c>
      <c r="K5609" t="s">
        <v>3809</v>
      </c>
      <c r="L5609" s="5">
        <v>575000</v>
      </c>
      <c r="M5609" s="28">
        <f t="shared" si="87"/>
        <v>575000</v>
      </c>
      <c r="N5609">
        <f>2025-Table1[[#This Row],[Year]]</f>
        <v>6</v>
      </c>
    </row>
    <row r="5610" spans="1:14" x14ac:dyDescent="0.3">
      <c r="A5610" t="s">
        <v>21</v>
      </c>
      <c r="B5610" t="s">
        <v>140</v>
      </c>
      <c r="C5610">
        <v>2010</v>
      </c>
      <c r="D5610" s="3">
        <v>14</v>
      </c>
      <c r="E5610" s="3">
        <v>75000</v>
      </c>
      <c r="F5610" t="s">
        <v>13</v>
      </c>
      <c r="G5610" s="15">
        <f>IF(Table1[[#This Row],[Transmission]]="Manual", 0, 1)</f>
        <v>0</v>
      </c>
      <c r="H5610" t="s">
        <v>9475</v>
      </c>
      <c r="I5610" t="s">
        <v>14</v>
      </c>
      <c r="J5610" s="4">
        <v>45597</v>
      </c>
      <c r="K5610" t="s">
        <v>5186</v>
      </c>
      <c r="L5610" s="5">
        <v>240000</v>
      </c>
      <c r="M5610" s="28">
        <f t="shared" si="87"/>
        <v>240000</v>
      </c>
      <c r="N5610">
        <f>2025-Table1[[#This Row],[Year]]</f>
        <v>15</v>
      </c>
    </row>
    <row r="5611" spans="1:14" x14ac:dyDescent="0.3">
      <c r="A5611" t="s">
        <v>44</v>
      </c>
      <c r="B5611" t="s">
        <v>133</v>
      </c>
      <c r="C5611">
        <v>2019</v>
      </c>
      <c r="D5611" s="3">
        <v>5</v>
      </c>
      <c r="E5611" s="3">
        <v>54252</v>
      </c>
      <c r="F5611" t="s">
        <v>25</v>
      </c>
      <c r="G5611" s="15">
        <f>IF(Table1[[#This Row],[Transmission]]="Manual", 0, 1)</f>
        <v>1</v>
      </c>
      <c r="H5611" t="s">
        <v>9472</v>
      </c>
      <c r="I5611" t="s">
        <v>14</v>
      </c>
      <c r="J5611" s="4">
        <v>45597</v>
      </c>
      <c r="K5611" t="s">
        <v>5187</v>
      </c>
      <c r="L5611" s="5">
        <v>525000</v>
      </c>
      <c r="M5611" s="28">
        <f t="shared" si="87"/>
        <v>525000</v>
      </c>
      <c r="N5611">
        <f>2025-Table1[[#This Row],[Year]]</f>
        <v>6</v>
      </c>
    </row>
    <row r="5612" spans="1:14" x14ac:dyDescent="0.3">
      <c r="A5612" t="s">
        <v>15</v>
      </c>
      <c r="B5612" t="s">
        <v>588</v>
      </c>
      <c r="C5612">
        <v>2014</v>
      </c>
      <c r="D5612" s="3">
        <v>10</v>
      </c>
      <c r="E5612" s="3">
        <v>78000</v>
      </c>
      <c r="F5612" t="s">
        <v>25</v>
      </c>
      <c r="G5612" s="15">
        <f>IF(Table1[[#This Row],[Transmission]]="Manual", 0, 1)</f>
        <v>1</v>
      </c>
      <c r="H5612" t="s">
        <v>9475</v>
      </c>
      <c r="I5612" t="s">
        <v>2903</v>
      </c>
      <c r="J5612" s="4">
        <v>45597</v>
      </c>
      <c r="K5612" t="s">
        <v>5188</v>
      </c>
      <c r="L5612" s="5">
        <v>575000</v>
      </c>
      <c r="M5612" s="28">
        <f t="shared" si="87"/>
        <v>575000</v>
      </c>
      <c r="N5612">
        <f>2025-Table1[[#This Row],[Year]]</f>
        <v>11</v>
      </c>
    </row>
    <row r="5613" spans="1:14" x14ac:dyDescent="0.3">
      <c r="A5613" t="s">
        <v>44</v>
      </c>
      <c r="B5613" t="s">
        <v>300</v>
      </c>
      <c r="C5613">
        <v>2015</v>
      </c>
      <c r="D5613" s="3">
        <v>9</v>
      </c>
      <c r="E5613" s="3">
        <v>95000</v>
      </c>
      <c r="F5613" t="s">
        <v>25</v>
      </c>
      <c r="G5613" s="15">
        <f>IF(Table1[[#This Row],[Transmission]]="Manual", 0, 1)</f>
        <v>1</v>
      </c>
      <c r="H5613" t="s">
        <v>9475</v>
      </c>
      <c r="I5613" t="s">
        <v>17</v>
      </c>
      <c r="J5613" s="4">
        <v>45597</v>
      </c>
      <c r="K5613" t="s">
        <v>5189</v>
      </c>
      <c r="L5613" s="5">
        <v>850000</v>
      </c>
      <c r="M5613" s="28">
        <f t="shared" si="87"/>
        <v>850000</v>
      </c>
      <c r="N5613">
        <f>2025-Table1[[#This Row],[Year]]</f>
        <v>10</v>
      </c>
    </row>
    <row r="5614" spans="1:14" x14ac:dyDescent="0.3">
      <c r="A5614" t="s">
        <v>101</v>
      </c>
      <c r="B5614" t="s">
        <v>347</v>
      </c>
      <c r="C5614">
        <v>2015</v>
      </c>
      <c r="D5614" s="3">
        <v>9</v>
      </c>
      <c r="E5614" s="3">
        <v>26000</v>
      </c>
      <c r="F5614" t="s">
        <v>25</v>
      </c>
      <c r="G5614" s="15">
        <f>IF(Table1[[#This Row],[Transmission]]="Manual", 0, 1)</f>
        <v>1</v>
      </c>
      <c r="H5614" t="s">
        <v>9472</v>
      </c>
      <c r="I5614" t="s">
        <v>14</v>
      </c>
      <c r="J5614" s="4">
        <v>45597</v>
      </c>
      <c r="K5614" t="s">
        <v>5190</v>
      </c>
      <c r="L5614" s="5">
        <v>250000</v>
      </c>
      <c r="M5614" s="28">
        <f t="shared" si="87"/>
        <v>250000</v>
      </c>
      <c r="N5614">
        <f>2025-Table1[[#This Row],[Year]]</f>
        <v>10</v>
      </c>
    </row>
    <row r="5615" spans="1:14" x14ac:dyDescent="0.3">
      <c r="A5615" t="s">
        <v>43</v>
      </c>
      <c r="B5615" t="s">
        <v>94</v>
      </c>
      <c r="C5615">
        <v>2011</v>
      </c>
      <c r="D5615" s="3">
        <v>13</v>
      </c>
      <c r="E5615" s="3">
        <v>60000</v>
      </c>
      <c r="F5615" t="s">
        <v>25</v>
      </c>
      <c r="G5615" s="15">
        <f>IF(Table1[[#This Row],[Transmission]]="Manual", 0, 1)</f>
        <v>1</v>
      </c>
      <c r="H5615" t="s">
        <v>9472</v>
      </c>
      <c r="I5615" t="s">
        <v>14</v>
      </c>
      <c r="J5615" s="4">
        <v>45597</v>
      </c>
      <c r="K5615" t="s">
        <v>5191</v>
      </c>
      <c r="L5615" s="5">
        <v>1150000</v>
      </c>
      <c r="M5615" s="28">
        <f t="shared" si="87"/>
        <v>1150000</v>
      </c>
      <c r="N5615">
        <f>2025-Table1[[#This Row],[Year]]</f>
        <v>14</v>
      </c>
    </row>
    <row r="5616" spans="1:14" x14ac:dyDescent="0.3">
      <c r="A5616" t="s">
        <v>33</v>
      </c>
      <c r="B5616" t="s">
        <v>34</v>
      </c>
      <c r="C5616">
        <v>2014</v>
      </c>
      <c r="D5616" s="3">
        <v>10</v>
      </c>
      <c r="E5616" s="3">
        <v>110000</v>
      </c>
      <c r="F5616" t="s">
        <v>13</v>
      </c>
      <c r="G5616" s="15">
        <f>IF(Table1[[#This Row],[Transmission]]="Manual", 0, 1)</f>
        <v>0</v>
      </c>
      <c r="H5616" t="s">
        <v>9475</v>
      </c>
      <c r="I5616" t="s">
        <v>14</v>
      </c>
      <c r="J5616" s="4">
        <v>45597</v>
      </c>
      <c r="K5616" t="s">
        <v>5192</v>
      </c>
      <c r="L5616" s="5">
        <v>350000</v>
      </c>
      <c r="M5616" s="28">
        <f t="shared" si="87"/>
        <v>350000</v>
      </c>
      <c r="N5616">
        <f>2025-Table1[[#This Row],[Year]]</f>
        <v>11</v>
      </c>
    </row>
    <row r="5617" spans="1:14" x14ac:dyDescent="0.3">
      <c r="A5617" t="s">
        <v>21</v>
      </c>
      <c r="B5617" t="s">
        <v>99</v>
      </c>
      <c r="C5617">
        <v>2018</v>
      </c>
      <c r="D5617" s="3">
        <v>6</v>
      </c>
      <c r="E5617" s="3">
        <v>50000</v>
      </c>
      <c r="F5617" t="s">
        <v>25</v>
      </c>
      <c r="G5617" s="15">
        <f>IF(Table1[[#This Row],[Transmission]]="Manual", 0, 1)</f>
        <v>1</v>
      </c>
      <c r="H5617" t="s">
        <v>9472</v>
      </c>
      <c r="I5617" t="s">
        <v>2903</v>
      </c>
      <c r="J5617" s="4">
        <v>45597</v>
      </c>
      <c r="K5617" t="s">
        <v>3982</v>
      </c>
      <c r="L5617" s="5">
        <v>599000</v>
      </c>
      <c r="M5617" s="28">
        <f t="shared" si="87"/>
        <v>599000</v>
      </c>
      <c r="N5617">
        <f>2025-Table1[[#This Row],[Year]]</f>
        <v>7</v>
      </c>
    </row>
    <row r="5618" spans="1:14" x14ac:dyDescent="0.3">
      <c r="A5618" t="s">
        <v>44</v>
      </c>
      <c r="B5618" t="s">
        <v>83</v>
      </c>
      <c r="C5618">
        <v>2010</v>
      </c>
      <c r="D5618" s="3">
        <v>14</v>
      </c>
      <c r="E5618" s="3">
        <v>82487</v>
      </c>
      <c r="F5618" t="s">
        <v>25</v>
      </c>
      <c r="G5618" s="15">
        <f>IF(Table1[[#This Row],[Transmission]]="Manual", 0, 1)</f>
        <v>1</v>
      </c>
      <c r="H5618" t="s">
        <v>9475</v>
      </c>
      <c r="I5618" t="s">
        <v>14</v>
      </c>
      <c r="J5618" s="4">
        <v>45597</v>
      </c>
      <c r="K5618" t="s">
        <v>5193</v>
      </c>
      <c r="L5618" s="5">
        <v>279999</v>
      </c>
      <c r="M5618" s="28">
        <f t="shared" si="87"/>
        <v>279999</v>
      </c>
      <c r="N5618">
        <f>2025-Table1[[#This Row],[Year]]</f>
        <v>15</v>
      </c>
    </row>
    <row r="5619" spans="1:14" x14ac:dyDescent="0.3">
      <c r="A5619" t="s">
        <v>21</v>
      </c>
      <c r="B5619" t="s">
        <v>99</v>
      </c>
      <c r="C5619">
        <v>2018</v>
      </c>
      <c r="D5619" s="3">
        <v>6</v>
      </c>
      <c r="E5619" s="3">
        <v>35000</v>
      </c>
      <c r="F5619" t="s">
        <v>25</v>
      </c>
      <c r="G5619" s="15">
        <f>IF(Table1[[#This Row],[Transmission]]="Manual", 0, 1)</f>
        <v>1</v>
      </c>
      <c r="H5619" t="s">
        <v>9472</v>
      </c>
      <c r="I5619" t="s">
        <v>2903</v>
      </c>
      <c r="J5619" s="4">
        <v>45566</v>
      </c>
      <c r="K5619" t="s">
        <v>5194</v>
      </c>
      <c r="L5619" s="5">
        <v>945000</v>
      </c>
      <c r="M5619" s="28">
        <f t="shared" si="87"/>
        <v>945000</v>
      </c>
      <c r="N5619">
        <f>2025-Table1[[#This Row],[Year]]</f>
        <v>7</v>
      </c>
    </row>
    <row r="5620" spans="1:14" x14ac:dyDescent="0.3">
      <c r="A5620" t="s">
        <v>21</v>
      </c>
      <c r="B5620" t="s">
        <v>39</v>
      </c>
      <c r="C5620">
        <v>2017</v>
      </c>
      <c r="D5620" s="3">
        <v>7</v>
      </c>
      <c r="E5620" s="3">
        <v>85000</v>
      </c>
      <c r="F5620" t="s">
        <v>25</v>
      </c>
      <c r="G5620" s="15">
        <f>IF(Table1[[#This Row],[Transmission]]="Manual", 0, 1)</f>
        <v>1</v>
      </c>
      <c r="H5620" t="s">
        <v>9475</v>
      </c>
      <c r="I5620" t="s">
        <v>17</v>
      </c>
      <c r="J5620" s="4">
        <v>45597</v>
      </c>
      <c r="K5620" t="s">
        <v>1092</v>
      </c>
      <c r="L5620" s="5">
        <v>560000</v>
      </c>
      <c r="M5620" s="28">
        <f t="shared" si="87"/>
        <v>560000</v>
      </c>
      <c r="N5620">
        <f>2025-Table1[[#This Row],[Year]]</f>
        <v>8</v>
      </c>
    </row>
    <row r="5621" spans="1:14" x14ac:dyDescent="0.3">
      <c r="A5621" t="s">
        <v>11</v>
      </c>
      <c r="B5621" t="s">
        <v>12</v>
      </c>
      <c r="C5621">
        <v>2010</v>
      </c>
      <c r="D5621" s="3">
        <v>14</v>
      </c>
      <c r="E5621" s="3">
        <v>96000</v>
      </c>
      <c r="F5621" t="s">
        <v>25</v>
      </c>
      <c r="G5621" s="15">
        <f>IF(Table1[[#This Row],[Transmission]]="Manual", 0, 1)</f>
        <v>1</v>
      </c>
      <c r="H5621" t="s">
        <v>9475</v>
      </c>
      <c r="I5621" t="s">
        <v>2903</v>
      </c>
      <c r="J5621" s="4">
        <v>45597</v>
      </c>
      <c r="K5621" t="s">
        <v>5195</v>
      </c>
      <c r="L5621" s="5">
        <v>299000</v>
      </c>
      <c r="M5621" s="28">
        <f t="shared" si="87"/>
        <v>299000</v>
      </c>
      <c r="N5621">
        <f>2025-Table1[[#This Row],[Year]]</f>
        <v>15</v>
      </c>
    </row>
    <row r="5622" spans="1:14" x14ac:dyDescent="0.3">
      <c r="A5622" t="s">
        <v>21</v>
      </c>
      <c r="B5622" t="s">
        <v>111</v>
      </c>
      <c r="C5622">
        <v>2019</v>
      </c>
      <c r="D5622" s="3">
        <v>5</v>
      </c>
      <c r="E5622" s="3">
        <v>44000</v>
      </c>
      <c r="F5622" t="s">
        <v>25</v>
      </c>
      <c r="G5622" s="15">
        <f>IF(Table1[[#This Row],[Transmission]]="Manual", 0, 1)</f>
        <v>1</v>
      </c>
      <c r="H5622" t="s">
        <v>9472</v>
      </c>
      <c r="I5622" t="s">
        <v>2903</v>
      </c>
      <c r="J5622" s="4">
        <v>45597</v>
      </c>
      <c r="K5622" t="s">
        <v>5196</v>
      </c>
      <c r="L5622" s="5">
        <v>430000</v>
      </c>
      <c r="M5622" s="28">
        <f t="shared" si="87"/>
        <v>430000</v>
      </c>
      <c r="N5622">
        <f>2025-Table1[[#This Row],[Year]]</f>
        <v>6</v>
      </c>
    </row>
    <row r="5623" spans="1:14" x14ac:dyDescent="0.3">
      <c r="A5623" t="s">
        <v>18</v>
      </c>
      <c r="B5623" t="s">
        <v>86</v>
      </c>
      <c r="C5623">
        <v>2014</v>
      </c>
      <c r="D5623" s="3">
        <v>10</v>
      </c>
      <c r="E5623" s="3">
        <v>90000</v>
      </c>
      <c r="F5623" t="s">
        <v>13</v>
      </c>
      <c r="G5623" s="15">
        <f>IF(Table1[[#This Row],[Transmission]]="Manual", 0, 1)</f>
        <v>0</v>
      </c>
      <c r="H5623" t="s">
        <v>9475</v>
      </c>
      <c r="I5623" t="s">
        <v>14</v>
      </c>
      <c r="J5623" s="4">
        <v>45597</v>
      </c>
      <c r="K5623" t="s">
        <v>5197</v>
      </c>
      <c r="L5623" s="5">
        <v>398888</v>
      </c>
      <c r="M5623" s="28">
        <f t="shared" si="87"/>
        <v>398888</v>
      </c>
      <c r="N5623">
        <f>2025-Table1[[#This Row],[Year]]</f>
        <v>11</v>
      </c>
    </row>
    <row r="5624" spans="1:14" x14ac:dyDescent="0.3">
      <c r="A5624" t="s">
        <v>21</v>
      </c>
      <c r="B5624" t="s">
        <v>276</v>
      </c>
      <c r="C5624">
        <v>2010</v>
      </c>
      <c r="D5624" s="3">
        <v>14</v>
      </c>
      <c r="E5624" s="3">
        <v>100000</v>
      </c>
      <c r="F5624" t="s">
        <v>13</v>
      </c>
      <c r="G5624" s="15">
        <f>IF(Table1[[#This Row],[Transmission]]="Manual", 0, 1)</f>
        <v>0</v>
      </c>
      <c r="H5624" t="s">
        <v>9475</v>
      </c>
      <c r="I5624" t="s">
        <v>2903</v>
      </c>
      <c r="J5624" s="4">
        <v>45597</v>
      </c>
      <c r="K5624" t="s">
        <v>5198</v>
      </c>
      <c r="L5624" s="5">
        <v>110000</v>
      </c>
      <c r="M5624" s="28">
        <f t="shared" si="87"/>
        <v>110000</v>
      </c>
      <c r="N5624">
        <f>2025-Table1[[#This Row],[Year]]</f>
        <v>15</v>
      </c>
    </row>
    <row r="5625" spans="1:14" x14ac:dyDescent="0.3">
      <c r="A5625" t="s">
        <v>21</v>
      </c>
      <c r="B5625" t="s">
        <v>49</v>
      </c>
      <c r="C5625">
        <v>2015</v>
      </c>
      <c r="D5625" s="3">
        <v>9</v>
      </c>
      <c r="E5625" s="3">
        <v>75000</v>
      </c>
      <c r="F5625" t="s">
        <v>13</v>
      </c>
      <c r="G5625" s="15">
        <f>IF(Table1[[#This Row],[Transmission]]="Manual", 0, 1)</f>
        <v>0</v>
      </c>
      <c r="H5625" t="s">
        <v>9475</v>
      </c>
      <c r="I5625" t="s">
        <v>2903</v>
      </c>
      <c r="J5625" s="4">
        <v>45597</v>
      </c>
      <c r="K5625" t="s">
        <v>4342</v>
      </c>
      <c r="L5625" s="5">
        <v>650000</v>
      </c>
      <c r="M5625" s="28">
        <f t="shared" si="87"/>
        <v>650000</v>
      </c>
      <c r="N5625">
        <f>2025-Table1[[#This Row],[Year]]</f>
        <v>10</v>
      </c>
    </row>
    <row r="5626" spans="1:14" x14ac:dyDescent="0.3">
      <c r="A5626" t="s">
        <v>61</v>
      </c>
      <c r="B5626" t="s">
        <v>62</v>
      </c>
      <c r="C5626">
        <v>2018</v>
      </c>
      <c r="D5626" s="3">
        <v>6</v>
      </c>
      <c r="E5626" s="3">
        <v>60000</v>
      </c>
      <c r="F5626" t="s">
        <v>25</v>
      </c>
      <c r="G5626" s="15">
        <f>IF(Table1[[#This Row],[Transmission]]="Manual", 0, 1)</f>
        <v>1</v>
      </c>
      <c r="H5626" t="s">
        <v>9472</v>
      </c>
      <c r="I5626" t="s">
        <v>14</v>
      </c>
      <c r="J5626" s="4">
        <v>45597</v>
      </c>
      <c r="K5626" t="s">
        <v>4880</v>
      </c>
      <c r="L5626" s="5">
        <v>405000</v>
      </c>
      <c r="M5626" s="28">
        <f t="shared" si="87"/>
        <v>405000</v>
      </c>
      <c r="N5626">
        <f>2025-Table1[[#This Row],[Year]]</f>
        <v>7</v>
      </c>
    </row>
    <row r="5627" spans="1:14" x14ac:dyDescent="0.3">
      <c r="A5627" t="s">
        <v>113</v>
      </c>
      <c r="B5627" t="s">
        <v>396</v>
      </c>
      <c r="C5627">
        <v>2021</v>
      </c>
      <c r="D5627" s="3">
        <v>3</v>
      </c>
      <c r="E5627" s="3">
        <v>59642</v>
      </c>
      <c r="F5627" t="s">
        <v>13</v>
      </c>
      <c r="G5627" s="15">
        <f>IF(Table1[[#This Row],[Transmission]]="Manual", 0, 1)</f>
        <v>0</v>
      </c>
      <c r="H5627" t="s">
        <v>9472</v>
      </c>
      <c r="I5627" t="s">
        <v>17</v>
      </c>
      <c r="J5627" s="4">
        <v>45597</v>
      </c>
      <c r="K5627" t="s">
        <v>5199</v>
      </c>
      <c r="L5627" s="5">
        <v>1170000</v>
      </c>
      <c r="M5627" s="28">
        <f t="shared" si="87"/>
        <v>1170000</v>
      </c>
      <c r="N5627">
        <f>2025-Table1[[#This Row],[Year]]</f>
        <v>4</v>
      </c>
    </row>
    <row r="5628" spans="1:14" x14ac:dyDescent="0.3">
      <c r="A5628" t="s">
        <v>61</v>
      </c>
      <c r="B5628" t="s">
        <v>109</v>
      </c>
      <c r="C5628">
        <v>2018</v>
      </c>
      <c r="D5628" s="3">
        <v>6</v>
      </c>
      <c r="E5628" s="3">
        <v>100000</v>
      </c>
      <c r="F5628" t="s">
        <v>13</v>
      </c>
      <c r="G5628" s="15">
        <f>IF(Table1[[#This Row],[Transmission]]="Manual", 0, 1)</f>
        <v>0</v>
      </c>
      <c r="H5628" t="s">
        <v>9472</v>
      </c>
      <c r="I5628" t="s">
        <v>17</v>
      </c>
      <c r="J5628" s="4">
        <v>45597</v>
      </c>
      <c r="K5628" t="s">
        <v>5200</v>
      </c>
      <c r="L5628" s="5">
        <v>835000</v>
      </c>
      <c r="M5628" s="28">
        <f t="shared" si="87"/>
        <v>835000</v>
      </c>
      <c r="N5628">
        <f>2025-Table1[[#This Row],[Year]]</f>
        <v>7</v>
      </c>
    </row>
    <row r="5629" spans="1:14" x14ac:dyDescent="0.3">
      <c r="A5629" t="s">
        <v>44</v>
      </c>
      <c r="B5629" t="s">
        <v>89</v>
      </c>
      <c r="C5629">
        <v>2019</v>
      </c>
      <c r="D5629" s="3">
        <v>5</v>
      </c>
      <c r="E5629" s="3">
        <v>72000</v>
      </c>
      <c r="F5629" t="s">
        <v>13</v>
      </c>
      <c r="G5629" s="15">
        <f>IF(Table1[[#This Row],[Transmission]]="Manual", 0, 1)</f>
        <v>0</v>
      </c>
      <c r="H5629" t="s">
        <v>9475</v>
      </c>
      <c r="I5629" t="s">
        <v>17</v>
      </c>
      <c r="J5629" s="4">
        <v>45597</v>
      </c>
      <c r="K5629" t="s">
        <v>5201</v>
      </c>
      <c r="L5629" s="5">
        <v>777000</v>
      </c>
      <c r="M5629" s="28">
        <f t="shared" si="87"/>
        <v>777000</v>
      </c>
      <c r="N5629">
        <f>2025-Table1[[#This Row],[Year]]</f>
        <v>6</v>
      </c>
    </row>
    <row r="5630" spans="1:14" x14ac:dyDescent="0.3">
      <c r="A5630" t="s">
        <v>15</v>
      </c>
      <c r="B5630" t="s">
        <v>55</v>
      </c>
      <c r="C5630">
        <v>2017</v>
      </c>
      <c r="D5630" s="3">
        <v>7</v>
      </c>
      <c r="E5630" s="3">
        <v>110000</v>
      </c>
      <c r="F5630" t="s">
        <v>25</v>
      </c>
      <c r="G5630" s="15">
        <f>IF(Table1[[#This Row],[Transmission]]="Manual", 0, 1)</f>
        <v>1</v>
      </c>
      <c r="H5630" t="s">
        <v>9475</v>
      </c>
      <c r="I5630" t="s">
        <v>17</v>
      </c>
      <c r="J5630" s="4">
        <v>45597</v>
      </c>
      <c r="K5630" t="s">
        <v>56</v>
      </c>
      <c r="L5630" s="5">
        <v>1563000</v>
      </c>
      <c r="M5630" s="28">
        <f t="shared" si="87"/>
        <v>1563000</v>
      </c>
      <c r="N5630">
        <f>2025-Table1[[#This Row],[Year]]</f>
        <v>8</v>
      </c>
    </row>
    <row r="5631" spans="1:14" x14ac:dyDescent="0.3">
      <c r="A5631" t="s">
        <v>21</v>
      </c>
      <c r="B5631" t="s">
        <v>24</v>
      </c>
      <c r="C5631">
        <v>2016</v>
      </c>
      <c r="D5631" s="3">
        <v>8</v>
      </c>
      <c r="E5631" s="3">
        <v>68000</v>
      </c>
      <c r="F5631" t="s">
        <v>25</v>
      </c>
      <c r="G5631" s="15">
        <f>IF(Table1[[#This Row],[Transmission]]="Manual", 0, 1)</f>
        <v>1</v>
      </c>
      <c r="H5631" t="s">
        <v>9475</v>
      </c>
      <c r="I5631" t="s">
        <v>2903</v>
      </c>
      <c r="J5631" s="4">
        <v>45597</v>
      </c>
      <c r="K5631" t="s">
        <v>3245</v>
      </c>
      <c r="L5631" s="5">
        <v>489999</v>
      </c>
      <c r="M5631" s="28">
        <f t="shared" si="87"/>
        <v>489999</v>
      </c>
      <c r="N5631">
        <f>2025-Table1[[#This Row],[Year]]</f>
        <v>9</v>
      </c>
    </row>
    <row r="5632" spans="1:14" x14ac:dyDescent="0.3">
      <c r="A5632" t="s">
        <v>101</v>
      </c>
      <c r="B5632" t="s">
        <v>224</v>
      </c>
      <c r="C5632">
        <v>2020</v>
      </c>
      <c r="D5632" s="3">
        <v>4</v>
      </c>
      <c r="E5632" s="3">
        <v>26000</v>
      </c>
      <c r="F5632" t="s">
        <v>13</v>
      </c>
      <c r="G5632" s="15">
        <f>IF(Table1[[#This Row],[Transmission]]="Manual", 0, 1)</f>
        <v>0</v>
      </c>
      <c r="H5632" t="s">
        <v>9472</v>
      </c>
      <c r="I5632" t="s">
        <v>14</v>
      </c>
      <c r="J5632" s="4">
        <v>45597</v>
      </c>
      <c r="K5632" t="s">
        <v>5202</v>
      </c>
      <c r="L5632" s="5">
        <v>759000</v>
      </c>
      <c r="M5632" s="28">
        <f t="shared" si="87"/>
        <v>759000</v>
      </c>
      <c r="N5632">
        <f>2025-Table1[[#This Row],[Year]]</f>
        <v>5</v>
      </c>
    </row>
    <row r="5633" spans="1:14" x14ac:dyDescent="0.3">
      <c r="A5633" t="s">
        <v>44</v>
      </c>
      <c r="B5633" t="s">
        <v>133</v>
      </c>
      <c r="C5633">
        <v>2018</v>
      </c>
      <c r="D5633" s="3">
        <v>6</v>
      </c>
      <c r="E5633" s="3">
        <v>75000</v>
      </c>
      <c r="F5633" t="s">
        <v>13</v>
      </c>
      <c r="G5633" s="15">
        <f>IF(Table1[[#This Row],[Transmission]]="Manual", 0, 1)</f>
        <v>0</v>
      </c>
      <c r="H5633" t="s">
        <v>9475</v>
      </c>
      <c r="I5633" t="s">
        <v>2903</v>
      </c>
      <c r="J5633" s="4">
        <v>45597</v>
      </c>
      <c r="K5633" t="s">
        <v>5203</v>
      </c>
      <c r="L5633" s="5">
        <v>399000</v>
      </c>
      <c r="M5633" s="28">
        <f t="shared" si="87"/>
        <v>399000</v>
      </c>
      <c r="N5633">
        <f>2025-Table1[[#This Row],[Year]]</f>
        <v>7</v>
      </c>
    </row>
    <row r="5634" spans="1:14" x14ac:dyDescent="0.3">
      <c r="A5634" t="s">
        <v>21</v>
      </c>
      <c r="B5634" t="s">
        <v>298</v>
      </c>
      <c r="C5634">
        <v>2010</v>
      </c>
      <c r="D5634" s="3">
        <v>14</v>
      </c>
      <c r="E5634" s="3">
        <v>76000</v>
      </c>
      <c r="F5634" t="s">
        <v>13</v>
      </c>
      <c r="G5634" s="15">
        <f>IF(Table1[[#This Row],[Transmission]]="Manual", 0, 1)</f>
        <v>0</v>
      </c>
      <c r="H5634" t="s">
        <v>9475</v>
      </c>
      <c r="I5634" t="s">
        <v>14</v>
      </c>
      <c r="J5634" s="4">
        <v>45597</v>
      </c>
      <c r="K5634" t="s">
        <v>983</v>
      </c>
      <c r="L5634" s="5">
        <v>208000</v>
      </c>
      <c r="M5634" s="28">
        <f t="shared" si="87"/>
        <v>208000</v>
      </c>
      <c r="N5634">
        <f>2025-Table1[[#This Row],[Year]]</f>
        <v>15</v>
      </c>
    </row>
    <row r="5635" spans="1:14" x14ac:dyDescent="0.3">
      <c r="A5635" t="s">
        <v>44</v>
      </c>
      <c r="B5635" t="s">
        <v>79</v>
      </c>
      <c r="C5635">
        <v>2018</v>
      </c>
      <c r="D5635" s="3">
        <v>6</v>
      </c>
      <c r="E5635" s="3">
        <v>76500</v>
      </c>
      <c r="F5635" t="s">
        <v>13</v>
      </c>
      <c r="G5635" s="15">
        <f>IF(Table1[[#This Row],[Transmission]]="Manual", 0, 1)</f>
        <v>0</v>
      </c>
      <c r="H5635" t="s">
        <v>9472</v>
      </c>
      <c r="I5635" t="s">
        <v>17</v>
      </c>
      <c r="J5635" s="4">
        <v>45597</v>
      </c>
      <c r="K5635" t="s">
        <v>5204</v>
      </c>
      <c r="L5635" s="5">
        <v>800000</v>
      </c>
      <c r="M5635" s="28">
        <f t="shared" ref="M5635:M5698" si="88">VALUE(SUBSTITUTE(SUBSTITUTE(L5635,"₹"," "),",",""))</f>
        <v>800000</v>
      </c>
      <c r="N5635">
        <f>2025-Table1[[#This Row],[Year]]</f>
        <v>7</v>
      </c>
    </row>
    <row r="5636" spans="1:14" x14ac:dyDescent="0.3">
      <c r="A5636" t="s">
        <v>453</v>
      </c>
      <c r="B5636" t="s">
        <v>1216</v>
      </c>
      <c r="C5636">
        <v>2011</v>
      </c>
      <c r="D5636" s="3">
        <v>13</v>
      </c>
      <c r="E5636" s="3">
        <v>56000</v>
      </c>
      <c r="F5636" t="s">
        <v>25</v>
      </c>
      <c r="G5636" s="15">
        <f>IF(Table1[[#This Row],[Transmission]]="Manual", 0, 1)</f>
        <v>1</v>
      </c>
      <c r="H5636" t="s">
        <v>9475</v>
      </c>
      <c r="I5636" t="s">
        <v>17</v>
      </c>
      <c r="J5636" s="4">
        <v>45597</v>
      </c>
      <c r="K5636" t="s">
        <v>5205</v>
      </c>
      <c r="L5636" s="5">
        <v>1320000</v>
      </c>
      <c r="M5636" s="28">
        <f t="shared" si="88"/>
        <v>1320000</v>
      </c>
      <c r="N5636">
        <f>2025-Table1[[#This Row],[Year]]</f>
        <v>14</v>
      </c>
    </row>
    <row r="5637" spans="1:14" x14ac:dyDescent="0.3">
      <c r="A5637" t="s">
        <v>113</v>
      </c>
      <c r="B5637" t="s">
        <v>994</v>
      </c>
      <c r="C5637">
        <v>2022</v>
      </c>
      <c r="D5637" s="3">
        <v>2</v>
      </c>
      <c r="E5637" s="3">
        <v>12000</v>
      </c>
      <c r="F5637" t="s">
        <v>13</v>
      </c>
      <c r="G5637" s="15">
        <f>IF(Table1[[#This Row],[Transmission]]="Manual", 0, 1)</f>
        <v>0</v>
      </c>
      <c r="H5637" t="s">
        <v>9472</v>
      </c>
      <c r="I5637" t="s">
        <v>14</v>
      </c>
      <c r="J5637" s="4">
        <v>45597</v>
      </c>
      <c r="K5637" t="s">
        <v>5206</v>
      </c>
      <c r="L5637" s="5">
        <v>949000</v>
      </c>
      <c r="M5637" s="28">
        <f t="shared" si="88"/>
        <v>949000</v>
      </c>
      <c r="N5637">
        <f>2025-Table1[[#This Row],[Year]]</f>
        <v>3</v>
      </c>
    </row>
    <row r="5638" spans="1:14" x14ac:dyDescent="0.3">
      <c r="A5638" t="s">
        <v>21</v>
      </c>
      <c r="B5638" t="s">
        <v>666</v>
      </c>
      <c r="C5638">
        <v>2020</v>
      </c>
      <c r="D5638" s="3">
        <v>4</v>
      </c>
      <c r="E5638" s="3">
        <v>36230</v>
      </c>
      <c r="F5638" t="s">
        <v>25</v>
      </c>
      <c r="G5638" s="15">
        <f>IF(Table1[[#This Row],[Transmission]]="Manual", 0, 1)</f>
        <v>1</v>
      </c>
      <c r="H5638" t="s">
        <v>9472</v>
      </c>
      <c r="I5638" t="s">
        <v>14</v>
      </c>
      <c r="J5638" s="4">
        <v>45597</v>
      </c>
      <c r="K5638" t="s">
        <v>5207</v>
      </c>
      <c r="L5638" s="5">
        <v>625000</v>
      </c>
      <c r="M5638" s="28">
        <f t="shared" si="88"/>
        <v>625000</v>
      </c>
      <c r="N5638">
        <f>2025-Table1[[#This Row],[Year]]</f>
        <v>5</v>
      </c>
    </row>
    <row r="5639" spans="1:14" x14ac:dyDescent="0.3">
      <c r="A5639" t="s">
        <v>113</v>
      </c>
      <c r="B5639" t="s">
        <v>486</v>
      </c>
      <c r="C5639">
        <v>2013</v>
      </c>
      <c r="D5639" s="3">
        <v>11</v>
      </c>
      <c r="E5639" s="3">
        <v>10</v>
      </c>
      <c r="F5639" t="s">
        <v>13</v>
      </c>
      <c r="G5639" s="15">
        <f>IF(Table1[[#This Row],[Transmission]]="Manual", 0, 1)</f>
        <v>0</v>
      </c>
      <c r="H5639" t="s">
        <v>9475</v>
      </c>
      <c r="I5639" t="s">
        <v>17</v>
      </c>
      <c r="J5639" s="4">
        <v>45597</v>
      </c>
      <c r="K5639" t="s">
        <v>5208</v>
      </c>
      <c r="L5639" s="5">
        <v>198000</v>
      </c>
      <c r="M5639" s="28">
        <f t="shared" si="88"/>
        <v>198000</v>
      </c>
      <c r="N5639">
        <f>2025-Table1[[#This Row],[Year]]</f>
        <v>12</v>
      </c>
    </row>
    <row r="5640" spans="1:14" x14ac:dyDescent="0.3">
      <c r="A5640" t="s">
        <v>21</v>
      </c>
      <c r="B5640" t="s">
        <v>68</v>
      </c>
      <c r="C5640">
        <v>2018</v>
      </c>
      <c r="D5640" s="3">
        <v>6</v>
      </c>
      <c r="E5640" s="3">
        <v>73000</v>
      </c>
      <c r="F5640" t="s">
        <v>25</v>
      </c>
      <c r="G5640" s="15">
        <f>IF(Table1[[#This Row],[Transmission]]="Manual", 0, 1)</f>
        <v>1</v>
      </c>
      <c r="H5640" t="s">
        <v>9472</v>
      </c>
      <c r="I5640" t="s">
        <v>14</v>
      </c>
      <c r="J5640" s="4">
        <v>45597</v>
      </c>
      <c r="K5640" t="s">
        <v>5209</v>
      </c>
      <c r="L5640" s="5">
        <v>475000</v>
      </c>
      <c r="M5640" s="28">
        <f t="shared" si="88"/>
        <v>475000</v>
      </c>
      <c r="N5640">
        <f>2025-Table1[[#This Row],[Year]]</f>
        <v>7</v>
      </c>
    </row>
    <row r="5641" spans="1:14" x14ac:dyDescent="0.3">
      <c r="A5641" t="s">
        <v>44</v>
      </c>
      <c r="B5641" t="s">
        <v>413</v>
      </c>
      <c r="C5641">
        <v>2012</v>
      </c>
      <c r="D5641" s="3">
        <v>12</v>
      </c>
      <c r="E5641" s="3">
        <v>97000</v>
      </c>
      <c r="F5641" t="s">
        <v>13</v>
      </c>
      <c r="G5641" s="15">
        <f>IF(Table1[[#This Row],[Transmission]]="Manual", 0, 1)</f>
        <v>0</v>
      </c>
      <c r="H5641" t="s">
        <v>9475</v>
      </c>
      <c r="I5641" t="s">
        <v>14</v>
      </c>
      <c r="J5641" s="4">
        <v>45597</v>
      </c>
      <c r="K5641" t="s">
        <v>5210</v>
      </c>
      <c r="L5641" s="5">
        <v>150000</v>
      </c>
      <c r="M5641" s="28">
        <f t="shared" si="88"/>
        <v>150000</v>
      </c>
      <c r="N5641">
        <f>2025-Table1[[#This Row],[Year]]</f>
        <v>13</v>
      </c>
    </row>
    <row r="5642" spans="1:14" x14ac:dyDescent="0.3">
      <c r="A5642" t="s">
        <v>11</v>
      </c>
      <c r="B5642" t="s">
        <v>183</v>
      </c>
      <c r="C5642">
        <v>2012</v>
      </c>
      <c r="D5642" s="3">
        <v>12</v>
      </c>
      <c r="E5642" s="3">
        <v>90000</v>
      </c>
      <c r="F5642" t="s">
        <v>13</v>
      </c>
      <c r="G5642" s="15">
        <f>IF(Table1[[#This Row],[Transmission]]="Manual", 0, 1)</f>
        <v>0</v>
      </c>
      <c r="H5642" t="s">
        <v>9472</v>
      </c>
      <c r="I5642" t="s">
        <v>14</v>
      </c>
      <c r="J5642" s="4">
        <v>45597</v>
      </c>
      <c r="K5642" t="s">
        <v>5211</v>
      </c>
      <c r="L5642" s="5">
        <v>290000</v>
      </c>
      <c r="M5642" s="28">
        <f t="shared" si="88"/>
        <v>290000</v>
      </c>
      <c r="N5642">
        <f>2025-Table1[[#This Row],[Year]]</f>
        <v>13</v>
      </c>
    </row>
    <row r="5643" spans="1:14" x14ac:dyDescent="0.3">
      <c r="A5643" t="s">
        <v>44</v>
      </c>
      <c r="B5643" t="s">
        <v>79</v>
      </c>
      <c r="C5643">
        <v>2017</v>
      </c>
      <c r="D5643" s="3">
        <v>7</v>
      </c>
      <c r="E5643" s="3">
        <v>45000</v>
      </c>
      <c r="F5643" t="s">
        <v>25</v>
      </c>
      <c r="G5643" s="15">
        <f>IF(Table1[[#This Row],[Transmission]]="Manual", 0, 1)</f>
        <v>1</v>
      </c>
      <c r="H5643" t="s">
        <v>9472</v>
      </c>
      <c r="I5643" t="s">
        <v>14</v>
      </c>
      <c r="J5643" s="4">
        <v>45597</v>
      </c>
      <c r="K5643" t="s">
        <v>1029</v>
      </c>
      <c r="L5643" s="5">
        <v>869000</v>
      </c>
      <c r="M5643" s="28">
        <f t="shared" si="88"/>
        <v>869000</v>
      </c>
      <c r="N5643">
        <f>2025-Table1[[#This Row],[Year]]</f>
        <v>8</v>
      </c>
    </row>
    <row r="5644" spans="1:14" x14ac:dyDescent="0.3">
      <c r="A5644" t="s">
        <v>11</v>
      </c>
      <c r="B5644" t="s">
        <v>12</v>
      </c>
      <c r="C5644">
        <v>2017</v>
      </c>
      <c r="D5644" s="3">
        <v>7</v>
      </c>
      <c r="E5644" s="3">
        <v>29000</v>
      </c>
      <c r="F5644" t="s">
        <v>25</v>
      </c>
      <c r="G5644" s="15">
        <f>IF(Table1[[#This Row],[Transmission]]="Manual", 0, 1)</f>
        <v>1</v>
      </c>
      <c r="H5644" t="s">
        <v>9475</v>
      </c>
      <c r="I5644" t="s">
        <v>14</v>
      </c>
      <c r="J5644" s="4">
        <v>45597</v>
      </c>
      <c r="K5644" t="s">
        <v>869</v>
      </c>
      <c r="L5644" s="5">
        <v>775000</v>
      </c>
      <c r="M5644" s="28">
        <f t="shared" si="88"/>
        <v>775000</v>
      </c>
      <c r="N5644">
        <f>2025-Table1[[#This Row],[Year]]</f>
        <v>8</v>
      </c>
    </row>
    <row r="5645" spans="1:14" x14ac:dyDescent="0.3">
      <c r="A5645" t="s">
        <v>21</v>
      </c>
      <c r="B5645" t="s">
        <v>22</v>
      </c>
      <c r="C5645">
        <v>2019</v>
      </c>
      <c r="D5645" s="3">
        <v>5</v>
      </c>
      <c r="E5645" s="3">
        <v>30000</v>
      </c>
      <c r="F5645" t="s">
        <v>13</v>
      </c>
      <c r="G5645" s="15">
        <f>IF(Table1[[#This Row],[Transmission]]="Manual", 0, 1)</f>
        <v>0</v>
      </c>
      <c r="H5645" t="s">
        <v>9472</v>
      </c>
      <c r="I5645" t="s">
        <v>14</v>
      </c>
      <c r="J5645" s="4">
        <v>45597</v>
      </c>
      <c r="K5645" t="s">
        <v>305</v>
      </c>
      <c r="L5645" s="5">
        <v>610000</v>
      </c>
      <c r="M5645" s="28">
        <f t="shared" si="88"/>
        <v>610000</v>
      </c>
      <c r="N5645">
        <f>2025-Table1[[#This Row],[Year]]</f>
        <v>6</v>
      </c>
    </row>
    <row r="5646" spans="1:14" x14ac:dyDescent="0.3">
      <c r="A5646" t="s">
        <v>61</v>
      </c>
      <c r="B5646" t="s">
        <v>537</v>
      </c>
      <c r="C5646">
        <v>2024</v>
      </c>
      <c r="D5646" s="3">
        <v>0</v>
      </c>
      <c r="E5646" s="3">
        <v>12000</v>
      </c>
      <c r="F5646" t="s">
        <v>13</v>
      </c>
      <c r="G5646" s="15">
        <f>IF(Table1[[#This Row],[Transmission]]="Manual", 0, 1)</f>
        <v>0</v>
      </c>
      <c r="H5646" t="s">
        <v>9472</v>
      </c>
      <c r="I5646" t="s">
        <v>14</v>
      </c>
      <c r="J5646" s="4">
        <v>45597</v>
      </c>
      <c r="K5646" t="s">
        <v>5212</v>
      </c>
      <c r="L5646" s="5">
        <v>625000</v>
      </c>
      <c r="M5646" s="28">
        <f t="shared" si="88"/>
        <v>625000</v>
      </c>
      <c r="N5646">
        <f>2025-Table1[[#This Row],[Year]]</f>
        <v>1</v>
      </c>
    </row>
    <row r="5647" spans="1:14" x14ac:dyDescent="0.3">
      <c r="A5647" t="s">
        <v>21</v>
      </c>
      <c r="B5647" t="s">
        <v>99</v>
      </c>
      <c r="C5647">
        <v>2016</v>
      </c>
      <c r="D5647" s="3">
        <v>8</v>
      </c>
      <c r="E5647" s="3">
        <v>83000</v>
      </c>
      <c r="F5647" t="s">
        <v>13</v>
      </c>
      <c r="G5647" s="15">
        <f>IF(Table1[[#This Row],[Transmission]]="Manual", 0, 1)</f>
        <v>0</v>
      </c>
      <c r="H5647" t="s">
        <v>9475</v>
      </c>
      <c r="I5647" t="s">
        <v>2903</v>
      </c>
      <c r="J5647" s="4">
        <v>45597</v>
      </c>
      <c r="K5647" t="s">
        <v>5213</v>
      </c>
      <c r="L5647" s="5">
        <v>450000</v>
      </c>
      <c r="M5647" s="28">
        <f t="shared" si="88"/>
        <v>450000</v>
      </c>
      <c r="N5647">
        <f>2025-Table1[[#This Row],[Year]]</f>
        <v>9</v>
      </c>
    </row>
    <row r="5648" spans="1:14" x14ac:dyDescent="0.3">
      <c r="A5648" t="s">
        <v>113</v>
      </c>
      <c r="B5648" t="s">
        <v>174</v>
      </c>
      <c r="C5648">
        <v>2022</v>
      </c>
      <c r="D5648" s="3">
        <v>2</v>
      </c>
      <c r="E5648" s="3">
        <v>7500</v>
      </c>
      <c r="F5648" t="s">
        <v>25</v>
      </c>
      <c r="G5648" s="15">
        <f>IF(Table1[[#This Row],[Transmission]]="Manual", 0, 1)</f>
        <v>1</v>
      </c>
      <c r="H5648" t="s">
        <v>9472</v>
      </c>
      <c r="I5648" t="s">
        <v>14</v>
      </c>
      <c r="J5648" s="4">
        <v>45597</v>
      </c>
      <c r="K5648" t="s">
        <v>5214</v>
      </c>
      <c r="L5648" s="5">
        <v>1250000</v>
      </c>
      <c r="M5648" s="28">
        <f t="shared" si="88"/>
        <v>1250000</v>
      </c>
      <c r="N5648">
        <f>2025-Table1[[#This Row],[Year]]</f>
        <v>3</v>
      </c>
    </row>
    <row r="5649" spans="1:14" x14ac:dyDescent="0.3">
      <c r="A5649" t="s">
        <v>44</v>
      </c>
      <c r="B5649" t="s">
        <v>79</v>
      </c>
      <c r="C5649">
        <v>2016</v>
      </c>
      <c r="D5649" s="3">
        <v>8</v>
      </c>
      <c r="E5649" s="3">
        <v>84000</v>
      </c>
      <c r="F5649" t="s">
        <v>25</v>
      </c>
      <c r="G5649" s="15">
        <f>IF(Table1[[#This Row],[Transmission]]="Manual", 0, 1)</f>
        <v>1</v>
      </c>
      <c r="H5649" t="s">
        <v>9472</v>
      </c>
      <c r="I5649" t="s">
        <v>17</v>
      </c>
      <c r="J5649" s="4">
        <v>45597</v>
      </c>
      <c r="K5649" t="s">
        <v>2077</v>
      </c>
      <c r="L5649" s="5">
        <v>725000</v>
      </c>
      <c r="M5649" s="28">
        <f t="shared" si="88"/>
        <v>725000</v>
      </c>
      <c r="N5649">
        <f>2025-Table1[[#This Row],[Year]]</f>
        <v>9</v>
      </c>
    </row>
    <row r="5650" spans="1:14" x14ac:dyDescent="0.3">
      <c r="A5650" t="s">
        <v>11</v>
      </c>
      <c r="B5650" t="s">
        <v>12</v>
      </c>
      <c r="C5650">
        <v>2012</v>
      </c>
      <c r="D5650" s="3">
        <v>12</v>
      </c>
      <c r="E5650" s="3">
        <v>74000</v>
      </c>
      <c r="F5650" t="s">
        <v>25</v>
      </c>
      <c r="G5650" s="15">
        <f>IF(Table1[[#This Row],[Transmission]]="Manual", 0, 1)</f>
        <v>1</v>
      </c>
      <c r="H5650" t="s">
        <v>9475</v>
      </c>
      <c r="I5650" t="s">
        <v>2903</v>
      </c>
      <c r="J5650" s="4">
        <v>45597</v>
      </c>
      <c r="K5650" t="s">
        <v>5215</v>
      </c>
      <c r="L5650" s="5">
        <v>310000</v>
      </c>
      <c r="M5650" s="28">
        <f t="shared" si="88"/>
        <v>310000</v>
      </c>
      <c r="N5650">
        <f>2025-Table1[[#This Row],[Year]]</f>
        <v>13</v>
      </c>
    </row>
    <row r="5651" spans="1:14" x14ac:dyDescent="0.3">
      <c r="A5651" t="s">
        <v>21</v>
      </c>
      <c r="B5651" t="s">
        <v>219</v>
      </c>
      <c r="C5651">
        <v>2012</v>
      </c>
      <c r="D5651" s="3">
        <v>12</v>
      </c>
      <c r="E5651" s="3">
        <v>67000</v>
      </c>
      <c r="F5651" t="s">
        <v>13</v>
      </c>
      <c r="G5651" s="15">
        <f>IF(Table1[[#This Row],[Transmission]]="Manual", 0, 1)</f>
        <v>0</v>
      </c>
      <c r="H5651" t="s">
        <v>9475</v>
      </c>
      <c r="I5651" t="s">
        <v>2903</v>
      </c>
      <c r="J5651" s="4">
        <v>45597</v>
      </c>
      <c r="K5651" t="s">
        <v>5216</v>
      </c>
      <c r="L5651" s="5">
        <v>290000</v>
      </c>
      <c r="M5651" s="28">
        <f t="shared" si="88"/>
        <v>290000</v>
      </c>
      <c r="N5651">
        <f>2025-Table1[[#This Row],[Year]]</f>
        <v>13</v>
      </c>
    </row>
    <row r="5652" spans="1:14" x14ac:dyDescent="0.3">
      <c r="A5652" t="s">
        <v>21</v>
      </c>
      <c r="B5652" t="s">
        <v>22</v>
      </c>
      <c r="C5652">
        <v>2019</v>
      </c>
      <c r="D5652" s="3">
        <v>5</v>
      </c>
      <c r="E5652" s="3">
        <v>71000</v>
      </c>
      <c r="F5652" t="s">
        <v>25</v>
      </c>
      <c r="G5652" s="15">
        <f>IF(Table1[[#This Row],[Transmission]]="Manual", 0, 1)</f>
        <v>1</v>
      </c>
      <c r="H5652" t="s">
        <v>9472</v>
      </c>
      <c r="I5652" t="s">
        <v>14</v>
      </c>
      <c r="J5652" s="4">
        <v>45597</v>
      </c>
      <c r="K5652" t="s">
        <v>577</v>
      </c>
      <c r="L5652" s="5">
        <v>649000</v>
      </c>
      <c r="M5652" s="28">
        <f t="shared" si="88"/>
        <v>649000</v>
      </c>
      <c r="N5652">
        <f>2025-Table1[[#This Row],[Year]]</f>
        <v>6</v>
      </c>
    </row>
    <row r="5653" spans="1:14" x14ac:dyDescent="0.3">
      <c r="A5653" t="s">
        <v>277</v>
      </c>
      <c r="B5653" t="s">
        <v>1294</v>
      </c>
      <c r="C5653">
        <v>2011</v>
      </c>
      <c r="D5653" s="3">
        <v>13</v>
      </c>
      <c r="E5653" s="3">
        <v>68892</v>
      </c>
      <c r="F5653" t="s">
        <v>13</v>
      </c>
      <c r="G5653" s="15">
        <f>IF(Table1[[#This Row],[Transmission]]="Manual", 0, 1)</f>
        <v>0</v>
      </c>
      <c r="H5653" t="s">
        <v>9472</v>
      </c>
      <c r="I5653" t="s">
        <v>14</v>
      </c>
      <c r="J5653" s="4">
        <v>45597</v>
      </c>
      <c r="K5653" t="s">
        <v>5217</v>
      </c>
      <c r="L5653" s="5">
        <v>92000</v>
      </c>
      <c r="M5653" s="28">
        <f t="shared" si="88"/>
        <v>92000</v>
      </c>
      <c r="N5653">
        <f>2025-Table1[[#This Row],[Year]]</f>
        <v>14</v>
      </c>
    </row>
    <row r="5654" spans="1:14" x14ac:dyDescent="0.3">
      <c r="A5654" t="s">
        <v>21</v>
      </c>
      <c r="B5654" t="s">
        <v>49</v>
      </c>
      <c r="C5654">
        <v>2022</v>
      </c>
      <c r="D5654" s="3">
        <v>2</v>
      </c>
      <c r="E5654" s="3">
        <v>14000</v>
      </c>
      <c r="F5654" t="s">
        <v>13</v>
      </c>
      <c r="G5654" s="15">
        <f>IF(Table1[[#This Row],[Transmission]]="Manual", 0, 1)</f>
        <v>0</v>
      </c>
      <c r="H5654" t="s">
        <v>9472</v>
      </c>
      <c r="I5654" t="s">
        <v>2903</v>
      </c>
      <c r="J5654" s="4">
        <v>45597</v>
      </c>
      <c r="K5654" t="s">
        <v>5218</v>
      </c>
      <c r="L5654" s="5">
        <v>1109000</v>
      </c>
      <c r="M5654" s="28">
        <f t="shared" si="88"/>
        <v>1109000</v>
      </c>
      <c r="N5654">
        <f>2025-Table1[[#This Row],[Year]]</f>
        <v>3</v>
      </c>
    </row>
    <row r="5655" spans="1:14" x14ac:dyDescent="0.3">
      <c r="A5655" t="s">
        <v>101</v>
      </c>
      <c r="B5655" t="s">
        <v>2089</v>
      </c>
      <c r="C5655">
        <v>2015</v>
      </c>
      <c r="D5655" s="3">
        <v>9</v>
      </c>
      <c r="E5655" s="3">
        <v>96000</v>
      </c>
      <c r="F5655" t="s">
        <v>13</v>
      </c>
      <c r="G5655" s="15">
        <f>IF(Table1[[#This Row],[Transmission]]="Manual", 0, 1)</f>
        <v>0</v>
      </c>
      <c r="H5655" t="s">
        <v>9475</v>
      </c>
      <c r="I5655" t="s">
        <v>17</v>
      </c>
      <c r="J5655" s="4">
        <v>45597</v>
      </c>
      <c r="K5655" t="s">
        <v>5219</v>
      </c>
      <c r="L5655" s="5">
        <v>149000</v>
      </c>
      <c r="M5655" s="28">
        <f t="shared" si="88"/>
        <v>149000</v>
      </c>
      <c r="N5655">
        <f>2025-Table1[[#This Row],[Year]]</f>
        <v>10</v>
      </c>
    </row>
    <row r="5656" spans="1:14" x14ac:dyDescent="0.3">
      <c r="A5656" t="s">
        <v>21</v>
      </c>
      <c r="B5656" t="s">
        <v>276</v>
      </c>
      <c r="C5656">
        <v>2016</v>
      </c>
      <c r="D5656" s="3">
        <v>8</v>
      </c>
      <c r="E5656" s="3">
        <v>36000</v>
      </c>
      <c r="F5656" t="s">
        <v>13</v>
      </c>
      <c r="G5656" s="15">
        <f>IF(Table1[[#This Row],[Transmission]]="Manual", 0, 1)</f>
        <v>0</v>
      </c>
      <c r="H5656" t="s">
        <v>9472</v>
      </c>
      <c r="I5656" t="s">
        <v>2903</v>
      </c>
      <c r="J5656" s="4">
        <v>45597</v>
      </c>
      <c r="K5656" t="s">
        <v>5220</v>
      </c>
      <c r="L5656" s="5">
        <v>275000</v>
      </c>
      <c r="M5656" s="28">
        <f t="shared" si="88"/>
        <v>275000</v>
      </c>
      <c r="N5656">
        <f>2025-Table1[[#This Row],[Year]]</f>
        <v>9</v>
      </c>
    </row>
    <row r="5657" spans="1:14" x14ac:dyDescent="0.3">
      <c r="A5657" t="s">
        <v>21</v>
      </c>
      <c r="B5657" t="s">
        <v>293</v>
      </c>
      <c r="C5657">
        <v>2019</v>
      </c>
      <c r="D5657" s="3">
        <v>5</v>
      </c>
      <c r="E5657" s="3">
        <v>55000</v>
      </c>
      <c r="F5657" t="s">
        <v>25</v>
      </c>
      <c r="G5657" s="15">
        <f>IF(Table1[[#This Row],[Transmission]]="Manual", 0, 1)</f>
        <v>1</v>
      </c>
      <c r="H5657" t="s">
        <v>9472</v>
      </c>
      <c r="I5657" t="s">
        <v>2903</v>
      </c>
      <c r="J5657" s="4">
        <v>45597</v>
      </c>
      <c r="K5657" t="s">
        <v>5221</v>
      </c>
      <c r="L5657" s="5">
        <v>395000</v>
      </c>
      <c r="M5657" s="28">
        <f t="shared" si="88"/>
        <v>395000</v>
      </c>
      <c r="N5657">
        <f>2025-Table1[[#This Row],[Year]]</f>
        <v>6</v>
      </c>
    </row>
    <row r="5658" spans="1:14" x14ac:dyDescent="0.3">
      <c r="A5658" t="s">
        <v>11</v>
      </c>
      <c r="B5658" t="s">
        <v>12</v>
      </c>
      <c r="C5658">
        <v>2014</v>
      </c>
      <c r="D5658" s="3">
        <v>10</v>
      </c>
      <c r="E5658" s="3">
        <v>86000</v>
      </c>
      <c r="F5658" t="s">
        <v>25</v>
      </c>
      <c r="G5658" s="15">
        <f>IF(Table1[[#This Row],[Transmission]]="Manual", 0, 1)</f>
        <v>1</v>
      </c>
      <c r="H5658" t="s">
        <v>9475</v>
      </c>
      <c r="I5658" t="s">
        <v>2903</v>
      </c>
      <c r="J5658" s="4">
        <v>45597</v>
      </c>
      <c r="K5658" t="s">
        <v>5222</v>
      </c>
      <c r="L5658" s="5">
        <v>469000</v>
      </c>
      <c r="M5658" s="28">
        <f t="shared" si="88"/>
        <v>469000</v>
      </c>
      <c r="N5658">
        <f>2025-Table1[[#This Row],[Year]]</f>
        <v>11</v>
      </c>
    </row>
    <row r="5659" spans="1:14" x14ac:dyDescent="0.3">
      <c r="A5659" t="s">
        <v>21</v>
      </c>
      <c r="B5659" t="s">
        <v>5223</v>
      </c>
      <c r="C5659">
        <v>2024</v>
      </c>
      <c r="D5659" s="3">
        <v>0</v>
      </c>
      <c r="E5659" s="3">
        <v>8000</v>
      </c>
      <c r="F5659" t="s">
        <v>13</v>
      </c>
      <c r="G5659" s="15">
        <f>IF(Table1[[#This Row],[Transmission]]="Manual", 0, 1)</f>
        <v>0</v>
      </c>
      <c r="H5659" t="s">
        <v>9472</v>
      </c>
      <c r="I5659" t="s">
        <v>14</v>
      </c>
      <c r="J5659" s="4">
        <v>45597</v>
      </c>
      <c r="K5659" t="s">
        <v>5224</v>
      </c>
      <c r="L5659" s="5">
        <v>100000</v>
      </c>
      <c r="M5659" s="28">
        <f t="shared" si="88"/>
        <v>100000</v>
      </c>
      <c r="N5659">
        <f>2025-Table1[[#This Row],[Year]]</f>
        <v>1</v>
      </c>
    </row>
    <row r="5660" spans="1:14" x14ac:dyDescent="0.3">
      <c r="A5660" t="s">
        <v>21</v>
      </c>
      <c r="B5660" t="s">
        <v>111</v>
      </c>
      <c r="C5660">
        <v>2015</v>
      </c>
      <c r="D5660" s="3">
        <v>9</v>
      </c>
      <c r="E5660" s="3">
        <v>80000</v>
      </c>
      <c r="F5660" t="s">
        <v>25</v>
      </c>
      <c r="G5660" s="15">
        <f>IF(Table1[[#This Row],[Transmission]]="Manual", 0, 1)</f>
        <v>1</v>
      </c>
      <c r="H5660" t="s">
        <v>9472</v>
      </c>
      <c r="I5660" t="s">
        <v>2903</v>
      </c>
      <c r="J5660" s="4">
        <v>45566</v>
      </c>
      <c r="K5660" t="s">
        <v>5225</v>
      </c>
      <c r="L5660" s="5">
        <v>280000</v>
      </c>
      <c r="M5660" s="28">
        <f t="shared" si="88"/>
        <v>280000</v>
      </c>
      <c r="N5660">
        <f>2025-Table1[[#This Row],[Year]]</f>
        <v>10</v>
      </c>
    </row>
    <row r="5661" spans="1:14" x14ac:dyDescent="0.3">
      <c r="A5661" t="s">
        <v>18</v>
      </c>
      <c r="B5661" t="s">
        <v>19</v>
      </c>
      <c r="C5661">
        <v>2017</v>
      </c>
      <c r="D5661" s="3">
        <v>7</v>
      </c>
      <c r="E5661" s="3">
        <v>78000</v>
      </c>
      <c r="F5661" t="s">
        <v>25</v>
      </c>
      <c r="G5661" s="15">
        <f>IF(Table1[[#This Row],[Transmission]]="Manual", 0, 1)</f>
        <v>1</v>
      </c>
      <c r="H5661" t="s">
        <v>9475</v>
      </c>
      <c r="I5661" t="s">
        <v>14</v>
      </c>
      <c r="J5661" s="4">
        <v>45597</v>
      </c>
      <c r="K5661" t="s">
        <v>829</v>
      </c>
      <c r="L5661" s="5">
        <v>565000</v>
      </c>
      <c r="M5661" s="28">
        <f t="shared" si="88"/>
        <v>565000</v>
      </c>
      <c r="N5661">
        <f>2025-Table1[[#This Row],[Year]]</f>
        <v>8</v>
      </c>
    </row>
    <row r="5662" spans="1:14" x14ac:dyDescent="0.3">
      <c r="A5662" t="s">
        <v>97</v>
      </c>
      <c r="B5662" t="s">
        <v>1524</v>
      </c>
      <c r="C5662">
        <v>2012</v>
      </c>
      <c r="D5662" s="3">
        <v>12</v>
      </c>
      <c r="E5662" s="3">
        <v>67000</v>
      </c>
      <c r="F5662" t="s">
        <v>13</v>
      </c>
      <c r="G5662" s="15">
        <f>IF(Table1[[#This Row],[Transmission]]="Manual", 0, 1)</f>
        <v>0</v>
      </c>
      <c r="H5662" t="s">
        <v>9472</v>
      </c>
      <c r="I5662" t="s">
        <v>17</v>
      </c>
      <c r="J5662" s="4">
        <v>45597</v>
      </c>
      <c r="K5662" t="s">
        <v>5226</v>
      </c>
      <c r="L5662" s="5">
        <v>150000</v>
      </c>
      <c r="M5662" s="28">
        <f t="shared" si="88"/>
        <v>150000</v>
      </c>
      <c r="N5662">
        <f>2025-Table1[[#This Row],[Year]]</f>
        <v>13</v>
      </c>
    </row>
    <row r="5663" spans="1:14" x14ac:dyDescent="0.3">
      <c r="A5663" t="s">
        <v>27</v>
      </c>
      <c r="B5663" t="s">
        <v>360</v>
      </c>
      <c r="C5663">
        <v>2014</v>
      </c>
      <c r="D5663" s="3">
        <v>10</v>
      </c>
      <c r="E5663" s="3">
        <v>48000</v>
      </c>
      <c r="F5663" t="s">
        <v>25</v>
      </c>
      <c r="G5663" s="15">
        <f>IF(Table1[[#This Row],[Transmission]]="Manual", 0, 1)</f>
        <v>1</v>
      </c>
      <c r="H5663" t="s">
        <v>9472</v>
      </c>
      <c r="I5663" t="s">
        <v>17</v>
      </c>
      <c r="J5663" s="4">
        <v>45597</v>
      </c>
      <c r="K5663" t="s">
        <v>5227</v>
      </c>
      <c r="L5663" s="5">
        <v>1425000</v>
      </c>
      <c r="M5663" s="28">
        <f t="shared" si="88"/>
        <v>1425000</v>
      </c>
      <c r="N5663">
        <f>2025-Table1[[#This Row],[Year]]</f>
        <v>11</v>
      </c>
    </row>
    <row r="5664" spans="1:14" x14ac:dyDescent="0.3">
      <c r="A5664" t="s">
        <v>44</v>
      </c>
      <c r="B5664" t="s">
        <v>79</v>
      </c>
      <c r="C5664">
        <v>2018</v>
      </c>
      <c r="D5664" s="3">
        <v>6</v>
      </c>
      <c r="E5664" s="3">
        <v>110000</v>
      </c>
      <c r="F5664" t="s">
        <v>13</v>
      </c>
      <c r="G5664" s="15">
        <f>IF(Table1[[#This Row],[Transmission]]="Manual", 0, 1)</f>
        <v>0</v>
      </c>
      <c r="H5664" t="s">
        <v>9472</v>
      </c>
      <c r="I5664" t="s">
        <v>17</v>
      </c>
      <c r="J5664" s="4">
        <v>45413</v>
      </c>
      <c r="K5664" t="s">
        <v>5228</v>
      </c>
      <c r="L5664" s="5">
        <v>1125000</v>
      </c>
      <c r="M5664" s="28">
        <f t="shared" si="88"/>
        <v>1125000</v>
      </c>
      <c r="N5664">
        <f>2025-Table1[[#This Row],[Year]]</f>
        <v>7</v>
      </c>
    </row>
    <row r="5665" spans="1:14" x14ac:dyDescent="0.3">
      <c r="A5665" t="s">
        <v>15</v>
      </c>
      <c r="B5665" t="s">
        <v>93</v>
      </c>
      <c r="C5665">
        <v>2013</v>
      </c>
      <c r="D5665" s="3">
        <v>11</v>
      </c>
      <c r="E5665" s="3">
        <v>110000</v>
      </c>
      <c r="F5665" t="s">
        <v>13</v>
      </c>
      <c r="G5665" s="15">
        <f>IF(Table1[[#This Row],[Transmission]]="Manual", 0, 1)</f>
        <v>0</v>
      </c>
      <c r="H5665" t="s">
        <v>9475</v>
      </c>
      <c r="I5665" t="s">
        <v>17</v>
      </c>
      <c r="J5665" s="4">
        <v>45597</v>
      </c>
      <c r="K5665" t="s">
        <v>5229</v>
      </c>
      <c r="L5665" s="5">
        <v>1353000</v>
      </c>
      <c r="M5665" s="28">
        <f t="shared" si="88"/>
        <v>1353000</v>
      </c>
      <c r="N5665">
        <f>2025-Table1[[#This Row],[Year]]</f>
        <v>12</v>
      </c>
    </row>
    <row r="5666" spans="1:14" x14ac:dyDescent="0.3">
      <c r="A5666" t="s">
        <v>21</v>
      </c>
      <c r="B5666" t="s">
        <v>24</v>
      </c>
      <c r="C5666">
        <v>2016</v>
      </c>
      <c r="D5666" s="3">
        <v>8</v>
      </c>
      <c r="E5666" s="3">
        <v>90000</v>
      </c>
      <c r="F5666" t="s">
        <v>13</v>
      </c>
      <c r="G5666" s="15">
        <f>IF(Table1[[#This Row],[Transmission]]="Manual", 0, 1)</f>
        <v>0</v>
      </c>
      <c r="H5666" t="s">
        <v>9475</v>
      </c>
      <c r="I5666" t="s">
        <v>17</v>
      </c>
      <c r="J5666" s="4">
        <v>45597</v>
      </c>
      <c r="K5666" t="s">
        <v>5230</v>
      </c>
      <c r="L5666" s="5">
        <v>540000</v>
      </c>
      <c r="M5666" s="28">
        <f t="shared" si="88"/>
        <v>540000</v>
      </c>
      <c r="N5666">
        <f>2025-Table1[[#This Row],[Year]]</f>
        <v>9</v>
      </c>
    </row>
    <row r="5667" spans="1:14" x14ac:dyDescent="0.3">
      <c r="A5667" t="s">
        <v>21</v>
      </c>
      <c r="B5667" t="s">
        <v>1275</v>
      </c>
      <c r="C5667">
        <v>2011</v>
      </c>
      <c r="D5667" s="3">
        <v>13</v>
      </c>
      <c r="E5667" s="3">
        <v>72000</v>
      </c>
      <c r="F5667" t="s">
        <v>13</v>
      </c>
      <c r="G5667" s="15">
        <f>IF(Table1[[#This Row],[Transmission]]="Manual", 0, 1)</f>
        <v>0</v>
      </c>
      <c r="H5667" t="s">
        <v>9475</v>
      </c>
      <c r="I5667" t="s">
        <v>2903</v>
      </c>
      <c r="J5667" s="4">
        <v>45597</v>
      </c>
      <c r="K5667" t="s">
        <v>5231</v>
      </c>
      <c r="L5667" s="5">
        <v>140000</v>
      </c>
      <c r="M5667" s="28">
        <f t="shared" si="88"/>
        <v>140000</v>
      </c>
      <c r="N5667">
        <f>2025-Table1[[#This Row],[Year]]</f>
        <v>14</v>
      </c>
    </row>
    <row r="5668" spans="1:14" x14ac:dyDescent="0.3">
      <c r="A5668" t="s">
        <v>44</v>
      </c>
      <c r="B5668" t="s">
        <v>228</v>
      </c>
      <c r="C5668">
        <v>2020</v>
      </c>
      <c r="D5668" s="3">
        <v>4</v>
      </c>
      <c r="E5668" s="3">
        <v>46000</v>
      </c>
      <c r="F5668" t="s">
        <v>25</v>
      </c>
      <c r="G5668" s="15">
        <f>IF(Table1[[#This Row],[Transmission]]="Manual", 0, 1)</f>
        <v>1</v>
      </c>
      <c r="H5668" t="s">
        <v>9472</v>
      </c>
      <c r="I5668" t="s">
        <v>2903</v>
      </c>
      <c r="J5668" s="4">
        <v>45597</v>
      </c>
      <c r="K5668" t="s">
        <v>3458</v>
      </c>
      <c r="L5668" s="5">
        <v>590000</v>
      </c>
      <c r="M5668" s="28">
        <f t="shared" si="88"/>
        <v>590000</v>
      </c>
      <c r="N5668">
        <f>2025-Table1[[#This Row],[Year]]</f>
        <v>5</v>
      </c>
    </row>
    <row r="5669" spans="1:14" x14ac:dyDescent="0.3">
      <c r="A5669" t="s">
        <v>21</v>
      </c>
      <c r="B5669" t="s">
        <v>39</v>
      </c>
      <c r="C5669">
        <v>2013</v>
      </c>
      <c r="D5669" s="3">
        <v>11</v>
      </c>
      <c r="E5669" s="3">
        <v>102000</v>
      </c>
      <c r="F5669" t="s">
        <v>13</v>
      </c>
      <c r="G5669" s="15">
        <f>IF(Table1[[#This Row],[Transmission]]="Manual", 0, 1)</f>
        <v>0</v>
      </c>
      <c r="H5669" t="s">
        <v>9475</v>
      </c>
      <c r="I5669" t="s">
        <v>14</v>
      </c>
      <c r="J5669" s="4">
        <v>45597</v>
      </c>
      <c r="K5669" t="s">
        <v>4878</v>
      </c>
      <c r="L5669" s="5">
        <v>360000</v>
      </c>
      <c r="M5669" s="28">
        <f t="shared" si="88"/>
        <v>360000</v>
      </c>
      <c r="N5669">
        <f>2025-Table1[[#This Row],[Year]]</f>
        <v>12</v>
      </c>
    </row>
    <row r="5670" spans="1:14" x14ac:dyDescent="0.3">
      <c r="A5670" t="s">
        <v>44</v>
      </c>
      <c r="B5670" t="s">
        <v>133</v>
      </c>
      <c r="C5670">
        <v>2018</v>
      </c>
      <c r="D5670" s="3">
        <v>6</v>
      </c>
      <c r="E5670" s="3">
        <v>57000</v>
      </c>
      <c r="F5670" t="s">
        <v>13</v>
      </c>
      <c r="G5670" s="15">
        <f>IF(Table1[[#This Row],[Transmission]]="Manual", 0, 1)</f>
        <v>0</v>
      </c>
      <c r="H5670" t="s">
        <v>9475</v>
      </c>
      <c r="I5670" t="s">
        <v>2903</v>
      </c>
      <c r="J5670" s="4">
        <v>45597</v>
      </c>
      <c r="K5670" t="s">
        <v>3481</v>
      </c>
      <c r="L5670" s="5">
        <v>399999</v>
      </c>
      <c r="M5670" s="28">
        <f t="shared" si="88"/>
        <v>399999</v>
      </c>
      <c r="N5670">
        <f>2025-Table1[[#This Row],[Year]]</f>
        <v>7</v>
      </c>
    </row>
    <row r="5671" spans="1:14" x14ac:dyDescent="0.3">
      <c r="A5671" t="s">
        <v>21</v>
      </c>
      <c r="B5671" t="s">
        <v>1275</v>
      </c>
      <c r="C5671">
        <v>2011</v>
      </c>
      <c r="D5671" s="3">
        <v>13</v>
      </c>
      <c r="E5671" s="3">
        <v>78000</v>
      </c>
      <c r="F5671" t="s">
        <v>13</v>
      </c>
      <c r="G5671" s="15">
        <f>IF(Table1[[#This Row],[Transmission]]="Manual", 0, 1)</f>
        <v>0</v>
      </c>
      <c r="H5671" t="s">
        <v>9472</v>
      </c>
      <c r="I5671" t="s">
        <v>2903</v>
      </c>
      <c r="J5671" s="4">
        <v>45597</v>
      </c>
      <c r="K5671" t="s">
        <v>5232</v>
      </c>
      <c r="L5671" s="5">
        <v>221000</v>
      </c>
      <c r="M5671" s="28">
        <f t="shared" si="88"/>
        <v>221000</v>
      </c>
      <c r="N5671">
        <f>2025-Table1[[#This Row],[Year]]</f>
        <v>14</v>
      </c>
    </row>
    <row r="5672" spans="1:14" x14ac:dyDescent="0.3">
      <c r="A5672" t="s">
        <v>44</v>
      </c>
      <c r="B5672" t="s">
        <v>83</v>
      </c>
      <c r="C5672">
        <v>2011</v>
      </c>
      <c r="D5672" s="3">
        <v>13</v>
      </c>
      <c r="E5672" s="3">
        <v>80000</v>
      </c>
      <c r="F5672" t="s">
        <v>25</v>
      </c>
      <c r="G5672" s="15">
        <f>IF(Table1[[#This Row],[Transmission]]="Manual", 0, 1)</f>
        <v>1</v>
      </c>
      <c r="H5672" t="s">
        <v>9475</v>
      </c>
      <c r="I5672" t="s">
        <v>2903</v>
      </c>
      <c r="J5672" s="4">
        <v>45597</v>
      </c>
      <c r="K5672" t="s">
        <v>5233</v>
      </c>
      <c r="L5672" s="5">
        <v>220000</v>
      </c>
      <c r="M5672" s="28">
        <f t="shared" si="88"/>
        <v>220000</v>
      </c>
      <c r="N5672">
        <f>2025-Table1[[#This Row],[Year]]</f>
        <v>14</v>
      </c>
    </row>
    <row r="5673" spans="1:14" x14ac:dyDescent="0.3">
      <c r="A5673" t="s">
        <v>44</v>
      </c>
      <c r="B5673" t="s">
        <v>124</v>
      </c>
      <c r="C5673">
        <v>2013</v>
      </c>
      <c r="D5673" s="3">
        <v>11</v>
      </c>
      <c r="E5673" s="3">
        <v>85200</v>
      </c>
      <c r="F5673" t="s">
        <v>25</v>
      </c>
      <c r="G5673" s="15">
        <f>IF(Table1[[#This Row],[Transmission]]="Manual", 0, 1)</f>
        <v>1</v>
      </c>
      <c r="H5673" t="s">
        <v>9475</v>
      </c>
      <c r="I5673" t="s">
        <v>2903</v>
      </c>
      <c r="J5673" s="4">
        <v>45597</v>
      </c>
      <c r="K5673" t="s">
        <v>5234</v>
      </c>
      <c r="L5673" s="5">
        <v>321000</v>
      </c>
      <c r="M5673" s="28">
        <f t="shared" si="88"/>
        <v>321000</v>
      </c>
      <c r="N5673">
        <f>2025-Table1[[#This Row],[Year]]</f>
        <v>12</v>
      </c>
    </row>
    <row r="5674" spans="1:14" x14ac:dyDescent="0.3">
      <c r="A5674" t="s">
        <v>15</v>
      </c>
      <c r="B5674" t="s">
        <v>176</v>
      </c>
      <c r="C5674">
        <v>2014</v>
      </c>
      <c r="D5674" s="3">
        <v>10</v>
      </c>
      <c r="E5674" s="3">
        <v>122000</v>
      </c>
      <c r="F5674" t="s">
        <v>25</v>
      </c>
      <c r="G5674" s="15">
        <f>IF(Table1[[#This Row],[Transmission]]="Manual", 0, 1)</f>
        <v>1</v>
      </c>
      <c r="H5674" t="s">
        <v>9475</v>
      </c>
      <c r="I5674" t="s">
        <v>14</v>
      </c>
      <c r="J5674" s="4">
        <v>45597</v>
      </c>
      <c r="K5674" t="s">
        <v>5235</v>
      </c>
      <c r="L5674" s="5">
        <v>899000</v>
      </c>
      <c r="M5674" s="28">
        <f t="shared" si="88"/>
        <v>899000</v>
      </c>
      <c r="N5674">
        <f>2025-Table1[[#This Row],[Year]]</f>
        <v>11</v>
      </c>
    </row>
    <row r="5675" spans="1:14" x14ac:dyDescent="0.3">
      <c r="A5675" t="s">
        <v>101</v>
      </c>
      <c r="B5675" t="s">
        <v>1141</v>
      </c>
      <c r="C5675">
        <v>2022</v>
      </c>
      <c r="D5675" s="3">
        <v>2</v>
      </c>
      <c r="E5675" s="3">
        <v>7900</v>
      </c>
      <c r="F5675" t="s">
        <v>25</v>
      </c>
      <c r="G5675" s="15">
        <f>IF(Table1[[#This Row],[Transmission]]="Manual", 0, 1)</f>
        <v>1</v>
      </c>
      <c r="H5675" t="s">
        <v>9475</v>
      </c>
      <c r="I5675" t="s">
        <v>14</v>
      </c>
      <c r="J5675" s="4">
        <v>45597</v>
      </c>
      <c r="K5675" t="s">
        <v>5236</v>
      </c>
      <c r="L5675" s="5">
        <v>890000</v>
      </c>
      <c r="M5675" s="28">
        <f t="shared" si="88"/>
        <v>890000</v>
      </c>
      <c r="N5675">
        <f>2025-Table1[[#This Row],[Year]]</f>
        <v>3</v>
      </c>
    </row>
    <row r="5676" spans="1:14" x14ac:dyDescent="0.3">
      <c r="A5676" t="s">
        <v>11</v>
      </c>
      <c r="B5676" t="s">
        <v>285</v>
      </c>
      <c r="C5676">
        <v>2019</v>
      </c>
      <c r="D5676" s="3">
        <v>5</v>
      </c>
      <c r="E5676" s="3">
        <v>72000</v>
      </c>
      <c r="F5676" t="s">
        <v>13</v>
      </c>
      <c r="G5676" s="15">
        <f>IF(Table1[[#This Row],[Transmission]]="Manual", 0, 1)</f>
        <v>0</v>
      </c>
      <c r="H5676" t="s">
        <v>9472</v>
      </c>
      <c r="I5676" t="s">
        <v>2903</v>
      </c>
      <c r="J5676" s="4">
        <v>45597</v>
      </c>
      <c r="K5676" t="s">
        <v>5237</v>
      </c>
      <c r="L5676" s="5">
        <v>451000</v>
      </c>
      <c r="M5676" s="28">
        <f t="shared" si="88"/>
        <v>451000</v>
      </c>
      <c r="N5676">
        <f>2025-Table1[[#This Row],[Year]]</f>
        <v>6</v>
      </c>
    </row>
    <row r="5677" spans="1:14" x14ac:dyDescent="0.3">
      <c r="A5677" t="s">
        <v>21</v>
      </c>
      <c r="B5677" t="s">
        <v>24</v>
      </c>
      <c r="C5677">
        <v>2018</v>
      </c>
      <c r="D5677" s="3">
        <v>6</v>
      </c>
      <c r="E5677" s="3">
        <v>108000</v>
      </c>
      <c r="F5677" t="s">
        <v>13</v>
      </c>
      <c r="G5677" s="15">
        <f>IF(Table1[[#This Row],[Transmission]]="Manual", 0, 1)</f>
        <v>0</v>
      </c>
      <c r="H5677" t="s">
        <v>9475</v>
      </c>
      <c r="I5677" t="s">
        <v>17</v>
      </c>
      <c r="J5677" s="4">
        <v>45597</v>
      </c>
      <c r="K5677" t="s">
        <v>5238</v>
      </c>
      <c r="L5677" s="5">
        <v>550000</v>
      </c>
      <c r="M5677" s="28">
        <f t="shared" si="88"/>
        <v>550000</v>
      </c>
      <c r="N5677">
        <f>2025-Table1[[#This Row],[Year]]</f>
        <v>7</v>
      </c>
    </row>
    <row r="5678" spans="1:14" x14ac:dyDescent="0.3">
      <c r="A5678" t="s">
        <v>15</v>
      </c>
      <c r="B5678" t="s">
        <v>2164</v>
      </c>
      <c r="C5678">
        <v>2022</v>
      </c>
      <c r="D5678" s="3">
        <v>2</v>
      </c>
      <c r="E5678" s="3">
        <v>36240</v>
      </c>
      <c r="F5678" t="s">
        <v>13</v>
      </c>
      <c r="G5678" s="15">
        <f>IF(Table1[[#This Row],[Transmission]]="Manual", 0, 1)</f>
        <v>0</v>
      </c>
      <c r="H5678" t="s">
        <v>9472</v>
      </c>
      <c r="I5678" t="s">
        <v>14</v>
      </c>
      <c r="J5678" s="4">
        <v>45597</v>
      </c>
      <c r="K5678" t="s">
        <v>5239</v>
      </c>
      <c r="L5678" s="5">
        <v>1550000</v>
      </c>
      <c r="M5678" s="28">
        <f t="shared" si="88"/>
        <v>1550000</v>
      </c>
      <c r="N5678">
        <f>2025-Table1[[#This Row],[Year]]</f>
        <v>3</v>
      </c>
    </row>
    <row r="5679" spans="1:14" x14ac:dyDescent="0.3">
      <c r="A5679" t="s">
        <v>44</v>
      </c>
      <c r="B5679" t="s">
        <v>5240</v>
      </c>
      <c r="C5679">
        <v>2005</v>
      </c>
      <c r="D5679" s="3">
        <v>19</v>
      </c>
      <c r="E5679" s="3">
        <v>150000</v>
      </c>
      <c r="F5679" t="s">
        <v>13</v>
      </c>
      <c r="G5679" s="15">
        <f>IF(Table1[[#This Row],[Transmission]]="Manual", 0, 1)</f>
        <v>0</v>
      </c>
      <c r="H5679" t="s">
        <v>9472</v>
      </c>
      <c r="I5679" t="s">
        <v>14</v>
      </c>
      <c r="J5679" s="4">
        <v>45597</v>
      </c>
      <c r="K5679" t="s">
        <v>5241</v>
      </c>
      <c r="L5679" s="5">
        <v>95000</v>
      </c>
      <c r="M5679" s="28">
        <f t="shared" si="88"/>
        <v>95000</v>
      </c>
      <c r="N5679">
        <f>2025-Table1[[#This Row],[Year]]</f>
        <v>20</v>
      </c>
    </row>
    <row r="5680" spans="1:14" x14ac:dyDescent="0.3">
      <c r="A5680" t="s">
        <v>61</v>
      </c>
      <c r="B5680" t="s">
        <v>537</v>
      </c>
      <c r="C5680">
        <v>2019</v>
      </c>
      <c r="D5680" s="3">
        <v>5</v>
      </c>
      <c r="E5680" s="3">
        <v>39892</v>
      </c>
      <c r="F5680" t="s">
        <v>13</v>
      </c>
      <c r="G5680" s="15">
        <f>IF(Table1[[#This Row],[Transmission]]="Manual", 0, 1)</f>
        <v>0</v>
      </c>
      <c r="H5680" t="s">
        <v>9472</v>
      </c>
      <c r="I5680" t="s">
        <v>14</v>
      </c>
      <c r="J5680" s="4">
        <v>45597</v>
      </c>
      <c r="K5680" t="s">
        <v>5242</v>
      </c>
      <c r="L5680" s="5">
        <v>560000</v>
      </c>
      <c r="M5680" s="28">
        <f t="shared" si="88"/>
        <v>560000</v>
      </c>
      <c r="N5680">
        <f>2025-Table1[[#This Row],[Year]]</f>
        <v>6</v>
      </c>
    </row>
    <row r="5681" spans="1:14" x14ac:dyDescent="0.3">
      <c r="A5681" t="s">
        <v>101</v>
      </c>
      <c r="B5681" t="s">
        <v>152</v>
      </c>
      <c r="C5681">
        <v>2020</v>
      </c>
      <c r="D5681" s="3">
        <v>4</v>
      </c>
      <c r="E5681" s="3">
        <v>105800</v>
      </c>
      <c r="F5681" t="s">
        <v>25</v>
      </c>
      <c r="G5681" s="15">
        <f>IF(Table1[[#This Row],[Transmission]]="Manual", 0, 1)</f>
        <v>1</v>
      </c>
      <c r="H5681" t="s">
        <v>9472</v>
      </c>
      <c r="I5681" t="s">
        <v>14</v>
      </c>
      <c r="J5681" s="4">
        <v>45597</v>
      </c>
      <c r="K5681" t="s">
        <v>5243</v>
      </c>
      <c r="L5681" s="5">
        <v>675000</v>
      </c>
      <c r="M5681" s="28">
        <f t="shared" si="88"/>
        <v>675000</v>
      </c>
      <c r="N5681">
        <f>2025-Table1[[#This Row],[Year]]</f>
        <v>5</v>
      </c>
    </row>
    <row r="5682" spans="1:14" x14ac:dyDescent="0.3">
      <c r="A5682" t="s">
        <v>21</v>
      </c>
      <c r="B5682" t="s">
        <v>194</v>
      </c>
      <c r="C5682">
        <v>2017</v>
      </c>
      <c r="D5682" s="3">
        <v>7</v>
      </c>
      <c r="E5682" s="3">
        <v>85000</v>
      </c>
      <c r="F5682" t="s">
        <v>25</v>
      </c>
      <c r="G5682" s="15">
        <f>IF(Table1[[#This Row],[Transmission]]="Manual", 0, 1)</f>
        <v>1</v>
      </c>
      <c r="H5682" t="s">
        <v>9475</v>
      </c>
      <c r="I5682" t="s">
        <v>2903</v>
      </c>
      <c r="J5682" s="4">
        <v>45597</v>
      </c>
      <c r="K5682" t="s">
        <v>5244</v>
      </c>
      <c r="L5682" s="5">
        <v>460000</v>
      </c>
      <c r="M5682" s="28">
        <f t="shared" si="88"/>
        <v>460000</v>
      </c>
      <c r="N5682">
        <f>2025-Table1[[#This Row],[Year]]</f>
        <v>8</v>
      </c>
    </row>
    <row r="5683" spans="1:14" x14ac:dyDescent="0.3">
      <c r="A5683" t="s">
        <v>21</v>
      </c>
      <c r="B5683" t="s">
        <v>39</v>
      </c>
      <c r="C5683">
        <v>2024</v>
      </c>
      <c r="D5683" s="3">
        <v>0</v>
      </c>
      <c r="E5683" s="3">
        <v>15000</v>
      </c>
      <c r="F5683" t="s">
        <v>13</v>
      </c>
      <c r="G5683" s="15">
        <f>IF(Table1[[#This Row],[Transmission]]="Manual", 0, 1)</f>
        <v>0</v>
      </c>
      <c r="H5683" t="s">
        <v>9472</v>
      </c>
      <c r="I5683" t="s">
        <v>2903</v>
      </c>
      <c r="J5683" s="4">
        <v>45597</v>
      </c>
      <c r="K5683" t="s">
        <v>5245</v>
      </c>
      <c r="L5683" s="5">
        <v>280000</v>
      </c>
      <c r="M5683" s="28">
        <f t="shared" si="88"/>
        <v>280000</v>
      </c>
      <c r="N5683">
        <f>2025-Table1[[#This Row],[Year]]</f>
        <v>1</v>
      </c>
    </row>
    <row r="5684" spans="1:14" x14ac:dyDescent="0.3">
      <c r="A5684" t="s">
        <v>11</v>
      </c>
      <c r="B5684" t="s">
        <v>12</v>
      </c>
      <c r="C5684">
        <v>2016</v>
      </c>
      <c r="D5684" s="3">
        <v>8</v>
      </c>
      <c r="E5684" s="3">
        <v>64000</v>
      </c>
      <c r="F5684" t="s">
        <v>13</v>
      </c>
      <c r="G5684" s="15">
        <f>IF(Table1[[#This Row],[Transmission]]="Manual", 0, 1)</f>
        <v>0</v>
      </c>
      <c r="H5684" t="s">
        <v>9472</v>
      </c>
      <c r="I5684" t="s">
        <v>2903</v>
      </c>
      <c r="J5684" s="4">
        <v>45597</v>
      </c>
      <c r="K5684" t="s">
        <v>5246</v>
      </c>
      <c r="L5684" s="5">
        <v>585000</v>
      </c>
      <c r="M5684" s="28">
        <f t="shared" si="88"/>
        <v>585000</v>
      </c>
      <c r="N5684">
        <f>2025-Table1[[#This Row],[Year]]</f>
        <v>9</v>
      </c>
    </row>
    <row r="5685" spans="1:14" x14ac:dyDescent="0.3">
      <c r="A5685" t="s">
        <v>21</v>
      </c>
      <c r="B5685" t="s">
        <v>24</v>
      </c>
      <c r="C5685">
        <v>2020</v>
      </c>
      <c r="D5685" s="3">
        <v>4</v>
      </c>
      <c r="E5685" s="3">
        <v>37000</v>
      </c>
      <c r="F5685" t="s">
        <v>13</v>
      </c>
      <c r="G5685" s="15">
        <f>IF(Table1[[#This Row],[Transmission]]="Manual", 0, 1)</f>
        <v>0</v>
      </c>
      <c r="H5685" t="s">
        <v>9472</v>
      </c>
      <c r="I5685" t="s">
        <v>14</v>
      </c>
      <c r="J5685" s="4">
        <v>45597</v>
      </c>
      <c r="K5685" t="s">
        <v>2251</v>
      </c>
      <c r="L5685" s="5">
        <v>665000</v>
      </c>
      <c r="M5685" s="28">
        <f t="shared" si="88"/>
        <v>665000</v>
      </c>
      <c r="N5685">
        <f>2025-Table1[[#This Row],[Year]]</f>
        <v>5</v>
      </c>
    </row>
    <row r="5686" spans="1:14" x14ac:dyDescent="0.3">
      <c r="A5686" t="s">
        <v>11</v>
      </c>
      <c r="B5686" t="s">
        <v>12</v>
      </c>
      <c r="C5686">
        <v>2021</v>
      </c>
      <c r="D5686" s="3">
        <v>3</v>
      </c>
      <c r="E5686" s="3">
        <v>20000</v>
      </c>
      <c r="F5686" t="s">
        <v>25</v>
      </c>
      <c r="G5686" s="15">
        <f>IF(Table1[[#This Row],[Transmission]]="Manual", 0, 1)</f>
        <v>1</v>
      </c>
      <c r="H5686" t="s">
        <v>9475</v>
      </c>
      <c r="I5686" t="s">
        <v>14</v>
      </c>
      <c r="J5686" s="4">
        <v>45597</v>
      </c>
      <c r="K5686" t="s">
        <v>5247</v>
      </c>
      <c r="L5686" s="5">
        <v>1325000</v>
      </c>
      <c r="M5686" s="28">
        <f t="shared" si="88"/>
        <v>1325000</v>
      </c>
      <c r="N5686">
        <f>2025-Table1[[#This Row],[Year]]</f>
        <v>4</v>
      </c>
    </row>
    <row r="5687" spans="1:14" x14ac:dyDescent="0.3">
      <c r="A5687" t="s">
        <v>18</v>
      </c>
      <c r="B5687" t="s">
        <v>19</v>
      </c>
      <c r="C5687">
        <v>2011</v>
      </c>
      <c r="D5687" s="3">
        <v>13</v>
      </c>
      <c r="E5687" s="3">
        <v>67000</v>
      </c>
      <c r="F5687" t="s">
        <v>25</v>
      </c>
      <c r="G5687" s="15">
        <f>IF(Table1[[#This Row],[Transmission]]="Manual", 0, 1)</f>
        <v>1</v>
      </c>
      <c r="H5687" t="s">
        <v>9475</v>
      </c>
      <c r="I5687" t="s">
        <v>2903</v>
      </c>
      <c r="J5687" s="4">
        <v>45597</v>
      </c>
      <c r="K5687" t="s">
        <v>5248</v>
      </c>
      <c r="L5687" s="5">
        <v>450000</v>
      </c>
      <c r="M5687" s="28">
        <f t="shared" si="88"/>
        <v>450000</v>
      </c>
      <c r="N5687">
        <f>2025-Table1[[#This Row],[Year]]</f>
        <v>14</v>
      </c>
    </row>
    <row r="5688" spans="1:14" x14ac:dyDescent="0.3">
      <c r="A5688" t="s">
        <v>15</v>
      </c>
      <c r="B5688" t="s">
        <v>387</v>
      </c>
      <c r="C5688">
        <v>2019</v>
      </c>
      <c r="D5688" s="3">
        <v>5</v>
      </c>
      <c r="E5688" s="3">
        <v>112500</v>
      </c>
      <c r="F5688" t="s">
        <v>13</v>
      </c>
      <c r="G5688" s="15">
        <f>IF(Table1[[#This Row],[Transmission]]="Manual", 0, 1)</f>
        <v>0</v>
      </c>
      <c r="H5688" t="s">
        <v>9475</v>
      </c>
      <c r="I5688" t="s">
        <v>17</v>
      </c>
      <c r="J5688" s="4">
        <v>45597</v>
      </c>
      <c r="K5688" t="s">
        <v>5249</v>
      </c>
      <c r="L5688" s="5">
        <v>850000</v>
      </c>
      <c r="M5688" s="28">
        <f t="shared" si="88"/>
        <v>850000</v>
      </c>
      <c r="N5688">
        <f>2025-Table1[[#This Row],[Year]]</f>
        <v>6</v>
      </c>
    </row>
    <row r="5689" spans="1:14" x14ac:dyDescent="0.3">
      <c r="A5689" t="s">
        <v>44</v>
      </c>
      <c r="B5689" t="s">
        <v>1728</v>
      </c>
      <c r="C5689">
        <v>2020</v>
      </c>
      <c r="D5689" s="3">
        <v>4</v>
      </c>
      <c r="E5689" s="3">
        <v>94000</v>
      </c>
      <c r="F5689" t="s">
        <v>25</v>
      </c>
      <c r="G5689" s="15">
        <f>IF(Table1[[#This Row],[Transmission]]="Manual", 0, 1)</f>
        <v>1</v>
      </c>
      <c r="H5689" t="s">
        <v>9475</v>
      </c>
      <c r="I5689" t="s">
        <v>17</v>
      </c>
      <c r="J5689" s="4">
        <v>45597</v>
      </c>
      <c r="K5689" t="s">
        <v>5250</v>
      </c>
      <c r="L5689" s="5">
        <v>750000</v>
      </c>
      <c r="M5689" s="28">
        <f t="shared" si="88"/>
        <v>750000</v>
      </c>
      <c r="N5689">
        <f>2025-Table1[[#This Row],[Year]]</f>
        <v>5</v>
      </c>
    </row>
    <row r="5690" spans="1:14" x14ac:dyDescent="0.3">
      <c r="A5690" t="s">
        <v>21</v>
      </c>
      <c r="B5690" t="s">
        <v>24</v>
      </c>
      <c r="C5690">
        <v>2016</v>
      </c>
      <c r="D5690" s="3">
        <v>8</v>
      </c>
      <c r="E5690" s="3">
        <v>72000</v>
      </c>
      <c r="F5690" t="s">
        <v>25</v>
      </c>
      <c r="G5690" s="15">
        <f>IF(Table1[[#This Row],[Transmission]]="Manual", 0, 1)</f>
        <v>1</v>
      </c>
      <c r="H5690" t="s">
        <v>9475</v>
      </c>
      <c r="I5690" t="s">
        <v>14</v>
      </c>
      <c r="J5690" s="4">
        <v>45597</v>
      </c>
      <c r="K5690" t="s">
        <v>5251</v>
      </c>
      <c r="L5690" s="5">
        <v>545000</v>
      </c>
      <c r="M5690" s="28">
        <f t="shared" si="88"/>
        <v>545000</v>
      </c>
      <c r="N5690">
        <f>2025-Table1[[#This Row],[Year]]</f>
        <v>9</v>
      </c>
    </row>
    <row r="5691" spans="1:14" x14ac:dyDescent="0.3">
      <c r="A5691" t="s">
        <v>21</v>
      </c>
      <c r="B5691" t="s">
        <v>276</v>
      </c>
      <c r="C5691">
        <v>2019</v>
      </c>
      <c r="D5691" s="3">
        <v>5</v>
      </c>
      <c r="E5691" s="3">
        <v>1</v>
      </c>
      <c r="F5691" t="s">
        <v>13</v>
      </c>
      <c r="G5691" s="15">
        <f>IF(Table1[[#This Row],[Transmission]]="Manual", 0, 1)</f>
        <v>0</v>
      </c>
      <c r="H5691" t="s">
        <v>9475</v>
      </c>
      <c r="I5691" t="s">
        <v>17</v>
      </c>
      <c r="J5691" s="4">
        <v>45597</v>
      </c>
      <c r="K5691" t="s">
        <v>5252</v>
      </c>
      <c r="L5691" s="5">
        <v>365000</v>
      </c>
      <c r="M5691" s="28">
        <f t="shared" si="88"/>
        <v>365000</v>
      </c>
      <c r="N5691">
        <f>2025-Table1[[#This Row],[Year]]</f>
        <v>6</v>
      </c>
    </row>
    <row r="5692" spans="1:14" x14ac:dyDescent="0.3">
      <c r="A5692" t="s">
        <v>58</v>
      </c>
      <c r="B5692" t="s">
        <v>91</v>
      </c>
      <c r="C5692">
        <v>2013</v>
      </c>
      <c r="D5692" s="3">
        <v>11</v>
      </c>
      <c r="E5692" s="3">
        <v>25000</v>
      </c>
      <c r="F5692" t="s">
        <v>13</v>
      </c>
      <c r="G5692" s="15">
        <f>IF(Table1[[#This Row],[Transmission]]="Manual", 0, 1)</f>
        <v>0</v>
      </c>
      <c r="H5692" t="s">
        <v>9472</v>
      </c>
      <c r="I5692" t="s">
        <v>17</v>
      </c>
      <c r="J5692" s="4">
        <v>45505</v>
      </c>
      <c r="K5692" t="s">
        <v>5253</v>
      </c>
      <c r="L5692" s="5">
        <v>950000</v>
      </c>
      <c r="M5692" s="28">
        <f t="shared" si="88"/>
        <v>950000</v>
      </c>
      <c r="N5692">
        <f>2025-Table1[[#This Row],[Year]]</f>
        <v>12</v>
      </c>
    </row>
    <row r="5693" spans="1:14" x14ac:dyDescent="0.3">
      <c r="A5693" t="s">
        <v>61</v>
      </c>
      <c r="B5693" t="s">
        <v>62</v>
      </c>
      <c r="C5693">
        <v>2016</v>
      </c>
      <c r="D5693" s="3">
        <v>8</v>
      </c>
      <c r="E5693" s="3">
        <v>38000</v>
      </c>
      <c r="F5693" t="s">
        <v>13</v>
      </c>
      <c r="G5693" s="15">
        <f>IF(Table1[[#This Row],[Transmission]]="Manual", 0, 1)</f>
        <v>0</v>
      </c>
      <c r="H5693" t="s">
        <v>9475</v>
      </c>
      <c r="I5693" t="s">
        <v>14</v>
      </c>
      <c r="J5693" s="4">
        <v>45597</v>
      </c>
      <c r="K5693" t="s">
        <v>4610</v>
      </c>
      <c r="L5693" s="5">
        <v>235000</v>
      </c>
      <c r="M5693" s="28">
        <f t="shared" si="88"/>
        <v>235000</v>
      </c>
      <c r="N5693">
        <f>2025-Table1[[#This Row],[Year]]</f>
        <v>9</v>
      </c>
    </row>
    <row r="5694" spans="1:14" x14ac:dyDescent="0.3">
      <c r="A5694" t="s">
        <v>44</v>
      </c>
      <c r="B5694" t="s">
        <v>89</v>
      </c>
      <c r="C5694">
        <v>2017</v>
      </c>
      <c r="D5694" s="3">
        <v>7</v>
      </c>
      <c r="E5694" s="3">
        <v>63000</v>
      </c>
      <c r="F5694" t="s">
        <v>13</v>
      </c>
      <c r="G5694" s="15">
        <f>IF(Table1[[#This Row],[Transmission]]="Manual", 0, 1)</f>
        <v>0</v>
      </c>
      <c r="H5694" t="s">
        <v>9475</v>
      </c>
      <c r="I5694" t="s">
        <v>2903</v>
      </c>
      <c r="J5694" s="4">
        <v>45597</v>
      </c>
      <c r="K5694" t="s">
        <v>5254</v>
      </c>
      <c r="L5694" s="5">
        <v>515000</v>
      </c>
      <c r="M5694" s="28">
        <f t="shared" si="88"/>
        <v>515000</v>
      </c>
      <c r="N5694">
        <f>2025-Table1[[#This Row],[Year]]</f>
        <v>8</v>
      </c>
    </row>
    <row r="5695" spans="1:14" x14ac:dyDescent="0.3">
      <c r="A5695" t="s">
        <v>101</v>
      </c>
      <c r="B5695" t="s">
        <v>598</v>
      </c>
      <c r="C5695">
        <v>2012</v>
      </c>
      <c r="D5695" s="3">
        <v>12</v>
      </c>
      <c r="E5695" s="3">
        <v>75000</v>
      </c>
      <c r="F5695" t="s">
        <v>13</v>
      </c>
      <c r="G5695" s="15">
        <f>IF(Table1[[#This Row],[Transmission]]="Manual", 0, 1)</f>
        <v>0</v>
      </c>
      <c r="H5695" t="s">
        <v>9475</v>
      </c>
      <c r="I5695" t="s">
        <v>2903</v>
      </c>
      <c r="J5695" s="4">
        <v>45597</v>
      </c>
      <c r="K5695" t="s">
        <v>5255</v>
      </c>
      <c r="L5695" s="5">
        <v>145000</v>
      </c>
      <c r="M5695" s="28">
        <f t="shared" si="88"/>
        <v>145000</v>
      </c>
      <c r="N5695">
        <f>2025-Table1[[#This Row],[Year]]</f>
        <v>13</v>
      </c>
    </row>
    <row r="5696" spans="1:14" x14ac:dyDescent="0.3">
      <c r="A5696" t="s">
        <v>21</v>
      </c>
      <c r="B5696" t="s">
        <v>49</v>
      </c>
      <c r="C5696">
        <v>2021</v>
      </c>
      <c r="D5696" s="3">
        <v>3</v>
      </c>
      <c r="E5696" s="3">
        <v>64000</v>
      </c>
      <c r="F5696" t="s">
        <v>13</v>
      </c>
      <c r="G5696" s="15">
        <f>IF(Table1[[#This Row],[Transmission]]="Manual", 0, 1)</f>
        <v>0</v>
      </c>
      <c r="H5696" t="s">
        <v>9472</v>
      </c>
      <c r="I5696" t="s">
        <v>2903</v>
      </c>
      <c r="J5696" s="4">
        <v>45597</v>
      </c>
      <c r="K5696" t="s">
        <v>5256</v>
      </c>
      <c r="L5696" s="5">
        <v>899000</v>
      </c>
      <c r="M5696" s="28">
        <f t="shared" si="88"/>
        <v>899000</v>
      </c>
      <c r="N5696">
        <f>2025-Table1[[#This Row],[Year]]</f>
        <v>4</v>
      </c>
    </row>
    <row r="5697" spans="1:14" x14ac:dyDescent="0.3">
      <c r="A5697" t="s">
        <v>11</v>
      </c>
      <c r="B5697" t="s">
        <v>624</v>
      </c>
      <c r="C5697">
        <v>2008</v>
      </c>
      <c r="D5697" s="3">
        <v>16</v>
      </c>
      <c r="E5697" s="3">
        <v>95000</v>
      </c>
      <c r="F5697" t="s">
        <v>25</v>
      </c>
      <c r="G5697" s="15">
        <f>IF(Table1[[#This Row],[Transmission]]="Manual", 0, 1)</f>
        <v>1</v>
      </c>
      <c r="H5697" t="s">
        <v>9475</v>
      </c>
      <c r="I5697" t="s">
        <v>2903</v>
      </c>
      <c r="J5697" s="4">
        <v>45597</v>
      </c>
      <c r="K5697" t="s">
        <v>5257</v>
      </c>
      <c r="L5697" s="5">
        <v>250000</v>
      </c>
      <c r="M5697" s="28">
        <f t="shared" si="88"/>
        <v>250000</v>
      </c>
      <c r="N5697">
        <f>2025-Table1[[#This Row],[Year]]</f>
        <v>17</v>
      </c>
    </row>
    <row r="5698" spans="1:14" x14ac:dyDescent="0.3">
      <c r="A5698" t="s">
        <v>21</v>
      </c>
      <c r="B5698" t="s">
        <v>1275</v>
      </c>
      <c r="C5698">
        <v>2018</v>
      </c>
      <c r="D5698" s="3">
        <v>6</v>
      </c>
      <c r="E5698" s="3">
        <v>150000</v>
      </c>
      <c r="F5698" t="s">
        <v>25</v>
      </c>
      <c r="G5698" s="15">
        <f>IF(Table1[[#This Row],[Transmission]]="Manual", 0, 1)</f>
        <v>1</v>
      </c>
      <c r="H5698" t="s">
        <v>9472</v>
      </c>
      <c r="I5698" t="s">
        <v>2903</v>
      </c>
      <c r="J5698" s="4">
        <v>45566</v>
      </c>
      <c r="K5698" t="s">
        <v>5258</v>
      </c>
      <c r="L5698" s="5">
        <v>220000</v>
      </c>
      <c r="M5698" s="28">
        <f t="shared" si="88"/>
        <v>220000</v>
      </c>
      <c r="N5698">
        <f>2025-Table1[[#This Row],[Year]]</f>
        <v>7</v>
      </c>
    </row>
    <row r="5699" spans="1:14" x14ac:dyDescent="0.3">
      <c r="A5699" t="s">
        <v>61</v>
      </c>
      <c r="B5699" t="s">
        <v>700</v>
      </c>
      <c r="C5699">
        <v>2016</v>
      </c>
      <c r="D5699" s="3">
        <v>8</v>
      </c>
      <c r="E5699" s="3">
        <v>86000</v>
      </c>
      <c r="F5699" t="s">
        <v>13</v>
      </c>
      <c r="G5699" s="15">
        <f>IF(Table1[[#This Row],[Transmission]]="Manual", 0, 1)</f>
        <v>0</v>
      </c>
      <c r="H5699" t="s">
        <v>9472</v>
      </c>
      <c r="I5699" t="s">
        <v>17</v>
      </c>
      <c r="J5699" s="4">
        <v>45597</v>
      </c>
      <c r="K5699" t="s">
        <v>5259</v>
      </c>
      <c r="L5699" s="5">
        <v>375001</v>
      </c>
      <c r="M5699" s="28">
        <f t="shared" ref="M5699:M5762" si="89">VALUE(SUBSTITUTE(SUBSTITUTE(L5699,"₹"," "),",",""))</f>
        <v>375001</v>
      </c>
      <c r="N5699">
        <f>2025-Table1[[#This Row],[Year]]</f>
        <v>9</v>
      </c>
    </row>
    <row r="5700" spans="1:14" x14ac:dyDescent="0.3">
      <c r="A5700" t="s">
        <v>44</v>
      </c>
      <c r="B5700" t="s">
        <v>89</v>
      </c>
      <c r="C5700">
        <v>2012</v>
      </c>
      <c r="D5700" s="3">
        <v>12</v>
      </c>
      <c r="E5700" s="3">
        <v>120000</v>
      </c>
      <c r="F5700" t="s">
        <v>25</v>
      </c>
      <c r="G5700" s="15">
        <f>IF(Table1[[#This Row],[Transmission]]="Manual", 0, 1)</f>
        <v>1</v>
      </c>
      <c r="H5700" t="s">
        <v>9475</v>
      </c>
      <c r="I5700" t="s">
        <v>17</v>
      </c>
      <c r="J5700" s="4">
        <v>45597</v>
      </c>
      <c r="K5700" t="s">
        <v>5260</v>
      </c>
      <c r="L5700" s="5">
        <v>450000</v>
      </c>
      <c r="M5700" s="28">
        <f t="shared" si="89"/>
        <v>450000</v>
      </c>
      <c r="N5700">
        <f>2025-Table1[[#This Row],[Year]]</f>
        <v>13</v>
      </c>
    </row>
    <row r="5701" spans="1:14" x14ac:dyDescent="0.3">
      <c r="A5701" t="s">
        <v>44</v>
      </c>
      <c r="B5701" t="s">
        <v>1979</v>
      </c>
      <c r="C5701">
        <v>2012</v>
      </c>
      <c r="D5701" s="3">
        <v>12</v>
      </c>
      <c r="E5701" s="3">
        <v>48449</v>
      </c>
      <c r="F5701" t="s">
        <v>13</v>
      </c>
      <c r="G5701" s="15">
        <f>IF(Table1[[#This Row],[Transmission]]="Manual", 0, 1)</f>
        <v>0</v>
      </c>
      <c r="H5701" t="s">
        <v>9475</v>
      </c>
      <c r="I5701" t="s">
        <v>14</v>
      </c>
      <c r="J5701" s="4">
        <v>45597</v>
      </c>
      <c r="K5701" t="s">
        <v>5261</v>
      </c>
      <c r="L5701" s="5">
        <v>210000</v>
      </c>
      <c r="M5701" s="28">
        <f t="shared" si="89"/>
        <v>210000</v>
      </c>
      <c r="N5701">
        <f>2025-Table1[[#This Row],[Year]]</f>
        <v>13</v>
      </c>
    </row>
    <row r="5702" spans="1:14" x14ac:dyDescent="0.3">
      <c r="A5702" t="s">
        <v>21</v>
      </c>
      <c r="B5702" t="s">
        <v>111</v>
      </c>
      <c r="C5702">
        <v>2014</v>
      </c>
      <c r="D5702" s="3">
        <v>10</v>
      </c>
      <c r="E5702" s="3">
        <v>123000</v>
      </c>
      <c r="F5702" t="s">
        <v>13</v>
      </c>
      <c r="G5702" s="15">
        <f>IF(Table1[[#This Row],[Transmission]]="Manual", 0, 1)</f>
        <v>0</v>
      </c>
      <c r="H5702" t="s">
        <v>9475</v>
      </c>
      <c r="I5702" t="s">
        <v>14</v>
      </c>
      <c r="J5702" s="4">
        <v>45597</v>
      </c>
      <c r="K5702" t="s">
        <v>1715</v>
      </c>
      <c r="L5702" s="5">
        <v>350000</v>
      </c>
      <c r="M5702" s="28">
        <f t="shared" si="89"/>
        <v>350000</v>
      </c>
      <c r="N5702">
        <f>2025-Table1[[#This Row],[Year]]</f>
        <v>11</v>
      </c>
    </row>
    <row r="5703" spans="1:14" x14ac:dyDescent="0.3">
      <c r="A5703" t="s">
        <v>44</v>
      </c>
      <c r="B5703" t="s">
        <v>83</v>
      </c>
      <c r="C5703">
        <v>2012</v>
      </c>
      <c r="D5703" s="3">
        <v>12</v>
      </c>
      <c r="E5703" s="3">
        <v>74000</v>
      </c>
      <c r="F5703" t="s">
        <v>13</v>
      </c>
      <c r="G5703" s="15">
        <f>IF(Table1[[#This Row],[Transmission]]="Manual", 0, 1)</f>
        <v>0</v>
      </c>
      <c r="H5703" t="s">
        <v>9472</v>
      </c>
      <c r="I5703" t="s">
        <v>17</v>
      </c>
      <c r="J5703" s="4">
        <v>45597</v>
      </c>
      <c r="K5703" t="s">
        <v>5262</v>
      </c>
      <c r="L5703" s="5">
        <v>295000</v>
      </c>
      <c r="M5703" s="28">
        <f t="shared" si="89"/>
        <v>295000</v>
      </c>
      <c r="N5703">
        <f>2025-Table1[[#This Row],[Year]]</f>
        <v>13</v>
      </c>
    </row>
    <row r="5704" spans="1:14" x14ac:dyDescent="0.3">
      <c r="A5704" t="s">
        <v>97</v>
      </c>
      <c r="B5704" t="s">
        <v>1138</v>
      </c>
      <c r="C5704">
        <v>2022</v>
      </c>
      <c r="D5704" s="3">
        <v>2</v>
      </c>
      <c r="E5704" s="3">
        <v>84000</v>
      </c>
      <c r="F5704" t="s">
        <v>25</v>
      </c>
      <c r="G5704" s="15">
        <f>IF(Table1[[#This Row],[Transmission]]="Manual", 0, 1)</f>
        <v>1</v>
      </c>
      <c r="H5704" t="s">
        <v>9472</v>
      </c>
      <c r="I5704" t="s">
        <v>14</v>
      </c>
      <c r="J5704" s="4">
        <v>45597</v>
      </c>
      <c r="K5704" t="s">
        <v>5263</v>
      </c>
      <c r="L5704" s="5">
        <v>1030000</v>
      </c>
      <c r="M5704" s="28">
        <f t="shared" si="89"/>
        <v>1030000</v>
      </c>
      <c r="N5704">
        <f>2025-Table1[[#This Row],[Year]]</f>
        <v>3</v>
      </c>
    </row>
    <row r="5705" spans="1:14" x14ac:dyDescent="0.3">
      <c r="A5705" t="s">
        <v>15</v>
      </c>
      <c r="B5705" t="s">
        <v>93</v>
      </c>
      <c r="C5705">
        <v>2015</v>
      </c>
      <c r="D5705" s="3">
        <v>9</v>
      </c>
      <c r="E5705" s="3">
        <v>95000</v>
      </c>
      <c r="F5705" t="s">
        <v>13</v>
      </c>
      <c r="G5705" s="15">
        <f>IF(Table1[[#This Row],[Transmission]]="Manual", 0, 1)</f>
        <v>0</v>
      </c>
      <c r="H5705" t="s">
        <v>9475</v>
      </c>
      <c r="I5705" t="s">
        <v>17</v>
      </c>
      <c r="J5705" s="4">
        <v>45597</v>
      </c>
      <c r="K5705" t="s">
        <v>1309</v>
      </c>
      <c r="L5705" s="5">
        <v>1145000</v>
      </c>
      <c r="M5705" s="28">
        <f t="shared" si="89"/>
        <v>1145000</v>
      </c>
      <c r="N5705">
        <f>2025-Table1[[#This Row],[Year]]</f>
        <v>10</v>
      </c>
    </row>
    <row r="5706" spans="1:14" x14ac:dyDescent="0.3">
      <c r="A5706" t="s">
        <v>44</v>
      </c>
      <c r="B5706" t="s">
        <v>405</v>
      </c>
      <c r="C5706">
        <v>2020</v>
      </c>
      <c r="D5706" s="3">
        <v>4</v>
      </c>
      <c r="E5706" s="3">
        <v>64259</v>
      </c>
      <c r="F5706" t="s">
        <v>13</v>
      </c>
      <c r="G5706" s="15">
        <f>IF(Table1[[#This Row],[Transmission]]="Manual", 0, 1)</f>
        <v>0</v>
      </c>
      <c r="H5706" t="s">
        <v>9475</v>
      </c>
      <c r="I5706" t="s">
        <v>2903</v>
      </c>
      <c r="J5706" s="4">
        <v>45597</v>
      </c>
      <c r="K5706" t="s">
        <v>5264</v>
      </c>
      <c r="L5706" s="5">
        <v>636000</v>
      </c>
      <c r="M5706" s="28">
        <f t="shared" si="89"/>
        <v>636000</v>
      </c>
      <c r="N5706">
        <f>2025-Table1[[#This Row],[Year]]</f>
        <v>5</v>
      </c>
    </row>
    <row r="5707" spans="1:14" x14ac:dyDescent="0.3">
      <c r="A5707" t="s">
        <v>21</v>
      </c>
      <c r="B5707" t="s">
        <v>68</v>
      </c>
      <c r="C5707">
        <v>2019</v>
      </c>
      <c r="D5707" s="3">
        <v>5</v>
      </c>
      <c r="E5707" s="3">
        <v>85000</v>
      </c>
      <c r="F5707" t="s">
        <v>13</v>
      </c>
      <c r="G5707" s="15">
        <f>IF(Table1[[#This Row],[Transmission]]="Manual", 0, 1)</f>
        <v>0</v>
      </c>
      <c r="H5707" t="s">
        <v>9475</v>
      </c>
      <c r="I5707" t="s">
        <v>2903</v>
      </c>
      <c r="J5707" s="4">
        <v>45597</v>
      </c>
      <c r="K5707" t="s">
        <v>4594</v>
      </c>
      <c r="L5707" s="5">
        <v>449000</v>
      </c>
      <c r="M5707" s="28">
        <f t="shared" si="89"/>
        <v>449000</v>
      </c>
      <c r="N5707">
        <f>2025-Table1[[#This Row],[Year]]</f>
        <v>6</v>
      </c>
    </row>
    <row r="5708" spans="1:14" x14ac:dyDescent="0.3">
      <c r="A5708" t="s">
        <v>11</v>
      </c>
      <c r="B5708" t="s">
        <v>285</v>
      </c>
      <c r="C5708">
        <v>2018</v>
      </c>
      <c r="D5708" s="3">
        <v>6</v>
      </c>
      <c r="E5708" s="3">
        <v>68000</v>
      </c>
      <c r="F5708" t="s">
        <v>25</v>
      </c>
      <c r="G5708" s="15">
        <f>IF(Table1[[#This Row],[Transmission]]="Manual", 0, 1)</f>
        <v>1</v>
      </c>
      <c r="H5708" t="s">
        <v>9472</v>
      </c>
      <c r="I5708" t="s">
        <v>2903</v>
      </c>
      <c r="J5708" s="4">
        <v>45597</v>
      </c>
      <c r="K5708" t="s">
        <v>5265</v>
      </c>
      <c r="L5708" s="5">
        <v>550000</v>
      </c>
      <c r="M5708" s="28">
        <f t="shared" si="89"/>
        <v>550000</v>
      </c>
      <c r="N5708">
        <f>2025-Table1[[#This Row],[Year]]</f>
        <v>7</v>
      </c>
    </row>
    <row r="5709" spans="1:14" x14ac:dyDescent="0.3">
      <c r="A5709" t="s">
        <v>21</v>
      </c>
      <c r="B5709" t="s">
        <v>49</v>
      </c>
      <c r="C5709">
        <v>2016</v>
      </c>
      <c r="D5709" s="3">
        <v>8</v>
      </c>
      <c r="E5709" s="3">
        <v>90000</v>
      </c>
      <c r="F5709" t="s">
        <v>13</v>
      </c>
      <c r="G5709" s="15">
        <f>IF(Table1[[#This Row],[Transmission]]="Manual", 0, 1)</f>
        <v>0</v>
      </c>
      <c r="H5709" t="s">
        <v>9475</v>
      </c>
      <c r="I5709" t="s">
        <v>2903</v>
      </c>
      <c r="J5709" s="4">
        <v>45597</v>
      </c>
      <c r="K5709" t="s">
        <v>4540</v>
      </c>
      <c r="L5709" s="5">
        <v>689000</v>
      </c>
      <c r="M5709" s="28">
        <f t="shared" si="89"/>
        <v>689000</v>
      </c>
      <c r="N5709">
        <f>2025-Table1[[#This Row],[Year]]</f>
        <v>9</v>
      </c>
    </row>
    <row r="5710" spans="1:14" x14ac:dyDescent="0.3">
      <c r="A5710" t="s">
        <v>21</v>
      </c>
      <c r="B5710" t="s">
        <v>231</v>
      </c>
      <c r="C5710">
        <v>2019</v>
      </c>
      <c r="D5710" s="3">
        <v>5</v>
      </c>
      <c r="E5710" s="3">
        <v>17405</v>
      </c>
      <c r="F5710" t="s">
        <v>13</v>
      </c>
      <c r="G5710" s="15">
        <f>IF(Table1[[#This Row],[Transmission]]="Manual", 0, 1)</f>
        <v>0</v>
      </c>
      <c r="H5710" t="s">
        <v>9472</v>
      </c>
      <c r="I5710" t="s">
        <v>14</v>
      </c>
      <c r="J5710" s="4">
        <v>45597</v>
      </c>
      <c r="K5710" t="s">
        <v>2824</v>
      </c>
      <c r="L5710" s="5">
        <v>325000</v>
      </c>
      <c r="M5710" s="28">
        <f t="shared" si="89"/>
        <v>325000</v>
      </c>
      <c r="N5710">
        <f>2025-Table1[[#This Row],[Year]]</f>
        <v>6</v>
      </c>
    </row>
    <row r="5711" spans="1:14" x14ac:dyDescent="0.3">
      <c r="A5711" t="s">
        <v>21</v>
      </c>
      <c r="B5711" t="s">
        <v>24</v>
      </c>
      <c r="C5711">
        <v>2019</v>
      </c>
      <c r="D5711" s="3">
        <v>5</v>
      </c>
      <c r="E5711" s="3">
        <v>75000</v>
      </c>
      <c r="F5711" t="s">
        <v>25</v>
      </c>
      <c r="G5711" s="15">
        <f>IF(Table1[[#This Row],[Transmission]]="Manual", 0, 1)</f>
        <v>1</v>
      </c>
      <c r="H5711" t="s">
        <v>9475</v>
      </c>
      <c r="I5711" t="s">
        <v>14</v>
      </c>
      <c r="J5711" s="4">
        <v>45597</v>
      </c>
      <c r="K5711" t="s">
        <v>2922</v>
      </c>
      <c r="L5711" s="5">
        <v>650000</v>
      </c>
      <c r="M5711" s="28">
        <f t="shared" si="89"/>
        <v>650000</v>
      </c>
      <c r="N5711">
        <f>2025-Table1[[#This Row],[Year]]</f>
        <v>6</v>
      </c>
    </row>
    <row r="5712" spans="1:14" x14ac:dyDescent="0.3">
      <c r="A5712" t="s">
        <v>33</v>
      </c>
      <c r="B5712" t="s">
        <v>34</v>
      </c>
      <c r="C5712">
        <v>2021</v>
      </c>
      <c r="D5712" s="3">
        <v>3</v>
      </c>
      <c r="E5712" s="3">
        <v>42850</v>
      </c>
      <c r="F5712" t="s">
        <v>13</v>
      </c>
      <c r="G5712" s="15">
        <f>IF(Table1[[#This Row],[Transmission]]="Manual", 0, 1)</f>
        <v>0</v>
      </c>
      <c r="H5712" t="s">
        <v>9472</v>
      </c>
      <c r="I5712" t="s">
        <v>17</v>
      </c>
      <c r="J5712" s="4">
        <v>45597</v>
      </c>
      <c r="K5712" t="s">
        <v>5266</v>
      </c>
      <c r="L5712" s="5">
        <v>900000</v>
      </c>
      <c r="M5712" s="28">
        <f t="shared" si="89"/>
        <v>900000</v>
      </c>
      <c r="N5712">
        <f>2025-Table1[[#This Row],[Year]]</f>
        <v>4</v>
      </c>
    </row>
    <row r="5713" spans="1:14" x14ac:dyDescent="0.3">
      <c r="A5713" t="s">
        <v>58</v>
      </c>
      <c r="B5713" t="s">
        <v>91</v>
      </c>
      <c r="C5713">
        <v>2012</v>
      </c>
      <c r="D5713" s="3">
        <v>12</v>
      </c>
      <c r="E5713" s="3">
        <v>68000</v>
      </c>
      <c r="F5713" t="s">
        <v>25</v>
      </c>
      <c r="G5713" s="15">
        <f>IF(Table1[[#This Row],[Transmission]]="Manual", 0, 1)</f>
        <v>1</v>
      </c>
      <c r="H5713" t="s">
        <v>9475</v>
      </c>
      <c r="I5713" t="s">
        <v>17</v>
      </c>
      <c r="J5713" s="4">
        <v>45597</v>
      </c>
      <c r="K5713" t="s">
        <v>5267</v>
      </c>
      <c r="L5713" s="5">
        <v>750000</v>
      </c>
      <c r="M5713" s="28">
        <f t="shared" si="89"/>
        <v>750000</v>
      </c>
      <c r="N5713">
        <f>2025-Table1[[#This Row],[Year]]</f>
        <v>13</v>
      </c>
    </row>
    <row r="5714" spans="1:14" x14ac:dyDescent="0.3">
      <c r="A5714" t="s">
        <v>21</v>
      </c>
      <c r="B5714" t="s">
        <v>111</v>
      </c>
      <c r="C5714">
        <v>2017</v>
      </c>
      <c r="D5714" s="3">
        <v>7</v>
      </c>
      <c r="E5714" s="3">
        <v>58670</v>
      </c>
      <c r="F5714" t="s">
        <v>13</v>
      </c>
      <c r="G5714" s="15">
        <f>IF(Table1[[#This Row],[Transmission]]="Manual", 0, 1)</f>
        <v>0</v>
      </c>
      <c r="H5714" t="s">
        <v>9472</v>
      </c>
      <c r="I5714" t="s">
        <v>14</v>
      </c>
      <c r="J5714" s="4">
        <v>45597</v>
      </c>
      <c r="K5714" t="s">
        <v>5268</v>
      </c>
      <c r="L5714" s="5">
        <v>365000</v>
      </c>
      <c r="M5714" s="28">
        <f t="shared" si="89"/>
        <v>365000</v>
      </c>
      <c r="N5714">
        <f>2025-Table1[[#This Row],[Year]]</f>
        <v>8</v>
      </c>
    </row>
    <row r="5715" spans="1:14" x14ac:dyDescent="0.3">
      <c r="A5715" t="s">
        <v>21</v>
      </c>
      <c r="B5715" t="s">
        <v>99</v>
      </c>
      <c r="C5715">
        <v>2019</v>
      </c>
      <c r="D5715" s="3">
        <v>5</v>
      </c>
      <c r="E5715" s="3">
        <v>43000</v>
      </c>
      <c r="F5715" t="s">
        <v>25</v>
      </c>
      <c r="G5715" s="15">
        <f>IF(Table1[[#This Row],[Transmission]]="Manual", 0, 1)</f>
        <v>1</v>
      </c>
      <c r="H5715" t="s">
        <v>9475</v>
      </c>
      <c r="I5715" t="s">
        <v>2903</v>
      </c>
      <c r="J5715" s="4">
        <v>45597</v>
      </c>
      <c r="K5715" t="s">
        <v>5269</v>
      </c>
      <c r="L5715" s="5">
        <v>520000</v>
      </c>
      <c r="M5715" s="28">
        <f t="shared" si="89"/>
        <v>520000</v>
      </c>
      <c r="N5715">
        <f>2025-Table1[[#This Row],[Year]]</f>
        <v>6</v>
      </c>
    </row>
    <row r="5716" spans="1:14" x14ac:dyDescent="0.3">
      <c r="A5716" t="s">
        <v>101</v>
      </c>
      <c r="B5716" t="s">
        <v>5270</v>
      </c>
      <c r="C5716">
        <v>2011</v>
      </c>
      <c r="D5716" s="3">
        <v>13</v>
      </c>
      <c r="E5716" s="3">
        <v>138000</v>
      </c>
      <c r="F5716" t="s">
        <v>13</v>
      </c>
      <c r="G5716" s="15">
        <f>IF(Table1[[#This Row],[Transmission]]="Manual", 0, 1)</f>
        <v>0</v>
      </c>
      <c r="H5716" t="s">
        <v>9472</v>
      </c>
      <c r="I5716" t="s">
        <v>17</v>
      </c>
      <c r="J5716" s="4">
        <v>45597</v>
      </c>
      <c r="K5716" t="s">
        <v>5271</v>
      </c>
      <c r="L5716" s="5">
        <v>222200</v>
      </c>
      <c r="M5716" s="28">
        <f t="shared" si="89"/>
        <v>222200</v>
      </c>
      <c r="N5716">
        <f>2025-Table1[[#This Row],[Year]]</f>
        <v>14</v>
      </c>
    </row>
    <row r="5717" spans="1:14" x14ac:dyDescent="0.3">
      <c r="A5717" t="s">
        <v>21</v>
      </c>
      <c r="B5717" t="s">
        <v>111</v>
      </c>
      <c r="C5717">
        <v>2016</v>
      </c>
      <c r="D5717" s="3">
        <v>8</v>
      </c>
      <c r="E5717" s="3">
        <v>62000</v>
      </c>
      <c r="F5717" t="s">
        <v>25</v>
      </c>
      <c r="G5717" s="15">
        <f>IF(Table1[[#This Row],[Transmission]]="Manual", 0, 1)</f>
        <v>1</v>
      </c>
      <c r="H5717" t="s">
        <v>9475</v>
      </c>
      <c r="I5717" t="s">
        <v>14</v>
      </c>
      <c r="J5717" s="4">
        <v>45597</v>
      </c>
      <c r="K5717" t="s">
        <v>5272</v>
      </c>
      <c r="L5717" s="5">
        <v>365000</v>
      </c>
      <c r="M5717" s="28">
        <f t="shared" si="89"/>
        <v>365000</v>
      </c>
      <c r="N5717">
        <f>2025-Table1[[#This Row],[Year]]</f>
        <v>9</v>
      </c>
    </row>
    <row r="5718" spans="1:14" x14ac:dyDescent="0.3">
      <c r="A5718" t="s">
        <v>21</v>
      </c>
      <c r="B5718" t="s">
        <v>1275</v>
      </c>
      <c r="C5718">
        <v>2009</v>
      </c>
      <c r="D5718" s="3">
        <v>15</v>
      </c>
      <c r="E5718" s="3">
        <v>72000</v>
      </c>
      <c r="F5718" t="s">
        <v>13</v>
      </c>
      <c r="G5718" s="15">
        <f>IF(Table1[[#This Row],[Transmission]]="Manual", 0, 1)</f>
        <v>0</v>
      </c>
      <c r="H5718" t="s">
        <v>9475</v>
      </c>
      <c r="I5718" t="s">
        <v>2903</v>
      </c>
      <c r="J5718" s="4">
        <v>45597</v>
      </c>
      <c r="K5718" t="s">
        <v>5273</v>
      </c>
      <c r="L5718" s="5">
        <v>115000</v>
      </c>
      <c r="M5718" s="28">
        <f t="shared" si="89"/>
        <v>115000</v>
      </c>
      <c r="N5718">
        <f>2025-Table1[[#This Row],[Year]]</f>
        <v>16</v>
      </c>
    </row>
    <row r="5719" spans="1:14" x14ac:dyDescent="0.3">
      <c r="A5719" t="s">
        <v>44</v>
      </c>
      <c r="B5719" t="s">
        <v>133</v>
      </c>
      <c r="C5719">
        <v>2017</v>
      </c>
      <c r="D5719" s="3">
        <v>7</v>
      </c>
      <c r="E5719" s="3">
        <v>39510</v>
      </c>
      <c r="F5719" t="s">
        <v>25</v>
      </c>
      <c r="G5719" s="15">
        <f>IF(Table1[[#This Row],[Transmission]]="Manual", 0, 1)</f>
        <v>1</v>
      </c>
      <c r="H5719" t="s">
        <v>9475</v>
      </c>
      <c r="I5719" t="s">
        <v>14</v>
      </c>
      <c r="J5719" s="4">
        <v>45597</v>
      </c>
      <c r="K5719" t="s">
        <v>2444</v>
      </c>
      <c r="L5719" s="5">
        <v>425100</v>
      </c>
      <c r="M5719" s="28">
        <f t="shared" si="89"/>
        <v>425100</v>
      </c>
      <c r="N5719">
        <f>2025-Table1[[#This Row],[Year]]</f>
        <v>8</v>
      </c>
    </row>
    <row r="5720" spans="1:14" x14ac:dyDescent="0.3">
      <c r="A5720" t="s">
        <v>21</v>
      </c>
      <c r="B5720" t="s">
        <v>111</v>
      </c>
      <c r="C5720">
        <v>2016</v>
      </c>
      <c r="D5720" s="3">
        <v>8</v>
      </c>
      <c r="E5720" s="3">
        <v>42000</v>
      </c>
      <c r="F5720" t="s">
        <v>25</v>
      </c>
      <c r="G5720" s="15">
        <f>IF(Table1[[#This Row],[Transmission]]="Manual", 0, 1)</f>
        <v>1</v>
      </c>
      <c r="H5720" t="s">
        <v>9472</v>
      </c>
      <c r="I5720" t="s">
        <v>14</v>
      </c>
      <c r="J5720" s="4">
        <v>45597</v>
      </c>
      <c r="K5720" t="s">
        <v>5274</v>
      </c>
      <c r="L5720" s="5">
        <v>311000</v>
      </c>
      <c r="M5720" s="28">
        <f t="shared" si="89"/>
        <v>311000</v>
      </c>
      <c r="N5720">
        <f>2025-Table1[[#This Row],[Year]]</f>
        <v>9</v>
      </c>
    </row>
    <row r="5721" spans="1:14" x14ac:dyDescent="0.3">
      <c r="A5721" t="s">
        <v>44</v>
      </c>
      <c r="B5721" t="s">
        <v>1979</v>
      </c>
      <c r="C5721">
        <v>2016</v>
      </c>
      <c r="D5721" s="3">
        <v>8</v>
      </c>
      <c r="E5721" s="3">
        <v>45000</v>
      </c>
      <c r="F5721" t="s">
        <v>13</v>
      </c>
      <c r="G5721" s="15">
        <f>IF(Table1[[#This Row],[Transmission]]="Manual", 0, 1)</f>
        <v>0</v>
      </c>
      <c r="H5721" t="s">
        <v>9472</v>
      </c>
      <c r="I5721" t="s">
        <v>2903</v>
      </c>
      <c r="J5721" s="4">
        <v>45597</v>
      </c>
      <c r="K5721" t="s">
        <v>5275</v>
      </c>
      <c r="L5721" s="5">
        <v>275000</v>
      </c>
      <c r="M5721" s="28">
        <f t="shared" si="89"/>
        <v>275000</v>
      </c>
      <c r="N5721">
        <f>2025-Table1[[#This Row],[Year]]</f>
        <v>9</v>
      </c>
    </row>
    <row r="5722" spans="1:14" x14ac:dyDescent="0.3">
      <c r="A5722" t="s">
        <v>11</v>
      </c>
      <c r="B5722" t="s">
        <v>285</v>
      </c>
      <c r="C5722">
        <v>2015</v>
      </c>
      <c r="D5722" s="3">
        <v>9</v>
      </c>
      <c r="E5722" s="3">
        <v>50000</v>
      </c>
      <c r="F5722" t="s">
        <v>13</v>
      </c>
      <c r="G5722" s="15">
        <f>IF(Table1[[#This Row],[Transmission]]="Manual", 0, 1)</f>
        <v>0</v>
      </c>
      <c r="H5722" t="s">
        <v>9472</v>
      </c>
      <c r="I5722" t="s">
        <v>14</v>
      </c>
      <c r="J5722" s="4">
        <v>45597</v>
      </c>
      <c r="K5722" t="s">
        <v>5276</v>
      </c>
      <c r="L5722" s="5">
        <v>249991</v>
      </c>
      <c r="M5722" s="28">
        <f t="shared" si="89"/>
        <v>249991</v>
      </c>
      <c r="N5722">
        <f>2025-Table1[[#This Row],[Year]]</f>
        <v>10</v>
      </c>
    </row>
    <row r="5723" spans="1:14" x14ac:dyDescent="0.3">
      <c r="A5723" t="s">
        <v>21</v>
      </c>
      <c r="B5723" t="s">
        <v>49</v>
      </c>
      <c r="C5723">
        <v>2019</v>
      </c>
      <c r="D5723" s="3">
        <v>5</v>
      </c>
      <c r="E5723" s="3">
        <v>59000</v>
      </c>
      <c r="F5723" t="s">
        <v>25</v>
      </c>
      <c r="G5723" s="15">
        <f>IF(Table1[[#This Row],[Transmission]]="Manual", 0, 1)</f>
        <v>1</v>
      </c>
      <c r="H5723" t="s">
        <v>9472</v>
      </c>
      <c r="I5723" t="s">
        <v>2903</v>
      </c>
      <c r="J5723" s="4">
        <v>45597</v>
      </c>
      <c r="K5723" t="s">
        <v>5277</v>
      </c>
      <c r="L5723" s="5">
        <v>1150000</v>
      </c>
      <c r="M5723" s="28">
        <f t="shared" si="89"/>
        <v>1150000</v>
      </c>
      <c r="N5723">
        <f>2025-Table1[[#This Row],[Year]]</f>
        <v>6</v>
      </c>
    </row>
    <row r="5724" spans="1:14" x14ac:dyDescent="0.3">
      <c r="A5724" t="s">
        <v>11</v>
      </c>
      <c r="B5724" t="s">
        <v>285</v>
      </c>
      <c r="C5724">
        <v>2017</v>
      </c>
      <c r="D5724" s="3">
        <v>7</v>
      </c>
      <c r="E5724" s="3">
        <v>85500</v>
      </c>
      <c r="F5724" t="s">
        <v>13</v>
      </c>
      <c r="G5724" s="15">
        <f>IF(Table1[[#This Row],[Transmission]]="Manual", 0, 1)</f>
        <v>0</v>
      </c>
      <c r="H5724" t="s">
        <v>9475</v>
      </c>
      <c r="I5724" t="s">
        <v>2903</v>
      </c>
      <c r="J5724" s="4">
        <v>45597</v>
      </c>
      <c r="K5724" t="s">
        <v>5278</v>
      </c>
      <c r="L5724" s="5">
        <v>295000</v>
      </c>
      <c r="M5724" s="28">
        <f t="shared" si="89"/>
        <v>295000</v>
      </c>
      <c r="N5724">
        <f>2025-Table1[[#This Row],[Year]]</f>
        <v>8</v>
      </c>
    </row>
    <row r="5725" spans="1:14" x14ac:dyDescent="0.3">
      <c r="A5725" t="s">
        <v>21</v>
      </c>
      <c r="B5725" t="s">
        <v>194</v>
      </c>
      <c r="C5725">
        <v>2021</v>
      </c>
      <c r="D5725" s="3">
        <v>3</v>
      </c>
      <c r="E5725" s="3">
        <v>47000</v>
      </c>
      <c r="F5725" t="s">
        <v>25</v>
      </c>
      <c r="G5725" s="15">
        <f>IF(Table1[[#This Row],[Transmission]]="Manual", 0, 1)</f>
        <v>1</v>
      </c>
      <c r="H5725" t="s">
        <v>9472</v>
      </c>
      <c r="I5725" t="s">
        <v>2903</v>
      </c>
      <c r="J5725" s="4">
        <v>45597</v>
      </c>
      <c r="K5725" t="s">
        <v>5279</v>
      </c>
      <c r="L5725" s="5">
        <v>505000</v>
      </c>
      <c r="M5725" s="28">
        <f t="shared" si="89"/>
        <v>505000</v>
      </c>
      <c r="N5725">
        <f>2025-Table1[[#This Row],[Year]]</f>
        <v>4</v>
      </c>
    </row>
    <row r="5726" spans="1:14" x14ac:dyDescent="0.3">
      <c r="A5726" t="s">
        <v>277</v>
      </c>
      <c r="B5726" t="s">
        <v>1189</v>
      </c>
      <c r="C5726">
        <v>2015</v>
      </c>
      <c r="D5726" s="3">
        <v>9</v>
      </c>
      <c r="E5726" s="3">
        <v>61000</v>
      </c>
      <c r="F5726" t="s">
        <v>13</v>
      </c>
      <c r="G5726" s="15">
        <f>IF(Table1[[#This Row],[Transmission]]="Manual", 0, 1)</f>
        <v>0</v>
      </c>
      <c r="H5726" t="s">
        <v>9475</v>
      </c>
      <c r="I5726" t="s">
        <v>17</v>
      </c>
      <c r="J5726" s="4">
        <v>45597</v>
      </c>
      <c r="K5726" t="s">
        <v>5280</v>
      </c>
      <c r="L5726" s="5">
        <v>184000</v>
      </c>
      <c r="M5726" s="28">
        <f t="shared" si="89"/>
        <v>184000</v>
      </c>
      <c r="N5726">
        <f>2025-Table1[[#This Row],[Year]]</f>
        <v>10</v>
      </c>
    </row>
    <row r="5727" spans="1:14" x14ac:dyDescent="0.3">
      <c r="A5727" t="s">
        <v>21</v>
      </c>
      <c r="B5727" t="s">
        <v>131</v>
      </c>
      <c r="C5727">
        <v>2017</v>
      </c>
      <c r="D5727" s="3">
        <v>7</v>
      </c>
      <c r="E5727" s="3">
        <v>48125</v>
      </c>
      <c r="F5727" t="s">
        <v>13</v>
      </c>
      <c r="G5727" s="15">
        <f>IF(Table1[[#This Row],[Transmission]]="Manual", 0, 1)</f>
        <v>0</v>
      </c>
      <c r="H5727" t="s">
        <v>9472</v>
      </c>
      <c r="I5727" t="s">
        <v>14</v>
      </c>
      <c r="J5727" s="4">
        <v>45597</v>
      </c>
      <c r="K5727" t="s">
        <v>5281</v>
      </c>
      <c r="L5727" s="5">
        <v>435000</v>
      </c>
      <c r="M5727" s="28">
        <f t="shared" si="89"/>
        <v>435000</v>
      </c>
      <c r="N5727">
        <f>2025-Table1[[#This Row],[Year]]</f>
        <v>8</v>
      </c>
    </row>
    <row r="5728" spans="1:14" x14ac:dyDescent="0.3">
      <c r="A5728" t="s">
        <v>11</v>
      </c>
      <c r="B5728" t="s">
        <v>285</v>
      </c>
      <c r="C5728">
        <v>2021</v>
      </c>
      <c r="D5728" s="3">
        <v>3</v>
      </c>
      <c r="E5728" s="3">
        <v>119000</v>
      </c>
      <c r="F5728" t="s">
        <v>25</v>
      </c>
      <c r="G5728" s="15">
        <f>IF(Table1[[#This Row],[Transmission]]="Manual", 0, 1)</f>
        <v>1</v>
      </c>
      <c r="H5728" t="s">
        <v>9472</v>
      </c>
      <c r="I5728" t="s">
        <v>17</v>
      </c>
      <c r="J5728" s="4">
        <v>45597</v>
      </c>
      <c r="K5728" t="s">
        <v>5282</v>
      </c>
      <c r="L5728" s="5">
        <v>900000</v>
      </c>
      <c r="M5728" s="28">
        <f t="shared" si="89"/>
        <v>900000</v>
      </c>
      <c r="N5728">
        <f>2025-Table1[[#This Row],[Year]]</f>
        <v>4</v>
      </c>
    </row>
    <row r="5729" spans="1:14" x14ac:dyDescent="0.3">
      <c r="A5729" t="s">
        <v>21</v>
      </c>
      <c r="B5729" t="s">
        <v>747</v>
      </c>
      <c r="C5729">
        <v>2017</v>
      </c>
      <c r="D5729" s="3">
        <v>7</v>
      </c>
      <c r="E5729" s="3">
        <v>56000</v>
      </c>
      <c r="F5729" t="s">
        <v>13</v>
      </c>
      <c r="G5729" s="15">
        <f>IF(Table1[[#This Row],[Transmission]]="Manual", 0, 1)</f>
        <v>0</v>
      </c>
      <c r="H5729" t="s">
        <v>9475</v>
      </c>
      <c r="I5729" t="s">
        <v>17</v>
      </c>
      <c r="J5729" s="4">
        <v>45597</v>
      </c>
      <c r="K5729" t="s">
        <v>5283</v>
      </c>
      <c r="L5729" s="5">
        <v>620000</v>
      </c>
      <c r="M5729" s="28">
        <f t="shared" si="89"/>
        <v>620000</v>
      </c>
      <c r="N5729">
        <f>2025-Table1[[#This Row],[Year]]</f>
        <v>8</v>
      </c>
    </row>
    <row r="5730" spans="1:14" x14ac:dyDescent="0.3">
      <c r="A5730" t="s">
        <v>44</v>
      </c>
      <c r="B5730" t="s">
        <v>295</v>
      </c>
      <c r="C5730">
        <v>2017</v>
      </c>
      <c r="D5730" s="3">
        <v>7</v>
      </c>
      <c r="E5730" s="3">
        <v>55000</v>
      </c>
      <c r="F5730" t="s">
        <v>25</v>
      </c>
      <c r="G5730" s="15">
        <f>IF(Table1[[#This Row],[Transmission]]="Manual", 0, 1)</f>
        <v>1</v>
      </c>
      <c r="H5730" t="s">
        <v>9472</v>
      </c>
      <c r="I5730" t="s">
        <v>17</v>
      </c>
      <c r="J5730" s="4">
        <v>45597</v>
      </c>
      <c r="K5730" t="s">
        <v>5284</v>
      </c>
      <c r="L5730" s="5">
        <v>1190000</v>
      </c>
      <c r="M5730" s="28">
        <f t="shared" si="89"/>
        <v>1190000</v>
      </c>
      <c r="N5730">
        <f>2025-Table1[[#This Row],[Year]]</f>
        <v>8</v>
      </c>
    </row>
    <row r="5731" spans="1:14" x14ac:dyDescent="0.3">
      <c r="A5731" t="s">
        <v>64</v>
      </c>
      <c r="B5731" t="s">
        <v>65</v>
      </c>
      <c r="C5731">
        <v>2020</v>
      </c>
      <c r="D5731" s="3">
        <v>4</v>
      </c>
      <c r="E5731" s="3">
        <v>96000</v>
      </c>
      <c r="F5731" t="s">
        <v>13</v>
      </c>
      <c r="G5731" s="15">
        <f>IF(Table1[[#This Row],[Transmission]]="Manual", 0, 1)</f>
        <v>0</v>
      </c>
      <c r="H5731" t="s">
        <v>9472</v>
      </c>
      <c r="I5731" t="s">
        <v>17</v>
      </c>
      <c r="J5731" s="4">
        <v>45597</v>
      </c>
      <c r="K5731" t="s">
        <v>5285</v>
      </c>
      <c r="L5731" s="5">
        <v>1275000</v>
      </c>
      <c r="M5731" s="28">
        <f t="shared" si="89"/>
        <v>1275000</v>
      </c>
      <c r="N5731">
        <f>2025-Table1[[#This Row],[Year]]</f>
        <v>5</v>
      </c>
    </row>
    <row r="5732" spans="1:14" x14ac:dyDescent="0.3">
      <c r="A5732" t="s">
        <v>44</v>
      </c>
      <c r="B5732" t="s">
        <v>83</v>
      </c>
      <c r="C5732">
        <v>2018</v>
      </c>
      <c r="D5732" s="3">
        <v>6</v>
      </c>
      <c r="E5732" s="3">
        <v>43000</v>
      </c>
      <c r="F5732" t="s">
        <v>13</v>
      </c>
      <c r="G5732" s="15">
        <f>IF(Table1[[#This Row],[Transmission]]="Manual", 0, 1)</f>
        <v>0</v>
      </c>
      <c r="H5732" t="s">
        <v>9472</v>
      </c>
      <c r="I5732" t="s">
        <v>14</v>
      </c>
      <c r="J5732" s="4">
        <v>45597</v>
      </c>
      <c r="K5732" t="s">
        <v>5286</v>
      </c>
      <c r="L5732" s="5">
        <v>595000</v>
      </c>
      <c r="M5732" s="28">
        <f t="shared" si="89"/>
        <v>595000</v>
      </c>
      <c r="N5732">
        <f>2025-Table1[[#This Row],[Year]]</f>
        <v>7</v>
      </c>
    </row>
    <row r="5733" spans="1:14" x14ac:dyDescent="0.3">
      <c r="A5733" t="s">
        <v>11</v>
      </c>
      <c r="B5733" t="s">
        <v>12</v>
      </c>
      <c r="C5733">
        <v>2015</v>
      </c>
      <c r="D5733" s="3">
        <v>9</v>
      </c>
      <c r="E5733" s="3">
        <v>90200</v>
      </c>
      <c r="F5733" t="s">
        <v>25</v>
      </c>
      <c r="G5733" s="15">
        <f>IF(Table1[[#This Row],[Transmission]]="Manual", 0, 1)</f>
        <v>1</v>
      </c>
      <c r="H5733" t="s">
        <v>9475</v>
      </c>
      <c r="I5733" t="s">
        <v>2903</v>
      </c>
      <c r="J5733" s="4">
        <v>45597</v>
      </c>
      <c r="K5733" t="s">
        <v>5287</v>
      </c>
      <c r="L5733" s="5">
        <v>475000</v>
      </c>
      <c r="M5733" s="28">
        <f t="shared" si="89"/>
        <v>475000</v>
      </c>
      <c r="N5733">
        <f>2025-Table1[[#This Row],[Year]]</f>
        <v>10</v>
      </c>
    </row>
    <row r="5734" spans="1:14" x14ac:dyDescent="0.3">
      <c r="A5734" t="s">
        <v>44</v>
      </c>
      <c r="B5734" t="s">
        <v>3263</v>
      </c>
      <c r="C5734">
        <v>2018</v>
      </c>
      <c r="D5734" s="3">
        <v>6</v>
      </c>
      <c r="E5734" s="3">
        <v>130000</v>
      </c>
      <c r="F5734" t="s">
        <v>13</v>
      </c>
      <c r="G5734" s="15">
        <f>IF(Table1[[#This Row],[Transmission]]="Manual", 0, 1)</f>
        <v>0</v>
      </c>
      <c r="H5734" t="s">
        <v>9475</v>
      </c>
      <c r="I5734" t="s">
        <v>2903</v>
      </c>
      <c r="J5734" s="4">
        <v>45597</v>
      </c>
      <c r="K5734" t="s">
        <v>5288</v>
      </c>
      <c r="L5734" s="5">
        <v>195000</v>
      </c>
      <c r="M5734" s="28">
        <f t="shared" si="89"/>
        <v>195000</v>
      </c>
      <c r="N5734">
        <f>2025-Table1[[#This Row],[Year]]</f>
        <v>7</v>
      </c>
    </row>
    <row r="5735" spans="1:14" x14ac:dyDescent="0.3">
      <c r="A5735" t="s">
        <v>21</v>
      </c>
      <c r="B5735" t="s">
        <v>49</v>
      </c>
      <c r="C5735">
        <v>2021</v>
      </c>
      <c r="D5735" s="3">
        <v>3</v>
      </c>
      <c r="E5735" s="3">
        <v>64035</v>
      </c>
      <c r="F5735" t="s">
        <v>13</v>
      </c>
      <c r="G5735" s="15">
        <f>IF(Table1[[#This Row],[Transmission]]="Manual", 0, 1)</f>
        <v>0</v>
      </c>
      <c r="H5735" t="s">
        <v>9472</v>
      </c>
      <c r="I5735" t="s">
        <v>2903</v>
      </c>
      <c r="J5735" s="4">
        <v>45597</v>
      </c>
      <c r="K5735" t="s">
        <v>3719</v>
      </c>
      <c r="L5735" s="5">
        <v>975000</v>
      </c>
      <c r="M5735" s="28">
        <f t="shared" si="89"/>
        <v>975000</v>
      </c>
      <c r="N5735">
        <f>2025-Table1[[#This Row],[Year]]</f>
        <v>4</v>
      </c>
    </row>
    <row r="5736" spans="1:14" x14ac:dyDescent="0.3">
      <c r="A5736" t="s">
        <v>44</v>
      </c>
      <c r="B5736" t="s">
        <v>89</v>
      </c>
      <c r="C5736">
        <v>2007</v>
      </c>
      <c r="D5736" s="3">
        <v>17</v>
      </c>
      <c r="E5736" s="3">
        <v>79000</v>
      </c>
      <c r="F5736" t="s">
        <v>13</v>
      </c>
      <c r="G5736" s="15">
        <f>IF(Table1[[#This Row],[Transmission]]="Manual", 0, 1)</f>
        <v>0</v>
      </c>
      <c r="H5736" t="s">
        <v>9475</v>
      </c>
      <c r="I5736" t="s">
        <v>2903</v>
      </c>
      <c r="J5736" s="4">
        <v>45597</v>
      </c>
      <c r="K5736" t="s">
        <v>5289</v>
      </c>
      <c r="L5736" s="5">
        <v>190000</v>
      </c>
      <c r="M5736" s="28">
        <f t="shared" si="89"/>
        <v>190000</v>
      </c>
      <c r="N5736">
        <f>2025-Table1[[#This Row],[Year]]</f>
        <v>18</v>
      </c>
    </row>
    <row r="5737" spans="1:14" x14ac:dyDescent="0.3">
      <c r="A5737" t="s">
        <v>44</v>
      </c>
      <c r="B5737" t="s">
        <v>79</v>
      </c>
      <c r="C5737">
        <v>2018</v>
      </c>
      <c r="D5737" s="3">
        <v>6</v>
      </c>
      <c r="E5737" s="3">
        <v>54000</v>
      </c>
      <c r="F5737" t="s">
        <v>25</v>
      </c>
      <c r="G5737" s="15">
        <f>IF(Table1[[#This Row],[Transmission]]="Manual", 0, 1)</f>
        <v>1</v>
      </c>
      <c r="H5737" t="s">
        <v>9475</v>
      </c>
      <c r="I5737" t="s">
        <v>17</v>
      </c>
      <c r="J5737" s="4">
        <v>45597</v>
      </c>
      <c r="K5737" t="s">
        <v>345</v>
      </c>
      <c r="L5737" s="5">
        <v>899000</v>
      </c>
      <c r="M5737" s="28">
        <f t="shared" si="89"/>
        <v>899000</v>
      </c>
      <c r="N5737">
        <f>2025-Table1[[#This Row],[Year]]</f>
        <v>7</v>
      </c>
    </row>
    <row r="5738" spans="1:14" x14ac:dyDescent="0.3">
      <c r="A5738" t="s">
        <v>21</v>
      </c>
      <c r="B5738" t="s">
        <v>666</v>
      </c>
      <c r="C5738">
        <v>2011</v>
      </c>
      <c r="D5738" s="3">
        <v>13</v>
      </c>
      <c r="E5738" s="3">
        <v>68000</v>
      </c>
      <c r="F5738" t="s">
        <v>13</v>
      </c>
      <c r="G5738" s="15">
        <f>IF(Table1[[#This Row],[Transmission]]="Manual", 0, 1)</f>
        <v>0</v>
      </c>
      <c r="H5738" t="s">
        <v>9475</v>
      </c>
      <c r="I5738" t="s">
        <v>2903</v>
      </c>
      <c r="J5738" s="4">
        <v>45597</v>
      </c>
      <c r="K5738" t="s">
        <v>5290</v>
      </c>
      <c r="L5738" s="5">
        <v>190000</v>
      </c>
      <c r="M5738" s="28">
        <f t="shared" si="89"/>
        <v>190000</v>
      </c>
      <c r="N5738">
        <f>2025-Table1[[#This Row],[Year]]</f>
        <v>14</v>
      </c>
    </row>
    <row r="5739" spans="1:14" x14ac:dyDescent="0.3">
      <c r="A5739" t="s">
        <v>101</v>
      </c>
      <c r="B5739" t="s">
        <v>321</v>
      </c>
      <c r="C5739">
        <v>2017</v>
      </c>
      <c r="D5739" s="3">
        <v>7</v>
      </c>
      <c r="E5739" s="3">
        <v>77652</v>
      </c>
      <c r="F5739" t="s">
        <v>25</v>
      </c>
      <c r="G5739" s="15">
        <f>IF(Table1[[#This Row],[Transmission]]="Manual", 0, 1)</f>
        <v>1</v>
      </c>
      <c r="H5739" t="s">
        <v>9475</v>
      </c>
      <c r="I5739" t="s">
        <v>17</v>
      </c>
      <c r="J5739" s="4">
        <v>45597</v>
      </c>
      <c r="K5739" t="s">
        <v>999</v>
      </c>
      <c r="L5739" s="5">
        <v>725000</v>
      </c>
      <c r="M5739" s="28">
        <f t="shared" si="89"/>
        <v>725000</v>
      </c>
      <c r="N5739">
        <f>2025-Table1[[#This Row],[Year]]</f>
        <v>8</v>
      </c>
    </row>
    <row r="5740" spans="1:14" x14ac:dyDescent="0.3">
      <c r="A5740" t="s">
        <v>11</v>
      </c>
      <c r="B5740" t="s">
        <v>285</v>
      </c>
      <c r="C5740">
        <v>2022</v>
      </c>
      <c r="D5740" s="3">
        <v>2</v>
      </c>
      <c r="E5740" s="3">
        <v>25000</v>
      </c>
      <c r="F5740" t="s">
        <v>25</v>
      </c>
      <c r="G5740" s="15">
        <f>IF(Table1[[#This Row],[Transmission]]="Manual", 0, 1)</f>
        <v>1</v>
      </c>
      <c r="H5740" t="s">
        <v>9472</v>
      </c>
      <c r="I5740" t="s">
        <v>14</v>
      </c>
      <c r="J5740" s="4">
        <v>45597</v>
      </c>
      <c r="K5740" t="s">
        <v>5291</v>
      </c>
      <c r="L5740" s="5">
        <v>805000</v>
      </c>
      <c r="M5740" s="28">
        <f t="shared" si="89"/>
        <v>805000</v>
      </c>
      <c r="N5740">
        <f>2025-Table1[[#This Row],[Year]]</f>
        <v>3</v>
      </c>
    </row>
    <row r="5741" spans="1:14" x14ac:dyDescent="0.3">
      <c r="A5741" t="s">
        <v>27</v>
      </c>
      <c r="B5741" t="s">
        <v>360</v>
      </c>
      <c r="C5741">
        <v>2014</v>
      </c>
      <c r="D5741" s="3">
        <v>10</v>
      </c>
      <c r="E5741" s="3">
        <v>50000</v>
      </c>
      <c r="F5741" t="s">
        <v>25</v>
      </c>
      <c r="G5741" s="15">
        <f>IF(Table1[[#This Row],[Transmission]]="Manual", 0, 1)</f>
        <v>1</v>
      </c>
      <c r="H5741" t="s">
        <v>9472</v>
      </c>
      <c r="I5741" t="s">
        <v>17</v>
      </c>
      <c r="J5741" s="4">
        <v>45536</v>
      </c>
      <c r="K5741" t="s">
        <v>3651</v>
      </c>
      <c r="L5741" s="5">
        <v>1425000</v>
      </c>
      <c r="M5741" s="28">
        <f t="shared" si="89"/>
        <v>1425000</v>
      </c>
      <c r="N5741">
        <f>2025-Table1[[#This Row],[Year]]</f>
        <v>11</v>
      </c>
    </row>
    <row r="5742" spans="1:14" x14ac:dyDescent="0.3">
      <c r="A5742" t="s">
        <v>847</v>
      </c>
      <c r="B5742" t="s">
        <v>5292</v>
      </c>
      <c r="C5742">
        <v>2017</v>
      </c>
      <c r="D5742" s="3">
        <v>7</v>
      </c>
      <c r="E5742" s="3">
        <v>50000</v>
      </c>
      <c r="F5742" t="s">
        <v>25</v>
      </c>
      <c r="G5742" s="15">
        <f>IF(Table1[[#This Row],[Transmission]]="Manual", 0, 1)</f>
        <v>1</v>
      </c>
      <c r="H5742" t="s">
        <v>9472</v>
      </c>
      <c r="I5742" t="s">
        <v>2903</v>
      </c>
      <c r="J5742" s="4">
        <v>45566</v>
      </c>
      <c r="K5742" t="s">
        <v>5293</v>
      </c>
      <c r="L5742" s="5">
        <v>330000</v>
      </c>
      <c r="M5742" s="28">
        <f t="shared" si="89"/>
        <v>330000</v>
      </c>
      <c r="N5742">
        <f>2025-Table1[[#This Row],[Year]]</f>
        <v>8</v>
      </c>
    </row>
    <row r="5743" spans="1:14" x14ac:dyDescent="0.3">
      <c r="A5743" t="s">
        <v>44</v>
      </c>
      <c r="B5743" t="s">
        <v>124</v>
      </c>
      <c r="C5743">
        <v>2011</v>
      </c>
      <c r="D5743" s="3">
        <v>13</v>
      </c>
      <c r="E5743" s="3">
        <v>75000</v>
      </c>
      <c r="F5743" t="s">
        <v>25</v>
      </c>
      <c r="G5743" s="15">
        <f>IF(Table1[[#This Row],[Transmission]]="Manual", 0, 1)</f>
        <v>1</v>
      </c>
      <c r="H5743" t="s">
        <v>9475</v>
      </c>
      <c r="I5743" t="s">
        <v>2903</v>
      </c>
      <c r="J5743" s="4">
        <v>45597</v>
      </c>
      <c r="K5743" t="s">
        <v>5294</v>
      </c>
      <c r="L5743" s="5">
        <v>325000</v>
      </c>
      <c r="M5743" s="28">
        <f t="shared" si="89"/>
        <v>325000</v>
      </c>
      <c r="N5743">
        <f>2025-Table1[[#This Row],[Year]]</f>
        <v>14</v>
      </c>
    </row>
    <row r="5744" spans="1:14" x14ac:dyDescent="0.3">
      <c r="A5744" t="s">
        <v>44</v>
      </c>
      <c r="B5744" t="s">
        <v>124</v>
      </c>
      <c r="C5744">
        <v>2009</v>
      </c>
      <c r="D5744" s="3">
        <v>15</v>
      </c>
      <c r="E5744" s="3">
        <v>115000</v>
      </c>
      <c r="F5744" t="s">
        <v>25</v>
      </c>
      <c r="G5744" s="15">
        <f>IF(Table1[[#This Row],[Transmission]]="Manual", 0, 1)</f>
        <v>1</v>
      </c>
      <c r="H5744" t="s">
        <v>9475</v>
      </c>
      <c r="I5744" t="s">
        <v>2903</v>
      </c>
      <c r="J5744" s="4">
        <v>45597</v>
      </c>
      <c r="K5744" t="s">
        <v>5295</v>
      </c>
      <c r="L5744" s="5">
        <v>170000</v>
      </c>
      <c r="M5744" s="28">
        <f t="shared" si="89"/>
        <v>170000</v>
      </c>
      <c r="N5744">
        <f>2025-Table1[[#This Row],[Year]]</f>
        <v>16</v>
      </c>
    </row>
    <row r="5745" spans="1:14" x14ac:dyDescent="0.3">
      <c r="A5745" t="s">
        <v>44</v>
      </c>
      <c r="B5745" t="s">
        <v>133</v>
      </c>
      <c r="C5745">
        <v>2017</v>
      </c>
      <c r="D5745" s="3">
        <v>7</v>
      </c>
      <c r="E5745" s="3">
        <v>45000</v>
      </c>
      <c r="F5745" t="s">
        <v>13</v>
      </c>
      <c r="G5745" s="15">
        <f>IF(Table1[[#This Row],[Transmission]]="Manual", 0, 1)</f>
        <v>0</v>
      </c>
      <c r="H5745" t="s">
        <v>9472</v>
      </c>
      <c r="I5745" t="s">
        <v>2903</v>
      </c>
      <c r="J5745" s="4">
        <v>45597</v>
      </c>
      <c r="K5745" t="s">
        <v>2986</v>
      </c>
      <c r="L5745" s="5">
        <v>375000</v>
      </c>
      <c r="M5745" s="28">
        <f t="shared" si="89"/>
        <v>375000</v>
      </c>
      <c r="N5745">
        <f>2025-Table1[[#This Row],[Year]]</f>
        <v>8</v>
      </c>
    </row>
    <row r="5746" spans="1:14" x14ac:dyDescent="0.3">
      <c r="A5746" t="s">
        <v>11</v>
      </c>
      <c r="B5746" t="s">
        <v>288</v>
      </c>
      <c r="C5746">
        <v>2019</v>
      </c>
      <c r="D5746" s="3">
        <v>5</v>
      </c>
      <c r="E5746" s="3">
        <v>62000</v>
      </c>
      <c r="F5746" t="s">
        <v>25</v>
      </c>
      <c r="G5746" s="15">
        <f>IF(Table1[[#This Row],[Transmission]]="Manual", 0, 1)</f>
        <v>1</v>
      </c>
      <c r="H5746" t="s">
        <v>9472</v>
      </c>
      <c r="I5746" t="s">
        <v>14</v>
      </c>
      <c r="J5746" s="4">
        <v>45597</v>
      </c>
      <c r="K5746" t="s">
        <v>5296</v>
      </c>
      <c r="L5746" s="5">
        <v>650000</v>
      </c>
      <c r="M5746" s="28">
        <f t="shared" si="89"/>
        <v>650000</v>
      </c>
      <c r="N5746">
        <f>2025-Table1[[#This Row],[Year]]</f>
        <v>6</v>
      </c>
    </row>
    <row r="5747" spans="1:14" x14ac:dyDescent="0.3">
      <c r="A5747" t="s">
        <v>44</v>
      </c>
      <c r="B5747" t="s">
        <v>79</v>
      </c>
      <c r="C5747">
        <v>2019</v>
      </c>
      <c r="D5747" s="3">
        <v>5</v>
      </c>
      <c r="E5747" s="3">
        <v>110000</v>
      </c>
      <c r="F5747" t="s">
        <v>25</v>
      </c>
      <c r="G5747" s="15">
        <f>IF(Table1[[#This Row],[Transmission]]="Manual", 0, 1)</f>
        <v>1</v>
      </c>
      <c r="H5747" t="s">
        <v>9472</v>
      </c>
      <c r="I5747" t="s">
        <v>17</v>
      </c>
      <c r="J5747" s="4">
        <v>45597</v>
      </c>
      <c r="K5747" t="s">
        <v>5297</v>
      </c>
      <c r="L5747" s="5">
        <v>1290000</v>
      </c>
      <c r="M5747" s="28">
        <f t="shared" si="89"/>
        <v>1290000</v>
      </c>
      <c r="N5747">
        <f>2025-Table1[[#This Row],[Year]]</f>
        <v>6</v>
      </c>
    </row>
    <row r="5748" spans="1:14" x14ac:dyDescent="0.3">
      <c r="A5748" t="s">
        <v>21</v>
      </c>
      <c r="B5748" t="s">
        <v>111</v>
      </c>
      <c r="C5748">
        <v>2014</v>
      </c>
      <c r="D5748" s="3">
        <v>10</v>
      </c>
      <c r="E5748" s="3">
        <v>56000</v>
      </c>
      <c r="F5748" t="s">
        <v>25</v>
      </c>
      <c r="G5748" s="15">
        <f>IF(Table1[[#This Row],[Transmission]]="Manual", 0, 1)</f>
        <v>1</v>
      </c>
      <c r="H5748" t="s">
        <v>9475</v>
      </c>
      <c r="I5748" t="s">
        <v>2903</v>
      </c>
      <c r="J5748" s="4">
        <v>45597</v>
      </c>
      <c r="K5748" t="s">
        <v>5298</v>
      </c>
      <c r="L5748" s="5">
        <v>260000</v>
      </c>
      <c r="M5748" s="28">
        <f t="shared" si="89"/>
        <v>260000</v>
      </c>
      <c r="N5748">
        <f>2025-Table1[[#This Row],[Year]]</f>
        <v>11</v>
      </c>
    </row>
    <row r="5749" spans="1:14" x14ac:dyDescent="0.3">
      <c r="A5749" t="s">
        <v>97</v>
      </c>
      <c r="B5749" t="s">
        <v>98</v>
      </c>
      <c r="C5749">
        <v>2022</v>
      </c>
      <c r="D5749" s="3">
        <v>2</v>
      </c>
      <c r="E5749" s="3">
        <v>24000</v>
      </c>
      <c r="F5749" t="s">
        <v>13</v>
      </c>
      <c r="G5749" s="15">
        <f>IF(Table1[[#This Row],[Transmission]]="Manual", 0, 1)</f>
        <v>0</v>
      </c>
      <c r="H5749" t="s">
        <v>9472</v>
      </c>
      <c r="I5749" t="s">
        <v>14</v>
      </c>
      <c r="J5749" s="4">
        <v>45597</v>
      </c>
      <c r="K5749" t="s">
        <v>4479</v>
      </c>
      <c r="L5749" s="5">
        <v>1250000</v>
      </c>
      <c r="M5749" s="28">
        <f t="shared" si="89"/>
        <v>1250000</v>
      </c>
      <c r="N5749">
        <f>2025-Table1[[#This Row],[Year]]</f>
        <v>3</v>
      </c>
    </row>
    <row r="5750" spans="1:14" x14ac:dyDescent="0.3">
      <c r="A5750" t="s">
        <v>15</v>
      </c>
      <c r="B5750" t="s">
        <v>93</v>
      </c>
      <c r="C5750">
        <v>2015</v>
      </c>
      <c r="D5750" s="3">
        <v>9</v>
      </c>
      <c r="E5750" s="3">
        <v>84000</v>
      </c>
      <c r="F5750" t="s">
        <v>25</v>
      </c>
      <c r="G5750" s="15">
        <f>IF(Table1[[#This Row],[Transmission]]="Manual", 0, 1)</f>
        <v>1</v>
      </c>
      <c r="H5750" t="s">
        <v>9472</v>
      </c>
      <c r="I5750" t="s">
        <v>17</v>
      </c>
      <c r="J5750" s="4">
        <v>45597</v>
      </c>
      <c r="K5750" t="s">
        <v>320</v>
      </c>
      <c r="L5750" s="5">
        <v>1175000</v>
      </c>
      <c r="M5750" s="28">
        <f t="shared" si="89"/>
        <v>1175000</v>
      </c>
      <c r="N5750">
        <f>2025-Table1[[#This Row],[Year]]</f>
        <v>10</v>
      </c>
    </row>
    <row r="5751" spans="1:14" x14ac:dyDescent="0.3">
      <c r="A5751" t="s">
        <v>21</v>
      </c>
      <c r="B5751" t="s">
        <v>194</v>
      </c>
      <c r="C5751">
        <v>2020</v>
      </c>
      <c r="D5751" s="3">
        <v>4</v>
      </c>
      <c r="E5751" s="3">
        <v>36000</v>
      </c>
      <c r="F5751" t="s">
        <v>25</v>
      </c>
      <c r="G5751" s="15">
        <f>IF(Table1[[#This Row],[Transmission]]="Manual", 0, 1)</f>
        <v>1</v>
      </c>
      <c r="H5751" t="s">
        <v>9472</v>
      </c>
      <c r="I5751" t="s">
        <v>2903</v>
      </c>
      <c r="J5751" s="4">
        <v>45566</v>
      </c>
      <c r="K5751" t="s">
        <v>5299</v>
      </c>
      <c r="L5751" s="5">
        <v>475000</v>
      </c>
      <c r="M5751" s="28">
        <f t="shared" si="89"/>
        <v>475000</v>
      </c>
      <c r="N5751">
        <f>2025-Table1[[#This Row],[Year]]</f>
        <v>5</v>
      </c>
    </row>
    <row r="5752" spans="1:14" x14ac:dyDescent="0.3">
      <c r="A5752" t="s">
        <v>21</v>
      </c>
      <c r="B5752" t="s">
        <v>39</v>
      </c>
      <c r="C5752">
        <v>2016</v>
      </c>
      <c r="D5752" s="3">
        <v>8</v>
      </c>
      <c r="E5752" s="3">
        <v>108000</v>
      </c>
      <c r="F5752" t="s">
        <v>13</v>
      </c>
      <c r="G5752" s="15">
        <f>IF(Table1[[#This Row],[Transmission]]="Manual", 0, 1)</f>
        <v>0</v>
      </c>
      <c r="H5752" t="s">
        <v>9472</v>
      </c>
      <c r="I5752" t="s">
        <v>17</v>
      </c>
      <c r="J5752" s="4">
        <v>45597</v>
      </c>
      <c r="K5752" t="s">
        <v>5300</v>
      </c>
      <c r="L5752" s="5">
        <v>565000</v>
      </c>
      <c r="M5752" s="28">
        <f t="shared" si="89"/>
        <v>565000</v>
      </c>
      <c r="N5752">
        <f>2025-Table1[[#This Row],[Year]]</f>
        <v>9</v>
      </c>
    </row>
    <row r="5753" spans="1:14" x14ac:dyDescent="0.3">
      <c r="A5753" t="s">
        <v>44</v>
      </c>
      <c r="B5753" t="s">
        <v>116</v>
      </c>
      <c r="C5753">
        <v>2017</v>
      </c>
      <c r="D5753" s="3">
        <v>7</v>
      </c>
      <c r="E5753" s="3">
        <v>24200</v>
      </c>
      <c r="F5753" t="s">
        <v>25</v>
      </c>
      <c r="G5753" s="15">
        <f>IF(Table1[[#This Row],[Transmission]]="Manual", 0, 1)</f>
        <v>1</v>
      </c>
      <c r="H5753" t="s">
        <v>9475</v>
      </c>
      <c r="I5753" t="s">
        <v>2903</v>
      </c>
      <c r="J5753" s="4">
        <v>45597</v>
      </c>
      <c r="K5753" t="s">
        <v>5301</v>
      </c>
      <c r="L5753" s="5">
        <v>300000</v>
      </c>
      <c r="M5753" s="28">
        <f t="shared" si="89"/>
        <v>300000</v>
      </c>
      <c r="N5753">
        <f>2025-Table1[[#This Row],[Year]]</f>
        <v>8</v>
      </c>
    </row>
    <row r="5754" spans="1:14" x14ac:dyDescent="0.3">
      <c r="A5754" t="s">
        <v>44</v>
      </c>
      <c r="B5754" t="s">
        <v>83</v>
      </c>
      <c r="C5754">
        <v>2012</v>
      </c>
      <c r="D5754" s="3">
        <v>12</v>
      </c>
      <c r="E5754" s="3">
        <v>65606</v>
      </c>
      <c r="F5754" t="s">
        <v>13</v>
      </c>
      <c r="G5754" s="15">
        <f>IF(Table1[[#This Row],[Transmission]]="Manual", 0, 1)</f>
        <v>0</v>
      </c>
      <c r="H5754" t="s">
        <v>9475</v>
      </c>
      <c r="I5754" t="s">
        <v>2903</v>
      </c>
      <c r="J5754" s="4">
        <v>45597</v>
      </c>
      <c r="K5754" t="s">
        <v>5302</v>
      </c>
      <c r="L5754" s="5">
        <v>211000</v>
      </c>
      <c r="M5754" s="28">
        <f t="shared" si="89"/>
        <v>211000</v>
      </c>
      <c r="N5754">
        <f>2025-Table1[[#This Row],[Year]]</f>
        <v>13</v>
      </c>
    </row>
    <row r="5755" spans="1:14" x14ac:dyDescent="0.3">
      <c r="A5755" t="s">
        <v>5303</v>
      </c>
      <c r="B5755" t="s">
        <v>5304</v>
      </c>
      <c r="C5755">
        <v>2024</v>
      </c>
      <c r="D5755" s="3">
        <v>0</v>
      </c>
      <c r="E5755" s="3">
        <v>0</v>
      </c>
      <c r="F5755" t="s">
        <v>25</v>
      </c>
      <c r="G5755" s="15">
        <f>IF(Table1[[#This Row],[Transmission]]="Manual", 0, 1)</f>
        <v>1</v>
      </c>
      <c r="H5755" t="s">
        <v>9472</v>
      </c>
      <c r="I5755" t="s">
        <v>2903</v>
      </c>
      <c r="J5755" s="4">
        <v>45597</v>
      </c>
      <c r="K5755" t="s">
        <v>5305</v>
      </c>
      <c r="L5755" s="5">
        <v>32000</v>
      </c>
      <c r="M5755" s="28">
        <f t="shared" si="89"/>
        <v>32000</v>
      </c>
      <c r="N5755">
        <f>2025-Table1[[#This Row],[Year]]</f>
        <v>1</v>
      </c>
    </row>
    <row r="5756" spans="1:14" x14ac:dyDescent="0.3">
      <c r="A5756" t="s">
        <v>113</v>
      </c>
      <c r="B5756" t="s">
        <v>121</v>
      </c>
      <c r="C5756">
        <v>2014</v>
      </c>
      <c r="D5756" s="3">
        <v>10</v>
      </c>
      <c r="E5756" s="3">
        <v>70000</v>
      </c>
      <c r="F5756" t="s">
        <v>13</v>
      </c>
      <c r="G5756" s="15">
        <f>IF(Table1[[#This Row],[Transmission]]="Manual", 0, 1)</f>
        <v>0</v>
      </c>
      <c r="H5756" t="s">
        <v>9472</v>
      </c>
      <c r="I5756" t="s">
        <v>17</v>
      </c>
      <c r="J5756" s="4">
        <v>45597</v>
      </c>
      <c r="K5756" t="s">
        <v>5306</v>
      </c>
      <c r="L5756" s="5">
        <v>799000</v>
      </c>
      <c r="M5756" s="28">
        <f t="shared" si="89"/>
        <v>799000</v>
      </c>
      <c r="N5756">
        <f>2025-Table1[[#This Row],[Year]]</f>
        <v>11</v>
      </c>
    </row>
    <row r="5757" spans="1:14" x14ac:dyDescent="0.3">
      <c r="A5757" t="s">
        <v>44</v>
      </c>
      <c r="B5757" t="s">
        <v>124</v>
      </c>
      <c r="C5757">
        <v>2009</v>
      </c>
      <c r="D5757" s="3">
        <v>15</v>
      </c>
      <c r="E5757" s="3">
        <v>55000</v>
      </c>
      <c r="F5757" t="s">
        <v>25</v>
      </c>
      <c r="G5757" s="15">
        <f>IF(Table1[[#This Row],[Transmission]]="Manual", 0, 1)</f>
        <v>1</v>
      </c>
      <c r="H5757" t="s">
        <v>9475</v>
      </c>
      <c r="I5757" t="s">
        <v>14</v>
      </c>
      <c r="J5757" s="4">
        <v>45597</v>
      </c>
      <c r="K5757" t="s">
        <v>5307</v>
      </c>
      <c r="L5757" s="5">
        <v>225000</v>
      </c>
      <c r="M5757" s="28">
        <f t="shared" si="89"/>
        <v>225000</v>
      </c>
      <c r="N5757">
        <f>2025-Table1[[#This Row],[Year]]</f>
        <v>16</v>
      </c>
    </row>
    <row r="5758" spans="1:14" x14ac:dyDescent="0.3">
      <c r="A5758" t="s">
        <v>61</v>
      </c>
      <c r="B5758" t="s">
        <v>109</v>
      </c>
      <c r="C5758">
        <v>2016</v>
      </c>
      <c r="D5758" s="3">
        <v>8</v>
      </c>
      <c r="E5758" s="3">
        <v>72000</v>
      </c>
      <c r="F5758" t="s">
        <v>25</v>
      </c>
      <c r="G5758" s="15">
        <f>IF(Table1[[#This Row],[Transmission]]="Manual", 0, 1)</f>
        <v>1</v>
      </c>
      <c r="H5758" t="s">
        <v>9475</v>
      </c>
      <c r="I5758" t="s">
        <v>17</v>
      </c>
      <c r="J5758" s="4">
        <v>45597</v>
      </c>
      <c r="K5758" t="s">
        <v>5308</v>
      </c>
      <c r="L5758" s="5">
        <v>400000</v>
      </c>
      <c r="M5758" s="28">
        <f t="shared" si="89"/>
        <v>400000</v>
      </c>
      <c r="N5758">
        <f>2025-Table1[[#This Row],[Year]]</f>
        <v>9</v>
      </c>
    </row>
    <row r="5759" spans="1:14" x14ac:dyDescent="0.3">
      <c r="A5759" t="s">
        <v>21</v>
      </c>
      <c r="B5759" t="s">
        <v>111</v>
      </c>
      <c r="C5759">
        <v>2023</v>
      </c>
      <c r="D5759" s="3">
        <v>1</v>
      </c>
      <c r="E5759" s="3">
        <v>85000</v>
      </c>
      <c r="F5759" t="s">
        <v>25</v>
      </c>
      <c r="G5759" s="15">
        <f>IF(Table1[[#This Row],[Transmission]]="Manual", 0, 1)</f>
        <v>1</v>
      </c>
      <c r="H5759" t="s">
        <v>9472</v>
      </c>
      <c r="I5759" t="s">
        <v>2903</v>
      </c>
      <c r="J5759" s="4">
        <v>45597</v>
      </c>
      <c r="K5759" t="s">
        <v>5309</v>
      </c>
      <c r="L5759" s="5">
        <v>210000</v>
      </c>
      <c r="M5759" s="28">
        <f t="shared" si="89"/>
        <v>210000</v>
      </c>
      <c r="N5759">
        <f>2025-Table1[[#This Row],[Year]]</f>
        <v>2</v>
      </c>
    </row>
    <row r="5760" spans="1:14" x14ac:dyDescent="0.3">
      <c r="A5760" t="s">
        <v>21</v>
      </c>
      <c r="B5760" t="s">
        <v>22</v>
      </c>
      <c r="C5760">
        <v>2022</v>
      </c>
      <c r="D5760" s="3">
        <v>2</v>
      </c>
      <c r="E5760" s="3">
        <v>40000</v>
      </c>
      <c r="F5760" t="s">
        <v>25</v>
      </c>
      <c r="G5760" s="15">
        <f>IF(Table1[[#This Row],[Transmission]]="Manual", 0, 1)</f>
        <v>1</v>
      </c>
      <c r="H5760" t="s">
        <v>9472</v>
      </c>
      <c r="I5760" t="s">
        <v>14</v>
      </c>
      <c r="J5760" s="4">
        <v>45597</v>
      </c>
      <c r="K5760" t="s">
        <v>1592</v>
      </c>
      <c r="L5760" s="5">
        <v>765000</v>
      </c>
      <c r="M5760" s="28">
        <f t="shared" si="89"/>
        <v>765000</v>
      </c>
      <c r="N5760">
        <f>2025-Table1[[#This Row],[Year]]</f>
        <v>3</v>
      </c>
    </row>
    <row r="5761" spans="1:14" x14ac:dyDescent="0.3">
      <c r="A5761" t="s">
        <v>18</v>
      </c>
      <c r="B5761" t="s">
        <v>86</v>
      </c>
      <c r="C5761">
        <v>2017</v>
      </c>
      <c r="D5761" s="3">
        <v>7</v>
      </c>
      <c r="E5761" s="3">
        <v>70677</v>
      </c>
      <c r="F5761" t="s">
        <v>13</v>
      </c>
      <c r="G5761" s="15">
        <f>IF(Table1[[#This Row],[Transmission]]="Manual", 0, 1)</f>
        <v>0</v>
      </c>
      <c r="H5761" t="s">
        <v>9472</v>
      </c>
      <c r="I5761" t="s">
        <v>14</v>
      </c>
      <c r="J5761" s="4">
        <v>45597</v>
      </c>
      <c r="K5761" t="s">
        <v>5310</v>
      </c>
      <c r="L5761" s="5">
        <v>549000</v>
      </c>
      <c r="M5761" s="28">
        <f t="shared" si="89"/>
        <v>549000</v>
      </c>
      <c r="N5761">
        <f>2025-Table1[[#This Row],[Year]]</f>
        <v>8</v>
      </c>
    </row>
    <row r="5762" spans="1:14" x14ac:dyDescent="0.3">
      <c r="A5762" t="s">
        <v>21</v>
      </c>
      <c r="B5762" t="s">
        <v>99</v>
      </c>
      <c r="C5762">
        <v>2014</v>
      </c>
      <c r="D5762" s="3">
        <v>10</v>
      </c>
      <c r="E5762" s="3">
        <v>63079</v>
      </c>
      <c r="F5762" t="s">
        <v>13</v>
      </c>
      <c r="G5762" s="15">
        <f>IF(Table1[[#This Row],[Transmission]]="Manual", 0, 1)</f>
        <v>0</v>
      </c>
      <c r="H5762" t="s">
        <v>9472</v>
      </c>
      <c r="I5762" t="s">
        <v>14</v>
      </c>
      <c r="J5762" s="4">
        <v>45597</v>
      </c>
      <c r="K5762" t="s">
        <v>1044</v>
      </c>
      <c r="L5762" s="5">
        <v>261000</v>
      </c>
      <c r="M5762" s="28">
        <f t="shared" si="89"/>
        <v>261000</v>
      </c>
      <c r="N5762">
        <f>2025-Table1[[#This Row],[Year]]</f>
        <v>11</v>
      </c>
    </row>
    <row r="5763" spans="1:14" x14ac:dyDescent="0.3">
      <c r="A5763" t="s">
        <v>11</v>
      </c>
      <c r="B5763" t="s">
        <v>185</v>
      </c>
      <c r="C5763">
        <v>2005</v>
      </c>
      <c r="D5763" s="3">
        <v>19</v>
      </c>
      <c r="E5763" s="3">
        <v>105000</v>
      </c>
      <c r="F5763" t="s">
        <v>13</v>
      </c>
      <c r="G5763" s="15">
        <f>IF(Table1[[#This Row],[Transmission]]="Manual", 0, 1)</f>
        <v>0</v>
      </c>
      <c r="H5763" t="s">
        <v>9475</v>
      </c>
      <c r="I5763" t="s">
        <v>14</v>
      </c>
      <c r="J5763" s="4">
        <v>45597</v>
      </c>
      <c r="K5763" t="s">
        <v>4766</v>
      </c>
      <c r="L5763" s="5">
        <v>130000</v>
      </c>
      <c r="M5763" s="28">
        <f t="shared" ref="M5763:M5826" si="90">VALUE(SUBSTITUTE(SUBSTITUTE(L5763,"₹"," "),",",""))</f>
        <v>130000</v>
      </c>
      <c r="N5763">
        <f>2025-Table1[[#This Row],[Year]]</f>
        <v>20</v>
      </c>
    </row>
    <row r="5764" spans="1:14" x14ac:dyDescent="0.3">
      <c r="A5764" t="s">
        <v>21</v>
      </c>
      <c r="B5764" t="s">
        <v>39</v>
      </c>
      <c r="C5764">
        <v>2021</v>
      </c>
      <c r="D5764" s="3">
        <v>3</v>
      </c>
      <c r="E5764" s="3">
        <v>56000</v>
      </c>
      <c r="F5764" t="s">
        <v>13</v>
      </c>
      <c r="G5764" s="15">
        <f>IF(Table1[[#This Row],[Transmission]]="Manual", 0, 1)</f>
        <v>0</v>
      </c>
      <c r="H5764" t="s">
        <v>9472</v>
      </c>
      <c r="I5764" t="s">
        <v>14</v>
      </c>
      <c r="J5764" s="4">
        <v>45597</v>
      </c>
      <c r="K5764" t="s">
        <v>5311</v>
      </c>
      <c r="L5764" s="5">
        <v>625000</v>
      </c>
      <c r="M5764" s="28">
        <f t="shared" si="90"/>
        <v>625000</v>
      </c>
      <c r="N5764">
        <f>2025-Table1[[#This Row],[Year]]</f>
        <v>4</v>
      </c>
    </row>
    <row r="5765" spans="1:14" x14ac:dyDescent="0.3">
      <c r="A5765" t="s">
        <v>21</v>
      </c>
      <c r="B5765" t="s">
        <v>914</v>
      </c>
      <c r="C5765">
        <v>2009</v>
      </c>
      <c r="D5765" s="3">
        <v>15</v>
      </c>
      <c r="E5765" s="3">
        <v>72000</v>
      </c>
      <c r="F5765" t="s">
        <v>13</v>
      </c>
      <c r="G5765" s="15">
        <f>IF(Table1[[#This Row],[Transmission]]="Manual", 0, 1)</f>
        <v>0</v>
      </c>
      <c r="H5765" t="s">
        <v>9475</v>
      </c>
      <c r="I5765" t="s">
        <v>14</v>
      </c>
      <c r="J5765" s="4">
        <v>45597</v>
      </c>
      <c r="K5765" t="s">
        <v>5312</v>
      </c>
      <c r="L5765" s="5">
        <v>159000</v>
      </c>
      <c r="M5765" s="28">
        <f t="shared" si="90"/>
        <v>159000</v>
      </c>
      <c r="N5765">
        <f>2025-Table1[[#This Row],[Year]]</f>
        <v>16</v>
      </c>
    </row>
    <row r="5766" spans="1:14" x14ac:dyDescent="0.3">
      <c r="A5766" t="s">
        <v>44</v>
      </c>
      <c r="B5766" t="s">
        <v>295</v>
      </c>
      <c r="C5766">
        <v>2017</v>
      </c>
      <c r="D5766" s="3">
        <v>7</v>
      </c>
      <c r="E5766" s="3">
        <v>85000</v>
      </c>
      <c r="F5766" t="s">
        <v>25</v>
      </c>
      <c r="G5766" s="15">
        <f>IF(Table1[[#This Row],[Transmission]]="Manual", 0, 1)</f>
        <v>1</v>
      </c>
      <c r="H5766" t="s">
        <v>9475</v>
      </c>
      <c r="I5766" t="s">
        <v>17</v>
      </c>
      <c r="J5766" s="4">
        <v>45597</v>
      </c>
      <c r="K5766" t="s">
        <v>931</v>
      </c>
      <c r="L5766" s="5">
        <v>999999</v>
      </c>
      <c r="M5766" s="28">
        <f t="shared" si="90"/>
        <v>999999</v>
      </c>
      <c r="N5766">
        <f>2025-Table1[[#This Row],[Year]]</f>
        <v>8</v>
      </c>
    </row>
    <row r="5767" spans="1:14" x14ac:dyDescent="0.3">
      <c r="A5767" t="s">
        <v>21</v>
      </c>
      <c r="B5767" t="s">
        <v>666</v>
      </c>
      <c r="C5767">
        <v>2013</v>
      </c>
      <c r="D5767" s="3">
        <v>11</v>
      </c>
      <c r="E5767" s="3">
        <v>80000</v>
      </c>
      <c r="F5767" t="s">
        <v>13</v>
      </c>
      <c r="G5767" s="15">
        <f>IF(Table1[[#This Row],[Transmission]]="Manual", 0, 1)</f>
        <v>0</v>
      </c>
      <c r="H5767" t="s">
        <v>9475</v>
      </c>
      <c r="I5767" t="s">
        <v>2903</v>
      </c>
      <c r="J5767" s="4">
        <v>45597</v>
      </c>
      <c r="K5767" t="s">
        <v>5313</v>
      </c>
      <c r="L5767" s="5">
        <v>235000</v>
      </c>
      <c r="M5767" s="28">
        <f t="shared" si="90"/>
        <v>235000</v>
      </c>
      <c r="N5767">
        <f>2025-Table1[[#This Row],[Year]]</f>
        <v>12</v>
      </c>
    </row>
    <row r="5768" spans="1:14" x14ac:dyDescent="0.3">
      <c r="A5768" t="s">
        <v>44</v>
      </c>
      <c r="B5768" t="s">
        <v>228</v>
      </c>
      <c r="C5768">
        <v>2021</v>
      </c>
      <c r="D5768" s="3">
        <v>3</v>
      </c>
      <c r="E5768" s="3">
        <v>30941</v>
      </c>
      <c r="F5768" t="s">
        <v>13</v>
      </c>
      <c r="G5768" s="15">
        <f>IF(Table1[[#This Row],[Transmission]]="Manual", 0, 1)</f>
        <v>0</v>
      </c>
      <c r="H5768" t="s">
        <v>9475</v>
      </c>
      <c r="I5768" t="s">
        <v>2903</v>
      </c>
      <c r="J5768" s="4">
        <v>45597</v>
      </c>
      <c r="K5768" t="s">
        <v>3672</v>
      </c>
      <c r="L5768" s="5">
        <v>625000</v>
      </c>
      <c r="M5768" s="28">
        <f t="shared" si="90"/>
        <v>625000</v>
      </c>
      <c r="N5768">
        <f>2025-Table1[[#This Row],[Year]]</f>
        <v>4</v>
      </c>
    </row>
    <row r="5769" spans="1:14" x14ac:dyDescent="0.3">
      <c r="A5769" t="s">
        <v>21</v>
      </c>
      <c r="B5769" t="s">
        <v>111</v>
      </c>
      <c r="C5769">
        <v>2016</v>
      </c>
      <c r="D5769" s="3">
        <v>8</v>
      </c>
      <c r="E5769" s="3">
        <v>55962</v>
      </c>
      <c r="F5769" t="s">
        <v>13</v>
      </c>
      <c r="G5769" s="15">
        <f>IF(Table1[[#This Row],[Transmission]]="Manual", 0, 1)</f>
        <v>0</v>
      </c>
      <c r="H5769" t="s">
        <v>9475</v>
      </c>
      <c r="I5769" t="s">
        <v>2903</v>
      </c>
      <c r="J5769" s="4">
        <v>45597</v>
      </c>
      <c r="K5769" t="s">
        <v>5314</v>
      </c>
      <c r="L5769" s="5">
        <v>215500</v>
      </c>
      <c r="M5769" s="28">
        <f t="shared" si="90"/>
        <v>215500</v>
      </c>
      <c r="N5769">
        <f>2025-Table1[[#This Row],[Year]]</f>
        <v>9</v>
      </c>
    </row>
    <row r="5770" spans="1:14" x14ac:dyDescent="0.3">
      <c r="A5770" t="s">
        <v>21</v>
      </c>
      <c r="B5770" t="s">
        <v>231</v>
      </c>
      <c r="C5770">
        <v>2017</v>
      </c>
      <c r="D5770" s="3">
        <v>7</v>
      </c>
      <c r="E5770" s="3">
        <v>78000</v>
      </c>
      <c r="F5770" t="s">
        <v>25</v>
      </c>
      <c r="G5770" s="15">
        <f>IF(Table1[[#This Row],[Transmission]]="Manual", 0, 1)</f>
        <v>1</v>
      </c>
      <c r="H5770" t="s">
        <v>9472</v>
      </c>
      <c r="I5770" t="s">
        <v>2903</v>
      </c>
      <c r="J5770" s="4">
        <v>45597</v>
      </c>
      <c r="K5770" t="s">
        <v>5315</v>
      </c>
      <c r="L5770" s="5">
        <v>290000</v>
      </c>
      <c r="M5770" s="28">
        <f t="shared" si="90"/>
        <v>290000</v>
      </c>
      <c r="N5770">
        <f>2025-Table1[[#This Row],[Year]]</f>
        <v>8</v>
      </c>
    </row>
    <row r="5771" spans="1:14" x14ac:dyDescent="0.3">
      <c r="A5771" t="s">
        <v>113</v>
      </c>
      <c r="B5771" t="s">
        <v>174</v>
      </c>
      <c r="C5771">
        <v>2022</v>
      </c>
      <c r="D5771" s="3">
        <v>2</v>
      </c>
      <c r="E5771" s="3">
        <v>14000</v>
      </c>
      <c r="F5771" t="s">
        <v>25</v>
      </c>
      <c r="G5771" s="15">
        <f>IF(Table1[[#This Row],[Transmission]]="Manual", 0, 1)</f>
        <v>1</v>
      </c>
      <c r="H5771" t="s">
        <v>9475</v>
      </c>
      <c r="I5771" t="s">
        <v>2903</v>
      </c>
      <c r="J5771" s="4">
        <v>45597</v>
      </c>
      <c r="K5771" t="s">
        <v>5316</v>
      </c>
      <c r="L5771" s="5">
        <v>1600000</v>
      </c>
      <c r="M5771" s="28">
        <f t="shared" si="90"/>
        <v>1600000</v>
      </c>
      <c r="N5771">
        <f>2025-Table1[[#This Row],[Year]]</f>
        <v>3</v>
      </c>
    </row>
    <row r="5772" spans="1:14" x14ac:dyDescent="0.3">
      <c r="A5772" t="s">
        <v>15</v>
      </c>
      <c r="B5772" t="s">
        <v>16</v>
      </c>
      <c r="C5772">
        <v>2012</v>
      </c>
      <c r="D5772" s="3">
        <v>12</v>
      </c>
      <c r="E5772" s="3">
        <v>98000</v>
      </c>
      <c r="F5772" t="s">
        <v>13</v>
      </c>
      <c r="G5772" s="15">
        <f>IF(Table1[[#This Row],[Transmission]]="Manual", 0, 1)</f>
        <v>0</v>
      </c>
      <c r="H5772" t="s">
        <v>9475</v>
      </c>
      <c r="I5772" t="s">
        <v>17</v>
      </c>
      <c r="J5772" s="4">
        <v>45597</v>
      </c>
      <c r="K5772" t="s">
        <v>5317</v>
      </c>
      <c r="L5772" s="5">
        <v>850000</v>
      </c>
      <c r="M5772" s="28">
        <f t="shared" si="90"/>
        <v>850000</v>
      </c>
      <c r="N5772">
        <f>2025-Table1[[#This Row],[Year]]</f>
        <v>13</v>
      </c>
    </row>
    <row r="5773" spans="1:14" x14ac:dyDescent="0.3">
      <c r="A5773" t="s">
        <v>15</v>
      </c>
      <c r="B5773" t="s">
        <v>93</v>
      </c>
      <c r="C5773">
        <v>2015</v>
      </c>
      <c r="D5773" s="3">
        <v>9</v>
      </c>
      <c r="E5773" s="3">
        <v>155000</v>
      </c>
      <c r="F5773" t="s">
        <v>25</v>
      </c>
      <c r="G5773" s="15">
        <f>IF(Table1[[#This Row],[Transmission]]="Manual", 0, 1)</f>
        <v>1</v>
      </c>
      <c r="H5773" t="s">
        <v>9475</v>
      </c>
      <c r="I5773" t="s">
        <v>17</v>
      </c>
      <c r="J5773" s="4">
        <v>45597</v>
      </c>
      <c r="K5773" t="s">
        <v>1036</v>
      </c>
      <c r="L5773" s="5">
        <v>1275000</v>
      </c>
      <c r="M5773" s="28">
        <f t="shared" si="90"/>
        <v>1275000</v>
      </c>
      <c r="N5773">
        <f>2025-Table1[[#This Row],[Year]]</f>
        <v>10</v>
      </c>
    </row>
    <row r="5774" spans="1:14" x14ac:dyDescent="0.3">
      <c r="A5774" t="s">
        <v>38</v>
      </c>
      <c r="B5774" t="s">
        <v>47</v>
      </c>
      <c r="C5774">
        <v>2022</v>
      </c>
      <c r="D5774" s="3">
        <v>2</v>
      </c>
      <c r="E5774" s="3">
        <v>17000</v>
      </c>
      <c r="F5774" t="s">
        <v>25</v>
      </c>
      <c r="G5774" s="15">
        <f>IF(Table1[[#This Row],[Transmission]]="Manual", 0, 1)</f>
        <v>1</v>
      </c>
      <c r="H5774" t="s">
        <v>9472</v>
      </c>
      <c r="I5774" t="s">
        <v>14</v>
      </c>
      <c r="J5774" s="4">
        <v>45597</v>
      </c>
      <c r="K5774" t="s">
        <v>938</v>
      </c>
      <c r="L5774" s="5">
        <v>1575000</v>
      </c>
      <c r="M5774" s="28">
        <f t="shared" si="90"/>
        <v>1575000</v>
      </c>
      <c r="N5774">
        <f>2025-Table1[[#This Row],[Year]]</f>
        <v>3</v>
      </c>
    </row>
    <row r="5775" spans="1:14" x14ac:dyDescent="0.3">
      <c r="A5775" t="s">
        <v>38</v>
      </c>
      <c r="B5775" t="s">
        <v>145</v>
      </c>
      <c r="C5775">
        <v>2021</v>
      </c>
      <c r="D5775" s="3">
        <v>3</v>
      </c>
      <c r="E5775" s="3">
        <v>17451</v>
      </c>
      <c r="F5775" t="s">
        <v>25</v>
      </c>
      <c r="G5775" s="15">
        <f>IF(Table1[[#This Row],[Transmission]]="Manual", 0, 1)</f>
        <v>1</v>
      </c>
      <c r="H5775" t="s">
        <v>9472</v>
      </c>
      <c r="I5775" t="s">
        <v>14</v>
      </c>
      <c r="J5775" s="4">
        <v>45597</v>
      </c>
      <c r="K5775" t="s">
        <v>5318</v>
      </c>
      <c r="L5775" s="5">
        <v>1265000</v>
      </c>
      <c r="M5775" s="28">
        <f t="shared" si="90"/>
        <v>1265000</v>
      </c>
      <c r="N5775">
        <f>2025-Table1[[#This Row],[Year]]</f>
        <v>4</v>
      </c>
    </row>
    <row r="5776" spans="1:14" x14ac:dyDescent="0.3">
      <c r="A5776" t="s">
        <v>21</v>
      </c>
      <c r="B5776" t="s">
        <v>293</v>
      </c>
      <c r="C5776">
        <v>2022</v>
      </c>
      <c r="D5776" s="3">
        <v>2</v>
      </c>
      <c r="E5776" s="3">
        <v>12000</v>
      </c>
      <c r="F5776" t="s">
        <v>25</v>
      </c>
      <c r="G5776" s="15">
        <f>IF(Table1[[#This Row],[Transmission]]="Manual", 0, 1)</f>
        <v>1</v>
      </c>
      <c r="H5776" t="s">
        <v>9472</v>
      </c>
      <c r="I5776" t="s">
        <v>14</v>
      </c>
      <c r="J5776" s="4">
        <v>45597</v>
      </c>
      <c r="K5776" t="s">
        <v>5319</v>
      </c>
      <c r="L5776" s="5">
        <v>520000</v>
      </c>
      <c r="M5776" s="28">
        <f t="shared" si="90"/>
        <v>520000</v>
      </c>
      <c r="N5776">
        <f>2025-Table1[[#This Row],[Year]]</f>
        <v>3</v>
      </c>
    </row>
    <row r="5777" spans="1:14" x14ac:dyDescent="0.3">
      <c r="A5777" t="s">
        <v>847</v>
      </c>
      <c r="B5777" t="s">
        <v>1388</v>
      </c>
      <c r="C5777">
        <v>2016</v>
      </c>
      <c r="D5777" s="3">
        <v>8</v>
      </c>
      <c r="E5777" s="3">
        <v>53000</v>
      </c>
      <c r="F5777" t="s">
        <v>13</v>
      </c>
      <c r="G5777" s="15">
        <f>IF(Table1[[#This Row],[Transmission]]="Manual", 0, 1)</f>
        <v>0</v>
      </c>
      <c r="H5777" t="s">
        <v>9475</v>
      </c>
      <c r="I5777" t="s">
        <v>2903</v>
      </c>
      <c r="J5777" s="4">
        <v>45597</v>
      </c>
      <c r="K5777" t="s">
        <v>5320</v>
      </c>
      <c r="L5777" s="5">
        <v>290000</v>
      </c>
      <c r="M5777" s="28">
        <f t="shared" si="90"/>
        <v>290000</v>
      </c>
      <c r="N5777">
        <f>2025-Table1[[#This Row],[Year]]</f>
        <v>9</v>
      </c>
    </row>
    <row r="5778" spans="1:14" x14ac:dyDescent="0.3">
      <c r="A5778" t="s">
        <v>44</v>
      </c>
      <c r="B5778" t="s">
        <v>83</v>
      </c>
      <c r="C5778">
        <v>2014</v>
      </c>
      <c r="D5778" s="3">
        <v>10</v>
      </c>
      <c r="E5778" s="3">
        <v>68000</v>
      </c>
      <c r="F5778" t="s">
        <v>13</v>
      </c>
      <c r="G5778" s="15">
        <f>IF(Table1[[#This Row],[Transmission]]="Manual", 0, 1)</f>
        <v>0</v>
      </c>
      <c r="H5778" t="s">
        <v>9475</v>
      </c>
      <c r="I5778" t="s">
        <v>2903</v>
      </c>
      <c r="J5778" s="4">
        <v>45597</v>
      </c>
      <c r="K5778" t="s">
        <v>5321</v>
      </c>
      <c r="L5778" s="5">
        <v>385000</v>
      </c>
      <c r="M5778" s="28">
        <f t="shared" si="90"/>
        <v>385000</v>
      </c>
      <c r="N5778">
        <f>2025-Table1[[#This Row],[Year]]</f>
        <v>11</v>
      </c>
    </row>
    <row r="5779" spans="1:14" x14ac:dyDescent="0.3">
      <c r="A5779" t="s">
        <v>44</v>
      </c>
      <c r="B5779" t="s">
        <v>79</v>
      </c>
      <c r="C5779">
        <v>2017</v>
      </c>
      <c r="D5779" s="3">
        <v>7</v>
      </c>
      <c r="E5779" s="3">
        <v>54000</v>
      </c>
      <c r="F5779" t="s">
        <v>25</v>
      </c>
      <c r="G5779" s="15">
        <f>IF(Table1[[#This Row],[Transmission]]="Manual", 0, 1)</f>
        <v>1</v>
      </c>
      <c r="H5779" t="s">
        <v>9472</v>
      </c>
      <c r="I5779" t="s">
        <v>17</v>
      </c>
      <c r="J5779" s="4">
        <v>45597</v>
      </c>
      <c r="K5779" t="s">
        <v>5322</v>
      </c>
      <c r="L5779" s="5">
        <v>1250000</v>
      </c>
      <c r="M5779" s="28">
        <f t="shared" si="90"/>
        <v>1250000</v>
      </c>
      <c r="N5779">
        <f>2025-Table1[[#This Row],[Year]]</f>
        <v>8</v>
      </c>
    </row>
    <row r="5780" spans="1:14" x14ac:dyDescent="0.3">
      <c r="A5780" t="s">
        <v>11</v>
      </c>
      <c r="B5780" t="s">
        <v>285</v>
      </c>
      <c r="C5780">
        <v>2013</v>
      </c>
      <c r="D5780" s="3">
        <v>11</v>
      </c>
      <c r="E5780" s="3">
        <v>85000</v>
      </c>
      <c r="F5780" t="s">
        <v>13</v>
      </c>
      <c r="G5780" s="15">
        <f>IF(Table1[[#This Row],[Transmission]]="Manual", 0, 1)</f>
        <v>0</v>
      </c>
      <c r="H5780" t="s">
        <v>9475</v>
      </c>
      <c r="I5780" t="s">
        <v>17</v>
      </c>
      <c r="J5780" s="4">
        <v>45597</v>
      </c>
      <c r="K5780" t="s">
        <v>5323</v>
      </c>
      <c r="L5780" s="5">
        <v>299000</v>
      </c>
      <c r="M5780" s="28">
        <f t="shared" si="90"/>
        <v>299000</v>
      </c>
      <c r="N5780">
        <f>2025-Table1[[#This Row],[Year]]</f>
        <v>12</v>
      </c>
    </row>
    <row r="5781" spans="1:14" x14ac:dyDescent="0.3">
      <c r="A5781" t="s">
        <v>44</v>
      </c>
      <c r="B5781" t="s">
        <v>45</v>
      </c>
      <c r="C5781">
        <v>2018</v>
      </c>
      <c r="D5781" s="3">
        <v>6</v>
      </c>
      <c r="E5781" s="3">
        <v>134286</v>
      </c>
      <c r="F5781" t="s">
        <v>13</v>
      </c>
      <c r="G5781" s="15">
        <f>IF(Table1[[#This Row],[Transmission]]="Manual", 0, 1)</f>
        <v>0</v>
      </c>
      <c r="H5781" t="s">
        <v>9475</v>
      </c>
      <c r="I5781" t="s">
        <v>17</v>
      </c>
      <c r="J5781" s="4">
        <v>45597</v>
      </c>
      <c r="K5781" t="s">
        <v>5324</v>
      </c>
      <c r="L5781" s="5">
        <v>365000</v>
      </c>
      <c r="M5781" s="28">
        <f t="shared" si="90"/>
        <v>365000</v>
      </c>
      <c r="N5781">
        <f>2025-Table1[[#This Row],[Year]]</f>
        <v>7</v>
      </c>
    </row>
    <row r="5782" spans="1:14" x14ac:dyDescent="0.3">
      <c r="A5782" t="s">
        <v>15</v>
      </c>
      <c r="B5782" t="s">
        <v>155</v>
      </c>
      <c r="C5782">
        <v>2018</v>
      </c>
      <c r="D5782" s="3">
        <v>6</v>
      </c>
      <c r="E5782" s="3">
        <v>87600</v>
      </c>
      <c r="F5782" t="s">
        <v>13</v>
      </c>
      <c r="G5782" s="15">
        <f>IF(Table1[[#This Row],[Transmission]]="Manual", 0, 1)</f>
        <v>0</v>
      </c>
      <c r="H5782" t="s">
        <v>9475</v>
      </c>
      <c r="I5782" t="s">
        <v>17</v>
      </c>
      <c r="J5782" s="4">
        <v>45597</v>
      </c>
      <c r="K5782" t="s">
        <v>5325</v>
      </c>
      <c r="L5782" s="5">
        <v>455000</v>
      </c>
      <c r="M5782" s="28">
        <f t="shared" si="90"/>
        <v>455000</v>
      </c>
      <c r="N5782">
        <f>2025-Table1[[#This Row],[Year]]</f>
        <v>7</v>
      </c>
    </row>
    <row r="5783" spans="1:14" x14ac:dyDescent="0.3">
      <c r="A5783" t="s">
        <v>101</v>
      </c>
      <c r="B5783" t="s">
        <v>152</v>
      </c>
      <c r="C5783">
        <v>2021</v>
      </c>
      <c r="D5783" s="3">
        <v>3</v>
      </c>
      <c r="E5783" s="3">
        <v>26000</v>
      </c>
      <c r="F5783" t="s">
        <v>25</v>
      </c>
      <c r="G5783" s="15">
        <f>IF(Table1[[#This Row],[Transmission]]="Manual", 0, 1)</f>
        <v>1</v>
      </c>
      <c r="H5783" t="s">
        <v>9472</v>
      </c>
      <c r="I5783" t="s">
        <v>2903</v>
      </c>
      <c r="J5783" s="4">
        <v>45597</v>
      </c>
      <c r="K5783" t="s">
        <v>5326</v>
      </c>
      <c r="L5783" s="5">
        <v>895000</v>
      </c>
      <c r="M5783" s="28">
        <f t="shared" si="90"/>
        <v>895000</v>
      </c>
      <c r="N5783">
        <f>2025-Table1[[#This Row],[Year]]</f>
        <v>4</v>
      </c>
    </row>
    <row r="5784" spans="1:14" x14ac:dyDescent="0.3">
      <c r="A5784" t="s">
        <v>11</v>
      </c>
      <c r="B5784" t="s">
        <v>12</v>
      </c>
      <c r="C5784">
        <v>2015</v>
      </c>
      <c r="D5784" s="3">
        <v>9</v>
      </c>
      <c r="E5784" s="3">
        <v>138753</v>
      </c>
      <c r="F5784" t="s">
        <v>13</v>
      </c>
      <c r="G5784" s="15">
        <f>IF(Table1[[#This Row],[Transmission]]="Manual", 0, 1)</f>
        <v>0</v>
      </c>
      <c r="H5784" t="s">
        <v>9475</v>
      </c>
      <c r="I5784" t="s">
        <v>17</v>
      </c>
      <c r="J5784" s="4">
        <v>45597</v>
      </c>
      <c r="K5784" t="s">
        <v>5327</v>
      </c>
      <c r="L5784" s="5">
        <v>330000</v>
      </c>
      <c r="M5784" s="28">
        <f t="shared" si="90"/>
        <v>330000</v>
      </c>
      <c r="N5784">
        <f>2025-Table1[[#This Row],[Year]]</f>
        <v>10</v>
      </c>
    </row>
    <row r="5785" spans="1:14" x14ac:dyDescent="0.3">
      <c r="A5785" t="s">
        <v>44</v>
      </c>
      <c r="B5785" t="s">
        <v>83</v>
      </c>
      <c r="C5785">
        <v>2018</v>
      </c>
      <c r="D5785" s="3">
        <v>6</v>
      </c>
      <c r="E5785" s="3">
        <v>77665</v>
      </c>
      <c r="F5785" t="s">
        <v>13</v>
      </c>
      <c r="G5785" s="15">
        <f>IF(Table1[[#This Row],[Transmission]]="Manual", 0, 1)</f>
        <v>0</v>
      </c>
      <c r="H5785" t="s">
        <v>9472</v>
      </c>
      <c r="I5785" t="s">
        <v>14</v>
      </c>
      <c r="J5785" s="4">
        <v>45597</v>
      </c>
      <c r="K5785" t="s">
        <v>5328</v>
      </c>
      <c r="L5785" s="5">
        <v>599000</v>
      </c>
      <c r="M5785" s="28">
        <f t="shared" si="90"/>
        <v>599000</v>
      </c>
      <c r="N5785">
        <f>2025-Table1[[#This Row],[Year]]</f>
        <v>7</v>
      </c>
    </row>
    <row r="5786" spans="1:14" x14ac:dyDescent="0.3">
      <c r="A5786" t="s">
        <v>21</v>
      </c>
      <c r="B5786" t="s">
        <v>99</v>
      </c>
      <c r="C5786">
        <v>2019</v>
      </c>
      <c r="D5786" s="3">
        <v>5</v>
      </c>
      <c r="E5786" s="3">
        <v>53000</v>
      </c>
      <c r="F5786" t="s">
        <v>25</v>
      </c>
      <c r="G5786" s="15">
        <f>IF(Table1[[#This Row],[Transmission]]="Manual", 0, 1)</f>
        <v>1</v>
      </c>
      <c r="H5786" t="s">
        <v>9472</v>
      </c>
      <c r="I5786" t="s">
        <v>2903</v>
      </c>
      <c r="J5786" s="4">
        <v>45597</v>
      </c>
      <c r="K5786" t="s">
        <v>5329</v>
      </c>
      <c r="L5786" s="5">
        <v>825000</v>
      </c>
      <c r="M5786" s="28">
        <f t="shared" si="90"/>
        <v>825000</v>
      </c>
      <c r="N5786">
        <f>2025-Table1[[#This Row],[Year]]</f>
        <v>6</v>
      </c>
    </row>
    <row r="5787" spans="1:14" x14ac:dyDescent="0.3">
      <c r="A5787" t="s">
        <v>11</v>
      </c>
      <c r="B5787" t="s">
        <v>285</v>
      </c>
      <c r="C5787">
        <v>2015</v>
      </c>
      <c r="D5787" s="3">
        <v>9</v>
      </c>
      <c r="E5787" s="3">
        <v>83000</v>
      </c>
      <c r="F5787" t="s">
        <v>13</v>
      </c>
      <c r="G5787" s="15">
        <f>IF(Table1[[#This Row],[Transmission]]="Manual", 0, 1)</f>
        <v>0</v>
      </c>
      <c r="H5787" t="s">
        <v>9475</v>
      </c>
      <c r="I5787" t="s">
        <v>2903</v>
      </c>
      <c r="J5787" s="4">
        <v>45597</v>
      </c>
      <c r="K5787" t="s">
        <v>5330</v>
      </c>
      <c r="L5787" s="5">
        <v>325000</v>
      </c>
      <c r="M5787" s="28">
        <f t="shared" si="90"/>
        <v>325000</v>
      </c>
      <c r="N5787">
        <f>2025-Table1[[#This Row],[Year]]</f>
        <v>10</v>
      </c>
    </row>
    <row r="5788" spans="1:14" x14ac:dyDescent="0.3">
      <c r="A5788" t="s">
        <v>277</v>
      </c>
      <c r="B5788" t="s">
        <v>1189</v>
      </c>
      <c r="C5788">
        <v>2012</v>
      </c>
      <c r="D5788" s="3">
        <v>12</v>
      </c>
      <c r="E5788" s="3">
        <v>82098</v>
      </c>
      <c r="F5788" t="s">
        <v>13</v>
      </c>
      <c r="G5788" s="15">
        <f>IF(Table1[[#This Row],[Transmission]]="Manual", 0, 1)</f>
        <v>0</v>
      </c>
      <c r="H5788" t="s">
        <v>9475</v>
      </c>
      <c r="I5788" t="s">
        <v>17</v>
      </c>
      <c r="J5788" s="4">
        <v>45597</v>
      </c>
      <c r="K5788" t="s">
        <v>5331</v>
      </c>
      <c r="L5788" s="5">
        <v>165000</v>
      </c>
      <c r="M5788" s="28">
        <f t="shared" si="90"/>
        <v>165000</v>
      </c>
      <c r="N5788">
        <f>2025-Table1[[#This Row],[Year]]</f>
        <v>13</v>
      </c>
    </row>
    <row r="5789" spans="1:14" x14ac:dyDescent="0.3">
      <c r="A5789" t="s">
        <v>44</v>
      </c>
      <c r="B5789" t="s">
        <v>124</v>
      </c>
      <c r="C5789">
        <v>2010</v>
      </c>
      <c r="D5789" s="3">
        <v>14</v>
      </c>
      <c r="E5789" s="3">
        <v>42000</v>
      </c>
      <c r="F5789" t="s">
        <v>13</v>
      </c>
      <c r="G5789" s="15">
        <f>IF(Table1[[#This Row],[Transmission]]="Manual", 0, 1)</f>
        <v>0</v>
      </c>
      <c r="H5789" t="s">
        <v>9472</v>
      </c>
      <c r="I5789" t="s">
        <v>14</v>
      </c>
      <c r="J5789" s="4">
        <v>45597</v>
      </c>
      <c r="K5789" t="s">
        <v>5332</v>
      </c>
      <c r="L5789" s="5">
        <v>172000</v>
      </c>
      <c r="M5789" s="28">
        <f t="shared" si="90"/>
        <v>172000</v>
      </c>
      <c r="N5789">
        <f>2025-Table1[[#This Row],[Year]]</f>
        <v>15</v>
      </c>
    </row>
    <row r="5790" spans="1:14" x14ac:dyDescent="0.3">
      <c r="A5790" t="s">
        <v>21</v>
      </c>
      <c r="B5790" t="s">
        <v>111</v>
      </c>
      <c r="C5790">
        <v>2012</v>
      </c>
      <c r="D5790" s="3">
        <v>12</v>
      </c>
      <c r="E5790" s="3">
        <v>65000</v>
      </c>
      <c r="F5790" t="s">
        <v>13</v>
      </c>
      <c r="G5790" s="15">
        <f>IF(Table1[[#This Row],[Transmission]]="Manual", 0, 1)</f>
        <v>0</v>
      </c>
      <c r="H5790" t="s">
        <v>9472</v>
      </c>
      <c r="I5790" t="s">
        <v>2903</v>
      </c>
      <c r="J5790" s="4">
        <v>45597</v>
      </c>
      <c r="K5790" t="s">
        <v>5333</v>
      </c>
      <c r="L5790" s="5">
        <v>285000</v>
      </c>
      <c r="M5790" s="28">
        <f t="shared" si="90"/>
        <v>285000</v>
      </c>
      <c r="N5790">
        <f>2025-Table1[[#This Row],[Year]]</f>
        <v>13</v>
      </c>
    </row>
    <row r="5791" spans="1:14" x14ac:dyDescent="0.3">
      <c r="A5791" t="s">
        <v>11</v>
      </c>
      <c r="B5791" t="s">
        <v>285</v>
      </c>
      <c r="C5791">
        <v>2015</v>
      </c>
      <c r="D5791" s="3">
        <v>9</v>
      </c>
      <c r="E5791" s="3">
        <v>82000</v>
      </c>
      <c r="F5791" t="s">
        <v>25</v>
      </c>
      <c r="G5791" s="15">
        <f>IF(Table1[[#This Row],[Transmission]]="Manual", 0, 1)</f>
        <v>1</v>
      </c>
      <c r="H5791" t="s">
        <v>9472</v>
      </c>
      <c r="I5791" t="s">
        <v>14</v>
      </c>
      <c r="J5791" s="4">
        <v>45597</v>
      </c>
      <c r="K5791" t="s">
        <v>5334</v>
      </c>
      <c r="L5791" s="5">
        <v>390000</v>
      </c>
      <c r="M5791" s="28">
        <f t="shared" si="90"/>
        <v>390000</v>
      </c>
      <c r="N5791">
        <f>2025-Table1[[#This Row],[Year]]</f>
        <v>10</v>
      </c>
    </row>
    <row r="5792" spans="1:14" x14ac:dyDescent="0.3">
      <c r="A5792" t="s">
        <v>113</v>
      </c>
      <c r="B5792" t="s">
        <v>121</v>
      </c>
      <c r="C5792">
        <v>2015</v>
      </c>
      <c r="D5792" s="3">
        <v>9</v>
      </c>
      <c r="E5792" s="3">
        <v>75000</v>
      </c>
      <c r="F5792" t="s">
        <v>13</v>
      </c>
      <c r="G5792" s="15">
        <f>IF(Table1[[#This Row],[Transmission]]="Manual", 0, 1)</f>
        <v>0</v>
      </c>
      <c r="H5792" t="s">
        <v>9472</v>
      </c>
      <c r="I5792" t="s">
        <v>17</v>
      </c>
      <c r="J5792" s="4">
        <v>45597</v>
      </c>
      <c r="K5792" t="s">
        <v>5335</v>
      </c>
      <c r="L5792" s="5">
        <v>545000</v>
      </c>
      <c r="M5792" s="28">
        <f t="shared" si="90"/>
        <v>545000</v>
      </c>
      <c r="N5792">
        <f>2025-Table1[[#This Row],[Year]]</f>
        <v>10</v>
      </c>
    </row>
    <row r="5793" spans="1:14" x14ac:dyDescent="0.3">
      <c r="A5793" t="s">
        <v>21</v>
      </c>
      <c r="B5793" t="s">
        <v>68</v>
      </c>
      <c r="C5793">
        <v>2018</v>
      </c>
      <c r="D5793" s="3">
        <v>6</v>
      </c>
      <c r="E5793" s="3">
        <v>75698</v>
      </c>
      <c r="F5793" t="s">
        <v>13</v>
      </c>
      <c r="G5793" s="15">
        <f>IF(Table1[[#This Row],[Transmission]]="Manual", 0, 1)</f>
        <v>0</v>
      </c>
      <c r="H5793" t="s">
        <v>9475</v>
      </c>
      <c r="I5793" t="s">
        <v>14</v>
      </c>
      <c r="J5793" s="4">
        <v>45597</v>
      </c>
      <c r="K5793" t="s">
        <v>5336</v>
      </c>
      <c r="L5793" s="5">
        <v>430000</v>
      </c>
      <c r="M5793" s="28">
        <f t="shared" si="90"/>
        <v>430000</v>
      </c>
      <c r="N5793">
        <f>2025-Table1[[#This Row],[Year]]</f>
        <v>7</v>
      </c>
    </row>
    <row r="5794" spans="1:14" x14ac:dyDescent="0.3">
      <c r="A5794" t="s">
        <v>21</v>
      </c>
      <c r="B5794" t="s">
        <v>22</v>
      </c>
      <c r="C5794">
        <v>2012</v>
      </c>
      <c r="D5794" s="3">
        <v>12</v>
      </c>
      <c r="E5794" s="3">
        <v>75211</v>
      </c>
      <c r="F5794" t="s">
        <v>13</v>
      </c>
      <c r="G5794" s="15">
        <f>IF(Table1[[#This Row],[Transmission]]="Manual", 0, 1)</f>
        <v>0</v>
      </c>
      <c r="H5794" t="s">
        <v>9475</v>
      </c>
      <c r="I5794" t="s">
        <v>14</v>
      </c>
      <c r="J5794" s="4">
        <v>45597</v>
      </c>
      <c r="K5794" t="s">
        <v>5337</v>
      </c>
      <c r="L5794" s="5">
        <v>325000</v>
      </c>
      <c r="M5794" s="28">
        <f t="shared" si="90"/>
        <v>325000</v>
      </c>
      <c r="N5794">
        <f>2025-Table1[[#This Row],[Year]]</f>
        <v>13</v>
      </c>
    </row>
    <row r="5795" spans="1:14" x14ac:dyDescent="0.3">
      <c r="A5795" t="s">
        <v>21</v>
      </c>
      <c r="B5795" t="s">
        <v>111</v>
      </c>
      <c r="C5795">
        <v>2012</v>
      </c>
      <c r="D5795" s="3">
        <v>12</v>
      </c>
      <c r="E5795" s="3">
        <v>120000</v>
      </c>
      <c r="F5795" t="s">
        <v>25</v>
      </c>
      <c r="G5795" s="15">
        <f>IF(Table1[[#This Row],[Transmission]]="Manual", 0, 1)</f>
        <v>1</v>
      </c>
      <c r="H5795" t="s">
        <v>9475</v>
      </c>
      <c r="I5795" t="s">
        <v>2903</v>
      </c>
      <c r="J5795" s="4">
        <v>45597</v>
      </c>
      <c r="K5795" t="s">
        <v>5338</v>
      </c>
      <c r="L5795" s="5">
        <v>155000</v>
      </c>
      <c r="M5795" s="28">
        <f t="shared" si="90"/>
        <v>155000</v>
      </c>
      <c r="N5795">
        <f>2025-Table1[[#This Row],[Year]]</f>
        <v>13</v>
      </c>
    </row>
    <row r="5796" spans="1:14" x14ac:dyDescent="0.3">
      <c r="A5796" t="s">
        <v>21</v>
      </c>
      <c r="B5796" t="s">
        <v>111</v>
      </c>
      <c r="C5796">
        <v>2021</v>
      </c>
      <c r="D5796" s="3">
        <v>3</v>
      </c>
      <c r="E5796" s="3">
        <v>60000</v>
      </c>
      <c r="F5796" t="s">
        <v>13</v>
      </c>
      <c r="G5796" s="15">
        <f>IF(Table1[[#This Row],[Transmission]]="Manual", 0, 1)</f>
        <v>0</v>
      </c>
      <c r="H5796" t="s">
        <v>9475</v>
      </c>
      <c r="I5796" t="s">
        <v>2903</v>
      </c>
      <c r="J5796" s="4">
        <v>45597</v>
      </c>
      <c r="K5796" t="s">
        <v>5339</v>
      </c>
      <c r="L5796" s="5">
        <v>570000</v>
      </c>
      <c r="M5796" s="28">
        <f t="shared" si="90"/>
        <v>570000</v>
      </c>
      <c r="N5796">
        <f>2025-Table1[[#This Row],[Year]]</f>
        <v>4</v>
      </c>
    </row>
    <row r="5797" spans="1:14" x14ac:dyDescent="0.3">
      <c r="A5797" t="s">
        <v>21</v>
      </c>
      <c r="B5797" t="s">
        <v>194</v>
      </c>
      <c r="C5797">
        <v>2018</v>
      </c>
      <c r="D5797" s="3">
        <v>6</v>
      </c>
      <c r="E5797" s="3">
        <v>82000</v>
      </c>
      <c r="F5797" t="s">
        <v>25</v>
      </c>
      <c r="G5797" s="15">
        <f>IF(Table1[[#This Row],[Transmission]]="Manual", 0, 1)</f>
        <v>1</v>
      </c>
      <c r="H5797" t="s">
        <v>9475</v>
      </c>
      <c r="I5797" t="s">
        <v>2903</v>
      </c>
      <c r="J5797" s="4">
        <v>45597</v>
      </c>
      <c r="K5797" t="s">
        <v>5340</v>
      </c>
      <c r="L5797" s="5">
        <v>350000</v>
      </c>
      <c r="M5797" s="28">
        <f t="shared" si="90"/>
        <v>350000</v>
      </c>
      <c r="N5797">
        <f>2025-Table1[[#This Row],[Year]]</f>
        <v>7</v>
      </c>
    </row>
    <row r="5798" spans="1:14" x14ac:dyDescent="0.3">
      <c r="A5798" t="s">
        <v>262</v>
      </c>
      <c r="B5798" t="s">
        <v>263</v>
      </c>
      <c r="C5798">
        <v>2018</v>
      </c>
      <c r="D5798" s="3">
        <v>6</v>
      </c>
      <c r="E5798" s="3">
        <v>40000</v>
      </c>
      <c r="F5798" t="s">
        <v>25</v>
      </c>
      <c r="G5798" s="15">
        <f>IF(Table1[[#This Row],[Transmission]]="Manual", 0, 1)</f>
        <v>1</v>
      </c>
      <c r="H5798" t="s">
        <v>9475</v>
      </c>
      <c r="I5798" t="s">
        <v>14</v>
      </c>
      <c r="J5798" s="4">
        <v>45597</v>
      </c>
      <c r="K5798" t="s">
        <v>2959</v>
      </c>
      <c r="L5798" s="5">
        <v>1150000</v>
      </c>
      <c r="M5798" s="28">
        <f t="shared" si="90"/>
        <v>1150000</v>
      </c>
      <c r="N5798">
        <f>2025-Table1[[#This Row],[Year]]</f>
        <v>7</v>
      </c>
    </row>
    <row r="5799" spans="1:14" x14ac:dyDescent="0.3">
      <c r="A5799" t="s">
        <v>44</v>
      </c>
      <c r="B5799" t="s">
        <v>83</v>
      </c>
      <c r="C5799">
        <v>2018</v>
      </c>
      <c r="D5799" s="3">
        <v>6</v>
      </c>
      <c r="E5799" s="3">
        <v>88250</v>
      </c>
      <c r="F5799" t="s">
        <v>13</v>
      </c>
      <c r="G5799" s="15">
        <f>IF(Table1[[#This Row],[Transmission]]="Manual", 0, 1)</f>
        <v>0</v>
      </c>
      <c r="H5799" t="s">
        <v>9472</v>
      </c>
      <c r="I5799" t="s">
        <v>17</v>
      </c>
      <c r="J5799" s="4">
        <v>45597</v>
      </c>
      <c r="K5799" t="s">
        <v>793</v>
      </c>
      <c r="L5799" s="5">
        <v>825000</v>
      </c>
      <c r="M5799" s="28">
        <f t="shared" si="90"/>
        <v>825000</v>
      </c>
      <c r="N5799">
        <f>2025-Table1[[#This Row],[Year]]</f>
        <v>7</v>
      </c>
    </row>
    <row r="5800" spans="1:14" x14ac:dyDescent="0.3">
      <c r="A5800" t="s">
        <v>44</v>
      </c>
      <c r="B5800" t="s">
        <v>124</v>
      </c>
      <c r="C5800">
        <v>2016</v>
      </c>
      <c r="D5800" s="3">
        <v>8</v>
      </c>
      <c r="E5800" s="3">
        <v>74156</v>
      </c>
      <c r="F5800" t="s">
        <v>13</v>
      </c>
      <c r="G5800" s="15">
        <f>IF(Table1[[#This Row],[Transmission]]="Manual", 0, 1)</f>
        <v>0</v>
      </c>
      <c r="H5800" t="s">
        <v>9475</v>
      </c>
      <c r="I5800" t="s">
        <v>2903</v>
      </c>
      <c r="J5800" s="4">
        <v>45597</v>
      </c>
      <c r="K5800" t="s">
        <v>5341</v>
      </c>
      <c r="L5800" s="5">
        <v>295000</v>
      </c>
      <c r="M5800" s="28">
        <f t="shared" si="90"/>
        <v>295000</v>
      </c>
      <c r="N5800">
        <f>2025-Table1[[#This Row],[Year]]</f>
        <v>9</v>
      </c>
    </row>
    <row r="5801" spans="1:14" x14ac:dyDescent="0.3">
      <c r="A5801" t="s">
        <v>15</v>
      </c>
      <c r="B5801" t="s">
        <v>387</v>
      </c>
      <c r="C5801">
        <v>2011</v>
      </c>
      <c r="D5801" s="3">
        <v>13</v>
      </c>
      <c r="E5801" s="3">
        <v>90000</v>
      </c>
      <c r="F5801" t="s">
        <v>13</v>
      </c>
      <c r="G5801" s="15">
        <f>IF(Table1[[#This Row],[Transmission]]="Manual", 0, 1)</f>
        <v>0</v>
      </c>
      <c r="H5801" t="s">
        <v>9475</v>
      </c>
      <c r="I5801" t="s">
        <v>2903</v>
      </c>
      <c r="J5801" s="4">
        <v>45597</v>
      </c>
      <c r="K5801" t="s">
        <v>5342</v>
      </c>
      <c r="L5801" s="5">
        <v>295000</v>
      </c>
      <c r="M5801" s="28">
        <f t="shared" si="90"/>
        <v>295000</v>
      </c>
      <c r="N5801">
        <f>2025-Table1[[#This Row],[Year]]</f>
        <v>14</v>
      </c>
    </row>
    <row r="5802" spans="1:14" x14ac:dyDescent="0.3">
      <c r="A5802" t="s">
        <v>21</v>
      </c>
      <c r="B5802" t="s">
        <v>131</v>
      </c>
      <c r="C5802">
        <v>2022</v>
      </c>
      <c r="D5802" s="3">
        <v>2</v>
      </c>
      <c r="E5802" s="3">
        <v>38000</v>
      </c>
      <c r="F5802" t="s">
        <v>13</v>
      </c>
      <c r="G5802" s="15">
        <f>IF(Table1[[#This Row],[Transmission]]="Manual", 0, 1)</f>
        <v>0</v>
      </c>
      <c r="H5802" t="s">
        <v>9472</v>
      </c>
      <c r="I5802" t="s">
        <v>14</v>
      </c>
      <c r="J5802" s="4">
        <v>45597</v>
      </c>
      <c r="K5802" t="s">
        <v>5343</v>
      </c>
      <c r="L5802" s="5">
        <v>490000</v>
      </c>
      <c r="M5802" s="28">
        <f t="shared" si="90"/>
        <v>490000</v>
      </c>
      <c r="N5802">
        <f>2025-Table1[[#This Row],[Year]]</f>
        <v>3</v>
      </c>
    </row>
    <row r="5803" spans="1:14" x14ac:dyDescent="0.3">
      <c r="A5803" t="s">
        <v>44</v>
      </c>
      <c r="B5803" t="s">
        <v>83</v>
      </c>
      <c r="C5803">
        <v>2023</v>
      </c>
      <c r="D5803" s="3">
        <v>1</v>
      </c>
      <c r="E5803" s="3">
        <v>4431</v>
      </c>
      <c r="F5803" t="s">
        <v>13</v>
      </c>
      <c r="G5803" s="15">
        <f>IF(Table1[[#This Row],[Transmission]]="Manual", 0, 1)</f>
        <v>0</v>
      </c>
      <c r="H5803" t="s">
        <v>9472</v>
      </c>
      <c r="I5803" t="s">
        <v>14</v>
      </c>
      <c r="J5803" s="4">
        <v>45597</v>
      </c>
      <c r="K5803" t="s">
        <v>5344</v>
      </c>
      <c r="L5803" s="5">
        <v>1090000</v>
      </c>
      <c r="M5803" s="28">
        <f t="shared" si="90"/>
        <v>1090000</v>
      </c>
      <c r="N5803">
        <f>2025-Table1[[#This Row],[Year]]</f>
        <v>2</v>
      </c>
    </row>
    <row r="5804" spans="1:14" x14ac:dyDescent="0.3">
      <c r="A5804" t="s">
        <v>21</v>
      </c>
      <c r="B5804" t="s">
        <v>1275</v>
      </c>
      <c r="C5804">
        <v>2017</v>
      </c>
      <c r="D5804" s="3">
        <v>7</v>
      </c>
      <c r="E5804" s="3">
        <v>85000</v>
      </c>
      <c r="F5804" t="s">
        <v>13</v>
      </c>
      <c r="G5804" s="15">
        <f>IF(Table1[[#This Row],[Transmission]]="Manual", 0, 1)</f>
        <v>0</v>
      </c>
      <c r="H5804" t="s">
        <v>9475</v>
      </c>
      <c r="I5804" t="s">
        <v>2903</v>
      </c>
      <c r="J5804" s="4">
        <v>45597</v>
      </c>
      <c r="K5804" t="s">
        <v>5345</v>
      </c>
      <c r="L5804" s="5">
        <v>340000</v>
      </c>
      <c r="M5804" s="28">
        <f t="shared" si="90"/>
        <v>340000</v>
      </c>
      <c r="N5804">
        <f>2025-Table1[[#This Row],[Year]]</f>
        <v>8</v>
      </c>
    </row>
    <row r="5805" spans="1:14" x14ac:dyDescent="0.3">
      <c r="A5805" t="s">
        <v>33</v>
      </c>
      <c r="B5805" t="s">
        <v>1628</v>
      </c>
      <c r="C5805">
        <v>2006</v>
      </c>
      <c r="D5805" s="3">
        <v>18</v>
      </c>
      <c r="E5805" s="3">
        <v>80000</v>
      </c>
      <c r="F5805" t="s">
        <v>13</v>
      </c>
      <c r="G5805" s="15">
        <f>IF(Table1[[#This Row],[Transmission]]="Manual", 0, 1)</f>
        <v>0</v>
      </c>
      <c r="H5805" t="s">
        <v>9475</v>
      </c>
      <c r="I5805" t="s">
        <v>2903</v>
      </c>
      <c r="J5805" s="4">
        <v>45597</v>
      </c>
      <c r="K5805" t="s">
        <v>5346</v>
      </c>
      <c r="L5805" s="5">
        <v>110000</v>
      </c>
      <c r="M5805" s="28">
        <f t="shared" si="90"/>
        <v>110000</v>
      </c>
      <c r="N5805">
        <f>2025-Table1[[#This Row],[Year]]</f>
        <v>19</v>
      </c>
    </row>
    <row r="5806" spans="1:14" x14ac:dyDescent="0.3">
      <c r="A5806" t="s">
        <v>44</v>
      </c>
      <c r="B5806" t="s">
        <v>79</v>
      </c>
      <c r="C5806">
        <v>2015</v>
      </c>
      <c r="D5806" s="3">
        <v>9</v>
      </c>
      <c r="E5806" s="3">
        <v>74000</v>
      </c>
      <c r="F5806" t="s">
        <v>13</v>
      </c>
      <c r="G5806" s="15">
        <f>IF(Table1[[#This Row],[Transmission]]="Manual", 0, 1)</f>
        <v>0</v>
      </c>
      <c r="H5806" t="s">
        <v>9475</v>
      </c>
      <c r="I5806" t="s">
        <v>17</v>
      </c>
      <c r="J5806" s="4">
        <v>45597</v>
      </c>
      <c r="K5806" t="s">
        <v>3282</v>
      </c>
      <c r="L5806" s="5">
        <v>649000</v>
      </c>
      <c r="M5806" s="28">
        <f t="shared" si="90"/>
        <v>649000</v>
      </c>
      <c r="N5806">
        <f>2025-Table1[[#This Row],[Year]]</f>
        <v>10</v>
      </c>
    </row>
    <row r="5807" spans="1:14" x14ac:dyDescent="0.3">
      <c r="A5807" t="s">
        <v>15</v>
      </c>
      <c r="B5807" t="s">
        <v>16</v>
      </c>
      <c r="C5807">
        <v>2012</v>
      </c>
      <c r="D5807" s="3">
        <v>12</v>
      </c>
      <c r="E5807" s="3">
        <v>65000</v>
      </c>
      <c r="F5807" t="s">
        <v>13</v>
      </c>
      <c r="G5807" s="15">
        <f>IF(Table1[[#This Row],[Transmission]]="Manual", 0, 1)</f>
        <v>0</v>
      </c>
      <c r="H5807" t="s">
        <v>9475</v>
      </c>
      <c r="I5807" t="s">
        <v>17</v>
      </c>
      <c r="J5807" s="4">
        <v>45597</v>
      </c>
      <c r="K5807" t="s">
        <v>1559</v>
      </c>
      <c r="L5807" s="5">
        <v>680000</v>
      </c>
      <c r="M5807" s="28">
        <f t="shared" si="90"/>
        <v>680000</v>
      </c>
      <c r="N5807">
        <f>2025-Table1[[#This Row],[Year]]</f>
        <v>13</v>
      </c>
    </row>
    <row r="5808" spans="1:14" x14ac:dyDescent="0.3">
      <c r="A5808" t="s">
        <v>21</v>
      </c>
      <c r="B5808" t="s">
        <v>39</v>
      </c>
      <c r="C5808">
        <v>2015</v>
      </c>
      <c r="D5808" s="3">
        <v>9</v>
      </c>
      <c r="E5808" s="3">
        <v>1000</v>
      </c>
      <c r="F5808" t="s">
        <v>25</v>
      </c>
      <c r="G5808" s="15">
        <f>IF(Table1[[#This Row],[Transmission]]="Manual", 0, 1)</f>
        <v>1</v>
      </c>
      <c r="H5808" t="s">
        <v>9472</v>
      </c>
      <c r="I5808" t="s">
        <v>2903</v>
      </c>
      <c r="J5808" s="4">
        <v>45597</v>
      </c>
      <c r="K5808" t="s">
        <v>5347</v>
      </c>
      <c r="L5808" s="5">
        <v>150000</v>
      </c>
      <c r="M5808" s="28">
        <f t="shared" si="90"/>
        <v>150000</v>
      </c>
      <c r="N5808">
        <f>2025-Table1[[#This Row],[Year]]</f>
        <v>10</v>
      </c>
    </row>
    <row r="5809" spans="1:14" x14ac:dyDescent="0.3">
      <c r="A5809" t="s">
        <v>803</v>
      </c>
      <c r="B5809" t="s">
        <v>961</v>
      </c>
      <c r="C5809">
        <v>2020</v>
      </c>
      <c r="D5809" s="3">
        <v>4</v>
      </c>
      <c r="E5809" s="3">
        <v>66658</v>
      </c>
      <c r="F5809" t="s">
        <v>13</v>
      </c>
      <c r="G5809" s="15">
        <f>IF(Table1[[#This Row],[Transmission]]="Manual", 0, 1)</f>
        <v>0</v>
      </c>
      <c r="H5809" t="s">
        <v>9472</v>
      </c>
      <c r="I5809" t="s">
        <v>17</v>
      </c>
      <c r="J5809" s="4">
        <v>45597</v>
      </c>
      <c r="K5809" t="s">
        <v>5348</v>
      </c>
      <c r="L5809" s="5">
        <v>1695000</v>
      </c>
      <c r="M5809" s="28">
        <f t="shared" si="90"/>
        <v>1695000</v>
      </c>
      <c r="N5809">
        <f>2025-Table1[[#This Row],[Year]]</f>
        <v>5</v>
      </c>
    </row>
    <row r="5810" spans="1:14" x14ac:dyDescent="0.3">
      <c r="A5810" t="s">
        <v>21</v>
      </c>
      <c r="B5810" t="s">
        <v>666</v>
      </c>
      <c r="C5810">
        <v>2009</v>
      </c>
      <c r="D5810" s="3">
        <v>15</v>
      </c>
      <c r="E5810" s="3">
        <v>72000</v>
      </c>
      <c r="F5810" t="s">
        <v>13</v>
      </c>
      <c r="G5810" s="15">
        <f>IF(Table1[[#This Row],[Transmission]]="Manual", 0, 1)</f>
        <v>0</v>
      </c>
      <c r="H5810" t="s">
        <v>9475</v>
      </c>
      <c r="I5810" t="s">
        <v>14</v>
      </c>
      <c r="J5810" s="4">
        <v>45597</v>
      </c>
      <c r="K5810" t="s">
        <v>5349</v>
      </c>
      <c r="L5810" s="5">
        <v>129999</v>
      </c>
      <c r="M5810" s="28">
        <f t="shared" si="90"/>
        <v>129999</v>
      </c>
      <c r="N5810">
        <f>2025-Table1[[#This Row],[Year]]</f>
        <v>16</v>
      </c>
    </row>
    <row r="5811" spans="1:14" x14ac:dyDescent="0.3">
      <c r="A5811" t="s">
        <v>15</v>
      </c>
      <c r="B5811" t="s">
        <v>588</v>
      </c>
      <c r="C5811">
        <v>2011</v>
      </c>
      <c r="D5811" s="3">
        <v>13</v>
      </c>
      <c r="E5811" s="3">
        <v>75000</v>
      </c>
      <c r="F5811" t="s">
        <v>25</v>
      </c>
      <c r="G5811" s="15">
        <f>IF(Table1[[#This Row],[Transmission]]="Manual", 0, 1)</f>
        <v>1</v>
      </c>
      <c r="H5811" t="s">
        <v>9472</v>
      </c>
      <c r="I5811" t="s">
        <v>2903</v>
      </c>
      <c r="J5811" s="4">
        <v>45597</v>
      </c>
      <c r="K5811" t="s">
        <v>5350</v>
      </c>
      <c r="L5811" s="5">
        <v>250000</v>
      </c>
      <c r="M5811" s="28">
        <f t="shared" si="90"/>
        <v>250000</v>
      </c>
      <c r="N5811">
        <f>2025-Table1[[#This Row],[Year]]</f>
        <v>14</v>
      </c>
    </row>
    <row r="5812" spans="1:14" x14ac:dyDescent="0.3">
      <c r="A5812" t="s">
        <v>113</v>
      </c>
      <c r="B5812" t="s">
        <v>444</v>
      </c>
      <c r="C5812">
        <v>2016</v>
      </c>
      <c r="D5812" s="3">
        <v>8</v>
      </c>
      <c r="E5812" s="3">
        <v>70000</v>
      </c>
      <c r="F5812" t="s">
        <v>13</v>
      </c>
      <c r="G5812" s="15">
        <f>IF(Table1[[#This Row],[Transmission]]="Manual", 0, 1)</f>
        <v>0</v>
      </c>
      <c r="H5812" t="s">
        <v>9472</v>
      </c>
      <c r="I5812" t="s">
        <v>14</v>
      </c>
      <c r="J5812" s="4">
        <v>45597</v>
      </c>
      <c r="K5812" t="s">
        <v>5351</v>
      </c>
      <c r="L5812" s="5">
        <v>269000</v>
      </c>
      <c r="M5812" s="28">
        <f t="shared" si="90"/>
        <v>269000</v>
      </c>
      <c r="N5812">
        <f>2025-Table1[[#This Row],[Year]]</f>
        <v>9</v>
      </c>
    </row>
    <row r="5813" spans="1:14" x14ac:dyDescent="0.3">
      <c r="A5813" t="s">
        <v>44</v>
      </c>
      <c r="B5813" t="s">
        <v>124</v>
      </c>
      <c r="C5813">
        <v>2010</v>
      </c>
      <c r="D5813" s="3">
        <v>14</v>
      </c>
      <c r="E5813" s="3">
        <v>86000</v>
      </c>
      <c r="F5813" t="s">
        <v>25</v>
      </c>
      <c r="G5813" s="15">
        <f>IF(Table1[[#This Row],[Transmission]]="Manual", 0, 1)</f>
        <v>1</v>
      </c>
      <c r="H5813" t="s">
        <v>9475</v>
      </c>
      <c r="I5813" t="s">
        <v>2903</v>
      </c>
      <c r="J5813" s="4">
        <v>45597</v>
      </c>
      <c r="K5813" t="s">
        <v>5352</v>
      </c>
      <c r="L5813" s="5">
        <v>180000</v>
      </c>
      <c r="M5813" s="28">
        <f t="shared" si="90"/>
        <v>180000</v>
      </c>
      <c r="N5813">
        <f>2025-Table1[[#This Row],[Year]]</f>
        <v>15</v>
      </c>
    </row>
    <row r="5814" spans="1:14" x14ac:dyDescent="0.3">
      <c r="A5814" t="s">
        <v>21</v>
      </c>
      <c r="B5814" t="s">
        <v>22</v>
      </c>
      <c r="C5814">
        <v>2022</v>
      </c>
      <c r="D5814" s="3">
        <v>2</v>
      </c>
      <c r="E5814" s="3">
        <v>23000</v>
      </c>
      <c r="F5814" t="s">
        <v>13</v>
      </c>
      <c r="G5814" s="15">
        <f>IF(Table1[[#This Row],[Transmission]]="Manual", 0, 1)</f>
        <v>0</v>
      </c>
      <c r="H5814" t="s">
        <v>9472</v>
      </c>
      <c r="I5814" t="s">
        <v>14</v>
      </c>
      <c r="J5814" s="4">
        <v>45597</v>
      </c>
      <c r="K5814" t="s">
        <v>1906</v>
      </c>
      <c r="L5814" s="5">
        <v>698000</v>
      </c>
      <c r="M5814" s="28">
        <f t="shared" si="90"/>
        <v>698000</v>
      </c>
      <c r="N5814">
        <f>2025-Table1[[#This Row],[Year]]</f>
        <v>3</v>
      </c>
    </row>
    <row r="5815" spans="1:14" x14ac:dyDescent="0.3">
      <c r="A5815" t="s">
        <v>458</v>
      </c>
      <c r="B5815" t="s">
        <v>1764</v>
      </c>
      <c r="C5815">
        <v>2019</v>
      </c>
      <c r="D5815" s="3">
        <v>5</v>
      </c>
      <c r="E5815" s="3">
        <v>54000</v>
      </c>
      <c r="F5815" t="s">
        <v>13</v>
      </c>
      <c r="G5815" s="15">
        <f>IF(Table1[[#This Row],[Transmission]]="Manual", 0, 1)</f>
        <v>0</v>
      </c>
      <c r="H5815" t="s">
        <v>9472</v>
      </c>
      <c r="I5815" t="s">
        <v>14</v>
      </c>
      <c r="J5815" s="4">
        <v>45597</v>
      </c>
      <c r="K5815" t="s">
        <v>5353</v>
      </c>
      <c r="L5815" s="5">
        <v>645000</v>
      </c>
      <c r="M5815" s="28">
        <f t="shared" si="90"/>
        <v>645000</v>
      </c>
      <c r="N5815">
        <f>2025-Table1[[#This Row],[Year]]</f>
        <v>6</v>
      </c>
    </row>
    <row r="5816" spans="1:14" x14ac:dyDescent="0.3">
      <c r="A5816" t="s">
        <v>15</v>
      </c>
      <c r="B5816" t="s">
        <v>588</v>
      </c>
      <c r="C5816">
        <v>2014</v>
      </c>
      <c r="D5816" s="3">
        <v>10</v>
      </c>
      <c r="E5816" s="3">
        <v>68000</v>
      </c>
      <c r="F5816" t="s">
        <v>25</v>
      </c>
      <c r="G5816" s="15">
        <f>IF(Table1[[#This Row],[Transmission]]="Manual", 0, 1)</f>
        <v>1</v>
      </c>
      <c r="H5816" t="s">
        <v>9472</v>
      </c>
      <c r="I5816" t="s">
        <v>2903</v>
      </c>
      <c r="J5816" s="4">
        <v>45597</v>
      </c>
      <c r="K5816" t="s">
        <v>5188</v>
      </c>
      <c r="L5816" s="5">
        <v>585000</v>
      </c>
      <c r="M5816" s="28">
        <f t="shared" si="90"/>
        <v>585000</v>
      </c>
      <c r="N5816">
        <f>2025-Table1[[#This Row],[Year]]</f>
        <v>11</v>
      </c>
    </row>
    <row r="5817" spans="1:14" x14ac:dyDescent="0.3">
      <c r="A5817" t="s">
        <v>11</v>
      </c>
      <c r="B5817" t="s">
        <v>288</v>
      </c>
      <c r="C5817">
        <v>2019</v>
      </c>
      <c r="D5817" s="3">
        <v>5</v>
      </c>
      <c r="E5817" s="3">
        <v>6585</v>
      </c>
      <c r="F5817" t="s">
        <v>13</v>
      </c>
      <c r="G5817" s="15">
        <f>IF(Table1[[#This Row],[Transmission]]="Manual", 0, 1)</f>
        <v>0</v>
      </c>
      <c r="H5817" t="s">
        <v>9472</v>
      </c>
      <c r="I5817" t="s">
        <v>14</v>
      </c>
      <c r="J5817" s="4">
        <v>45597</v>
      </c>
      <c r="K5817" t="s">
        <v>5354</v>
      </c>
      <c r="L5817" s="5">
        <v>300000</v>
      </c>
      <c r="M5817" s="28">
        <f t="shared" si="90"/>
        <v>300000</v>
      </c>
      <c r="N5817">
        <f>2025-Table1[[#This Row],[Year]]</f>
        <v>6</v>
      </c>
    </row>
    <row r="5818" spans="1:14" x14ac:dyDescent="0.3">
      <c r="A5818" t="s">
        <v>44</v>
      </c>
      <c r="B5818" t="s">
        <v>1728</v>
      </c>
      <c r="C5818">
        <v>2024</v>
      </c>
      <c r="D5818" s="3">
        <v>0</v>
      </c>
      <c r="E5818" s="3">
        <v>3500</v>
      </c>
      <c r="F5818" t="s">
        <v>13</v>
      </c>
      <c r="G5818" s="15">
        <f>IF(Table1[[#This Row],[Transmission]]="Manual", 0, 1)</f>
        <v>0</v>
      </c>
      <c r="H5818" t="s">
        <v>9472</v>
      </c>
      <c r="I5818" t="s">
        <v>2903</v>
      </c>
      <c r="J5818" s="4">
        <v>45597</v>
      </c>
      <c r="K5818" t="s">
        <v>5355</v>
      </c>
      <c r="L5818" s="5">
        <v>700000</v>
      </c>
      <c r="M5818" s="28">
        <f t="shared" si="90"/>
        <v>700000</v>
      </c>
      <c r="N5818">
        <f>2025-Table1[[#This Row],[Year]]</f>
        <v>1</v>
      </c>
    </row>
    <row r="5819" spans="1:14" x14ac:dyDescent="0.3">
      <c r="A5819" t="s">
        <v>61</v>
      </c>
      <c r="B5819" t="s">
        <v>62</v>
      </c>
      <c r="C5819">
        <v>2018</v>
      </c>
      <c r="D5819" s="3">
        <v>6</v>
      </c>
      <c r="E5819" s="3">
        <v>53000</v>
      </c>
      <c r="F5819" t="s">
        <v>25</v>
      </c>
      <c r="G5819" s="15">
        <f>IF(Table1[[#This Row],[Transmission]]="Manual", 0, 1)</f>
        <v>1</v>
      </c>
      <c r="H5819" t="s">
        <v>9475</v>
      </c>
      <c r="I5819" t="s">
        <v>2903</v>
      </c>
      <c r="J5819" s="4">
        <v>45597</v>
      </c>
      <c r="K5819" t="s">
        <v>5356</v>
      </c>
      <c r="L5819" s="5">
        <v>375000</v>
      </c>
      <c r="M5819" s="28">
        <f t="shared" si="90"/>
        <v>375000</v>
      </c>
      <c r="N5819">
        <f>2025-Table1[[#This Row],[Year]]</f>
        <v>7</v>
      </c>
    </row>
    <row r="5820" spans="1:14" x14ac:dyDescent="0.3">
      <c r="A5820" t="s">
        <v>97</v>
      </c>
      <c r="B5820" t="s">
        <v>236</v>
      </c>
      <c r="C5820">
        <v>2015</v>
      </c>
      <c r="D5820" s="3">
        <v>9</v>
      </c>
      <c r="E5820" s="3">
        <v>72000</v>
      </c>
      <c r="F5820" t="s">
        <v>25</v>
      </c>
      <c r="G5820" s="15">
        <f>IF(Table1[[#This Row],[Transmission]]="Manual", 0, 1)</f>
        <v>1</v>
      </c>
      <c r="H5820" t="s">
        <v>9475</v>
      </c>
      <c r="I5820" t="s">
        <v>17</v>
      </c>
      <c r="J5820" s="4">
        <v>45597</v>
      </c>
      <c r="K5820" t="s">
        <v>5357</v>
      </c>
      <c r="L5820" s="5">
        <v>474000</v>
      </c>
      <c r="M5820" s="28">
        <f t="shared" si="90"/>
        <v>474000</v>
      </c>
      <c r="N5820">
        <f>2025-Table1[[#This Row],[Year]]</f>
        <v>10</v>
      </c>
    </row>
    <row r="5821" spans="1:14" x14ac:dyDescent="0.3">
      <c r="A5821" t="s">
        <v>21</v>
      </c>
      <c r="B5821" t="s">
        <v>231</v>
      </c>
      <c r="C5821">
        <v>2010</v>
      </c>
      <c r="D5821" s="3">
        <v>14</v>
      </c>
      <c r="E5821" s="3">
        <v>87000</v>
      </c>
      <c r="F5821" t="s">
        <v>13</v>
      </c>
      <c r="G5821" s="15">
        <f>IF(Table1[[#This Row],[Transmission]]="Manual", 0, 1)</f>
        <v>0</v>
      </c>
      <c r="H5821" t="s">
        <v>9475</v>
      </c>
      <c r="I5821" t="s">
        <v>2903</v>
      </c>
      <c r="J5821" s="4">
        <v>45597</v>
      </c>
      <c r="K5821" t="s">
        <v>5358</v>
      </c>
      <c r="L5821" s="5">
        <v>95000</v>
      </c>
      <c r="M5821" s="28">
        <f t="shared" si="90"/>
        <v>95000</v>
      </c>
      <c r="N5821">
        <f>2025-Table1[[#This Row],[Year]]</f>
        <v>15</v>
      </c>
    </row>
    <row r="5822" spans="1:14" x14ac:dyDescent="0.3">
      <c r="A5822" t="s">
        <v>21</v>
      </c>
      <c r="B5822" t="s">
        <v>39</v>
      </c>
      <c r="C5822">
        <v>2012</v>
      </c>
      <c r="D5822" s="3">
        <v>12</v>
      </c>
      <c r="E5822" s="3">
        <v>156300</v>
      </c>
      <c r="F5822" t="s">
        <v>13</v>
      </c>
      <c r="G5822" s="15">
        <f>IF(Table1[[#This Row],[Transmission]]="Manual", 0, 1)</f>
        <v>0</v>
      </c>
      <c r="H5822" t="s">
        <v>9475</v>
      </c>
      <c r="I5822" t="s">
        <v>14</v>
      </c>
      <c r="J5822" s="4">
        <v>45566</v>
      </c>
      <c r="K5822" t="s">
        <v>5359</v>
      </c>
      <c r="L5822" s="5">
        <v>300000</v>
      </c>
      <c r="M5822" s="28">
        <f t="shared" si="90"/>
        <v>300000</v>
      </c>
      <c r="N5822">
        <f>2025-Table1[[#This Row],[Year]]</f>
        <v>13</v>
      </c>
    </row>
    <row r="5823" spans="1:14" x14ac:dyDescent="0.3">
      <c r="A5823" t="s">
        <v>44</v>
      </c>
      <c r="B5823" t="s">
        <v>76</v>
      </c>
      <c r="C5823">
        <v>2020</v>
      </c>
      <c r="D5823" s="3">
        <v>4</v>
      </c>
      <c r="E5823" s="3">
        <v>18000</v>
      </c>
      <c r="F5823" t="s">
        <v>25</v>
      </c>
      <c r="G5823" s="15">
        <f>IF(Table1[[#This Row],[Transmission]]="Manual", 0, 1)</f>
        <v>1</v>
      </c>
      <c r="H5823" t="s">
        <v>9472</v>
      </c>
      <c r="I5823" t="s">
        <v>14</v>
      </c>
      <c r="J5823" s="4">
        <v>45597</v>
      </c>
      <c r="K5823" t="s">
        <v>5360</v>
      </c>
      <c r="L5823" s="5">
        <v>950000</v>
      </c>
      <c r="M5823" s="28">
        <f t="shared" si="90"/>
        <v>950000</v>
      </c>
      <c r="N5823">
        <f>2025-Table1[[#This Row],[Year]]</f>
        <v>5</v>
      </c>
    </row>
    <row r="5824" spans="1:14" x14ac:dyDescent="0.3">
      <c r="A5824" t="s">
        <v>21</v>
      </c>
      <c r="B5824" t="s">
        <v>219</v>
      </c>
      <c r="C5824">
        <v>2011</v>
      </c>
      <c r="D5824" s="3">
        <v>13</v>
      </c>
      <c r="E5824" s="3">
        <v>90000</v>
      </c>
      <c r="F5824" t="s">
        <v>25</v>
      </c>
      <c r="G5824" s="15">
        <f>IF(Table1[[#This Row],[Transmission]]="Manual", 0, 1)</f>
        <v>1</v>
      </c>
      <c r="H5824" t="s">
        <v>9475</v>
      </c>
      <c r="I5824" t="s">
        <v>2903</v>
      </c>
      <c r="J5824" s="4">
        <v>45597</v>
      </c>
      <c r="K5824" t="s">
        <v>5361</v>
      </c>
      <c r="L5824" s="5">
        <v>240000</v>
      </c>
      <c r="M5824" s="28">
        <f t="shared" si="90"/>
        <v>240000</v>
      </c>
      <c r="N5824">
        <f>2025-Table1[[#This Row],[Year]]</f>
        <v>14</v>
      </c>
    </row>
    <row r="5825" spans="1:14" x14ac:dyDescent="0.3">
      <c r="A5825" t="s">
        <v>11</v>
      </c>
      <c r="B5825" t="s">
        <v>12</v>
      </c>
      <c r="C5825">
        <v>2015</v>
      </c>
      <c r="D5825" s="3">
        <v>9</v>
      </c>
      <c r="E5825" s="3">
        <v>61000</v>
      </c>
      <c r="F5825" t="s">
        <v>25</v>
      </c>
      <c r="G5825" s="15">
        <f>IF(Table1[[#This Row],[Transmission]]="Manual", 0, 1)</f>
        <v>1</v>
      </c>
      <c r="H5825" t="s">
        <v>9472</v>
      </c>
      <c r="I5825" t="s">
        <v>2903</v>
      </c>
      <c r="J5825" s="4">
        <v>45597</v>
      </c>
      <c r="K5825" t="s">
        <v>3792</v>
      </c>
      <c r="L5825" s="5">
        <v>530000</v>
      </c>
      <c r="M5825" s="28">
        <f t="shared" si="90"/>
        <v>530000</v>
      </c>
      <c r="N5825">
        <f>2025-Table1[[#This Row],[Year]]</f>
        <v>10</v>
      </c>
    </row>
    <row r="5826" spans="1:14" x14ac:dyDescent="0.3">
      <c r="A5826" t="s">
        <v>21</v>
      </c>
      <c r="B5826" t="s">
        <v>22</v>
      </c>
      <c r="C5826">
        <v>2013</v>
      </c>
      <c r="D5826" s="3">
        <v>11</v>
      </c>
      <c r="E5826" s="3">
        <v>150000</v>
      </c>
      <c r="F5826" t="s">
        <v>13</v>
      </c>
      <c r="G5826" s="15">
        <f>IF(Table1[[#This Row],[Transmission]]="Manual", 0, 1)</f>
        <v>0</v>
      </c>
      <c r="H5826" t="s">
        <v>9475</v>
      </c>
      <c r="I5826" t="s">
        <v>14</v>
      </c>
      <c r="J5826" s="4">
        <v>45597</v>
      </c>
      <c r="K5826" t="s">
        <v>5362</v>
      </c>
      <c r="L5826" s="5">
        <v>320000</v>
      </c>
      <c r="M5826" s="28">
        <f t="shared" si="90"/>
        <v>320000</v>
      </c>
      <c r="N5826">
        <f>2025-Table1[[#This Row],[Year]]</f>
        <v>12</v>
      </c>
    </row>
    <row r="5827" spans="1:14" x14ac:dyDescent="0.3">
      <c r="A5827" t="s">
        <v>38</v>
      </c>
      <c r="B5827" t="s">
        <v>47</v>
      </c>
      <c r="C5827">
        <v>2020</v>
      </c>
      <c r="D5827" s="3">
        <v>4</v>
      </c>
      <c r="E5827" s="3">
        <v>50000</v>
      </c>
      <c r="F5827" t="s">
        <v>25</v>
      </c>
      <c r="G5827" s="15">
        <f>IF(Table1[[#This Row],[Transmission]]="Manual", 0, 1)</f>
        <v>1</v>
      </c>
      <c r="H5827" t="s">
        <v>9472</v>
      </c>
      <c r="I5827" t="s">
        <v>17</v>
      </c>
      <c r="J5827" s="4">
        <v>45597</v>
      </c>
      <c r="K5827" t="s">
        <v>5363</v>
      </c>
      <c r="L5827" s="5">
        <v>1350000</v>
      </c>
      <c r="M5827" s="28">
        <f t="shared" ref="M5827:M5890" si="91">VALUE(SUBSTITUTE(SUBSTITUTE(L5827,"₹"," "),",",""))</f>
        <v>1350000</v>
      </c>
      <c r="N5827">
        <f>2025-Table1[[#This Row],[Year]]</f>
        <v>5</v>
      </c>
    </row>
    <row r="5828" spans="1:14" x14ac:dyDescent="0.3">
      <c r="A5828" t="s">
        <v>21</v>
      </c>
      <c r="B5828" t="s">
        <v>111</v>
      </c>
      <c r="C5828">
        <v>2021</v>
      </c>
      <c r="D5828" s="3">
        <v>3</v>
      </c>
      <c r="E5828" s="3">
        <v>65000</v>
      </c>
      <c r="F5828" t="s">
        <v>13</v>
      </c>
      <c r="G5828" s="15">
        <f>IF(Table1[[#This Row],[Transmission]]="Manual", 0, 1)</f>
        <v>0</v>
      </c>
      <c r="H5828" t="s">
        <v>9472</v>
      </c>
      <c r="I5828" t="s">
        <v>2903</v>
      </c>
      <c r="J5828" s="4">
        <v>45597</v>
      </c>
      <c r="K5828" t="s">
        <v>5364</v>
      </c>
      <c r="L5828" s="5">
        <v>450000</v>
      </c>
      <c r="M5828" s="28">
        <f t="shared" si="91"/>
        <v>450000</v>
      </c>
      <c r="N5828">
        <f>2025-Table1[[#This Row],[Year]]</f>
        <v>4</v>
      </c>
    </row>
    <row r="5829" spans="1:14" x14ac:dyDescent="0.3">
      <c r="A5829" t="s">
        <v>21</v>
      </c>
      <c r="B5829" t="s">
        <v>194</v>
      </c>
      <c r="C5829">
        <v>2020</v>
      </c>
      <c r="D5829" s="3">
        <v>4</v>
      </c>
      <c r="E5829" s="3">
        <v>75000</v>
      </c>
      <c r="F5829" t="s">
        <v>13</v>
      </c>
      <c r="G5829" s="15">
        <f>IF(Table1[[#This Row],[Transmission]]="Manual", 0, 1)</f>
        <v>0</v>
      </c>
      <c r="H5829" t="s">
        <v>9475</v>
      </c>
      <c r="I5829" t="s">
        <v>2903</v>
      </c>
      <c r="J5829" s="4">
        <v>45597</v>
      </c>
      <c r="K5829" t="s">
        <v>5365</v>
      </c>
      <c r="L5829" s="5">
        <v>411000</v>
      </c>
      <c r="M5829" s="28">
        <f t="shared" si="91"/>
        <v>411000</v>
      </c>
      <c r="N5829">
        <f>2025-Table1[[#This Row],[Year]]</f>
        <v>5</v>
      </c>
    </row>
    <row r="5830" spans="1:14" x14ac:dyDescent="0.3">
      <c r="A5830" t="s">
        <v>21</v>
      </c>
      <c r="B5830" t="s">
        <v>1275</v>
      </c>
      <c r="C5830">
        <v>2017</v>
      </c>
      <c r="D5830" s="3">
        <v>7</v>
      </c>
      <c r="E5830" s="3">
        <v>63000</v>
      </c>
      <c r="F5830" t="s">
        <v>13</v>
      </c>
      <c r="G5830" s="15">
        <f>IF(Table1[[#This Row],[Transmission]]="Manual", 0, 1)</f>
        <v>0</v>
      </c>
      <c r="H5830" t="s">
        <v>9472</v>
      </c>
      <c r="I5830" t="s">
        <v>2903</v>
      </c>
      <c r="J5830" s="4">
        <v>45597</v>
      </c>
      <c r="K5830" t="s">
        <v>5366</v>
      </c>
      <c r="L5830" s="5">
        <v>345000</v>
      </c>
      <c r="M5830" s="28">
        <f t="shared" si="91"/>
        <v>345000</v>
      </c>
      <c r="N5830">
        <f>2025-Table1[[#This Row],[Year]]</f>
        <v>8</v>
      </c>
    </row>
    <row r="5831" spans="1:14" x14ac:dyDescent="0.3">
      <c r="A5831" t="s">
        <v>18</v>
      </c>
      <c r="B5831" t="s">
        <v>2321</v>
      </c>
      <c r="C5831">
        <v>2021</v>
      </c>
      <c r="D5831" s="3">
        <v>3</v>
      </c>
      <c r="E5831" s="3">
        <v>19000</v>
      </c>
      <c r="F5831" t="s">
        <v>25</v>
      </c>
      <c r="G5831" s="15">
        <f>IF(Table1[[#This Row],[Transmission]]="Manual", 0, 1)</f>
        <v>1</v>
      </c>
      <c r="H5831" t="s">
        <v>9475</v>
      </c>
      <c r="I5831" t="s">
        <v>14</v>
      </c>
      <c r="J5831" s="4">
        <v>45597</v>
      </c>
      <c r="K5831" t="s">
        <v>5367</v>
      </c>
      <c r="L5831" s="5">
        <v>1180000</v>
      </c>
      <c r="M5831" s="28">
        <f t="shared" si="91"/>
        <v>1180000</v>
      </c>
      <c r="N5831">
        <f>2025-Table1[[#This Row],[Year]]</f>
        <v>4</v>
      </c>
    </row>
    <row r="5832" spans="1:14" x14ac:dyDescent="0.3">
      <c r="A5832" t="s">
        <v>15</v>
      </c>
      <c r="B5832" t="s">
        <v>588</v>
      </c>
      <c r="C5832">
        <v>2013</v>
      </c>
      <c r="D5832" s="3">
        <v>11</v>
      </c>
      <c r="E5832" s="3">
        <v>28001</v>
      </c>
      <c r="F5832" t="s">
        <v>13</v>
      </c>
      <c r="G5832" s="15">
        <f>IF(Table1[[#This Row],[Transmission]]="Manual", 0, 1)</f>
        <v>0</v>
      </c>
      <c r="H5832" t="s">
        <v>9472</v>
      </c>
      <c r="I5832" t="s">
        <v>17</v>
      </c>
      <c r="J5832" s="4">
        <v>45597</v>
      </c>
      <c r="K5832" t="s">
        <v>5368</v>
      </c>
      <c r="L5832" s="5">
        <v>575000</v>
      </c>
      <c r="M5832" s="28">
        <f t="shared" si="91"/>
        <v>575000</v>
      </c>
      <c r="N5832">
        <f>2025-Table1[[#This Row],[Year]]</f>
        <v>12</v>
      </c>
    </row>
    <row r="5833" spans="1:14" x14ac:dyDescent="0.3">
      <c r="A5833" t="s">
        <v>21</v>
      </c>
      <c r="B5833" t="s">
        <v>68</v>
      </c>
      <c r="C5833">
        <v>2014</v>
      </c>
      <c r="D5833" s="3">
        <v>10</v>
      </c>
      <c r="E5833" s="3">
        <v>77000</v>
      </c>
      <c r="F5833" t="s">
        <v>25</v>
      </c>
      <c r="G5833" s="15">
        <f>IF(Table1[[#This Row],[Transmission]]="Manual", 0, 1)</f>
        <v>1</v>
      </c>
      <c r="H5833" t="s">
        <v>9472</v>
      </c>
      <c r="I5833" t="s">
        <v>14</v>
      </c>
      <c r="J5833" s="4">
        <v>45597</v>
      </c>
      <c r="K5833" t="s">
        <v>4090</v>
      </c>
      <c r="L5833" s="5">
        <v>260000</v>
      </c>
      <c r="M5833" s="28">
        <f t="shared" si="91"/>
        <v>260000</v>
      </c>
      <c r="N5833">
        <f>2025-Table1[[#This Row],[Year]]</f>
        <v>11</v>
      </c>
    </row>
    <row r="5834" spans="1:14" x14ac:dyDescent="0.3">
      <c r="A5834" t="s">
        <v>58</v>
      </c>
      <c r="B5834" t="s">
        <v>315</v>
      </c>
      <c r="C5834">
        <v>2014</v>
      </c>
      <c r="D5834" s="3">
        <v>10</v>
      </c>
      <c r="E5834" s="3">
        <v>84000</v>
      </c>
      <c r="F5834" t="s">
        <v>25</v>
      </c>
      <c r="G5834" s="15">
        <f>IF(Table1[[#This Row],[Transmission]]="Manual", 0, 1)</f>
        <v>1</v>
      </c>
      <c r="H5834" t="s">
        <v>9475</v>
      </c>
      <c r="I5834" t="s">
        <v>17</v>
      </c>
      <c r="J5834" s="4">
        <v>45597</v>
      </c>
      <c r="K5834" t="s">
        <v>5369</v>
      </c>
      <c r="L5834" s="5">
        <v>850000</v>
      </c>
      <c r="M5834" s="28">
        <f t="shared" si="91"/>
        <v>850000</v>
      </c>
      <c r="N5834">
        <f>2025-Table1[[#This Row],[Year]]</f>
        <v>11</v>
      </c>
    </row>
    <row r="5835" spans="1:14" x14ac:dyDescent="0.3">
      <c r="A5835" t="s">
        <v>21</v>
      </c>
      <c r="B5835" t="s">
        <v>68</v>
      </c>
      <c r="C5835">
        <v>2018</v>
      </c>
      <c r="D5835" s="3">
        <v>6</v>
      </c>
      <c r="E5835" s="3">
        <v>70000</v>
      </c>
      <c r="F5835" t="s">
        <v>13</v>
      </c>
      <c r="G5835" s="15">
        <f>IF(Table1[[#This Row],[Transmission]]="Manual", 0, 1)</f>
        <v>0</v>
      </c>
      <c r="H5835" t="s">
        <v>9475</v>
      </c>
      <c r="I5835" t="s">
        <v>2903</v>
      </c>
      <c r="J5835" s="4">
        <v>45566</v>
      </c>
      <c r="K5835" t="s">
        <v>5370</v>
      </c>
      <c r="L5835" s="5">
        <v>395000</v>
      </c>
      <c r="M5835" s="28">
        <f t="shared" si="91"/>
        <v>395000</v>
      </c>
      <c r="N5835">
        <f>2025-Table1[[#This Row],[Year]]</f>
        <v>7</v>
      </c>
    </row>
    <row r="5836" spans="1:14" x14ac:dyDescent="0.3">
      <c r="A5836" t="s">
        <v>11</v>
      </c>
      <c r="B5836" t="s">
        <v>12</v>
      </c>
      <c r="C5836">
        <v>2019</v>
      </c>
      <c r="D5836" s="3">
        <v>5</v>
      </c>
      <c r="E5836" s="3">
        <v>32500</v>
      </c>
      <c r="F5836" t="s">
        <v>13</v>
      </c>
      <c r="G5836" s="15">
        <f>IF(Table1[[#This Row],[Transmission]]="Manual", 0, 1)</f>
        <v>0</v>
      </c>
      <c r="H5836" t="s">
        <v>9475</v>
      </c>
      <c r="I5836" t="s">
        <v>2903</v>
      </c>
      <c r="J5836" s="4">
        <v>45597</v>
      </c>
      <c r="K5836" t="s">
        <v>5371</v>
      </c>
      <c r="L5836" s="5">
        <v>725000</v>
      </c>
      <c r="M5836" s="28">
        <f t="shared" si="91"/>
        <v>725000</v>
      </c>
      <c r="N5836">
        <f>2025-Table1[[#This Row],[Year]]</f>
        <v>6</v>
      </c>
    </row>
    <row r="5837" spans="1:14" x14ac:dyDescent="0.3">
      <c r="A5837" t="s">
        <v>21</v>
      </c>
      <c r="B5837" t="s">
        <v>1275</v>
      </c>
      <c r="C5837">
        <v>2012</v>
      </c>
      <c r="D5837" s="3">
        <v>12</v>
      </c>
      <c r="E5837" s="3">
        <v>67000</v>
      </c>
      <c r="F5837" t="s">
        <v>13</v>
      </c>
      <c r="G5837" s="15">
        <f>IF(Table1[[#This Row],[Transmission]]="Manual", 0, 1)</f>
        <v>0</v>
      </c>
      <c r="H5837" t="s">
        <v>9475</v>
      </c>
      <c r="I5837" t="s">
        <v>2903</v>
      </c>
      <c r="J5837" s="4">
        <v>45597</v>
      </c>
      <c r="K5837" t="s">
        <v>5372</v>
      </c>
      <c r="L5837" s="5">
        <v>240000</v>
      </c>
      <c r="M5837" s="28">
        <f t="shared" si="91"/>
        <v>240000</v>
      </c>
      <c r="N5837">
        <f>2025-Table1[[#This Row],[Year]]</f>
        <v>13</v>
      </c>
    </row>
    <row r="5838" spans="1:14" x14ac:dyDescent="0.3">
      <c r="A5838" t="s">
        <v>277</v>
      </c>
      <c r="B5838" t="s">
        <v>1125</v>
      </c>
      <c r="C5838">
        <v>2015</v>
      </c>
      <c r="D5838" s="3">
        <v>9</v>
      </c>
      <c r="E5838" s="3">
        <v>120000</v>
      </c>
      <c r="F5838" t="s">
        <v>13</v>
      </c>
      <c r="G5838" s="15">
        <f>IF(Table1[[#This Row],[Transmission]]="Manual", 0, 1)</f>
        <v>0</v>
      </c>
      <c r="H5838" t="s">
        <v>9475</v>
      </c>
      <c r="I5838" t="s">
        <v>17</v>
      </c>
      <c r="J5838" s="4">
        <v>45597</v>
      </c>
      <c r="K5838" t="s">
        <v>5373</v>
      </c>
      <c r="L5838" s="5">
        <v>560000</v>
      </c>
      <c r="M5838" s="28">
        <f t="shared" si="91"/>
        <v>560000</v>
      </c>
      <c r="N5838">
        <f>2025-Table1[[#This Row],[Year]]</f>
        <v>10</v>
      </c>
    </row>
    <row r="5839" spans="1:14" x14ac:dyDescent="0.3">
      <c r="A5839" t="s">
        <v>11</v>
      </c>
      <c r="B5839" t="s">
        <v>183</v>
      </c>
      <c r="C5839">
        <v>2016</v>
      </c>
      <c r="D5839" s="3">
        <v>8</v>
      </c>
      <c r="E5839" s="3">
        <v>64000</v>
      </c>
      <c r="F5839" t="s">
        <v>13</v>
      </c>
      <c r="G5839" s="15">
        <f>IF(Table1[[#This Row],[Transmission]]="Manual", 0, 1)</f>
        <v>0</v>
      </c>
      <c r="H5839" t="s">
        <v>9475</v>
      </c>
      <c r="I5839" t="s">
        <v>2903</v>
      </c>
      <c r="J5839" s="4">
        <v>45597</v>
      </c>
      <c r="K5839" t="s">
        <v>5374</v>
      </c>
      <c r="L5839" s="5">
        <v>285000</v>
      </c>
      <c r="M5839" s="28">
        <f t="shared" si="91"/>
        <v>285000</v>
      </c>
      <c r="N5839">
        <f>2025-Table1[[#This Row],[Year]]</f>
        <v>9</v>
      </c>
    </row>
    <row r="5840" spans="1:14" x14ac:dyDescent="0.3">
      <c r="A5840" t="s">
        <v>21</v>
      </c>
      <c r="B5840" t="s">
        <v>194</v>
      </c>
      <c r="C5840">
        <v>2015</v>
      </c>
      <c r="D5840" s="3">
        <v>9</v>
      </c>
      <c r="E5840" s="3">
        <v>64000</v>
      </c>
      <c r="F5840" t="s">
        <v>13</v>
      </c>
      <c r="G5840" s="15">
        <f>IF(Table1[[#This Row],[Transmission]]="Manual", 0, 1)</f>
        <v>0</v>
      </c>
      <c r="H5840" t="s">
        <v>9472</v>
      </c>
      <c r="I5840" t="s">
        <v>2903</v>
      </c>
      <c r="J5840" s="4">
        <v>45505</v>
      </c>
      <c r="K5840" t="s">
        <v>5375</v>
      </c>
      <c r="L5840" s="5">
        <v>435000</v>
      </c>
      <c r="M5840" s="28">
        <f t="shared" si="91"/>
        <v>435000</v>
      </c>
      <c r="N5840">
        <f>2025-Table1[[#This Row],[Year]]</f>
        <v>10</v>
      </c>
    </row>
    <row r="5841" spans="1:14" x14ac:dyDescent="0.3">
      <c r="A5841" t="s">
        <v>44</v>
      </c>
      <c r="B5841" t="s">
        <v>413</v>
      </c>
      <c r="C5841">
        <v>2009</v>
      </c>
      <c r="D5841" s="3">
        <v>15</v>
      </c>
      <c r="E5841" s="3">
        <v>128000</v>
      </c>
      <c r="F5841" t="s">
        <v>25</v>
      </c>
      <c r="G5841" s="15">
        <f>IF(Table1[[#This Row],[Transmission]]="Manual", 0, 1)</f>
        <v>1</v>
      </c>
      <c r="H5841" t="s">
        <v>9472</v>
      </c>
      <c r="I5841" t="s">
        <v>2903</v>
      </c>
      <c r="J5841" s="4">
        <v>45566</v>
      </c>
      <c r="K5841" t="s">
        <v>5376</v>
      </c>
      <c r="L5841" s="5">
        <v>60000</v>
      </c>
      <c r="M5841" s="28">
        <f t="shared" si="91"/>
        <v>60000</v>
      </c>
      <c r="N5841">
        <f>2025-Table1[[#This Row],[Year]]</f>
        <v>16</v>
      </c>
    </row>
    <row r="5842" spans="1:14" x14ac:dyDescent="0.3">
      <c r="A5842" t="s">
        <v>21</v>
      </c>
      <c r="B5842" t="s">
        <v>111</v>
      </c>
      <c r="C5842">
        <v>2020</v>
      </c>
      <c r="D5842" s="3">
        <v>4</v>
      </c>
      <c r="E5842" s="3">
        <v>6000</v>
      </c>
      <c r="F5842" t="s">
        <v>13</v>
      </c>
      <c r="G5842" s="15">
        <f>IF(Table1[[#This Row],[Transmission]]="Manual", 0, 1)</f>
        <v>0</v>
      </c>
      <c r="H5842" t="s">
        <v>9472</v>
      </c>
      <c r="I5842" t="s">
        <v>14</v>
      </c>
      <c r="J5842" s="4">
        <v>45597</v>
      </c>
      <c r="K5842" t="s">
        <v>5377</v>
      </c>
      <c r="L5842" s="5">
        <v>550000</v>
      </c>
      <c r="M5842" s="28">
        <f t="shared" si="91"/>
        <v>550000</v>
      </c>
      <c r="N5842">
        <f>2025-Table1[[#This Row],[Year]]</f>
        <v>5</v>
      </c>
    </row>
    <row r="5843" spans="1:14" x14ac:dyDescent="0.3">
      <c r="A5843" t="s">
        <v>21</v>
      </c>
      <c r="B5843" t="s">
        <v>24</v>
      </c>
      <c r="C5843">
        <v>2017</v>
      </c>
      <c r="D5843" s="3">
        <v>7</v>
      </c>
      <c r="E5843" s="3">
        <v>58000</v>
      </c>
      <c r="F5843" t="s">
        <v>13</v>
      </c>
      <c r="G5843" s="15">
        <f>IF(Table1[[#This Row],[Transmission]]="Manual", 0, 1)</f>
        <v>0</v>
      </c>
      <c r="H5843" t="s">
        <v>9472</v>
      </c>
      <c r="I5843" t="s">
        <v>17</v>
      </c>
      <c r="J5843" s="4">
        <v>45597</v>
      </c>
      <c r="K5843" t="s">
        <v>4695</v>
      </c>
      <c r="L5843" s="5">
        <v>651000</v>
      </c>
      <c r="M5843" s="28">
        <f t="shared" si="91"/>
        <v>651000</v>
      </c>
      <c r="N5843">
        <f>2025-Table1[[#This Row],[Year]]</f>
        <v>8</v>
      </c>
    </row>
    <row r="5844" spans="1:14" x14ac:dyDescent="0.3">
      <c r="A5844" t="s">
        <v>44</v>
      </c>
      <c r="B5844" t="s">
        <v>79</v>
      </c>
      <c r="C5844">
        <v>2021</v>
      </c>
      <c r="D5844" s="3">
        <v>3</v>
      </c>
      <c r="E5844" s="3">
        <v>63000</v>
      </c>
      <c r="F5844" t="s">
        <v>25</v>
      </c>
      <c r="G5844" s="15">
        <f>IF(Table1[[#This Row],[Transmission]]="Manual", 0, 1)</f>
        <v>1</v>
      </c>
      <c r="H5844" t="s">
        <v>9472</v>
      </c>
      <c r="I5844" t="s">
        <v>17</v>
      </c>
      <c r="J5844" s="4">
        <v>45566</v>
      </c>
      <c r="K5844" t="s">
        <v>3593</v>
      </c>
      <c r="L5844" s="5">
        <v>1550000</v>
      </c>
      <c r="M5844" s="28">
        <f t="shared" si="91"/>
        <v>1550000</v>
      </c>
      <c r="N5844">
        <f>2025-Table1[[#This Row],[Year]]</f>
        <v>4</v>
      </c>
    </row>
    <row r="5845" spans="1:14" x14ac:dyDescent="0.3">
      <c r="A5845" t="s">
        <v>21</v>
      </c>
      <c r="B5845" t="s">
        <v>276</v>
      </c>
      <c r="C5845">
        <v>2013</v>
      </c>
      <c r="D5845" s="3">
        <v>11</v>
      </c>
      <c r="E5845" s="3">
        <v>72000</v>
      </c>
      <c r="F5845" t="s">
        <v>13</v>
      </c>
      <c r="G5845" s="15">
        <f>IF(Table1[[#This Row],[Transmission]]="Manual", 0, 1)</f>
        <v>0</v>
      </c>
      <c r="H5845" t="s">
        <v>9475</v>
      </c>
      <c r="I5845" t="s">
        <v>2903</v>
      </c>
      <c r="J5845" s="4">
        <v>45597</v>
      </c>
      <c r="K5845" t="s">
        <v>5378</v>
      </c>
      <c r="L5845" s="5">
        <v>235000</v>
      </c>
      <c r="M5845" s="28">
        <f t="shared" si="91"/>
        <v>235000</v>
      </c>
      <c r="N5845">
        <f>2025-Table1[[#This Row],[Year]]</f>
        <v>12</v>
      </c>
    </row>
    <row r="5846" spans="1:14" x14ac:dyDescent="0.3">
      <c r="A5846" t="s">
        <v>61</v>
      </c>
      <c r="B5846" t="s">
        <v>109</v>
      </c>
      <c r="C5846">
        <v>2014</v>
      </c>
      <c r="D5846" s="3">
        <v>10</v>
      </c>
      <c r="E5846" s="3">
        <v>128000</v>
      </c>
      <c r="F5846" t="s">
        <v>13</v>
      </c>
      <c r="G5846" s="15">
        <f>IF(Table1[[#This Row],[Transmission]]="Manual", 0, 1)</f>
        <v>0</v>
      </c>
      <c r="H5846" t="s">
        <v>9475</v>
      </c>
      <c r="I5846" t="s">
        <v>17</v>
      </c>
      <c r="J5846" s="4">
        <v>45597</v>
      </c>
      <c r="K5846" t="s">
        <v>5379</v>
      </c>
      <c r="L5846" s="5">
        <v>378000</v>
      </c>
      <c r="M5846" s="28">
        <f t="shared" si="91"/>
        <v>378000</v>
      </c>
      <c r="N5846">
        <f>2025-Table1[[#This Row],[Year]]</f>
        <v>11</v>
      </c>
    </row>
    <row r="5847" spans="1:14" x14ac:dyDescent="0.3">
      <c r="A5847" t="s">
        <v>15</v>
      </c>
      <c r="B5847" t="s">
        <v>16</v>
      </c>
      <c r="C5847">
        <v>2015</v>
      </c>
      <c r="D5847" s="3">
        <v>9</v>
      </c>
      <c r="E5847" s="3">
        <v>145500</v>
      </c>
      <c r="F5847" t="s">
        <v>13</v>
      </c>
      <c r="G5847" s="15">
        <f>IF(Table1[[#This Row],[Transmission]]="Manual", 0, 1)</f>
        <v>0</v>
      </c>
      <c r="H5847" t="s">
        <v>9472</v>
      </c>
      <c r="I5847" t="s">
        <v>17</v>
      </c>
      <c r="J5847" s="4">
        <v>45597</v>
      </c>
      <c r="K5847" t="s">
        <v>2578</v>
      </c>
      <c r="L5847" s="5">
        <v>1240000</v>
      </c>
      <c r="M5847" s="28">
        <f t="shared" si="91"/>
        <v>1240000</v>
      </c>
      <c r="N5847">
        <f>2025-Table1[[#This Row],[Year]]</f>
        <v>10</v>
      </c>
    </row>
    <row r="5848" spans="1:14" x14ac:dyDescent="0.3">
      <c r="A5848" t="s">
        <v>61</v>
      </c>
      <c r="B5848" t="s">
        <v>62</v>
      </c>
      <c r="C5848">
        <v>2019</v>
      </c>
      <c r="D5848" s="3">
        <v>5</v>
      </c>
      <c r="E5848" s="3">
        <v>90000</v>
      </c>
      <c r="F5848" t="s">
        <v>13</v>
      </c>
      <c r="G5848" s="15">
        <f>IF(Table1[[#This Row],[Transmission]]="Manual", 0, 1)</f>
        <v>0</v>
      </c>
      <c r="H5848" t="s">
        <v>9475</v>
      </c>
      <c r="I5848" t="s">
        <v>14</v>
      </c>
      <c r="J5848" s="4">
        <v>45597</v>
      </c>
      <c r="K5848" t="s">
        <v>5380</v>
      </c>
      <c r="L5848" s="5">
        <v>325000</v>
      </c>
      <c r="M5848" s="28">
        <f t="shared" si="91"/>
        <v>325000</v>
      </c>
      <c r="N5848">
        <f>2025-Table1[[#This Row],[Year]]</f>
        <v>6</v>
      </c>
    </row>
    <row r="5849" spans="1:14" x14ac:dyDescent="0.3">
      <c r="A5849" t="s">
        <v>101</v>
      </c>
      <c r="B5849" t="s">
        <v>337</v>
      </c>
      <c r="C5849">
        <v>2018</v>
      </c>
      <c r="D5849" s="3">
        <v>6</v>
      </c>
      <c r="E5849" s="3">
        <v>56000</v>
      </c>
      <c r="F5849" t="s">
        <v>13</v>
      </c>
      <c r="G5849" s="15">
        <f>IF(Table1[[#This Row],[Transmission]]="Manual", 0, 1)</f>
        <v>0</v>
      </c>
      <c r="H5849" t="s">
        <v>9472</v>
      </c>
      <c r="I5849" t="s">
        <v>14</v>
      </c>
      <c r="J5849" s="4">
        <v>45597</v>
      </c>
      <c r="K5849" t="s">
        <v>5381</v>
      </c>
      <c r="L5849" s="5">
        <v>260000</v>
      </c>
      <c r="M5849" s="28">
        <f t="shared" si="91"/>
        <v>260000</v>
      </c>
      <c r="N5849">
        <f>2025-Table1[[#This Row],[Year]]</f>
        <v>7</v>
      </c>
    </row>
    <row r="5850" spans="1:14" x14ac:dyDescent="0.3">
      <c r="A5850" t="s">
        <v>113</v>
      </c>
      <c r="B5850" t="s">
        <v>239</v>
      </c>
      <c r="C5850">
        <v>2016</v>
      </c>
      <c r="D5850" s="3">
        <v>8</v>
      </c>
      <c r="E5850" s="3">
        <v>78000</v>
      </c>
      <c r="F5850" t="s">
        <v>25</v>
      </c>
      <c r="G5850" s="15">
        <f>IF(Table1[[#This Row],[Transmission]]="Manual", 0, 1)</f>
        <v>1</v>
      </c>
      <c r="H5850" t="s">
        <v>9475</v>
      </c>
      <c r="I5850" t="s">
        <v>17</v>
      </c>
      <c r="J5850" s="4">
        <v>45597</v>
      </c>
      <c r="K5850" t="s">
        <v>5382</v>
      </c>
      <c r="L5850" s="5">
        <v>585000</v>
      </c>
      <c r="M5850" s="28">
        <f t="shared" si="91"/>
        <v>585000</v>
      </c>
      <c r="N5850">
        <f>2025-Table1[[#This Row],[Year]]</f>
        <v>9</v>
      </c>
    </row>
    <row r="5851" spans="1:14" x14ac:dyDescent="0.3">
      <c r="A5851" t="s">
        <v>43</v>
      </c>
      <c r="B5851" t="s">
        <v>1318</v>
      </c>
      <c r="C5851">
        <v>2011</v>
      </c>
      <c r="D5851" s="3">
        <v>13</v>
      </c>
      <c r="E5851" s="3">
        <v>96500</v>
      </c>
      <c r="F5851" t="s">
        <v>25</v>
      </c>
      <c r="G5851" s="15">
        <f>IF(Table1[[#This Row],[Transmission]]="Manual", 0, 1)</f>
        <v>1</v>
      </c>
      <c r="H5851" t="s">
        <v>9475</v>
      </c>
      <c r="I5851" t="s">
        <v>17</v>
      </c>
      <c r="J5851" s="4">
        <v>45597</v>
      </c>
      <c r="K5851" t="s">
        <v>5383</v>
      </c>
      <c r="L5851" s="5">
        <v>580000</v>
      </c>
      <c r="M5851" s="28">
        <f t="shared" si="91"/>
        <v>580000</v>
      </c>
      <c r="N5851">
        <f>2025-Table1[[#This Row],[Year]]</f>
        <v>14</v>
      </c>
    </row>
    <row r="5852" spans="1:14" x14ac:dyDescent="0.3">
      <c r="A5852" t="s">
        <v>61</v>
      </c>
      <c r="B5852" t="s">
        <v>109</v>
      </c>
      <c r="C5852">
        <v>2013</v>
      </c>
      <c r="D5852" s="3">
        <v>11</v>
      </c>
      <c r="E5852" s="3">
        <v>87000</v>
      </c>
      <c r="F5852" t="s">
        <v>13</v>
      </c>
      <c r="G5852" s="15">
        <f>IF(Table1[[#This Row],[Transmission]]="Manual", 0, 1)</f>
        <v>0</v>
      </c>
      <c r="H5852" t="s">
        <v>9475</v>
      </c>
      <c r="I5852" t="s">
        <v>17</v>
      </c>
      <c r="J5852" s="4">
        <v>45597</v>
      </c>
      <c r="K5852" t="s">
        <v>5384</v>
      </c>
      <c r="L5852" s="5">
        <v>435000</v>
      </c>
      <c r="M5852" s="28">
        <f t="shared" si="91"/>
        <v>435000</v>
      </c>
      <c r="N5852">
        <f>2025-Table1[[#This Row],[Year]]</f>
        <v>12</v>
      </c>
    </row>
    <row r="5853" spans="1:14" x14ac:dyDescent="0.3">
      <c r="A5853" t="s">
        <v>21</v>
      </c>
      <c r="B5853" t="s">
        <v>24</v>
      </c>
      <c r="C5853">
        <v>2015</v>
      </c>
      <c r="D5853" s="3">
        <v>9</v>
      </c>
      <c r="E5853" s="3">
        <v>87000</v>
      </c>
      <c r="F5853" t="s">
        <v>13</v>
      </c>
      <c r="G5853" s="15">
        <f>IF(Table1[[#This Row],[Transmission]]="Manual", 0, 1)</f>
        <v>0</v>
      </c>
      <c r="H5853" t="s">
        <v>9475</v>
      </c>
      <c r="I5853" t="s">
        <v>17</v>
      </c>
      <c r="J5853" s="4">
        <v>45597</v>
      </c>
      <c r="K5853" t="s">
        <v>5385</v>
      </c>
      <c r="L5853" s="5">
        <v>550000</v>
      </c>
      <c r="M5853" s="28">
        <f t="shared" si="91"/>
        <v>550000</v>
      </c>
      <c r="N5853">
        <f>2025-Table1[[#This Row],[Year]]</f>
        <v>10</v>
      </c>
    </row>
    <row r="5854" spans="1:14" x14ac:dyDescent="0.3">
      <c r="A5854" t="s">
        <v>21</v>
      </c>
      <c r="B5854" t="s">
        <v>68</v>
      </c>
      <c r="C5854">
        <v>2014</v>
      </c>
      <c r="D5854" s="3">
        <v>10</v>
      </c>
      <c r="E5854" s="3">
        <v>51000</v>
      </c>
      <c r="F5854" t="s">
        <v>13</v>
      </c>
      <c r="G5854" s="15">
        <f>IF(Table1[[#This Row],[Transmission]]="Manual", 0, 1)</f>
        <v>0</v>
      </c>
      <c r="H5854" t="s">
        <v>9475</v>
      </c>
      <c r="I5854" t="s">
        <v>14</v>
      </c>
      <c r="J5854" s="4">
        <v>45597</v>
      </c>
      <c r="K5854" t="s">
        <v>5386</v>
      </c>
      <c r="L5854" s="5">
        <v>370000</v>
      </c>
      <c r="M5854" s="28">
        <f t="shared" si="91"/>
        <v>370000</v>
      </c>
      <c r="N5854">
        <f>2025-Table1[[#This Row],[Year]]</f>
        <v>11</v>
      </c>
    </row>
    <row r="5855" spans="1:14" x14ac:dyDescent="0.3">
      <c r="A5855" t="s">
        <v>44</v>
      </c>
      <c r="B5855" t="s">
        <v>79</v>
      </c>
      <c r="C5855">
        <v>2018</v>
      </c>
      <c r="D5855" s="3">
        <v>6</v>
      </c>
      <c r="E5855" s="3">
        <v>120000</v>
      </c>
      <c r="F5855" t="s">
        <v>13</v>
      </c>
      <c r="G5855" s="15">
        <f>IF(Table1[[#This Row],[Transmission]]="Manual", 0, 1)</f>
        <v>0</v>
      </c>
      <c r="H5855" t="s">
        <v>9472</v>
      </c>
      <c r="I5855" t="s">
        <v>2903</v>
      </c>
      <c r="J5855" s="4">
        <v>45597</v>
      </c>
      <c r="K5855" t="s">
        <v>5387</v>
      </c>
      <c r="L5855" s="5">
        <v>726000</v>
      </c>
      <c r="M5855" s="28">
        <f t="shared" si="91"/>
        <v>726000</v>
      </c>
      <c r="N5855">
        <f>2025-Table1[[#This Row],[Year]]</f>
        <v>7</v>
      </c>
    </row>
    <row r="5856" spans="1:14" x14ac:dyDescent="0.3">
      <c r="A5856" t="s">
        <v>44</v>
      </c>
      <c r="B5856" t="s">
        <v>124</v>
      </c>
      <c r="C5856">
        <v>2013</v>
      </c>
      <c r="D5856" s="3">
        <v>11</v>
      </c>
      <c r="E5856" s="3">
        <v>64000</v>
      </c>
      <c r="F5856" t="s">
        <v>25</v>
      </c>
      <c r="G5856" s="15">
        <f>IF(Table1[[#This Row],[Transmission]]="Manual", 0, 1)</f>
        <v>1</v>
      </c>
      <c r="H5856" t="s">
        <v>9475</v>
      </c>
      <c r="I5856" t="s">
        <v>14</v>
      </c>
      <c r="J5856" s="4">
        <v>45597</v>
      </c>
      <c r="K5856" t="s">
        <v>3789</v>
      </c>
      <c r="L5856" s="5">
        <v>329000</v>
      </c>
      <c r="M5856" s="28">
        <f t="shared" si="91"/>
        <v>329000</v>
      </c>
      <c r="N5856">
        <f>2025-Table1[[#This Row],[Year]]</f>
        <v>12</v>
      </c>
    </row>
    <row r="5857" spans="1:14" x14ac:dyDescent="0.3">
      <c r="A5857" t="s">
        <v>27</v>
      </c>
      <c r="B5857" t="s">
        <v>360</v>
      </c>
      <c r="C5857">
        <v>2010</v>
      </c>
      <c r="D5857" s="3">
        <v>14</v>
      </c>
      <c r="E5857" s="3">
        <v>150000</v>
      </c>
      <c r="F5857" t="s">
        <v>25</v>
      </c>
      <c r="G5857" s="15">
        <f>IF(Table1[[#This Row],[Transmission]]="Manual", 0, 1)</f>
        <v>1</v>
      </c>
      <c r="H5857" t="s">
        <v>9475</v>
      </c>
      <c r="I5857" t="s">
        <v>17</v>
      </c>
      <c r="J5857" s="4">
        <v>45505</v>
      </c>
      <c r="K5857" t="s">
        <v>5388</v>
      </c>
      <c r="L5857" s="5">
        <v>650000</v>
      </c>
      <c r="M5857" s="28">
        <f t="shared" si="91"/>
        <v>650000</v>
      </c>
      <c r="N5857">
        <f>2025-Table1[[#This Row],[Year]]</f>
        <v>15</v>
      </c>
    </row>
    <row r="5858" spans="1:14" x14ac:dyDescent="0.3">
      <c r="A5858" t="s">
        <v>21</v>
      </c>
      <c r="B5858" t="s">
        <v>36</v>
      </c>
      <c r="C5858">
        <v>2008</v>
      </c>
      <c r="D5858" s="3">
        <v>16</v>
      </c>
      <c r="E5858" s="3">
        <v>82000</v>
      </c>
      <c r="F5858" t="s">
        <v>25</v>
      </c>
      <c r="G5858" s="15">
        <f>IF(Table1[[#This Row],[Transmission]]="Manual", 0, 1)</f>
        <v>1</v>
      </c>
      <c r="H5858" t="s">
        <v>9475</v>
      </c>
      <c r="I5858" t="s">
        <v>14</v>
      </c>
      <c r="J5858" s="4">
        <v>45597</v>
      </c>
      <c r="K5858" t="s">
        <v>5389</v>
      </c>
      <c r="L5858" s="5">
        <v>180000</v>
      </c>
      <c r="M5858" s="28">
        <f t="shared" si="91"/>
        <v>180000</v>
      </c>
      <c r="N5858">
        <f>2025-Table1[[#This Row],[Year]]</f>
        <v>17</v>
      </c>
    </row>
    <row r="5859" spans="1:14" x14ac:dyDescent="0.3">
      <c r="A5859" t="s">
        <v>101</v>
      </c>
      <c r="B5859" t="s">
        <v>152</v>
      </c>
      <c r="C5859">
        <v>2021</v>
      </c>
      <c r="D5859" s="3">
        <v>3</v>
      </c>
      <c r="E5859" s="3">
        <v>67000</v>
      </c>
      <c r="F5859" t="s">
        <v>13</v>
      </c>
      <c r="G5859" s="15">
        <f>IF(Table1[[#This Row],[Transmission]]="Manual", 0, 1)</f>
        <v>0</v>
      </c>
      <c r="H5859" t="s">
        <v>9472</v>
      </c>
      <c r="I5859" t="s">
        <v>17</v>
      </c>
      <c r="J5859" s="4">
        <v>45597</v>
      </c>
      <c r="K5859" t="s">
        <v>5390</v>
      </c>
      <c r="L5859" s="5">
        <v>890000</v>
      </c>
      <c r="M5859" s="28">
        <f t="shared" si="91"/>
        <v>890000</v>
      </c>
      <c r="N5859">
        <f>2025-Table1[[#This Row],[Year]]</f>
        <v>4</v>
      </c>
    </row>
    <row r="5860" spans="1:14" x14ac:dyDescent="0.3">
      <c r="A5860" t="s">
        <v>21</v>
      </c>
      <c r="B5860" t="s">
        <v>276</v>
      </c>
      <c r="C5860">
        <v>2018</v>
      </c>
      <c r="D5860" s="3">
        <v>6</v>
      </c>
      <c r="E5860" s="3">
        <v>50000</v>
      </c>
      <c r="F5860" t="s">
        <v>25</v>
      </c>
      <c r="G5860" s="15">
        <f>IF(Table1[[#This Row],[Transmission]]="Manual", 0, 1)</f>
        <v>1</v>
      </c>
      <c r="H5860" t="s">
        <v>9472</v>
      </c>
      <c r="I5860" t="s">
        <v>2903</v>
      </c>
      <c r="J5860" s="4">
        <v>45597</v>
      </c>
      <c r="K5860" t="s">
        <v>5391</v>
      </c>
      <c r="L5860" s="5">
        <v>250000</v>
      </c>
      <c r="M5860" s="28">
        <f t="shared" si="91"/>
        <v>250000</v>
      </c>
      <c r="N5860">
        <f>2025-Table1[[#This Row],[Year]]</f>
        <v>7</v>
      </c>
    </row>
    <row r="5861" spans="1:14" x14ac:dyDescent="0.3">
      <c r="A5861" t="s">
        <v>61</v>
      </c>
      <c r="B5861" t="s">
        <v>62</v>
      </c>
      <c r="C5861">
        <v>2017</v>
      </c>
      <c r="D5861" s="3">
        <v>7</v>
      </c>
      <c r="E5861" s="3">
        <v>71000</v>
      </c>
      <c r="F5861" t="s">
        <v>13</v>
      </c>
      <c r="G5861" s="15">
        <f>IF(Table1[[#This Row],[Transmission]]="Manual", 0, 1)</f>
        <v>0</v>
      </c>
      <c r="H5861" t="s">
        <v>9472</v>
      </c>
      <c r="I5861" t="s">
        <v>14</v>
      </c>
      <c r="J5861" s="4">
        <v>45566</v>
      </c>
      <c r="K5861" t="s">
        <v>5392</v>
      </c>
      <c r="L5861" s="5">
        <v>245000</v>
      </c>
      <c r="M5861" s="28">
        <f t="shared" si="91"/>
        <v>245000</v>
      </c>
      <c r="N5861">
        <f>2025-Table1[[#This Row],[Year]]</f>
        <v>8</v>
      </c>
    </row>
    <row r="5862" spans="1:14" x14ac:dyDescent="0.3">
      <c r="A5862" t="s">
        <v>15</v>
      </c>
      <c r="B5862" t="s">
        <v>155</v>
      </c>
      <c r="C5862">
        <v>2014</v>
      </c>
      <c r="D5862" s="3">
        <v>10</v>
      </c>
      <c r="E5862" s="3">
        <v>95000</v>
      </c>
      <c r="F5862" t="s">
        <v>13</v>
      </c>
      <c r="G5862" s="15">
        <f>IF(Table1[[#This Row],[Transmission]]="Manual", 0, 1)</f>
        <v>0</v>
      </c>
      <c r="H5862" t="s">
        <v>9472</v>
      </c>
      <c r="I5862" t="s">
        <v>17</v>
      </c>
      <c r="J5862" s="4">
        <v>45597</v>
      </c>
      <c r="K5862" t="s">
        <v>5393</v>
      </c>
      <c r="L5862" s="5">
        <v>695000</v>
      </c>
      <c r="M5862" s="28">
        <f t="shared" si="91"/>
        <v>695000</v>
      </c>
      <c r="N5862">
        <f>2025-Table1[[#This Row],[Year]]</f>
        <v>11</v>
      </c>
    </row>
    <row r="5863" spans="1:14" x14ac:dyDescent="0.3">
      <c r="A5863" t="s">
        <v>21</v>
      </c>
      <c r="B5863" t="s">
        <v>111</v>
      </c>
      <c r="C5863">
        <v>2015</v>
      </c>
      <c r="D5863" s="3">
        <v>9</v>
      </c>
      <c r="E5863" s="3">
        <v>85000</v>
      </c>
      <c r="F5863" t="s">
        <v>13</v>
      </c>
      <c r="G5863" s="15">
        <f>IF(Table1[[#This Row],[Transmission]]="Manual", 0, 1)</f>
        <v>0</v>
      </c>
      <c r="H5863" t="s">
        <v>9472</v>
      </c>
      <c r="I5863" t="s">
        <v>14</v>
      </c>
      <c r="J5863" s="4">
        <v>45597</v>
      </c>
      <c r="K5863" t="s">
        <v>3972</v>
      </c>
      <c r="L5863" s="5">
        <v>450000</v>
      </c>
      <c r="M5863" s="28">
        <f t="shared" si="91"/>
        <v>450000</v>
      </c>
      <c r="N5863">
        <f>2025-Table1[[#This Row],[Year]]</f>
        <v>10</v>
      </c>
    </row>
    <row r="5864" spans="1:14" x14ac:dyDescent="0.3">
      <c r="A5864" t="s">
        <v>44</v>
      </c>
      <c r="B5864" t="s">
        <v>124</v>
      </c>
      <c r="C5864">
        <v>2013</v>
      </c>
      <c r="D5864" s="3">
        <v>11</v>
      </c>
      <c r="E5864" s="3">
        <v>102091</v>
      </c>
      <c r="F5864" t="s">
        <v>25</v>
      </c>
      <c r="G5864" s="15">
        <f>IF(Table1[[#This Row],[Transmission]]="Manual", 0, 1)</f>
        <v>1</v>
      </c>
      <c r="H5864" t="s">
        <v>9475</v>
      </c>
      <c r="I5864" t="s">
        <v>2903</v>
      </c>
      <c r="J5864" s="4">
        <v>45597</v>
      </c>
      <c r="K5864" t="s">
        <v>5394</v>
      </c>
      <c r="L5864" s="5">
        <v>300000</v>
      </c>
      <c r="M5864" s="28">
        <f t="shared" si="91"/>
        <v>300000</v>
      </c>
      <c r="N5864">
        <f>2025-Table1[[#This Row],[Year]]</f>
        <v>12</v>
      </c>
    </row>
    <row r="5865" spans="1:14" x14ac:dyDescent="0.3">
      <c r="A5865" t="s">
        <v>44</v>
      </c>
      <c r="B5865" t="s">
        <v>89</v>
      </c>
      <c r="C5865">
        <v>2014</v>
      </c>
      <c r="D5865" s="3">
        <v>10</v>
      </c>
      <c r="E5865" s="3">
        <v>76000</v>
      </c>
      <c r="F5865" t="s">
        <v>25</v>
      </c>
      <c r="G5865" s="15">
        <f>IF(Table1[[#This Row],[Transmission]]="Manual", 0, 1)</f>
        <v>1</v>
      </c>
      <c r="H5865" t="s">
        <v>9475</v>
      </c>
      <c r="I5865" t="s">
        <v>17</v>
      </c>
      <c r="J5865" s="4">
        <v>45597</v>
      </c>
      <c r="K5865" t="s">
        <v>5395</v>
      </c>
      <c r="L5865" s="5">
        <v>465000</v>
      </c>
      <c r="M5865" s="28">
        <f t="shared" si="91"/>
        <v>465000</v>
      </c>
      <c r="N5865">
        <f>2025-Table1[[#This Row],[Year]]</f>
        <v>11</v>
      </c>
    </row>
    <row r="5866" spans="1:14" x14ac:dyDescent="0.3">
      <c r="A5866" t="s">
        <v>101</v>
      </c>
      <c r="B5866" t="s">
        <v>337</v>
      </c>
      <c r="C5866">
        <v>2022</v>
      </c>
      <c r="D5866" s="3">
        <v>2</v>
      </c>
      <c r="E5866" s="3">
        <v>19300</v>
      </c>
      <c r="F5866" t="s">
        <v>13</v>
      </c>
      <c r="G5866" s="15">
        <f>IF(Table1[[#This Row],[Transmission]]="Manual", 0, 1)</f>
        <v>0</v>
      </c>
      <c r="H5866" t="s">
        <v>9472</v>
      </c>
      <c r="I5866" t="s">
        <v>2903</v>
      </c>
      <c r="J5866" s="4">
        <v>45597</v>
      </c>
      <c r="K5866" t="s">
        <v>5396</v>
      </c>
      <c r="L5866" s="5">
        <v>684000</v>
      </c>
      <c r="M5866" s="28">
        <f t="shared" si="91"/>
        <v>684000</v>
      </c>
      <c r="N5866">
        <f>2025-Table1[[#This Row],[Year]]</f>
        <v>3</v>
      </c>
    </row>
    <row r="5867" spans="1:14" x14ac:dyDescent="0.3">
      <c r="A5867" t="s">
        <v>21</v>
      </c>
      <c r="B5867" t="s">
        <v>1275</v>
      </c>
      <c r="C5867">
        <v>2010</v>
      </c>
      <c r="D5867" s="3">
        <v>14</v>
      </c>
      <c r="E5867" s="3">
        <v>63000</v>
      </c>
      <c r="F5867" t="s">
        <v>13</v>
      </c>
      <c r="G5867" s="15">
        <f>IF(Table1[[#This Row],[Transmission]]="Manual", 0, 1)</f>
        <v>0</v>
      </c>
      <c r="H5867" t="s">
        <v>9472</v>
      </c>
      <c r="I5867" t="s">
        <v>14</v>
      </c>
      <c r="J5867" s="4">
        <v>45597</v>
      </c>
      <c r="K5867" t="s">
        <v>5397</v>
      </c>
      <c r="L5867" s="5">
        <v>210000</v>
      </c>
      <c r="M5867" s="28">
        <f t="shared" si="91"/>
        <v>210000</v>
      </c>
      <c r="N5867">
        <f>2025-Table1[[#This Row],[Year]]</f>
        <v>15</v>
      </c>
    </row>
    <row r="5868" spans="1:14" x14ac:dyDescent="0.3">
      <c r="A5868" t="s">
        <v>21</v>
      </c>
      <c r="B5868" t="s">
        <v>70</v>
      </c>
      <c r="C5868">
        <v>2019</v>
      </c>
      <c r="D5868" s="3">
        <v>5</v>
      </c>
      <c r="E5868" s="3">
        <v>89500</v>
      </c>
      <c r="F5868" t="s">
        <v>25</v>
      </c>
      <c r="G5868" s="15">
        <f>IF(Table1[[#This Row],[Transmission]]="Manual", 0, 1)</f>
        <v>1</v>
      </c>
      <c r="H5868" t="s">
        <v>9475</v>
      </c>
      <c r="I5868" t="s">
        <v>17</v>
      </c>
      <c r="J5868" s="4">
        <v>45597</v>
      </c>
      <c r="K5868" t="s">
        <v>5398</v>
      </c>
      <c r="L5868" s="5">
        <v>669300</v>
      </c>
      <c r="M5868" s="28">
        <f t="shared" si="91"/>
        <v>669300</v>
      </c>
      <c r="N5868">
        <f>2025-Table1[[#This Row],[Year]]</f>
        <v>6</v>
      </c>
    </row>
    <row r="5869" spans="1:14" x14ac:dyDescent="0.3">
      <c r="A5869" t="s">
        <v>15</v>
      </c>
      <c r="B5869" t="s">
        <v>588</v>
      </c>
      <c r="C5869">
        <v>2015</v>
      </c>
      <c r="D5869" s="3">
        <v>9</v>
      </c>
      <c r="E5869" s="3">
        <v>98000</v>
      </c>
      <c r="F5869" t="s">
        <v>13</v>
      </c>
      <c r="G5869" s="15">
        <f>IF(Table1[[#This Row],[Transmission]]="Manual", 0, 1)</f>
        <v>0</v>
      </c>
      <c r="H5869" t="s">
        <v>9472</v>
      </c>
      <c r="I5869" t="s">
        <v>14</v>
      </c>
      <c r="J5869" s="4">
        <v>45597</v>
      </c>
      <c r="K5869" t="s">
        <v>5399</v>
      </c>
      <c r="L5869" s="5">
        <v>498888</v>
      </c>
      <c r="M5869" s="28">
        <f t="shared" si="91"/>
        <v>498888</v>
      </c>
      <c r="N5869">
        <f>2025-Table1[[#This Row],[Year]]</f>
        <v>10</v>
      </c>
    </row>
    <row r="5870" spans="1:14" x14ac:dyDescent="0.3">
      <c r="A5870" t="s">
        <v>11</v>
      </c>
      <c r="B5870" t="s">
        <v>12</v>
      </c>
      <c r="C5870">
        <v>2009</v>
      </c>
      <c r="D5870" s="3">
        <v>15</v>
      </c>
      <c r="E5870" s="3">
        <v>68000</v>
      </c>
      <c r="F5870" t="s">
        <v>25</v>
      </c>
      <c r="G5870" s="15">
        <f>IF(Table1[[#This Row],[Transmission]]="Manual", 0, 1)</f>
        <v>1</v>
      </c>
      <c r="H5870" t="s">
        <v>9472</v>
      </c>
      <c r="I5870" t="s">
        <v>2903</v>
      </c>
      <c r="J5870" s="4">
        <v>45597</v>
      </c>
      <c r="K5870" t="s">
        <v>5400</v>
      </c>
      <c r="L5870" s="5">
        <v>315000</v>
      </c>
      <c r="M5870" s="28">
        <f t="shared" si="91"/>
        <v>315000</v>
      </c>
      <c r="N5870">
        <f>2025-Table1[[#This Row],[Year]]</f>
        <v>16</v>
      </c>
    </row>
    <row r="5871" spans="1:14" x14ac:dyDescent="0.3">
      <c r="A5871" t="s">
        <v>21</v>
      </c>
      <c r="B5871" t="s">
        <v>3584</v>
      </c>
      <c r="C5871">
        <v>2010</v>
      </c>
      <c r="D5871" s="3">
        <v>14</v>
      </c>
      <c r="E5871" s="3">
        <v>21000</v>
      </c>
      <c r="F5871" t="s">
        <v>13</v>
      </c>
      <c r="G5871" s="15">
        <f>IF(Table1[[#This Row],[Transmission]]="Manual", 0, 1)</f>
        <v>0</v>
      </c>
      <c r="H5871" t="s">
        <v>9475</v>
      </c>
      <c r="I5871" t="s">
        <v>2903</v>
      </c>
      <c r="J5871" s="4">
        <v>45597</v>
      </c>
      <c r="K5871" t="s">
        <v>5401</v>
      </c>
      <c r="L5871" s="5">
        <v>199000</v>
      </c>
      <c r="M5871" s="28">
        <f t="shared" si="91"/>
        <v>199000</v>
      </c>
      <c r="N5871">
        <f>2025-Table1[[#This Row],[Year]]</f>
        <v>15</v>
      </c>
    </row>
    <row r="5872" spans="1:14" x14ac:dyDescent="0.3">
      <c r="A5872" t="s">
        <v>113</v>
      </c>
      <c r="B5872" t="s">
        <v>114</v>
      </c>
      <c r="C5872">
        <v>2017</v>
      </c>
      <c r="D5872" s="3">
        <v>7</v>
      </c>
      <c r="E5872" s="3">
        <v>129000</v>
      </c>
      <c r="F5872" t="s">
        <v>13</v>
      </c>
      <c r="G5872" s="15">
        <f>IF(Table1[[#This Row],[Transmission]]="Manual", 0, 1)</f>
        <v>0</v>
      </c>
      <c r="H5872" t="s">
        <v>9472</v>
      </c>
      <c r="I5872" t="s">
        <v>17</v>
      </c>
      <c r="J5872" s="4">
        <v>45597</v>
      </c>
      <c r="K5872" t="s">
        <v>5402</v>
      </c>
      <c r="L5872" s="5">
        <v>725000</v>
      </c>
      <c r="M5872" s="28">
        <f t="shared" si="91"/>
        <v>725000</v>
      </c>
      <c r="N5872">
        <f>2025-Table1[[#This Row],[Year]]</f>
        <v>8</v>
      </c>
    </row>
    <row r="5873" spans="1:14" x14ac:dyDescent="0.3">
      <c r="A5873" t="s">
        <v>277</v>
      </c>
      <c r="B5873" t="s">
        <v>278</v>
      </c>
      <c r="C5873">
        <v>2011</v>
      </c>
      <c r="D5873" s="3">
        <v>13</v>
      </c>
      <c r="E5873" s="3">
        <v>53000</v>
      </c>
      <c r="F5873" t="s">
        <v>25</v>
      </c>
      <c r="G5873" s="15">
        <f>IF(Table1[[#This Row],[Transmission]]="Manual", 0, 1)</f>
        <v>1</v>
      </c>
      <c r="H5873" t="s">
        <v>9475</v>
      </c>
      <c r="I5873" t="s">
        <v>17</v>
      </c>
      <c r="J5873" s="4">
        <v>45597</v>
      </c>
      <c r="K5873" t="s">
        <v>5403</v>
      </c>
      <c r="L5873" s="5">
        <v>295000</v>
      </c>
      <c r="M5873" s="28">
        <f t="shared" si="91"/>
        <v>295000</v>
      </c>
      <c r="N5873">
        <f>2025-Table1[[#This Row],[Year]]</f>
        <v>14</v>
      </c>
    </row>
    <row r="5874" spans="1:14" x14ac:dyDescent="0.3">
      <c r="A5874" t="s">
        <v>21</v>
      </c>
      <c r="B5874" t="s">
        <v>905</v>
      </c>
      <c r="C5874">
        <v>2011</v>
      </c>
      <c r="D5874" s="3">
        <v>13</v>
      </c>
      <c r="E5874" s="3">
        <v>45000</v>
      </c>
      <c r="F5874" t="s">
        <v>13</v>
      </c>
      <c r="G5874" s="15">
        <f>IF(Table1[[#This Row],[Transmission]]="Manual", 0, 1)</f>
        <v>0</v>
      </c>
      <c r="H5874" t="s">
        <v>9475</v>
      </c>
      <c r="I5874" t="s">
        <v>2903</v>
      </c>
      <c r="J5874" s="4">
        <v>45597</v>
      </c>
      <c r="K5874" t="s">
        <v>5404</v>
      </c>
      <c r="L5874" s="5">
        <v>120000</v>
      </c>
      <c r="M5874" s="28">
        <f t="shared" si="91"/>
        <v>120000</v>
      </c>
      <c r="N5874">
        <f>2025-Table1[[#This Row],[Year]]</f>
        <v>14</v>
      </c>
    </row>
    <row r="5875" spans="1:14" x14ac:dyDescent="0.3">
      <c r="A5875" t="s">
        <v>64</v>
      </c>
      <c r="B5875" t="s">
        <v>65</v>
      </c>
      <c r="C5875">
        <v>2020</v>
      </c>
      <c r="D5875" s="3">
        <v>4</v>
      </c>
      <c r="E5875" s="3">
        <v>90000</v>
      </c>
      <c r="F5875" t="s">
        <v>13</v>
      </c>
      <c r="G5875" s="15">
        <f>IF(Table1[[#This Row],[Transmission]]="Manual", 0, 1)</f>
        <v>0</v>
      </c>
      <c r="H5875" t="s">
        <v>9472</v>
      </c>
      <c r="I5875" t="s">
        <v>17</v>
      </c>
      <c r="J5875" s="4">
        <v>45597</v>
      </c>
      <c r="K5875" t="s">
        <v>5285</v>
      </c>
      <c r="L5875" s="5">
        <v>1375000</v>
      </c>
      <c r="M5875" s="28">
        <f t="shared" si="91"/>
        <v>1375000</v>
      </c>
      <c r="N5875">
        <f>2025-Table1[[#This Row],[Year]]</f>
        <v>5</v>
      </c>
    </row>
    <row r="5876" spans="1:14" x14ac:dyDescent="0.3">
      <c r="A5876" t="s">
        <v>97</v>
      </c>
      <c r="B5876" t="s">
        <v>1524</v>
      </c>
      <c r="C5876">
        <v>2010</v>
      </c>
      <c r="D5876" s="3">
        <v>14</v>
      </c>
      <c r="E5876" s="3">
        <v>45000</v>
      </c>
      <c r="F5876" t="s">
        <v>13</v>
      </c>
      <c r="G5876" s="15">
        <f>IF(Table1[[#This Row],[Transmission]]="Manual", 0, 1)</f>
        <v>0</v>
      </c>
      <c r="H5876" t="s">
        <v>9475</v>
      </c>
      <c r="I5876" t="s">
        <v>14</v>
      </c>
      <c r="J5876" s="4">
        <v>45597</v>
      </c>
      <c r="K5876" t="s">
        <v>5405</v>
      </c>
      <c r="L5876" s="5">
        <v>165000</v>
      </c>
      <c r="M5876" s="28">
        <f t="shared" si="91"/>
        <v>165000</v>
      </c>
      <c r="N5876">
        <f>2025-Table1[[#This Row],[Year]]</f>
        <v>15</v>
      </c>
    </row>
    <row r="5877" spans="1:14" x14ac:dyDescent="0.3">
      <c r="A5877" t="s">
        <v>458</v>
      </c>
      <c r="B5877" t="s">
        <v>1321</v>
      </c>
      <c r="C5877">
        <v>2020</v>
      </c>
      <c r="D5877" s="3">
        <v>4</v>
      </c>
      <c r="E5877" s="3">
        <v>16330</v>
      </c>
      <c r="F5877" t="s">
        <v>25</v>
      </c>
      <c r="G5877" s="15">
        <f>IF(Table1[[#This Row],[Transmission]]="Manual", 0, 1)</f>
        <v>1</v>
      </c>
      <c r="H5877" t="s">
        <v>9472</v>
      </c>
      <c r="I5877" t="s">
        <v>14</v>
      </c>
      <c r="J5877" s="4">
        <v>45597</v>
      </c>
      <c r="K5877" t="s">
        <v>5406</v>
      </c>
      <c r="L5877" s="5">
        <v>575000</v>
      </c>
      <c r="M5877" s="28">
        <f t="shared" si="91"/>
        <v>575000</v>
      </c>
      <c r="N5877">
        <f>2025-Table1[[#This Row],[Year]]</f>
        <v>5</v>
      </c>
    </row>
    <row r="5878" spans="1:14" x14ac:dyDescent="0.3">
      <c r="A5878" t="s">
        <v>44</v>
      </c>
      <c r="B5878" t="s">
        <v>116</v>
      </c>
      <c r="C5878">
        <v>2015</v>
      </c>
      <c r="D5878" s="3">
        <v>9</v>
      </c>
      <c r="E5878" s="3">
        <v>81000</v>
      </c>
      <c r="F5878" t="s">
        <v>13</v>
      </c>
      <c r="G5878" s="15">
        <f>IF(Table1[[#This Row],[Transmission]]="Manual", 0, 1)</f>
        <v>0</v>
      </c>
      <c r="H5878" t="s">
        <v>9475</v>
      </c>
      <c r="I5878" t="s">
        <v>14</v>
      </c>
      <c r="J5878" s="4">
        <v>45597</v>
      </c>
      <c r="K5878" t="s">
        <v>5407</v>
      </c>
      <c r="L5878" s="5">
        <v>210000</v>
      </c>
      <c r="M5878" s="28">
        <f t="shared" si="91"/>
        <v>210000</v>
      </c>
      <c r="N5878">
        <f>2025-Table1[[#This Row],[Year]]</f>
        <v>10</v>
      </c>
    </row>
    <row r="5879" spans="1:14" x14ac:dyDescent="0.3">
      <c r="A5879" t="s">
        <v>18</v>
      </c>
      <c r="B5879" t="s">
        <v>86</v>
      </c>
      <c r="C5879">
        <v>2015</v>
      </c>
      <c r="D5879" s="3">
        <v>9</v>
      </c>
      <c r="E5879" s="3">
        <v>50000</v>
      </c>
      <c r="F5879" t="s">
        <v>13</v>
      </c>
      <c r="G5879" s="15">
        <f>IF(Table1[[#This Row],[Transmission]]="Manual", 0, 1)</f>
        <v>0</v>
      </c>
      <c r="H5879" t="s">
        <v>9475</v>
      </c>
      <c r="I5879" t="s">
        <v>17</v>
      </c>
      <c r="J5879" s="4">
        <v>45597</v>
      </c>
      <c r="K5879" t="s">
        <v>5408</v>
      </c>
      <c r="L5879" s="5">
        <v>650000</v>
      </c>
      <c r="M5879" s="28">
        <f t="shared" si="91"/>
        <v>650000</v>
      </c>
      <c r="N5879">
        <f>2025-Table1[[#This Row],[Year]]</f>
        <v>10</v>
      </c>
    </row>
    <row r="5880" spans="1:14" x14ac:dyDescent="0.3">
      <c r="A5880" t="s">
        <v>43</v>
      </c>
      <c r="B5880" t="s">
        <v>489</v>
      </c>
      <c r="C5880">
        <v>2013</v>
      </c>
      <c r="D5880" s="3">
        <v>11</v>
      </c>
      <c r="E5880" s="3">
        <v>85000</v>
      </c>
      <c r="F5880" t="s">
        <v>25</v>
      </c>
      <c r="G5880" s="15">
        <f>IF(Table1[[#This Row],[Transmission]]="Manual", 0, 1)</f>
        <v>1</v>
      </c>
      <c r="H5880" t="s">
        <v>9475</v>
      </c>
      <c r="I5880" t="s">
        <v>17</v>
      </c>
      <c r="J5880" s="4">
        <v>45597</v>
      </c>
      <c r="K5880" t="s">
        <v>5409</v>
      </c>
      <c r="L5880" s="5">
        <v>1150000</v>
      </c>
      <c r="M5880" s="28">
        <f t="shared" si="91"/>
        <v>1150000</v>
      </c>
      <c r="N5880">
        <f>2025-Table1[[#This Row],[Year]]</f>
        <v>12</v>
      </c>
    </row>
    <row r="5881" spans="1:14" x14ac:dyDescent="0.3">
      <c r="A5881" t="s">
        <v>101</v>
      </c>
      <c r="B5881" t="s">
        <v>2089</v>
      </c>
      <c r="C5881">
        <v>2009</v>
      </c>
      <c r="D5881" s="3">
        <v>15</v>
      </c>
      <c r="E5881" s="3">
        <v>31000</v>
      </c>
      <c r="F5881" t="s">
        <v>25</v>
      </c>
      <c r="G5881" s="15">
        <f>IF(Table1[[#This Row],[Transmission]]="Manual", 0, 1)</f>
        <v>1</v>
      </c>
      <c r="H5881" t="s">
        <v>9475</v>
      </c>
      <c r="I5881" t="s">
        <v>17</v>
      </c>
      <c r="J5881" s="4">
        <v>45597</v>
      </c>
      <c r="K5881" t="s">
        <v>5410</v>
      </c>
      <c r="L5881" s="5">
        <v>105000</v>
      </c>
      <c r="M5881" s="28">
        <f t="shared" si="91"/>
        <v>105000</v>
      </c>
      <c r="N5881">
        <f>2025-Table1[[#This Row],[Year]]</f>
        <v>16</v>
      </c>
    </row>
    <row r="5882" spans="1:14" x14ac:dyDescent="0.3">
      <c r="A5882" t="s">
        <v>21</v>
      </c>
      <c r="B5882" t="s">
        <v>22</v>
      </c>
      <c r="C5882">
        <v>2007</v>
      </c>
      <c r="D5882" s="3">
        <v>17</v>
      </c>
      <c r="E5882" s="3">
        <v>135767</v>
      </c>
      <c r="F5882" t="s">
        <v>13</v>
      </c>
      <c r="G5882" s="15">
        <f>IF(Table1[[#This Row],[Transmission]]="Manual", 0, 1)</f>
        <v>0</v>
      </c>
      <c r="H5882" t="s">
        <v>9472</v>
      </c>
      <c r="I5882" t="s">
        <v>14</v>
      </c>
      <c r="J5882" s="4">
        <v>45597</v>
      </c>
      <c r="K5882" t="s">
        <v>5411</v>
      </c>
      <c r="L5882" s="5">
        <v>150000</v>
      </c>
      <c r="M5882" s="28">
        <f t="shared" si="91"/>
        <v>150000</v>
      </c>
      <c r="N5882">
        <f>2025-Table1[[#This Row],[Year]]</f>
        <v>18</v>
      </c>
    </row>
    <row r="5883" spans="1:14" x14ac:dyDescent="0.3">
      <c r="A5883" t="s">
        <v>21</v>
      </c>
      <c r="B5883" t="s">
        <v>49</v>
      </c>
      <c r="C5883">
        <v>2022</v>
      </c>
      <c r="D5883" s="3">
        <v>2</v>
      </c>
      <c r="E5883" s="3">
        <v>38000</v>
      </c>
      <c r="F5883" t="s">
        <v>13</v>
      </c>
      <c r="G5883" s="15">
        <f>IF(Table1[[#This Row],[Transmission]]="Manual", 0, 1)</f>
        <v>0</v>
      </c>
      <c r="H5883" t="s">
        <v>9472</v>
      </c>
      <c r="I5883" t="s">
        <v>2903</v>
      </c>
      <c r="J5883" s="4">
        <v>45566</v>
      </c>
      <c r="K5883" t="s">
        <v>2951</v>
      </c>
      <c r="L5883" s="5">
        <v>1100000</v>
      </c>
      <c r="M5883" s="28">
        <f t="shared" si="91"/>
        <v>1100000</v>
      </c>
      <c r="N5883">
        <f>2025-Table1[[#This Row],[Year]]</f>
        <v>3</v>
      </c>
    </row>
    <row r="5884" spans="1:14" x14ac:dyDescent="0.3">
      <c r="A5884" t="s">
        <v>21</v>
      </c>
      <c r="B5884" t="s">
        <v>70</v>
      </c>
      <c r="C5884">
        <v>2018</v>
      </c>
      <c r="D5884" s="3">
        <v>6</v>
      </c>
      <c r="E5884" s="3">
        <v>78000</v>
      </c>
      <c r="F5884" t="s">
        <v>13</v>
      </c>
      <c r="G5884" s="15">
        <f>IF(Table1[[#This Row],[Transmission]]="Manual", 0, 1)</f>
        <v>0</v>
      </c>
      <c r="H5884" t="s">
        <v>9472</v>
      </c>
      <c r="I5884" t="s">
        <v>17</v>
      </c>
      <c r="J5884" s="4">
        <v>45597</v>
      </c>
      <c r="K5884" t="s">
        <v>71</v>
      </c>
      <c r="L5884" s="5">
        <v>750000</v>
      </c>
      <c r="M5884" s="28">
        <f t="shared" si="91"/>
        <v>750000</v>
      </c>
      <c r="N5884">
        <f>2025-Table1[[#This Row],[Year]]</f>
        <v>7</v>
      </c>
    </row>
    <row r="5885" spans="1:14" x14ac:dyDescent="0.3">
      <c r="A5885" t="s">
        <v>277</v>
      </c>
      <c r="B5885" t="s">
        <v>1294</v>
      </c>
      <c r="C5885">
        <v>2011</v>
      </c>
      <c r="D5885" s="3">
        <v>13</v>
      </c>
      <c r="E5885" s="3">
        <v>90450</v>
      </c>
      <c r="F5885" t="s">
        <v>25</v>
      </c>
      <c r="G5885" s="15">
        <f>IF(Table1[[#This Row],[Transmission]]="Manual", 0, 1)</f>
        <v>1</v>
      </c>
      <c r="H5885" t="s">
        <v>9475</v>
      </c>
      <c r="I5885" t="s">
        <v>2903</v>
      </c>
      <c r="J5885" s="4">
        <v>45597</v>
      </c>
      <c r="K5885" t="s">
        <v>5412</v>
      </c>
      <c r="L5885" s="5">
        <v>85000</v>
      </c>
      <c r="M5885" s="28">
        <f t="shared" si="91"/>
        <v>85000</v>
      </c>
      <c r="N5885">
        <f>2025-Table1[[#This Row],[Year]]</f>
        <v>14</v>
      </c>
    </row>
    <row r="5886" spans="1:14" x14ac:dyDescent="0.3">
      <c r="A5886" t="s">
        <v>33</v>
      </c>
      <c r="B5886" t="s">
        <v>786</v>
      </c>
      <c r="C5886">
        <v>2017</v>
      </c>
      <c r="D5886" s="3">
        <v>7</v>
      </c>
      <c r="E5886" s="3">
        <v>56500</v>
      </c>
      <c r="F5886" t="s">
        <v>13</v>
      </c>
      <c r="G5886" s="15">
        <f>IF(Table1[[#This Row],[Transmission]]="Manual", 0, 1)</f>
        <v>0</v>
      </c>
      <c r="H5886" t="s">
        <v>9475</v>
      </c>
      <c r="I5886" t="s">
        <v>17</v>
      </c>
      <c r="J5886" s="4">
        <v>45597</v>
      </c>
      <c r="K5886" t="s">
        <v>5413</v>
      </c>
      <c r="L5886" s="5">
        <v>488000</v>
      </c>
      <c r="M5886" s="28">
        <f t="shared" si="91"/>
        <v>488000</v>
      </c>
      <c r="N5886">
        <f>2025-Table1[[#This Row],[Year]]</f>
        <v>8</v>
      </c>
    </row>
    <row r="5887" spans="1:14" x14ac:dyDescent="0.3">
      <c r="A5887" t="s">
        <v>113</v>
      </c>
      <c r="B5887" t="s">
        <v>444</v>
      </c>
      <c r="C5887">
        <v>2017</v>
      </c>
      <c r="D5887" s="3">
        <v>7</v>
      </c>
      <c r="E5887" s="3">
        <v>66000</v>
      </c>
      <c r="F5887" t="s">
        <v>25</v>
      </c>
      <c r="G5887" s="15">
        <f>IF(Table1[[#This Row],[Transmission]]="Manual", 0, 1)</f>
        <v>1</v>
      </c>
      <c r="H5887" t="s">
        <v>9475</v>
      </c>
      <c r="I5887" t="s">
        <v>2903</v>
      </c>
      <c r="J5887" s="4">
        <v>45597</v>
      </c>
      <c r="K5887" t="s">
        <v>5414</v>
      </c>
      <c r="L5887" s="5">
        <v>270000</v>
      </c>
      <c r="M5887" s="28">
        <f t="shared" si="91"/>
        <v>270000</v>
      </c>
      <c r="N5887">
        <f>2025-Table1[[#This Row],[Year]]</f>
        <v>8</v>
      </c>
    </row>
    <row r="5888" spans="1:14" x14ac:dyDescent="0.3">
      <c r="A5888" t="s">
        <v>21</v>
      </c>
      <c r="B5888" t="s">
        <v>194</v>
      </c>
      <c r="C5888">
        <v>2020</v>
      </c>
      <c r="D5888" s="3">
        <v>4</v>
      </c>
      <c r="E5888" s="3">
        <v>93000</v>
      </c>
      <c r="F5888" t="s">
        <v>13</v>
      </c>
      <c r="G5888" s="15">
        <f>IF(Table1[[#This Row],[Transmission]]="Manual", 0, 1)</f>
        <v>0</v>
      </c>
      <c r="H5888" t="s">
        <v>9472</v>
      </c>
      <c r="I5888" t="s">
        <v>2903</v>
      </c>
      <c r="J5888" s="4">
        <v>45597</v>
      </c>
      <c r="K5888" t="s">
        <v>5415</v>
      </c>
      <c r="L5888" s="5">
        <v>575000</v>
      </c>
      <c r="M5888" s="28">
        <f t="shared" si="91"/>
        <v>575000</v>
      </c>
      <c r="N5888">
        <f>2025-Table1[[#This Row],[Year]]</f>
        <v>5</v>
      </c>
    </row>
    <row r="5889" spans="1:14" x14ac:dyDescent="0.3">
      <c r="A5889" t="s">
        <v>15</v>
      </c>
      <c r="B5889" t="s">
        <v>55</v>
      </c>
      <c r="C5889">
        <v>2019</v>
      </c>
      <c r="D5889" s="3">
        <v>5</v>
      </c>
      <c r="E5889" s="3">
        <v>53000</v>
      </c>
      <c r="F5889" t="s">
        <v>13</v>
      </c>
      <c r="G5889" s="15">
        <f>IF(Table1[[#This Row],[Transmission]]="Manual", 0, 1)</f>
        <v>0</v>
      </c>
      <c r="H5889" t="s">
        <v>9472</v>
      </c>
      <c r="I5889" t="s">
        <v>17</v>
      </c>
      <c r="J5889" s="4">
        <v>45597</v>
      </c>
      <c r="K5889" t="s">
        <v>5416</v>
      </c>
      <c r="L5889" s="5">
        <v>1650000</v>
      </c>
      <c r="M5889" s="28">
        <f t="shared" si="91"/>
        <v>1650000</v>
      </c>
      <c r="N5889">
        <f>2025-Table1[[#This Row],[Year]]</f>
        <v>6</v>
      </c>
    </row>
    <row r="5890" spans="1:14" x14ac:dyDescent="0.3">
      <c r="A5890" t="s">
        <v>21</v>
      </c>
      <c r="B5890" t="s">
        <v>194</v>
      </c>
      <c r="C5890">
        <v>2018</v>
      </c>
      <c r="D5890" s="3">
        <v>6</v>
      </c>
      <c r="E5890" s="3">
        <v>59000</v>
      </c>
      <c r="F5890" t="s">
        <v>13</v>
      </c>
      <c r="G5890" s="15">
        <f>IF(Table1[[#This Row],[Transmission]]="Manual", 0, 1)</f>
        <v>0</v>
      </c>
      <c r="H5890" t="s">
        <v>9472</v>
      </c>
      <c r="I5890" t="s">
        <v>2903</v>
      </c>
      <c r="J5890" s="4">
        <v>45597</v>
      </c>
      <c r="K5890" t="s">
        <v>3603</v>
      </c>
      <c r="L5890" s="5">
        <v>390000</v>
      </c>
      <c r="M5890" s="28">
        <f t="shared" si="91"/>
        <v>390000</v>
      </c>
      <c r="N5890">
        <f>2025-Table1[[#This Row],[Year]]</f>
        <v>7</v>
      </c>
    </row>
    <row r="5891" spans="1:14" x14ac:dyDescent="0.3">
      <c r="A5891" t="s">
        <v>61</v>
      </c>
      <c r="B5891" t="s">
        <v>62</v>
      </c>
      <c r="C5891">
        <v>2015</v>
      </c>
      <c r="D5891" s="3">
        <v>9</v>
      </c>
      <c r="E5891" s="3">
        <v>53000</v>
      </c>
      <c r="F5891" t="s">
        <v>13</v>
      </c>
      <c r="G5891" s="15">
        <f>IF(Table1[[#This Row],[Transmission]]="Manual", 0, 1)</f>
        <v>0</v>
      </c>
      <c r="H5891" t="s">
        <v>9475</v>
      </c>
      <c r="I5891" t="s">
        <v>2903</v>
      </c>
      <c r="J5891" s="4">
        <v>45597</v>
      </c>
      <c r="K5891" t="s">
        <v>5417</v>
      </c>
      <c r="L5891" s="5">
        <v>210000</v>
      </c>
      <c r="M5891" s="28">
        <f t="shared" ref="M5891:M5954" si="92">VALUE(SUBSTITUTE(SUBSTITUTE(L5891,"₹"," "),",",""))</f>
        <v>210000</v>
      </c>
      <c r="N5891">
        <f>2025-Table1[[#This Row],[Year]]</f>
        <v>10</v>
      </c>
    </row>
    <row r="5892" spans="1:14" x14ac:dyDescent="0.3">
      <c r="A5892" t="s">
        <v>44</v>
      </c>
      <c r="B5892" t="s">
        <v>124</v>
      </c>
      <c r="C5892">
        <v>2013</v>
      </c>
      <c r="D5892" s="3">
        <v>11</v>
      </c>
      <c r="E5892" s="3">
        <v>53416</v>
      </c>
      <c r="F5892" t="s">
        <v>13</v>
      </c>
      <c r="G5892" s="15">
        <f>IF(Table1[[#This Row],[Transmission]]="Manual", 0, 1)</f>
        <v>0</v>
      </c>
      <c r="H5892" t="s">
        <v>9475</v>
      </c>
      <c r="I5892" t="s">
        <v>14</v>
      </c>
      <c r="J5892" s="4">
        <v>45597</v>
      </c>
      <c r="K5892" t="s">
        <v>5418</v>
      </c>
      <c r="L5892" s="5">
        <v>285000</v>
      </c>
      <c r="M5892" s="28">
        <f t="shared" si="92"/>
        <v>285000</v>
      </c>
      <c r="N5892">
        <f>2025-Table1[[#This Row],[Year]]</f>
        <v>12</v>
      </c>
    </row>
    <row r="5893" spans="1:14" x14ac:dyDescent="0.3">
      <c r="A5893" t="s">
        <v>11</v>
      </c>
      <c r="B5893" t="s">
        <v>12</v>
      </c>
      <c r="C5893">
        <v>2009</v>
      </c>
      <c r="D5893" s="3">
        <v>15</v>
      </c>
      <c r="E5893" s="3">
        <v>77000</v>
      </c>
      <c r="F5893" t="s">
        <v>25</v>
      </c>
      <c r="G5893" s="15">
        <f>IF(Table1[[#This Row],[Transmission]]="Manual", 0, 1)</f>
        <v>1</v>
      </c>
      <c r="H5893" t="s">
        <v>9475</v>
      </c>
      <c r="I5893" t="s">
        <v>2903</v>
      </c>
      <c r="J5893" s="4">
        <v>45597</v>
      </c>
      <c r="K5893" t="s">
        <v>5400</v>
      </c>
      <c r="L5893" s="5">
        <v>290000</v>
      </c>
      <c r="M5893" s="28">
        <f t="shared" si="92"/>
        <v>290000</v>
      </c>
      <c r="N5893">
        <f>2025-Table1[[#This Row],[Year]]</f>
        <v>16</v>
      </c>
    </row>
    <row r="5894" spans="1:14" x14ac:dyDescent="0.3">
      <c r="A5894" t="s">
        <v>44</v>
      </c>
      <c r="B5894" t="s">
        <v>133</v>
      </c>
      <c r="C5894">
        <v>2017</v>
      </c>
      <c r="D5894" s="3">
        <v>7</v>
      </c>
      <c r="E5894" s="3">
        <v>49000</v>
      </c>
      <c r="F5894" t="s">
        <v>13</v>
      </c>
      <c r="G5894" s="15">
        <f>IF(Table1[[#This Row],[Transmission]]="Manual", 0, 1)</f>
        <v>0</v>
      </c>
      <c r="H5894" t="s">
        <v>9472</v>
      </c>
      <c r="I5894" t="s">
        <v>2903</v>
      </c>
      <c r="J5894" s="4">
        <v>45597</v>
      </c>
      <c r="K5894" t="s">
        <v>3511</v>
      </c>
      <c r="L5894" s="5">
        <v>391000</v>
      </c>
      <c r="M5894" s="28">
        <f t="shared" si="92"/>
        <v>391000</v>
      </c>
      <c r="N5894">
        <f>2025-Table1[[#This Row],[Year]]</f>
        <v>8</v>
      </c>
    </row>
    <row r="5895" spans="1:14" x14ac:dyDescent="0.3">
      <c r="A5895" t="s">
        <v>97</v>
      </c>
      <c r="B5895" t="s">
        <v>897</v>
      </c>
      <c r="C5895">
        <v>2014</v>
      </c>
      <c r="D5895" s="3">
        <v>10</v>
      </c>
      <c r="E5895" s="3">
        <v>96000</v>
      </c>
      <c r="F5895" t="s">
        <v>25</v>
      </c>
      <c r="G5895" s="15">
        <f>IF(Table1[[#This Row],[Transmission]]="Manual", 0, 1)</f>
        <v>1</v>
      </c>
      <c r="H5895" t="s">
        <v>9472</v>
      </c>
      <c r="I5895" t="s">
        <v>17</v>
      </c>
      <c r="J5895" s="4">
        <v>45597</v>
      </c>
      <c r="K5895" t="s">
        <v>5419</v>
      </c>
      <c r="L5895" s="5">
        <v>850000</v>
      </c>
      <c r="M5895" s="28">
        <f t="shared" si="92"/>
        <v>850000</v>
      </c>
      <c r="N5895">
        <f>2025-Table1[[#This Row],[Year]]</f>
        <v>11</v>
      </c>
    </row>
    <row r="5896" spans="1:14" x14ac:dyDescent="0.3">
      <c r="A5896" t="s">
        <v>277</v>
      </c>
      <c r="B5896" t="s">
        <v>1189</v>
      </c>
      <c r="C5896">
        <v>2013</v>
      </c>
      <c r="D5896" s="3">
        <v>11</v>
      </c>
      <c r="E5896" s="3">
        <v>21000</v>
      </c>
      <c r="F5896" t="s">
        <v>13</v>
      </c>
      <c r="G5896" s="15">
        <f>IF(Table1[[#This Row],[Transmission]]="Manual", 0, 1)</f>
        <v>0</v>
      </c>
      <c r="H5896" t="s">
        <v>9472</v>
      </c>
      <c r="I5896" t="s">
        <v>14</v>
      </c>
      <c r="J5896" s="4">
        <v>45597</v>
      </c>
      <c r="K5896" t="s">
        <v>5420</v>
      </c>
      <c r="L5896" s="5">
        <v>195000</v>
      </c>
      <c r="M5896" s="28">
        <f t="shared" si="92"/>
        <v>195000</v>
      </c>
      <c r="N5896">
        <f>2025-Table1[[#This Row],[Year]]</f>
        <v>12</v>
      </c>
    </row>
    <row r="5897" spans="1:14" x14ac:dyDescent="0.3">
      <c r="A5897" t="s">
        <v>11</v>
      </c>
      <c r="B5897" t="s">
        <v>106</v>
      </c>
      <c r="C5897">
        <v>2018</v>
      </c>
      <c r="D5897" s="3">
        <v>6</v>
      </c>
      <c r="E5897" s="3">
        <v>82502</v>
      </c>
      <c r="F5897" t="s">
        <v>13</v>
      </c>
      <c r="G5897" s="15">
        <f>IF(Table1[[#This Row],[Transmission]]="Manual", 0, 1)</f>
        <v>0</v>
      </c>
      <c r="H5897" t="s">
        <v>9472</v>
      </c>
      <c r="I5897" t="s">
        <v>14</v>
      </c>
      <c r="J5897" s="4">
        <v>45597</v>
      </c>
      <c r="K5897" t="s">
        <v>5421</v>
      </c>
      <c r="L5897" s="5">
        <v>700000</v>
      </c>
      <c r="M5897" s="28">
        <f t="shared" si="92"/>
        <v>700000</v>
      </c>
      <c r="N5897">
        <f>2025-Table1[[#This Row],[Year]]</f>
        <v>7</v>
      </c>
    </row>
    <row r="5898" spans="1:14" x14ac:dyDescent="0.3">
      <c r="A5898" t="s">
        <v>113</v>
      </c>
      <c r="B5898" t="s">
        <v>444</v>
      </c>
      <c r="C5898">
        <v>2018</v>
      </c>
      <c r="D5898" s="3">
        <v>6</v>
      </c>
      <c r="E5898" s="3">
        <v>67000</v>
      </c>
      <c r="F5898" t="s">
        <v>13</v>
      </c>
      <c r="G5898" s="15">
        <f>IF(Table1[[#This Row],[Transmission]]="Manual", 0, 1)</f>
        <v>0</v>
      </c>
      <c r="H5898" t="s">
        <v>9472</v>
      </c>
      <c r="I5898" t="s">
        <v>2903</v>
      </c>
      <c r="J5898" s="4">
        <v>45597</v>
      </c>
      <c r="K5898" t="s">
        <v>5422</v>
      </c>
      <c r="L5898" s="5">
        <v>388888</v>
      </c>
      <c r="M5898" s="28">
        <f t="shared" si="92"/>
        <v>388888</v>
      </c>
      <c r="N5898">
        <f>2025-Table1[[#This Row],[Year]]</f>
        <v>7</v>
      </c>
    </row>
    <row r="5899" spans="1:14" x14ac:dyDescent="0.3">
      <c r="A5899" t="s">
        <v>33</v>
      </c>
      <c r="B5899" t="s">
        <v>34</v>
      </c>
      <c r="C5899">
        <v>2017</v>
      </c>
      <c r="D5899" s="3">
        <v>7</v>
      </c>
      <c r="E5899" s="3">
        <v>105000</v>
      </c>
      <c r="F5899" t="s">
        <v>13</v>
      </c>
      <c r="G5899" s="15">
        <f>IF(Table1[[#This Row],[Transmission]]="Manual", 0, 1)</f>
        <v>0</v>
      </c>
      <c r="H5899" t="s">
        <v>9475</v>
      </c>
      <c r="I5899" t="s">
        <v>17</v>
      </c>
      <c r="J5899" s="4">
        <v>45597</v>
      </c>
      <c r="K5899" t="s">
        <v>3974</v>
      </c>
      <c r="L5899" s="5">
        <v>649000</v>
      </c>
      <c r="M5899" s="28">
        <f t="shared" si="92"/>
        <v>649000</v>
      </c>
      <c r="N5899">
        <f>2025-Table1[[#This Row],[Year]]</f>
        <v>8</v>
      </c>
    </row>
    <row r="5900" spans="1:14" x14ac:dyDescent="0.3">
      <c r="A5900" t="s">
        <v>21</v>
      </c>
      <c r="B5900" t="s">
        <v>231</v>
      </c>
      <c r="C5900">
        <v>2011</v>
      </c>
      <c r="D5900" s="3">
        <v>13</v>
      </c>
      <c r="E5900" s="3">
        <v>40000</v>
      </c>
      <c r="F5900" t="s">
        <v>13</v>
      </c>
      <c r="G5900" s="15">
        <f>IF(Table1[[#This Row],[Transmission]]="Manual", 0, 1)</f>
        <v>0</v>
      </c>
      <c r="H5900" t="s">
        <v>9475</v>
      </c>
      <c r="I5900" t="s">
        <v>14</v>
      </c>
      <c r="J5900" s="4">
        <v>45597</v>
      </c>
      <c r="K5900" t="s">
        <v>5423</v>
      </c>
      <c r="L5900" s="5">
        <v>211000</v>
      </c>
      <c r="M5900" s="28">
        <f t="shared" si="92"/>
        <v>211000</v>
      </c>
      <c r="N5900">
        <f>2025-Table1[[#This Row],[Year]]</f>
        <v>14</v>
      </c>
    </row>
    <row r="5901" spans="1:14" x14ac:dyDescent="0.3">
      <c r="A5901" t="s">
        <v>44</v>
      </c>
      <c r="B5901" t="s">
        <v>116</v>
      </c>
      <c r="C5901">
        <v>2015</v>
      </c>
      <c r="D5901" s="3">
        <v>9</v>
      </c>
      <c r="E5901" s="3">
        <v>58122</v>
      </c>
      <c r="F5901" t="s">
        <v>13</v>
      </c>
      <c r="G5901" s="15">
        <f>IF(Table1[[#This Row],[Transmission]]="Manual", 0, 1)</f>
        <v>0</v>
      </c>
      <c r="H5901" t="s">
        <v>9475</v>
      </c>
      <c r="I5901" t="s">
        <v>14</v>
      </c>
      <c r="J5901" s="4">
        <v>45597</v>
      </c>
      <c r="K5901" t="s">
        <v>697</v>
      </c>
      <c r="L5901" s="5">
        <v>280000</v>
      </c>
      <c r="M5901" s="28">
        <f t="shared" si="92"/>
        <v>280000</v>
      </c>
      <c r="N5901">
        <f>2025-Table1[[#This Row],[Year]]</f>
        <v>10</v>
      </c>
    </row>
    <row r="5902" spans="1:14" x14ac:dyDescent="0.3">
      <c r="A5902" t="s">
        <v>11</v>
      </c>
      <c r="B5902" t="s">
        <v>12</v>
      </c>
      <c r="C5902">
        <v>2016</v>
      </c>
      <c r="D5902" s="3">
        <v>8</v>
      </c>
      <c r="E5902" s="3">
        <v>71000</v>
      </c>
      <c r="F5902" t="s">
        <v>25</v>
      </c>
      <c r="G5902" s="15">
        <f>IF(Table1[[#This Row],[Transmission]]="Manual", 0, 1)</f>
        <v>1</v>
      </c>
      <c r="H5902" t="s">
        <v>9472</v>
      </c>
      <c r="I5902" t="s">
        <v>14</v>
      </c>
      <c r="J5902" s="4">
        <v>45597</v>
      </c>
      <c r="K5902" t="s">
        <v>903</v>
      </c>
      <c r="L5902" s="5">
        <v>675000</v>
      </c>
      <c r="M5902" s="28">
        <f t="shared" si="92"/>
        <v>675000</v>
      </c>
      <c r="N5902">
        <f>2025-Table1[[#This Row],[Year]]</f>
        <v>9</v>
      </c>
    </row>
    <row r="5903" spans="1:14" x14ac:dyDescent="0.3">
      <c r="A5903" t="s">
        <v>21</v>
      </c>
      <c r="B5903" t="s">
        <v>111</v>
      </c>
      <c r="C5903">
        <v>2018</v>
      </c>
      <c r="D5903" s="3">
        <v>6</v>
      </c>
      <c r="E5903" s="3">
        <v>51000</v>
      </c>
      <c r="F5903" t="s">
        <v>13</v>
      </c>
      <c r="G5903" s="15">
        <f>IF(Table1[[#This Row],[Transmission]]="Manual", 0, 1)</f>
        <v>0</v>
      </c>
      <c r="H5903" t="s">
        <v>9475</v>
      </c>
      <c r="I5903" t="s">
        <v>2903</v>
      </c>
      <c r="J5903" s="4">
        <v>45597</v>
      </c>
      <c r="K5903" t="s">
        <v>5424</v>
      </c>
      <c r="L5903" s="5">
        <v>395000</v>
      </c>
      <c r="M5903" s="28">
        <f t="shared" si="92"/>
        <v>395000</v>
      </c>
      <c r="N5903">
        <f>2025-Table1[[#This Row],[Year]]</f>
        <v>7</v>
      </c>
    </row>
    <row r="5904" spans="1:14" x14ac:dyDescent="0.3">
      <c r="A5904" t="s">
        <v>21</v>
      </c>
      <c r="B5904" t="s">
        <v>199</v>
      </c>
      <c r="C5904">
        <v>2017</v>
      </c>
      <c r="D5904" s="3">
        <v>7</v>
      </c>
      <c r="E5904" s="3">
        <v>69000</v>
      </c>
      <c r="F5904" t="s">
        <v>13</v>
      </c>
      <c r="G5904" s="15">
        <f>IF(Table1[[#This Row],[Transmission]]="Manual", 0, 1)</f>
        <v>0</v>
      </c>
      <c r="H5904" t="s">
        <v>9472</v>
      </c>
      <c r="I5904" t="s">
        <v>17</v>
      </c>
      <c r="J5904" s="4">
        <v>45597</v>
      </c>
      <c r="K5904" t="s">
        <v>5425</v>
      </c>
      <c r="L5904" s="5">
        <v>685000</v>
      </c>
      <c r="M5904" s="28">
        <f t="shared" si="92"/>
        <v>685000</v>
      </c>
      <c r="N5904">
        <f>2025-Table1[[#This Row],[Year]]</f>
        <v>8</v>
      </c>
    </row>
    <row r="5905" spans="1:14" x14ac:dyDescent="0.3">
      <c r="A5905" t="s">
        <v>262</v>
      </c>
      <c r="B5905" t="s">
        <v>263</v>
      </c>
      <c r="C5905">
        <v>2018</v>
      </c>
      <c r="D5905" s="3">
        <v>6</v>
      </c>
      <c r="E5905" s="3">
        <v>46300</v>
      </c>
      <c r="F5905" t="s">
        <v>13</v>
      </c>
      <c r="G5905" s="15">
        <f>IF(Table1[[#This Row],[Transmission]]="Manual", 0, 1)</f>
        <v>0</v>
      </c>
      <c r="H5905" t="s">
        <v>9475</v>
      </c>
      <c r="I5905" t="s">
        <v>17</v>
      </c>
      <c r="J5905" s="4">
        <v>45597</v>
      </c>
      <c r="K5905" t="s">
        <v>1828</v>
      </c>
      <c r="L5905" s="5">
        <v>990000</v>
      </c>
      <c r="M5905" s="28">
        <f t="shared" si="92"/>
        <v>990000</v>
      </c>
      <c r="N5905">
        <f>2025-Table1[[#This Row],[Year]]</f>
        <v>7</v>
      </c>
    </row>
    <row r="5906" spans="1:14" x14ac:dyDescent="0.3">
      <c r="A5906" t="s">
        <v>21</v>
      </c>
      <c r="B5906" t="s">
        <v>39</v>
      </c>
      <c r="C5906">
        <v>2017</v>
      </c>
      <c r="D5906" s="3">
        <v>7</v>
      </c>
      <c r="E5906" s="3">
        <v>38000</v>
      </c>
      <c r="F5906" t="s">
        <v>13</v>
      </c>
      <c r="G5906" s="15">
        <f>IF(Table1[[#This Row],[Transmission]]="Manual", 0, 1)</f>
        <v>0</v>
      </c>
      <c r="H5906" t="s">
        <v>9472</v>
      </c>
      <c r="I5906" t="s">
        <v>14</v>
      </c>
      <c r="J5906" s="4">
        <v>45597</v>
      </c>
      <c r="K5906" t="s">
        <v>895</v>
      </c>
      <c r="L5906" s="5">
        <v>530000</v>
      </c>
      <c r="M5906" s="28">
        <f t="shared" si="92"/>
        <v>530000</v>
      </c>
      <c r="N5906">
        <f>2025-Table1[[#This Row],[Year]]</f>
        <v>8</v>
      </c>
    </row>
    <row r="5907" spans="1:14" x14ac:dyDescent="0.3">
      <c r="A5907" t="s">
        <v>11</v>
      </c>
      <c r="B5907" t="s">
        <v>185</v>
      </c>
      <c r="C5907">
        <v>2008</v>
      </c>
      <c r="D5907" s="3">
        <v>16</v>
      </c>
      <c r="E5907" s="3">
        <v>119000</v>
      </c>
      <c r="F5907" t="s">
        <v>25</v>
      </c>
      <c r="G5907" s="15">
        <f>IF(Table1[[#This Row],[Transmission]]="Manual", 0, 1)</f>
        <v>1</v>
      </c>
      <c r="H5907" t="s">
        <v>9475</v>
      </c>
      <c r="I5907" t="s">
        <v>2903</v>
      </c>
      <c r="J5907" s="4">
        <v>45597</v>
      </c>
      <c r="K5907" t="s">
        <v>4423</v>
      </c>
      <c r="L5907" s="5">
        <v>145800</v>
      </c>
      <c r="M5907" s="28">
        <f t="shared" si="92"/>
        <v>145800</v>
      </c>
      <c r="N5907">
        <f>2025-Table1[[#This Row],[Year]]</f>
        <v>17</v>
      </c>
    </row>
    <row r="5908" spans="1:14" x14ac:dyDescent="0.3">
      <c r="A5908" t="s">
        <v>113</v>
      </c>
      <c r="B5908" t="s">
        <v>395</v>
      </c>
      <c r="C5908">
        <v>2020</v>
      </c>
      <c r="D5908" s="3">
        <v>4</v>
      </c>
      <c r="E5908" s="3">
        <v>50000</v>
      </c>
      <c r="F5908" t="s">
        <v>25</v>
      </c>
      <c r="G5908" s="15">
        <f>IF(Table1[[#This Row],[Transmission]]="Manual", 0, 1)</f>
        <v>1</v>
      </c>
      <c r="H5908" t="s">
        <v>9475</v>
      </c>
      <c r="I5908" t="s">
        <v>17</v>
      </c>
      <c r="J5908" s="4">
        <v>45597</v>
      </c>
      <c r="K5908" t="s">
        <v>5426</v>
      </c>
      <c r="L5908" s="5">
        <v>1560000</v>
      </c>
      <c r="M5908" s="28">
        <f t="shared" si="92"/>
        <v>1560000</v>
      </c>
      <c r="N5908">
        <f>2025-Table1[[#This Row],[Year]]</f>
        <v>5</v>
      </c>
    </row>
    <row r="5909" spans="1:14" x14ac:dyDescent="0.3">
      <c r="A5909" t="s">
        <v>113</v>
      </c>
      <c r="B5909" t="s">
        <v>121</v>
      </c>
      <c r="C5909">
        <v>2017</v>
      </c>
      <c r="D5909" s="3">
        <v>7</v>
      </c>
      <c r="E5909" s="3">
        <v>118000</v>
      </c>
      <c r="F5909" t="s">
        <v>25</v>
      </c>
      <c r="G5909" s="15">
        <f>IF(Table1[[#This Row],[Transmission]]="Manual", 0, 1)</f>
        <v>1</v>
      </c>
      <c r="H5909" t="s">
        <v>9475</v>
      </c>
      <c r="I5909" t="s">
        <v>17</v>
      </c>
      <c r="J5909" s="4">
        <v>45597</v>
      </c>
      <c r="K5909" t="s">
        <v>2488</v>
      </c>
      <c r="L5909" s="5">
        <v>699000</v>
      </c>
      <c r="M5909" s="28">
        <f t="shared" si="92"/>
        <v>699000</v>
      </c>
      <c r="N5909">
        <f>2025-Table1[[#This Row],[Year]]</f>
        <v>8</v>
      </c>
    </row>
    <row r="5910" spans="1:14" x14ac:dyDescent="0.3">
      <c r="A5910" t="s">
        <v>38</v>
      </c>
      <c r="B5910" t="s">
        <v>145</v>
      </c>
      <c r="C5910">
        <v>2022</v>
      </c>
      <c r="D5910" s="3">
        <v>2</v>
      </c>
      <c r="E5910" s="3">
        <v>23000</v>
      </c>
      <c r="F5910" t="s">
        <v>25</v>
      </c>
      <c r="G5910" s="15">
        <f>IF(Table1[[#This Row],[Transmission]]="Manual", 0, 1)</f>
        <v>1</v>
      </c>
      <c r="H5910" t="s">
        <v>9472</v>
      </c>
      <c r="I5910" t="s">
        <v>14</v>
      </c>
      <c r="J5910" s="4">
        <v>45597</v>
      </c>
      <c r="K5910" t="s">
        <v>5427</v>
      </c>
      <c r="L5910" s="5">
        <v>1150000</v>
      </c>
      <c r="M5910" s="28">
        <f t="shared" si="92"/>
        <v>1150000</v>
      </c>
      <c r="N5910">
        <f>2025-Table1[[#This Row],[Year]]</f>
        <v>3</v>
      </c>
    </row>
    <row r="5911" spans="1:14" x14ac:dyDescent="0.3">
      <c r="A5911" t="s">
        <v>18</v>
      </c>
      <c r="B5911" t="s">
        <v>86</v>
      </c>
      <c r="C5911">
        <v>2013</v>
      </c>
      <c r="D5911" s="3">
        <v>11</v>
      </c>
      <c r="E5911" s="3">
        <v>113000</v>
      </c>
      <c r="F5911" t="s">
        <v>13</v>
      </c>
      <c r="G5911" s="15">
        <f>IF(Table1[[#This Row],[Transmission]]="Manual", 0, 1)</f>
        <v>0</v>
      </c>
      <c r="H5911" t="s">
        <v>9472</v>
      </c>
      <c r="I5911" t="s">
        <v>17</v>
      </c>
      <c r="J5911" s="4">
        <v>45597</v>
      </c>
      <c r="K5911" t="s">
        <v>5428</v>
      </c>
      <c r="L5911" s="5">
        <v>299000</v>
      </c>
      <c r="M5911" s="28">
        <f t="shared" si="92"/>
        <v>299000</v>
      </c>
      <c r="N5911">
        <f>2025-Table1[[#This Row],[Year]]</f>
        <v>12</v>
      </c>
    </row>
    <row r="5912" spans="1:14" x14ac:dyDescent="0.3">
      <c r="A5912" t="s">
        <v>11</v>
      </c>
      <c r="B5912" t="s">
        <v>12</v>
      </c>
      <c r="C5912">
        <v>2019</v>
      </c>
      <c r="D5912" s="3">
        <v>5</v>
      </c>
      <c r="E5912" s="3">
        <v>43000</v>
      </c>
      <c r="F5912" t="s">
        <v>13</v>
      </c>
      <c r="G5912" s="15">
        <f>IF(Table1[[#This Row],[Transmission]]="Manual", 0, 1)</f>
        <v>0</v>
      </c>
      <c r="H5912" t="s">
        <v>9475</v>
      </c>
      <c r="I5912" t="s">
        <v>2903</v>
      </c>
      <c r="J5912" s="4">
        <v>45597</v>
      </c>
      <c r="K5912" t="s">
        <v>5429</v>
      </c>
      <c r="L5912" s="5">
        <v>750000</v>
      </c>
      <c r="M5912" s="28">
        <f t="shared" si="92"/>
        <v>750000</v>
      </c>
      <c r="N5912">
        <f>2025-Table1[[#This Row],[Year]]</f>
        <v>6</v>
      </c>
    </row>
    <row r="5913" spans="1:14" x14ac:dyDescent="0.3">
      <c r="A5913" t="s">
        <v>44</v>
      </c>
      <c r="B5913" t="s">
        <v>1505</v>
      </c>
      <c r="C5913">
        <v>2010</v>
      </c>
      <c r="D5913" s="3">
        <v>14</v>
      </c>
      <c r="E5913" s="3">
        <v>77000</v>
      </c>
      <c r="F5913" t="s">
        <v>13</v>
      </c>
      <c r="G5913" s="15">
        <f>IF(Table1[[#This Row],[Transmission]]="Manual", 0, 1)</f>
        <v>0</v>
      </c>
      <c r="H5913" t="s">
        <v>9475</v>
      </c>
      <c r="I5913" t="s">
        <v>2903</v>
      </c>
      <c r="J5913" s="4">
        <v>45597</v>
      </c>
      <c r="K5913" t="s">
        <v>5430</v>
      </c>
      <c r="L5913" s="5">
        <v>145000</v>
      </c>
      <c r="M5913" s="28">
        <f t="shared" si="92"/>
        <v>145000</v>
      </c>
      <c r="N5913">
        <f>2025-Table1[[#This Row],[Year]]</f>
        <v>15</v>
      </c>
    </row>
    <row r="5914" spans="1:14" x14ac:dyDescent="0.3">
      <c r="A5914" t="s">
        <v>15</v>
      </c>
      <c r="B5914" t="s">
        <v>16</v>
      </c>
      <c r="C5914">
        <v>2013</v>
      </c>
      <c r="D5914" s="3">
        <v>11</v>
      </c>
      <c r="E5914" s="3">
        <v>132000</v>
      </c>
      <c r="F5914" t="s">
        <v>13</v>
      </c>
      <c r="G5914" s="15">
        <f>IF(Table1[[#This Row],[Transmission]]="Manual", 0, 1)</f>
        <v>0</v>
      </c>
      <c r="H5914" t="s">
        <v>9475</v>
      </c>
      <c r="I5914" t="s">
        <v>17</v>
      </c>
      <c r="J5914" s="4">
        <v>45597</v>
      </c>
      <c r="K5914" t="s">
        <v>4875</v>
      </c>
      <c r="L5914" s="5">
        <v>693999</v>
      </c>
      <c r="M5914" s="28">
        <f t="shared" si="92"/>
        <v>693999</v>
      </c>
      <c r="N5914">
        <f>2025-Table1[[#This Row],[Year]]</f>
        <v>12</v>
      </c>
    </row>
    <row r="5915" spans="1:14" x14ac:dyDescent="0.3">
      <c r="A5915" t="s">
        <v>21</v>
      </c>
      <c r="B5915" t="s">
        <v>298</v>
      </c>
      <c r="C5915">
        <v>2011</v>
      </c>
      <c r="D5915" s="3">
        <v>13</v>
      </c>
      <c r="E5915" s="3">
        <v>81000</v>
      </c>
      <c r="F5915" t="s">
        <v>13</v>
      </c>
      <c r="G5915" s="15">
        <f>IF(Table1[[#This Row],[Transmission]]="Manual", 0, 1)</f>
        <v>0</v>
      </c>
      <c r="H5915" t="s">
        <v>9475</v>
      </c>
      <c r="I5915" t="s">
        <v>2903</v>
      </c>
      <c r="J5915" s="4">
        <v>45597</v>
      </c>
      <c r="K5915" t="s">
        <v>2918</v>
      </c>
      <c r="L5915" s="5">
        <v>165000</v>
      </c>
      <c r="M5915" s="28">
        <f t="shared" si="92"/>
        <v>165000</v>
      </c>
      <c r="N5915">
        <f>2025-Table1[[#This Row],[Year]]</f>
        <v>14</v>
      </c>
    </row>
    <row r="5916" spans="1:14" x14ac:dyDescent="0.3">
      <c r="A5916" t="s">
        <v>44</v>
      </c>
      <c r="B5916" t="s">
        <v>1196</v>
      </c>
      <c r="C5916">
        <v>2006</v>
      </c>
      <c r="D5916" s="3">
        <v>18</v>
      </c>
      <c r="E5916" s="3">
        <v>50000</v>
      </c>
      <c r="F5916" t="s">
        <v>13</v>
      </c>
      <c r="G5916" s="15">
        <f>IF(Table1[[#This Row],[Transmission]]="Manual", 0, 1)</f>
        <v>0</v>
      </c>
      <c r="H5916" t="s">
        <v>9475</v>
      </c>
      <c r="I5916" t="s">
        <v>14</v>
      </c>
      <c r="J5916" s="4">
        <v>45597</v>
      </c>
      <c r="K5916" t="s">
        <v>5431</v>
      </c>
      <c r="L5916" s="5">
        <v>75000</v>
      </c>
      <c r="M5916" s="28">
        <f t="shared" si="92"/>
        <v>75000</v>
      </c>
      <c r="N5916">
        <f>2025-Table1[[#This Row],[Year]]</f>
        <v>19</v>
      </c>
    </row>
    <row r="5917" spans="1:14" x14ac:dyDescent="0.3">
      <c r="A5917" t="s">
        <v>18</v>
      </c>
      <c r="B5917" t="s">
        <v>86</v>
      </c>
      <c r="C5917">
        <v>2016</v>
      </c>
      <c r="D5917" s="3">
        <v>8</v>
      </c>
      <c r="E5917" s="3">
        <v>144</v>
      </c>
      <c r="F5917" t="s">
        <v>13</v>
      </c>
      <c r="G5917" s="15">
        <f>IF(Table1[[#This Row],[Transmission]]="Manual", 0, 1)</f>
        <v>0</v>
      </c>
      <c r="H5917" t="s">
        <v>9475</v>
      </c>
      <c r="I5917" t="s">
        <v>17</v>
      </c>
      <c r="J5917" s="4">
        <v>45597</v>
      </c>
      <c r="K5917" t="s">
        <v>5432</v>
      </c>
      <c r="L5917" s="5">
        <v>565000</v>
      </c>
      <c r="M5917" s="28">
        <f t="shared" si="92"/>
        <v>565000</v>
      </c>
      <c r="N5917">
        <f>2025-Table1[[#This Row],[Year]]</f>
        <v>9</v>
      </c>
    </row>
    <row r="5918" spans="1:14" x14ac:dyDescent="0.3">
      <c r="A5918" t="s">
        <v>101</v>
      </c>
      <c r="B5918" t="s">
        <v>152</v>
      </c>
      <c r="C5918">
        <v>2019</v>
      </c>
      <c r="D5918" s="3">
        <v>5</v>
      </c>
      <c r="E5918" s="3">
        <v>55000</v>
      </c>
      <c r="F5918" t="s">
        <v>13</v>
      </c>
      <c r="G5918" s="15">
        <f>IF(Table1[[#This Row],[Transmission]]="Manual", 0, 1)</f>
        <v>0</v>
      </c>
      <c r="H5918" t="s">
        <v>9475</v>
      </c>
      <c r="I5918" t="s">
        <v>2903</v>
      </c>
      <c r="J5918" s="4">
        <v>45597</v>
      </c>
      <c r="K5918" t="s">
        <v>5433</v>
      </c>
      <c r="L5918" s="5">
        <v>480000</v>
      </c>
      <c r="M5918" s="28">
        <f t="shared" si="92"/>
        <v>480000</v>
      </c>
      <c r="N5918">
        <f>2025-Table1[[#This Row],[Year]]</f>
        <v>6</v>
      </c>
    </row>
    <row r="5919" spans="1:14" x14ac:dyDescent="0.3">
      <c r="A5919" t="s">
        <v>21</v>
      </c>
      <c r="B5919" t="s">
        <v>1275</v>
      </c>
      <c r="C5919">
        <v>2021</v>
      </c>
      <c r="D5919" s="3">
        <v>3</v>
      </c>
      <c r="E5919" s="3">
        <v>90000</v>
      </c>
      <c r="F5919" t="s">
        <v>13</v>
      </c>
      <c r="G5919" s="15">
        <f>IF(Table1[[#This Row],[Transmission]]="Manual", 0, 1)</f>
        <v>0</v>
      </c>
      <c r="H5919" t="s">
        <v>9472</v>
      </c>
      <c r="I5919" t="s">
        <v>2903</v>
      </c>
      <c r="J5919" s="4">
        <v>45566</v>
      </c>
      <c r="K5919" t="s">
        <v>5434</v>
      </c>
      <c r="L5919" s="5">
        <v>565000</v>
      </c>
      <c r="M5919" s="28">
        <f t="shared" si="92"/>
        <v>565000</v>
      </c>
      <c r="N5919">
        <f>2025-Table1[[#This Row],[Year]]</f>
        <v>4</v>
      </c>
    </row>
    <row r="5920" spans="1:14" x14ac:dyDescent="0.3">
      <c r="A5920" t="s">
        <v>15</v>
      </c>
      <c r="B5920" t="s">
        <v>55</v>
      </c>
      <c r="C5920">
        <v>2017</v>
      </c>
      <c r="D5920" s="3">
        <v>7</v>
      </c>
      <c r="E5920" s="3">
        <v>68000</v>
      </c>
      <c r="F5920" t="s">
        <v>25</v>
      </c>
      <c r="G5920" s="15">
        <f>IF(Table1[[#This Row],[Transmission]]="Manual", 0, 1)</f>
        <v>1</v>
      </c>
      <c r="H5920" t="s">
        <v>9475</v>
      </c>
      <c r="I5920" t="s">
        <v>17</v>
      </c>
      <c r="J5920" s="4">
        <v>45597</v>
      </c>
      <c r="K5920" t="s">
        <v>142</v>
      </c>
      <c r="L5920" s="5">
        <v>1260000</v>
      </c>
      <c r="M5920" s="28">
        <f t="shared" si="92"/>
        <v>1260000</v>
      </c>
      <c r="N5920">
        <f>2025-Table1[[#This Row],[Year]]</f>
        <v>8</v>
      </c>
    </row>
    <row r="5921" spans="1:14" x14ac:dyDescent="0.3">
      <c r="A5921" t="s">
        <v>97</v>
      </c>
      <c r="B5921" t="s">
        <v>1524</v>
      </c>
      <c r="C5921">
        <v>2012</v>
      </c>
      <c r="D5921" s="3">
        <v>12</v>
      </c>
      <c r="E5921" s="3">
        <v>80000</v>
      </c>
      <c r="F5921" t="s">
        <v>13</v>
      </c>
      <c r="G5921" s="15">
        <f>IF(Table1[[#This Row],[Transmission]]="Manual", 0, 1)</f>
        <v>0</v>
      </c>
      <c r="H5921" t="s">
        <v>9472</v>
      </c>
      <c r="I5921" t="s">
        <v>17</v>
      </c>
      <c r="J5921" s="4">
        <v>45597</v>
      </c>
      <c r="K5921" t="s">
        <v>5435</v>
      </c>
      <c r="L5921" s="5">
        <v>325000</v>
      </c>
      <c r="M5921" s="28">
        <f t="shared" si="92"/>
        <v>325000</v>
      </c>
      <c r="N5921">
        <f>2025-Table1[[#This Row],[Year]]</f>
        <v>13</v>
      </c>
    </row>
    <row r="5922" spans="1:14" x14ac:dyDescent="0.3">
      <c r="A5922" t="s">
        <v>27</v>
      </c>
      <c r="B5922" t="s">
        <v>360</v>
      </c>
      <c r="C5922">
        <v>2012</v>
      </c>
      <c r="D5922" s="3">
        <v>12</v>
      </c>
      <c r="E5922" s="3">
        <v>35000</v>
      </c>
      <c r="F5922" t="s">
        <v>25</v>
      </c>
      <c r="G5922" s="15">
        <f>IF(Table1[[#This Row],[Transmission]]="Manual", 0, 1)</f>
        <v>1</v>
      </c>
      <c r="H5922" t="s">
        <v>9475</v>
      </c>
      <c r="I5922" t="s">
        <v>17</v>
      </c>
      <c r="J5922" s="4">
        <v>45597</v>
      </c>
      <c r="K5922" t="s">
        <v>5436</v>
      </c>
      <c r="L5922" s="5">
        <v>1250000</v>
      </c>
      <c r="M5922" s="28">
        <f t="shared" si="92"/>
        <v>1250000</v>
      </c>
      <c r="N5922">
        <f>2025-Table1[[#This Row],[Year]]</f>
        <v>13</v>
      </c>
    </row>
    <row r="5923" spans="1:14" x14ac:dyDescent="0.3">
      <c r="A5923" t="s">
        <v>113</v>
      </c>
      <c r="B5923" t="s">
        <v>396</v>
      </c>
      <c r="C5923">
        <v>2015</v>
      </c>
      <c r="D5923" s="3">
        <v>9</v>
      </c>
      <c r="E5923" s="3">
        <v>81000</v>
      </c>
      <c r="F5923" t="s">
        <v>13</v>
      </c>
      <c r="G5923" s="15">
        <f>IF(Table1[[#This Row],[Transmission]]="Manual", 0, 1)</f>
        <v>0</v>
      </c>
      <c r="H5923" t="s">
        <v>9472</v>
      </c>
      <c r="I5923" t="s">
        <v>17</v>
      </c>
      <c r="J5923" s="4">
        <v>45597</v>
      </c>
      <c r="K5923" t="s">
        <v>5437</v>
      </c>
      <c r="L5923" s="5">
        <v>650000</v>
      </c>
      <c r="M5923" s="28">
        <f t="shared" si="92"/>
        <v>650000</v>
      </c>
      <c r="N5923">
        <f>2025-Table1[[#This Row],[Year]]</f>
        <v>10</v>
      </c>
    </row>
    <row r="5924" spans="1:14" x14ac:dyDescent="0.3">
      <c r="A5924" t="s">
        <v>58</v>
      </c>
      <c r="B5924" t="s">
        <v>91</v>
      </c>
      <c r="C5924">
        <v>2015</v>
      </c>
      <c r="D5924" s="3">
        <v>9</v>
      </c>
      <c r="E5924" s="3">
        <v>72000</v>
      </c>
      <c r="F5924" t="s">
        <v>25</v>
      </c>
      <c r="G5924" s="15">
        <f>IF(Table1[[#This Row],[Transmission]]="Manual", 0, 1)</f>
        <v>1</v>
      </c>
      <c r="H5924" t="s">
        <v>9475</v>
      </c>
      <c r="I5924" t="s">
        <v>17</v>
      </c>
      <c r="J5924" s="4">
        <v>45597</v>
      </c>
      <c r="K5924" t="s">
        <v>5438</v>
      </c>
      <c r="L5924" s="5">
        <v>1221000</v>
      </c>
      <c r="M5924" s="28">
        <f t="shared" si="92"/>
        <v>1221000</v>
      </c>
      <c r="N5924">
        <f>2025-Table1[[#This Row],[Year]]</f>
        <v>10</v>
      </c>
    </row>
    <row r="5925" spans="1:14" x14ac:dyDescent="0.3">
      <c r="A5925" t="s">
        <v>44</v>
      </c>
      <c r="B5925" t="s">
        <v>83</v>
      </c>
      <c r="C5925">
        <v>2016</v>
      </c>
      <c r="D5925" s="3">
        <v>8</v>
      </c>
      <c r="E5925" s="3">
        <v>55000</v>
      </c>
      <c r="F5925" t="s">
        <v>13</v>
      </c>
      <c r="G5925" s="15">
        <f>IF(Table1[[#This Row],[Transmission]]="Manual", 0, 1)</f>
        <v>0</v>
      </c>
      <c r="H5925" t="s">
        <v>9472</v>
      </c>
      <c r="I5925" t="s">
        <v>2903</v>
      </c>
      <c r="J5925" s="4">
        <v>45597</v>
      </c>
      <c r="K5925" t="s">
        <v>5439</v>
      </c>
      <c r="L5925" s="5">
        <v>450000</v>
      </c>
      <c r="M5925" s="28">
        <f t="shared" si="92"/>
        <v>450000</v>
      </c>
      <c r="N5925">
        <f>2025-Table1[[#This Row],[Year]]</f>
        <v>9</v>
      </c>
    </row>
    <row r="5926" spans="1:14" x14ac:dyDescent="0.3">
      <c r="A5926" t="s">
        <v>44</v>
      </c>
      <c r="B5926" t="s">
        <v>89</v>
      </c>
      <c r="C5926">
        <v>2017</v>
      </c>
      <c r="D5926" s="3">
        <v>7</v>
      </c>
      <c r="E5926" s="3">
        <v>130000</v>
      </c>
      <c r="F5926" t="s">
        <v>25</v>
      </c>
      <c r="G5926" s="15">
        <f>IF(Table1[[#This Row],[Transmission]]="Manual", 0, 1)</f>
        <v>1</v>
      </c>
      <c r="H5926" t="s">
        <v>9475</v>
      </c>
      <c r="I5926" t="s">
        <v>17</v>
      </c>
      <c r="J5926" s="4">
        <v>45597</v>
      </c>
      <c r="K5926" t="s">
        <v>5440</v>
      </c>
      <c r="L5926" s="5">
        <v>799000</v>
      </c>
      <c r="M5926" s="28">
        <f t="shared" si="92"/>
        <v>799000</v>
      </c>
      <c r="N5926">
        <f>2025-Table1[[#This Row],[Year]]</f>
        <v>8</v>
      </c>
    </row>
    <row r="5927" spans="1:14" x14ac:dyDescent="0.3">
      <c r="A5927" t="s">
        <v>21</v>
      </c>
      <c r="B5927" t="s">
        <v>36</v>
      </c>
      <c r="C5927">
        <v>2011</v>
      </c>
      <c r="D5927" s="3">
        <v>13</v>
      </c>
      <c r="E5927" s="3">
        <v>95500</v>
      </c>
      <c r="F5927" t="s">
        <v>13</v>
      </c>
      <c r="G5927" s="15">
        <f>IF(Table1[[#This Row],[Transmission]]="Manual", 0, 1)</f>
        <v>0</v>
      </c>
      <c r="H5927" t="s">
        <v>9475</v>
      </c>
      <c r="I5927" t="s">
        <v>14</v>
      </c>
      <c r="J5927" s="4">
        <v>45597</v>
      </c>
      <c r="K5927" t="s">
        <v>5441</v>
      </c>
      <c r="L5927" s="5">
        <v>190000</v>
      </c>
      <c r="M5927" s="28">
        <f t="shared" si="92"/>
        <v>190000</v>
      </c>
      <c r="N5927">
        <f>2025-Table1[[#This Row],[Year]]</f>
        <v>14</v>
      </c>
    </row>
    <row r="5928" spans="1:14" x14ac:dyDescent="0.3">
      <c r="A5928" t="s">
        <v>21</v>
      </c>
      <c r="B5928" t="s">
        <v>49</v>
      </c>
      <c r="C5928">
        <v>2019</v>
      </c>
      <c r="D5928" s="3">
        <v>5</v>
      </c>
      <c r="E5928" s="3">
        <v>54000</v>
      </c>
      <c r="F5928" t="s">
        <v>13</v>
      </c>
      <c r="G5928" s="15">
        <f>IF(Table1[[#This Row],[Transmission]]="Manual", 0, 1)</f>
        <v>0</v>
      </c>
      <c r="H5928" t="s">
        <v>9472</v>
      </c>
      <c r="I5928" t="s">
        <v>2903</v>
      </c>
      <c r="J5928" s="4">
        <v>45566</v>
      </c>
      <c r="K5928" t="s">
        <v>3319</v>
      </c>
      <c r="L5928" s="5">
        <v>971000</v>
      </c>
      <c r="M5928" s="28">
        <f t="shared" si="92"/>
        <v>971000</v>
      </c>
      <c r="N5928">
        <f>2025-Table1[[#This Row],[Year]]</f>
        <v>6</v>
      </c>
    </row>
    <row r="5929" spans="1:14" x14ac:dyDescent="0.3">
      <c r="A5929" t="s">
        <v>11</v>
      </c>
      <c r="B5929" t="s">
        <v>797</v>
      </c>
      <c r="C5929">
        <v>2013</v>
      </c>
      <c r="D5929" s="3">
        <v>11</v>
      </c>
      <c r="E5929" s="3">
        <v>67100</v>
      </c>
      <c r="F5929" t="s">
        <v>25</v>
      </c>
      <c r="G5929" s="15">
        <f>IF(Table1[[#This Row],[Transmission]]="Manual", 0, 1)</f>
        <v>1</v>
      </c>
      <c r="H5929" t="s">
        <v>9475</v>
      </c>
      <c r="I5929" t="s">
        <v>14</v>
      </c>
      <c r="J5929" s="4">
        <v>45597</v>
      </c>
      <c r="K5929" t="s">
        <v>5442</v>
      </c>
      <c r="L5929" s="5">
        <v>511000</v>
      </c>
      <c r="M5929" s="28">
        <f t="shared" si="92"/>
        <v>511000</v>
      </c>
      <c r="N5929">
        <f>2025-Table1[[#This Row],[Year]]</f>
        <v>12</v>
      </c>
    </row>
    <row r="5930" spans="1:14" x14ac:dyDescent="0.3">
      <c r="A5930" t="s">
        <v>11</v>
      </c>
      <c r="B5930" t="s">
        <v>12</v>
      </c>
      <c r="C5930">
        <v>2014</v>
      </c>
      <c r="D5930" s="3">
        <v>10</v>
      </c>
      <c r="E5930" s="3">
        <v>116000</v>
      </c>
      <c r="F5930" t="s">
        <v>13</v>
      </c>
      <c r="G5930" s="15">
        <f>IF(Table1[[#This Row],[Transmission]]="Manual", 0, 1)</f>
        <v>0</v>
      </c>
      <c r="H5930" t="s">
        <v>9475</v>
      </c>
      <c r="I5930" t="s">
        <v>17</v>
      </c>
      <c r="J5930" s="4">
        <v>45597</v>
      </c>
      <c r="K5930" t="s">
        <v>1404</v>
      </c>
      <c r="L5930" s="5">
        <v>650000</v>
      </c>
      <c r="M5930" s="28">
        <f t="shared" si="92"/>
        <v>650000</v>
      </c>
      <c r="N5930">
        <f>2025-Table1[[#This Row],[Year]]</f>
        <v>11</v>
      </c>
    </row>
    <row r="5931" spans="1:14" x14ac:dyDescent="0.3">
      <c r="A5931" t="s">
        <v>21</v>
      </c>
      <c r="B5931" t="s">
        <v>1094</v>
      </c>
      <c r="C5931">
        <v>2020</v>
      </c>
      <c r="D5931" s="3">
        <v>4</v>
      </c>
      <c r="E5931" s="3">
        <v>142000</v>
      </c>
      <c r="F5931" t="s">
        <v>25</v>
      </c>
      <c r="G5931" s="15">
        <f>IF(Table1[[#This Row],[Transmission]]="Manual", 0, 1)</f>
        <v>1</v>
      </c>
      <c r="H5931" t="s">
        <v>9475</v>
      </c>
      <c r="I5931" t="s">
        <v>2903</v>
      </c>
      <c r="J5931" s="4">
        <v>45597</v>
      </c>
      <c r="K5931" t="s">
        <v>5443</v>
      </c>
      <c r="L5931" s="5">
        <v>320000</v>
      </c>
      <c r="M5931" s="28">
        <f t="shared" si="92"/>
        <v>320000</v>
      </c>
      <c r="N5931">
        <f>2025-Table1[[#This Row],[Year]]</f>
        <v>5</v>
      </c>
    </row>
    <row r="5932" spans="1:14" x14ac:dyDescent="0.3">
      <c r="A5932" t="s">
        <v>61</v>
      </c>
      <c r="B5932" t="s">
        <v>700</v>
      </c>
      <c r="C5932">
        <v>2016</v>
      </c>
      <c r="D5932" s="3">
        <v>8</v>
      </c>
      <c r="E5932" s="3">
        <v>150000</v>
      </c>
      <c r="F5932" t="s">
        <v>13</v>
      </c>
      <c r="G5932" s="15">
        <f>IF(Table1[[#This Row],[Transmission]]="Manual", 0, 1)</f>
        <v>0</v>
      </c>
      <c r="H5932" t="s">
        <v>9475</v>
      </c>
      <c r="I5932" t="s">
        <v>17</v>
      </c>
      <c r="J5932" s="4">
        <v>45597</v>
      </c>
      <c r="K5932" t="s">
        <v>5444</v>
      </c>
      <c r="L5932" s="5">
        <v>450000</v>
      </c>
      <c r="M5932" s="28">
        <f t="shared" si="92"/>
        <v>450000</v>
      </c>
      <c r="N5932">
        <f>2025-Table1[[#This Row],[Year]]</f>
        <v>9</v>
      </c>
    </row>
    <row r="5933" spans="1:14" x14ac:dyDescent="0.3">
      <c r="A5933" t="s">
        <v>21</v>
      </c>
      <c r="B5933" t="s">
        <v>70</v>
      </c>
      <c r="C5933">
        <v>2016</v>
      </c>
      <c r="D5933" s="3">
        <v>8</v>
      </c>
      <c r="E5933" s="3">
        <v>88000</v>
      </c>
      <c r="F5933" t="s">
        <v>13</v>
      </c>
      <c r="G5933" s="15">
        <f>IF(Table1[[#This Row],[Transmission]]="Manual", 0, 1)</f>
        <v>0</v>
      </c>
      <c r="H5933" t="s">
        <v>9475</v>
      </c>
      <c r="I5933" t="s">
        <v>17</v>
      </c>
      <c r="J5933" s="4">
        <v>45597</v>
      </c>
      <c r="K5933" t="s">
        <v>792</v>
      </c>
      <c r="L5933" s="5">
        <v>665000</v>
      </c>
      <c r="M5933" s="28">
        <f t="shared" si="92"/>
        <v>665000</v>
      </c>
      <c r="N5933">
        <f>2025-Table1[[#This Row],[Year]]</f>
        <v>9</v>
      </c>
    </row>
    <row r="5934" spans="1:14" x14ac:dyDescent="0.3">
      <c r="A5934" t="s">
        <v>101</v>
      </c>
      <c r="B5934" t="s">
        <v>190</v>
      </c>
      <c r="C5934">
        <v>2022</v>
      </c>
      <c r="D5934" s="3">
        <v>2</v>
      </c>
      <c r="E5934" s="3">
        <v>33000</v>
      </c>
      <c r="F5934" t="s">
        <v>13</v>
      </c>
      <c r="G5934" s="15">
        <f>IF(Table1[[#This Row],[Transmission]]="Manual", 0, 1)</f>
        <v>0</v>
      </c>
      <c r="H5934" t="s">
        <v>9472</v>
      </c>
      <c r="I5934" t="s">
        <v>17</v>
      </c>
      <c r="J5934" s="4">
        <v>45505</v>
      </c>
      <c r="K5934" t="s">
        <v>5445</v>
      </c>
      <c r="L5934" s="5">
        <v>1450000</v>
      </c>
      <c r="M5934" s="28">
        <f t="shared" si="92"/>
        <v>1450000</v>
      </c>
      <c r="N5934">
        <f>2025-Table1[[#This Row],[Year]]</f>
        <v>3</v>
      </c>
    </row>
    <row r="5935" spans="1:14" x14ac:dyDescent="0.3">
      <c r="A5935" t="s">
        <v>27</v>
      </c>
      <c r="B5935" t="s">
        <v>325</v>
      </c>
      <c r="C5935">
        <v>2010</v>
      </c>
      <c r="D5935" s="3">
        <v>14</v>
      </c>
      <c r="E5935" s="3">
        <v>86000</v>
      </c>
      <c r="F5935" t="s">
        <v>25</v>
      </c>
      <c r="G5935" s="15">
        <f>IF(Table1[[#This Row],[Transmission]]="Manual", 0, 1)</f>
        <v>1</v>
      </c>
      <c r="H5935" t="s">
        <v>9475</v>
      </c>
      <c r="I5935" t="s">
        <v>17</v>
      </c>
      <c r="J5935" s="4">
        <v>45597</v>
      </c>
      <c r="K5935" t="s">
        <v>1519</v>
      </c>
      <c r="L5935" s="5">
        <v>1025000</v>
      </c>
      <c r="M5935" s="28">
        <f t="shared" si="92"/>
        <v>1025000</v>
      </c>
      <c r="N5935">
        <f>2025-Table1[[#This Row],[Year]]</f>
        <v>15</v>
      </c>
    </row>
    <row r="5936" spans="1:14" x14ac:dyDescent="0.3">
      <c r="A5936" t="s">
        <v>21</v>
      </c>
      <c r="B5936" t="s">
        <v>111</v>
      </c>
      <c r="C5936">
        <v>2022</v>
      </c>
      <c r="D5936" s="3">
        <v>2</v>
      </c>
      <c r="E5936" s="3">
        <v>30500</v>
      </c>
      <c r="F5936" t="s">
        <v>13</v>
      </c>
      <c r="G5936" s="15">
        <f>IF(Table1[[#This Row],[Transmission]]="Manual", 0, 1)</f>
        <v>0</v>
      </c>
      <c r="H5936" t="s">
        <v>9472</v>
      </c>
      <c r="I5936" t="s">
        <v>2903</v>
      </c>
      <c r="J5936" s="4">
        <v>45597</v>
      </c>
      <c r="K5936" t="s">
        <v>5446</v>
      </c>
      <c r="L5936" s="5">
        <v>580000</v>
      </c>
      <c r="M5936" s="28">
        <f t="shared" si="92"/>
        <v>580000</v>
      </c>
      <c r="N5936">
        <f>2025-Table1[[#This Row],[Year]]</f>
        <v>3</v>
      </c>
    </row>
    <row r="5937" spans="1:14" x14ac:dyDescent="0.3">
      <c r="A5937" t="s">
        <v>44</v>
      </c>
      <c r="B5937" t="s">
        <v>413</v>
      </c>
      <c r="C5937">
        <v>2012</v>
      </c>
      <c r="D5937" s="3">
        <v>12</v>
      </c>
      <c r="E5937" s="3">
        <v>65165</v>
      </c>
      <c r="F5937" t="s">
        <v>13</v>
      </c>
      <c r="G5937" s="15">
        <f>IF(Table1[[#This Row],[Transmission]]="Manual", 0, 1)</f>
        <v>0</v>
      </c>
      <c r="H5937" t="s">
        <v>9475</v>
      </c>
      <c r="I5937" t="s">
        <v>2903</v>
      </c>
      <c r="J5937" s="4">
        <v>45597</v>
      </c>
      <c r="K5937" t="s">
        <v>5447</v>
      </c>
      <c r="L5937" s="5">
        <v>155000</v>
      </c>
      <c r="M5937" s="28">
        <f t="shared" si="92"/>
        <v>155000</v>
      </c>
      <c r="N5937">
        <f>2025-Table1[[#This Row],[Year]]</f>
        <v>13</v>
      </c>
    </row>
    <row r="5938" spans="1:14" x14ac:dyDescent="0.3">
      <c r="A5938" t="s">
        <v>21</v>
      </c>
      <c r="B5938" t="s">
        <v>49</v>
      </c>
      <c r="C5938">
        <v>2014</v>
      </c>
      <c r="D5938" s="3">
        <v>10</v>
      </c>
      <c r="E5938" s="3">
        <v>97694</v>
      </c>
      <c r="F5938" t="s">
        <v>13</v>
      </c>
      <c r="G5938" s="15">
        <f>IF(Table1[[#This Row],[Transmission]]="Manual", 0, 1)</f>
        <v>0</v>
      </c>
      <c r="H5938" t="s">
        <v>9475</v>
      </c>
      <c r="I5938" t="s">
        <v>2903</v>
      </c>
      <c r="J5938" s="4">
        <v>45597</v>
      </c>
      <c r="K5938" t="s">
        <v>3115</v>
      </c>
      <c r="L5938" s="5">
        <v>665000</v>
      </c>
      <c r="M5938" s="28">
        <f t="shared" si="92"/>
        <v>665000</v>
      </c>
      <c r="N5938">
        <f>2025-Table1[[#This Row],[Year]]</f>
        <v>11</v>
      </c>
    </row>
    <row r="5939" spans="1:14" x14ac:dyDescent="0.3">
      <c r="A5939" t="s">
        <v>44</v>
      </c>
      <c r="B5939" t="s">
        <v>1728</v>
      </c>
      <c r="C5939">
        <v>2021</v>
      </c>
      <c r="D5939" s="3">
        <v>3</v>
      </c>
      <c r="E5939" s="3">
        <v>40000</v>
      </c>
      <c r="F5939" t="s">
        <v>13</v>
      </c>
      <c r="G5939" s="15">
        <f>IF(Table1[[#This Row],[Transmission]]="Manual", 0, 1)</f>
        <v>0</v>
      </c>
      <c r="H5939" t="s">
        <v>9472</v>
      </c>
      <c r="I5939" t="s">
        <v>14</v>
      </c>
      <c r="J5939" s="4">
        <v>45597</v>
      </c>
      <c r="K5939" t="s">
        <v>5448</v>
      </c>
      <c r="L5939" s="5">
        <v>700000</v>
      </c>
      <c r="M5939" s="28">
        <f t="shared" si="92"/>
        <v>700000</v>
      </c>
      <c r="N5939">
        <f>2025-Table1[[#This Row],[Year]]</f>
        <v>4</v>
      </c>
    </row>
    <row r="5940" spans="1:14" x14ac:dyDescent="0.3">
      <c r="A5940" t="s">
        <v>44</v>
      </c>
      <c r="B5940" t="s">
        <v>83</v>
      </c>
      <c r="C5940">
        <v>2014</v>
      </c>
      <c r="D5940" s="3">
        <v>10</v>
      </c>
      <c r="E5940" s="3">
        <v>80000</v>
      </c>
      <c r="F5940" t="s">
        <v>25</v>
      </c>
      <c r="G5940" s="15">
        <f>IF(Table1[[#This Row],[Transmission]]="Manual", 0, 1)</f>
        <v>1</v>
      </c>
      <c r="H5940" t="s">
        <v>9475</v>
      </c>
      <c r="I5940" t="s">
        <v>14</v>
      </c>
      <c r="J5940" s="4">
        <v>45597</v>
      </c>
      <c r="K5940" t="s">
        <v>5449</v>
      </c>
      <c r="L5940" s="5">
        <v>355000</v>
      </c>
      <c r="M5940" s="28">
        <f t="shared" si="92"/>
        <v>355000</v>
      </c>
      <c r="N5940">
        <f>2025-Table1[[#This Row],[Year]]</f>
        <v>11</v>
      </c>
    </row>
    <row r="5941" spans="1:14" x14ac:dyDescent="0.3">
      <c r="A5941" t="s">
        <v>64</v>
      </c>
      <c r="B5941" t="s">
        <v>65</v>
      </c>
      <c r="C5941">
        <v>2019</v>
      </c>
      <c r="D5941" s="3">
        <v>5</v>
      </c>
      <c r="E5941" s="3">
        <v>46000</v>
      </c>
      <c r="F5941" t="s">
        <v>25</v>
      </c>
      <c r="G5941" s="15">
        <f>IF(Table1[[#This Row],[Transmission]]="Manual", 0, 1)</f>
        <v>1</v>
      </c>
      <c r="H5941" t="s">
        <v>9472</v>
      </c>
      <c r="I5941" t="s">
        <v>2903</v>
      </c>
      <c r="J5941" s="4">
        <v>45597</v>
      </c>
      <c r="K5941" t="s">
        <v>5450</v>
      </c>
      <c r="L5941" s="5">
        <v>1250000</v>
      </c>
      <c r="M5941" s="28">
        <f t="shared" si="92"/>
        <v>1250000</v>
      </c>
      <c r="N5941">
        <f>2025-Table1[[#This Row],[Year]]</f>
        <v>6</v>
      </c>
    </row>
    <row r="5942" spans="1:14" x14ac:dyDescent="0.3">
      <c r="A5942" t="s">
        <v>11</v>
      </c>
      <c r="B5942" t="s">
        <v>185</v>
      </c>
      <c r="C5942">
        <v>2008</v>
      </c>
      <c r="D5942" s="3">
        <v>16</v>
      </c>
      <c r="E5942" s="3">
        <v>119000</v>
      </c>
      <c r="F5942" t="s">
        <v>25</v>
      </c>
      <c r="G5942" s="15">
        <f>IF(Table1[[#This Row],[Transmission]]="Manual", 0, 1)</f>
        <v>1</v>
      </c>
      <c r="H5942" t="s">
        <v>9475</v>
      </c>
      <c r="I5942" t="s">
        <v>2903</v>
      </c>
      <c r="J5942" s="4">
        <v>45597</v>
      </c>
      <c r="K5942" t="s">
        <v>4423</v>
      </c>
      <c r="L5942" s="5">
        <v>145000</v>
      </c>
      <c r="M5942" s="28">
        <f t="shared" si="92"/>
        <v>145000</v>
      </c>
      <c r="N5942">
        <f>2025-Table1[[#This Row],[Year]]</f>
        <v>17</v>
      </c>
    </row>
    <row r="5943" spans="1:14" x14ac:dyDescent="0.3">
      <c r="A5943" t="s">
        <v>101</v>
      </c>
      <c r="B5943" t="s">
        <v>192</v>
      </c>
      <c r="C5943">
        <v>2014</v>
      </c>
      <c r="D5943" s="3">
        <v>10</v>
      </c>
      <c r="E5943" s="3">
        <v>85000</v>
      </c>
      <c r="F5943" t="s">
        <v>25</v>
      </c>
      <c r="G5943" s="15">
        <f>IF(Table1[[#This Row],[Transmission]]="Manual", 0, 1)</f>
        <v>1</v>
      </c>
      <c r="H5943" t="s">
        <v>9475</v>
      </c>
      <c r="I5943" t="s">
        <v>14</v>
      </c>
      <c r="J5943" s="4">
        <v>45597</v>
      </c>
      <c r="K5943" t="s">
        <v>5451</v>
      </c>
      <c r="L5943" s="5">
        <v>250000</v>
      </c>
      <c r="M5943" s="28">
        <f t="shared" si="92"/>
        <v>250000</v>
      </c>
      <c r="N5943">
        <f>2025-Table1[[#This Row],[Year]]</f>
        <v>11</v>
      </c>
    </row>
    <row r="5944" spans="1:14" x14ac:dyDescent="0.3">
      <c r="A5944" t="s">
        <v>11</v>
      </c>
      <c r="B5944" t="s">
        <v>12</v>
      </c>
      <c r="C5944">
        <v>2019</v>
      </c>
      <c r="D5944" s="3">
        <v>5</v>
      </c>
      <c r="E5944" s="3">
        <v>49500</v>
      </c>
      <c r="F5944" t="s">
        <v>13</v>
      </c>
      <c r="G5944" s="15">
        <f>IF(Table1[[#This Row],[Transmission]]="Manual", 0, 1)</f>
        <v>0</v>
      </c>
      <c r="H5944" t="s">
        <v>9472</v>
      </c>
      <c r="I5944" t="s">
        <v>17</v>
      </c>
      <c r="J5944" s="4">
        <v>45597</v>
      </c>
      <c r="K5944" t="s">
        <v>5452</v>
      </c>
      <c r="L5944" s="5">
        <v>899000</v>
      </c>
      <c r="M5944" s="28">
        <f t="shared" si="92"/>
        <v>899000</v>
      </c>
      <c r="N5944">
        <f>2025-Table1[[#This Row],[Year]]</f>
        <v>6</v>
      </c>
    </row>
    <row r="5945" spans="1:14" x14ac:dyDescent="0.3">
      <c r="A5945" t="s">
        <v>21</v>
      </c>
      <c r="B5945" t="s">
        <v>5223</v>
      </c>
      <c r="C5945">
        <v>2024</v>
      </c>
      <c r="D5945" s="3">
        <v>0</v>
      </c>
      <c r="E5945" s="3">
        <v>8254</v>
      </c>
      <c r="F5945" t="s">
        <v>13</v>
      </c>
      <c r="G5945" s="15">
        <f>IF(Table1[[#This Row],[Transmission]]="Manual", 0, 1)</f>
        <v>0</v>
      </c>
      <c r="H5945" t="s">
        <v>9472</v>
      </c>
      <c r="I5945" t="s">
        <v>14</v>
      </c>
      <c r="J5945" s="4">
        <v>45597</v>
      </c>
      <c r="K5945" t="s">
        <v>5453</v>
      </c>
      <c r="L5945" s="5">
        <v>825000</v>
      </c>
      <c r="M5945" s="28">
        <f t="shared" si="92"/>
        <v>825000</v>
      </c>
      <c r="N5945">
        <f>2025-Table1[[#This Row],[Year]]</f>
        <v>1</v>
      </c>
    </row>
    <row r="5946" spans="1:14" x14ac:dyDescent="0.3">
      <c r="A5946" t="s">
        <v>27</v>
      </c>
      <c r="B5946" t="s">
        <v>360</v>
      </c>
      <c r="C5946">
        <v>2012</v>
      </c>
      <c r="D5946" s="3">
        <v>12</v>
      </c>
      <c r="E5946" s="3">
        <v>135000</v>
      </c>
      <c r="F5946" t="s">
        <v>25</v>
      </c>
      <c r="G5946" s="15">
        <f>IF(Table1[[#This Row],[Transmission]]="Manual", 0, 1)</f>
        <v>1</v>
      </c>
      <c r="H5946" t="s">
        <v>9472</v>
      </c>
      <c r="I5946" t="s">
        <v>17</v>
      </c>
      <c r="J5946" s="4">
        <v>45597</v>
      </c>
      <c r="K5946" t="s">
        <v>2926</v>
      </c>
      <c r="L5946" s="5">
        <v>750000</v>
      </c>
      <c r="M5946" s="28">
        <f t="shared" si="92"/>
        <v>750000</v>
      </c>
      <c r="N5946">
        <f>2025-Table1[[#This Row],[Year]]</f>
        <v>13</v>
      </c>
    </row>
    <row r="5947" spans="1:14" x14ac:dyDescent="0.3">
      <c r="A5947" t="s">
        <v>5454</v>
      </c>
      <c r="B5947" t="s">
        <v>4818</v>
      </c>
      <c r="C5947">
        <v>2013</v>
      </c>
      <c r="D5947" s="3">
        <v>11</v>
      </c>
      <c r="E5947" s="3">
        <v>120000</v>
      </c>
      <c r="F5947" t="s">
        <v>25</v>
      </c>
      <c r="G5947" s="15">
        <f>IF(Table1[[#This Row],[Transmission]]="Manual", 0, 1)</f>
        <v>1</v>
      </c>
      <c r="H5947" t="s">
        <v>9475</v>
      </c>
      <c r="I5947" t="s">
        <v>17</v>
      </c>
      <c r="J5947" s="4">
        <v>45597</v>
      </c>
      <c r="K5947" t="s">
        <v>5455</v>
      </c>
      <c r="L5947" s="5">
        <v>240000</v>
      </c>
      <c r="M5947" s="28">
        <f t="shared" si="92"/>
        <v>240000</v>
      </c>
      <c r="N5947">
        <f>2025-Table1[[#This Row],[Year]]</f>
        <v>12</v>
      </c>
    </row>
    <row r="5948" spans="1:14" x14ac:dyDescent="0.3">
      <c r="A5948" t="s">
        <v>44</v>
      </c>
      <c r="B5948" t="s">
        <v>133</v>
      </c>
      <c r="C5948">
        <v>2018</v>
      </c>
      <c r="D5948" s="3">
        <v>6</v>
      </c>
      <c r="E5948" s="3">
        <v>53300</v>
      </c>
      <c r="F5948" t="s">
        <v>25</v>
      </c>
      <c r="G5948" s="15">
        <f>IF(Table1[[#This Row],[Transmission]]="Manual", 0, 1)</f>
        <v>1</v>
      </c>
      <c r="H5948" t="s">
        <v>9475</v>
      </c>
      <c r="I5948" t="s">
        <v>2903</v>
      </c>
      <c r="J5948" s="4">
        <v>45597</v>
      </c>
      <c r="K5948" t="s">
        <v>5456</v>
      </c>
      <c r="L5948" s="5">
        <v>525111</v>
      </c>
      <c r="M5948" s="28">
        <f t="shared" si="92"/>
        <v>525111</v>
      </c>
      <c r="N5948">
        <f>2025-Table1[[#This Row],[Year]]</f>
        <v>7</v>
      </c>
    </row>
    <row r="5949" spans="1:14" x14ac:dyDescent="0.3">
      <c r="A5949" t="s">
        <v>113</v>
      </c>
      <c r="B5949" t="s">
        <v>612</v>
      </c>
      <c r="C5949">
        <v>2016</v>
      </c>
      <c r="D5949" s="3">
        <v>8</v>
      </c>
      <c r="E5949" s="3">
        <v>55000</v>
      </c>
      <c r="F5949" t="s">
        <v>13</v>
      </c>
      <c r="G5949" s="15">
        <f>IF(Table1[[#This Row],[Transmission]]="Manual", 0, 1)</f>
        <v>0</v>
      </c>
      <c r="H5949" t="s">
        <v>9475</v>
      </c>
      <c r="I5949" t="s">
        <v>17</v>
      </c>
      <c r="J5949" s="4">
        <v>45597</v>
      </c>
      <c r="K5949" t="s">
        <v>5457</v>
      </c>
      <c r="L5949" s="5">
        <v>720000</v>
      </c>
      <c r="M5949" s="28">
        <f t="shared" si="92"/>
        <v>720000</v>
      </c>
      <c r="N5949">
        <f>2025-Table1[[#This Row],[Year]]</f>
        <v>9</v>
      </c>
    </row>
    <row r="5950" spans="1:14" x14ac:dyDescent="0.3">
      <c r="A5950" t="s">
        <v>11</v>
      </c>
      <c r="B5950" t="s">
        <v>288</v>
      </c>
      <c r="C5950">
        <v>2010</v>
      </c>
      <c r="D5950" s="3">
        <v>14</v>
      </c>
      <c r="E5950" s="3">
        <v>65000</v>
      </c>
      <c r="F5950" t="s">
        <v>25</v>
      </c>
      <c r="G5950" s="15">
        <f>IF(Table1[[#This Row],[Transmission]]="Manual", 0, 1)</f>
        <v>1</v>
      </c>
      <c r="H5950" t="s">
        <v>9472</v>
      </c>
      <c r="I5950" t="s">
        <v>2903</v>
      </c>
      <c r="J5950" s="4">
        <v>45597</v>
      </c>
      <c r="K5950" t="s">
        <v>5458</v>
      </c>
      <c r="L5950" s="5">
        <v>180000</v>
      </c>
      <c r="M5950" s="28">
        <f t="shared" si="92"/>
        <v>180000</v>
      </c>
      <c r="N5950">
        <f>2025-Table1[[#This Row],[Year]]</f>
        <v>15</v>
      </c>
    </row>
    <row r="5951" spans="1:14" x14ac:dyDescent="0.3">
      <c r="A5951" t="s">
        <v>44</v>
      </c>
      <c r="B5951" t="s">
        <v>116</v>
      </c>
      <c r="C5951">
        <v>2016</v>
      </c>
      <c r="D5951" s="3">
        <v>8</v>
      </c>
      <c r="E5951" s="3">
        <v>56000</v>
      </c>
      <c r="F5951" t="s">
        <v>13</v>
      </c>
      <c r="G5951" s="15">
        <f>IF(Table1[[#This Row],[Transmission]]="Manual", 0, 1)</f>
        <v>0</v>
      </c>
      <c r="H5951" t="s">
        <v>9475</v>
      </c>
      <c r="I5951" t="s">
        <v>14</v>
      </c>
      <c r="J5951" s="4">
        <v>45597</v>
      </c>
      <c r="K5951" t="s">
        <v>5459</v>
      </c>
      <c r="L5951" s="5">
        <v>240000</v>
      </c>
      <c r="M5951" s="28">
        <f t="shared" si="92"/>
        <v>240000</v>
      </c>
      <c r="N5951">
        <f>2025-Table1[[#This Row],[Year]]</f>
        <v>9</v>
      </c>
    </row>
    <row r="5952" spans="1:14" x14ac:dyDescent="0.3">
      <c r="A5952" t="s">
        <v>113</v>
      </c>
      <c r="B5952" t="s">
        <v>4818</v>
      </c>
      <c r="C5952">
        <v>2013</v>
      </c>
      <c r="D5952" s="3">
        <v>11</v>
      </c>
      <c r="E5952" s="3">
        <v>105000</v>
      </c>
      <c r="F5952" t="s">
        <v>25</v>
      </c>
      <c r="G5952" s="15">
        <f>IF(Table1[[#This Row],[Transmission]]="Manual", 0, 1)</f>
        <v>1</v>
      </c>
      <c r="H5952" t="s">
        <v>9475</v>
      </c>
      <c r="I5952" t="s">
        <v>17</v>
      </c>
      <c r="J5952" s="4">
        <v>45597</v>
      </c>
      <c r="K5952" t="s">
        <v>5460</v>
      </c>
      <c r="L5952" s="5">
        <v>461000</v>
      </c>
      <c r="M5952" s="28">
        <f t="shared" si="92"/>
        <v>461000</v>
      </c>
      <c r="N5952">
        <f>2025-Table1[[#This Row],[Year]]</f>
        <v>12</v>
      </c>
    </row>
    <row r="5953" spans="1:14" x14ac:dyDescent="0.3">
      <c r="A5953" t="s">
        <v>21</v>
      </c>
      <c r="B5953" t="s">
        <v>111</v>
      </c>
      <c r="C5953">
        <v>2012</v>
      </c>
      <c r="D5953" s="3">
        <v>12</v>
      </c>
      <c r="E5953" s="3">
        <v>134000</v>
      </c>
      <c r="F5953" t="s">
        <v>13</v>
      </c>
      <c r="G5953" s="15">
        <f>IF(Table1[[#This Row],[Transmission]]="Manual", 0, 1)</f>
        <v>0</v>
      </c>
      <c r="H5953" t="s">
        <v>9472</v>
      </c>
      <c r="I5953" t="s">
        <v>14</v>
      </c>
      <c r="J5953" s="4">
        <v>45597</v>
      </c>
      <c r="K5953" t="s">
        <v>1128</v>
      </c>
      <c r="L5953" s="5">
        <v>320000</v>
      </c>
      <c r="M5953" s="28">
        <f t="shared" si="92"/>
        <v>320000</v>
      </c>
      <c r="N5953">
        <f>2025-Table1[[#This Row],[Year]]</f>
        <v>13</v>
      </c>
    </row>
    <row r="5954" spans="1:14" x14ac:dyDescent="0.3">
      <c r="A5954" t="s">
        <v>21</v>
      </c>
      <c r="B5954" t="s">
        <v>39</v>
      </c>
      <c r="C5954">
        <v>2018</v>
      </c>
      <c r="D5954" s="3">
        <v>6</v>
      </c>
      <c r="E5954" s="3">
        <v>90000</v>
      </c>
      <c r="F5954" t="s">
        <v>13</v>
      </c>
      <c r="G5954" s="15">
        <f>IF(Table1[[#This Row],[Transmission]]="Manual", 0, 1)</f>
        <v>0</v>
      </c>
      <c r="H5954" t="s">
        <v>9475</v>
      </c>
      <c r="I5954" t="s">
        <v>2903</v>
      </c>
      <c r="J5954" s="4">
        <v>45597</v>
      </c>
      <c r="K5954" t="s">
        <v>5461</v>
      </c>
      <c r="L5954" s="5">
        <v>621000</v>
      </c>
      <c r="M5954" s="28">
        <f t="shared" si="92"/>
        <v>621000</v>
      </c>
      <c r="N5954">
        <f>2025-Table1[[#This Row],[Year]]</f>
        <v>7</v>
      </c>
    </row>
    <row r="5955" spans="1:14" x14ac:dyDescent="0.3">
      <c r="A5955" t="s">
        <v>21</v>
      </c>
      <c r="B5955" t="s">
        <v>1275</v>
      </c>
      <c r="C5955">
        <v>2017</v>
      </c>
      <c r="D5955" s="3">
        <v>7</v>
      </c>
      <c r="E5955" s="3">
        <v>42000</v>
      </c>
      <c r="F5955" t="s">
        <v>25</v>
      </c>
      <c r="G5955" s="15">
        <f>IF(Table1[[#This Row],[Transmission]]="Manual", 0, 1)</f>
        <v>1</v>
      </c>
      <c r="H5955" t="s">
        <v>9472</v>
      </c>
      <c r="I5955" t="s">
        <v>2903</v>
      </c>
      <c r="J5955" s="4">
        <v>45597</v>
      </c>
      <c r="K5955" t="s">
        <v>3617</v>
      </c>
      <c r="L5955" s="5">
        <v>385000</v>
      </c>
      <c r="M5955" s="28">
        <f t="shared" ref="M5955:M6018" si="93">VALUE(SUBSTITUTE(SUBSTITUTE(L5955,"₹"," "),",",""))</f>
        <v>385000</v>
      </c>
      <c r="N5955">
        <f>2025-Table1[[#This Row],[Year]]</f>
        <v>8</v>
      </c>
    </row>
    <row r="5956" spans="1:14" x14ac:dyDescent="0.3">
      <c r="A5956" t="s">
        <v>44</v>
      </c>
      <c r="B5956" t="s">
        <v>124</v>
      </c>
      <c r="C5956">
        <v>2016</v>
      </c>
      <c r="D5956" s="3">
        <v>8</v>
      </c>
      <c r="E5956" s="3">
        <v>44103</v>
      </c>
      <c r="F5956" t="s">
        <v>25</v>
      </c>
      <c r="G5956" s="15">
        <f>IF(Table1[[#This Row],[Transmission]]="Manual", 0, 1)</f>
        <v>1</v>
      </c>
      <c r="H5956" t="s">
        <v>9475</v>
      </c>
      <c r="I5956" t="s">
        <v>14</v>
      </c>
      <c r="J5956" s="4">
        <v>45597</v>
      </c>
      <c r="K5956" t="s">
        <v>5462</v>
      </c>
      <c r="L5956" s="5">
        <v>465000</v>
      </c>
      <c r="M5956" s="28">
        <f t="shared" si="93"/>
        <v>465000</v>
      </c>
      <c r="N5956">
        <f>2025-Table1[[#This Row],[Year]]</f>
        <v>9</v>
      </c>
    </row>
    <row r="5957" spans="1:14" x14ac:dyDescent="0.3">
      <c r="A5957" t="s">
        <v>21</v>
      </c>
      <c r="B5957" t="s">
        <v>194</v>
      </c>
      <c r="C5957">
        <v>2011</v>
      </c>
      <c r="D5957" s="3">
        <v>13</v>
      </c>
      <c r="E5957" s="3">
        <v>69000</v>
      </c>
      <c r="F5957" t="s">
        <v>13</v>
      </c>
      <c r="G5957" s="15">
        <f>IF(Table1[[#This Row],[Transmission]]="Manual", 0, 1)</f>
        <v>0</v>
      </c>
      <c r="H5957" t="s">
        <v>9472</v>
      </c>
      <c r="I5957" t="s">
        <v>14</v>
      </c>
      <c r="J5957" s="4">
        <v>45597</v>
      </c>
      <c r="K5957" t="s">
        <v>5463</v>
      </c>
      <c r="L5957" s="5">
        <v>245000</v>
      </c>
      <c r="M5957" s="28">
        <f t="shared" si="93"/>
        <v>245000</v>
      </c>
      <c r="N5957">
        <f>2025-Table1[[#This Row],[Year]]</f>
        <v>14</v>
      </c>
    </row>
    <row r="5958" spans="1:14" x14ac:dyDescent="0.3">
      <c r="A5958" t="s">
        <v>44</v>
      </c>
      <c r="B5958" t="s">
        <v>45</v>
      </c>
      <c r="C5958">
        <v>2016</v>
      </c>
      <c r="D5958" s="3">
        <v>8</v>
      </c>
      <c r="E5958" s="3">
        <v>123913</v>
      </c>
      <c r="F5958" t="s">
        <v>13</v>
      </c>
      <c r="G5958" s="15">
        <f>IF(Table1[[#This Row],[Transmission]]="Manual", 0, 1)</f>
        <v>0</v>
      </c>
      <c r="H5958" t="s">
        <v>9475</v>
      </c>
      <c r="I5958" t="s">
        <v>2903</v>
      </c>
      <c r="J5958" s="4">
        <v>45597</v>
      </c>
      <c r="K5958" t="s">
        <v>5464</v>
      </c>
      <c r="L5958" s="5">
        <v>333333</v>
      </c>
      <c r="M5958" s="28">
        <f t="shared" si="93"/>
        <v>333333</v>
      </c>
      <c r="N5958">
        <f>2025-Table1[[#This Row],[Year]]</f>
        <v>9</v>
      </c>
    </row>
    <row r="5959" spans="1:14" x14ac:dyDescent="0.3">
      <c r="A5959" t="s">
        <v>21</v>
      </c>
      <c r="B5959" t="s">
        <v>39</v>
      </c>
      <c r="C5959">
        <v>2009</v>
      </c>
      <c r="D5959" s="3">
        <v>15</v>
      </c>
      <c r="E5959" s="3">
        <v>58000</v>
      </c>
      <c r="F5959" t="s">
        <v>25</v>
      </c>
      <c r="G5959" s="15">
        <f>IF(Table1[[#This Row],[Transmission]]="Manual", 0, 1)</f>
        <v>1</v>
      </c>
      <c r="H5959" t="s">
        <v>9475</v>
      </c>
      <c r="I5959" t="s">
        <v>2903</v>
      </c>
      <c r="J5959" s="4">
        <v>45597</v>
      </c>
      <c r="K5959" t="s">
        <v>5465</v>
      </c>
      <c r="L5959" s="5">
        <v>200000</v>
      </c>
      <c r="M5959" s="28">
        <f t="shared" si="93"/>
        <v>200000</v>
      </c>
      <c r="N5959">
        <f>2025-Table1[[#This Row],[Year]]</f>
        <v>16</v>
      </c>
    </row>
    <row r="5960" spans="1:14" x14ac:dyDescent="0.3">
      <c r="A5960" t="s">
        <v>21</v>
      </c>
      <c r="B5960" t="s">
        <v>111</v>
      </c>
      <c r="C5960">
        <v>2014</v>
      </c>
      <c r="D5960" s="3">
        <v>10</v>
      </c>
      <c r="E5960" s="3">
        <v>35188</v>
      </c>
      <c r="F5960" t="s">
        <v>13</v>
      </c>
      <c r="G5960" s="15">
        <f>IF(Table1[[#This Row],[Transmission]]="Manual", 0, 1)</f>
        <v>0</v>
      </c>
      <c r="H5960" t="s">
        <v>9472</v>
      </c>
      <c r="I5960" t="s">
        <v>2903</v>
      </c>
      <c r="J5960" s="4">
        <v>45597</v>
      </c>
      <c r="K5960" t="s">
        <v>5466</v>
      </c>
      <c r="L5960" s="5">
        <v>365000</v>
      </c>
      <c r="M5960" s="28">
        <f t="shared" si="93"/>
        <v>365000</v>
      </c>
      <c r="N5960">
        <f>2025-Table1[[#This Row],[Year]]</f>
        <v>11</v>
      </c>
    </row>
    <row r="5961" spans="1:14" x14ac:dyDescent="0.3">
      <c r="A5961" t="s">
        <v>11</v>
      </c>
      <c r="B5961" t="s">
        <v>288</v>
      </c>
      <c r="C5961">
        <v>2021</v>
      </c>
      <c r="D5961" s="3">
        <v>3</v>
      </c>
      <c r="E5961" s="3">
        <v>34000</v>
      </c>
      <c r="F5961" t="s">
        <v>25</v>
      </c>
      <c r="G5961" s="15">
        <f>IF(Table1[[#This Row],[Transmission]]="Manual", 0, 1)</f>
        <v>1</v>
      </c>
      <c r="H5961" t="s">
        <v>9472</v>
      </c>
      <c r="I5961" t="s">
        <v>14</v>
      </c>
      <c r="J5961" s="4">
        <v>45597</v>
      </c>
      <c r="K5961" t="s">
        <v>5467</v>
      </c>
      <c r="L5961" s="5">
        <v>790000</v>
      </c>
      <c r="M5961" s="28">
        <f t="shared" si="93"/>
        <v>790000</v>
      </c>
      <c r="N5961">
        <f>2025-Table1[[#This Row],[Year]]</f>
        <v>4</v>
      </c>
    </row>
    <row r="5962" spans="1:14" x14ac:dyDescent="0.3">
      <c r="A5962" t="s">
        <v>44</v>
      </c>
      <c r="B5962" t="s">
        <v>399</v>
      </c>
      <c r="C5962">
        <v>2022</v>
      </c>
      <c r="D5962" s="3">
        <v>2</v>
      </c>
      <c r="E5962" s="3">
        <v>12214</v>
      </c>
      <c r="F5962" t="s">
        <v>25</v>
      </c>
      <c r="G5962" s="15">
        <f>IF(Table1[[#This Row],[Transmission]]="Manual", 0, 1)</f>
        <v>1</v>
      </c>
      <c r="H5962" t="s">
        <v>9472</v>
      </c>
      <c r="I5962" t="s">
        <v>14</v>
      </c>
      <c r="J5962" s="4">
        <v>45597</v>
      </c>
      <c r="K5962" t="s">
        <v>400</v>
      </c>
      <c r="L5962" s="5">
        <v>953000</v>
      </c>
      <c r="M5962" s="28">
        <f t="shared" si="93"/>
        <v>953000</v>
      </c>
      <c r="N5962">
        <f>2025-Table1[[#This Row],[Year]]</f>
        <v>3</v>
      </c>
    </row>
    <row r="5963" spans="1:14" x14ac:dyDescent="0.3">
      <c r="A5963" t="s">
        <v>21</v>
      </c>
      <c r="B5963" t="s">
        <v>111</v>
      </c>
      <c r="C5963">
        <v>2010</v>
      </c>
      <c r="D5963" s="3">
        <v>14</v>
      </c>
      <c r="E5963" s="3">
        <v>36836</v>
      </c>
      <c r="F5963" t="s">
        <v>25</v>
      </c>
      <c r="G5963" s="15">
        <f>IF(Table1[[#This Row],[Transmission]]="Manual", 0, 1)</f>
        <v>1</v>
      </c>
      <c r="H5963" t="s">
        <v>9472</v>
      </c>
      <c r="I5963" t="s">
        <v>14</v>
      </c>
      <c r="J5963" s="4">
        <v>45597</v>
      </c>
      <c r="K5963" t="s">
        <v>5468</v>
      </c>
      <c r="L5963" s="5">
        <v>240000</v>
      </c>
      <c r="M5963" s="28">
        <f t="shared" si="93"/>
        <v>240000</v>
      </c>
      <c r="N5963">
        <f>2025-Table1[[#This Row],[Year]]</f>
        <v>15</v>
      </c>
    </row>
    <row r="5964" spans="1:14" x14ac:dyDescent="0.3">
      <c r="A5964" t="s">
        <v>11</v>
      </c>
      <c r="B5964" t="s">
        <v>12</v>
      </c>
      <c r="C5964">
        <v>2017</v>
      </c>
      <c r="D5964" s="3">
        <v>7</v>
      </c>
      <c r="E5964" s="3">
        <v>54000</v>
      </c>
      <c r="F5964" t="s">
        <v>25</v>
      </c>
      <c r="G5964" s="15">
        <f>IF(Table1[[#This Row],[Transmission]]="Manual", 0, 1)</f>
        <v>1</v>
      </c>
      <c r="H5964" t="s">
        <v>9475</v>
      </c>
      <c r="I5964" t="s">
        <v>14</v>
      </c>
      <c r="J5964" s="4">
        <v>45597</v>
      </c>
      <c r="K5964" t="s">
        <v>5469</v>
      </c>
      <c r="L5964" s="5">
        <v>715000</v>
      </c>
      <c r="M5964" s="28">
        <f t="shared" si="93"/>
        <v>715000</v>
      </c>
      <c r="N5964">
        <f>2025-Table1[[#This Row],[Year]]</f>
        <v>8</v>
      </c>
    </row>
    <row r="5965" spans="1:14" x14ac:dyDescent="0.3">
      <c r="A5965" t="s">
        <v>21</v>
      </c>
      <c r="B5965" t="s">
        <v>22</v>
      </c>
      <c r="C5965">
        <v>2014</v>
      </c>
      <c r="D5965" s="3">
        <v>10</v>
      </c>
      <c r="E5965" s="3">
        <v>89000</v>
      </c>
      <c r="F5965" t="s">
        <v>13</v>
      </c>
      <c r="G5965" s="15">
        <f>IF(Table1[[#This Row],[Transmission]]="Manual", 0, 1)</f>
        <v>0</v>
      </c>
      <c r="H5965" t="s">
        <v>9475</v>
      </c>
      <c r="I5965" t="s">
        <v>17</v>
      </c>
      <c r="J5965" s="4">
        <v>45597</v>
      </c>
      <c r="K5965" t="s">
        <v>5470</v>
      </c>
      <c r="L5965" s="5">
        <v>510000</v>
      </c>
      <c r="M5965" s="28">
        <f t="shared" si="93"/>
        <v>510000</v>
      </c>
      <c r="N5965">
        <f>2025-Table1[[#This Row],[Year]]</f>
        <v>11</v>
      </c>
    </row>
    <row r="5966" spans="1:14" x14ac:dyDescent="0.3">
      <c r="A5966" t="s">
        <v>11</v>
      </c>
      <c r="B5966" t="s">
        <v>12</v>
      </c>
      <c r="C5966">
        <v>2015</v>
      </c>
      <c r="D5966" s="3">
        <v>9</v>
      </c>
      <c r="E5966" s="3">
        <v>77000</v>
      </c>
      <c r="F5966" t="s">
        <v>25</v>
      </c>
      <c r="G5966" s="15">
        <f>IF(Table1[[#This Row],[Transmission]]="Manual", 0, 1)</f>
        <v>1</v>
      </c>
      <c r="H5966" t="s">
        <v>9475</v>
      </c>
      <c r="I5966" t="s">
        <v>14</v>
      </c>
      <c r="J5966" s="4">
        <v>45597</v>
      </c>
      <c r="K5966" t="s">
        <v>5471</v>
      </c>
      <c r="L5966" s="5">
        <v>595000</v>
      </c>
      <c r="M5966" s="28">
        <f t="shared" si="93"/>
        <v>595000</v>
      </c>
      <c r="N5966">
        <f>2025-Table1[[#This Row],[Year]]</f>
        <v>10</v>
      </c>
    </row>
    <row r="5967" spans="1:14" x14ac:dyDescent="0.3">
      <c r="A5967" t="s">
        <v>21</v>
      </c>
      <c r="B5967" t="s">
        <v>111</v>
      </c>
      <c r="C5967">
        <v>2019</v>
      </c>
      <c r="D5967" s="3">
        <v>5</v>
      </c>
      <c r="E5967" s="3">
        <v>42000</v>
      </c>
      <c r="F5967" t="s">
        <v>25</v>
      </c>
      <c r="G5967" s="15">
        <f>IF(Table1[[#This Row],[Transmission]]="Manual", 0, 1)</f>
        <v>1</v>
      </c>
      <c r="H5967" t="s">
        <v>9472</v>
      </c>
      <c r="I5967" t="s">
        <v>2903</v>
      </c>
      <c r="J5967" s="4">
        <v>45566</v>
      </c>
      <c r="K5967" t="s">
        <v>5472</v>
      </c>
      <c r="L5967" s="5">
        <v>415000</v>
      </c>
      <c r="M5967" s="28">
        <f t="shared" si="93"/>
        <v>415000</v>
      </c>
      <c r="N5967">
        <f>2025-Table1[[#This Row],[Year]]</f>
        <v>6</v>
      </c>
    </row>
    <row r="5968" spans="1:14" x14ac:dyDescent="0.3">
      <c r="A5968" t="s">
        <v>21</v>
      </c>
      <c r="B5968" t="s">
        <v>293</v>
      </c>
      <c r="C5968">
        <v>2020</v>
      </c>
      <c r="D5968" s="3">
        <v>4</v>
      </c>
      <c r="E5968" s="3">
        <v>28000</v>
      </c>
      <c r="F5968" t="s">
        <v>13</v>
      </c>
      <c r="G5968" s="15">
        <f>IF(Table1[[#This Row],[Transmission]]="Manual", 0, 1)</f>
        <v>0</v>
      </c>
      <c r="H5968" t="s">
        <v>9472</v>
      </c>
      <c r="I5968" t="s">
        <v>14</v>
      </c>
      <c r="J5968" s="4">
        <v>45597</v>
      </c>
      <c r="K5968" t="s">
        <v>5473</v>
      </c>
      <c r="L5968" s="5">
        <v>445000</v>
      </c>
      <c r="M5968" s="28">
        <f t="shared" si="93"/>
        <v>445000</v>
      </c>
      <c r="N5968">
        <f>2025-Table1[[#This Row],[Year]]</f>
        <v>5</v>
      </c>
    </row>
    <row r="5969" spans="1:14" x14ac:dyDescent="0.3">
      <c r="A5969" t="s">
        <v>21</v>
      </c>
      <c r="B5969" t="s">
        <v>22</v>
      </c>
      <c r="C5969">
        <v>2014</v>
      </c>
      <c r="D5969" s="3">
        <v>10</v>
      </c>
      <c r="E5969" s="3">
        <v>85000</v>
      </c>
      <c r="F5969" t="s">
        <v>13</v>
      </c>
      <c r="G5969" s="15">
        <f>IF(Table1[[#This Row],[Transmission]]="Manual", 0, 1)</f>
        <v>0</v>
      </c>
      <c r="H5969" t="s">
        <v>9472</v>
      </c>
      <c r="I5969" t="s">
        <v>17</v>
      </c>
      <c r="J5969" s="4">
        <v>45597</v>
      </c>
      <c r="K5969" t="s">
        <v>1780</v>
      </c>
      <c r="L5969" s="5">
        <v>365000</v>
      </c>
      <c r="M5969" s="28">
        <f t="shared" si="93"/>
        <v>365000</v>
      </c>
      <c r="N5969">
        <f>2025-Table1[[#This Row],[Year]]</f>
        <v>11</v>
      </c>
    </row>
    <row r="5970" spans="1:14" x14ac:dyDescent="0.3">
      <c r="A5970" t="s">
        <v>593</v>
      </c>
      <c r="B5970" t="s">
        <v>1449</v>
      </c>
      <c r="C5970">
        <v>2011</v>
      </c>
      <c r="D5970" s="3">
        <v>13</v>
      </c>
      <c r="E5970" s="3">
        <v>130000</v>
      </c>
      <c r="F5970" t="s">
        <v>25</v>
      </c>
      <c r="G5970" s="15">
        <f>IF(Table1[[#This Row],[Transmission]]="Manual", 0, 1)</f>
        <v>1</v>
      </c>
      <c r="H5970" t="s">
        <v>9475</v>
      </c>
      <c r="I5970" t="s">
        <v>14</v>
      </c>
      <c r="J5970" s="4">
        <v>45597</v>
      </c>
      <c r="K5970" t="s">
        <v>5474</v>
      </c>
      <c r="L5970" s="5">
        <v>250000</v>
      </c>
      <c r="M5970" s="28">
        <f t="shared" si="93"/>
        <v>250000</v>
      </c>
      <c r="N5970">
        <f>2025-Table1[[#This Row],[Year]]</f>
        <v>14</v>
      </c>
    </row>
    <row r="5971" spans="1:14" x14ac:dyDescent="0.3">
      <c r="A5971" t="s">
        <v>44</v>
      </c>
      <c r="B5971" t="s">
        <v>124</v>
      </c>
      <c r="C5971">
        <v>2014</v>
      </c>
      <c r="D5971" s="3">
        <v>10</v>
      </c>
      <c r="E5971" s="3">
        <v>80000</v>
      </c>
      <c r="F5971" t="s">
        <v>25</v>
      </c>
      <c r="G5971" s="15">
        <f>IF(Table1[[#This Row],[Transmission]]="Manual", 0, 1)</f>
        <v>1</v>
      </c>
      <c r="H5971" t="s">
        <v>9475</v>
      </c>
      <c r="I5971" t="s">
        <v>14</v>
      </c>
      <c r="J5971" s="4">
        <v>45597</v>
      </c>
      <c r="K5971" t="s">
        <v>5475</v>
      </c>
      <c r="L5971" s="5">
        <v>350000</v>
      </c>
      <c r="M5971" s="28">
        <f t="shared" si="93"/>
        <v>350000</v>
      </c>
      <c r="N5971">
        <f>2025-Table1[[#This Row],[Year]]</f>
        <v>11</v>
      </c>
    </row>
    <row r="5972" spans="1:14" x14ac:dyDescent="0.3">
      <c r="A5972" t="s">
        <v>21</v>
      </c>
      <c r="B5972" t="s">
        <v>39</v>
      </c>
      <c r="C5972">
        <v>2017</v>
      </c>
      <c r="D5972" s="3">
        <v>7</v>
      </c>
      <c r="E5972" s="3">
        <v>75000</v>
      </c>
      <c r="F5972" t="s">
        <v>13</v>
      </c>
      <c r="G5972" s="15">
        <f>IF(Table1[[#This Row],[Transmission]]="Manual", 0, 1)</f>
        <v>0</v>
      </c>
      <c r="H5972" t="s">
        <v>9475</v>
      </c>
      <c r="I5972" t="s">
        <v>14</v>
      </c>
      <c r="J5972" s="4">
        <v>45597</v>
      </c>
      <c r="K5972" t="s">
        <v>5476</v>
      </c>
      <c r="L5972" s="5">
        <v>450000</v>
      </c>
      <c r="M5972" s="28">
        <f t="shared" si="93"/>
        <v>450000</v>
      </c>
      <c r="N5972">
        <f>2025-Table1[[#This Row],[Year]]</f>
        <v>8</v>
      </c>
    </row>
    <row r="5973" spans="1:14" x14ac:dyDescent="0.3">
      <c r="A5973" t="s">
        <v>15</v>
      </c>
      <c r="B5973" t="s">
        <v>588</v>
      </c>
      <c r="C5973">
        <v>2013</v>
      </c>
      <c r="D5973" s="3">
        <v>11</v>
      </c>
      <c r="E5973" s="3">
        <v>76000</v>
      </c>
      <c r="F5973" t="s">
        <v>25</v>
      </c>
      <c r="G5973" s="15">
        <f>IF(Table1[[#This Row],[Transmission]]="Manual", 0, 1)</f>
        <v>1</v>
      </c>
      <c r="H5973" t="s">
        <v>9472</v>
      </c>
      <c r="I5973" t="s">
        <v>2903</v>
      </c>
      <c r="J5973" s="4">
        <v>45566</v>
      </c>
      <c r="K5973" t="s">
        <v>5477</v>
      </c>
      <c r="L5973" s="5">
        <v>450000</v>
      </c>
      <c r="M5973" s="28">
        <f t="shared" si="93"/>
        <v>450000</v>
      </c>
      <c r="N5973">
        <f>2025-Table1[[#This Row],[Year]]</f>
        <v>12</v>
      </c>
    </row>
    <row r="5974" spans="1:14" x14ac:dyDescent="0.3">
      <c r="A5974" t="s">
        <v>61</v>
      </c>
      <c r="B5974" t="s">
        <v>62</v>
      </c>
      <c r="C5974">
        <v>2017</v>
      </c>
      <c r="D5974" s="3">
        <v>7</v>
      </c>
      <c r="E5974" s="3">
        <v>39000</v>
      </c>
      <c r="F5974" t="s">
        <v>25</v>
      </c>
      <c r="G5974" s="15">
        <f>IF(Table1[[#This Row],[Transmission]]="Manual", 0, 1)</f>
        <v>1</v>
      </c>
      <c r="H5974" t="s">
        <v>9472</v>
      </c>
      <c r="I5974" t="s">
        <v>14</v>
      </c>
      <c r="J5974" s="4">
        <v>45597</v>
      </c>
      <c r="K5974" t="s">
        <v>1278</v>
      </c>
      <c r="L5974" s="5">
        <v>270000</v>
      </c>
      <c r="M5974" s="28">
        <f t="shared" si="93"/>
        <v>270000</v>
      </c>
      <c r="N5974">
        <f>2025-Table1[[#This Row],[Year]]</f>
        <v>8</v>
      </c>
    </row>
    <row r="5975" spans="1:14" x14ac:dyDescent="0.3">
      <c r="A5975" t="s">
        <v>113</v>
      </c>
      <c r="B5975" t="s">
        <v>121</v>
      </c>
      <c r="C5975">
        <v>2014</v>
      </c>
      <c r="D5975" s="3">
        <v>10</v>
      </c>
      <c r="E5975" s="3">
        <v>110000</v>
      </c>
      <c r="F5975" t="s">
        <v>13</v>
      </c>
      <c r="G5975" s="15">
        <f>IF(Table1[[#This Row],[Transmission]]="Manual", 0, 1)</f>
        <v>0</v>
      </c>
      <c r="H5975" t="s">
        <v>9472</v>
      </c>
      <c r="I5975" t="s">
        <v>17</v>
      </c>
      <c r="J5975" s="4">
        <v>45597</v>
      </c>
      <c r="K5975" t="s">
        <v>5478</v>
      </c>
      <c r="L5975" s="5">
        <v>875000</v>
      </c>
      <c r="M5975" s="28">
        <f t="shared" si="93"/>
        <v>875000</v>
      </c>
      <c r="N5975">
        <f>2025-Table1[[#This Row],[Year]]</f>
        <v>11</v>
      </c>
    </row>
    <row r="5976" spans="1:14" x14ac:dyDescent="0.3">
      <c r="A5976" t="s">
        <v>44</v>
      </c>
      <c r="B5976" t="s">
        <v>124</v>
      </c>
      <c r="C5976">
        <v>2009</v>
      </c>
      <c r="D5976" s="3">
        <v>15</v>
      </c>
      <c r="E5976" s="3">
        <v>66000</v>
      </c>
      <c r="F5976" t="s">
        <v>25</v>
      </c>
      <c r="G5976" s="15">
        <f>IF(Table1[[#This Row],[Transmission]]="Manual", 0, 1)</f>
        <v>1</v>
      </c>
      <c r="H5976" t="s">
        <v>9475</v>
      </c>
      <c r="I5976" t="s">
        <v>14</v>
      </c>
      <c r="J5976" s="4">
        <v>45597</v>
      </c>
      <c r="K5976" t="s">
        <v>917</v>
      </c>
      <c r="L5976" s="5">
        <v>275000</v>
      </c>
      <c r="M5976" s="28">
        <f t="shared" si="93"/>
        <v>275000</v>
      </c>
      <c r="N5976">
        <f>2025-Table1[[#This Row],[Year]]</f>
        <v>16</v>
      </c>
    </row>
    <row r="5977" spans="1:14" x14ac:dyDescent="0.3">
      <c r="A5977" t="s">
        <v>21</v>
      </c>
      <c r="B5977" t="s">
        <v>68</v>
      </c>
      <c r="C5977">
        <v>2017</v>
      </c>
      <c r="D5977" s="3">
        <v>7</v>
      </c>
      <c r="E5977" s="3">
        <v>59968</v>
      </c>
      <c r="F5977" t="s">
        <v>13</v>
      </c>
      <c r="G5977" s="15">
        <f>IF(Table1[[#This Row],[Transmission]]="Manual", 0, 1)</f>
        <v>0</v>
      </c>
      <c r="H5977" t="s">
        <v>9472</v>
      </c>
      <c r="I5977" t="s">
        <v>14</v>
      </c>
      <c r="J5977" s="4">
        <v>45597</v>
      </c>
      <c r="K5977" t="s">
        <v>4738</v>
      </c>
      <c r="L5977" s="5">
        <v>385000</v>
      </c>
      <c r="M5977" s="28">
        <f t="shared" si="93"/>
        <v>385000</v>
      </c>
      <c r="N5977">
        <f>2025-Table1[[#This Row],[Year]]</f>
        <v>8</v>
      </c>
    </row>
    <row r="5978" spans="1:14" x14ac:dyDescent="0.3">
      <c r="A5978" t="s">
        <v>21</v>
      </c>
      <c r="B5978" t="s">
        <v>194</v>
      </c>
      <c r="C5978">
        <v>2018</v>
      </c>
      <c r="D5978" s="3">
        <v>6</v>
      </c>
      <c r="E5978" s="3">
        <v>51000</v>
      </c>
      <c r="F5978" t="s">
        <v>25</v>
      </c>
      <c r="G5978" s="15">
        <f>IF(Table1[[#This Row],[Transmission]]="Manual", 0, 1)</f>
        <v>1</v>
      </c>
      <c r="H5978" t="s">
        <v>9472</v>
      </c>
      <c r="I5978" t="s">
        <v>2903</v>
      </c>
      <c r="J5978" s="4">
        <v>45597</v>
      </c>
      <c r="K5978" t="s">
        <v>5479</v>
      </c>
      <c r="L5978" s="5">
        <v>365000</v>
      </c>
      <c r="M5978" s="28">
        <f t="shared" si="93"/>
        <v>365000</v>
      </c>
      <c r="N5978">
        <f>2025-Table1[[#This Row],[Year]]</f>
        <v>7</v>
      </c>
    </row>
    <row r="5979" spans="1:14" x14ac:dyDescent="0.3">
      <c r="A5979" t="s">
        <v>44</v>
      </c>
      <c r="B5979" t="s">
        <v>83</v>
      </c>
      <c r="C5979">
        <v>2019</v>
      </c>
      <c r="D5979" s="3">
        <v>5</v>
      </c>
      <c r="E5979" s="3">
        <v>47000</v>
      </c>
      <c r="F5979" t="s">
        <v>13</v>
      </c>
      <c r="G5979" s="15">
        <f>IF(Table1[[#This Row],[Transmission]]="Manual", 0, 1)</f>
        <v>0</v>
      </c>
      <c r="H5979" t="s">
        <v>9472</v>
      </c>
      <c r="I5979" t="s">
        <v>2903</v>
      </c>
      <c r="J5979" s="4">
        <v>45597</v>
      </c>
      <c r="K5979" t="s">
        <v>3865</v>
      </c>
      <c r="L5979" s="5">
        <v>575000</v>
      </c>
      <c r="M5979" s="28">
        <f t="shared" si="93"/>
        <v>575000</v>
      </c>
      <c r="N5979">
        <f>2025-Table1[[#This Row],[Year]]</f>
        <v>6</v>
      </c>
    </row>
    <row r="5980" spans="1:14" x14ac:dyDescent="0.3">
      <c r="A5980" t="s">
        <v>21</v>
      </c>
      <c r="B5980">
        <v>1000</v>
      </c>
      <c r="C5980">
        <v>2023</v>
      </c>
      <c r="D5980" s="3">
        <v>1</v>
      </c>
      <c r="E5980" s="3">
        <v>20000</v>
      </c>
      <c r="F5980" t="s">
        <v>25</v>
      </c>
      <c r="G5980" s="15">
        <f>IF(Table1[[#This Row],[Transmission]]="Manual", 0, 1)</f>
        <v>1</v>
      </c>
      <c r="H5980" t="s">
        <v>9472</v>
      </c>
      <c r="I5980" t="s">
        <v>2903</v>
      </c>
      <c r="J5980" s="4">
        <v>45597</v>
      </c>
      <c r="K5980" t="s">
        <v>5480</v>
      </c>
      <c r="L5980" s="5">
        <v>400000</v>
      </c>
      <c r="M5980" s="28">
        <f t="shared" si="93"/>
        <v>400000</v>
      </c>
      <c r="N5980">
        <f>2025-Table1[[#This Row],[Year]]</f>
        <v>2</v>
      </c>
    </row>
    <row r="5981" spans="1:14" x14ac:dyDescent="0.3">
      <c r="A5981" t="s">
        <v>11</v>
      </c>
      <c r="B5981" t="s">
        <v>12</v>
      </c>
      <c r="C5981">
        <v>2017</v>
      </c>
      <c r="D5981" s="3">
        <v>7</v>
      </c>
      <c r="E5981" s="3">
        <v>71000</v>
      </c>
      <c r="F5981" t="s">
        <v>25</v>
      </c>
      <c r="G5981" s="15">
        <f>IF(Table1[[#This Row],[Transmission]]="Manual", 0, 1)</f>
        <v>1</v>
      </c>
      <c r="H5981" t="s">
        <v>9472</v>
      </c>
      <c r="I5981" t="s">
        <v>2903</v>
      </c>
      <c r="J5981" s="4">
        <v>45597</v>
      </c>
      <c r="K5981" t="s">
        <v>5481</v>
      </c>
      <c r="L5981" s="5">
        <v>725000</v>
      </c>
      <c r="M5981" s="28">
        <f t="shared" si="93"/>
        <v>725000</v>
      </c>
      <c r="N5981">
        <f>2025-Table1[[#This Row],[Year]]</f>
        <v>8</v>
      </c>
    </row>
    <row r="5982" spans="1:14" x14ac:dyDescent="0.3">
      <c r="A5982" t="s">
        <v>44</v>
      </c>
      <c r="B5982" t="s">
        <v>124</v>
      </c>
      <c r="C5982">
        <v>2008</v>
      </c>
      <c r="D5982" s="3">
        <v>16</v>
      </c>
      <c r="E5982" s="3">
        <v>105000</v>
      </c>
      <c r="F5982" t="s">
        <v>13</v>
      </c>
      <c r="G5982" s="15">
        <f>IF(Table1[[#This Row],[Transmission]]="Manual", 0, 1)</f>
        <v>0</v>
      </c>
      <c r="H5982" t="s">
        <v>9475</v>
      </c>
      <c r="I5982" t="s">
        <v>14</v>
      </c>
      <c r="J5982" s="4">
        <v>45597</v>
      </c>
      <c r="K5982" t="s">
        <v>5482</v>
      </c>
      <c r="L5982" s="5">
        <v>249000</v>
      </c>
      <c r="M5982" s="28">
        <f t="shared" si="93"/>
        <v>249000</v>
      </c>
      <c r="N5982">
        <f>2025-Table1[[#This Row],[Year]]</f>
        <v>17</v>
      </c>
    </row>
    <row r="5983" spans="1:14" x14ac:dyDescent="0.3">
      <c r="A5983" t="s">
        <v>18</v>
      </c>
      <c r="B5983" t="s">
        <v>380</v>
      </c>
      <c r="C5983">
        <v>2022</v>
      </c>
      <c r="D5983" s="3">
        <v>2</v>
      </c>
      <c r="E5983" s="3">
        <v>40000</v>
      </c>
      <c r="F5983" t="s">
        <v>13</v>
      </c>
      <c r="G5983" s="15">
        <f>IF(Table1[[#This Row],[Transmission]]="Manual", 0, 1)</f>
        <v>0</v>
      </c>
      <c r="H5983" t="s">
        <v>9475</v>
      </c>
      <c r="I5983" t="s">
        <v>14</v>
      </c>
      <c r="J5983" s="4">
        <v>45597</v>
      </c>
      <c r="K5983" t="s">
        <v>5483</v>
      </c>
      <c r="L5983" s="5">
        <v>1199900</v>
      </c>
      <c r="M5983" s="28">
        <f t="shared" si="93"/>
        <v>1199900</v>
      </c>
      <c r="N5983">
        <f>2025-Table1[[#This Row],[Year]]</f>
        <v>3</v>
      </c>
    </row>
    <row r="5984" spans="1:14" x14ac:dyDescent="0.3">
      <c r="A5984" t="s">
        <v>33</v>
      </c>
      <c r="B5984" t="s">
        <v>5484</v>
      </c>
      <c r="C5984">
        <v>2009</v>
      </c>
      <c r="D5984" s="3">
        <v>15</v>
      </c>
      <c r="E5984" s="3">
        <v>95000</v>
      </c>
      <c r="F5984" t="s">
        <v>13</v>
      </c>
      <c r="G5984" s="15">
        <f>IF(Table1[[#This Row],[Transmission]]="Manual", 0, 1)</f>
        <v>0</v>
      </c>
      <c r="H5984" t="s">
        <v>9475</v>
      </c>
      <c r="I5984" t="s">
        <v>17</v>
      </c>
      <c r="J5984" s="4">
        <v>45597</v>
      </c>
      <c r="K5984" t="s">
        <v>5485</v>
      </c>
      <c r="L5984" s="5">
        <v>150000</v>
      </c>
      <c r="M5984" s="28">
        <f t="shared" si="93"/>
        <v>150000</v>
      </c>
      <c r="N5984">
        <f>2025-Table1[[#This Row],[Year]]</f>
        <v>16</v>
      </c>
    </row>
    <row r="5985" spans="1:14" x14ac:dyDescent="0.3">
      <c r="A5985" t="s">
        <v>43</v>
      </c>
      <c r="B5985" t="s">
        <v>94</v>
      </c>
      <c r="C5985">
        <v>2014</v>
      </c>
      <c r="D5985" s="3">
        <v>10</v>
      </c>
      <c r="E5985" s="3">
        <v>64000</v>
      </c>
      <c r="F5985" t="s">
        <v>25</v>
      </c>
      <c r="G5985" s="15">
        <f>IF(Table1[[#This Row],[Transmission]]="Manual", 0, 1)</f>
        <v>1</v>
      </c>
      <c r="H5985" t="s">
        <v>9475</v>
      </c>
      <c r="I5985" t="s">
        <v>17</v>
      </c>
      <c r="J5985" s="4">
        <v>45597</v>
      </c>
      <c r="K5985" t="s">
        <v>5486</v>
      </c>
      <c r="L5985" s="5">
        <v>1474000</v>
      </c>
      <c r="M5985" s="28">
        <f t="shared" si="93"/>
        <v>1474000</v>
      </c>
      <c r="N5985">
        <f>2025-Table1[[#This Row],[Year]]</f>
        <v>11</v>
      </c>
    </row>
    <row r="5986" spans="1:14" x14ac:dyDescent="0.3">
      <c r="A5986" t="s">
        <v>15</v>
      </c>
      <c r="B5986" t="s">
        <v>55</v>
      </c>
      <c r="C5986">
        <v>2018</v>
      </c>
      <c r="D5986" s="3">
        <v>6</v>
      </c>
      <c r="E5986" s="3">
        <v>85000</v>
      </c>
      <c r="F5986" t="s">
        <v>25</v>
      </c>
      <c r="G5986" s="15">
        <f>IF(Table1[[#This Row],[Transmission]]="Manual", 0, 1)</f>
        <v>1</v>
      </c>
      <c r="H5986" t="s">
        <v>9472</v>
      </c>
      <c r="I5986" t="s">
        <v>17</v>
      </c>
      <c r="J5986" s="4">
        <v>45597</v>
      </c>
      <c r="K5986" t="s">
        <v>104</v>
      </c>
      <c r="L5986" s="5">
        <v>1690000</v>
      </c>
      <c r="M5986" s="28">
        <f t="shared" si="93"/>
        <v>1690000</v>
      </c>
      <c r="N5986">
        <f>2025-Table1[[#This Row],[Year]]</f>
        <v>7</v>
      </c>
    </row>
    <row r="5987" spans="1:14" x14ac:dyDescent="0.3">
      <c r="A5987" t="s">
        <v>21</v>
      </c>
      <c r="B5987" t="s">
        <v>99</v>
      </c>
      <c r="C5987">
        <v>2016</v>
      </c>
      <c r="D5987" s="3">
        <v>8</v>
      </c>
      <c r="E5987" s="3">
        <v>58000</v>
      </c>
      <c r="F5987" t="s">
        <v>13</v>
      </c>
      <c r="G5987" s="15">
        <f>IF(Table1[[#This Row],[Transmission]]="Manual", 0, 1)</f>
        <v>0</v>
      </c>
      <c r="H5987" t="s">
        <v>9472</v>
      </c>
      <c r="I5987" t="s">
        <v>2903</v>
      </c>
      <c r="J5987" s="4">
        <v>45597</v>
      </c>
      <c r="K5987" t="s">
        <v>5487</v>
      </c>
      <c r="L5987" s="5">
        <v>575000</v>
      </c>
      <c r="M5987" s="28">
        <f t="shared" si="93"/>
        <v>575000</v>
      </c>
      <c r="N5987">
        <f>2025-Table1[[#This Row],[Year]]</f>
        <v>9</v>
      </c>
    </row>
    <row r="5988" spans="1:14" x14ac:dyDescent="0.3">
      <c r="A5988" t="s">
        <v>44</v>
      </c>
      <c r="B5988" t="s">
        <v>89</v>
      </c>
      <c r="C5988">
        <v>2023</v>
      </c>
      <c r="D5988" s="3">
        <v>1</v>
      </c>
      <c r="E5988" s="3">
        <v>24600</v>
      </c>
      <c r="F5988" t="s">
        <v>25</v>
      </c>
      <c r="G5988" s="15">
        <f>IF(Table1[[#This Row],[Transmission]]="Manual", 0, 1)</f>
        <v>1</v>
      </c>
      <c r="H5988" t="s">
        <v>9472</v>
      </c>
      <c r="I5988" t="s">
        <v>14</v>
      </c>
      <c r="J5988" s="4">
        <v>45597</v>
      </c>
      <c r="K5988" t="s">
        <v>467</v>
      </c>
      <c r="L5988" s="5">
        <v>1599000</v>
      </c>
      <c r="M5988" s="28">
        <f t="shared" si="93"/>
        <v>1599000</v>
      </c>
      <c r="N5988">
        <f>2025-Table1[[#This Row],[Year]]</f>
        <v>2</v>
      </c>
    </row>
    <row r="5989" spans="1:14" x14ac:dyDescent="0.3">
      <c r="A5989" t="s">
        <v>44</v>
      </c>
      <c r="B5989" t="s">
        <v>83</v>
      </c>
      <c r="C5989">
        <v>2012</v>
      </c>
      <c r="D5989" s="3">
        <v>12</v>
      </c>
      <c r="E5989" s="3">
        <v>95000</v>
      </c>
      <c r="F5989" t="s">
        <v>13</v>
      </c>
      <c r="G5989" s="15">
        <f>IF(Table1[[#This Row],[Transmission]]="Manual", 0, 1)</f>
        <v>0</v>
      </c>
      <c r="H5989" t="s">
        <v>9475</v>
      </c>
      <c r="I5989" t="s">
        <v>14</v>
      </c>
      <c r="J5989" s="4">
        <v>45505</v>
      </c>
      <c r="K5989" t="s">
        <v>5488</v>
      </c>
      <c r="L5989" s="5">
        <v>351000</v>
      </c>
      <c r="M5989" s="28">
        <f t="shared" si="93"/>
        <v>351000</v>
      </c>
      <c r="N5989">
        <f>2025-Table1[[#This Row],[Year]]</f>
        <v>13</v>
      </c>
    </row>
    <row r="5990" spans="1:14" x14ac:dyDescent="0.3">
      <c r="A5990" t="s">
        <v>97</v>
      </c>
      <c r="B5990" t="s">
        <v>1138</v>
      </c>
      <c r="C5990">
        <v>2022</v>
      </c>
      <c r="D5990" s="3">
        <v>2</v>
      </c>
      <c r="E5990" s="3">
        <v>20000</v>
      </c>
      <c r="F5990" t="s">
        <v>25</v>
      </c>
      <c r="G5990" s="15">
        <f>IF(Table1[[#This Row],[Transmission]]="Manual", 0, 1)</f>
        <v>1</v>
      </c>
      <c r="H5990" t="s">
        <v>9472</v>
      </c>
      <c r="I5990" t="s">
        <v>14</v>
      </c>
      <c r="J5990" s="4">
        <v>45597</v>
      </c>
      <c r="K5990" t="s">
        <v>5489</v>
      </c>
      <c r="L5990" s="5">
        <v>1100000</v>
      </c>
      <c r="M5990" s="28">
        <f t="shared" si="93"/>
        <v>1100000</v>
      </c>
      <c r="N5990">
        <f>2025-Table1[[#This Row],[Year]]</f>
        <v>3</v>
      </c>
    </row>
    <row r="5991" spans="1:14" x14ac:dyDescent="0.3">
      <c r="A5991" t="s">
        <v>44</v>
      </c>
      <c r="B5991" t="s">
        <v>89</v>
      </c>
      <c r="C5991">
        <v>2018</v>
      </c>
      <c r="D5991" s="3">
        <v>6</v>
      </c>
      <c r="E5991" s="3">
        <v>52536</v>
      </c>
      <c r="F5991" t="s">
        <v>25</v>
      </c>
      <c r="G5991" s="15">
        <f>IF(Table1[[#This Row],[Transmission]]="Manual", 0, 1)</f>
        <v>1</v>
      </c>
      <c r="H5991" t="s">
        <v>9475</v>
      </c>
      <c r="I5991" t="s">
        <v>2903</v>
      </c>
      <c r="J5991" s="4">
        <v>45597</v>
      </c>
      <c r="K5991" t="s">
        <v>5490</v>
      </c>
      <c r="L5991" s="5">
        <v>780000</v>
      </c>
      <c r="M5991" s="28">
        <f t="shared" si="93"/>
        <v>780000</v>
      </c>
      <c r="N5991">
        <f>2025-Table1[[#This Row],[Year]]</f>
        <v>7</v>
      </c>
    </row>
    <row r="5992" spans="1:14" x14ac:dyDescent="0.3">
      <c r="A5992" t="s">
        <v>11</v>
      </c>
      <c r="B5992" t="s">
        <v>106</v>
      </c>
      <c r="C5992">
        <v>2016</v>
      </c>
      <c r="D5992" s="3">
        <v>8</v>
      </c>
      <c r="E5992" s="3">
        <v>38000</v>
      </c>
      <c r="F5992" t="s">
        <v>25</v>
      </c>
      <c r="G5992" s="15">
        <f>IF(Table1[[#This Row],[Transmission]]="Manual", 0, 1)</f>
        <v>1</v>
      </c>
      <c r="H5992" t="s">
        <v>9475</v>
      </c>
      <c r="I5992" t="s">
        <v>14</v>
      </c>
      <c r="J5992" s="4">
        <v>45597</v>
      </c>
      <c r="K5992" t="s">
        <v>5491</v>
      </c>
      <c r="L5992" s="5">
        <v>750000</v>
      </c>
      <c r="M5992" s="28">
        <f t="shared" si="93"/>
        <v>750000</v>
      </c>
      <c r="N5992">
        <f>2025-Table1[[#This Row],[Year]]</f>
        <v>9</v>
      </c>
    </row>
    <row r="5993" spans="1:14" x14ac:dyDescent="0.3">
      <c r="A5993" t="s">
        <v>11</v>
      </c>
      <c r="B5993" t="s">
        <v>285</v>
      </c>
      <c r="C5993">
        <v>2019</v>
      </c>
      <c r="D5993" s="3">
        <v>5</v>
      </c>
      <c r="E5993" s="3">
        <v>52400</v>
      </c>
      <c r="F5993" t="s">
        <v>13</v>
      </c>
      <c r="G5993" s="15">
        <f>IF(Table1[[#This Row],[Transmission]]="Manual", 0, 1)</f>
        <v>0</v>
      </c>
      <c r="H5993" t="s">
        <v>9475</v>
      </c>
      <c r="I5993" t="s">
        <v>14</v>
      </c>
      <c r="J5993" s="4">
        <v>45597</v>
      </c>
      <c r="K5993" t="s">
        <v>5492</v>
      </c>
      <c r="L5993" s="5">
        <v>540000</v>
      </c>
      <c r="M5993" s="28">
        <f t="shared" si="93"/>
        <v>540000</v>
      </c>
      <c r="N5993">
        <f>2025-Table1[[#This Row],[Year]]</f>
        <v>6</v>
      </c>
    </row>
    <row r="5994" spans="1:14" x14ac:dyDescent="0.3">
      <c r="A5994" t="s">
        <v>18</v>
      </c>
      <c r="B5994" t="s">
        <v>19</v>
      </c>
      <c r="C5994">
        <v>2012</v>
      </c>
      <c r="D5994" s="3">
        <v>12</v>
      </c>
      <c r="E5994" s="3">
        <v>100000</v>
      </c>
      <c r="F5994" t="s">
        <v>13</v>
      </c>
      <c r="G5994" s="15">
        <f>IF(Table1[[#This Row],[Transmission]]="Manual", 0, 1)</f>
        <v>0</v>
      </c>
      <c r="H5994" t="s">
        <v>9475</v>
      </c>
      <c r="I5994" t="s">
        <v>17</v>
      </c>
      <c r="J5994" s="4">
        <v>45597</v>
      </c>
      <c r="K5994" t="s">
        <v>4281</v>
      </c>
      <c r="L5994" s="5">
        <v>375000</v>
      </c>
      <c r="M5994" s="28">
        <f t="shared" si="93"/>
        <v>375000</v>
      </c>
      <c r="N5994">
        <f>2025-Table1[[#This Row],[Year]]</f>
        <v>13</v>
      </c>
    </row>
    <row r="5995" spans="1:14" x14ac:dyDescent="0.3">
      <c r="A5995" t="s">
        <v>44</v>
      </c>
      <c r="B5995" t="s">
        <v>405</v>
      </c>
      <c r="C5995">
        <v>2017</v>
      </c>
      <c r="D5995" s="3">
        <v>7</v>
      </c>
      <c r="E5995" s="3">
        <v>26000</v>
      </c>
      <c r="F5995" t="s">
        <v>13</v>
      </c>
      <c r="G5995" s="15">
        <f>IF(Table1[[#This Row],[Transmission]]="Manual", 0, 1)</f>
        <v>0</v>
      </c>
      <c r="H5995" t="s">
        <v>9472</v>
      </c>
      <c r="I5995" t="s">
        <v>14</v>
      </c>
      <c r="J5995" s="4">
        <v>45597</v>
      </c>
      <c r="K5995" t="s">
        <v>5493</v>
      </c>
      <c r="L5995" s="5">
        <v>585000</v>
      </c>
      <c r="M5995" s="28">
        <f t="shared" si="93"/>
        <v>585000</v>
      </c>
      <c r="N5995">
        <f>2025-Table1[[#This Row],[Year]]</f>
        <v>8</v>
      </c>
    </row>
    <row r="5996" spans="1:14" x14ac:dyDescent="0.3">
      <c r="A5996" t="s">
        <v>18</v>
      </c>
      <c r="B5996" t="s">
        <v>86</v>
      </c>
      <c r="C5996">
        <v>2018</v>
      </c>
      <c r="D5996" s="3">
        <v>6</v>
      </c>
      <c r="E5996" s="3">
        <v>82886</v>
      </c>
      <c r="F5996" t="s">
        <v>25</v>
      </c>
      <c r="G5996" s="15">
        <f>IF(Table1[[#This Row],[Transmission]]="Manual", 0, 1)</f>
        <v>1</v>
      </c>
      <c r="H5996" t="s">
        <v>9472</v>
      </c>
      <c r="I5996" t="s">
        <v>17</v>
      </c>
      <c r="J5996" s="4">
        <v>45597</v>
      </c>
      <c r="K5996" t="s">
        <v>5494</v>
      </c>
      <c r="L5996" s="5">
        <v>785000</v>
      </c>
      <c r="M5996" s="28">
        <f t="shared" si="93"/>
        <v>785000</v>
      </c>
      <c r="N5996">
        <f>2025-Table1[[#This Row],[Year]]</f>
        <v>7</v>
      </c>
    </row>
    <row r="5997" spans="1:14" x14ac:dyDescent="0.3">
      <c r="A5997" t="s">
        <v>21</v>
      </c>
      <c r="B5997" t="s">
        <v>24</v>
      </c>
      <c r="C5997">
        <v>2017</v>
      </c>
      <c r="D5997" s="3">
        <v>7</v>
      </c>
      <c r="E5997" s="3">
        <v>90000</v>
      </c>
      <c r="F5997" t="s">
        <v>13</v>
      </c>
      <c r="G5997" s="15">
        <f>IF(Table1[[#This Row],[Transmission]]="Manual", 0, 1)</f>
        <v>0</v>
      </c>
      <c r="H5997" t="s">
        <v>9472</v>
      </c>
      <c r="I5997" t="s">
        <v>17</v>
      </c>
      <c r="J5997" s="4">
        <v>45597</v>
      </c>
      <c r="K5997" t="s">
        <v>5495</v>
      </c>
      <c r="L5997" s="5">
        <v>650000</v>
      </c>
      <c r="M5997" s="28">
        <f t="shared" si="93"/>
        <v>650000</v>
      </c>
      <c r="N5997">
        <f>2025-Table1[[#This Row],[Year]]</f>
        <v>8</v>
      </c>
    </row>
    <row r="5998" spans="1:14" x14ac:dyDescent="0.3">
      <c r="A5998" t="s">
        <v>101</v>
      </c>
      <c r="B5998" t="s">
        <v>337</v>
      </c>
      <c r="C5998">
        <v>2024</v>
      </c>
      <c r="D5998" s="3">
        <v>0</v>
      </c>
      <c r="E5998" s="3">
        <v>3500</v>
      </c>
      <c r="F5998" t="s">
        <v>25</v>
      </c>
      <c r="G5998" s="15">
        <f>IF(Table1[[#This Row],[Transmission]]="Manual", 0, 1)</f>
        <v>1</v>
      </c>
      <c r="H5998" t="s">
        <v>9472</v>
      </c>
      <c r="I5998" t="s">
        <v>2903</v>
      </c>
      <c r="J5998" s="4">
        <v>45597</v>
      </c>
      <c r="K5998" t="s">
        <v>5496</v>
      </c>
      <c r="L5998" s="5">
        <v>820000</v>
      </c>
      <c r="M5998" s="28">
        <f t="shared" si="93"/>
        <v>820000</v>
      </c>
      <c r="N5998">
        <f>2025-Table1[[#This Row],[Year]]</f>
        <v>1</v>
      </c>
    </row>
    <row r="5999" spans="1:14" x14ac:dyDescent="0.3">
      <c r="A5999" t="s">
        <v>21</v>
      </c>
      <c r="B5999" t="s">
        <v>49</v>
      </c>
      <c r="C5999">
        <v>2012</v>
      </c>
      <c r="D5999" s="3">
        <v>12</v>
      </c>
      <c r="E5999" s="3">
        <v>98580</v>
      </c>
      <c r="F5999" t="s">
        <v>13</v>
      </c>
      <c r="G5999" s="15">
        <f>IF(Table1[[#This Row],[Transmission]]="Manual", 0, 1)</f>
        <v>0</v>
      </c>
      <c r="H5999" t="s">
        <v>9472</v>
      </c>
      <c r="I5999" t="s">
        <v>17</v>
      </c>
      <c r="J5999" s="4">
        <v>45597</v>
      </c>
      <c r="K5999" t="s">
        <v>5497</v>
      </c>
      <c r="L5999" s="5">
        <v>260000</v>
      </c>
      <c r="M5999" s="28">
        <f t="shared" si="93"/>
        <v>260000</v>
      </c>
      <c r="N5999">
        <f>2025-Table1[[#This Row],[Year]]</f>
        <v>13</v>
      </c>
    </row>
    <row r="6000" spans="1:14" x14ac:dyDescent="0.3">
      <c r="A6000" t="s">
        <v>11</v>
      </c>
      <c r="B6000" t="s">
        <v>285</v>
      </c>
      <c r="C6000">
        <v>2018</v>
      </c>
      <c r="D6000" s="3">
        <v>6</v>
      </c>
      <c r="E6000" s="3">
        <v>52000</v>
      </c>
      <c r="F6000" t="s">
        <v>25</v>
      </c>
      <c r="G6000" s="15">
        <f>IF(Table1[[#This Row],[Transmission]]="Manual", 0, 1)</f>
        <v>1</v>
      </c>
      <c r="H6000" t="s">
        <v>9475</v>
      </c>
      <c r="I6000" t="s">
        <v>2903</v>
      </c>
      <c r="J6000" s="4">
        <v>45536</v>
      </c>
      <c r="K6000" t="s">
        <v>5498</v>
      </c>
      <c r="L6000" s="5">
        <v>590000</v>
      </c>
      <c r="M6000" s="28">
        <f t="shared" si="93"/>
        <v>590000</v>
      </c>
      <c r="N6000">
        <f>2025-Table1[[#This Row],[Year]]</f>
        <v>7</v>
      </c>
    </row>
    <row r="6001" spans="1:14" x14ac:dyDescent="0.3">
      <c r="A6001" t="s">
        <v>11</v>
      </c>
      <c r="B6001" t="s">
        <v>285</v>
      </c>
      <c r="C6001">
        <v>2020</v>
      </c>
      <c r="D6001" s="3">
        <v>4</v>
      </c>
      <c r="E6001" s="3">
        <v>64000</v>
      </c>
      <c r="F6001" t="s">
        <v>25</v>
      </c>
      <c r="G6001" s="15">
        <f>IF(Table1[[#This Row],[Transmission]]="Manual", 0, 1)</f>
        <v>1</v>
      </c>
      <c r="H6001" t="s">
        <v>9475</v>
      </c>
      <c r="I6001" t="s">
        <v>2903</v>
      </c>
      <c r="J6001" s="4">
        <v>45597</v>
      </c>
      <c r="K6001" t="s">
        <v>5499</v>
      </c>
      <c r="L6001" s="5">
        <v>550000</v>
      </c>
      <c r="M6001" s="28">
        <f t="shared" si="93"/>
        <v>550000</v>
      </c>
      <c r="N6001">
        <f>2025-Table1[[#This Row],[Year]]</f>
        <v>5</v>
      </c>
    </row>
    <row r="6002" spans="1:14" x14ac:dyDescent="0.3">
      <c r="A6002" t="s">
        <v>21</v>
      </c>
      <c r="B6002" t="s">
        <v>24</v>
      </c>
      <c r="C6002">
        <v>2017</v>
      </c>
      <c r="D6002" s="3">
        <v>7</v>
      </c>
      <c r="E6002" s="3">
        <v>31235</v>
      </c>
      <c r="F6002" t="s">
        <v>25</v>
      </c>
      <c r="G6002" s="15">
        <f>IF(Table1[[#This Row],[Transmission]]="Manual", 0, 1)</f>
        <v>1</v>
      </c>
      <c r="H6002" t="s">
        <v>9472</v>
      </c>
      <c r="I6002" t="s">
        <v>2903</v>
      </c>
      <c r="J6002" s="4">
        <v>45474</v>
      </c>
      <c r="K6002" t="s">
        <v>5500</v>
      </c>
      <c r="L6002" s="5">
        <v>555000</v>
      </c>
      <c r="M6002" s="28">
        <f t="shared" si="93"/>
        <v>555000</v>
      </c>
      <c r="N6002">
        <f>2025-Table1[[#This Row],[Year]]</f>
        <v>8</v>
      </c>
    </row>
    <row r="6003" spans="1:14" x14ac:dyDescent="0.3">
      <c r="A6003" t="s">
        <v>21</v>
      </c>
      <c r="B6003" t="s">
        <v>231</v>
      </c>
      <c r="C6003">
        <v>2013</v>
      </c>
      <c r="D6003" s="3">
        <v>11</v>
      </c>
      <c r="E6003" s="3">
        <v>82743</v>
      </c>
      <c r="F6003" t="s">
        <v>13</v>
      </c>
      <c r="G6003" s="15">
        <f>IF(Table1[[#This Row],[Transmission]]="Manual", 0, 1)</f>
        <v>0</v>
      </c>
      <c r="H6003" t="s">
        <v>9472</v>
      </c>
      <c r="I6003" t="s">
        <v>14</v>
      </c>
      <c r="J6003" s="4">
        <v>45597</v>
      </c>
      <c r="K6003" t="s">
        <v>5501</v>
      </c>
      <c r="L6003" s="5">
        <v>215000</v>
      </c>
      <c r="M6003" s="28">
        <f t="shared" si="93"/>
        <v>215000</v>
      </c>
      <c r="N6003">
        <f>2025-Table1[[#This Row],[Year]]</f>
        <v>12</v>
      </c>
    </row>
    <row r="6004" spans="1:14" x14ac:dyDescent="0.3">
      <c r="A6004" t="s">
        <v>11</v>
      </c>
      <c r="B6004" t="s">
        <v>185</v>
      </c>
      <c r="C6004">
        <v>2015</v>
      </c>
      <c r="D6004" s="3">
        <v>9</v>
      </c>
      <c r="E6004" s="3">
        <v>83000</v>
      </c>
      <c r="F6004" t="s">
        <v>25</v>
      </c>
      <c r="G6004" s="15">
        <f>IF(Table1[[#This Row],[Transmission]]="Manual", 0, 1)</f>
        <v>1</v>
      </c>
      <c r="H6004" t="s">
        <v>9475</v>
      </c>
      <c r="I6004" t="s">
        <v>14</v>
      </c>
      <c r="J6004" s="4">
        <v>45597</v>
      </c>
      <c r="K6004" t="s">
        <v>5502</v>
      </c>
      <c r="L6004" s="5">
        <v>560000</v>
      </c>
      <c r="M6004" s="28">
        <f t="shared" si="93"/>
        <v>560000</v>
      </c>
      <c r="N6004">
        <f>2025-Table1[[#This Row],[Year]]</f>
        <v>10</v>
      </c>
    </row>
    <row r="6005" spans="1:14" x14ac:dyDescent="0.3">
      <c r="A6005" t="s">
        <v>21</v>
      </c>
      <c r="B6005" t="s">
        <v>68</v>
      </c>
      <c r="C6005">
        <v>2014</v>
      </c>
      <c r="D6005" s="3">
        <v>10</v>
      </c>
      <c r="E6005" s="3">
        <v>17000</v>
      </c>
      <c r="F6005" t="s">
        <v>25</v>
      </c>
      <c r="G6005" s="15">
        <f>IF(Table1[[#This Row],[Transmission]]="Manual", 0, 1)</f>
        <v>1</v>
      </c>
      <c r="H6005" t="s">
        <v>9475</v>
      </c>
      <c r="I6005" t="s">
        <v>14</v>
      </c>
      <c r="J6005" s="4">
        <v>45597</v>
      </c>
      <c r="K6005" t="s">
        <v>5503</v>
      </c>
      <c r="L6005" s="5">
        <v>345000</v>
      </c>
      <c r="M6005" s="28">
        <f t="shared" si="93"/>
        <v>345000</v>
      </c>
      <c r="N6005">
        <f>2025-Table1[[#This Row],[Year]]</f>
        <v>11</v>
      </c>
    </row>
    <row r="6006" spans="1:14" x14ac:dyDescent="0.3">
      <c r="A6006" t="s">
        <v>27</v>
      </c>
      <c r="B6006" t="s">
        <v>2665</v>
      </c>
      <c r="C6006">
        <v>2010</v>
      </c>
      <c r="D6006" s="3">
        <v>14</v>
      </c>
      <c r="E6006" s="3">
        <v>80000</v>
      </c>
      <c r="F6006" t="s">
        <v>25</v>
      </c>
      <c r="G6006" s="15">
        <f>IF(Table1[[#This Row],[Transmission]]="Manual", 0, 1)</f>
        <v>1</v>
      </c>
      <c r="H6006" t="s">
        <v>9475</v>
      </c>
      <c r="I6006" t="s">
        <v>17</v>
      </c>
      <c r="J6006" s="4">
        <v>45597</v>
      </c>
      <c r="K6006" t="s">
        <v>5504</v>
      </c>
      <c r="L6006" s="5">
        <v>933000</v>
      </c>
      <c r="M6006" s="28">
        <f t="shared" si="93"/>
        <v>933000</v>
      </c>
      <c r="N6006">
        <f>2025-Table1[[#This Row],[Year]]</f>
        <v>15</v>
      </c>
    </row>
    <row r="6007" spans="1:14" x14ac:dyDescent="0.3">
      <c r="A6007" t="s">
        <v>21</v>
      </c>
      <c r="B6007" t="s">
        <v>140</v>
      </c>
      <c r="C6007">
        <v>2016</v>
      </c>
      <c r="D6007" s="3">
        <v>8</v>
      </c>
      <c r="E6007" s="3">
        <v>135000</v>
      </c>
      <c r="F6007" t="s">
        <v>13</v>
      </c>
      <c r="G6007" s="15">
        <f>IF(Table1[[#This Row],[Transmission]]="Manual", 0, 1)</f>
        <v>0</v>
      </c>
      <c r="H6007" t="s">
        <v>9475</v>
      </c>
      <c r="I6007" t="s">
        <v>17</v>
      </c>
      <c r="J6007" s="4">
        <v>45597</v>
      </c>
      <c r="K6007" t="s">
        <v>5505</v>
      </c>
      <c r="L6007" s="5">
        <v>299000</v>
      </c>
      <c r="M6007" s="28">
        <f t="shared" si="93"/>
        <v>299000</v>
      </c>
      <c r="N6007">
        <f>2025-Table1[[#This Row],[Year]]</f>
        <v>9</v>
      </c>
    </row>
    <row r="6008" spans="1:14" x14ac:dyDescent="0.3">
      <c r="A6008" t="s">
        <v>21</v>
      </c>
      <c r="B6008" t="s">
        <v>251</v>
      </c>
      <c r="C6008">
        <v>2018</v>
      </c>
      <c r="D6008" s="3">
        <v>6</v>
      </c>
      <c r="E6008" s="3">
        <v>11000</v>
      </c>
      <c r="F6008" t="s">
        <v>25</v>
      </c>
      <c r="G6008" s="15">
        <f>IF(Table1[[#This Row],[Transmission]]="Manual", 0, 1)</f>
        <v>1</v>
      </c>
      <c r="H6008" t="s">
        <v>9475</v>
      </c>
      <c r="I6008" t="s">
        <v>14</v>
      </c>
      <c r="J6008" s="4">
        <v>45597</v>
      </c>
      <c r="K6008" t="s">
        <v>5506</v>
      </c>
      <c r="L6008" s="5">
        <v>378000</v>
      </c>
      <c r="M6008" s="28">
        <f t="shared" si="93"/>
        <v>378000</v>
      </c>
      <c r="N6008">
        <f>2025-Table1[[#This Row],[Year]]</f>
        <v>7</v>
      </c>
    </row>
    <row r="6009" spans="1:14" x14ac:dyDescent="0.3">
      <c r="A6009" t="s">
        <v>21</v>
      </c>
      <c r="B6009" t="s">
        <v>24</v>
      </c>
      <c r="C6009">
        <v>2017</v>
      </c>
      <c r="D6009" s="3">
        <v>7</v>
      </c>
      <c r="E6009" s="3">
        <v>53000</v>
      </c>
      <c r="F6009" t="s">
        <v>13</v>
      </c>
      <c r="G6009" s="15">
        <f>IF(Table1[[#This Row],[Transmission]]="Manual", 0, 1)</f>
        <v>0</v>
      </c>
      <c r="H6009" t="s">
        <v>9472</v>
      </c>
      <c r="I6009" t="s">
        <v>2903</v>
      </c>
      <c r="J6009" s="4">
        <v>45597</v>
      </c>
      <c r="K6009" t="s">
        <v>5507</v>
      </c>
      <c r="L6009" s="5">
        <v>595000</v>
      </c>
      <c r="M6009" s="28">
        <f t="shared" si="93"/>
        <v>595000</v>
      </c>
      <c r="N6009">
        <f>2025-Table1[[#This Row],[Year]]</f>
        <v>8</v>
      </c>
    </row>
    <row r="6010" spans="1:14" x14ac:dyDescent="0.3">
      <c r="A6010" t="s">
        <v>38</v>
      </c>
      <c r="B6010" t="s">
        <v>47</v>
      </c>
      <c r="C6010">
        <v>2021</v>
      </c>
      <c r="D6010" s="3">
        <v>3</v>
      </c>
      <c r="E6010" s="3">
        <v>89000</v>
      </c>
      <c r="F6010" t="s">
        <v>25</v>
      </c>
      <c r="G6010" s="15">
        <f>IF(Table1[[#This Row],[Transmission]]="Manual", 0, 1)</f>
        <v>1</v>
      </c>
      <c r="H6010" t="s">
        <v>9472</v>
      </c>
      <c r="I6010" t="s">
        <v>17</v>
      </c>
      <c r="J6010" s="4">
        <v>45597</v>
      </c>
      <c r="K6010" t="s">
        <v>4412</v>
      </c>
      <c r="L6010" s="5">
        <v>1665000</v>
      </c>
      <c r="M6010" s="28">
        <f t="shared" si="93"/>
        <v>1665000</v>
      </c>
      <c r="N6010">
        <f>2025-Table1[[#This Row],[Year]]</f>
        <v>4</v>
      </c>
    </row>
    <row r="6011" spans="1:14" x14ac:dyDescent="0.3">
      <c r="A6011" t="s">
        <v>21</v>
      </c>
      <c r="B6011" t="s">
        <v>111</v>
      </c>
      <c r="C6011">
        <v>2015</v>
      </c>
      <c r="D6011" s="3">
        <v>9</v>
      </c>
      <c r="E6011" s="3">
        <v>75000</v>
      </c>
      <c r="F6011" t="s">
        <v>13</v>
      </c>
      <c r="G6011" s="15">
        <f>IF(Table1[[#This Row],[Transmission]]="Manual", 0, 1)</f>
        <v>0</v>
      </c>
      <c r="H6011" t="s">
        <v>9475</v>
      </c>
      <c r="I6011" t="s">
        <v>2903</v>
      </c>
      <c r="J6011" s="4">
        <v>45597</v>
      </c>
      <c r="K6011" t="s">
        <v>5508</v>
      </c>
      <c r="L6011" s="5">
        <v>299999</v>
      </c>
      <c r="M6011" s="28">
        <f t="shared" si="93"/>
        <v>299999</v>
      </c>
      <c r="N6011">
        <f>2025-Table1[[#This Row],[Year]]</f>
        <v>10</v>
      </c>
    </row>
    <row r="6012" spans="1:14" x14ac:dyDescent="0.3">
      <c r="A6012" t="s">
        <v>44</v>
      </c>
      <c r="B6012" t="s">
        <v>79</v>
      </c>
      <c r="C6012">
        <v>2020</v>
      </c>
      <c r="D6012" s="3">
        <v>4</v>
      </c>
      <c r="E6012" s="3">
        <v>74000</v>
      </c>
      <c r="F6012" t="s">
        <v>25</v>
      </c>
      <c r="G6012" s="15">
        <f>IF(Table1[[#This Row],[Transmission]]="Manual", 0, 1)</f>
        <v>1</v>
      </c>
      <c r="H6012" t="s">
        <v>9472</v>
      </c>
      <c r="I6012" t="s">
        <v>17</v>
      </c>
      <c r="J6012" s="4">
        <v>45597</v>
      </c>
      <c r="K6012" t="s">
        <v>5509</v>
      </c>
      <c r="L6012" s="5">
        <v>1499999</v>
      </c>
      <c r="M6012" s="28">
        <f t="shared" si="93"/>
        <v>1499999</v>
      </c>
      <c r="N6012">
        <f>2025-Table1[[#This Row],[Year]]</f>
        <v>5</v>
      </c>
    </row>
    <row r="6013" spans="1:14" x14ac:dyDescent="0.3">
      <c r="A6013" t="s">
        <v>21</v>
      </c>
      <c r="B6013" t="s">
        <v>231</v>
      </c>
      <c r="C6013">
        <v>2022</v>
      </c>
      <c r="D6013" s="3">
        <v>2</v>
      </c>
      <c r="E6013" s="3">
        <v>3350</v>
      </c>
      <c r="F6013" t="s">
        <v>13</v>
      </c>
      <c r="G6013" s="15">
        <f>IF(Table1[[#This Row],[Transmission]]="Manual", 0, 1)</f>
        <v>0</v>
      </c>
      <c r="H6013" t="s">
        <v>9475</v>
      </c>
      <c r="I6013" t="s">
        <v>14</v>
      </c>
      <c r="J6013" s="4">
        <v>45597</v>
      </c>
      <c r="K6013" t="s">
        <v>5510</v>
      </c>
      <c r="L6013" s="5">
        <v>390000</v>
      </c>
      <c r="M6013" s="28">
        <f t="shared" si="93"/>
        <v>390000</v>
      </c>
      <c r="N6013">
        <f>2025-Table1[[#This Row],[Year]]</f>
        <v>3</v>
      </c>
    </row>
    <row r="6014" spans="1:14" x14ac:dyDescent="0.3">
      <c r="A6014" t="s">
        <v>101</v>
      </c>
      <c r="B6014" t="s">
        <v>152</v>
      </c>
      <c r="C6014">
        <v>2018</v>
      </c>
      <c r="D6014" s="3">
        <v>6</v>
      </c>
      <c r="E6014" s="3">
        <v>80000</v>
      </c>
      <c r="F6014" t="s">
        <v>25</v>
      </c>
      <c r="G6014" s="15">
        <f>IF(Table1[[#This Row],[Transmission]]="Manual", 0, 1)</f>
        <v>1</v>
      </c>
      <c r="H6014" t="s">
        <v>9475</v>
      </c>
      <c r="I6014" t="s">
        <v>17</v>
      </c>
      <c r="J6014" s="4">
        <v>45597</v>
      </c>
      <c r="K6014" t="s">
        <v>5511</v>
      </c>
      <c r="L6014" s="5">
        <v>760000</v>
      </c>
      <c r="M6014" s="28">
        <f t="shared" si="93"/>
        <v>760000</v>
      </c>
      <c r="N6014">
        <f>2025-Table1[[#This Row],[Year]]</f>
        <v>7</v>
      </c>
    </row>
    <row r="6015" spans="1:14" x14ac:dyDescent="0.3">
      <c r="A6015" t="s">
        <v>15</v>
      </c>
      <c r="B6015" t="s">
        <v>155</v>
      </c>
      <c r="C6015">
        <v>2018</v>
      </c>
      <c r="D6015" s="3">
        <v>6</v>
      </c>
      <c r="E6015" s="3">
        <v>90000</v>
      </c>
      <c r="F6015" t="s">
        <v>13</v>
      </c>
      <c r="G6015" s="15">
        <f>IF(Table1[[#This Row],[Transmission]]="Manual", 0, 1)</f>
        <v>0</v>
      </c>
      <c r="H6015" t="s">
        <v>9472</v>
      </c>
      <c r="I6015" t="s">
        <v>17</v>
      </c>
      <c r="J6015" s="4">
        <v>45597</v>
      </c>
      <c r="K6015" t="s">
        <v>5512</v>
      </c>
      <c r="L6015" s="5">
        <v>830000</v>
      </c>
      <c r="M6015" s="28">
        <f t="shared" si="93"/>
        <v>830000</v>
      </c>
      <c r="N6015">
        <f>2025-Table1[[#This Row],[Year]]</f>
        <v>7</v>
      </c>
    </row>
    <row r="6016" spans="1:14" x14ac:dyDescent="0.3">
      <c r="A6016" t="s">
        <v>21</v>
      </c>
      <c r="B6016" t="s">
        <v>68</v>
      </c>
      <c r="C6016">
        <v>2017</v>
      </c>
      <c r="D6016" s="3">
        <v>7</v>
      </c>
      <c r="E6016" s="3">
        <v>43000</v>
      </c>
      <c r="F6016" t="s">
        <v>13</v>
      </c>
      <c r="G6016" s="15">
        <f>IF(Table1[[#This Row],[Transmission]]="Manual", 0, 1)</f>
        <v>0</v>
      </c>
      <c r="H6016" t="s">
        <v>9472</v>
      </c>
      <c r="I6016" t="s">
        <v>2903</v>
      </c>
      <c r="J6016" s="4">
        <v>45597</v>
      </c>
      <c r="K6016" t="s">
        <v>5513</v>
      </c>
      <c r="L6016" s="5">
        <v>375000</v>
      </c>
      <c r="M6016" s="28">
        <f t="shared" si="93"/>
        <v>375000</v>
      </c>
      <c r="N6016">
        <f>2025-Table1[[#This Row],[Year]]</f>
        <v>8</v>
      </c>
    </row>
    <row r="6017" spans="1:14" x14ac:dyDescent="0.3">
      <c r="A6017" t="s">
        <v>38</v>
      </c>
      <c r="B6017" t="s">
        <v>47</v>
      </c>
      <c r="C6017">
        <v>2021</v>
      </c>
      <c r="D6017" s="3">
        <v>3</v>
      </c>
      <c r="E6017" s="3">
        <v>16</v>
      </c>
      <c r="F6017" t="s">
        <v>13</v>
      </c>
      <c r="G6017" s="15">
        <f>IF(Table1[[#This Row],[Transmission]]="Manual", 0, 1)</f>
        <v>0</v>
      </c>
      <c r="H6017" t="s">
        <v>9472</v>
      </c>
      <c r="I6017" t="s">
        <v>14</v>
      </c>
      <c r="J6017" s="4">
        <v>45597</v>
      </c>
      <c r="K6017" t="s">
        <v>3390</v>
      </c>
      <c r="L6017" s="5">
        <v>800000</v>
      </c>
      <c r="M6017" s="28">
        <f t="shared" si="93"/>
        <v>800000</v>
      </c>
      <c r="N6017">
        <f>2025-Table1[[#This Row],[Year]]</f>
        <v>4</v>
      </c>
    </row>
    <row r="6018" spans="1:14" x14ac:dyDescent="0.3">
      <c r="A6018" t="s">
        <v>44</v>
      </c>
      <c r="B6018" t="s">
        <v>79</v>
      </c>
      <c r="C6018">
        <v>2018</v>
      </c>
      <c r="D6018" s="3">
        <v>6</v>
      </c>
      <c r="E6018" s="3">
        <v>87695</v>
      </c>
      <c r="F6018" t="s">
        <v>13</v>
      </c>
      <c r="G6018" s="15">
        <f>IF(Table1[[#This Row],[Transmission]]="Manual", 0, 1)</f>
        <v>0</v>
      </c>
      <c r="H6018" t="s">
        <v>9472</v>
      </c>
      <c r="I6018" t="s">
        <v>17</v>
      </c>
      <c r="J6018" s="4">
        <v>45597</v>
      </c>
      <c r="K6018" t="s">
        <v>5514</v>
      </c>
      <c r="L6018" s="5">
        <v>799999</v>
      </c>
      <c r="M6018" s="28">
        <f t="shared" si="93"/>
        <v>799999</v>
      </c>
      <c r="N6018">
        <f>2025-Table1[[#This Row],[Year]]</f>
        <v>7</v>
      </c>
    </row>
    <row r="6019" spans="1:14" x14ac:dyDescent="0.3">
      <c r="A6019" t="s">
        <v>21</v>
      </c>
      <c r="B6019" t="s">
        <v>1971</v>
      </c>
      <c r="C6019">
        <v>2019</v>
      </c>
      <c r="D6019" s="3">
        <v>5</v>
      </c>
      <c r="E6019" s="3">
        <v>59000</v>
      </c>
      <c r="F6019" t="s">
        <v>13</v>
      </c>
      <c r="G6019" s="15">
        <f>IF(Table1[[#This Row],[Transmission]]="Manual", 0, 1)</f>
        <v>0</v>
      </c>
      <c r="H6019" t="s">
        <v>9472</v>
      </c>
      <c r="I6019" t="s">
        <v>2903</v>
      </c>
      <c r="J6019" s="4">
        <v>45597</v>
      </c>
      <c r="K6019" t="s">
        <v>5515</v>
      </c>
      <c r="L6019" s="5">
        <v>475000</v>
      </c>
      <c r="M6019" s="28">
        <f t="shared" ref="M6019:M6082" si="94">VALUE(SUBSTITUTE(SUBSTITUTE(L6019,"₹"," "),",",""))</f>
        <v>475000</v>
      </c>
      <c r="N6019">
        <f>2025-Table1[[#This Row],[Year]]</f>
        <v>6</v>
      </c>
    </row>
    <row r="6020" spans="1:14" x14ac:dyDescent="0.3">
      <c r="A6020" t="s">
        <v>44</v>
      </c>
      <c r="B6020" t="s">
        <v>133</v>
      </c>
      <c r="C6020">
        <v>2018</v>
      </c>
      <c r="D6020" s="3">
        <v>6</v>
      </c>
      <c r="E6020" s="3">
        <v>21000</v>
      </c>
      <c r="F6020" t="s">
        <v>25</v>
      </c>
      <c r="G6020" s="15">
        <f>IF(Table1[[#This Row],[Transmission]]="Manual", 0, 1)</f>
        <v>1</v>
      </c>
      <c r="H6020" t="s">
        <v>9472</v>
      </c>
      <c r="I6020" t="s">
        <v>14</v>
      </c>
      <c r="J6020" s="4">
        <v>45597</v>
      </c>
      <c r="K6020" t="s">
        <v>5516</v>
      </c>
      <c r="L6020" s="5">
        <v>465000</v>
      </c>
      <c r="M6020" s="28">
        <f t="shared" si="94"/>
        <v>465000</v>
      </c>
      <c r="N6020">
        <f>2025-Table1[[#This Row],[Year]]</f>
        <v>7</v>
      </c>
    </row>
    <row r="6021" spans="1:14" x14ac:dyDescent="0.3">
      <c r="A6021" t="s">
        <v>44</v>
      </c>
      <c r="B6021" t="s">
        <v>1350</v>
      </c>
      <c r="C6021">
        <v>2017</v>
      </c>
      <c r="D6021" s="3">
        <v>7</v>
      </c>
      <c r="E6021" s="3">
        <v>69000</v>
      </c>
      <c r="F6021" t="s">
        <v>13</v>
      </c>
      <c r="G6021" s="15">
        <f>IF(Table1[[#This Row],[Transmission]]="Manual", 0, 1)</f>
        <v>0</v>
      </c>
      <c r="H6021" t="s">
        <v>9472</v>
      </c>
      <c r="I6021" t="s">
        <v>14</v>
      </c>
      <c r="J6021" s="4">
        <v>45597</v>
      </c>
      <c r="K6021" t="s">
        <v>5517</v>
      </c>
      <c r="L6021" s="5">
        <v>470000</v>
      </c>
      <c r="M6021" s="28">
        <f t="shared" si="94"/>
        <v>470000</v>
      </c>
      <c r="N6021">
        <f>2025-Table1[[#This Row],[Year]]</f>
        <v>8</v>
      </c>
    </row>
    <row r="6022" spans="1:14" x14ac:dyDescent="0.3">
      <c r="A6022" t="s">
        <v>21</v>
      </c>
      <c r="B6022" t="s">
        <v>298</v>
      </c>
      <c r="C6022">
        <v>2010</v>
      </c>
      <c r="D6022" s="3">
        <v>14</v>
      </c>
      <c r="E6022" s="3">
        <v>100000</v>
      </c>
      <c r="F6022" t="s">
        <v>13</v>
      </c>
      <c r="G6022" s="15">
        <f>IF(Table1[[#This Row],[Transmission]]="Manual", 0, 1)</f>
        <v>0</v>
      </c>
      <c r="H6022" t="s">
        <v>9475</v>
      </c>
      <c r="I6022" t="s">
        <v>14</v>
      </c>
      <c r="J6022" s="4">
        <v>45597</v>
      </c>
      <c r="K6022" t="s">
        <v>983</v>
      </c>
      <c r="L6022" s="5">
        <v>225000</v>
      </c>
      <c r="M6022" s="28">
        <f t="shared" si="94"/>
        <v>225000</v>
      </c>
      <c r="N6022">
        <f>2025-Table1[[#This Row],[Year]]</f>
        <v>15</v>
      </c>
    </row>
    <row r="6023" spans="1:14" x14ac:dyDescent="0.3">
      <c r="A6023" t="s">
        <v>21</v>
      </c>
      <c r="B6023" t="s">
        <v>22</v>
      </c>
      <c r="C6023">
        <v>2016</v>
      </c>
      <c r="D6023" s="3">
        <v>8</v>
      </c>
      <c r="E6023" s="3">
        <v>117592</v>
      </c>
      <c r="F6023" t="s">
        <v>13</v>
      </c>
      <c r="G6023" s="15">
        <f>IF(Table1[[#This Row],[Transmission]]="Manual", 0, 1)</f>
        <v>0</v>
      </c>
      <c r="H6023" t="s">
        <v>9472</v>
      </c>
      <c r="I6023" t="s">
        <v>14</v>
      </c>
      <c r="J6023" s="4">
        <v>45597</v>
      </c>
      <c r="K6023" t="s">
        <v>5518</v>
      </c>
      <c r="L6023" s="5">
        <v>550000</v>
      </c>
      <c r="M6023" s="28">
        <f t="shared" si="94"/>
        <v>550000</v>
      </c>
      <c r="N6023">
        <f>2025-Table1[[#This Row],[Year]]</f>
        <v>9</v>
      </c>
    </row>
    <row r="6024" spans="1:14" x14ac:dyDescent="0.3">
      <c r="A6024" t="s">
        <v>113</v>
      </c>
      <c r="B6024" t="s">
        <v>181</v>
      </c>
      <c r="C6024">
        <v>2016</v>
      </c>
      <c r="D6024" s="3">
        <v>8</v>
      </c>
      <c r="E6024" s="3">
        <v>112000</v>
      </c>
      <c r="F6024" t="s">
        <v>13</v>
      </c>
      <c r="G6024" s="15">
        <f>IF(Table1[[#This Row],[Transmission]]="Manual", 0, 1)</f>
        <v>0</v>
      </c>
      <c r="H6024" t="s">
        <v>9472</v>
      </c>
      <c r="I6024" t="s">
        <v>17</v>
      </c>
      <c r="J6024" s="4">
        <v>45597</v>
      </c>
      <c r="K6024" t="s">
        <v>2651</v>
      </c>
      <c r="L6024" s="5">
        <v>760000</v>
      </c>
      <c r="M6024" s="28">
        <f t="shared" si="94"/>
        <v>760000</v>
      </c>
      <c r="N6024">
        <f>2025-Table1[[#This Row],[Year]]</f>
        <v>9</v>
      </c>
    </row>
    <row r="6025" spans="1:14" x14ac:dyDescent="0.3">
      <c r="A6025" t="s">
        <v>458</v>
      </c>
      <c r="B6025" t="s">
        <v>2067</v>
      </c>
      <c r="C6025">
        <v>2013</v>
      </c>
      <c r="D6025" s="3">
        <v>11</v>
      </c>
      <c r="E6025" s="3">
        <v>111519</v>
      </c>
      <c r="F6025" t="s">
        <v>13</v>
      </c>
      <c r="G6025" s="15">
        <f>IF(Table1[[#This Row],[Transmission]]="Manual", 0, 1)</f>
        <v>0</v>
      </c>
      <c r="H6025" t="s">
        <v>9475</v>
      </c>
      <c r="I6025" t="s">
        <v>17</v>
      </c>
      <c r="J6025" s="4">
        <v>45597</v>
      </c>
      <c r="K6025" t="s">
        <v>5519</v>
      </c>
      <c r="L6025" s="5">
        <v>185000</v>
      </c>
      <c r="M6025" s="28">
        <f t="shared" si="94"/>
        <v>185000</v>
      </c>
      <c r="N6025">
        <f>2025-Table1[[#This Row],[Year]]</f>
        <v>12</v>
      </c>
    </row>
    <row r="6026" spans="1:14" x14ac:dyDescent="0.3">
      <c r="A6026" t="s">
        <v>21</v>
      </c>
      <c r="B6026" t="s">
        <v>111</v>
      </c>
      <c r="C6026">
        <v>2022</v>
      </c>
      <c r="D6026" s="3">
        <v>2</v>
      </c>
      <c r="E6026" s="3">
        <v>42000</v>
      </c>
      <c r="F6026" t="s">
        <v>13</v>
      </c>
      <c r="G6026" s="15">
        <f>IF(Table1[[#This Row],[Transmission]]="Manual", 0, 1)</f>
        <v>0</v>
      </c>
      <c r="H6026" t="s">
        <v>9472</v>
      </c>
      <c r="I6026" t="s">
        <v>2903</v>
      </c>
      <c r="J6026" s="4">
        <v>45597</v>
      </c>
      <c r="K6026" t="s">
        <v>4670</v>
      </c>
      <c r="L6026" s="5">
        <v>575000</v>
      </c>
      <c r="M6026" s="28">
        <f t="shared" si="94"/>
        <v>575000</v>
      </c>
      <c r="N6026">
        <f>2025-Table1[[#This Row],[Year]]</f>
        <v>3</v>
      </c>
    </row>
    <row r="6027" spans="1:14" x14ac:dyDescent="0.3">
      <c r="A6027" t="s">
        <v>44</v>
      </c>
      <c r="B6027" t="s">
        <v>79</v>
      </c>
      <c r="C6027">
        <v>2021</v>
      </c>
      <c r="D6027" s="3">
        <v>3</v>
      </c>
      <c r="E6027" s="3">
        <v>83000</v>
      </c>
      <c r="F6027" t="s">
        <v>13</v>
      </c>
      <c r="G6027" s="15">
        <f>IF(Table1[[#This Row],[Transmission]]="Manual", 0, 1)</f>
        <v>0</v>
      </c>
      <c r="H6027" t="s">
        <v>9472</v>
      </c>
      <c r="I6027" t="s">
        <v>17</v>
      </c>
      <c r="J6027" s="4">
        <v>45597</v>
      </c>
      <c r="K6027" t="s">
        <v>5520</v>
      </c>
      <c r="L6027" s="5">
        <v>1290000</v>
      </c>
      <c r="M6027" s="28">
        <f t="shared" si="94"/>
        <v>1290000</v>
      </c>
      <c r="N6027">
        <f>2025-Table1[[#This Row],[Year]]</f>
        <v>4</v>
      </c>
    </row>
    <row r="6028" spans="1:14" x14ac:dyDescent="0.3">
      <c r="A6028" t="s">
        <v>21</v>
      </c>
      <c r="B6028" t="s">
        <v>131</v>
      </c>
      <c r="C6028">
        <v>2019</v>
      </c>
      <c r="D6028" s="3">
        <v>5</v>
      </c>
      <c r="E6028" s="3">
        <v>82123</v>
      </c>
      <c r="F6028" t="s">
        <v>25</v>
      </c>
      <c r="G6028" s="15">
        <f>IF(Table1[[#This Row],[Transmission]]="Manual", 0, 1)</f>
        <v>1</v>
      </c>
      <c r="H6028" t="s">
        <v>9472</v>
      </c>
      <c r="I6028" t="s">
        <v>2903</v>
      </c>
      <c r="J6028" s="4">
        <v>45597</v>
      </c>
      <c r="K6028" t="s">
        <v>5521</v>
      </c>
      <c r="L6028" s="5">
        <v>455000</v>
      </c>
      <c r="M6028" s="28">
        <f t="shared" si="94"/>
        <v>455000</v>
      </c>
      <c r="N6028">
        <f>2025-Table1[[#This Row],[Year]]</f>
        <v>6</v>
      </c>
    </row>
    <row r="6029" spans="1:14" x14ac:dyDescent="0.3">
      <c r="A6029" t="s">
        <v>18</v>
      </c>
      <c r="B6029" t="s">
        <v>516</v>
      </c>
      <c r="C6029">
        <v>2018</v>
      </c>
      <c r="D6029" s="3">
        <v>6</v>
      </c>
      <c r="E6029" s="3">
        <v>106901</v>
      </c>
      <c r="F6029" t="s">
        <v>25</v>
      </c>
      <c r="G6029" s="15">
        <f>IF(Table1[[#This Row],[Transmission]]="Manual", 0, 1)</f>
        <v>1</v>
      </c>
      <c r="H6029" t="s">
        <v>9472</v>
      </c>
      <c r="I6029" t="s">
        <v>17</v>
      </c>
      <c r="J6029" s="4">
        <v>45597</v>
      </c>
      <c r="K6029" t="s">
        <v>5522</v>
      </c>
      <c r="L6029" s="5">
        <v>725000</v>
      </c>
      <c r="M6029" s="28">
        <f t="shared" si="94"/>
        <v>725000</v>
      </c>
      <c r="N6029">
        <f>2025-Table1[[#This Row],[Year]]</f>
        <v>7</v>
      </c>
    </row>
    <row r="6030" spans="1:14" x14ac:dyDescent="0.3">
      <c r="A6030" t="s">
        <v>21</v>
      </c>
      <c r="B6030" t="s">
        <v>36</v>
      </c>
      <c r="C6030">
        <v>2015</v>
      </c>
      <c r="D6030" s="3">
        <v>9</v>
      </c>
      <c r="E6030" s="3">
        <v>68000</v>
      </c>
      <c r="F6030" t="s">
        <v>13</v>
      </c>
      <c r="G6030" s="15">
        <f>IF(Table1[[#This Row],[Transmission]]="Manual", 0, 1)</f>
        <v>0</v>
      </c>
      <c r="H6030" t="s">
        <v>9475</v>
      </c>
      <c r="I6030" t="s">
        <v>2903</v>
      </c>
      <c r="J6030" s="4">
        <v>45597</v>
      </c>
      <c r="K6030" t="s">
        <v>5523</v>
      </c>
      <c r="L6030" s="5">
        <v>275000</v>
      </c>
      <c r="M6030" s="28">
        <f t="shared" si="94"/>
        <v>275000</v>
      </c>
      <c r="N6030">
        <f>2025-Table1[[#This Row],[Year]]</f>
        <v>10</v>
      </c>
    </row>
    <row r="6031" spans="1:14" x14ac:dyDescent="0.3">
      <c r="A6031" t="s">
        <v>21</v>
      </c>
      <c r="B6031" t="s">
        <v>68</v>
      </c>
      <c r="C6031">
        <v>2018</v>
      </c>
      <c r="D6031" s="3">
        <v>6</v>
      </c>
      <c r="E6031" s="3">
        <v>25193</v>
      </c>
      <c r="F6031" t="s">
        <v>13</v>
      </c>
      <c r="G6031" s="15">
        <f>IF(Table1[[#This Row],[Transmission]]="Manual", 0, 1)</f>
        <v>0</v>
      </c>
      <c r="H6031" t="s">
        <v>9472</v>
      </c>
      <c r="I6031" t="s">
        <v>14</v>
      </c>
      <c r="J6031" s="4">
        <v>45597</v>
      </c>
      <c r="K6031" t="s">
        <v>226</v>
      </c>
      <c r="L6031" s="5">
        <v>370000</v>
      </c>
      <c r="M6031" s="28">
        <f t="shared" si="94"/>
        <v>370000</v>
      </c>
      <c r="N6031">
        <f>2025-Table1[[#This Row],[Year]]</f>
        <v>7</v>
      </c>
    </row>
    <row r="6032" spans="1:14" x14ac:dyDescent="0.3">
      <c r="A6032" t="s">
        <v>21</v>
      </c>
      <c r="B6032" t="s">
        <v>68</v>
      </c>
      <c r="C6032">
        <v>2015</v>
      </c>
      <c r="D6032" s="3">
        <v>9</v>
      </c>
      <c r="E6032" s="3">
        <v>61479</v>
      </c>
      <c r="F6032" t="s">
        <v>25</v>
      </c>
      <c r="G6032" s="15">
        <f>IF(Table1[[#This Row],[Transmission]]="Manual", 0, 1)</f>
        <v>1</v>
      </c>
      <c r="H6032" t="s">
        <v>9472</v>
      </c>
      <c r="I6032" t="s">
        <v>14</v>
      </c>
      <c r="J6032" s="4">
        <v>45597</v>
      </c>
      <c r="K6032" t="s">
        <v>5524</v>
      </c>
      <c r="L6032" s="5">
        <v>365000</v>
      </c>
      <c r="M6032" s="28">
        <f t="shared" si="94"/>
        <v>365000</v>
      </c>
      <c r="N6032">
        <f>2025-Table1[[#This Row],[Year]]</f>
        <v>10</v>
      </c>
    </row>
    <row r="6033" spans="1:14" x14ac:dyDescent="0.3">
      <c r="A6033" t="s">
        <v>44</v>
      </c>
      <c r="B6033" t="s">
        <v>133</v>
      </c>
      <c r="C6033">
        <v>2015</v>
      </c>
      <c r="D6033" s="3">
        <v>9</v>
      </c>
      <c r="E6033" s="3">
        <v>69000</v>
      </c>
      <c r="F6033" t="s">
        <v>13</v>
      </c>
      <c r="G6033" s="15">
        <f>IF(Table1[[#This Row],[Transmission]]="Manual", 0, 1)</f>
        <v>0</v>
      </c>
      <c r="H6033" t="s">
        <v>9475</v>
      </c>
      <c r="I6033" t="s">
        <v>14</v>
      </c>
      <c r="J6033" s="4">
        <v>45597</v>
      </c>
      <c r="K6033" t="s">
        <v>5525</v>
      </c>
      <c r="L6033" s="5">
        <v>440000</v>
      </c>
      <c r="M6033" s="28">
        <f t="shared" si="94"/>
        <v>440000</v>
      </c>
      <c r="N6033">
        <f>2025-Table1[[#This Row],[Year]]</f>
        <v>10</v>
      </c>
    </row>
    <row r="6034" spans="1:14" x14ac:dyDescent="0.3">
      <c r="A6034" t="s">
        <v>101</v>
      </c>
      <c r="B6034" t="s">
        <v>152</v>
      </c>
      <c r="C6034">
        <v>2021</v>
      </c>
      <c r="D6034" s="3">
        <v>3</v>
      </c>
      <c r="E6034" s="3">
        <v>31000</v>
      </c>
      <c r="F6034" t="s">
        <v>13</v>
      </c>
      <c r="G6034" s="15">
        <f>IF(Table1[[#This Row],[Transmission]]="Manual", 0, 1)</f>
        <v>0</v>
      </c>
      <c r="H6034" t="s">
        <v>9475</v>
      </c>
      <c r="I6034" t="s">
        <v>2903</v>
      </c>
      <c r="J6034" s="4">
        <v>45597</v>
      </c>
      <c r="K6034" t="s">
        <v>5526</v>
      </c>
      <c r="L6034" s="5">
        <v>650000</v>
      </c>
      <c r="M6034" s="28">
        <f t="shared" si="94"/>
        <v>650000</v>
      </c>
      <c r="N6034">
        <f>2025-Table1[[#This Row],[Year]]</f>
        <v>4</v>
      </c>
    </row>
    <row r="6035" spans="1:14" x14ac:dyDescent="0.3">
      <c r="A6035" t="s">
        <v>458</v>
      </c>
      <c r="B6035" t="s">
        <v>459</v>
      </c>
      <c r="C6035">
        <v>2014</v>
      </c>
      <c r="D6035" s="3">
        <v>10</v>
      </c>
      <c r="E6035" s="3">
        <v>150000</v>
      </c>
      <c r="F6035" t="s">
        <v>13</v>
      </c>
      <c r="G6035" s="15">
        <f>IF(Table1[[#This Row],[Transmission]]="Manual", 0, 1)</f>
        <v>0</v>
      </c>
      <c r="H6035" t="s">
        <v>9475</v>
      </c>
      <c r="I6035" t="s">
        <v>17</v>
      </c>
      <c r="J6035" s="4">
        <v>45597</v>
      </c>
      <c r="K6035" t="s">
        <v>5527</v>
      </c>
      <c r="L6035" s="5">
        <v>570000</v>
      </c>
      <c r="M6035" s="28">
        <f t="shared" si="94"/>
        <v>570000</v>
      </c>
      <c r="N6035">
        <f>2025-Table1[[#This Row],[Year]]</f>
        <v>11</v>
      </c>
    </row>
    <row r="6036" spans="1:14" x14ac:dyDescent="0.3">
      <c r="A6036" t="s">
        <v>44</v>
      </c>
      <c r="B6036" t="s">
        <v>83</v>
      </c>
      <c r="C6036">
        <v>2011</v>
      </c>
      <c r="D6036" s="3">
        <v>13</v>
      </c>
      <c r="E6036" s="3">
        <v>82000</v>
      </c>
      <c r="F6036" t="s">
        <v>13</v>
      </c>
      <c r="G6036" s="15">
        <f>IF(Table1[[#This Row],[Transmission]]="Manual", 0, 1)</f>
        <v>0</v>
      </c>
      <c r="H6036" t="s">
        <v>9472</v>
      </c>
      <c r="I6036" t="s">
        <v>14</v>
      </c>
      <c r="J6036" s="4">
        <v>45597</v>
      </c>
      <c r="K6036" t="s">
        <v>5528</v>
      </c>
      <c r="L6036" s="5">
        <v>240000</v>
      </c>
      <c r="M6036" s="28">
        <f t="shared" si="94"/>
        <v>240000</v>
      </c>
      <c r="N6036">
        <f>2025-Table1[[#This Row],[Year]]</f>
        <v>14</v>
      </c>
    </row>
    <row r="6037" spans="1:14" x14ac:dyDescent="0.3">
      <c r="A6037" t="s">
        <v>44</v>
      </c>
      <c r="B6037" t="s">
        <v>83</v>
      </c>
      <c r="C6037">
        <v>2016</v>
      </c>
      <c r="D6037" s="3">
        <v>8</v>
      </c>
      <c r="E6037" s="3">
        <v>80000</v>
      </c>
      <c r="F6037" t="s">
        <v>13</v>
      </c>
      <c r="G6037" s="15">
        <f>IF(Table1[[#This Row],[Transmission]]="Manual", 0, 1)</f>
        <v>0</v>
      </c>
      <c r="H6037" t="s">
        <v>9472</v>
      </c>
      <c r="I6037" t="s">
        <v>14</v>
      </c>
      <c r="J6037" s="4">
        <v>45597</v>
      </c>
      <c r="K6037" t="s">
        <v>5529</v>
      </c>
      <c r="L6037" s="5">
        <v>505000</v>
      </c>
      <c r="M6037" s="28">
        <f t="shared" si="94"/>
        <v>505000</v>
      </c>
      <c r="N6037">
        <f>2025-Table1[[#This Row],[Year]]</f>
        <v>9</v>
      </c>
    </row>
    <row r="6038" spans="1:14" x14ac:dyDescent="0.3">
      <c r="A6038" t="s">
        <v>113</v>
      </c>
      <c r="B6038" t="s">
        <v>1339</v>
      </c>
      <c r="C6038">
        <v>2018</v>
      </c>
      <c r="D6038" s="3">
        <v>6</v>
      </c>
      <c r="E6038" s="3">
        <v>95000</v>
      </c>
      <c r="F6038" t="s">
        <v>13</v>
      </c>
      <c r="G6038" s="15">
        <f>IF(Table1[[#This Row],[Transmission]]="Manual", 0, 1)</f>
        <v>0</v>
      </c>
      <c r="H6038" t="s">
        <v>9472</v>
      </c>
      <c r="I6038" t="s">
        <v>17</v>
      </c>
      <c r="J6038" s="4">
        <v>45597</v>
      </c>
      <c r="K6038" t="s">
        <v>1560</v>
      </c>
      <c r="L6038" s="5">
        <v>875000</v>
      </c>
      <c r="M6038" s="28">
        <f t="shared" si="94"/>
        <v>875000</v>
      </c>
      <c r="N6038">
        <f>2025-Table1[[#This Row],[Year]]</f>
        <v>7</v>
      </c>
    </row>
    <row r="6039" spans="1:14" x14ac:dyDescent="0.3">
      <c r="A6039" t="s">
        <v>27</v>
      </c>
      <c r="B6039" t="s">
        <v>28</v>
      </c>
      <c r="C6039">
        <v>2012</v>
      </c>
      <c r="D6039" s="3">
        <v>12</v>
      </c>
      <c r="E6039" s="3">
        <v>100000</v>
      </c>
      <c r="F6039" t="s">
        <v>25</v>
      </c>
      <c r="G6039" s="15">
        <f>IF(Table1[[#This Row],[Transmission]]="Manual", 0, 1)</f>
        <v>1</v>
      </c>
      <c r="H6039" t="s">
        <v>9475</v>
      </c>
      <c r="I6039" t="s">
        <v>17</v>
      </c>
      <c r="J6039" s="4">
        <v>45597</v>
      </c>
      <c r="K6039" t="s">
        <v>5530</v>
      </c>
      <c r="L6039" s="5">
        <v>950000</v>
      </c>
      <c r="M6039" s="28">
        <f t="shared" si="94"/>
        <v>950000</v>
      </c>
      <c r="N6039">
        <f>2025-Table1[[#This Row],[Year]]</f>
        <v>13</v>
      </c>
    </row>
    <row r="6040" spans="1:14" x14ac:dyDescent="0.3">
      <c r="A6040" t="s">
        <v>113</v>
      </c>
      <c r="B6040" t="s">
        <v>486</v>
      </c>
      <c r="C6040">
        <v>2013</v>
      </c>
      <c r="D6040" s="3">
        <v>11</v>
      </c>
      <c r="E6040" s="3">
        <v>16</v>
      </c>
      <c r="F6040" t="s">
        <v>13</v>
      </c>
      <c r="G6040" s="15">
        <f>IF(Table1[[#This Row],[Transmission]]="Manual", 0, 1)</f>
        <v>0</v>
      </c>
      <c r="H6040" t="s">
        <v>9472</v>
      </c>
      <c r="I6040" t="s">
        <v>17</v>
      </c>
      <c r="J6040" s="4">
        <v>45597</v>
      </c>
      <c r="K6040" t="s">
        <v>5531</v>
      </c>
      <c r="L6040" s="5">
        <v>250000</v>
      </c>
      <c r="M6040" s="28">
        <f t="shared" si="94"/>
        <v>250000</v>
      </c>
      <c r="N6040">
        <f>2025-Table1[[#This Row],[Year]]</f>
        <v>12</v>
      </c>
    </row>
    <row r="6041" spans="1:14" x14ac:dyDescent="0.3">
      <c r="A6041" t="s">
        <v>415</v>
      </c>
      <c r="B6041" t="s">
        <v>5532</v>
      </c>
      <c r="C6041">
        <v>2016</v>
      </c>
      <c r="D6041" s="3">
        <v>8</v>
      </c>
      <c r="E6041" s="3">
        <v>63000</v>
      </c>
      <c r="F6041" t="s">
        <v>13</v>
      </c>
      <c r="G6041" s="15">
        <f>IF(Table1[[#This Row],[Transmission]]="Manual", 0, 1)</f>
        <v>0</v>
      </c>
      <c r="H6041" t="s">
        <v>9475</v>
      </c>
      <c r="I6041" t="s">
        <v>17</v>
      </c>
      <c r="J6041" s="4">
        <v>45597</v>
      </c>
      <c r="K6041" t="s">
        <v>5533</v>
      </c>
      <c r="L6041" s="5">
        <v>410000</v>
      </c>
      <c r="M6041" s="28">
        <f t="shared" si="94"/>
        <v>410000</v>
      </c>
      <c r="N6041">
        <f>2025-Table1[[#This Row],[Year]]</f>
        <v>9</v>
      </c>
    </row>
    <row r="6042" spans="1:14" x14ac:dyDescent="0.3">
      <c r="A6042" t="s">
        <v>21</v>
      </c>
      <c r="B6042" t="s">
        <v>1275</v>
      </c>
      <c r="C6042">
        <v>2024</v>
      </c>
      <c r="D6042" s="3">
        <v>0</v>
      </c>
      <c r="E6042" s="3">
        <v>10000</v>
      </c>
      <c r="F6042" t="s">
        <v>25</v>
      </c>
      <c r="G6042" s="15">
        <f>IF(Table1[[#This Row],[Transmission]]="Manual", 0, 1)</f>
        <v>1</v>
      </c>
      <c r="H6042" t="s">
        <v>9472</v>
      </c>
      <c r="I6042" t="s">
        <v>2903</v>
      </c>
      <c r="J6042" s="4">
        <v>45597</v>
      </c>
      <c r="K6042" t="s">
        <v>5534</v>
      </c>
      <c r="L6042" s="5">
        <v>830000</v>
      </c>
      <c r="M6042" s="28">
        <f t="shared" si="94"/>
        <v>830000</v>
      </c>
      <c r="N6042">
        <f>2025-Table1[[#This Row],[Year]]</f>
        <v>1</v>
      </c>
    </row>
    <row r="6043" spans="1:14" x14ac:dyDescent="0.3">
      <c r="A6043" t="s">
        <v>61</v>
      </c>
      <c r="B6043" t="s">
        <v>62</v>
      </c>
      <c r="C6043">
        <v>2017</v>
      </c>
      <c r="D6043" s="3">
        <v>7</v>
      </c>
      <c r="E6043" s="3">
        <v>100000</v>
      </c>
      <c r="F6043" t="s">
        <v>13</v>
      </c>
      <c r="G6043" s="15">
        <f>IF(Table1[[#This Row],[Transmission]]="Manual", 0, 1)</f>
        <v>0</v>
      </c>
      <c r="H6043" t="s">
        <v>9472</v>
      </c>
      <c r="I6043" t="s">
        <v>14</v>
      </c>
      <c r="J6043" s="4">
        <v>45597</v>
      </c>
      <c r="K6043" t="s">
        <v>5535</v>
      </c>
      <c r="L6043" s="5">
        <v>200000</v>
      </c>
      <c r="M6043" s="28">
        <f t="shared" si="94"/>
        <v>200000</v>
      </c>
      <c r="N6043">
        <f>2025-Table1[[#This Row],[Year]]</f>
        <v>8</v>
      </c>
    </row>
    <row r="6044" spans="1:14" x14ac:dyDescent="0.3">
      <c r="A6044" t="s">
        <v>44</v>
      </c>
      <c r="B6044" t="s">
        <v>116</v>
      </c>
      <c r="C6044">
        <v>2011</v>
      </c>
      <c r="D6044" s="3">
        <v>13</v>
      </c>
      <c r="E6044" s="3">
        <v>33000</v>
      </c>
      <c r="F6044" t="s">
        <v>13</v>
      </c>
      <c r="G6044" s="15">
        <f>IF(Table1[[#This Row],[Transmission]]="Manual", 0, 1)</f>
        <v>0</v>
      </c>
      <c r="H6044" t="s">
        <v>9475</v>
      </c>
      <c r="I6044" t="s">
        <v>14</v>
      </c>
      <c r="J6044" s="4">
        <v>45597</v>
      </c>
      <c r="K6044" t="s">
        <v>5536</v>
      </c>
      <c r="L6044" s="5">
        <v>220000</v>
      </c>
      <c r="M6044" s="28">
        <f t="shared" si="94"/>
        <v>220000</v>
      </c>
      <c r="N6044">
        <f>2025-Table1[[#This Row],[Year]]</f>
        <v>14</v>
      </c>
    </row>
    <row r="6045" spans="1:14" x14ac:dyDescent="0.3">
      <c r="A6045" t="s">
        <v>21</v>
      </c>
      <c r="B6045" t="s">
        <v>131</v>
      </c>
      <c r="C6045">
        <v>2017</v>
      </c>
      <c r="D6045" s="3">
        <v>7</v>
      </c>
      <c r="E6045" s="3">
        <v>53000</v>
      </c>
      <c r="F6045" t="s">
        <v>25</v>
      </c>
      <c r="G6045" s="15">
        <f>IF(Table1[[#This Row],[Transmission]]="Manual", 0, 1)</f>
        <v>1</v>
      </c>
      <c r="H6045" t="s">
        <v>9472</v>
      </c>
      <c r="I6045" t="s">
        <v>14</v>
      </c>
      <c r="J6045" s="4">
        <v>45597</v>
      </c>
      <c r="K6045" t="s">
        <v>5537</v>
      </c>
      <c r="L6045" s="5">
        <v>550000</v>
      </c>
      <c r="M6045" s="28">
        <f t="shared" si="94"/>
        <v>550000</v>
      </c>
      <c r="N6045">
        <f>2025-Table1[[#This Row],[Year]]</f>
        <v>8</v>
      </c>
    </row>
    <row r="6046" spans="1:14" x14ac:dyDescent="0.3">
      <c r="A6046" t="s">
        <v>458</v>
      </c>
      <c r="B6046" t="s">
        <v>459</v>
      </c>
      <c r="C6046">
        <v>2013</v>
      </c>
      <c r="D6046" s="3">
        <v>11</v>
      </c>
      <c r="E6046" s="3">
        <v>99000</v>
      </c>
      <c r="F6046" t="s">
        <v>13</v>
      </c>
      <c r="G6046" s="15">
        <f>IF(Table1[[#This Row],[Transmission]]="Manual", 0, 1)</f>
        <v>0</v>
      </c>
      <c r="H6046" t="s">
        <v>9475</v>
      </c>
      <c r="I6046" t="s">
        <v>17</v>
      </c>
      <c r="J6046" s="4">
        <v>45597</v>
      </c>
      <c r="K6046" t="s">
        <v>5538</v>
      </c>
      <c r="L6046" s="5">
        <v>420000</v>
      </c>
      <c r="M6046" s="28">
        <f t="shared" si="94"/>
        <v>420000</v>
      </c>
      <c r="N6046">
        <f>2025-Table1[[#This Row],[Year]]</f>
        <v>12</v>
      </c>
    </row>
    <row r="6047" spans="1:14" x14ac:dyDescent="0.3">
      <c r="A6047" t="s">
        <v>21</v>
      </c>
      <c r="B6047" t="s">
        <v>68</v>
      </c>
      <c r="C6047">
        <v>2016</v>
      </c>
      <c r="D6047" s="3">
        <v>8</v>
      </c>
      <c r="E6047" s="3">
        <v>90000</v>
      </c>
      <c r="F6047" t="s">
        <v>25</v>
      </c>
      <c r="G6047" s="15">
        <f>IF(Table1[[#This Row],[Transmission]]="Manual", 0, 1)</f>
        <v>1</v>
      </c>
      <c r="H6047" t="s">
        <v>9472</v>
      </c>
      <c r="I6047" t="s">
        <v>2903</v>
      </c>
      <c r="J6047" s="4">
        <v>45597</v>
      </c>
      <c r="K6047" t="s">
        <v>5539</v>
      </c>
      <c r="L6047" s="5">
        <v>360000</v>
      </c>
      <c r="M6047" s="28">
        <f t="shared" si="94"/>
        <v>360000</v>
      </c>
      <c r="N6047">
        <f>2025-Table1[[#This Row],[Year]]</f>
        <v>9</v>
      </c>
    </row>
    <row r="6048" spans="1:14" x14ac:dyDescent="0.3">
      <c r="A6048" t="s">
        <v>21</v>
      </c>
      <c r="B6048" t="s">
        <v>24</v>
      </c>
      <c r="C6048">
        <v>2017</v>
      </c>
      <c r="D6048" s="3">
        <v>7</v>
      </c>
      <c r="E6048" s="3">
        <v>33555</v>
      </c>
      <c r="F6048" t="s">
        <v>25</v>
      </c>
      <c r="G6048" s="15">
        <f>IF(Table1[[#This Row],[Transmission]]="Manual", 0, 1)</f>
        <v>1</v>
      </c>
      <c r="H6048" t="s">
        <v>9472</v>
      </c>
      <c r="I6048" t="s">
        <v>2903</v>
      </c>
      <c r="J6048" s="4">
        <v>45566</v>
      </c>
      <c r="K6048" t="s">
        <v>3683</v>
      </c>
      <c r="L6048" s="5">
        <v>499555</v>
      </c>
      <c r="M6048" s="28">
        <f t="shared" si="94"/>
        <v>499555</v>
      </c>
      <c r="N6048">
        <f>2025-Table1[[#This Row],[Year]]</f>
        <v>8</v>
      </c>
    </row>
    <row r="6049" spans="1:14" x14ac:dyDescent="0.3">
      <c r="A6049" t="s">
        <v>44</v>
      </c>
      <c r="B6049" t="s">
        <v>405</v>
      </c>
      <c r="C6049">
        <v>2019</v>
      </c>
      <c r="D6049" s="3">
        <v>5</v>
      </c>
      <c r="E6049" s="3">
        <v>70000</v>
      </c>
      <c r="F6049" t="s">
        <v>13</v>
      </c>
      <c r="G6049" s="15">
        <f>IF(Table1[[#This Row],[Transmission]]="Manual", 0, 1)</f>
        <v>0</v>
      </c>
      <c r="H6049" t="s">
        <v>9475</v>
      </c>
      <c r="I6049" t="s">
        <v>17</v>
      </c>
      <c r="J6049" s="4">
        <v>45597</v>
      </c>
      <c r="K6049" t="s">
        <v>5540</v>
      </c>
      <c r="L6049" s="5">
        <v>730000</v>
      </c>
      <c r="M6049" s="28">
        <f t="shared" si="94"/>
        <v>730000</v>
      </c>
      <c r="N6049">
        <f>2025-Table1[[#This Row],[Year]]</f>
        <v>6</v>
      </c>
    </row>
    <row r="6050" spans="1:14" x14ac:dyDescent="0.3">
      <c r="A6050" t="s">
        <v>21</v>
      </c>
      <c r="B6050" t="s">
        <v>39</v>
      </c>
      <c r="C6050">
        <v>2009</v>
      </c>
      <c r="D6050" s="3">
        <v>15</v>
      </c>
      <c r="E6050" s="3">
        <v>43256</v>
      </c>
      <c r="F6050" t="s">
        <v>13</v>
      </c>
      <c r="G6050" s="15">
        <f>IF(Table1[[#This Row],[Transmission]]="Manual", 0, 1)</f>
        <v>0</v>
      </c>
      <c r="H6050" t="s">
        <v>9475</v>
      </c>
      <c r="I6050" t="s">
        <v>14</v>
      </c>
      <c r="J6050" s="4">
        <v>45597</v>
      </c>
      <c r="K6050" t="s">
        <v>5541</v>
      </c>
      <c r="L6050" s="5">
        <v>290000</v>
      </c>
      <c r="M6050" s="28">
        <f t="shared" si="94"/>
        <v>290000</v>
      </c>
      <c r="N6050">
        <f>2025-Table1[[#This Row],[Year]]</f>
        <v>16</v>
      </c>
    </row>
    <row r="6051" spans="1:14" x14ac:dyDescent="0.3">
      <c r="A6051" t="s">
        <v>21</v>
      </c>
      <c r="B6051" t="s">
        <v>49</v>
      </c>
      <c r="C6051">
        <v>2022</v>
      </c>
      <c r="D6051" s="3">
        <v>2</v>
      </c>
      <c r="E6051" s="3">
        <v>53000</v>
      </c>
      <c r="F6051" t="s">
        <v>13</v>
      </c>
      <c r="G6051" s="15">
        <f>IF(Table1[[#This Row],[Transmission]]="Manual", 0, 1)</f>
        <v>0</v>
      </c>
      <c r="H6051" t="s">
        <v>9472</v>
      </c>
      <c r="I6051" t="s">
        <v>2903</v>
      </c>
      <c r="J6051" s="4">
        <v>45597</v>
      </c>
      <c r="K6051" t="s">
        <v>2951</v>
      </c>
      <c r="L6051" s="5">
        <v>1121000</v>
      </c>
      <c r="M6051" s="28">
        <f t="shared" si="94"/>
        <v>1121000</v>
      </c>
      <c r="N6051">
        <f>2025-Table1[[#This Row],[Year]]</f>
        <v>3</v>
      </c>
    </row>
    <row r="6052" spans="1:14" x14ac:dyDescent="0.3">
      <c r="A6052" t="s">
        <v>21</v>
      </c>
      <c r="B6052" t="s">
        <v>22</v>
      </c>
      <c r="C6052">
        <v>2010</v>
      </c>
      <c r="D6052" s="3">
        <v>14</v>
      </c>
      <c r="E6052" s="3">
        <v>99000</v>
      </c>
      <c r="F6052" t="s">
        <v>13</v>
      </c>
      <c r="G6052" s="15">
        <f>IF(Table1[[#This Row],[Transmission]]="Manual", 0, 1)</f>
        <v>0</v>
      </c>
      <c r="H6052" t="s">
        <v>9475</v>
      </c>
      <c r="I6052" t="s">
        <v>17</v>
      </c>
      <c r="J6052" s="4">
        <v>45597</v>
      </c>
      <c r="K6052" t="s">
        <v>5542</v>
      </c>
      <c r="L6052" s="5">
        <v>285000</v>
      </c>
      <c r="M6052" s="28">
        <f t="shared" si="94"/>
        <v>285000</v>
      </c>
      <c r="N6052">
        <f>2025-Table1[[#This Row],[Year]]</f>
        <v>15</v>
      </c>
    </row>
    <row r="6053" spans="1:14" x14ac:dyDescent="0.3">
      <c r="A6053" t="s">
        <v>27</v>
      </c>
      <c r="B6053" t="s">
        <v>52</v>
      </c>
      <c r="C6053">
        <v>2014</v>
      </c>
      <c r="D6053" s="3">
        <v>10</v>
      </c>
      <c r="E6053" s="3">
        <v>68000</v>
      </c>
      <c r="F6053" t="s">
        <v>25</v>
      </c>
      <c r="G6053" s="15">
        <f>IF(Table1[[#This Row],[Transmission]]="Manual", 0, 1)</f>
        <v>1</v>
      </c>
      <c r="H6053" t="s">
        <v>9475</v>
      </c>
      <c r="I6053" t="s">
        <v>17</v>
      </c>
      <c r="J6053" s="4">
        <v>45597</v>
      </c>
      <c r="K6053" t="s">
        <v>5543</v>
      </c>
      <c r="L6053" s="5">
        <v>1549000</v>
      </c>
      <c r="M6053" s="28">
        <f t="shared" si="94"/>
        <v>1549000</v>
      </c>
      <c r="N6053">
        <f>2025-Table1[[#This Row],[Year]]</f>
        <v>11</v>
      </c>
    </row>
    <row r="6054" spans="1:14" x14ac:dyDescent="0.3">
      <c r="A6054" t="s">
        <v>21</v>
      </c>
      <c r="B6054" t="s">
        <v>298</v>
      </c>
      <c r="C6054">
        <v>2008</v>
      </c>
      <c r="D6054" s="3">
        <v>16</v>
      </c>
      <c r="E6054" s="3">
        <v>89000</v>
      </c>
      <c r="F6054" t="s">
        <v>25</v>
      </c>
      <c r="G6054" s="15">
        <f>IF(Table1[[#This Row],[Transmission]]="Manual", 0, 1)</f>
        <v>1</v>
      </c>
      <c r="H6054" t="s">
        <v>9472</v>
      </c>
      <c r="I6054" t="s">
        <v>2903</v>
      </c>
      <c r="J6054" s="4">
        <v>45597</v>
      </c>
      <c r="K6054" t="s">
        <v>5545</v>
      </c>
      <c r="L6054" s="5">
        <v>120000</v>
      </c>
      <c r="M6054" s="28">
        <f t="shared" si="94"/>
        <v>120000</v>
      </c>
      <c r="N6054">
        <f>2025-Table1[[#This Row],[Year]]</f>
        <v>17</v>
      </c>
    </row>
    <row r="6055" spans="1:14" x14ac:dyDescent="0.3">
      <c r="A6055" t="s">
        <v>11</v>
      </c>
      <c r="B6055" t="s">
        <v>285</v>
      </c>
      <c r="C6055">
        <v>2018</v>
      </c>
      <c r="D6055" s="3">
        <v>6</v>
      </c>
      <c r="E6055" s="3">
        <v>29295</v>
      </c>
      <c r="F6055" t="s">
        <v>25</v>
      </c>
      <c r="G6055" s="15">
        <f>IF(Table1[[#This Row],[Transmission]]="Manual", 0, 1)</f>
        <v>1</v>
      </c>
      <c r="H6055" t="s">
        <v>9475</v>
      </c>
      <c r="I6055" t="s">
        <v>14</v>
      </c>
      <c r="J6055" s="4">
        <v>45597</v>
      </c>
      <c r="K6055" t="s">
        <v>5546</v>
      </c>
      <c r="L6055" s="5">
        <v>530000</v>
      </c>
      <c r="M6055" s="28">
        <f t="shared" si="94"/>
        <v>530000</v>
      </c>
      <c r="N6055">
        <f>2025-Table1[[#This Row],[Year]]</f>
        <v>7</v>
      </c>
    </row>
    <row r="6056" spans="1:14" x14ac:dyDescent="0.3">
      <c r="A6056" t="s">
        <v>11</v>
      </c>
      <c r="B6056" t="s">
        <v>12</v>
      </c>
      <c r="C6056">
        <v>2015</v>
      </c>
      <c r="D6056" s="3">
        <v>9</v>
      </c>
      <c r="E6056" s="3">
        <v>63007</v>
      </c>
      <c r="F6056" t="s">
        <v>13</v>
      </c>
      <c r="G6056" s="15">
        <f>IF(Table1[[#This Row],[Transmission]]="Manual", 0, 1)</f>
        <v>0</v>
      </c>
      <c r="H6056" t="s">
        <v>9472</v>
      </c>
      <c r="I6056" t="s">
        <v>14</v>
      </c>
      <c r="J6056" s="4">
        <v>45597</v>
      </c>
      <c r="K6056" t="s">
        <v>839</v>
      </c>
      <c r="L6056" s="5">
        <v>650000</v>
      </c>
      <c r="M6056" s="28">
        <f t="shared" si="94"/>
        <v>650000</v>
      </c>
      <c r="N6056">
        <f>2025-Table1[[#This Row],[Year]]</f>
        <v>10</v>
      </c>
    </row>
    <row r="6057" spans="1:14" x14ac:dyDescent="0.3">
      <c r="A6057" t="s">
        <v>21</v>
      </c>
      <c r="B6057" t="s">
        <v>68</v>
      </c>
      <c r="C6057">
        <v>2014</v>
      </c>
      <c r="D6057" s="3">
        <v>10</v>
      </c>
      <c r="E6057" s="3">
        <v>61000</v>
      </c>
      <c r="F6057" t="s">
        <v>25</v>
      </c>
      <c r="G6057" s="15">
        <f>IF(Table1[[#This Row],[Transmission]]="Manual", 0, 1)</f>
        <v>1</v>
      </c>
      <c r="H6057" t="s">
        <v>9472</v>
      </c>
      <c r="I6057" t="s">
        <v>14</v>
      </c>
      <c r="J6057" s="4">
        <v>45536</v>
      </c>
      <c r="K6057" t="s">
        <v>69</v>
      </c>
      <c r="L6057" s="5">
        <v>380000</v>
      </c>
      <c r="M6057" s="28">
        <f t="shared" si="94"/>
        <v>380000</v>
      </c>
      <c r="N6057">
        <f>2025-Table1[[#This Row],[Year]]</f>
        <v>11</v>
      </c>
    </row>
    <row r="6058" spans="1:14" x14ac:dyDescent="0.3">
      <c r="A6058" t="s">
        <v>21</v>
      </c>
      <c r="B6058" t="s">
        <v>68</v>
      </c>
      <c r="C6058">
        <v>2018</v>
      </c>
      <c r="D6058" s="3">
        <v>6</v>
      </c>
      <c r="E6058" s="3">
        <v>89124</v>
      </c>
      <c r="F6058" t="s">
        <v>25</v>
      </c>
      <c r="G6058" s="15">
        <f>IF(Table1[[#This Row],[Transmission]]="Manual", 0, 1)</f>
        <v>1</v>
      </c>
      <c r="H6058" t="s">
        <v>9475</v>
      </c>
      <c r="I6058" t="s">
        <v>14</v>
      </c>
      <c r="J6058" s="4">
        <v>45597</v>
      </c>
      <c r="K6058" t="s">
        <v>731</v>
      </c>
      <c r="L6058" s="5">
        <v>485000</v>
      </c>
      <c r="M6058" s="28">
        <f t="shared" si="94"/>
        <v>485000</v>
      </c>
      <c r="N6058">
        <f>2025-Table1[[#This Row],[Year]]</f>
        <v>7</v>
      </c>
    </row>
    <row r="6059" spans="1:14" x14ac:dyDescent="0.3">
      <c r="A6059" t="s">
        <v>44</v>
      </c>
      <c r="B6059" t="s">
        <v>124</v>
      </c>
      <c r="C6059">
        <v>2012</v>
      </c>
      <c r="D6059" s="3">
        <v>12</v>
      </c>
      <c r="E6059" s="3">
        <v>76000</v>
      </c>
      <c r="F6059" t="s">
        <v>13</v>
      </c>
      <c r="G6059" s="15">
        <f>IF(Table1[[#This Row],[Transmission]]="Manual", 0, 1)</f>
        <v>0</v>
      </c>
      <c r="H6059" t="s">
        <v>9475</v>
      </c>
      <c r="I6059" t="s">
        <v>2903</v>
      </c>
      <c r="J6059" s="4">
        <v>45536</v>
      </c>
      <c r="K6059" t="s">
        <v>5547</v>
      </c>
      <c r="L6059" s="5">
        <v>190000</v>
      </c>
      <c r="M6059" s="28">
        <f t="shared" si="94"/>
        <v>190000</v>
      </c>
      <c r="N6059">
        <f>2025-Table1[[#This Row],[Year]]</f>
        <v>13</v>
      </c>
    </row>
    <row r="6060" spans="1:14" x14ac:dyDescent="0.3">
      <c r="A6060" t="s">
        <v>44</v>
      </c>
      <c r="B6060" t="s">
        <v>413</v>
      </c>
      <c r="C6060">
        <v>2012</v>
      </c>
      <c r="D6060" s="3">
        <v>12</v>
      </c>
      <c r="E6060" s="3">
        <v>83000</v>
      </c>
      <c r="F6060" t="s">
        <v>13</v>
      </c>
      <c r="G6060" s="15">
        <f>IF(Table1[[#This Row],[Transmission]]="Manual", 0, 1)</f>
        <v>0</v>
      </c>
      <c r="H6060" t="s">
        <v>9475</v>
      </c>
      <c r="I6060" t="s">
        <v>14</v>
      </c>
      <c r="J6060" s="4">
        <v>45597</v>
      </c>
      <c r="K6060" t="s">
        <v>5548</v>
      </c>
      <c r="L6060" s="5">
        <v>149000</v>
      </c>
      <c r="M6060" s="28">
        <f t="shared" si="94"/>
        <v>149000</v>
      </c>
      <c r="N6060">
        <f>2025-Table1[[#This Row],[Year]]</f>
        <v>13</v>
      </c>
    </row>
    <row r="6061" spans="1:14" x14ac:dyDescent="0.3">
      <c r="A6061" t="s">
        <v>44</v>
      </c>
      <c r="B6061" t="s">
        <v>83</v>
      </c>
      <c r="C6061">
        <v>2014</v>
      </c>
      <c r="D6061" s="3">
        <v>10</v>
      </c>
      <c r="E6061" s="3">
        <v>73000</v>
      </c>
      <c r="F6061" t="s">
        <v>13</v>
      </c>
      <c r="G6061" s="15">
        <f>IF(Table1[[#This Row],[Transmission]]="Manual", 0, 1)</f>
        <v>0</v>
      </c>
      <c r="H6061" t="s">
        <v>9475</v>
      </c>
      <c r="I6061" t="s">
        <v>14</v>
      </c>
      <c r="J6061" s="4">
        <v>45597</v>
      </c>
      <c r="K6061" t="s">
        <v>1574</v>
      </c>
      <c r="L6061" s="5">
        <v>530000</v>
      </c>
      <c r="M6061" s="28">
        <f t="shared" si="94"/>
        <v>530000</v>
      </c>
      <c r="N6061">
        <f>2025-Table1[[#This Row],[Year]]</f>
        <v>11</v>
      </c>
    </row>
    <row r="6062" spans="1:14" x14ac:dyDescent="0.3">
      <c r="A6062" t="s">
        <v>21</v>
      </c>
      <c r="B6062" t="s">
        <v>111</v>
      </c>
      <c r="C6062">
        <v>2016</v>
      </c>
      <c r="D6062" s="3">
        <v>8</v>
      </c>
      <c r="E6062" s="3">
        <v>91000</v>
      </c>
      <c r="F6062" t="s">
        <v>13</v>
      </c>
      <c r="G6062" s="15">
        <f>IF(Table1[[#This Row],[Transmission]]="Manual", 0, 1)</f>
        <v>0</v>
      </c>
      <c r="H6062" t="s">
        <v>9475</v>
      </c>
      <c r="I6062" t="s">
        <v>2903</v>
      </c>
      <c r="J6062" s="4">
        <v>45597</v>
      </c>
      <c r="K6062" t="s">
        <v>5549</v>
      </c>
      <c r="L6062" s="5">
        <v>421000</v>
      </c>
      <c r="M6062" s="28">
        <f t="shared" si="94"/>
        <v>421000</v>
      </c>
      <c r="N6062">
        <f>2025-Table1[[#This Row],[Year]]</f>
        <v>9</v>
      </c>
    </row>
    <row r="6063" spans="1:14" x14ac:dyDescent="0.3">
      <c r="A6063" t="s">
        <v>15</v>
      </c>
      <c r="B6063" t="s">
        <v>588</v>
      </c>
      <c r="C6063">
        <v>2017</v>
      </c>
      <c r="D6063" s="3">
        <v>7</v>
      </c>
      <c r="E6063" s="3">
        <v>46868</v>
      </c>
      <c r="F6063" t="s">
        <v>25</v>
      </c>
      <c r="G6063" s="15">
        <f>IF(Table1[[#This Row],[Transmission]]="Manual", 0, 1)</f>
        <v>1</v>
      </c>
      <c r="H6063" t="s">
        <v>9475</v>
      </c>
      <c r="I6063" t="s">
        <v>14</v>
      </c>
      <c r="J6063" s="4">
        <v>45536</v>
      </c>
      <c r="K6063" t="s">
        <v>5550</v>
      </c>
      <c r="L6063" s="5">
        <v>724999</v>
      </c>
      <c r="M6063" s="28">
        <f t="shared" si="94"/>
        <v>724999</v>
      </c>
      <c r="N6063">
        <f>2025-Table1[[#This Row],[Year]]</f>
        <v>8</v>
      </c>
    </row>
    <row r="6064" spans="1:14" x14ac:dyDescent="0.3">
      <c r="A6064" t="s">
        <v>113</v>
      </c>
      <c r="B6064" t="s">
        <v>396</v>
      </c>
      <c r="C6064">
        <v>2017</v>
      </c>
      <c r="D6064" s="3">
        <v>7</v>
      </c>
      <c r="E6064" s="3">
        <v>71000</v>
      </c>
      <c r="F6064" t="s">
        <v>13</v>
      </c>
      <c r="G6064" s="15">
        <f>IF(Table1[[#This Row],[Transmission]]="Manual", 0, 1)</f>
        <v>0</v>
      </c>
      <c r="H6064" t="s">
        <v>9475</v>
      </c>
      <c r="I6064" t="s">
        <v>17</v>
      </c>
      <c r="J6064" s="4">
        <v>45597</v>
      </c>
      <c r="K6064" t="s">
        <v>5551</v>
      </c>
      <c r="L6064" s="5">
        <v>870000</v>
      </c>
      <c r="M6064" s="28">
        <f t="shared" si="94"/>
        <v>870000</v>
      </c>
      <c r="N6064">
        <f>2025-Table1[[#This Row],[Year]]</f>
        <v>8</v>
      </c>
    </row>
    <row r="6065" spans="1:14" x14ac:dyDescent="0.3">
      <c r="A6065" t="s">
        <v>21</v>
      </c>
      <c r="B6065" t="s">
        <v>22</v>
      </c>
      <c r="C6065">
        <v>2018</v>
      </c>
      <c r="D6065" s="3">
        <v>6</v>
      </c>
      <c r="E6065" s="3">
        <v>62000</v>
      </c>
      <c r="F6065" t="s">
        <v>25</v>
      </c>
      <c r="G6065" s="15">
        <f>IF(Table1[[#This Row],[Transmission]]="Manual", 0, 1)</f>
        <v>1</v>
      </c>
      <c r="H6065" t="s">
        <v>9475</v>
      </c>
      <c r="I6065" t="s">
        <v>14</v>
      </c>
      <c r="J6065" s="4">
        <v>45597</v>
      </c>
      <c r="K6065" t="s">
        <v>5552</v>
      </c>
      <c r="L6065" s="5">
        <v>615000</v>
      </c>
      <c r="M6065" s="28">
        <f t="shared" si="94"/>
        <v>615000</v>
      </c>
      <c r="N6065">
        <f>2025-Table1[[#This Row],[Year]]</f>
        <v>7</v>
      </c>
    </row>
    <row r="6066" spans="1:14" x14ac:dyDescent="0.3">
      <c r="A6066" t="s">
        <v>44</v>
      </c>
      <c r="B6066" t="s">
        <v>124</v>
      </c>
      <c r="C6066">
        <v>2009</v>
      </c>
      <c r="D6066" s="3">
        <v>15</v>
      </c>
      <c r="E6066" s="3">
        <v>28</v>
      </c>
      <c r="F6066" t="s">
        <v>25</v>
      </c>
      <c r="G6066" s="15">
        <f>IF(Table1[[#This Row],[Transmission]]="Manual", 0, 1)</f>
        <v>1</v>
      </c>
      <c r="H6066" t="s">
        <v>9475</v>
      </c>
      <c r="I6066" t="s">
        <v>2903</v>
      </c>
      <c r="J6066" s="4">
        <v>45597</v>
      </c>
      <c r="K6066" t="s">
        <v>5553</v>
      </c>
      <c r="L6066" s="5">
        <v>105000</v>
      </c>
      <c r="M6066" s="28">
        <f t="shared" si="94"/>
        <v>105000</v>
      </c>
      <c r="N6066">
        <f>2025-Table1[[#This Row],[Year]]</f>
        <v>16</v>
      </c>
    </row>
    <row r="6067" spans="1:14" x14ac:dyDescent="0.3">
      <c r="A6067" t="s">
        <v>43</v>
      </c>
      <c r="B6067" t="s">
        <v>85</v>
      </c>
      <c r="C6067">
        <v>2014</v>
      </c>
      <c r="D6067" s="3">
        <v>10</v>
      </c>
      <c r="E6067" s="3">
        <v>80000</v>
      </c>
      <c r="F6067" t="s">
        <v>25</v>
      </c>
      <c r="G6067" s="15">
        <f>IF(Table1[[#This Row],[Transmission]]="Manual", 0, 1)</f>
        <v>1</v>
      </c>
      <c r="H6067" t="s">
        <v>9475</v>
      </c>
      <c r="I6067" t="s">
        <v>17</v>
      </c>
      <c r="J6067" s="4">
        <v>45597</v>
      </c>
      <c r="K6067" t="s">
        <v>549</v>
      </c>
      <c r="L6067" s="5">
        <v>1395000</v>
      </c>
      <c r="M6067" s="28">
        <f t="shared" si="94"/>
        <v>1395000</v>
      </c>
      <c r="N6067">
        <f>2025-Table1[[#This Row],[Year]]</f>
        <v>11</v>
      </c>
    </row>
    <row r="6068" spans="1:14" x14ac:dyDescent="0.3">
      <c r="A6068" t="s">
        <v>21</v>
      </c>
      <c r="B6068" t="s">
        <v>111</v>
      </c>
      <c r="C6068">
        <v>2014</v>
      </c>
      <c r="D6068" s="3">
        <v>10</v>
      </c>
      <c r="E6068" s="3">
        <v>92000</v>
      </c>
      <c r="F6068" t="s">
        <v>13</v>
      </c>
      <c r="G6068" s="15">
        <f>IF(Table1[[#This Row],[Transmission]]="Manual", 0, 1)</f>
        <v>0</v>
      </c>
      <c r="H6068" t="s">
        <v>9472</v>
      </c>
      <c r="I6068" t="s">
        <v>2903</v>
      </c>
      <c r="J6068" s="4">
        <v>45597</v>
      </c>
      <c r="K6068" t="s">
        <v>5554</v>
      </c>
      <c r="L6068" s="5">
        <v>295000</v>
      </c>
      <c r="M6068" s="28">
        <f t="shared" si="94"/>
        <v>295000</v>
      </c>
      <c r="N6068">
        <f>2025-Table1[[#This Row],[Year]]</f>
        <v>11</v>
      </c>
    </row>
    <row r="6069" spans="1:14" x14ac:dyDescent="0.3">
      <c r="A6069" t="s">
        <v>21</v>
      </c>
      <c r="B6069" t="s">
        <v>111</v>
      </c>
      <c r="C6069">
        <v>2014</v>
      </c>
      <c r="D6069" s="3">
        <v>10</v>
      </c>
      <c r="E6069" s="3">
        <v>79000</v>
      </c>
      <c r="F6069" t="s">
        <v>13</v>
      </c>
      <c r="G6069" s="15">
        <f>IF(Table1[[#This Row],[Transmission]]="Manual", 0, 1)</f>
        <v>0</v>
      </c>
      <c r="H6069" t="s">
        <v>9475</v>
      </c>
      <c r="I6069" t="s">
        <v>2903</v>
      </c>
      <c r="J6069" s="4">
        <v>45597</v>
      </c>
      <c r="K6069" t="s">
        <v>5466</v>
      </c>
      <c r="L6069" s="5">
        <v>325000</v>
      </c>
      <c r="M6069" s="28">
        <f t="shared" si="94"/>
        <v>325000</v>
      </c>
      <c r="N6069">
        <f>2025-Table1[[#This Row],[Year]]</f>
        <v>11</v>
      </c>
    </row>
    <row r="6070" spans="1:14" x14ac:dyDescent="0.3">
      <c r="A6070" t="s">
        <v>593</v>
      </c>
      <c r="B6070" t="s">
        <v>594</v>
      </c>
      <c r="C6070">
        <v>2015</v>
      </c>
      <c r="D6070" s="3">
        <v>9</v>
      </c>
      <c r="E6070" s="3">
        <v>80000</v>
      </c>
      <c r="F6070" t="s">
        <v>25</v>
      </c>
      <c r="G6070" s="15">
        <f>IF(Table1[[#This Row],[Transmission]]="Manual", 0, 1)</f>
        <v>1</v>
      </c>
      <c r="H6070" t="s">
        <v>9475</v>
      </c>
      <c r="I6070" t="s">
        <v>17</v>
      </c>
      <c r="J6070" s="4">
        <v>45597</v>
      </c>
      <c r="K6070" t="s">
        <v>5555</v>
      </c>
      <c r="L6070" s="5">
        <v>1340000</v>
      </c>
      <c r="M6070" s="28">
        <f t="shared" si="94"/>
        <v>1340000</v>
      </c>
      <c r="N6070">
        <f>2025-Table1[[#This Row],[Year]]</f>
        <v>10</v>
      </c>
    </row>
    <row r="6071" spans="1:14" x14ac:dyDescent="0.3">
      <c r="A6071" t="s">
        <v>113</v>
      </c>
      <c r="B6071" t="s">
        <v>396</v>
      </c>
      <c r="C6071">
        <v>2020</v>
      </c>
      <c r="D6071" s="3">
        <v>4</v>
      </c>
      <c r="E6071" s="3">
        <v>153058</v>
      </c>
      <c r="F6071" t="s">
        <v>13</v>
      </c>
      <c r="G6071" s="15">
        <f>IF(Table1[[#This Row],[Transmission]]="Manual", 0, 1)</f>
        <v>0</v>
      </c>
      <c r="H6071" t="s">
        <v>9472</v>
      </c>
      <c r="I6071" t="s">
        <v>17</v>
      </c>
      <c r="J6071" s="4">
        <v>45597</v>
      </c>
      <c r="K6071" t="s">
        <v>5556</v>
      </c>
      <c r="L6071" s="5">
        <v>995000</v>
      </c>
      <c r="M6071" s="28">
        <f t="shared" si="94"/>
        <v>995000</v>
      </c>
      <c r="N6071">
        <f>2025-Table1[[#This Row],[Year]]</f>
        <v>5</v>
      </c>
    </row>
    <row r="6072" spans="1:14" x14ac:dyDescent="0.3">
      <c r="A6072" t="s">
        <v>101</v>
      </c>
      <c r="B6072" t="s">
        <v>152</v>
      </c>
      <c r="C6072">
        <v>2020</v>
      </c>
      <c r="D6072" s="3">
        <v>4</v>
      </c>
      <c r="E6072" s="3">
        <v>69000</v>
      </c>
      <c r="F6072" t="s">
        <v>13</v>
      </c>
      <c r="G6072" s="15">
        <f>IF(Table1[[#This Row],[Transmission]]="Manual", 0, 1)</f>
        <v>0</v>
      </c>
      <c r="H6072" t="s">
        <v>9472</v>
      </c>
      <c r="I6072" t="s">
        <v>2903</v>
      </c>
      <c r="J6072" s="4">
        <v>45597</v>
      </c>
      <c r="K6072" t="s">
        <v>5557</v>
      </c>
      <c r="L6072" s="5">
        <v>675000</v>
      </c>
      <c r="M6072" s="28">
        <f t="shared" si="94"/>
        <v>675000</v>
      </c>
      <c r="N6072">
        <f>2025-Table1[[#This Row],[Year]]</f>
        <v>5</v>
      </c>
    </row>
    <row r="6073" spans="1:14" x14ac:dyDescent="0.3">
      <c r="A6073" t="s">
        <v>44</v>
      </c>
      <c r="B6073" t="s">
        <v>89</v>
      </c>
      <c r="C6073">
        <v>2019</v>
      </c>
      <c r="D6073" s="3">
        <v>5</v>
      </c>
      <c r="E6073" s="3">
        <v>44500</v>
      </c>
      <c r="F6073" t="s">
        <v>25</v>
      </c>
      <c r="G6073" s="15">
        <f>IF(Table1[[#This Row],[Transmission]]="Manual", 0, 1)</f>
        <v>1</v>
      </c>
      <c r="H6073" t="s">
        <v>9475</v>
      </c>
      <c r="I6073" t="s">
        <v>2903</v>
      </c>
      <c r="J6073" s="4">
        <v>45597</v>
      </c>
      <c r="K6073" t="s">
        <v>3986</v>
      </c>
      <c r="L6073" s="5">
        <v>820000</v>
      </c>
      <c r="M6073" s="28">
        <f t="shared" si="94"/>
        <v>820000</v>
      </c>
      <c r="N6073">
        <f>2025-Table1[[#This Row],[Year]]</f>
        <v>6</v>
      </c>
    </row>
    <row r="6074" spans="1:14" x14ac:dyDescent="0.3">
      <c r="A6074" t="s">
        <v>18</v>
      </c>
      <c r="B6074" t="s">
        <v>86</v>
      </c>
      <c r="C6074">
        <v>2019</v>
      </c>
      <c r="D6074" s="3">
        <v>5</v>
      </c>
      <c r="E6074" s="3">
        <v>40000</v>
      </c>
      <c r="F6074" t="s">
        <v>13</v>
      </c>
      <c r="G6074" s="15">
        <f>IF(Table1[[#This Row],[Transmission]]="Manual", 0, 1)</f>
        <v>0</v>
      </c>
      <c r="H6074" t="s">
        <v>9472</v>
      </c>
      <c r="I6074" t="s">
        <v>14</v>
      </c>
      <c r="J6074" s="4">
        <v>45597</v>
      </c>
      <c r="K6074" t="s">
        <v>3361</v>
      </c>
      <c r="L6074" s="5">
        <v>765000</v>
      </c>
      <c r="M6074" s="28">
        <f t="shared" si="94"/>
        <v>765000</v>
      </c>
      <c r="N6074">
        <f>2025-Table1[[#This Row],[Year]]</f>
        <v>6</v>
      </c>
    </row>
    <row r="6075" spans="1:14" x14ac:dyDescent="0.3">
      <c r="A6075" t="s">
        <v>15</v>
      </c>
      <c r="B6075" t="s">
        <v>16</v>
      </c>
      <c r="C6075">
        <v>2015</v>
      </c>
      <c r="D6075" s="3">
        <v>9</v>
      </c>
      <c r="E6075" s="3">
        <v>111000</v>
      </c>
      <c r="F6075" t="s">
        <v>13</v>
      </c>
      <c r="G6075" s="15">
        <f>IF(Table1[[#This Row],[Transmission]]="Manual", 0, 1)</f>
        <v>0</v>
      </c>
      <c r="H6075" t="s">
        <v>9475</v>
      </c>
      <c r="I6075" t="s">
        <v>17</v>
      </c>
      <c r="J6075" s="4">
        <v>45597</v>
      </c>
      <c r="K6075" t="s">
        <v>5558</v>
      </c>
      <c r="L6075" s="5">
        <v>750000</v>
      </c>
      <c r="M6075" s="28">
        <f t="shared" si="94"/>
        <v>750000</v>
      </c>
      <c r="N6075">
        <f>2025-Table1[[#This Row],[Year]]</f>
        <v>10</v>
      </c>
    </row>
    <row r="6076" spans="1:14" x14ac:dyDescent="0.3">
      <c r="A6076" t="s">
        <v>61</v>
      </c>
      <c r="B6076" t="s">
        <v>537</v>
      </c>
      <c r="C6076">
        <v>2021</v>
      </c>
      <c r="D6076" s="3">
        <v>3</v>
      </c>
      <c r="E6076" s="3">
        <v>70000</v>
      </c>
      <c r="F6076" t="s">
        <v>13</v>
      </c>
      <c r="G6076" s="15">
        <f>IF(Table1[[#This Row],[Transmission]]="Manual", 0, 1)</f>
        <v>0</v>
      </c>
      <c r="H6076" t="s">
        <v>9472</v>
      </c>
      <c r="I6076" t="s">
        <v>14</v>
      </c>
      <c r="J6076" s="4">
        <v>45597</v>
      </c>
      <c r="K6076" t="s">
        <v>2687</v>
      </c>
      <c r="L6076" s="5">
        <v>615000</v>
      </c>
      <c r="M6076" s="28">
        <f t="shared" si="94"/>
        <v>615000</v>
      </c>
      <c r="N6076">
        <f>2025-Table1[[#This Row],[Year]]</f>
        <v>4</v>
      </c>
    </row>
    <row r="6077" spans="1:14" x14ac:dyDescent="0.3">
      <c r="A6077" t="s">
        <v>277</v>
      </c>
      <c r="B6077" t="s">
        <v>278</v>
      </c>
      <c r="C6077">
        <v>2017</v>
      </c>
      <c r="D6077" s="3">
        <v>7</v>
      </c>
      <c r="E6077" s="3">
        <v>64000</v>
      </c>
      <c r="F6077" t="s">
        <v>25</v>
      </c>
      <c r="G6077" s="15">
        <f>IF(Table1[[#This Row],[Transmission]]="Manual", 0, 1)</f>
        <v>1</v>
      </c>
      <c r="H6077" t="s">
        <v>9475</v>
      </c>
      <c r="I6077" t="s">
        <v>17</v>
      </c>
      <c r="J6077" s="4">
        <v>45597</v>
      </c>
      <c r="K6077" t="s">
        <v>5559</v>
      </c>
      <c r="L6077" s="5">
        <v>585000</v>
      </c>
      <c r="M6077" s="28">
        <f t="shared" si="94"/>
        <v>585000</v>
      </c>
      <c r="N6077">
        <f>2025-Table1[[#This Row],[Year]]</f>
        <v>8</v>
      </c>
    </row>
    <row r="6078" spans="1:14" x14ac:dyDescent="0.3">
      <c r="A6078" t="s">
        <v>11</v>
      </c>
      <c r="B6078" t="s">
        <v>285</v>
      </c>
      <c r="C6078">
        <v>2019</v>
      </c>
      <c r="D6078" s="3">
        <v>5</v>
      </c>
      <c r="E6078" s="3">
        <v>42000</v>
      </c>
      <c r="F6078" t="s">
        <v>13</v>
      </c>
      <c r="G6078" s="15">
        <f>IF(Table1[[#This Row],[Transmission]]="Manual", 0, 1)</f>
        <v>0</v>
      </c>
      <c r="H6078" t="s">
        <v>9475</v>
      </c>
      <c r="I6078" t="s">
        <v>2903</v>
      </c>
      <c r="J6078" s="4">
        <v>45597</v>
      </c>
      <c r="K6078" t="s">
        <v>5560</v>
      </c>
      <c r="L6078" s="5">
        <v>555000</v>
      </c>
      <c r="M6078" s="28">
        <f t="shared" si="94"/>
        <v>555000</v>
      </c>
      <c r="N6078">
        <f>2025-Table1[[#This Row],[Year]]</f>
        <v>6</v>
      </c>
    </row>
    <row r="6079" spans="1:14" x14ac:dyDescent="0.3">
      <c r="A6079" t="s">
        <v>21</v>
      </c>
      <c r="B6079" t="s">
        <v>68</v>
      </c>
      <c r="C6079">
        <v>2015</v>
      </c>
      <c r="D6079" s="3">
        <v>9</v>
      </c>
      <c r="E6079" s="3">
        <v>60000</v>
      </c>
      <c r="F6079" t="s">
        <v>25</v>
      </c>
      <c r="G6079" s="15">
        <f>IF(Table1[[#This Row],[Transmission]]="Manual", 0, 1)</f>
        <v>1</v>
      </c>
      <c r="H6079" t="s">
        <v>9475</v>
      </c>
      <c r="I6079" t="s">
        <v>2903</v>
      </c>
      <c r="J6079" s="4">
        <v>45597</v>
      </c>
      <c r="K6079" t="s">
        <v>5561</v>
      </c>
      <c r="L6079" s="5">
        <v>325000</v>
      </c>
      <c r="M6079" s="28">
        <f t="shared" si="94"/>
        <v>325000</v>
      </c>
      <c r="N6079">
        <f>2025-Table1[[#This Row],[Year]]</f>
        <v>10</v>
      </c>
    </row>
    <row r="6080" spans="1:14" x14ac:dyDescent="0.3">
      <c r="A6080" t="s">
        <v>11</v>
      </c>
      <c r="B6080" t="s">
        <v>288</v>
      </c>
      <c r="C6080">
        <v>2021</v>
      </c>
      <c r="D6080" s="3">
        <v>3</v>
      </c>
      <c r="E6080" s="3">
        <v>31000</v>
      </c>
      <c r="F6080" t="s">
        <v>25</v>
      </c>
      <c r="G6080" s="15">
        <f>IF(Table1[[#This Row],[Transmission]]="Manual", 0, 1)</f>
        <v>1</v>
      </c>
      <c r="H6080" t="s">
        <v>9475</v>
      </c>
      <c r="I6080" t="s">
        <v>14</v>
      </c>
      <c r="J6080" s="4">
        <v>45597</v>
      </c>
      <c r="K6080" t="s">
        <v>5467</v>
      </c>
      <c r="L6080" s="5">
        <v>840000</v>
      </c>
      <c r="M6080" s="28">
        <f t="shared" si="94"/>
        <v>840000</v>
      </c>
      <c r="N6080">
        <f>2025-Table1[[#This Row],[Year]]</f>
        <v>4</v>
      </c>
    </row>
    <row r="6081" spans="1:14" x14ac:dyDescent="0.3">
      <c r="A6081" t="s">
        <v>101</v>
      </c>
      <c r="B6081" t="s">
        <v>337</v>
      </c>
      <c r="C6081">
        <v>2023</v>
      </c>
      <c r="D6081" s="3">
        <v>1</v>
      </c>
      <c r="E6081" s="3">
        <v>27000</v>
      </c>
      <c r="F6081" t="s">
        <v>25</v>
      </c>
      <c r="G6081" s="15">
        <f>IF(Table1[[#This Row],[Transmission]]="Manual", 0, 1)</f>
        <v>1</v>
      </c>
      <c r="H6081" t="s">
        <v>9472</v>
      </c>
      <c r="I6081" t="s">
        <v>2903</v>
      </c>
      <c r="J6081" s="4">
        <v>45597</v>
      </c>
      <c r="K6081" t="s">
        <v>5562</v>
      </c>
      <c r="L6081" s="5">
        <v>670000</v>
      </c>
      <c r="M6081" s="28">
        <f t="shared" si="94"/>
        <v>670000</v>
      </c>
      <c r="N6081">
        <f>2025-Table1[[#This Row],[Year]]</f>
        <v>2</v>
      </c>
    </row>
    <row r="6082" spans="1:14" x14ac:dyDescent="0.3">
      <c r="A6082" t="s">
        <v>21</v>
      </c>
      <c r="B6082" t="s">
        <v>49</v>
      </c>
      <c r="C6082">
        <v>2020</v>
      </c>
      <c r="D6082" s="3">
        <v>4</v>
      </c>
      <c r="E6082" s="3">
        <v>120000</v>
      </c>
      <c r="F6082" t="s">
        <v>13</v>
      </c>
      <c r="G6082" s="15">
        <f>IF(Table1[[#This Row],[Transmission]]="Manual", 0, 1)</f>
        <v>0</v>
      </c>
      <c r="H6082" t="s">
        <v>9475</v>
      </c>
      <c r="I6082" t="s">
        <v>2903</v>
      </c>
      <c r="J6082" s="4">
        <v>45597</v>
      </c>
      <c r="K6082" t="s">
        <v>4684</v>
      </c>
      <c r="L6082" s="5">
        <v>875000</v>
      </c>
      <c r="M6082" s="28">
        <f t="shared" si="94"/>
        <v>875000</v>
      </c>
      <c r="N6082">
        <f>2025-Table1[[#This Row],[Year]]</f>
        <v>5</v>
      </c>
    </row>
    <row r="6083" spans="1:14" x14ac:dyDescent="0.3">
      <c r="A6083" t="s">
        <v>101</v>
      </c>
      <c r="B6083" t="s">
        <v>190</v>
      </c>
      <c r="C6083">
        <v>2021</v>
      </c>
      <c r="D6083" s="3">
        <v>3</v>
      </c>
      <c r="E6083" s="3">
        <v>47000</v>
      </c>
      <c r="F6083" t="s">
        <v>25</v>
      </c>
      <c r="G6083" s="15">
        <f>IF(Table1[[#This Row],[Transmission]]="Manual", 0, 1)</f>
        <v>1</v>
      </c>
      <c r="H6083" t="s">
        <v>9472</v>
      </c>
      <c r="I6083" t="s">
        <v>17</v>
      </c>
      <c r="J6083" s="4">
        <v>45597</v>
      </c>
      <c r="K6083" t="s">
        <v>5563</v>
      </c>
      <c r="L6083" s="5">
        <v>1175000</v>
      </c>
      <c r="M6083" s="28">
        <f t="shared" ref="M6083:M6146" si="95">VALUE(SUBSTITUTE(SUBSTITUTE(L6083,"₹"," "),",",""))</f>
        <v>1175000</v>
      </c>
      <c r="N6083">
        <f>2025-Table1[[#This Row],[Year]]</f>
        <v>4</v>
      </c>
    </row>
    <row r="6084" spans="1:14" x14ac:dyDescent="0.3">
      <c r="A6084" t="s">
        <v>44</v>
      </c>
      <c r="B6084" t="s">
        <v>83</v>
      </c>
      <c r="C6084">
        <v>2011</v>
      </c>
      <c r="D6084" s="3">
        <v>13</v>
      </c>
      <c r="E6084" s="3">
        <v>30</v>
      </c>
      <c r="F6084" t="s">
        <v>25</v>
      </c>
      <c r="G6084" s="15">
        <f>IF(Table1[[#This Row],[Transmission]]="Manual", 0, 1)</f>
        <v>1</v>
      </c>
      <c r="H6084" t="s">
        <v>9472</v>
      </c>
      <c r="I6084" t="s">
        <v>2903</v>
      </c>
      <c r="J6084" s="4">
        <v>45597</v>
      </c>
      <c r="K6084" t="s">
        <v>5564</v>
      </c>
      <c r="L6084" s="5">
        <v>195000</v>
      </c>
      <c r="M6084" s="28">
        <f t="shared" si="95"/>
        <v>195000</v>
      </c>
      <c r="N6084">
        <f>2025-Table1[[#This Row],[Year]]</f>
        <v>14</v>
      </c>
    </row>
    <row r="6085" spans="1:14" x14ac:dyDescent="0.3">
      <c r="A6085" t="s">
        <v>11</v>
      </c>
      <c r="B6085" t="s">
        <v>940</v>
      </c>
      <c r="C6085">
        <v>2014</v>
      </c>
      <c r="D6085" s="3">
        <v>10</v>
      </c>
      <c r="E6085" s="3">
        <v>90000</v>
      </c>
      <c r="F6085" t="s">
        <v>13</v>
      </c>
      <c r="G6085" s="15">
        <f>IF(Table1[[#This Row],[Transmission]]="Manual", 0, 1)</f>
        <v>0</v>
      </c>
      <c r="H6085" t="s">
        <v>9475</v>
      </c>
      <c r="I6085" t="s">
        <v>17</v>
      </c>
      <c r="J6085" s="4">
        <v>45597</v>
      </c>
      <c r="K6085" t="s">
        <v>3816</v>
      </c>
      <c r="L6085" s="5">
        <v>515000</v>
      </c>
      <c r="M6085" s="28">
        <f t="shared" si="95"/>
        <v>515000</v>
      </c>
      <c r="N6085">
        <f>2025-Table1[[#This Row],[Year]]</f>
        <v>11</v>
      </c>
    </row>
    <row r="6086" spans="1:14" x14ac:dyDescent="0.3">
      <c r="A6086" t="s">
        <v>44</v>
      </c>
      <c r="B6086" t="s">
        <v>228</v>
      </c>
      <c r="C6086">
        <v>2021</v>
      </c>
      <c r="D6086" s="3">
        <v>3</v>
      </c>
      <c r="E6086" s="3">
        <v>55000</v>
      </c>
      <c r="F6086" t="s">
        <v>13</v>
      </c>
      <c r="G6086" s="15">
        <f>IF(Table1[[#This Row],[Transmission]]="Manual", 0, 1)</f>
        <v>0</v>
      </c>
      <c r="H6086" t="s">
        <v>9472</v>
      </c>
      <c r="I6086" t="s">
        <v>2903</v>
      </c>
      <c r="J6086" s="4">
        <v>45597</v>
      </c>
      <c r="K6086" t="s">
        <v>5565</v>
      </c>
      <c r="L6086" s="5">
        <v>621000</v>
      </c>
      <c r="M6086" s="28">
        <f t="shared" si="95"/>
        <v>621000</v>
      </c>
      <c r="N6086">
        <f>2025-Table1[[#This Row],[Year]]</f>
        <v>4</v>
      </c>
    </row>
    <row r="6087" spans="1:14" x14ac:dyDescent="0.3">
      <c r="A6087" t="s">
        <v>43</v>
      </c>
      <c r="B6087" t="s">
        <v>126</v>
      </c>
      <c r="C6087">
        <v>2015</v>
      </c>
      <c r="D6087" s="3">
        <v>9</v>
      </c>
      <c r="E6087" s="3">
        <v>72000</v>
      </c>
      <c r="F6087" t="s">
        <v>25</v>
      </c>
      <c r="G6087" s="15">
        <f>IF(Table1[[#This Row],[Transmission]]="Manual", 0, 1)</f>
        <v>1</v>
      </c>
      <c r="H6087" t="s">
        <v>9472</v>
      </c>
      <c r="I6087" t="s">
        <v>17</v>
      </c>
      <c r="J6087" s="4">
        <v>45597</v>
      </c>
      <c r="K6087" t="s">
        <v>5566</v>
      </c>
      <c r="L6087" s="5">
        <v>1651000</v>
      </c>
      <c r="M6087" s="28">
        <f t="shared" si="95"/>
        <v>1651000</v>
      </c>
      <c r="N6087">
        <f>2025-Table1[[#This Row],[Year]]</f>
        <v>10</v>
      </c>
    </row>
    <row r="6088" spans="1:14" x14ac:dyDescent="0.3">
      <c r="A6088" t="s">
        <v>44</v>
      </c>
      <c r="B6088" t="s">
        <v>124</v>
      </c>
      <c r="C6088">
        <v>2009</v>
      </c>
      <c r="D6088" s="3">
        <v>15</v>
      </c>
      <c r="E6088" s="3">
        <v>50000</v>
      </c>
      <c r="F6088" t="s">
        <v>25</v>
      </c>
      <c r="G6088" s="15">
        <f>IF(Table1[[#This Row],[Transmission]]="Manual", 0, 1)</f>
        <v>1</v>
      </c>
      <c r="H6088" t="s">
        <v>9472</v>
      </c>
      <c r="I6088" t="s">
        <v>2903</v>
      </c>
      <c r="J6088" s="4">
        <v>45597</v>
      </c>
      <c r="K6088" t="s">
        <v>5567</v>
      </c>
      <c r="L6088" s="5">
        <v>35000</v>
      </c>
      <c r="M6088" s="28">
        <f t="shared" si="95"/>
        <v>35000</v>
      </c>
      <c r="N6088">
        <f>2025-Table1[[#This Row],[Year]]</f>
        <v>16</v>
      </c>
    </row>
    <row r="6089" spans="1:14" x14ac:dyDescent="0.3">
      <c r="A6089" t="s">
        <v>21</v>
      </c>
      <c r="B6089" t="s">
        <v>276</v>
      </c>
      <c r="C6089">
        <v>2011</v>
      </c>
      <c r="D6089" s="3">
        <v>13</v>
      </c>
      <c r="E6089" s="3">
        <v>20</v>
      </c>
      <c r="F6089" t="s">
        <v>25</v>
      </c>
      <c r="G6089" s="15">
        <f>IF(Table1[[#This Row],[Transmission]]="Manual", 0, 1)</f>
        <v>1</v>
      </c>
      <c r="H6089" t="s">
        <v>9475</v>
      </c>
      <c r="I6089" t="s">
        <v>14</v>
      </c>
      <c r="J6089" s="4">
        <v>45597</v>
      </c>
      <c r="K6089" t="s">
        <v>5568</v>
      </c>
      <c r="L6089" s="5">
        <v>150000</v>
      </c>
      <c r="M6089" s="28">
        <f t="shared" si="95"/>
        <v>150000</v>
      </c>
      <c r="N6089">
        <f>2025-Table1[[#This Row],[Year]]</f>
        <v>14</v>
      </c>
    </row>
    <row r="6090" spans="1:14" x14ac:dyDescent="0.3">
      <c r="A6090" t="s">
        <v>61</v>
      </c>
      <c r="B6090" t="s">
        <v>537</v>
      </c>
      <c r="C6090">
        <v>2021</v>
      </c>
      <c r="D6090" s="3">
        <v>3</v>
      </c>
      <c r="E6090" s="3">
        <v>40000</v>
      </c>
      <c r="F6090" t="s">
        <v>25</v>
      </c>
      <c r="G6090" s="15">
        <f>IF(Table1[[#This Row],[Transmission]]="Manual", 0, 1)</f>
        <v>1</v>
      </c>
      <c r="H6090" t="s">
        <v>9472</v>
      </c>
      <c r="I6090" t="s">
        <v>14</v>
      </c>
      <c r="J6090" s="4">
        <v>45597</v>
      </c>
      <c r="K6090" t="s">
        <v>2456</v>
      </c>
      <c r="L6090" s="5">
        <v>625000</v>
      </c>
      <c r="M6090" s="28">
        <f t="shared" si="95"/>
        <v>625000</v>
      </c>
      <c r="N6090">
        <f>2025-Table1[[#This Row],[Year]]</f>
        <v>4</v>
      </c>
    </row>
    <row r="6091" spans="1:14" x14ac:dyDescent="0.3">
      <c r="A6091" t="s">
        <v>15</v>
      </c>
      <c r="B6091" t="s">
        <v>55</v>
      </c>
      <c r="C6091">
        <v>2018</v>
      </c>
      <c r="D6091" s="3">
        <v>6</v>
      </c>
      <c r="E6091" s="3">
        <v>133000</v>
      </c>
      <c r="F6091" t="s">
        <v>25</v>
      </c>
      <c r="G6091" s="15">
        <f>IF(Table1[[#This Row],[Transmission]]="Manual", 0, 1)</f>
        <v>1</v>
      </c>
      <c r="H6091" t="s">
        <v>9472</v>
      </c>
      <c r="I6091" t="s">
        <v>17</v>
      </c>
      <c r="J6091" s="4">
        <v>45597</v>
      </c>
      <c r="K6091" t="s">
        <v>5569</v>
      </c>
      <c r="L6091" s="5">
        <v>1650000</v>
      </c>
      <c r="M6091" s="28">
        <f t="shared" si="95"/>
        <v>1650000</v>
      </c>
      <c r="N6091">
        <f>2025-Table1[[#This Row],[Year]]</f>
        <v>7</v>
      </c>
    </row>
    <row r="6092" spans="1:14" x14ac:dyDescent="0.3">
      <c r="A6092" t="s">
        <v>21</v>
      </c>
      <c r="B6092" t="s">
        <v>111</v>
      </c>
      <c r="C6092">
        <v>2020</v>
      </c>
      <c r="D6092" s="3">
        <v>4</v>
      </c>
      <c r="E6092" s="3">
        <v>80000</v>
      </c>
      <c r="F6092" t="s">
        <v>25</v>
      </c>
      <c r="G6092" s="15">
        <f>IF(Table1[[#This Row],[Transmission]]="Manual", 0, 1)</f>
        <v>1</v>
      </c>
      <c r="H6092" t="s">
        <v>9472</v>
      </c>
      <c r="I6092" t="s">
        <v>2903</v>
      </c>
      <c r="J6092" s="4">
        <v>45597</v>
      </c>
      <c r="K6092" t="s">
        <v>5570</v>
      </c>
      <c r="L6092" s="5">
        <v>560000</v>
      </c>
      <c r="M6092" s="28">
        <f t="shared" si="95"/>
        <v>560000</v>
      </c>
      <c r="N6092">
        <f>2025-Table1[[#This Row],[Year]]</f>
        <v>5</v>
      </c>
    </row>
    <row r="6093" spans="1:14" x14ac:dyDescent="0.3">
      <c r="A6093" t="s">
        <v>44</v>
      </c>
      <c r="B6093" t="s">
        <v>133</v>
      </c>
      <c r="C6093">
        <v>2014</v>
      </c>
      <c r="D6093" s="3">
        <v>10</v>
      </c>
      <c r="E6093" s="3">
        <v>70000</v>
      </c>
      <c r="F6093" t="s">
        <v>25</v>
      </c>
      <c r="G6093" s="15">
        <f>IF(Table1[[#This Row],[Transmission]]="Manual", 0, 1)</f>
        <v>1</v>
      </c>
      <c r="H6093" t="s">
        <v>9472</v>
      </c>
      <c r="I6093" t="s">
        <v>14</v>
      </c>
      <c r="J6093" s="4">
        <v>45597</v>
      </c>
      <c r="K6093" t="s">
        <v>2514</v>
      </c>
      <c r="L6093" s="5">
        <v>390000</v>
      </c>
      <c r="M6093" s="28">
        <f t="shared" si="95"/>
        <v>390000</v>
      </c>
      <c r="N6093">
        <f>2025-Table1[[#This Row],[Year]]</f>
        <v>11</v>
      </c>
    </row>
    <row r="6094" spans="1:14" x14ac:dyDescent="0.3">
      <c r="A6094" t="s">
        <v>18</v>
      </c>
      <c r="B6094" t="s">
        <v>162</v>
      </c>
      <c r="C6094">
        <v>2013</v>
      </c>
      <c r="D6094" s="3">
        <v>11</v>
      </c>
      <c r="E6094" s="3">
        <v>52000</v>
      </c>
      <c r="F6094" t="s">
        <v>25</v>
      </c>
      <c r="G6094" s="15">
        <f>IF(Table1[[#This Row],[Transmission]]="Manual", 0, 1)</f>
        <v>1</v>
      </c>
      <c r="H6094" t="s">
        <v>9472</v>
      </c>
      <c r="I6094" t="s">
        <v>14</v>
      </c>
      <c r="J6094" s="4">
        <v>45597</v>
      </c>
      <c r="K6094" t="s">
        <v>5571</v>
      </c>
      <c r="L6094" s="5">
        <v>440000</v>
      </c>
      <c r="M6094" s="28">
        <f t="shared" si="95"/>
        <v>440000</v>
      </c>
      <c r="N6094">
        <f>2025-Table1[[#This Row],[Year]]</f>
        <v>12</v>
      </c>
    </row>
    <row r="6095" spans="1:14" x14ac:dyDescent="0.3">
      <c r="A6095" t="s">
        <v>44</v>
      </c>
      <c r="B6095" t="s">
        <v>89</v>
      </c>
      <c r="C6095">
        <v>2016</v>
      </c>
      <c r="D6095" s="3">
        <v>8</v>
      </c>
      <c r="E6095" s="3">
        <v>65000</v>
      </c>
      <c r="F6095" t="s">
        <v>25</v>
      </c>
      <c r="G6095" s="15">
        <f>IF(Table1[[#This Row],[Transmission]]="Manual", 0, 1)</f>
        <v>1</v>
      </c>
      <c r="H6095" t="s">
        <v>9472</v>
      </c>
      <c r="I6095" t="s">
        <v>14</v>
      </c>
      <c r="J6095" s="4">
        <v>45597</v>
      </c>
      <c r="K6095" t="s">
        <v>5572</v>
      </c>
      <c r="L6095" s="5">
        <v>695000</v>
      </c>
      <c r="M6095" s="28">
        <f t="shared" si="95"/>
        <v>695000</v>
      </c>
      <c r="N6095">
        <f>2025-Table1[[#This Row],[Year]]</f>
        <v>9</v>
      </c>
    </row>
    <row r="6096" spans="1:14" x14ac:dyDescent="0.3">
      <c r="A6096" t="s">
        <v>15</v>
      </c>
      <c r="B6096" t="s">
        <v>41</v>
      </c>
      <c r="C6096">
        <v>2007</v>
      </c>
      <c r="D6096" s="3">
        <v>17</v>
      </c>
      <c r="E6096" s="3">
        <v>80000</v>
      </c>
      <c r="F6096" t="s">
        <v>25</v>
      </c>
      <c r="G6096" s="15">
        <f>IF(Table1[[#This Row],[Transmission]]="Manual", 0, 1)</f>
        <v>1</v>
      </c>
      <c r="H6096" t="s">
        <v>9472</v>
      </c>
      <c r="I6096" t="s">
        <v>2903</v>
      </c>
      <c r="J6096" s="4">
        <v>45597</v>
      </c>
      <c r="K6096" t="s">
        <v>5573</v>
      </c>
      <c r="L6096" s="5">
        <v>165000</v>
      </c>
      <c r="M6096" s="28">
        <f t="shared" si="95"/>
        <v>165000</v>
      </c>
      <c r="N6096">
        <f>2025-Table1[[#This Row],[Year]]</f>
        <v>18</v>
      </c>
    </row>
    <row r="6097" spans="1:14" x14ac:dyDescent="0.3">
      <c r="A6097" t="s">
        <v>21</v>
      </c>
      <c r="B6097" t="s">
        <v>231</v>
      </c>
      <c r="C6097">
        <v>2013</v>
      </c>
      <c r="D6097" s="3">
        <v>11</v>
      </c>
      <c r="E6097" s="3">
        <v>80000</v>
      </c>
      <c r="F6097" t="s">
        <v>13</v>
      </c>
      <c r="G6097" s="15">
        <f>IF(Table1[[#This Row],[Transmission]]="Manual", 0, 1)</f>
        <v>0</v>
      </c>
      <c r="H6097" t="s">
        <v>9472</v>
      </c>
      <c r="I6097" t="s">
        <v>2903</v>
      </c>
      <c r="J6097" s="4">
        <v>45597</v>
      </c>
      <c r="K6097" t="s">
        <v>3400</v>
      </c>
      <c r="L6097" s="5">
        <v>245000</v>
      </c>
      <c r="M6097" s="28">
        <f t="shared" si="95"/>
        <v>245000</v>
      </c>
      <c r="N6097">
        <f>2025-Table1[[#This Row],[Year]]</f>
        <v>12</v>
      </c>
    </row>
    <row r="6098" spans="1:14" x14ac:dyDescent="0.3">
      <c r="A6098" t="s">
        <v>101</v>
      </c>
      <c r="B6098" t="s">
        <v>727</v>
      </c>
      <c r="C6098">
        <v>2016</v>
      </c>
      <c r="D6098" s="3">
        <v>8</v>
      </c>
      <c r="E6098" s="3">
        <v>80000</v>
      </c>
      <c r="F6098" t="s">
        <v>13</v>
      </c>
      <c r="G6098" s="15">
        <f>IF(Table1[[#This Row],[Transmission]]="Manual", 0, 1)</f>
        <v>0</v>
      </c>
      <c r="H6098" t="s">
        <v>9475</v>
      </c>
      <c r="I6098" t="s">
        <v>14</v>
      </c>
      <c r="J6098" s="4">
        <v>45597</v>
      </c>
      <c r="K6098" t="s">
        <v>5574</v>
      </c>
      <c r="L6098" s="5">
        <v>125000</v>
      </c>
      <c r="M6098" s="28">
        <f t="shared" si="95"/>
        <v>125000</v>
      </c>
      <c r="N6098">
        <f>2025-Table1[[#This Row],[Year]]</f>
        <v>9</v>
      </c>
    </row>
    <row r="6099" spans="1:14" x14ac:dyDescent="0.3">
      <c r="A6099" t="s">
        <v>11</v>
      </c>
      <c r="B6099" t="s">
        <v>12</v>
      </c>
      <c r="C6099">
        <v>2010</v>
      </c>
      <c r="D6099" s="3">
        <v>14</v>
      </c>
      <c r="E6099" s="3">
        <v>96000</v>
      </c>
      <c r="F6099" t="s">
        <v>25</v>
      </c>
      <c r="G6099" s="15">
        <f>IF(Table1[[#This Row],[Transmission]]="Manual", 0, 1)</f>
        <v>1</v>
      </c>
      <c r="H6099" t="s">
        <v>9475</v>
      </c>
      <c r="I6099" t="s">
        <v>2903</v>
      </c>
      <c r="J6099" s="4">
        <v>45597</v>
      </c>
      <c r="K6099" t="s">
        <v>5575</v>
      </c>
      <c r="L6099" s="5">
        <v>275000</v>
      </c>
      <c r="M6099" s="28">
        <f t="shared" si="95"/>
        <v>275000</v>
      </c>
      <c r="N6099">
        <f>2025-Table1[[#This Row],[Year]]</f>
        <v>15</v>
      </c>
    </row>
    <row r="6100" spans="1:14" x14ac:dyDescent="0.3">
      <c r="A6100" t="s">
        <v>21</v>
      </c>
      <c r="B6100" t="s">
        <v>39</v>
      </c>
      <c r="C6100">
        <v>2012</v>
      </c>
      <c r="D6100" s="3">
        <v>12</v>
      </c>
      <c r="E6100" s="3">
        <v>74000</v>
      </c>
      <c r="F6100" t="s">
        <v>13</v>
      </c>
      <c r="G6100" s="15">
        <f>IF(Table1[[#This Row],[Transmission]]="Manual", 0, 1)</f>
        <v>0</v>
      </c>
      <c r="H6100" t="s">
        <v>9472</v>
      </c>
      <c r="I6100" t="s">
        <v>14</v>
      </c>
      <c r="J6100" s="4">
        <v>45597</v>
      </c>
      <c r="K6100" t="s">
        <v>5576</v>
      </c>
      <c r="L6100" s="5">
        <v>320000</v>
      </c>
      <c r="M6100" s="28">
        <f t="shared" si="95"/>
        <v>320000</v>
      </c>
      <c r="N6100">
        <f>2025-Table1[[#This Row],[Year]]</f>
        <v>13</v>
      </c>
    </row>
    <row r="6101" spans="1:14" x14ac:dyDescent="0.3">
      <c r="A6101" t="s">
        <v>44</v>
      </c>
      <c r="B6101" t="s">
        <v>405</v>
      </c>
      <c r="C6101">
        <v>2014</v>
      </c>
      <c r="D6101" s="3">
        <v>10</v>
      </c>
      <c r="E6101" s="3">
        <v>107000</v>
      </c>
      <c r="F6101" t="s">
        <v>13</v>
      </c>
      <c r="G6101" s="15">
        <f>IF(Table1[[#This Row],[Transmission]]="Manual", 0, 1)</f>
        <v>0</v>
      </c>
      <c r="H6101" t="s">
        <v>9475</v>
      </c>
      <c r="I6101" t="s">
        <v>17</v>
      </c>
      <c r="J6101" s="4">
        <v>45597</v>
      </c>
      <c r="K6101" t="s">
        <v>5577</v>
      </c>
      <c r="L6101" s="5">
        <v>400000</v>
      </c>
      <c r="M6101" s="28">
        <f t="shared" si="95"/>
        <v>400000</v>
      </c>
      <c r="N6101">
        <f>2025-Table1[[#This Row],[Year]]</f>
        <v>11</v>
      </c>
    </row>
    <row r="6102" spans="1:14" x14ac:dyDescent="0.3">
      <c r="A6102" t="s">
        <v>5454</v>
      </c>
      <c r="B6102" t="s">
        <v>4818</v>
      </c>
      <c r="C6102">
        <v>2013</v>
      </c>
      <c r="D6102" s="3">
        <v>11</v>
      </c>
      <c r="E6102" s="3">
        <v>85000</v>
      </c>
      <c r="F6102" t="s">
        <v>25</v>
      </c>
      <c r="G6102" s="15">
        <f>IF(Table1[[#This Row],[Transmission]]="Manual", 0, 1)</f>
        <v>1</v>
      </c>
      <c r="H6102" t="s">
        <v>9475</v>
      </c>
      <c r="I6102" t="s">
        <v>17</v>
      </c>
      <c r="J6102" s="4">
        <v>45597</v>
      </c>
      <c r="K6102" t="s">
        <v>5455</v>
      </c>
      <c r="L6102" s="5">
        <v>575000</v>
      </c>
      <c r="M6102" s="28">
        <f t="shared" si="95"/>
        <v>575000</v>
      </c>
      <c r="N6102">
        <f>2025-Table1[[#This Row],[Year]]</f>
        <v>12</v>
      </c>
    </row>
    <row r="6103" spans="1:14" x14ac:dyDescent="0.3">
      <c r="A6103" t="s">
        <v>21</v>
      </c>
      <c r="B6103" t="s">
        <v>70</v>
      </c>
      <c r="C6103">
        <v>2019</v>
      </c>
      <c r="D6103" s="3">
        <v>5</v>
      </c>
      <c r="E6103" s="3">
        <v>98250</v>
      </c>
      <c r="F6103" t="s">
        <v>13</v>
      </c>
      <c r="G6103" s="15">
        <f>IF(Table1[[#This Row],[Transmission]]="Manual", 0, 1)</f>
        <v>0</v>
      </c>
      <c r="H6103" t="s">
        <v>9475</v>
      </c>
      <c r="I6103" t="s">
        <v>17</v>
      </c>
      <c r="J6103" s="4">
        <v>45597</v>
      </c>
      <c r="K6103" t="s">
        <v>5578</v>
      </c>
      <c r="L6103" s="5">
        <v>550000</v>
      </c>
      <c r="M6103" s="28">
        <f t="shared" si="95"/>
        <v>550000</v>
      </c>
      <c r="N6103">
        <f>2025-Table1[[#This Row],[Year]]</f>
        <v>6</v>
      </c>
    </row>
    <row r="6104" spans="1:14" x14ac:dyDescent="0.3">
      <c r="A6104" t="s">
        <v>11</v>
      </c>
      <c r="B6104" t="s">
        <v>285</v>
      </c>
      <c r="C6104">
        <v>2021</v>
      </c>
      <c r="D6104" s="3">
        <v>3</v>
      </c>
      <c r="E6104" s="3">
        <v>69052</v>
      </c>
      <c r="F6104" t="s">
        <v>13</v>
      </c>
      <c r="G6104" s="15">
        <f>IF(Table1[[#This Row],[Transmission]]="Manual", 0, 1)</f>
        <v>0</v>
      </c>
      <c r="H6104" t="s">
        <v>9475</v>
      </c>
      <c r="I6104" t="s">
        <v>14</v>
      </c>
      <c r="J6104" s="4">
        <v>45597</v>
      </c>
      <c r="K6104" t="s">
        <v>5579</v>
      </c>
      <c r="L6104" s="5">
        <v>577000</v>
      </c>
      <c r="M6104" s="28">
        <f t="shared" si="95"/>
        <v>577000</v>
      </c>
      <c r="N6104">
        <f>2025-Table1[[#This Row],[Year]]</f>
        <v>4</v>
      </c>
    </row>
    <row r="6105" spans="1:14" x14ac:dyDescent="0.3">
      <c r="A6105" t="s">
        <v>61</v>
      </c>
      <c r="B6105" t="s">
        <v>537</v>
      </c>
      <c r="C6105">
        <v>2020</v>
      </c>
      <c r="D6105" s="3">
        <v>4</v>
      </c>
      <c r="E6105" s="3">
        <v>69000</v>
      </c>
      <c r="F6105" t="s">
        <v>13</v>
      </c>
      <c r="G6105" s="15">
        <f>IF(Table1[[#This Row],[Transmission]]="Manual", 0, 1)</f>
        <v>0</v>
      </c>
      <c r="H6105" t="s">
        <v>9475</v>
      </c>
      <c r="I6105" t="s">
        <v>2903</v>
      </c>
      <c r="J6105" s="4">
        <v>45597</v>
      </c>
      <c r="K6105" t="s">
        <v>5580</v>
      </c>
      <c r="L6105" s="5">
        <v>475000</v>
      </c>
      <c r="M6105" s="28">
        <f t="shared" si="95"/>
        <v>475000</v>
      </c>
      <c r="N6105">
        <f>2025-Table1[[#This Row],[Year]]</f>
        <v>5</v>
      </c>
    </row>
    <row r="6106" spans="1:14" x14ac:dyDescent="0.3">
      <c r="A6106" t="s">
        <v>21</v>
      </c>
      <c r="B6106" t="s">
        <v>36</v>
      </c>
      <c r="C6106">
        <v>2018</v>
      </c>
      <c r="D6106" s="3">
        <v>6</v>
      </c>
      <c r="E6106" s="3">
        <v>70150</v>
      </c>
      <c r="F6106" t="s">
        <v>25</v>
      </c>
      <c r="G6106" s="15">
        <f>IF(Table1[[#This Row],[Transmission]]="Manual", 0, 1)</f>
        <v>1</v>
      </c>
      <c r="H6106" t="s">
        <v>9475</v>
      </c>
      <c r="I6106" t="s">
        <v>2903</v>
      </c>
      <c r="J6106" s="4">
        <v>45566</v>
      </c>
      <c r="K6106" t="s">
        <v>5581</v>
      </c>
      <c r="L6106" s="5">
        <v>281111</v>
      </c>
      <c r="M6106" s="28">
        <f t="shared" si="95"/>
        <v>281111</v>
      </c>
      <c r="N6106">
        <f>2025-Table1[[#This Row],[Year]]</f>
        <v>7</v>
      </c>
    </row>
    <row r="6107" spans="1:14" x14ac:dyDescent="0.3">
      <c r="A6107" t="s">
        <v>44</v>
      </c>
      <c r="B6107" t="s">
        <v>79</v>
      </c>
      <c r="C6107">
        <v>2023</v>
      </c>
      <c r="D6107" s="3">
        <v>1</v>
      </c>
      <c r="E6107" s="3">
        <v>21000</v>
      </c>
      <c r="F6107" t="s">
        <v>25</v>
      </c>
      <c r="G6107" s="15">
        <f>IF(Table1[[#This Row],[Transmission]]="Manual", 0, 1)</f>
        <v>1</v>
      </c>
      <c r="H6107" t="s">
        <v>9472</v>
      </c>
      <c r="I6107" t="s">
        <v>14</v>
      </c>
      <c r="J6107" s="4">
        <v>45597</v>
      </c>
      <c r="K6107" t="s">
        <v>5582</v>
      </c>
      <c r="L6107" s="5">
        <v>1699999</v>
      </c>
      <c r="M6107" s="28">
        <f t="shared" si="95"/>
        <v>1699999</v>
      </c>
      <c r="N6107">
        <f>2025-Table1[[#This Row],[Year]]</f>
        <v>2</v>
      </c>
    </row>
    <row r="6108" spans="1:14" x14ac:dyDescent="0.3">
      <c r="A6108" t="s">
        <v>15</v>
      </c>
      <c r="B6108" t="s">
        <v>93</v>
      </c>
      <c r="C6108">
        <v>2010</v>
      </c>
      <c r="D6108" s="3">
        <v>14</v>
      </c>
      <c r="E6108" s="3">
        <v>140000</v>
      </c>
      <c r="F6108" t="s">
        <v>13</v>
      </c>
      <c r="G6108" s="15">
        <f>IF(Table1[[#This Row],[Transmission]]="Manual", 0, 1)</f>
        <v>0</v>
      </c>
      <c r="H6108" t="s">
        <v>9475</v>
      </c>
      <c r="I6108" t="s">
        <v>17</v>
      </c>
      <c r="J6108" s="4">
        <v>45597</v>
      </c>
      <c r="K6108" t="s">
        <v>5583</v>
      </c>
      <c r="L6108" s="5">
        <v>773000</v>
      </c>
      <c r="M6108" s="28">
        <f t="shared" si="95"/>
        <v>773000</v>
      </c>
      <c r="N6108">
        <f>2025-Table1[[#This Row],[Year]]</f>
        <v>15</v>
      </c>
    </row>
    <row r="6109" spans="1:14" x14ac:dyDescent="0.3">
      <c r="A6109" t="s">
        <v>101</v>
      </c>
      <c r="B6109" t="s">
        <v>337</v>
      </c>
      <c r="C6109">
        <v>2022</v>
      </c>
      <c r="D6109" s="3">
        <v>2</v>
      </c>
      <c r="E6109" s="3">
        <v>65000</v>
      </c>
      <c r="F6109" t="s">
        <v>25</v>
      </c>
      <c r="G6109" s="15">
        <f>IF(Table1[[#This Row],[Transmission]]="Manual", 0, 1)</f>
        <v>1</v>
      </c>
      <c r="H6109" t="s">
        <v>9472</v>
      </c>
      <c r="I6109" t="s">
        <v>2903</v>
      </c>
      <c r="J6109" s="4">
        <v>45597</v>
      </c>
      <c r="K6109" t="s">
        <v>5584</v>
      </c>
      <c r="L6109" s="5">
        <v>498000</v>
      </c>
      <c r="M6109" s="28">
        <f t="shared" si="95"/>
        <v>498000</v>
      </c>
      <c r="N6109">
        <f>2025-Table1[[#This Row],[Year]]</f>
        <v>3</v>
      </c>
    </row>
    <row r="6110" spans="1:14" x14ac:dyDescent="0.3">
      <c r="A6110" t="s">
        <v>21</v>
      </c>
      <c r="B6110" t="s">
        <v>276</v>
      </c>
      <c r="C6110">
        <v>2010</v>
      </c>
      <c r="D6110" s="3">
        <v>14</v>
      </c>
      <c r="E6110" s="3">
        <v>80000</v>
      </c>
      <c r="F6110" t="s">
        <v>13</v>
      </c>
      <c r="G6110" s="15">
        <f>IF(Table1[[#This Row],[Transmission]]="Manual", 0, 1)</f>
        <v>0</v>
      </c>
      <c r="H6110" t="s">
        <v>9475</v>
      </c>
      <c r="I6110" t="s">
        <v>2903</v>
      </c>
      <c r="J6110" s="4">
        <v>45597</v>
      </c>
      <c r="K6110" t="s">
        <v>3559</v>
      </c>
      <c r="L6110" s="5">
        <v>125000</v>
      </c>
      <c r="M6110" s="28">
        <f t="shared" si="95"/>
        <v>125000</v>
      </c>
      <c r="N6110">
        <f>2025-Table1[[#This Row],[Year]]</f>
        <v>15</v>
      </c>
    </row>
    <row r="6111" spans="1:14" x14ac:dyDescent="0.3">
      <c r="A6111" t="s">
        <v>21</v>
      </c>
      <c r="B6111" t="s">
        <v>194</v>
      </c>
      <c r="C6111">
        <v>2020</v>
      </c>
      <c r="D6111" s="3">
        <v>4</v>
      </c>
      <c r="E6111" s="3">
        <v>62000</v>
      </c>
      <c r="F6111" t="s">
        <v>13</v>
      </c>
      <c r="G6111" s="15">
        <f>IF(Table1[[#This Row],[Transmission]]="Manual", 0, 1)</f>
        <v>0</v>
      </c>
      <c r="H6111" t="s">
        <v>9472</v>
      </c>
      <c r="I6111" t="s">
        <v>2903</v>
      </c>
      <c r="J6111" s="4">
        <v>45597</v>
      </c>
      <c r="K6111" t="s">
        <v>5585</v>
      </c>
      <c r="L6111" s="5">
        <v>410000</v>
      </c>
      <c r="M6111" s="28">
        <f t="shared" si="95"/>
        <v>410000</v>
      </c>
      <c r="N6111">
        <f>2025-Table1[[#This Row],[Year]]</f>
        <v>5</v>
      </c>
    </row>
    <row r="6112" spans="1:14" x14ac:dyDescent="0.3">
      <c r="A6112" t="s">
        <v>21</v>
      </c>
      <c r="B6112" t="s">
        <v>22</v>
      </c>
      <c r="C6112">
        <v>2011</v>
      </c>
      <c r="D6112" s="3">
        <v>13</v>
      </c>
      <c r="E6112" s="3">
        <v>90401</v>
      </c>
      <c r="F6112" t="s">
        <v>13</v>
      </c>
      <c r="G6112" s="15">
        <f>IF(Table1[[#This Row],[Transmission]]="Manual", 0, 1)</f>
        <v>0</v>
      </c>
      <c r="H6112" t="s">
        <v>9475</v>
      </c>
      <c r="I6112" t="s">
        <v>14</v>
      </c>
      <c r="J6112" s="4">
        <v>45597</v>
      </c>
      <c r="K6112" t="s">
        <v>5586</v>
      </c>
      <c r="L6112" s="5">
        <v>330000</v>
      </c>
      <c r="M6112" s="28">
        <f t="shared" si="95"/>
        <v>330000</v>
      </c>
      <c r="N6112">
        <f>2025-Table1[[#This Row],[Year]]</f>
        <v>14</v>
      </c>
    </row>
    <row r="6113" spans="1:14" x14ac:dyDescent="0.3">
      <c r="A6113" t="s">
        <v>38</v>
      </c>
      <c r="B6113" t="s">
        <v>145</v>
      </c>
      <c r="C6113">
        <v>2023</v>
      </c>
      <c r="D6113" s="3">
        <v>1</v>
      </c>
      <c r="E6113" s="3">
        <v>20600</v>
      </c>
      <c r="F6113" t="s">
        <v>13</v>
      </c>
      <c r="G6113" s="15">
        <f>IF(Table1[[#This Row],[Transmission]]="Manual", 0, 1)</f>
        <v>0</v>
      </c>
      <c r="H6113" t="s">
        <v>9472</v>
      </c>
      <c r="I6113" t="s">
        <v>17</v>
      </c>
      <c r="J6113" s="4">
        <v>45597</v>
      </c>
      <c r="K6113" t="s">
        <v>5587</v>
      </c>
      <c r="L6113" s="5">
        <v>1250000</v>
      </c>
      <c r="M6113" s="28">
        <f t="shared" si="95"/>
        <v>1250000</v>
      </c>
      <c r="N6113">
        <f>2025-Table1[[#This Row],[Year]]</f>
        <v>2</v>
      </c>
    </row>
    <row r="6114" spans="1:14" x14ac:dyDescent="0.3">
      <c r="A6114" t="s">
        <v>113</v>
      </c>
      <c r="B6114" t="s">
        <v>396</v>
      </c>
      <c r="C6114">
        <v>2017</v>
      </c>
      <c r="D6114" s="3">
        <v>7</v>
      </c>
      <c r="E6114" s="3">
        <v>60000</v>
      </c>
      <c r="F6114" t="s">
        <v>13</v>
      </c>
      <c r="G6114" s="15">
        <f>IF(Table1[[#This Row],[Transmission]]="Manual", 0, 1)</f>
        <v>0</v>
      </c>
      <c r="H6114" t="s">
        <v>9472</v>
      </c>
      <c r="I6114" t="s">
        <v>17</v>
      </c>
      <c r="J6114" s="4">
        <v>45597</v>
      </c>
      <c r="K6114" t="s">
        <v>397</v>
      </c>
      <c r="L6114" s="5">
        <v>885000</v>
      </c>
      <c r="M6114" s="28">
        <f t="shared" si="95"/>
        <v>885000</v>
      </c>
      <c r="N6114">
        <f>2025-Table1[[#This Row],[Year]]</f>
        <v>8</v>
      </c>
    </row>
    <row r="6115" spans="1:14" x14ac:dyDescent="0.3">
      <c r="A6115" t="s">
        <v>21</v>
      </c>
      <c r="B6115" t="s">
        <v>298</v>
      </c>
      <c r="C6115">
        <v>2012</v>
      </c>
      <c r="D6115" s="3">
        <v>12</v>
      </c>
      <c r="E6115" s="3">
        <v>128835</v>
      </c>
      <c r="F6115" t="s">
        <v>13</v>
      </c>
      <c r="G6115" s="15">
        <f>IF(Table1[[#This Row],[Transmission]]="Manual", 0, 1)</f>
        <v>0</v>
      </c>
      <c r="H6115" t="s">
        <v>9472</v>
      </c>
      <c r="I6115" t="s">
        <v>14</v>
      </c>
      <c r="J6115" s="4">
        <v>45566</v>
      </c>
      <c r="K6115" t="s">
        <v>5588</v>
      </c>
      <c r="L6115" s="5">
        <v>155000</v>
      </c>
      <c r="M6115" s="28">
        <f t="shared" si="95"/>
        <v>155000</v>
      </c>
      <c r="N6115">
        <f>2025-Table1[[#This Row],[Year]]</f>
        <v>13</v>
      </c>
    </row>
    <row r="6116" spans="1:14" x14ac:dyDescent="0.3">
      <c r="A6116" t="s">
        <v>11</v>
      </c>
      <c r="B6116" t="s">
        <v>188</v>
      </c>
      <c r="C6116">
        <v>2018</v>
      </c>
      <c r="D6116" s="3">
        <v>6</v>
      </c>
      <c r="E6116" s="3">
        <v>83000</v>
      </c>
      <c r="F6116" t="s">
        <v>13</v>
      </c>
      <c r="G6116" s="15">
        <f>IF(Table1[[#This Row],[Transmission]]="Manual", 0, 1)</f>
        <v>0</v>
      </c>
      <c r="H6116" t="s">
        <v>9472</v>
      </c>
      <c r="I6116" t="s">
        <v>14</v>
      </c>
      <c r="J6116" s="4">
        <v>45566</v>
      </c>
      <c r="K6116" t="s">
        <v>5589</v>
      </c>
      <c r="L6116" s="5">
        <v>670000</v>
      </c>
      <c r="M6116" s="28">
        <f t="shared" si="95"/>
        <v>670000</v>
      </c>
      <c r="N6116">
        <f>2025-Table1[[#This Row],[Year]]</f>
        <v>7</v>
      </c>
    </row>
    <row r="6117" spans="1:14" x14ac:dyDescent="0.3">
      <c r="A6117" t="s">
        <v>21</v>
      </c>
      <c r="B6117" t="s">
        <v>111</v>
      </c>
      <c r="C6117">
        <v>2018</v>
      </c>
      <c r="D6117" s="3">
        <v>6</v>
      </c>
      <c r="E6117" s="3">
        <v>0</v>
      </c>
      <c r="F6117" t="s">
        <v>25</v>
      </c>
      <c r="G6117" s="15">
        <f>IF(Table1[[#This Row],[Transmission]]="Manual", 0, 1)</f>
        <v>1</v>
      </c>
      <c r="H6117" t="s">
        <v>9472</v>
      </c>
      <c r="I6117" t="s">
        <v>2903</v>
      </c>
      <c r="J6117" s="4">
        <v>45597</v>
      </c>
      <c r="K6117" t="s">
        <v>5590</v>
      </c>
      <c r="L6117" s="5">
        <v>449999</v>
      </c>
      <c r="M6117" s="28">
        <f t="shared" si="95"/>
        <v>449999</v>
      </c>
      <c r="N6117">
        <f>2025-Table1[[#This Row],[Year]]</f>
        <v>7</v>
      </c>
    </row>
    <row r="6118" spans="1:14" x14ac:dyDescent="0.3">
      <c r="A6118" t="s">
        <v>18</v>
      </c>
      <c r="B6118" t="s">
        <v>86</v>
      </c>
      <c r="C6118">
        <v>2016</v>
      </c>
      <c r="D6118" s="3">
        <v>8</v>
      </c>
      <c r="E6118" s="3">
        <v>152000</v>
      </c>
      <c r="F6118" t="s">
        <v>13</v>
      </c>
      <c r="G6118" s="15">
        <f>IF(Table1[[#This Row],[Transmission]]="Manual", 0, 1)</f>
        <v>0</v>
      </c>
      <c r="H6118" t="s">
        <v>9475</v>
      </c>
      <c r="I6118" t="s">
        <v>17</v>
      </c>
      <c r="J6118" s="4">
        <v>45597</v>
      </c>
      <c r="K6118" t="s">
        <v>2582</v>
      </c>
      <c r="L6118" s="5">
        <v>499999</v>
      </c>
      <c r="M6118" s="28">
        <f t="shared" si="95"/>
        <v>499999</v>
      </c>
      <c r="N6118">
        <f>2025-Table1[[#This Row],[Year]]</f>
        <v>9</v>
      </c>
    </row>
    <row r="6119" spans="1:14" x14ac:dyDescent="0.3">
      <c r="A6119" t="s">
        <v>44</v>
      </c>
      <c r="B6119" t="s">
        <v>83</v>
      </c>
      <c r="C6119">
        <v>2011</v>
      </c>
      <c r="D6119" s="3">
        <v>13</v>
      </c>
      <c r="E6119" s="3">
        <v>100000</v>
      </c>
      <c r="F6119" t="s">
        <v>13</v>
      </c>
      <c r="G6119" s="15">
        <f>IF(Table1[[#This Row],[Transmission]]="Manual", 0, 1)</f>
        <v>0</v>
      </c>
      <c r="H6119" t="s">
        <v>9475</v>
      </c>
      <c r="I6119" t="s">
        <v>17</v>
      </c>
      <c r="J6119" s="4">
        <v>45597</v>
      </c>
      <c r="K6119" t="s">
        <v>5591</v>
      </c>
      <c r="L6119" s="5">
        <v>295000</v>
      </c>
      <c r="M6119" s="28">
        <f t="shared" si="95"/>
        <v>295000</v>
      </c>
      <c r="N6119">
        <f>2025-Table1[[#This Row],[Year]]</f>
        <v>14</v>
      </c>
    </row>
    <row r="6120" spans="1:14" x14ac:dyDescent="0.3">
      <c r="A6120" t="s">
        <v>44</v>
      </c>
      <c r="B6120" t="s">
        <v>124</v>
      </c>
      <c r="C6120">
        <v>2011</v>
      </c>
      <c r="D6120" s="3">
        <v>13</v>
      </c>
      <c r="E6120" s="3">
        <v>56000</v>
      </c>
      <c r="F6120" t="s">
        <v>13</v>
      </c>
      <c r="G6120" s="15">
        <f>IF(Table1[[#This Row],[Transmission]]="Manual", 0, 1)</f>
        <v>0</v>
      </c>
      <c r="H6120" t="s">
        <v>9472</v>
      </c>
      <c r="I6120" t="s">
        <v>14</v>
      </c>
      <c r="J6120" s="4">
        <v>45597</v>
      </c>
      <c r="K6120" t="s">
        <v>3178</v>
      </c>
      <c r="L6120" s="5">
        <v>175000</v>
      </c>
      <c r="M6120" s="28">
        <f t="shared" si="95"/>
        <v>175000</v>
      </c>
      <c r="N6120">
        <f>2025-Table1[[#This Row],[Year]]</f>
        <v>14</v>
      </c>
    </row>
    <row r="6121" spans="1:14" x14ac:dyDescent="0.3">
      <c r="A6121" t="s">
        <v>44</v>
      </c>
      <c r="B6121" t="s">
        <v>45</v>
      </c>
      <c r="C6121">
        <v>2016</v>
      </c>
      <c r="D6121" s="3">
        <v>8</v>
      </c>
      <c r="E6121" s="3">
        <v>59000</v>
      </c>
      <c r="F6121" t="s">
        <v>25</v>
      </c>
      <c r="G6121" s="15">
        <f>IF(Table1[[#This Row],[Transmission]]="Manual", 0, 1)</f>
        <v>1</v>
      </c>
      <c r="H6121" t="s">
        <v>9475</v>
      </c>
      <c r="I6121" t="s">
        <v>14</v>
      </c>
      <c r="J6121" s="4">
        <v>45597</v>
      </c>
      <c r="K6121" t="s">
        <v>5592</v>
      </c>
      <c r="L6121" s="5">
        <v>279000</v>
      </c>
      <c r="M6121" s="28">
        <f t="shared" si="95"/>
        <v>279000</v>
      </c>
      <c r="N6121">
        <f>2025-Table1[[#This Row],[Year]]</f>
        <v>9</v>
      </c>
    </row>
    <row r="6122" spans="1:14" x14ac:dyDescent="0.3">
      <c r="A6122" t="s">
        <v>18</v>
      </c>
      <c r="B6122" t="s">
        <v>358</v>
      </c>
      <c r="C6122">
        <v>2017</v>
      </c>
      <c r="D6122" s="3">
        <v>7</v>
      </c>
      <c r="E6122" s="3">
        <v>68000</v>
      </c>
      <c r="F6122" t="s">
        <v>25</v>
      </c>
      <c r="G6122" s="15">
        <f>IF(Table1[[#This Row],[Transmission]]="Manual", 0, 1)</f>
        <v>1</v>
      </c>
      <c r="H6122" t="s">
        <v>9472</v>
      </c>
      <c r="I6122" t="s">
        <v>17</v>
      </c>
      <c r="J6122" s="4">
        <v>45597</v>
      </c>
      <c r="K6122" t="s">
        <v>4776</v>
      </c>
      <c r="L6122" s="5">
        <v>1499999</v>
      </c>
      <c r="M6122" s="28">
        <f t="shared" si="95"/>
        <v>1499999</v>
      </c>
      <c r="N6122">
        <f>2025-Table1[[#This Row],[Year]]</f>
        <v>8</v>
      </c>
    </row>
    <row r="6123" spans="1:14" x14ac:dyDescent="0.3">
      <c r="A6123" t="s">
        <v>415</v>
      </c>
      <c r="B6123" t="s">
        <v>2572</v>
      </c>
      <c r="C6123">
        <v>2012</v>
      </c>
      <c r="D6123" s="3">
        <v>12</v>
      </c>
      <c r="E6123" s="3">
        <v>90000</v>
      </c>
      <c r="F6123" t="s">
        <v>13</v>
      </c>
      <c r="G6123" s="15">
        <f>IF(Table1[[#This Row],[Transmission]]="Manual", 0, 1)</f>
        <v>0</v>
      </c>
      <c r="H6123" t="s">
        <v>9475</v>
      </c>
      <c r="I6123" t="s">
        <v>14</v>
      </c>
      <c r="J6123" s="4">
        <v>45597</v>
      </c>
      <c r="K6123" t="s">
        <v>5593</v>
      </c>
      <c r="L6123" s="5">
        <v>135000</v>
      </c>
      <c r="M6123" s="28">
        <f t="shared" si="95"/>
        <v>135000</v>
      </c>
      <c r="N6123">
        <f>2025-Table1[[#This Row],[Year]]</f>
        <v>13</v>
      </c>
    </row>
    <row r="6124" spans="1:14" x14ac:dyDescent="0.3">
      <c r="A6124" t="s">
        <v>113</v>
      </c>
      <c r="B6124" t="s">
        <v>396</v>
      </c>
      <c r="C6124">
        <v>2017</v>
      </c>
      <c r="D6124" s="3">
        <v>7</v>
      </c>
      <c r="E6124" s="3">
        <v>78197</v>
      </c>
      <c r="F6124" t="s">
        <v>13</v>
      </c>
      <c r="G6124" s="15">
        <f>IF(Table1[[#This Row],[Transmission]]="Manual", 0, 1)</f>
        <v>0</v>
      </c>
      <c r="H6124" t="s">
        <v>9472</v>
      </c>
      <c r="I6124" t="s">
        <v>17</v>
      </c>
      <c r="J6124" s="4">
        <v>45597</v>
      </c>
      <c r="K6124" t="s">
        <v>3030</v>
      </c>
      <c r="L6124" s="5">
        <v>950000</v>
      </c>
      <c r="M6124" s="28">
        <f t="shared" si="95"/>
        <v>950000</v>
      </c>
      <c r="N6124">
        <f>2025-Table1[[#This Row],[Year]]</f>
        <v>8</v>
      </c>
    </row>
    <row r="6125" spans="1:14" x14ac:dyDescent="0.3">
      <c r="A6125" t="s">
        <v>15</v>
      </c>
      <c r="B6125" t="s">
        <v>588</v>
      </c>
      <c r="C6125">
        <v>2009</v>
      </c>
      <c r="D6125" s="3">
        <v>15</v>
      </c>
      <c r="E6125" s="3">
        <v>75000</v>
      </c>
      <c r="F6125" t="s">
        <v>25</v>
      </c>
      <c r="G6125" s="15">
        <f>IF(Table1[[#This Row],[Transmission]]="Manual", 0, 1)</f>
        <v>1</v>
      </c>
      <c r="H6125" t="s">
        <v>9475</v>
      </c>
      <c r="I6125" t="s">
        <v>2903</v>
      </c>
      <c r="J6125" s="4">
        <v>45597</v>
      </c>
      <c r="K6125" t="s">
        <v>5123</v>
      </c>
      <c r="L6125" s="5">
        <v>450000</v>
      </c>
      <c r="M6125" s="28">
        <f t="shared" si="95"/>
        <v>450000</v>
      </c>
      <c r="N6125">
        <f>2025-Table1[[#This Row],[Year]]</f>
        <v>16</v>
      </c>
    </row>
    <row r="6126" spans="1:14" x14ac:dyDescent="0.3">
      <c r="A6126" t="s">
        <v>277</v>
      </c>
      <c r="B6126" t="s">
        <v>278</v>
      </c>
      <c r="C6126">
        <v>2010</v>
      </c>
      <c r="D6126" s="3">
        <v>14</v>
      </c>
      <c r="E6126" s="3">
        <v>75000</v>
      </c>
      <c r="F6126" t="s">
        <v>13</v>
      </c>
      <c r="G6126" s="15">
        <f>IF(Table1[[#This Row],[Transmission]]="Manual", 0, 1)</f>
        <v>0</v>
      </c>
      <c r="H6126" t="s">
        <v>9475</v>
      </c>
      <c r="I6126" t="s">
        <v>17</v>
      </c>
      <c r="J6126" s="4">
        <v>45597</v>
      </c>
      <c r="K6126" t="s">
        <v>5594</v>
      </c>
      <c r="L6126" s="5">
        <v>290000</v>
      </c>
      <c r="M6126" s="28">
        <f t="shared" si="95"/>
        <v>290000</v>
      </c>
      <c r="N6126">
        <f>2025-Table1[[#This Row],[Year]]</f>
        <v>15</v>
      </c>
    </row>
    <row r="6127" spans="1:14" x14ac:dyDescent="0.3">
      <c r="A6127" t="s">
        <v>113</v>
      </c>
      <c r="B6127" t="s">
        <v>446</v>
      </c>
      <c r="C6127">
        <v>2021</v>
      </c>
      <c r="D6127" s="3">
        <v>3</v>
      </c>
      <c r="E6127" s="3">
        <v>65000</v>
      </c>
      <c r="F6127" t="s">
        <v>13</v>
      </c>
      <c r="G6127" s="15">
        <f>IF(Table1[[#This Row],[Transmission]]="Manual", 0, 1)</f>
        <v>0</v>
      </c>
      <c r="H6127" t="s">
        <v>9475</v>
      </c>
      <c r="I6127" t="s">
        <v>17</v>
      </c>
      <c r="J6127" s="4">
        <v>45566</v>
      </c>
      <c r="K6127" t="s">
        <v>5595</v>
      </c>
      <c r="L6127" s="5">
        <v>875000</v>
      </c>
      <c r="M6127" s="28">
        <f t="shared" si="95"/>
        <v>875000</v>
      </c>
      <c r="N6127">
        <f>2025-Table1[[#This Row],[Year]]</f>
        <v>4</v>
      </c>
    </row>
    <row r="6128" spans="1:14" x14ac:dyDescent="0.3">
      <c r="A6128" t="s">
        <v>101</v>
      </c>
      <c r="B6128" t="s">
        <v>820</v>
      </c>
      <c r="C6128">
        <v>2011</v>
      </c>
      <c r="D6128" s="3">
        <v>13</v>
      </c>
      <c r="E6128" s="3">
        <v>48000</v>
      </c>
      <c r="F6128" t="s">
        <v>13</v>
      </c>
      <c r="G6128" s="15">
        <f>IF(Table1[[#This Row],[Transmission]]="Manual", 0, 1)</f>
        <v>0</v>
      </c>
      <c r="H6128" t="s">
        <v>9475</v>
      </c>
      <c r="I6128" t="s">
        <v>17</v>
      </c>
      <c r="J6128" s="4">
        <v>45597</v>
      </c>
      <c r="K6128" t="s">
        <v>5596</v>
      </c>
      <c r="L6128" s="5">
        <v>95000</v>
      </c>
      <c r="M6128" s="28">
        <f t="shared" si="95"/>
        <v>95000</v>
      </c>
      <c r="N6128">
        <f>2025-Table1[[#This Row],[Year]]</f>
        <v>14</v>
      </c>
    </row>
    <row r="6129" spans="1:14" x14ac:dyDescent="0.3">
      <c r="A6129" t="s">
        <v>44</v>
      </c>
      <c r="B6129" t="s">
        <v>133</v>
      </c>
      <c r="C6129">
        <v>2017</v>
      </c>
      <c r="D6129" s="3">
        <v>7</v>
      </c>
      <c r="E6129" s="3">
        <v>53000</v>
      </c>
      <c r="F6129" t="s">
        <v>13</v>
      </c>
      <c r="G6129" s="15">
        <f>IF(Table1[[#This Row],[Transmission]]="Manual", 0, 1)</f>
        <v>0</v>
      </c>
      <c r="H6129" t="s">
        <v>9475</v>
      </c>
      <c r="I6129" t="s">
        <v>2903</v>
      </c>
      <c r="J6129" s="4">
        <v>45597</v>
      </c>
      <c r="K6129" t="s">
        <v>5597</v>
      </c>
      <c r="L6129" s="5">
        <v>450000</v>
      </c>
      <c r="M6129" s="28">
        <f t="shared" si="95"/>
        <v>450000</v>
      </c>
      <c r="N6129">
        <f>2025-Table1[[#This Row],[Year]]</f>
        <v>8</v>
      </c>
    </row>
    <row r="6130" spans="1:14" x14ac:dyDescent="0.3">
      <c r="A6130" t="s">
        <v>44</v>
      </c>
      <c r="B6130" t="s">
        <v>83</v>
      </c>
      <c r="C6130">
        <v>2023</v>
      </c>
      <c r="D6130" s="3">
        <v>1</v>
      </c>
      <c r="E6130" s="3">
        <v>22000</v>
      </c>
      <c r="F6130" t="s">
        <v>13</v>
      </c>
      <c r="G6130" s="15">
        <f>IF(Table1[[#This Row],[Transmission]]="Manual", 0, 1)</f>
        <v>0</v>
      </c>
      <c r="H6130" t="s">
        <v>9472</v>
      </c>
      <c r="I6130" t="s">
        <v>14</v>
      </c>
      <c r="J6130" s="4">
        <v>45597</v>
      </c>
      <c r="K6130" t="s">
        <v>5598</v>
      </c>
      <c r="L6130" s="5">
        <v>775000</v>
      </c>
      <c r="M6130" s="28">
        <f t="shared" si="95"/>
        <v>775000</v>
      </c>
      <c r="N6130">
        <f>2025-Table1[[#This Row],[Year]]</f>
        <v>2</v>
      </c>
    </row>
    <row r="6131" spans="1:14" x14ac:dyDescent="0.3">
      <c r="A6131" t="s">
        <v>21</v>
      </c>
      <c r="B6131" t="s">
        <v>49</v>
      </c>
      <c r="C6131">
        <v>2022</v>
      </c>
      <c r="D6131" s="3">
        <v>2</v>
      </c>
      <c r="E6131" s="3">
        <v>80000</v>
      </c>
      <c r="F6131" t="s">
        <v>25</v>
      </c>
      <c r="G6131" s="15">
        <f>IF(Table1[[#This Row],[Transmission]]="Manual", 0, 1)</f>
        <v>1</v>
      </c>
      <c r="H6131" t="s">
        <v>9475</v>
      </c>
      <c r="I6131" t="s">
        <v>2903</v>
      </c>
      <c r="J6131" s="4">
        <v>45597</v>
      </c>
      <c r="K6131" t="s">
        <v>5599</v>
      </c>
      <c r="L6131" s="5">
        <v>1125000</v>
      </c>
      <c r="M6131" s="28">
        <f t="shared" si="95"/>
        <v>1125000</v>
      </c>
      <c r="N6131">
        <f>2025-Table1[[#This Row],[Year]]</f>
        <v>3</v>
      </c>
    </row>
    <row r="6132" spans="1:14" x14ac:dyDescent="0.3">
      <c r="A6132" t="s">
        <v>113</v>
      </c>
      <c r="B6132" t="s">
        <v>174</v>
      </c>
      <c r="C6132">
        <v>2020</v>
      </c>
      <c r="D6132" s="3">
        <v>4</v>
      </c>
      <c r="E6132" s="3">
        <v>76108</v>
      </c>
      <c r="F6132" t="s">
        <v>25</v>
      </c>
      <c r="G6132" s="15">
        <f>IF(Table1[[#This Row],[Transmission]]="Manual", 0, 1)</f>
        <v>1</v>
      </c>
      <c r="H6132" t="s">
        <v>9472</v>
      </c>
      <c r="I6132" t="s">
        <v>17</v>
      </c>
      <c r="J6132" s="4">
        <v>45597</v>
      </c>
      <c r="K6132" t="s">
        <v>1393</v>
      </c>
      <c r="L6132" s="5">
        <v>1345000</v>
      </c>
      <c r="M6132" s="28">
        <f t="shared" si="95"/>
        <v>1345000</v>
      </c>
      <c r="N6132">
        <f>2025-Table1[[#This Row],[Year]]</f>
        <v>5</v>
      </c>
    </row>
    <row r="6133" spans="1:14" x14ac:dyDescent="0.3">
      <c r="A6133" t="s">
        <v>44</v>
      </c>
      <c r="B6133" t="s">
        <v>1728</v>
      </c>
      <c r="C6133">
        <v>2021</v>
      </c>
      <c r="D6133" s="3">
        <v>3</v>
      </c>
      <c r="E6133" s="3">
        <v>89500</v>
      </c>
      <c r="F6133" t="s">
        <v>25</v>
      </c>
      <c r="G6133" s="15">
        <f>IF(Table1[[#This Row],[Transmission]]="Manual", 0, 1)</f>
        <v>1</v>
      </c>
      <c r="H6133" t="s">
        <v>9475</v>
      </c>
      <c r="I6133" t="s">
        <v>2903</v>
      </c>
      <c r="J6133" s="4">
        <v>45597</v>
      </c>
      <c r="K6133" t="s">
        <v>5600</v>
      </c>
      <c r="L6133" s="5">
        <v>551521</v>
      </c>
      <c r="M6133" s="28">
        <f t="shared" si="95"/>
        <v>551521</v>
      </c>
      <c r="N6133">
        <f>2025-Table1[[#This Row],[Year]]</f>
        <v>4</v>
      </c>
    </row>
    <row r="6134" spans="1:14" x14ac:dyDescent="0.3">
      <c r="A6134" t="s">
        <v>21</v>
      </c>
      <c r="B6134" t="s">
        <v>1132</v>
      </c>
      <c r="C6134">
        <v>2018</v>
      </c>
      <c r="D6134" s="3">
        <v>6</v>
      </c>
      <c r="E6134" s="3">
        <v>90000</v>
      </c>
      <c r="F6134" t="s">
        <v>13</v>
      </c>
      <c r="G6134" s="15">
        <f>IF(Table1[[#This Row],[Transmission]]="Manual", 0, 1)</f>
        <v>0</v>
      </c>
      <c r="H6134" t="s">
        <v>9472</v>
      </c>
      <c r="I6134" t="s">
        <v>17</v>
      </c>
      <c r="J6134" s="4">
        <v>45597</v>
      </c>
      <c r="K6134" t="s">
        <v>5601</v>
      </c>
      <c r="L6134" s="5">
        <v>525000</v>
      </c>
      <c r="M6134" s="28">
        <f t="shared" si="95"/>
        <v>525000</v>
      </c>
      <c r="N6134">
        <f>2025-Table1[[#This Row],[Year]]</f>
        <v>7</v>
      </c>
    </row>
    <row r="6135" spans="1:14" x14ac:dyDescent="0.3">
      <c r="A6135" t="s">
        <v>21</v>
      </c>
      <c r="B6135" t="s">
        <v>111</v>
      </c>
      <c r="C6135">
        <v>2014</v>
      </c>
      <c r="D6135" s="3">
        <v>10</v>
      </c>
      <c r="E6135" s="3">
        <v>106000</v>
      </c>
      <c r="F6135" t="s">
        <v>13</v>
      </c>
      <c r="G6135" s="15">
        <f>IF(Table1[[#This Row],[Transmission]]="Manual", 0, 1)</f>
        <v>0</v>
      </c>
      <c r="H6135" t="s">
        <v>9475</v>
      </c>
      <c r="I6135" t="s">
        <v>2903</v>
      </c>
      <c r="J6135" s="4">
        <v>45597</v>
      </c>
      <c r="K6135" t="s">
        <v>5602</v>
      </c>
      <c r="L6135" s="5">
        <v>280000</v>
      </c>
      <c r="M6135" s="28">
        <f t="shared" si="95"/>
        <v>280000</v>
      </c>
      <c r="N6135">
        <f>2025-Table1[[#This Row],[Year]]</f>
        <v>11</v>
      </c>
    </row>
    <row r="6136" spans="1:14" x14ac:dyDescent="0.3">
      <c r="A6136" t="s">
        <v>44</v>
      </c>
      <c r="B6136" t="s">
        <v>89</v>
      </c>
      <c r="C6136">
        <v>2018</v>
      </c>
      <c r="D6136" s="3">
        <v>6</v>
      </c>
      <c r="E6136" s="3">
        <v>70000</v>
      </c>
      <c r="F6136" t="s">
        <v>25</v>
      </c>
      <c r="G6136" s="15">
        <f>IF(Table1[[#This Row],[Transmission]]="Manual", 0, 1)</f>
        <v>1</v>
      </c>
      <c r="H6136" t="s">
        <v>9472</v>
      </c>
      <c r="I6136" t="s">
        <v>17</v>
      </c>
      <c r="J6136" s="4">
        <v>45597</v>
      </c>
      <c r="K6136" t="s">
        <v>5603</v>
      </c>
      <c r="L6136" s="5">
        <v>949999</v>
      </c>
      <c r="M6136" s="28">
        <f t="shared" si="95"/>
        <v>949999</v>
      </c>
      <c r="N6136">
        <f>2025-Table1[[#This Row],[Year]]</f>
        <v>7</v>
      </c>
    </row>
    <row r="6137" spans="1:14" x14ac:dyDescent="0.3">
      <c r="A6137" t="s">
        <v>113</v>
      </c>
      <c r="B6137" t="s">
        <v>396</v>
      </c>
      <c r="C6137">
        <v>2018</v>
      </c>
      <c r="D6137" s="3">
        <v>6</v>
      </c>
      <c r="E6137" s="3">
        <v>90000</v>
      </c>
      <c r="F6137" t="s">
        <v>13</v>
      </c>
      <c r="G6137" s="15">
        <f>IF(Table1[[#This Row],[Transmission]]="Manual", 0, 1)</f>
        <v>0</v>
      </c>
      <c r="H6137" t="s">
        <v>9472</v>
      </c>
      <c r="I6137" t="s">
        <v>17</v>
      </c>
      <c r="J6137" s="4">
        <v>45597</v>
      </c>
      <c r="K6137" t="s">
        <v>5604</v>
      </c>
      <c r="L6137" s="5">
        <v>1299000</v>
      </c>
      <c r="M6137" s="28">
        <f t="shared" si="95"/>
        <v>1299000</v>
      </c>
      <c r="N6137">
        <f>2025-Table1[[#This Row],[Year]]</f>
        <v>7</v>
      </c>
    </row>
    <row r="6138" spans="1:14" x14ac:dyDescent="0.3">
      <c r="A6138" t="s">
        <v>113</v>
      </c>
      <c r="B6138" t="s">
        <v>174</v>
      </c>
      <c r="C6138">
        <v>2022</v>
      </c>
      <c r="D6138" s="3">
        <v>2</v>
      </c>
      <c r="E6138" s="3">
        <v>7000</v>
      </c>
      <c r="F6138" t="s">
        <v>25</v>
      </c>
      <c r="G6138" s="15">
        <f>IF(Table1[[#This Row],[Transmission]]="Manual", 0, 1)</f>
        <v>1</v>
      </c>
      <c r="H6138" t="s">
        <v>9472</v>
      </c>
      <c r="I6138" t="s">
        <v>17</v>
      </c>
      <c r="J6138" s="4">
        <v>45597</v>
      </c>
      <c r="K6138" t="s">
        <v>3103</v>
      </c>
      <c r="L6138" s="5">
        <v>1620000</v>
      </c>
      <c r="M6138" s="28">
        <f t="shared" si="95"/>
        <v>1620000</v>
      </c>
      <c r="N6138">
        <f>2025-Table1[[#This Row],[Year]]</f>
        <v>3</v>
      </c>
    </row>
    <row r="6139" spans="1:14" x14ac:dyDescent="0.3">
      <c r="A6139" t="s">
        <v>44</v>
      </c>
      <c r="B6139" t="s">
        <v>133</v>
      </c>
      <c r="C6139">
        <v>2018</v>
      </c>
      <c r="D6139" s="3">
        <v>6</v>
      </c>
      <c r="E6139" s="3">
        <v>10000</v>
      </c>
      <c r="F6139" t="s">
        <v>13</v>
      </c>
      <c r="G6139" s="15">
        <f>IF(Table1[[#This Row],[Transmission]]="Manual", 0, 1)</f>
        <v>0</v>
      </c>
      <c r="H6139" t="s">
        <v>9475</v>
      </c>
      <c r="I6139" t="s">
        <v>14</v>
      </c>
      <c r="J6139" s="4">
        <v>45566</v>
      </c>
      <c r="K6139" t="s">
        <v>5605</v>
      </c>
      <c r="L6139" s="5">
        <v>421000</v>
      </c>
      <c r="M6139" s="28">
        <f t="shared" si="95"/>
        <v>421000</v>
      </c>
      <c r="N6139">
        <f>2025-Table1[[#This Row],[Year]]</f>
        <v>7</v>
      </c>
    </row>
    <row r="6140" spans="1:14" x14ac:dyDescent="0.3">
      <c r="A6140" t="s">
        <v>21</v>
      </c>
      <c r="B6140" t="s">
        <v>231</v>
      </c>
      <c r="C6140">
        <v>2016</v>
      </c>
      <c r="D6140" s="3">
        <v>8</v>
      </c>
      <c r="E6140" s="3">
        <v>86000</v>
      </c>
      <c r="F6140" t="s">
        <v>13</v>
      </c>
      <c r="G6140" s="15">
        <f>IF(Table1[[#This Row],[Transmission]]="Manual", 0, 1)</f>
        <v>0</v>
      </c>
      <c r="H6140" t="s">
        <v>9472</v>
      </c>
      <c r="I6140" t="s">
        <v>2903</v>
      </c>
      <c r="J6140" s="4">
        <v>45597</v>
      </c>
      <c r="K6140" t="s">
        <v>3343</v>
      </c>
      <c r="L6140" s="5">
        <v>230000</v>
      </c>
      <c r="M6140" s="28">
        <f t="shared" si="95"/>
        <v>230000</v>
      </c>
      <c r="N6140">
        <f>2025-Table1[[#This Row],[Year]]</f>
        <v>9</v>
      </c>
    </row>
    <row r="6141" spans="1:14" x14ac:dyDescent="0.3">
      <c r="A6141" t="s">
        <v>44</v>
      </c>
      <c r="B6141" t="s">
        <v>124</v>
      </c>
      <c r="C6141">
        <v>2011</v>
      </c>
      <c r="D6141" s="3">
        <v>13</v>
      </c>
      <c r="E6141" s="3">
        <v>65000</v>
      </c>
      <c r="F6141" t="s">
        <v>13</v>
      </c>
      <c r="G6141" s="15">
        <f>IF(Table1[[#This Row],[Transmission]]="Manual", 0, 1)</f>
        <v>0</v>
      </c>
      <c r="H6141" t="s">
        <v>9472</v>
      </c>
      <c r="I6141" t="s">
        <v>2903</v>
      </c>
      <c r="J6141" s="4">
        <v>45597</v>
      </c>
      <c r="K6141" t="s">
        <v>5606</v>
      </c>
      <c r="L6141" s="5">
        <v>240000</v>
      </c>
      <c r="M6141" s="28">
        <f t="shared" si="95"/>
        <v>240000</v>
      </c>
      <c r="N6141">
        <f>2025-Table1[[#This Row],[Year]]</f>
        <v>14</v>
      </c>
    </row>
    <row r="6142" spans="1:14" x14ac:dyDescent="0.3">
      <c r="A6142" t="s">
        <v>21</v>
      </c>
      <c r="B6142" t="s">
        <v>24</v>
      </c>
      <c r="C6142">
        <v>2021</v>
      </c>
      <c r="D6142" s="3">
        <v>3</v>
      </c>
      <c r="E6142" s="3">
        <v>22000</v>
      </c>
      <c r="F6142" t="s">
        <v>13</v>
      </c>
      <c r="G6142" s="15">
        <f>IF(Table1[[#This Row],[Transmission]]="Manual", 0, 1)</f>
        <v>0</v>
      </c>
      <c r="H6142" t="s">
        <v>9472</v>
      </c>
      <c r="I6142" t="s">
        <v>14</v>
      </c>
      <c r="J6142" s="4">
        <v>45597</v>
      </c>
      <c r="K6142" t="s">
        <v>5607</v>
      </c>
      <c r="L6142" s="5">
        <v>660000</v>
      </c>
      <c r="M6142" s="28">
        <f t="shared" si="95"/>
        <v>660000</v>
      </c>
      <c r="N6142">
        <f>2025-Table1[[#This Row],[Year]]</f>
        <v>4</v>
      </c>
    </row>
    <row r="6143" spans="1:14" x14ac:dyDescent="0.3">
      <c r="A6143" t="s">
        <v>18</v>
      </c>
      <c r="B6143" t="s">
        <v>516</v>
      </c>
      <c r="C6143">
        <v>2018</v>
      </c>
      <c r="D6143" s="3">
        <v>6</v>
      </c>
      <c r="E6143" s="3">
        <v>85400</v>
      </c>
      <c r="F6143" t="s">
        <v>25</v>
      </c>
      <c r="G6143" s="15">
        <f>IF(Table1[[#This Row],[Transmission]]="Manual", 0, 1)</f>
        <v>1</v>
      </c>
      <c r="H6143" t="s">
        <v>9472</v>
      </c>
      <c r="I6143" t="s">
        <v>17</v>
      </c>
      <c r="J6143" s="4">
        <v>45597</v>
      </c>
      <c r="K6143" t="s">
        <v>5608</v>
      </c>
      <c r="L6143" s="5">
        <v>470000</v>
      </c>
      <c r="M6143" s="28">
        <f t="shared" si="95"/>
        <v>470000</v>
      </c>
      <c r="N6143">
        <f>2025-Table1[[#This Row],[Year]]</f>
        <v>7</v>
      </c>
    </row>
    <row r="6144" spans="1:14" x14ac:dyDescent="0.3">
      <c r="A6144" t="s">
        <v>101</v>
      </c>
      <c r="B6144" t="s">
        <v>337</v>
      </c>
      <c r="C6144">
        <v>2017</v>
      </c>
      <c r="D6144" s="3">
        <v>7</v>
      </c>
      <c r="E6144" s="3">
        <v>82010</v>
      </c>
      <c r="F6144" t="s">
        <v>13</v>
      </c>
      <c r="G6144" s="15">
        <f>IF(Table1[[#This Row],[Transmission]]="Manual", 0, 1)</f>
        <v>0</v>
      </c>
      <c r="H6144" t="s">
        <v>9475</v>
      </c>
      <c r="I6144" t="s">
        <v>2903</v>
      </c>
      <c r="J6144" s="4">
        <v>45597</v>
      </c>
      <c r="K6144" t="s">
        <v>5609</v>
      </c>
      <c r="L6144" s="5">
        <v>370000</v>
      </c>
      <c r="M6144" s="28">
        <f t="shared" si="95"/>
        <v>370000</v>
      </c>
      <c r="N6144">
        <f>2025-Table1[[#This Row],[Year]]</f>
        <v>8</v>
      </c>
    </row>
    <row r="6145" spans="1:14" x14ac:dyDescent="0.3">
      <c r="A6145" t="s">
        <v>262</v>
      </c>
      <c r="B6145" t="s">
        <v>263</v>
      </c>
      <c r="C6145">
        <v>2019</v>
      </c>
      <c r="D6145" s="3">
        <v>5</v>
      </c>
      <c r="E6145" s="3">
        <v>59000</v>
      </c>
      <c r="F6145" t="s">
        <v>25</v>
      </c>
      <c r="G6145" s="15">
        <f>IF(Table1[[#This Row],[Transmission]]="Manual", 0, 1)</f>
        <v>1</v>
      </c>
      <c r="H6145" t="s">
        <v>9475</v>
      </c>
      <c r="I6145" t="s">
        <v>14</v>
      </c>
      <c r="J6145" s="4">
        <v>45597</v>
      </c>
      <c r="K6145" t="s">
        <v>5610</v>
      </c>
      <c r="L6145" s="5">
        <v>1350000</v>
      </c>
      <c r="M6145" s="28">
        <f t="shared" si="95"/>
        <v>1350000</v>
      </c>
      <c r="N6145">
        <f>2025-Table1[[#This Row],[Year]]</f>
        <v>6</v>
      </c>
    </row>
    <row r="6146" spans="1:14" x14ac:dyDescent="0.3">
      <c r="A6146" t="s">
        <v>21</v>
      </c>
      <c r="B6146" t="s">
        <v>49</v>
      </c>
      <c r="C6146">
        <v>2014</v>
      </c>
      <c r="D6146" s="3">
        <v>10</v>
      </c>
      <c r="E6146" s="3">
        <v>75666</v>
      </c>
      <c r="F6146" t="s">
        <v>13</v>
      </c>
      <c r="G6146" s="15">
        <f>IF(Table1[[#This Row],[Transmission]]="Manual", 0, 1)</f>
        <v>0</v>
      </c>
      <c r="H6146" t="s">
        <v>9475</v>
      </c>
      <c r="I6146" t="s">
        <v>2903</v>
      </c>
      <c r="J6146" s="4">
        <v>45597</v>
      </c>
      <c r="K6146" t="s">
        <v>5611</v>
      </c>
      <c r="L6146" s="5">
        <v>590000</v>
      </c>
      <c r="M6146" s="28">
        <f t="shared" si="95"/>
        <v>590000</v>
      </c>
      <c r="N6146">
        <f>2025-Table1[[#This Row],[Year]]</f>
        <v>11</v>
      </c>
    </row>
    <row r="6147" spans="1:14" x14ac:dyDescent="0.3">
      <c r="A6147" t="s">
        <v>21</v>
      </c>
      <c r="B6147" t="s">
        <v>111</v>
      </c>
      <c r="C6147">
        <v>2020</v>
      </c>
      <c r="D6147" s="3">
        <v>4</v>
      </c>
      <c r="E6147" s="3">
        <v>63000</v>
      </c>
      <c r="F6147" t="s">
        <v>13</v>
      </c>
      <c r="G6147" s="15">
        <f>IF(Table1[[#This Row],[Transmission]]="Manual", 0, 1)</f>
        <v>0</v>
      </c>
      <c r="H6147" t="s">
        <v>9475</v>
      </c>
      <c r="I6147" t="s">
        <v>2903</v>
      </c>
      <c r="J6147" s="4">
        <v>45597</v>
      </c>
      <c r="K6147" t="s">
        <v>5612</v>
      </c>
      <c r="L6147" s="5">
        <v>475000</v>
      </c>
      <c r="M6147" s="28">
        <f t="shared" ref="M6147:M6210" si="96">VALUE(SUBSTITUTE(SUBSTITUTE(L6147,"₹"," "),",",""))</f>
        <v>475000</v>
      </c>
      <c r="N6147">
        <f>2025-Table1[[#This Row],[Year]]</f>
        <v>5</v>
      </c>
    </row>
    <row r="6148" spans="1:14" x14ac:dyDescent="0.3">
      <c r="A6148" t="s">
        <v>113</v>
      </c>
      <c r="B6148" t="s">
        <v>444</v>
      </c>
      <c r="C6148">
        <v>2016</v>
      </c>
      <c r="D6148" s="3">
        <v>8</v>
      </c>
      <c r="E6148" s="3">
        <v>107000</v>
      </c>
      <c r="F6148" t="s">
        <v>13</v>
      </c>
      <c r="G6148" s="15">
        <f>IF(Table1[[#This Row],[Transmission]]="Manual", 0, 1)</f>
        <v>0</v>
      </c>
      <c r="H6148" t="s">
        <v>9472</v>
      </c>
      <c r="I6148" t="s">
        <v>17</v>
      </c>
      <c r="J6148" s="4">
        <v>45597</v>
      </c>
      <c r="K6148" t="s">
        <v>5613</v>
      </c>
      <c r="L6148" s="5">
        <v>420000</v>
      </c>
      <c r="M6148" s="28">
        <f t="shared" si="96"/>
        <v>420000</v>
      </c>
      <c r="N6148">
        <f>2025-Table1[[#This Row],[Year]]</f>
        <v>9</v>
      </c>
    </row>
    <row r="6149" spans="1:14" x14ac:dyDescent="0.3">
      <c r="A6149" t="s">
        <v>21</v>
      </c>
      <c r="B6149" t="s">
        <v>194</v>
      </c>
      <c r="C6149">
        <v>2021</v>
      </c>
      <c r="D6149" s="3">
        <v>3</v>
      </c>
      <c r="E6149" s="3">
        <v>37000</v>
      </c>
      <c r="F6149" t="s">
        <v>25</v>
      </c>
      <c r="G6149" s="15">
        <f>IF(Table1[[#This Row],[Transmission]]="Manual", 0, 1)</f>
        <v>1</v>
      </c>
      <c r="H6149" t="s">
        <v>9472</v>
      </c>
      <c r="I6149" t="s">
        <v>2903</v>
      </c>
      <c r="J6149" s="4">
        <v>45566</v>
      </c>
      <c r="K6149" t="s">
        <v>5614</v>
      </c>
      <c r="L6149" s="5">
        <v>430000</v>
      </c>
      <c r="M6149" s="28">
        <f t="shared" si="96"/>
        <v>430000</v>
      </c>
      <c r="N6149">
        <f>2025-Table1[[#This Row],[Year]]</f>
        <v>4</v>
      </c>
    </row>
    <row r="6150" spans="1:14" x14ac:dyDescent="0.3">
      <c r="A6150" t="s">
        <v>21</v>
      </c>
      <c r="B6150" t="s">
        <v>49</v>
      </c>
      <c r="C6150">
        <v>2022</v>
      </c>
      <c r="D6150" s="3">
        <v>2</v>
      </c>
      <c r="E6150" s="3">
        <v>88392</v>
      </c>
      <c r="F6150" t="s">
        <v>13</v>
      </c>
      <c r="G6150" s="15">
        <f>IF(Table1[[#This Row],[Transmission]]="Manual", 0, 1)</f>
        <v>0</v>
      </c>
      <c r="H6150" t="s">
        <v>9475</v>
      </c>
      <c r="I6150" t="s">
        <v>2903</v>
      </c>
      <c r="J6150" s="4">
        <v>45597</v>
      </c>
      <c r="K6150" t="s">
        <v>5615</v>
      </c>
      <c r="L6150" s="5">
        <v>920000</v>
      </c>
      <c r="M6150" s="28">
        <f t="shared" si="96"/>
        <v>920000</v>
      </c>
      <c r="N6150">
        <f>2025-Table1[[#This Row],[Year]]</f>
        <v>3</v>
      </c>
    </row>
    <row r="6151" spans="1:14" x14ac:dyDescent="0.3">
      <c r="A6151" t="s">
        <v>21</v>
      </c>
      <c r="B6151" t="s">
        <v>22</v>
      </c>
      <c r="C6151">
        <v>2018</v>
      </c>
      <c r="D6151" s="3">
        <v>6</v>
      </c>
      <c r="E6151" s="3">
        <v>91000</v>
      </c>
      <c r="F6151" t="s">
        <v>25</v>
      </c>
      <c r="G6151" s="15">
        <f>IF(Table1[[#This Row],[Transmission]]="Manual", 0, 1)</f>
        <v>1</v>
      </c>
      <c r="H6151" t="s">
        <v>9472</v>
      </c>
      <c r="I6151" t="s">
        <v>17</v>
      </c>
      <c r="J6151" s="4">
        <v>45597</v>
      </c>
      <c r="K6151" t="s">
        <v>5616</v>
      </c>
      <c r="L6151" s="5">
        <v>660000</v>
      </c>
      <c r="M6151" s="28">
        <f t="shared" si="96"/>
        <v>660000</v>
      </c>
      <c r="N6151">
        <f>2025-Table1[[#This Row],[Year]]</f>
        <v>7</v>
      </c>
    </row>
    <row r="6152" spans="1:14" x14ac:dyDescent="0.3">
      <c r="A6152" t="s">
        <v>21</v>
      </c>
      <c r="B6152" t="s">
        <v>68</v>
      </c>
      <c r="C6152">
        <v>2015</v>
      </c>
      <c r="D6152" s="3">
        <v>9</v>
      </c>
      <c r="E6152" s="3">
        <v>114000</v>
      </c>
      <c r="F6152" t="s">
        <v>25</v>
      </c>
      <c r="G6152" s="15">
        <f>IF(Table1[[#This Row],[Transmission]]="Manual", 0, 1)</f>
        <v>1</v>
      </c>
      <c r="H6152" t="s">
        <v>9475</v>
      </c>
      <c r="I6152" t="s">
        <v>14</v>
      </c>
      <c r="J6152" s="4">
        <v>45597</v>
      </c>
      <c r="K6152" t="s">
        <v>330</v>
      </c>
      <c r="L6152" s="5">
        <v>375000</v>
      </c>
      <c r="M6152" s="28">
        <f t="shared" si="96"/>
        <v>375000</v>
      </c>
      <c r="N6152">
        <f>2025-Table1[[#This Row],[Year]]</f>
        <v>10</v>
      </c>
    </row>
    <row r="6153" spans="1:14" x14ac:dyDescent="0.3">
      <c r="A6153" t="s">
        <v>43</v>
      </c>
      <c r="B6153" t="s">
        <v>94</v>
      </c>
      <c r="C6153">
        <v>2011</v>
      </c>
      <c r="D6153" s="3">
        <v>13</v>
      </c>
      <c r="E6153" s="3">
        <v>68000</v>
      </c>
      <c r="F6153" t="s">
        <v>25</v>
      </c>
      <c r="G6153" s="15">
        <f>IF(Table1[[#This Row],[Transmission]]="Manual", 0, 1)</f>
        <v>1</v>
      </c>
      <c r="H6153" t="s">
        <v>9475</v>
      </c>
      <c r="I6153" t="s">
        <v>14</v>
      </c>
      <c r="J6153" s="4">
        <v>45597</v>
      </c>
      <c r="K6153" t="s">
        <v>5617</v>
      </c>
      <c r="L6153" s="5">
        <v>900000</v>
      </c>
      <c r="M6153" s="28">
        <f t="shared" si="96"/>
        <v>900000</v>
      </c>
      <c r="N6153">
        <f>2025-Table1[[#This Row],[Year]]</f>
        <v>14</v>
      </c>
    </row>
    <row r="6154" spans="1:14" x14ac:dyDescent="0.3">
      <c r="A6154" t="s">
        <v>21</v>
      </c>
      <c r="B6154" t="s">
        <v>1275</v>
      </c>
      <c r="C6154">
        <v>2012</v>
      </c>
      <c r="D6154" s="3">
        <v>12</v>
      </c>
      <c r="E6154" s="3">
        <v>84000</v>
      </c>
      <c r="F6154" t="s">
        <v>13</v>
      </c>
      <c r="G6154" s="15">
        <f>IF(Table1[[#This Row],[Transmission]]="Manual", 0, 1)</f>
        <v>0</v>
      </c>
      <c r="H6154" t="s">
        <v>9472</v>
      </c>
      <c r="I6154" t="s">
        <v>2903</v>
      </c>
      <c r="J6154" s="4">
        <v>45597</v>
      </c>
      <c r="K6154" t="s">
        <v>5618</v>
      </c>
      <c r="L6154" s="5">
        <v>270000</v>
      </c>
      <c r="M6154" s="28">
        <f t="shared" si="96"/>
        <v>270000</v>
      </c>
      <c r="N6154">
        <f>2025-Table1[[#This Row],[Year]]</f>
        <v>13</v>
      </c>
    </row>
    <row r="6155" spans="1:14" x14ac:dyDescent="0.3">
      <c r="A6155" t="s">
        <v>15</v>
      </c>
      <c r="B6155" t="s">
        <v>93</v>
      </c>
      <c r="C6155">
        <v>2014</v>
      </c>
      <c r="D6155" s="3">
        <v>10</v>
      </c>
      <c r="E6155" s="3">
        <v>90220</v>
      </c>
      <c r="F6155" t="s">
        <v>25</v>
      </c>
      <c r="G6155" s="15">
        <f>IF(Table1[[#This Row],[Transmission]]="Manual", 0, 1)</f>
        <v>1</v>
      </c>
      <c r="H6155" t="s">
        <v>9472</v>
      </c>
      <c r="I6155" t="s">
        <v>17</v>
      </c>
      <c r="J6155" s="4">
        <v>45597</v>
      </c>
      <c r="K6155" t="s">
        <v>283</v>
      </c>
      <c r="L6155" s="5">
        <v>1099999</v>
      </c>
      <c r="M6155" s="28">
        <f t="shared" si="96"/>
        <v>1099999</v>
      </c>
      <c r="N6155">
        <f>2025-Table1[[#This Row],[Year]]</f>
        <v>11</v>
      </c>
    </row>
    <row r="6156" spans="1:14" x14ac:dyDescent="0.3">
      <c r="A6156" t="s">
        <v>58</v>
      </c>
      <c r="B6156" t="s">
        <v>91</v>
      </c>
      <c r="C6156">
        <v>2012</v>
      </c>
      <c r="D6156" s="3">
        <v>12</v>
      </c>
      <c r="E6156" s="3">
        <v>1</v>
      </c>
      <c r="F6156" t="s">
        <v>25</v>
      </c>
      <c r="G6156" s="15">
        <f>IF(Table1[[#This Row],[Transmission]]="Manual", 0, 1)</f>
        <v>1</v>
      </c>
      <c r="H6156" t="s">
        <v>9475</v>
      </c>
      <c r="I6156" t="s">
        <v>17</v>
      </c>
      <c r="J6156" s="4">
        <v>45597</v>
      </c>
      <c r="K6156" t="s">
        <v>5619</v>
      </c>
      <c r="L6156" s="5">
        <v>1075000</v>
      </c>
      <c r="M6156" s="28">
        <f t="shared" si="96"/>
        <v>1075000</v>
      </c>
      <c r="N6156">
        <f>2025-Table1[[#This Row],[Year]]</f>
        <v>13</v>
      </c>
    </row>
    <row r="6157" spans="1:14" x14ac:dyDescent="0.3">
      <c r="A6157" t="s">
        <v>21</v>
      </c>
      <c r="B6157" t="s">
        <v>298</v>
      </c>
      <c r="C6157">
        <v>2011</v>
      </c>
      <c r="D6157" s="3">
        <v>13</v>
      </c>
      <c r="E6157" s="3">
        <v>106000</v>
      </c>
      <c r="F6157" t="s">
        <v>25</v>
      </c>
      <c r="G6157" s="15">
        <f>IF(Table1[[#This Row],[Transmission]]="Manual", 0, 1)</f>
        <v>1</v>
      </c>
      <c r="H6157" t="s">
        <v>9472</v>
      </c>
      <c r="I6157" t="s">
        <v>2903</v>
      </c>
      <c r="J6157" s="4">
        <v>45597</v>
      </c>
      <c r="K6157" t="s">
        <v>5620</v>
      </c>
      <c r="L6157" s="5">
        <v>160000</v>
      </c>
      <c r="M6157" s="28">
        <f t="shared" si="96"/>
        <v>160000</v>
      </c>
      <c r="N6157">
        <f>2025-Table1[[#This Row],[Year]]</f>
        <v>14</v>
      </c>
    </row>
    <row r="6158" spans="1:14" x14ac:dyDescent="0.3">
      <c r="A6158" t="s">
        <v>43</v>
      </c>
      <c r="B6158" t="s">
        <v>85</v>
      </c>
      <c r="C6158">
        <v>2013</v>
      </c>
      <c r="D6158" s="3">
        <v>11</v>
      </c>
      <c r="E6158" s="3">
        <v>68000</v>
      </c>
      <c r="F6158" t="s">
        <v>25</v>
      </c>
      <c r="G6158" s="15">
        <f>IF(Table1[[#This Row],[Transmission]]="Manual", 0, 1)</f>
        <v>1</v>
      </c>
      <c r="H6158" t="s">
        <v>9475</v>
      </c>
      <c r="I6158" t="s">
        <v>14</v>
      </c>
      <c r="J6158" s="4">
        <v>45566</v>
      </c>
      <c r="K6158" t="s">
        <v>5621</v>
      </c>
      <c r="L6158" s="5">
        <v>1275000</v>
      </c>
      <c r="M6158" s="28">
        <f t="shared" si="96"/>
        <v>1275000</v>
      </c>
      <c r="N6158">
        <f>2025-Table1[[#This Row],[Year]]</f>
        <v>12</v>
      </c>
    </row>
    <row r="6159" spans="1:14" x14ac:dyDescent="0.3">
      <c r="A6159" t="s">
        <v>18</v>
      </c>
      <c r="B6159" t="s">
        <v>86</v>
      </c>
      <c r="C6159">
        <v>2015</v>
      </c>
      <c r="D6159" s="3">
        <v>9</v>
      </c>
      <c r="E6159" s="3">
        <v>40200</v>
      </c>
      <c r="F6159" t="s">
        <v>13</v>
      </c>
      <c r="G6159" s="15">
        <f>IF(Table1[[#This Row],[Transmission]]="Manual", 0, 1)</f>
        <v>0</v>
      </c>
      <c r="H6159" t="s">
        <v>9472</v>
      </c>
      <c r="I6159" t="s">
        <v>14</v>
      </c>
      <c r="J6159" s="4">
        <v>45597</v>
      </c>
      <c r="K6159" t="s">
        <v>227</v>
      </c>
      <c r="L6159" s="5">
        <v>499000</v>
      </c>
      <c r="M6159" s="28">
        <f t="shared" si="96"/>
        <v>499000</v>
      </c>
      <c r="N6159">
        <f>2025-Table1[[#This Row],[Year]]</f>
        <v>10</v>
      </c>
    </row>
    <row r="6160" spans="1:14" x14ac:dyDescent="0.3">
      <c r="A6160" t="s">
        <v>44</v>
      </c>
      <c r="B6160" t="s">
        <v>79</v>
      </c>
      <c r="C6160">
        <v>2016</v>
      </c>
      <c r="D6160" s="3">
        <v>8</v>
      </c>
      <c r="E6160" s="3">
        <v>90500</v>
      </c>
      <c r="F6160" t="s">
        <v>25</v>
      </c>
      <c r="G6160" s="15">
        <f>IF(Table1[[#This Row],[Transmission]]="Manual", 0, 1)</f>
        <v>1</v>
      </c>
      <c r="H6160" t="s">
        <v>9472</v>
      </c>
      <c r="I6160" t="s">
        <v>17</v>
      </c>
      <c r="J6160" s="4">
        <v>45597</v>
      </c>
      <c r="K6160" t="s">
        <v>3790</v>
      </c>
      <c r="L6160" s="5">
        <v>799999</v>
      </c>
      <c r="M6160" s="28">
        <f t="shared" si="96"/>
        <v>799999</v>
      </c>
      <c r="N6160">
        <f>2025-Table1[[#This Row],[Year]]</f>
        <v>9</v>
      </c>
    </row>
    <row r="6161" spans="1:14" x14ac:dyDescent="0.3">
      <c r="A6161" t="s">
        <v>21</v>
      </c>
      <c r="B6161" t="s">
        <v>22</v>
      </c>
      <c r="C6161">
        <v>2008</v>
      </c>
      <c r="D6161" s="3">
        <v>16</v>
      </c>
      <c r="E6161" s="3">
        <v>86000</v>
      </c>
      <c r="F6161" t="s">
        <v>13</v>
      </c>
      <c r="G6161" s="15">
        <f>IF(Table1[[#This Row],[Transmission]]="Manual", 0, 1)</f>
        <v>0</v>
      </c>
      <c r="H6161" t="s">
        <v>9475</v>
      </c>
      <c r="I6161" t="s">
        <v>2903</v>
      </c>
      <c r="J6161" s="4">
        <v>45597</v>
      </c>
      <c r="K6161" t="s">
        <v>5622</v>
      </c>
      <c r="L6161" s="5">
        <v>145000</v>
      </c>
      <c r="M6161" s="28">
        <f t="shared" si="96"/>
        <v>145000</v>
      </c>
      <c r="N6161">
        <f>2025-Table1[[#This Row],[Year]]</f>
        <v>17</v>
      </c>
    </row>
    <row r="6162" spans="1:14" x14ac:dyDescent="0.3">
      <c r="A6162" t="s">
        <v>21</v>
      </c>
      <c r="B6162" t="s">
        <v>24</v>
      </c>
      <c r="C6162">
        <v>2018</v>
      </c>
      <c r="D6162" s="3">
        <v>6</v>
      </c>
      <c r="E6162" s="3">
        <v>67000</v>
      </c>
      <c r="F6162" t="s">
        <v>25</v>
      </c>
      <c r="G6162" s="15">
        <f>IF(Table1[[#This Row],[Transmission]]="Manual", 0, 1)</f>
        <v>1</v>
      </c>
      <c r="H6162" t="s">
        <v>9475</v>
      </c>
      <c r="I6162" t="s">
        <v>14</v>
      </c>
      <c r="J6162" s="4">
        <v>45597</v>
      </c>
      <c r="K6162" t="s">
        <v>5623</v>
      </c>
      <c r="L6162" s="5">
        <v>525000</v>
      </c>
      <c r="M6162" s="28">
        <f t="shared" si="96"/>
        <v>525000</v>
      </c>
      <c r="N6162">
        <f>2025-Table1[[#This Row],[Year]]</f>
        <v>7</v>
      </c>
    </row>
    <row r="6163" spans="1:14" x14ac:dyDescent="0.3">
      <c r="A6163" t="s">
        <v>21</v>
      </c>
      <c r="B6163" t="s">
        <v>99</v>
      </c>
      <c r="C6163">
        <v>2016</v>
      </c>
      <c r="D6163" s="3">
        <v>8</v>
      </c>
      <c r="E6163" s="3">
        <v>67000</v>
      </c>
      <c r="F6163" t="s">
        <v>13</v>
      </c>
      <c r="G6163" s="15">
        <f>IF(Table1[[#This Row],[Transmission]]="Manual", 0, 1)</f>
        <v>0</v>
      </c>
      <c r="H6163" t="s">
        <v>9472</v>
      </c>
      <c r="I6163" t="s">
        <v>14</v>
      </c>
      <c r="J6163" s="4">
        <v>45597</v>
      </c>
      <c r="K6163" t="s">
        <v>5624</v>
      </c>
      <c r="L6163" s="5">
        <v>449000</v>
      </c>
      <c r="M6163" s="28">
        <f t="shared" si="96"/>
        <v>449000</v>
      </c>
      <c r="N6163">
        <f>2025-Table1[[#This Row],[Year]]</f>
        <v>9</v>
      </c>
    </row>
    <row r="6164" spans="1:14" x14ac:dyDescent="0.3">
      <c r="A6164" t="s">
        <v>33</v>
      </c>
      <c r="B6164" t="s">
        <v>34</v>
      </c>
      <c r="C6164">
        <v>2019</v>
      </c>
      <c r="D6164" s="3">
        <v>5</v>
      </c>
      <c r="E6164" s="3">
        <v>40860</v>
      </c>
      <c r="F6164" t="s">
        <v>25</v>
      </c>
      <c r="G6164" s="15">
        <f>IF(Table1[[#This Row],[Transmission]]="Manual", 0, 1)</f>
        <v>1</v>
      </c>
      <c r="H6164" t="s">
        <v>9472</v>
      </c>
      <c r="I6164" t="s">
        <v>2903</v>
      </c>
      <c r="J6164" s="4">
        <v>45566</v>
      </c>
      <c r="K6164" t="s">
        <v>5625</v>
      </c>
      <c r="L6164" s="5">
        <v>775000</v>
      </c>
      <c r="M6164" s="28">
        <f t="shared" si="96"/>
        <v>775000</v>
      </c>
      <c r="N6164">
        <f>2025-Table1[[#This Row],[Year]]</f>
        <v>6</v>
      </c>
    </row>
    <row r="6165" spans="1:14" x14ac:dyDescent="0.3">
      <c r="A6165" t="s">
        <v>18</v>
      </c>
      <c r="B6165" t="s">
        <v>19</v>
      </c>
      <c r="C6165">
        <v>2012</v>
      </c>
      <c r="D6165" s="3">
        <v>12</v>
      </c>
      <c r="E6165" s="3">
        <v>90000</v>
      </c>
      <c r="F6165" t="s">
        <v>13</v>
      </c>
      <c r="G6165" s="15">
        <f>IF(Table1[[#This Row],[Transmission]]="Manual", 0, 1)</f>
        <v>0</v>
      </c>
      <c r="H6165" t="s">
        <v>9472</v>
      </c>
      <c r="I6165" t="s">
        <v>14</v>
      </c>
      <c r="J6165" s="4">
        <v>45597</v>
      </c>
      <c r="K6165" t="s">
        <v>5626</v>
      </c>
      <c r="L6165" s="5">
        <v>290000</v>
      </c>
      <c r="M6165" s="28">
        <f t="shared" si="96"/>
        <v>290000</v>
      </c>
      <c r="N6165">
        <f>2025-Table1[[#This Row],[Year]]</f>
        <v>13</v>
      </c>
    </row>
    <row r="6166" spans="1:14" x14ac:dyDescent="0.3">
      <c r="A6166" t="s">
        <v>21</v>
      </c>
      <c r="B6166" t="s">
        <v>194</v>
      </c>
      <c r="C6166">
        <v>2019</v>
      </c>
      <c r="D6166" s="3">
        <v>5</v>
      </c>
      <c r="E6166" s="3">
        <v>81520</v>
      </c>
      <c r="F6166" t="s">
        <v>25</v>
      </c>
      <c r="G6166" s="15">
        <f>IF(Table1[[#This Row],[Transmission]]="Manual", 0, 1)</f>
        <v>1</v>
      </c>
      <c r="H6166" t="s">
        <v>9472</v>
      </c>
      <c r="I6166" t="s">
        <v>2903</v>
      </c>
      <c r="J6166" s="4">
        <v>45597</v>
      </c>
      <c r="K6166" t="s">
        <v>5627</v>
      </c>
      <c r="L6166" s="5">
        <v>360000</v>
      </c>
      <c r="M6166" s="28">
        <f t="shared" si="96"/>
        <v>360000</v>
      </c>
      <c r="N6166">
        <f>2025-Table1[[#This Row],[Year]]</f>
        <v>6</v>
      </c>
    </row>
    <row r="6167" spans="1:14" x14ac:dyDescent="0.3">
      <c r="A6167" t="s">
        <v>44</v>
      </c>
      <c r="B6167" t="s">
        <v>89</v>
      </c>
      <c r="C6167">
        <v>2019</v>
      </c>
      <c r="D6167" s="3">
        <v>5</v>
      </c>
      <c r="E6167" s="3">
        <v>52000</v>
      </c>
      <c r="F6167" t="s">
        <v>13</v>
      </c>
      <c r="G6167" s="15">
        <f>IF(Table1[[#This Row],[Transmission]]="Manual", 0, 1)</f>
        <v>0</v>
      </c>
      <c r="H6167" t="s">
        <v>9475</v>
      </c>
      <c r="I6167" t="s">
        <v>2903</v>
      </c>
      <c r="J6167" s="4">
        <v>45566</v>
      </c>
      <c r="K6167" t="s">
        <v>5628</v>
      </c>
      <c r="L6167" s="5">
        <v>695000</v>
      </c>
      <c r="M6167" s="28">
        <f t="shared" si="96"/>
        <v>695000</v>
      </c>
      <c r="N6167">
        <f>2025-Table1[[#This Row],[Year]]</f>
        <v>6</v>
      </c>
    </row>
    <row r="6168" spans="1:14" x14ac:dyDescent="0.3">
      <c r="A6168" t="s">
        <v>44</v>
      </c>
      <c r="B6168" t="s">
        <v>83</v>
      </c>
      <c r="C6168">
        <v>2013</v>
      </c>
      <c r="D6168" s="3">
        <v>11</v>
      </c>
      <c r="E6168" s="3">
        <v>68000</v>
      </c>
      <c r="F6168" t="s">
        <v>13</v>
      </c>
      <c r="G6168" s="15">
        <f>IF(Table1[[#This Row],[Transmission]]="Manual", 0, 1)</f>
        <v>0</v>
      </c>
      <c r="H6168" t="s">
        <v>9475</v>
      </c>
      <c r="I6168" t="s">
        <v>2903</v>
      </c>
      <c r="J6168" s="4">
        <v>45597</v>
      </c>
      <c r="K6168" t="s">
        <v>3339</v>
      </c>
      <c r="L6168" s="5">
        <v>379000</v>
      </c>
      <c r="M6168" s="28">
        <f t="shared" si="96"/>
        <v>379000</v>
      </c>
      <c r="N6168">
        <f>2025-Table1[[#This Row],[Year]]</f>
        <v>12</v>
      </c>
    </row>
    <row r="6169" spans="1:14" x14ac:dyDescent="0.3">
      <c r="A6169" t="s">
        <v>11</v>
      </c>
      <c r="B6169" t="s">
        <v>12</v>
      </c>
      <c r="C6169">
        <v>2012</v>
      </c>
      <c r="D6169" s="3">
        <v>12</v>
      </c>
      <c r="E6169" s="3">
        <v>60000</v>
      </c>
      <c r="F6169" t="s">
        <v>25</v>
      </c>
      <c r="G6169" s="15">
        <f>IF(Table1[[#This Row],[Transmission]]="Manual", 0, 1)</f>
        <v>1</v>
      </c>
      <c r="H6169" t="s">
        <v>9475</v>
      </c>
      <c r="I6169" t="s">
        <v>2903</v>
      </c>
      <c r="J6169" s="4">
        <v>45597</v>
      </c>
      <c r="K6169" t="s">
        <v>5058</v>
      </c>
      <c r="L6169" s="5">
        <v>321000</v>
      </c>
      <c r="M6169" s="28">
        <f t="shared" si="96"/>
        <v>321000</v>
      </c>
      <c r="N6169">
        <f>2025-Table1[[#This Row],[Year]]</f>
        <v>13</v>
      </c>
    </row>
    <row r="6170" spans="1:14" x14ac:dyDescent="0.3">
      <c r="A6170" t="s">
        <v>21</v>
      </c>
      <c r="B6170" t="s">
        <v>22</v>
      </c>
      <c r="C6170">
        <v>2023</v>
      </c>
      <c r="D6170" s="3">
        <v>1</v>
      </c>
      <c r="E6170" s="3">
        <v>30000</v>
      </c>
      <c r="F6170" t="s">
        <v>13</v>
      </c>
      <c r="G6170" s="15">
        <f>IF(Table1[[#This Row],[Transmission]]="Manual", 0, 1)</f>
        <v>0</v>
      </c>
      <c r="H6170" t="s">
        <v>9472</v>
      </c>
      <c r="I6170" t="s">
        <v>2903</v>
      </c>
      <c r="J6170" s="4">
        <v>45597</v>
      </c>
      <c r="K6170" t="s">
        <v>5629</v>
      </c>
      <c r="L6170" s="5">
        <v>765000</v>
      </c>
      <c r="M6170" s="28">
        <f t="shared" si="96"/>
        <v>765000</v>
      </c>
      <c r="N6170">
        <f>2025-Table1[[#This Row],[Year]]</f>
        <v>2</v>
      </c>
    </row>
    <row r="6171" spans="1:14" x14ac:dyDescent="0.3">
      <c r="A6171" t="s">
        <v>18</v>
      </c>
      <c r="B6171" t="s">
        <v>19</v>
      </c>
      <c r="C6171">
        <v>2013</v>
      </c>
      <c r="D6171" s="3">
        <v>11</v>
      </c>
      <c r="E6171" s="3">
        <v>65000</v>
      </c>
      <c r="F6171" t="s">
        <v>25</v>
      </c>
      <c r="G6171" s="15">
        <f>IF(Table1[[#This Row],[Transmission]]="Manual", 0, 1)</f>
        <v>1</v>
      </c>
      <c r="H6171" t="s">
        <v>9472</v>
      </c>
      <c r="I6171" t="s">
        <v>14</v>
      </c>
      <c r="J6171" s="4">
        <v>45597</v>
      </c>
      <c r="K6171" t="s">
        <v>5630</v>
      </c>
      <c r="L6171" s="5">
        <v>349000</v>
      </c>
      <c r="M6171" s="28">
        <f t="shared" si="96"/>
        <v>349000</v>
      </c>
      <c r="N6171">
        <f>2025-Table1[[#This Row],[Year]]</f>
        <v>12</v>
      </c>
    </row>
    <row r="6172" spans="1:14" x14ac:dyDescent="0.3">
      <c r="A6172" t="s">
        <v>21</v>
      </c>
      <c r="B6172" t="s">
        <v>99</v>
      </c>
      <c r="C6172">
        <v>2017</v>
      </c>
      <c r="D6172" s="3">
        <v>7</v>
      </c>
      <c r="E6172" s="3">
        <v>93000</v>
      </c>
      <c r="F6172" t="s">
        <v>13</v>
      </c>
      <c r="G6172" s="15">
        <f>IF(Table1[[#This Row],[Transmission]]="Manual", 0, 1)</f>
        <v>0</v>
      </c>
      <c r="H6172" t="s">
        <v>9475</v>
      </c>
      <c r="I6172" t="s">
        <v>17</v>
      </c>
      <c r="J6172" s="4">
        <v>45597</v>
      </c>
      <c r="K6172" t="s">
        <v>5631</v>
      </c>
      <c r="L6172" s="5">
        <v>600000</v>
      </c>
      <c r="M6172" s="28">
        <f t="shared" si="96"/>
        <v>600000</v>
      </c>
      <c r="N6172">
        <f>2025-Table1[[#This Row],[Year]]</f>
        <v>8</v>
      </c>
    </row>
    <row r="6173" spans="1:14" x14ac:dyDescent="0.3">
      <c r="A6173" t="s">
        <v>43</v>
      </c>
      <c r="B6173" t="s">
        <v>489</v>
      </c>
      <c r="C6173">
        <v>2008</v>
      </c>
      <c r="D6173" s="3">
        <v>16</v>
      </c>
      <c r="E6173" s="3">
        <v>70000</v>
      </c>
      <c r="F6173" t="s">
        <v>25</v>
      </c>
      <c r="G6173" s="15">
        <f>IF(Table1[[#This Row],[Transmission]]="Manual", 0, 1)</f>
        <v>1</v>
      </c>
      <c r="H6173" t="s">
        <v>9475</v>
      </c>
      <c r="I6173" t="s">
        <v>17</v>
      </c>
      <c r="J6173" s="4">
        <v>45597</v>
      </c>
      <c r="K6173" t="s">
        <v>5632</v>
      </c>
      <c r="L6173" s="5">
        <v>1000000</v>
      </c>
      <c r="M6173" s="28">
        <f t="shared" si="96"/>
        <v>1000000</v>
      </c>
      <c r="N6173">
        <f>2025-Table1[[#This Row],[Year]]</f>
        <v>17</v>
      </c>
    </row>
    <row r="6174" spans="1:14" x14ac:dyDescent="0.3">
      <c r="A6174" t="s">
        <v>21</v>
      </c>
      <c r="B6174" t="s">
        <v>194</v>
      </c>
      <c r="C6174">
        <v>2023</v>
      </c>
      <c r="D6174" s="3">
        <v>1</v>
      </c>
      <c r="E6174" s="3">
        <v>35000</v>
      </c>
      <c r="F6174" t="s">
        <v>25</v>
      </c>
      <c r="G6174" s="15">
        <f>IF(Table1[[#This Row],[Transmission]]="Manual", 0, 1)</f>
        <v>1</v>
      </c>
      <c r="H6174" t="s">
        <v>9475</v>
      </c>
      <c r="I6174" t="s">
        <v>2903</v>
      </c>
      <c r="J6174" s="4">
        <v>45597</v>
      </c>
      <c r="K6174" t="s">
        <v>5633</v>
      </c>
      <c r="L6174" s="5">
        <v>510000</v>
      </c>
      <c r="M6174" s="28">
        <f t="shared" si="96"/>
        <v>510000</v>
      </c>
      <c r="N6174">
        <f>2025-Table1[[#This Row],[Year]]</f>
        <v>2</v>
      </c>
    </row>
    <row r="6175" spans="1:14" x14ac:dyDescent="0.3">
      <c r="A6175" t="s">
        <v>21</v>
      </c>
      <c r="B6175" t="s">
        <v>1275</v>
      </c>
      <c r="C6175">
        <v>2017</v>
      </c>
      <c r="D6175" s="3">
        <v>7</v>
      </c>
      <c r="E6175" s="3">
        <v>84127</v>
      </c>
      <c r="F6175" t="s">
        <v>13</v>
      </c>
      <c r="G6175" s="15">
        <f>IF(Table1[[#This Row],[Transmission]]="Manual", 0, 1)</f>
        <v>0</v>
      </c>
      <c r="H6175" t="s">
        <v>9472</v>
      </c>
      <c r="I6175" t="s">
        <v>14</v>
      </c>
      <c r="J6175" s="4">
        <v>45597</v>
      </c>
      <c r="K6175" t="s">
        <v>5634</v>
      </c>
      <c r="L6175" s="5">
        <v>375000</v>
      </c>
      <c r="M6175" s="28">
        <f t="shared" si="96"/>
        <v>375000</v>
      </c>
      <c r="N6175">
        <f>2025-Table1[[#This Row],[Year]]</f>
        <v>8</v>
      </c>
    </row>
    <row r="6176" spans="1:14" x14ac:dyDescent="0.3">
      <c r="A6176" t="s">
        <v>11</v>
      </c>
      <c r="B6176" t="s">
        <v>12</v>
      </c>
      <c r="C6176">
        <v>2019</v>
      </c>
      <c r="D6176" s="3">
        <v>5</v>
      </c>
      <c r="E6176" s="3">
        <v>37000</v>
      </c>
      <c r="F6176" t="s">
        <v>25</v>
      </c>
      <c r="G6176" s="15">
        <f>IF(Table1[[#This Row],[Transmission]]="Manual", 0, 1)</f>
        <v>1</v>
      </c>
      <c r="H6176" t="s">
        <v>9475</v>
      </c>
      <c r="I6176" t="s">
        <v>14</v>
      </c>
      <c r="J6176" s="4">
        <v>45597</v>
      </c>
      <c r="K6176" t="s">
        <v>5635</v>
      </c>
      <c r="L6176" s="5">
        <v>935000</v>
      </c>
      <c r="M6176" s="28">
        <f t="shared" si="96"/>
        <v>935000</v>
      </c>
      <c r="N6176">
        <f>2025-Table1[[#This Row],[Year]]</f>
        <v>6</v>
      </c>
    </row>
    <row r="6177" spans="1:14" x14ac:dyDescent="0.3">
      <c r="A6177" t="s">
        <v>61</v>
      </c>
      <c r="B6177" t="s">
        <v>109</v>
      </c>
      <c r="C6177">
        <v>2017</v>
      </c>
      <c r="D6177" s="3">
        <v>7</v>
      </c>
      <c r="E6177" s="3">
        <v>58000</v>
      </c>
      <c r="F6177" t="s">
        <v>13</v>
      </c>
      <c r="G6177" s="15">
        <f>IF(Table1[[#This Row],[Transmission]]="Manual", 0, 1)</f>
        <v>0</v>
      </c>
      <c r="H6177" t="s">
        <v>9472</v>
      </c>
      <c r="I6177" t="s">
        <v>17</v>
      </c>
      <c r="J6177" s="4">
        <v>45597</v>
      </c>
      <c r="K6177" t="s">
        <v>5636</v>
      </c>
      <c r="L6177" s="5">
        <v>555000</v>
      </c>
      <c r="M6177" s="28">
        <f t="shared" si="96"/>
        <v>555000</v>
      </c>
      <c r="N6177">
        <f>2025-Table1[[#This Row],[Year]]</f>
        <v>8</v>
      </c>
    </row>
    <row r="6178" spans="1:14" x14ac:dyDescent="0.3">
      <c r="A6178" t="s">
        <v>101</v>
      </c>
      <c r="B6178" t="s">
        <v>638</v>
      </c>
      <c r="C6178">
        <v>2020</v>
      </c>
      <c r="D6178" s="3">
        <v>4</v>
      </c>
      <c r="E6178" s="3">
        <v>61000</v>
      </c>
      <c r="F6178" t="s">
        <v>25</v>
      </c>
      <c r="G6178" s="15">
        <f>IF(Table1[[#This Row],[Transmission]]="Manual", 0, 1)</f>
        <v>1</v>
      </c>
      <c r="H6178" t="s">
        <v>9472</v>
      </c>
      <c r="I6178" t="s">
        <v>2903</v>
      </c>
      <c r="J6178" s="4">
        <v>45597</v>
      </c>
      <c r="K6178" t="s">
        <v>5637</v>
      </c>
      <c r="L6178" s="5">
        <v>561000</v>
      </c>
      <c r="M6178" s="28">
        <f t="shared" si="96"/>
        <v>561000</v>
      </c>
      <c r="N6178">
        <f>2025-Table1[[#This Row],[Year]]</f>
        <v>5</v>
      </c>
    </row>
    <row r="6179" spans="1:14" x14ac:dyDescent="0.3">
      <c r="A6179" t="s">
        <v>21</v>
      </c>
      <c r="B6179" t="s">
        <v>1275</v>
      </c>
      <c r="C6179">
        <v>2013</v>
      </c>
      <c r="D6179" s="3">
        <v>11</v>
      </c>
      <c r="E6179" s="3">
        <v>70000</v>
      </c>
      <c r="F6179" t="s">
        <v>13</v>
      </c>
      <c r="G6179" s="15">
        <f>IF(Table1[[#This Row],[Transmission]]="Manual", 0, 1)</f>
        <v>0</v>
      </c>
      <c r="H6179" t="s">
        <v>9475</v>
      </c>
      <c r="I6179" t="s">
        <v>14</v>
      </c>
      <c r="J6179" s="4">
        <v>45597</v>
      </c>
      <c r="K6179" t="s">
        <v>5638</v>
      </c>
      <c r="L6179" s="5">
        <v>220000</v>
      </c>
      <c r="M6179" s="28">
        <f t="shared" si="96"/>
        <v>220000</v>
      </c>
      <c r="N6179">
        <f>2025-Table1[[#This Row],[Year]]</f>
        <v>12</v>
      </c>
    </row>
    <row r="6180" spans="1:14" x14ac:dyDescent="0.3">
      <c r="A6180" t="s">
        <v>458</v>
      </c>
      <c r="B6180" t="s">
        <v>2110</v>
      </c>
      <c r="C6180">
        <v>2022</v>
      </c>
      <c r="D6180" s="3">
        <v>2</v>
      </c>
      <c r="E6180" s="3">
        <v>17000</v>
      </c>
      <c r="F6180" t="s">
        <v>13</v>
      </c>
      <c r="G6180" s="15">
        <f>IF(Table1[[#This Row],[Transmission]]="Manual", 0, 1)</f>
        <v>0</v>
      </c>
      <c r="H6180" t="s">
        <v>9472</v>
      </c>
      <c r="I6180" t="s">
        <v>14</v>
      </c>
      <c r="J6180" s="4">
        <v>45597</v>
      </c>
      <c r="K6180" t="s">
        <v>5639</v>
      </c>
      <c r="L6180" s="5">
        <v>745000</v>
      </c>
      <c r="M6180" s="28">
        <f t="shared" si="96"/>
        <v>745000</v>
      </c>
      <c r="N6180">
        <f>2025-Table1[[#This Row],[Year]]</f>
        <v>3</v>
      </c>
    </row>
    <row r="6181" spans="1:14" x14ac:dyDescent="0.3">
      <c r="A6181" t="s">
        <v>21</v>
      </c>
      <c r="B6181" t="s">
        <v>68</v>
      </c>
      <c r="C6181">
        <v>2015</v>
      </c>
      <c r="D6181" s="3">
        <v>9</v>
      </c>
      <c r="E6181" s="3">
        <v>72000</v>
      </c>
      <c r="F6181" t="s">
        <v>25</v>
      </c>
      <c r="G6181" s="15">
        <f>IF(Table1[[#This Row],[Transmission]]="Manual", 0, 1)</f>
        <v>1</v>
      </c>
      <c r="H6181" t="s">
        <v>9475</v>
      </c>
      <c r="I6181" t="s">
        <v>14</v>
      </c>
      <c r="J6181" s="4">
        <v>45566</v>
      </c>
      <c r="K6181" t="s">
        <v>165</v>
      </c>
      <c r="L6181" s="5">
        <v>367000</v>
      </c>
      <c r="M6181" s="28">
        <f t="shared" si="96"/>
        <v>367000</v>
      </c>
      <c r="N6181">
        <f>2025-Table1[[#This Row],[Year]]</f>
        <v>10</v>
      </c>
    </row>
    <row r="6182" spans="1:14" x14ac:dyDescent="0.3">
      <c r="A6182" t="s">
        <v>101</v>
      </c>
      <c r="B6182" t="s">
        <v>2089</v>
      </c>
      <c r="C6182">
        <v>2010</v>
      </c>
      <c r="D6182" s="3">
        <v>14</v>
      </c>
      <c r="E6182" s="3">
        <v>82000</v>
      </c>
      <c r="F6182" t="s">
        <v>13</v>
      </c>
      <c r="G6182" s="15">
        <f>IF(Table1[[#This Row],[Transmission]]="Manual", 0, 1)</f>
        <v>0</v>
      </c>
      <c r="H6182" t="s">
        <v>9472</v>
      </c>
      <c r="I6182" t="s">
        <v>17</v>
      </c>
      <c r="J6182" s="4">
        <v>45597</v>
      </c>
      <c r="K6182" t="s">
        <v>5640</v>
      </c>
      <c r="L6182" s="5">
        <v>135000</v>
      </c>
      <c r="M6182" s="28">
        <f t="shared" si="96"/>
        <v>135000</v>
      </c>
      <c r="N6182">
        <f>2025-Table1[[#This Row],[Year]]</f>
        <v>15</v>
      </c>
    </row>
    <row r="6183" spans="1:14" x14ac:dyDescent="0.3">
      <c r="A6183" t="s">
        <v>44</v>
      </c>
      <c r="B6183" t="s">
        <v>228</v>
      </c>
      <c r="C6183">
        <v>2021</v>
      </c>
      <c r="D6183" s="3">
        <v>3</v>
      </c>
      <c r="E6183" s="3">
        <v>20121</v>
      </c>
      <c r="F6183" t="s">
        <v>13</v>
      </c>
      <c r="G6183" s="15">
        <f>IF(Table1[[#This Row],[Transmission]]="Manual", 0, 1)</f>
        <v>0</v>
      </c>
      <c r="H6183" t="s">
        <v>9475</v>
      </c>
      <c r="I6183" t="s">
        <v>14</v>
      </c>
      <c r="J6183" s="4">
        <v>45597</v>
      </c>
      <c r="K6183" t="s">
        <v>5641</v>
      </c>
      <c r="L6183" s="5">
        <v>665000</v>
      </c>
      <c r="M6183" s="28">
        <f t="shared" si="96"/>
        <v>665000</v>
      </c>
      <c r="N6183">
        <f>2025-Table1[[#This Row],[Year]]</f>
        <v>4</v>
      </c>
    </row>
    <row r="6184" spans="1:14" x14ac:dyDescent="0.3">
      <c r="A6184" t="s">
        <v>21</v>
      </c>
      <c r="B6184" t="s">
        <v>194</v>
      </c>
      <c r="C6184">
        <v>2019</v>
      </c>
      <c r="D6184" s="3">
        <v>5</v>
      </c>
      <c r="E6184" s="3">
        <v>95000</v>
      </c>
      <c r="F6184" t="s">
        <v>25</v>
      </c>
      <c r="G6184" s="15">
        <f>IF(Table1[[#This Row],[Transmission]]="Manual", 0, 1)</f>
        <v>1</v>
      </c>
      <c r="H6184" t="s">
        <v>9472</v>
      </c>
      <c r="I6184" t="s">
        <v>2903</v>
      </c>
      <c r="J6184" s="4">
        <v>45597</v>
      </c>
      <c r="K6184" t="s">
        <v>5642</v>
      </c>
      <c r="L6184" s="5">
        <v>430000</v>
      </c>
      <c r="M6184" s="28">
        <f t="shared" si="96"/>
        <v>430000</v>
      </c>
      <c r="N6184">
        <f>2025-Table1[[#This Row],[Year]]</f>
        <v>6</v>
      </c>
    </row>
    <row r="6185" spans="1:14" x14ac:dyDescent="0.3">
      <c r="A6185" t="s">
        <v>113</v>
      </c>
      <c r="B6185" t="s">
        <v>994</v>
      </c>
      <c r="C6185">
        <v>2021</v>
      </c>
      <c r="D6185" s="3">
        <v>3</v>
      </c>
      <c r="E6185" s="3">
        <v>17000</v>
      </c>
      <c r="F6185" t="s">
        <v>13</v>
      </c>
      <c r="G6185" s="15">
        <f>IF(Table1[[#This Row],[Transmission]]="Manual", 0, 1)</f>
        <v>0</v>
      </c>
      <c r="H6185" t="s">
        <v>9475</v>
      </c>
      <c r="I6185" t="s">
        <v>14</v>
      </c>
      <c r="J6185" s="4">
        <v>45597</v>
      </c>
      <c r="K6185" t="s">
        <v>5643</v>
      </c>
      <c r="L6185" s="5">
        <v>925000</v>
      </c>
      <c r="M6185" s="28">
        <f t="shared" si="96"/>
        <v>925000</v>
      </c>
      <c r="N6185">
        <f>2025-Table1[[#This Row],[Year]]</f>
        <v>4</v>
      </c>
    </row>
    <row r="6186" spans="1:14" x14ac:dyDescent="0.3">
      <c r="A6186" t="s">
        <v>21</v>
      </c>
      <c r="B6186" t="s">
        <v>49</v>
      </c>
      <c r="C6186">
        <v>2023</v>
      </c>
      <c r="D6186" s="3">
        <v>1</v>
      </c>
      <c r="E6186" s="3">
        <v>62000</v>
      </c>
      <c r="F6186" t="s">
        <v>13</v>
      </c>
      <c r="G6186" s="15">
        <f>IF(Table1[[#This Row],[Transmission]]="Manual", 0, 1)</f>
        <v>0</v>
      </c>
      <c r="H6186" t="s">
        <v>9472</v>
      </c>
      <c r="I6186" t="s">
        <v>2903</v>
      </c>
      <c r="J6186" s="4">
        <v>45597</v>
      </c>
      <c r="K6186" t="s">
        <v>5644</v>
      </c>
      <c r="L6186" s="5">
        <v>1260000</v>
      </c>
      <c r="M6186" s="28">
        <f t="shared" si="96"/>
        <v>1260000</v>
      </c>
      <c r="N6186">
        <f>2025-Table1[[#This Row],[Year]]</f>
        <v>2</v>
      </c>
    </row>
    <row r="6187" spans="1:14" x14ac:dyDescent="0.3">
      <c r="A6187" t="s">
        <v>21</v>
      </c>
      <c r="B6187" t="s">
        <v>49</v>
      </c>
      <c r="C6187">
        <v>2020</v>
      </c>
      <c r="D6187" s="3">
        <v>4</v>
      </c>
      <c r="E6187" s="3">
        <v>47000</v>
      </c>
      <c r="F6187" t="s">
        <v>25</v>
      </c>
      <c r="G6187" s="15">
        <f>IF(Table1[[#This Row],[Transmission]]="Manual", 0, 1)</f>
        <v>1</v>
      </c>
      <c r="H6187" t="s">
        <v>9472</v>
      </c>
      <c r="I6187" t="s">
        <v>2903</v>
      </c>
      <c r="J6187" s="4">
        <v>45597</v>
      </c>
      <c r="K6187" t="s">
        <v>5645</v>
      </c>
      <c r="L6187" s="5">
        <v>995000</v>
      </c>
      <c r="M6187" s="28">
        <f t="shared" si="96"/>
        <v>995000</v>
      </c>
      <c r="N6187">
        <f>2025-Table1[[#This Row],[Year]]</f>
        <v>5</v>
      </c>
    </row>
    <row r="6188" spans="1:14" x14ac:dyDescent="0.3">
      <c r="A6188" t="s">
        <v>21</v>
      </c>
      <c r="B6188" t="s">
        <v>22</v>
      </c>
      <c r="C6188">
        <v>2010</v>
      </c>
      <c r="D6188" s="3">
        <v>14</v>
      </c>
      <c r="E6188" s="3">
        <v>130000</v>
      </c>
      <c r="F6188" t="s">
        <v>13</v>
      </c>
      <c r="G6188" s="15">
        <f>IF(Table1[[#This Row],[Transmission]]="Manual", 0, 1)</f>
        <v>0</v>
      </c>
      <c r="H6188" t="s">
        <v>9472</v>
      </c>
      <c r="I6188" t="s">
        <v>17</v>
      </c>
      <c r="J6188" s="4">
        <v>45597</v>
      </c>
      <c r="K6188" t="s">
        <v>5646</v>
      </c>
      <c r="L6188" s="5">
        <v>370000</v>
      </c>
      <c r="M6188" s="28">
        <f t="shared" si="96"/>
        <v>370000</v>
      </c>
      <c r="N6188">
        <f>2025-Table1[[#This Row],[Year]]</f>
        <v>15</v>
      </c>
    </row>
    <row r="6189" spans="1:14" x14ac:dyDescent="0.3">
      <c r="A6189" t="s">
        <v>113</v>
      </c>
      <c r="B6189" t="s">
        <v>181</v>
      </c>
      <c r="C6189">
        <v>2018</v>
      </c>
      <c r="D6189" s="3">
        <v>6</v>
      </c>
      <c r="E6189" s="3">
        <v>48248</v>
      </c>
      <c r="F6189" t="s">
        <v>13</v>
      </c>
      <c r="G6189" s="15">
        <f>IF(Table1[[#This Row],[Transmission]]="Manual", 0, 1)</f>
        <v>0</v>
      </c>
      <c r="H6189" t="s">
        <v>9475</v>
      </c>
      <c r="I6189" t="s">
        <v>17</v>
      </c>
      <c r="J6189" s="4">
        <v>45597</v>
      </c>
      <c r="K6189" t="s">
        <v>5647</v>
      </c>
      <c r="L6189" s="5">
        <v>750000</v>
      </c>
      <c r="M6189" s="28">
        <f t="shared" si="96"/>
        <v>750000</v>
      </c>
      <c r="N6189">
        <f>2025-Table1[[#This Row],[Year]]</f>
        <v>7</v>
      </c>
    </row>
    <row r="6190" spans="1:14" x14ac:dyDescent="0.3">
      <c r="A6190" t="s">
        <v>113</v>
      </c>
      <c r="B6190" t="s">
        <v>446</v>
      </c>
      <c r="C6190">
        <v>2022</v>
      </c>
      <c r="D6190" s="3">
        <v>2</v>
      </c>
      <c r="E6190" s="3">
        <v>42000</v>
      </c>
      <c r="F6190" t="s">
        <v>13</v>
      </c>
      <c r="G6190" s="15">
        <f>IF(Table1[[#This Row],[Transmission]]="Manual", 0, 1)</f>
        <v>0</v>
      </c>
      <c r="H6190" t="s">
        <v>9472</v>
      </c>
      <c r="I6190" t="s">
        <v>17</v>
      </c>
      <c r="J6190" s="4">
        <v>45597</v>
      </c>
      <c r="K6190" t="s">
        <v>5648</v>
      </c>
      <c r="L6190" s="5">
        <v>905000</v>
      </c>
      <c r="M6190" s="28">
        <f t="shared" si="96"/>
        <v>905000</v>
      </c>
      <c r="N6190">
        <f>2025-Table1[[#This Row],[Year]]</f>
        <v>3</v>
      </c>
    </row>
    <row r="6191" spans="1:14" x14ac:dyDescent="0.3">
      <c r="A6191" t="s">
        <v>11</v>
      </c>
      <c r="B6191" t="s">
        <v>12</v>
      </c>
      <c r="C6191">
        <v>2015</v>
      </c>
      <c r="D6191" s="3">
        <v>9</v>
      </c>
      <c r="E6191" s="3">
        <v>71800</v>
      </c>
      <c r="F6191" t="s">
        <v>13</v>
      </c>
      <c r="G6191" s="15">
        <f>IF(Table1[[#This Row],[Transmission]]="Manual", 0, 1)</f>
        <v>0</v>
      </c>
      <c r="H6191" t="s">
        <v>9475</v>
      </c>
      <c r="I6191" t="s">
        <v>2903</v>
      </c>
      <c r="J6191" s="4">
        <v>45566</v>
      </c>
      <c r="K6191" t="s">
        <v>5649</v>
      </c>
      <c r="L6191" s="5">
        <v>470000</v>
      </c>
      <c r="M6191" s="28">
        <f t="shared" si="96"/>
        <v>470000</v>
      </c>
      <c r="N6191">
        <f>2025-Table1[[#This Row],[Year]]</f>
        <v>10</v>
      </c>
    </row>
    <row r="6192" spans="1:14" x14ac:dyDescent="0.3">
      <c r="A6192" t="s">
        <v>21</v>
      </c>
      <c r="B6192" t="s">
        <v>111</v>
      </c>
      <c r="C6192">
        <v>2015</v>
      </c>
      <c r="D6192" s="3">
        <v>9</v>
      </c>
      <c r="E6192" s="3">
        <v>85000</v>
      </c>
      <c r="F6192" t="s">
        <v>13</v>
      </c>
      <c r="G6192" s="15">
        <f>IF(Table1[[#This Row],[Transmission]]="Manual", 0, 1)</f>
        <v>0</v>
      </c>
      <c r="H6192" t="s">
        <v>9475</v>
      </c>
      <c r="I6192" t="s">
        <v>14</v>
      </c>
      <c r="J6192" s="4">
        <v>45597</v>
      </c>
      <c r="K6192" t="s">
        <v>5650</v>
      </c>
      <c r="L6192" s="5">
        <v>298000</v>
      </c>
      <c r="M6192" s="28">
        <f t="shared" si="96"/>
        <v>298000</v>
      </c>
      <c r="N6192">
        <f>2025-Table1[[#This Row],[Year]]</f>
        <v>10</v>
      </c>
    </row>
    <row r="6193" spans="1:14" x14ac:dyDescent="0.3">
      <c r="A6193" t="s">
        <v>21</v>
      </c>
      <c r="B6193" t="s">
        <v>39</v>
      </c>
      <c r="C6193">
        <v>2013</v>
      </c>
      <c r="D6193" s="3">
        <v>11</v>
      </c>
      <c r="E6193" s="3">
        <v>41000</v>
      </c>
      <c r="F6193" t="s">
        <v>25</v>
      </c>
      <c r="G6193" s="15">
        <f>IF(Table1[[#This Row],[Transmission]]="Manual", 0, 1)</f>
        <v>1</v>
      </c>
      <c r="H6193" t="s">
        <v>9472</v>
      </c>
      <c r="I6193" t="s">
        <v>2903</v>
      </c>
      <c r="J6193" s="4">
        <v>45566</v>
      </c>
      <c r="K6193" t="s">
        <v>844</v>
      </c>
      <c r="L6193" s="5">
        <v>385000</v>
      </c>
      <c r="M6193" s="28">
        <f t="shared" si="96"/>
        <v>385000</v>
      </c>
      <c r="N6193">
        <f>2025-Table1[[#This Row],[Year]]</f>
        <v>12</v>
      </c>
    </row>
    <row r="6194" spans="1:14" x14ac:dyDescent="0.3">
      <c r="A6194" t="s">
        <v>61</v>
      </c>
      <c r="B6194" t="s">
        <v>109</v>
      </c>
      <c r="C6194">
        <v>2013</v>
      </c>
      <c r="D6194" s="3">
        <v>11</v>
      </c>
      <c r="E6194" s="3">
        <v>86000</v>
      </c>
      <c r="F6194" t="s">
        <v>13</v>
      </c>
      <c r="G6194" s="15">
        <f>IF(Table1[[#This Row],[Transmission]]="Manual", 0, 1)</f>
        <v>0</v>
      </c>
      <c r="H6194" t="s">
        <v>9475</v>
      </c>
      <c r="I6194" t="s">
        <v>17</v>
      </c>
      <c r="J6194" s="4">
        <v>45597</v>
      </c>
      <c r="K6194" t="s">
        <v>5651</v>
      </c>
      <c r="L6194" s="5">
        <v>225000</v>
      </c>
      <c r="M6194" s="28">
        <f t="shared" si="96"/>
        <v>225000</v>
      </c>
      <c r="N6194">
        <f>2025-Table1[[#This Row],[Year]]</f>
        <v>12</v>
      </c>
    </row>
    <row r="6195" spans="1:14" x14ac:dyDescent="0.3">
      <c r="A6195" t="s">
        <v>21</v>
      </c>
      <c r="B6195" t="s">
        <v>68</v>
      </c>
      <c r="C6195">
        <v>2017</v>
      </c>
      <c r="D6195" s="3">
        <v>7</v>
      </c>
      <c r="E6195" s="3">
        <v>64000</v>
      </c>
      <c r="F6195" t="s">
        <v>25</v>
      </c>
      <c r="G6195" s="15">
        <f>IF(Table1[[#This Row],[Transmission]]="Manual", 0, 1)</f>
        <v>1</v>
      </c>
      <c r="H6195" t="s">
        <v>9475</v>
      </c>
      <c r="I6195" t="s">
        <v>2903</v>
      </c>
      <c r="J6195" s="4">
        <v>45597</v>
      </c>
      <c r="K6195" t="s">
        <v>5652</v>
      </c>
      <c r="L6195" s="5">
        <v>390000</v>
      </c>
      <c r="M6195" s="28">
        <f t="shared" si="96"/>
        <v>390000</v>
      </c>
      <c r="N6195">
        <f>2025-Table1[[#This Row],[Year]]</f>
        <v>8</v>
      </c>
    </row>
    <row r="6196" spans="1:14" x14ac:dyDescent="0.3">
      <c r="A6196" t="s">
        <v>21</v>
      </c>
      <c r="B6196" t="s">
        <v>39</v>
      </c>
      <c r="C6196">
        <v>2010</v>
      </c>
      <c r="D6196" s="3">
        <v>14</v>
      </c>
      <c r="E6196" s="3">
        <v>150549</v>
      </c>
      <c r="F6196" t="s">
        <v>13</v>
      </c>
      <c r="G6196" s="15">
        <f>IF(Table1[[#This Row],[Transmission]]="Manual", 0, 1)</f>
        <v>0</v>
      </c>
      <c r="H6196" t="s">
        <v>9472</v>
      </c>
      <c r="I6196" t="s">
        <v>17</v>
      </c>
      <c r="J6196" s="4">
        <v>45597</v>
      </c>
      <c r="K6196" t="s">
        <v>5653</v>
      </c>
      <c r="L6196" s="5">
        <v>380000</v>
      </c>
      <c r="M6196" s="28">
        <f t="shared" si="96"/>
        <v>380000</v>
      </c>
      <c r="N6196">
        <f>2025-Table1[[#This Row],[Year]]</f>
        <v>15</v>
      </c>
    </row>
    <row r="6197" spans="1:14" x14ac:dyDescent="0.3">
      <c r="A6197" t="s">
        <v>11</v>
      </c>
      <c r="B6197" t="s">
        <v>12</v>
      </c>
      <c r="C6197">
        <v>2014</v>
      </c>
      <c r="D6197" s="3">
        <v>10</v>
      </c>
      <c r="E6197" s="3">
        <v>65000</v>
      </c>
      <c r="F6197" t="s">
        <v>25</v>
      </c>
      <c r="G6197" s="15">
        <f>IF(Table1[[#This Row],[Transmission]]="Manual", 0, 1)</f>
        <v>1</v>
      </c>
      <c r="H6197" t="s">
        <v>9472</v>
      </c>
      <c r="I6197" t="s">
        <v>14</v>
      </c>
      <c r="J6197" s="4">
        <v>45597</v>
      </c>
      <c r="K6197" t="s">
        <v>5654</v>
      </c>
      <c r="L6197" s="5">
        <v>380000</v>
      </c>
      <c r="M6197" s="28">
        <f t="shared" si="96"/>
        <v>380000</v>
      </c>
      <c r="N6197">
        <f>2025-Table1[[#This Row],[Year]]</f>
        <v>11</v>
      </c>
    </row>
    <row r="6198" spans="1:14" x14ac:dyDescent="0.3">
      <c r="A6198" t="s">
        <v>11</v>
      </c>
      <c r="B6198" t="s">
        <v>12</v>
      </c>
      <c r="C6198">
        <v>2017</v>
      </c>
      <c r="D6198" s="3">
        <v>7</v>
      </c>
      <c r="E6198" s="3">
        <v>45000</v>
      </c>
      <c r="F6198" t="s">
        <v>25</v>
      </c>
      <c r="G6198" s="15">
        <f>IF(Table1[[#This Row],[Transmission]]="Manual", 0, 1)</f>
        <v>1</v>
      </c>
      <c r="H6198" t="s">
        <v>9475</v>
      </c>
      <c r="I6198" t="s">
        <v>14</v>
      </c>
      <c r="J6198" s="4">
        <v>45597</v>
      </c>
      <c r="K6198" t="s">
        <v>5655</v>
      </c>
      <c r="L6198" s="5">
        <v>775000</v>
      </c>
      <c r="M6198" s="28">
        <f t="shared" si="96"/>
        <v>775000</v>
      </c>
      <c r="N6198">
        <f>2025-Table1[[#This Row],[Year]]</f>
        <v>8</v>
      </c>
    </row>
    <row r="6199" spans="1:14" x14ac:dyDescent="0.3">
      <c r="A6199" t="s">
        <v>21</v>
      </c>
      <c r="B6199" t="s">
        <v>22</v>
      </c>
      <c r="C6199">
        <v>2015</v>
      </c>
      <c r="D6199" s="3">
        <v>9</v>
      </c>
      <c r="E6199" s="3">
        <v>45000</v>
      </c>
      <c r="F6199" t="s">
        <v>13</v>
      </c>
      <c r="G6199" s="15">
        <f>IF(Table1[[#This Row],[Transmission]]="Manual", 0, 1)</f>
        <v>0</v>
      </c>
      <c r="H6199" t="s">
        <v>9472</v>
      </c>
      <c r="I6199" t="s">
        <v>2903</v>
      </c>
      <c r="J6199" s="4">
        <v>45597</v>
      </c>
      <c r="K6199" t="s">
        <v>5656</v>
      </c>
      <c r="L6199" s="5">
        <v>345000</v>
      </c>
      <c r="M6199" s="28">
        <f t="shared" si="96"/>
        <v>345000</v>
      </c>
      <c r="N6199">
        <f>2025-Table1[[#This Row],[Year]]</f>
        <v>10</v>
      </c>
    </row>
    <row r="6200" spans="1:14" x14ac:dyDescent="0.3">
      <c r="A6200" t="s">
        <v>21</v>
      </c>
      <c r="B6200" t="s">
        <v>194</v>
      </c>
      <c r="C6200">
        <v>2022</v>
      </c>
      <c r="D6200" s="3">
        <v>2</v>
      </c>
      <c r="E6200" s="3">
        <v>56000</v>
      </c>
      <c r="F6200" t="s">
        <v>25</v>
      </c>
      <c r="G6200" s="15">
        <f>IF(Table1[[#This Row],[Transmission]]="Manual", 0, 1)</f>
        <v>1</v>
      </c>
      <c r="H6200" t="s">
        <v>9472</v>
      </c>
      <c r="I6200" t="s">
        <v>2903</v>
      </c>
      <c r="J6200" s="4">
        <v>45597</v>
      </c>
      <c r="K6200" t="s">
        <v>5657</v>
      </c>
      <c r="L6200" s="5">
        <v>500000</v>
      </c>
      <c r="M6200" s="28">
        <f t="shared" si="96"/>
        <v>500000</v>
      </c>
      <c r="N6200">
        <f>2025-Table1[[#This Row],[Year]]</f>
        <v>3</v>
      </c>
    </row>
    <row r="6201" spans="1:14" x14ac:dyDescent="0.3">
      <c r="A6201" t="s">
        <v>21</v>
      </c>
      <c r="B6201" t="s">
        <v>194</v>
      </c>
      <c r="C6201">
        <v>2021</v>
      </c>
      <c r="D6201" s="3">
        <v>3</v>
      </c>
      <c r="E6201" s="3">
        <v>50000</v>
      </c>
      <c r="F6201" t="s">
        <v>25</v>
      </c>
      <c r="G6201" s="15">
        <f>IF(Table1[[#This Row],[Transmission]]="Manual", 0, 1)</f>
        <v>1</v>
      </c>
      <c r="H6201" t="s">
        <v>9475</v>
      </c>
      <c r="I6201" t="s">
        <v>14</v>
      </c>
      <c r="J6201" s="4">
        <v>45597</v>
      </c>
      <c r="K6201" t="s">
        <v>5658</v>
      </c>
      <c r="L6201" s="5">
        <v>480000</v>
      </c>
      <c r="M6201" s="28">
        <f t="shared" si="96"/>
        <v>480000</v>
      </c>
      <c r="N6201">
        <f>2025-Table1[[#This Row],[Year]]</f>
        <v>4</v>
      </c>
    </row>
    <row r="6202" spans="1:14" x14ac:dyDescent="0.3">
      <c r="A6202" t="s">
        <v>21</v>
      </c>
      <c r="B6202" t="s">
        <v>483</v>
      </c>
      <c r="C6202">
        <v>2019</v>
      </c>
      <c r="D6202" s="3">
        <v>5</v>
      </c>
      <c r="E6202" s="3">
        <v>68738</v>
      </c>
      <c r="F6202" t="s">
        <v>13</v>
      </c>
      <c r="G6202" s="15">
        <f>IF(Table1[[#This Row],[Transmission]]="Manual", 0, 1)</f>
        <v>0</v>
      </c>
      <c r="H6202" t="s">
        <v>9472</v>
      </c>
      <c r="I6202" t="s">
        <v>2903</v>
      </c>
      <c r="J6202" s="4">
        <v>45597</v>
      </c>
      <c r="K6202" t="s">
        <v>5659</v>
      </c>
      <c r="L6202" s="5">
        <v>900000</v>
      </c>
      <c r="M6202" s="28">
        <f t="shared" si="96"/>
        <v>900000</v>
      </c>
      <c r="N6202">
        <f>2025-Table1[[#This Row],[Year]]</f>
        <v>6</v>
      </c>
    </row>
    <row r="6203" spans="1:14" x14ac:dyDescent="0.3">
      <c r="A6203" t="s">
        <v>21</v>
      </c>
      <c r="B6203">
        <v>800</v>
      </c>
      <c r="C6203">
        <v>2016</v>
      </c>
      <c r="D6203" s="3">
        <v>8</v>
      </c>
      <c r="E6203" s="3">
        <v>75000</v>
      </c>
      <c r="F6203" t="s">
        <v>25</v>
      </c>
      <c r="G6203" s="15">
        <f>IF(Table1[[#This Row],[Transmission]]="Manual", 0, 1)</f>
        <v>1</v>
      </c>
      <c r="H6203" t="s">
        <v>9475</v>
      </c>
      <c r="I6203" t="s">
        <v>2903</v>
      </c>
      <c r="J6203" s="4">
        <v>45597</v>
      </c>
      <c r="K6203" t="s">
        <v>5660</v>
      </c>
      <c r="L6203" s="5">
        <v>200000</v>
      </c>
      <c r="M6203" s="28">
        <f t="shared" si="96"/>
        <v>200000</v>
      </c>
      <c r="N6203">
        <f>2025-Table1[[#This Row],[Year]]</f>
        <v>9</v>
      </c>
    </row>
    <row r="6204" spans="1:14" x14ac:dyDescent="0.3">
      <c r="A6204" t="s">
        <v>113</v>
      </c>
      <c r="B6204" t="s">
        <v>5661</v>
      </c>
      <c r="C6204">
        <v>2013</v>
      </c>
      <c r="D6204" s="3">
        <v>11</v>
      </c>
      <c r="E6204" s="3">
        <v>65000</v>
      </c>
      <c r="F6204" t="s">
        <v>25</v>
      </c>
      <c r="G6204" s="15">
        <f>IF(Table1[[#This Row],[Transmission]]="Manual", 0, 1)</f>
        <v>1</v>
      </c>
      <c r="H6204" t="s">
        <v>9475</v>
      </c>
      <c r="I6204" t="s">
        <v>17</v>
      </c>
      <c r="J6204" s="4">
        <v>45597</v>
      </c>
      <c r="K6204" t="s">
        <v>3378</v>
      </c>
      <c r="L6204" s="5">
        <v>575000</v>
      </c>
      <c r="M6204" s="28">
        <f t="shared" si="96"/>
        <v>575000</v>
      </c>
      <c r="N6204">
        <f>2025-Table1[[#This Row],[Year]]</f>
        <v>12</v>
      </c>
    </row>
    <row r="6205" spans="1:14" x14ac:dyDescent="0.3">
      <c r="A6205" t="s">
        <v>21</v>
      </c>
      <c r="B6205" t="s">
        <v>49</v>
      </c>
      <c r="C6205">
        <v>2015</v>
      </c>
      <c r="D6205" s="3">
        <v>9</v>
      </c>
      <c r="E6205" s="3">
        <v>56800</v>
      </c>
      <c r="F6205" t="s">
        <v>13</v>
      </c>
      <c r="G6205" s="15">
        <f>IF(Table1[[#This Row],[Transmission]]="Manual", 0, 1)</f>
        <v>0</v>
      </c>
      <c r="H6205" t="s">
        <v>9475</v>
      </c>
      <c r="I6205" t="s">
        <v>2903</v>
      </c>
      <c r="J6205" s="4">
        <v>45597</v>
      </c>
      <c r="K6205" t="s">
        <v>5662</v>
      </c>
      <c r="L6205" s="5">
        <v>699999</v>
      </c>
      <c r="M6205" s="28">
        <f t="shared" si="96"/>
        <v>699999</v>
      </c>
      <c r="N6205">
        <f>2025-Table1[[#This Row],[Year]]</f>
        <v>10</v>
      </c>
    </row>
    <row r="6206" spans="1:14" x14ac:dyDescent="0.3">
      <c r="A6206" t="s">
        <v>27</v>
      </c>
      <c r="B6206" t="s">
        <v>30</v>
      </c>
      <c r="C6206">
        <v>2013</v>
      </c>
      <c r="D6206" s="3">
        <v>11</v>
      </c>
      <c r="E6206" s="3">
        <v>54000</v>
      </c>
      <c r="F6206" t="s">
        <v>25</v>
      </c>
      <c r="G6206" s="15">
        <f>IF(Table1[[#This Row],[Transmission]]="Manual", 0, 1)</f>
        <v>1</v>
      </c>
      <c r="H6206" t="s">
        <v>9472</v>
      </c>
      <c r="I6206" t="s">
        <v>17</v>
      </c>
      <c r="J6206" s="4">
        <v>45597</v>
      </c>
      <c r="K6206" t="s">
        <v>2253</v>
      </c>
      <c r="L6206" s="5">
        <v>1100000</v>
      </c>
      <c r="M6206" s="28">
        <f t="shared" si="96"/>
        <v>1100000</v>
      </c>
      <c r="N6206">
        <f>2025-Table1[[#This Row],[Year]]</f>
        <v>12</v>
      </c>
    </row>
    <row r="6207" spans="1:14" x14ac:dyDescent="0.3">
      <c r="A6207" t="s">
        <v>15</v>
      </c>
      <c r="B6207" t="s">
        <v>41</v>
      </c>
      <c r="C6207">
        <v>2008</v>
      </c>
      <c r="D6207" s="3">
        <v>16</v>
      </c>
      <c r="E6207" s="3">
        <v>55000</v>
      </c>
      <c r="F6207" t="s">
        <v>25</v>
      </c>
      <c r="G6207" s="15">
        <f>IF(Table1[[#This Row],[Transmission]]="Manual", 0, 1)</f>
        <v>1</v>
      </c>
      <c r="H6207" t="s">
        <v>9475</v>
      </c>
      <c r="I6207" t="s">
        <v>14</v>
      </c>
      <c r="J6207" s="4">
        <v>45597</v>
      </c>
      <c r="K6207" t="s">
        <v>5663</v>
      </c>
      <c r="L6207" s="5">
        <v>295000</v>
      </c>
      <c r="M6207" s="28">
        <f t="shared" si="96"/>
        <v>295000</v>
      </c>
      <c r="N6207">
        <f>2025-Table1[[#This Row],[Year]]</f>
        <v>17</v>
      </c>
    </row>
    <row r="6208" spans="1:14" x14ac:dyDescent="0.3">
      <c r="A6208" t="s">
        <v>21</v>
      </c>
      <c r="B6208" t="s">
        <v>231</v>
      </c>
      <c r="C6208">
        <v>2016</v>
      </c>
      <c r="D6208" s="3">
        <v>8</v>
      </c>
      <c r="E6208" s="3">
        <v>59521</v>
      </c>
      <c r="F6208" t="s">
        <v>13</v>
      </c>
      <c r="G6208" s="15">
        <f>IF(Table1[[#This Row],[Transmission]]="Manual", 0, 1)</f>
        <v>0</v>
      </c>
      <c r="H6208" t="s">
        <v>9472</v>
      </c>
      <c r="I6208" t="s">
        <v>14</v>
      </c>
      <c r="J6208" s="4">
        <v>45597</v>
      </c>
      <c r="K6208" t="s">
        <v>5664</v>
      </c>
      <c r="L6208" s="5">
        <v>245000</v>
      </c>
      <c r="M6208" s="28">
        <f t="shared" si="96"/>
        <v>245000</v>
      </c>
      <c r="N6208">
        <f>2025-Table1[[#This Row],[Year]]</f>
        <v>9</v>
      </c>
    </row>
    <row r="6209" spans="1:14" x14ac:dyDescent="0.3">
      <c r="A6209" t="s">
        <v>44</v>
      </c>
      <c r="B6209" t="s">
        <v>1196</v>
      </c>
      <c r="C6209">
        <v>2011</v>
      </c>
      <c r="D6209" s="3">
        <v>13</v>
      </c>
      <c r="E6209" s="3">
        <v>100000</v>
      </c>
      <c r="F6209" t="s">
        <v>13</v>
      </c>
      <c r="G6209" s="15">
        <f>IF(Table1[[#This Row],[Transmission]]="Manual", 0, 1)</f>
        <v>0</v>
      </c>
      <c r="H6209" t="s">
        <v>9475</v>
      </c>
      <c r="I6209" t="s">
        <v>2903</v>
      </c>
      <c r="J6209" s="4">
        <v>45597</v>
      </c>
      <c r="K6209" t="s">
        <v>5665</v>
      </c>
      <c r="L6209" s="5">
        <v>125000</v>
      </c>
      <c r="M6209" s="28">
        <f t="shared" si="96"/>
        <v>125000</v>
      </c>
      <c r="N6209">
        <f>2025-Table1[[#This Row],[Year]]</f>
        <v>14</v>
      </c>
    </row>
    <row r="6210" spans="1:14" x14ac:dyDescent="0.3">
      <c r="A6210" t="s">
        <v>33</v>
      </c>
      <c r="B6210" t="s">
        <v>34</v>
      </c>
      <c r="C6210">
        <v>2019</v>
      </c>
      <c r="D6210" s="3">
        <v>5</v>
      </c>
      <c r="E6210" s="3">
        <v>126353</v>
      </c>
      <c r="F6210" t="s">
        <v>13</v>
      </c>
      <c r="G6210" s="15">
        <f>IF(Table1[[#This Row],[Transmission]]="Manual", 0, 1)</f>
        <v>0</v>
      </c>
      <c r="H6210" t="s">
        <v>9475</v>
      </c>
      <c r="I6210" t="s">
        <v>17</v>
      </c>
      <c r="J6210" s="4">
        <v>45597</v>
      </c>
      <c r="K6210" t="s">
        <v>5666</v>
      </c>
      <c r="L6210" s="5">
        <v>780000</v>
      </c>
      <c r="M6210" s="28">
        <f t="shared" si="96"/>
        <v>780000</v>
      </c>
      <c r="N6210">
        <f>2025-Table1[[#This Row],[Year]]</f>
        <v>6</v>
      </c>
    </row>
    <row r="6211" spans="1:14" x14ac:dyDescent="0.3">
      <c r="A6211" t="s">
        <v>44</v>
      </c>
      <c r="B6211" t="s">
        <v>399</v>
      </c>
      <c r="C6211">
        <v>2020</v>
      </c>
      <c r="D6211" s="3">
        <v>4</v>
      </c>
      <c r="E6211" s="3">
        <v>48298</v>
      </c>
      <c r="F6211" t="s">
        <v>25</v>
      </c>
      <c r="G6211" s="15">
        <f>IF(Table1[[#This Row],[Transmission]]="Manual", 0, 1)</f>
        <v>1</v>
      </c>
      <c r="H6211" t="s">
        <v>9475</v>
      </c>
      <c r="I6211" t="s">
        <v>14</v>
      </c>
      <c r="J6211" s="4">
        <v>45597</v>
      </c>
      <c r="K6211" t="s">
        <v>5667</v>
      </c>
      <c r="L6211" s="5">
        <v>945000</v>
      </c>
      <c r="M6211" s="28">
        <f t="shared" ref="M6211:M6274" si="97">VALUE(SUBSTITUTE(SUBSTITUTE(L6211,"₹"," "),",",""))</f>
        <v>945000</v>
      </c>
      <c r="N6211">
        <f>2025-Table1[[#This Row],[Year]]</f>
        <v>5</v>
      </c>
    </row>
    <row r="6212" spans="1:14" x14ac:dyDescent="0.3">
      <c r="A6212" t="s">
        <v>21</v>
      </c>
      <c r="B6212" t="s">
        <v>36</v>
      </c>
      <c r="C6212">
        <v>2018</v>
      </c>
      <c r="D6212" s="3">
        <v>6</v>
      </c>
      <c r="E6212" s="3">
        <v>27000</v>
      </c>
      <c r="F6212" t="s">
        <v>25</v>
      </c>
      <c r="G6212" s="15">
        <f>IF(Table1[[#This Row],[Transmission]]="Manual", 0, 1)</f>
        <v>1</v>
      </c>
      <c r="H6212" t="s">
        <v>9472</v>
      </c>
      <c r="I6212" t="s">
        <v>14</v>
      </c>
      <c r="J6212" s="4">
        <v>45597</v>
      </c>
      <c r="K6212" t="s">
        <v>5668</v>
      </c>
      <c r="L6212" s="5">
        <v>365000</v>
      </c>
      <c r="M6212" s="28">
        <f t="shared" si="97"/>
        <v>365000</v>
      </c>
      <c r="N6212">
        <f>2025-Table1[[#This Row],[Year]]</f>
        <v>7</v>
      </c>
    </row>
    <row r="6213" spans="1:14" x14ac:dyDescent="0.3">
      <c r="A6213" t="s">
        <v>44</v>
      </c>
      <c r="B6213" t="s">
        <v>79</v>
      </c>
      <c r="C6213">
        <v>2017</v>
      </c>
      <c r="D6213" s="3">
        <v>7</v>
      </c>
      <c r="E6213" s="3">
        <v>58212</v>
      </c>
      <c r="F6213" t="s">
        <v>25</v>
      </c>
      <c r="G6213" s="15">
        <f>IF(Table1[[#This Row],[Transmission]]="Manual", 0, 1)</f>
        <v>1</v>
      </c>
      <c r="H6213" t="s">
        <v>9472</v>
      </c>
      <c r="I6213" t="s">
        <v>17</v>
      </c>
      <c r="J6213" s="4">
        <v>45597</v>
      </c>
      <c r="K6213" t="s">
        <v>4637</v>
      </c>
      <c r="L6213" s="5">
        <v>825000</v>
      </c>
      <c r="M6213" s="28">
        <f t="shared" si="97"/>
        <v>825000</v>
      </c>
      <c r="N6213">
        <f>2025-Table1[[#This Row],[Year]]</f>
        <v>8</v>
      </c>
    </row>
    <row r="6214" spans="1:14" x14ac:dyDescent="0.3">
      <c r="A6214" t="s">
        <v>21</v>
      </c>
      <c r="B6214" t="s">
        <v>111</v>
      </c>
      <c r="C6214">
        <v>2017</v>
      </c>
      <c r="D6214" s="3">
        <v>7</v>
      </c>
      <c r="E6214" s="3">
        <v>59000</v>
      </c>
      <c r="F6214" t="s">
        <v>13</v>
      </c>
      <c r="G6214" s="15">
        <f>IF(Table1[[#This Row],[Transmission]]="Manual", 0, 1)</f>
        <v>0</v>
      </c>
      <c r="H6214" t="s">
        <v>9475</v>
      </c>
      <c r="I6214" t="s">
        <v>2903</v>
      </c>
      <c r="J6214" s="4">
        <v>45597</v>
      </c>
      <c r="K6214" t="s">
        <v>5669</v>
      </c>
      <c r="L6214" s="5">
        <v>320000</v>
      </c>
      <c r="M6214" s="28">
        <f t="shared" si="97"/>
        <v>320000</v>
      </c>
      <c r="N6214">
        <f>2025-Table1[[#This Row],[Year]]</f>
        <v>8</v>
      </c>
    </row>
    <row r="6215" spans="1:14" x14ac:dyDescent="0.3">
      <c r="A6215" t="s">
        <v>101</v>
      </c>
      <c r="B6215" t="s">
        <v>2494</v>
      </c>
      <c r="C6215">
        <v>2022</v>
      </c>
      <c r="D6215" s="3">
        <v>2</v>
      </c>
      <c r="E6215" s="3">
        <v>43000</v>
      </c>
      <c r="F6215" t="s">
        <v>13</v>
      </c>
      <c r="G6215" s="15">
        <f>IF(Table1[[#This Row],[Transmission]]="Manual", 0, 1)</f>
        <v>0</v>
      </c>
      <c r="H6215" t="s">
        <v>9472</v>
      </c>
      <c r="I6215" t="s">
        <v>2903</v>
      </c>
      <c r="J6215" s="4">
        <v>45597</v>
      </c>
      <c r="K6215" t="s">
        <v>5670</v>
      </c>
      <c r="L6215" s="5">
        <v>695000</v>
      </c>
      <c r="M6215" s="28">
        <f t="shared" si="97"/>
        <v>695000</v>
      </c>
      <c r="N6215">
        <f>2025-Table1[[#This Row],[Year]]</f>
        <v>3</v>
      </c>
    </row>
    <row r="6216" spans="1:14" x14ac:dyDescent="0.3">
      <c r="A6216" t="s">
        <v>21</v>
      </c>
      <c r="B6216" t="s">
        <v>194</v>
      </c>
      <c r="C6216">
        <v>2019</v>
      </c>
      <c r="D6216" s="3">
        <v>5</v>
      </c>
      <c r="E6216" s="3">
        <v>49000</v>
      </c>
      <c r="F6216" t="s">
        <v>13</v>
      </c>
      <c r="G6216" s="15">
        <f>IF(Table1[[#This Row],[Transmission]]="Manual", 0, 1)</f>
        <v>0</v>
      </c>
      <c r="H6216" t="s">
        <v>9475</v>
      </c>
      <c r="I6216" t="s">
        <v>2903</v>
      </c>
      <c r="J6216" s="4">
        <v>45597</v>
      </c>
      <c r="K6216" t="s">
        <v>5671</v>
      </c>
      <c r="L6216" s="5">
        <v>450000</v>
      </c>
      <c r="M6216" s="28">
        <f t="shared" si="97"/>
        <v>450000</v>
      </c>
      <c r="N6216">
        <f>2025-Table1[[#This Row],[Year]]</f>
        <v>6</v>
      </c>
    </row>
    <row r="6217" spans="1:14" x14ac:dyDescent="0.3">
      <c r="A6217" t="s">
        <v>113</v>
      </c>
      <c r="B6217" t="s">
        <v>181</v>
      </c>
      <c r="C6217">
        <v>2013</v>
      </c>
      <c r="D6217" s="3">
        <v>11</v>
      </c>
      <c r="E6217" s="3">
        <v>57450</v>
      </c>
      <c r="F6217" t="s">
        <v>13</v>
      </c>
      <c r="G6217" s="15">
        <f>IF(Table1[[#This Row],[Transmission]]="Manual", 0, 1)</f>
        <v>0</v>
      </c>
      <c r="H6217" t="s">
        <v>9472</v>
      </c>
      <c r="I6217" t="s">
        <v>17</v>
      </c>
      <c r="J6217" s="4">
        <v>45597</v>
      </c>
      <c r="K6217" t="s">
        <v>5672</v>
      </c>
      <c r="L6217" s="5">
        <v>385000</v>
      </c>
      <c r="M6217" s="28">
        <f t="shared" si="97"/>
        <v>385000</v>
      </c>
      <c r="N6217">
        <f>2025-Table1[[#This Row],[Year]]</f>
        <v>12</v>
      </c>
    </row>
    <row r="6218" spans="1:14" x14ac:dyDescent="0.3">
      <c r="A6218" t="s">
        <v>21</v>
      </c>
      <c r="B6218" t="s">
        <v>111</v>
      </c>
      <c r="C6218">
        <v>2013</v>
      </c>
      <c r="D6218" s="3">
        <v>11</v>
      </c>
      <c r="E6218" s="3">
        <v>808</v>
      </c>
      <c r="F6218" t="s">
        <v>25</v>
      </c>
      <c r="G6218" s="15">
        <f>IF(Table1[[#This Row],[Transmission]]="Manual", 0, 1)</f>
        <v>1</v>
      </c>
      <c r="H6218" t="s">
        <v>9475</v>
      </c>
      <c r="I6218" t="s">
        <v>2903</v>
      </c>
      <c r="J6218" s="4">
        <v>45597</v>
      </c>
      <c r="K6218" t="s">
        <v>5673</v>
      </c>
      <c r="L6218" s="5">
        <v>240000</v>
      </c>
      <c r="M6218" s="28">
        <f t="shared" si="97"/>
        <v>240000</v>
      </c>
      <c r="N6218">
        <f>2025-Table1[[#This Row],[Year]]</f>
        <v>12</v>
      </c>
    </row>
    <row r="6219" spans="1:14" x14ac:dyDescent="0.3">
      <c r="A6219" t="s">
        <v>21</v>
      </c>
      <c r="B6219" t="s">
        <v>111</v>
      </c>
      <c r="C6219">
        <v>2011</v>
      </c>
      <c r="D6219" s="3">
        <v>13</v>
      </c>
      <c r="E6219" s="3">
        <v>79</v>
      </c>
      <c r="F6219" t="s">
        <v>13</v>
      </c>
      <c r="G6219" s="15">
        <f>IF(Table1[[#This Row],[Transmission]]="Manual", 0, 1)</f>
        <v>0</v>
      </c>
      <c r="H6219" t="s">
        <v>9475</v>
      </c>
      <c r="I6219" t="s">
        <v>14</v>
      </c>
      <c r="J6219" s="4">
        <v>45597</v>
      </c>
      <c r="K6219" t="s">
        <v>5674</v>
      </c>
      <c r="L6219" s="5">
        <v>275000</v>
      </c>
      <c r="M6219" s="28">
        <f t="shared" si="97"/>
        <v>275000</v>
      </c>
      <c r="N6219">
        <f>2025-Table1[[#This Row],[Year]]</f>
        <v>14</v>
      </c>
    </row>
    <row r="6220" spans="1:14" x14ac:dyDescent="0.3">
      <c r="A6220" t="s">
        <v>101</v>
      </c>
      <c r="B6220" t="s">
        <v>727</v>
      </c>
      <c r="C6220">
        <v>2016</v>
      </c>
      <c r="D6220" s="3">
        <v>8</v>
      </c>
      <c r="E6220" s="3">
        <v>72000</v>
      </c>
      <c r="F6220" t="s">
        <v>13</v>
      </c>
      <c r="G6220" s="15">
        <f>IF(Table1[[#This Row],[Transmission]]="Manual", 0, 1)</f>
        <v>0</v>
      </c>
      <c r="H6220" t="s">
        <v>9475</v>
      </c>
      <c r="I6220" t="s">
        <v>2903</v>
      </c>
      <c r="J6220" s="4">
        <v>45597</v>
      </c>
      <c r="K6220" t="s">
        <v>5675</v>
      </c>
      <c r="L6220" s="5">
        <v>200000</v>
      </c>
      <c r="M6220" s="28">
        <f t="shared" si="97"/>
        <v>200000</v>
      </c>
      <c r="N6220">
        <f>2025-Table1[[#This Row],[Year]]</f>
        <v>9</v>
      </c>
    </row>
    <row r="6221" spans="1:14" x14ac:dyDescent="0.3">
      <c r="A6221" t="s">
        <v>113</v>
      </c>
      <c r="B6221" t="s">
        <v>1884</v>
      </c>
      <c r="C6221">
        <v>2015</v>
      </c>
      <c r="D6221" s="3">
        <v>9</v>
      </c>
      <c r="E6221" s="3">
        <v>79900</v>
      </c>
      <c r="F6221" t="s">
        <v>25</v>
      </c>
      <c r="G6221" s="15">
        <f>IF(Table1[[#This Row],[Transmission]]="Manual", 0, 1)</f>
        <v>1</v>
      </c>
      <c r="H6221" t="s">
        <v>9472</v>
      </c>
      <c r="I6221" t="s">
        <v>17</v>
      </c>
      <c r="J6221" s="4">
        <v>45597</v>
      </c>
      <c r="K6221" t="s">
        <v>5676</v>
      </c>
      <c r="L6221" s="5">
        <v>575000</v>
      </c>
      <c r="M6221" s="28">
        <f t="shared" si="97"/>
        <v>575000</v>
      </c>
      <c r="N6221">
        <f>2025-Table1[[#This Row],[Year]]</f>
        <v>10</v>
      </c>
    </row>
    <row r="6222" spans="1:14" x14ac:dyDescent="0.3">
      <c r="A6222" t="s">
        <v>21</v>
      </c>
      <c r="B6222" t="s">
        <v>49</v>
      </c>
      <c r="C6222">
        <v>2023</v>
      </c>
      <c r="D6222" s="3">
        <v>1</v>
      </c>
      <c r="E6222" s="3">
        <v>32000</v>
      </c>
      <c r="F6222" t="s">
        <v>13</v>
      </c>
      <c r="G6222" s="15">
        <f>IF(Table1[[#This Row],[Transmission]]="Manual", 0, 1)</f>
        <v>0</v>
      </c>
      <c r="H6222" t="s">
        <v>9472</v>
      </c>
      <c r="I6222" t="s">
        <v>2903</v>
      </c>
      <c r="J6222" s="4">
        <v>45536</v>
      </c>
      <c r="K6222" t="s">
        <v>3753</v>
      </c>
      <c r="L6222" s="5">
        <v>1171000</v>
      </c>
      <c r="M6222" s="28">
        <f t="shared" si="97"/>
        <v>1171000</v>
      </c>
      <c r="N6222">
        <f>2025-Table1[[#This Row],[Year]]</f>
        <v>2</v>
      </c>
    </row>
    <row r="6223" spans="1:14" x14ac:dyDescent="0.3">
      <c r="A6223" t="s">
        <v>21</v>
      </c>
      <c r="B6223" t="s">
        <v>1275</v>
      </c>
      <c r="C6223">
        <v>2021</v>
      </c>
      <c r="D6223" s="3">
        <v>3</v>
      </c>
      <c r="E6223" s="3">
        <v>42000</v>
      </c>
      <c r="F6223" t="s">
        <v>13</v>
      </c>
      <c r="G6223" s="15">
        <f>IF(Table1[[#This Row],[Transmission]]="Manual", 0, 1)</f>
        <v>0</v>
      </c>
      <c r="H6223" t="s">
        <v>9472</v>
      </c>
      <c r="I6223" t="s">
        <v>2903</v>
      </c>
      <c r="J6223" s="4">
        <v>45597</v>
      </c>
      <c r="K6223" t="s">
        <v>5677</v>
      </c>
      <c r="L6223" s="5">
        <v>515000</v>
      </c>
      <c r="M6223" s="28">
        <f t="shared" si="97"/>
        <v>515000</v>
      </c>
      <c r="N6223">
        <f>2025-Table1[[#This Row],[Year]]</f>
        <v>4</v>
      </c>
    </row>
    <row r="6224" spans="1:14" x14ac:dyDescent="0.3">
      <c r="A6224" t="s">
        <v>21</v>
      </c>
      <c r="B6224" t="s">
        <v>140</v>
      </c>
      <c r="C6224">
        <v>2014</v>
      </c>
      <c r="D6224" s="3">
        <v>10</v>
      </c>
      <c r="E6224" s="3">
        <v>86000</v>
      </c>
      <c r="F6224" t="s">
        <v>13</v>
      </c>
      <c r="G6224" s="15">
        <f>IF(Table1[[#This Row],[Transmission]]="Manual", 0, 1)</f>
        <v>0</v>
      </c>
      <c r="H6224" t="s">
        <v>9475</v>
      </c>
      <c r="I6224" t="s">
        <v>2903</v>
      </c>
      <c r="J6224" s="4">
        <v>45597</v>
      </c>
      <c r="K6224" t="s">
        <v>5678</v>
      </c>
      <c r="L6224" s="5">
        <v>335000</v>
      </c>
      <c r="M6224" s="28">
        <f t="shared" si="97"/>
        <v>335000</v>
      </c>
      <c r="N6224">
        <f>2025-Table1[[#This Row],[Year]]</f>
        <v>11</v>
      </c>
    </row>
    <row r="6225" spans="1:14" x14ac:dyDescent="0.3">
      <c r="A6225" t="s">
        <v>44</v>
      </c>
      <c r="B6225" t="s">
        <v>1979</v>
      </c>
      <c r="C6225">
        <v>2016</v>
      </c>
      <c r="D6225" s="3">
        <v>8</v>
      </c>
      <c r="E6225" s="3">
        <v>23000</v>
      </c>
      <c r="F6225" t="s">
        <v>13</v>
      </c>
      <c r="G6225" s="15">
        <f>IF(Table1[[#This Row],[Transmission]]="Manual", 0, 1)</f>
        <v>0</v>
      </c>
      <c r="H6225" t="s">
        <v>9472</v>
      </c>
      <c r="I6225" t="s">
        <v>14</v>
      </c>
      <c r="J6225" s="4">
        <v>45597</v>
      </c>
      <c r="K6225" t="s">
        <v>5679</v>
      </c>
      <c r="L6225" s="5">
        <v>270000</v>
      </c>
      <c r="M6225" s="28">
        <f t="shared" si="97"/>
        <v>270000</v>
      </c>
      <c r="N6225">
        <f>2025-Table1[[#This Row],[Year]]</f>
        <v>9</v>
      </c>
    </row>
    <row r="6226" spans="1:14" x14ac:dyDescent="0.3">
      <c r="A6226" t="s">
        <v>44</v>
      </c>
      <c r="B6226" t="s">
        <v>89</v>
      </c>
      <c r="C6226">
        <v>2012</v>
      </c>
      <c r="D6226" s="3">
        <v>12</v>
      </c>
      <c r="E6226" s="3">
        <v>77000</v>
      </c>
      <c r="F6226" t="s">
        <v>13</v>
      </c>
      <c r="G6226" s="15">
        <f>IF(Table1[[#This Row],[Transmission]]="Manual", 0, 1)</f>
        <v>0</v>
      </c>
      <c r="H6226" t="s">
        <v>9472</v>
      </c>
      <c r="I6226" t="s">
        <v>14</v>
      </c>
      <c r="J6226" s="4">
        <v>45597</v>
      </c>
      <c r="K6226" t="s">
        <v>1362</v>
      </c>
      <c r="L6226" s="5">
        <v>390000</v>
      </c>
      <c r="M6226" s="28">
        <f t="shared" si="97"/>
        <v>390000</v>
      </c>
      <c r="N6226">
        <f>2025-Table1[[#This Row],[Year]]</f>
        <v>13</v>
      </c>
    </row>
    <row r="6227" spans="1:14" x14ac:dyDescent="0.3">
      <c r="A6227" t="s">
        <v>75</v>
      </c>
      <c r="B6227" t="s">
        <v>1211</v>
      </c>
      <c r="C6227">
        <v>2012</v>
      </c>
      <c r="D6227" s="3">
        <v>12</v>
      </c>
      <c r="E6227" s="3">
        <v>45000</v>
      </c>
      <c r="F6227" t="s">
        <v>25</v>
      </c>
      <c r="G6227" s="15">
        <f>IF(Table1[[#This Row],[Transmission]]="Manual", 0, 1)</f>
        <v>1</v>
      </c>
      <c r="H6227" t="s">
        <v>9475</v>
      </c>
      <c r="I6227" t="s">
        <v>17</v>
      </c>
      <c r="J6227" s="4">
        <v>45597</v>
      </c>
      <c r="K6227" t="s">
        <v>3502</v>
      </c>
      <c r="L6227" s="5">
        <v>1300000</v>
      </c>
      <c r="M6227" s="28">
        <f t="shared" si="97"/>
        <v>1300000</v>
      </c>
      <c r="N6227">
        <f>2025-Table1[[#This Row],[Year]]</f>
        <v>13</v>
      </c>
    </row>
    <row r="6228" spans="1:14" x14ac:dyDescent="0.3">
      <c r="A6228" t="s">
        <v>44</v>
      </c>
      <c r="B6228" t="s">
        <v>405</v>
      </c>
      <c r="C6228">
        <v>2019</v>
      </c>
      <c r="D6228" s="3">
        <v>5</v>
      </c>
      <c r="E6228" s="3">
        <v>75000</v>
      </c>
      <c r="F6228" t="s">
        <v>13</v>
      </c>
      <c r="G6228" s="15">
        <f>IF(Table1[[#This Row],[Transmission]]="Manual", 0, 1)</f>
        <v>0</v>
      </c>
      <c r="H6228" t="s">
        <v>9472</v>
      </c>
      <c r="I6228" t="s">
        <v>2903</v>
      </c>
      <c r="J6228" s="4">
        <v>45597</v>
      </c>
      <c r="K6228" t="s">
        <v>5680</v>
      </c>
      <c r="L6228" s="5">
        <v>595000</v>
      </c>
      <c r="M6228" s="28">
        <f t="shared" si="97"/>
        <v>595000</v>
      </c>
      <c r="N6228">
        <f>2025-Table1[[#This Row],[Year]]</f>
        <v>6</v>
      </c>
    </row>
    <row r="6229" spans="1:14" x14ac:dyDescent="0.3">
      <c r="A6229" t="s">
        <v>21</v>
      </c>
      <c r="B6229" t="s">
        <v>70</v>
      </c>
      <c r="C6229">
        <v>2019</v>
      </c>
      <c r="D6229" s="3">
        <v>5</v>
      </c>
      <c r="E6229" s="3">
        <v>70737</v>
      </c>
      <c r="F6229" t="s">
        <v>25</v>
      </c>
      <c r="G6229" s="15">
        <f>IF(Table1[[#This Row],[Transmission]]="Manual", 0, 1)</f>
        <v>1</v>
      </c>
      <c r="H6229" t="s">
        <v>9475</v>
      </c>
      <c r="I6229" t="s">
        <v>17</v>
      </c>
      <c r="J6229" s="4">
        <v>45597</v>
      </c>
      <c r="K6229" t="s">
        <v>5681</v>
      </c>
      <c r="L6229" s="5">
        <v>811000</v>
      </c>
      <c r="M6229" s="28">
        <f t="shared" si="97"/>
        <v>811000</v>
      </c>
      <c r="N6229">
        <f>2025-Table1[[#This Row],[Year]]</f>
        <v>6</v>
      </c>
    </row>
    <row r="6230" spans="1:14" x14ac:dyDescent="0.3">
      <c r="A6230" t="s">
        <v>21</v>
      </c>
      <c r="B6230" t="s">
        <v>194</v>
      </c>
      <c r="C6230">
        <v>2015</v>
      </c>
      <c r="D6230" s="3">
        <v>9</v>
      </c>
      <c r="E6230" s="3">
        <v>71455</v>
      </c>
      <c r="F6230" t="s">
        <v>13</v>
      </c>
      <c r="G6230" s="15">
        <f>IF(Table1[[#This Row],[Transmission]]="Manual", 0, 1)</f>
        <v>0</v>
      </c>
      <c r="H6230" t="s">
        <v>9472</v>
      </c>
      <c r="I6230" t="s">
        <v>2903</v>
      </c>
      <c r="J6230" s="4">
        <v>45597</v>
      </c>
      <c r="K6230" t="s">
        <v>5682</v>
      </c>
      <c r="L6230" s="5">
        <v>365000</v>
      </c>
      <c r="M6230" s="28">
        <f t="shared" si="97"/>
        <v>365000</v>
      </c>
      <c r="N6230">
        <f>2025-Table1[[#This Row],[Year]]</f>
        <v>10</v>
      </c>
    </row>
    <row r="6231" spans="1:14" x14ac:dyDescent="0.3">
      <c r="A6231" t="s">
        <v>113</v>
      </c>
      <c r="B6231" t="s">
        <v>121</v>
      </c>
      <c r="C6231">
        <v>2018</v>
      </c>
      <c r="D6231" s="3">
        <v>6</v>
      </c>
      <c r="E6231" s="3">
        <v>71000</v>
      </c>
      <c r="F6231" t="s">
        <v>13</v>
      </c>
      <c r="G6231" s="15">
        <f>IF(Table1[[#This Row],[Transmission]]="Manual", 0, 1)</f>
        <v>0</v>
      </c>
      <c r="H6231" t="s">
        <v>9472</v>
      </c>
      <c r="I6231" t="s">
        <v>17</v>
      </c>
      <c r="J6231" s="4">
        <v>45597</v>
      </c>
      <c r="K6231" t="s">
        <v>5683</v>
      </c>
      <c r="L6231" s="5">
        <v>945000</v>
      </c>
      <c r="M6231" s="28">
        <f t="shared" si="97"/>
        <v>945000</v>
      </c>
      <c r="N6231">
        <f>2025-Table1[[#This Row],[Year]]</f>
        <v>7</v>
      </c>
    </row>
    <row r="6232" spans="1:14" x14ac:dyDescent="0.3">
      <c r="A6232" t="s">
        <v>44</v>
      </c>
      <c r="B6232" t="s">
        <v>89</v>
      </c>
      <c r="C6232">
        <v>2010</v>
      </c>
      <c r="D6232" s="3">
        <v>14</v>
      </c>
      <c r="E6232" s="3">
        <v>18</v>
      </c>
      <c r="F6232" t="s">
        <v>25</v>
      </c>
      <c r="G6232" s="15">
        <f>IF(Table1[[#This Row],[Transmission]]="Manual", 0, 1)</f>
        <v>1</v>
      </c>
      <c r="H6232" t="s">
        <v>9475</v>
      </c>
      <c r="I6232" t="s">
        <v>2903</v>
      </c>
      <c r="J6232" s="4">
        <v>45597</v>
      </c>
      <c r="K6232" t="s">
        <v>5684</v>
      </c>
      <c r="L6232" s="5">
        <v>105000</v>
      </c>
      <c r="M6232" s="28">
        <f t="shared" si="97"/>
        <v>105000</v>
      </c>
      <c r="N6232">
        <f>2025-Table1[[#This Row],[Year]]</f>
        <v>15</v>
      </c>
    </row>
    <row r="6233" spans="1:14" x14ac:dyDescent="0.3">
      <c r="A6233" t="s">
        <v>262</v>
      </c>
      <c r="B6233" t="s">
        <v>263</v>
      </c>
      <c r="C6233">
        <v>2018</v>
      </c>
      <c r="D6233" s="3">
        <v>6</v>
      </c>
      <c r="E6233" s="3">
        <v>80000</v>
      </c>
      <c r="F6233" t="s">
        <v>13</v>
      </c>
      <c r="G6233" s="15">
        <f>IF(Table1[[#This Row],[Transmission]]="Manual", 0, 1)</f>
        <v>0</v>
      </c>
      <c r="H6233" t="s">
        <v>9472</v>
      </c>
      <c r="I6233" t="s">
        <v>17</v>
      </c>
      <c r="J6233" s="4">
        <v>45597</v>
      </c>
      <c r="K6233" t="s">
        <v>5685</v>
      </c>
      <c r="L6233" s="5">
        <v>980000</v>
      </c>
      <c r="M6233" s="28">
        <f t="shared" si="97"/>
        <v>980000</v>
      </c>
      <c r="N6233">
        <f>2025-Table1[[#This Row],[Year]]</f>
        <v>7</v>
      </c>
    </row>
    <row r="6234" spans="1:14" x14ac:dyDescent="0.3">
      <c r="A6234" t="s">
        <v>11</v>
      </c>
      <c r="B6234" t="s">
        <v>12</v>
      </c>
      <c r="C6234">
        <v>2013</v>
      </c>
      <c r="D6234" s="3">
        <v>11</v>
      </c>
      <c r="E6234" s="3">
        <v>90000</v>
      </c>
      <c r="F6234" t="s">
        <v>13</v>
      </c>
      <c r="G6234" s="15">
        <f>IF(Table1[[#This Row],[Transmission]]="Manual", 0, 1)</f>
        <v>0</v>
      </c>
      <c r="H6234" t="s">
        <v>9472</v>
      </c>
      <c r="I6234" t="s">
        <v>14</v>
      </c>
      <c r="J6234" s="4">
        <v>45597</v>
      </c>
      <c r="K6234" t="s">
        <v>5686</v>
      </c>
      <c r="L6234" s="5">
        <v>375000</v>
      </c>
      <c r="M6234" s="28">
        <f t="shared" si="97"/>
        <v>375000</v>
      </c>
      <c r="N6234">
        <f>2025-Table1[[#This Row],[Year]]</f>
        <v>12</v>
      </c>
    </row>
    <row r="6235" spans="1:14" x14ac:dyDescent="0.3">
      <c r="A6235" t="s">
        <v>58</v>
      </c>
      <c r="B6235" t="s">
        <v>373</v>
      </c>
      <c r="C6235">
        <v>2013</v>
      </c>
      <c r="D6235" s="3">
        <v>11</v>
      </c>
      <c r="E6235" s="3">
        <v>125000</v>
      </c>
      <c r="F6235" t="s">
        <v>25</v>
      </c>
      <c r="G6235" s="15">
        <f>IF(Table1[[#This Row],[Transmission]]="Manual", 0, 1)</f>
        <v>1</v>
      </c>
      <c r="H6235" t="s">
        <v>9475</v>
      </c>
      <c r="I6235" t="s">
        <v>17</v>
      </c>
      <c r="J6235" s="4">
        <v>45597</v>
      </c>
      <c r="K6235" t="s">
        <v>5687</v>
      </c>
      <c r="L6235" s="5">
        <v>900000</v>
      </c>
      <c r="M6235" s="28">
        <f t="shared" si="97"/>
        <v>900000</v>
      </c>
      <c r="N6235">
        <f>2025-Table1[[#This Row],[Year]]</f>
        <v>12</v>
      </c>
    </row>
    <row r="6236" spans="1:14" x14ac:dyDescent="0.3">
      <c r="A6236" t="s">
        <v>11</v>
      </c>
      <c r="B6236" t="s">
        <v>285</v>
      </c>
      <c r="C6236">
        <v>2018</v>
      </c>
      <c r="D6236" s="3">
        <v>6</v>
      </c>
      <c r="E6236" s="3">
        <v>42000</v>
      </c>
      <c r="F6236" t="s">
        <v>13</v>
      </c>
      <c r="G6236" s="15">
        <f>IF(Table1[[#This Row],[Transmission]]="Manual", 0, 1)</f>
        <v>0</v>
      </c>
      <c r="H6236" t="s">
        <v>9475</v>
      </c>
      <c r="I6236" t="s">
        <v>17</v>
      </c>
      <c r="J6236" s="4">
        <v>45597</v>
      </c>
      <c r="K6236" t="s">
        <v>5688</v>
      </c>
      <c r="L6236" s="5">
        <v>375000</v>
      </c>
      <c r="M6236" s="28">
        <f t="shared" si="97"/>
        <v>375000</v>
      </c>
      <c r="N6236">
        <f>2025-Table1[[#This Row],[Year]]</f>
        <v>7</v>
      </c>
    </row>
    <row r="6237" spans="1:14" x14ac:dyDescent="0.3">
      <c r="A6237" t="s">
        <v>11</v>
      </c>
      <c r="B6237" t="s">
        <v>285</v>
      </c>
      <c r="C6237">
        <v>2018</v>
      </c>
      <c r="D6237" s="3">
        <v>6</v>
      </c>
      <c r="E6237" s="3">
        <v>77000</v>
      </c>
      <c r="F6237" t="s">
        <v>13</v>
      </c>
      <c r="G6237" s="15">
        <f>IF(Table1[[#This Row],[Transmission]]="Manual", 0, 1)</f>
        <v>0</v>
      </c>
      <c r="H6237" t="s">
        <v>9472</v>
      </c>
      <c r="I6237" t="s">
        <v>17</v>
      </c>
      <c r="J6237" s="4">
        <v>45597</v>
      </c>
      <c r="K6237" t="s">
        <v>5689</v>
      </c>
      <c r="L6237" s="5">
        <v>550000</v>
      </c>
      <c r="M6237" s="28">
        <f t="shared" si="97"/>
        <v>550000</v>
      </c>
      <c r="N6237">
        <f>2025-Table1[[#This Row],[Year]]</f>
        <v>7</v>
      </c>
    </row>
    <row r="6238" spans="1:14" x14ac:dyDescent="0.3">
      <c r="A6238" t="s">
        <v>21</v>
      </c>
      <c r="B6238" t="s">
        <v>68</v>
      </c>
      <c r="C6238">
        <v>2019</v>
      </c>
      <c r="D6238" s="3">
        <v>5</v>
      </c>
      <c r="E6238" s="3">
        <v>68000</v>
      </c>
      <c r="F6238" t="s">
        <v>25</v>
      </c>
      <c r="G6238" s="15">
        <f>IF(Table1[[#This Row],[Transmission]]="Manual", 0, 1)</f>
        <v>1</v>
      </c>
      <c r="H6238" t="s">
        <v>9475</v>
      </c>
      <c r="I6238" t="s">
        <v>14</v>
      </c>
      <c r="J6238" s="4">
        <v>45597</v>
      </c>
      <c r="K6238" t="s">
        <v>5690</v>
      </c>
      <c r="L6238" s="5">
        <v>425000</v>
      </c>
      <c r="M6238" s="28">
        <f t="shared" si="97"/>
        <v>425000</v>
      </c>
      <c r="N6238">
        <f>2025-Table1[[#This Row],[Year]]</f>
        <v>6</v>
      </c>
    </row>
    <row r="6239" spans="1:14" x14ac:dyDescent="0.3">
      <c r="A6239" t="s">
        <v>21</v>
      </c>
      <c r="B6239" t="s">
        <v>194</v>
      </c>
      <c r="C6239">
        <v>2018</v>
      </c>
      <c r="D6239" s="3">
        <v>6</v>
      </c>
      <c r="E6239" s="3">
        <v>77738</v>
      </c>
      <c r="F6239" t="s">
        <v>13</v>
      </c>
      <c r="G6239" s="15">
        <f>IF(Table1[[#This Row],[Transmission]]="Manual", 0, 1)</f>
        <v>0</v>
      </c>
      <c r="H6239" t="s">
        <v>9475</v>
      </c>
      <c r="I6239" t="s">
        <v>2903</v>
      </c>
      <c r="J6239" s="4">
        <v>45597</v>
      </c>
      <c r="K6239" t="s">
        <v>5691</v>
      </c>
      <c r="L6239" s="5">
        <v>490000</v>
      </c>
      <c r="M6239" s="28">
        <f t="shared" si="97"/>
        <v>490000</v>
      </c>
      <c r="N6239">
        <f>2025-Table1[[#This Row],[Year]]</f>
        <v>7</v>
      </c>
    </row>
    <row r="6240" spans="1:14" x14ac:dyDescent="0.3">
      <c r="A6240" t="s">
        <v>21</v>
      </c>
      <c r="B6240" t="s">
        <v>39</v>
      </c>
      <c r="C6240">
        <v>2019</v>
      </c>
      <c r="D6240" s="3">
        <v>5</v>
      </c>
      <c r="E6240" s="3">
        <v>106000</v>
      </c>
      <c r="F6240" t="s">
        <v>13</v>
      </c>
      <c r="G6240" s="15">
        <f>IF(Table1[[#This Row],[Transmission]]="Manual", 0, 1)</f>
        <v>0</v>
      </c>
      <c r="H6240" t="s">
        <v>9472</v>
      </c>
      <c r="I6240" t="s">
        <v>17</v>
      </c>
      <c r="J6240" s="4">
        <v>45597</v>
      </c>
      <c r="K6240" t="s">
        <v>5692</v>
      </c>
      <c r="L6240" s="5">
        <v>580000</v>
      </c>
      <c r="M6240" s="28">
        <f t="shared" si="97"/>
        <v>580000</v>
      </c>
      <c r="N6240">
        <f>2025-Table1[[#This Row],[Year]]</f>
        <v>6</v>
      </c>
    </row>
    <row r="6241" spans="1:14" x14ac:dyDescent="0.3">
      <c r="A6241" t="s">
        <v>38</v>
      </c>
      <c r="B6241" t="s">
        <v>145</v>
      </c>
      <c r="C6241">
        <v>2021</v>
      </c>
      <c r="D6241" s="3">
        <v>3</v>
      </c>
      <c r="E6241" s="3">
        <v>81236</v>
      </c>
      <c r="F6241" t="s">
        <v>25</v>
      </c>
      <c r="G6241" s="15">
        <f>IF(Table1[[#This Row],[Transmission]]="Manual", 0, 1)</f>
        <v>1</v>
      </c>
      <c r="H6241" t="s">
        <v>9472</v>
      </c>
      <c r="I6241" t="s">
        <v>14</v>
      </c>
      <c r="J6241" s="4">
        <v>45597</v>
      </c>
      <c r="K6241" t="s">
        <v>5693</v>
      </c>
      <c r="L6241" s="5">
        <v>970000</v>
      </c>
      <c r="M6241" s="28">
        <f t="shared" si="97"/>
        <v>970000</v>
      </c>
      <c r="N6241">
        <f>2025-Table1[[#This Row],[Year]]</f>
        <v>4</v>
      </c>
    </row>
    <row r="6242" spans="1:14" x14ac:dyDescent="0.3">
      <c r="A6242" t="s">
        <v>44</v>
      </c>
      <c r="B6242" t="s">
        <v>79</v>
      </c>
      <c r="C6242">
        <v>2016</v>
      </c>
      <c r="D6242" s="3">
        <v>8</v>
      </c>
      <c r="E6242" s="3">
        <v>71000</v>
      </c>
      <c r="F6242" t="s">
        <v>13</v>
      </c>
      <c r="G6242" s="15">
        <f>IF(Table1[[#This Row],[Transmission]]="Manual", 0, 1)</f>
        <v>0</v>
      </c>
      <c r="H6242" t="s">
        <v>9472</v>
      </c>
      <c r="I6242" t="s">
        <v>2903</v>
      </c>
      <c r="J6242" s="4">
        <v>45597</v>
      </c>
      <c r="K6242" t="s">
        <v>5694</v>
      </c>
      <c r="L6242" s="5">
        <v>690000</v>
      </c>
      <c r="M6242" s="28">
        <f t="shared" si="97"/>
        <v>690000</v>
      </c>
      <c r="N6242">
        <f>2025-Table1[[#This Row],[Year]]</f>
        <v>9</v>
      </c>
    </row>
    <row r="6243" spans="1:14" x14ac:dyDescent="0.3">
      <c r="A6243" t="s">
        <v>21</v>
      </c>
      <c r="B6243" t="s">
        <v>111</v>
      </c>
      <c r="C6243">
        <v>2015</v>
      </c>
      <c r="D6243" s="3">
        <v>9</v>
      </c>
      <c r="E6243" s="3">
        <v>90000</v>
      </c>
      <c r="F6243" t="s">
        <v>25</v>
      </c>
      <c r="G6243" s="15">
        <f>IF(Table1[[#This Row],[Transmission]]="Manual", 0, 1)</f>
        <v>1</v>
      </c>
      <c r="H6243" t="s">
        <v>9475</v>
      </c>
      <c r="I6243" t="s">
        <v>2903</v>
      </c>
      <c r="J6243" s="4">
        <v>45597</v>
      </c>
      <c r="K6243" t="s">
        <v>5695</v>
      </c>
      <c r="L6243" s="5">
        <v>275000</v>
      </c>
      <c r="M6243" s="28">
        <f t="shared" si="97"/>
        <v>275000</v>
      </c>
      <c r="N6243">
        <f>2025-Table1[[#This Row],[Year]]</f>
        <v>10</v>
      </c>
    </row>
    <row r="6244" spans="1:14" x14ac:dyDescent="0.3">
      <c r="A6244" t="s">
        <v>21</v>
      </c>
      <c r="B6244" t="s">
        <v>24</v>
      </c>
      <c r="C6244">
        <v>2017</v>
      </c>
      <c r="D6244" s="3">
        <v>7</v>
      </c>
      <c r="E6244" s="3">
        <v>102000</v>
      </c>
      <c r="F6244" t="s">
        <v>13</v>
      </c>
      <c r="G6244" s="15">
        <f>IF(Table1[[#This Row],[Transmission]]="Manual", 0, 1)</f>
        <v>0</v>
      </c>
      <c r="H6244" t="s">
        <v>9475</v>
      </c>
      <c r="I6244" t="s">
        <v>14</v>
      </c>
      <c r="J6244" s="4">
        <v>45566</v>
      </c>
      <c r="K6244" t="s">
        <v>5696</v>
      </c>
      <c r="L6244" s="5">
        <v>540000</v>
      </c>
      <c r="M6244" s="28">
        <f t="shared" si="97"/>
        <v>540000</v>
      </c>
      <c r="N6244">
        <f>2025-Table1[[#This Row],[Year]]</f>
        <v>8</v>
      </c>
    </row>
    <row r="6245" spans="1:14" x14ac:dyDescent="0.3">
      <c r="A6245" t="s">
        <v>27</v>
      </c>
      <c r="B6245" t="s">
        <v>360</v>
      </c>
      <c r="C6245">
        <v>2012</v>
      </c>
      <c r="D6245" s="3">
        <v>12</v>
      </c>
      <c r="E6245" s="3">
        <v>80000</v>
      </c>
      <c r="F6245" t="s">
        <v>25</v>
      </c>
      <c r="G6245" s="15">
        <f>IF(Table1[[#This Row],[Transmission]]="Manual", 0, 1)</f>
        <v>1</v>
      </c>
      <c r="H6245" t="s">
        <v>9475</v>
      </c>
      <c r="I6245" t="s">
        <v>17</v>
      </c>
      <c r="J6245" s="4">
        <v>45566</v>
      </c>
      <c r="K6245" t="s">
        <v>2926</v>
      </c>
      <c r="L6245" s="5">
        <v>650000</v>
      </c>
      <c r="M6245" s="28">
        <f t="shared" si="97"/>
        <v>650000</v>
      </c>
      <c r="N6245">
        <f>2025-Table1[[#This Row],[Year]]</f>
        <v>13</v>
      </c>
    </row>
    <row r="6246" spans="1:14" x14ac:dyDescent="0.3">
      <c r="A6246" t="s">
        <v>21</v>
      </c>
      <c r="B6246" t="s">
        <v>39</v>
      </c>
      <c r="C6246">
        <v>2013</v>
      </c>
      <c r="D6246" s="3">
        <v>11</v>
      </c>
      <c r="E6246" s="3">
        <v>98000</v>
      </c>
      <c r="F6246" t="s">
        <v>13</v>
      </c>
      <c r="G6246" s="15">
        <f>IF(Table1[[#This Row],[Transmission]]="Manual", 0, 1)</f>
        <v>0</v>
      </c>
      <c r="H6246" t="s">
        <v>9472</v>
      </c>
      <c r="I6246" t="s">
        <v>17</v>
      </c>
      <c r="J6246" s="4">
        <v>45597</v>
      </c>
      <c r="K6246" t="s">
        <v>5697</v>
      </c>
      <c r="L6246" s="5">
        <v>385000</v>
      </c>
      <c r="M6246" s="28">
        <f t="shared" si="97"/>
        <v>385000</v>
      </c>
      <c r="N6246">
        <f>2025-Table1[[#This Row],[Year]]</f>
        <v>12</v>
      </c>
    </row>
    <row r="6247" spans="1:14" x14ac:dyDescent="0.3">
      <c r="A6247" t="s">
        <v>11</v>
      </c>
      <c r="B6247" t="s">
        <v>183</v>
      </c>
      <c r="C6247">
        <v>2013</v>
      </c>
      <c r="D6247" s="3">
        <v>11</v>
      </c>
      <c r="E6247" s="3">
        <v>81000</v>
      </c>
      <c r="F6247" t="s">
        <v>25</v>
      </c>
      <c r="G6247" s="15">
        <f>IF(Table1[[#This Row],[Transmission]]="Manual", 0, 1)</f>
        <v>1</v>
      </c>
      <c r="H6247" t="s">
        <v>9472</v>
      </c>
      <c r="I6247" t="s">
        <v>2903</v>
      </c>
      <c r="J6247" s="4">
        <v>45597</v>
      </c>
      <c r="K6247" t="s">
        <v>5698</v>
      </c>
      <c r="L6247" s="5">
        <v>320000</v>
      </c>
      <c r="M6247" s="28">
        <f t="shared" si="97"/>
        <v>320000</v>
      </c>
      <c r="N6247">
        <f>2025-Table1[[#This Row],[Year]]</f>
        <v>12</v>
      </c>
    </row>
    <row r="6248" spans="1:14" x14ac:dyDescent="0.3">
      <c r="A6248" t="s">
        <v>21</v>
      </c>
      <c r="B6248" t="s">
        <v>68</v>
      </c>
      <c r="C6248">
        <v>2019</v>
      </c>
      <c r="D6248" s="3">
        <v>5</v>
      </c>
      <c r="E6248" s="3">
        <v>71000</v>
      </c>
      <c r="F6248" t="s">
        <v>13</v>
      </c>
      <c r="G6248" s="15">
        <f>IF(Table1[[#This Row],[Transmission]]="Manual", 0, 1)</f>
        <v>0</v>
      </c>
      <c r="H6248" t="s">
        <v>9475</v>
      </c>
      <c r="I6248" t="s">
        <v>2903</v>
      </c>
      <c r="J6248" s="4">
        <v>45597</v>
      </c>
      <c r="K6248" t="s">
        <v>3099</v>
      </c>
      <c r="L6248" s="5">
        <v>450000</v>
      </c>
      <c r="M6248" s="28">
        <f t="shared" si="97"/>
        <v>450000</v>
      </c>
      <c r="N6248">
        <f>2025-Table1[[#This Row],[Year]]</f>
        <v>6</v>
      </c>
    </row>
    <row r="6249" spans="1:14" x14ac:dyDescent="0.3">
      <c r="A6249" t="s">
        <v>101</v>
      </c>
      <c r="B6249" t="s">
        <v>727</v>
      </c>
      <c r="C6249">
        <v>2011</v>
      </c>
      <c r="D6249" s="3">
        <v>13</v>
      </c>
      <c r="E6249" s="3">
        <v>29</v>
      </c>
      <c r="F6249" t="s">
        <v>25</v>
      </c>
      <c r="G6249" s="15">
        <f>IF(Table1[[#This Row],[Transmission]]="Manual", 0, 1)</f>
        <v>1</v>
      </c>
      <c r="H6249" t="s">
        <v>9475</v>
      </c>
      <c r="I6249" t="s">
        <v>14</v>
      </c>
      <c r="J6249" s="4">
        <v>45597</v>
      </c>
      <c r="K6249" t="s">
        <v>5699</v>
      </c>
      <c r="L6249" s="5">
        <v>45000</v>
      </c>
      <c r="M6249" s="28">
        <f t="shared" si="97"/>
        <v>45000</v>
      </c>
      <c r="N6249">
        <f>2025-Table1[[#This Row],[Year]]</f>
        <v>14</v>
      </c>
    </row>
    <row r="6250" spans="1:14" x14ac:dyDescent="0.3">
      <c r="A6250" t="s">
        <v>21</v>
      </c>
      <c r="B6250" t="s">
        <v>111</v>
      </c>
      <c r="C6250">
        <v>2015</v>
      </c>
      <c r="D6250" s="3">
        <v>9</v>
      </c>
      <c r="E6250" s="3">
        <v>72147</v>
      </c>
      <c r="F6250" t="s">
        <v>25</v>
      </c>
      <c r="G6250" s="15">
        <f>IF(Table1[[#This Row],[Transmission]]="Manual", 0, 1)</f>
        <v>1</v>
      </c>
      <c r="H6250" t="s">
        <v>9475</v>
      </c>
      <c r="I6250" t="s">
        <v>2903</v>
      </c>
      <c r="J6250" s="4">
        <v>45597</v>
      </c>
      <c r="K6250" t="s">
        <v>5700</v>
      </c>
      <c r="L6250" s="5">
        <v>210000</v>
      </c>
      <c r="M6250" s="28">
        <f t="shared" si="97"/>
        <v>210000</v>
      </c>
      <c r="N6250">
        <f>2025-Table1[[#This Row],[Year]]</f>
        <v>10</v>
      </c>
    </row>
    <row r="6251" spans="1:14" x14ac:dyDescent="0.3">
      <c r="A6251" t="s">
        <v>15</v>
      </c>
      <c r="B6251" t="s">
        <v>16</v>
      </c>
      <c r="C6251">
        <v>2013</v>
      </c>
      <c r="D6251" s="3">
        <v>11</v>
      </c>
      <c r="E6251" s="3">
        <v>125000</v>
      </c>
      <c r="F6251" t="s">
        <v>13</v>
      </c>
      <c r="G6251" s="15">
        <f>IF(Table1[[#This Row],[Transmission]]="Manual", 0, 1)</f>
        <v>0</v>
      </c>
      <c r="H6251" t="s">
        <v>9475</v>
      </c>
      <c r="I6251" t="s">
        <v>17</v>
      </c>
      <c r="J6251" s="4">
        <v>45597</v>
      </c>
      <c r="K6251" t="s">
        <v>3552</v>
      </c>
      <c r="L6251" s="5">
        <v>1075000</v>
      </c>
      <c r="M6251" s="28">
        <f t="shared" si="97"/>
        <v>1075000</v>
      </c>
      <c r="N6251">
        <f>2025-Table1[[#This Row],[Year]]</f>
        <v>12</v>
      </c>
    </row>
    <row r="6252" spans="1:14" x14ac:dyDescent="0.3">
      <c r="A6252" t="s">
        <v>21</v>
      </c>
      <c r="B6252" t="s">
        <v>49</v>
      </c>
      <c r="C6252">
        <v>2020</v>
      </c>
      <c r="D6252" s="3">
        <v>4</v>
      </c>
      <c r="E6252" s="3">
        <v>65846</v>
      </c>
      <c r="F6252" t="s">
        <v>13</v>
      </c>
      <c r="G6252" s="15">
        <f>IF(Table1[[#This Row],[Transmission]]="Manual", 0, 1)</f>
        <v>0</v>
      </c>
      <c r="H6252" t="s">
        <v>9472</v>
      </c>
      <c r="I6252" t="s">
        <v>2903</v>
      </c>
      <c r="J6252" s="4">
        <v>45597</v>
      </c>
      <c r="K6252" t="s">
        <v>5701</v>
      </c>
      <c r="L6252" s="5">
        <v>870000</v>
      </c>
      <c r="M6252" s="28">
        <f t="shared" si="97"/>
        <v>870000</v>
      </c>
      <c r="N6252">
        <f>2025-Table1[[#This Row],[Year]]</f>
        <v>5</v>
      </c>
    </row>
    <row r="6253" spans="1:14" x14ac:dyDescent="0.3">
      <c r="A6253" t="s">
        <v>21</v>
      </c>
      <c r="B6253" t="s">
        <v>22</v>
      </c>
      <c r="C6253">
        <v>2018</v>
      </c>
      <c r="D6253" s="3">
        <v>6</v>
      </c>
      <c r="E6253" s="3">
        <v>36000</v>
      </c>
      <c r="F6253" t="s">
        <v>25</v>
      </c>
      <c r="G6253" s="15">
        <f>IF(Table1[[#This Row],[Transmission]]="Manual", 0, 1)</f>
        <v>1</v>
      </c>
      <c r="H6253" t="s">
        <v>9472</v>
      </c>
      <c r="I6253" t="s">
        <v>14</v>
      </c>
      <c r="J6253" s="4">
        <v>45597</v>
      </c>
      <c r="K6253" t="s">
        <v>5702</v>
      </c>
      <c r="L6253" s="5">
        <v>665000</v>
      </c>
      <c r="M6253" s="28">
        <f t="shared" si="97"/>
        <v>665000</v>
      </c>
      <c r="N6253">
        <f>2025-Table1[[#This Row],[Year]]</f>
        <v>7</v>
      </c>
    </row>
    <row r="6254" spans="1:14" x14ac:dyDescent="0.3">
      <c r="A6254" t="s">
        <v>21</v>
      </c>
      <c r="B6254" t="s">
        <v>68</v>
      </c>
      <c r="C6254">
        <v>2017</v>
      </c>
      <c r="D6254" s="3">
        <v>7</v>
      </c>
      <c r="E6254" s="3">
        <v>35000</v>
      </c>
      <c r="F6254" t="s">
        <v>25</v>
      </c>
      <c r="G6254" s="15">
        <f>IF(Table1[[#This Row],[Transmission]]="Manual", 0, 1)</f>
        <v>1</v>
      </c>
      <c r="H6254" t="s">
        <v>9472</v>
      </c>
      <c r="I6254" t="s">
        <v>2903</v>
      </c>
      <c r="J6254" s="4">
        <v>45597</v>
      </c>
      <c r="K6254" t="s">
        <v>5703</v>
      </c>
      <c r="L6254" s="5">
        <v>450000</v>
      </c>
      <c r="M6254" s="28">
        <f t="shared" si="97"/>
        <v>450000</v>
      </c>
      <c r="N6254">
        <f>2025-Table1[[#This Row],[Year]]</f>
        <v>8</v>
      </c>
    </row>
    <row r="6255" spans="1:14" x14ac:dyDescent="0.3">
      <c r="A6255" t="s">
        <v>11</v>
      </c>
      <c r="B6255" t="s">
        <v>183</v>
      </c>
      <c r="C6255">
        <v>2014</v>
      </c>
      <c r="D6255" s="3">
        <v>10</v>
      </c>
      <c r="E6255" s="3">
        <v>76000</v>
      </c>
      <c r="F6255" t="s">
        <v>13</v>
      </c>
      <c r="G6255" s="15">
        <f>IF(Table1[[#This Row],[Transmission]]="Manual", 0, 1)</f>
        <v>0</v>
      </c>
      <c r="H6255" t="s">
        <v>9475</v>
      </c>
      <c r="I6255" t="s">
        <v>2903</v>
      </c>
      <c r="J6255" s="4">
        <v>45597</v>
      </c>
      <c r="K6255" t="s">
        <v>5704</v>
      </c>
      <c r="L6255" s="5">
        <v>233000</v>
      </c>
      <c r="M6255" s="28">
        <f t="shared" si="97"/>
        <v>233000</v>
      </c>
      <c r="N6255">
        <f>2025-Table1[[#This Row],[Year]]</f>
        <v>11</v>
      </c>
    </row>
    <row r="6256" spans="1:14" x14ac:dyDescent="0.3">
      <c r="A6256" t="s">
        <v>33</v>
      </c>
      <c r="B6256" t="s">
        <v>1628</v>
      </c>
      <c r="C6256">
        <v>2008</v>
      </c>
      <c r="D6256" s="3">
        <v>16</v>
      </c>
      <c r="E6256" s="3">
        <v>158000</v>
      </c>
      <c r="F6256" t="s">
        <v>25</v>
      </c>
      <c r="G6256" s="15">
        <f>IF(Table1[[#This Row],[Transmission]]="Manual", 0, 1)</f>
        <v>1</v>
      </c>
      <c r="H6256" t="s">
        <v>9475</v>
      </c>
      <c r="I6256" t="s">
        <v>14</v>
      </c>
      <c r="J6256" s="4">
        <v>45597</v>
      </c>
      <c r="K6256" t="s">
        <v>5705</v>
      </c>
      <c r="L6256" s="5">
        <v>120000</v>
      </c>
      <c r="M6256" s="28">
        <f t="shared" si="97"/>
        <v>120000</v>
      </c>
      <c r="N6256">
        <f>2025-Table1[[#This Row],[Year]]</f>
        <v>17</v>
      </c>
    </row>
    <row r="6257" spans="1:14" x14ac:dyDescent="0.3">
      <c r="A6257" t="s">
        <v>21</v>
      </c>
      <c r="B6257" t="s">
        <v>22</v>
      </c>
      <c r="C6257">
        <v>2022</v>
      </c>
      <c r="D6257" s="3">
        <v>2</v>
      </c>
      <c r="E6257" s="3">
        <v>40000</v>
      </c>
      <c r="F6257" t="s">
        <v>25</v>
      </c>
      <c r="G6257" s="15">
        <f>IF(Table1[[#This Row],[Transmission]]="Manual", 0, 1)</f>
        <v>1</v>
      </c>
      <c r="H6257" t="s">
        <v>9472</v>
      </c>
      <c r="I6257" t="s">
        <v>14</v>
      </c>
      <c r="J6257" s="4">
        <v>45597</v>
      </c>
      <c r="K6257" t="s">
        <v>379</v>
      </c>
      <c r="L6257" s="5">
        <v>775000</v>
      </c>
      <c r="M6257" s="28">
        <f t="shared" si="97"/>
        <v>775000</v>
      </c>
      <c r="N6257">
        <f>2025-Table1[[#This Row],[Year]]</f>
        <v>3</v>
      </c>
    </row>
    <row r="6258" spans="1:14" x14ac:dyDescent="0.3">
      <c r="A6258" t="s">
        <v>11</v>
      </c>
      <c r="B6258" t="s">
        <v>12</v>
      </c>
      <c r="C6258">
        <v>2016</v>
      </c>
      <c r="D6258" s="3">
        <v>8</v>
      </c>
      <c r="E6258" s="3">
        <v>141000</v>
      </c>
      <c r="F6258" t="s">
        <v>13</v>
      </c>
      <c r="G6258" s="15">
        <f>IF(Table1[[#This Row],[Transmission]]="Manual", 0, 1)</f>
        <v>0</v>
      </c>
      <c r="H6258" t="s">
        <v>9475</v>
      </c>
      <c r="I6258" t="s">
        <v>17</v>
      </c>
      <c r="J6258" s="4">
        <v>45597</v>
      </c>
      <c r="K6258" t="s">
        <v>5706</v>
      </c>
      <c r="L6258" s="5">
        <v>610000</v>
      </c>
      <c r="M6258" s="28">
        <f t="shared" si="97"/>
        <v>610000</v>
      </c>
      <c r="N6258">
        <f>2025-Table1[[#This Row],[Year]]</f>
        <v>9</v>
      </c>
    </row>
    <row r="6259" spans="1:14" x14ac:dyDescent="0.3">
      <c r="A6259" t="s">
        <v>97</v>
      </c>
      <c r="B6259" t="s">
        <v>1258</v>
      </c>
      <c r="C6259">
        <v>2010</v>
      </c>
      <c r="D6259" s="3">
        <v>14</v>
      </c>
      <c r="E6259" s="3">
        <v>82000</v>
      </c>
      <c r="F6259" t="s">
        <v>13</v>
      </c>
      <c r="G6259" s="15">
        <f>IF(Table1[[#This Row],[Transmission]]="Manual", 0, 1)</f>
        <v>0</v>
      </c>
      <c r="H6259" t="s">
        <v>9472</v>
      </c>
      <c r="I6259" t="s">
        <v>17</v>
      </c>
      <c r="J6259" s="4">
        <v>45566</v>
      </c>
      <c r="K6259" t="s">
        <v>5707</v>
      </c>
      <c r="L6259" s="5">
        <v>475000</v>
      </c>
      <c r="M6259" s="28">
        <f t="shared" si="97"/>
        <v>475000</v>
      </c>
      <c r="N6259">
        <f>2025-Table1[[#This Row],[Year]]</f>
        <v>15</v>
      </c>
    </row>
    <row r="6260" spans="1:14" x14ac:dyDescent="0.3">
      <c r="A6260" t="s">
        <v>44</v>
      </c>
      <c r="B6260" t="s">
        <v>133</v>
      </c>
      <c r="C6260">
        <v>2016</v>
      </c>
      <c r="D6260" s="3">
        <v>8</v>
      </c>
      <c r="E6260" s="3">
        <v>58000</v>
      </c>
      <c r="F6260" t="s">
        <v>13</v>
      </c>
      <c r="G6260" s="15">
        <f>IF(Table1[[#This Row],[Transmission]]="Manual", 0, 1)</f>
        <v>0</v>
      </c>
      <c r="H6260" t="s">
        <v>9472</v>
      </c>
      <c r="I6260" t="s">
        <v>2903</v>
      </c>
      <c r="J6260" s="4">
        <v>45597</v>
      </c>
      <c r="K6260" t="s">
        <v>5708</v>
      </c>
      <c r="L6260" s="5">
        <v>435000</v>
      </c>
      <c r="M6260" s="28">
        <f t="shared" si="97"/>
        <v>435000</v>
      </c>
      <c r="N6260">
        <f>2025-Table1[[#This Row],[Year]]</f>
        <v>9</v>
      </c>
    </row>
    <row r="6261" spans="1:14" x14ac:dyDescent="0.3">
      <c r="A6261" t="s">
        <v>11</v>
      </c>
      <c r="B6261" t="s">
        <v>183</v>
      </c>
      <c r="C6261">
        <v>2014</v>
      </c>
      <c r="D6261" s="3">
        <v>10</v>
      </c>
      <c r="E6261" s="3">
        <v>67000</v>
      </c>
      <c r="F6261" t="s">
        <v>25</v>
      </c>
      <c r="G6261" s="15">
        <f>IF(Table1[[#This Row],[Transmission]]="Manual", 0, 1)</f>
        <v>1</v>
      </c>
      <c r="H6261" t="s">
        <v>9472</v>
      </c>
      <c r="I6261" t="s">
        <v>14</v>
      </c>
      <c r="J6261" s="4">
        <v>45597</v>
      </c>
      <c r="K6261" t="s">
        <v>4592</v>
      </c>
      <c r="L6261" s="5">
        <v>290000</v>
      </c>
      <c r="M6261" s="28">
        <f t="shared" si="97"/>
        <v>290000</v>
      </c>
      <c r="N6261">
        <f>2025-Table1[[#This Row],[Year]]</f>
        <v>11</v>
      </c>
    </row>
    <row r="6262" spans="1:14" x14ac:dyDescent="0.3">
      <c r="A6262" t="s">
        <v>21</v>
      </c>
      <c r="B6262" t="s">
        <v>111</v>
      </c>
      <c r="C6262">
        <v>2012</v>
      </c>
      <c r="D6262" s="3">
        <v>12</v>
      </c>
      <c r="E6262" s="3">
        <v>95000</v>
      </c>
      <c r="F6262" t="s">
        <v>13</v>
      </c>
      <c r="G6262" s="15">
        <f>IF(Table1[[#This Row],[Transmission]]="Manual", 0, 1)</f>
        <v>0</v>
      </c>
      <c r="H6262" t="s">
        <v>9475</v>
      </c>
      <c r="I6262" t="s">
        <v>2903</v>
      </c>
      <c r="J6262" s="4">
        <v>45597</v>
      </c>
      <c r="K6262" t="s">
        <v>5709</v>
      </c>
      <c r="L6262" s="5">
        <v>225000</v>
      </c>
      <c r="M6262" s="28">
        <f t="shared" si="97"/>
        <v>225000</v>
      </c>
      <c r="N6262">
        <f>2025-Table1[[#This Row],[Year]]</f>
        <v>13</v>
      </c>
    </row>
    <row r="6263" spans="1:14" x14ac:dyDescent="0.3">
      <c r="A6263" t="s">
        <v>113</v>
      </c>
      <c r="B6263" t="s">
        <v>174</v>
      </c>
      <c r="C6263">
        <v>2021</v>
      </c>
      <c r="D6263" s="3">
        <v>3</v>
      </c>
      <c r="E6263" s="3">
        <v>70000</v>
      </c>
      <c r="F6263" t="s">
        <v>13</v>
      </c>
      <c r="G6263" s="15">
        <f>IF(Table1[[#This Row],[Transmission]]="Manual", 0, 1)</f>
        <v>0</v>
      </c>
      <c r="H6263" t="s">
        <v>9472</v>
      </c>
      <c r="I6263" t="s">
        <v>17</v>
      </c>
      <c r="J6263" s="4">
        <v>45597</v>
      </c>
      <c r="K6263" t="s">
        <v>3440</v>
      </c>
      <c r="L6263" s="5">
        <v>1350000</v>
      </c>
      <c r="M6263" s="28">
        <f t="shared" si="97"/>
        <v>1350000</v>
      </c>
      <c r="N6263">
        <f>2025-Table1[[#This Row],[Year]]</f>
        <v>4</v>
      </c>
    </row>
    <row r="6264" spans="1:14" x14ac:dyDescent="0.3">
      <c r="A6264" t="s">
        <v>44</v>
      </c>
      <c r="B6264" t="s">
        <v>83</v>
      </c>
      <c r="C6264">
        <v>2012</v>
      </c>
      <c r="D6264" s="3">
        <v>12</v>
      </c>
      <c r="E6264" s="3">
        <v>46000</v>
      </c>
      <c r="F6264" t="s">
        <v>13</v>
      </c>
      <c r="G6264" s="15">
        <f>IF(Table1[[#This Row],[Transmission]]="Manual", 0, 1)</f>
        <v>0</v>
      </c>
      <c r="H6264" t="s">
        <v>9475</v>
      </c>
      <c r="I6264" t="s">
        <v>14</v>
      </c>
      <c r="J6264" s="4">
        <v>45597</v>
      </c>
      <c r="K6264" t="s">
        <v>5710</v>
      </c>
      <c r="L6264" s="5">
        <v>321000</v>
      </c>
      <c r="M6264" s="28">
        <f t="shared" si="97"/>
        <v>321000</v>
      </c>
      <c r="N6264">
        <f>2025-Table1[[#This Row],[Year]]</f>
        <v>13</v>
      </c>
    </row>
    <row r="6265" spans="1:14" x14ac:dyDescent="0.3">
      <c r="A6265" t="s">
        <v>61</v>
      </c>
      <c r="B6265" t="s">
        <v>62</v>
      </c>
      <c r="C6265">
        <v>2020</v>
      </c>
      <c r="D6265" s="3">
        <v>4</v>
      </c>
      <c r="E6265" s="3">
        <v>52000</v>
      </c>
      <c r="F6265" t="s">
        <v>25</v>
      </c>
      <c r="G6265" s="15">
        <f>IF(Table1[[#This Row],[Transmission]]="Manual", 0, 1)</f>
        <v>1</v>
      </c>
      <c r="H6265" t="s">
        <v>9472</v>
      </c>
      <c r="I6265" t="s">
        <v>2903</v>
      </c>
      <c r="J6265" s="4">
        <v>45597</v>
      </c>
      <c r="K6265" t="s">
        <v>4355</v>
      </c>
      <c r="L6265" s="5">
        <v>350000</v>
      </c>
      <c r="M6265" s="28">
        <f t="shared" si="97"/>
        <v>350000</v>
      </c>
      <c r="N6265">
        <f>2025-Table1[[#This Row],[Year]]</f>
        <v>5</v>
      </c>
    </row>
    <row r="6266" spans="1:14" x14ac:dyDescent="0.3">
      <c r="A6266" t="s">
        <v>101</v>
      </c>
      <c r="B6266" t="s">
        <v>337</v>
      </c>
      <c r="C6266">
        <v>2020</v>
      </c>
      <c r="D6266" s="3">
        <v>4</v>
      </c>
      <c r="E6266" s="3">
        <v>70716</v>
      </c>
      <c r="F6266" t="s">
        <v>13</v>
      </c>
      <c r="G6266" s="15">
        <f>IF(Table1[[#This Row],[Transmission]]="Manual", 0, 1)</f>
        <v>0</v>
      </c>
      <c r="H6266" t="s">
        <v>9472</v>
      </c>
      <c r="I6266" t="s">
        <v>14</v>
      </c>
      <c r="J6266" s="4">
        <v>45566</v>
      </c>
      <c r="K6266" t="s">
        <v>5711</v>
      </c>
      <c r="L6266" s="5">
        <v>490000</v>
      </c>
      <c r="M6266" s="28">
        <f t="shared" si="97"/>
        <v>490000</v>
      </c>
      <c r="N6266">
        <f>2025-Table1[[#This Row],[Year]]</f>
        <v>5</v>
      </c>
    </row>
    <row r="6267" spans="1:14" x14ac:dyDescent="0.3">
      <c r="A6267" t="s">
        <v>58</v>
      </c>
      <c r="B6267" t="s">
        <v>315</v>
      </c>
      <c r="C6267">
        <v>2018</v>
      </c>
      <c r="D6267" s="3">
        <v>6</v>
      </c>
      <c r="E6267" s="3">
        <v>55000</v>
      </c>
      <c r="F6267" t="s">
        <v>25</v>
      </c>
      <c r="G6267" s="15">
        <f>IF(Table1[[#This Row],[Transmission]]="Manual", 0, 1)</f>
        <v>1</v>
      </c>
      <c r="H6267" t="s">
        <v>9475</v>
      </c>
      <c r="I6267" t="s">
        <v>17</v>
      </c>
      <c r="J6267" s="4">
        <v>45597</v>
      </c>
      <c r="K6267" t="s">
        <v>4442</v>
      </c>
      <c r="L6267" s="5">
        <v>1400000</v>
      </c>
      <c r="M6267" s="28">
        <f t="shared" si="97"/>
        <v>1400000</v>
      </c>
      <c r="N6267">
        <f>2025-Table1[[#This Row],[Year]]</f>
        <v>7</v>
      </c>
    </row>
    <row r="6268" spans="1:14" x14ac:dyDescent="0.3">
      <c r="A6268" t="s">
        <v>21</v>
      </c>
      <c r="B6268" t="s">
        <v>24</v>
      </c>
      <c r="C6268">
        <v>2017</v>
      </c>
      <c r="D6268" s="3">
        <v>7</v>
      </c>
      <c r="E6268" s="3">
        <v>75000</v>
      </c>
      <c r="F6268" t="s">
        <v>13</v>
      </c>
      <c r="G6268" s="15">
        <f>IF(Table1[[#This Row],[Transmission]]="Manual", 0, 1)</f>
        <v>0</v>
      </c>
      <c r="H6268" t="s">
        <v>9472</v>
      </c>
      <c r="I6268" t="s">
        <v>2903</v>
      </c>
      <c r="J6268" s="4">
        <v>45597</v>
      </c>
      <c r="K6268" t="s">
        <v>5712</v>
      </c>
      <c r="L6268" s="5">
        <v>580000</v>
      </c>
      <c r="M6268" s="28">
        <f t="shared" si="97"/>
        <v>580000</v>
      </c>
      <c r="N6268">
        <f>2025-Table1[[#This Row],[Year]]</f>
        <v>8</v>
      </c>
    </row>
    <row r="6269" spans="1:14" x14ac:dyDescent="0.3">
      <c r="A6269" t="s">
        <v>21</v>
      </c>
      <c r="B6269" t="s">
        <v>231</v>
      </c>
      <c r="C6269">
        <v>2020</v>
      </c>
      <c r="D6269" s="3">
        <v>4</v>
      </c>
      <c r="E6269" s="3">
        <v>46000</v>
      </c>
      <c r="F6269" t="s">
        <v>13</v>
      </c>
      <c r="G6269" s="15">
        <f>IF(Table1[[#This Row],[Transmission]]="Manual", 0, 1)</f>
        <v>0</v>
      </c>
      <c r="H6269" t="s">
        <v>9472</v>
      </c>
      <c r="I6269" t="s">
        <v>14</v>
      </c>
      <c r="J6269" s="4">
        <v>45597</v>
      </c>
      <c r="K6269" t="s">
        <v>884</v>
      </c>
      <c r="L6269" s="5">
        <v>365000</v>
      </c>
      <c r="M6269" s="28">
        <f t="shared" si="97"/>
        <v>365000</v>
      </c>
      <c r="N6269">
        <f>2025-Table1[[#This Row],[Year]]</f>
        <v>5</v>
      </c>
    </row>
    <row r="6270" spans="1:14" x14ac:dyDescent="0.3">
      <c r="A6270" t="s">
        <v>44</v>
      </c>
      <c r="B6270" t="s">
        <v>124</v>
      </c>
      <c r="C6270">
        <v>2013</v>
      </c>
      <c r="D6270" s="3">
        <v>11</v>
      </c>
      <c r="E6270" s="3">
        <v>63000</v>
      </c>
      <c r="F6270" t="s">
        <v>13</v>
      </c>
      <c r="G6270" s="15">
        <f>IF(Table1[[#This Row],[Transmission]]="Manual", 0, 1)</f>
        <v>0</v>
      </c>
      <c r="H6270" t="s">
        <v>9475</v>
      </c>
      <c r="I6270" t="s">
        <v>14</v>
      </c>
      <c r="J6270" s="4">
        <v>45597</v>
      </c>
      <c r="K6270" t="s">
        <v>5713</v>
      </c>
      <c r="L6270" s="5">
        <v>185000</v>
      </c>
      <c r="M6270" s="28">
        <f t="shared" si="97"/>
        <v>185000</v>
      </c>
      <c r="N6270">
        <f>2025-Table1[[#This Row],[Year]]</f>
        <v>12</v>
      </c>
    </row>
    <row r="6271" spans="1:14" x14ac:dyDescent="0.3">
      <c r="A6271" t="s">
        <v>21</v>
      </c>
      <c r="B6271" t="s">
        <v>22</v>
      </c>
      <c r="C6271">
        <v>2018</v>
      </c>
      <c r="D6271" s="3">
        <v>6</v>
      </c>
      <c r="E6271" s="3">
        <v>55000</v>
      </c>
      <c r="F6271" t="s">
        <v>25</v>
      </c>
      <c r="G6271" s="15">
        <f>IF(Table1[[#This Row],[Transmission]]="Manual", 0, 1)</f>
        <v>1</v>
      </c>
      <c r="H6271" t="s">
        <v>9475</v>
      </c>
      <c r="I6271" t="s">
        <v>14</v>
      </c>
      <c r="J6271" s="4">
        <v>45597</v>
      </c>
      <c r="K6271" t="s">
        <v>5714</v>
      </c>
      <c r="L6271" s="5">
        <v>565000</v>
      </c>
      <c r="M6271" s="28">
        <f t="shared" si="97"/>
        <v>565000</v>
      </c>
      <c r="N6271">
        <f>2025-Table1[[#This Row],[Year]]</f>
        <v>7</v>
      </c>
    </row>
    <row r="6272" spans="1:14" x14ac:dyDescent="0.3">
      <c r="A6272" t="s">
        <v>44</v>
      </c>
      <c r="B6272" t="s">
        <v>228</v>
      </c>
      <c r="C6272">
        <v>2022</v>
      </c>
      <c r="D6272" s="3">
        <v>2</v>
      </c>
      <c r="E6272" s="3">
        <v>35000</v>
      </c>
      <c r="F6272" t="s">
        <v>25</v>
      </c>
      <c r="G6272" s="15">
        <f>IF(Table1[[#This Row],[Transmission]]="Manual", 0, 1)</f>
        <v>1</v>
      </c>
      <c r="H6272" t="s">
        <v>9472</v>
      </c>
      <c r="I6272" t="s">
        <v>14</v>
      </c>
      <c r="J6272" s="4">
        <v>45597</v>
      </c>
      <c r="K6272" t="s">
        <v>5715</v>
      </c>
      <c r="L6272" s="5">
        <v>685000</v>
      </c>
      <c r="M6272" s="28">
        <f t="shared" si="97"/>
        <v>685000</v>
      </c>
      <c r="N6272">
        <f>2025-Table1[[#This Row],[Year]]</f>
        <v>3</v>
      </c>
    </row>
    <row r="6273" spans="1:14" x14ac:dyDescent="0.3">
      <c r="A6273" t="s">
        <v>44</v>
      </c>
      <c r="B6273" t="s">
        <v>1350</v>
      </c>
      <c r="C6273">
        <v>2016</v>
      </c>
      <c r="D6273" s="3">
        <v>8</v>
      </c>
      <c r="E6273" s="3">
        <v>63000</v>
      </c>
      <c r="F6273" t="s">
        <v>13</v>
      </c>
      <c r="G6273" s="15">
        <f>IF(Table1[[#This Row],[Transmission]]="Manual", 0, 1)</f>
        <v>0</v>
      </c>
      <c r="H6273" t="s">
        <v>9475</v>
      </c>
      <c r="I6273" t="s">
        <v>2903</v>
      </c>
      <c r="J6273" s="4">
        <v>45597</v>
      </c>
      <c r="K6273" t="s">
        <v>2915</v>
      </c>
      <c r="L6273" s="5">
        <v>425000</v>
      </c>
      <c r="M6273" s="28">
        <f t="shared" si="97"/>
        <v>425000</v>
      </c>
      <c r="N6273">
        <f>2025-Table1[[#This Row],[Year]]</f>
        <v>9</v>
      </c>
    </row>
    <row r="6274" spans="1:14" x14ac:dyDescent="0.3">
      <c r="A6274" t="s">
        <v>21</v>
      </c>
      <c r="B6274" t="s">
        <v>111</v>
      </c>
      <c r="C6274">
        <v>2014</v>
      </c>
      <c r="D6274" s="3">
        <v>10</v>
      </c>
      <c r="E6274" s="3">
        <v>73000</v>
      </c>
      <c r="F6274" t="s">
        <v>13</v>
      </c>
      <c r="G6274" s="15">
        <f>IF(Table1[[#This Row],[Transmission]]="Manual", 0, 1)</f>
        <v>0</v>
      </c>
      <c r="H6274" t="s">
        <v>9475</v>
      </c>
      <c r="I6274" t="s">
        <v>2903</v>
      </c>
      <c r="J6274" s="4">
        <v>45597</v>
      </c>
      <c r="K6274" t="s">
        <v>5716</v>
      </c>
      <c r="L6274" s="5">
        <v>355000</v>
      </c>
      <c r="M6274" s="28">
        <f t="shared" si="97"/>
        <v>355000</v>
      </c>
      <c r="N6274">
        <f>2025-Table1[[#This Row],[Year]]</f>
        <v>11</v>
      </c>
    </row>
    <row r="6275" spans="1:14" x14ac:dyDescent="0.3">
      <c r="A6275" t="s">
        <v>21</v>
      </c>
      <c r="B6275" t="s">
        <v>22</v>
      </c>
      <c r="C6275">
        <v>2020</v>
      </c>
      <c r="D6275" s="3">
        <v>4</v>
      </c>
      <c r="E6275" s="3">
        <v>67850</v>
      </c>
      <c r="F6275" t="s">
        <v>25</v>
      </c>
      <c r="G6275" s="15">
        <f>IF(Table1[[#This Row],[Transmission]]="Manual", 0, 1)</f>
        <v>1</v>
      </c>
      <c r="H6275" t="s">
        <v>9472</v>
      </c>
      <c r="I6275" t="s">
        <v>2903</v>
      </c>
      <c r="J6275" s="4">
        <v>45597</v>
      </c>
      <c r="K6275" t="s">
        <v>5717</v>
      </c>
      <c r="L6275" s="5">
        <v>675000</v>
      </c>
      <c r="M6275" s="28">
        <f t="shared" ref="M6275:M6338" si="98">VALUE(SUBSTITUTE(SUBSTITUTE(L6275,"₹"," "),",",""))</f>
        <v>675000</v>
      </c>
      <c r="N6275">
        <f>2025-Table1[[#This Row],[Year]]</f>
        <v>5</v>
      </c>
    </row>
    <row r="6276" spans="1:14" x14ac:dyDescent="0.3">
      <c r="A6276" t="s">
        <v>44</v>
      </c>
      <c r="B6276" t="s">
        <v>124</v>
      </c>
      <c r="C6276">
        <v>2012</v>
      </c>
      <c r="D6276" s="3">
        <v>12</v>
      </c>
      <c r="E6276" s="3">
        <v>53000</v>
      </c>
      <c r="F6276" t="s">
        <v>13</v>
      </c>
      <c r="G6276" s="15">
        <f>IF(Table1[[#This Row],[Transmission]]="Manual", 0, 1)</f>
        <v>0</v>
      </c>
      <c r="H6276" t="s">
        <v>9475</v>
      </c>
      <c r="I6276" t="s">
        <v>2903</v>
      </c>
      <c r="J6276" s="4">
        <v>45597</v>
      </c>
      <c r="K6276" t="s">
        <v>5718</v>
      </c>
      <c r="L6276" s="5">
        <v>275000</v>
      </c>
      <c r="M6276" s="28">
        <f t="shared" si="98"/>
        <v>275000</v>
      </c>
      <c r="N6276">
        <f>2025-Table1[[#This Row],[Year]]</f>
        <v>13</v>
      </c>
    </row>
    <row r="6277" spans="1:14" x14ac:dyDescent="0.3">
      <c r="A6277" t="s">
        <v>44</v>
      </c>
      <c r="B6277" t="s">
        <v>228</v>
      </c>
      <c r="C6277">
        <v>2021</v>
      </c>
      <c r="D6277" s="3">
        <v>3</v>
      </c>
      <c r="E6277" s="3">
        <v>22000</v>
      </c>
      <c r="F6277" t="s">
        <v>13</v>
      </c>
      <c r="G6277" s="15">
        <f>IF(Table1[[#This Row],[Transmission]]="Manual", 0, 1)</f>
        <v>0</v>
      </c>
      <c r="H6277" t="s">
        <v>9472</v>
      </c>
      <c r="I6277" t="s">
        <v>14</v>
      </c>
      <c r="J6277" s="4">
        <v>45597</v>
      </c>
      <c r="K6277" t="s">
        <v>5719</v>
      </c>
      <c r="L6277" s="5">
        <v>549000</v>
      </c>
      <c r="M6277" s="28">
        <f t="shared" si="98"/>
        <v>549000</v>
      </c>
      <c r="N6277">
        <f>2025-Table1[[#This Row],[Year]]</f>
        <v>4</v>
      </c>
    </row>
    <row r="6278" spans="1:14" x14ac:dyDescent="0.3">
      <c r="A6278" t="s">
        <v>61</v>
      </c>
      <c r="B6278" t="s">
        <v>109</v>
      </c>
      <c r="C6278">
        <v>2016</v>
      </c>
      <c r="D6278" s="3">
        <v>8</v>
      </c>
      <c r="E6278" s="3">
        <v>82000</v>
      </c>
      <c r="F6278" t="s">
        <v>13</v>
      </c>
      <c r="G6278" s="15">
        <f>IF(Table1[[#This Row],[Transmission]]="Manual", 0, 1)</f>
        <v>0</v>
      </c>
      <c r="H6278" t="s">
        <v>9472</v>
      </c>
      <c r="I6278" t="s">
        <v>17</v>
      </c>
      <c r="J6278" s="4">
        <v>45597</v>
      </c>
      <c r="K6278" t="s">
        <v>5720</v>
      </c>
      <c r="L6278" s="5">
        <v>575000</v>
      </c>
      <c r="M6278" s="28">
        <f t="shared" si="98"/>
        <v>575000</v>
      </c>
      <c r="N6278">
        <f>2025-Table1[[#This Row],[Year]]</f>
        <v>9</v>
      </c>
    </row>
    <row r="6279" spans="1:14" x14ac:dyDescent="0.3">
      <c r="A6279" t="s">
        <v>44</v>
      </c>
      <c r="B6279" t="s">
        <v>89</v>
      </c>
      <c r="C6279">
        <v>2015</v>
      </c>
      <c r="D6279" s="3">
        <v>9</v>
      </c>
      <c r="E6279" s="3">
        <v>52000</v>
      </c>
      <c r="F6279" t="s">
        <v>25</v>
      </c>
      <c r="G6279" s="15">
        <f>IF(Table1[[#This Row],[Transmission]]="Manual", 0, 1)</f>
        <v>1</v>
      </c>
      <c r="H6279" t="s">
        <v>9475</v>
      </c>
      <c r="I6279" t="s">
        <v>2903</v>
      </c>
      <c r="J6279" s="4">
        <v>45597</v>
      </c>
      <c r="K6279" t="s">
        <v>5721</v>
      </c>
      <c r="L6279" s="5">
        <v>445000</v>
      </c>
      <c r="M6279" s="28">
        <f t="shared" si="98"/>
        <v>445000</v>
      </c>
      <c r="N6279">
        <f>2025-Table1[[#This Row],[Year]]</f>
        <v>10</v>
      </c>
    </row>
    <row r="6280" spans="1:14" x14ac:dyDescent="0.3">
      <c r="A6280" t="s">
        <v>277</v>
      </c>
      <c r="B6280" t="s">
        <v>932</v>
      </c>
      <c r="C6280">
        <v>2014</v>
      </c>
      <c r="D6280" s="3">
        <v>10</v>
      </c>
      <c r="E6280" s="3">
        <v>90000</v>
      </c>
      <c r="F6280" t="s">
        <v>13</v>
      </c>
      <c r="G6280" s="15">
        <f>IF(Table1[[#This Row],[Transmission]]="Manual", 0, 1)</f>
        <v>0</v>
      </c>
      <c r="H6280" t="s">
        <v>9475</v>
      </c>
      <c r="I6280" t="s">
        <v>17</v>
      </c>
      <c r="J6280" s="4">
        <v>45597</v>
      </c>
      <c r="K6280" t="s">
        <v>5722</v>
      </c>
      <c r="L6280" s="5">
        <v>330000</v>
      </c>
      <c r="M6280" s="28">
        <f t="shared" si="98"/>
        <v>330000</v>
      </c>
      <c r="N6280">
        <f>2025-Table1[[#This Row],[Year]]</f>
        <v>11</v>
      </c>
    </row>
    <row r="6281" spans="1:14" x14ac:dyDescent="0.3">
      <c r="A6281" t="s">
        <v>18</v>
      </c>
      <c r="B6281" t="s">
        <v>19</v>
      </c>
      <c r="C6281">
        <v>2012</v>
      </c>
      <c r="D6281" s="3">
        <v>12</v>
      </c>
      <c r="E6281" s="3">
        <v>32000</v>
      </c>
      <c r="F6281" t="s">
        <v>25</v>
      </c>
      <c r="G6281" s="15">
        <f>IF(Table1[[#This Row],[Transmission]]="Manual", 0, 1)</f>
        <v>1</v>
      </c>
      <c r="H6281" t="s">
        <v>9475</v>
      </c>
      <c r="I6281" t="s">
        <v>14</v>
      </c>
      <c r="J6281" s="4">
        <v>45597</v>
      </c>
      <c r="K6281" t="s">
        <v>2080</v>
      </c>
      <c r="L6281" s="5">
        <v>450000</v>
      </c>
      <c r="M6281" s="28">
        <f t="shared" si="98"/>
        <v>450000</v>
      </c>
      <c r="N6281">
        <f>2025-Table1[[#This Row],[Year]]</f>
        <v>13</v>
      </c>
    </row>
    <row r="6282" spans="1:14" x14ac:dyDescent="0.3">
      <c r="A6282" t="s">
        <v>21</v>
      </c>
      <c r="B6282" t="s">
        <v>39</v>
      </c>
      <c r="C6282">
        <v>2016</v>
      </c>
      <c r="D6282" s="3">
        <v>8</v>
      </c>
      <c r="E6282" s="3">
        <v>95000</v>
      </c>
      <c r="F6282" t="s">
        <v>13</v>
      </c>
      <c r="G6282" s="15">
        <f>IF(Table1[[#This Row],[Transmission]]="Manual", 0, 1)</f>
        <v>0</v>
      </c>
      <c r="H6282" t="s">
        <v>9475</v>
      </c>
      <c r="I6282" t="s">
        <v>14</v>
      </c>
      <c r="J6282" s="4">
        <v>45597</v>
      </c>
      <c r="K6282" t="s">
        <v>3857</v>
      </c>
      <c r="L6282" s="5">
        <v>510000</v>
      </c>
      <c r="M6282" s="28">
        <f t="shared" si="98"/>
        <v>510000</v>
      </c>
      <c r="N6282">
        <f>2025-Table1[[#This Row],[Year]]</f>
        <v>9</v>
      </c>
    </row>
    <row r="6283" spans="1:14" x14ac:dyDescent="0.3">
      <c r="A6283" t="s">
        <v>15</v>
      </c>
      <c r="B6283" t="s">
        <v>93</v>
      </c>
      <c r="C6283">
        <v>2013</v>
      </c>
      <c r="D6283" s="3">
        <v>11</v>
      </c>
      <c r="E6283" s="3">
        <v>150000</v>
      </c>
      <c r="F6283" t="s">
        <v>25</v>
      </c>
      <c r="G6283" s="15">
        <f>IF(Table1[[#This Row],[Transmission]]="Manual", 0, 1)</f>
        <v>1</v>
      </c>
      <c r="H6283" t="s">
        <v>9475</v>
      </c>
      <c r="I6283" t="s">
        <v>17</v>
      </c>
      <c r="J6283" s="4">
        <v>45597</v>
      </c>
      <c r="K6283" t="s">
        <v>5723</v>
      </c>
      <c r="L6283" s="5">
        <v>1390000</v>
      </c>
      <c r="M6283" s="28">
        <f t="shared" si="98"/>
        <v>1390000</v>
      </c>
      <c r="N6283">
        <f>2025-Table1[[#This Row],[Year]]</f>
        <v>12</v>
      </c>
    </row>
    <row r="6284" spans="1:14" x14ac:dyDescent="0.3">
      <c r="A6284" t="s">
        <v>113</v>
      </c>
      <c r="B6284" t="s">
        <v>396</v>
      </c>
      <c r="C6284">
        <v>2014</v>
      </c>
      <c r="D6284" s="3">
        <v>10</v>
      </c>
      <c r="E6284" s="3">
        <v>113000</v>
      </c>
      <c r="F6284" t="s">
        <v>25</v>
      </c>
      <c r="G6284" s="15">
        <f>IF(Table1[[#This Row],[Transmission]]="Manual", 0, 1)</f>
        <v>1</v>
      </c>
      <c r="H6284" t="s">
        <v>9475</v>
      </c>
      <c r="I6284" t="s">
        <v>17</v>
      </c>
      <c r="J6284" s="4">
        <v>45597</v>
      </c>
      <c r="K6284" t="s">
        <v>5724</v>
      </c>
      <c r="L6284" s="5">
        <v>795000</v>
      </c>
      <c r="M6284" s="28">
        <f t="shared" si="98"/>
        <v>795000</v>
      </c>
      <c r="N6284">
        <f>2025-Table1[[#This Row],[Year]]</f>
        <v>11</v>
      </c>
    </row>
    <row r="6285" spans="1:14" x14ac:dyDescent="0.3">
      <c r="A6285" t="s">
        <v>101</v>
      </c>
      <c r="B6285" t="s">
        <v>172</v>
      </c>
      <c r="C6285">
        <v>2012</v>
      </c>
      <c r="D6285" s="3">
        <v>12</v>
      </c>
      <c r="E6285" s="3">
        <v>98000</v>
      </c>
      <c r="F6285" t="s">
        <v>13</v>
      </c>
      <c r="G6285" s="15">
        <f>IF(Table1[[#This Row],[Transmission]]="Manual", 0, 1)</f>
        <v>0</v>
      </c>
      <c r="H6285" t="s">
        <v>9475</v>
      </c>
      <c r="I6285" t="s">
        <v>14</v>
      </c>
      <c r="J6285" s="4">
        <v>45597</v>
      </c>
      <c r="K6285" t="s">
        <v>5725</v>
      </c>
      <c r="L6285" s="5">
        <v>145000</v>
      </c>
      <c r="M6285" s="28">
        <f t="shared" si="98"/>
        <v>145000</v>
      </c>
      <c r="N6285">
        <f>2025-Table1[[#This Row],[Year]]</f>
        <v>13</v>
      </c>
    </row>
    <row r="6286" spans="1:14" x14ac:dyDescent="0.3">
      <c r="A6286" t="s">
        <v>44</v>
      </c>
      <c r="B6286" t="s">
        <v>413</v>
      </c>
      <c r="C6286">
        <v>2008</v>
      </c>
      <c r="D6286" s="3">
        <v>16</v>
      </c>
      <c r="E6286" s="3">
        <v>89127</v>
      </c>
      <c r="F6286" t="s">
        <v>13</v>
      </c>
      <c r="G6286" s="15">
        <f>IF(Table1[[#This Row],[Transmission]]="Manual", 0, 1)</f>
        <v>0</v>
      </c>
      <c r="H6286" t="s">
        <v>9475</v>
      </c>
      <c r="I6286" t="s">
        <v>2903</v>
      </c>
      <c r="J6286" s="4">
        <v>45597</v>
      </c>
      <c r="K6286" t="s">
        <v>5726</v>
      </c>
      <c r="L6286" s="5">
        <v>115000</v>
      </c>
      <c r="M6286" s="28">
        <f t="shared" si="98"/>
        <v>115000</v>
      </c>
      <c r="N6286">
        <f>2025-Table1[[#This Row],[Year]]</f>
        <v>17</v>
      </c>
    </row>
    <row r="6287" spans="1:14" x14ac:dyDescent="0.3">
      <c r="A6287" t="s">
        <v>21</v>
      </c>
      <c r="B6287" t="s">
        <v>39</v>
      </c>
      <c r="C6287">
        <v>2016</v>
      </c>
      <c r="D6287" s="3">
        <v>8</v>
      </c>
      <c r="E6287" s="3">
        <v>65000</v>
      </c>
      <c r="F6287" t="s">
        <v>13</v>
      </c>
      <c r="G6287" s="15">
        <f>IF(Table1[[#This Row],[Transmission]]="Manual", 0, 1)</f>
        <v>0</v>
      </c>
      <c r="H6287" t="s">
        <v>9475</v>
      </c>
      <c r="I6287" t="s">
        <v>2903</v>
      </c>
      <c r="J6287" s="4">
        <v>45597</v>
      </c>
      <c r="K6287" t="s">
        <v>5727</v>
      </c>
      <c r="L6287" s="5">
        <v>335399</v>
      </c>
      <c r="M6287" s="28">
        <f t="shared" si="98"/>
        <v>335399</v>
      </c>
      <c r="N6287">
        <f>2025-Table1[[#This Row],[Year]]</f>
        <v>9</v>
      </c>
    </row>
    <row r="6288" spans="1:14" x14ac:dyDescent="0.3">
      <c r="A6288" t="s">
        <v>277</v>
      </c>
      <c r="B6288" t="s">
        <v>932</v>
      </c>
      <c r="C6288">
        <v>2013</v>
      </c>
      <c r="D6288" s="3">
        <v>11</v>
      </c>
      <c r="E6288" s="3">
        <v>136000</v>
      </c>
      <c r="F6288" t="s">
        <v>13</v>
      </c>
      <c r="G6288" s="15">
        <f>IF(Table1[[#This Row],[Transmission]]="Manual", 0, 1)</f>
        <v>0</v>
      </c>
      <c r="H6288" t="s">
        <v>9475</v>
      </c>
      <c r="I6288" t="s">
        <v>17</v>
      </c>
      <c r="J6288" s="4">
        <v>45597</v>
      </c>
      <c r="K6288" t="s">
        <v>5728</v>
      </c>
      <c r="L6288" s="5">
        <v>440000</v>
      </c>
      <c r="M6288" s="28">
        <f t="shared" si="98"/>
        <v>440000</v>
      </c>
      <c r="N6288">
        <f>2025-Table1[[#This Row],[Year]]</f>
        <v>12</v>
      </c>
    </row>
    <row r="6289" spans="1:14" x14ac:dyDescent="0.3">
      <c r="A6289" t="s">
        <v>27</v>
      </c>
      <c r="B6289" t="s">
        <v>360</v>
      </c>
      <c r="C6289">
        <v>2015</v>
      </c>
      <c r="D6289" s="3">
        <v>9</v>
      </c>
      <c r="E6289" s="3">
        <v>70000</v>
      </c>
      <c r="F6289" t="s">
        <v>25</v>
      </c>
      <c r="G6289" s="15">
        <f>IF(Table1[[#This Row],[Transmission]]="Manual", 0, 1)</f>
        <v>1</v>
      </c>
      <c r="H6289" t="s">
        <v>9472</v>
      </c>
      <c r="I6289" t="s">
        <v>17</v>
      </c>
      <c r="J6289" s="4">
        <v>45597</v>
      </c>
      <c r="K6289" t="s">
        <v>5729</v>
      </c>
      <c r="L6289" s="5">
        <v>915000</v>
      </c>
      <c r="M6289" s="28">
        <f t="shared" si="98"/>
        <v>915000</v>
      </c>
      <c r="N6289">
        <f>2025-Table1[[#This Row],[Year]]</f>
        <v>10</v>
      </c>
    </row>
    <row r="6290" spans="1:14" x14ac:dyDescent="0.3">
      <c r="A6290" t="s">
        <v>43</v>
      </c>
      <c r="B6290" t="s">
        <v>253</v>
      </c>
      <c r="C6290">
        <v>2012</v>
      </c>
      <c r="D6290" s="3">
        <v>12</v>
      </c>
      <c r="E6290" s="3">
        <v>90000</v>
      </c>
      <c r="F6290" t="s">
        <v>25</v>
      </c>
      <c r="G6290" s="15">
        <f>IF(Table1[[#This Row],[Transmission]]="Manual", 0, 1)</f>
        <v>1</v>
      </c>
      <c r="H6290" t="s">
        <v>9475</v>
      </c>
      <c r="I6290" t="s">
        <v>17</v>
      </c>
      <c r="J6290" s="4">
        <v>45597</v>
      </c>
      <c r="K6290" t="s">
        <v>2309</v>
      </c>
      <c r="L6290" s="5">
        <v>1650000</v>
      </c>
      <c r="M6290" s="28">
        <f t="shared" si="98"/>
        <v>1650000</v>
      </c>
      <c r="N6290">
        <f>2025-Table1[[#This Row],[Year]]</f>
        <v>13</v>
      </c>
    </row>
    <row r="6291" spans="1:14" x14ac:dyDescent="0.3">
      <c r="A6291" t="s">
        <v>18</v>
      </c>
      <c r="B6291" t="s">
        <v>86</v>
      </c>
      <c r="C6291">
        <v>2017</v>
      </c>
      <c r="D6291" s="3">
        <v>7</v>
      </c>
      <c r="E6291" s="3">
        <v>55200</v>
      </c>
      <c r="F6291" t="s">
        <v>25</v>
      </c>
      <c r="G6291" s="15">
        <f>IF(Table1[[#This Row],[Transmission]]="Manual", 0, 1)</f>
        <v>1</v>
      </c>
      <c r="H6291" t="s">
        <v>9472</v>
      </c>
      <c r="I6291" t="s">
        <v>14</v>
      </c>
      <c r="J6291" s="4">
        <v>45597</v>
      </c>
      <c r="K6291" t="s">
        <v>5730</v>
      </c>
      <c r="L6291" s="5">
        <v>590000</v>
      </c>
      <c r="M6291" s="28">
        <f t="shared" si="98"/>
        <v>590000</v>
      </c>
      <c r="N6291">
        <f>2025-Table1[[#This Row],[Year]]</f>
        <v>8</v>
      </c>
    </row>
    <row r="6292" spans="1:14" x14ac:dyDescent="0.3">
      <c r="A6292" t="s">
        <v>101</v>
      </c>
      <c r="B6292" t="s">
        <v>638</v>
      </c>
      <c r="C6292">
        <v>2022</v>
      </c>
      <c r="D6292" s="3">
        <v>2</v>
      </c>
      <c r="E6292" s="3">
        <v>29000</v>
      </c>
      <c r="F6292" t="s">
        <v>25</v>
      </c>
      <c r="G6292" s="15">
        <f>IF(Table1[[#This Row],[Transmission]]="Manual", 0, 1)</f>
        <v>1</v>
      </c>
      <c r="H6292" t="s">
        <v>9472</v>
      </c>
      <c r="I6292" t="s">
        <v>2903</v>
      </c>
      <c r="J6292" s="4">
        <v>45566</v>
      </c>
      <c r="K6292" t="s">
        <v>5731</v>
      </c>
      <c r="L6292" s="5">
        <v>700000</v>
      </c>
      <c r="M6292" s="28">
        <f t="shared" si="98"/>
        <v>700000</v>
      </c>
      <c r="N6292">
        <f>2025-Table1[[#This Row],[Year]]</f>
        <v>3</v>
      </c>
    </row>
    <row r="6293" spans="1:14" x14ac:dyDescent="0.3">
      <c r="A6293" t="s">
        <v>44</v>
      </c>
      <c r="B6293" t="s">
        <v>124</v>
      </c>
      <c r="C6293">
        <v>2015</v>
      </c>
      <c r="D6293" s="3">
        <v>9</v>
      </c>
      <c r="E6293" s="3">
        <v>79000</v>
      </c>
      <c r="F6293" t="s">
        <v>13</v>
      </c>
      <c r="G6293" s="15">
        <f>IF(Table1[[#This Row],[Transmission]]="Manual", 0, 1)</f>
        <v>0</v>
      </c>
      <c r="H6293" t="s">
        <v>9472</v>
      </c>
      <c r="I6293" t="s">
        <v>14</v>
      </c>
      <c r="J6293" s="4">
        <v>45597</v>
      </c>
      <c r="K6293" t="s">
        <v>5732</v>
      </c>
      <c r="L6293" s="5">
        <v>340000</v>
      </c>
      <c r="M6293" s="28">
        <f t="shared" si="98"/>
        <v>340000</v>
      </c>
      <c r="N6293">
        <f>2025-Table1[[#This Row],[Year]]</f>
        <v>10</v>
      </c>
    </row>
    <row r="6294" spans="1:14" x14ac:dyDescent="0.3">
      <c r="A6294" t="s">
        <v>44</v>
      </c>
      <c r="B6294" t="s">
        <v>124</v>
      </c>
      <c r="C6294">
        <v>2012</v>
      </c>
      <c r="D6294" s="3">
        <v>12</v>
      </c>
      <c r="E6294" s="3">
        <v>78000</v>
      </c>
      <c r="F6294" t="s">
        <v>13</v>
      </c>
      <c r="G6294" s="15">
        <f>IF(Table1[[#This Row],[Transmission]]="Manual", 0, 1)</f>
        <v>0</v>
      </c>
      <c r="H6294" t="s">
        <v>9472</v>
      </c>
      <c r="I6294" t="s">
        <v>2903</v>
      </c>
      <c r="J6294" s="4">
        <v>45597</v>
      </c>
      <c r="K6294" t="s">
        <v>5733</v>
      </c>
      <c r="L6294" s="5">
        <v>250000</v>
      </c>
      <c r="M6294" s="28">
        <f t="shared" si="98"/>
        <v>250000</v>
      </c>
      <c r="N6294">
        <f>2025-Table1[[#This Row],[Year]]</f>
        <v>13</v>
      </c>
    </row>
    <row r="6295" spans="1:14" x14ac:dyDescent="0.3">
      <c r="A6295" t="s">
        <v>847</v>
      </c>
      <c r="B6295" t="s">
        <v>5292</v>
      </c>
      <c r="C6295">
        <v>2018</v>
      </c>
      <c r="D6295" s="3">
        <v>6</v>
      </c>
      <c r="E6295" s="3">
        <v>50002</v>
      </c>
      <c r="F6295" t="s">
        <v>13</v>
      </c>
      <c r="G6295" s="15">
        <f>IF(Table1[[#This Row],[Transmission]]="Manual", 0, 1)</f>
        <v>0</v>
      </c>
      <c r="H6295" t="s">
        <v>9472</v>
      </c>
      <c r="I6295" t="s">
        <v>14</v>
      </c>
      <c r="J6295" s="4">
        <v>45597</v>
      </c>
      <c r="K6295" t="s">
        <v>5734</v>
      </c>
      <c r="L6295" s="5">
        <v>270000</v>
      </c>
      <c r="M6295" s="28">
        <f t="shared" si="98"/>
        <v>270000</v>
      </c>
      <c r="N6295">
        <f>2025-Table1[[#This Row],[Year]]</f>
        <v>7</v>
      </c>
    </row>
    <row r="6296" spans="1:14" x14ac:dyDescent="0.3">
      <c r="A6296" t="s">
        <v>21</v>
      </c>
      <c r="B6296" t="s">
        <v>24</v>
      </c>
      <c r="C6296">
        <v>2021</v>
      </c>
      <c r="D6296" s="3">
        <v>3</v>
      </c>
      <c r="E6296" s="3">
        <v>40022</v>
      </c>
      <c r="F6296" t="s">
        <v>13</v>
      </c>
      <c r="G6296" s="15">
        <f>IF(Table1[[#This Row],[Transmission]]="Manual", 0, 1)</f>
        <v>0</v>
      </c>
      <c r="H6296" t="s">
        <v>9472</v>
      </c>
      <c r="I6296" t="s">
        <v>14</v>
      </c>
      <c r="J6296" s="4">
        <v>45597</v>
      </c>
      <c r="K6296" t="s">
        <v>4508</v>
      </c>
      <c r="L6296" s="5">
        <v>640000</v>
      </c>
      <c r="M6296" s="28">
        <f t="shared" si="98"/>
        <v>640000</v>
      </c>
      <c r="N6296">
        <f>2025-Table1[[#This Row],[Year]]</f>
        <v>4</v>
      </c>
    </row>
    <row r="6297" spans="1:14" x14ac:dyDescent="0.3">
      <c r="A6297" t="s">
        <v>61</v>
      </c>
      <c r="B6297" t="s">
        <v>62</v>
      </c>
      <c r="C6297">
        <v>2019</v>
      </c>
      <c r="D6297" s="3">
        <v>5</v>
      </c>
      <c r="E6297" s="3">
        <v>16000</v>
      </c>
      <c r="F6297" t="s">
        <v>25</v>
      </c>
      <c r="G6297" s="15">
        <f>IF(Table1[[#This Row],[Transmission]]="Manual", 0, 1)</f>
        <v>1</v>
      </c>
      <c r="H6297" t="s">
        <v>9472</v>
      </c>
      <c r="I6297" t="s">
        <v>14</v>
      </c>
      <c r="J6297" s="4">
        <v>45597</v>
      </c>
      <c r="K6297" t="s">
        <v>5735</v>
      </c>
      <c r="L6297" s="5">
        <v>420000</v>
      </c>
      <c r="M6297" s="28">
        <f t="shared" si="98"/>
        <v>420000</v>
      </c>
      <c r="N6297">
        <f>2025-Table1[[#This Row],[Year]]</f>
        <v>6</v>
      </c>
    </row>
    <row r="6298" spans="1:14" x14ac:dyDescent="0.3">
      <c r="A6298" t="s">
        <v>458</v>
      </c>
      <c r="B6298" t="s">
        <v>459</v>
      </c>
      <c r="C6298">
        <v>2014</v>
      </c>
      <c r="D6298" s="3">
        <v>10</v>
      </c>
      <c r="E6298" s="3">
        <v>80000</v>
      </c>
      <c r="F6298" t="s">
        <v>13</v>
      </c>
      <c r="G6298" s="15">
        <f>IF(Table1[[#This Row],[Transmission]]="Manual", 0, 1)</f>
        <v>0</v>
      </c>
      <c r="H6298" t="s">
        <v>9475</v>
      </c>
      <c r="I6298" t="s">
        <v>17</v>
      </c>
      <c r="J6298" s="4">
        <v>45597</v>
      </c>
      <c r="K6298" t="s">
        <v>5736</v>
      </c>
      <c r="L6298" s="5">
        <v>379000</v>
      </c>
      <c r="M6298" s="28">
        <f t="shared" si="98"/>
        <v>379000</v>
      </c>
      <c r="N6298">
        <f>2025-Table1[[#This Row],[Year]]</f>
        <v>11</v>
      </c>
    </row>
    <row r="6299" spans="1:14" x14ac:dyDescent="0.3">
      <c r="A6299" t="s">
        <v>11</v>
      </c>
      <c r="B6299" t="s">
        <v>12</v>
      </c>
      <c r="C6299">
        <v>2015</v>
      </c>
      <c r="D6299" s="3">
        <v>9</v>
      </c>
      <c r="E6299" s="3">
        <v>58000</v>
      </c>
      <c r="F6299" t="s">
        <v>25</v>
      </c>
      <c r="G6299" s="15">
        <f>IF(Table1[[#This Row],[Transmission]]="Manual", 0, 1)</f>
        <v>1</v>
      </c>
      <c r="H6299" t="s">
        <v>9475</v>
      </c>
      <c r="I6299" t="s">
        <v>2903</v>
      </c>
      <c r="J6299" s="4">
        <v>45597</v>
      </c>
      <c r="K6299" t="s">
        <v>3792</v>
      </c>
      <c r="L6299" s="5">
        <v>500000</v>
      </c>
      <c r="M6299" s="28">
        <f t="shared" si="98"/>
        <v>500000</v>
      </c>
      <c r="N6299">
        <f>2025-Table1[[#This Row],[Year]]</f>
        <v>10</v>
      </c>
    </row>
    <row r="6300" spans="1:14" x14ac:dyDescent="0.3">
      <c r="A6300" t="s">
        <v>101</v>
      </c>
      <c r="B6300" t="s">
        <v>224</v>
      </c>
      <c r="C6300">
        <v>2022</v>
      </c>
      <c r="D6300" s="3">
        <v>2</v>
      </c>
      <c r="E6300" s="3">
        <v>10000</v>
      </c>
      <c r="F6300" t="s">
        <v>25</v>
      </c>
      <c r="G6300" s="15">
        <f>IF(Table1[[#This Row],[Transmission]]="Manual", 0, 1)</f>
        <v>1</v>
      </c>
      <c r="H6300" t="s">
        <v>9472</v>
      </c>
      <c r="I6300" t="s">
        <v>14</v>
      </c>
      <c r="J6300" s="4">
        <v>45597</v>
      </c>
      <c r="K6300" t="s">
        <v>5737</v>
      </c>
      <c r="L6300" s="5">
        <v>990000</v>
      </c>
      <c r="M6300" s="28">
        <f t="shared" si="98"/>
        <v>990000</v>
      </c>
      <c r="N6300">
        <f>2025-Table1[[#This Row],[Year]]</f>
        <v>3</v>
      </c>
    </row>
    <row r="6301" spans="1:14" x14ac:dyDescent="0.3">
      <c r="A6301" t="s">
        <v>15</v>
      </c>
      <c r="B6301" t="s">
        <v>55</v>
      </c>
      <c r="C6301">
        <v>2017</v>
      </c>
      <c r="D6301" s="3">
        <v>7</v>
      </c>
      <c r="E6301" s="3">
        <v>115000</v>
      </c>
      <c r="F6301" t="s">
        <v>25</v>
      </c>
      <c r="G6301" s="15">
        <f>IF(Table1[[#This Row],[Transmission]]="Manual", 0, 1)</f>
        <v>1</v>
      </c>
      <c r="H6301" t="s">
        <v>9475</v>
      </c>
      <c r="I6301" t="s">
        <v>17</v>
      </c>
      <c r="J6301" s="4">
        <v>45597</v>
      </c>
      <c r="K6301" t="s">
        <v>1291</v>
      </c>
      <c r="L6301" s="5">
        <v>1685000</v>
      </c>
      <c r="M6301" s="28">
        <f t="shared" si="98"/>
        <v>1685000</v>
      </c>
      <c r="N6301">
        <f>2025-Table1[[#This Row],[Year]]</f>
        <v>8</v>
      </c>
    </row>
    <row r="6302" spans="1:14" x14ac:dyDescent="0.3">
      <c r="A6302" t="s">
        <v>44</v>
      </c>
      <c r="B6302" t="s">
        <v>1196</v>
      </c>
      <c r="C6302">
        <v>2019</v>
      </c>
      <c r="D6302" s="3">
        <v>5</v>
      </c>
      <c r="E6302" s="3">
        <v>50000</v>
      </c>
      <c r="F6302" t="s">
        <v>25</v>
      </c>
      <c r="G6302" s="15">
        <f>IF(Table1[[#This Row],[Transmission]]="Manual", 0, 1)</f>
        <v>1</v>
      </c>
      <c r="H6302" t="s">
        <v>9472</v>
      </c>
      <c r="I6302" t="s">
        <v>2903</v>
      </c>
      <c r="J6302" s="4">
        <v>45597</v>
      </c>
      <c r="K6302" t="s">
        <v>5738</v>
      </c>
      <c r="L6302" s="5">
        <v>490000</v>
      </c>
      <c r="M6302" s="28">
        <f t="shared" si="98"/>
        <v>490000</v>
      </c>
      <c r="N6302">
        <f>2025-Table1[[#This Row],[Year]]</f>
        <v>6</v>
      </c>
    </row>
    <row r="6303" spans="1:14" x14ac:dyDescent="0.3">
      <c r="A6303" t="s">
        <v>44</v>
      </c>
      <c r="B6303" t="s">
        <v>405</v>
      </c>
      <c r="C6303">
        <v>2019</v>
      </c>
      <c r="D6303" s="3">
        <v>5</v>
      </c>
      <c r="E6303" s="3">
        <v>24000</v>
      </c>
      <c r="F6303" t="s">
        <v>25</v>
      </c>
      <c r="G6303" s="15">
        <f>IF(Table1[[#This Row],[Transmission]]="Manual", 0, 1)</f>
        <v>1</v>
      </c>
      <c r="H6303" t="s">
        <v>9472</v>
      </c>
      <c r="I6303" t="s">
        <v>14</v>
      </c>
      <c r="J6303" s="4">
        <v>45597</v>
      </c>
      <c r="K6303" t="s">
        <v>5739</v>
      </c>
      <c r="L6303" s="5">
        <v>725000</v>
      </c>
      <c r="M6303" s="28">
        <f t="shared" si="98"/>
        <v>725000</v>
      </c>
      <c r="N6303">
        <f>2025-Table1[[#This Row],[Year]]</f>
        <v>6</v>
      </c>
    </row>
    <row r="6304" spans="1:14" x14ac:dyDescent="0.3">
      <c r="A6304" t="s">
        <v>38</v>
      </c>
      <c r="B6304" t="s">
        <v>145</v>
      </c>
      <c r="C6304">
        <v>2020</v>
      </c>
      <c r="D6304" s="3">
        <v>4</v>
      </c>
      <c r="E6304" s="3">
        <v>38271</v>
      </c>
      <c r="F6304" t="s">
        <v>25</v>
      </c>
      <c r="G6304" s="15">
        <f>IF(Table1[[#This Row],[Transmission]]="Manual", 0, 1)</f>
        <v>1</v>
      </c>
      <c r="H6304" t="s">
        <v>9475</v>
      </c>
      <c r="I6304" t="s">
        <v>14</v>
      </c>
      <c r="J6304" s="4">
        <v>45474</v>
      </c>
      <c r="K6304" t="s">
        <v>146</v>
      </c>
      <c r="L6304" s="5">
        <v>1045000</v>
      </c>
      <c r="M6304" s="28">
        <f t="shared" si="98"/>
        <v>1045000</v>
      </c>
      <c r="N6304">
        <f>2025-Table1[[#This Row],[Year]]</f>
        <v>5</v>
      </c>
    </row>
    <row r="6305" spans="1:14" x14ac:dyDescent="0.3">
      <c r="A6305" t="s">
        <v>21</v>
      </c>
      <c r="B6305" t="s">
        <v>49</v>
      </c>
      <c r="C6305">
        <v>2024</v>
      </c>
      <c r="D6305" s="3">
        <v>0</v>
      </c>
      <c r="E6305" s="3">
        <v>1234</v>
      </c>
      <c r="F6305" t="s">
        <v>13</v>
      </c>
      <c r="G6305" s="15">
        <f>IF(Table1[[#This Row],[Transmission]]="Manual", 0, 1)</f>
        <v>0</v>
      </c>
      <c r="H6305" t="s">
        <v>9472</v>
      </c>
      <c r="I6305" t="s">
        <v>2903</v>
      </c>
      <c r="J6305" s="4">
        <v>45597</v>
      </c>
      <c r="K6305" t="s">
        <v>5740</v>
      </c>
      <c r="L6305" s="5">
        <v>360000</v>
      </c>
      <c r="M6305" s="28">
        <f t="shared" si="98"/>
        <v>360000</v>
      </c>
      <c r="N6305">
        <f>2025-Table1[[#This Row],[Year]]</f>
        <v>1</v>
      </c>
    </row>
    <row r="6306" spans="1:14" x14ac:dyDescent="0.3">
      <c r="A6306" t="s">
        <v>44</v>
      </c>
      <c r="B6306" t="s">
        <v>83</v>
      </c>
      <c r="C6306">
        <v>2014</v>
      </c>
      <c r="D6306" s="3">
        <v>10</v>
      </c>
      <c r="E6306" s="3">
        <v>86000</v>
      </c>
      <c r="F6306" t="s">
        <v>13</v>
      </c>
      <c r="G6306" s="15">
        <f>IF(Table1[[#This Row],[Transmission]]="Manual", 0, 1)</f>
        <v>0</v>
      </c>
      <c r="H6306" t="s">
        <v>9475</v>
      </c>
      <c r="I6306" t="s">
        <v>17</v>
      </c>
      <c r="J6306" s="4">
        <v>45597</v>
      </c>
      <c r="K6306" t="s">
        <v>5741</v>
      </c>
      <c r="L6306" s="5">
        <v>445000</v>
      </c>
      <c r="M6306" s="28">
        <f t="shared" si="98"/>
        <v>445000</v>
      </c>
      <c r="N6306">
        <f>2025-Table1[[#This Row],[Year]]</f>
        <v>11</v>
      </c>
    </row>
    <row r="6307" spans="1:14" x14ac:dyDescent="0.3">
      <c r="A6307" t="s">
        <v>21</v>
      </c>
      <c r="B6307" t="s">
        <v>39</v>
      </c>
      <c r="C6307">
        <v>2023</v>
      </c>
      <c r="D6307" s="3">
        <v>1</v>
      </c>
      <c r="E6307" s="3">
        <v>79650</v>
      </c>
      <c r="F6307" t="s">
        <v>25</v>
      </c>
      <c r="G6307" s="15">
        <f>IF(Table1[[#This Row],[Transmission]]="Manual", 0, 1)</f>
        <v>1</v>
      </c>
      <c r="H6307" t="s">
        <v>9472</v>
      </c>
      <c r="I6307" t="s">
        <v>2903</v>
      </c>
      <c r="J6307" s="4">
        <v>45597</v>
      </c>
      <c r="K6307" t="s">
        <v>5742</v>
      </c>
      <c r="L6307" s="5">
        <v>710000</v>
      </c>
      <c r="M6307" s="28">
        <f t="shared" si="98"/>
        <v>710000</v>
      </c>
      <c r="N6307">
        <f>2025-Table1[[#This Row],[Year]]</f>
        <v>2</v>
      </c>
    </row>
    <row r="6308" spans="1:14" x14ac:dyDescent="0.3">
      <c r="A6308" t="s">
        <v>11</v>
      </c>
      <c r="B6308" t="s">
        <v>12</v>
      </c>
      <c r="C6308">
        <v>2010</v>
      </c>
      <c r="D6308" s="3">
        <v>14</v>
      </c>
      <c r="E6308" s="3">
        <v>69500</v>
      </c>
      <c r="F6308" t="s">
        <v>25</v>
      </c>
      <c r="G6308" s="15">
        <f>IF(Table1[[#This Row],[Transmission]]="Manual", 0, 1)</f>
        <v>1</v>
      </c>
      <c r="H6308" t="s">
        <v>9475</v>
      </c>
      <c r="I6308" t="s">
        <v>2903</v>
      </c>
      <c r="J6308" s="4">
        <v>45597</v>
      </c>
      <c r="K6308" t="s">
        <v>5195</v>
      </c>
      <c r="L6308" s="5">
        <v>286000</v>
      </c>
      <c r="M6308" s="28">
        <f t="shared" si="98"/>
        <v>286000</v>
      </c>
      <c r="N6308">
        <f>2025-Table1[[#This Row],[Year]]</f>
        <v>15</v>
      </c>
    </row>
    <row r="6309" spans="1:14" x14ac:dyDescent="0.3">
      <c r="A6309" t="s">
        <v>38</v>
      </c>
      <c r="B6309" t="s">
        <v>145</v>
      </c>
      <c r="C6309">
        <v>2020</v>
      </c>
      <c r="D6309" s="3">
        <v>4</v>
      </c>
      <c r="E6309" s="3">
        <v>35000</v>
      </c>
      <c r="F6309" t="s">
        <v>13</v>
      </c>
      <c r="G6309" s="15">
        <f>IF(Table1[[#This Row],[Transmission]]="Manual", 0, 1)</f>
        <v>0</v>
      </c>
      <c r="H6309" t="s">
        <v>9472</v>
      </c>
      <c r="I6309" t="s">
        <v>17</v>
      </c>
      <c r="J6309" s="4">
        <v>45597</v>
      </c>
      <c r="K6309" t="s">
        <v>5743</v>
      </c>
      <c r="L6309" s="5">
        <v>950000</v>
      </c>
      <c r="M6309" s="28">
        <f t="shared" si="98"/>
        <v>950000</v>
      </c>
      <c r="N6309">
        <f>2025-Table1[[#This Row],[Year]]</f>
        <v>5</v>
      </c>
    </row>
    <row r="6310" spans="1:14" x14ac:dyDescent="0.3">
      <c r="A6310" t="s">
        <v>101</v>
      </c>
      <c r="B6310" t="s">
        <v>152</v>
      </c>
      <c r="C6310">
        <v>2019</v>
      </c>
      <c r="D6310" s="3">
        <v>5</v>
      </c>
      <c r="E6310" s="3">
        <v>47000</v>
      </c>
      <c r="F6310" t="s">
        <v>13</v>
      </c>
      <c r="G6310" s="15">
        <f>IF(Table1[[#This Row],[Transmission]]="Manual", 0, 1)</f>
        <v>0</v>
      </c>
      <c r="H6310" t="s">
        <v>9472</v>
      </c>
      <c r="I6310" t="s">
        <v>14</v>
      </c>
      <c r="J6310" s="4">
        <v>45597</v>
      </c>
      <c r="K6310" t="s">
        <v>5744</v>
      </c>
      <c r="L6310" s="5">
        <v>599999</v>
      </c>
      <c r="M6310" s="28">
        <f t="shared" si="98"/>
        <v>599999</v>
      </c>
      <c r="N6310">
        <f>2025-Table1[[#This Row],[Year]]</f>
        <v>6</v>
      </c>
    </row>
    <row r="6311" spans="1:14" x14ac:dyDescent="0.3">
      <c r="A6311" t="s">
        <v>21</v>
      </c>
      <c r="B6311" t="s">
        <v>49</v>
      </c>
      <c r="C6311">
        <v>2013</v>
      </c>
      <c r="D6311" s="3">
        <v>11</v>
      </c>
      <c r="E6311" s="3">
        <v>90000</v>
      </c>
      <c r="F6311" t="s">
        <v>13</v>
      </c>
      <c r="G6311" s="15">
        <f>IF(Table1[[#This Row],[Transmission]]="Manual", 0, 1)</f>
        <v>0</v>
      </c>
      <c r="H6311" t="s">
        <v>9475</v>
      </c>
      <c r="I6311" t="s">
        <v>2903</v>
      </c>
      <c r="J6311" s="4">
        <v>45597</v>
      </c>
      <c r="K6311" t="s">
        <v>5745</v>
      </c>
      <c r="L6311" s="5">
        <v>560000</v>
      </c>
      <c r="M6311" s="28">
        <f t="shared" si="98"/>
        <v>560000</v>
      </c>
      <c r="N6311">
        <f>2025-Table1[[#This Row],[Year]]</f>
        <v>12</v>
      </c>
    </row>
    <row r="6312" spans="1:14" x14ac:dyDescent="0.3">
      <c r="A6312" t="s">
        <v>113</v>
      </c>
      <c r="B6312" t="s">
        <v>174</v>
      </c>
      <c r="C6312">
        <v>2021</v>
      </c>
      <c r="D6312" s="3">
        <v>3</v>
      </c>
      <c r="E6312" s="3">
        <v>28000</v>
      </c>
      <c r="F6312" t="s">
        <v>13</v>
      </c>
      <c r="G6312" s="15">
        <f>IF(Table1[[#This Row],[Transmission]]="Manual", 0, 1)</f>
        <v>0</v>
      </c>
      <c r="H6312" t="s">
        <v>9472</v>
      </c>
      <c r="I6312" t="s">
        <v>17</v>
      </c>
      <c r="J6312" s="4">
        <v>45597</v>
      </c>
      <c r="K6312" t="s">
        <v>5746</v>
      </c>
      <c r="L6312" s="5">
        <v>1445000</v>
      </c>
      <c r="M6312" s="28">
        <f t="shared" si="98"/>
        <v>1445000</v>
      </c>
      <c r="N6312">
        <f>2025-Table1[[#This Row],[Year]]</f>
        <v>4</v>
      </c>
    </row>
    <row r="6313" spans="1:14" x14ac:dyDescent="0.3">
      <c r="A6313" t="s">
        <v>61</v>
      </c>
      <c r="B6313" t="s">
        <v>62</v>
      </c>
      <c r="C6313">
        <v>2019</v>
      </c>
      <c r="D6313" s="3">
        <v>5</v>
      </c>
      <c r="E6313" s="3">
        <v>36000</v>
      </c>
      <c r="F6313" t="s">
        <v>13</v>
      </c>
      <c r="G6313" s="15">
        <f>IF(Table1[[#This Row],[Transmission]]="Manual", 0, 1)</f>
        <v>0</v>
      </c>
      <c r="H6313" t="s">
        <v>9475</v>
      </c>
      <c r="I6313" t="s">
        <v>14</v>
      </c>
      <c r="J6313" s="4">
        <v>45597</v>
      </c>
      <c r="K6313" t="s">
        <v>5747</v>
      </c>
      <c r="L6313" s="5">
        <v>310000</v>
      </c>
      <c r="M6313" s="28">
        <f t="shared" si="98"/>
        <v>310000</v>
      </c>
      <c r="N6313">
        <f>2025-Table1[[#This Row],[Year]]</f>
        <v>6</v>
      </c>
    </row>
    <row r="6314" spans="1:14" x14ac:dyDescent="0.3">
      <c r="A6314" t="s">
        <v>21</v>
      </c>
      <c r="B6314" t="s">
        <v>111</v>
      </c>
      <c r="C6314">
        <v>2009</v>
      </c>
      <c r="D6314" s="3">
        <v>15</v>
      </c>
      <c r="E6314" s="3">
        <v>72000</v>
      </c>
      <c r="F6314" t="s">
        <v>13</v>
      </c>
      <c r="G6314" s="15">
        <f>IF(Table1[[#This Row],[Transmission]]="Manual", 0, 1)</f>
        <v>0</v>
      </c>
      <c r="H6314" t="s">
        <v>9475</v>
      </c>
      <c r="I6314" t="s">
        <v>14</v>
      </c>
      <c r="J6314" s="4">
        <v>45597</v>
      </c>
      <c r="K6314" t="s">
        <v>5349</v>
      </c>
      <c r="L6314" s="5">
        <v>129000</v>
      </c>
      <c r="M6314" s="28">
        <f t="shared" si="98"/>
        <v>129000</v>
      </c>
      <c r="N6314">
        <f>2025-Table1[[#This Row],[Year]]</f>
        <v>16</v>
      </c>
    </row>
    <row r="6315" spans="1:14" x14ac:dyDescent="0.3">
      <c r="A6315" t="s">
        <v>18</v>
      </c>
      <c r="B6315" t="s">
        <v>86</v>
      </c>
      <c r="C6315">
        <v>2013</v>
      </c>
      <c r="D6315" s="3">
        <v>11</v>
      </c>
      <c r="E6315" s="3">
        <v>61000</v>
      </c>
      <c r="F6315" t="s">
        <v>25</v>
      </c>
      <c r="G6315" s="15">
        <f>IF(Table1[[#This Row],[Transmission]]="Manual", 0, 1)</f>
        <v>1</v>
      </c>
      <c r="H6315" t="s">
        <v>9472</v>
      </c>
      <c r="I6315" t="s">
        <v>14</v>
      </c>
      <c r="J6315" s="4">
        <v>45597</v>
      </c>
      <c r="K6315" t="s">
        <v>2795</v>
      </c>
      <c r="L6315" s="5">
        <v>410000</v>
      </c>
      <c r="M6315" s="28">
        <f t="shared" si="98"/>
        <v>410000</v>
      </c>
      <c r="N6315">
        <f>2025-Table1[[#This Row],[Year]]</f>
        <v>12</v>
      </c>
    </row>
    <row r="6316" spans="1:14" x14ac:dyDescent="0.3">
      <c r="A6316" t="s">
        <v>21</v>
      </c>
      <c r="B6316" t="s">
        <v>111</v>
      </c>
      <c r="C6316">
        <v>2018</v>
      </c>
      <c r="D6316" s="3">
        <v>6</v>
      </c>
      <c r="E6316" s="3">
        <v>66000</v>
      </c>
      <c r="F6316" t="s">
        <v>13</v>
      </c>
      <c r="G6316" s="15">
        <f>IF(Table1[[#This Row],[Transmission]]="Manual", 0, 1)</f>
        <v>0</v>
      </c>
      <c r="H6316" t="s">
        <v>9472</v>
      </c>
      <c r="I6316" t="s">
        <v>2903</v>
      </c>
      <c r="J6316" s="4">
        <v>45597</v>
      </c>
      <c r="K6316" t="s">
        <v>5748</v>
      </c>
      <c r="L6316" s="5">
        <v>390000</v>
      </c>
      <c r="M6316" s="28">
        <f t="shared" si="98"/>
        <v>390000</v>
      </c>
      <c r="N6316">
        <f>2025-Table1[[#This Row],[Year]]</f>
        <v>7</v>
      </c>
    </row>
    <row r="6317" spans="1:14" x14ac:dyDescent="0.3">
      <c r="A6317" t="s">
        <v>21</v>
      </c>
      <c r="B6317" t="s">
        <v>22</v>
      </c>
      <c r="C6317">
        <v>2015</v>
      </c>
      <c r="D6317" s="3">
        <v>9</v>
      </c>
      <c r="E6317" s="3">
        <v>67729</v>
      </c>
      <c r="F6317" t="s">
        <v>13</v>
      </c>
      <c r="G6317" s="15">
        <f>IF(Table1[[#This Row],[Transmission]]="Manual", 0, 1)</f>
        <v>0</v>
      </c>
      <c r="H6317" t="s">
        <v>9472</v>
      </c>
      <c r="I6317" t="s">
        <v>2903</v>
      </c>
      <c r="J6317" s="4">
        <v>45597</v>
      </c>
      <c r="K6317" t="s">
        <v>5749</v>
      </c>
      <c r="L6317" s="5">
        <v>455000</v>
      </c>
      <c r="M6317" s="28">
        <f t="shared" si="98"/>
        <v>455000</v>
      </c>
      <c r="N6317">
        <f>2025-Table1[[#This Row],[Year]]</f>
        <v>10</v>
      </c>
    </row>
    <row r="6318" spans="1:14" x14ac:dyDescent="0.3">
      <c r="A6318" t="s">
        <v>21</v>
      </c>
      <c r="B6318" t="s">
        <v>666</v>
      </c>
      <c r="C6318">
        <v>2019</v>
      </c>
      <c r="D6318" s="3">
        <v>5</v>
      </c>
      <c r="E6318" s="3">
        <v>34000</v>
      </c>
      <c r="F6318" t="s">
        <v>13</v>
      </c>
      <c r="G6318" s="15">
        <f>IF(Table1[[#This Row],[Transmission]]="Manual", 0, 1)</f>
        <v>0</v>
      </c>
      <c r="H6318" t="s">
        <v>9472</v>
      </c>
      <c r="I6318" t="s">
        <v>2903</v>
      </c>
      <c r="J6318" s="4">
        <v>45597</v>
      </c>
      <c r="K6318" t="s">
        <v>5750</v>
      </c>
      <c r="L6318" s="5">
        <v>565000</v>
      </c>
      <c r="M6318" s="28">
        <f t="shared" si="98"/>
        <v>565000</v>
      </c>
      <c r="N6318">
        <f>2025-Table1[[#This Row],[Year]]</f>
        <v>6</v>
      </c>
    </row>
    <row r="6319" spans="1:14" x14ac:dyDescent="0.3">
      <c r="A6319" t="s">
        <v>21</v>
      </c>
      <c r="B6319" t="s">
        <v>70</v>
      </c>
      <c r="C6319">
        <v>2020</v>
      </c>
      <c r="D6319" s="3">
        <v>4</v>
      </c>
      <c r="E6319" s="3">
        <v>51421</v>
      </c>
      <c r="F6319" t="s">
        <v>13</v>
      </c>
      <c r="G6319" s="15">
        <f>IF(Table1[[#This Row],[Transmission]]="Manual", 0, 1)</f>
        <v>0</v>
      </c>
      <c r="H6319" t="s">
        <v>9472</v>
      </c>
      <c r="I6319" t="s">
        <v>14</v>
      </c>
      <c r="J6319" s="4">
        <v>45597</v>
      </c>
      <c r="K6319" t="s">
        <v>2013</v>
      </c>
      <c r="L6319" s="5">
        <v>785000</v>
      </c>
      <c r="M6319" s="28">
        <f t="shared" si="98"/>
        <v>785000</v>
      </c>
      <c r="N6319">
        <f>2025-Table1[[#This Row],[Year]]</f>
        <v>5</v>
      </c>
    </row>
    <row r="6320" spans="1:14" x14ac:dyDescent="0.3">
      <c r="A6320" t="s">
        <v>21</v>
      </c>
      <c r="B6320" t="s">
        <v>22</v>
      </c>
      <c r="C6320">
        <v>2018</v>
      </c>
      <c r="D6320" s="3">
        <v>6</v>
      </c>
      <c r="E6320" s="3">
        <v>66000</v>
      </c>
      <c r="F6320" t="s">
        <v>25</v>
      </c>
      <c r="G6320" s="15">
        <f>IF(Table1[[#This Row],[Transmission]]="Manual", 0, 1)</f>
        <v>1</v>
      </c>
      <c r="H6320" t="s">
        <v>9472</v>
      </c>
      <c r="I6320" t="s">
        <v>2903</v>
      </c>
      <c r="J6320" s="4">
        <v>45597</v>
      </c>
      <c r="K6320" t="s">
        <v>5751</v>
      </c>
      <c r="L6320" s="5">
        <v>530000</v>
      </c>
      <c r="M6320" s="28">
        <f t="shared" si="98"/>
        <v>530000</v>
      </c>
      <c r="N6320">
        <f>2025-Table1[[#This Row],[Year]]</f>
        <v>7</v>
      </c>
    </row>
    <row r="6321" spans="1:14" x14ac:dyDescent="0.3">
      <c r="A6321" t="s">
        <v>11</v>
      </c>
      <c r="B6321" t="s">
        <v>285</v>
      </c>
      <c r="C6321">
        <v>2016</v>
      </c>
      <c r="D6321" s="3">
        <v>8</v>
      </c>
      <c r="E6321" s="3">
        <v>85000</v>
      </c>
      <c r="F6321" t="s">
        <v>13</v>
      </c>
      <c r="G6321" s="15">
        <f>IF(Table1[[#This Row],[Transmission]]="Manual", 0, 1)</f>
        <v>0</v>
      </c>
      <c r="H6321" t="s">
        <v>9475</v>
      </c>
      <c r="I6321" t="s">
        <v>2903</v>
      </c>
      <c r="J6321" s="4">
        <v>45597</v>
      </c>
      <c r="K6321" t="s">
        <v>5752</v>
      </c>
      <c r="L6321" s="5">
        <v>310000</v>
      </c>
      <c r="M6321" s="28">
        <f t="shared" si="98"/>
        <v>310000</v>
      </c>
      <c r="N6321">
        <f>2025-Table1[[#This Row],[Year]]</f>
        <v>9</v>
      </c>
    </row>
    <row r="6322" spans="1:14" x14ac:dyDescent="0.3">
      <c r="A6322" t="s">
        <v>21</v>
      </c>
      <c r="B6322" t="s">
        <v>366</v>
      </c>
      <c r="C6322">
        <v>2022</v>
      </c>
      <c r="D6322" s="3">
        <v>2</v>
      </c>
      <c r="E6322" s="3">
        <v>21000</v>
      </c>
      <c r="F6322" t="s">
        <v>25</v>
      </c>
      <c r="G6322" s="15">
        <f>IF(Table1[[#This Row],[Transmission]]="Manual", 0, 1)</f>
        <v>1</v>
      </c>
      <c r="H6322" t="s">
        <v>9472</v>
      </c>
      <c r="I6322" t="s">
        <v>2903</v>
      </c>
      <c r="J6322" s="4">
        <v>45597</v>
      </c>
      <c r="K6322" t="s">
        <v>5753</v>
      </c>
      <c r="L6322" s="5">
        <v>1300000</v>
      </c>
      <c r="M6322" s="28">
        <f t="shared" si="98"/>
        <v>1300000</v>
      </c>
      <c r="N6322">
        <f>2025-Table1[[#This Row],[Year]]</f>
        <v>3</v>
      </c>
    </row>
    <row r="6323" spans="1:14" x14ac:dyDescent="0.3">
      <c r="A6323" t="s">
        <v>21</v>
      </c>
      <c r="B6323" t="s">
        <v>49</v>
      </c>
      <c r="C6323">
        <v>2024</v>
      </c>
      <c r="D6323" s="3">
        <v>0</v>
      </c>
      <c r="E6323" s="3">
        <v>35</v>
      </c>
      <c r="F6323" t="s">
        <v>25</v>
      </c>
      <c r="G6323" s="15">
        <f>IF(Table1[[#This Row],[Transmission]]="Manual", 0, 1)</f>
        <v>1</v>
      </c>
      <c r="H6323" t="s">
        <v>9475</v>
      </c>
      <c r="I6323" t="s">
        <v>2903</v>
      </c>
      <c r="J6323" s="4">
        <v>45597</v>
      </c>
      <c r="K6323" t="s">
        <v>5754</v>
      </c>
      <c r="L6323" s="5">
        <v>1250000</v>
      </c>
      <c r="M6323" s="28">
        <f t="shared" si="98"/>
        <v>1250000</v>
      </c>
      <c r="N6323">
        <f>2025-Table1[[#This Row],[Year]]</f>
        <v>1</v>
      </c>
    </row>
    <row r="6324" spans="1:14" x14ac:dyDescent="0.3">
      <c r="A6324" t="s">
        <v>21</v>
      </c>
      <c r="B6324" t="s">
        <v>382</v>
      </c>
      <c r="C6324">
        <v>2013</v>
      </c>
      <c r="D6324" s="3">
        <v>11</v>
      </c>
      <c r="E6324" s="3">
        <v>26263</v>
      </c>
      <c r="F6324" t="s">
        <v>25</v>
      </c>
      <c r="G6324" s="15">
        <f>IF(Table1[[#This Row],[Transmission]]="Manual", 0, 1)</f>
        <v>1</v>
      </c>
      <c r="H6324" t="s">
        <v>9472</v>
      </c>
      <c r="I6324" t="s">
        <v>14</v>
      </c>
      <c r="J6324" s="4">
        <v>45597</v>
      </c>
      <c r="K6324" t="s">
        <v>5755</v>
      </c>
      <c r="L6324" s="5">
        <v>365000</v>
      </c>
      <c r="M6324" s="28">
        <f t="shared" si="98"/>
        <v>365000</v>
      </c>
      <c r="N6324">
        <f>2025-Table1[[#This Row],[Year]]</f>
        <v>12</v>
      </c>
    </row>
    <row r="6325" spans="1:14" x14ac:dyDescent="0.3">
      <c r="A6325" t="s">
        <v>113</v>
      </c>
      <c r="B6325" t="s">
        <v>396</v>
      </c>
      <c r="C6325">
        <v>2019</v>
      </c>
      <c r="D6325" s="3">
        <v>5</v>
      </c>
      <c r="E6325" s="3">
        <v>42000</v>
      </c>
      <c r="F6325" t="s">
        <v>13</v>
      </c>
      <c r="G6325" s="15">
        <f>IF(Table1[[#This Row],[Transmission]]="Manual", 0, 1)</f>
        <v>0</v>
      </c>
      <c r="H6325" t="s">
        <v>9475</v>
      </c>
      <c r="I6325" t="s">
        <v>17</v>
      </c>
      <c r="J6325" s="4">
        <v>45597</v>
      </c>
      <c r="K6325" t="s">
        <v>5756</v>
      </c>
      <c r="L6325" s="5">
        <v>1400000</v>
      </c>
      <c r="M6325" s="28">
        <f t="shared" si="98"/>
        <v>1400000</v>
      </c>
      <c r="N6325">
        <f>2025-Table1[[#This Row],[Year]]</f>
        <v>6</v>
      </c>
    </row>
    <row r="6326" spans="1:14" x14ac:dyDescent="0.3">
      <c r="A6326" t="s">
        <v>21</v>
      </c>
      <c r="B6326" t="s">
        <v>194</v>
      </c>
      <c r="C6326">
        <v>2023</v>
      </c>
      <c r="D6326" s="3">
        <v>1</v>
      </c>
      <c r="E6326" s="3">
        <v>15000</v>
      </c>
      <c r="F6326" t="s">
        <v>13</v>
      </c>
      <c r="G6326" s="15">
        <f>IF(Table1[[#This Row],[Transmission]]="Manual", 0, 1)</f>
        <v>0</v>
      </c>
      <c r="H6326" t="s">
        <v>9472</v>
      </c>
      <c r="I6326" t="s">
        <v>14</v>
      </c>
      <c r="J6326" s="4">
        <v>45597</v>
      </c>
      <c r="K6326" t="s">
        <v>5757</v>
      </c>
      <c r="L6326" s="5">
        <v>600000</v>
      </c>
      <c r="M6326" s="28">
        <f t="shared" si="98"/>
        <v>600000</v>
      </c>
      <c r="N6326">
        <f>2025-Table1[[#This Row],[Year]]</f>
        <v>2</v>
      </c>
    </row>
    <row r="6327" spans="1:14" x14ac:dyDescent="0.3">
      <c r="A6327" t="s">
        <v>18</v>
      </c>
      <c r="B6327" t="s">
        <v>19</v>
      </c>
      <c r="C6327">
        <v>2011</v>
      </c>
      <c r="D6327" s="3">
        <v>13</v>
      </c>
      <c r="E6327" s="3">
        <v>110000</v>
      </c>
      <c r="F6327" t="s">
        <v>25</v>
      </c>
      <c r="G6327" s="15">
        <f>IF(Table1[[#This Row],[Transmission]]="Manual", 0, 1)</f>
        <v>1</v>
      </c>
      <c r="H6327" t="s">
        <v>9475</v>
      </c>
      <c r="I6327" t="s">
        <v>2903</v>
      </c>
      <c r="J6327" s="4">
        <v>45597</v>
      </c>
      <c r="K6327" t="s">
        <v>5758</v>
      </c>
      <c r="L6327" s="5">
        <v>188000</v>
      </c>
      <c r="M6327" s="28">
        <f t="shared" si="98"/>
        <v>188000</v>
      </c>
      <c r="N6327">
        <f>2025-Table1[[#This Row],[Year]]</f>
        <v>14</v>
      </c>
    </row>
    <row r="6328" spans="1:14" x14ac:dyDescent="0.3">
      <c r="A6328" t="s">
        <v>21</v>
      </c>
      <c r="B6328" t="s">
        <v>670</v>
      </c>
      <c r="C6328">
        <v>2018</v>
      </c>
      <c r="D6328" s="3">
        <v>6</v>
      </c>
      <c r="E6328" s="3">
        <v>94000</v>
      </c>
      <c r="F6328" t="s">
        <v>13</v>
      </c>
      <c r="G6328" s="15">
        <f>IF(Table1[[#This Row],[Transmission]]="Manual", 0, 1)</f>
        <v>0</v>
      </c>
      <c r="H6328" t="s">
        <v>9472</v>
      </c>
      <c r="I6328" t="s">
        <v>17</v>
      </c>
      <c r="J6328" s="4">
        <v>45597</v>
      </c>
      <c r="K6328" t="s">
        <v>1866</v>
      </c>
      <c r="L6328" s="5">
        <v>839999</v>
      </c>
      <c r="M6328" s="28">
        <f t="shared" si="98"/>
        <v>839999</v>
      </c>
      <c r="N6328">
        <f>2025-Table1[[#This Row],[Year]]</f>
        <v>7</v>
      </c>
    </row>
    <row r="6329" spans="1:14" x14ac:dyDescent="0.3">
      <c r="A6329" t="s">
        <v>21</v>
      </c>
      <c r="B6329" t="s">
        <v>49</v>
      </c>
      <c r="C6329">
        <v>2021</v>
      </c>
      <c r="D6329" s="3">
        <v>3</v>
      </c>
      <c r="E6329" s="3">
        <v>90000</v>
      </c>
      <c r="F6329" t="s">
        <v>25</v>
      </c>
      <c r="G6329" s="15">
        <f>IF(Table1[[#This Row],[Transmission]]="Manual", 0, 1)</f>
        <v>1</v>
      </c>
      <c r="H6329" t="s">
        <v>9472</v>
      </c>
      <c r="I6329" t="s">
        <v>2903</v>
      </c>
      <c r="J6329" s="4">
        <v>45566</v>
      </c>
      <c r="K6329" t="s">
        <v>5759</v>
      </c>
      <c r="L6329" s="5">
        <v>950000</v>
      </c>
      <c r="M6329" s="28">
        <f t="shared" si="98"/>
        <v>950000</v>
      </c>
      <c r="N6329">
        <f>2025-Table1[[#This Row],[Year]]</f>
        <v>4</v>
      </c>
    </row>
    <row r="6330" spans="1:14" x14ac:dyDescent="0.3">
      <c r="A6330" t="s">
        <v>21</v>
      </c>
      <c r="B6330" t="s">
        <v>111</v>
      </c>
      <c r="C6330">
        <v>2023</v>
      </c>
      <c r="D6330" s="3">
        <v>1</v>
      </c>
      <c r="E6330" s="3">
        <v>28</v>
      </c>
      <c r="F6330" t="s">
        <v>13</v>
      </c>
      <c r="G6330" s="15">
        <f>IF(Table1[[#This Row],[Transmission]]="Manual", 0, 1)</f>
        <v>0</v>
      </c>
      <c r="H6330" t="s">
        <v>9472</v>
      </c>
      <c r="I6330" t="s">
        <v>2903</v>
      </c>
      <c r="J6330" s="4">
        <v>45597</v>
      </c>
      <c r="K6330" t="s">
        <v>5760</v>
      </c>
      <c r="L6330" s="5">
        <v>615000</v>
      </c>
      <c r="M6330" s="28">
        <f t="shared" si="98"/>
        <v>615000</v>
      </c>
      <c r="N6330">
        <f>2025-Table1[[#This Row],[Year]]</f>
        <v>2</v>
      </c>
    </row>
    <row r="6331" spans="1:14" x14ac:dyDescent="0.3">
      <c r="A6331" t="s">
        <v>44</v>
      </c>
      <c r="B6331" t="s">
        <v>124</v>
      </c>
      <c r="C6331">
        <v>2010</v>
      </c>
      <c r="D6331" s="3">
        <v>14</v>
      </c>
      <c r="E6331" s="3">
        <v>120000</v>
      </c>
      <c r="F6331" t="s">
        <v>25</v>
      </c>
      <c r="G6331" s="15">
        <f>IF(Table1[[#This Row],[Transmission]]="Manual", 0, 1)</f>
        <v>1</v>
      </c>
      <c r="H6331" t="s">
        <v>9475</v>
      </c>
      <c r="I6331" t="s">
        <v>2903</v>
      </c>
      <c r="J6331" s="4">
        <v>45597</v>
      </c>
      <c r="K6331" t="s">
        <v>5761</v>
      </c>
      <c r="L6331" s="5">
        <v>160000</v>
      </c>
      <c r="M6331" s="28">
        <f t="shared" si="98"/>
        <v>160000</v>
      </c>
      <c r="N6331">
        <f>2025-Table1[[#This Row],[Year]]</f>
        <v>15</v>
      </c>
    </row>
    <row r="6332" spans="1:14" x14ac:dyDescent="0.3">
      <c r="A6332" t="s">
        <v>21</v>
      </c>
      <c r="B6332" t="s">
        <v>24</v>
      </c>
      <c r="C6332">
        <v>2018</v>
      </c>
      <c r="D6332" s="3">
        <v>6</v>
      </c>
      <c r="E6332" s="3">
        <v>32000</v>
      </c>
      <c r="F6332" t="s">
        <v>25</v>
      </c>
      <c r="G6332" s="15">
        <f>IF(Table1[[#This Row],[Transmission]]="Manual", 0, 1)</f>
        <v>1</v>
      </c>
      <c r="H6332" t="s">
        <v>9472</v>
      </c>
      <c r="I6332" t="s">
        <v>14</v>
      </c>
      <c r="J6332" s="4">
        <v>45597</v>
      </c>
      <c r="K6332" t="s">
        <v>1608</v>
      </c>
      <c r="L6332" s="5">
        <v>690000</v>
      </c>
      <c r="M6332" s="28">
        <f t="shared" si="98"/>
        <v>690000</v>
      </c>
      <c r="N6332">
        <f>2025-Table1[[#This Row],[Year]]</f>
        <v>7</v>
      </c>
    </row>
    <row r="6333" spans="1:14" x14ac:dyDescent="0.3">
      <c r="A6333" t="s">
        <v>113</v>
      </c>
      <c r="B6333" t="s">
        <v>121</v>
      </c>
      <c r="C6333">
        <v>2016</v>
      </c>
      <c r="D6333" s="3">
        <v>8</v>
      </c>
      <c r="E6333" s="3">
        <v>122000</v>
      </c>
      <c r="F6333" t="s">
        <v>25</v>
      </c>
      <c r="G6333" s="15">
        <f>IF(Table1[[#This Row],[Transmission]]="Manual", 0, 1)</f>
        <v>1</v>
      </c>
      <c r="H6333" t="s">
        <v>9475</v>
      </c>
      <c r="I6333" t="s">
        <v>17</v>
      </c>
      <c r="J6333" s="4">
        <v>45597</v>
      </c>
      <c r="K6333" t="s">
        <v>5762</v>
      </c>
      <c r="L6333" s="5">
        <v>850000</v>
      </c>
      <c r="M6333" s="28">
        <f t="shared" si="98"/>
        <v>850000</v>
      </c>
      <c r="N6333">
        <f>2025-Table1[[#This Row],[Year]]</f>
        <v>9</v>
      </c>
    </row>
    <row r="6334" spans="1:14" x14ac:dyDescent="0.3">
      <c r="A6334" t="s">
        <v>11</v>
      </c>
      <c r="B6334" t="s">
        <v>285</v>
      </c>
      <c r="C6334">
        <v>2013</v>
      </c>
      <c r="D6334" s="3">
        <v>11</v>
      </c>
      <c r="E6334" s="3">
        <v>77000</v>
      </c>
      <c r="F6334" t="s">
        <v>13</v>
      </c>
      <c r="G6334" s="15">
        <f>IF(Table1[[#This Row],[Transmission]]="Manual", 0, 1)</f>
        <v>0</v>
      </c>
      <c r="H6334" t="s">
        <v>9472</v>
      </c>
      <c r="I6334" t="s">
        <v>2903</v>
      </c>
      <c r="J6334" s="4">
        <v>45597</v>
      </c>
      <c r="K6334" t="s">
        <v>5763</v>
      </c>
      <c r="L6334" s="5">
        <v>299000</v>
      </c>
      <c r="M6334" s="28">
        <f t="shared" si="98"/>
        <v>299000</v>
      </c>
      <c r="N6334">
        <f>2025-Table1[[#This Row],[Year]]</f>
        <v>12</v>
      </c>
    </row>
    <row r="6335" spans="1:14" x14ac:dyDescent="0.3">
      <c r="A6335" t="s">
        <v>21</v>
      </c>
      <c r="B6335" t="s">
        <v>24</v>
      </c>
      <c r="C6335">
        <v>2020</v>
      </c>
      <c r="D6335" s="3">
        <v>4</v>
      </c>
      <c r="E6335" s="3">
        <v>40000</v>
      </c>
      <c r="F6335" t="s">
        <v>13</v>
      </c>
      <c r="G6335" s="15">
        <f>IF(Table1[[#This Row],[Transmission]]="Manual", 0, 1)</f>
        <v>0</v>
      </c>
      <c r="H6335" t="s">
        <v>9472</v>
      </c>
      <c r="I6335" t="s">
        <v>14</v>
      </c>
      <c r="J6335" s="4">
        <v>45597</v>
      </c>
      <c r="K6335" t="s">
        <v>5764</v>
      </c>
      <c r="L6335" s="5">
        <v>650000</v>
      </c>
      <c r="M6335" s="28">
        <f t="shared" si="98"/>
        <v>650000</v>
      </c>
      <c r="N6335">
        <f>2025-Table1[[#This Row],[Year]]</f>
        <v>5</v>
      </c>
    </row>
    <row r="6336" spans="1:14" x14ac:dyDescent="0.3">
      <c r="A6336" t="s">
        <v>21</v>
      </c>
      <c r="B6336" t="s">
        <v>22</v>
      </c>
      <c r="C6336">
        <v>2020</v>
      </c>
      <c r="D6336" s="3">
        <v>4</v>
      </c>
      <c r="E6336" s="3">
        <v>38000</v>
      </c>
      <c r="F6336" t="s">
        <v>25</v>
      </c>
      <c r="G6336" s="15">
        <f>IF(Table1[[#This Row],[Transmission]]="Manual", 0, 1)</f>
        <v>1</v>
      </c>
      <c r="H6336" t="s">
        <v>9472</v>
      </c>
      <c r="I6336" t="s">
        <v>2903</v>
      </c>
      <c r="J6336" s="4">
        <v>45597</v>
      </c>
      <c r="K6336" t="s">
        <v>5765</v>
      </c>
      <c r="L6336" s="5">
        <v>580000</v>
      </c>
      <c r="M6336" s="28">
        <f t="shared" si="98"/>
        <v>580000</v>
      </c>
      <c r="N6336">
        <f>2025-Table1[[#This Row],[Year]]</f>
        <v>5</v>
      </c>
    </row>
    <row r="6337" spans="1:14" x14ac:dyDescent="0.3">
      <c r="A6337" t="s">
        <v>262</v>
      </c>
      <c r="B6337" t="s">
        <v>263</v>
      </c>
      <c r="C6337">
        <v>2018</v>
      </c>
      <c r="D6337" s="3">
        <v>6</v>
      </c>
      <c r="E6337" s="3">
        <v>52000</v>
      </c>
      <c r="F6337" t="s">
        <v>13</v>
      </c>
      <c r="G6337" s="15">
        <f>IF(Table1[[#This Row],[Transmission]]="Manual", 0, 1)</f>
        <v>0</v>
      </c>
      <c r="H6337" t="s">
        <v>9472</v>
      </c>
      <c r="I6337" t="s">
        <v>17</v>
      </c>
      <c r="J6337" s="4">
        <v>45597</v>
      </c>
      <c r="K6337" t="s">
        <v>1948</v>
      </c>
      <c r="L6337" s="5">
        <v>1049000</v>
      </c>
      <c r="M6337" s="28">
        <f t="shared" si="98"/>
        <v>1049000</v>
      </c>
      <c r="N6337">
        <f>2025-Table1[[#This Row],[Year]]</f>
        <v>7</v>
      </c>
    </row>
    <row r="6338" spans="1:14" x14ac:dyDescent="0.3">
      <c r="A6338" t="s">
        <v>21</v>
      </c>
      <c r="B6338" t="s">
        <v>99</v>
      </c>
      <c r="C6338">
        <v>2017</v>
      </c>
      <c r="D6338" s="3">
        <v>7</v>
      </c>
      <c r="E6338" s="3">
        <v>86000</v>
      </c>
      <c r="F6338" t="s">
        <v>13</v>
      </c>
      <c r="G6338" s="15">
        <f>IF(Table1[[#This Row],[Transmission]]="Manual", 0, 1)</f>
        <v>0</v>
      </c>
      <c r="H6338" t="s">
        <v>9472</v>
      </c>
      <c r="I6338" t="s">
        <v>17</v>
      </c>
      <c r="J6338" s="4">
        <v>45597</v>
      </c>
      <c r="K6338" t="s">
        <v>5766</v>
      </c>
      <c r="L6338" s="5">
        <v>550000</v>
      </c>
      <c r="M6338" s="28">
        <f t="shared" si="98"/>
        <v>550000</v>
      </c>
      <c r="N6338">
        <f>2025-Table1[[#This Row],[Year]]</f>
        <v>8</v>
      </c>
    </row>
    <row r="6339" spans="1:14" x14ac:dyDescent="0.3">
      <c r="A6339" t="s">
        <v>44</v>
      </c>
      <c r="B6339" t="s">
        <v>133</v>
      </c>
      <c r="C6339">
        <v>2016</v>
      </c>
      <c r="D6339" s="3">
        <v>8</v>
      </c>
      <c r="E6339" s="3">
        <v>96290</v>
      </c>
      <c r="F6339" t="s">
        <v>13</v>
      </c>
      <c r="G6339" s="15">
        <f>IF(Table1[[#This Row],[Transmission]]="Manual", 0, 1)</f>
        <v>0</v>
      </c>
      <c r="H6339" t="s">
        <v>9475</v>
      </c>
      <c r="I6339" t="s">
        <v>14</v>
      </c>
      <c r="J6339" s="4">
        <v>45597</v>
      </c>
      <c r="K6339" t="s">
        <v>4033</v>
      </c>
      <c r="L6339" s="5">
        <v>377000</v>
      </c>
      <c r="M6339" s="28">
        <f t="shared" ref="M6339:M6402" si="99">VALUE(SUBSTITUTE(SUBSTITUTE(L6339,"₹"," "),",",""))</f>
        <v>377000</v>
      </c>
      <c r="N6339">
        <f>2025-Table1[[#This Row],[Year]]</f>
        <v>9</v>
      </c>
    </row>
    <row r="6340" spans="1:14" x14ac:dyDescent="0.3">
      <c r="A6340" t="s">
        <v>113</v>
      </c>
      <c r="B6340" t="s">
        <v>181</v>
      </c>
      <c r="C6340">
        <v>2013</v>
      </c>
      <c r="D6340" s="3">
        <v>11</v>
      </c>
      <c r="E6340" s="3">
        <v>61000</v>
      </c>
      <c r="F6340" t="s">
        <v>13</v>
      </c>
      <c r="G6340" s="15">
        <f>IF(Table1[[#This Row],[Transmission]]="Manual", 0, 1)</f>
        <v>0</v>
      </c>
      <c r="H6340" t="s">
        <v>9475</v>
      </c>
      <c r="I6340" t="s">
        <v>17</v>
      </c>
      <c r="J6340" s="4">
        <v>45597</v>
      </c>
      <c r="K6340" t="s">
        <v>5767</v>
      </c>
      <c r="L6340" s="5">
        <v>450000</v>
      </c>
      <c r="M6340" s="28">
        <f t="shared" si="99"/>
        <v>450000</v>
      </c>
      <c r="N6340">
        <f>2025-Table1[[#This Row],[Year]]</f>
        <v>12</v>
      </c>
    </row>
    <row r="6341" spans="1:14" x14ac:dyDescent="0.3">
      <c r="A6341" t="s">
        <v>21</v>
      </c>
      <c r="B6341" t="s">
        <v>39</v>
      </c>
      <c r="C6341">
        <v>2018</v>
      </c>
      <c r="D6341" s="3">
        <v>6</v>
      </c>
      <c r="E6341" s="3">
        <v>80000</v>
      </c>
      <c r="F6341" t="s">
        <v>13</v>
      </c>
      <c r="G6341" s="15">
        <f>IF(Table1[[#This Row],[Transmission]]="Manual", 0, 1)</f>
        <v>0</v>
      </c>
      <c r="H6341" t="s">
        <v>9475</v>
      </c>
      <c r="I6341" t="s">
        <v>17</v>
      </c>
      <c r="J6341" s="4">
        <v>45597</v>
      </c>
      <c r="K6341" t="s">
        <v>5768</v>
      </c>
      <c r="L6341" s="5">
        <v>750000</v>
      </c>
      <c r="M6341" s="28">
        <f t="shared" si="99"/>
        <v>750000</v>
      </c>
      <c r="N6341">
        <f>2025-Table1[[#This Row],[Year]]</f>
        <v>7</v>
      </c>
    </row>
    <row r="6342" spans="1:14" x14ac:dyDescent="0.3">
      <c r="A6342" t="s">
        <v>21</v>
      </c>
      <c r="B6342" t="s">
        <v>276</v>
      </c>
      <c r="C6342">
        <v>2015</v>
      </c>
      <c r="D6342" s="3">
        <v>9</v>
      </c>
      <c r="E6342" s="3">
        <v>100000</v>
      </c>
      <c r="F6342" t="s">
        <v>13</v>
      </c>
      <c r="G6342" s="15">
        <f>IF(Table1[[#This Row],[Transmission]]="Manual", 0, 1)</f>
        <v>0</v>
      </c>
      <c r="H6342" t="s">
        <v>9475</v>
      </c>
      <c r="I6342" t="s">
        <v>2903</v>
      </c>
      <c r="J6342" s="4">
        <v>45566</v>
      </c>
      <c r="K6342" t="s">
        <v>5769</v>
      </c>
      <c r="L6342" s="5">
        <v>260000</v>
      </c>
      <c r="M6342" s="28">
        <f t="shared" si="99"/>
        <v>260000</v>
      </c>
      <c r="N6342">
        <f>2025-Table1[[#This Row],[Year]]</f>
        <v>10</v>
      </c>
    </row>
    <row r="6343" spans="1:14" x14ac:dyDescent="0.3">
      <c r="A6343" t="s">
        <v>113</v>
      </c>
      <c r="B6343" t="s">
        <v>396</v>
      </c>
      <c r="C6343">
        <v>2015</v>
      </c>
      <c r="D6343" s="3">
        <v>9</v>
      </c>
      <c r="E6343" s="3">
        <v>140000</v>
      </c>
      <c r="F6343" t="s">
        <v>25</v>
      </c>
      <c r="G6343" s="15">
        <f>IF(Table1[[#This Row],[Transmission]]="Manual", 0, 1)</f>
        <v>1</v>
      </c>
      <c r="H6343" t="s">
        <v>9475</v>
      </c>
      <c r="I6343" t="s">
        <v>17</v>
      </c>
      <c r="J6343" s="4">
        <v>45597</v>
      </c>
      <c r="K6343" t="s">
        <v>576</v>
      </c>
      <c r="L6343" s="5">
        <v>749000</v>
      </c>
      <c r="M6343" s="28">
        <f t="shared" si="99"/>
        <v>749000</v>
      </c>
      <c r="N6343">
        <f>2025-Table1[[#This Row],[Year]]</f>
        <v>10</v>
      </c>
    </row>
    <row r="6344" spans="1:14" x14ac:dyDescent="0.3">
      <c r="A6344" t="s">
        <v>44</v>
      </c>
      <c r="B6344" t="s">
        <v>89</v>
      </c>
      <c r="C6344">
        <v>2018</v>
      </c>
      <c r="D6344" s="3">
        <v>6</v>
      </c>
      <c r="E6344" s="3">
        <v>50000</v>
      </c>
      <c r="F6344" t="s">
        <v>13</v>
      </c>
      <c r="G6344" s="15">
        <f>IF(Table1[[#This Row],[Transmission]]="Manual", 0, 1)</f>
        <v>0</v>
      </c>
      <c r="H6344" t="s">
        <v>9475</v>
      </c>
      <c r="I6344" t="s">
        <v>17</v>
      </c>
      <c r="J6344" s="4">
        <v>45597</v>
      </c>
      <c r="K6344" t="s">
        <v>5179</v>
      </c>
      <c r="L6344" s="5">
        <v>580000</v>
      </c>
      <c r="M6344" s="28">
        <f t="shared" si="99"/>
        <v>580000</v>
      </c>
      <c r="N6344">
        <f>2025-Table1[[#This Row],[Year]]</f>
        <v>7</v>
      </c>
    </row>
    <row r="6345" spans="1:14" x14ac:dyDescent="0.3">
      <c r="A6345" t="s">
        <v>101</v>
      </c>
      <c r="B6345" t="s">
        <v>337</v>
      </c>
      <c r="C6345">
        <v>2024</v>
      </c>
      <c r="D6345" s="3">
        <v>0</v>
      </c>
      <c r="E6345" s="3">
        <v>3800</v>
      </c>
      <c r="F6345" t="s">
        <v>25</v>
      </c>
      <c r="G6345" s="15">
        <f>IF(Table1[[#This Row],[Transmission]]="Manual", 0, 1)</f>
        <v>1</v>
      </c>
      <c r="H6345" t="s">
        <v>9472</v>
      </c>
      <c r="I6345" t="s">
        <v>2903</v>
      </c>
      <c r="J6345" s="4">
        <v>45566</v>
      </c>
      <c r="K6345" t="s">
        <v>5770</v>
      </c>
      <c r="L6345" s="5">
        <v>850000</v>
      </c>
      <c r="M6345" s="28">
        <f t="shared" si="99"/>
        <v>850000</v>
      </c>
      <c r="N6345">
        <f>2025-Table1[[#This Row],[Year]]</f>
        <v>1</v>
      </c>
    </row>
    <row r="6346" spans="1:14" x14ac:dyDescent="0.3">
      <c r="A6346" t="s">
        <v>18</v>
      </c>
      <c r="B6346" t="s">
        <v>86</v>
      </c>
      <c r="C6346">
        <v>2009</v>
      </c>
      <c r="D6346" s="3">
        <v>15</v>
      </c>
      <c r="E6346" s="3">
        <v>112000</v>
      </c>
      <c r="F6346" t="s">
        <v>25</v>
      </c>
      <c r="G6346" s="15">
        <f>IF(Table1[[#This Row],[Transmission]]="Manual", 0, 1)</f>
        <v>1</v>
      </c>
      <c r="H6346" t="s">
        <v>9475</v>
      </c>
      <c r="I6346" t="s">
        <v>2903</v>
      </c>
      <c r="J6346" s="4">
        <v>45597</v>
      </c>
      <c r="K6346" t="s">
        <v>5771</v>
      </c>
      <c r="L6346" s="5">
        <v>150000</v>
      </c>
      <c r="M6346" s="28">
        <f t="shared" si="99"/>
        <v>150000</v>
      </c>
      <c r="N6346">
        <f>2025-Table1[[#This Row],[Year]]</f>
        <v>16</v>
      </c>
    </row>
    <row r="6347" spans="1:14" x14ac:dyDescent="0.3">
      <c r="A6347" t="s">
        <v>21</v>
      </c>
      <c r="B6347" t="s">
        <v>111</v>
      </c>
      <c r="C6347">
        <v>2015</v>
      </c>
      <c r="D6347" s="3">
        <v>9</v>
      </c>
      <c r="E6347" s="3">
        <v>82000</v>
      </c>
      <c r="F6347" t="s">
        <v>13</v>
      </c>
      <c r="G6347" s="15">
        <f>IF(Table1[[#This Row],[Transmission]]="Manual", 0, 1)</f>
        <v>0</v>
      </c>
      <c r="H6347" t="s">
        <v>9475</v>
      </c>
      <c r="I6347" t="s">
        <v>2903</v>
      </c>
      <c r="J6347" s="4">
        <v>45597</v>
      </c>
      <c r="K6347" t="s">
        <v>5650</v>
      </c>
      <c r="L6347" s="5">
        <v>235000</v>
      </c>
      <c r="M6347" s="28">
        <f t="shared" si="99"/>
        <v>235000</v>
      </c>
      <c r="N6347">
        <f>2025-Table1[[#This Row],[Year]]</f>
        <v>10</v>
      </c>
    </row>
    <row r="6348" spans="1:14" x14ac:dyDescent="0.3">
      <c r="A6348" t="s">
        <v>61</v>
      </c>
      <c r="B6348" t="s">
        <v>109</v>
      </c>
      <c r="C6348">
        <v>2014</v>
      </c>
      <c r="D6348" s="3">
        <v>10</v>
      </c>
      <c r="E6348" s="3">
        <v>100000</v>
      </c>
      <c r="F6348" t="s">
        <v>13</v>
      </c>
      <c r="G6348" s="15">
        <f>IF(Table1[[#This Row],[Transmission]]="Manual", 0, 1)</f>
        <v>0</v>
      </c>
      <c r="H6348" t="s">
        <v>9475</v>
      </c>
      <c r="I6348" t="s">
        <v>17</v>
      </c>
      <c r="J6348" s="4">
        <v>45597</v>
      </c>
      <c r="K6348" t="s">
        <v>3173</v>
      </c>
      <c r="L6348" s="5">
        <v>360000</v>
      </c>
      <c r="M6348" s="28">
        <f t="shared" si="99"/>
        <v>360000</v>
      </c>
      <c r="N6348">
        <f>2025-Table1[[#This Row],[Year]]</f>
        <v>11</v>
      </c>
    </row>
    <row r="6349" spans="1:14" x14ac:dyDescent="0.3">
      <c r="A6349" t="s">
        <v>44</v>
      </c>
      <c r="B6349" t="s">
        <v>79</v>
      </c>
      <c r="C6349">
        <v>2019</v>
      </c>
      <c r="D6349" s="3">
        <v>5</v>
      </c>
      <c r="E6349" s="3">
        <v>90000</v>
      </c>
      <c r="F6349" t="s">
        <v>13</v>
      </c>
      <c r="G6349" s="15">
        <f>IF(Table1[[#This Row],[Transmission]]="Manual", 0, 1)</f>
        <v>0</v>
      </c>
      <c r="H6349" t="s">
        <v>9472</v>
      </c>
      <c r="I6349" t="s">
        <v>17</v>
      </c>
      <c r="J6349" s="4">
        <v>45597</v>
      </c>
      <c r="K6349" t="s">
        <v>5772</v>
      </c>
      <c r="L6349" s="5">
        <v>1120000</v>
      </c>
      <c r="M6349" s="28">
        <f t="shared" si="99"/>
        <v>1120000</v>
      </c>
      <c r="N6349">
        <f>2025-Table1[[#This Row],[Year]]</f>
        <v>6</v>
      </c>
    </row>
    <row r="6350" spans="1:14" x14ac:dyDescent="0.3">
      <c r="A6350" t="s">
        <v>44</v>
      </c>
      <c r="B6350" t="s">
        <v>124</v>
      </c>
      <c r="C6350">
        <v>2010</v>
      </c>
      <c r="D6350" s="3">
        <v>14</v>
      </c>
      <c r="E6350" s="3">
        <v>66000</v>
      </c>
      <c r="F6350" t="s">
        <v>25</v>
      </c>
      <c r="G6350" s="15">
        <f>IF(Table1[[#This Row],[Transmission]]="Manual", 0, 1)</f>
        <v>1</v>
      </c>
      <c r="H6350" t="s">
        <v>9475</v>
      </c>
      <c r="I6350" t="s">
        <v>14</v>
      </c>
      <c r="J6350" s="4">
        <v>45597</v>
      </c>
      <c r="K6350" t="s">
        <v>5773</v>
      </c>
      <c r="L6350" s="5">
        <v>295000</v>
      </c>
      <c r="M6350" s="28">
        <f t="shared" si="99"/>
        <v>295000</v>
      </c>
      <c r="N6350">
        <f>2025-Table1[[#This Row],[Year]]</f>
        <v>15</v>
      </c>
    </row>
    <row r="6351" spans="1:14" x14ac:dyDescent="0.3">
      <c r="A6351" t="s">
        <v>58</v>
      </c>
      <c r="B6351" t="s">
        <v>373</v>
      </c>
      <c r="C6351">
        <v>2014</v>
      </c>
      <c r="D6351" s="3">
        <v>10</v>
      </c>
      <c r="E6351" s="3">
        <v>69</v>
      </c>
      <c r="F6351" t="s">
        <v>25</v>
      </c>
      <c r="G6351" s="15">
        <f>IF(Table1[[#This Row],[Transmission]]="Manual", 0, 1)</f>
        <v>1</v>
      </c>
      <c r="H6351" t="s">
        <v>9475</v>
      </c>
      <c r="I6351" t="s">
        <v>17</v>
      </c>
      <c r="J6351" s="4">
        <v>45597</v>
      </c>
      <c r="K6351" t="s">
        <v>5774</v>
      </c>
      <c r="L6351" s="5">
        <v>1600000</v>
      </c>
      <c r="M6351" s="28">
        <f t="shared" si="99"/>
        <v>1600000</v>
      </c>
      <c r="N6351">
        <f>2025-Table1[[#This Row],[Year]]</f>
        <v>11</v>
      </c>
    </row>
    <row r="6352" spans="1:14" x14ac:dyDescent="0.3">
      <c r="A6352" t="s">
        <v>21</v>
      </c>
      <c r="B6352" t="s">
        <v>476</v>
      </c>
      <c r="C6352">
        <v>2016</v>
      </c>
      <c r="D6352" s="3">
        <v>8</v>
      </c>
      <c r="E6352" s="3">
        <v>160000</v>
      </c>
      <c r="F6352" t="s">
        <v>13</v>
      </c>
      <c r="G6352" s="15">
        <f>IF(Table1[[#This Row],[Transmission]]="Manual", 0, 1)</f>
        <v>0</v>
      </c>
      <c r="H6352" t="s">
        <v>9475</v>
      </c>
      <c r="I6352" t="s">
        <v>17</v>
      </c>
      <c r="J6352" s="4">
        <v>45597</v>
      </c>
      <c r="K6352" t="s">
        <v>5775</v>
      </c>
      <c r="L6352" s="5">
        <v>430000</v>
      </c>
      <c r="M6352" s="28">
        <f t="shared" si="99"/>
        <v>430000</v>
      </c>
      <c r="N6352">
        <f>2025-Table1[[#This Row],[Year]]</f>
        <v>9</v>
      </c>
    </row>
    <row r="6353" spans="1:14" x14ac:dyDescent="0.3">
      <c r="A6353" t="s">
        <v>44</v>
      </c>
      <c r="B6353" t="s">
        <v>976</v>
      </c>
      <c r="C6353">
        <v>2018</v>
      </c>
      <c r="D6353" s="3">
        <v>6</v>
      </c>
      <c r="E6353" s="3">
        <v>77000</v>
      </c>
      <c r="F6353" t="s">
        <v>25</v>
      </c>
      <c r="G6353" s="15">
        <f>IF(Table1[[#This Row],[Transmission]]="Manual", 0, 1)</f>
        <v>1</v>
      </c>
      <c r="H6353" t="s">
        <v>9472</v>
      </c>
      <c r="I6353" t="s">
        <v>17</v>
      </c>
      <c r="J6353" s="4">
        <v>45597</v>
      </c>
      <c r="K6353" t="s">
        <v>2517</v>
      </c>
      <c r="L6353" s="5">
        <v>875000</v>
      </c>
      <c r="M6353" s="28">
        <f t="shared" si="99"/>
        <v>875000</v>
      </c>
      <c r="N6353">
        <f>2025-Table1[[#This Row],[Year]]</f>
        <v>7</v>
      </c>
    </row>
    <row r="6354" spans="1:14" x14ac:dyDescent="0.3">
      <c r="A6354" t="s">
        <v>21</v>
      </c>
      <c r="B6354" t="s">
        <v>2944</v>
      </c>
      <c r="C6354">
        <v>2018</v>
      </c>
      <c r="D6354" s="3">
        <v>6</v>
      </c>
      <c r="E6354" s="3">
        <v>32000</v>
      </c>
      <c r="F6354" t="s">
        <v>13</v>
      </c>
      <c r="G6354" s="15">
        <f>IF(Table1[[#This Row],[Transmission]]="Manual", 0, 1)</f>
        <v>0</v>
      </c>
      <c r="H6354" t="s">
        <v>9475</v>
      </c>
      <c r="I6354" t="s">
        <v>14</v>
      </c>
      <c r="J6354" s="4">
        <v>45597</v>
      </c>
      <c r="K6354" t="s">
        <v>5776</v>
      </c>
      <c r="L6354" s="5">
        <v>395000</v>
      </c>
      <c r="M6354" s="28">
        <f t="shared" si="99"/>
        <v>395000</v>
      </c>
      <c r="N6354">
        <f>2025-Table1[[#This Row],[Year]]</f>
        <v>7</v>
      </c>
    </row>
    <row r="6355" spans="1:14" x14ac:dyDescent="0.3">
      <c r="A6355" t="s">
        <v>113</v>
      </c>
      <c r="B6355" t="s">
        <v>181</v>
      </c>
      <c r="C6355">
        <v>2010</v>
      </c>
      <c r="D6355" s="3">
        <v>14</v>
      </c>
      <c r="E6355" s="3">
        <v>71000</v>
      </c>
      <c r="F6355" t="s">
        <v>13</v>
      </c>
      <c r="G6355" s="15">
        <f>IF(Table1[[#This Row],[Transmission]]="Manual", 0, 1)</f>
        <v>0</v>
      </c>
      <c r="H6355" t="s">
        <v>9475</v>
      </c>
      <c r="I6355" t="s">
        <v>17</v>
      </c>
      <c r="J6355" s="4">
        <v>45597</v>
      </c>
      <c r="K6355" t="s">
        <v>5778</v>
      </c>
      <c r="L6355" s="5">
        <v>295000</v>
      </c>
      <c r="M6355" s="28">
        <f t="shared" si="99"/>
        <v>295000</v>
      </c>
      <c r="N6355">
        <f>2025-Table1[[#This Row],[Year]]</f>
        <v>15</v>
      </c>
    </row>
    <row r="6356" spans="1:14" x14ac:dyDescent="0.3">
      <c r="A6356" t="s">
        <v>44</v>
      </c>
      <c r="B6356" t="s">
        <v>124</v>
      </c>
      <c r="C6356">
        <v>2013</v>
      </c>
      <c r="D6356" s="3">
        <v>11</v>
      </c>
      <c r="E6356" s="3">
        <v>63000</v>
      </c>
      <c r="F6356" t="s">
        <v>13</v>
      </c>
      <c r="G6356" s="15">
        <f>IF(Table1[[#This Row],[Transmission]]="Manual", 0, 1)</f>
        <v>0</v>
      </c>
      <c r="H6356" t="s">
        <v>9475</v>
      </c>
      <c r="I6356" t="s">
        <v>14</v>
      </c>
      <c r="J6356" s="4">
        <v>45597</v>
      </c>
      <c r="K6356" t="s">
        <v>5779</v>
      </c>
      <c r="L6356" s="5">
        <v>220000</v>
      </c>
      <c r="M6356" s="28">
        <f t="shared" si="99"/>
        <v>220000</v>
      </c>
      <c r="N6356">
        <f>2025-Table1[[#This Row],[Year]]</f>
        <v>12</v>
      </c>
    </row>
    <row r="6357" spans="1:14" x14ac:dyDescent="0.3">
      <c r="A6357" t="s">
        <v>44</v>
      </c>
      <c r="B6357" t="s">
        <v>76</v>
      </c>
      <c r="C6357">
        <v>2019</v>
      </c>
      <c r="D6357" s="3">
        <v>5</v>
      </c>
      <c r="E6357" s="3">
        <v>28000</v>
      </c>
      <c r="F6357" t="s">
        <v>25</v>
      </c>
      <c r="G6357" s="15">
        <f>IF(Table1[[#This Row],[Transmission]]="Manual", 0, 1)</f>
        <v>1</v>
      </c>
      <c r="H6357" t="s">
        <v>9472</v>
      </c>
      <c r="I6357" t="s">
        <v>14</v>
      </c>
      <c r="J6357" s="4">
        <v>45597</v>
      </c>
      <c r="K6357" t="s">
        <v>2508</v>
      </c>
      <c r="L6357" s="5">
        <v>925000</v>
      </c>
      <c r="M6357" s="28">
        <f t="shared" si="99"/>
        <v>925000</v>
      </c>
      <c r="N6357">
        <f>2025-Table1[[#This Row],[Year]]</f>
        <v>6</v>
      </c>
    </row>
    <row r="6358" spans="1:14" x14ac:dyDescent="0.3">
      <c r="A6358" t="s">
        <v>21</v>
      </c>
      <c r="B6358" t="s">
        <v>194</v>
      </c>
      <c r="C6358">
        <v>2022</v>
      </c>
      <c r="D6358" s="3">
        <v>2</v>
      </c>
      <c r="E6358" s="3">
        <v>71200</v>
      </c>
      <c r="F6358" t="s">
        <v>13</v>
      </c>
      <c r="G6358" s="15">
        <f>IF(Table1[[#This Row],[Transmission]]="Manual", 0, 1)</f>
        <v>0</v>
      </c>
      <c r="H6358" t="s">
        <v>9472</v>
      </c>
      <c r="I6358" t="s">
        <v>2903</v>
      </c>
      <c r="J6358" s="4">
        <v>45597</v>
      </c>
      <c r="K6358" t="s">
        <v>5780</v>
      </c>
      <c r="L6358" s="5">
        <v>472000</v>
      </c>
      <c r="M6358" s="28">
        <f t="shared" si="99"/>
        <v>472000</v>
      </c>
      <c r="N6358">
        <f>2025-Table1[[#This Row],[Year]]</f>
        <v>3</v>
      </c>
    </row>
    <row r="6359" spans="1:14" x14ac:dyDescent="0.3">
      <c r="A6359" t="s">
        <v>21</v>
      </c>
      <c r="B6359" t="s">
        <v>22</v>
      </c>
      <c r="C6359">
        <v>2016</v>
      </c>
      <c r="D6359" s="3">
        <v>8</v>
      </c>
      <c r="E6359" s="3">
        <v>80000</v>
      </c>
      <c r="F6359" t="s">
        <v>13</v>
      </c>
      <c r="G6359" s="15">
        <f>IF(Table1[[#This Row],[Transmission]]="Manual", 0, 1)</f>
        <v>0</v>
      </c>
      <c r="H6359" t="s">
        <v>9472</v>
      </c>
      <c r="I6359" t="s">
        <v>14</v>
      </c>
      <c r="J6359" s="4">
        <v>45597</v>
      </c>
      <c r="K6359" t="s">
        <v>5781</v>
      </c>
      <c r="L6359" s="5">
        <v>453000</v>
      </c>
      <c r="M6359" s="28">
        <f t="shared" si="99"/>
        <v>453000</v>
      </c>
      <c r="N6359">
        <f>2025-Table1[[#This Row],[Year]]</f>
        <v>9</v>
      </c>
    </row>
    <row r="6360" spans="1:14" x14ac:dyDescent="0.3">
      <c r="A6360" t="s">
        <v>113</v>
      </c>
      <c r="B6360" t="s">
        <v>396</v>
      </c>
      <c r="C6360">
        <v>2006</v>
      </c>
      <c r="D6360" s="3">
        <v>18</v>
      </c>
      <c r="E6360" s="3">
        <v>132884</v>
      </c>
      <c r="F6360" t="s">
        <v>13</v>
      </c>
      <c r="G6360" s="15">
        <f>IF(Table1[[#This Row],[Transmission]]="Manual", 0, 1)</f>
        <v>0</v>
      </c>
      <c r="H6360" t="s">
        <v>9475</v>
      </c>
      <c r="I6360" t="s">
        <v>17</v>
      </c>
      <c r="J6360" s="4">
        <v>45597</v>
      </c>
      <c r="K6360" t="s">
        <v>5782</v>
      </c>
      <c r="L6360" s="5">
        <v>230000</v>
      </c>
      <c r="M6360" s="28">
        <f t="shared" si="99"/>
        <v>230000</v>
      </c>
      <c r="N6360">
        <f>2025-Table1[[#This Row],[Year]]</f>
        <v>19</v>
      </c>
    </row>
    <row r="6361" spans="1:14" x14ac:dyDescent="0.3">
      <c r="A6361" t="s">
        <v>113</v>
      </c>
      <c r="B6361" t="s">
        <v>121</v>
      </c>
      <c r="C6361">
        <v>2017</v>
      </c>
      <c r="D6361" s="3">
        <v>7</v>
      </c>
      <c r="E6361" s="3">
        <v>55000</v>
      </c>
      <c r="F6361" t="s">
        <v>25</v>
      </c>
      <c r="G6361" s="15">
        <f>IF(Table1[[#This Row],[Transmission]]="Manual", 0, 1)</f>
        <v>1</v>
      </c>
      <c r="H6361" t="s">
        <v>9472</v>
      </c>
      <c r="I6361" t="s">
        <v>17</v>
      </c>
      <c r="J6361" s="4">
        <v>45597</v>
      </c>
      <c r="K6361" t="s">
        <v>5783</v>
      </c>
      <c r="L6361" s="5">
        <v>1450000</v>
      </c>
      <c r="M6361" s="28">
        <f t="shared" si="99"/>
        <v>1450000</v>
      </c>
      <c r="N6361">
        <f>2025-Table1[[#This Row],[Year]]</f>
        <v>8</v>
      </c>
    </row>
    <row r="6362" spans="1:14" x14ac:dyDescent="0.3">
      <c r="A6362" t="s">
        <v>15</v>
      </c>
      <c r="B6362" t="s">
        <v>1917</v>
      </c>
      <c r="C6362">
        <v>2018</v>
      </c>
      <c r="D6362" s="3">
        <v>6</v>
      </c>
      <c r="E6362" s="3">
        <v>80000</v>
      </c>
      <c r="F6362" t="s">
        <v>25</v>
      </c>
      <c r="G6362" s="15">
        <f>IF(Table1[[#This Row],[Transmission]]="Manual", 0, 1)</f>
        <v>1</v>
      </c>
      <c r="H6362" t="s">
        <v>9475</v>
      </c>
      <c r="I6362" t="s">
        <v>2903</v>
      </c>
      <c r="J6362" s="4">
        <v>45597</v>
      </c>
      <c r="K6362" t="s">
        <v>5784</v>
      </c>
      <c r="L6362" s="5">
        <v>649999</v>
      </c>
      <c r="M6362" s="28">
        <f t="shared" si="99"/>
        <v>649999</v>
      </c>
      <c r="N6362">
        <f>2025-Table1[[#This Row],[Year]]</f>
        <v>7</v>
      </c>
    </row>
    <row r="6363" spans="1:14" x14ac:dyDescent="0.3">
      <c r="A6363" t="s">
        <v>44</v>
      </c>
      <c r="B6363" t="s">
        <v>116</v>
      </c>
      <c r="C6363">
        <v>2014</v>
      </c>
      <c r="D6363" s="3">
        <v>10</v>
      </c>
      <c r="E6363" s="3">
        <v>30000</v>
      </c>
      <c r="F6363" t="s">
        <v>13</v>
      </c>
      <c r="G6363" s="15">
        <f>IF(Table1[[#This Row],[Transmission]]="Manual", 0, 1)</f>
        <v>0</v>
      </c>
      <c r="H6363" t="s">
        <v>9472</v>
      </c>
      <c r="I6363" t="s">
        <v>14</v>
      </c>
      <c r="J6363" s="4">
        <v>45597</v>
      </c>
      <c r="K6363" t="s">
        <v>5785</v>
      </c>
      <c r="L6363" s="5">
        <v>210000</v>
      </c>
      <c r="M6363" s="28">
        <f t="shared" si="99"/>
        <v>210000</v>
      </c>
      <c r="N6363">
        <f>2025-Table1[[#This Row],[Year]]</f>
        <v>11</v>
      </c>
    </row>
    <row r="6364" spans="1:14" x14ac:dyDescent="0.3">
      <c r="A6364" t="s">
        <v>33</v>
      </c>
      <c r="B6364" t="s">
        <v>34</v>
      </c>
      <c r="C6364">
        <v>2015</v>
      </c>
      <c r="D6364" s="3">
        <v>9</v>
      </c>
      <c r="E6364" s="3">
        <v>58000</v>
      </c>
      <c r="F6364" t="s">
        <v>13</v>
      </c>
      <c r="G6364" s="15">
        <f>IF(Table1[[#This Row],[Transmission]]="Manual", 0, 1)</f>
        <v>0</v>
      </c>
      <c r="H6364" t="s">
        <v>9472</v>
      </c>
      <c r="I6364" t="s">
        <v>17</v>
      </c>
      <c r="J6364" s="4">
        <v>45597</v>
      </c>
      <c r="K6364" t="s">
        <v>4588</v>
      </c>
      <c r="L6364" s="5">
        <v>337000</v>
      </c>
      <c r="M6364" s="28">
        <f t="shared" si="99"/>
        <v>337000</v>
      </c>
      <c r="N6364">
        <f>2025-Table1[[#This Row],[Year]]</f>
        <v>10</v>
      </c>
    </row>
    <row r="6365" spans="1:14" x14ac:dyDescent="0.3">
      <c r="A6365" t="s">
        <v>18</v>
      </c>
      <c r="B6365" t="s">
        <v>162</v>
      </c>
      <c r="C6365">
        <v>2016</v>
      </c>
      <c r="D6365" s="3">
        <v>8</v>
      </c>
      <c r="E6365" s="3">
        <v>136000</v>
      </c>
      <c r="F6365" t="s">
        <v>25</v>
      </c>
      <c r="G6365" s="15">
        <f>IF(Table1[[#This Row],[Transmission]]="Manual", 0, 1)</f>
        <v>1</v>
      </c>
      <c r="H6365" t="s">
        <v>9472</v>
      </c>
      <c r="I6365" t="s">
        <v>17</v>
      </c>
      <c r="J6365" s="4">
        <v>45597</v>
      </c>
      <c r="K6365" t="s">
        <v>5786</v>
      </c>
      <c r="L6365" s="5">
        <v>625000</v>
      </c>
      <c r="M6365" s="28">
        <f t="shared" si="99"/>
        <v>625000</v>
      </c>
      <c r="N6365">
        <f>2025-Table1[[#This Row],[Year]]</f>
        <v>9</v>
      </c>
    </row>
    <row r="6366" spans="1:14" x14ac:dyDescent="0.3">
      <c r="A6366" t="s">
        <v>21</v>
      </c>
      <c r="B6366" t="s">
        <v>22</v>
      </c>
      <c r="C6366">
        <v>2016</v>
      </c>
      <c r="D6366" s="3">
        <v>8</v>
      </c>
      <c r="E6366" s="3">
        <v>72000</v>
      </c>
      <c r="F6366" t="s">
        <v>13</v>
      </c>
      <c r="G6366" s="15">
        <f>IF(Table1[[#This Row],[Transmission]]="Manual", 0, 1)</f>
        <v>0</v>
      </c>
      <c r="H6366" t="s">
        <v>9475</v>
      </c>
      <c r="I6366" t="s">
        <v>2903</v>
      </c>
      <c r="J6366" s="4">
        <v>45597</v>
      </c>
      <c r="K6366" t="s">
        <v>5787</v>
      </c>
      <c r="L6366" s="5">
        <v>390000</v>
      </c>
      <c r="M6366" s="28">
        <f t="shared" si="99"/>
        <v>390000</v>
      </c>
      <c r="N6366">
        <f>2025-Table1[[#This Row],[Year]]</f>
        <v>9</v>
      </c>
    </row>
    <row r="6367" spans="1:14" x14ac:dyDescent="0.3">
      <c r="A6367" t="s">
        <v>21</v>
      </c>
      <c r="B6367" t="s">
        <v>24</v>
      </c>
      <c r="C6367">
        <v>2016</v>
      </c>
      <c r="D6367" s="3">
        <v>8</v>
      </c>
      <c r="E6367" s="3">
        <v>74000</v>
      </c>
      <c r="F6367" t="s">
        <v>25</v>
      </c>
      <c r="G6367" s="15">
        <f>IF(Table1[[#This Row],[Transmission]]="Manual", 0, 1)</f>
        <v>1</v>
      </c>
      <c r="H6367" t="s">
        <v>9475</v>
      </c>
      <c r="I6367" t="s">
        <v>2903</v>
      </c>
      <c r="J6367" s="4">
        <v>45597</v>
      </c>
      <c r="K6367" t="s">
        <v>3497</v>
      </c>
      <c r="L6367" s="5">
        <v>445000</v>
      </c>
      <c r="M6367" s="28">
        <f t="shared" si="99"/>
        <v>445000</v>
      </c>
      <c r="N6367">
        <f>2025-Table1[[#This Row],[Year]]</f>
        <v>9</v>
      </c>
    </row>
    <row r="6368" spans="1:14" x14ac:dyDescent="0.3">
      <c r="A6368" t="s">
        <v>101</v>
      </c>
      <c r="B6368" t="s">
        <v>727</v>
      </c>
      <c r="C6368">
        <v>2014</v>
      </c>
      <c r="D6368" s="3">
        <v>10</v>
      </c>
      <c r="E6368" s="3">
        <v>66000</v>
      </c>
      <c r="F6368" t="s">
        <v>25</v>
      </c>
      <c r="G6368" s="15">
        <f>IF(Table1[[#This Row],[Transmission]]="Manual", 0, 1)</f>
        <v>1</v>
      </c>
      <c r="H6368" t="s">
        <v>9475</v>
      </c>
      <c r="I6368" t="s">
        <v>14</v>
      </c>
      <c r="J6368" s="4">
        <v>45597</v>
      </c>
      <c r="K6368" t="s">
        <v>5788</v>
      </c>
      <c r="L6368" s="5">
        <v>105000</v>
      </c>
      <c r="M6368" s="28">
        <f t="shared" si="99"/>
        <v>105000</v>
      </c>
      <c r="N6368">
        <f>2025-Table1[[#This Row],[Year]]</f>
        <v>11</v>
      </c>
    </row>
    <row r="6369" spans="1:14" x14ac:dyDescent="0.3">
      <c r="A6369" t="s">
        <v>21</v>
      </c>
      <c r="B6369" t="s">
        <v>111</v>
      </c>
      <c r="C6369">
        <v>2013</v>
      </c>
      <c r="D6369" s="3">
        <v>11</v>
      </c>
      <c r="E6369" s="3">
        <v>130000</v>
      </c>
      <c r="F6369" t="s">
        <v>13</v>
      </c>
      <c r="G6369" s="15">
        <f>IF(Table1[[#This Row],[Transmission]]="Manual", 0, 1)</f>
        <v>0</v>
      </c>
      <c r="H6369" t="s">
        <v>9475</v>
      </c>
      <c r="I6369" t="s">
        <v>14</v>
      </c>
      <c r="J6369" s="4">
        <v>45597</v>
      </c>
      <c r="K6369" t="s">
        <v>5789</v>
      </c>
      <c r="L6369" s="5">
        <v>265000</v>
      </c>
      <c r="M6369" s="28">
        <f t="shared" si="99"/>
        <v>265000</v>
      </c>
      <c r="N6369">
        <f>2025-Table1[[#This Row],[Year]]</f>
        <v>12</v>
      </c>
    </row>
    <row r="6370" spans="1:14" x14ac:dyDescent="0.3">
      <c r="A6370" t="s">
        <v>113</v>
      </c>
      <c r="B6370" t="s">
        <v>174</v>
      </c>
      <c r="C6370">
        <v>2024</v>
      </c>
      <c r="D6370" s="3">
        <v>0</v>
      </c>
      <c r="E6370" s="3">
        <v>7000</v>
      </c>
      <c r="F6370" t="s">
        <v>25</v>
      </c>
      <c r="G6370" s="15">
        <f>IF(Table1[[#This Row],[Transmission]]="Manual", 0, 1)</f>
        <v>1</v>
      </c>
      <c r="H6370" t="s">
        <v>9472</v>
      </c>
      <c r="I6370" t="s">
        <v>17</v>
      </c>
      <c r="J6370" s="4">
        <v>45597</v>
      </c>
      <c r="K6370" t="s">
        <v>5790</v>
      </c>
      <c r="L6370" s="5">
        <v>1575000</v>
      </c>
      <c r="M6370" s="28">
        <f t="shared" si="99"/>
        <v>1575000</v>
      </c>
      <c r="N6370">
        <f>2025-Table1[[#This Row],[Year]]</f>
        <v>1</v>
      </c>
    </row>
    <row r="6371" spans="1:14" x14ac:dyDescent="0.3">
      <c r="A6371" t="s">
        <v>44</v>
      </c>
      <c r="B6371" t="s">
        <v>413</v>
      </c>
      <c r="C6371">
        <v>2012</v>
      </c>
      <c r="D6371" s="3">
        <v>12</v>
      </c>
      <c r="E6371" s="3">
        <v>64000</v>
      </c>
      <c r="F6371" t="s">
        <v>13</v>
      </c>
      <c r="G6371" s="15">
        <f>IF(Table1[[#This Row],[Transmission]]="Manual", 0, 1)</f>
        <v>0</v>
      </c>
      <c r="H6371" t="s">
        <v>9472</v>
      </c>
      <c r="I6371" t="s">
        <v>2903</v>
      </c>
      <c r="J6371" s="4">
        <v>45597</v>
      </c>
      <c r="K6371" t="s">
        <v>5791</v>
      </c>
      <c r="L6371" s="5">
        <v>245000</v>
      </c>
      <c r="M6371" s="28">
        <f t="shared" si="99"/>
        <v>245000</v>
      </c>
      <c r="N6371">
        <f>2025-Table1[[#This Row],[Year]]</f>
        <v>13</v>
      </c>
    </row>
    <row r="6372" spans="1:14" x14ac:dyDescent="0.3">
      <c r="A6372" t="s">
        <v>38</v>
      </c>
      <c r="B6372" t="s">
        <v>145</v>
      </c>
      <c r="C6372">
        <v>2020</v>
      </c>
      <c r="D6372" s="3">
        <v>4</v>
      </c>
      <c r="E6372" s="3">
        <v>87000</v>
      </c>
      <c r="F6372" t="s">
        <v>13</v>
      </c>
      <c r="G6372" s="15">
        <f>IF(Table1[[#This Row],[Transmission]]="Manual", 0, 1)</f>
        <v>0</v>
      </c>
      <c r="H6372" t="s">
        <v>9475</v>
      </c>
      <c r="I6372" t="s">
        <v>17</v>
      </c>
      <c r="J6372" s="4">
        <v>45597</v>
      </c>
      <c r="K6372" t="s">
        <v>5792</v>
      </c>
      <c r="L6372" s="5">
        <v>1030000</v>
      </c>
      <c r="M6372" s="28">
        <f t="shared" si="99"/>
        <v>1030000</v>
      </c>
      <c r="N6372">
        <f>2025-Table1[[#This Row],[Year]]</f>
        <v>5</v>
      </c>
    </row>
    <row r="6373" spans="1:14" x14ac:dyDescent="0.3">
      <c r="A6373" t="s">
        <v>113</v>
      </c>
      <c r="B6373" t="s">
        <v>444</v>
      </c>
      <c r="C6373">
        <v>2017</v>
      </c>
      <c r="D6373" s="3">
        <v>7</v>
      </c>
      <c r="E6373" s="3">
        <v>55000</v>
      </c>
      <c r="F6373" t="s">
        <v>13</v>
      </c>
      <c r="G6373" s="15">
        <f>IF(Table1[[#This Row],[Transmission]]="Manual", 0, 1)</f>
        <v>0</v>
      </c>
      <c r="H6373" t="s">
        <v>9472</v>
      </c>
      <c r="I6373" t="s">
        <v>17</v>
      </c>
      <c r="J6373" s="4">
        <v>45597</v>
      </c>
      <c r="K6373" t="s">
        <v>5793</v>
      </c>
      <c r="L6373" s="5">
        <v>435000</v>
      </c>
      <c r="M6373" s="28">
        <f t="shared" si="99"/>
        <v>435000</v>
      </c>
      <c r="N6373">
        <f>2025-Table1[[#This Row],[Year]]</f>
        <v>8</v>
      </c>
    </row>
    <row r="6374" spans="1:14" x14ac:dyDescent="0.3">
      <c r="A6374" t="s">
        <v>44</v>
      </c>
      <c r="B6374" t="s">
        <v>133</v>
      </c>
      <c r="C6374">
        <v>2009</v>
      </c>
      <c r="D6374" s="3">
        <v>15</v>
      </c>
      <c r="E6374" s="3">
        <v>120000</v>
      </c>
      <c r="F6374" t="s">
        <v>13</v>
      </c>
      <c r="G6374" s="15">
        <f>IF(Table1[[#This Row],[Transmission]]="Manual", 0, 1)</f>
        <v>0</v>
      </c>
      <c r="H6374" t="s">
        <v>9472</v>
      </c>
      <c r="I6374" t="s">
        <v>14</v>
      </c>
      <c r="J6374" s="4">
        <v>45597</v>
      </c>
      <c r="K6374" t="s">
        <v>5794</v>
      </c>
      <c r="L6374" s="5">
        <v>170000</v>
      </c>
      <c r="M6374" s="28">
        <f t="shared" si="99"/>
        <v>170000</v>
      </c>
      <c r="N6374">
        <f>2025-Table1[[#This Row],[Year]]</f>
        <v>16</v>
      </c>
    </row>
    <row r="6375" spans="1:14" x14ac:dyDescent="0.3">
      <c r="A6375" t="s">
        <v>44</v>
      </c>
      <c r="B6375" t="s">
        <v>79</v>
      </c>
      <c r="C6375">
        <v>2019</v>
      </c>
      <c r="D6375" s="3">
        <v>5</v>
      </c>
      <c r="E6375" s="3">
        <v>66651</v>
      </c>
      <c r="F6375" t="s">
        <v>25</v>
      </c>
      <c r="G6375" s="15">
        <f>IF(Table1[[#This Row],[Transmission]]="Manual", 0, 1)</f>
        <v>1</v>
      </c>
      <c r="H6375" t="s">
        <v>9475</v>
      </c>
      <c r="I6375" t="s">
        <v>17</v>
      </c>
      <c r="J6375" s="4">
        <v>45597</v>
      </c>
      <c r="K6375" t="s">
        <v>5795</v>
      </c>
      <c r="L6375" s="5">
        <v>1021000</v>
      </c>
      <c r="M6375" s="28">
        <f t="shared" si="99"/>
        <v>1021000</v>
      </c>
      <c r="N6375">
        <f>2025-Table1[[#This Row],[Year]]</f>
        <v>6</v>
      </c>
    </row>
    <row r="6376" spans="1:14" x14ac:dyDescent="0.3">
      <c r="A6376" t="s">
        <v>44</v>
      </c>
      <c r="B6376" t="s">
        <v>83</v>
      </c>
      <c r="C6376">
        <v>2011</v>
      </c>
      <c r="D6376" s="3">
        <v>13</v>
      </c>
      <c r="E6376" s="3">
        <v>108000</v>
      </c>
      <c r="F6376" t="s">
        <v>13</v>
      </c>
      <c r="G6376" s="15">
        <f>IF(Table1[[#This Row],[Transmission]]="Manual", 0, 1)</f>
        <v>0</v>
      </c>
      <c r="H6376" t="s">
        <v>9475</v>
      </c>
      <c r="I6376" t="s">
        <v>14</v>
      </c>
      <c r="J6376" s="4">
        <v>45597</v>
      </c>
      <c r="K6376" t="s">
        <v>5796</v>
      </c>
      <c r="L6376" s="5">
        <v>300000</v>
      </c>
      <c r="M6376" s="28">
        <f t="shared" si="99"/>
        <v>300000</v>
      </c>
      <c r="N6376">
        <f>2025-Table1[[#This Row],[Year]]</f>
        <v>14</v>
      </c>
    </row>
    <row r="6377" spans="1:14" x14ac:dyDescent="0.3">
      <c r="A6377" t="s">
        <v>21</v>
      </c>
      <c r="B6377" t="s">
        <v>49</v>
      </c>
      <c r="C6377">
        <v>2016</v>
      </c>
      <c r="D6377" s="3">
        <v>8</v>
      </c>
      <c r="E6377" s="3">
        <v>70000</v>
      </c>
      <c r="F6377" t="s">
        <v>13</v>
      </c>
      <c r="G6377" s="15">
        <f>IF(Table1[[#This Row],[Transmission]]="Manual", 0, 1)</f>
        <v>0</v>
      </c>
      <c r="H6377" t="s">
        <v>9472</v>
      </c>
      <c r="I6377" t="s">
        <v>2903</v>
      </c>
      <c r="J6377" s="4">
        <v>45597</v>
      </c>
      <c r="K6377" t="s">
        <v>5797</v>
      </c>
      <c r="L6377" s="5">
        <v>445000</v>
      </c>
      <c r="M6377" s="28">
        <f t="shared" si="99"/>
        <v>445000</v>
      </c>
      <c r="N6377">
        <f>2025-Table1[[#This Row],[Year]]</f>
        <v>9</v>
      </c>
    </row>
    <row r="6378" spans="1:14" x14ac:dyDescent="0.3">
      <c r="A6378" t="s">
        <v>15</v>
      </c>
      <c r="B6378" t="s">
        <v>16</v>
      </c>
      <c r="C6378">
        <v>2014</v>
      </c>
      <c r="D6378" s="3">
        <v>10</v>
      </c>
      <c r="E6378" s="3">
        <v>135000</v>
      </c>
      <c r="F6378" t="s">
        <v>13</v>
      </c>
      <c r="G6378" s="15">
        <f>IF(Table1[[#This Row],[Transmission]]="Manual", 0, 1)</f>
        <v>0</v>
      </c>
      <c r="H6378" t="s">
        <v>9475</v>
      </c>
      <c r="I6378" t="s">
        <v>17</v>
      </c>
      <c r="J6378" s="4">
        <v>45597</v>
      </c>
      <c r="K6378" t="s">
        <v>5798</v>
      </c>
      <c r="L6378" s="5">
        <v>1095000</v>
      </c>
      <c r="M6378" s="28">
        <f t="shared" si="99"/>
        <v>1095000</v>
      </c>
      <c r="N6378">
        <f>2025-Table1[[#This Row],[Year]]</f>
        <v>11</v>
      </c>
    </row>
    <row r="6379" spans="1:14" x14ac:dyDescent="0.3">
      <c r="A6379" t="s">
        <v>11</v>
      </c>
      <c r="B6379" t="s">
        <v>288</v>
      </c>
      <c r="C6379">
        <v>2017</v>
      </c>
      <c r="D6379" s="3">
        <v>7</v>
      </c>
      <c r="E6379" s="3">
        <v>52000</v>
      </c>
      <c r="F6379" t="s">
        <v>25</v>
      </c>
      <c r="G6379" s="15">
        <f>IF(Table1[[#This Row],[Transmission]]="Manual", 0, 1)</f>
        <v>1</v>
      </c>
      <c r="H6379" t="s">
        <v>9472</v>
      </c>
      <c r="I6379" t="s">
        <v>2903</v>
      </c>
      <c r="J6379" s="4">
        <v>45597</v>
      </c>
      <c r="K6379" t="s">
        <v>5799</v>
      </c>
      <c r="L6379" s="5">
        <v>585000</v>
      </c>
      <c r="M6379" s="28">
        <f t="shared" si="99"/>
        <v>585000</v>
      </c>
      <c r="N6379">
        <f>2025-Table1[[#This Row],[Year]]</f>
        <v>8</v>
      </c>
    </row>
    <row r="6380" spans="1:14" x14ac:dyDescent="0.3">
      <c r="A6380" t="s">
        <v>21</v>
      </c>
      <c r="B6380">
        <v>800</v>
      </c>
      <c r="C6380">
        <v>2005</v>
      </c>
      <c r="D6380" s="3">
        <v>19</v>
      </c>
      <c r="E6380" s="3">
        <v>20000</v>
      </c>
      <c r="F6380" t="s">
        <v>25</v>
      </c>
      <c r="G6380" s="15">
        <f>IF(Table1[[#This Row],[Transmission]]="Manual", 0, 1)</f>
        <v>1</v>
      </c>
      <c r="H6380" t="s">
        <v>9472</v>
      </c>
      <c r="I6380" t="s">
        <v>2903</v>
      </c>
      <c r="J6380" s="4">
        <v>45597</v>
      </c>
      <c r="K6380" t="s">
        <v>5800</v>
      </c>
      <c r="L6380" s="5">
        <v>50000</v>
      </c>
      <c r="M6380" s="28">
        <f t="shared" si="99"/>
        <v>50000</v>
      </c>
      <c r="N6380">
        <f>2025-Table1[[#This Row],[Year]]</f>
        <v>20</v>
      </c>
    </row>
    <row r="6381" spans="1:14" x14ac:dyDescent="0.3">
      <c r="A6381" t="s">
        <v>33</v>
      </c>
      <c r="B6381" t="s">
        <v>34</v>
      </c>
      <c r="C6381">
        <v>2015</v>
      </c>
      <c r="D6381" s="3">
        <v>9</v>
      </c>
      <c r="E6381" s="3">
        <v>52500</v>
      </c>
      <c r="F6381" t="s">
        <v>25</v>
      </c>
      <c r="G6381" s="15">
        <f>IF(Table1[[#This Row],[Transmission]]="Manual", 0, 1)</f>
        <v>1</v>
      </c>
      <c r="H6381" t="s">
        <v>9472</v>
      </c>
      <c r="I6381" t="s">
        <v>14</v>
      </c>
      <c r="J6381" s="4">
        <v>45597</v>
      </c>
      <c r="K6381" t="s">
        <v>5801</v>
      </c>
      <c r="L6381" s="5">
        <v>559999</v>
      </c>
      <c r="M6381" s="28">
        <f t="shared" si="99"/>
        <v>559999</v>
      </c>
      <c r="N6381">
        <f>2025-Table1[[#This Row],[Year]]</f>
        <v>10</v>
      </c>
    </row>
    <row r="6382" spans="1:14" x14ac:dyDescent="0.3">
      <c r="A6382" t="s">
        <v>11</v>
      </c>
      <c r="B6382" t="s">
        <v>940</v>
      </c>
      <c r="C6382">
        <v>2016</v>
      </c>
      <c r="D6382" s="3">
        <v>8</v>
      </c>
      <c r="E6382" s="3">
        <v>125000</v>
      </c>
      <c r="F6382" t="s">
        <v>13</v>
      </c>
      <c r="G6382" s="15">
        <f>IF(Table1[[#This Row],[Transmission]]="Manual", 0, 1)</f>
        <v>0</v>
      </c>
      <c r="H6382" t="s">
        <v>9475</v>
      </c>
      <c r="I6382" t="s">
        <v>2903</v>
      </c>
      <c r="J6382" s="4">
        <v>45597</v>
      </c>
      <c r="K6382" t="s">
        <v>5802</v>
      </c>
      <c r="L6382" s="5">
        <v>400000</v>
      </c>
      <c r="M6382" s="28">
        <f t="shared" si="99"/>
        <v>400000</v>
      </c>
      <c r="N6382">
        <f>2025-Table1[[#This Row],[Year]]</f>
        <v>9</v>
      </c>
    </row>
    <row r="6383" spans="1:14" x14ac:dyDescent="0.3">
      <c r="A6383" t="s">
        <v>21</v>
      </c>
      <c r="B6383" t="s">
        <v>111</v>
      </c>
      <c r="C6383">
        <v>2011</v>
      </c>
      <c r="D6383" s="3">
        <v>13</v>
      </c>
      <c r="E6383" s="3">
        <v>33600</v>
      </c>
      <c r="F6383" t="s">
        <v>13</v>
      </c>
      <c r="G6383" s="15">
        <f>IF(Table1[[#This Row],[Transmission]]="Manual", 0, 1)</f>
        <v>0</v>
      </c>
      <c r="H6383" t="s">
        <v>9475</v>
      </c>
      <c r="I6383" t="s">
        <v>14</v>
      </c>
      <c r="J6383" s="4">
        <v>45597</v>
      </c>
      <c r="K6383" t="s">
        <v>5803</v>
      </c>
      <c r="L6383" s="5">
        <v>225000</v>
      </c>
      <c r="M6383" s="28">
        <f t="shared" si="99"/>
        <v>225000</v>
      </c>
      <c r="N6383">
        <f>2025-Table1[[#This Row],[Year]]</f>
        <v>14</v>
      </c>
    </row>
    <row r="6384" spans="1:14" x14ac:dyDescent="0.3">
      <c r="A6384" t="s">
        <v>113</v>
      </c>
      <c r="B6384" t="s">
        <v>239</v>
      </c>
      <c r="C6384">
        <v>2017</v>
      </c>
      <c r="D6384" s="3">
        <v>7</v>
      </c>
      <c r="E6384" s="3">
        <v>103000</v>
      </c>
      <c r="F6384" t="s">
        <v>25</v>
      </c>
      <c r="G6384" s="15">
        <f>IF(Table1[[#This Row],[Transmission]]="Manual", 0, 1)</f>
        <v>1</v>
      </c>
      <c r="H6384" t="s">
        <v>9475</v>
      </c>
      <c r="I6384" t="s">
        <v>17</v>
      </c>
      <c r="J6384" s="4">
        <v>45597</v>
      </c>
      <c r="K6384" t="s">
        <v>3731</v>
      </c>
      <c r="L6384" s="5">
        <v>595000</v>
      </c>
      <c r="M6384" s="28">
        <f t="shared" si="99"/>
        <v>595000</v>
      </c>
      <c r="N6384">
        <f>2025-Table1[[#This Row],[Year]]</f>
        <v>8</v>
      </c>
    </row>
    <row r="6385" spans="1:14" x14ac:dyDescent="0.3">
      <c r="A6385" t="s">
        <v>21</v>
      </c>
      <c r="B6385" t="s">
        <v>39</v>
      </c>
      <c r="C6385">
        <v>2019</v>
      </c>
      <c r="D6385" s="3">
        <v>5</v>
      </c>
      <c r="E6385" s="3">
        <v>65000</v>
      </c>
      <c r="F6385" t="s">
        <v>13</v>
      </c>
      <c r="G6385" s="15">
        <f>IF(Table1[[#This Row],[Transmission]]="Manual", 0, 1)</f>
        <v>0</v>
      </c>
      <c r="H6385" t="s">
        <v>9472</v>
      </c>
      <c r="I6385" t="s">
        <v>2903</v>
      </c>
      <c r="J6385" s="4">
        <v>45597</v>
      </c>
      <c r="K6385" t="s">
        <v>5804</v>
      </c>
      <c r="L6385" s="5">
        <v>360000</v>
      </c>
      <c r="M6385" s="28">
        <f t="shared" si="99"/>
        <v>360000</v>
      </c>
      <c r="N6385">
        <f>2025-Table1[[#This Row],[Year]]</f>
        <v>6</v>
      </c>
    </row>
    <row r="6386" spans="1:14" x14ac:dyDescent="0.3">
      <c r="A6386" t="s">
        <v>21</v>
      </c>
      <c r="B6386" t="s">
        <v>194</v>
      </c>
      <c r="C6386">
        <v>2020</v>
      </c>
      <c r="D6386" s="3">
        <v>4</v>
      </c>
      <c r="E6386" s="3">
        <v>68000</v>
      </c>
      <c r="F6386" t="s">
        <v>13</v>
      </c>
      <c r="G6386" s="15">
        <f>IF(Table1[[#This Row],[Transmission]]="Manual", 0, 1)</f>
        <v>0</v>
      </c>
      <c r="H6386" t="s">
        <v>9475</v>
      </c>
      <c r="I6386" t="s">
        <v>2903</v>
      </c>
      <c r="J6386" s="4">
        <v>45597</v>
      </c>
      <c r="K6386" t="s">
        <v>5805</v>
      </c>
      <c r="L6386" s="5">
        <v>485000</v>
      </c>
      <c r="M6386" s="28">
        <f t="shared" si="99"/>
        <v>485000</v>
      </c>
      <c r="N6386">
        <f>2025-Table1[[#This Row],[Year]]</f>
        <v>5</v>
      </c>
    </row>
    <row r="6387" spans="1:14" x14ac:dyDescent="0.3">
      <c r="A6387" t="s">
        <v>21</v>
      </c>
      <c r="B6387" t="s">
        <v>670</v>
      </c>
      <c r="C6387">
        <v>2020</v>
      </c>
      <c r="D6387" s="3">
        <v>4</v>
      </c>
      <c r="E6387" s="3">
        <v>62000</v>
      </c>
      <c r="F6387" t="s">
        <v>13</v>
      </c>
      <c r="G6387" s="15">
        <f>IF(Table1[[#This Row],[Transmission]]="Manual", 0, 1)</f>
        <v>0</v>
      </c>
      <c r="H6387" t="s">
        <v>9472</v>
      </c>
      <c r="I6387" t="s">
        <v>2903</v>
      </c>
      <c r="J6387" s="4">
        <v>45597</v>
      </c>
      <c r="K6387" t="s">
        <v>5806</v>
      </c>
      <c r="L6387" s="5">
        <v>831000</v>
      </c>
      <c r="M6387" s="28">
        <f t="shared" si="99"/>
        <v>831000</v>
      </c>
      <c r="N6387">
        <f>2025-Table1[[#This Row],[Year]]</f>
        <v>5</v>
      </c>
    </row>
    <row r="6388" spans="1:14" x14ac:dyDescent="0.3">
      <c r="A6388" t="s">
        <v>277</v>
      </c>
      <c r="B6388" t="s">
        <v>1294</v>
      </c>
      <c r="C6388">
        <v>2008</v>
      </c>
      <c r="D6388" s="3">
        <v>16</v>
      </c>
      <c r="E6388" s="3">
        <v>38319</v>
      </c>
      <c r="F6388" t="s">
        <v>13</v>
      </c>
      <c r="G6388" s="15">
        <f>IF(Table1[[#This Row],[Transmission]]="Manual", 0, 1)</f>
        <v>0</v>
      </c>
      <c r="H6388" t="s">
        <v>9475</v>
      </c>
      <c r="I6388" t="s">
        <v>14</v>
      </c>
      <c r="J6388" s="4">
        <v>45597</v>
      </c>
      <c r="K6388" t="s">
        <v>5807</v>
      </c>
      <c r="L6388" s="5">
        <v>139000</v>
      </c>
      <c r="M6388" s="28">
        <f t="shared" si="99"/>
        <v>139000</v>
      </c>
      <c r="N6388">
        <f>2025-Table1[[#This Row],[Year]]</f>
        <v>17</v>
      </c>
    </row>
    <row r="6389" spans="1:14" x14ac:dyDescent="0.3">
      <c r="A6389" t="s">
        <v>21</v>
      </c>
      <c r="B6389" t="s">
        <v>22</v>
      </c>
      <c r="C6389">
        <v>2014</v>
      </c>
      <c r="D6389" s="3">
        <v>10</v>
      </c>
      <c r="E6389" s="3">
        <v>100000</v>
      </c>
      <c r="F6389" t="s">
        <v>13</v>
      </c>
      <c r="G6389" s="15">
        <f>IF(Table1[[#This Row],[Transmission]]="Manual", 0, 1)</f>
        <v>0</v>
      </c>
      <c r="H6389" t="s">
        <v>9475</v>
      </c>
      <c r="I6389" t="s">
        <v>17</v>
      </c>
      <c r="J6389" s="4">
        <v>45597</v>
      </c>
      <c r="K6389" t="s">
        <v>2243</v>
      </c>
      <c r="L6389" s="5">
        <v>490000</v>
      </c>
      <c r="M6389" s="28">
        <f t="shared" si="99"/>
        <v>490000</v>
      </c>
      <c r="N6389">
        <f>2025-Table1[[#This Row],[Year]]</f>
        <v>11</v>
      </c>
    </row>
    <row r="6390" spans="1:14" x14ac:dyDescent="0.3">
      <c r="A6390" t="s">
        <v>21</v>
      </c>
      <c r="B6390" t="s">
        <v>483</v>
      </c>
      <c r="C6390">
        <v>2021</v>
      </c>
      <c r="D6390" s="3">
        <v>3</v>
      </c>
      <c r="E6390" s="3">
        <v>40000</v>
      </c>
      <c r="F6390" t="s">
        <v>13</v>
      </c>
      <c r="G6390" s="15">
        <f>IF(Table1[[#This Row],[Transmission]]="Manual", 0, 1)</f>
        <v>0</v>
      </c>
      <c r="H6390" t="s">
        <v>9475</v>
      </c>
      <c r="I6390" t="s">
        <v>14</v>
      </c>
      <c r="J6390" s="4">
        <v>45597</v>
      </c>
      <c r="K6390" t="s">
        <v>2825</v>
      </c>
      <c r="L6390" s="5">
        <v>935000</v>
      </c>
      <c r="M6390" s="28">
        <f t="shared" si="99"/>
        <v>935000</v>
      </c>
      <c r="N6390">
        <f>2025-Table1[[#This Row],[Year]]</f>
        <v>4</v>
      </c>
    </row>
    <row r="6391" spans="1:14" x14ac:dyDescent="0.3">
      <c r="A6391" t="s">
        <v>21</v>
      </c>
      <c r="B6391" t="s">
        <v>219</v>
      </c>
      <c r="C6391">
        <v>2007</v>
      </c>
      <c r="D6391" s="3">
        <v>17</v>
      </c>
      <c r="E6391" s="3">
        <v>60000</v>
      </c>
      <c r="F6391" t="s">
        <v>13</v>
      </c>
      <c r="G6391" s="15">
        <f>IF(Table1[[#This Row],[Transmission]]="Manual", 0, 1)</f>
        <v>0</v>
      </c>
      <c r="H6391" t="s">
        <v>9475</v>
      </c>
      <c r="I6391" t="s">
        <v>14</v>
      </c>
      <c r="J6391" s="4">
        <v>45597</v>
      </c>
      <c r="K6391" t="s">
        <v>5808</v>
      </c>
      <c r="L6391" s="5">
        <v>125000</v>
      </c>
      <c r="M6391" s="28">
        <f t="shared" si="99"/>
        <v>125000</v>
      </c>
      <c r="N6391">
        <f>2025-Table1[[#This Row],[Year]]</f>
        <v>18</v>
      </c>
    </row>
    <row r="6392" spans="1:14" x14ac:dyDescent="0.3">
      <c r="A6392" t="s">
        <v>803</v>
      </c>
      <c r="B6392" t="s">
        <v>1048</v>
      </c>
      <c r="C6392">
        <v>2017</v>
      </c>
      <c r="D6392" s="3">
        <v>7</v>
      </c>
      <c r="E6392" s="3">
        <v>75000</v>
      </c>
      <c r="F6392" t="s">
        <v>25</v>
      </c>
      <c r="G6392" s="15">
        <f>IF(Table1[[#This Row],[Transmission]]="Manual", 0, 1)</f>
        <v>1</v>
      </c>
      <c r="H6392" t="s">
        <v>9472</v>
      </c>
      <c r="I6392" t="s">
        <v>17</v>
      </c>
      <c r="J6392" s="4">
        <v>45597</v>
      </c>
      <c r="K6392" t="s">
        <v>5809</v>
      </c>
      <c r="L6392" s="5">
        <v>1450000</v>
      </c>
      <c r="M6392" s="28">
        <f t="shared" si="99"/>
        <v>1450000</v>
      </c>
      <c r="N6392">
        <f>2025-Table1[[#This Row],[Year]]</f>
        <v>8</v>
      </c>
    </row>
    <row r="6393" spans="1:14" x14ac:dyDescent="0.3">
      <c r="A6393" t="s">
        <v>44</v>
      </c>
      <c r="B6393" t="s">
        <v>399</v>
      </c>
      <c r="C6393">
        <v>2014</v>
      </c>
      <c r="D6393" s="3">
        <v>10</v>
      </c>
      <c r="E6393" s="3">
        <v>55000</v>
      </c>
      <c r="F6393" t="s">
        <v>13</v>
      </c>
      <c r="G6393" s="15">
        <f>IF(Table1[[#This Row],[Transmission]]="Manual", 0, 1)</f>
        <v>0</v>
      </c>
      <c r="H6393" t="s">
        <v>9475</v>
      </c>
      <c r="I6393" t="s">
        <v>14</v>
      </c>
      <c r="J6393" s="4">
        <v>45597</v>
      </c>
      <c r="K6393" t="s">
        <v>5810</v>
      </c>
      <c r="L6393" s="5">
        <v>465000</v>
      </c>
      <c r="M6393" s="28">
        <f t="shared" si="99"/>
        <v>465000</v>
      </c>
      <c r="N6393">
        <f>2025-Table1[[#This Row],[Year]]</f>
        <v>11</v>
      </c>
    </row>
    <row r="6394" spans="1:14" x14ac:dyDescent="0.3">
      <c r="A6394" t="s">
        <v>18</v>
      </c>
      <c r="B6394" t="s">
        <v>19</v>
      </c>
      <c r="C6394">
        <v>2011</v>
      </c>
      <c r="D6394" s="3">
        <v>13</v>
      </c>
      <c r="E6394" s="3">
        <v>78000</v>
      </c>
      <c r="F6394" t="s">
        <v>13</v>
      </c>
      <c r="G6394" s="15">
        <f>IF(Table1[[#This Row],[Transmission]]="Manual", 0, 1)</f>
        <v>0</v>
      </c>
      <c r="H6394" t="s">
        <v>9475</v>
      </c>
      <c r="I6394" t="s">
        <v>17</v>
      </c>
      <c r="J6394" s="4">
        <v>45597</v>
      </c>
      <c r="K6394" t="s">
        <v>163</v>
      </c>
      <c r="L6394" s="5">
        <v>290000</v>
      </c>
      <c r="M6394" s="28">
        <f t="shared" si="99"/>
        <v>290000</v>
      </c>
      <c r="N6394">
        <f>2025-Table1[[#This Row],[Year]]</f>
        <v>14</v>
      </c>
    </row>
    <row r="6395" spans="1:14" x14ac:dyDescent="0.3">
      <c r="A6395" t="s">
        <v>21</v>
      </c>
      <c r="B6395" t="s">
        <v>39</v>
      </c>
      <c r="C6395">
        <v>2017</v>
      </c>
      <c r="D6395" s="3">
        <v>7</v>
      </c>
      <c r="E6395" s="3">
        <v>101000</v>
      </c>
      <c r="F6395" t="s">
        <v>13</v>
      </c>
      <c r="G6395" s="15">
        <f>IF(Table1[[#This Row],[Transmission]]="Manual", 0, 1)</f>
        <v>0</v>
      </c>
      <c r="H6395" t="s">
        <v>9472</v>
      </c>
      <c r="I6395" t="s">
        <v>17</v>
      </c>
      <c r="J6395" s="4">
        <v>45597</v>
      </c>
      <c r="K6395" t="s">
        <v>5811</v>
      </c>
      <c r="L6395" s="5">
        <v>650000</v>
      </c>
      <c r="M6395" s="28">
        <f t="shared" si="99"/>
        <v>650000</v>
      </c>
      <c r="N6395">
        <f>2025-Table1[[#This Row],[Year]]</f>
        <v>8</v>
      </c>
    </row>
    <row r="6396" spans="1:14" x14ac:dyDescent="0.3">
      <c r="A6396" t="s">
        <v>113</v>
      </c>
      <c r="B6396" t="s">
        <v>262</v>
      </c>
      <c r="C6396">
        <v>2008</v>
      </c>
      <c r="D6396" s="3">
        <v>16</v>
      </c>
      <c r="E6396" s="3">
        <v>9350</v>
      </c>
      <c r="F6396" t="s">
        <v>13</v>
      </c>
      <c r="G6396" s="15">
        <f>IF(Table1[[#This Row],[Transmission]]="Manual", 0, 1)</f>
        <v>0</v>
      </c>
      <c r="H6396" t="s">
        <v>9475</v>
      </c>
      <c r="I6396" t="s">
        <v>17</v>
      </c>
      <c r="J6396" s="4">
        <v>45597</v>
      </c>
      <c r="K6396" t="s">
        <v>5812</v>
      </c>
      <c r="L6396" s="5">
        <v>400000</v>
      </c>
      <c r="M6396" s="28">
        <f t="shared" si="99"/>
        <v>400000</v>
      </c>
      <c r="N6396">
        <f>2025-Table1[[#This Row],[Year]]</f>
        <v>17</v>
      </c>
    </row>
    <row r="6397" spans="1:14" x14ac:dyDescent="0.3">
      <c r="A6397" t="s">
        <v>21</v>
      </c>
      <c r="B6397" t="s">
        <v>39</v>
      </c>
      <c r="C6397">
        <v>2015</v>
      </c>
      <c r="D6397" s="3">
        <v>9</v>
      </c>
      <c r="E6397" s="3">
        <v>67000</v>
      </c>
      <c r="F6397" t="s">
        <v>13</v>
      </c>
      <c r="G6397" s="15">
        <f>IF(Table1[[#This Row],[Transmission]]="Manual", 0, 1)</f>
        <v>0</v>
      </c>
      <c r="H6397" t="s">
        <v>9475</v>
      </c>
      <c r="I6397" t="s">
        <v>14</v>
      </c>
      <c r="J6397" s="4">
        <v>45597</v>
      </c>
      <c r="K6397" t="s">
        <v>5813</v>
      </c>
      <c r="L6397" s="5">
        <v>349999</v>
      </c>
      <c r="M6397" s="28">
        <f t="shared" si="99"/>
        <v>349999</v>
      </c>
      <c r="N6397">
        <f>2025-Table1[[#This Row],[Year]]</f>
        <v>10</v>
      </c>
    </row>
    <row r="6398" spans="1:14" x14ac:dyDescent="0.3">
      <c r="A6398" t="s">
        <v>18</v>
      </c>
      <c r="B6398" t="s">
        <v>86</v>
      </c>
      <c r="C6398">
        <v>2015</v>
      </c>
      <c r="D6398" s="3">
        <v>9</v>
      </c>
      <c r="E6398" s="3">
        <v>90000</v>
      </c>
      <c r="F6398" t="s">
        <v>13</v>
      </c>
      <c r="G6398" s="15">
        <f>IF(Table1[[#This Row],[Transmission]]="Manual", 0, 1)</f>
        <v>0</v>
      </c>
      <c r="H6398" t="s">
        <v>9475</v>
      </c>
      <c r="I6398" t="s">
        <v>17</v>
      </c>
      <c r="J6398" s="4">
        <v>45597</v>
      </c>
      <c r="K6398" t="s">
        <v>5814</v>
      </c>
      <c r="L6398" s="5">
        <v>390000</v>
      </c>
      <c r="M6398" s="28">
        <f t="shared" si="99"/>
        <v>390000</v>
      </c>
      <c r="N6398">
        <f>2025-Table1[[#This Row],[Year]]</f>
        <v>10</v>
      </c>
    </row>
    <row r="6399" spans="1:14" x14ac:dyDescent="0.3">
      <c r="A6399" t="s">
        <v>101</v>
      </c>
      <c r="B6399" t="s">
        <v>1058</v>
      </c>
      <c r="C6399">
        <v>2017</v>
      </c>
      <c r="D6399" s="3">
        <v>7</v>
      </c>
      <c r="E6399" s="3">
        <v>81000</v>
      </c>
      <c r="F6399" t="s">
        <v>13</v>
      </c>
      <c r="G6399" s="15">
        <f>IF(Table1[[#This Row],[Transmission]]="Manual", 0, 1)</f>
        <v>0</v>
      </c>
      <c r="H6399" t="s">
        <v>9475</v>
      </c>
      <c r="I6399" t="s">
        <v>17</v>
      </c>
      <c r="J6399" s="4">
        <v>45597</v>
      </c>
      <c r="K6399" t="s">
        <v>3139</v>
      </c>
      <c r="L6399" s="5">
        <v>725000</v>
      </c>
      <c r="M6399" s="28">
        <f t="shared" si="99"/>
        <v>725000</v>
      </c>
      <c r="N6399">
        <f>2025-Table1[[#This Row],[Year]]</f>
        <v>8</v>
      </c>
    </row>
    <row r="6400" spans="1:14" x14ac:dyDescent="0.3">
      <c r="A6400" t="s">
        <v>21</v>
      </c>
      <c r="B6400" t="s">
        <v>111</v>
      </c>
      <c r="C6400">
        <v>2011</v>
      </c>
      <c r="D6400" s="3">
        <v>13</v>
      </c>
      <c r="E6400" s="3">
        <v>72000</v>
      </c>
      <c r="F6400" t="s">
        <v>13</v>
      </c>
      <c r="G6400" s="15">
        <f>IF(Table1[[#This Row],[Transmission]]="Manual", 0, 1)</f>
        <v>0</v>
      </c>
      <c r="H6400" t="s">
        <v>9475</v>
      </c>
      <c r="I6400" t="s">
        <v>2903</v>
      </c>
      <c r="J6400" s="4">
        <v>45597</v>
      </c>
      <c r="K6400" t="s">
        <v>5815</v>
      </c>
      <c r="L6400" s="5">
        <v>265000</v>
      </c>
      <c r="M6400" s="28">
        <f t="shared" si="99"/>
        <v>265000</v>
      </c>
      <c r="N6400">
        <f>2025-Table1[[#This Row],[Year]]</f>
        <v>14</v>
      </c>
    </row>
    <row r="6401" spans="1:14" x14ac:dyDescent="0.3">
      <c r="A6401" t="s">
        <v>21</v>
      </c>
      <c r="B6401" t="s">
        <v>111</v>
      </c>
      <c r="C6401">
        <v>2012</v>
      </c>
      <c r="D6401" s="3">
        <v>12</v>
      </c>
      <c r="E6401" s="3">
        <v>28000</v>
      </c>
      <c r="F6401" t="s">
        <v>13</v>
      </c>
      <c r="G6401" s="15">
        <f>IF(Table1[[#This Row],[Transmission]]="Manual", 0, 1)</f>
        <v>0</v>
      </c>
      <c r="H6401" t="s">
        <v>9475</v>
      </c>
      <c r="I6401" t="s">
        <v>2903</v>
      </c>
      <c r="J6401" s="4">
        <v>45597</v>
      </c>
      <c r="K6401" t="s">
        <v>4134</v>
      </c>
      <c r="L6401" s="5">
        <v>299000</v>
      </c>
      <c r="M6401" s="28">
        <f t="shared" si="99"/>
        <v>299000</v>
      </c>
      <c r="N6401">
        <f>2025-Table1[[#This Row],[Year]]</f>
        <v>13</v>
      </c>
    </row>
    <row r="6402" spans="1:14" x14ac:dyDescent="0.3">
      <c r="A6402" t="s">
        <v>113</v>
      </c>
      <c r="B6402" t="s">
        <v>612</v>
      </c>
      <c r="C6402">
        <v>2021</v>
      </c>
      <c r="D6402" s="3">
        <v>3</v>
      </c>
      <c r="E6402" s="3">
        <v>64000</v>
      </c>
      <c r="F6402" t="s">
        <v>13</v>
      </c>
      <c r="G6402" s="15">
        <f>IF(Table1[[#This Row],[Transmission]]="Manual", 0, 1)</f>
        <v>0</v>
      </c>
      <c r="H6402" t="s">
        <v>9475</v>
      </c>
      <c r="I6402" t="s">
        <v>17</v>
      </c>
      <c r="J6402" s="4">
        <v>45597</v>
      </c>
      <c r="K6402" t="s">
        <v>5816</v>
      </c>
      <c r="L6402" s="5">
        <v>1231000</v>
      </c>
      <c r="M6402" s="28">
        <f t="shared" si="99"/>
        <v>1231000</v>
      </c>
      <c r="N6402">
        <f>2025-Table1[[#This Row],[Year]]</f>
        <v>4</v>
      </c>
    </row>
    <row r="6403" spans="1:14" x14ac:dyDescent="0.3">
      <c r="A6403" t="s">
        <v>113</v>
      </c>
      <c r="B6403" t="s">
        <v>396</v>
      </c>
      <c r="C6403">
        <v>2015</v>
      </c>
      <c r="D6403" s="3">
        <v>9</v>
      </c>
      <c r="E6403" s="3">
        <v>93000</v>
      </c>
      <c r="F6403" t="s">
        <v>13</v>
      </c>
      <c r="G6403" s="15">
        <f>IF(Table1[[#This Row],[Transmission]]="Manual", 0, 1)</f>
        <v>0</v>
      </c>
      <c r="H6403" t="s">
        <v>9472</v>
      </c>
      <c r="I6403" t="s">
        <v>17</v>
      </c>
      <c r="J6403" s="4">
        <v>45566</v>
      </c>
      <c r="K6403" t="s">
        <v>5817</v>
      </c>
      <c r="L6403" s="5">
        <v>675000</v>
      </c>
      <c r="M6403" s="28">
        <f t="shared" ref="M6403:M6466" si="100">VALUE(SUBSTITUTE(SUBSTITUTE(L6403,"₹"," "),",",""))</f>
        <v>675000</v>
      </c>
      <c r="N6403">
        <f>2025-Table1[[#This Row],[Year]]</f>
        <v>10</v>
      </c>
    </row>
    <row r="6404" spans="1:14" x14ac:dyDescent="0.3">
      <c r="A6404" t="s">
        <v>101</v>
      </c>
      <c r="B6404" t="s">
        <v>152</v>
      </c>
      <c r="C6404">
        <v>2019</v>
      </c>
      <c r="D6404" s="3">
        <v>5</v>
      </c>
      <c r="E6404" s="3">
        <v>41000</v>
      </c>
      <c r="F6404" t="s">
        <v>25</v>
      </c>
      <c r="G6404" s="15">
        <f>IF(Table1[[#This Row],[Transmission]]="Manual", 0, 1)</f>
        <v>1</v>
      </c>
      <c r="H6404" t="s">
        <v>9475</v>
      </c>
      <c r="I6404" t="s">
        <v>14</v>
      </c>
      <c r="J6404" s="4">
        <v>45597</v>
      </c>
      <c r="K6404" t="s">
        <v>5818</v>
      </c>
      <c r="L6404" s="5">
        <v>525000</v>
      </c>
      <c r="M6404" s="28">
        <f t="shared" si="100"/>
        <v>525000</v>
      </c>
      <c r="N6404">
        <f>2025-Table1[[#This Row],[Year]]</f>
        <v>6</v>
      </c>
    </row>
    <row r="6405" spans="1:14" x14ac:dyDescent="0.3">
      <c r="A6405" t="s">
        <v>11</v>
      </c>
      <c r="B6405" t="s">
        <v>285</v>
      </c>
      <c r="C6405">
        <v>2019</v>
      </c>
      <c r="D6405" s="3">
        <v>5</v>
      </c>
      <c r="E6405" s="3">
        <v>56000</v>
      </c>
      <c r="F6405" t="s">
        <v>13</v>
      </c>
      <c r="G6405" s="15">
        <f>IF(Table1[[#This Row],[Transmission]]="Manual", 0, 1)</f>
        <v>0</v>
      </c>
      <c r="H6405" t="s">
        <v>9472</v>
      </c>
      <c r="I6405" t="s">
        <v>2903</v>
      </c>
      <c r="J6405" s="4">
        <v>45597</v>
      </c>
      <c r="K6405" t="s">
        <v>4107</v>
      </c>
      <c r="L6405" s="5">
        <v>555000</v>
      </c>
      <c r="M6405" s="28">
        <f t="shared" si="100"/>
        <v>555000</v>
      </c>
      <c r="N6405">
        <f>2025-Table1[[#This Row],[Year]]</f>
        <v>6</v>
      </c>
    </row>
    <row r="6406" spans="1:14" x14ac:dyDescent="0.3">
      <c r="A6406" t="s">
        <v>18</v>
      </c>
      <c r="B6406" t="s">
        <v>19</v>
      </c>
      <c r="C6406">
        <v>2019</v>
      </c>
      <c r="D6406" s="3">
        <v>5</v>
      </c>
      <c r="E6406" s="3">
        <v>28000</v>
      </c>
      <c r="F6406" t="s">
        <v>13</v>
      </c>
      <c r="G6406" s="15">
        <f>IF(Table1[[#This Row],[Transmission]]="Manual", 0, 1)</f>
        <v>0</v>
      </c>
      <c r="H6406" t="s">
        <v>9472</v>
      </c>
      <c r="I6406" t="s">
        <v>14</v>
      </c>
      <c r="J6406" s="4">
        <v>45597</v>
      </c>
      <c r="K6406" t="s">
        <v>5819</v>
      </c>
      <c r="L6406" s="5">
        <v>850000</v>
      </c>
      <c r="M6406" s="28">
        <f t="shared" si="100"/>
        <v>850000</v>
      </c>
      <c r="N6406">
        <f>2025-Table1[[#This Row],[Year]]</f>
        <v>6</v>
      </c>
    </row>
    <row r="6407" spans="1:14" x14ac:dyDescent="0.3">
      <c r="A6407" t="s">
        <v>11</v>
      </c>
      <c r="B6407" t="s">
        <v>12</v>
      </c>
      <c r="C6407">
        <v>2010</v>
      </c>
      <c r="D6407" s="3">
        <v>14</v>
      </c>
      <c r="E6407" s="3">
        <v>93500</v>
      </c>
      <c r="F6407" t="s">
        <v>13</v>
      </c>
      <c r="G6407" s="15">
        <f>IF(Table1[[#This Row],[Transmission]]="Manual", 0, 1)</f>
        <v>0</v>
      </c>
      <c r="H6407" t="s">
        <v>9475</v>
      </c>
      <c r="I6407" t="s">
        <v>14</v>
      </c>
      <c r="J6407" s="4">
        <v>45597</v>
      </c>
      <c r="K6407" t="s">
        <v>5820</v>
      </c>
      <c r="L6407" s="5">
        <v>209999</v>
      </c>
      <c r="M6407" s="28">
        <f t="shared" si="100"/>
        <v>209999</v>
      </c>
      <c r="N6407">
        <f>2025-Table1[[#This Row],[Year]]</f>
        <v>15</v>
      </c>
    </row>
    <row r="6408" spans="1:14" x14ac:dyDescent="0.3">
      <c r="A6408" t="s">
        <v>44</v>
      </c>
      <c r="B6408" t="s">
        <v>413</v>
      </c>
      <c r="C6408">
        <v>2007</v>
      </c>
      <c r="D6408" s="3">
        <v>17</v>
      </c>
      <c r="E6408" s="3">
        <v>95000</v>
      </c>
      <c r="F6408" t="s">
        <v>13</v>
      </c>
      <c r="G6408" s="15">
        <f>IF(Table1[[#This Row],[Transmission]]="Manual", 0, 1)</f>
        <v>0</v>
      </c>
      <c r="H6408" t="s">
        <v>9472</v>
      </c>
      <c r="I6408" t="s">
        <v>14</v>
      </c>
      <c r="J6408" s="4">
        <v>45597</v>
      </c>
      <c r="K6408" t="s">
        <v>5821</v>
      </c>
      <c r="L6408" s="5">
        <v>60000</v>
      </c>
      <c r="M6408" s="28">
        <f t="shared" si="100"/>
        <v>60000</v>
      </c>
      <c r="N6408">
        <f>2025-Table1[[#This Row],[Year]]</f>
        <v>18</v>
      </c>
    </row>
    <row r="6409" spans="1:14" x14ac:dyDescent="0.3">
      <c r="A6409" t="s">
        <v>58</v>
      </c>
      <c r="B6409" t="s">
        <v>59</v>
      </c>
      <c r="C6409">
        <v>2015</v>
      </c>
      <c r="D6409" s="3">
        <v>9</v>
      </c>
      <c r="E6409" s="3">
        <v>140000</v>
      </c>
      <c r="F6409" t="s">
        <v>25</v>
      </c>
      <c r="G6409" s="15">
        <f>IF(Table1[[#This Row],[Transmission]]="Manual", 0, 1)</f>
        <v>1</v>
      </c>
      <c r="H6409" t="s">
        <v>9475</v>
      </c>
      <c r="I6409" t="s">
        <v>17</v>
      </c>
      <c r="J6409" s="4">
        <v>45597</v>
      </c>
      <c r="K6409" t="s">
        <v>5822</v>
      </c>
      <c r="L6409" s="5">
        <v>1275000</v>
      </c>
      <c r="M6409" s="28">
        <f t="shared" si="100"/>
        <v>1275000</v>
      </c>
      <c r="N6409">
        <f>2025-Table1[[#This Row],[Year]]</f>
        <v>10</v>
      </c>
    </row>
    <row r="6410" spans="1:14" x14ac:dyDescent="0.3">
      <c r="A6410" t="s">
        <v>11</v>
      </c>
      <c r="B6410" t="s">
        <v>188</v>
      </c>
      <c r="C6410">
        <v>2018</v>
      </c>
      <c r="D6410" s="3">
        <v>6</v>
      </c>
      <c r="E6410" s="3">
        <v>80000</v>
      </c>
      <c r="F6410" t="s">
        <v>13</v>
      </c>
      <c r="G6410" s="15">
        <f>IF(Table1[[#This Row],[Transmission]]="Manual", 0, 1)</f>
        <v>0</v>
      </c>
      <c r="H6410" t="s">
        <v>9475</v>
      </c>
      <c r="I6410" t="s">
        <v>17</v>
      </c>
      <c r="J6410" s="4">
        <v>45597</v>
      </c>
      <c r="K6410" t="s">
        <v>629</v>
      </c>
      <c r="L6410" s="5">
        <v>630000</v>
      </c>
      <c r="M6410" s="28">
        <f t="shared" si="100"/>
        <v>630000</v>
      </c>
      <c r="N6410">
        <f>2025-Table1[[#This Row],[Year]]</f>
        <v>7</v>
      </c>
    </row>
    <row r="6411" spans="1:14" x14ac:dyDescent="0.3">
      <c r="A6411" t="s">
        <v>21</v>
      </c>
      <c r="B6411" t="s">
        <v>483</v>
      </c>
      <c r="C6411">
        <v>2021</v>
      </c>
      <c r="D6411" s="3">
        <v>3</v>
      </c>
      <c r="E6411" s="3">
        <v>64000</v>
      </c>
      <c r="F6411" t="s">
        <v>13</v>
      </c>
      <c r="G6411" s="15">
        <f>IF(Table1[[#This Row],[Transmission]]="Manual", 0, 1)</f>
        <v>0</v>
      </c>
      <c r="H6411" t="s">
        <v>9472</v>
      </c>
      <c r="I6411" t="s">
        <v>14</v>
      </c>
      <c r="J6411" s="4">
        <v>45566</v>
      </c>
      <c r="K6411" t="s">
        <v>1533</v>
      </c>
      <c r="L6411" s="5">
        <v>925000</v>
      </c>
      <c r="M6411" s="28">
        <f t="shared" si="100"/>
        <v>925000</v>
      </c>
      <c r="N6411">
        <f>2025-Table1[[#This Row],[Year]]</f>
        <v>4</v>
      </c>
    </row>
    <row r="6412" spans="1:14" x14ac:dyDescent="0.3">
      <c r="A6412" t="s">
        <v>61</v>
      </c>
      <c r="B6412" t="s">
        <v>109</v>
      </c>
      <c r="C6412">
        <v>2016</v>
      </c>
      <c r="D6412" s="3">
        <v>8</v>
      </c>
      <c r="E6412" s="3">
        <v>84000</v>
      </c>
      <c r="F6412" t="s">
        <v>13</v>
      </c>
      <c r="G6412" s="15">
        <f>IF(Table1[[#This Row],[Transmission]]="Manual", 0, 1)</f>
        <v>0</v>
      </c>
      <c r="H6412" t="s">
        <v>9475</v>
      </c>
      <c r="I6412" t="s">
        <v>2903</v>
      </c>
      <c r="J6412" s="4">
        <v>45597</v>
      </c>
      <c r="K6412" t="s">
        <v>5823</v>
      </c>
      <c r="L6412" s="5">
        <v>450000</v>
      </c>
      <c r="M6412" s="28">
        <f t="shared" si="100"/>
        <v>450000</v>
      </c>
      <c r="N6412">
        <f>2025-Table1[[#This Row],[Year]]</f>
        <v>9</v>
      </c>
    </row>
    <row r="6413" spans="1:14" x14ac:dyDescent="0.3">
      <c r="A6413" t="s">
        <v>97</v>
      </c>
      <c r="B6413" t="s">
        <v>649</v>
      </c>
      <c r="C6413">
        <v>2018</v>
      </c>
      <c r="D6413" s="3">
        <v>6</v>
      </c>
      <c r="E6413" s="3">
        <v>94425</v>
      </c>
      <c r="F6413" t="s">
        <v>25</v>
      </c>
      <c r="G6413" s="15">
        <f>IF(Table1[[#This Row],[Transmission]]="Manual", 0, 1)</f>
        <v>1</v>
      </c>
      <c r="H6413" t="s">
        <v>9472</v>
      </c>
      <c r="I6413" t="s">
        <v>17</v>
      </c>
      <c r="J6413" s="4">
        <v>45597</v>
      </c>
      <c r="K6413" t="s">
        <v>5824</v>
      </c>
      <c r="L6413" s="5">
        <v>1300000</v>
      </c>
      <c r="M6413" s="28">
        <f t="shared" si="100"/>
        <v>1300000</v>
      </c>
      <c r="N6413">
        <f>2025-Table1[[#This Row],[Year]]</f>
        <v>7</v>
      </c>
    </row>
    <row r="6414" spans="1:14" x14ac:dyDescent="0.3">
      <c r="A6414" t="s">
        <v>15</v>
      </c>
      <c r="B6414" t="s">
        <v>588</v>
      </c>
      <c r="C6414">
        <v>2010</v>
      </c>
      <c r="D6414" s="3">
        <v>14</v>
      </c>
      <c r="E6414" s="3">
        <v>72000</v>
      </c>
      <c r="F6414" t="s">
        <v>13</v>
      </c>
      <c r="G6414" s="15">
        <f>IF(Table1[[#This Row],[Transmission]]="Manual", 0, 1)</f>
        <v>0</v>
      </c>
      <c r="H6414" t="s">
        <v>9475</v>
      </c>
      <c r="I6414" t="s">
        <v>14</v>
      </c>
      <c r="J6414" s="4">
        <v>45597</v>
      </c>
      <c r="K6414" t="s">
        <v>5825</v>
      </c>
      <c r="L6414" s="5">
        <v>225000</v>
      </c>
      <c r="M6414" s="28">
        <f t="shared" si="100"/>
        <v>225000</v>
      </c>
      <c r="N6414">
        <f>2025-Table1[[#This Row],[Year]]</f>
        <v>15</v>
      </c>
    </row>
    <row r="6415" spans="1:14" x14ac:dyDescent="0.3">
      <c r="A6415" t="s">
        <v>277</v>
      </c>
      <c r="B6415" t="s">
        <v>4098</v>
      </c>
      <c r="C6415">
        <v>2010</v>
      </c>
      <c r="D6415" s="3">
        <v>14</v>
      </c>
      <c r="E6415" s="3">
        <v>56700</v>
      </c>
      <c r="F6415" t="s">
        <v>25</v>
      </c>
      <c r="G6415" s="15">
        <f>IF(Table1[[#This Row],[Transmission]]="Manual", 0, 1)</f>
        <v>1</v>
      </c>
      <c r="H6415" t="s">
        <v>9475</v>
      </c>
      <c r="I6415" t="s">
        <v>14</v>
      </c>
      <c r="J6415" s="4">
        <v>45597</v>
      </c>
      <c r="K6415" t="s">
        <v>5826</v>
      </c>
      <c r="L6415" s="5">
        <v>135000</v>
      </c>
      <c r="M6415" s="28">
        <f t="shared" si="100"/>
        <v>135000</v>
      </c>
      <c r="N6415">
        <f>2025-Table1[[#This Row],[Year]]</f>
        <v>15</v>
      </c>
    </row>
    <row r="6416" spans="1:14" x14ac:dyDescent="0.3">
      <c r="A6416" t="s">
        <v>58</v>
      </c>
      <c r="B6416" t="s">
        <v>91</v>
      </c>
      <c r="C6416">
        <v>2017</v>
      </c>
      <c r="D6416" s="3">
        <v>7</v>
      </c>
      <c r="E6416" s="3">
        <v>95000</v>
      </c>
      <c r="F6416" t="s">
        <v>25</v>
      </c>
      <c r="G6416" s="15">
        <f>IF(Table1[[#This Row],[Transmission]]="Manual", 0, 1)</f>
        <v>1</v>
      </c>
      <c r="H6416" t="s">
        <v>9472</v>
      </c>
      <c r="I6416" t="s">
        <v>17</v>
      </c>
      <c r="J6416" s="4">
        <v>45597</v>
      </c>
      <c r="K6416" t="s">
        <v>5827</v>
      </c>
      <c r="L6416" s="5">
        <v>1700000</v>
      </c>
      <c r="M6416" s="28">
        <f t="shared" si="100"/>
        <v>1700000</v>
      </c>
      <c r="N6416">
        <f>2025-Table1[[#This Row],[Year]]</f>
        <v>8</v>
      </c>
    </row>
    <row r="6417" spans="1:14" x14ac:dyDescent="0.3">
      <c r="A6417" t="s">
        <v>15</v>
      </c>
      <c r="B6417" t="s">
        <v>588</v>
      </c>
      <c r="C6417">
        <v>2014</v>
      </c>
      <c r="D6417" s="3">
        <v>10</v>
      </c>
      <c r="E6417" s="3">
        <v>89000</v>
      </c>
      <c r="F6417" t="s">
        <v>25</v>
      </c>
      <c r="G6417" s="15">
        <f>IF(Table1[[#This Row],[Transmission]]="Manual", 0, 1)</f>
        <v>1</v>
      </c>
      <c r="H6417" t="s">
        <v>9475</v>
      </c>
      <c r="I6417" t="s">
        <v>2903</v>
      </c>
      <c r="J6417" s="4">
        <v>45597</v>
      </c>
      <c r="K6417" t="s">
        <v>5828</v>
      </c>
      <c r="L6417" s="5">
        <v>550000</v>
      </c>
      <c r="M6417" s="28">
        <f t="shared" si="100"/>
        <v>550000</v>
      </c>
      <c r="N6417">
        <f>2025-Table1[[#This Row],[Year]]</f>
        <v>11</v>
      </c>
    </row>
    <row r="6418" spans="1:14" x14ac:dyDescent="0.3">
      <c r="A6418" t="s">
        <v>21</v>
      </c>
      <c r="B6418" t="s">
        <v>111</v>
      </c>
      <c r="C6418">
        <v>2015</v>
      </c>
      <c r="D6418" s="3">
        <v>9</v>
      </c>
      <c r="E6418" s="3">
        <v>100000</v>
      </c>
      <c r="F6418" t="s">
        <v>25</v>
      </c>
      <c r="G6418" s="15">
        <f>IF(Table1[[#This Row],[Transmission]]="Manual", 0, 1)</f>
        <v>1</v>
      </c>
      <c r="H6418" t="s">
        <v>9475</v>
      </c>
      <c r="I6418" t="s">
        <v>2903</v>
      </c>
      <c r="J6418" s="4">
        <v>45597</v>
      </c>
      <c r="K6418" t="s">
        <v>4331</v>
      </c>
      <c r="L6418" s="5">
        <v>250000</v>
      </c>
      <c r="M6418" s="28">
        <f t="shared" si="100"/>
        <v>250000</v>
      </c>
      <c r="N6418">
        <f>2025-Table1[[#This Row],[Year]]</f>
        <v>10</v>
      </c>
    </row>
    <row r="6419" spans="1:14" x14ac:dyDescent="0.3">
      <c r="A6419" t="s">
        <v>21</v>
      </c>
      <c r="B6419" t="s">
        <v>31</v>
      </c>
      <c r="C6419">
        <v>2012</v>
      </c>
      <c r="D6419" s="3">
        <v>12</v>
      </c>
      <c r="E6419" s="3">
        <v>47259</v>
      </c>
      <c r="F6419" t="s">
        <v>13</v>
      </c>
      <c r="G6419" s="15">
        <f>IF(Table1[[#This Row],[Transmission]]="Manual", 0, 1)</f>
        <v>0</v>
      </c>
      <c r="H6419" t="s">
        <v>9475</v>
      </c>
      <c r="I6419" t="s">
        <v>2903</v>
      </c>
      <c r="J6419" s="4">
        <v>45597</v>
      </c>
      <c r="K6419" t="s">
        <v>5829</v>
      </c>
      <c r="L6419" s="5">
        <v>325000</v>
      </c>
      <c r="M6419" s="28">
        <f t="shared" si="100"/>
        <v>325000</v>
      </c>
      <c r="N6419">
        <f>2025-Table1[[#This Row],[Year]]</f>
        <v>13</v>
      </c>
    </row>
    <row r="6420" spans="1:14" x14ac:dyDescent="0.3">
      <c r="A6420" t="s">
        <v>11</v>
      </c>
      <c r="B6420" t="s">
        <v>12</v>
      </c>
      <c r="C6420">
        <v>2011</v>
      </c>
      <c r="D6420" s="3">
        <v>13</v>
      </c>
      <c r="E6420" s="3">
        <v>78000</v>
      </c>
      <c r="F6420" t="s">
        <v>13</v>
      </c>
      <c r="G6420" s="15">
        <f>IF(Table1[[#This Row],[Transmission]]="Manual", 0, 1)</f>
        <v>0</v>
      </c>
      <c r="H6420" t="s">
        <v>9475</v>
      </c>
      <c r="I6420" t="s">
        <v>14</v>
      </c>
      <c r="J6420" s="4">
        <v>45597</v>
      </c>
      <c r="K6420" t="s">
        <v>5830</v>
      </c>
      <c r="L6420" s="5">
        <v>215000</v>
      </c>
      <c r="M6420" s="28">
        <f t="shared" si="100"/>
        <v>215000</v>
      </c>
      <c r="N6420">
        <f>2025-Table1[[#This Row],[Year]]</f>
        <v>14</v>
      </c>
    </row>
    <row r="6421" spans="1:14" x14ac:dyDescent="0.3">
      <c r="A6421" t="s">
        <v>44</v>
      </c>
      <c r="B6421" t="s">
        <v>76</v>
      </c>
      <c r="C6421">
        <v>2019</v>
      </c>
      <c r="D6421" s="3">
        <v>5</v>
      </c>
      <c r="E6421" s="3">
        <v>60000</v>
      </c>
      <c r="F6421" t="s">
        <v>13</v>
      </c>
      <c r="G6421" s="15">
        <f>IF(Table1[[#This Row],[Transmission]]="Manual", 0, 1)</f>
        <v>0</v>
      </c>
      <c r="H6421" t="s">
        <v>9472</v>
      </c>
      <c r="I6421" t="s">
        <v>17</v>
      </c>
      <c r="J6421" s="4">
        <v>45597</v>
      </c>
      <c r="K6421" t="s">
        <v>2117</v>
      </c>
      <c r="L6421" s="5">
        <v>745000</v>
      </c>
      <c r="M6421" s="28">
        <f t="shared" si="100"/>
        <v>745000</v>
      </c>
      <c r="N6421">
        <f>2025-Table1[[#This Row],[Year]]</f>
        <v>6</v>
      </c>
    </row>
    <row r="6422" spans="1:14" x14ac:dyDescent="0.3">
      <c r="A6422" t="s">
        <v>21</v>
      </c>
      <c r="B6422" t="s">
        <v>276</v>
      </c>
      <c r="C6422">
        <v>2016</v>
      </c>
      <c r="D6422" s="3">
        <v>8</v>
      </c>
      <c r="E6422" s="3">
        <v>111000</v>
      </c>
      <c r="F6422" t="s">
        <v>25</v>
      </c>
      <c r="G6422" s="15">
        <f>IF(Table1[[#This Row],[Transmission]]="Manual", 0, 1)</f>
        <v>1</v>
      </c>
      <c r="H6422" t="s">
        <v>9475</v>
      </c>
      <c r="I6422" t="s">
        <v>2903</v>
      </c>
      <c r="J6422" s="4">
        <v>45597</v>
      </c>
      <c r="K6422" t="s">
        <v>5831</v>
      </c>
      <c r="L6422" s="5">
        <v>200000</v>
      </c>
      <c r="M6422" s="28">
        <f t="shared" si="100"/>
        <v>200000</v>
      </c>
      <c r="N6422">
        <f>2025-Table1[[#This Row],[Year]]</f>
        <v>9</v>
      </c>
    </row>
    <row r="6423" spans="1:14" x14ac:dyDescent="0.3">
      <c r="A6423" t="s">
        <v>44</v>
      </c>
      <c r="B6423" t="s">
        <v>133</v>
      </c>
      <c r="C6423">
        <v>2015</v>
      </c>
      <c r="D6423" s="3">
        <v>9</v>
      </c>
      <c r="E6423" s="3">
        <v>43000</v>
      </c>
      <c r="F6423" t="s">
        <v>13</v>
      </c>
      <c r="G6423" s="15">
        <f>IF(Table1[[#This Row],[Transmission]]="Manual", 0, 1)</f>
        <v>0</v>
      </c>
      <c r="H6423" t="s">
        <v>9475</v>
      </c>
      <c r="I6423" t="s">
        <v>14</v>
      </c>
      <c r="J6423" s="4">
        <v>45597</v>
      </c>
      <c r="K6423" t="s">
        <v>5832</v>
      </c>
      <c r="L6423" s="5">
        <v>349000</v>
      </c>
      <c r="M6423" s="28">
        <f t="shared" si="100"/>
        <v>349000</v>
      </c>
      <c r="N6423">
        <f>2025-Table1[[#This Row],[Year]]</f>
        <v>10</v>
      </c>
    </row>
    <row r="6424" spans="1:14" x14ac:dyDescent="0.3">
      <c r="A6424" t="s">
        <v>44</v>
      </c>
      <c r="B6424" t="s">
        <v>76</v>
      </c>
      <c r="C6424">
        <v>2022</v>
      </c>
      <c r="D6424" s="3">
        <v>2</v>
      </c>
      <c r="E6424" s="3">
        <v>17000</v>
      </c>
      <c r="F6424" t="s">
        <v>13</v>
      </c>
      <c r="G6424" s="15">
        <f>IF(Table1[[#This Row],[Transmission]]="Manual", 0, 1)</f>
        <v>0</v>
      </c>
      <c r="H6424" t="s">
        <v>9472</v>
      </c>
      <c r="I6424" t="s">
        <v>14</v>
      </c>
      <c r="J6424" s="4">
        <v>45444</v>
      </c>
      <c r="K6424" t="s">
        <v>5833</v>
      </c>
      <c r="L6424" s="5">
        <v>830000</v>
      </c>
      <c r="M6424" s="28">
        <f t="shared" si="100"/>
        <v>830000</v>
      </c>
      <c r="N6424">
        <f>2025-Table1[[#This Row],[Year]]</f>
        <v>3</v>
      </c>
    </row>
    <row r="6425" spans="1:14" x14ac:dyDescent="0.3">
      <c r="A6425" t="s">
        <v>44</v>
      </c>
      <c r="B6425" t="s">
        <v>133</v>
      </c>
      <c r="C6425">
        <v>2015</v>
      </c>
      <c r="D6425" s="3">
        <v>9</v>
      </c>
      <c r="E6425" s="3">
        <v>48000</v>
      </c>
      <c r="F6425" t="s">
        <v>13</v>
      </c>
      <c r="G6425" s="15">
        <f>IF(Table1[[#This Row],[Transmission]]="Manual", 0, 1)</f>
        <v>0</v>
      </c>
      <c r="H6425" t="s">
        <v>9472</v>
      </c>
      <c r="I6425" t="s">
        <v>14</v>
      </c>
      <c r="J6425" s="4">
        <v>45566</v>
      </c>
      <c r="K6425" t="s">
        <v>3846</v>
      </c>
      <c r="L6425" s="5">
        <v>365000</v>
      </c>
      <c r="M6425" s="28">
        <f t="shared" si="100"/>
        <v>365000</v>
      </c>
      <c r="N6425">
        <f>2025-Table1[[#This Row],[Year]]</f>
        <v>10</v>
      </c>
    </row>
    <row r="6426" spans="1:14" x14ac:dyDescent="0.3">
      <c r="A6426" t="s">
        <v>21</v>
      </c>
      <c r="B6426" t="s">
        <v>49</v>
      </c>
      <c r="C6426">
        <v>2016</v>
      </c>
      <c r="D6426" s="3">
        <v>8</v>
      </c>
      <c r="E6426" s="3">
        <v>62000</v>
      </c>
      <c r="F6426" t="s">
        <v>13</v>
      </c>
      <c r="G6426" s="15">
        <f>IF(Table1[[#This Row],[Transmission]]="Manual", 0, 1)</f>
        <v>0</v>
      </c>
      <c r="H6426" t="s">
        <v>9472</v>
      </c>
      <c r="I6426" t="s">
        <v>2903</v>
      </c>
      <c r="J6426" s="4">
        <v>45597</v>
      </c>
      <c r="K6426" t="s">
        <v>3761</v>
      </c>
      <c r="L6426" s="5">
        <v>619000</v>
      </c>
      <c r="M6426" s="28">
        <f t="shared" si="100"/>
        <v>619000</v>
      </c>
      <c r="N6426">
        <f>2025-Table1[[#This Row],[Year]]</f>
        <v>9</v>
      </c>
    </row>
    <row r="6427" spans="1:14" x14ac:dyDescent="0.3">
      <c r="A6427" t="s">
        <v>11</v>
      </c>
      <c r="B6427" t="s">
        <v>285</v>
      </c>
      <c r="C6427">
        <v>2021</v>
      </c>
      <c r="D6427" s="3">
        <v>3</v>
      </c>
      <c r="E6427" s="3">
        <v>32000</v>
      </c>
      <c r="F6427" t="s">
        <v>25</v>
      </c>
      <c r="G6427" s="15">
        <f>IF(Table1[[#This Row],[Transmission]]="Manual", 0, 1)</f>
        <v>1</v>
      </c>
      <c r="H6427" t="s">
        <v>9472</v>
      </c>
      <c r="I6427" t="s">
        <v>14</v>
      </c>
      <c r="J6427" s="4">
        <v>45597</v>
      </c>
      <c r="K6427" t="s">
        <v>5834</v>
      </c>
      <c r="L6427" s="5">
        <v>590000</v>
      </c>
      <c r="M6427" s="28">
        <f t="shared" si="100"/>
        <v>590000</v>
      </c>
      <c r="N6427">
        <f>2025-Table1[[#This Row],[Year]]</f>
        <v>4</v>
      </c>
    </row>
    <row r="6428" spans="1:14" x14ac:dyDescent="0.3">
      <c r="A6428" t="s">
        <v>277</v>
      </c>
      <c r="B6428" t="s">
        <v>1294</v>
      </c>
      <c r="C6428">
        <v>2010</v>
      </c>
      <c r="D6428" s="3">
        <v>14</v>
      </c>
      <c r="E6428" s="3">
        <v>93000</v>
      </c>
      <c r="F6428" t="s">
        <v>13</v>
      </c>
      <c r="G6428" s="15">
        <f>IF(Table1[[#This Row],[Transmission]]="Manual", 0, 1)</f>
        <v>0</v>
      </c>
      <c r="H6428" t="s">
        <v>9475</v>
      </c>
      <c r="I6428" t="s">
        <v>14</v>
      </c>
      <c r="J6428" s="4">
        <v>45597</v>
      </c>
      <c r="K6428" t="s">
        <v>5835</v>
      </c>
      <c r="L6428" s="5">
        <v>169000</v>
      </c>
      <c r="M6428" s="28">
        <f t="shared" si="100"/>
        <v>169000</v>
      </c>
      <c r="N6428">
        <f>2025-Table1[[#This Row],[Year]]</f>
        <v>15</v>
      </c>
    </row>
    <row r="6429" spans="1:14" x14ac:dyDescent="0.3">
      <c r="A6429" t="s">
        <v>44</v>
      </c>
      <c r="B6429" t="s">
        <v>1196</v>
      </c>
      <c r="C6429">
        <v>2019</v>
      </c>
      <c r="D6429" s="3">
        <v>5</v>
      </c>
      <c r="E6429" s="3">
        <v>34000</v>
      </c>
      <c r="F6429" t="s">
        <v>13</v>
      </c>
      <c r="G6429" s="15">
        <f>IF(Table1[[#This Row],[Transmission]]="Manual", 0, 1)</f>
        <v>0</v>
      </c>
      <c r="H6429" t="s">
        <v>9472</v>
      </c>
      <c r="I6429" t="s">
        <v>2903</v>
      </c>
      <c r="J6429" s="4">
        <v>45597</v>
      </c>
      <c r="K6429" t="s">
        <v>5836</v>
      </c>
      <c r="L6429" s="5">
        <v>489000</v>
      </c>
      <c r="M6429" s="28">
        <f t="shared" si="100"/>
        <v>489000</v>
      </c>
      <c r="N6429">
        <f>2025-Table1[[#This Row],[Year]]</f>
        <v>6</v>
      </c>
    </row>
    <row r="6430" spans="1:14" x14ac:dyDescent="0.3">
      <c r="A6430" t="s">
        <v>15</v>
      </c>
      <c r="B6430" t="s">
        <v>1917</v>
      </c>
      <c r="C6430">
        <v>2021</v>
      </c>
      <c r="D6430" s="3">
        <v>3</v>
      </c>
      <c r="E6430" s="3">
        <v>32000</v>
      </c>
      <c r="F6430" t="s">
        <v>25</v>
      </c>
      <c r="G6430" s="15">
        <f>IF(Table1[[#This Row],[Transmission]]="Manual", 0, 1)</f>
        <v>1</v>
      </c>
      <c r="H6430" t="s">
        <v>9472</v>
      </c>
      <c r="I6430" t="s">
        <v>14</v>
      </c>
      <c r="J6430" s="4">
        <v>45597</v>
      </c>
      <c r="K6430" t="s">
        <v>5837</v>
      </c>
      <c r="L6430" s="5">
        <v>1025000</v>
      </c>
      <c r="M6430" s="28">
        <f t="shared" si="100"/>
        <v>1025000</v>
      </c>
      <c r="N6430">
        <f>2025-Table1[[#This Row],[Year]]</f>
        <v>4</v>
      </c>
    </row>
    <row r="6431" spans="1:14" x14ac:dyDescent="0.3">
      <c r="A6431" t="s">
        <v>11</v>
      </c>
      <c r="B6431" t="s">
        <v>183</v>
      </c>
      <c r="C6431">
        <v>2016</v>
      </c>
      <c r="D6431" s="3">
        <v>8</v>
      </c>
      <c r="E6431" s="3">
        <v>90000</v>
      </c>
      <c r="F6431" t="s">
        <v>13</v>
      </c>
      <c r="G6431" s="15">
        <f>IF(Table1[[#This Row],[Transmission]]="Manual", 0, 1)</f>
        <v>0</v>
      </c>
      <c r="H6431" t="s">
        <v>9472</v>
      </c>
      <c r="I6431" t="s">
        <v>14</v>
      </c>
      <c r="J6431" s="4">
        <v>45597</v>
      </c>
      <c r="K6431" t="s">
        <v>3633</v>
      </c>
      <c r="L6431" s="5">
        <v>350000</v>
      </c>
      <c r="M6431" s="28">
        <f t="shared" si="100"/>
        <v>350000</v>
      </c>
      <c r="N6431">
        <f>2025-Table1[[#This Row],[Year]]</f>
        <v>9</v>
      </c>
    </row>
    <row r="6432" spans="1:14" x14ac:dyDescent="0.3">
      <c r="A6432" t="s">
        <v>21</v>
      </c>
      <c r="B6432" t="s">
        <v>194</v>
      </c>
      <c r="C6432">
        <v>2018</v>
      </c>
      <c r="D6432" s="3">
        <v>6</v>
      </c>
      <c r="E6432" s="3">
        <v>65000</v>
      </c>
      <c r="F6432" t="s">
        <v>25</v>
      </c>
      <c r="G6432" s="15">
        <f>IF(Table1[[#This Row],[Transmission]]="Manual", 0, 1)</f>
        <v>1</v>
      </c>
      <c r="H6432" t="s">
        <v>9472</v>
      </c>
      <c r="I6432" t="s">
        <v>2903</v>
      </c>
      <c r="J6432" s="4">
        <v>45597</v>
      </c>
      <c r="K6432" t="s">
        <v>5838</v>
      </c>
      <c r="L6432" s="5">
        <v>450000</v>
      </c>
      <c r="M6432" s="28">
        <f t="shared" si="100"/>
        <v>450000</v>
      </c>
      <c r="N6432">
        <f>2025-Table1[[#This Row],[Year]]</f>
        <v>7</v>
      </c>
    </row>
    <row r="6433" spans="1:14" x14ac:dyDescent="0.3">
      <c r="A6433" t="s">
        <v>21</v>
      </c>
      <c r="B6433" t="s">
        <v>194</v>
      </c>
      <c r="C6433">
        <v>2016</v>
      </c>
      <c r="D6433" s="3">
        <v>8</v>
      </c>
      <c r="E6433" s="3">
        <v>77718</v>
      </c>
      <c r="F6433" t="s">
        <v>13</v>
      </c>
      <c r="G6433" s="15">
        <f>IF(Table1[[#This Row],[Transmission]]="Manual", 0, 1)</f>
        <v>0</v>
      </c>
      <c r="H6433" t="s">
        <v>9472</v>
      </c>
      <c r="I6433" t="s">
        <v>2903</v>
      </c>
      <c r="J6433" s="4">
        <v>45597</v>
      </c>
      <c r="K6433" t="s">
        <v>5839</v>
      </c>
      <c r="L6433" s="5">
        <v>360000</v>
      </c>
      <c r="M6433" s="28">
        <f t="shared" si="100"/>
        <v>360000</v>
      </c>
      <c r="N6433">
        <f>2025-Table1[[#This Row],[Year]]</f>
        <v>9</v>
      </c>
    </row>
    <row r="6434" spans="1:14" x14ac:dyDescent="0.3">
      <c r="A6434" t="s">
        <v>113</v>
      </c>
      <c r="B6434" t="s">
        <v>612</v>
      </c>
      <c r="C6434">
        <v>2023</v>
      </c>
      <c r="D6434" s="3">
        <v>1</v>
      </c>
      <c r="E6434" s="3">
        <v>31500</v>
      </c>
      <c r="F6434" t="s">
        <v>13</v>
      </c>
      <c r="G6434" s="15">
        <f>IF(Table1[[#This Row],[Transmission]]="Manual", 0, 1)</f>
        <v>0</v>
      </c>
      <c r="H6434" t="s">
        <v>9472</v>
      </c>
      <c r="I6434" t="s">
        <v>17</v>
      </c>
      <c r="J6434" s="4">
        <v>45597</v>
      </c>
      <c r="K6434" t="s">
        <v>5840</v>
      </c>
      <c r="L6434" s="5">
        <v>1690000</v>
      </c>
      <c r="M6434" s="28">
        <f t="shared" si="100"/>
        <v>1690000</v>
      </c>
      <c r="N6434">
        <f>2025-Table1[[#This Row],[Year]]</f>
        <v>2</v>
      </c>
    </row>
    <row r="6435" spans="1:14" x14ac:dyDescent="0.3">
      <c r="A6435" t="s">
        <v>11</v>
      </c>
      <c r="B6435" t="s">
        <v>12</v>
      </c>
      <c r="C6435">
        <v>2010</v>
      </c>
      <c r="D6435" s="3">
        <v>14</v>
      </c>
      <c r="E6435" s="3">
        <v>51000</v>
      </c>
      <c r="F6435" t="s">
        <v>25</v>
      </c>
      <c r="G6435" s="15">
        <f>IF(Table1[[#This Row],[Transmission]]="Manual", 0, 1)</f>
        <v>1</v>
      </c>
      <c r="H6435" t="s">
        <v>9472</v>
      </c>
      <c r="I6435" t="s">
        <v>2903</v>
      </c>
      <c r="J6435" s="4">
        <v>45597</v>
      </c>
      <c r="K6435" t="s">
        <v>5841</v>
      </c>
      <c r="L6435" s="5">
        <v>192000</v>
      </c>
      <c r="M6435" s="28">
        <f t="shared" si="100"/>
        <v>192000</v>
      </c>
      <c r="N6435">
        <f>2025-Table1[[#This Row],[Year]]</f>
        <v>15</v>
      </c>
    </row>
    <row r="6436" spans="1:14" x14ac:dyDescent="0.3">
      <c r="A6436" t="s">
        <v>58</v>
      </c>
      <c r="B6436" t="s">
        <v>373</v>
      </c>
      <c r="C6436">
        <v>2012</v>
      </c>
      <c r="D6436" s="3">
        <v>12</v>
      </c>
      <c r="E6436" s="3">
        <v>67000</v>
      </c>
      <c r="F6436" t="s">
        <v>25</v>
      </c>
      <c r="G6436" s="15">
        <f>IF(Table1[[#This Row],[Transmission]]="Manual", 0, 1)</f>
        <v>1</v>
      </c>
      <c r="H6436" t="s">
        <v>9475</v>
      </c>
      <c r="I6436" t="s">
        <v>17</v>
      </c>
      <c r="J6436" s="4">
        <v>45597</v>
      </c>
      <c r="K6436" t="s">
        <v>5842</v>
      </c>
      <c r="L6436" s="5">
        <v>1100000</v>
      </c>
      <c r="M6436" s="28">
        <f t="shared" si="100"/>
        <v>1100000</v>
      </c>
      <c r="N6436">
        <f>2025-Table1[[#This Row],[Year]]</f>
        <v>13</v>
      </c>
    </row>
    <row r="6437" spans="1:14" x14ac:dyDescent="0.3">
      <c r="A6437" t="s">
        <v>21</v>
      </c>
      <c r="B6437" t="s">
        <v>194</v>
      </c>
      <c r="C6437">
        <v>2017</v>
      </c>
      <c r="D6437" s="3">
        <v>7</v>
      </c>
      <c r="E6437" s="3">
        <v>120000</v>
      </c>
      <c r="F6437" t="s">
        <v>25</v>
      </c>
      <c r="G6437" s="15">
        <f>IF(Table1[[#This Row],[Transmission]]="Manual", 0, 1)</f>
        <v>1</v>
      </c>
      <c r="H6437" t="s">
        <v>9475</v>
      </c>
      <c r="I6437" t="s">
        <v>2903</v>
      </c>
      <c r="J6437" s="4">
        <v>45597</v>
      </c>
      <c r="K6437" t="s">
        <v>206</v>
      </c>
      <c r="L6437" s="5">
        <v>280000</v>
      </c>
      <c r="M6437" s="28">
        <f t="shared" si="100"/>
        <v>280000</v>
      </c>
      <c r="N6437">
        <f>2025-Table1[[#This Row],[Year]]</f>
        <v>8</v>
      </c>
    </row>
    <row r="6438" spans="1:14" x14ac:dyDescent="0.3">
      <c r="A6438" t="s">
        <v>44</v>
      </c>
      <c r="B6438" t="s">
        <v>124</v>
      </c>
      <c r="C6438">
        <v>2011</v>
      </c>
      <c r="D6438" s="3">
        <v>13</v>
      </c>
      <c r="E6438" s="3">
        <v>59800</v>
      </c>
      <c r="F6438" t="s">
        <v>13</v>
      </c>
      <c r="G6438" s="15">
        <f>IF(Table1[[#This Row],[Transmission]]="Manual", 0, 1)</f>
        <v>0</v>
      </c>
      <c r="H6438" t="s">
        <v>9472</v>
      </c>
      <c r="I6438" t="s">
        <v>2903</v>
      </c>
      <c r="J6438" s="4">
        <v>45597</v>
      </c>
      <c r="K6438" t="s">
        <v>5843</v>
      </c>
      <c r="L6438" s="5">
        <v>165999</v>
      </c>
      <c r="M6438" s="28">
        <f t="shared" si="100"/>
        <v>165999</v>
      </c>
      <c r="N6438">
        <f>2025-Table1[[#This Row],[Year]]</f>
        <v>14</v>
      </c>
    </row>
    <row r="6439" spans="1:14" x14ac:dyDescent="0.3">
      <c r="A6439" t="s">
        <v>97</v>
      </c>
      <c r="B6439" t="s">
        <v>236</v>
      </c>
      <c r="C6439">
        <v>2015</v>
      </c>
      <c r="D6439" s="3">
        <v>9</v>
      </c>
      <c r="E6439" s="3">
        <v>39500</v>
      </c>
      <c r="F6439" t="s">
        <v>13</v>
      </c>
      <c r="G6439" s="15">
        <f>IF(Table1[[#This Row],[Transmission]]="Manual", 0, 1)</f>
        <v>0</v>
      </c>
      <c r="H6439" t="s">
        <v>9475</v>
      </c>
      <c r="I6439" t="s">
        <v>14</v>
      </c>
      <c r="J6439" s="4">
        <v>45597</v>
      </c>
      <c r="K6439" t="s">
        <v>5844</v>
      </c>
      <c r="L6439" s="5">
        <v>349000</v>
      </c>
      <c r="M6439" s="28">
        <f t="shared" si="100"/>
        <v>349000</v>
      </c>
      <c r="N6439">
        <f>2025-Table1[[#This Row],[Year]]</f>
        <v>10</v>
      </c>
    </row>
    <row r="6440" spans="1:14" x14ac:dyDescent="0.3">
      <c r="A6440" t="s">
        <v>113</v>
      </c>
      <c r="B6440" t="s">
        <v>396</v>
      </c>
      <c r="C6440">
        <v>2013</v>
      </c>
      <c r="D6440" s="3">
        <v>11</v>
      </c>
      <c r="E6440" s="3">
        <v>87000</v>
      </c>
      <c r="F6440" t="s">
        <v>13</v>
      </c>
      <c r="G6440" s="15">
        <f>IF(Table1[[#This Row],[Transmission]]="Manual", 0, 1)</f>
        <v>0</v>
      </c>
      <c r="H6440" t="s">
        <v>9475</v>
      </c>
      <c r="I6440" t="s">
        <v>17</v>
      </c>
      <c r="J6440" s="4">
        <v>45597</v>
      </c>
      <c r="K6440" t="s">
        <v>5845</v>
      </c>
      <c r="L6440" s="5">
        <v>575000</v>
      </c>
      <c r="M6440" s="28">
        <f t="shared" si="100"/>
        <v>575000</v>
      </c>
      <c r="N6440">
        <f>2025-Table1[[#This Row],[Year]]</f>
        <v>12</v>
      </c>
    </row>
    <row r="6441" spans="1:14" x14ac:dyDescent="0.3">
      <c r="A6441" t="s">
        <v>21</v>
      </c>
      <c r="B6441" t="s">
        <v>1275</v>
      </c>
      <c r="C6441">
        <v>2021</v>
      </c>
      <c r="D6441" s="3">
        <v>3</v>
      </c>
      <c r="E6441" s="3">
        <v>59000</v>
      </c>
      <c r="F6441" t="s">
        <v>13</v>
      </c>
      <c r="G6441" s="15">
        <f>IF(Table1[[#This Row],[Transmission]]="Manual", 0, 1)</f>
        <v>0</v>
      </c>
      <c r="H6441" t="s">
        <v>9475</v>
      </c>
      <c r="I6441" t="s">
        <v>2903</v>
      </c>
      <c r="J6441" s="4">
        <v>45597</v>
      </c>
      <c r="K6441" t="s">
        <v>5846</v>
      </c>
      <c r="L6441" s="5">
        <v>515000</v>
      </c>
      <c r="M6441" s="28">
        <f t="shared" si="100"/>
        <v>515000</v>
      </c>
      <c r="N6441">
        <f>2025-Table1[[#This Row],[Year]]</f>
        <v>4</v>
      </c>
    </row>
    <row r="6442" spans="1:14" x14ac:dyDescent="0.3">
      <c r="A6442" t="s">
        <v>11</v>
      </c>
      <c r="B6442" t="s">
        <v>185</v>
      </c>
      <c r="C6442">
        <v>2008</v>
      </c>
      <c r="D6442" s="3">
        <v>16</v>
      </c>
      <c r="E6442" s="3">
        <v>90000</v>
      </c>
      <c r="F6442" t="s">
        <v>13</v>
      </c>
      <c r="G6442" s="15">
        <f>IF(Table1[[#This Row],[Transmission]]="Manual", 0, 1)</f>
        <v>0</v>
      </c>
      <c r="H6442" t="s">
        <v>9475</v>
      </c>
      <c r="I6442" t="s">
        <v>14</v>
      </c>
      <c r="J6442" s="4">
        <v>45597</v>
      </c>
      <c r="K6442" t="s">
        <v>5847</v>
      </c>
      <c r="L6442" s="5">
        <v>145000</v>
      </c>
      <c r="M6442" s="28">
        <f t="shared" si="100"/>
        <v>145000</v>
      </c>
      <c r="N6442">
        <f>2025-Table1[[#This Row],[Year]]</f>
        <v>17</v>
      </c>
    </row>
    <row r="6443" spans="1:14" x14ac:dyDescent="0.3">
      <c r="A6443" t="s">
        <v>21</v>
      </c>
      <c r="B6443" t="s">
        <v>24</v>
      </c>
      <c r="C6443">
        <v>2021</v>
      </c>
      <c r="D6443" s="3">
        <v>3</v>
      </c>
      <c r="E6443" s="3">
        <v>47000</v>
      </c>
      <c r="F6443" t="s">
        <v>13</v>
      </c>
      <c r="G6443" s="15">
        <f>IF(Table1[[#This Row],[Transmission]]="Manual", 0, 1)</f>
        <v>0</v>
      </c>
      <c r="H6443" t="s">
        <v>9475</v>
      </c>
      <c r="I6443" t="s">
        <v>14</v>
      </c>
      <c r="J6443" s="4">
        <v>45597</v>
      </c>
      <c r="K6443" t="s">
        <v>5848</v>
      </c>
      <c r="L6443" s="5">
        <v>575000</v>
      </c>
      <c r="M6443" s="28">
        <f t="shared" si="100"/>
        <v>575000</v>
      </c>
      <c r="N6443">
        <f>2025-Table1[[#This Row],[Year]]</f>
        <v>4</v>
      </c>
    </row>
    <row r="6444" spans="1:14" x14ac:dyDescent="0.3">
      <c r="A6444" t="s">
        <v>21</v>
      </c>
      <c r="B6444" t="s">
        <v>49</v>
      </c>
      <c r="C6444">
        <v>2020</v>
      </c>
      <c r="D6444" s="3">
        <v>4</v>
      </c>
      <c r="E6444" s="3">
        <v>62000</v>
      </c>
      <c r="F6444" t="s">
        <v>13</v>
      </c>
      <c r="G6444" s="15">
        <f>IF(Table1[[#This Row],[Transmission]]="Manual", 0, 1)</f>
        <v>0</v>
      </c>
      <c r="H6444" t="s">
        <v>9472</v>
      </c>
      <c r="I6444" t="s">
        <v>2903</v>
      </c>
      <c r="J6444" s="4">
        <v>45597</v>
      </c>
      <c r="K6444" t="s">
        <v>3776</v>
      </c>
      <c r="L6444" s="5">
        <v>975000</v>
      </c>
      <c r="M6444" s="28">
        <f t="shared" si="100"/>
        <v>975000</v>
      </c>
      <c r="N6444">
        <f>2025-Table1[[#This Row],[Year]]</f>
        <v>5</v>
      </c>
    </row>
    <row r="6445" spans="1:14" x14ac:dyDescent="0.3">
      <c r="A6445" t="s">
        <v>44</v>
      </c>
      <c r="B6445" t="s">
        <v>89</v>
      </c>
      <c r="C6445">
        <v>2017</v>
      </c>
      <c r="D6445" s="3">
        <v>7</v>
      </c>
      <c r="E6445" s="3">
        <v>89410</v>
      </c>
      <c r="F6445" t="s">
        <v>13</v>
      </c>
      <c r="G6445" s="15">
        <f>IF(Table1[[#This Row],[Transmission]]="Manual", 0, 1)</f>
        <v>0</v>
      </c>
      <c r="H6445" t="s">
        <v>9472</v>
      </c>
      <c r="I6445" t="s">
        <v>17</v>
      </c>
      <c r="J6445" s="4">
        <v>45597</v>
      </c>
      <c r="K6445" t="s">
        <v>5849</v>
      </c>
      <c r="L6445" s="5">
        <v>790000</v>
      </c>
      <c r="M6445" s="28">
        <f t="shared" si="100"/>
        <v>790000</v>
      </c>
      <c r="N6445">
        <f>2025-Table1[[#This Row],[Year]]</f>
        <v>8</v>
      </c>
    </row>
    <row r="6446" spans="1:14" x14ac:dyDescent="0.3">
      <c r="A6446" t="s">
        <v>11</v>
      </c>
      <c r="B6446" t="s">
        <v>185</v>
      </c>
      <c r="C6446">
        <v>2010</v>
      </c>
      <c r="D6446" s="3">
        <v>14</v>
      </c>
      <c r="E6446" s="3">
        <v>100000</v>
      </c>
      <c r="F6446" t="s">
        <v>25</v>
      </c>
      <c r="G6446" s="15">
        <f>IF(Table1[[#This Row],[Transmission]]="Manual", 0, 1)</f>
        <v>1</v>
      </c>
      <c r="H6446" t="s">
        <v>9475</v>
      </c>
      <c r="I6446" t="s">
        <v>2903</v>
      </c>
      <c r="J6446" s="4">
        <v>45597</v>
      </c>
      <c r="K6446" t="s">
        <v>5850</v>
      </c>
      <c r="L6446" s="5">
        <v>180000</v>
      </c>
      <c r="M6446" s="28">
        <f t="shared" si="100"/>
        <v>180000</v>
      </c>
      <c r="N6446">
        <f>2025-Table1[[#This Row],[Year]]</f>
        <v>15</v>
      </c>
    </row>
    <row r="6447" spans="1:14" x14ac:dyDescent="0.3">
      <c r="A6447" t="s">
        <v>11</v>
      </c>
      <c r="B6447" t="s">
        <v>285</v>
      </c>
      <c r="C6447">
        <v>2021</v>
      </c>
      <c r="D6447" s="3">
        <v>3</v>
      </c>
      <c r="E6447" s="3">
        <v>52689</v>
      </c>
      <c r="F6447" t="s">
        <v>25</v>
      </c>
      <c r="G6447" s="15">
        <f>IF(Table1[[#This Row],[Transmission]]="Manual", 0, 1)</f>
        <v>1</v>
      </c>
      <c r="H6447" t="s">
        <v>9472</v>
      </c>
      <c r="I6447" t="s">
        <v>14</v>
      </c>
      <c r="J6447" s="4">
        <v>45597</v>
      </c>
      <c r="K6447" t="s">
        <v>4913</v>
      </c>
      <c r="L6447" s="5">
        <v>710000</v>
      </c>
      <c r="M6447" s="28">
        <f t="shared" si="100"/>
        <v>710000</v>
      </c>
      <c r="N6447">
        <f>2025-Table1[[#This Row],[Year]]</f>
        <v>4</v>
      </c>
    </row>
    <row r="6448" spans="1:14" x14ac:dyDescent="0.3">
      <c r="A6448" t="s">
        <v>334</v>
      </c>
      <c r="B6448" t="s">
        <v>335</v>
      </c>
      <c r="C6448">
        <v>2014</v>
      </c>
      <c r="D6448" s="3">
        <v>10</v>
      </c>
      <c r="E6448" s="3">
        <v>68000</v>
      </c>
      <c r="F6448" t="s">
        <v>25</v>
      </c>
      <c r="G6448" s="15">
        <f>IF(Table1[[#This Row],[Transmission]]="Manual", 0, 1)</f>
        <v>1</v>
      </c>
      <c r="H6448" t="s">
        <v>9475</v>
      </c>
      <c r="I6448" t="s">
        <v>17</v>
      </c>
      <c r="J6448" s="4">
        <v>45597</v>
      </c>
      <c r="K6448" t="s">
        <v>5851</v>
      </c>
      <c r="L6448" s="5">
        <v>1025000</v>
      </c>
      <c r="M6448" s="28">
        <f t="shared" si="100"/>
        <v>1025000</v>
      </c>
      <c r="N6448">
        <f>2025-Table1[[#This Row],[Year]]</f>
        <v>11</v>
      </c>
    </row>
    <row r="6449" spans="1:14" x14ac:dyDescent="0.3">
      <c r="A6449" t="s">
        <v>21</v>
      </c>
      <c r="B6449" t="s">
        <v>231</v>
      </c>
      <c r="C6449">
        <v>2009</v>
      </c>
      <c r="D6449" s="3">
        <v>15</v>
      </c>
      <c r="E6449" s="3">
        <v>76000</v>
      </c>
      <c r="F6449" t="s">
        <v>13</v>
      </c>
      <c r="G6449" s="15">
        <f>IF(Table1[[#This Row],[Transmission]]="Manual", 0, 1)</f>
        <v>0</v>
      </c>
      <c r="H6449" t="s">
        <v>9475</v>
      </c>
      <c r="I6449" t="s">
        <v>2903</v>
      </c>
      <c r="J6449" s="4">
        <v>45597</v>
      </c>
      <c r="K6449" t="s">
        <v>5852</v>
      </c>
      <c r="L6449" s="5">
        <v>175000</v>
      </c>
      <c r="M6449" s="28">
        <f t="shared" si="100"/>
        <v>175000</v>
      </c>
      <c r="N6449">
        <f>2025-Table1[[#This Row],[Year]]</f>
        <v>16</v>
      </c>
    </row>
    <row r="6450" spans="1:14" x14ac:dyDescent="0.3">
      <c r="A6450" t="s">
        <v>18</v>
      </c>
      <c r="B6450" t="s">
        <v>516</v>
      </c>
      <c r="C6450">
        <v>2019</v>
      </c>
      <c r="D6450" s="3">
        <v>5</v>
      </c>
      <c r="E6450" s="3">
        <v>92000</v>
      </c>
      <c r="F6450" t="s">
        <v>25</v>
      </c>
      <c r="G6450" s="15">
        <f>IF(Table1[[#This Row],[Transmission]]="Manual", 0, 1)</f>
        <v>1</v>
      </c>
      <c r="H6450" t="s">
        <v>9475</v>
      </c>
      <c r="I6450" t="s">
        <v>17</v>
      </c>
      <c r="J6450" s="4">
        <v>45597</v>
      </c>
      <c r="K6450" t="s">
        <v>5853</v>
      </c>
      <c r="L6450" s="5">
        <v>640000</v>
      </c>
      <c r="M6450" s="28">
        <f t="shared" si="100"/>
        <v>640000</v>
      </c>
      <c r="N6450">
        <f>2025-Table1[[#This Row],[Year]]</f>
        <v>6</v>
      </c>
    </row>
    <row r="6451" spans="1:14" x14ac:dyDescent="0.3">
      <c r="A6451" t="s">
        <v>21</v>
      </c>
      <c r="B6451" t="s">
        <v>24</v>
      </c>
      <c r="C6451">
        <v>2018</v>
      </c>
      <c r="D6451" s="3">
        <v>6</v>
      </c>
      <c r="E6451" s="3">
        <v>54000</v>
      </c>
      <c r="F6451" t="s">
        <v>13</v>
      </c>
      <c r="G6451" s="15">
        <f>IF(Table1[[#This Row],[Transmission]]="Manual", 0, 1)</f>
        <v>0</v>
      </c>
      <c r="H6451" t="s">
        <v>9472</v>
      </c>
      <c r="I6451" t="s">
        <v>17</v>
      </c>
      <c r="J6451" s="4">
        <v>45566</v>
      </c>
      <c r="K6451" t="s">
        <v>5854</v>
      </c>
      <c r="L6451" s="5">
        <v>670000</v>
      </c>
      <c r="M6451" s="28">
        <f t="shared" si="100"/>
        <v>670000</v>
      </c>
      <c r="N6451">
        <f>2025-Table1[[#This Row],[Year]]</f>
        <v>7</v>
      </c>
    </row>
    <row r="6452" spans="1:14" x14ac:dyDescent="0.3">
      <c r="A6452" t="s">
        <v>18</v>
      </c>
      <c r="B6452" t="s">
        <v>19</v>
      </c>
      <c r="C6452">
        <v>2015</v>
      </c>
      <c r="D6452" s="3">
        <v>9</v>
      </c>
      <c r="E6452" s="3">
        <v>66000</v>
      </c>
      <c r="F6452" t="s">
        <v>13</v>
      </c>
      <c r="G6452" s="15">
        <f>IF(Table1[[#This Row],[Transmission]]="Manual", 0, 1)</f>
        <v>0</v>
      </c>
      <c r="H6452" t="s">
        <v>9475</v>
      </c>
      <c r="I6452" t="s">
        <v>17</v>
      </c>
      <c r="J6452" s="4">
        <v>45597</v>
      </c>
      <c r="K6452" t="s">
        <v>5855</v>
      </c>
      <c r="L6452" s="5">
        <v>490000</v>
      </c>
      <c r="M6452" s="28">
        <f t="shared" si="100"/>
        <v>490000</v>
      </c>
      <c r="N6452">
        <f>2025-Table1[[#This Row],[Year]]</f>
        <v>10</v>
      </c>
    </row>
    <row r="6453" spans="1:14" x14ac:dyDescent="0.3">
      <c r="A6453" t="s">
        <v>44</v>
      </c>
      <c r="B6453" t="s">
        <v>83</v>
      </c>
      <c r="C6453">
        <v>2019</v>
      </c>
      <c r="D6453" s="3">
        <v>5</v>
      </c>
      <c r="E6453" s="3">
        <v>45000</v>
      </c>
      <c r="F6453" t="s">
        <v>25</v>
      </c>
      <c r="G6453" s="15">
        <f>IF(Table1[[#This Row],[Transmission]]="Manual", 0, 1)</f>
        <v>1</v>
      </c>
      <c r="H6453" t="s">
        <v>9472</v>
      </c>
      <c r="I6453" t="s">
        <v>14</v>
      </c>
      <c r="J6453" s="4">
        <v>45597</v>
      </c>
      <c r="K6453" t="s">
        <v>5856</v>
      </c>
      <c r="L6453" s="5">
        <v>725000</v>
      </c>
      <c r="M6453" s="28">
        <f t="shared" si="100"/>
        <v>725000</v>
      </c>
      <c r="N6453">
        <f>2025-Table1[[#This Row],[Year]]</f>
        <v>6</v>
      </c>
    </row>
    <row r="6454" spans="1:14" x14ac:dyDescent="0.3">
      <c r="A6454" t="s">
        <v>58</v>
      </c>
      <c r="B6454" t="s">
        <v>373</v>
      </c>
      <c r="C6454">
        <v>2012</v>
      </c>
      <c r="D6454" s="3">
        <v>12</v>
      </c>
      <c r="E6454" s="3">
        <v>86310</v>
      </c>
      <c r="F6454" t="s">
        <v>13</v>
      </c>
      <c r="G6454" s="15">
        <f>IF(Table1[[#This Row],[Transmission]]="Manual", 0, 1)</f>
        <v>0</v>
      </c>
      <c r="H6454" t="s">
        <v>9472</v>
      </c>
      <c r="I6454" t="s">
        <v>17</v>
      </c>
      <c r="J6454" s="4">
        <v>45597</v>
      </c>
      <c r="K6454" t="s">
        <v>5857</v>
      </c>
      <c r="L6454" s="5">
        <v>950000</v>
      </c>
      <c r="M6454" s="28">
        <f t="shared" si="100"/>
        <v>950000</v>
      </c>
      <c r="N6454">
        <f>2025-Table1[[#This Row],[Year]]</f>
        <v>13</v>
      </c>
    </row>
    <row r="6455" spans="1:14" x14ac:dyDescent="0.3">
      <c r="A6455" t="s">
        <v>44</v>
      </c>
      <c r="B6455" t="s">
        <v>116</v>
      </c>
      <c r="C6455">
        <v>2013</v>
      </c>
      <c r="D6455" s="3">
        <v>11</v>
      </c>
      <c r="E6455" s="3">
        <v>58836</v>
      </c>
      <c r="F6455" t="s">
        <v>13</v>
      </c>
      <c r="G6455" s="15">
        <f>IF(Table1[[#This Row],[Transmission]]="Manual", 0, 1)</f>
        <v>0</v>
      </c>
      <c r="H6455" t="s">
        <v>9475</v>
      </c>
      <c r="I6455" t="s">
        <v>14</v>
      </c>
      <c r="J6455" s="4">
        <v>45597</v>
      </c>
      <c r="K6455" t="s">
        <v>3246</v>
      </c>
      <c r="L6455" s="5">
        <v>235000</v>
      </c>
      <c r="M6455" s="28">
        <f t="shared" si="100"/>
        <v>235000</v>
      </c>
      <c r="N6455">
        <f>2025-Table1[[#This Row],[Year]]</f>
        <v>12</v>
      </c>
    </row>
    <row r="6456" spans="1:14" x14ac:dyDescent="0.3">
      <c r="A6456" t="s">
        <v>15</v>
      </c>
      <c r="B6456" t="s">
        <v>588</v>
      </c>
      <c r="C6456">
        <v>2017</v>
      </c>
      <c r="D6456" s="3">
        <v>7</v>
      </c>
      <c r="E6456" s="3">
        <v>100000</v>
      </c>
      <c r="F6456" t="s">
        <v>25</v>
      </c>
      <c r="G6456" s="15">
        <f>IF(Table1[[#This Row],[Transmission]]="Manual", 0, 1)</f>
        <v>1</v>
      </c>
      <c r="H6456" t="s">
        <v>9475</v>
      </c>
      <c r="I6456" t="s">
        <v>14</v>
      </c>
      <c r="J6456" s="4">
        <v>45597</v>
      </c>
      <c r="K6456" t="s">
        <v>3034</v>
      </c>
      <c r="L6456" s="5">
        <v>895000</v>
      </c>
      <c r="M6456" s="28">
        <f t="shared" si="100"/>
        <v>895000</v>
      </c>
      <c r="N6456">
        <f>2025-Table1[[#This Row],[Year]]</f>
        <v>8</v>
      </c>
    </row>
    <row r="6457" spans="1:14" x14ac:dyDescent="0.3">
      <c r="A6457" t="s">
        <v>113</v>
      </c>
      <c r="B6457" t="s">
        <v>994</v>
      </c>
      <c r="C6457">
        <v>2021</v>
      </c>
      <c r="D6457" s="3">
        <v>3</v>
      </c>
      <c r="E6457" s="3">
        <v>69846</v>
      </c>
      <c r="F6457" t="s">
        <v>25</v>
      </c>
      <c r="G6457" s="15">
        <f>IF(Table1[[#This Row],[Transmission]]="Manual", 0, 1)</f>
        <v>1</v>
      </c>
      <c r="H6457" t="s">
        <v>9472</v>
      </c>
      <c r="I6457" t="s">
        <v>17</v>
      </c>
      <c r="J6457" s="4">
        <v>45597</v>
      </c>
      <c r="K6457" t="s">
        <v>5858</v>
      </c>
      <c r="L6457" s="5">
        <v>1090000</v>
      </c>
      <c r="M6457" s="28">
        <f t="shared" si="100"/>
        <v>1090000</v>
      </c>
      <c r="N6457">
        <f>2025-Table1[[#This Row],[Year]]</f>
        <v>4</v>
      </c>
    </row>
    <row r="6458" spans="1:14" x14ac:dyDescent="0.3">
      <c r="A6458" t="s">
        <v>21</v>
      </c>
      <c r="B6458" t="s">
        <v>231</v>
      </c>
      <c r="C6458">
        <v>2015</v>
      </c>
      <c r="D6458" s="3">
        <v>9</v>
      </c>
      <c r="E6458" s="3">
        <v>150000</v>
      </c>
      <c r="F6458" t="s">
        <v>25</v>
      </c>
      <c r="G6458" s="15">
        <f>IF(Table1[[#This Row],[Transmission]]="Manual", 0, 1)</f>
        <v>1</v>
      </c>
      <c r="H6458" t="s">
        <v>9475</v>
      </c>
      <c r="I6458" t="s">
        <v>14</v>
      </c>
      <c r="J6458" s="4">
        <v>45597</v>
      </c>
      <c r="K6458" t="s">
        <v>5859</v>
      </c>
      <c r="L6458" s="5">
        <v>170000</v>
      </c>
      <c r="M6458" s="28">
        <f t="shared" si="100"/>
        <v>170000</v>
      </c>
      <c r="N6458">
        <f>2025-Table1[[#This Row],[Year]]</f>
        <v>10</v>
      </c>
    </row>
    <row r="6459" spans="1:14" x14ac:dyDescent="0.3">
      <c r="A6459" t="s">
        <v>44</v>
      </c>
      <c r="B6459" t="s">
        <v>79</v>
      </c>
      <c r="C6459">
        <v>2018</v>
      </c>
      <c r="D6459" s="3">
        <v>6</v>
      </c>
      <c r="E6459" s="3">
        <v>95000</v>
      </c>
      <c r="F6459" t="s">
        <v>13</v>
      </c>
      <c r="G6459" s="15">
        <f>IF(Table1[[#This Row],[Transmission]]="Manual", 0, 1)</f>
        <v>0</v>
      </c>
      <c r="H6459" t="s">
        <v>9472</v>
      </c>
      <c r="I6459" t="s">
        <v>17</v>
      </c>
      <c r="J6459" s="4">
        <v>45597</v>
      </c>
      <c r="K6459" t="s">
        <v>5860</v>
      </c>
      <c r="L6459" s="5">
        <v>899000</v>
      </c>
      <c r="M6459" s="28">
        <f t="shared" si="100"/>
        <v>899000</v>
      </c>
      <c r="N6459">
        <f>2025-Table1[[#This Row],[Year]]</f>
        <v>7</v>
      </c>
    </row>
    <row r="6460" spans="1:14" x14ac:dyDescent="0.3">
      <c r="A6460" t="s">
        <v>15</v>
      </c>
      <c r="B6460" t="s">
        <v>588</v>
      </c>
      <c r="C6460">
        <v>2012</v>
      </c>
      <c r="D6460" s="3">
        <v>12</v>
      </c>
      <c r="E6460" s="3">
        <v>56000</v>
      </c>
      <c r="F6460" t="s">
        <v>25</v>
      </c>
      <c r="G6460" s="15">
        <f>IF(Table1[[#This Row],[Transmission]]="Manual", 0, 1)</f>
        <v>1</v>
      </c>
      <c r="H6460" t="s">
        <v>9475</v>
      </c>
      <c r="I6460" t="s">
        <v>2903</v>
      </c>
      <c r="J6460" s="4">
        <v>45597</v>
      </c>
      <c r="K6460" t="s">
        <v>4289</v>
      </c>
      <c r="L6460" s="5">
        <v>365000</v>
      </c>
      <c r="M6460" s="28">
        <f t="shared" si="100"/>
        <v>365000</v>
      </c>
      <c r="N6460">
        <f>2025-Table1[[#This Row],[Year]]</f>
        <v>13</v>
      </c>
    </row>
    <row r="6461" spans="1:14" x14ac:dyDescent="0.3">
      <c r="A6461" t="s">
        <v>21</v>
      </c>
      <c r="B6461" t="s">
        <v>231</v>
      </c>
      <c r="C6461">
        <v>2019</v>
      </c>
      <c r="D6461" s="3">
        <v>5</v>
      </c>
      <c r="E6461" s="3">
        <v>26000</v>
      </c>
      <c r="F6461" t="s">
        <v>13</v>
      </c>
      <c r="G6461" s="15">
        <f>IF(Table1[[#This Row],[Transmission]]="Manual", 0, 1)</f>
        <v>0</v>
      </c>
      <c r="H6461" t="s">
        <v>9472</v>
      </c>
      <c r="I6461" t="s">
        <v>14</v>
      </c>
      <c r="J6461" s="4">
        <v>45597</v>
      </c>
      <c r="K6461" t="s">
        <v>5861</v>
      </c>
      <c r="L6461" s="5">
        <v>330000</v>
      </c>
      <c r="M6461" s="28">
        <f t="shared" si="100"/>
        <v>330000</v>
      </c>
      <c r="N6461">
        <f>2025-Table1[[#This Row],[Year]]</f>
        <v>6</v>
      </c>
    </row>
    <row r="6462" spans="1:14" x14ac:dyDescent="0.3">
      <c r="A6462" t="s">
        <v>15</v>
      </c>
      <c r="B6462" t="s">
        <v>588</v>
      </c>
      <c r="C6462">
        <v>2012</v>
      </c>
      <c r="D6462" s="3">
        <v>12</v>
      </c>
      <c r="E6462" s="3">
        <v>115000</v>
      </c>
      <c r="F6462" t="s">
        <v>13</v>
      </c>
      <c r="G6462" s="15">
        <f>IF(Table1[[#This Row],[Transmission]]="Manual", 0, 1)</f>
        <v>0</v>
      </c>
      <c r="H6462" t="s">
        <v>9475</v>
      </c>
      <c r="I6462" t="s">
        <v>17</v>
      </c>
      <c r="J6462" s="4">
        <v>45597</v>
      </c>
      <c r="K6462" t="s">
        <v>5862</v>
      </c>
      <c r="L6462" s="5">
        <v>415000</v>
      </c>
      <c r="M6462" s="28">
        <f t="shared" si="100"/>
        <v>415000</v>
      </c>
      <c r="N6462">
        <f>2025-Table1[[#This Row],[Year]]</f>
        <v>13</v>
      </c>
    </row>
    <row r="6463" spans="1:14" x14ac:dyDescent="0.3">
      <c r="A6463" t="s">
        <v>21</v>
      </c>
      <c r="B6463" t="s">
        <v>366</v>
      </c>
      <c r="C6463">
        <v>2021</v>
      </c>
      <c r="D6463" s="3">
        <v>3</v>
      </c>
      <c r="E6463" s="3">
        <v>31000</v>
      </c>
      <c r="F6463" t="s">
        <v>13</v>
      </c>
      <c r="G6463" s="15">
        <f>IF(Table1[[#This Row],[Transmission]]="Manual", 0, 1)</f>
        <v>0</v>
      </c>
      <c r="H6463" t="s">
        <v>9472</v>
      </c>
      <c r="I6463" t="s">
        <v>14</v>
      </c>
      <c r="J6463" s="4">
        <v>45597</v>
      </c>
      <c r="K6463" t="s">
        <v>5863</v>
      </c>
      <c r="L6463" s="5">
        <v>745000</v>
      </c>
      <c r="M6463" s="28">
        <f t="shared" si="100"/>
        <v>745000</v>
      </c>
      <c r="N6463">
        <f>2025-Table1[[#This Row],[Year]]</f>
        <v>4</v>
      </c>
    </row>
    <row r="6464" spans="1:14" x14ac:dyDescent="0.3">
      <c r="A6464" t="s">
        <v>101</v>
      </c>
      <c r="B6464" t="s">
        <v>337</v>
      </c>
      <c r="C6464">
        <v>2018</v>
      </c>
      <c r="D6464" s="3">
        <v>6</v>
      </c>
      <c r="E6464" s="3">
        <v>77400</v>
      </c>
      <c r="F6464" t="s">
        <v>13</v>
      </c>
      <c r="G6464" s="15">
        <f>IF(Table1[[#This Row],[Transmission]]="Manual", 0, 1)</f>
        <v>0</v>
      </c>
      <c r="H6464" t="s">
        <v>9472</v>
      </c>
      <c r="I6464" t="s">
        <v>17</v>
      </c>
      <c r="J6464" s="4">
        <v>45597</v>
      </c>
      <c r="K6464" t="s">
        <v>5864</v>
      </c>
      <c r="L6464" s="5">
        <v>495000</v>
      </c>
      <c r="M6464" s="28">
        <f t="shared" si="100"/>
        <v>495000</v>
      </c>
      <c r="N6464">
        <f>2025-Table1[[#This Row],[Year]]</f>
        <v>7</v>
      </c>
    </row>
    <row r="6465" spans="1:14" x14ac:dyDescent="0.3">
      <c r="A6465" t="s">
        <v>113</v>
      </c>
      <c r="B6465" t="s">
        <v>1339</v>
      </c>
      <c r="C6465">
        <v>2020</v>
      </c>
      <c r="D6465" s="3">
        <v>4</v>
      </c>
      <c r="E6465" s="3">
        <v>52000</v>
      </c>
      <c r="F6465" t="s">
        <v>25</v>
      </c>
      <c r="G6465" s="15">
        <f>IF(Table1[[#This Row],[Transmission]]="Manual", 0, 1)</f>
        <v>1</v>
      </c>
      <c r="H6465" t="s">
        <v>9472</v>
      </c>
      <c r="I6465" t="s">
        <v>17</v>
      </c>
      <c r="J6465" s="4">
        <v>45597</v>
      </c>
      <c r="K6465" t="s">
        <v>1459</v>
      </c>
      <c r="L6465" s="5">
        <v>950000</v>
      </c>
      <c r="M6465" s="28">
        <f t="shared" si="100"/>
        <v>950000</v>
      </c>
      <c r="N6465">
        <f>2025-Table1[[#This Row],[Year]]</f>
        <v>5</v>
      </c>
    </row>
    <row r="6466" spans="1:14" x14ac:dyDescent="0.3">
      <c r="A6466" t="s">
        <v>21</v>
      </c>
      <c r="B6466" t="s">
        <v>22</v>
      </c>
      <c r="C6466">
        <v>2017</v>
      </c>
      <c r="D6466" s="3">
        <v>7</v>
      </c>
      <c r="E6466" s="3">
        <v>72000</v>
      </c>
      <c r="F6466" t="s">
        <v>13</v>
      </c>
      <c r="G6466" s="15">
        <f>IF(Table1[[#This Row],[Transmission]]="Manual", 0, 1)</f>
        <v>0</v>
      </c>
      <c r="H6466" t="s">
        <v>9475</v>
      </c>
      <c r="I6466" t="s">
        <v>14</v>
      </c>
      <c r="J6466" s="4">
        <v>45597</v>
      </c>
      <c r="K6466" t="s">
        <v>5865</v>
      </c>
      <c r="L6466" s="5">
        <v>540000</v>
      </c>
      <c r="M6466" s="28">
        <f t="shared" si="100"/>
        <v>540000</v>
      </c>
      <c r="N6466">
        <f>2025-Table1[[#This Row],[Year]]</f>
        <v>8</v>
      </c>
    </row>
    <row r="6467" spans="1:14" x14ac:dyDescent="0.3">
      <c r="A6467" t="s">
        <v>21</v>
      </c>
      <c r="B6467" t="s">
        <v>298</v>
      </c>
      <c r="C6467">
        <v>2012</v>
      </c>
      <c r="D6467" s="3">
        <v>12</v>
      </c>
      <c r="E6467" s="3">
        <v>90000</v>
      </c>
      <c r="F6467" t="s">
        <v>13</v>
      </c>
      <c r="G6467" s="15">
        <f>IF(Table1[[#This Row],[Transmission]]="Manual", 0, 1)</f>
        <v>0</v>
      </c>
      <c r="H6467" t="s">
        <v>9475</v>
      </c>
      <c r="I6467" t="s">
        <v>2903</v>
      </c>
      <c r="J6467" s="4">
        <v>45597</v>
      </c>
      <c r="K6467" t="s">
        <v>5163</v>
      </c>
      <c r="L6467" s="5">
        <v>125000</v>
      </c>
      <c r="M6467" s="28">
        <f t="shared" ref="M6467:M6530" si="101">VALUE(SUBSTITUTE(SUBSTITUTE(L6467,"₹"," "),",",""))</f>
        <v>125000</v>
      </c>
      <c r="N6467">
        <f>2025-Table1[[#This Row],[Year]]</f>
        <v>13</v>
      </c>
    </row>
    <row r="6468" spans="1:14" x14ac:dyDescent="0.3">
      <c r="A6468" t="s">
        <v>15</v>
      </c>
      <c r="B6468" t="s">
        <v>16</v>
      </c>
      <c r="C6468">
        <v>2011</v>
      </c>
      <c r="D6468" s="3">
        <v>13</v>
      </c>
      <c r="E6468" s="3">
        <v>105000</v>
      </c>
      <c r="F6468" t="s">
        <v>13</v>
      </c>
      <c r="G6468" s="15">
        <f>IF(Table1[[#This Row],[Transmission]]="Manual", 0, 1)</f>
        <v>0</v>
      </c>
      <c r="H6468" t="s">
        <v>9475</v>
      </c>
      <c r="I6468" t="s">
        <v>17</v>
      </c>
      <c r="J6468" s="4">
        <v>45597</v>
      </c>
      <c r="K6468" t="s">
        <v>5866</v>
      </c>
      <c r="L6468" s="5">
        <v>421000</v>
      </c>
      <c r="M6468" s="28">
        <f t="shared" si="101"/>
        <v>421000</v>
      </c>
      <c r="N6468">
        <f>2025-Table1[[#This Row],[Year]]</f>
        <v>14</v>
      </c>
    </row>
    <row r="6469" spans="1:14" x14ac:dyDescent="0.3">
      <c r="A6469" t="s">
        <v>21</v>
      </c>
      <c r="B6469" t="s">
        <v>68</v>
      </c>
      <c r="C6469">
        <v>2018</v>
      </c>
      <c r="D6469" s="3">
        <v>6</v>
      </c>
      <c r="E6469" s="3">
        <v>54553</v>
      </c>
      <c r="F6469" t="s">
        <v>13</v>
      </c>
      <c r="G6469" s="15">
        <f>IF(Table1[[#This Row],[Transmission]]="Manual", 0, 1)</f>
        <v>0</v>
      </c>
      <c r="H6469" t="s">
        <v>9475</v>
      </c>
      <c r="I6469" t="s">
        <v>14</v>
      </c>
      <c r="J6469" s="4">
        <v>45597</v>
      </c>
      <c r="K6469" t="s">
        <v>226</v>
      </c>
      <c r="L6469" s="5">
        <v>325000</v>
      </c>
      <c r="M6469" s="28">
        <f t="shared" si="101"/>
        <v>325000</v>
      </c>
      <c r="N6469">
        <f>2025-Table1[[#This Row],[Year]]</f>
        <v>7</v>
      </c>
    </row>
    <row r="6470" spans="1:14" x14ac:dyDescent="0.3">
      <c r="A6470" t="s">
        <v>38</v>
      </c>
      <c r="B6470" t="s">
        <v>145</v>
      </c>
      <c r="C6470">
        <v>2021</v>
      </c>
      <c r="D6470" s="3">
        <v>3</v>
      </c>
      <c r="E6470" s="3">
        <v>77000</v>
      </c>
      <c r="F6470" t="s">
        <v>13</v>
      </c>
      <c r="G6470" s="15">
        <f>IF(Table1[[#This Row],[Transmission]]="Manual", 0, 1)</f>
        <v>0</v>
      </c>
      <c r="H6470" t="s">
        <v>9472</v>
      </c>
      <c r="I6470" t="s">
        <v>17</v>
      </c>
      <c r="J6470" s="4">
        <v>45597</v>
      </c>
      <c r="K6470" t="s">
        <v>5867</v>
      </c>
      <c r="L6470" s="5">
        <v>1151000</v>
      </c>
      <c r="M6470" s="28">
        <f t="shared" si="101"/>
        <v>1151000</v>
      </c>
      <c r="N6470">
        <f>2025-Table1[[#This Row],[Year]]</f>
        <v>4</v>
      </c>
    </row>
    <row r="6471" spans="1:14" x14ac:dyDescent="0.3">
      <c r="A6471" t="s">
        <v>101</v>
      </c>
      <c r="B6471" t="s">
        <v>152</v>
      </c>
      <c r="C6471">
        <v>2022</v>
      </c>
      <c r="D6471" s="3">
        <v>2</v>
      </c>
      <c r="E6471" s="3">
        <v>55000</v>
      </c>
      <c r="F6471" t="s">
        <v>25</v>
      </c>
      <c r="G6471" s="15">
        <f>IF(Table1[[#This Row],[Transmission]]="Manual", 0, 1)</f>
        <v>1</v>
      </c>
      <c r="H6471" t="s">
        <v>9472</v>
      </c>
      <c r="I6471" t="s">
        <v>17</v>
      </c>
      <c r="J6471" s="4">
        <v>45597</v>
      </c>
      <c r="K6471" t="s">
        <v>5868</v>
      </c>
      <c r="L6471" s="5">
        <v>1290000</v>
      </c>
      <c r="M6471" s="28">
        <f t="shared" si="101"/>
        <v>1290000</v>
      </c>
      <c r="N6471">
        <f>2025-Table1[[#This Row],[Year]]</f>
        <v>3</v>
      </c>
    </row>
    <row r="6472" spans="1:14" x14ac:dyDescent="0.3">
      <c r="A6472" t="s">
        <v>11</v>
      </c>
      <c r="B6472" t="s">
        <v>12</v>
      </c>
      <c r="C6472">
        <v>2011</v>
      </c>
      <c r="D6472" s="3">
        <v>13</v>
      </c>
      <c r="E6472" s="3">
        <v>90000</v>
      </c>
      <c r="F6472" t="s">
        <v>25</v>
      </c>
      <c r="G6472" s="15">
        <f>IF(Table1[[#This Row],[Transmission]]="Manual", 0, 1)</f>
        <v>1</v>
      </c>
      <c r="H6472" t="s">
        <v>9475</v>
      </c>
      <c r="I6472" t="s">
        <v>2903</v>
      </c>
      <c r="J6472" s="4">
        <v>45597</v>
      </c>
      <c r="K6472" t="s">
        <v>5869</v>
      </c>
      <c r="L6472" s="5">
        <v>150000</v>
      </c>
      <c r="M6472" s="28">
        <f t="shared" si="101"/>
        <v>150000</v>
      </c>
      <c r="N6472">
        <f>2025-Table1[[#This Row],[Year]]</f>
        <v>14</v>
      </c>
    </row>
    <row r="6473" spans="1:14" x14ac:dyDescent="0.3">
      <c r="A6473" t="s">
        <v>21</v>
      </c>
      <c r="B6473" t="s">
        <v>49</v>
      </c>
      <c r="C6473">
        <v>2023</v>
      </c>
      <c r="D6473" s="3">
        <v>1</v>
      </c>
      <c r="E6473" s="3">
        <v>120000</v>
      </c>
      <c r="F6473" t="s">
        <v>25</v>
      </c>
      <c r="G6473" s="15">
        <f>IF(Table1[[#This Row],[Transmission]]="Manual", 0, 1)</f>
        <v>1</v>
      </c>
      <c r="H6473" t="s">
        <v>9472</v>
      </c>
      <c r="I6473" t="s">
        <v>2903</v>
      </c>
      <c r="J6473" s="4">
        <v>45597</v>
      </c>
      <c r="K6473" t="s">
        <v>3964</v>
      </c>
      <c r="L6473" s="5">
        <v>950000</v>
      </c>
      <c r="M6473" s="28">
        <f t="shared" si="101"/>
        <v>950000</v>
      </c>
      <c r="N6473">
        <f>2025-Table1[[#This Row],[Year]]</f>
        <v>2</v>
      </c>
    </row>
    <row r="6474" spans="1:14" x14ac:dyDescent="0.3">
      <c r="A6474" t="s">
        <v>21</v>
      </c>
      <c r="B6474" t="s">
        <v>99</v>
      </c>
      <c r="C6474">
        <v>2016</v>
      </c>
      <c r="D6474" s="3">
        <v>8</v>
      </c>
      <c r="E6474" s="3">
        <v>114000</v>
      </c>
      <c r="F6474" t="s">
        <v>13</v>
      </c>
      <c r="G6474" s="15">
        <f>IF(Table1[[#This Row],[Transmission]]="Manual", 0, 1)</f>
        <v>0</v>
      </c>
      <c r="H6474" t="s">
        <v>9472</v>
      </c>
      <c r="I6474" t="s">
        <v>14</v>
      </c>
      <c r="J6474" s="4">
        <v>45597</v>
      </c>
      <c r="K6474" t="s">
        <v>5624</v>
      </c>
      <c r="L6474" s="5">
        <v>499000</v>
      </c>
      <c r="M6474" s="28">
        <f t="shared" si="101"/>
        <v>499000</v>
      </c>
      <c r="N6474">
        <f>2025-Table1[[#This Row],[Year]]</f>
        <v>9</v>
      </c>
    </row>
    <row r="6475" spans="1:14" x14ac:dyDescent="0.3">
      <c r="A6475" t="s">
        <v>277</v>
      </c>
      <c r="B6475" t="s">
        <v>1893</v>
      </c>
      <c r="C6475">
        <v>2016</v>
      </c>
      <c r="D6475" s="3">
        <v>8</v>
      </c>
      <c r="E6475" s="3">
        <v>120000</v>
      </c>
      <c r="F6475" t="s">
        <v>13</v>
      </c>
      <c r="G6475" s="15">
        <f>IF(Table1[[#This Row],[Transmission]]="Manual", 0, 1)</f>
        <v>0</v>
      </c>
      <c r="H6475" t="s">
        <v>9475</v>
      </c>
      <c r="I6475" t="s">
        <v>17</v>
      </c>
      <c r="J6475" s="4">
        <v>45597</v>
      </c>
      <c r="K6475" t="s">
        <v>5870</v>
      </c>
      <c r="L6475" s="5">
        <v>245000</v>
      </c>
      <c r="M6475" s="28">
        <f t="shared" si="101"/>
        <v>245000</v>
      </c>
      <c r="N6475">
        <f>2025-Table1[[#This Row],[Year]]</f>
        <v>9</v>
      </c>
    </row>
    <row r="6476" spans="1:14" x14ac:dyDescent="0.3">
      <c r="A6476" t="s">
        <v>21</v>
      </c>
      <c r="B6476" t="s">
        <v>39</v>
      </c>
      <c r="C6476">
        <v>2017</v>
      </c>
      <c r="D6476" s="3">
        <v>7</v>
      </c>
      <c r="E6476" s="3">
        <v>51000</v>
      </c>
      <c r="F6476" t="s">
        <v>13</v>
      </c>
      <c r="G6476" s="15">
        <f>IF(Table1[[#This Row],[Transmission]]="Manual", 0, 1)</f>
        <v>0</v>
      </c>
      <c r="H6476" t="s">
        <v>9475</v>
      </c>
      <c r="I6476" t="s">
        <v>2903</v>
      </c>
      <c r="J6476" s="4">
        <v>45597</v>
      </c>
      <c r="K6476" t="s">
        <v>5871</v>
      </c>
      <c r="L6476" s="5">
        <v>490000</v>
      </c>
      <c r="M6476" s="28">
        <f t="shared" si="101"/>
        <v>490000</v>
      </c>
      <c r="N6476">
        <f>2025-Table1[[#This Row],[Year]]</f>
        <v>8</v>
      </c>
    </row>
    <row r="6477" spans="1:14" x14ac:dyDescent="0.3">
      <c r="A6477" t="s">
        <v>113</v>
      </c>
      <c r="B6477" t="s">
        <v>486</v>
      </c>
      <c r="C6477">
        <v>2015</v>
      </c>
      <c r="D6477" s="3">
        <v>9</v>
      </c>
      <c r="E6477" s="3">
        <v>123000</v>
      </c>
      <c r="F6477" t="s">
        <v>13</v>
      </c>
      <c r="G6477" s="15">
        <f>IF(Table1[[#This Row],[Transmission]]="Manual", 0, 1)</f>
        <v>0</v>
      </c>
      <c r="H6477" t="s">
        <v>9475</v>
      </c>
      <c r="I6477" t="s">
        <v>17</v>
      </c>
      <c r="J6477" s="4">
        <v>45536</v>
      </c>
      <c r="K6477" t="s">
        <v>5872</v>
      </c>
      <c r="L6477" s="5">
        <v>725000</v>
      </c>
      <c r="M6477" s="28">
        <f t="shared" si="101"/>
        <v>725000</v>
      </c>
      <c r="N6477">
        <f>2025-Table1[[#This Row],[Year]]</f>
        <v>10</v>
      </c>
    </row>
    <row r="6478" spans="1:14" x14ac:dyDescent="0.3">
      <c r="A6478" t="s">
        <v>11</v>
      </c>
      <c r="B6478" t="s">
        <v>624</v>
      </c>
      <c r="C6478">
        <v>2010</v>
      </c>
      <c r="D6478" s="3">
        <v>14</v>
      </c>
      <c r="E6478" s="3">
        <v>94000</v>
      </c>
      <c r="F6478" t="s">
        <v>25</v>
      </c>
      <c r="G6478" s="15">
        <f>IF(Table1[[#This Row],[Transmission]]="Manual", 0, 1)</f>
        <v>1</v>
      </c>
      <c r="H6478" t="s">
        <v>9475</v>
      </c>
      <c r="I6478" t="s">
        <v>14</v>
      </c>
      <c r="J6478" s="4">
        <v>45597</v>
      </c>
      <c r="K6478" t="s">
        <v>5873</v>
      </c>
      <c r="L6478" s="5">
        <v>475000</v>
      </c>
      <c r="M6478" s="28">
        <f t="shared" si="101"/>
        <v>475000</v>
      </c>
      <c r="N6478">
        <f>2025-Table1[[#This Row],[Year]]</f>
        <v>15</v>
      </c>
    </row>
    <row r="6479" spans="1:14" x14ac:dyDescent="0.3">
      <c r="A6479" t="s">
        <v>11</v>
      </c>
      <c r="B6479" t="s">
        <v>12</v>
      </c>
      <c r="C6479">
        <v>2016</v>
      </c>
      <c r="D6479" s="3">
        <v>8</v>
      </c>
      <c r="E6479" s="3">
        <v>69000</v>
      </c>
      <c r="F6479" t="s">
        <v>13</v>
      </c>
      <c r="G6479" s="15">
        <f>IF(Table1[[#This Row],[Transmission]]="Manual", 0, 1)</f>
        <v>0</v>
      </c>
      <c r="H6479" t="s">
        <v>9475</v>
      </c>
      <c r="I6479" t="s">
        <v>2903</v>
      </c>
      <c r="J6479" s="4">
        <v>45597</v>
      </c>
      <c r="K6479" t="s">
        <v>5874</v>
      </c>
      <c r="L6479" s="5">
        <v>575000</v>
      </c>
      <c r="M6479" s="28">
        <f t="shared" si="101"/>
        <v>575000</v>
      </c>
      <c r="N6479">
        <f>2025-Table1[[#This Row],[Year]]</f>
        <v>9</v>
      </c>
    </row>
    <row r="6480" spans="1:14" x14ac:dyDescent="0.3">
      <c r="A6480" t="s">
        <v>61</v>
      </c>
      <c r="B6480" t="s">
        <v>109</v>
      </c>
      <c r="C6480">
        <v>2014</v>
      </c>
      <c r="D6480" s="3">
        <v>10</v>
      </c>
      <c r="E6480" s="3">
        <v>96500</v>
      </c>
      <c r="F6480" t="s">
        <v>13</v>
      </c>
      <c r="G6480" s="15">
        <f>IF(Table1[[#This Row],[Transmission]]="Manual", 0, 1)</f>
        <v>0</v>
      </c>
      <c r="H6480" t="s">
        <v>9475</v>
      </c>
      <c r="I6480" t="s">
        <v>17</v>
      </c>
      <c r="J6480" s="4">
        <v>45597</v>
      </c>
      <c r="K6480" t="s">
        <v>5875</v>
      </c>
      <c r="L6480" s="5">
        <v>270000</v>
      </c>
      <c r="M6480" s="28">
        <f t="shared" si="101"/>
        <v>270000</v>
      </c>
      <c r="N6480">
        <f>2025-Table1[[#This Row],[Year]]</f>
        <v>11</v>
      </c>
    </row>
    <row r="6481" spans="1:14" x14ac:dyDescent="0.3">
      <c r="A6481" t="s">
        <v>33</v>
      </c>
      <c r="B6481" t="s">
        <v>34</v>
      </c>
      <c r="C6481">
        <v>2015</v>
      </c>
      <c r="D6481" s="3">
        <v>9</v>
      </c>
      <c r="E6481" s="3">
        <v>68530</v>
      </c>
      <c r="F6481" t="s">
        <v>13</v>
      </c>
      <c r="G6481" s="15">
        <f>IF(Table1[[#This Row],[Transmission]]="Manual", 0, 1)</f>
        <v>0</v>
      </c>
      <c r="H6481" t="s">
        <v>9475</v>
      </c>
      <c r="I6481" t="s">
        <v>17</v>
      </c>
      <c r="J6481" s="4">
        <v>45566</v>
      </c>
      <c r="K6481" t="s">
        <v>4101</v>
      </c>
      <c r="L6481" s="5">
        <v>325000</v>
      </c>
      <c r="M6481" s="28">
        <f t="shared" si="101"/>
        <v>325000</v>
      </c>
      <c r="N6481">
        <f>2025-Table1[[#This Row],[Year]]</f>
        <v>10</v>
      </c>
    </row>
    <row r="6482" spans="1:14" x14ac:dyDescent="0.3">
      <c r="A6482" t="s">
        <v>38</v>
      </c>
      <c r="B6482" t="s">
        <v>145</v>
      </c>
      <c r="C6482">
        <v>2022</v>
      </c>
      <c r="D6482" s="3">
        <v>2</v>
      </c>
      <c r="E6482" s="3">
        <v>26793</v>
      </c>
      <c r="F6482" t="s">
        <v>13</v>
      </c>
      <c r="G6482" s="15">
        <f>IF(Table1[[#This Row],[Transmission]]="Manual", 0, 1)</f>
        <v>0</v>
      </c>
      <c r="H6482" t="s">
        <v>9472</v>
      </c>
      <c r="I6482" t="s">
        <v>14</v>
      </c>
      <c r="J6482" s="4">
        <v>45597</v>
      </c>
      <c r="K6482" t="s">
        <v>5876</v>
      </c>
      <c r="L6482" s="5">
        <v>821000</v>
      </c>
      <c r="M6482" s="28">
        <f t="shared" si="101"/>
        <v>821000</v>
      </c>
      <c r="N6482">
        <f>2025-Table1[[#This Row],[Year]]</f>
        <v>3</v>
      </c>
    </row>
    <row r="6483" spans="1:14" x14ac:dyDescent="0.3">
      <c r="A6483" t="s">
        <v>11</v>
      </c>
      <c r="B6483" t="s">
        <v>288</v>
      </c>
      <c r="C6483">
        <v>2017</v>
      </c>
      <c r="D6483" s="3">
        <v>7</v>
      </c>
      <c r="E6483" s="3">
        <v>52639</v>
      </c>
      <c r="F6483" t="s">
        <v>25</v>
      </c>
      <c r="G6483" s="15">
        <f>IF(Table1[[#This Row],[Transmission]]="Manual", 0, 1)</f>
        <v>1</v>
      </c>
      <c r="H6483" t="s">
        <v>9472</v>
      </c>
      <c r="I6483" t="s">
        <v>14</v>
      </c>
      <c r="J6483" s="4">
        <v>45597</v>
      </c>
      <c r="K6483" t="s">
        <v>5877</v>
      </c>
      <c r="L6483" s="5">
        <v>474000</v>
      </c>
      <c r="M6483" s="28">
        <f t="shared" si="101"/>
        <v>474000</v>
      </c>
      <c r="N6483">
        <f>2025-Table1[[#This Row],[Year]]</f>
        <v>8</v>
      </c>
    </row>
    <row r="6484" spans="1:14" x14ac:dyDescent="0.3">
      <c r="A6484" t="s">
        <v>11</v>
      </c>
      <c r="B6484" t="s">
        <v>285</v>
      </c>
      <c r="C6484">
        <v>2013</v>
      </c>
      <c r="D6484" s="3">
        <v>11</v>
      </c>
      <c r="E6484" s="3">
        <v>66000</v>
      </c>
      <c r="F6484" t="s">
        <v>13</v>
      </c>
      <c r="G6484" s="15">
        <f>IF(Table1[[#This Row],[Transmission]]="Manual", 0, 1)</f>
        <v>0</v>
      </c>
      <c r="H6484" t="s">
        <v>9475</v>
      </c>
      <c r="I6484" t="s">
        <v>2903</v>
      </c>
      <c r="J6484" s="4">
        <v>45597</v>
      </c>
      <c r="K6484" t="s">
        <v>5763</v>
      </c>
      <c r="L6484" s="5">
        <v>285000</v>
      </c>
      <c r="M6484" s="28">
        <f t="shared" si="101"/>
        <v>285000</v>
      </c>
      <c r="N6484">
        <f>2025-Table1[[#This Row],[Year]]</f>
        <v>12</v>
      </c>
    </row>
    <row r="6485" spans="1:14" x14ac:dyDescent="0.3">
      <c r="A6485" t="s">
        <v>101</v>
      </c>
      <c r="B6485" t="s">
        <v>190</v>
      </c>
      <c r="C6485">
        <v>2023</v>
      </c>
      <c r="D6485" s="3">
        <v>1</v>
      </c>
      <c r="E6485" s="3">
        <v>7500</v>
      </c>
      <c r="F6485" t="s">
        <v>13</v>
      </c>
      <c r="G6485" s="15">
        <f>IF(Table1[[#This Row],[Transmission]]="Manual", 0, 1)</f>
        <v>0</v>
      </c>
      <c r="H6485" t="s">
        <v>9472</v>
      </c>
      <c r="I6485" t="s">
        <v>17</v>
      </c>
      <c r="J6485" s="4">
        <v>45597</v>
      </c>
      <c r="K6485" t="s">
        <v>908</v>
      </c>
      <c r="L6485" s="5">
        <v>1675000</v>
      </c>
      <c r="M6485" s="28">
        <f t="shared" si="101"/>
        <v>1675000</v>
      </c>
      <c r="N6485">
        <f>2025-Table1[[#This Row],[Year]]</f>
        <v>2</v>
      </c>
    </row>
    <row r="6486" spans="1:14" x14ac:dyDescent="0.3">
      <c r="A6486" t="s">
        <v>27</v>
      </c>
      <c r="B6486" t="s">
        <v>30</v>
      </c>
      <c r="C6486">
        <v>2012</v>
      </c>
      <c r="D6486" s="3">
        <v>12</v>
      </c>
      <c r="E6486" s="3">
        <v>50000</v>
      </c>
      <c r="F6486" t="s">
        <v>25</v>
      </c>
      <c r="G6486" s="15">
        <f>IF(Table1[[#This Row],[Transmission]]="Manual", 0, 1)</f>
        <v>1</v>
      </c>
      <c r="H6486" t="s">
        <v>9472</v>
      </c>
      <c r="I6486" t="s">
        <v>17</v>
      </c>
      <c r="J6486" s="4">
        <v>45597</v>
      </c>
      <c r="K6486" t="s">
        <v>5878</v>
      </c>
      <c r="L6486" s="5">
        <v>1250000</v>
      </c>
      <c r="M6486" s="28">
        <f t="shared" si="101"/>
        <v>1250000</v>
      </c>
      <c r="N6486">
        <f>2025-Table1[[#This Row],[Year]]</f>
        <v>13</v>
      </c>
    </row>
    <row r="6487" spans="1:14" x14ac:dyDescent="0.3">
      <c r="A6487" t="s">
        <v>97</v>
      </c>
      <c r="B6487" t="s">
        <v>236</v>
      </c>
      <c r="C6487">
        <v>2013</v>
      </c>
      <c r="D6487" s="3">
        <v>11</v>
      </c>
      <c r="E6487" s="3">
        <v>107316</v>
      </c>
      <c r="F6487" t="s">
        <v>13</v>
      </c>
      <c r="G6487" s="15">
        <f>IF(Table1[[#This Row],[Transmission]]="Manual", 0, 1)</f>
        <v>0</v>
      </c>
      <c r="H6487" t="s">
        <v>9472</v>
      </c>
      <c r="I6487" t="s">
        <v>17</v>
      </c>
      <c r="J6487" s="4">
        <v>45597</v>
      </c>
      <c r="K6487" t="s">
        <v>5879</v>
      </c>
      <c r="L6487" s="5">
        <v>435000</v>
      </c>
      <c r="M6487" s="28">
        <f t="shared" si="101"/>
        <v>435000</v>
      </c>
      <c r="N6487">
        <f>2025-Table1[[#This Row],[Year]]</f>
        <v>12</v>
      </c>
    </row>
    <row r="6488" spans="1:14" x14ac:dyDescent="0.3">
      <c r="A6488" t="s">
        <v>15</v>
      </c>
      <c r="B6488" t="s">
        <v>41</v>
      </c>
      <c r="C6488">
        <v>2006</v>
      </c>
      <c r="D6488" s="3">
        <v>18</v>
      </c>
      <c r="E6488" s="3">
        <v>114831</v>
      </c>
      <c r="F6488" t="s">
        <v>25</v>
      </c>
      <c r="G6488" s="15">
        <f>IF(Table1[[#This Row],[Transmission]]="Manual", 0, 1)</f>
        <v>1</v>
      </c>
      <c r="H6488" t="s">
        <v>9475</v>
      </c>
      <c r="I6488" t="s">
        <v>14</v>
      </c>
      <c r="J6488" s="4">
        <v>45597</v>
      </c>
      <c r="K6488" t="s">
        <v>5880</v>
      </c>
      <c r="L6488" s="5">
        <v>225000</v>
      </c>
      <c r="M6488" s="28">
        <f t="shared" si="101"/>
        <v>225000</v>
      </c>
      <c r="N6488">
        <f>2025-Table1[[#This Row],[Year]]</f>
        <v>19</v>
      </c>
    </row>
    <row r="6489" spans="1:14" x14ac:dyDescent="0.3">
      <c r="A6489" t="s">
        <v>113</v>
      </c>
      <c r="B6489" t="s">
        <v>121</v>
      </c>
      <c r="C6489">
        <v>2016</v>
      </c>
      <c r="D6489" s="3">
        <v>8</v>
      </c>
      <c r="E6489" s="3">
        <v>80000</v>
      </c>
      <c r="F6489" t="s">
        <v>13</v>
      </c>
      <c r="G6489" s="15">
        <f>IF(Table1[[#This Row],[Transmission]]="Manual", 0, 1)</f>
        <v>0</v>
      </c>
      <c r="H6489" t="s">
        <v>9475</v>
      </c>
      <c r="I6489" t="s">
        <v>17</v>
      </c>
      <c r="J6489" s="4">
        <v>45597</v>
      </c>
      <c r="K6489" t="s">
        <v>5881</v>
      </c>
      <c r="L6489" s="5">
        <v>450000</v>
      </c>
      <c r="M6489" s="28">
        <f t="shared" si="101"/>
        <v>450000</v>
      </c>
      <c r="N6489">
        <f>2025-Table1[[#This Row],[Year]]</f>
        <v>9</v>
      </c>
    </row>
    <row r="6490" spans="1:14" x14ac:dyDescent="0.3">
      <c r="A6490" t="s">
        <v>44</v>
      </c>
      <c r="B6490" t="s">
        <v>79</v>
      </c>
      <c r="C6490">
        <v>2016</v>
      </c>
      <c r="D6490" s="3">
        <v>8</v>
      </c>
      <c r="E6490" s="3">
        <v>63500</v>
      </c>
      <c r="F6490" t="s">
        <v>13</v>
      </c>
      <c r="G6490" s="15">
        <f>IF(Table1[[#This Row],[Transmission]]="Manual", 0, 1)</f>
        <v>0</v>
      </c>
      <c r="H6490" t="s">
        <v>9472</v>
      </c>
      <c r="I6490" t="s">
        <v>2903</v>
      </c>
      <c r="J6490" s="4">
        <v>45597</v>
      </c>
      <c r="K6490" t="s">
        <v>5882</v>
      </c>
      <c r="L6490" s="5">
        <v>735000</v>
      </c>
      <c r="M6490" s="28">
        <f t="shared" si="101"/>
        <v>735000</v>
      </c>
      <c r="N6490">
        <f>2025-Table1[[#This Row],[Year]]</f>
        <v>9</v>
      </c>
    </row>
    <row r="6491" spans="1:14" x14ac:dyDescent="0.3">
      <c r="A6491" t="s">
        <v>21</v>
      </c>
      <c r="B6491" t="s">
        <v>276</v>
      </c>
      <c r="C6491">
        <v>2011</v>
      </c>
      <c r="D6491" s="3">
        <v>13</v>
      </c>
      <c r="E6491" s="3">
        <v>55000</v>
      </c>
      <c r="F6491" t="s">
        <v>13</v>
      </c>
      <c r="G6491" s="15">
        <f>IF(Table1[[#This Row],[Transmission]]="Manual", 0, 1)</f>
        <v>0</v>
      </c>
      <c r="H6491" t="s">
        <v>9475</v>
      </c>
      <c r="I6491" t="s">
        <v>14</v>
      </c>
      <c r="J6491" s="4">
        <v>45597</v>
      </c>
      <c r="K6491" t="s">
        <v>5883</v>
      </c>
      <c r="L6491" s="5">
        <v>255000</v>
      </c>
      <c r="M6491" s="28">
        <f t="shared" si="101"/>
        <v>255000</v>
      </c>
      <c r="N6491">
        <f>2025-Table1[[#This Row],[Year]]</f>
        <v>14</v>
      </c>
    </row>
    <row r="6492" spans="1:14" x14ac:dyDescent="0.3">
      <c r="A6492" t="s">
        <v>101</v>
      </c>
      <c r="B6492" t="s">
        <v>152</v>
      </c>
      <c r="C6492">
        <v>2018</v>
      </c>
      <c r="D6492" s="3">
        <v>6</v>
      </c>
      <c r="E6492" s="3">
        <v>98000</v>
      </c>
      <c r="F6492" t="s">
        <v>13</v>
      </c>
      <c r="G6492" s="15">
        <f>IF(Table1[[#This Row],[Transmission]]="Manual", 0, 1)</f>
        <v>0</v>
      </c>
      <c r="H6492" t="s">
        <v>9472</v>
      </c>
      <c r="I6492" t="s">
        <v>17</v>
      </c>
      <c r="J6492" s="4">
        <v>45597</v>
      </c>
      <c r="K6492" t="s">
        <v>5884</v>
      </c>
      <c r="L6492" s="5">
        <v>525000</v>
      </c>
      <c r="M6492" s="28">
        <f t="shared" si="101"/>
        <v>525000</v>
      </c>
      <c r="N6492">
        <f>2025-Table1[[#This Row],[Year]]</f>
        <v>7</v>
      </c>
    </row>
    <row r="6493" spans="1:14" x14ac:dyDescent="0.3">
      <c r="A6493" t="s">
        <v>101</v>
      </c>
      <c r="B6493" t="s">
        <v>224</v>
      </c>
      <c r="C6493">
        <v>2021</v>
      </c>
      <c r="D6493" s="3">
        <v>3</v>
      </c>
      <c r="E6493" s="3">
        <v>27999</v>
      </c>
      <c r="F6493" t="s">
        <v>13</v>
      </c>
      <c r="G6493" s="15">
        <f>IF(Table1[[#This Row],[Transmission]]="Manual", 0, 1)</f>
        <v>0</v>
      </c>
      <c r="H6493" t="s">
        <v>9472</v>
      </c>
      <c r="I6493" t="s">
        <v>14</v>
      </c>
      <c r="J6493" s="4">
        <v>45597</v>
      </c>
      <c r="K6493" t="s">
        <v>5885</v>
      </c>
      <c r="L6493" s="5">
        <v>660000</v>
      </c>
      <c r="M6493" s="28">
        <f t="shared" si="101"/>
        <v>660000</v>
      </c>
      <c r="N6493">
        <f>2025-Table1[[#This Row],[Year]]</f>
        <v>4</v>
      </c>
    </row>
    <row r="6494" spans="1:14" x14ac:dyDescent="0.3">
      <c r="A6494" t="s">
        <v>21</v>
      </c>
      <c r="B6494" t="s">
        <v>293</v>
      </c>
      <c r="C6494">
        <v>2020</v>
      </c>
      <c r="D6494" s="3">
        <v>4</v>
      </c>
      <c r="E6494" s="3">
        <v>19000</v>
      </c>
      <c r="F6494" t="s">
        <v>25</v>
      </c>
      <c r="G6494" s="15">
        <f>IF(Table1[[#This Row],[Transmission]]="Manual", 0, 1)</f>
        <v>1</v>
      </c>
      <c r="H6494" t="s">
        <v>9472</v>
      </c>
      <c r="I6494" t="s">
        <v>14</v>
      </c>
      <c r="J6494" s="4">
        <v>45597</v>
      </c>
      <c r="K6494" t="s">
        <v>5473</v>
      </c>
      <c r="L6494" s="5">
        <v>485000</v>
      </c>
      <c r="M6494" s="28">
        <f t="shared" si="101"/>
        <v>485000</v>
      </c>
      <c r="N6494">
        <f>2025-Table1[[#This Row],[Year]]</f>
        <v>5</v>
      </c>
    </row>
    <row r="6495" spans="1:14" x14ac:dyDescent="0.3">
      <c r="A6495" t="s">
        <v>101</v>
      </c>
      <c r="B6495" t="s">
        <v>337</v>
      </c>
      <c r="C6495">
        <v>2021</v>
      </c>
      <c r="D6495" s="3">
        <v>3</v>
      </c>
      <c r="E6495" s="3">
        <v>25000</v>
      </c>
      <c r="F6495" t="s">
        <v>25</v>
      </c>
      <c r="G6495" s="15">
        <f>IF(Table1[[#This Row],[Transmission]]="Manual", 0, 1)</f>
        <v>1</v>
      </c>
      <c r="H6495" t="s">
        <v>9472</v>
      </c>
      <c r="I6495" t="s">
        <v>14</v>
      </c>
      <c r="J6495" s="4">
        <v>45597</v>
      </c>
      <c r="K6495" t="s">
        <v>5886</v>
      </c>
      <c r="L6495" s="5">
        <v>650000</v>
      </c>
      <c r="M6495" s="28">
        <f t="shared" si="101"/>
        <v>650000</v>
      </c>
      <c r="N6495">
        <f>2025-Table1[[#This Row],[Year]]</f>
        <v>4</v>
      </c>
    </row>
    <row r="6496" spans="1:14" x14ac:dyDescent="0.3">
      <c r="A6496" t="s">
        <v>38</v>
      </c>
      <c r="B6496" t="s">
        <v>47</v>
      </c>
      <c r="C6496">
        <v>2021</v>
      </c>
      <c r="D6496" s="3">
        <v>3</v>
      </c>
      <c r="E6496" s="3">
        <v>43123</v>
      </c>
      <c r="F6496" t="s">
        <v>25</v>
      </c>
      <c r="G6496" s="15">
        <f>IF(Table1[[#This Row],[Transmission]]="Manual", 0, 1)</f>
        <v>1</v>
      </c>
      <c r="H6496" t="s">
        <v>9472</v>
      </c>
      <c r="I6496" t="s">
        <v>14</v>
      </c>
      <c r="J6496" s="4">
        <v>45597</v>
      </c>
      <c r="K6496" t="s">
        <v>257</v>
      </c>
      <c r="L6496" s="5">
        <v>1445000</v>
      </c>
      <c r="M6496" s="28">
        <f t="shared" si="101"/>
        <v>1445000</v>
      </c>
      <c r="N6496">
        <f>2025-Table1[[#This Row],[Year]]</f>
        <v>4</v>
      </c>
    </row>
    <row r="6497" spans="1:14" x14ac:dyDescent="0.3">
      <c r="A6497" t="s">
        <v>15</v>
      </c>
      <c r="B6497" t="s">
        <v>588</v>
      </c>
      <c r="C6497">
        <v>2015</v>
      </c>
      <c r="D6497" s="3">
        <v>9</v>
      </c>
      <c r="E6497" s="3">
        <v>65000</v>
      </c>
      <c r="F6497" t="s">
        <v>25</v>
      </c>
      <c r="G6497" s="15">
        <f>IF(Table1[[#This Row],[Transmission]]="Manual", 0, 1)</f>
        <v>1</v>
      </c>
      <c r="H6497" t="s">
        <v>9475</v>
      </c>
      <c r="I6497" t="s">
        <v>2903</v>
      </c>
      <c r="J6497" s="4">
        <v>45597</v>
      </c>
      <c r="K6497" t="s">
        <v>5887</v>
      </c>
      <c r="L6497" s="5">
        <v>624999</v>
      </c>
      <c r="M6497" s="28">
        <f t="shared" si="101"/>
        <v>624999</v>
      </c>
      <c r="N6497">
        <f>2025-Table1[[#This Row],[Year]]</f>
        <v>10</v>
      </c>
    </row>
    <row r="6498" spans="1:14" x14ac:dyDescent="0.3">
      <c r="A6498" t="s">
        <v>61</v>
      </c>
      <c r="B6498" t="s">
        <v>62</v>
      </c>
      <c r="C6498">
        <v>2017</v>
      </c>
      <c r="D6498" s="3">
        <v>7</v>
      </c>
      <c r="E6498" s="3">
        <v>55000</v>
      </c>
      <c r="F6498" t="s">
        <v>25</v>
      </c>
      <c r="G6498" s="15">
        <f>IF(Table1[[#This Row],[Transmission]]="Manual", 0, 1)</f>
        <v>1</v>
      </c>
      <c r="H6498" t="s">
        <v>9475</v>
      </c>
      <c r="I6498" t="s">
        <v>2903</v>
      </c>
      <c r="J6498" s="4">
        <v>45597</v>
      </c>
      <c r="K6498" t="s">
        <v>5888</v>
      </c>
      <c r="L6498" s="5">
        <v>219000</v>
      </c>
      <c r="M6498" s="28">
        <f t="shared" si="101"/>
        <v>219000</v>
      </c>
      <c r="N6498">
        <f>2025-Table1[[#This Row],[Year]]</f>
        <v>8</v>
      </c>
    </row>
    <row r="6499" spans="1:14" x14ac:dyDescent="0.3">
      <c r="A6499" t="s">
        <v>15</v>
      </c>
      <c r="B6499" t="s">
        <v>588</v>
      </c>
      <c r="C6499">
        <v>2008</v>
      </c>
      <c r="D6499" s="3">
        <v>16</v>
      </c>
      <c r="E6499" s="3">
        <v>10000</v>
      </c>
      <c r="F6499" t="s">
        <v>25</v>
      </c>
      <c r="G6499" s="15">
        <f>IF(Table1[[#This Row],[Transmission]]="Manual", 0, 1)</f>
        <v>1</v>
      </c>
      <c r="H6499" t="s">
        <v>9475</v>
      </c>
      <c r="I6499" t="s">
        <v>2903</v>
      </c>
      <c r="J6499" s="4">
        <v>45597</v>
      </c>
      <c r="K6499" t="s">
        <v>5889</v>
      </c>
      <c r="L6499" s="5">
        <v>230000</v>
      </c>
      <c r="M6499" s="28">
        <f t="shared" si="101"/>
        <v>230000</v>
      </c>
      <c r="N6499">
        <f>2025-Table1[[#This Row],[Year]]</f>
        <v>17</v>
      </c>
    </row>
    <row r="6500" spans="1:14" x14ac:dyDescent="0.3">
      <c r="A6500" t="s">
        <v>43</v>
      </c>
      <c r="B6500" t="s">
        <v>1485</v>
      </c>
      <c r="C6500">
        <v>2016</v>
      </c>
      <c r="D6500" s="3">
        <v>8</v>
      </c>
      <c r="E6500" s="3">
        <v>57000</v>
      </c>
      <c r="F6500" t="s">
        <v>25</v>
      </c>
      <c r="G6500" s="15">
        <f>IF(Table1[[#This Row],[Transmission]]="Manual", 0, 1)</f>
        <v>1</v>
      </c>
      <c r="H6500" t="s">
        <v>9472</v>
      </c>
      <c r="I6500" t="s">
        <v>17</v>
      </c>
      <c r="J6500" s="4">
        <v>45597</v>
      </c>
      <c r="K6500" t="s">
        <v>4595</v>
      </c>
      <c r="L6500" s="5">
        <v>1290000</v>
      </c>
      <c r="M6500" s="28">
        <f t="shared" si="101"/>
        <v>1290000</v>
      </c>
      <c r="N6500">
        <f>2025-Table1[[#This Row],[Year]]</f>
        <v>9</v>
      </c>
    </row>
    <row r="6501" spans="1:14" x14ac:dyDescent="0.3">
      <c r="A6501" t="s">
        <v>44</v>
      </c>
      <c r="B6501" t="s">
        <v>413</v>
      </c>
      <c r="C6501">
        <v>2010</v>
      </c>
      <c r="D6501" s="3">
        <v>14</v>
      </c>
      <c r="E6501" s="3">
        <v>84500</v>
      </c>
      <c r="F6501" t="s">
        <v>13</v>
      </c>
      <c r="G6501" s="15">
        <f>IF(Table1[[#This Row],[Transmission]]="Manual", 0, 1)</f>
        <v>0</v>
      </c>
      <c r="H6501" t="s">
        <v>9475</v>
      </c>
      <c r="I6501" t="s">
        <v>14</v>
      </c>
      <c r="J6501" s="4">
        <v>45597</v>
      </c>
      <c r="K6501" t="s">
        <v>5890</v>
      </c>
      <c r="L6501" s="5">
        <v>180000</v>
      </c>
      <c r="M6501" s="28">
        <f t="shared" si="101"/>
        <v>180000</v>
      </c>
      <c r="N6501">
        <f>2025-Table1[[#This Row],[Year]]</f>
        <v>15</v>
      </c>
    </row>
    <row r="6502" spans="1:14" x14ac:dyDescent="0.3">
      <c r="A6502" t="s">
        <v>21</v>
      </c>
      <c r="B6502" t="s">
        <v>194</v>
      </c>
      <c r="C6502">
        <v>2016</v>
      </c>
      <c r="D6502" s="3">
        <v>8</v>
      </c>
      <c r="E6502" s="3">
        <v>25</v>
      </c>
      <c r="F6502" t="s">
        <v>25</v>
      </c>
      <c r="G6502" s="15">
        <f>IF(Table1[[#This Row],[Transmission]]="Manual", 0, 1)</f>
        <v>1</v>
      </c>
      <c r="H6502" t="s">
        <v>9475</v>
      </c>
      <c r="I6502" t="s">
        <v>2903</v>
      </c>
      <c r="J6502" s="4">
        <v>45597</v>
      </c>
      <c r="K6502" t="s">
        <v>5891</v>
      </c>
      <c r="L6502" s="5">
        <v>280000</v>
      </c>
      <c r="M6502" s="28">
        <f t="shared" si="101"/>
        <v>280000</v>
      </c>
      <c r="N6502">
        <f>2025-Table1[[#This Row],[Year]]</f>
        <v>9</v>
      </c>
    </row>
    <row r="6503" spans="1:14" x14ac:dyDescent="0.3">
      <c r="A6503" t="s">
        <v>15</v>
      </c>
      <c r="B6503" t="s">
        <v>588</v>
      </c>
      <c r="C6503">
        <v>2010</v>
      </c>
      <c r="D6503" s="3">
        <v>14</v>
      </c>
      <c r="E6503" s="3">
        <v>80000</v>
      </c>
      <c r="F6503" t="s">
        <v>13</v>
      </c>
      <c r="G6503" s="15">
        <f>IF(Table1[[#This Row],[Transmission]]="Manual", 0, 1)</f>
        <v>0</v>
      </c>
      <c r="H6503" t="s">
        <v>9475</v>
      </c>
      <c r="I6503" t="s">
        <v>2903</v>
      </c>
      <c r="J6503" s="4">
        <v>45597</v>
      </c>
      <c r="K6503" t="s">
        <v>5892</v>
      </c>
      <c r="L6503" s="5">
        <v>325000</v>
      </c>
      <c r="M6503" s="28">
        <f t="shared" si="101"/>
        <v>325000</v>
      </c>
      <c r="N6503">
        <f>2025-Table1[[#This Row],[Year]]</f>
        <v>15</v>
      </c>
    </row>
    <row r="6504" spans="1:14" x14ac:dyDescent="0.3">
      <c r="A6504" t="s">
        <v>458</v>
      </c>
      <c r="B6504" t="s">
        <v>2067</v>
      </c>
      <c r="C6504">
        <v>2014</v>
      </c>
      <c r="D6504" s="3">
        <v>10</v>
      </c>
      <c r="E6504" s="3">
        <v>78500</v>
      </c>
      <c r="F6504" t="s">
        <v>25</v>
      </c>
      <c r="G6504" s="15">
        <f>IF(Table1[[#This Row],[Transmission]]="Manual", 0, 1)</f>
        <v>1</v>
      </c>
      <c r="H6504" t="s">
        <v>9475</v>
      </c>
      <c r="I6504" t="s">
        <v>2903</v>
      </c>
      <c r="J6504" s="4">
        <v>45597</v>
      </c>
      <c r="K6504" t="s">
        <v>5893</v>
      </c>
      <c r="L6504" s="5">
        <v>470000</v>
      </c>
      <c r="M6504" s="28">
        <f t="shared" si="101"/>
        <v>470000</v>
      </c>
      <c r="N6504">
        <f>2025-Table1[[#This Row],[Year]]</f>
        <v>11</v>
      </c>
    </row>
    <row r="6505" spans="1:14" x14ac:dyDescent="0.3">
      <c r="A6505" t="s">
        <v>21</v>
      </c>
      <c r="B6505" t="s">
        <v>3868</v>
      </c>
      <c r="C6505">
        <v>2016</v>
      </c>
      <c r="D6505" s="3">
        <v>8</v>
      </c>
      <c r="E6505" s="3">
        <v>24000</v>
      </c>
      <c r="F6505" t="s">
        <v>25</v>
      </c>
      <c r="G6505" s="15">
        <f>IF(Table1[[#This Row],[Transmission]]="Manual", 0, 1)</f>
        <v>1</v>
      </c>
      <c r="H6505" t="s">
        <v>9472</v>
      </c>
      <c r="I6505" t="s">
        <v>2903</v>
      </c>
      <c r="J6505" s="4">
        <v>45597</v>
      </c>
      <c r="K6505" t="s">
        <v>5894</v>
      </c>
      <c r="L6505" s="5">
        <v>320000</v>
      </c>
      <c r="M6505" s="28">
        <f t="shared" si="101"/>
        <v>320000</v>
      </c>
      <c r="N6505">
        <f>2025-Table1[[#This Row],[Year]]</f>
        <v>9</v>
      </c>
    </row>
    <row r="6506" spans="1:14" x14ac:dyDescent="0.3">
      <c r="A6506" t="s">
        <v>21</v>
      </c>
      <c r="B6506" t="s">
        <v>111</v>
      </c>
      <c r="C6506">
        <v>2022</v>
      </c>
      <c r="D6506" s="3">
        <v>2</v>
      </c>
      <c r="E6506" s="3">
        <v>23000</v>
      </c>
      <c r="F6506" t="s">
        <v>13</v>
      </c>
      <c r="G6506" s="15">
        <f>IF(Table1[[#This Row],[Transmission]]="Manual", 0, 1)</f>
        <v>0</v>
      </c>
      <c r="H6506" t="s">
        <v>9472</v>
      </c>
      <c r="I6506" t="s">
        <v>2903</v>
      </c>
      <c r="J6506" s="4">
        <v>45597</v>
      </c>
      <c r="K6506" t="s">
        <v>4670</v>
      </c>
      <c r="L6506" s="5">
        <v>595000</v>
      </c>
      <c r="M6506" s="28">
        <f t="shared" si="101"/>
        <v>595000</v>
      </c>
      <c r="N6506">
        <f>2025-Table1[[#This Row],[Year]]</f>
        <v>3</v>
      </c>
    </row>
    <row r="6507" spans="1:14" x14ac:dyDescent="0.3">
      <c r="A6507" t="s">
        <v>21</v>
      </c>
      <c r="B6507" t="s">
        <v>49</v>
      </c>
      <c r="C6507">
        <v>2024</v>
      </c>
      <c r="D6507" s="3">
        <v>0</v>
      </c>
      <c r="E6507" s="3">
        <v>5000</v>
      </c>
      <c r="F6507" t="s">
        <v>13</v>
      </c>
      <c r="G6507" s="15">
        <f>IF(Table1[[#This Row],[Transmission]]="Manual", 0, 1)</f>
        <v>0</v>
      </c>
      <c r="H6507" t="s">
        <v>9472</v>
      </c>
      <c r="I6507" t="s">
        <v>2903</v>
      </c>
      <c r="J6507" s="4">
        <v>45597</v>
      </c>
      <c r="K6507" t="s">
        <v>5895</v>
      </c>
      <c r="L6507" s="5">
        <v>1225000</v>
      </c>
      <c r="M6507" s="28">
        <f t="shared" si="101"/>
        <v>1225000</v>
      </c>
      <c r="N6507">
        <f>2025-Table1[[#This Row],[Year]]</f>
        <v>1</v>
      </c>
    </row>
    <row r="6508" spans="1:14" x14ac:dyDescent="0.3">
      <c r="A6508" t="s">
        <v>38</v>
      </c>
      <c r="B6508" t="s">
        <v>128</v>
      </c>
      <c r="C6508">
        <v>2022</v>
      </c>
      <c r="D6508" s="3">
        <v>2</v>
      </c>
      <c r="E6508" s="3">
        <v>39000</v>
      </c>
      <c r="F6508" t="s">
        <v>13</v>
      </c>
      <c r="G6508" s="15">
        <f>IF(Table1[[#This Row],[Transmission]]="Manual", 0, 1)</f>
        <v>0</v>
      </c>
      <c r="H6508" t="s">
        <v>9475</v>
      </c>
      <c r="I6508" t="s">
        <v>17</v>
      </c>
      <c r="J6508" s="4">
        <v>45597</v>
      </c>
      <c r="K6508" t="s">
        <v>5896</v>
      </c>
      <c r="L6508" s="5">
        <v>1350000</v>
      </c>
      <c r="M6508" s="28">
        <f t="shared" si="101"/>
        <v>1350000</v>
      </c>
      <c r="N6508">
        <f>2025-Table1[[#This Row],[Year]]</f>
        <v>3</v>
      </c>
    </row>
    <row r="6509" spans="1:14" x14ac:dyDescent="0.3">
      <c r="A6509" t="s">
        <v>21</v>
      </c>
      <c r="B6509" t="s">
        <v>39</v>
      </c>
      <c r="C6509">
        <v>2011</v>
      </c>
      <c r="D6509" s="3">
        <v>13</v>
      </c>
      <c r="E6509" s="3">
        <v>73422</v>
      </c>
      <c r="F6509" t="s">
        <v>13</v>
      </c>
      <c r="G6509" s="15">
        <f>IF(Table1[[#This Row],[Transmission]]="Manual", 0, 1)</f>
        <v>0</v>
      </c>
      <c r="H6509" t="s">
        <v>9475</v>
      </c>
      <c r="I6509" t="s">
        <v>2903</v>
      </c>
      <c r="J6509" s="4">
        <v>45597</v>
      </c>
      <c r="K6509" t="s">
        <v>5897</v>
      </c>
      <c r="L6509" s="5">
        <v>225000</v>
      </c>
      <c r="M6509" s="28">
        <f t="shared" si="101"/>
        <v>225000</v>
      </c>
      <c r="N6509">
        <f>2025-Table1[[#This Row],[Year]]</f>
        <v>14</v>
      </c>
    </row>
    <row r="6510" spans="1:14" x14ac:dyDescent="0.3">
      <c r="A6510" t="s">
        <v>21</v>
      </c>
      <c r="B6510" t="s">
        <v>68</v>
      </c>
      <c r="C6510">
        <v>2017</v>
      </c>
      <c r="D6510" s="3">
        <v>7</v>
      </c>
      <c r="E6510" s="3">
        <v>47000</v>
      </c>
      <c r="F6510" t="s">
        <v>13</v>
      </c>
      <c r="G6510" s="15">
        <f>IF(Table1[[#This Row],[Transmission]]="Manual", 0, 1)</f>
        <v>0</v>
      </c>
      <c r="H6510" t="s">
        <v>9475</v>
      </c>
      <c r="I6510" t="s">
        <v>14</v>
      </c>
      <c r="J6510" s="4">
        <v>45597</v>
      </c>
      <c r="K6510" t="s">
        <v>5898</v>
      </c>
      <c r="L6510" s="5">
        <v>390000</v>
      </c>
      <c r="M6510" s="28">
        <f t="shared" si="101"/>
        <v>390000</v>
      </c>
      <c r="N6510">
        <f>2025-Table1[[#This Row],[Year]]</f>
        <v>8</v>
      </c>
    </row>
    <row r="6511" spans="1:14" x14ac:dyDescent="0.3">
      <c r="A6511" t="s">
        <v>21</v>
      </c>
      <c r="B6511" t="s">
        <v>70</v>
      </c>
      <c r="C6511">
        <v>2018</v>
      </c>
      <c r="D6511" s="3">
        <v>6</v>
      </c>
      <c r="E6511" s="3">
        <v>72000</v>
      </c>
      <c r="F6511" t="s">
        <v>13</v>
      </c>
      <c r="G6511" s="15">
        <f>IF(Table1[[#This Row],[Transmission]]="Manual", 0, 1)</f>
        <v>0</v>
      </c>
      <c r="H6511" t="s">
        <v>9472</v>
      </c>
      <c r="I6511" t="s">
        <v>17</v>
      </c>
      <c r="J6511" s="4">
        <v>45597</v>
      </c>
      <c r="K6511" t="s">
        <v>5069</v>
      </c>
      <c r="L6511" s="5">
        <v>575000</v>
      </c>
      <c r="M6511" s="28">
        <f t="shared" si="101"/>
        <v>575000</v>
      </c>
      <c r="N6511">
        <f>2025-Table1[[#This Row],[Year]]</f>
        <v>7</v>
      </c>
    </row>
    <row r="6512" spans="1:14" x14ac:dyDescent="0.3">
      <c r="A6512" t="s">
        <v>15</v>
      </c>
      <c r="B6512" t="s">
        <v>588</v>
      </c>
      <c r="C6512">
        <v>2009</v>
      </c>
      <c r="D6512" s="3">
        <v>15</v>
      </c>
      <c r="E6512" s="3">
        <v>75000</v>
      </c>
      <c r="F6512" t="s">
        <v>13</v>
      </c>
      <c r="G6512" s="15">
        <f>IF(Table1[[#This Row],[Transmission]]="Manual", 0, 1)</f>
        <v>0</v>
      </c>
      <c r="H6512" t="s">
        <v>9475</v>
      </c>
      <c r="I6512" t="s">
        <v>2903</v>
      </c>
      <c r="J6512" s="4">
        <v>45597</v>
      </c>
      <c r="K6512" t="s">
        <v>5123</v>
      </c>
      <c r="L6512" s="5">
        <v>235000</v>
      </c>
      <c r="M6512" s="28">
        <f t="shared" si="101"/>
        <v>235000</v>
      </c>
      <c r="N6512">
        <f>2025-Table1[[#This Row],[Year]]</f>
        <v>16</v>
      </c>
    </row>
    <row r="6513" spans="1:14" x14ac:dyDescent="0.3">
      <c r="A6513" t="s">
        <v>21</v>
      </c>
      <c r="B6513" t="s">
        <v>1275</v>
      </c>
      <c r="C6513">
        <v>2017</v>
      </c>
      <c r="D6513" s="3">
        <v>7</v>
      </c>
      <c r="E6513" s="3">
        <v>23109</v>
      </c>
      <c r="F6513" t="s">
        <v>25</v>
      </c>
      <c r="G6513" s="15">
        <f>IF(Table1[[#This Row],[Transmission]]="Manual", 0, 1)</f>
        <v>1</v>
      </c>
      <c r="H6513" t="s">
        <v>9472</v>
      </c>
      <c r="I6513" t="s">
        <v>2903</v>
      </c>
      <c r="J6513" s="4">
        <v>45597</v>
      </c>
      <c r="K6513" t="s">
        <v>3617</v>
      </c>
      <c r="L6513" s="5">
        <v>425000</v>
      </c>
      <c r="M6513" s="28">
        <f t="shared" si="101"/>
        <v>425000</v>
      </c>
      <c r="N6513">
        <f>2025-Table1[[#This Row],[Year]]</f>
        <v>8</v>
      </c>
    </row>
    <row r="6514" spans="1:14" x14ac:dyDescent="0.3">
      <c r="A6514" t="s">
        <v>21</v>
      </c>
      <c r="B6514" t="s">
        <v>140</v>
      </c>
      <c r="C6514">
        <v>2016</v>
      </c>
      <c r="D6514" s="3">
        <v>8</v>
      </c>
      <c r="E6514" s="3">
        <v>128069</v>
      </c>
      <c r="F6514" t="s">
        <v>13</v>
      </c>
      <c r="G6514" s="15">
        <f>IF(Table1[[#This Row],[Transmission]]="Manual", 0, 1)</f>
        <v>0</v>
      </c>
      <c r="H6514" t="s">
        <v>9472</v>
      </c>
      <c r="I6514" t="s">
        <v>17</v>
      </c>
      <c r="J6514" s="4">
        <v>45597</v>
      </c>
      <c r="K6514" t="s">
        <v>5899</v>
      </c>
      <c r="L6514" s="5">
        <v>325000</v>
      </c>
      <c r="M6514" s="28">
        <f t="shared" si="101"/>
        <v>325000</v>
      </c>
      <c r="N6514">
        <f>2025-Table1[[#This Row],[Year]]</f>
        <v>9</v>
      </c>
    </row>
    <row r="6515" spans="1:14" x14ac:dyDescent="0.3">
      <c r="A6515" t="s">
        <v>44</v>
      </c>
      <c r="B6515" t="s">
        <v>1350</v>
      </c>
      <c r="C6515">
        <v>2015</v>
      </c>
      <c r="D6515" s="3">
        <v>9</v>
      </c>
      <c r="E6515" s="3">
        <v>47000</v>
      </c>
      <c r="F6515" t="s">
        <v>13</v>
      </c>
      <c r="G6515" s="15">
        <f>IF(Table1[[#This Row],[Transmission]]="Manual", 0, 1)</f>
        <v>0</v>
      </c>
      <c r="H6515" t="s">
        <v>9472</v>
      </c>
      <c r="I6515" t="s">
        <v>17</v>
      </c>
      <c r="J6515" s="4">
        <v>45597</v>
      </c>
      <c r="K6515" t="s">
        <v>5900</v>
      </c>
      <c r="L6515" s="5">
        <v>649999</v>
      </c>
      <c r="M6515" s="28">
        <f t="shared" si="101"/>
        <v>649999</v>
      </c>
      <c r="N6515">
        <f>2025-Table1[[#This Row],[Year]]</f>
        <v>10</v>
      </c>
    </row>
    <row r="6516" spans="1:14" x14ac:dyDescent="0.3">
      <c r="A6516" t="s">
        <v>61</v>
      </c>
      <c r="B6516" t="s">
        <v>62</v>
      </c>
      <c r="C6516">
        <v>2016</v>
      </c>
      <c r="D6516" s="3">
        <v>8</v>
      </c>
      <c r="E6516" s="3">
        <v>17000</v>
      </c>
      <c r="F6516" t="s">
        <v>13</v>
      </c>
      <c r="G6516" s="15">
        <f>IF(Table1[[#This Row],[Transmission]]="Manual", 0, 1)</f>
        <v>0</v>
      </c>
      <c r="H6516" t="s">
        <v>9475</v>
      </c>
      <c r="I6516" t="s">
        <v>14</v>
      </c>
      <c r="J6516" s="4">
        <v>45597</v>
      </c>
      <c r="K6516" t="s">
        <v>867</v>
      </c>
      <c r="L6516" s="5">
        <v>295000</v>
      </c>
      <c r="M6516" s="28">
        <f t="shared" si="101"/>
        <v>295000</v>
      </c>
      <c r="N6516">
        <f>2025-Table1[[#This Row],[Year]]</f>
        <v>9</v>
      </c>
    </row>
    <row r="6517" spans="1:14" x14ac:dyDescent="0.3">
      <c r="A6517" t="s">
        <v>21</v>
      </c>
      <c r="B6517" t="s">
        <v>99</v>
      </c>
      <c r="C6517">
        <v>2018</v>
      </c>
      <c r="D6517" s="3">
        <v>6</v>
      </c>
      <c r="E6517" s="3">
        <v>93500</v>
      </c>
      <c r="F6517" t="s">
        <v>25</v>
      </c>
      <c r="G6517" s="15">
        <f>IF(Table1[[#This Row],[Transmission]]="Manual", 0, 1)</f>
        <v>1</v>
      </c>
      <c r="H6517" t="s">
        <v>9472</v>
      </c>
      <c r="I6517" t="s">
        <v>2903</v>
      </c>
      <c r="J6517" s="4">
        <v>45597</v>
      </c>
      <c r="K6517" t="s">
        <v>5901</v>
      </c>
      <c r="L6517" s="5">
        <v>550000</v>
      </c>
      <c r="M6517" s="28">
        <f t="shared" si="101"/>
        <v>550000</v>
      </c>
      <c r="N6517">
        <f>2025-Table1[[#This Row],[Year]]</f>
        <v>7</v>
      </c>
    </row>
    <row r="6518" spans="1:14" x14ac:dyDescent="0.3">
      <c r="A6518" t="s">
        <v>11</v>
      </c>
      <c r="B6518" t="s">
        <v>12</v>
      </c>
      <c r="C6518">
        <v>2010</v>
      </c>
      <c r="D6518" s="3">
        <v>14</v>
      </c>
      <c r="E6518" s="3">
        <v>126000</v>
      </c>
      <c r="F6518" t="s">
        <v>13</v>
      </c>
      <c r="G6518" s="15">
        <f>IF(Table1[[#This Row],[Transmission]]="Manual", 0, 1)</f>
        <v>0</v>
      </c>
      <c r="H6518" t="s">
        <v>9475</v>
      </c>
      <c r="I6518" t="s">
        <v>14</v>
      </c>
      <c r="J6518" s="4">
        <v>45597</v>
      </c>
      <c r="K6518" t="s">
        <v>5902</v>
      </c>
      <c r="L6518" s="5">
        <v>375000</v>
      </c>
      <c r="M6518" s="28">
        <f t="shared" si="101"/>
        <v>375000</v>
      </c>
      <c r="N6518">
        <f>2025-Table1[[#This Row],[Year]]</f>
        <v>15</v>
      </c>
    </row>
    <row r="6519" spans="1:14" x14ac:dyDescent="0.3">
      <c r="A6519" t="s">
        <v>21</v>
      </c>
      <c r="B6519" t="s">
        <v>231</v>
      </c>
      <c r="C6519">
        <v>2011</v>
      </c>
      <c r="D6519" s="3">
        <v>13</v>
      </c>
      <c r="E6519" s="3">
        <v>0</v>
      </c>
      <c r="F6519" t="s">
        <v>13</v>
      </c>
      <c r="G6519" s="15">
        <f>IF(Table1[[#This Row],[Transmission]]="Manual", 0, 1)</f>
        <v>0</v>
      </c>
      <c r="H6519" t="s">
        <v>9475</v>
      </c>
      <c r="I6519" t="s">
        <v>14</v>
      </c>
      <c r="J6519" s="4">
        <v>45597</v>
      </c>
      <c r="K6519" t="s">
        <v>5903</v>
      </c>
      <c r="L6519" s="5">
        <v>140000</v>
      </c>
      <c r="M6519" s="28">
        <f t="shared" si="101"/>
        <v>140000</v>
      </c>
      <c r="N6519">
        <f>2025-Table1[[#This Row],[Year]]</f>
        <v>14</v>
      </c>
    </row>
    <row r="6520" spans="1:14" x14ac:dyDescent="0.3">
      <c r="A6520" t="s">
        <v>21</v>
      </c>
      <c r="B6520" t="s">
        <v>111</v>
      </c>
      <c r="C6520">
        <v>2012</v>
      </c>
      <c r="D6520" s="3">
        <v>12</v>
      </c>
      <c r="E6520" s="3">
        <v>83000</v>
      </c>
      <c r="F6520" t="s">
        <v>13</v>
      </c>
      <c r="G6520" s="15">
        <f>IF(Table1[[#This Row],[Transmission]]="Manual", 0, 1)</f>
        <v>0</v>
      </c>
      <c r="H6520" t="s">
        <v>9475</v>
      </c>
      <c r="I6520" t="s">
        <v>14</v>
      </c>
      <c r="J6520" s="4">
        <v>45597</v>
      </c>
      <c r="K6520" t="s">
        <v>4143</v>
      </c>
      <c r="L6520" s="5">
        <v>210000</v>
      </c>
      <c r="M6520" s="28">
        <f t="shared" si="101"/>
        <v>210000</v>
      </c>
      <c r="N6520">
        <f>2025-Table1[[#This Row],[Year]]</f>
        <v>13</v>
      </c>
    </row>
    <row r="6521" spans="1:14" x14ac:dyDescent="0.3">
      <c r="A6521" t="s">
        <v>21</v>
      </c>
      <c r="B6521" t="s">
        <v>22</v>
      </c>
      <c r="C6521">
        <v>2016</v>
      </c>
      <c r="D6521" s="3">
        <v>8</v>
      </c>
      <c r="E6521" s="3">
        <v>47884</v>
      </c>
      <c r="F6521" t="s">
        <v>13</v>
      </c>
      <c r="G6521" s="15">
        <f>IF(Table1[[#This Row],[Transmission]]="Manual", 0, 1)</f>
        <v>0</v>
      </c>
      <c r="H6521" t="s">
        <v>9472</v>
      </c>
      <c r="I6521" t="s">
        <v>14</v>
      </c>
      <c r="J6521" s="4">
        <v>45597</v>
      </c>
      <c r="K6521" t="s">
        <v>4519</v>
      </c>
      <c r="L6521" s="5">
        <v>450000</v>
      </c>
      <c r="M6521" s="28">
        <f t="shared" si="101"/>
        <v>450000</v>
      </c>
      <c r="N6521">
        <f>2025-Table1[[#This Row],[Year]]</f>
        <v>9</v>
      </c>
    </row>
    <row r="6522" spans="1:14" x14ac:dyDescent="0.3">
      <c r="A6522" t="s">
        <v>21</v>
      </c>
      <c r="B6522" t="s">
        <v>111</v>
      </c>
      <c r="C6522">
        <v>2021</v>
      </c>
      <c r="D6522" s="3">
        <v>3</v>
      </c>
      <c r="E6522" s="3">
        <v>75000</v>
      </c>
      <c r="F6522" t="s">
        <v>13</v>
      </c>
      <c r="G6522" s="15">
        <f>IF(Table1[[#This Row],[Transmission]]="Manual", 0, 1)</f>
        <v>0</v>
      </c>
      <c r="H6522" t="s">
        <v>9472</v>
      </c>
      <c r="I6522" t="s">
        <v>2903</v>
      </c>
      <c r="J6522" s="4">
        <v>45505</v>
      </c>
      <c r="K6522" t="s">
        <v>3197</v>
      </c>
      <c r="L6522" s="5">
        <v>499000</v>
      </c>
      <c r="M6522" s="28">
        <f t="shared" si="101"/>
        <v>499000</v>
      </c>
      <c r="N6522">
        <f>2025-Table1[[#This Row],[Year]]</f>
        <v>4</v>
      </c>
    </row>
    <row r="6523" spans="1:14" x14ac:dyDescent="0.3">
      <c r="A6523" t="s">
        <v>21</v>
      </c>
      <c r="B6523" t="s">
        <v>24</v>
      </c>
      <c r="C6523">
        <v>2019</v>
      </c>
      <c r="D6523" s="3">
        <v>5</v>
      </c>
      <c r="E6523" s="3">
        <v>65000</v>
      </c>
      <c r="F6523" t="s">
        <v>25</v>
      </c>
      <c r="G6523" s="15">
        <f>IF(Table1[[#This Row],[Transmission]]="Manual", 0, 1)</f>
        <v>1</v>
      </c>
      <c r="H6523" t="s">
        <v>9475</v>
      </c>
      <c r="I6523" t="s">
        <v>14</v>
      </c>
      <c r="J6523" s="4">
        <v>45566</v>
      </c>
      <c r="K6523" t="s">
        <v>5904</v>
      </c>
      <c r="L6523" s="5">
        <v>585000</v>
      </c>
      <c r="M6523" s="28">
        <f t="shared" si="101"/>
        <v>585000</v>
      </c>
      <c r="N6523">
        <f>2025-Table1[[#This Row],[Year]]</f>
        <v>6</v>
      </c>
    </row>
    <row r="6524" spans="1:14" x14ac:dyDescent="0.3">
      <c r="A6524" t="s">
        <v>44</v>
      </c>
      <c r="B6524" t="s">
        <v>133</v>
      </c>
      <c r="C6524">
        <v>2018</v>
      </c>
      <c r="D6524" s="3">
        <v>6</v>
      </c>
      <c r="E6524" s="3">
        <v>28000</v>
      </c>
      <c r="F6524" t="s">
        <v>25</v>
      </c>
      <c r="G6524" s="15">
        <f>IF(Table1[[#This Row],[Transmission]]="Manual", 0, 1)</f>
        <v>1</v>
      </c>
      <c r="H6524" t="s">
        <v>9472</v>
      </c>
      <c r="I6524" t="s">
        <v>2903</v>
      </c>
      <c r="J6524" s="4">
        <v>45597</v>
      </c>
      <c r="K6524" t="s">
        <v>3832</v>
      </c>
      <c r="L6524" s="5">
        <v>650000</v>
      </c>
      <c r="M6524" s="28">
        <f t="shared" si="101"/>
        <v>650000</v>
      </c>
      <c r="N6524">
        <f>2025-Table1[[#This Row],[Year]]</f>
        <v>7</v>
      </c>
    </row>
    <row r="6525" spans="1:14" x14ac:dyDescent="0.3">
      <c r="A6525" t="s">
        <v>21</v>
      </c>
      <c r="B6525" t="s">
        <v>39</v>
      </c>
      <c r="C6525">
        <v>2015</v>
      </c>
      <c r="D6525" s="3">
        <v>9</v>
      </c>
      <c r="E6525" s="3">
        <v>87419</v>
      </c>
      <c r="F6525" t="s">
        <v>13</v>
      </c>
      <c r="G6525" s="15">
        <f>IF(Table1[[#This Row],[Transmission]]="Manual", 0, 1)</f>
        <v>0</v>
      </c>
      <c r="H6525" t="s">
        <v>9475</v>
      </c>
      <c r="I6525" t="s">
        <v>14</v>
      </c>
      <c r="J6525" s="4">
        <v>45597</v>
      </c>
      <c r="K6525" t="s">
        <v>5905</v>
      </c>
      <c r="L6525" s="5">
        <v>520000</v>
      </c>
      <c r="M6525" s="28">
        <f t="shared" si="101"/>
        <v>520000</v>
      </c>
      <c r="N6525">
        <f>2025-Table1[[#This Row],[Year]]</f>
        <v>10</v>
      </c>
    </row>
    <row r="6526" spans="1:14" x14ac:dyDescent="0.3">
      <c r="A6526" t="s">
        <v>44</v>
      </c>
      <c r="B6526" t="s">
        <v>133</v>
      </c>
      <c r="C6526">
        <v>2018</v>
      </c>
      <c r="D6526" s="3">
        <v>6</v>
      </c>
      <c r="E6526" s="3">
        <v>65000</v>
      </c>
      <c r="F6526" t="s">
        <v>13</v>
      </c>
      <c r="G6526" s="15">
        <f>IF(Table1[[#This Row],[Transmission]]="Manual", 0, 1)</f>
        <v>0</v>
      </c>
      <c r="H6526" t="s">
        <v>9472</v>
      </c>
      <c r="I6526" t="s">
        <v>17</v>
      </c>
      <c r="J6526" s="4">
        <v>45597</v>
      </c>
      <c r="K6526" t="s">
        <v>5906</v>
      </c>
      <c r="L6526" s="5">
        <v>445000</v>
      </c>
      <c r="M6526" s="28">
        <f t="shared" si="101"/>
        <v>445000</v>
      </c>
      <c r="N6526">
        <f>2025-Table1[[#This Row],[Year]]</f>
        <v>7</v>
      </c>
    </row>
    <row r="6527" spans="1:14" x14ac:dyDescent="0.3">
      <c r="A6527" t="s">
        <v>18</v>
      </c>
      <c r="B6527" t="s">
        <v>19</v>
      </c>
      <c r="C6527">
        <v>2015</v>
      </c>
      <c r="D6527" s="3">
        <v>9</v>
      </c>
      <c r="E6527" s="3">
        <v>69000</v>
      </c>
      <c r="F6527" t="s">
        <v>25</v>
      </c>
      <c r="G6527" s="15">
        <f>IF(Table1[[#This Row],[Transmission]]="Manual", 0, 1)</f>
        <v>1</v>
      </c>
      <c r="H6527" t="s">
        <v>9475</v>
      </c>
      <c r="I6527" t="s">
        <v>14</v>
      </c>
      <c r="J6527" s="4">
        <v>45566</v>
      </c>
      <c r="K6527" t="s">
        <v>5907</v>
      </c>
      <c r="L6527" s="5">
        <v>525000</v>
      </c>
      <c r="M6527" s="28">
        <f t="shared" si="101"/>
        <v>525000</v>
      </c>
      <c r="N6527">
        <f>2025-Table1[[#This Row],[Year]]</f>
        <v>10</v>
      </c>
    </row>
    <row r="6528" spans="1:14" x14ac:dyDescent="0.3">
      <c r="A6528" t="s">
        <v>21</v>
      </c>
      <c r="B6528" t="s">
        <v>111</v>
      </c>
      <c r="C6528">
        <v>2009</v>
      </c>
      <c r="D6528" s="3">
        <v>15</v>
      </c>
      <c r="E6528" s="3">
        <v>90000</v>
      </c>
      <c r="F6528" t="s">
        <v>13</v>
      </c>
      <c r="G6528" s="15">
        <f>IF(Table1[[#This Row],[Transmission]]="Manual", 0, 1)</f>
        <v>0</v>
      </c>
      <c r="H6528" t="s">
        <v>9475</v>
      </c>
      <c r="I6528" t="s">
        <v>14</v>
      </c>
      <c r="J6528" s="4">
        <v>45597</v>
      </c>
      <c r="K6528" t="s">
        <v>5908</v>
      </c>
      <c r="L6528" s="5">
        <v>120000</v>
      </c>
      <c r="M6528" s="28">
        <f t="shared" si="101"/>
        <v>120000</v>
      </c>
      <c r="N6528">
        <f>2025-Table1[[#This Row],[Year]]</f>
        <v>16</v>
      </c>
    </row>
    <row r="6529" spans="1:14" x14ac:dyDescent="0.3">
      <c r="A6529" t="s">
        <v>21</v>
      </c>
      <c r="B6529" t="s">
        <v>111</v>
      </c>
      <c r="C6529">
        <v>2012</v>
      </c>
      <c r="D6529" s="3">
        <v>12</v>
      </c>
      <c r="E6529" s="3">
        <v>35</v>
      </c>
      <c r="F6529" t="s">
        <v>25</v>
      </c>
      <c r="G6529" s="15">
        <f>IF(Table1[[#This Row],[Transmission]]="Manual", 0, 1)</f>
        <v>1</v>
      </c>
      <c r="H6529" t="s">
        <v>9475</v>
      </c>
      <c r="I6529" t="s">
        <v>2903</v>
      </c>
      <c r="J6529" s="4">
        <v>45597</v>
      </c>
      <c r="K6529" t="s">
        <v>5909</v>
      </c>
      <c r="L6529" s="5">
        <v>140000</v>
      </c>
      <c r="M6529" s="28">
        <f t="shared" si="101"/>
        <v>140000</v>
      </c>
      <c r="N6529">
        <f>2025-Table1[[#This Row],[Year]]</f>
        <v>13</v>
      </c>
    </row>
    <row r="6530" spans="1:14" x14ac:dyDescent="0.3">
      <c r="A6530" t="s">
        <v>33</v>
      </c>
      <c r="B6530" t="s">
        <v>34</v>
      </c>
      <c r="C6530">
        <v>2016</v>
      </c>
      <c r="D6530" s="3">
        <v>8</v>
      </c>
      <c r="E6530" s="3">
        <v>69000</v>
      </c>
      <c r="F6530" t="s">
        <v>13</v>
      </c>
      <c r="G6530" s="15">
        <f>IF(Table1[[#This Row],[Transmission]]="Manual", 0, 1)</f>
        <v>0</v>
      </c>
      <c r="H6530" t="s">
        <v>9472</v>
      </c>
      <c r="I6530" t="s">
        <v>17</v>
      </c>
      <c r="J6530" s="4">
        <v>45597</v>
      </c>
      <c r="K6530" t="s">
        <v>4425</v>
      </c>
      <c r="L6530" s="5">
        <v>499000</v>
      </c>
      <c r="M6530" s="28">
        <f t="shared" si="101"/>
        <v>499000</v>
      </c>
      <c r="N6530">
        <f>2025-Table1[[#This Row],[Year]]</f>
        <v>9</v>
      </c>
    </row>
    <row r="6531" spans="1:14" x14ac:dyDescent="0.3">
      <c r="A6531" t="s">
        <v>21</v>
      </c>
      <c r="B6531" t="s">
        <v>231</v>
      </c>
      <c r="C6531">
        <v>2017</v>
      </c>
      <c r="D6531" s="3">
        <v>7</v>
      </c>
      <c r="E6531" s="3">
        <v>75000</v>
      </c>
      <c r="F6531" t="s">
        <v>25</v>
      </c>
      <c r="G6531" s="15">
        <f>IF(Table1[[#This Row],[Transmission]]="Manual", 0, 1)</f>
        <v>1</v>
      </c>
      <c r="H6531" t="s">
        <v>9472</v>
      </c>
      <c r="I6531" t="s">
        <v>2903</v>
      </c>
      <c r="J6531" s="4">
        <v>45597</v>
      </c>
      <c r="K6531" t="s">
        <v>5910</v>
      </c>
      <c r="L6531" s="5">
        <v>230000</v>
      </c>
      <c r="M6531" s="28">
        <f t="shared" ref="M6531:M6594" si="102">VALUE(SUBSTITUTE(SUBSTITUTE(L6531,"₹"," "),",",""))</f>
        <v>230000</v>
      </c>
      <c r="N6531">
        <f>2025-Table1[[#This Row],[Year]]</f>
        <v>8</v>
      </c>
    </row>
    <row r="6532" spans="1:14" x14ac:dyDescent="0.3">
      <c r="A6532" t="s">
        <v>21</v>
      </c>
      <c r="B6532" t="s">
        <v>905</v>
      </c>
      <c r="C6532">
        <v>2012</v>
      </c>
      <c r="D6532" s="3">
        <v>12</v>
      </c>
      <c r="E6532" s="3">
        <v>75000</v>
      </c>
      <c r="F6532" t="s">
        <v>13</v>
      </c>
      <c r="G6532" s="15">
        <f>IF(Table1[[#This Row],[Transmission]]="Manual", 0, 1)</f>
        <v>0</v>
      </c>
      <c r="H6532" t="s">
        <v>9475</v>
      </c>
      <c r="I6532" t="s">
        <v>2903</v>
      </c>
      <c r="J6532" s="4">
        <v>45597</v>
      </c>
      <c r="K6532" t="s">
        <v>5911</v>
      </c>
      <c r="L6532" s="5">
        <v>210000</v>
      </c>
      <c r="M6532" s="28">
        <f t="shared" si="102"/>
        <v>210000</v>
      </c>
      <c r="N6532">
        <f>2025-Table1[[#This Row],[Year]]</f>
        <v>13</v>
      </c>
    </row>
    <row r="6533" spans="1:14" x14ac:dyDescent="0.3">
      <c r="A6533" t="s">
        <v>15</v>
      </c>
      <c r="B6533" t="s">
        <v>259</v>
      </c>
      <c r="C6533">
        <v>2023</v>
      </c>
      <c r="D6533" s="3">
        <v>1</v>
      </c>
      <c r="E6533" s="3">
        <v>49000</v>
      </c>
      <c r="F6533" t="s">
        <v>13</v>
      </c>
      <c r="G6533" s="15">
        <f>IF(Table1[[#This Row],[Transmission]]="Manual", 0, 1)</f>
        <v>0</v>
      </c>
      <c r="H6533" t="s">
        <v>9472</v>
      </c>
      <c r="I6533" t="s">
        <v>2903</v>
      </c>
      <c r="J6533" s="4">
        <v>45566</v>
      </c>
      <c r="K6533" t="s">
        <v>5912</v>
      </c>
      <c r="L6533" s="5">
        <v>830000</v>
      </c>
      <c r="M6533" s="28">
        <f t="shared" si="102"/>
        <v>830000</v>
      </c>
      <c r="N6533">
        <f>2025-Table1[[#This Row],[Year]]</f>
        <v>2</v>
      </c>
    </row>
    <row r="6534" spans="1:14" x14ac:dyDescent="0.3">
      <c r="A6534" t="s">
        <v>21</v>
      </c>
      <c r="B6534" t="s">
        <v>24</v>
      </c>
      <c r="C6534">
        <v>2023</v>
      </c>
      <c r="D6534" s="3">
        <v>1</v>
      </c>
      <c r="E6534" s="3">
        <v>22000</v>
      </c>
      <c r="F6534" t="s">
        <v>13</v>
      </c>
      <c r="G6534" s="15">
        <f>IF(Table1[[#This Row],[Transmission]]="Manual", 0, 1)</f>
        <v>0</v>
      </c>
      <c r="H6534" t="s">
        <v>9472</v>
      </c>
      <c r="I6534" t="s">
        <v>14</v>
      </c>
      <c r="J6534" s="4">
        <v>45597</v>
      </c>
      <c r="K6534" t="s">
        <v>5913</v>
      </c>
      <c r="L6534" s="5">
        <v>939999</v>
      </c>
      <c r="M6534" s="28">
        <f t="shared" si="102"/>
        <v>939999</v>
      </c>
      <c r="N6534">
        <f>2025-Table1[[#This Row],[Year]]</f>
        <v>2</v>
      </c>
    </row>
    <row r="6535" spans="1:14" x14ac:dyDescent="0.3">
      <c r="A6535" t="s">
        <v>21</v>
      </c>
      <c r="B6535" t="s">
        <v>140</v>
      </c>
      <c r="C6535">
        <v>2016</v>
      </c>
      <c r="D6535" s="3">
        <v>8</v>
      </c>
      <c r="E6535" s="3">
        <v>85000</v>
      </c>
      <c r="F6535" t="s">
        <v>13</v>
      </c>
      <c r="G6535" s="15">
        <f>IF(Table1[[#This Row],[Transmission]]="Manual", 0, 1)</f>
        <v>0</v>
      </c>
      <c r="H6535" t="s">
        <v>9472</v>
      </c>
      <c r="I6535" t="s">
        <v>2903</v>
      </c>
      <c r="J6535" s="4">
        <v>45597</v>
      </c>
      <c r="K6535" t="s">
        <v>5914</v>
      </c>
      <c r="L6535" s="5">
        <v>260000</v>
      </c>
      <c r="M6535" s="28">
        <f t="shared" si="102"/>
        <v>260000</v>
      </c>
      <c r="N6535">
        <f>2025-Table1[[#This Row],[Year]]</f>
        <v>9</v>
      </c>
    </row>
    <row r="6536" spans="1:14" x14ac:dyDescent="0.3">
      <c r="A6536" t="s">
        <v>61</v>
      </c>
      <c r="B6536" t="s">
        <v>109</v>
      </c>
      <c r="C6536">
        <v>2017</v>
      </c>
      <c r="D6536" s="3">
        <v>7</v>
      </c>
      <c r="E6536" s="3">
        <v>102500</v>
      </c>
      <c r="F6536" t="s">
        <v>25</v>
      </c>
      <c r="G6536" s="15">
        <f>IF(Table1[[#This Row],[Transmission]]="Manual", 0, 1)</f>
        <v>1</v>
      </c>
      <c r="H6536" t="s">
        <v>9475</v>
      </c>
      <c r="I6536" t="s">
        <v>17</v>
      </c>
      <c r="J6536" s="4">
        <v>45597</v>
      </c>
      <c r="K6536" t="s">
        <v>5915</v>
      </c>
      <c r="L6536" s="5">
        <v>600000</v>
      </c>
      <c r="M6536" s="28">
        <f t="shared" si="102"/>
        <v>600000</v>
      </c>
      <c r="N6536">
        <f>2025-Table1[[#This Row],[Year]]</f>
        <v>8</v>
      </c>
    </row>
    <row r="6537" spans="1:14" x14ac:dyDescent="0.3">
      <c r="A6537" t="s">
        <v>21</v>
      </c>
      <c r="B6537" t="s">
        <v>22</v>
      </c>
      <c r="C6537">
        <v>2012</v>
      </c>
      <c r="D6537" s="3">
        <v>12</v>
      </c>
      <c r="E6537" s="3">
        <v>112</v>
      </c>
      <c r="F6537" t="s">
        <v>13</v>
      </c>
      <c r="G6537" s="15">
        <f>IF(Table1[[#This Row],[Transmission]]="Manual", 0, 1)</f>
        <v>0</v>
      </c>
      <c r="H6537" t="s">
        <v>9475</v>
      </c>
      <c r="I6537" t="s">
        <v>17</v>
      </c>
      <c r="J6537" s="4">
        <v>45597</v>
      </c>
      <c r="K6537" t="s">
        <v>5916</v>
      </c>
      <c r="L6537" s="5">
        <v>399000</v>
      </c>
      <c r="M6537" s="28">
        <f t="shared" si="102"/>
        <v>399000</v>
      </c>
      <c r="N6537">
        <f>2025-Table1[[#This Row],[Year]]</f>
        <v>13</v>
      </c>
    </row>
    <row r="6538" spans="1:14" x14ac:dyDescent="0.3">
      <c r="A6538" t="s">
        <v>21</v>
      </c>
      <c r="B6538" t="s">
        <v>24</v>
      </c>
      <c r="C6538">
        <v>2017</v>
      </c>
      <c r="D6538" s="3">
        <v>7</v>
      </c>
      <c r="E6538" s="3">
        <v>57500</v>
      </c>
      <c r="F6538" t="s">
        <v>25</v>
      </c>
      <c r="G6538" s="15">
        <f>IF(Table1[[#This Row],[Transmission]]="Manual", 0, 1)</f>
        <v>1</v>
      </c>
      <c r="H6538" t="s">
        <v>9472</v>
      </c>
      <c r="I6538" t="s">
        <v>2903</v>
      </c>
      <c r="J6538" s="4">
        <v>45597</v>
      </c>
      <c r="K6538" t="s">
        <v>5917</v>
      </c>
      <c r="L6538" s="5">
        <v>565000</v>
      </c>
      <c r="M6538" s="28">
        <f t="shared" si="102"/>
        <v>565000</v>
      </c>
      <c r="N6538">
        <f>2025-Table1[[#This Row],[Year]]</f>
        <v>8</v>
      </c>
    </row>
    <row r="6539" spans="1:14" x14ac:dyDescent="0.3">
      <c r="A6539" t="s">
        <v>21</v>
      </c>
      <c r="B6539" t="s">
        <v>131</v>
      </c>
      <c r="C6539">
        <v>2018</v>
      </c>
      <c r="D6539" s="3">
        <v>6</v>
      </c>
      <c r="E6539" s="3">
        <v>46000</v>
      </c>
      <c r="F6539" t="s">
        <v>25</v>
      </c>
      <c r="G6539" s="15">
        <f>IF(Table1[[#This Row],[Transmission]]="Manual", 0, 1)</f>
        <v>1</v>
      </c>
      <c r="H6539" t="s">
        <v>9472</v>
      </c>
      <c r="I6539" t="s">
        <v>2903</v>
      </c>
      <c r="J6539" s="4">
        <v>45597</v>
      </c>
      <c r="K6539" t="s">
        <v>5918</v>
      </c>
      <c r="L6539" s="5">
        <v>500000</v>
      </c>
      <c r="M6539" s="28">
        <f t="shared" si="102"/>
        <v>500000</v>
      </c>
      <c r="N6539">
        <f>2025-Table1[[#This Row],[Year]]</f>
        <v>7</v>
      </c>
    </row>
    <row r="6540" spans="1:14" x14ac:dyDescent="0.3">
      <c r="A6540" t="s">
        <v>97</v>
      </c>
      <c r="B6540" t="s">
        <v>649</v>
      </c>
      <c r="C6540">
        <v>2014</v>
      </c>
      <c r="D6540" s="3">
        <v>10</v>
      </c>
      <c r="E6540" s="3">
        <v>78000</v>
      </c>
      <c r="F6540" t="s">
        <v>25</v>
      </c>
      <c r="G6540" s="15">
        <f>IF(Table1[[#This Row],[Transmission]]="Manual", 0, 1)</f>
        <v>1</v>
      </c>
      <c r="H6540" t="s">
        <v>9475</v>
      </c>
      <c r="I6540" t="s">
        <v>17</v>
      </c>
      <c r="J6540" s="4">
        <v>45597</v>
      </c>
      <c r="K6540" t="s">
        <v>5919</v>
      </c>
      <c r="L6540" s="5">
        <v>610000</v>
      </c>
      <c r="M6540" s="28">
        <f t="shared" si="102"/>
        <v>610000</v>
      </c>
      <c r="N6540">
        <f>2025-Table1[[#This Row],[Year]]</f>
        <v>11</v>
      </c>
    </row>
    <row r="6541" spans="1:14" x14ac:dyDescent="0.3">
      <c r="A6541" t="s">
        <v>21</v>
      </c>
      <c r="B6541" t="s">
        <v>49</v>
      </c>
      <c r="C6541">
        <v>2014</v>
      </c>
      <c r="D6541" s="3">
        <v>10</v>
      </c>
      <c r="E6541" s="3">
        <v>86000</v>
      </c>
      <c r="F6541" t="s">
        <v>13</v>
      </c>
      <c r="G6541" s="15">
        <f>IF(Table1[[#This Row],[Transmission]]="Manual", 0, 1)</f>
        <v>0</v>
      </c>
      <c r="H6541" t="s">
        <v>9475</v>
      </c>
      <c r="I6541" t="s">
        <v>2903</v>
      </c>
      <c r="J6541" s="4">
        <v>45597</v>
      </c>
      <c r="K6541" t="s">
        <v>3115</v>
      </c>
      <c r="L6541" s="5">
        <v>585000</v>
      </c>
      <c r="M6541" s="28">
        <f t="shared" si="102"/>
        <v>585000</v>
      </c>
      <c r="N6541">
        <f>2025-Table1[[#This Row],[Year]]</f>
        <v>11</v>
      </c>
    </row>
    <row r="6542" spans="1:14" x14ac:dyDescent="0.3">
      <c r="A6542" t="s">
        <v>44</v>
      </c>
      <c r="B6542" t="s">
        <v>405</v>
      </c>
      <c r="C6542">
        <v>2017</v>
      </c>
      <c r="D6542" s="3">
        <v>7</v>
      </c>
      <c r="E6542" s="3">
        <v>40000</v>
      </c>
      <c r="F6542" t="s">
        <v>13</v>
      </c>
      <c r="G6542" s="15">
        <f>IF(Table1[[#This Row],[Transmission]]="Manual", 0, 1)</f>
        <v>0</v>
      </c>
      <c r="H6542" t="s">
        <v>9472</v>
      </c>
      <c r="I6542" t="s">
        <v>14</v>
      </c>
      <c r="J6542" s="4">
        <v>45597</v>
      </c>
      <c r="K6542" t="s">
        <v>5920</v>
      </c>
      <c r="L6542" s="5">
        <v>449000</v>
      </c>
      <c r="M6542" s="28">
        <f t="shared" si="102"/>
        <v>449000</v>
      </c>
      <c r="N6542">
        <f>2025-Table1[[#This Row],[Year]]</f>
        <v>8</v>
      </c>
    </row>
    <row r="6543" spans="1:14" x14ac:dyDescent="0.3">
      <c r="A6543" t="s">
        <v>44</v>
      </c>
      <c r="B6543" t="s">
        <v>451</v>
      </c>
      <c r="C6543">
        <v>2015</v>
      </c>
      <c r="D6543" s="3">
        <v>9</v>
      </c>
      <c r="E6543" s="3">
        <v>70000</v>
      </c>
      <c r="F6543" t="s">
        <v>25</v>
      </c>
      <c r="G6543" s="15">
        <f>IF(Table1[[#This Row],[Transmission]]="Manual", 0, 1)</f>
        <v>1</v>
      </c>
      <c r="H6543" t="s">
        <v>9475</v>
      </c>
      <c r="I6543" t="s">
        <v>14</v>
      </c>
      <c r="J6543" s="4">
        <v>45597</v>
      </c>
      <c r="K6543" t="s">
        <v>5921</v>
      </c>
      <c r="L6543" s="5">
        <v>575000</v>
      </c>
      <c r="M6543" s="28">
        <f t="shared" si="102"/>
        <v>575000</v>
      </c>
      <c r="N6543">
        <f>2025-Table1[[#This Row],[Year]]</f>
        <v>10</v>
      </c>
    </row>
    <row r="6544" spans="1:14" x14ac:dyDescent="0.3">
      <c r="A6544" t="s">
        <v>21</v>
      </c>
      <c r="B6544" t="s">
        <v>39</v>
      </c>
      <c r="C6544">
        <v>2011</v>
      </c>
      <c r="D6544" s="3">
        <v>13</v>
      </c>
      <c r="E6544" s="3">
        <v>103000</v>
      </c>
      <c r="F6544" t="s">
        <v>13</v>
      </c>
      <c r="G6544" s="15">
        <f>IF(Table1[[#This Row],[Transmission]]="Manual", 0, 1)</f>
        <v>0</v>
      </c>
      <c r="H6544" t="s">
        <v>9475</v>
      </c>
      <c r="I6544" t="s">
        <v>14</v>
      </c>
      <c r="J6544" s="4">
        <v>45597</v>
      </c>
      <c r="K6544" t="s">
        <v>5922</v>
      </c>
      <c r="L6544" s="5">
        <v>295000</v>
      </c>
      <c r="M6544" s="28">
        <f t="shared" si="102"/>
        <v>295000</v>
      </c>
      <c r="N6544">
        <f>2025-Table1[[#This Row],[Year]]</f>
        <v>14</v>
      </c>
    </row>
    <row r="6545" spans="1:14" x14ac:dyDescent="0.3">
      <c r="A6545" t="s">
        <v>44</v>
      </c>
      <c r="B6545" t="s">
        <v>133</v>
      </c>
      <c r="C6545">
        <v>2019</v>
      </c>
      <c r="D6545" s="3">
        <v>5</v>
      </c>
      <c r="E6545" s="3">
        <v>42000</v>
      </c>
      <c r="F6545" t="s">
        <v>13</v>
      </c>
      <c r="G6545" s="15">
        <f>IF(Table1[[#This Row],[Transmission]]="Manual", 0, 1)</f>
        <v>0</v>
      </c>
      <c r="H6545" t="s">
        <v>9472</v>
      </c>
      <c r="I6545" t="s">
        <v>2903</v>
      </c>
      <c r="J6545" s="4">
        <v>45597</v>
      </c>
      <c r="K6545" t="s">
        <v>5923</v>
      </c>
      <c r="L6545" s="5">
        <v>450000</v>
      </c>
      <c r="M6545" s="28">
        <f t="shared" si="102"/>
        <v>450000</v>
      </c>
      <c r="N6545">
        <f>2025-Table1[[#This Row],[Year]]</f>
        <v>6</v>
      </c>
    </row>
    <row r="6546" spans="1:14" x14ac:dyDescent="0.3">
      <c r="A6546" t="s">
        <v>44</v>
      </c>
      <c r="B6546" t="s">
        <v>79</v>
      </c>
      <c r="C6546">
        <v>2018</v>
      </c>
      <c r="D6546" s="3">
        <v>6</v>
      </c>
      <c r="E6546" s="3">
        <v>57000</v>
      </c>
      <c r="F6546" t="s">
        <v>25</v>
      </c>
      <c r="G6546" s="15">
        <f>IF(Table1[[#This Row],[Transmission]]="Manual", 0, 1)</f>
        <v>1</v>
      </c>
      <c r="H6546" t="s">
        <v>9472</v>
      </c>
      <c r="I6546" t="s">
        <v>14</v>
      </c>
      <c r="J6546" s="4">
        <v>45597</v>
      </c>
      <c r="K6546" t="s">
        <v>3262</v>
      </c>
      <c r="L6546" s="5">
        <v>1075000</v>
      </c>
      <c r="M6546" s="28">
        <f t="shared" si="102"/>
        <v>1075000</v>
      </c>
      <c r="N6546">
        <f>2025-Table1[[#This Row],[Year]]</f>
        <v>7</v>
      </c>
    </row>
    <row r="6547" spans="1:14" x14ac:dyDescent="0.3">
      <c r="A6547" t="s">
        <v>11</v>
      </c>
      <c r="B6547" t="s">
        <v>12</v>
      </c>
      <c r="C6547">
        <v>2009</v>
      </c>
      <c r="D6547" s="3">
        <v>15</v>
      </c>
      <c r="E6547" s="3">
        <v>120000</v>
      </c>
      <c r="F6547" t="s">
        <v>13</v>
      </c>
      <c r="G6547" s="15">
        <f>IF(Table1[[#This Row],[Transmission]]="Manual", 0, 1)</f>
        <v>0</v>
      </c>
      <c r="H6547" t="s">
        <v>9475</v>
      </c>
      <c r="I6547" t="s">
        <v>14</v>
      </c>
      <c r="J6547" s="4">
        <v>45597</v>
      </c>
      <c r="K6547" t="s">
        <v>5924</v>
      </c>
      <c r="L6547" s="5">
        <v>225000</v>
      </c>
      <c r="M6547" s="28">
        <f t="shared" si="102"/>
        <v>225000</v>
      </c>
      <c r="N6547">
        <f>2025-Table1[[#This Row],[Year]]</f>
        <v>16</v>
      </c>
    </row>
    <row r="6548" spans="1:14" x14ac:dyDescent="0.3">
      <c r="A6548" t="s">
        <v>44</v>
      </c>
      <c r="B6548" t="s">
        <v>3263</v>
      </c>
      <c r="C6548">
        <v>2022</v>
      </c>
      <c r="D6548" s="3">
        <v>2</v>
      </c>
      <c r="E6548" s="3">
        <v>105000</v>
      </c>
      <c r="F6548" t="s">
        <v>25</v>
      </c>
      <c r="G6548" s="15">
        <f>IF(Table1[[#This Row],[Transmission]]="Manual", 0, 1)</f>
        <v>1</v>
      </c>
      <c r="H6548" t="s">
        <v>9472</v>
      </c>
      <c r="I6548" t="s">
        <v>2903</v>
      </c>
      <c r="J6548" s="4">
        <v>45597</v>
      </c>
      <c r="K6548" t="s">
        <v>5925</v>
      </c>
      <c r="L6548" s="5">
        <v>170000</v>
      </c>
      <c r="M6548" s="28">
        <f t="shared" si="102"/>
        <v>170000</v>
      </c>
      <c r="N6548">
        <f>2025-Table1[[#This Row],[Year]]</f>
        <v>3</v>
      </c>
    </row>
    <row r="6549" spans="1:14" x14ac:dyDescent="0.3">
      <c r="A6549" t="s">
        <v>277</v>
      </c>
      <c r="B6549" t="s">
        <v>278</v>
      </c>
      <c r="C6549">
        <v>2014</v>
      </c>
      <c r="D6549" s="3">
        <v>10</v>
      </c>
      <c r="E6549" s="3">
        <v>60000</v>
      </c>
      <c r="F6549" t="s">
        <v>25</v>
      </c>
      <c r="G6549" s="15">
        <f>IF(Table1[[#This Row],[Transmission]]="Manual", 0, 1)</f>
        <v>1</v>
      </c>
      <c r="H6549" t="s">
        <v>9475</v>
      </c>
      <c r="I6549" t="s">
        <v>17</v>
      </c>
      <c r="J6549" s="4">
        <v>45597</v>
      </c>
      <c r="K6549" t="s">
        <v>5926</v>
      </c>
      <c r="L6549" s="5">
        <v>450000</v>
      </c>
      <c r="M6549" s="28">
        <f t="shared" si="102"/>
        <v>450000</v>
      </c>
      <c r="N6549">
        <f>2025-Table1[[#This Row],[Year]]</f>
        <v>11</v>
      </c>
    </row>
    <row r="6550" spans="1:14" x14ac:dyDescent="0.3">
      <c r="A6550" t="s">
        <v>21</v>
      </c>
      <c r="B6550" t="s">
        <v>111</v>
      </c>
      <c r="C6550">
        <v>2012</v>
      </c>
      <c r="D6550" s="3">
        <v>12</v>
      </c>
      <c r="E6550" s="3">
        <v>150000</v>
      </c>
      <c r="F6550" t="s">
        <v>25</v>
      </c>
      <c r="G6550" s="15">
        <f>IF(Table1[[#This Row],[Transmission]]="Manual", 0, 1)</f>
        <v>1</v>
      </c>
      <c r="H6550" t="s">
        <v>9475</v>
      </c>
      <c r="I6550" t="s">
        <v>2903</v>
      </c>
      <c r="J6550" s="4">
        <v>45597</v>
      </c>
      <c r="K6550" t="s">
        <v>5927</v>
      </c>
      <c r="L6550" s="5">
        <v>210000</v>
      </c>
      <c r="M6550" s="28">
        <f t="shared" si="102"/>
        <v>210000</v>
      </c>
      <c r="N6550">
        <f>2025-Table1[[#This Row],[Year]]</f>
        <v>13</v>
      </c>
    </row>
    <row r="6551" spans="1:14" x14ac:dyDescent="0.3">
      <c r="A6551" t="s">
        <v>11</v>
      </c>
      <c r="B6551" t="s">
        <v>736</v>
      </c>
      <c r="C6551">
        <v>2010</v>
      </c>
      <c r="D6551" s="3">
        <v>14</v>
      </c>
      <c r="E6551" s="3">
        <v>75000</v>
      </c>
      <c r="F6551" t="s">
        <v>13</v>
      </c>
      <c r="G6551" s="15">
        <f>IF(Table1[[#This Row],[Transmission]]="Manual", 0, 1)</f>
        <v>0</v>
      </c>
      <c r="H6551" t="s">
        <v>9475</v>
      </c>
      <c r="I6551" t="s">
        <v>2903</v>
      </c>
      <c r="J6551" s="4">
        <v>45597</v>
      </c>
      <c r="K6551" t="s">
        <v>5928</v>
      </c>
      <c r="L6551" s="5">
        <v>250000</v>
      </c>
      <c r="M6551" s="28">
        <f t="shared" si="102"/>
        <v>250000</v>
      </c>
      <c r="N6551">
        <f>2025-Table1[[#This Row],[Year]]</f>
        <v>15</v>
      </c>
    </row>
    <row r="6552" spans="1:14" x14ac:dyDescent="0.3">
      <c r="A6552" t="s">
        <v>277</v>
      </c>
      <c r="B6552" t="s">
        <v>2086</v>
      </c>
      <c r="C6552">
        <v>2006</v>
      </c>
      <c r="D6552" s="3">
        <v>18</v>
      </c>
      <c r="E6552" s="3">
        <v>90000</v>
      </c>
      <c r="F6552" t="s">
        <v>13</v>
      </c>
      <c r="G6552" s="15">
        <f>IF(Table1[[#This Row],[Transmission]]="Manual", 0, 1)</f>
        <v>0</v>
      </c>
      <c r="H6552" t="s">
        <v>9475</v>
      </c>
      <c r="I6552" t="s">
        <v>14</v>
      </c>
      <c r="J6552" s="4">
        <v>45597</v>
      </c>
      <c r="K6552" t="s">
        <v>5929</v>
      </c>
      <c r="L6552" s="5">
        <v>149000</v>
      </c>
      <c r="M6552" s="28">
        <f t="shared" si="102"/>
        <v>149000</v>
      </c>
      <c r="N6552">
        <f>2025-Table1[[#This Row],[Year]]</f>
        <v>19</v>
      </c>
    </row>
    <row r="6553" spans="1:14" x14ac:dyDescent="0.3">
      <c r="A6553" t="s">
        <v>21</v>
      </c>
      <c r="B6553" t="s">
        <v>24</v>
      </c>
      <c r="C6553">
        <v>2017</v>
      </c>
      <c r="D6553" s="3">
        <v>7</v>
      </c>
      <c r="E6553" s="3">
        <v>57000</v>
      </c>
      <c r="F6553" t="s">
        <v>13</v>
      </c>
      <c r="G6553" s="15">
        <f>IF(Table1[[#This Row],[Transmission]]="Manual", 0, 1)</f>
        <v>0</v>
      </c>
      <c r="H6553" t="s">
        <v>9472</v>
      </c>
      <c r="I6553" t="s">
        <v>17</v>
      </c>
      <c r="J6553" s="4">
        <v>45597</v>
      </c>
      <c r="K6553" t="s">
        <v>4695</v>
      </c>
      <c r="L6553" s="5">
        <v>650000</v>
      </c>
      <c r="M6553" s="28">
        <f t="shared" si="102"/>
        <v>650000</v>
      </c>
      <c r="N6553">
        <f>2025-Table1[[#This Row],[Year]]</f>
        <v>8</v>
      </c>
    </row>
    <row r="6554" spans="1:14" x14ac:dyDescent="0.3">
      <c r="A6554" t="s">
        <v>44</v>
      </c>
      <c r="B6554" t="s">
        <v>2913</v>
      </c>
      <c r="C6554">
        <v>2019</v>
      </c>
      <c r="D6554" s="3">
        <v>5</v>
      </c>
      <c r="E6554" s="3">
        <v>82000</v>
      </c>
      <c r="F6554" t="s">
        <v>13</v>
      </c>
      <c r="G6554" s="15">
        <f>IF(Table1[[#This Row],[Transmission]]="Manual", 0, 1)</f>
        <v>0</v>
      </c>
      <c r="H6554" t="s">
        <v>9472</v>
      </c>
      <c r="I6554" t="s">
        <v>2903</v>
      </c>
      <c r="J6554" s="4">
        <v>45597</v>
      </c>
      <c r="K6554" t="s">
        <v>5930</v>
      </c>
      <c r="L6554" s="5">
        <v>455000</v>
      </c>
      <c r="M6554" s="28">
        <f t="shared" si="102"/>
        <v>455000</v>
      </c>
      <c r="N6554">
        <f>2025-Table1[[#This Row],[Year]]</f>
        <v>6</v>
      </c>
    </row>
    <row r="6555" spans="1:14" x14ac:dyDescent="0.3">
      <c r="A6555" t="s">
        <v>21</v>
      </c>
      <c r="B6555" t="s">
        <v>1275</v>
      </c>
      <c r="C6555">
        <v>2022</v>
      </c>
      <c r="D6555" s="3">
        <v>2</v>
      </c>
      <c r="E6555" s="3">
        <v>27100</v>
      </c>
      <c r="F6555" t="s">
        <v>13</v>
      </c>
      <c r="G6555" s="15">
        <f>IF(Table1[[#This Row],[Transmission]]="Manual", 0, 1)</f>
        <v>0</v>
      </c>
      <c r="H6555" t="s">
        <v>9472</v>
      </c>
      <c r="I6555" t="s">
        <v>2903</v>
      </c>
      <c r="J6555" s="4">
        <v>45597</v>
      </c>
      <c r="K6555" t="s">
        <v>5931</v>
      </c>
      <c r="L6555" s="5">
        <v>645000</v>
      </c>
      <c r="M6555" s="28">
        <f t="shared" si="102"/>
        <v>645000</v>
      </c>
      <c r="N6555">
        <f>2025-Table1[[#This Row],[Year]]</f>
        <v>3</v>
      </c>
    </row>
    <row r="6556" spans="1:14" x14ac:dyDescent="0.3">
      <c r="A6556" t="s">
        <v>44</v>
      </c>
      <c r="B6556" t="s">
        <v>79</v>
      </c>
      <c r="C6556">
        <v>2020</v>
      </c>
      <c r="D6556" s="3">
        <v>4</v>
      </c>
      <c r="E6556" s="3">
        <v>75000</v>
      </c>
      <c r="F6556" t="s">
        <v>25</v>
      </c>
      <c r="G6556" s="15">
        <f>IF(Table1[[#This Row],[Transmission]]="Manual", 0, 1)</f>
        <v>1</v>
      </c>
      <c r="H6556" t="s">
        <v>9475</v>
      </c>
      <c r="I6556" t="s">
        <v>17</v>
      </c>
      <c r="J6556" s="4">
        <v>45597</v>
      </c>
      <c r="K6556" t="s">
        <v>5932</v>
      </c>
      <c r="L6556" s="5">
        <v>1675000</v>
      </c>
      <c r="M6556" s="28">
        <f t="shared" si="102"/>
        <v>1675000</v>
      </c>
      <c r="N6556">
        <f>2025-Table1[[#This Row],[Year]]</f>
        <v>5</v>
      </c>
    </row>
    <row r="6557" spans="1:14" x14ac:dyDescent="0.3">
      <c r="A6557" t="s">
        <v>101</v>
      </c>
      <c r="B6557" t="s">
        <v>224</v>
      </c>
      <c r="C6557">
        <v>2023</v>
      </c>
      <c r="D6557" s="3">
        <v>1</v>
      </c>
      <c r="E6557" s="3">
        <v>20000</v>
      </c>
      <c r="F6557" t="s">
        <v>25</v>
      </c>
      <c r="G6557" s="15">
        <f>IF(Table1[[#This Row],[Transmission]]="Manual", 0, 1)</f>
        <v>1</v>
      </c>
      <c r="H6557" t="s">
        <v>9472</v>
      </c>
      <c r="I6557" t="s">
        <v>2903</v>
      </c>
      <c r="J6557" s="4">
        <v>45597</v>
      </c>
      <c r="K6557" t="s">
        <v>5933</v>
      </c>
      <c r="L6557" s="5">
        <v>655000</v>
      </c>
      <c r="M6557" s="28">
        <f t="shared" si="102"/>
        <v>655000</v>
      </c>
      <c r="N6557">
        <f>2025-Table1[[#This Row],[Year]]</f>
        <v>2</v>
      </c>
    </row>
    <row r="6558" spans="1:14" x14ac:dyDescent="0.3">
      <c r="A6558" t="s">
        <v>44</v>
      </c>
      <c r="B6558" t="s">
        <v>228</v>
      </c>
      <c r="C6558">
        <v>2020</v>
      </c>
      <c r="D6558" s="3">
        <v>4</v>
      </c>
      <c r="E6558" s="3">
        <v>62000</v>
      </c>
      <c r="F6558" t="s">
        <v>13</v>
      </c>
      <c r="G6558" s="15">
        <f>IF(Table1[[#This Row],[Transmission]]="Manual", 0, 1)</f>
        <v>0</v>
      </c>
      <c r="H6558" t="s">
        <v>9472</v>
      </c>
      <c r="I6558" t="s">
        <v>14</v>
      </c>
      <c r="J6558" s="4">
        <v>45597</v>
      </c>
      <c r="K6558" t="s">
        <v>3744</v>
      </c>
      <c r="L6558" s="5">
        <v>580000</v>
      </c>
      <c r="M6558" s="28">
        <f t="shared" si="102"/>
        <v>580000</v>
      </c>
      <c r="N6558">
        <f>2025-Table1[[#This Row],[Year]]</f>
        <v>5</v>
      </c>
    </row>
    <row r="6559" spans="1:14" x14ac:dyDescent="0.3">
      <c r="A6559" t="s">
        <v>44</v>
      </c>
      <c r="B6559" t="s">
        <v>124</v>
      </c>
      <c r="C6559">
        <v>2009</v>
      </c>
      <c r="D6559" s="3">
        <v>15</v>
      </c>
      <c r="E6559" s="3">
        <v>103000</v>
      </c>
      <c r="F6559" t="s">
        <v>13</v>
      </c>
      <c r="G6559" s="15">
        <f>IF(Table1[[#This Row],[Transmission]]="Manual", 0, 1)</f>
        <v>0</v>
      </c>
      <c r="H6559" t="s">
        <v>9475</v>
      </c>
      <c r="I6559" t="s">
        <v>2903</v>
      </c>
      <c r="J6559" s="4">
        <v>45597</v>
      </c>
      <c r="K6559" t="s">
        <v>4454</v>
      </c>
      <c r="L6559" s="5">
        <v>95000</v>
      </c>
      <c r="M6559" s="28">
        <f t="shared" si="102"/>
        <v>95000</v>
      </c>
      <c r="N6559">
        <f>2025-Table1[[#This Row],[Year]]</f>
        <v>16</v>
      </c>
    </row>
    <row r="6560" spans="1:14" x14ac:dyDescent="0.3">
      <c r="A6560" t="s">
        <v>101</v>
      </c>
      <c r="B6560" t="s">
        <v>152</v>
      </c>
      <c r="C6560">
        <v>2018</v>
      </c>
      <c r="D6560" s="3">
        <v>6</v>
      </c>
      <c r="E6560" s="3">
        <v>76209</v>
      </c>
      <c r="F6560" t="s">
        <v>25</v>
      </c>
      <c r="G6560" s="15">
        <f>IF(Table1[[#This Row],[Transmission]]="Manual", 0, 1)</f>
        <v>1</v>
      </c>
      <c r="H6560" t="s">
        <v>9475</v>
      </c>
      <c r="I6560" t="s">
        <v>14</v>
      </c>
      <c r="J6560" s="4">
        <v>45566</v>
      </c>
      <c r="K6560" t="s">
        <v>5934</v>
      </c>
      <c r="L6560" s="5">
        <v>666000</v>
      </c>
      <c r="M6560" s="28">
        <f t="shared" si="102"/>
        <v>666000</v>
      </c>
      <c r="N6560">
        <f>2025-Table1[[#This Row],[Year]]</f>
        <v>7</v>
      </c>
    </row>
    <row r="6561" spans="1:14" x14ac:dyDescent="0.3">
      <c r="A6561" t="s">
        <v>21</v>
      </c>
      <c r="B6561" t="s">
        <v>99</v>
      </c>
      <c r="C6561">
        <v>2018</v>
      </c>
      <c r="D6561" s="3">
        <v>6</v>
      </c>
      <c r="E6561" s="3">
        <v>68000</v>
      </c>
      <c r="F6561" t="s">
        <v>25</v>
      </c>
      <c r="G6561" s="15">
        <f>IF(Table1[[#This Row],[Transmission]]="Manual", 0, 1)</f>
        <v>1</v>
      </c>
      <c r="H6561" t="s">
        <v>9472</v>
      </c>
      <c r="I6561" t="s">
        <v>2903</v>
      </c>
      <c r="J6561" s="4">
        <v>45597</v>
      </c>
      <c r="K6561" t="s">
        <v>3982</v>
      </c>
      <c r="L6561" s="5">
        <v>749000</v>
      </c>
      <c r="M6561" s="28">
        <f t="shared" si="102"/>
        <v>749000</v>
      </c>
      <c r="N6561">
        <f>2025-Table1[[#This Row],[Year]]</f>
        <v>7</v>
      </c>
    </row>
    <row r="6562" spans="1:14" x14ac:dyDescent="0.3">
      <c r="A6562" t="s">
        <v>44</v>
      </c>
      <c r="B6562" t="s">
        <v>79</v>
      </c>
      <c r="C6562">
        <v>2022</v>
      </c>
      <c r="D6562" s="3">
        <v>2</v>
      </c>
      <c r="E6562" s="3">
        <v>38000</v>
      </c>
      <c r="F6562" t="s">
        <v>13</v>
      </c>
      <c r="G6562" s="15">
        <f>IF(Table1[[#This Row],[Transmission]]="Manual", 0, 1)</f>
        <v>0</v>
      </c>
      <c r="H6562" t="s">
        <v>9472</v>
      </c>
      <c r="I6562" t="s">
        <v>14</v>
      </c>
      <c r="J6562" s="4">
        <v>45597</v>
      </c>
      <c r="K6562" t="s">
        <v>5935</v>
      </c>
      <c r="L6562" s="5">
        <v>1175000</v>
      </c>
      <c r="M6562" s="28">
        <f t="shared" si="102"/>
        <v>1175000</v>
      </c>
      <c r="N6562">
        <f>2025-Table1[[#This Row],[Year]]</f>
        <v>3</v>
      </c>
    </row>
    <row r="6563" spans="1:14" x14ac:dyDescent="0.3">
      <c r="A6563" t="s">
        <v>58</v>
      </c>
      <c r="B6563" t="s">
        <v>59</v>
      </c>
      <c r="C6563">
        <v>2015</v>
      </c>
      <c r="D6563" s="3">
        <v>9</v>
      </c>
      <c r="E6563" s="3">
        <v>44000</v>
      </c>
      <c r="F6563" t="s">
        <v>25</v>
      </c>
      <c r="G6563" s="15">
        <f>IF(Table1[[#This Row],[Transmission]]="Manual", 0, 1)</f>
        <v>1</v>
      </c>
      <c r="H6563" t="s">
        <v>9472</v>
      </c>
      <c r="I6563" t="s">
        <v>17</v>
      </c>
      <c r="J6563" s="4">
        <v>45597</v>
      </c>
      <c r="K6563" t="s">
        <v>635</v>
      </c>
      <c r="L6563" s="5">
        <v>1670000</v>
      </c>
      <c r="M6563" s="28">
        <f t="shared" si="102"/>
        <v>1670000</v>
      </c>
      <c r="N6563">
        <f>2025-Table1[[#This Row],[Year]]</f>
        <v>10</v>
      </c>
    </row>
    <row r="6564" spans="1:14" x14ac:dyDescent="0.3">
      <c r="A6564" t="s">
        <v>97</v>
      </c>
      <c r="B6564" t="s">
        <v>98</v>
      </c>
      <c r="C6564">
        <v>2021</v>
      </c>
      <c r="D6564" s="3">
        <v>3</v>
      </c>
      <c r="E6564" s="3">
        <v>8600</v>
      </c>
      <c r="F6564" t="s">
        <v>25</v>
      </c>
      <c r="G6564" s="15">
        <f>IF(Table1[[#This Row],[Transmission]]="Manual", 0, 1)</f>
        <v>1</v>
      </c>
      <c r="H6564" t="s">
        <v>9472</v>
      </c>
      <c r="I6564" t="s">
        <v>14</v>
      </c>
      <c r="J6564" s="4">
        <v>45597</v>
      </c>
      <c r="K6564" t="s">
        <v>5936</v>
      </c>
      <c r="L6564" s="5">
        <v>1700000</v>
      </c>
      <c r="M6564" s="28">
        <f t="shared" si="102"/>
        <v>1700000</v>
      </c>
      <c r="N6564">
        <f>2025-Table1[[#This Row],[Year]]</f>
        <v>4</v>
      </c>
    </row>
    <row r="6565" spans="1:14" x14ac:dyDescent="0.3">
      <c r="A6565" t="s">
        <v>44</v>
      </c>
      <c r="B6565" t="s">
        <v>124</v>
      </c>
      <c r="C6565">
        <v>2011</v>
      </c>
      <c r="D6565" s="3">
        <v>13</v>
      </c>
      <c r="E6565" s="3">
        <v>85000</v>
      </c>
      <c r="F6565" t="s">
        <v>13</v>
      </c>
      <c r="G6565" s="15">
        <f>IF(Table1[[#This Row],[Transmission]]="Manual", 0, 1)</f>
        <v>0</v>
      </c>
      <c r="H6565" t="s">
        <v>9475</v>
      </c>
      <c r="I6565" t="s">
        <v>14</v>
      </c>
      <c r="J6565" s="4">
        <v>45597</v>
      </c>
      <c r="K6565" t="s">
        <v>5937</v>
      </c>
      <c r="L6565" s="5">
        <v>300000</v>
      </c>
      <c r="M6565" s="28">
        <f t="shared" si="102"/>
        <v>300000</v>
      </c>
      <c r="N6565">
        <f>2025-Table1[[#This Row],[Year]]</f>
        <v>14</v>
      </c>
    </row>
    <row r="6566" spans="1:14" x14ac:dyDescent="0.3">
      <c r="A6566" t="s">
        <v>44</v>
      </c>
      <c r="B6566" t="s">
        <v>89</v>
      </c>
      <c r="C6566">
        <v>2016</v>
      </c>
      <c r="D6566" s="3">
        <v>8</v>
      </c>
      <c r="E6566" s="3">
        <v>60000</v>
      </c>
      <c r="F6566" t="s">
        <v>25</v>
      </c>
      <c r="G6566" s="15">
        <f>IF(Table1[[#This Row],[Transmission]]="Manual", 0, 1)</f>
        <v>1</v>
      </c>
      <c r="H6566" t="s">
        <v>9472</v>
      </c>
      <c r="I6566" t="s">
        <v>17</v>
      </c>
      <c r="J6566" s="4">
        <v>45597</v>
      </c>
      <c r="K6566" t="s">
        <v>485</v>
      </c>
      <c r="L6566" s="5">
        <v>545000</v>
      </c>
      <c r="M6566" s="28">
        <f t="shared" si="102"/>
        <v>545000</v>
      </c>
      <c r="N6566">
        <f>2025-Table1[[#This Row],[Year]]</f>
        <v>9</v>
      </c>
    </row>
    <row r="6567" spans="1:14" x14ac:dyDescent="0.3">
      <c r="A6567" t="s">
        <v>21</v>
      </c>
      <c r="B6567" t="s">
        <v>382</v>
      </c>
      <c r="C6567">
        <v>2011</v>
      </c>
      <c r="D6567" s="3">
        <v>13</v>
      </c>
      <c r="E6567" s="3">
        <v>112000</v>
      </c>
      <c r="F6567" t="s">
        <v>25</v>
      </c>
      <c r="G6567" s="15">
        <f>IF(Table1[[#This Row],[Transmission]]="Manual", 0, 1)</f>
        <v>1</v>
      </c>
      <c r="H6567" t="s">
        <v>9475</v>
      </c>
      <c r="I6567" t="s">
        <v>2903</v>
      </c>
      <c r="J6567" s="4">
        <v>45597</v>
      </c>
      <c r="K6567" t="s">
        <v>5938</v>
      </c>
      <c r="L6567" s="5">
        <v>240000</v>
      </c>
      <c r="M6567" s="28">
        <f t="shared" si="102"/>
        <v>240000</v>
      </c>
      <c r="N6567">
        <f>2025-Table1[[#This Row],[Year]]</f>
        <v>14</v>
      </c>
    </row>
    <row r="6568" spans="1:14" x14ac:dyDescent="0.3">
      <c r="A6568" t="s">
        <v>15</v>
      </c>
      <c r="B6568" t="s">
        <v>16</v>
      </c>
      <c r="C6568">
        <v>2015</v>
      </c>
      <c r="D6568" s="3">
        <v>9</v>
      </c>
      <c r="E6568" s="3">
        <v>150000</v>
      </c>
      <c r="F6568" t="s">
        <v>13</v>
      </c>
      <c r="G6568" s="15">
        <f>IF(Table1[[#This Row],[Transmission]]="Manual", 0, 1)</f>
        <v>0</v>
      </c>
      <c r="H6568" t="s">
        <v>9472</v>
      </c>
      <c r="I6568" t="s">
        <v>17</v>
      </c>
      <c r="J6568" s="4">
        <v>45444</v>
      </c>
      <c r="K6568" t="s">
        <v>5939</v>
      </c>
      <c r="L6568" s="5">
        <v>975000</v>
      </c>
      <c r="M6568" s="28">
        <f t="shared" si="102"/>
        <v>975000</v>
      </c>
      <c r="N6568">
        <f>2025-Table1[[#This Row],[Year]]</f>
        <v>10</v>
      </c>
    </row>
    <row r="6569" spans="1:14" x14ac:dyDescent="0.3">
      <c r="A6569" t="s">
        <v>21</v>
      </c>
      <c r="B6569" t="s">
        <v>111</v>
      </c>
      <c r="C6569">
        <v>2022</v>
      </c>
      <c r="D6569" s="3">
        <v>2</v>
      </c>
      <c r="E6569" s="3">
        <v>58000</v>
      </c>
      <c r="F6569" t="s">
        <v>13</v>
      </c>
      <c r="G6569" s="15">
        <f>IF(Table1[[#This Row],[Transmission]]="Manual", 0, 1)</f>
        <v>0</v>
      </c>
      <c r="H6569" t="s">
        <v>9472</v>
      </c>
      <c r="I6569" t="s">
        <v>2903</v>
      </c>
      <c r="J6569" s="4">
        <v>45536</v>
      </c>
      <c r="K6569" t="s">
        <v>4670</v>
      </c>
      <c r="L6569" s="5">
        <v>590000</v>
      </c>
      <c r="M6569" s="28">
        <f t="shared" si="102"/>
        <v>590000</v>
      </c>
      <c r="N6569">
        <f>2025-Table1[[#This Row],[Year]]</f>
        <v>3</v>
      </c>
    </row>
    <row r="6570" spans="1:14" x14ac:dyDescent="0.3">
      <c r="A6570" t="s">
        <v>61</v>
      </c>
      <c r="B6570" t="s">
        <v>109</v>
      </c>
      <c r="C6570">
        <v>2019</v>
      </c>
      <c r="D6570" s="3">
        <v>5</v>
      </c>
      <c r="E6570" s="3">
        <v>55234</v>
      </c>
      <c r="F6570" t="s">
        <v>13</v>
      </c>
      <c r="G6570" s="15">
        <f>IF(Table1[[#This Row],[Transmission]]="Manual", 0, 1)</f>
        <v>0</v>
      </c>
      <c r="H6570" t="s">
        <v>9475</v>
      </c>
      <c r="I6570" t="s">
        <v>2903</v>
      </c>
      <c r="J6570" s="4">
        <v>45597</v>
      </c>
      <c r="K6570" t="s">
        <v>5940</v>
      </c>
      <c r="L6570" s="5">
        <v>550000</v>
      </c>
      <c r="M6570" s="28">
        <f t="shared" si="102"/>
        <v>550000</v>
      </c>
      <c r="N6570">
        <f>2025-Table1[[#This Row],[Year]]</f>
        <v>6</v>
      </c>
    </row>
    <row r="6571" spans="1:14" x14ac:dyDescent="0.3">
      <c r="A6571" t="s">
        <v>15</v>
      </c>
      <c r="B6571" t="s">
        <v>176</v>
      </c>
      <c r="C6571">
        <v>2014</v>
      </c>
      <c r="D6571" s="3">
        <v>10</v>
      </c>
      <c r="E6571" s="3">
        <v>100000</v>
      </c>
      <c r="F6571" t="s">
        <v>25</v>
      </c>
      <c r="G6571" s="15">
        <f>IF(Table1[[#This Row],[Transmission]]="Manual", 0, 1)</f>
        <v>1</v>
      </c>
      <c r="H6571" t="s">
        <v>9472</v>
      </c>
      <c r="I6571" t="s">
        <v>2903</v>
      </c>
      <c r="J6571" s="4">
        <v>45597</v>
      </c>
      <c r="K6571" t="s">
        <v>4145</v>
      </c>
      <c r="L6571" s="5">
        <v>1150000</v>
      </c>
      <c r="M6571" s="28">
        <f t="shared" si="102"/>
        <v>1150000</v>
      </c>
      <c r="N6571">
        <f>2025-Table1[[#This Row],[Year]]</f>
        <v>11</v>
      </c>
    </row>
    <row r="6572" spans="1:14" x14ac:dyDescent="0.3">
      <c r="A6572" t="s">
        <v>15</v>
      </c>
      <c r="B6572" t="s">
        <v>155</v>
      </c>
      <c r="C6572">
        <v>2016</v>
      </c>
      <c r="D6572" s="3">
        <v>8</v>
      </c>
      <c r="E6572" s="3">
        <v>119830</v>
      </c>
      <c r="F6572" t="s">
        <v>13</v>
      </c>
      <c r="G6572" s="15">
        <f>IF(Table1[[#This Row],[Transmission]]="Manual", 0, 1)</f>
        <v>0</v>
      </c>
      <c r="H6572" t="s">
        <v>9475</v>
      </c>
      <c r="I6572" t="s">
        <v>17</v>
      </c>
      <c r="J6572" s="4">
        <v>45597</v>
      </c>
      <c r="K6572" t="s">
        <v>5941</v>
      </c>
      <c r="L6572" s="5">
        <v>535000</v>
      </c>
      <c r="M6572" s="28">
        <f t="shared" si="102"/>
        <v>535000</v>
      </c>
      <c r="N6572">
        <f>2025-Table1[[#This Row],[Year]]</f>
        <v>9</v>
      </c>
    </row>
    <row r="6573" spans="1:14" x14ac:dyDescent="0.3">
      <c r="A6573" t="s">
        <v>21</v>
      </c>
      <c r="B6573" t="s">
        <v>1275</v>
      </c>
      <c r="C6573">
        <v>2014</v>
      </c>
      <c r="D6573" s="3">
        <v>10</v>
      </c>
      <c r="E6573" s="3">
        <v>82000</v>
      </c>
      <c r="F6573" t="s">
        <v>13</v>
      </c>
      <c r="G6573" s="15">
        <f>IF(Table1[[#This Row],[Transmission]]="Manual", 0, 1)</f>
        <v>0</v>
      </c>
      <c r="H6573" t="s">
        <v>9475</v>
      </c>
      <c r="I6573" t="s">
        <v>2903</v>
      </c>
      <c r="J6573" s="4">
        <v>45597</v>
      </c>
      <c r="K6573" t="s">
        <v>3300</v>
      </c>
      <c r="L6573" s="5">
        <v>315000</v>
      </c>
      <c r="M6573" s="28">
        <f t="shared" si="102"/>
        <v>315000</v>
      </c>
      <c r="N6573">
        <f>2025-Table1[[#This Row],[Year]]</f>
        <v>11</v>
      </c>
    </row>
    <row r="6574" spans="1:14" x14ac:dyDescent="0.3">
      <c r="A6574" t="s">
        <v>21</v>
      </c>
      <c r="B6574" t="s">
        <v>68</v>
      </c>
      <c r="C6574">
        <v>2019</v>
      </c>
      <c r="D6574" s="3">
        <v>5</v>
      </c>
      <c r="E6574" s="3">
        <v>111000</v>
      </c>
      <c r="F6574" t="s">
        <v>25</v>
      </c>
      <c r="G6574" s="15">
        <f>IF(Table1[[#This Row],[Transmission]]="Manual", 0, 1)</f>
        <v>1</v>
      </c>
      <c r="H6574" t="s">
        <v>9472</v>
      </c>
      <c r="I6574" t="s">
        <v>2903</v>
      </c>
      <c r="J6574" s="4">
        <v>45597</v>
      </c>
      <c r="K6574" t="s">
        <v>5942</v>
      </c>
      <c r="L6574" s="5">
        <v>525000</v>
      </c>
      <c r="M6574" s="28">
        <f t="shared" si="102"/>
        <v>525000</v>
      </c>
      <c r="N6574">
        <f>2025-Table1[[#This Row],[Year]]</f>
        <v>6</v>
      </c>
    </row>
    <row r="6575" spans="1:14" x14ac:dyDescent="0.3">
      <c r="A6575" t="s">
        <v>21</v>
      </c>
      <c r="B6575" t="s">
        <v>39</v>
      </c>
      <c r="C6575">
        <v>2020</v>
      </c>
      <c r="D6575" s="3">
        <v>4</v>
      </c>
      <c r="E6575" s="3">
        <v>64000</v>
      </c>
      <c r="F6575" t="s">
        <v>25</v>
      </c>
      <c r="G6575" s="15">
        <f>IF(Table1[[#This Row],[Transmission]]="Manual", 0, 1)</f>
        <v>1</v>
      </c>
      <c r="H6575" t="s">
        <v>9472</v>
      </c>
      <c r="I6575" t="s">
        <v>14</v>
      </c>
      <c r="J6575" s="4">
        <v>45597</v>
      </c>
      <c r="K6575" t="s">
        <v>5943</v>
      </c>
      <c r="L6575" s="5">
        <v>785000</v>
      </c>
      <c r="M6575" s="28">
        <f t="shared" si="102"/>
        <v>785000</v>
      </c>
      <c r="N6575">
        <f>2025-Table1[[#This Row],[Year]]</f>
        <v>5</v>
      </c>
    </row>
    <row r="6576" spans="1:14" x14ac:dyDescent="0.3">
      <c r="A6576" t="s">
        <v>58</v>
      </c>
      <c r="B6576" t="s">
        <v>545</v>
      </c>
      <c r="C6576">
        <v>2014</v>
      </c>
      <c r="D6576" s="3">
        <v>10</v>
      </c>
      <c r="E6576" s="3">
        <v>95000</v>
      </c>
      <c r="F6576" t="s">
        <v>25</v>
      </c>
      <c r="G6576" s="15">
        <f>IF(Table1[[#This Row],[Transmission]]="Manual", 0, 1)</f>
        <v>1</v>
      </c>
      <c r="H6576" t="s">
        <v>9472</v>
      </c>
      <c r="I6576" t="s">
        <v>17</v>
      </c>
      <c r="J6576" s="4">
        <v>45597</v>
      </c>
      <c r="K6576" t="s">
        <v>1775</v>
      </c>
      <c r="L6576" s="5">
        <v>840000</v>
      </c>
      <c r="M6576" s="28">
        <f t="shared" si="102"/>
        <v>840000</v>
      </c>
      <c r="N6576">
        <f>2025-Table1[[#This Row],[Year]]</f>
        <v>11</v>
      </c>
    </row>
    <row r="6577" spans="1:14" x14ac:dyDescent="0.3">
      <c r="A6577" t="s">
        <v>113</v>
      </c>
      <c r="B6577" t="s">
        <v>121</v>
      </c>
      <c r="C6577">
        <v>2015</v>
      </c>
      <c r="D6577" s="3">
        <v>9</v>
      </c>
      <c r="E6577" s="3">
        <v>98000</v>
      </c>
      <c r="F6577" t="s">
        <v>13</v>
      </c>
      <c r="G6577" s="15">
        <f>IF(Table1[[#This Row],[Transmission]]="Manual", 0, 1)</f>
        <v>0</v>
      </c>
      <c r="H6577" t="s">
        <v>9475</v>
      </c>
      <c r="I6577" t="s">
        <v>17</v>
      </c>
      <c r="J6577" s="4">
        <v>45536</v>
      </c>
      <c r="K6577" t="s">
        <v>3542</v>
      </c>
      <c r="L6577" s="5">
        <v>650000</v>
      </c>
      <c r="M6577" s="28">
        <f t="shared" si="102"/>
        <v>650000</v>
      </c>
      <c r="N6577">
        <f>2025-Table1[[#This Row],[Year]]</f>
        <v>10</v>
      </c>
    </row>
    <row r="6578" spans="1:14" x14ac:dyDescent="0.3">
      <c r="A6578" t="s">
        <v>44</v>
      </c>
      <c r="B6578" t="s">
        <v>83</v>
      </c>
      <c r="C6578">
        <v>2019</v>
      </c>
      <c r="D6578" s="3">
        <v>5</v>
      </c>
      <c r="E6578" s="3">
        <v>39000</v>
      </c>
      <c r="F6578" t="s">
        <v>13</v>
      </c>
      <c r="G6578" s="15">
        <f>IF(Table1[[#This Row],[Transmission]]="Manual", 0, 1)</f>
        <v>0</v>
      </c>
      <c r="H6578" t="s">
        <v>9472</v>
      </c>
      <c r="I6578" t="s">
        <v>2903</v>
      </c>
      <c r="J6578" s="4">
        <v>45597</v>
      </c>
      <c r="K6578" t="s">
        <v>3865</v>
      </c>
      <c r="L6578" s="5">
        <v>540000</v>
      </c>
      <c r="M6578" s="28">
        <f t="shared" si="102"/>
        <v>540000</v>
      </c>
      <c r="N6578">
        <f>2025-Table1[[#This Row],[Year]]</f>
        <v>6</v>
      </c>
    </row>
    <row r="6579" spans="1:14" x14ac:dyDescent="0.3">
      <c r="A6579" t="s">
        <v>21</v>
      </c>
      <c r="B6579" t="s">
        <v>111</v>
      </c>
      <c r="C6579">
        <v>2018</v>
      </c>
      <c r="D6579" s="3">
        <v>6</v>
      </c>
      <c r="E6579" s="3">
        <v>66000</v>
      </c>
      <c r="F6579" t="s">
        <v>13</v>
      </c>
      <c r="G6579" s="15">
        <f>IF(Table1[[#This Row],[Transmission]]="Manual", 0, 1)</f>
        <v>0</v>
      </c>
      <c r="H6579" t="s">
        <v>9472</v>
      </c>
      <c r="I6579" t="s">
        <v>2903</v>
      </c>
      <c r="J6579" s="4">
        <v>45597</v>
      </c>
      <c r="K6579" t="s">
        <v>5944</v>
      </c>
      <c r="L6579" s="5">
        <v>380000</v>
      </c>
      <c r="M6579" s="28">
        <f t="shared" si="102"/>
        <v>380000</v>
      </c>
      <c r="N6579">
        <f>2025-Table1[[#This Row],[Year]]</f>
        <v>7</v>
      </c>
    </row>
    <row r="6580" spans="1:14" x14ac:dyDescent="0.3">
      <c r="A6580" t="s">
        <v>21</v>
      </c>
      <c r="B6580" t="s">
        <v>1275</v>
      </c>
      <c r="C6580">
        <v>2011</v>
      </c>
      <c r="D6580" s="3">
        <v>13</v>
      </c>
      <c r="E6580" s="3">
        <v>150000</v>
      </c>
      <c r="F6580" t="s">
        <v>25</v>
      </c>
      <c r="G6580" s="15">
        <f>IF(Table1[[#This Row],[Transmission]]="Manual", 0, 1)</f>
        <v>1</v>
      </c>
      <c r="H6580" t="s">
        <v>9475</v>
      </c>
      <c r="I6580" t="s">
        <v>2903</v>
      </c>
      <c r="J6580" s="4">
        <v>45597</v>
      </c>
      <c r="K6580" t="s">
        <v>5945</v>
      </c>
      <c r="L6580" s="5">
        <v>140000</v>
      </c>
      <c r="M6580" s="28">
        <f t="shared" si="102"/>
        <v>140000</v>
      </c>
      <c r="N6580">
        <f>2025-Table1[[#This Row],[Year]]</f>
        <v>14</v>
      </c>
    </row>
    <row r="6581" spans="1:14" x14ac:dyDescent="0.3">
      <c r="A6581" t="s">
        <v>44</v>
      </c>
      <c r="B6581" t="s">
        <v>228</v>
      </c>
      <c r="C6581">
        <v>2023</v>
      </c>
      <c r="D6581" s="3">
        <v>1</v>
      </c>
      <c r="E6581" s="3">
        <v>10000</v>
      </c>
      <c r="F6581" t="s">
        <v>25</v>
      </c>
      <c r="G6581" s="15">
        <f>IF(Table1[[#This Row],[Transmission]]="Manual", 0, 1)</f>
        <v>1</v>
      </c>
      <c r="H6581" t="s">
        <v>9472</v>
      </c>
      <c r="I6581" t="s">
        <v>14</v>
      </c>
      <c r="J6581" s="4">
        <v>45597</v>
      </c>
      <c r="K6581" t="s">
        <v>5946</v>
      </c>
      <c r="L6581" s="5">
        <v>775000</v>
      </c>
      <c r="M6581" s="28">
        <f t="shared" si="102"/>
        <v>775000</v>
      </c>
      <c r="N6581">
        <f>2025-Table1[[#This Row],[Year]]</f>
        <v>2</v>
      </c>
    </row>
    <row r="6582" spans="1:14" x14ac:dyDescent="0.3">
      <c r="A6582" t="s">
        <v>21</v>
      </c>
      <c r="B6582" t="s">
        <v>39</v>
      </c>
      <c r="C6582">
        <v>2017</v>
      </c>
      <c r="D6582" s="3">
        <v>7</v>
      </c>
      <c r="E6582" s="3">
        <v>76000</v>
      </c>
      <c r="F6582" t="s">
        <v>25</v>
      </c>
      <c r="G6582" s="15">
        <f>IF(Table1[[#This Row],[Transmission]]="Manual", 0, 1)</f>
        <v>1</v>
      </c>
      <c r="H6582" t="s">
        <v>9475</v>
      </c>
      <c r="I6582" t="s">
        <v>14</v>
      </c>
      <c r="J6582" s="4">
        <v>45597</v>
      </c>
      <c r="K6582" t="s">
        <v>5947</v>
      </c>
      <c r="L6582" s="5">
        <v>620000</v>
      </c>
      <c r="M6582" s="28">
        <f t="shared" si="102"/>
        <v>620000</v>
      </c>
      <c r="N6582">
        <f>2025-Table1[[#This Row],[Year]]</f>
        <v>8</v>
      </c>
    </row>
    <row r="6583" spans="1:14" x14ac:dyDescent="0.3">
      <c r="A6583" t="s">
        <v>44</v>
      </c>
      <c r="B6583" t="s">
        <v>399</v>
      </c>
      <c r="C6583">
        <v>2022</v>
      </c>
      <c r="D6583" s="3">
        <v>2</v>
      </c>
      <c r="E6583" s="3">
        <v>21000</v>
      </c>
      <c r="F6583" t="s">
        <v>13</v>
      </c>
      <c r="G6583" s="15">
        <f>IF(Table1[[#This Row],[Transmission]]="Manual", 0, 1)</f>
        <v>0</v>
      </c>
      <c r="H6583" t="s">
        <v>9472</v>
      </c>
      <c r="I6583" t="s">
        <v>14</v>
      </c>
      <c r="J6583" s="4">
        <v>45597</v>
      </c>
      <c r="K6583" t="s">
        <v>5948</v>
      </c>
      <c r="L6583" s="5">
        <v>860000</v>
      </c>
      <c r="M6583" s="28">
        <f t="shared" si="102"/>
        <v>860000</v>
      </c>
      <c r="N6583">
        <f>2025-Table1[[#This Row],[Year]]</f>
        <v>3</v>
      </c>
    </row>
    <row r="6584" spans="1:14" x14ac:dyDescent="0.3">
      <c r="A6584" t="s">
        <v>61</v>
      </c>
      <c r="B6584" t="s">
        <v>62</v>
      </c>
      <c r="C6584">
        <v>2019</v>
      </c>
      <c r="D6584" s="3">
        <v>5</v>
      </c>
      <c r="E6584" s="3">
        <v>49600</v>
      </c>
      <c r="F6584" t="s">
        <v>25</v>
      </c>
      <c r="G6584" s="15">
        <f>IF(Table1[[#This Row],[Transmission]]="Manual", 0, 1)</f>
        <v>1</v>
      </c>
      <c r="H6584" t="s">
        <v>9472</v>
      </c>
      <c r="I6584" t="s">
        <v>14</v>
      </c>
      <c r="J6584" s="4">
        <v>45597</v>
      </c>
      <c r="K6584" t="s">
        <v>1578</v>
      </c>
      <c r="L6584" s="5">
        <v>369000</v>
      </c>
      <c r="M6584" s="28">
        <f t="shared" si="102"/>
        <v>369000</v>
      </c>
      <c r="N6584">
        <f>2025-Table1[[#This Row],[Year]]</f>
        <v>6</v>
      </c>
    </row>
    <row r="6585" spans="1:14" x14ac:dyDescent="0.3">
      <c r="A6585" t="s">
        <v>21</v>
      </c>
      <c r="B6585" t="s">
        <v>131</v>
      </c>
      <c r="C6585">
        <v>2021</v>
      </c>
      <c r="D6585" s="3">
        <v>3</v>
      </c>
      <c r="E6585" s="3">
        <v>14607</v>
      </c>
      <c r="F6585" t="s">
        <v>25</v>
      </c>
      <c r="G6585" s="15">
        <f>IF(Table1[[#This Row],[Transmission]]="Manual", 0, 1)</f>
        <v>1</v>
      </c>
      <c r="H6585" t="s">
        <v>9472</v>
      </c>
      <c r="I6585" t="s">
        <v>14</v>
      </c>
      <c r="J6585" s="4">
        <v>45597</v>
      </c>
      <c r="K6585" t="s">
        <v>5949</v>
      </c>
      <c r="L6585" s="5">
        <v>597000</v>
      </c>
      <c r="M6585" s="28">
        <f t="shared" si="102"/>
        <v>597000</v>
      </c>
      <c r="N6585">
        <f>2025-Table1[[#This Row],[Year]]</f>
        <v>4</v>
      </c>
    </row>
    <row r="6586" spans="1:14" x14ac:dyDescent="0.3">
      <c r="A6586" t="s">
        <v>11</v>
      </c>
      <c r="B6586" t="s">
        <v>12</v>
      </c>
      <c r="C6586">
        <v>2010</v>
      </c>
      <c r="D6586" s="3">
        <v>14</v>
      </c>
      <c r="E6586" s="3">
        <v>74000</v>
      </c>
      <c r="F6586" t="s">
        <v>13</v>
      </c>
      <c r="G6586" s="15">
        <f>IF(Table1[[#This Row],[Transmission]]="Manual", 0, 1)</f>
        <v>0</v>
      </c>
      <c r="H6586" t="s">
        <v>9475</v>
      </c>
      <c r="I6586" t="s">
        <v>14</v>
      </c>
      <c r="J6586" s="4">
        <v>45597</v>
      </c>
      <c r="K6586" t="s">
        <v>5950</v>
      </c>
      <c r="L6586" s="5">
        <v>240000</v>
      </c>
      <c r="M6586" s="28">
        <f t="shared" si="102"/>
        <v>240000</v>
      </c>
      <c r="N6586">
        <f>2025-Table1[[#This Row],[Year]]</f>
        <v>15</v>
      </c>
    </row>
    <row r="6587" spans="1:14" x14ac:dyDescent="0.3">
      <c r="A6587" t="s">
        <v>44</v>
      </c>
      <c r="B6587" t="s">
        <v>79</v>
      </c>
      <c r="C6587">
        <v>2020</v>
      </c>
      <c r="D6587" s="3">
        <v>4</v>
      </c>
      <c r="E6587" s="3">
        <v>90000</v>
      </c>
      <c r="F6587" t="s">
        <v>13</v>
      </c>
      <c r="G6587" s="15">
        <f>IF(Table1[[#This Row],[Transmission]]="Manual", 0, 1)</f>
        <v>0</v>
      </c>
      <c r="H6587" t="s">
        <v>9475</v>
      </c>
      <c r="I6587" t="s">
        <v>17</v>
      </c>
      <c r="J6587" s="4">
        <v>45597</v>
      </c>
      <c r="K6587" t="s">
        <v>5951</v>
      </c>
      <c r="L6587" s="5">
        <v>1125000</v>
      </c>
      <c r="M6587" s="28">
        <f t="shared" si="102"/>
        <v>1125000</v>
      </c>
      <c r="N6587">
        <f>2025-Table1[[#This Row],[Year]]</f>
        <v>5</v>
      </c>
    </row>
    <row r="6588" spans="1:14" x14ac:dyDescent="0.3">
      <c r="A6588" t="s">
        <v>33</v>
      </c>
      <c r="B6588" t="s">
        <v>2681</v>
      </c>
      <c r="C6588">
        <v>2019</v>
      </c>
      <c r="D6588" s="3">
        <v>5</v>
      </c>
      <c r="E6588" s="3">
        <v>61000</v>
      </c>
      <c r="F6588" t="s">
        <v>13</v>
      </c>
      <c r="G6588" s="15">
        <f>IF(Table1[[#This Row],[Transmission]]="Manual", 0, 1)</f>
        <v>0</v>
      </c>
      <c r="H6588" t="s">
        <v>9472</v>
      </c>
      <c r="I6588" t="s">
        <v>17</v>
      </c>
      <c r="J6588" s="4">
        <v>45566</v>
      </c>
      <c r="K6588" t="s">
        <v>5952</v>
      </c>
      <c r="L6588" s="5">
        <v>475000</v>
      </c>
      <c r="M6588" s="28">
        <f t="shared" si="102"/>
        <v>475000</v>
      </c>
      <c r="N6588">
        <f>2025-Table1[[#This Row],[Year]]</f>
        <v>6</v>
      </c>
    </row>
    <row r="6589" spans="1:14" x14ac:dyDescent="0.3">
      <c r="A6589" t="s">
        <v>21</v>
      </c>
      <c r="B6589" t="s">
        <v>70</v>
      </c>
      <c r="C6589">
        <v>2019</v>
      </c>
      <c r="D6589" s="3">
        <v>5</v>
      </c>
      <c r="E6589" s="3">
        <v>61000</v>
      </c>
      <c r="F6589" t="s">
        <v>25</v>
      </c>
      <c r="G6589" s="15">
        <f>IF(Table1[[#This Row],[Transmission]]="Manual", 0, 1)</f>
        <v>1</v>
      </c>
      <c r="H6589" t="s">
        <v>9475</v>
      </c>
      <c r="I6589" t="s">
        <v>17</v>
      </c>
      <c r="J6589" s="4">
        <v>45597</v>
      </c>
      <c r="K6589" t="s">
        <v>1376</v>
      </c>
      <c r="L6589" s="5">
        <v>845000</v>
      </c>
      <c r="M6589" s="28">
        <f t="shared" si="102"/>
        <v>845000</v>
      </c>
      <c r="N6589">
        <f>2025-Table1[[#This Row],[Year]]</f>
        <v>6</v>
      </c>
    </row>
    <row r="6590" spans="1:14" x14ac:dyDescent="0.3">
      <c r="A6590" t="s">
        <v>21</v>
      </c>
      <c r="B6590" t="s">
        <v>111</v>
      </c>
      <c r="C6590">
        <v>2021</v>
      </c>
      <c r="D6590" s="3">
        <v>3</v>
      </c>
      <c r="E6590" s="3">
        <v>54900</v>
      </c>
      <c r="F6590" t="s">
        <v>13</v>
      </c>
      <c r="G6590" s="15">
        <f>IF(Table1[[#This Row],[Transmission]]="Manual", 0, 1)</f>
        <v>0</v>
      </c>
      <c r="H6590" t="s">
        <v>9472</v>
      </c>
      <c r="I6590" t="s">
        <v>2903</v>
      </c>
      <c r="J6590" s="4">
        <v>45597</v>
      </c>
      <c r="K6590" t="s">
        <v>4285</v>
      </c>
      <c r="L6590" s="5">
        <v>549000</v>
      </c>
      <c r="M6590" s="28">
        <f t="shared" si="102"/>
        <v>549000</v>
      </c>
      <c r="N6590">
        <f>2025-Table1[[#This Row],[Year]]</f>
        <v>4</v>
      </c>
    </row>
    <row r="6591" spans="1:14" x14ac:dyDescent="0.3">
      <c r="A6591" t="s">
        <v>11</v>
      </c>
      <c r="B6591" t="s">
        <v>288</v>
      </c>
      <c r="C6591">
        <v>2019</v>
      </c>
      <c r="D6591" s="3">
        <v>5</v>
      </c>
      <c r="E6591" s="3">
        <v>55000</v>
      </c>
      <c r="F6591" t="s">
        <v>25</v>
      </c>
      <c r="G6591" s="15">
        <f>IF(Table1[[#This Row],[Transmission]]="Manual", 0, 1)</f>
        <v>1</v>
      </c>
      <c r="H6591" t="s">
        <v>9472</v>
      </c>
      <c r="I6591" t="s">
        <v>2903</v>
      </c>
      <c r="J6591" s="4">
        <v>45597</v>
      </c>
      <c r="K6591" t="s">
        <v>5953</v>
      </c>
      <c r="L6591" s="5">
        <v>545000</v>
      </c>
      <c r="M6591" s="28">
        <f t="shared" si="102"/>
        <v>545000</v>
      </c>
      <c r="N6591">
        <f>2025-Table1[[#This Row],[Year]]</f>
        <v>6</v>
      </c>
    </row>
    <row r="6592" spans="1:14" x14ac:dyDescent="0.3">
      <c r="A6592" t="s">
        <v>44</v>
      </c>
      <c r="B6592" t="s">
        <v>133</v>
      </c>
      <c r="C6592">
        <v>2015</v>
      </c>
      <c r="D6592" s="3">
        <v>9</v>
      </c>
      <c r="E6592" s="3">
        <v>92000</v>
      </c>
      <c r="F6592" t="s">
        <v>13</v>
      </c>
      <c r="G6592" s="15">
        <f>IF(Table1[[#This Row],[Transmission]]="Manual", 0, 1)</f>
        <v>0</v>
      </c>
      <c r="H6592" t="s">
        <v>9475</v>
      </c>
      <c r="I6592" t="s">
        <v>17</v>
      </c>
      <c r="J6592" s="4">
        <v>45597</v>
      </c>
      <c r="K6592" t="s">
        <v>5954</v>
      </c>
      <c r="L6592" s="5">
        <v>450000</v>
      </c>
      <c r="M6592" s="28">
        <f t="shared" si="102"/>
        <v>450000</v>
      </c>
      <c r="N6592">
        <f>2025-Table1[[#This Row],[Year]]</f>
        <v>10</v>
      </c>
    </row>
    <row r="6593" spans="1:14" x14ac:dyDescent="0.3">
      <c r="A6593" t="s">
        <v>11</v>
      </c>
      <c r="B6593" t="s">
        <v>12</v>
      </c>
      <c r="C6593">
        <v>2014</v>
      </c>
      <c r="D6593" s="3">
        <v>10</v>
      </c>
      <c r="E6593" s="3">
        <v>90000</v>
      </c>
      <c r="F6593" t="s">
        <v>13</v>
      </c>
      <c r="G6593" s="15">
        <f>IF(Table1[[#This Row],[Transmission]]="Manual", 0, 1)</f>
        <v>0</v>
      </c>
      <c r="H6593" t="s">
        <v>9475</v>
      </c>
      <c r="I6593" t="s">
        <v>17</v>
      </c>
      <c r="J6593" s="4">
        <v>45597</v>
      </c>
      <c r="K6593" t="s">
        <v>864</v>
      </c>
      <c r="L6593" s="5">
        <v>490000</v>
      </c>
      <c r="M6593" s="28">
        <f t="shared" si="102"/>
        <v>490000</v>
      </c>
      <c r="N6593">
        <f>2025-Table1[[#This Row],[Year]]</f>
        <v>11</v>
      </c>
    </row>
    <row r="6594" spans="1:14" x14ac:dyDescent="0.3">
      <c r="A6594" t="s">
        <v>21</v>
      </c>
      <c r="B6594" t="s">
        <v>36</v>
      </c>
      <c r="C6594">
        <v>2019</v>
      </c>
      <c r="D6594" s="3">
        <v>5</v>
      </c>
      <c r="E6594" s="3">
        <v>53000</v>
      </c>
      <c r="F6594" t="s">
        <v>25</v>
      </c>
      <c r="G6594" s="15">
        <f>IF(Table1[[#This Row],[Transmission]]="Manual", 0, 1)</f>
        <v>1</v>
      </c>
      <c r="H6594" t="s">
        <v>9472</v>
      </c>
      <c r="I6594" t="s">
        <v>14</v>
      </c>
      <c r="J6594" s="4">
        <v>45597</v>
      </c>
      <c r="K6594" t="s">
        <v>5955</v>
      </c>
      <c r="L6594" s="5">
        <v>395000</v>
      </c>
      <c r="M6594" s="28">
        <f t="shared" si="102"/>
        <v>395000</v>
      </c>
      <c r="N6594">
        <f>2025-Table1[[#This Row],[Year]]</f>
        <v>6</v>
      </c>
    </row>
    <row r="6595" spans="1:14" x14ac:dyDescent="0.3">
      <c r="A6595" t="s">
        <v>44</v>
      </c>
      <c r="B6595" t="s">
        <v>133</v>
      </c>
      <c r="C6595">
        <v>2019</v>
      </c>
      <c r="D6595" s="3">
        <v>5</v>
      </c>
      <c r="E6595" s="3">
        <v>64000</v>
      </c>
      <c r="F6595" t="s">
        <v>13</v>
      </c>
      <c r="G6595" s="15">
        <f>IF(Table1[[#This Row],[Transmission]]="Manual", 0, 1)</f>
        <v>0</v>
      </c>
      <c r="H6595" t="s">
        <v>9472</v>
      </c>
      <c r="I6595" t="s">
        <v>2903</v>
      </c>
      <c r="J6595" s="4">
        <v>45597</v>
      </c>
      <c r="K6595" t="s">
        <v>5956</v>
      </c>
      <c r="L6595" s="5">
        <v>550000</v>
      </c>
      <c r="M6595" s="28">
        <f t="shared" ref="M6595:M6658" si="103">VALUE(SUBSTITUTE(SUBSTITUTE(L6595,"₹"," "),",",""))</f>
        <v>550000</v>
      </c>
      <c r="N6595">
        <f>2025-Table1[[#This Row],[Year]]</f>
        <v>6</v>
      </c>
    </row>
    <row r="6596" spans="1:14" x14ac:dyDescent="0.3">
      <c r="A6596" t="s">
        <v>11</v>
      </c>
      <c r="B6596" t="s">
        <v>288</v>
      </c>
      <c r="C6596">
        <v>2012</v>
      </c>
      <c r="D6596" s="3">
        <v>12</v>
      </c>
      <c r="E6596" s="3">
        <v>70000</v>
      </c>
      <c r="F6596" t="s">
        <v>13</v>
      </c>
      <c r="G6596" s="15">
        <f>IF(Table1[[#This Row],[Transmission]]="Manual", 0, 1)</f>
        <v>0</v>
      </c>
      <c r="H6596" t="s">
        <v>9475</v>
      </c>
      <c r="I6596" t="s">
        <v>14</v>
      </c>
      <c r="J6596" s="4">
        <v>45597</v>
      </c>
      <c r="K6596" t="s">
        <v>5957</v>
      </c>
      <c r="L6596" s="5">
        <v>350000</v>
      </c>
      <c r="M6596" s="28">
        <f t="shared" si="103"/>
        <v>350000</v>
      </c>
      <c r="N6596">
        <f>2025-Table1[[#This Row],[Year]]</f>
        <v>13</v>
      </c>
    </row>
    <row r="6597" spans="1:14" x14ac:dyDescent="0.3">
      <c r="A6597" t="s">
        <v>21</v>
      </c>
      <c r="B6597" t="s">
        <v>194</v>
      </c>
      <c r="C6597">
        <v>2018</v>
      </c>
      <c r="D6597" s="3">
        <v>6</v>
      </c>
      <c r="E6597" s="3">
        <v>55644</v>
      </c>
      <c r="F6597" t="s">
        <v>13</v>
      </c>
      <c r="G6597" s="15">
        <f>IF(Table1[[#This Row],[Transmission]]="Manual", 0, 1)</f>
        <v>0</v>
      </c>
      <c r="H6597" t="s">
        <v>9472</v>
      </c>
      <c r="I6597" t="s">
        <v>2903</v>
      </c>
      <c r="J6597" s="4">
        <v>45597</v>
      </c>
      <c r="K6597" t="s">
        <v>5958</v>
      </c>
      <c r="L6597" s="5">
        <v>495000</v>
      </c>
      <c r="M6597" s="28">
        <f t="shared" si="103"/>
        <v>495000</v>
      </c>
      <c r="N6597">
        <f>2025-Table1[[#This Row],[Year]]</f>
        <v>7</v>
      </c>
    </row>
    <row r="6598" spans="1:14" x14ac:dyDescent="0.3">
      <c r="A6598" t="s">
        <v>21</v>
      </c>
      <c r="B6598" t="s">
        <v>111</v>
      </c>
      <c r="C6598">
        <v>2018</v>
      </c>
      <c r="D6598" s="3">
        <v>6</v>
      </c>
      <c r="E6598" s="3">
        <v>68000</v>
      </c>
      <c r="F6598" t="s">
        <v>13</v>
      </c>
      <c r="G6598" s="15">
        <f>IF(Table1[[#This Row],[Transmission]]="Manual", 0, 1)</f>
        <v>0</v>
      </c>
      <c r="H6598" t="s">
        <v>9472</v>
      </c>
      <c r="I6598" t="s">
        <v>2903</v>
      </c>
      <c r="J6598" s="4">
        <v>45597</v>
      </c>
      <c r="K6598" t="s">
        <v>4697</v>
      </c>
      <c r="L6598" s="5">
        <v>390000</v>
      </c>
      <c r="M6598" s="28">
        <f t="shared" si="103"/>
        <v>390000</v>
      </c>
      <c r="N6598">
        <f>2025-Table1[[#This Row],[Year]]</f>
        <v>7</v>
      </c>
    </row>
    <row r="6599" spans="1:14" x14ac:dyDescent="0.3">
      <c r="A6599" t="s">
        <v>15</v>
      </c>
      <c r="B6599" t="s">
        <v>93</v>
      </c>
      <c r="C6599">
        <v>2013</v>
      </c>
      <c r="D6599" s="3">
        <v>11</v>
      </c>
      <c r="E6599" s="3">
        <v>113000</v>
      </c>
      <c r="F6599" t="s">
        <v>25</v>
      </c>
      <c r="G6599" s="15">
        <f>IF(Table1[[#This Row],[Transmission]]="Manual", 0, 1)</f>
        <v>1</v>
      </c>
      <c r="H6599" t="s">
        <v>9475</v>
      </c>
      <c r="I6599" t="s">
        <v>17</v>
      </c>
      <c r="J6599" s="4">
        <v>45597</v>
      </c>
      <c r="K6599" t="s">
        <v>2412</v>
      </c>
      <c r="L6599" s="5">
        <v>950000</v>
      </c>
      <c r="M6599" s="28">
        <f t="shared" si="103"/>
        <v>950000</v>
      </c>
      <c r="N6599">
        <f>2025-Table1[[#This Row],[Year]]</f>
        <v>12</v>
      </c>
    </row>
    <row r="6600" spans="1:14" x14ac:dyDescent="0.3">
      <c r="A6600" t="s">
        <v>21</v>
      </c>
      <c r="B6600" t="s">
        <v>49</v>
      </c>
      <c r="C6600">
        <v>2013</v>
      </c>
      <c r="D6600" s="3">
        <v>11</v>
      </c>
      <c r="E6600" s="3">
        <v>76140</v>
      </c>
      <c r="F6600" t="s">
        <v>13</v>
      </c>
      <c r="G6600" s="15">
        <f>IF(Table1[[#This Row],[Transmission]]="Manual", 0, 1)</f>
        <v>0</v>
      </c>
      <c r="H6600" t="s">
        <v>9475</v>
      </c>
      <c r="I6600" t="s">
        <v>2903</v>
      </c>
      <c r="J6600" s="4">
        <v>45597</v>
      </c>
      <c r="K6600" t="s">
        <v>5959</v>
      </c>
      <c r="L6600" s="5">
        <v>525500</v>
      </c>
      <c r="M6600" s="28">
        <f t="shared" si="103"/>
        <v>525500</v>
      </c>
      <c r="N6600">
        <f>2025-Table1[[#This Row],[Year]]</f>
        <v>12</v>
      </c>
    </row>
    <row r="6601" spans="1:14" x14ac:dyDescent="0.3">
      <c r="A6601" t="s">
        <v>21</v>
      </c>
      <c r="B6601" t="s">
        <v>1275</v>
      </c>
      <c r="C6601">
        <v>2017</v>
      </c>
      <c r="D6601" s="3">
        <v>7</v>
      </c>
      <c r="E6601" s="3">
        <v>57000</v>
      </c>
      <c r="F6601" t="s">
        <v>13</v>
      </c>
      <c r="G6601" s="15">
        <f>IF(Table1[[#This Row],[Transmission]]="Manual", 0, 1)</f>
        <v>0</v>
      </c>
      <c r="H6601" t="s">
        <v>9472</v>
      </c>
      <c r="I6601" t="s">
        <v>2903</v>
      </c>
      <c r="J6601" s="4">
        <v>45597</v>
      </c>
      <c r="K6601" t="s">
        <v>5366</v>
      </c>
      <c r="L6601" s="5">
        <v>385000</v>
      </c>
      <c r="M6601" s="28">
        <f t="shared" si="103"/>
        <v>385000</v>
      </c>
      <c r="N6601">
        <f>2025-Table1[[#This Row],[Year]]</f>
        <v>8</v>
      </c>
    </row>
    <row r="6602" spans="1:14" x14ac:dyDescent="0.3">
      <c r="A6602" t="s">
        <v>21</v>
      </c>
      <c r="B6602" t="s">
        <v>22</v>
      </c>
      <c r="C6602">
        <v>2005</v>
      </c>
      <c r="D6602" s="3">
        <v>19</v>
      </c>
      <c r="E6602" s="3">
        <v>120000</v>
      </c>
      <c r="F6602" t="s">
        <v>13</v>
      </c>
      <c r="G6602" s="15">
        <f>IF(Table1[[#This Row],[Transmission]]="Manual", 0, 1)</f>
        <v>0</v>
      </c>
      <c r="H6602" t="s">
        <v>9475</v>
      </c>
      <c r="I6602" t="s">
        <v>2903</v>
      </c>
      <c r="J6602" s="4">
        <v>45597</v>
      </c>
      <c r="K6602" t="s">
        <v>5960</v>
      </c>
      <c r="L6602" s="5">
        <v>150000</v>
      </c>
      <c r="M6602" s="28">
        <f t="shared" si="103"/>
        <v>150000</v>
      </c>
      <c r="N6602">
        <f>2025-Table1[[#This Row],[Year]]</f>
        <v>20</v>
      </c>
    </row>
    <row r="6603" spans="1:14" x14ac:dyDescent="0.3">
      <c r="A6603" t="s">
        <v>21</v>
      </c>
      <c r="B6603" t="s">
        <v>39</v>
      </c>
      <c r="C6603">
        <v>2022</v>
      </c>
      <c r="D6603" s="3">
        <v>2</v>
      </c>
      <c r="E6603" s="3">
        <v>55000</v>
      </c>
      <c r="F6603" t="s">
        <v>25</v>
      </c>
      <c r="G6603" s="15">
        <f>IF(Table1[[#This Row],[Transmission]]="Manual", 0, 1)</f>
        <v>1</v>
      </c>
      <c r="H6603" t="s">
        <v>9472</v>
      </c>
      <c r="I6603" t="s">
        <v>2903</v>
      </c>
      <c r="J6603" s="4">
        <v>45597</v>
      </c>
      <c r="K6603" t="s">
        <v>5961</v>
      </c>
      <c r="L6603" s="5">
        <v>690000</v>
      </c>
      <c r="M6603" s="28">
        <f t="shared" si="103"/>
        <v>690000</v>
      </c>
      <c r="N6603">
        <f>2025-Table1[[#This Row],[Year]]</f>
        <v>3</v>
      </c>
    </row>
    <row r="6604" spans="1:14" x14ac:dyDescent="0.3">
      <c r="A6604" t="s">
        <v>15</v>
      </c>
      <c r="B6604" t="s">
        <v>93</v>
      </c>
      <c r="C6604">
        <v>2014</v>
      </c>
      <c r="D6604" s="3">
        <v>10</v>
      </c>
      <c r="E6604" s="3">
        <v>75000</v>
      </c>
      <c r="F6604" t="s">
        <v>25</v>
      </c>
      <c r="G6604" s="15">
        <f>IF(Table1[[#This Row],[Transmission]]="Manual", 0, 1)</f>
        <v>1</v>
      </c>
      <c r="H6604" t="s">
        <v>9475</v>
      </c>
      <c r="I6604" t="s">
        <v>17</v>
      </c>
      <c r="J6604" s="4">
        <v>45597</v>
      </c>
      <c r="K6604" t="s">
        <v>2100</v>
      </c>
      <c r="L6604" s="5">
        <v>1200000</v>
      </c>
      <c r="M6604" s="28">
        <f t="shared" si="103"/>
        <v>1200000</v>
      </c>
      <c r="N6604">
        <f>2025-Table1[[#This Row],[Year]]</f>
        <v>11</v>
      </c>
    </row>
    <row r="6605" spans="1:14" x14ac:dyDescent="0.3">
      <c r="A6605" t="s">
        <v>21</v>
      </c>
      <c r="B6605" t="s">
        <v>276</v>
      </c>
      <c r="C6605">
        <v>2012</v>
      </c>
      <c r="D6605" s="3">
        <v>12</v>
      </c>
      <c r="E6605" s="3">
        <v>129698</v>
      </c>
      <c r="F6605" t="s">
        <v>13</v>
      </c>
      <c r="G6605" s="15">
        <f>IF(Table1[[#This Row],[Transmission]]="Manual", 0, 1)</f>
        <v>0</v>
      </c>
      <c r="H6605" t="s">
        <v>9475</v>
      </c>
      <c r="I6605" t="s">
        <v>2903</v>
      </c>
      <c r="J6605" s="4">
        <v>45597</v>
      </c>
      <c r="K6605" t="s">
        <v>5962</v>
      </c>
      <c r="L6605" s="5">
        <v>130000</v>
      </c>
      <c r="M6605" s="28">
        <f t="shared" si="103"/>
        <v>130000</v>
      </c>
      <c r="N6605">
        <f>2025-Table1[[#This Row],[Year]]</f>
        <v>13</v>
      </c>
    </row>
    <row r="6606" spans="1:14" x14ac:dyDescent="0.3">
      <c r="A6606" t="s">
        <v>21</v>
      </c>
      <c r="B6606" t="s">
        <v>231</v>
      </c>
      <c r="C6606">
        <v>2013</v>
      </c>
      <c r="D6606" s="3">
        <v>11</v>
      </c>
      <c r="E6606" s="3">
        <v>59000</v>
      </c>
      <c r="F6606" t="s">
        <v>13</v>
      </c>
      <c r="G6606" s="15">
        <f>IF(Table1[[#This Row],[Transmission]]="Manual", 0, 1)</f>
        <v>0</v>
      </c>
      <c r="H6606" t="s">
        <v>9475</v>
      </c>
      <c r="I6606" t="s">
        <v>14</v>
      </c>
      <c r="J6606" s="4">
        <v>45597</v>
      </c>
      <c r="K6606" t="s">
        <v>5501</v>
      </c>
      <c r="L6606" s="5">
        <v>219999</v>
      </c>
      <c r="M6606" s="28">
        <f t="shared" si="103"/>
        <v>219999</v>
      </c>
      <c r="N6606">
        <f>2025-Table1[[#This Row],[Year]]</f>
        <v>12</v>
      </c>
    </row>
    <row r="6607" spans="1:14" x14ac:dyDescent="0.3">
      <c r="A6607" t="s">
        <v>21</v>
      </c>
      <c r="B6607" t="s">
        <v>36</v>
      </c>
      <c r="C6607">
        <v>2015</v>
      </c>
      <c r="D6607" s="3">
        <v>9</v>
      </c>
      <c r="E6607" s="3">
        <v>15000</v>
      </c>
      <c r="F6607" t="s">
        <v>25</v>
      </c>
      <c r="G6607" s="15">
        <f>IF(Table1[[#This Row],[Transmission]]="Manual", 0, 1)</f>
        <v>1</v>
      </c>
      <c r="H6607" t="s">
        <v>9475</v>
      </c>
      <c r="I6607" t="s">
        <v>14</v>
      </c>
      <c r="J6607" s="4">
        <v>45597</v>
      </c>
      <c r="K6607" t="s">
        <v>1601</v>
      </c>
      <c r="L6607" s="5">
        <v>360000</v>
      </c>
      <c r="M6607" s="28">
        <f t="shared" si="103"/>
        <v>360000</v>
      </c>
      <c r="N6607">
        <f>2025-Table1[[#This Row],[Year]]</f>
        <v>10</v>
      </c>
    </row>
    <row r="6608" spans="1:14" x14ac:dyDescent="0.3">
      <c r="A6608" t="s">
        <v>11</v>
      </c>
      <c r="B6608" t="s">
        <v>12</v>
      </c>
      <c r="C6608">
        <v>2015</v>
      </c>
      <c r="D6608" s="3">
        <v>9</v>
      </c>
      <c r="E6608" s="3">
        <v>78000</v>
      </c>
      <c r="F6608" t="s">
        <v>13</v>
      </c>
      <c r="G6608" s="15">
        <f>IF(Table1[[#This Row],[Transmission]]="Manual", 0, 1)</f>
        <v>0</v>
      </c>
      <c r="H6608" t="s">
        <v>9475</v>
      </c>
      <c r="I6608" t="s">
        <v>2903</v>
      </c>
      <c r="J6608" s="4">
        <v>45597</v>
      </c>
      <c r="K6608" t="s">
        <v>2946</v>
      </c>
      <c r="L6608" s="5">
        <v>459000</v>
      </c>
      <c r="M6608" s="28">
        <f t="shared" si="103"/>
        <v>459000</v>
      </c>
      <c r="N6608">
        <f>2025-Table1[[#This Row],[Year]]</f>
        <v>10</v>
      </c>
    </row>
    <row r="6609" spans="1:14" x14ac:dyDescent="0.3">
      <c r="A6609" t="s">
        <v>21</v>
      </c>
      <c r="B6609" t="s">
        <v>49</v>
      </c>
      <c r="C6609">
        <v>2018</v>
      </c>
      <c r="D6609" s="3">
        <v>6</v>
      </c>
      <c r="E6609" s="3">
        <v>57125</v>
      </c>
      <c r="F6609" t="s">
        <v>13</v>
      </c>
      <c r="G6609" s="15">
        <f>IF(Table1[[#This Row],[Transmission]]="Manual", 0, 1)</f>
        <v>0</v>
      </c>
      <c r="H6609" t="s">
        <v>9472</v>
      </c>
      <c r="I6609" t="s">
        <v>2903</v>
      </c>
      <c r="J6609" s="4">
        <v>45597</v>
      </c>
      <c r="K6609" t="s">
        <v>4205</v>
      </c>
      <c r="L6609" s="5">
        <v>800000</v>
      </c>
      <c r="M6609" s="28">
        <f t="shared" si="103"/>
        <v>800000</v>
      </c>
      <c r="N6609">
        <f>2025-Table1[[#This Row],[Year]]</f>
        <v>7</v>
      </c>
    </row>
    <row r="6610" spans="1:14" x14ac:dyDescent="0.3">
      <c r="A6610" t="s">
        <v>33</v>
      </c>
      <c r="B6610" t="s">
        <v>34</v>
      </c>
      <c r="C6610">
        <v>2017</v>
      </c>
      <c r="D6610" s="3">
        <v>7</v>
      </c>
      <c r="E6610" s="3">
        <v>79840</v>
      </c>
      <c r="F6610" t="s">
        <v>13</v>
      </c>
      <c r="G6610" s="15">
        <f>IF(Table1[[#This Row],[Transmission]]="Manual", 0, 1)</f>
        <v>0</v>
      </c>
      <c r="H6610" t="s">
        <v>9472</v>
      </c>
      <c r="I6610" t="s">
        <v>17</v>
      </c>
      <c r="J6610" s="4">
        <v>45597</v>
      </c>
      <c r="K6610" t="s">
        <v>3974</v>
      </c>
      <c r="L6610" s="5">
        <v>515000</v>
      </c>
      <c r="M6610" s="28">
        <f t="shared" si="103"/>
        <v>515000</v>
      </c>
      <c r="N6610">
        <f>2025-Table1[[#This Row],[Year]]</f>
        <v>8</v>
      </c>
    </row>
    <row r="6611" spans="1:14" x14ac:dyDescent="0.3">
      <c r="A6611" t="s">
        <v>44</v>
      </c>
      <c r="B6611" t="s">
        <v>124</v>
      </c>
      <c r="C6611">
        <v>2013</v>
      </c>
      <c r="D6611" s="3">
        <v>11</v>
      </c>
      <c r="E6611" s="3">
        <v>42500</v>
      </c>
      <c r="F6611" t="s">
        <v>25</v>
      </c>
      <c r="G6611" s="15">
        <f>IF(Table1[[#This Row],[Transmission]]="Manual", 0, 1)</f>
        <v>1</v>
      </c>
      <c r="H6611" t="s">
        <v>9472</v>
      </c>
      <c r="I6611" t="s">
        <v>14</v>
      </c>
      <c r="J6611" s="4">
        <v>45597</v>
      </c>
      <c r="K6611" t="s">
        <v>5963</v>
      </c>
      <c r="L6611" s="5">
        <v>335000</v>
      </c>
      <c r="M6611" s="28">
        <f t="shared" si="103"/>
        <v>335000</v>
      </c>
      <c r="N6611">
        <f>2025-Table1[[#This Row],[Year]]</f>
        <v>12</v>
      </c>
    </row>
    <row r="6612" spans="1:14" x14ac:dyDescent="0.3">
      <c r="A6612" t="s">
        <v>101</v>
      </c>
      <c r="B6612" t="s">
        <v>638</v>
      </c>
      <c r="C6612">
        <v>2024</v>
      </c>
      <c r="D6612" s="3">
        <v>0</v>
      </c>
      <c r="E6612" s="3">
        <v>4700</v>
      </c>
      <c r="F6612" t="s">
        <v>25</v>
      </c>
      <c r="G6612" s="15">
        <f>IF(Table1[[#This Row],[Transmission]]="Manual", 0, 1)</f>
        <v>1</v>
      </c>
      <c r="H6612" t="s">
        <v>9472</v>
      </c>
      <c r="I6612" t="s">
        <v>2903</v>
      </c>
      <c r="J6612" s="4">
        <v>45597</v>
      </c>
      <c r="K6612" t="s">
        <v>5964</v>
      </c>
      <c r="L6612" s="5">
        <v>945000</v>
      </c>
      <c r="M6612" s="28">
        <f t="shared" si="103"/>
        <v>945000</v>
      </c>
      <c r="N6612">
        <f>2025-Table1[[#This Row],[Year]]</f>
        <v>1</v>
      </c>
    </row>
    <row r="6613" spans="1:14" x14ac:dyDescent="0.3">
      <c r="A6613" t="s">
        <v>11</v>
      </c>
      <c r="B6613" t="s">
        <v>624</v>
      </c>
      <c r="C6613">
        <v>2007</v>
      </c>
      <c r="D6613" s="3">
        <v>17</v>
      </c>
      <c r="E6613" s="3">
        <v>130000</v>
      </c>
      <c r="F6613" t="s">
        <v>25</v>
      </c>
      <c r="G6613" s="15">
        <f>IF(Table1[[#This Row],[Transmission]]="Manual", 0, 1)</f>
        <v>1</v>
      </c>
      <c r="H6613" t="s">
        <v>9475</v>
      </c>
      <c r="I6613" t="s">
        <v>2903</v>
      </c>
      <c r="J6613" s="4">
        <v>45597</v>
      </c>
      <c r="K6613" t="s">
        <v>5965</v>
      </c>
      <c r="L6613" s="5">
        <v>198000</v>
      </c>
      <c r="M6613" s="28">
        <f t="shared" si="103"/>
        <v>198000</v>
      </c>
      <c r="N6613">
        <f>2025-Table1[[#This Row],[Year]]</f>
        <v>18</v>
      </c>
    </row>
    <row r="6614" spans="1:14" x14ac:dyDescent="0.3">
      <c r="A6614" t="s">
        <v>21</v>
      </c>
      <c r="B6614" t="s">
        <v>68</v>
      </c>
      <c r="C6614">
        <v>2017</v>
      </c>
      <c r="D6614" s="3">
        <v>7</v>
      </c>
      <c r="E6614" s="3">
        <v>85000</v>
      </c>
      <c r="F6614" t="s">
        <v>25</v>
      </c>
      <c r="G6614" s="15">
        <f>IF(Table1[[#This Row],[Transmission]]="Manual", 0, 1)</f>
        <v>1</v>
      </c>
      <c r="H6614" t="s">
        <v>9472</v>
      </c>
      <c r="I6614" t="s">
        <v>14</v>
      </c>
      <c r="J6614" s="4">
        <v>45597</v>
      </c>
      <c r="K6614" t="s">
        <v>574</v>
      </c>
      <c r="L6614" s="5">
        <v>455000</v>
      </c>
      <c r="M6614" s="28">
        <f t="shared" si="103"/>
        <v>455000</v>
      </c>
      <c r="N6614">
        <f>2025-Table1[[#This Row],[Year]]</f>
        <v>8</v>
      </c>
    </row>
    <row r="6615" spans="1:14" x14ac:dyDescent="0.3">
      <c r="A6615" t="s">
        <v>21</v>
      </c>
      <c r="B6615" t="s">
        <v>231</v>
      </c>
      <c r="C6615">
        <v>2014</v>
      </c>
      <c r="D6615" s="3">
        <v>10</v>
      </c>
      <c r="E6615" s="3">
        <v>115000</v>
      </c>
      <c r="F6615" t="s">
        <v>13</v>
      </c>
      <c r="G6615" s="15">
        <f>IF(Table1[[#This Row],[Transmission]]="Manual", 0, 1)</f>
        <v>0</v>
      </c>
      <c r="H6615" t="s">
        <v>9475</v>
      </c>
      <c r="I6615" t="s">
        <v>14</v>
      </c>
      <c r="J6615" s="4">
        <v>45597</v>
      </c>
      <c r="K6615" t="s">
        <v>1384</v>
      </c>
      <c r="L6615" s="5">
        <v>180000</v>
      </c>
      <c r="M6615" s="28">
        <f t="shared" si="103"/>
        <v>180000</v>
      </c>
      <c r="N6615">
        <f>2025-Table1[[#This Row],[Year]]</f>
        <v>11</v>
      </c>
    </row>
    <row r="6616" spans="1:14" x14ac:dyDescent="0.3">
      <c r="A6616" t="s">
        <v>21</v>
      </c>
      <c r="B6616" t="s">
        <v>22</v>
      </c>
      <c r="C6616">
        <v>2021</v>
      </c>
      <c r="D6616" s="3">
        <v>3</v>
      </c>
      <c r="E6616" s="3">
        <v>73086</v>
      </c>
      <c r="F6616" t="s">
        <v>13</v>
      </c>
      <c r="G6616" s="15">
        <f>IF(Table1[[#This Row],[Transmission]]="Manual", 0, 1)</f>
        <v>0</v>
      </c>
      <c r="H6616" t="s">
        <v>9472</v>
      </c>
      <c r="I6616" t="s">
        <v>14</v>
      </c>
      <c r="J6616" s="4">
        <v>45597</v>
      </c>
      <c r="K6616" t="s">
        <v>5966</v>
      </c>
      <c r="L6616" s="5">
        <v>630000</v>
      </c>
      <c r="M6616" s="28">
        <f t="shared" si="103"/>
        <v>630000</v>
      </c>
      <c r="N6616">
        <f>2025-Table1[[#This Row],[Year]]</f>
        <v>4</v>
      </c>
    </row>
    <row r="6617" spans="1:14" x14ac:dyDescent="0.3">
      <c r="A6617" t="s">
        <v>11</v>
      </c>
      <c r="B6617" t="s">
        <v>285</v>
      </c>
      <c r="C6617">
        <v>2015</v>
      </c>
      <c r="D6617" s="3">
        <v>9</v>
      </c>
      <c r="E6617" s="3">
        <v>40000</v>
      </c>
      <c r="F6617" t="s">
        <v>13</v>
      </c>
      <c r="G6617" s="15">
        <f>IF(Table1[[#This Row],[Transmission]]="Manual", 0, 1)</f>
        <v>0</v>
      </c>
      <c r="H6617" t="s">
        <v>9475</v>
      </c>
      <c r="I6617" t="s">
        <v>17</v>
      </c>
      <c r="J6617" s="4">
        <v>45597</v>
      </c>
      <c r="K6617" t="s">
        <v>5967</v>
      </c>
      <c r="L6617" s="5">
        <v>481000</v>
      </c>
      <c r="M6617" s="28">
        <f t="shared" si="103"/>
        <v>481000</v>
      </c>
      <c r="N6617">
        <f>2025-Table1[[#This Row],[Year]]</f>
        <v>10</v>
      </c>
    </row>
    <row r="6618" spans="1:14" x14ac:dyDescent="0.3">
      <c r="A6618" t="s">
        <v>21</v>
      </c>
      <c r="B6618" t="s">
        <v>1275</v>
      </c>
      <c r="C6618">
        <v>2010</v>
      </c>
      <c r="D6618" s="3">
        <v>14</v>
      </c>
      <c r="E6618" s="3">
        <v>77200</v>
      </c>
      <c r="F6618" t="s">
        <v>13</v>
      </c>
      <c r="G6618" s="15">
        <f>IF(Table1[[#This Row],[Transmission]]="Manual", 0, 1)</f>
        <v>0</v>
      </c>
      <c r="H6618" t="s">
        <v>9475</v>
      </c>
      <c r="I6618" t="s">
        <v>2903</v>
      </c>
      <c r="J6618" s="4">
        <v>45597</v>
      </c>
      <c r="K6618" t="s">
        <v>5968</v>
      </c>
      <c r="L6618" s="5">
        <v>139000</v>
      </c>
      <c r="M6618" s="28">
        <f t="shared" si="103"/>
        <v>139000</v>
      </c>
      <c r="N6618">
        <f>2025-Table1[[#This Row],[Year]]</f>
        <v>15</v>
      </c>
    </row>
    <row r="6619" spans="1:14" x14ac:dyDescent="0.3">
      <c r="A6619" t="s">
        <v>44</v>
      </c>
      <c r="B6619" t="s">
        <v>413</v>
      </c>
      <c r="C6619">
        <v>2012</v>
      </c>
      <c r="D6619" s="3">
        <v>12</v>
      </c>
      <c r="E6619" s="3">
        <v>74000</v>
      </c>
      <c r="F6619" t="s">
        <v>13</v>
      </c>
      <c r="G6619" s="15">
        <f>IF(Table1[[#This Row],[Transmission]]="Manual", 0, 1)</f>
        <v>0</v>
      </c>
      <c r="H6619" t="s">
        <v>9475</v>
      </c>
      <c r="I6619" t="s">
        <v>2903</v>
      </c>
      <c r="J6619" s="4">
        <v>45597</v>
      </c>
      <c r="K6619" t="s">
        <v>4726</v>
      </c>
      <c r="L6619" s="5">
        <v>170000</v>
      </c>
      <c r="M6619" s="28">
        <f t="shared" si="103"/>
        <v>170000</v>
      </c>
      <c r="N6619">
        <f>2025-Table1[[#This Row],[Year]]</f>
        <v>13</v>
      </c>
    </row>
    <row r="6620" spans="1:14" x14ac:dyDescent="0.3">
      <c r="A6620" t="s">
        <v>33</v>
      </c>
      <c r="B6620" t="s">
        <v>34</v>
      </c>
      <c r="C6620">
        <v>2016</v>
      </c>
      <c r="D6620" s="3">
        <v>8</v>
      </c>
      <c r="E6620" s="3">
        <v>68000</v>
      </c>
      <c r="F6620" t="s">
        <v>13</v>
      </c>
      <c r="G6620" s="15">
        <f>IF(Table1[[#This Row],[Transmission]]="Manual", 0, 1)</f>
        <v>0</v>
      </c>
      <c r="H6620" t="s">
        <v>9472</v>
      </c>
      <c r="I6620" t="s">
        <v>17</v>
      </c>
      <c r="J6620" s="4">
        <v>45597</v>
      </c>
      <c r="K6620" t="s">
        <v>4425</v>
      </c>
      <c r="L6620" s="5">
        <v>499000</v>
      </c>
      <c r="M6620" s="28">
        <f t="shared" si="103"/>
        <v>499000</v>
      </c>
      <c r="N6620">
        <f>2025-Table1[[#This Row],[Year]]</f>
        <v>9</v>
      </c>
    </row>
    <row r="6621" spans="1:14" x14ac:dyDescent="0.3">
      <c r="A6621" t="s">
        <v>44</v>
      </c>
      <c r="B6621" t="s">
        <v>124</v>
      </c>
      <c r="C6621">
        <v>2010</v>
      </c>
      <c r="D6621" s="3">
        <v>14</v>
      </c>
      <c r="E6621" s="3">
        <v>60000</v>
      </c>
      <c r="F6621" t="s">
        <v>25</v>
      </c>
      <c r="G6621" s="15">
        <f>IF(Table1[[#This Row],[Transmission]]="Manual", 0, 1)</f>
        <v>1</v>
      </c>
      <c r="H6621" t="s">
        <v>9475</v>
      </c>
      <c r="I6621" t="s">
        <v>14</v>
      </c>
      <c r="J6621" s="4">
        <v>45597</v>
      </c>
      <c r="K6621" t="s">
        <v>5969</v>
      </c>
      <c r="L6621" s="5">
        <v>275000</v>
      </c>
      <c r="M6621" s="28">
        <f t="shared" si="103"/>
        <v>275000</v>
      </c>
      <c r="N6621">
        <f>2025-Table1[[#This Row],[Year]]</f>
        <v>15</v>
      </c>
    </row>
    <row r="6622" spans="1:14" x14ac:dyDescent="0.3">
      <c r="A6622" t="s">
        <v>61</v>
      </c>
      <c r="B6622" t="s">
        <v>62</v>
      </c>
      <c r="C6622">
        <v>2020</v>
      </c>
      <c r="D6622" s="3">
        <v>4</v>
      </c>
      <c r="E6622" s="3">
        <v>52000</v>
      </c>
      <c r="F6622" t="s">
        <v>25</v>
      </c>
      <c r="G6622" s="15">
        <f>IF(Table1[[#This Row],[Transmission]]="Manual", 0, 1)</f>
        <v>1</v>
      </c>
      <c r="H6622" t="s">
        <v>9472</v>
      </c>
      <c r="I6622" t="s">
        <v>2903</v>
      </c>
      <c r="J6622" s="4">
        <v>45597</v>
      </c>
      <c r="K6622" t="s">
        <v>5970</v>
      </c>
      <c r="L6622" s="5">
        <v>350000</v>
      </c>
      <c r="M6622" s="28">
        <f t="shared" si="103"/>
        <v>350000</v>
      </c>
      <c r="N6622">
        <f>2025-Table1[[#This Row],[Year]]</f>
        <v>5</v>
      </c>
    </row>
    <row r="6623" spans="1:14" x14ac:dyDescent="0.3">
      <c r="A6623" t="s">
        <v>44</v>
      </c>
      <c r="B6623" t="s">
        <v>228</v>
      </c>
      <c r="C6623">
        <v>2022</v>
      </c>
      <c r="D6623" s="3">
        <v>2</v>
      </c>
      <c r="E6623" s="3">
        <v>14000</v>
      </c>
      <c r="F6623" t="s">
        <v>13</v>
      </c>
      <c r="G6623" s="15">
        <f>IF(Table1[[#This Row],[Transmission]]="Manual", 0, 1)</f>
        <v>0</v>
      </c>
      <c r="H6623" t="s">
        <v>9475</v>
      </c>
      <c r="I6623" t="s">
        <v>2903</v>
      </c>
      <c r="J6623" s="4">
        <v>45597</v>
      </c>
      <c r="K6623" t="s">
        <v>5971</v>
      </c>
      <c r="L6623" s="5">
        <v>625000</v>
      </c>
      <c r="M6623" s="28">
        <f t="shared" si="103"/>
        <v>625000</v>
      </c>
      <c r="N6623">
        <f>2025-Table1[[#This Row],[Year]]</f>
        <v>3</v>
      </c>
    </row>
    <row r="6624" spans="1:14" x14ac:dyDescent="0.3">
      <c r="A6624" t="s">
        <v>33</v>
      </c>
      <c r="B6624" t="s">
        <v>501</v>
      </c>
      <c r="C6624">
        <v>2013</v>
      </c>
      <c r="D6624" s="3">
        <v>11</v>
      </c>
      <c r="E6624" s="3">
        <v>108000</v>
      </c>
      <c r="F6624" t="s">
        <v>13</v>
      </c>
      <c r="G6624" s="15">
        <f>IF(Table1[[#This Row],[Transmission]]="Manual", 0, 1)</f>
        <v>0</v>
      </c>
      <c r="H6624" t="s">
        <v>9475</v>
      </c>
      <c r="I6624" t="s">
        <v>17</v>
      </c>
      <c r="J6624" s="4">
        <v>45597</v>
      </c>
      <c r="K6624" t="s">
        <v>5972</v>
      </c>
      <c r="L6624" s="5">
        <v>190000</v>
      </c>
      <c r="M6624" s="28">
        <f t="shared" si="103"/>
        <v>190000</v>
      </c>
      <c r="N6624">
        <f>2025-Table1[[#This Row],[Year]]</f>
        <v>12</v>
      </c>
    </row>
    <row r="6625" spans="1:14" x14ac:dyDescent="0.3">
      <c r="A6625" t="s">
        <v>44</v>
      </c>
      <c r="B6625" t="s">
        <v>413</v>
      </c>
      <c r="C6625">
        <v>2010</v>
      </c>
      <c r="D6625" s="3">
        <v>14</v>
      </c>
      <c r="E6625" s="3">
        <v>25</v>
      </c>
      <c r="F6625" t="s">
        <v>25</v>
      </c>
      <c r="G6625" s="15">
        <f>IF(Table1[[#This Row],[Transmission]]="Manual", 0, 1)</f>
        <v>1</v>
      </c>
      <c r="H6625" t="s">
        <v>9472</v>
      </c>
      <c r="I6625" t="s">
        <v>2903</v>
      </c>
      <c r="J6625" s="4">
        <v>45597</v>
      </c>
      <c r="K6625" t="s">
        <v>5973</v>
      </c>
      <c r="L6625" s="5">
        <v>80000</v>
      </c>
      <c r="M6625" s="28">
        <f t="shared" si="103"/>
        <v>80000</v>
      </c>
      <c r="N6625">
        <f>2025-Table1[[#This Row],[Year]]</f>
        <v>15</v>
      </c>
    </row>
    <row r="6626" spans="1:14" x14ac:dyDescent="0.3">
      <c r="A6626" t="s">
        <v>21</v>
      </c>
      <c r="B6626" t="s">
        <v>219</v>
      </c>
      <c r="C6626">
        <v>2010</v>
      </c>
      <c r="D6626" s="3">
        <v>14</v>
      </c>
      <c r="E6626" s="3">
        <v>74000</v>
      </c>
      <c r="F6626" t="s">
        <v>13</v>
      </c>
      <c r="G6626" s="15">
        <f>IF(Table1[[#This Row],[Transmission]]="Manual", 0, 1)</f>
        <v>0</v>
      </c>
      <c r="H6626" t="s">
        <v>9475</v>
      </c>
      <c r="I6626" t="s">
        <v>14</v>
      </c>
      <c r="J6626" s="4">
        <v>45597</v>
      </c>
      <c r="K6626" t="s">
        <v>5974</v>
      </c>
      <c r="L6626" s="5">
        <v>330000</v>
      </c>
      <c r="M6626" s="28">
        <f t="shared" si="103"/>
        <v>330000</v>
      </c>
      <c r="N6626">
        <f>2025-Table1[[#This Row],[Year]]</f>
        <v>15</v>
      </c>
    </row>
    <row r="6627" spans="1:14" x14ac:dyDescent="0.3">
      <c r="A6627" t="s">
        <v>21</v>
      </c>
      <c r="B6627" t="s">
        <v>111</v>
      </c>
      <c r="C6627">
        <v>2017</v>
      </c>
      <c r="D6627" s="3">
        <v>7</v>
      </c>
      <c r="E6627" s="3">
        <v>82000</v>
      </c>
      <c r="F6627" t="s">
        <v>25</v>
      </c>
      <c r="G6627" s="15">
        <f>IF(Table1[[#This Row],[Transmission]]="Manual", 0, 1)</f>
        <v>1</v>
      </c>
      <c r="H6627" t="s">
        <v>9475</v>
      </c>
      <c r="I6627" t="s">
        <v>2903</v>
      </c>
      <c r="J6627" s="4">
        <v>45597</v>
      </c>
      <c r="K6627" t="s">
        <v>3647</v>
      </c>
      <c r="L6627" s="5">
        <v>385000</v>
      </c>
      <c r="M6627" s="28">
        <f t="shared" si="103"/>
        <v>385000</v>
      </c>
      <c r="N6627">
        <f>2025-Table1[[#This Row],[Year]]</f>
        <v>8</v>
      </c>
    </row>
    <row r="6628" spans="1:14" x14ac:dyDescent="0.3">
      <c r="A6628" t="s">
        <v>21</v>
      </c>
      <c r="B6628" t="s">
        <v>111</v>
      </c>
      <c r="C6628">
        <v>2016</v>
      </c>
      <c r="D6628" s="3">
        <v>8</v>
      </c>
      <c r="E6628" s="3">
        <v>45000</v>
      </c>
      <c r="F6628" t="s">
        <v>25</v>
      </c>
      <c r="G6628" s="15">
        <f>IF(Table1[[#This Row],[Transmission]]="Manual", 0, 1)</f>
        <v>1</v>
      </c>
      <c r="H6628" t="s">
        <v>9472</v>
      </c>
      <c r="I6628" t="s">
        <v>14</v>
      </c>
      <c r="J6628" s="4">
        <v>45597</v>
      </c>
      <c r="K6628" t="s">
        <v>5975</v>
      </c>
      <c r="L6628" s="5">
        <v>299000</v>
      </c>
      <c r="M6628" s="28">
        <f t="shared" si="103"/>
        <v>299000</v>
      </c>
      <c r="N6628">
        <f>2025-Table1[[#This Row],[Year]]</f>
        <v>9</v>
      </c>
    </row>
    <row r="6629" spans="1:14" x14ac:dyDescent="0.3">
      <c r="A6629" t="s">
        <v>44</v>
      </c>
      <c r="B6629" t="s">
        <v>79</v>
      </c>
      <c r="C6629">
        <v>2021</v>
      </c>
      <c r="D6629" s="3">
        <v>3</v>
      </c>
      <c r="E6629" s="3">
        <v>36046</v>
      </c>
      <c r="F6629" t="s">
        <v>25</v>
      </c>
      <c r="G6629" s="15">
        <f>IF(Table1[[#This Row],[Transmission]]="Manual", 0, 1)</f>
        <v>1</v>
      </c>
      <c r="H6629" t="s">
        <v>9472</v>
      </c>
      <c r="I6629" t="s">
        <v>14</v>
      </c>
      <c r="J6629" s="4">
        <v>45597</v>
      </c>
      <c r="K6629" t="s">
        <v>1573</v>
      </c>
      <c r="L6629" s="5">
        <v>1463000</v>
      </c>
      <c r="M6629" s="28">
        <f t="shared" si="103"/>
        <v>1463000</v>
      </c>
      <c r="N6629">
        <f>2025-Table1[[#This Row],[Year]]</f>
        <v>4</v>
      </c>
    </row>
    <row r="6630" spans="1:14" x14ac:dyDescent="0.3">
      <c r="A6630" t="s">
        <v>11</v>
      </c>
      <c r="B6630" t="s">
        <v>285</v>
      </c>
      <c r="C6630">
        <v>2019</v>
      </c>
      <c r="D6630" s="3">
        <v>5</v>
      </c>
      <c r="E6630" s="3">
        <v>44199</v>
      </c>
      <c r="F6630" t="s">
        <v>25</v>
      </c>
      <c r="G6630" s="15">
        <f>IF(Table1[[#This Row],[Transmission]]="Manual", 0, 1)</f>
        <v>1</v>
      </c>
      <c r="H6630" t="s">
        <v>9472</v>
      </c>
      <c r="I6630" t="s">
        <v>14</v>
      </c>
      <c r="J6630" s="4">
        <v>45597</v>
      </c>
      <c r="K6630" t="s">
        <v>830</v>
      </c>
      <c r="L6630" s="5">
        <v>635000</v>
      </c>
      <c r="M6630" s="28">
        <f t="shared" si="103"/>
        <v>635000</v>
      </c>
      <c r="N6630">
        <f>2025-Table1[[#This Row],[Year]]</f>
        <v>6</v>
      </c>
    </row>
    <row r="6631" spans="1:14" x14ac:dyDescent="0.3">
      <c r="A6631" t="s">
        <v>21</v>
      </c>
      <c r="B6631" t="s">
        <v>68</v>
      </c>
      <c r="C6631">
        <v>2019</v>
      </c>
      <c r="D6631" s="3">
        <v>5</v>
      </c>
      <c r="E6631" s="3">
        <v>64504</v>
      </c>
      <c r="F6631" t="s">
        <v>13</v>
      </c>
      <c r="G6631" s="15">
        <f>IF(Table1[[#This Row],[Transmission]]="Manual", 0, 1)</f>
        <v>0</v>
      </c>
      <c r="H6631" t="s">
        <v>9472</v>
      </c>
      <c r="I6631" t="s">
        <v>2903</v>
      </c>
      <c r="J6631" s="4">
        <v>45597</v>
      </c>
      <c r="K6631" t="s">
        <v>3383</v>
      </c>
      <c r="L6631" s="5">
        <v>520000</v>
      </c>
      <c r="M6631" s="28">
        <f t="shared" si="103"/>
        <v>520000</v>
      </c>
      <c r="N6631">
        <f>2025-Table1[[#This Row],[Year]]</f>
        <v>6</v>
      </c>
    </row>
    <row r="6632" spans="1:14" x14ac:dyDescent="0.3">
      <c r="A6632" t="s">
        <v>21</v>
      </c>
      <c r="B6632" t="s">
        <v>49</v>
      </c>
      <c r="C6632">
        <v>2024</v>
      </c>
      <c r="D6632" s="3">
        <v>0</v>
      </c>
      <c r="E6632" s="3">
        <v>29000</v>
      </c>
      <c r="F6632" t="s">
        <v>13</v>
      </c>
      <c r="G6632" s="15">
        <f>IF(Table1[[#This Row],[Transmission]]="Manual", 0, 1)</f>
        <v>0</v>
      </c>
      <c r="H6632" t="s">
        <v>9472</v>
      </c>
      <c r="I6632" t="s">
        <v>2903</v>
      </c>
      <c r="J6632" s="4">
        <v>45597</v>
      </c>
      <c r="K6632" t="s">
        <v>3254</v>
      </c>
      <c r="L6632" s="5">
        <v>1199999</v>
      </c>
      <c r="M6632" s="28">
        <f t="shared" si="103"/>
        <v>1199999</v>
      </c>
      <c r="N6632">
        <f>2025-Table1[[#This Row],[Year]]</f>
        <v>1</v>
      </c>
    </row>
    <row r="6633" spans="1:14" x14ac:dyDescent="0.3">
      <c r="A6633" t="s">
        <v>44</v>
      </c>
      <c r="B6633" t="s">
        <v>228</v>
      </c>
      <c r="C6633">
        <v>2021</v>
      </c>
      <c r="D6633" s="3">
        <v>3</v>
      </c>
      <c r="E6633" s="3">
        <v>18000</v>
      </c>
      <c r="F6633" t="s">
        <v>25</v>
      </c>
      <c r="G6633" s="15">
        <f>IF(Table1[[#This Row],[Transmission]]="Manual", 0, 1)</f>
        <v>1</v>
      </c>
      <c r="H6633" t="s">
        <v>9472</v>
      </c>
      <c r="I6633" t="s">
        <v>2903</v>
      </c>
      <c r="J6633" s="4">
        <v>45597</v>
      </c>
      <c r="K6633" t="s">
        <v>5976</v>
      </c>
      <c r="L6633" s="5">
        <v>700000</v>
      </c>
      <c r="M6633" s="28">
        <f t="shared" si="103"/>
        <v>700000</v>
      </c>
      <c r="N6633">
        <f>2025-Table1[[#This Row],[Year]]</f>
        <v>4</v>
      </c>
    </row>
    <row r="6634" spans="1:14" x14ac:dyDescent="0.3">
      <c r="A6634" t="s">
        <v>21</v>
      </c>
      <c r="B6634" t="s">
        <v>24</v>
      </c>
      <c r="C6634">
        <v>2018</v>
      </c>
      <c r="D6634" s="3">
        <v>6</v>
      </c>
      <c r="E6634" s="3">
        <v>32000</v>
      </c>
      <c r="F6634" t="s">
        <v>13</v>
      </c>
      <c r="G6634" s="15">
        <f>IF(Table1[[#This Row],[Transmission]]="Manual", 0, 1)</f>
        <v>0</v>
      </c>
      <c r="H6634" t="s">
        <v>9472</v>
      </c>
      <c r="I6634" t="s">
        <v>14</v>
      </c>
      <c r="J6634" s="4">
        <v>45597</v>
      </c>
      <c r="K6634" t="s">
        <v>88</v>
      </c>
      <c r="L6634" s="5">
        <v>685000</v>
      </c>
      <c r="M6634" s="28">
        <f t="shared" si="103"/>
        <v>685000</v>
      </c>
      <c r="N6634">
        <f>2025-Table1[[#This Row],[Year]]</f>
        <v>7</v>
      </c>
    </row>
    <row r="6635" spans="1:14" x14ac:dyDescent="0.3">
      <c r="A6635" t="s">
        <v>21</v>
      </c>
      <c r="B6635" t="s">
        <v>4663</v>
      </c>
      <c r="C6635">
        <v>2020</v>
      </c>
      <c r="D6635" s="3">
        <v>4</v>
      </c>
      <c r="E6635" s="3">
        <v>45000</v>
      </c>
      <c r="F6635" t="s">
        <v>13</v>
      </c>
      <c r="G6635" s="15">
        <f>IF(Table1[[#This Row],[Transmission]]="Manual", 0, 1)</f>
        <v>0</v>
      </c>
      <c r="H6635" t="s">
        <v>9472</v>
      </c>
      <c r="I6635" t="s">
        <v>14</v>
      </c>
      <c r="J6635" s="4">
        <v>45597</v>
      </c>
      <c r="K6635" t="s">
        <v>5977</v>
      </c>
      <c r="L6635" s="5">
        <v>950000</v>
      </c>
      <c r="M6635" s="28">
        <f t="shared" si="103"/>
        <v>950000</v>
      </c>
      <c r="N6635">
        <f>2025-Table1[[#This Row],[Year]]</f>
        <v>5</v>
      </c>
    </row>
    <row r="6636" spans="1:14" x14ac:dyDescent="0.3">
      <c r="A6636" t="s">
        <v>21</v>
      </c>
      <c r="B6636" t="s">
        <v>68</v>
      </c>
      <c r="C6636">
        <v>2014</v>
      </c>
      <c r="D6636" s="3">
        <v>10</v>
      </c>
      <c r="E6636" s="3">
        <v>89000</v>
      </c>
      <c r="F6636" t="s">
        <v>13</v>
      </c>
      <c r="G6636" s="15">
        <f>IF(Table1[[#This Row],[Transmission]]="Manual", 0, 1)</f>
        <v>0</v>
      </c>
      <c r="H6636" t="s">
        <v>9475</v>
      </c>
      <c r="I6636" t="s">
        <v>2903</v>
      </c>
      <c r="J6636" s="4">
        <v>45597</v>
      </c>
      <c r="K6636" t="s">
        <v>5978</v>
      </c>
      <c r="L6636" s="5">
        <v>325000</v>
      </c>
      <c r="M6636" s="28">
        <f t="shared" si="103"/>
        <v>325000</v>
      </c>
      <c r="N6636">
        <f>2025-Table1[[#This Row],[Year]]</f>
        <v>11</v>
      </c>
    </row>
    <row r="6637" spans="1:14" x14ac:dyDescent="0.3">
      <c r="A6637" t="s">
        <v>11</v>
      </c>
      <c r="B6637" t="s">
        <v>797</v>
      </c>
      <c r="C6637">
        <v>2010</v>
      </c>
      <c r="D6637" s="3">
        <v>14</v>
      </c>
      <c r="E6637" s="3">
        <v>58000</v>
      </c>
      <c r="F6637" t="s">
        <v>25</v>
      </c>
      <c r="G6637" s="15">
        <f>IF(Table1[[#This Row],[Transmission]]="Manual", 0, 1)</f>
        <v>1</v>
      </c>
      <c r="H6637" t="s">
        <v>9475</v>
      </c>
      <c r="I6637" t="s">
        <v>2903</v>
      </c>
      <c r="J6637" s="4">
        <v>45597</v>
      </c>
      <c r="K6637" t="s">
        <v>5979</v>
      </c>
      <c r="L6637" s="5">
        <v>350000</v>
      </c>
      <c r="M6637" s="28">
        <f t="shared" si="103"/>
        <v>350000</v>
      </c>
      <c r="N6637">
        <f>2025-Table1[[#This Row],[Year]]</f>
        <v>15</v>
      </c>
    </row>
    <row r="6638" spans="1:14" x14ac:dyDescent="0.3">
      <c r="A6638" t="s">
        <v>21</v>
      </c>
      <c r="B6638" t="s">
        <v>140</v>
      </c>
      <c r="C6638">
        <v>2010</v>
      </c>
      <c r="D6638" s="3">
        <v>14</v>
      </c>
      <c r="E6638" s="3">
        <v>85000</v>
      </c>
      <c r="F6638" t="s">
        <v>13</v>
      </c>
      <c r="G6638" s="15">
        <f>IF(Table1[[#This Row],[Transmission]]="Manual", 0, 1)</f>
        <v>0</v>
      </c>
      <c r="H6638" t="s">
        <v>9475</v>
      </c>
      <c r="I6638" t="s">
        <v>2903</v>
      </c>
      <c r="J6638" s="4">
        <v>45597</v>
      </c>
      <c r="K6638" t="s">
        <v>5980</v>
      </c>
      <c r="L6638" s="5">
        <v>148000</v>
      </c>
      <c r="M6638" s="28">
        <f t="shared" si="103"/>
        <v>148000</v>
      </c>
      <c r="N6638">
        <f>2025-Table1[[#This Row],[Year]]</f>
        <v>15</v>
      </c>
    </row>
    <row r="6639" spans="1:14" x14ac:dyDescent="0.3">
      <c r="A6639" t="s">
        <v>44</v>
      </c>
      <c r="B6639" t="s">
        <v>405</v>
      </c>
      <c r="C6639">
        <v>2019</v>
      </c>
      <c r="D6639" s="3">
        <v>5</v>
      </c>
      <c r="E6639" s="3">
        <v>53000</v>
      </c>
      <c r="F6639" t="s">
        <v>13</v>
      </c>
      <c r="G6639" s="15">
        <f>IF(Table1[[#This Row],[Transmission]]="Manual", 0, 1)</f>
        <v>0</v>
      </c>
      <c r="H6639" t="s">
        <v>9472</v>
      </c>
      <c r="I6639" t="s">
        <v>2903</v>
      </c>
      <c r="J6639" s="4">
        <v>45597</v>
      </c>
      <c r="K6639" t="s">
        <v>5981</v>
      </c>
      <c r="L6639" s="5">
        <v>490000</v>
      </c>
      <c r="M6639" s="28">
        <f t="shared" si="103"/>
        <v>490000</v>
      </c>
      <c r="N6639">
        <f>2025-Table1[[#This Row],[Year]]</f>
        <v>6</v>
      </c>
    </row>
    <row r="6640" spans="1:14" x14ac:dyDescent="0.3">
      <c r="A6640" t="s">
        <v>21</v>
      </c>
      <c r="B6640" t="s">
        <v>39</v>
      </c>
      <c r="C6640">
        <v>2015</v>
      </c>
      <c r="D6640" s="3">
        <v>9</v>
      </c>
      <c r="E6640" s="3">
        <v>88000</v>
      </c>
      <c r="F6640" t="s">
        <v>13</v>
      </c>
      <c r="G6640" s="15">
        <f>IF(Table1[[#This Row],[Transmission]]="Manual", 0, 1)</f>
        <v>0</v>
      </c>
      <c r="H6640" t="s">
        <v>9475</v>
      </c>
      <c r="I6640" t="s">
        <v>17</v>
      </c>
      <c r="J6640" s="4">
        <v>45597</v>
      </c>
      <c r="K6640" t="s">
        <v>5982</v>
      </c>
      <c r="L6640" s="5">
        <v>340000</v>
      </c>
      <c r="M6640" s="28">
        <f t="shared" si="103"/>
        <v>340000</v>
      </c>
      <c r="N6640">
        <f>2025-Table1[[#This Row],[Year]]</f>
        <v>10</v>
      </c>
    </row>
    <row r="6641" spans="1:14" x14ac:dyDescent="0.3">
      <c r="A6641" t="s">
        <v>61</v>
      </c>
      <c r="B6641" t="s">
        <v>433</v>
      </c>
      <c r="C6641">
        <v>2019</v>
      </c>
      <c r="D6641" s="3">
        <v>5</v>
      </c>
      <c r="E6641" s="3">
        <v>46231</v>
      </c>
      <c r="F6641" t="s">
        <v>13</v>
      </c>
      <c r="G6641" s="15">
        <f>IF(Table1[[#This Row],[Transmission]]="Manual", 0, 1)</f>
        <v>0</v>
      </c>
      <c r="H6641" t="s">
        <v>9475</v>
      </c>
      <c r="I6641" t="s">
        <v>17</v>
      </c>
      <c r="J6641" s="4">
        <v>45597</v>
      </c>
      <c r="K6641" t="s">
        <v>5983</v>
      </c>
      <c r="L6641" s="5">
        <v>650000</v>
      </c>
      <c r="M6641" s="28">
        <f t="shared" si="103"/>
        <v>650000</v>
      </c>
      <c r="N6641">
        <f>2025-Table1[[#This Row],[Year]]</f>
        <v>6</v>
      </c>
    </row>
    <row r="6642" spans="1:14" x14ac:dyDescent="0.3">
      <c r="A6642" t="s">
        <v>21</v>
      </c>
      <c r="B6642" t="s">
        <v>111</v>
      </c>
      <c r="C6642">
        <v>2019</v>
      </c>
      <c r="D6642" s="3">
        <v>5</v>
      </c>
      <c r="E6642" s="3">
        <v>53000</v>
      </c>
      <c r="F6642" t="s">
        <v>25</v>
      </c>
      <c r="G6642" s="15">
        <f>IF(Table1[[#This Row],[Transmission]]="Manual", 0, 1)</f>
        <v>1</v>
      </c>
      <c r="H6642" t="s">
        <v>9472</v>
      </c>
      <c r="I6642" t="s">
        <v>14</v>
      </c>
      <c r="J6642" s="4">
        <v>45536</v>
      </c>
      <c r="K6642" t="s">
        <v>5984</v>
      </c>
      <c r="L6642" s="5">
        <v>490000</v>
      </c>
      <c r="M6642" s="28">
        <f t="shared" si="103"/>
        <v>490000</v>
      </c>
      <c r="N6642">
        <f>2025-Table1[[#This Row],[Year]]</f>
        <v>6</v>
      </c>
    </row>
    <row r="6643" spans="1:14" x14ac:dyDescent="0.3">
      <c r="A6643" t="s">
        <v>44</v>
      </c>
      <c r="B6643" t="s">
        <v>133</v>
      </c>
      <c r="C6643">
        <v>2014</v>
      </c>
      <c r="D6643" s="3">
        <v>10</v>
      </c>
      <c r="E6643" s="3">
        <v>92000</v>
      </c>
      <c r="F6643" t="s">
        <v>13</v>
      </c>
      <c r="G6643" s="15">
        <f>IF(Table1[[#This Row],[Transmission]]="Manual", 0, 1)</f>
        <v>0</v>
      </c>
      <c r="H6643" t="s">
        <v>9475</v>
      </c>
      <c r="I6643" t="s">
        <v>14</v>
      </c>
      <c r="J6643" s="4">
        <v>45597</v>
      </c>
      <c r="K6643" t="s">
        <v>5985</v>
      </c>
      <c r="L6643" s="5">
        <v>320000</v>
      </c>
      <c r="M6643" s="28">
        <f t="shared" si="103"/>
        <v>320000</v>
      </c>
      <c r="N6643">
        <f>2025-Table1[[#This Row],[Year]]</f>
        <v>11</v>
      </c>
    </row>
    <row r="6644" spans="1:14" x14ac:dyDescent="0.3">
      <c r="A6644" t="s">
        <v>277</v>
      </c>
      <c r="B6644" t="s">
        <v>278</v>
      </c>
      <c r="C6644">
        <v>2010</v>
      </c>
      <c r="D6644" s="3">
        <v>14</v>
      </c>
      <c r="E6644" s="3">
        <v>70000</v>
      </c>
      <c r="F6644" t="s">
        <v>25</v>
      </c>
      <c r="G6644" s="15">
        <f>IF(Table1[[#This Row],[Transmission]]="Manual", 0, 1)</f>
        <v>1</v>
      </c>
      <c r="H6644" t="s">
        <v>9475</v>
      </c>
      <c r="I6644" t="s">
        <v>17</v>
      </c>
      <c r="J6644" s="4">
        <v>45597</v>
      </c>
      <c r="K6644" t="s">
        <v>5986</v>
      </c>
      <c r="L6644" s="5">
        <v>303000</v>
      </c>
      <c r="M6644" s="28">
        <f t="shared" si="103"/>
        <v>303000</v>
      </c>
      <c r="N6644">
        <f>2025-Table1[[#This Row],[Year]]</f>
        <v>15</v>
      </c>
    </row>
    <row r="6645" spans="1:14" x14ac:dyDescent="0.3">
      <c r="A6645" t="s">
        <v>21</v>
      </c>
      <c r="B6645" t="s">
        <v>1275</v>
      </c>
      <c r="C6645">
        <v>2017</v>
      </c>
      <c r="D6645" s="3">
        <v>7</v>
      </c>
      <c r="E6645" s="3">
        <v>63000</v>
      </c>
      <c r="F6645" t="s">
        <v>13</v>
      </c>
      <c r="G6645" s="15">
        <f>IF(Table1[[#This Row],[Transmission]]="Manual", 0, 1)</f>
        <v>0</v>
      </c>
      <c r="H6645" t="s">
        <v>9472</v>
      </c>
      <c r="I6645" t="s">
        <v>2903</v>
      </c>
      <c r="J6645" s="4">
        <v>45597</v>
      </c>
      <c r="K6645" t="s">
        <v>3505</v>
      </c>
      <c r="L6645" s="5">
        <v>345000</v>
      </c>
      <c r="M6645" s="28">
        <f t="shared" si="103"/>
        <v>345000</v>
      </c>
      <c r="N6645">
        <f>2025-Table1[[#This Row],[Year]]</f>
        <v>8</v>
      </c>
    </row>
    <row r="6646" spans="1:14" x14ac:dyDescent="0.3">
      <c r="A6646" t="s">
        <v>44</v>
      </c>
      <c r="B6646" t="s">
        <v>89</v>
      </c>
      <c r="C6646">
        <v>2013</v>
      </c>
      <c r="D6646" s="3">
        <v>11</v>
      </c>
      <c r="E6646" s="3">
        <v>75000</v>
      </c>
      <c r="F6646" t="s">
        <v>25</v>
      </c>
      <c r="G6646" s="15">
        <f>IF(Table1[[#This Row],[Transmission]]="Manual", 0, 1)</f>
        <v>1</v>
      </c>
      <c r="H6646" t="s">
        <v>9475</v>
      </c>
      <c r="I6646" t="s">
        <v>2903</v>
      </c>
      <c r="J6646" s="4">
        <v>45597</v>
      </c>
      <c r="K6646" t="s">
        <v>5987</v>
      </c>
      <c r="L6646" s="5">
        <v>399000</v>
      </c>
      <c r="M6646" s="28">
        <f t="shared" si="103"/>
        <v>399000</v>
      </c>
      <c r="N6646">
        <f>2025-Table1[[#This Row],[Year]]</f>
        <v>12</v>
      </c>
    </row>
    <row r="6647" spans="1:14" x14ac:dyDescent="0.3">
      <c r="A6647" t="s">
        <v>113</v>
      </c>
      <c r="B6647" t="s">
        <v>3377</v>
      </c>
      <c r="C6647">
        <v>2014</v>
      </c>
      <c r="D6647" s="3">
        <v>10</v>
      </c>
      <c r="E6647" s="3">
        <v>91000</v>
      </c>
      <c r="F6647" t="s">
        <v>13</v>
      </c>
      <c r="G6647" s="15">
        <f>IF(Table1[[#This Row],[Transmission]]="Manual", 0, 1)</f>
        <v>0</v>
      </c>
      <c r="H6647" t="s">
        <v>9475</v>
      </c>
      <c r="I6647" t="s">
        <v>17</v>
      </c>
      <c r="J6647" s="4">
        <v>45597</v>
      </c>
      <c r="K6647" t="s">
        <v>5988</v>
      </c>
      <c r="L6647" s="5">
        <v>585000</v>
      </c>
      <c r="M6647" s="28">
        <f t="shared" si="103"/>
        <v>585000</v>
      </c>
      <c r="N6647">
        <f>2025-Table1[[#This Row],[Year]]</f>
        <v>11</v>
      </c>
    </row>
    <row r="6648" spans="1:14" x14ac:dyDescent="0.3">
      <c r="A6648" t="s">
        <v>97</v>
      </c>
      <c r="B6648" t="s">
        <v>236</v>
      </c>
      <c r="C6648">
        <v>2016</v>
      </c>
      <c r="D6648" s="3">
        <v>8</v>
      </c>
      <c r="E6648" s="3">
        <v>88888</v>
      </c>
      <c r="F6648" t="s">
        <v>25</v>
      </c>
      <c r="G6648" s="15">
        <f>IF(Table1[[#This Row],[Transmission]]="Manual", 0, 1)</f>
        <v>1</v>
      </c>
      <c r="H6648" t="s">
        <v>9475</v>
      </c>
      <c r="I6648" t="s">
        <v>14</v>
      </c>
      <c r="J6648" s="4">
        <v>45597</v>
      </c>
      <c r="K6648" t="s">
        <v>5989</v>
      </c>
      <c r="L6648" s="5">
        <v>355000</v>
      </c>
      <c r="M6648" s="28">
        <f t="shared" si="103"/>
        <v>355000</v>
      </c>
      <c r="N6648">
        <f>2025-Table1[[#This Row],[Year]]</f>
        <v>9</v>
      </c>
    </row>
    <row r="6649" spans="1:14" x14ac:dyDescent="0.3">
      <c r="A6649" t="s">
        <v>44</v>
      </c>
      <c r="B6649" t="s">
        <v>83</v>
      </c>
      <c r="C6649">
        <v>2011</v>
      </c>
      <c r="D6649" s="3">
        <v>13</v>
      </c>
      <c r="E6649" s="3">
        <v>130000</v>
      </c>
      <c r="F6649" t="s">
        <v>25</v>
      </c>
      <c r="G6649" s="15">
        <f>IF(Table1[[#This Row],[Transmission]]="Manual", 0, 1)</f>
        <v>1</v>
      </c>
      <c r="H6649" t="s">
        <v>9472</v>
      </c>
      <c r="I6649" t="s">
        <v>2903</v>
      </c>
      <c r="J6649" s="4">
        <v>45597</v>
      </c>
      <c r="K6649" t="s">
        <v>5990</v>
      </c>
      <c r="L6649" s="5">
        <v>130000</v>
      </c>
      <c r="M6649" s="28">
        <f t="shared" si="103"/>
        <v>130000</v>
      </c>
      <c r="N6649">
        <f>2025-Table1[[#This Row],[Year]]</f>
        <v>14</v>
      </c>
    </row>
    <row r="6650" spans="1:14" x14ac:dyDescent="0.3">
      <c r="A6650" t="s">
        <v>33</v>
      </c>
      <c r="B6650" t="s">
        <v>34</v>
      </c>
      <c r="C6650">
        <v>2019</v>
      </c>
      <c r="D6650" s="3">
        <v>5</v>
      </c>
      <c r="E6650" s="3">
        <v>93585</v>
      </c>
      <c r="F6650" t="s">
        <v>25</v>
      </c>
      <c r="G6650" s="15">
        <f>IF(Table1[[#This Row],[Transmission]]="Manual", 0, 1)</f>
        <v>1</v>
      </c>
      <c r="H6650" t="s">
        <v>9472</v>
      </c>
      <c r="I6650" t="s">
        <v>2903</v>
      </c>
      <c r="J6650" s="4">
        <v>45597</v>
      </c>
      <c r="K6650" t="s">
        <v>5991</v>
      </c>
      <c r="L6650" s="5">
        <v>599999</v>
      </c>
      <c r="M6650" s="28">
        <f t="shared" si="103"/>
        <v>599999</v>
      </c>
      <c r="N6650">
        <f>2025-Table1[[#This Row],[Year]]</f>
        <v>6</v>
      </c>
    </row>
    <row r="6651" spans="1:14" x14ac:dyDescent="0.3">
      <c r="A6651" t="s">
        <v>21</v>
      </c>
      <c r="B6651" t="s">
        <v>24</v>
      </c>
      <c r="C6651">
        <v>2018</v>
      </c>
      <c r="D6651" s="3">
        <v>6</v>
      </c>
      <c r="E6651" s="3">
        <v>51000</v>
      </c>
      <c r="F6651" t="s">
        <v>13</v>
      </c>
      <c r="G6651" s="15">
        <f>IF(Table1[[#This Row],[Transmission]]="Manual", 0, 1)</f>
        <v>0</v>
      </c>
      <c r="H6651" t="s">
        <v>9472</v>
      </c>
      <c r="I6651" t="s">
        <v>2903</v>
      </c>
      <c r="J6651" s="4">
        <v>45597</v>
      </c>
      <c r="K6651" t="s">
        <v>5992</v>
      </c>
      <c r="L6651" s="5">
        <v>395000</v>
      </c>
      <c r="M6651" s="28">
        <f t="shared" si="103"/>
        <v>395000</v>
      </c>
      <c r="N6651">
        <f>2025-Table1[[#This Row],[Year]]</f>
        <v>7</v>
      </c>
    </row>
    <row r="6652" spans="1:14" x14ac:dyDescent="0.3">
      <c r="A6652" t="s">
        <v>21</v>
      </c>
      <c r="B6652" t="s">
        <v>111</v>
      </c>
      <c r="C6652">
        <v>2015</v>
      </c>
      <c r="D6652" s="3">
        <v>9</v>
      </c>
      <c r="E6652" s="3">
        <v>47858</v>
      </c>
      <c r="F6652" t="s">
        <v>25</v>
      </c>
      <c r="G6652" s="15">
        <f>IF(Table1[[#This Row],[Transmission]]="Manual", 0, 1)</f>
        <v>1</v>
      </c>
      <c r="H6652" t="s">
        <v>9472</v>
      </c>
      <c r="I6652" t="s">
        <v>2903</v>
      </c>
      <c r="J6652" s="4">
        <v>45597</v>
      </c>
      <c r="K6652" t="s">
        <v>5993</v>
      </c>
      <c r="L6652" s="5">
        <v>335000</v>
      </c>
      <c r="M6652" s="28">
        <f t="shared" si="103"/>
        <v>335000</v>
      </c>
      <c r="N6652">
        <f>2025-Table1[[#This Row],[Year]]</f>
        <v>10</v>
      </c>
    </row>
    <row r="6653" spans="1:14" x14ac:dyDescent="0.3">
      <c r="A6653" t="s">
        <v>44</v>
      </c>
      <c r="B6653" t="s">
        <v>83</v>
      </c>
      <c r="C6653">
        <v>2018</v>
      </c>
      <c r="D6653" s="3">
        <v>6</v>
      </c>
      <c r="E6653" s="3">
        <v>70000</v>
      </c>
      <c r="F6653" t="s">
        <v>13</v>
      </c>
      <c r="G6653" s="15">
        <f>IF(Table1[[#This Row],[Transmission]]="Manual", 0, 1)</f>
        <v>0</v>
      </c>
      <c r="H6653" t="s">
        <v>9472</v>
      </c>
      <c r="I6653" t="s">
        <v>2903</v>
      </c>
      <c r="J6653" s="4">
        <v>45597</v>
      </c>
      <c r="K6653" t="s">
        <v>5994</v>
      </c>
      <c r="L6653" s="5">
        <v>525000</v>
      </c>
      <c r="M6653" s="28">
        <f t="shared" si="103"/>
        <v>525000</v>
      </c>
      <c r="N6653">
        <f>2025-Table1[[#This Row],[Year]]</f>
        <v>7</v>
      </c>
    </row>
    <row r="6654" spans="1:14" x14ac:dyDescent="0.3">
      <c r="A6654" t="s">
        <v>18</v>
      </c>
      <c r="B6654" t="s">
        <v>86</v>
      </c>
      <c r="C6654">
        <v>2013</v>
      </c>
      <c r="D6654" s="3">
        <v>11</v>
      </c>
      <c r="E6654" s="3">
        <v>61000</v>
      </c>
      <c r="F6654" t="s">
        <v>13</v>
      </c>
      <c r="G6654" s="15">
        <f>IF(Table1[[#This Row],[Transmission]]="Manual", 0, 1)</f>
        <v>0</v>
      </c>
      <c r="H6654" t="s">
        <v>9475</v>
      </c>
      <c r="I6654" t="s">
        <v>17</v>
      </c>
      <c r="J6654" s="4">
        <v>45536</v>
      </c>
      <c r="K6654" t="s">
        <v>1532</v>
      </c>
      <c r="L6654" s="5">
        <v>290000</v>
      </c>
      <c r="M6654" s="28">
        <f t="shared" si="103"/>
        <v>290000</v>
      </c>
      <c r="N6654">
        <f>2025-Table1[[#This Row],[Year]]</f>
        <v>12</v>
      </c>
    </row>
    <row r="6655" spans="1:14" x14ac:dyDescent="0.3">
      <c r="A6655" t="s">
        <v>18</v>
      </c>
      <c r="B6655" t="s">
        <v>19</v>
      </c>
      <c r="C6655">
        <v>2010</v>
      </c>
      <c r="D6655" s="3">
        <v>14</v>
      </c>
      <c r="E6655" s="3">
        <v>65000</v>
      </c>
      <c r="F6655" t="s">
        <v>13</v>
      </c>
      <c r="G6655" s="15">
        <f>IF(Table1[[#This Row],[Transmission]]="Manual", 0, 1)</f>
        <v>0</v>
      </c>
      <c r="H6655" t="s">
        <v>9475</v>
      </c>
      <c r="I6655" t="s">
        <v>2903</v>
      </c>
      <c r="J6655" s="4">
        <v>45597</v>
      </c>
      <c r="K6655" t="s">
        <v>5995</v>
      </c>
      <c r="L6655" s="5">
        <v>199999</v>
      </c>
      <c r="M6655" s="28">
        <f t="shared" si="103"/>
        <v>199999</v>
      </c>
      <c r="N6655">
        <f>2025-Table1[[#This Row],[Year]]</f>
        <v>15</v>
      </c>
    </row>
    <row r="6656" spans="1:14" x14ac:dyDescent="0.3">
      <c r="A6656" t="s">
        <v>21</v>
      </c>
      <c r="B6656" t="s">
        <v>276</v>
      </c>
      <c r="C6656">
        <v>2014</v>
      </c>
      <c r="D6656" s="3">
        <v>10</v>
      </c>
      <c r="E6656" s="3">
        <v>100000</v>
      </c>
      <c r="F6656" t="s">
        <v>25</v>
      </c>
      <c r="G6656" s="15">
        <f>IF(Table1[[#This Row],[Transmission]]="Manual", 0, 1)</f>
        <v>1</v>
      </c>
      <c r="H6656" t="s">
        <v>9472</v>
      </c>
      <c r="I6656" t="s">
        <v>2903</v>
      </c>
      <c r="J6656" s="4">
        <v>45566</v>
      </c>
      <c r="K6656" t="s">
        <v>5996</v>
      </c>
      <c r="L6656" s="5">
        <v>180000</v>
      </c>
      <c r="M6656" s="28">
        <f t="shared" si="103"/>
        <v>180000</v>
      </c>
      <c r="N6656">
        <f>2025-Table1[[#This Row],[Year]]</f>
        <v>11</v>
      </c>
    </row>
    <row r="6657" spans="1:14" x14ac:dyDescent="0.3">
      <c r="A6657" t="s">
        <v>21</v>
      </c>
      <c r="B6657" t="s">
        <v>231</v>
      </c>
      <c r="C6657">
        <v>2018</v>
      </c>
      <c r="D6657" s="3">
        <v>6</v>
      </c>
      <c r="E6657" s="3">
        <v>60000</v>
      </c>
      <c r="F6657" t="s">
        <v>13</v>
      </c>
      <c r="G6657" s="15">
        <f>IF(Table1[[#This Row],[Transmission]]="Manual", 0, 1)</f>
        <v>0</v>
      </c>
      <c r="H6657" t="s">
        <v>9475</v>
      </c>
      <c r="I6657" t="s">
        <v>2903</v>
      </c>
      <c r="J6657" s="4">
        <v>45597</v>
      </c>
      <c r="K6657" t="s">
        <v>5997</v>
      </c>
      <c r="L6657" s="5">
        <v>245000</v>
      </c>
      <c r="M6657" s="28">
        <f t="shared" si="103"/>
        <v>245000</v>
      </c>
      <c r="N6657">
        <f>2025-Table1[[#This Row],[Year]]</f>
        <v>7</v>
      </c>
    </row>
    <row r="6658" spans="1:14" x14ac:dyDescent="0.3">
      <c r="A6658" t="s">
        <v>277</v>
      </c>
      <c r="B6658" t="s">
        <v>278</v>
      </c>
      <c r="C6658">
        <v>2015</v>
      </c>
      <c r="D6658" s="3">
        <v>9</v>
      </c>
      <c r="E6658" s="3">
        <v>65000</v>
      </c>
      <c r="F6658" t="s">
        <v>25</v>
      </c>
      <c r="G6658" s="15">
        <f>IF(Table1[[#This Row],[Transmission]]="Manual", 0, 1)</f>
        <v>1</v>
      </c>
      <c r="H6658" t="s">
        <v>9475</v>
      </c>
      <c r="I6658" t="s">
        <v>17</v>
      </c>
      <c r="J6658" s="4">
        <v>45597</v>
      </c>
      <c r="K6658" t="s">
        <v>5998</v>
      </c>
      <c r="L6658" s="5">
        <v>485000</v>
      </c>
      <c r="M6658" s="28">
        <f t="shared" si="103"/>
        <v>485000</v>
      </c>
      <c r="N6658">
        <f>2025-Table1[[#This Row],[Year]]</f>
        <v>10</v>
      </c>
    </row>
    <row r="6659" spans="1:14" x14ac:dyDescent="0.3">
      <c r="A6659" t="s">
        <v>21</v>
      </c>
      <c r="B6659" t="s">
        <v>31</v>
      </c>
      <c r="C6659">
        <v>2016</v>
      </c>
      <c r="D6659" s="3">
        <v>8</v>
      </c>
      <c r="E6659" s="3">
        <v>115000</v>
      </c>
      <c r="F6659" t="s">
        <v>25</v>
      </c>
      <c r="G6659" s="15">
        <f>IF(Table1[[#This Row],[Transmission]]="Manual", 0, 1)</f>
        <v>1</v>
      </c>
      <c r="H6659" t="s">
        <v>9472</v>
      </c>
      <c r="I6659" t="s">
        <v>17</v>
      </c>
      <c r="J6659" s="4">
        <v>45597</v>
      </c>
      <c r="K6659" t="s">
        <v>5999</v>
      </c>
      <c r="L6659" s="5">
        <v>551000</v>
      </c>
      <c r="M6659" s="28">
        <f t="shared" ref="M6659:M6722" si="104">VALUE(SUBSTITUTE(SUBSTITUTE(L6659,"₹"," "),",",""))</f>
        <v>551000</v>
      </c>
      <c r="N6659">
        <f>2025-Table1[[#This Row],[Year]]</f>
        <v>9</v>
      </c>
    </row>
    <row r="6660" spans="1:14" x14ac:dyDescent="0.3">
      <c r="A6660" t="s">
        <v>33</v>
      </c>
      <c r="B6660" t="s">
        <v>54</v>
      </c>
      <c r="C6660">
        <v>2011</v>
      </c>
      <c r="D6660" s="3">
        <v>13</v>
      </c>
      <c r="E6660" s="3">
        <v>96000</v>
      </c>
      <c r="F6660" t="s">
        <v>25</v>
      </c>
      <c r="G6660" s="15">
        <f>IF(Table1[[#This Row],[Transmission]]="Manual", 0, 1)</f>
        <v>1</v>
      </c>
      <c r="H6660" t="s">
        <v>9475</v>
      </c>
      <c r="I6660" t="s">
        <v>17</v>
      </c>
      <c r="J6660" s="4">
        <v>45597</v>
      </c>
      <c r="K6660" t="s">
        <v>6000</v>
      </c>
      <c r="L6660" s="5">
        <v>351000</v>
      </c>
      <c r="M6660" s="28">
        <f t="shared" si="104"/>
        <v>351000</v>
      </c>
      <c r="N6660">
        <f>2025-Table1[[#This Row],[Year]]</f>
        <v>14</v>
      </c>
    </row>
    <row r="6661" spans="1:14" x14ac:dyDescent="0.3">
      <c r="A6661" t="s">
        <v>27</v>
      </c>
      <c r="B6661" t="s">
        <v>52</v>
      </c>
      <c r="C6661">
        <v>2016</v>
      </c>
      <c r="D6661" s="3">
        <v>8</v>
      </c>
      <c r="E6661" s="3">
        <v>97000</v>
      </c>
      <c r="F6661" t="s">
        <v>25</v>
      </c>
      <c r="G6661" s="15">
        <f>IF(Table1[[#This Row],[Transmission]]="Manual", 0, 1)</f>
        <v>1</v>
      </c>
      <c r="H6661" t="s">
        <v>9472</v>
      </c>
      <c r="I6661" t="s">
        <v>17</v>
      </c>
      <c r="J6661" s="4">
        <v>45597</v>
      </c>
      <c r="K6661" t="s">
        <v>1171</v>
      </c>
      <c r="L6661" s="5">
        <v>1600000</v>
      </c>
      <c r="M6661" s="28">
        <f t="shared" si="104"/>
        <v>1600000</v>
      </c>
      <c r="N6661">
        <f>2025-Table1[[#This Row],[Year]]</f>
        <v>9</v>
      </c>
    </row>
    <row r="6662" spans="1:14" x14ac:dyDescent="0.3">
      <c r="A6662" t="s">
        <v>11</v>
      </c>
      <c r="B6662" t="s">
        <v>285</v>
      </c>
      <c r="C6662">
        <v>2015</v>
      </c>
      <c r="D6662" s="3">
        <v>9</v>
      </c>
      <c r="E6662" s="3">
        <v>46000</v>
      </c>
      <c r="F6662" t="s">
        <v>25</v>
      </c>
      <c r="G6662" s="15">
        <f>IF(Table1[[#This Row],[Transmission]]="Manual", 0, 1)</f>
        <v>1</v>
      </c>
      <c r="H6662" t="s">
        <v>9475</v>
      </c>
      <c r="I6662" t="s">
        <v>14</v>
      </c>
      <c r="J6662" s="4">
        <v>45597</v>
      </c>
      <c r="K6662" t="s">
        <v>3609</v>
      </c>
      <c r="L6662" s="5">
        <v>349000</v>
      </c>
      <c r="M6662" s="28">
        <f t="shared" si="104"/>
        <v>349000</v>
      </c>
      <c r="N6662">
        <f>2025-Table1[[#This Row],[Year]]</f>
        <v>10</v>
      </c>
    </row>
    <row r="6663" spans="1:14" x14ac:dyDescent="0.3">
      <c r="A6663" t="s">
        <v>101</v>
      </c>
      <c r="B6663" t="s">
        <v>337</v>
      </c>
      <c r="C6663">
        <v>2018</v>
      </c>
      <c r="D6663" s="3">
        <v>6</v>
      </c>
      <c r="E6663" s="3">
        <v>43000</v>
      </c>
      <c r="F6663" t="s">
        <v>25</v>
      </c>
      <c r="G6663" s="15">
        <f>IF(Table1[[#This Row],[Transmission]]="Manual", 0, 1)</f>
        <v>1</v>
      </c>
      <c r="H6663" t="s">
        <v>9472</v>
      </c>
      <c r="I6663" t="s">
        <v>2903</v>
      </c>
      <c r="J6663" s="4">
        <v>45597</v>
      </c>
      <c r="K6663" t="s">
        <v>4255</v>
      </c>
      <c r="L6663" s="5">
        <v>535000</v>
      </c>
      <c r="M6663" s="28">
        <f t="shared" si="104"/>
        <v>535000</v>
      </c>
      <c r="N6663">
        <f>2025-Table1[[#This Row],[Year]]</f>
        <v>7</v>
      </c>
    </row>
    <row r="6664" spans="1:14" x14ac:dyDescent="0.3">
      <c r="A6664" t="s">
        <v>277</v>
      </c>
      <c r="B6664" t="s">
        <v>278</v>
      </c>
      <c r="C6664">
        <v>2011</v>
      </c>
      <c r="D6664" s="3">
        <v>13</v>
      </c>
      <c r="E6664" s="3">
        <v>97000</v>
      </c>
      <c r="F6664" t="s">
        <v>25</v>
      </c>
      <c r="G6664" s="15">
        <f>IF(Table1[[#This Row],[Transmission]]="Manual", 0, 1)</f>
        <v>1</v>
      </c>
      <c r="H6664" t="s">
        <v>9475</v>
      </c>
      <c r="I6664" t="s">
        <v>17</v>
      </c>
      <c r="J6664" s="4">
        <v>45597</v>
      </c>
      <c r="K6664" t="s">
        <v>5403</v>
      </c>
      <c r="L6664" s="5">
        <v>410000</v>
      </c>
      <c r="M6664" s="28">
        <f t="shared" si="104"/>
        <v>410000</v>
      </c>
      <c r="N6664">
        <f>2025-Table1[[#This Row],[Year]]</f>
        <v>14</v>
      </c>
    </row>
    <row r="6665" spans="1:14" x14ac:dyDescent="0.3">
      <c r="A6665" t="s">
        <v>21</v>
      </c>
      <c r="B6665" t="s">
        <v>231</v>
      </c>
      <c r="C6665">
        <v>2016</v>
      </c>
      <c r="D6665" s="3">
        <v>8</v>
      </c>
      <c r="E6665" s="3">
        <v>61000</v>
      </c>
      <c r="F6665" t="s">
        <v>13</v>
      </c>
      <c r="G6665" s="15">
        <f>IF(Table1[[#This Row],[Transmission]]="Manual", 0, 1)</f>
        <v>0</v>
      </c>
      <c r="H6665" t="s">
        <v>9475</v>
      </c>
      <c r="I6665" t="s">
        <v>14</v>
      </c>
      <c r="J6665" s="4">
        <v>45597</v>
      </c>
      <c r="K6665" t="s">
        <v>6001</v>
      </c>
      <c r="L6665" s="5">
        <v>230000</v>
      </c>
      <c r="M6665" s="28">
        <f t="shared" si="104"/>
        <v>230000</v>
      </c>
      <c r="N6665">
        <f>2025-Table1[[#This Row],[Year]]</f>
        <v>9</v>
      </c>
    </row>
    <row r="6666" spans="1:14" x14ac:dyDescent="0.3">
      <c r="A6666" t="s">
        <v>11</v>
      </c>
      <c r="B6666" t="s">
        <v>12</v>
      </c>
      <c r="C6666">
        <v>2016</v>
      </c>
      <c r="D6666" s="3">
        <v>8</v>
      </c>
      <c r="E6666" s="3">
        <v>38000</v>
      </c>
      <c r="F6666" t="s">
        <v>13</v>
      </c>
      <c r="G6666" s="15">
        <f>IF(Table1[[#This Row],[Transmission]]="Manual", 0, 1)</f>
        <v>0</v>
      </c>
      <c r="H6666" t="s">
        <v>9472</v>
      </c>
      <c r="I6666" t="s">
        <v>17</v>
      </c>
      <c r="J6666" s="4">
        <v>45597</v>
      </c>
      <c r="K6666" t="s">
        <v>6002</v>
      </c>
      <c r="L6666" s="5">
        <v>775000</v>
      </c>
      <c r="M6666" s="28">
        <f t="shared" si="104"/>
        <v>775000</v>
      </c>
      <c r="N6666">
        <f>2025-Table1[[#This Row],[Year]]</f>
        <v>9</v>
      </c>
    </row>
    <row r="6667" spans="1:14" x14ac:dyDescent="0.3">
      <c r="A6667" t="s">
        <v>21</v>
      </c>
      <c r="B6667" t="s">
        <v>231</v>
      </c>
      <c r="C6667">
        <v>2013</v>
      </c>
      <c r="D6667" s="3">
        <v>11</v>
      </c>
      <c r="E6667" s="3">
        <v>76000</v>
      </c>
      <c r="F6667" t="s">
        <v>13</v>
      </c>
      <c r="G6667" s="15">
        <f>IF(Table1[[#This Row],[Transmission]]="Manual", 0, 1)</f>
        <v>0</v>
      </c>
      <c r="H6667" t="s">
        <v>9475</v>
      </c>
      <c r="I6667" t="s">
        <v>14</v>
      </c>
      <c r="J6667" s="4">
        <v>45597</v>
      </c>
      <c r="K6667" t="s">
        <v>6003</v>
      </c>
      <c r="L6667" s="5">
        <v>284000</v>
      </c>
      <c r="M6667" s="28">
        <f t="shared" si="104"/>
        <v>284000</v>
      </c>
      <c r="N6667">
        <f>2025-Table1[[#This Row],[Year]]</f>
        <v>12</v>
      </c>
    </row>
    <row r="6668" spans="1:14" x14ac:dyDescent="0.3">
      <c r="A6668" t="s">
        <v>44</v>
      </c>
      <c r="B6668" t="s">
        <v>300</v>
      </c>
      <c r="C6668">
        <v>2016</v>
      </c>
      <c r="D6668" s="3">
        <v>8</v>
      </c>
      <c r="E6668" s="3">
        <v>94000</v>
      </c>
      <c r="F6668" t="s">
        <v>25</v>
      </c>
      <c r="G6668" s="15">
        <f>IF(Table1[[#This Row],[Transmission]]="Manual", 0, 1)</f>
        <v>1</v>
      </c>
      <c r="H6668" t="s">
        <v>9475</v>
      </c>
      <c r="I6668" t="s">
        <v>17</v>
      </c>
      <c r="J6668" s="4">
        <v>45597</v>
      </c>
      <c r="K6668" t="s">
        <v>6004</v>
      </c>
      <c r="L6668" s="5">
        <v>745000</v>
      </c>
      <c r="M6668" s="28">
        <f t="shared" si="104"/>
        <v>745000</v>
      </c>
      <c r="N6668">
        <f>2025-Table1[[#This Row],[Year]]</f>
        <v>9</v>
      </c>
    </row>
    <row r="6669" spans="1:14" x14ac:dyDescent="0.3">
      <c r="A6669" t="s">
        <v>21</v>
      </c>
      <c r="B6669" t="s">
        <v>666</v>
      </c>
      <c r="C6669">
        <v>2011</v>
      </c>
      <c r="D6669" s="3">
        <v>13</v>
      </c>
      <c r="E6669" s="3">
        <v>84000</v>
      </c>
      <c r="F6669" t="s">
        <v>13</v>
      </c>
      <c r="G6669" s="15">
        <f>IF(Table1[[#This Row],[Transmission]]="Manual", 0, 1)</f>
        <v>0</v>
      </c>
      <c r="H6669" t="s">
        <v>9475</v>
      </c>
      <c r="I6669" t="s">
        <v>2903</v>
      </c>
      <c r="J6669" s="4">
        <v>45597</v>
      </c>
      <c r="K6669" t="s">
        <v>3095</v>
      </c>
      <c r="L6669" s="5">
        <v>185000</v>
      </c>
      <c r="M6669" s="28">
        <f t="shared" si="104"/>
        <v>185000</v>
      </c>
      <c r="N6669">
        <f>2025-Table1[[#This Row],[Year]]</f>
        <v>14</v>
      </c>
    </row>
    <row r="6670" spans="1:14" x14ac:dyDescent="0.3">
      <c r="A6670" t="s">
        <v>18</v>
      </c>
      <c r="B6670" t="s">
        <v>86</v>
      </c>
      <c r="C6670">
        <v>2017</v>
      </c>
      <c r="D6670" s="3">
        <v>7</v>
      </c>
      <c r="E6670" s="3">
        <v>60000</v>
      </c>
      <c r="F6670" t="s">
        <v>13</v>
      </c>
      <c r="G6670" s="15">
        <f>IF(Table1[[#This Row],[Transmission]]="Manual", 0, 1)</f>
        <v>0</v>
      </c>
      <c r="H6670" t="s">
        <v>9475</v>
      </c>
      <c r="I6670" t="s">
        <v>17</v>
      </c>
      <c r="J6670" s="4">
        <v>45597</v>
      </c>
      <c r="K6670" t="s">
        <v>6005</v>
      </c>
      <c r="L6670" s="5">
        <v>740000</v>
      </c>
      <c r="M6670" s="28">
        <f t="shared" si="104"/>
        <v>740000</v>
      </c>
      <c r="N6670">
        <f>2025-Table1[[#This Row],[Year]]</f>
        <v>8</v>
      </c>
    </row>
    <row r="6671" spans="1:14" x14ac:dyDescent="0.3">
      <c r="A6671" t="s">
        <v>101</v>
      </c>
      <c r="B6671" t="s">
        <v>727</v>
      </c>
      <c r="C6671">
        <v>2010</v>
      </c>
      <c r="D6671" s="3">
        <v>14</v>
      </c>
      <c r="E6671" s="3">
        <v>9167</v>
      </c>
      <c r="F6671" t="s">
        <v>13</v>
      </c>
      <c r="G6671" s="15">
        <f>IF(Table1[[#This Row],[Transmission]]="Manual", 0, 1)</f>
        <v>0</v>
      </c>
      <c r="H6671" t="s">
        <v>9472</v>
      </c>
      <c r="I6671" t="s">
        <v>14</v>
      </c>
      <c r="J6671" s="4">
        <v>45597</v>
      </c>
      <c r="K6671" t="s">
        <v>6006</v>
      </c>
      <c r="L6671" s="5">
        <v>55000</v>
      </c>
      <c r="M6671" s="28">
        <f t="shared" si="104"/>
        <v>55000</v>
      </c>
      <c r="N6671">
        <f>2025-Table1[[#This Row],[Year]]</f>
        <v>15</v>
      </c>
    </row>
    <row r="6672" spans="1:14" x14ac:dyDescent="0.3">
      <c r="A6672" t="s">
        <v>21</v>
      </c>
      <c r="B6672" t="s">
        <v>111</v>
      </c>
      <c r="C6672">
        <v>2012</v>
      </c>
      <c r="D6672" s="3">
        <v>12</v>
      </c>
      <c r="E6672" s="3">
        <v>78000</v>
      </c>
      <c r="F6672" t="s">
        <v>13</v>
      </c>
      <c r="G6672" s="15">
        <f>IF(Table1[[#This Row],[Transmission]]="Manual", 0, 1)</f>
        <v>0</v>
      </c>
      <c r="H6672" t="s">
        <v>9475</v>
      </c>
      <c r="I6672" t="s">
        <v>2903</v>
      </c>
      <c r="J6672" s="4">
        <v>45597</v>
      </c>
      <c r="K6672" t="s">
        <v>6007</v>
      </c>
      <c r="L6672" s="5">
        <v>195000</v>
      </c>
      <c r="M6672" s="28">
        <f t="shared" si="104"/>
        <v>195000</v>
      </c>
      <c r="N6672">
        <f>2025-Table1[[#This Row],[Year]]</f>
        <v>13</v>
      </c>
    </row>
    <row r="6673" spans="1:14" x14ac:dyDescent="0.3">
      <c r="A6673" t="s">
        <v>33</v>
      </c>
      <c r="B6673" t="s">
        <v>54</v>
      </c>
      <c r="C6673">
        <v>2016</v>
      </c>
      <c r="D6673" s="3">
        <v>8</v>
      </c>
      <c r="E6673" s="3">
        <v>88500</v>
      </c>
      <c r="F6673" t="s">
        <v>25</v>
      </c>
      <c r="G6673" s="15">
        <f>IF(Table1[[#This Row],[Transmission]]="Manual", 0, 1)</f>
        <v>1</v>
      </c>
      <c r="H6673" t="s">
        <v>9475</v>
      </c>
      <c r="I6673" t="s">
        <v>17</v>
      </c>
      <c r="J6673" s="4">
        <v>45597</v>
      </c>
      <c r="K6673" t="s">
        <v>533</v>
      </c>
      <c r="L6673" s="5">
        <v>1585000</v>
      </c>
      <c r="M6673" s="28">
        <f t="shared" si="104"/>
        <v>1585000</v>
      </c>
      <c r="N6673">
        <f>2025-Table1[[#This Row],[Year]]</f>
        <v>9</v>
      </c>
    </row>
    <row r="6674" spans="1:14" x14ac:dyDescent="0.3">
      <c r="A6674" t="s">
        <v>11</v>
      </c>
      <c r="B6674" t="s">
        <v>12</v>
      </c>
      <c r="C6674">
        <v>2017</v>
      </c>
      <c r="D6674" s="3">
        <v>7</v>
      </c>
      <c r="E6674" s="3">
        <v>59700</v>
      </c>
      <c r="F6674" t="s">
        <v>25</v>
      </c>
      <c r="G6674" s="15">
        <f>IF(Table1[[#This Row],[Transmission]]="Manual", 0, 1)</f>
        <v>1</v>
      </c>
      <c r="H6674" t="s">
        <v>9475</v>
      </c>
      <c r="I6674" t="s">
        <v>2903</v>
      </c>
      <c r="J6674" s="4">
        <v>45597</v>
      </c>
      <c r="K6674" t="s">
        <v>6008</v>
      </c>
      <c r="L6674" s="5">
        <v>568000</v>
      </c>
      <c r="M6674" s="28">
        <f t="shared" si="104"/>
        <v>568000</v>
      </c>
      <c r="N6674">
        <f>2025-Table1[[#This Row],[Year]]</f>
        <v>8</v>
      </c>
    </row>
    <row r="6675" spans="1:14" x14ac:dyDescent="0.3">
      <c r="A6675" t="s">
        <v>21</v>
      </c>
      <c r="B6675" t="s">
        <v>111</v>
      </c>
      <c r="C6675">
        <v>2015</v>
      </c>
      <c r="D6675" s="3">
        <v>9</v>
      </c>
      <c r="E6675" s="3">
        <v>62000</v>
      </c>
      <c r="F6675" t="s">
        <v>25</v>
      </c>
      <c r="G6675" s="15">
        <f>IF(Table1[[#This Row],[Transmission]]="Manual", 0, 1)</f>
        <v>1</v>
      </c>
      <c r="H6675" t="s">
        <v>9475</v>
      </c>
      <c r="I6675" t="s">
        <v>2903</v>
      </c>
      <c r="J6675" s="4">
        <v>45597</v>
      </c>
      <c r="K6675" t="s">
        <v>6009</v>
      </c>
      <c r="L6675" s="5">
        <v>120000</v>
      </c>
      <c r="M6675" s="28">
        <f t="shared" si="104"/>
        <v>120000</v>
      </c>
      <c r="N6675">
        <f>2025-Table1[[#This Row],[Year]]</f>
        <v>10</v>
      </c>
    </row>
    <row r="6676" spans="1:14" x14ac:dyDescent="0.3">
      <c r="A6676" t="s">
        <v>33</v>
      </c>
      <c r="B6676" t="s">
        <v>34</v>
      </c>
      <c r="C6676">
        <v>2019</v>
      </c>
      <c r="D6676" s="3">
        <v>5</v>
      </c>
      <c r="E6676" s="3">
        <v>40392</v>
      </c>
      <c r="F6676" t="s">
        <v>25</v>
      </c>
      <c r="G6676" s="15">
        <f>IF(Table1[[#This Row],[Transmission]]="Manual", 0, 1)</f>
        <v>1</v>
      </c>
      <c r="H6676" t="s">
        <v>9472</v>
      </c>
      <c r="I6676" t="s">
        <v>2903</v>
      </c>
      <c r="J6676" s="4">
        <v>45474</v>
      </c>
      <c r="K6676" t="s">
        <v>3076</v>
      </c>
      <c r="L6676" s="5">
        <v>849000</v>
      </c>
      <c r="M6676" s="28">
        <f t="shared" si="104"/>
        <v>849000</v>
      </c>
      <c r="N6676">
        <f>2025-Table1[[#This Row],[Year]]</f>
        <v>6</v>
      </c>
    </row>
    <row r="6677" spans="1:14" x14ac:dyDescent="0.3">
      <c r="A6677" t="s">
        <v>11</v>
      </c>
      <c r="B6677" t="s">
        <v>797</v>
      </c>
      <c r="C6677">
        <v>2012</v>
      </c>
      <c r="D6677" s="3">
        <v>12</v>
      </c>
      <c r="E6677" s="3">
        <v>86000</v>
      </c>
      <c r="F6677" t="s">
        <v>25</v>
      </c>
      <c r="G6677" s="15">
        <f>IF(Table1[[#This Row],[Transmission]]="Manual", 0, 1)</f>
        <v>1</v>
      </c>
      <c r="H6677" t="s">
        <v>9475</v>
      </c>
      <c r="I6677" t="s">
        <v>14</v>
      </c>
      <c r="J6677" s="4">
        <v>45597</v>
      </c>
      <c r="K6677" t="s">
        <v>6010</v>
      </c>
      <c r="L6677" s="5">
        <v>390000</v>
      </c>
      <c r="M6677" s="28">
        <f t="shared" si="104"/>
        <v>390000</v>
      </c>
      <c r="N6677">
        <f>2025-Table1[[#This Row],[Year]]</f>
        <v>13</v>
      </c>
    </row>
    <row r="6678" spans="1:14" x14ac:dyDescent="0.3">
      <c r="A6678" t="s">
        <v>44</v>
      </c>
      <c r="B6678" t="s">
        <v>124</v>
      </c>
      <c r="C6678">
        <v>2012</v>
      </c>
      <c r="D6678" s="3">
        <v>12</v>
      </c>
      <c r="E6678" s="3">
        <v>29000</v>
      </c>
      <c r="F6678" t="s">
        <v>13</v>
      </c>
      <c r="G6678" s="15">
        <f>IF(Table1[[#This Row],[Transmission]]="Manual", 0, 1)</f>
        <v>0</v>
      </c>
      <c r="H6678" t="s">
        <v>9475</v>
      </c>
      <c r="I6678" t="s">
        <v>14</v>
      </c>
      <c r="J6678" s="4">
        <v>45597</v>
      </c>
      <c r="K6678" t="s">
        <v>6011</v>
      </c>
      <c r="L6678" s="5">
        <v>199999</v>
      </c>
      <c r="M6678" s="28">
        <f t="shared" si="104"/>
        <v>199999</v>
      </c>
      <c r="N6678">
        <f>2025-Table1[[#This Row],[Year]]</f>
        <v>13</v>
      </c>
    </row>
    <row r="6679" spans="1:14" x14ac:dyDescent="0.3">
      <c r="A6679" t="s">
        <v>11</v>
      </c>
      <c r="B6679" t="s">
        <v>285</v>
      </c>
      <c r="C6679">
        <v>2019</v>
      </c>
      <c r="D6679" s="3">
        <v>5</v>
      </c>
      <c r="E6679" s="3">
        <v>19000</v>
      </c>
      <c r="F6679" t="s">
        <v>25</v>
      </c>
      <c r="G6679" s="15">
        <f>IF(Table1[[#This Row],[Transmission]]="Manual", 0, 1)</f>
        <v>1</v>
      </c>
      <c r="H6679" t="s">
        <v>9472</v>
      </c>
      <c r="I6679" t="s">
        <v>14</v>
      </c>
      <c r="J6679" s="4">
        <v>45597</v>
      </c>
      <c r="K6679" t="s">
        <v>6012</v>
      </c>
      <c r="L6679" s="5">
        <v>695000</v>
      </c>
      <c r="M6679" s="28">
        <f t="shared" si="104"/>
        <v>695000</v>
      </c>
      <c r="N6679">
        <f>2025-Table1[[#This Row],[Year]]</f>
        <v>6</v>
      </c>
    </row>
    <row r="6680" spans="1:14" x14ac:dyDescent="0.3">
      <c r="A6680" t="s">
        <v>44</v>
      </c>
      <c r="B6680" t="s">
        <v>124</v>
      </c>
      <c r="C6680">
        <v>2015</v>
      </c>
      <c r="D6680" s="3">
        <v>9</v>
      </c>
      <c r="E6680" s="3">
        <v>104000</v>
      </c>
      <c r="F6680" t="s">
        <v>25</v>
      </c>
      <c r="G6680" s="15">
        <f>IF(Table1[[#This Row],[Transmission]]="Manual", 0, 1)</f>
        <v>1</v>
      </c>
      <c r="H6680" t="s">
        <v>9475</v>
      </c>
      <c r="I6680" t="s">
        <v>2903</v>
      </c>
      <c r="J6680" s="4">
        <v>45597</v>
      </c>
      <c r="K6680" t="s">
        <v>6013</v>
      </c>
      <c r="L6680" s="5">
        <v>245000</v>
      </c>
      <c r="M6680" s="28">
        <f t="shared" si="104"/>
        <v>245000</v>
      </c>
      <c r="N6680">
        <f>2025-Table1[[#This Row],[Year]]</f>
        <v>10</v>
      </c>
    </row>
    <row r="6681" spans="1:14" x14ac:dyDescent="0.3">
      <c r="A6681" t="s">
        <v>97</v>
      </c>
      <c r="B6681" t="s">
        <v>236</v>
      </c>
      <c r="C6681">
        <v>2013</v>
      </c>
      <c r="D6681" s="3">
        <v>11</v>
      </c>
      <c r="E6681" s="3">
        <v>69000</v>
      </c>
      <c r="F6681" t="s">
        <v>13</v>
      </c>
      <c r="G6681" s="15">
        <f>IF(Table1[[#This Row],[Transmission]]="Manual", 0, 1)</f>
        <v>0</v>
      </c>
      <c r="H6681" t="s">
        <v>9472</v>
      </c>
      <c r="I6681" t="s">
        <v>17</v>
      </c>
      <c r="J6681" s="4">
        <v>45597</v>
      </c>
      <c r="K6681" t="s">
        <v>6014</v>
      </c>
      <c r="L6681" s="5">
        <v>349999</v>
      </c>
      <c r="M6681" s="28">
        <f t="shared" si="104"/>
        <v>349999</v>
      </c>
      <c r="N6681">
        <f>2025-Table1[[#This Row],[Year]]</f>
        <v>12</v>
      </c>
    </row>
    <row r="6682" spans="1:14" x14ac:dyDescent="0.3">
      <c r="A6682" t="s">
        <v>21</v>
      </c>
      <c r="B6682" t="s">
        <v>111</v>
      </c>
      <c r="C6682">
        <v>2012</v>
      </c>
      <c r="D6682" s="3">
        <v>12</v>
      </c>
      <c r="E6682" s="3">
        <v>58500</v>
      </c>
      <c r="F6682" t="s">
        <v>13</v>
      </c>
      <c r="G6682" s="15">
        <f>IF(Table1[[#This Row],[Transmission]]="Manual", 0, 1)</f>
        <v>0</v>
      </c>
      <c r="H6682" t="s">
        <v>9475</v>
      </c>
      <c r="I6682" t="s">
        <v>2903</v>
      </c>
      <c r="J6682" s="4">
        <v>45597</v>
      </c>
      <c r="K6682" t="s">
        <v>6015</v>
      </c>
      <c r="L6682" s="5">
        <v>250000</v>
      </c>
      <c r="M6682" s="28">
        <f t="shared" si="104"/>
        <v>250000</v>
      </c>
      <c r="N6682">
        <f>2025-Table1[[#This Row],[Year]]</f>
        <v>13</v>
      </c>
    </row>
    <row r="6683" spans="1:14" x14ac:dyDescent="0.3">
      <c r="A6683" t="s">
        <v>21</v>
      </c>
      <c r="B6683" t="s">
        <v>31</v>
      </c>
      <c r="C6683">
        <v>2011</v>
      </c>
      <c r="D6683" s="3">
        <v>13</v>
      </c>
      <c r="E6683" s="3">
        <v>59000</v>
      </c>
      <c r="F6683" t="s">
        <v>13</v>
      </c>
      <c r="G6683" s="15">
        <f>IF(Table1[[#This Row],[Transmission]]="Manual", 0, 1)</f>
        <v>0</v>
      </c>
      <c r="H6683" t="s">
        <v>9475</v>
      </c>
      <c r="I6683" t="s">
        <v>2903</v>
      </c>
      <c r="J6683" s="4">
        <v>45597</v>
      </c>
      <c r="K6683" t="s">
        <v>6016</v>
      </c>
      <c r="L6683" s="5">
        <v>246000</v>
      </c>
      <c r="M6683" s="28">
        <f t="shared" si="104"/>
        <v>246000</v>
      </c>
      <c r="N6683">
        <f>2025-Table1[[#This Row],[Year]]</f>
        <v>14</v>
      </c>
    </row>
    <row r="6684" spans="1:14" x14ac:dyDescent="0.3">
      <c r="A6684" t="s">
        <v>21</v>
      </c>
      <c r="B6684" t="s">
        <v>140</v>
      </c>
      <c r="C6684">
        <v>2011</v>
      </c>
      <c r="D6684" s="3">
        <v>13</v>
      </c>
      <c r="E6684" s="3">
        <v>85000</v>
      </c>
      <c r="F6684" t="s">
        <v>25</v>
      </c>
      <c r="G6684" s="15">
        <f>IF(Table1[[#This Row],[Transmission]]="Manual", 0, 1)</f>
        <v>1</v>
      </c>
      <c r="H6684" t="s">
        <v>9475</v>
      </c>
      <c r="I6684" t="s">
        <v>2903</v>
      </c>
      <c r="J6684" s="4">
        <v>45597</v>
      </c>
      <c r="K6684" t="s">
        <v>6017</v>
      </c>
      <c r="L6684" s="5">
        <v>155000</v>
      </c>
      <c r="M6684" s="28">
        <f t="shared" si="104"/>
        <v>155000</v>
      </c>
      <c r="N6684">
        <f>2025-Table1[[#This Row],[Year]]</f>
        <v>14</v>
      </c>
    </row>
    <row r="6685" spans="1:14" x14ac:dyDescent="0.3">
      <c r="A6685" t="s">
        <v>21</v>
      </c>
      <c r="B6685" t="s">
        <v>49</v>
      </c>
      <c r="C6685">
        <v>2016</v>
      </c>
      <c r="D6685" s="3">
        <v>8</v>
      </c>
      <c r="E6685" s="3">
        <v>59000</v>
      </c>
      <c r="F6685" t="s">
        <v>13</v>
      </c>
      <c r="G6685" s="15">
        <f>IF(Table1[[#This Row],[Transmission]]="Manual", 0, 1)</f>
        <v>0</v>
      </c>
      <c r="H6685" t="s">
        <v>9475</v>
      </c>
      <c r="I6685" t="s">
        <v>17</v>
      </c>
      <c r="J6685" s="4">
        <v>45597</v>
      </c>
      <c r="K6685" t="s">
        <v>267</v>
      </c>
      <c r="L6685" s="5">
        <v>820000</v>
      </c>
      <c r="M6685" s="28">
        <f t="shared" si="104"/>
        <v>820000</v>
      </c>
      <c r="N6685">
        <f>2025-Table1[[#This Row],[Year]]</f>
        <v>9</v>
      </c>
    </row>
    <row r="6686" spans="1:14" x14ac:dyDescent="0.3">
      <c r="A6686" t="s">
        <v>21</v>
      </c>
      <c r="B6686" t="s">
        <v>22</v>
      </c>
      <c r="C6686">
        <v>2024</v>
      </c>
      <c r="D6686" s="3">
        <v>0</v>
      </c>
      <c r="E6686" s="3">
        <v>19000</v>
      </c>
      <c r="F6686" t="s">
        <v>13</v>
      </c>
      <c r="G6686" s="15">
        <f>IF(Table1[[#This Row],[Transmission]]="Manual", 0, 1)</f>
        <v>0</v>
      </c>
      <c r="H6686" t="s">
        <v>9472</v>
      </c>
      <c r="I6686" t="s">
        <v>14</v>
      </c>
      <c r="J6686" s="4">
        <v>45597</v>
      </c>
      <c r="K6686" t="s">
        <v>6018</v>
      </c>
      <c r="L6686" s="5">
        <v>728000</v>
      </c>
      <c r="M6686" s="28">
        <f t="shared" si="104"/>
        <v>728000</v>
      </c>
      <c r="N6686">
        <f>2025-Table1[[#This Row],[Year]]</f>
        <v>1</v>
      </c>
    </row>
    <row r="6687" spans="1:14" x14ac:dyDescent="0.3">
      <c r="A6687" t="s">
        <v>11</v>
      </c>
      <c r="B6687" t="s">
        <v>12</v>
      </c>
      <c r="C6687">
        <v>2015</v>
      </c>
      <c r="D6687" s="3">
        <v>9</v>
      </c>
      <c r="E6687" s="3">
        <v>58000</v>
      </c>
      <c r="F6687" t="s">
        <v>25</v>
      </c>
      <c r="G6687" s="15">
        <f>IF(Table1[[#This Row],[Transmission]]="Manual", 0, 1)</f>
        <v>1</v>
      </c>
      <c r="H6687" t="s">
        <v>9475</v>
      </c>
      <c r="I6687" t="s">
        <v>2903</v>
      </c>
      <c r="J6687" s="4">
        <v>45597</v>
      </c>
      <c r="K6687" t="s">
        <v>6019</v>
      </c>
      <c r="L6687" s="5">
        <v>510000</v>
      </c>
      <c r="M6687" s="28">
        <f t="shared" si="104"/>
        <v>510000</v>
      </c>
      <c r="N6687">
        <f>2025-Table1[[#This Row],[Year]]</f>
        <v>10</v>
      </c>
    </row>
    <row r="6688" spans="1:14" x14ac:dyDescent="0.3">
      <c r="A6688" t="s">
        <v>21</v>
      </c>
      <c r="B6688" t="s">
        <v>111</v>
      </c>
      <c r="C6688">
        <v>2017</v>
      </c>
      <c r="D6688" s="3">
        <v>7</v>
      </c>
      <c r="E6688" s="3">
        <v>60000</v>
      </c>
      <c r="F6688" t="s">
        <v>13</v>
      </c>
      <c r="G6688" s="15">
        <f>IF(Table1[[#This Row],[Transmission]]="Manual", 0, 1)</f>
        <v>0</v>
      </c>
      <c r="H6688" t="s">
        <v>9475</v>
      </c>
      <c r="I6688" t="s">
        <v>2903</v>
      </c>
      <c r="J6688" s="4">
        <v>45597</v>
      </c>
      <c r="K6688" t="s">
        <v>6020</v>
      </c>
      <c r="L6688" s="5">
        <v>295000</v>
      </c>
      <c r="M6688" s="28">
        <f t="shared" si="104"/>
        <v>295000</v>
      </c>
      <c r="N6688">
        <f>2025-Table1[[#This Row],[Year]]</f>
        <v>8</v>
      </c>
    </row>
    <row r="6689" spans="1:14" x14ac:dyDescent="0.3">
      <c r="A6689" t="s">
        <v>21</v>
      </c>
      <c r="B6689" t="s">
        <v>194</v>
      </c>
      <c r="C6689">
        <v>2019</v>
      </c>
      <c r="D6689" s="3">
        <v>5</v>
      </c>
      <c r="E6689" s="3">
        <v>82453</v>
      </c>
      <c r="F6689" t="s">
        <v>25</v>
      </c>
      <c r="G6689" s="15">
        <f>IF(Table1[[#This Row],[Transmission]]="Manual", 0, 1)</f>
        <v>1</v>
      </c>
      <c r="H6689" t="s">
        <v>9475</v>
      </c>
      <c r="I6689" t="s">
        <v>2903</v>
      </c>
      <c r="J6689" s="4">
        <v>45597</v>
      </c>
      <c r="K6689" t="s">
        <v>6021</v>
      </c>
      <c r="L6689" s="5">
        <v>360000</v>
      </c>
      <c r="M6689" s="28">
        <f t="shared" si="104"/>
        <v>360000</v>
      </c>
      <c r="N6689">
        <f>2025-Table1[[#This Row],[Year]]</f>
        <v>6</v>
      </c>
    </row>
    <row r="6690" spans="1:14" x14ac:dyDescent="0.3">
      <c r="A6690" t="s">
        <v>44</v>
      </c>
      <c r="B6690" t="s">
        <v>133</v>
      </c>
      <c r="C6690">
        <v>2013</v>
      </c>
      <c r="D6690" s="3">
        <v>11</v>
      </c>
      <c r="E6690" s="3">
        <v>42900</v>
      </c>
      <c r="F6690" t="s">
        <v>25</v>
      </c>
      <c r="G6690" s="15">
        <f>IF(Table1[[#This Row],[Transmission]]="Manual", 0, 1)</f>
        <v>1</v>
      </c>
      <c r="H6690" t="s">
        <v>9472</v>
      </c>
      <c r="I6690" t="s">
        <v>2903</v>
      </c>
      <c r="J6690" s="4">
        <v>45597</v>
      </c>
      <c r="K6690" t="s">
        <v>6022</v>
      </c>
      <c r="L6690" s="5">
        <v>385000</v>
      </c>
      <c r="M6690" s="28">
        <f t="shared" si="104"/>
        <v>385000</v>
      </c>
      <c r="N6690">
        <f>2025-Table1[[#This Row],[Year]]</f>
        <v>12</v>
      </c>
    </row>
    <row r="6691" spans="1:14" x14ac:dyDescent="0.3">
      <c r="A6691" t="s">
        <v>21</v>
      </c>
      <c r="B6691" t="s">
        <v>111</v>
      </c>
      <c r="C6691">
        <v>2019</v>
      </c>
      <c r="D6691" s="3">
        <v>5</v>
      </c>
      <c r="E6691" s="3">
        <v>19000</v>
      </c>
      <c r="F6691" t="s">
        <v>13</v>
      </c>
      <c r="G6691" s="15">
        <f>IF(Table1[[#This Row],[Transmission]]="Manual", 0, 1)</f>
        <v>0</v>
      </c>
      <c r="H6691" t="s">
        <v>9472</v>
      </c>
      <c r="I6691" t="s">
        <v>14</v>
      </c>
      <c r="J6691" s="4">
        <v>45597</v>
      </c>
      <c r="K6691" t="s">
        <v>1195</v>
      </c>
      <c r="L6691" s="5">
        <v>525000</v>
      </c>
      <c r="M6691" s="28">
        <f t="shared" si="104"/>
        <v>525000</v>
      </c>
      <c r="N6691">
        <f>2025-Table1[[#This Row],[Year]]</f>
        <v>6</v>
      </c>
    </row>
    <row r="6692" spans="1:14" x14ac:dyDescent="0.3">
      <c r="A6692" t="s">
        <v>61</v>
      </c>
      <c r="B6692" t="s">
        <v>537</v>
      </c>
      <c r="C6692">
        <v>2021</v>
      </c>
      <c r="D6692" s="3">
        <v>3</v>
      </c>
      <c r="E6692" s="3">
        <v>18000</v>
      </c>
      <c r="F6692" t="s">
        <v>25</v>
      </c>
      <c r="G6692" s="15">
        <f>IF(Table1[[#This Row],[Transmission]]="Manual", 0, 1)</f>
        <v>1</v>
      </c>
      <c r="H6692" t="s">
        <v>9475</v>
      </c>
      <c r="I6692" t="s">
        <v>14</v>
      </c>
      <c r="J6692" s="4">
        <v>45597</v>
      </c>
      <c r="K6692" t="s">
        <v>6023</v>
      </c>
      <c r="L6692" s="5">
        <v>550000</v>
      </c>
      <c r="M6692" s="28">
        <f t="shared" si="104"/>
        <v>550000</v>
      </c>
      <c r="N6692">
        <f>2025-Table1[[#This Row],[Year]]</f>
        <v>4</v>
      </c>
    </row>
    <row r="6693" spans="1:14" x14ac:dyDescent="0.3">
      <c r="A6693" t="s">
        <v>44</v>
      </c>
      <c r="B6693" t="s">
        <v>83</v>
      </c>
      <c r="C6693">
        <v>2018</v>
      </c>
      <c r="D6693" s="3">
        <v>6</v>
      </c>
      <c r="E6693" s="3">
        <v>79100</v>
      </c>
      <c r="F6693" t="s">
        <v>13</v>
      </c>
      <c r="G6693" s="15">
        <f>IF(Table1[[#This Row],[Transmission]]="Manual", 0, 1)</f>
        <v>0</v>
      </c>
      <c r="H6693" t="s">
        <v>9475</v>
      </c>
      <c r="I6693" t="s">
        <v>2903</v>
      </c>
      <c r="J6693" s="4">
        <v>45597</v>
      </c>
      <c r="K6693" t="s">
        <v>6024</v>
      </c>
      <c r="L6693" s="5">
        <v>535000</v>
      </c>
      <c r="M6693" s="28">
        <f t="shared" si="104"/>
        <v>535000</v>
      </c>
      <c r="N6693">
        <f>2025-Table1[[#This Row],[Year]]</f>
        <v>7</v>
      </c>
    </row>
    <row r="6694" spans="1:14" x14ac:dyDescent="0.3">
      <c r="A6694" t="s">
        <v>15</v>
      </c>
      <c r="B6694" t="s">
        <v>41</v>
      </c>
      <c r="C6694">
        <v>2008</v>
      </c>
      <c r="D6694" s="3">
        <v>16</v>
      </c>
      <c r="E6694" s="3">
        <v>140000</v>
      </c>
      <c r="F6694" t="s">
        <v>13</v>
      </c>
      <c r="G6694" s="15">
        <f>IF(Table1[[#This Row],[Transmission]]="Manual", 0, 1)</f>
        <v>0</v>
      </c>
      <c r="H6694" t="s">
        <v>9475</v>
      </c>
      <c r="I6694" t="s">
        <v>2903</v>
      </c>
      <c r="J6694" s="4">
        <v>45597</v>
      </c>
      <c r="K6694" t="s">
        <v>6025</v>
      </c>
      <c r="L6694" s="5">
        <v>225000</v>
      </c>
      <c r="M6694" s="28">
        <f t="shared" si="104"/>
        <v>225000</v>
      </c>
      <c r="N6694">
        <f>2025-Table1[[#This Row],[Year]]</f>
        <v>17</v>
      </c>
    </row>
    <row r="6695" spans="1:14" x14ac:dyDescent="0.3">
      <c r="A6695" t="s">
        <v>21</v>
      </c>
      <c r="B6695" t="s">
        <v>70</v>
      </c>
      <c r="C6695">
        <v>2022</v>
      </c>
      <c r="D6695" s="3">
        <v>2</v>
      </c>
      <c r="E6695" s="3">
        <v>30000</v>
      </c>
      <c r="F6695" t="s">
        <v>13</v>
      </c>
      <c r="G6695" s="15">
        <f>IF(Table1[[#This Row],[Transmission]]="Manual", 0, 1)</f>
        <v>0</v>
      </c>
      <c r="H6695" t="s">
        <v>9472</v>
      </c>
      <c r="I6695" t="s">
        <v>14</v>
      </c>
      <c r="J6695" s="4">
        <v>45566</v>
      </c>
      <c r="K6695" t="s">
        <v>6026</v>
      </c>
      <c r="L6695" s="5">
        <v>950000</v>
      </c>
      <c r="M6695" s="28">
        <f t="shared" si="104"/>
        <v>950000</v>
      </c>
      <c r="N6695">
        <f>2025-Table1[[#This Row],[Year]]</f>
        <v>3</v>
      </c>
    </row>
    <row r="6696" spans="1:14" x14ac:dyDescent="0.3">
      <c r="A6696" t="s">
        <v>21</v>
      </c>
      <c r="B6696" t="s">
        <v>22</v>
      </c>
      <c r="C6696">
        <v>2018</v>
      </c>
      <c r="D6696" s="3">
        <v>6</v>
      </c>
      <c r="E6696" s="3">
        <v>80000</v>
      </c>
      <c r="F6696" t="s">
        <v>25</v>
      </c>
      <c r="G6696" s="15">
        <f>IF(Table1[[#This Row],[Transmission]]="Manual", 0, 1)</f>
        <v>1</v>
      </c>
      <c r="H6696" t="s">
        <v>9472</v>
      </c>
      <c r="I6696" t="s">
        <v>14</v>
      </c>
      <c r="J6696" s="4">
        <v>45597</v>
      </c>
      <c r="K6696" t="s">
        <v>581</v>
      </c>
      <c r="L6696" s="5">
        <v>499999</v>
      </c>
      <c r="M6696" s="28">
        <f t="shared" si="104"/>
        <v>499999</v>
      </c>
      <c r="N6696">
        <f>2025-Table1[[#This Row],[Year]]</f>
        <v>7</v>
      </c>
    </row>
    <row r="6697" spans="1:14" x14ac:dyDescent="0.3">
      <c r="A6697" t="s">
        <v>21</v>
      </c>
      <c r="B6697" t="s">
        <v>68</v>
      </c>
      <c r="C6697">
        <v>2015</v>
      </c>
      <c r="D6697" s="3">
        <v>9</v>
      </c>
      <c r="E6697" s="3">
        <v>55000</v>
      </c>
      <c r="F6697" t="s">
        <v>25</v>
      </c>
      <c r="G6697" s="15">
        <f>IF(Table1[[#This Row],[Transmission]]="Manual", 0, 1)</f>
        <v>1</v>
      </c>
      <c r="H6697" t="s">
        <v>9475</v>
      </c>
      <c r="I6697" t="s">
        <v>2903</v>
      </c>
      <c r="J6697" s="4">
        <v>45597</v>
      </c>
      <c r="K6697" t="s">
        <v>6027</v>
      </c>
      <c r="L6697" s="5">
        <v>400000</v>
      </c>
      <c r="M6697" s="28">
        <f t="shared" si="104"/>
        <v>400000</v>
      </c>
      <c r="N6697">
        <f>2025-Table1[[#This Row],[Year]]</f>
        <v>10</v>
      </c>
    </row>
    <row r="6698" spans="1:14" x14ac:dyDescent="0.3">
      <c r="A6698" t="s">
        <v>11</v>
      </c>
      <c r="B6698" t="s">
        <v>12</v>
      </c>
      <c r="C6698">
        <v>2016</v>
      </c>
      <c r="D6698" s="3">
        <v>8</v>
      </c>
      <c r="E6698" s="3">
        <v>71000</v>
      </c>
      <c r="F6698" t="s">
        <v>25</v>
      </c>
      <c r="G6698" s="15">
        <f>IF(Table1[[#This Row],[Transmission]]="Manual", 0, 1)</f>
        <v>1</v>
      </c>
      <c r="H6698" t="s">
        <v>9475</v>
      </c>
      <c r="I6698" t="s">
        <v>14</v>
      </c>
      <c r="J6698" s="4">
        <v>45597</v>
      </c>
      <c r="K6698" t="s">
        <v>6028</v>
      </c>
      <c r="L6698" s="5">
        <v>549999</v>
      </c>
      <c r="M6698" s="28">
        <f t="shared" si="104"/>
        <v>549999</v>
      </c>
      <c r="N6698">
        <f>2025-Table1[[#This Row],[Year]]</f>
        <v>9</v>
      </c>
    </row>
    <row r="6699" spans="1:14" x14ac:dyDescent="0.3">
      <c r="A6699" t="s">
        <v>21</v>
      </c>
      <c r="B6699" t="s">
        <v>111</v>
      </c>
      <c r="C6699">
        <v>2022</v>
      </c>
      <c r="D6699" s="3">
        <v>2</v>
      </c>
      <c r="E6699" s="3">
        <v>80000</v>
      </c>
      <c r="F6699" t="s">
        <v>13</v>
      </c>
      <c r="G6699" s="15">
        <f>IF(Table1[[#This Row],[Transmission]]="Manual", 0, 1)</f>
        <v>0</v>
      </c>
      <c r="H6699" t="s">
        <v>9472</v>
      </c>
      <c r="I6699" t="s">
        <v>2903</v>
      </c>
      <c r="J6699" s="4">
        <v>45597</v>
      </c>
      <c r="K6699" t="s">
        <v>5150</v>
      </c>
      <c r="L6699" s="5">
        <v>499999</v>
      </c>
      <c r="M6699" s="28">
        <f t="shared" si="104"/>
        <v>499999</v>
      </c>
      <c r="N6699">
        <f>2025-Table1[[#This Row],[Year]]</f>
        <v>3</v>
      </c>
    </row>
    <row r="6700" spans="1:14" x14ac:dyDescent="0.3">
      <c r="A6700" t="s">
        <v>33</v>
      </c>
      <c r="B6700" t="s">
        <v>501</v>
      </c>
      <c r="C6700">
        <v>2015</v>
      </c>
      <c r="D6700" s="3">
        <v>9</v>
      </c>
      <c r="E6700" s="3">
        <v>63500</v>
      </c>
      <c r="F6700" t="s">
        <v>13</v>
      </c>
      <c r="G6700" s="15">
        <f>IF(Table1[[#This Row],[Transmission]]="Manual", 0, 1)</f>
        <v>0</v>
      </c>
      <c r="H6700" t="s">
        <v>9472</v>
      </c>
      <c r="I6700" t="s">
        <v>14</v>
      </c>
      <c r="J6700" s="4">
        <v>45597</v>
      </c>
      <c r="K6700" t="s">
        <v>6029</v>
      </c>
      <c r="L6700" s="5">
        <v>244999</v>
      </c>
      <c r="M6700" s="28">
        <f t="shared" si="104"/>
        <v>244999</v>
      </c>
      <c r="N6700">
        <f>2025-Table1[[#This Row],[Year]]</f>
        <v>10</v>
      </c>
    </row>
    <row r="6701" spans="1:14" x14ac:dyDescent="0.3">
      <c r="A6701" t="s">
        <v>64</v>
      </c>
      <c r="B6701" t="s">
        <v>65</v>
      </c>
      <c r="C6701">
        <v>2019</v>
      </c>
      <c r="D6701" s="3">
        <v>5</v>
      </c>
      <c r="E6701" s="3">
        <v>45000</v>
      </c>
      <c r="F6701" t="s">
        <v>25</v>
      </c>
      <c r="G6701" s="15">
        <f>IF(Table1[[#This Row],[Transmission]]="Manual", 0, 1)</f>
        <v>1</v>
      </c>
      <c r="H6701" t="s">
        <v>9475</v>
      </c>
      <c r="I6701" t="s">
        <v>14</v>
      </c>
      <c r="J6701" s="4">
        <v>45597</v>
      </c>
      <c r="K6701" t="s">
        <v>2146</v>
      </c>
      <c r="L6701" s="5">
        <v>1290000</v>
      </c>
      <c r="M6701" s="28">
        <f t="shared" si="104"/>
        <v>1290000</v>
      </c>
      <c r="N6701">
        <f>2025-Table1[[#This Row],[Year]]</f>
        <v>6</v>
      </c>
    </row>
    <row r="6702" spans="1:14" x14ac:dyDescent="0.3">
      <c r="A6702" t="s">
        <v>21</v>
      </c>
      <c r="B6702" t="s">
        <v>111</v>
      </c>
      <c r="C6702">
        <v>2022</v>
      </c>
      <c r="D6702" s="3">
        <v>2</v>
      </c>
      <c r="E6702" s="3">
        <v>24000</v>
      </c>
      <c r="F6702" t="s">
        <v>13</v>
      </c>
      <c r="G6702" s="15">
        <f>IF(Table1[[#This Row],[Transmission]]="Manual", 0, 1)</f>
        <v>0</v>
      </c>
      <c r="H6702" t="s">
        <v>9472</v>
      </c>
      <c r="I6702" t="s">
        <v>2903</v>
      </c>
      <c r="J6702" s="4">
        <v>45597</v>
      </c>
      <c r="K6702" t="s">
        <v>6030</v>
      </c>
      <c r="L6702" s="5">
        <v>639000</v>
      </c>
      <c r="M6702" s="28">
        <f t="shared" si="104"/>
        <v>639000</v>
      </c>
      <c r="N6702">
        <f>2025-Table1[[#This Row],[Year]]</f>
        <v>3</v>
      </c>
    </row>
    <row r="6703" spans="1:14" x14ac:dyDescent="0.3">
      <c r="A6703" t="s">
        <v>21</v>
      </c>
      <c r="B6703" t="s">
        <v>131</v>
      </c>
      <c r="C6703">
        <v>2022</v>
      </c>
      <c r="D6703" s="3">
        <v>2</v>
      </c>
      <c r="E6703" s="3">
        <v>8000</v>
      </c>
      <c r="F6703" t="s">
        <v>25</v>
      </c>
      <c r="G6703" s="15">
        <f>IF(Table1[[#This Row],[Transmission]]="Manual", 0, 1)</f>
        <v>1</v>
      </c>
      <c r="H6703" t="s">
        <v>9475</v>
      </c>
      <c r="I6703" t="s">
        <v>14</v>
      </c>
      <c r="J6703" s="4">
        <v>45597</v>
      </c>
      <c r="K6703" t="s">
        <v>6031</v>
      </c>
      <c r="L6703" s="5">
        <v>669000</v>
      </c>
      <c r="M6703" s="28">
        <f t="shared" si="104"/>
        <v>669000</v>
      </c>
      <c r="N6703">
        <f>2025-Table1[[#This Row],[Year]]</f>
        <v>3</v>
      </c>
    </row>
    <row r="6704" spans="1:14" x14ac:dyDescent="0.3">
      <c r="A6704" t="s">
        <v>44</v>
      </c>
      <c r="B6704" t="s">
        <v>83</v>
      </c>
      <c r="C6704">
        <v>2011</v>
      </c>
      <c r="D6704" s="3">
        <v>13</v>
      </c>
      <c r="E6704" s="3">
        <v>85000</v>
      </c>
      <c r="F6704" t="s">
        <v>25</v>
      </c>
      <c r="G6704" s="15">
        <f>IF(Table1[[#This Row],[Transmission]]="Manual", 0, 1)</f>
        <v>1</v>
      </c>
      <c r="H6704" t="s">
        <v>9475</v>
      </c>
      <c r="I6704" t="s">
        <v>2903</v>
      </c>
      <c r="J6704" s="4">
        <v>45597</v>
      </c>
      <c r="K6704" t="s">
        <v>6032</v>
      </c>
      <c r="L6704" s="5">
        <v>150000</v>
      </c>
      <c r="M6704" s="28">
        <f t="shared" si="104"/>
        <v>150000</v>
      </c>
      <c r="N6704">
        <f>2025-Table1[[#This Row],[Year]]</f>
        <v>14</v>
      </c>
    </row>
    <row r="6705" spans="1:14" x14ac:dyDescent="0.3">
      <c r="A6705" t="s">
        <v>44</v>
      </c>
      <c r="B6705" t="s">
        <v>4165</v>
      </c>
      <c r="C6705">
        <v>2005</v>
      </c>
      <c r="D6705" s="3">
        <v>19</v>
      </c>
      <c r="E6705" s="3">
        <v>50000</v>
      </c>
      <c r="F6705" t="s">
        <v>13</v>
      </c>
      <c r="G6705" s="15">
        <f>IF(Table1[[#This Row],[Transmission]]="Manual", 0, 1)</f>
        <v>0</v>
      </c>
      <c r="H6705" t="s">
        <v>9475</v>
      </c>
      <c r="I6705" t="s">
        <v>14</v>
      </c>
      <c r="J6705" s="4">
        <v>45597</v>
      </c>
      <c r="K6705" t="s">
        <v>6033</v>
      </c>
      <c r="L6705" s="5">
        <v>68000</v>
      </c>
      <c r="M6705" s="28">
        <f t="shared" si="104"/>
        <v>68000</v>
      </c>
      <c r="N6705">
        <f>2025-Table1[[#This Row],[Year]]</f>
        <v>20</v>
      </c>
    </row>
    <row r="6706" spans="1:14" x14ac:dyDescent="0.3">
      <c r="A6706" t="s">
        <v>21</v>
      </c>
      <c r="B6706" t="s">
        <v>31</v>
      </c>
      <c r="C6706">
        <v>2017</v>
      </c>
      <c r="D6706" s="3">
        <v>7</v>
      </c>
      <c r="E6706" s="3">
        <v>62000</v>
      </c>
      <c r="F6706" t="s">
        <v>25</v>
      </c>
      <c r="G6706" s="15">
        <f>IF(Table1[[#This Row],[Transmission]]="Manual", 0, 1)</f>
        <v>1</v>
      </c>
      <c r="H6706" t="s">
        <v>9472</v>
      </c>
      <c r="I6706" t="s">
        <v>14</v>
      </c>
      <c r="J6706" s="4">
        <v>45597</v>
      </c>
      <c r="K6706" t="s">
        <v>1160</v>
      </c>
      <c r="L6706" s="5">
        <v>535000</v>
      </c>
      <c r="M6706" s="28">
        <f t="shared" si="104"/>
        <v>535000</v>
      </c>
      <c r="N6706">
        <f>2025-Table1[[#This Row],[Year]]</f>
        <v>8</v>
      </c>
    </row>
    <row r="6707" spans="1:14" x14ac:dyDescent="0.3">
      <c r="A6707" t="s">
        <v>97</v>
      </c>
      <c r="B6707" t="s">
        <v>1138</v>
      </c>
      <c r="C6707">
        <v>2022</v>
      </c>
      <c r="D6707" s="3">
        <v>2</v>
      </c>
      <c r="E6707" s="3">
        <v>14000</v>
      </c>
      <c r="F6707" t="s">
        <v>25</v>
      </c>
      <c r="G6707" s="15">
        <f>IF(Table1[[#This Row],[Transmission]]="Manual", 0, 1)</f>
        <v>1</v>
      </c>
      <c r="H6707" t="s">
        <v>9472</v>
      </c>
      <c r="I6707" t="s">
        <v>14</v>
      </c>
      <c r="J6707" s="4">
        <v>45597</v>
      </c>
      <c r="K6707" t="s">
        <v>6034</v>
      </c>
      <c r="L6707" s="5">
        <v>1680000</v>
      </c>
      <c r="M6707" s="28">
        <f t="shared" si="104"/>
        <v>1680000</v>
      </c>
      <c r="N6707">
        <f>2025-Table1[[#This Row],[Year]]</f>
        <v>3</v>
      </c>
    </row>
    <row r="6708" spans="1:14" x14ac:dyDescent="0.3">
      <c r="A6708" t="s">
        <v>21</v>
      </c>
      <c r="B6708" t="s">
        <v>4948</v>
      </c>
      <c r="C6708">
        <v>2016</v>
      </c>
      <c r="D6708" s="3">
        <v>8</v>
      </c>
      <c r="E6708" s="3">
        <v>72500</v>
      </c>
      <c r="F6708" t="s">
        <v>25</v>
      </c>
      <c r="G6708" s="15">
        <f>IF(Table1[[#This Row],[Transmission]]="Manual", 0, 1)</f>
        <v>1</v>
      </c>
      <c r="H6708" t="s">
        <v>9472</v>
      </c>
      <c r="I6708" t="s">
        <v>2903</v>
      </c>
      <c r="J6708" s="4">
        <v>45597</v>
      </c>
      <c r="K6708" t="s">
        <v>6035</v>
      </c>
      <c r="L6708" s="5">
        <v>270000</v>
      </c>
      <c r="M6708" s="28">
        <f t="shared" si="104"/>
        <v>270000</v>
      </c>
      <c r="N6708">
        <f>2025-Table1[[#This Row],[Year]]</f>
        <v>9</v>
      </c>
    </row>
    <row r="6709" spans="1:14" x14ac:dyDescent="0.3">
      <c r="A6709" t="s">
        <v>44</v>
      </c>
      <c r="B6709" t="s">
        <v>124</v>
      </c>
      <c r="C6709">
        <v>2011</v>
      </c>
      <c r="D6709" s="3">
        <v>13</v>
      </c>
      <c r="E6709" s="3">
        <v>20198</v>
      </c>
      <c r="F6709" t="s">
        <v>13</v>
      </c>
      <c r="G6709" s="15">
        <f>IF(Table1[[#This Row],[Transmission]]="Manual", 0, 1)</f>
        <v>0</v>
      </c>
      <c r="H6709" t="s">
        <v>9472</v>
      </c>
      <c r="I6709" t="s">
        <v>14</v>
      </c>
      <c r="J6709" s="4">
        <v>45597</v>
      </c>
      <c r="K6709" t="s">
        <v>6036</v>
      </c>
      <c r="L6709" s="5">
        <v>175000</v>
      </c>
      <c r="M6709" s="28">
        <f t="shared" si="104"/>
        <v>175000</v>
      </c>
      <c r="N6709">
        <f>2025-Table1[[#This Row],[Year]]</f>
        <v>14</v>
      </c>
    </row>
    <row r="6710" spans="1:14" x14ac:dyDescent="0.3">
      <c r="A6710" t="s">
        <v>21</v>
      </c>
      <c r="B6710" t="s">
        <v>366</v>
      </c>
      <c r="C6710">
        <v>2023</v>
      </c>
      <c r="D6710" s="3">
        <v>1</v>
      </c>
      <c r="E6710" s="3">
        <v>17000</v>
      </c>
      <c r="F6710" t="s">
        <v>13</v>
      </c>
      <c r="G6710" s="15">
        <f>IF(Table1[[#This Row],[Transmission]]="Manual", 0, 1)</f>
        <v>0</v>
      </c>
      <c r="H6710" t="s">
        <v>9472</v>
      </c>
      <c r="I6710" t="s">
        <v>14</v>
      </c>
      <c r="J6710" s="4">
        <v>45597</v>
      </c>
      <c r="K6710" t="s">
        <v>6037</v>
      </c>
      <c r="L6710" s="5">
        <v>1495000</v>
      </c>
      <c r="M6710" s="28">
        <f t="shared" si="104"/>
        <v>1495000</v>
      </c>
      <c r="N6710">
        <f>2025-Table1[[#This Row],[Year]]</f>
        <v>2</v>
      </c>
    </row>
    <row r="6711" spans="1:14" x14ac:dyDescent="0.3">
      <c r="A6711" t="s">
        <v>33</v>
      </c>
      <c r="B6711" t="s">
        <v>501</v>
      </c>
      <c r="C6711">
        <v>2016</v>
      </c>
      <c r="D6711" s="3">
        <v>8</v>
      </c>
      <c r="E6711" s="3">
        <v>44000</v>
      </c>
      <c r="F6711" t="s">
        <v>25</v>
      </c>
      <c r="G6711" s="15">
        <f>IF(Table1[[#This Row],[Transmission]]="Manual", 0, 1)</f>
        <v>1</v>
      </c>
      <c r="H6711" t="s">
        <v>9475</v>
      </c>
      <c r="I6711" t="s">
        <v>14</v>
      </c>
      <c r="J6711" s="4">
        <v>45597</v>
      </c>
      <c r="K6711" t="s">
        <v>6038</v>
      </c>
      <c r="L6711" s="5">
        <v>450000</v>
      </c>
      <c r="M6711" s="28">
        <f t="shared" si="104"/>
        <v>450000</v>
      </c>
      <c r="N6711">
        <f>2025-Table1[[#This Row],[Year]]</f>
        <v>9</v>
      </c>
    </row>
    <row r="6712" spans="1:14" x14ac:dyDescent="0.3">
      <c r="A6712" t="s">
        <v>21</v>
      </c>
      <c r="B6712" t="s">
        <v>140</v>
      </c>
      <c r="C6712">
        <v>2012</v>
      </c>
      <c r="D6712" s="3">
        <v>12</v>
      </c>
      <c r="E6712" s="3">
        <v>70000</v>
      </c>
      <c r="F6712" t="s">
        <v>13</v>
      </c>
      <c r="G6712" s="15">
        <f>IF(Table1[[#This Row],[Transmission]]="Manual", 0, 1)</f>
        <v>0</v>
      </c>
      <c r="H6712" t="s">
        <v>9475</v>
      </c>
      <c r="I6712" t="s">
        <v>17</v>
      </c>
      <c r="J6712" s="4">
        <v>45597</v>
      </c>
      <c r="K6712" t="s">
        <v>6039</v>
      </c>
      <c r="L6712" s="5">
        <v>345000</v>
      </c>
      <c r="M6712" s="28">
        <f t="shared" si="104"/>
        <v>345000</v>
      </c>
      <c r="N6712">
        <f>2025-Table1[[#This Row],[Year]]</f>
        <v>13</v>
      </c>
    </row>
    <row r="6713" spans="1:14" x14ac:dyDescent="0.3">
      <c r="A6713" t="s">
        <v>21</v>
      </c>
      <c r="B6713" t="s">
        <v>131</v>
      </c>
      <c r="C6713">
        <v>2018</v>
      </c>
      <c r="D6713" s="3">
        <v>6</v>
      </c>
      <c r="E6713" s="3">
        <v>40200</v>
      </c>
      <c r="F6713" t="s">
        <v>13</v>
      </c>
      <c r="G6713" s="15">
        <f>IF(Table1[[#This Row],[Transmission]]="Manual", 0, 1)</f>
        <v>0</v>
      </c>
      <c r="H6713" t="s">
        <v>9475</v>
      </c>
      <c r="I6713" t="s">
        <v>14</v>
      </c>
      <c r="J6713" s="4">
        <v>45597</v>
      </c>
      <c r="K6713" t="s">
        <v>6040</v>
      </c>
      <c r="L6713" s="5">
        <v>550000</v>
      </c>
      <c r="M6713" s="28">
        <f t="shared" si="104"/>
        <v>550000</v>
      </c>
      <c r="N6713">
        <f>2025-Table1[[#This Row],[Year]]</f>
        <v>7</v>
      </c>
    </row>
    <row r="6714" spans="1:14" x14ac:dyDescent="0.3">
      <c r="A6714" t="s">
        <v>11</v>
      </c>
      <c r="B6714" t="s">
        <v>736</v>
      </c>
      <c r="C6714">
        <v>2008</v>
      </c>
      <c r="D6714" s="3">
        <v>16</v>
      </c>
      <c r="E6714" s="3">
        <v>50000</v>
      </c>
      <c r="F6714" t="s">
        <v>25</v>
      </c>
      <c r="G6714" s="15">
        <f>IF(Table1[[#This Row],[Transmission]]="Manual", 0, 1)</f>
        <v>1</v>
      </c>
      <c r="H6714" t="s">
        <v>9472</v>
      </c>
      <c r="I6714" t="s">
        <v>2903</v>
      </c>
      <c r="J6714" s="4">
        <v>45597</v>
      </c>
      <c r="K6714" t="s">
        <v>6041</v>
      </c>
      <c r="L6714" s="5">
        <v>40000</v>
      </c>
      <c r="M6714" s="28">
        <f t="shared" si="104"/>
        <v>40000</v>
      </c>
      <c r="N6714">
        <f>2025-Table1[[#This Row],[Year]]</f>
        <v>17</v>
      </c>
    </row>
    <row r="6715" spans="1:14" x14ac:dyDescent="0.3">
      <c r="A6715" t="s">
        <v>18</v>
      </c>
      <c r="B6715" t="s">
        <v>86</v>
      </c>
      <c r="C6715">
        <v>2017</v>
      </c>
      <c r="D6715" s="3">
        <v>7</v>
      </c>
      <c r="E6715" s="3">
        <v>77948</v>
      </c>
      <c r="F6715" t="s">
        <v>13</v>
      </c>
      <c r="G6715" s="15">
        <f>IF(Table1[[#This Row],[Transmission]]="Manual", 0, 1)</f>
        <v>0</v>
      </c>
      <c r="H6715" t="s">
        <v>9475</v>
      </c>
      <c r="I6715" t="s">
        <v>17</v>
      </c>
      <c r="J6715" s="4">
        <v>45597</v>
      </c>
      <c r="K6715" t="s">
        <v>6042</v>
      </c>
      <c r="L6715" s="5">
        <v>549999</v>
      </c>
      <c r="M6715" s="28">
        <f t="shared" si="104"/>
        <v>549999</v>
      </c>
      <c r="N6715">
        <f>2025-Table1[[#This Row],[Year]]</f>
        <v>8</v>
      </c>
    </row>
    <row r="6716" spans="1:14" x14ac:dyDescent="0.3">
      <c r="A6716" t="s">
        <v>11</v>
      </c>
      <c r="B6716" t="s">
        <v>12</v>
      </c>
      <c r="C6716">
        <v>2021</v>
      </c>
      <c r="D6716" s="3">
        <v>3</v>
      </c>
      <c r="E6716" s="3">
        <v>62000</v>
      </c>
      <c r="F6716" t="s">
        <v>25</v>
      </c>
      <c r="G6716" s="15">
        <f>IF(Table1[[#This Row],[Transmission]]="Manual", 0, 1)</f>
        <v>1</v>
      </c>
      <c r="H6716" t="s">
        <v>9472</v>
      </c>
      <c r="I6716" t="s">
        <v>14</v>
      </c>
      <c r="J6716" s="4">
        <v>45597</v>
      </c>
      <c r="K6716" t="s">
        <v>1162</v>
      </c>
      <c r="L6716" s="5">
        <v>1050000</v>
      </c>
      <c r="M6716" s="28">
        <f t="shared" si="104"/>
        <v>1050000</v>
      </c>
      <c r="N6716">
        <f>2025-Table1[[#This Row],[Year]]</f>
        <v>4</v>
      </c>
    </row>
    <row r="6717" spans="1:14" x14ac:dyDescent="0.3">
      <c r="A6717" t="s">
        <v>61</v>
      </c>
      <c r="B6717" t="s">
        <v>62</v>
      </c>
      <c r="C6717">
        <v>2017</v>
      </c>
      <c r="D6717" s="3">
        <v>7</v>
      </c>
      <c r="E6717" s="3">
        <v>24000</v>
      </c>
      <c r="F6717" t="s">
        <v>25</v>
      </c>
      <c r="G6717" s="15">
        <f>IF(Table1[[#This Row],[Transmission]]="Manual", 0, 1)</f>
        <v>1</v>
      </c>
      <c r="H6717" t="s">
        <v>9475</v>
      </c>
      <c r="I6717" t="s">
        <v>2903</v>
      </c>
      <c r="J6717" s="4">
        <v>45597</v>
      </c>
      <c r="K6717" t="s">
        <v>6043</v>
      </c>
      <c r="L6717" s="5">
        <v>230000</v>
      </c>
      <c r="M6717" s="28">
        <f t="shared" si="104"/>
        <v>230000</v>
      </c>
      <c r="N6717">
        <f>2025-Table1[[#This Row],[Year]]</f>
        <v>8</v>
      </c>
    </row>
    <row r="6718" spans="1:14" x14ac:dyDescent="0.3">
      <c r="A6718" t="s">
        <v>21</v>
      </c>
      <c r="B6718" t="s">
        <v>111</v>
      </c>
      <c r="C6718">
        <v>2018</v>
      </c>
      <c r="D6718" s="3">
        <v>6</v>
      </c>
      <c r="E6718" s="3">
        <v>102200</v>
      </c>
      <c r="F6718" t="s">
        <v>13</v>
      </c>
      <c r="G6718" s="15">
        <f>IF(Table1[[#This Row],[Transmission]]="Manual", 0, 1)</f>
        <v>0</v>
      </c>
      <c r="H6718" t="s">
        <v>9472</v>
      </c>
      <c r="I6718" t="s">
        <v>2903</v>
      </c>
      <c r="J6718" s="4">
        <v>45597</v>
      </c>
      <c r="K6718" t="s">
        <v>6044</v>
      </c>
      <c r="L6718" s="5">
        <v>320000</v>
      </c>
      <c r="M6718" s="28">
        <f t="shared" si="104"/>
        <v>320000</v>
      </c>
      <c r="N6718">
        <f>2025-Table1[[#This Row],[Year]]</f>
        <v>7</v>
      </c>
    </row>
    <row r="6719" spans="1:14" x14ac:dyDescent="0.3">
      <c r="A6719" t="s">
        <v>44</v>
      </c>
      <c r="B6719" t="s">
        <v>76</v>
      </c>
      <c r="C6719">
        <v>2019</v>
      </c>
      <c r="D6719" s="3">
        <v>5</v>
      </c>
      <c r="E6719" s="3">
        <v>100000</v>
      </c>
      <c r="F6719" t="s">
        <v>13</v>
      </c>
      <c r="G6719" s="15">
        <f>IF(Table1[[#This Row],[Transmission]]="Manual", 0, 1)</f>
        <v>0</v>
      </c>
      <c r="H6719" t="s">
        <v>9472</v>
      </c>
      <c r="I6719" t="s">
        <v>17</v>
      </c>
      <c r="J6719" s="4">
        <v>45597</v>
      </c>
      <c r="K6719" t="s">
        <v>6045</v>
      </c>
      <c r="L6719" s="5">
        <v>865000</v>
      </c>
      <c r="M6719" s="28">
        <f t="shared" si="104"/>
        <v>865000</v>
      </c>
      <c r="N6719">
        <f>2025-Table1[[#This Row],[Year]]</f>
        <v>6</v>
      </c>
    </row>
    <row r="6720" spans="1:14" x14ac:dyDescent="0.3">
      <c r="A6720" t="s">
        <v>21</v>
      </c>
      <c r="B6720" t="s">
        <v>31</v>
      </c>
      <c r="C6720">
        <v>2010</v>
      </c>
      <c r="D6720" s="3">
        <v>14</v>
      </c>
      <c r="E6720" s="3">
        <v>118979</v>
      </c>
      <c r="F6720" t="s">
        <v>13</v>
      </c>
      <c r="G6720" s="15">
        <f>IF(Table1[[#This Row],[Transmission]]="Manual", 0, 1)</f>
        <v>0</v>
      </c>
      <c r="H6720" t="s">
        <v>9472</v>
      </c>
      <c r="I6720" t="s">
        <v>17</v>
      </c>
      <c r="J6720" s="4">
        <v>45597</v>
      </c>
      <c r="K6720" t="s">
        <v>6046</v>
      </c>
      <c r="L6720" s="5">
        <v>200000</v>
      </c>
      <c r="M6720" s="28">
        <f t="shared" si="104"/>
        <v>200000</v>
      </c>
      <c r="N6720">
        <f>2025-Table1[[#This Row],[Year]]</f>
        <v>15</v>
      </c>
    </row>
    <row r="6721" spans="1:14" x14ac:dyDescent="0.3">
      <c r="A6721" t="s">
        <v>11</v>
      </c>
      <c r="B6721" t="s">
        <v>183</v>
      </c>
      <c r="C6721">
        <v>2015</v>
      </c>
      <c r="D6721" s="3">
        <v>9</v>
      </c>
      <c r="E6721" s="3">
        <v>56000</v>
      </c>
      <c r="F6721" t="s">
        <v>25</v>
      </c>
      <c r="G6721" s="15">
        <f>IF(Table1[[#This Row],[Transmission]]="Manual", 0, 1)</f>
        <v>1</v>
      </c>
      <c r="H6721" t="s">
        <v>9472</v>
      </c>
      <c r="I6721" t="s">
        <v>2903</v>
      </c>
      <c r="J6721" s="4">
        <v>45597</v>
      </c>
      <c r="K6721" t="s">
        <v>6047</v>
      </c>
      <c r="L6721" s="5">
        <v>365000</v>
      </c>
      <c r="M6721" s="28">
        <f t="shared" si="104"/>
        <v>365000</v>
      </c>
      <c r="N6721">
        <f>2025-Table1[[#This Row],[Year]]</f>
        <v>10</v>
      </c>
    </row>
    <row r="6722" spans="1:14" x14ac:dyDescent="0.3">
      <c r="A6722" t="s">
        <v>113</v>
      </c>
      <c r="B6722" t="s">
        <v>181</v>
      </c>
      <c r="C6722">
        <v>2015</v>
      </c>
      <c r="D6722" s="3">
        <v>9</v>
      </c>
      <c r="E6722" s="3">
        <v>115217</v>
      </c>
      <c r="F6722" t="s">
        <v>13</v>
      </c>
      <c r="G6722" s="15">
        <f>IF(Table1[[#This Row],[Transmission]]="Manual", 0, 1)</f>
        <v>0</v>
      </c>
      <c r="H6722" t="s">
        <v>9472</v>
      </c>
      <c r="I6722" t="s">
        <v>17</v>
      </c>
      <c r="J6722" s="4">
        <v>45597</v>
      </c>
      <c r="K6722" t="s">
        <v>6048</v>
      </c>
      <c r="L6722" s="5">
        <v>775000</v>
      </c>
      <c r="M6722" s="28">
        <f t="shared" si="104"/>
        <v>775000</v>
      </c>
      <c r="N6722">
        <f>2025-Table1[[#This Row],[Year]]</f>
        <v>10</v>
      </c>
    </row>
    <row r="6723" spans="1:14" x14ac:dyDescent="0.3">
      <c r="A6723" t="s">
        <v>44</v>
      </c>
      <c r="B6723" t="s">
        <v>295</v>
      </c>
      <c r="C6723">
        <v>2019</v>
      </c>
      <c r="D6723" s="3">
        <v>5</v>
      </c>
      <c r="E6723" s="3">
        <v>42000</v>
      </c>
      <c r="F6723" t="s">
        <v>25</v>
      </c>
      <c r="G6723" s="15">
        <f>IF(Table1[[#This Row],[Transmission]]="Manual", 0, 1)</f>
        <v>1</v>
      </c>
      <c r="H6723" t="s">
        <v>9472</v>
      </c>
      <c r="I6723" t="s">
        <v>14</v>
      </c>
      <c r="J6723" s="4">
        <v>45597</v>
      </c>
      <c r="K6723" t="s">
        <v>6049</v>
      </c>
      <c r="L6723" s="5">
        <v>1635000</v>
      </c>
      <c r="M6723" s="28">
        <f t="shared" ref="M6723:M6786" si="105">VALUE(SUBSTITUTE(SUBSTITUTE(L6723,"₹"," "),",",""))</f>
        <v>1635000</v>
      </c>
      <c r="N6723">
        <f>2025-Table1[[#This Row],[Year]]</f>
        <v>6</v>
      </c>
    </row>
    <row r="6724" spans="1:14" x14ac:dyDescent="0.3">
      <c r="A6724" t="s">
        <v>21</v>
      </c>
      <c r="B6724" t="s">
        <v>68</v>
      </c>
      <c r="C6724">
        <v>2014</v>
      </c>
      <c r="D6724" s="3">
        <v>10</v>
      </c>
      <c r="E6724" s="3">
        <v>50000</v>
      </c>
      <c r="F6724" t="s">
        <v>25</v>
      </c>
      <c r="G6724" s="15">
        <f>IF(Table1[[#This Row],[Transmission]]="Manual", 0, 1)</f>
        <v>1</v>
      </c>
      <c r="H6724" t="s">
        <v>9475</v>
      </c>
      <c r="I6724" t="s">
        <v>14</v>
      </c>
      <c r="J6724" s="4">
        <v>45597</v>
      </c>
      <c r="K6724" t="s">
        <v>6050</v>
      </c>
      <c r="L6724" s="5">
        <v>350000</v>
      </c>
      <c r="M6724" s="28">
        <f t="shared" si="105"/>
        <v>350000</v>
      </c>
      <c r="N6724">
        <f>2025-Table1[[#This Row],[Year]]</f>
        <v>11</v>
      </c>
    </row>
    <row r="6725" spans="1:14" x14ac:dyDescent="0.3">
      <c r="A6725" t="s">
        <v>11</v>
      </c>
      <c r="B6725" t="s">
        <v>736</v>
      </c>
      <c r="C6725">
        <v>2010</v>
      </c>
      <c r="D6725" s="3">
        <v>14</v>
      </c>
      <c r="E6725" s="3">
        <v>72000</v>
      </c>
      <c r="F6725" t="s">
        <v>13</v>
      </c>
      <c r="G6725" s="15">
        <f>IF(Table1[[#This Row],[Transmission]]="Manual", 0, 1)</f>
        <v>0</v>
      </c>
      <c r="H6725" t="s">
        <v>9475</v>
      </c>
      <c r="I6725" t="s">
        <v>14</v>
      </c>
      <c r="J6725" s="4">
        <v>45597</v>
      </c>
      <c r="K6725" t="s">
        <v>6051</v>
      </c>
      <c r="L6725" s="5">
        <v>298000</v>
      </c>
      <c r="M6725" s="28">
        <f t="shared" si="105"/>
        <v>298000</v>
      </c>
      <c r="N6725">
        <f>2025-Table1[[#This Row],[Year]]</f>
        <v>15</v>
      </c>
    </row>
    <row r="6726" spans="1:14" x14ac:dyDescent="0.3">
      <c r="A6726" t="s">
        <v>21</v>
      </c>
      <c r="B6726" t="s">
        <v>49</v>
      </c>
      <c r="C6726">
        <v>2024</v>
      </c>
      <c r="D6726" s="3">
        <v>0</v>
      </c>
      <c r="E6726" s="3">
        <v>12000</v>
      </c>
      <c r="F6726" t="s">
        <v>13</v>
      </c>
      <c r="G6726" s="15">
        <f>IF(Table1[[#This Row],[Transmission]]="Manual", 0, 1)</f>
        <v>0</v>
      </c>
      <c r="H6726" t="s">
        <v>9472</v>
      </c>
      <c r="I6726" t="s">
        <v>2903</v>
      </c>
      <c r="J6726" s="4">
        <v>45597</v>
      </c>
      <c r="K6726" t="s">
        <v>5126</v>
      </c>
      <c r="L6726" s="5">
        <v>1450000</v>
      </c>
      <c r="M6726" s="28">
        <f t="shared" si="105"/>
        <v>1450000</v>
      </c>
      <c r="N6726">
        <f>2025-Table1[[#This Row],[Year]]</f>
        <v>1</v>
      </c>
    </row>
    <row r="6727" spans="1:14" x14ac:dyDescent="0.3">
      <c r="A6727" t="s">
        <v>44</v>
      </c>
      <c r="B6727" t="s">
        <v>83</v>
      </c>
      <c r="C6727">
        <v>2017</v>
      </c>
      <c r="D6727" s="3">
        <v>7</v>
      </c>
      <c r="E6727" s="3">
        <v>70000</v>
      </c>
      <c r="F6727" t="s">
        <v>13</v>
      </c>
      <c r="G6727" s="15">
        <f>IF(Table1[[#This Row],[Transmission]]="Manual", 0, 1)</f>
        <v>0</v>
      </c>
      <c r="H6727" t="s">
        <v>9472</v>
      </c>
      <c r="I6727" t="s">
        <v>17</v>
      </c>
      <c r="J6727" s="4">
        <v>45597</v>
      </c>
      <c r="K6727" t="s">
        <v>6052</v>
      </c>
      <c r="L6727" s="5">
        <v>510000</v>
      </c>
      <c r="M6727" s="28">
        <f t="shared" si="105"/>
        <v>510000</v>
      </c>
      <c r="N6727">
        <f>2025-Table1[[#This Row],[Year]]</f>
        <v>8</v>
      </c>
    </row>
    <row r="6728" spans="1:14" x14ac:dyDescent="0.3">
      <c r="A6728" t="s">
        <v>262</v>
      </c>
      <c r="B6728" t="s">
        <v>263</v>
      </c>
      <c r="C6728">
        <v>2017</v>
      </c>
      <c r="D6728" s="3">
        <v>7</v>
      </c>
      <c r="E6728" s="3">
        <v>45000</v>
      </c>
      <c r="F6728" t="s">
        <v>13</v>
      </c>
      <c r="G6728" s="15">
        <f>IF(Table1[[#This Row],[Transmission]]="Manual", 0, 1)</f>
        <v>0</v>
      </c>
      <c r="H6728" t="s">
        <v>9472</v>
      </c>
      <c r="I6728" t="s">
        <v>17</v>
      </c>
      <c r="J6728" s="4">
        <v>45597</v>
      </c>
      <c r="K6728" t="s">
        <v>1306</v>
      </c>
      <c r="L6728" s="5">
        <v>1250000</v>
      </c>
      <c r="M6728" s="28">
        <f t="shared" si="105"/>
        <v>1250000</v>
      </c>
      <c r="N6728">
        <f>2025-Table1[[#This Row],[Year]]</f>
        <v>8</v>
      </c>
    </row>
    <row r="6729" spans="1:14" x14ac:dyDescent="0.3">
      <c r="A6729" t="s">
        <v>21</v>
      </c>
      <c r="B6729" t="s">
        <v>219</v>
      </c>
      <c r="C6729">
        <v>2012</v>
      </c>
      <c r="D6729" s="3">
        <v>12</v>
      </c>
      <c r="E6729" s="3">
        <v>82000</v>
      </c>
      <c r="F6729" t="s">
        <v>13</v>
      </c>
      <c r="G6729" s="15">
        <f>IF(Table1[[#This Row],[Transmission]]="Manual", 0, 1)</f>
        <v>0</v>
      </c>
      <c r="H6729" t="s">
        <v>9475</v>
      </c>
      <c r="I6729" t="s">
        <v>2903</v>
      </c>
      <c r="J6729" s="4">
        <v>45597</v>
      </c>
      <c r="K6729" t="s">
        <v>6053</v>
      </c>
      <c r="L6729" s="5">
        <v>289000</v>
      </c>
      <c r="M6729" s="28">
        <f t="shared" si="105"/>
        <v>289000</v>
      </c>
      <c r="N6729">
        <f>2025-Table1[[#This Row],[Year]]</f>
        <v>13</v>
      </c>
    </row>
    <row r="6730" spans="1:14" x14ac:dyDescent="0.3">
      <c r="A6730" t="s">
        <v>21</v>
      </c>
      <c r="B6730" t="s">
        <v>424</v>
      </c>
      <c r="C6730">
        <v>2024</v>
      </c>
      <c r="D6730" s="3">
        <v>0</v>
      </c>
      <c r="E6730" s="3">
        <v>14000</v>
      </c>
      <c r="F6730" t="s">
        <v>13</v>
      </c>
      <c r="G6730" s="15">
        <f>IF(Table1[[#This Row],[Transmission]]="Manual", 0, 1)</f>
        <v>0</v>
      </c>
      <c r="H6730" t="s">
        <v>9472</v>
      </c>
      <c r="I6730" t="s">
        <v>2903</v>
      </c>
      <c r="J6730" s="4">
        <v>45597</v>
      </c>
      <c r="K6730" t="s">
        <v>6054</v>
      </c>
      <c r="L6730" s="5">
        <v>1175000</v>
      </c>
      <c r="M6730" s="28">
        <f t="shared" si="105"/>
        <v>1175000</v>
      </c>
      <c r="N6730">
        <f>2025-Table1[[#This Row],[Year]]</f>
        <v>1</v>
      </c>
    </row>
    <row r="6731" spans="1:14" x14ac:dyDescent="0.3">
      <c r="A6731" t="s">
        <v>21</v>
      </c>
      <c r="B6731" t="s">
        <v>39</v>
      </c>
      <c r="C6731">
        <v>2018</v>
      </c>
      <c r="D6731" s="3">
        <v>6</v>
      </c>
      <c r="E6731" s="3">
        <v>65000</v>
      </c>
      <c r="F6731" t="s">
        <v>25</v>
      </c>
      <c r="G6731" s="15">
        <f>IF(Table1[[#This Row],[Transmission]]="Manual", 0, 1)</f>
        <v>1</v>
      </c>
      <c r="H6731" t="s">
        <v>9475</v>
      </c>
      <c r="I6731" t="s">
        <v>2903</v>
      </c>
      <c r="J6731" s="4">
        <v>45597</v>
      </c>
      <c r="K6731" t="s">
        <v>6055</v>
      </c>
      <c r="L6731" s="5">
        <v>525000</v>
      </c>
      <c r="M6731" s="28">
        <f t="shared" si="105"/>
        <v>525000</v>
      </c>
      <c r="N6731">
        <f>2025-Table1[[#This Row],[Year]]</f>
        <v>7</v>
      </c>
    </row>
    <row r="6732" spans="1:14" x14ac:dyDescent="0.3">
      <c r="A6732" t="s">
        <v>21</v>
      </c>
      <c r="B6732" t="s">
        <v>194</v>
      </c>
      <c r="C6732">
        <v>2018</v>
      </c>
      <c r="D6732" s="3">
        <v>6</v>
      </c>
      <c r="E6732" s="3">
        <v>85000</v>
      </c>
      <c r="F6732" t="s">
        <v>13</v>
      </c>
      <c r="G6732" s="15">
        <f>IF(Table1[[#This Row],[Transmission]]="Manual", 0, 1)</f>
        <v>0</v>
      </c>
      <c r="H6732" t="s">
        <v>9472</v>
      </c>
      <c r="I6732" t="s">
        <v>2903</v>
      </c>
      <c r="J6732" s="4">
        <v>45597</v>
      </c>
      <c r="K6732" t="s">
        <v>6056</v>
      </c>
      <c r="L6732" s="5">
        <v>325000</v>
      </c>
      <c r="M6732" s="28">
        <f t="shared" si="105"/>
        <v>325000</v>
      </c>
      <c r="N6732">
        <f>2025-Table1[[#This Row],[Year]]</f>
        <v>7</v>
      </c>
    </row>
    <row r="6733" spans="1:14" x14ac:dyDescent="0.3">
      <c r="A6733" t="s">
        <v>113</v>
      </c>
      <c r="B6733" t="s">
        <v>121</v>
      </c>
      <c r="C6733">
        <v>2018</v>
      </c>
      <c r="D6733" s="3">
        <v>6</v>
      </c>
      <c r="E6733" s="3">
        <v>46000</v>
      </c>
      <c r="F6733" t="s">
        <v>13</v>
      </c>
      <c r="G6733" s="15">
        <f>IF(Table1[[#This Row],[Transmission]]="Manual", 0, 1)</f>
        <v>0</v>
      </c>
      <c r="H6733" t="s">
        <v>9475</v>
      </c>
      <c r="I6733" t="s">
        <v>17</v>
      </c>
      <c r="J6733" s="4">
        <v>45597</v>
      </c>
      <c r="K6733" t="s">
        <v>6057</v>
      </c>
      <c r="L6733" s="5">
        <v>870000</v>
      </c>
      <c r="M6733" s="28">
        <f t="shared" si="105"/>
        <v>870000</v>
      </c>
      <c r="N6733">
        <f>2025-Table1[[#This Row],[Year]]</f>
        <v>7</v>
      </c>
    </row>
    <row r="6734" spans="1:14" x14ac:dyDescent="0.3">
      <c r="A6734" t="s">
        <v>21</v>
      </c>
      <c r="B6734" t="s">
        <v>219</v>
      </c>
      <c r="C6734">
        <v>2010</v>
      </c>
      <c r="D6734" s="3">
        <v>14</v>
      </c>
      <c r="E6734" s="3">
        <v>45000</v>
      </c>
      <c r="F6734" t="s">
        <v>13</v>
      </c>
      <c r="G6734" s="15">
        <f>IF(Table1[[#This Row],[Transmission]]="Manual", 0, 1)</f>
        <v>0</v>
      </c>
      <c r="H6734" t="s">
        <v>9475</v>
      </c>
      <c r="I6734" t="s">
        <v>2903</v>
      </c>
      <c r="J6734" s="4">
        <v>45597</v>
      </c>
      <c r="K6734" t="s">
        <v>6058</v>
      </c>
      <c r="L6734" s="5">
        <v>250000</v>
      </c>
      <c r="M6734" s="28">
        <f t="shared" si="105"/>
        <v>250000</v>
      </c>
      <c r="N6734">
        <f>2025-Table1[[#This Row],[Year]]</f>
        <v>15</v>
      </c>
    </row>
    <row r="6735" spans="1:14" x14ac:dyDescent="0.3">
      <c r="A6735" t="s">
        <v>21</v>
      </c>
      <c r="B6735" t="s">
        <v>49</v>
      </c>
      <c r="C6735">
        <v>2015</v>
      </c>
      <c r="D6735" s="3">
        <v>9</v>
      </c>
      <c r="E6735" s="3">
        <v>100000</v>
      </c>
      <c r="F6735" t="s">
        <v>13</v>
      </c>
      <c r="G6735" s="15">
        <f>IF(Table1[[#This Row],[Transmission]]="Manual", 0, 1)</f>
        <v>0</v>
      </c>
      <c r="H6735" t="s">
        <v>9475</v>
      </c>
      <c r="I6735" t="s">
        <v>2903</v>
      </c>
      <c r="J6735" s="4">
        <v>45597</v>
      </c>
      <c r="K6735" t="s">
        <v>6059</v>
      </c>
      <c r="L6735" s="5">
        <v>625000</v>
      </c>
      <c r="M6735" s="28">
        <f t="shared" si="105"/>
        <v>625000</v>
      </c>
      <c r="N6735">
        <f>2025-Table1[[#This Row],[Year]]</f>
        <v>10</v>
      </c>
    </row>
    <row r="6736" spans="1:14" x14ac:dyDescent="0.3">
      <c r="A6736" t="s">
        <v>21</v>
      </c>
      <c r="B6736" t="s">
        <v>39</v>
      </c>
      <c r="C6736">
        <v>2015</v>
      </c>
      <c r="D6736" s="3">
        <v>9</v>
      </c>
      <c r="E6736" s="3">
        <v>63000</v>
      </c>
      <c r="F6736" t="s">
        <v>13</v>
      </c>
      <c r="G6736" s="15">
        <f>IF(Table1[[#This Row],[Transmission]]="Manual", 0, 1)</f>
        <v>0</v>
      </c>
      <c r="H6736" t="s">
        <v>9472</v>
      </c>
      <c r="I6736" t="s">
        <v>17</v>
      </c>
      <c r="J6736" s="4">
        <v>45597</v>
      </c>
      <c r="K6736" t="s">
        <v>3161</v>
      </c>
      <c r="L6736" s="5">
        <v>435000</v>
      </c>
      <c r="M6736" s="28">
        <f t="shared" si="105"/>
        <v>435000</v>
      </c>
      <c r="N6736">
        <f>2025-Table1[[#This Row],[Year]]</f>
        <v>10</v>
      </c>
    </row>
    <row r="6737" spans="1:14" x14ac:dyDescent="0.3">
      <c r="A6737" t="s">
        <v>21</v>
      </c>
      <c r="B6737" t="s">
        <v>111</v>
      </c>
      <c r="C6737">
        <v>2016</v>
      </c>
      <c r="D6737" s="3">
        <v>8</v>
      </c>
      <c r="E6737" s="3">
        <v>138922</v>
      </c>
      <c r="F6737" t="s">
        <v>13</v>
      </c>
      <c r="G6737" s="15">
        <f>IF(Table1[[#This Row],[Transmission]]="Manual", 0, 1)</f>
        <v>0</v>
      </c>
      <c r="H6737" t="s">
        <v>9475</v>
      </c>
      <c r="I6737" t="s">
        <v>2903</v>
      </c>
      <c r="J6737" s="4">
        <v>45597</v>
      </c>
      <c r="K6737" t="s">
        <v>6060</v>
      </c>
      <c r="L6737" s="5">
        <v>285000</v>
      </c>
      <c r="M6737" s="28">
        <f t="shared" si="105"/>
        <v>285000</v>
      </c>
      <c r="N6737">
        <f>2025-Table1[[#This Row],[Year]]</f>
        <v>9</v>
      </c>
    </row>
    <row r="6738" spans="1:14" x14ac:dyDescent="0.3">
      <c r="A6738" t="s">
        <v>21</v>
      </c>
      <c r="B6738" t="s">
        <v>39</v>
      </c>
      <c r="C6738">
        <v>2013</v>
      </c>
      <c r="D6738" s="3">
        <v>11</v>
      </c>
      <c r="E6738" s="3">
        <v>57500</v>
      </c>
      <c r="F6738" t="s">
        <v>13</v>
      </c>
      <c r="G6738" s="15">
        <f>IF(Table1[[#This Row],[Transmission]]="Manual", 0, 1)</f>
        <v>0</v>
      </c>
      <c r="H6738" t="s">
        <v>9472</v>
      </c>
      <c r="I6738" t="s">
        <v>14</v>
      </c>
      <c r="J6738" s="4">
        <v>45597</v>
      </c>
      <c r="K6738" t="s">
        <v>6061</v>
      </c>
      <c r="L6738" s="5">
        <v>570000</v>
      </c>
      <c r="M6738" s="28">
        <f t="shared" si="105"/>
        <v>570000</v>
      </c>
      <c r="N6738">
        <f>2025-Table1[[#This Row],[Year]]</f>
        <v>12</v>
      </c>
    </row>
    <row r="6739" spans="1:14" x14ac:dyDescent="0.3">
      <c r="A6739" t="s">
        <v>113</v>
      </c>
      <c r="B6739" t="s">
        <v>4818</v>
      </c>
      <c r="C6739">
        <v>2014</v>
      </c>
      <c r="D6739" s="3">
        <v>10</v>
      </c>
      <c r="E6739" s="3">
        <v>85000</v>
      </c>
      <c r="F6739" t="s">
        <v>25</v>
      </c>
      <c r="G6739" s="15">
        <f>IF(Table1[[#This Row],[Transmission]]="Manual", 0, 1)</f>
        <v>1</v>
      </c>
      <c r="H6739" t="s">
        <v>9475</v>
      </c>
      <c r="I6739" t="s">
        <v>17</v>
      </c>
      <c r="J6739" s="4">
        <v>45597</v>
      </c>
      <c r="K6739" t="s">
        <v>6062</v>
      </c>
      <c r="L6739" s="5">
        <v>550000</v>
      </c>
      <c r="M6739" s="28">
        <f t="shared" si="105"/>
        <v>550000</v>
      </c>
      <c r="N6739">
        <f>2025-Table1[[#This Row],[Year]]</f>
        <v>11</v>
      </c>
    </row>
    <row r="6740" spans="1:14" x14ac:dyDescent="0.3">
      <c r="A6740" t="s">
        <v>21</v>
      </c>
      <c r="B6740" t="s">
        <v>194</v>
      </c>
      <c r="C6740">
        <v>2022</v>
      </c>
      <c r="D6740" s="3">
        <v>2</v>
      </c>
      <c r="E6740" s="3">
        <v>80000</v>
      </c>
      <c r="F6740" t="s">
        <v>13</v>
      </c>
      <c r="G6740" s="15">
        <f>IF(Table1[[#This Row],[Transmission]]="Manual", 0, 1)</f>
        <v>0</v>
      </c>
      <c r="H6740" t="s">
        <v>9472</v>
      </c>
      <c r="I6740" t="s">
        <v>14</v>
      </c>
      <c r="J6740" s="4">
        <v>45597</v>
      </c>
      <c r="K6740" t="s">
        <v>6063</v>
      </c>
      <c r="L6740" s="5">
        <v>250000</v>
      </c>
      <c r="M6740" s="28">
        <f t="shared" si="105"/>
        <v>250000</v>
      </c>
      <c r="N6740">
        <f>2025-Table1[[#This Row],[Year]]</f>
        <v>3</v>
      </c>
    </row>
    <row r="6741" spans="1:14" x14ac:dyDescent="0.3">
      <c r="A6741" t="s">
        <v>21</v>
      </c>
      <c r="B6741" t="s">
        <v>2944</v>
      </c>
      <c r="C6741">
        <v>2016</v>
      </c>
      <c r="D6741" s="3">
        <v>8</v>
      </c>
      <c r="E6741" s="3">
        <v>65000</v>
      </c>
      <c r="F6741" t="s">
        <v>25</v>
      </c>
      <c r="G6741" s="15">
        <f>IF(Table1[[#This Row],[Transmission]]="Manual", 0, 1)</f>
        <v>1</v>
      </c>
      <c r="H6741" t="s">
        <v>9475</v>
      </c>
      <c r="I6741" t="s">
        <v>14</v>
      </c>
      <c r="J6741" s="4">
        <v>45597</v>
      </c>
      <c r="K6741" t="s">
        <v>667</v>
      </c>
      <c r="L6741" s="5">
        <v>460000</v>
      </c>
      <c r="M6741" s="28">
        <f t="shared" si="105"/>
        <v>460000</v>
      </c>
      <c r="N6741">
        <f>2025-Table1[[#This Row],[Year]]</f>
        <v>9</v>
      </c>
    </row>
    <row r="6742" spans="1:14" x14ac:dyDescent="0.3">
      <c r="A6742" t="s">
        <v>11</v>
      </c>
      <c r="B6742" t="s">
        <v>285</v>
      </c>
      <c r="C6742">
        <v>2019</v>
      </c>
      <c r="D6742" s="3">
        <v>5</v>
      </c>
      <c r="E6742" s="3">
        <v>51000</v>
      </c>
      <c r="F6742" t="s">
        <v>13</v>
      </c>
      <c r="G6742" s="15">
        <f>IF(Table1[[#This Row],[Transmission]]="Manual", 0, 1)</f>
        <v>0</v>
      </c>
      <c r="H6742" t="s">
        <v>9472</v>
      </c>
      <c r="I6742" t="s">
        <v>14</v>
      </c>
      <c r="J6742" s="4">
        <v>45566</v>
      </c>
      <c r="K6742" t="s">
        <v>6064</v>
      </c>
      <c r="L6742" s="5">
        <v>575000</v>
      </c>
      <c r="M6742" s="28">
        <f t="shared" si="105"/>
        <v>575000</v>
      </c>
      <c r="N6742">
        <f>2025-Table1[[#This Row],[Year]]</f>
        <v>6</v>
      </c>
    </row>
    <row r="6743" spans="1:14" x14ac:dyDescent="0.3">
      <c r="A6743" t="s">
        <v>11</v>
      </c>
      <c r="B6743" t="s">
        <v>183</v>
      </c>
      <c r="C6743">
        <v>2012</v>
      </c>
      <c r="D6743" s="3">
        <v>12</v>
      </c>
      <c r="E6743" s="3">
        <v>60000</v>
      </c>
      <c r="F6743" t="s">
        <v>13</v>
      </c>
      <c r="G6743" s="15">
        <f>IF(Table1[[#This Row],[Transmission]]="Manual", 0, 1)</f>
        <v>0</v>
      </c>
      <c r="H6743" t="s">
        <v>9475</v>
      </c>
      <c r="I6743" t="s">
        <v>14</v>
      </c>
      <c r="J6743" s="4">
        <v>45597</v>
      </c>
      <c r="K6743" t="s">
        <v>6065</v>
      </c>
      <c r="L6743" s="5">
        <v>280000</v>
      </c>
      <c r="M6743" s="28">
        <f t="shared" si="105"/>
        <v>280000</v>
      </c>
      <c r="N6743">
        <f>2025-Table1[[#This Row],[Year]]</f>
        <v>13</v>
      </c>
    </row>
    <row r="6744" spans="1:14" x14ac:dyDescent="0.3">
      <c r="A6744" t="s">
        <v>18</v>
      </c>
      <c r="B6744" t="s">
        <v>86</v>
      </c>
      <c r="C6744">
        <v>2016</v>
      </c>
      <c r="D6744" s="3">
        <v>8</v>
      </c>
      <c r="E6744" s="3">
        <v>45000</v>
      </c>
      <c r="F6744" t="s">
        <v>13</v>
      </c>
      <c r="G6744" s="15">
        <f>IF(Table1[[#This Row],[Transmission]]="Manual", 0, 1)</f>
        <v>0</v>
      </c>
      <c r="H6744" t="s">
        <v>9472</v>
      </c>
      <c r="I6744" t="s">
        <v>2903</v>
      </c>
      <c r="J6744" s="4">
        <v>45597</v>
      </c>
      <c r="K6744" t="s">
        <v>6066</v>
      </c>
      <c r="L6744" s="5">
        <v>425000</v>
      </c>
      <c r="M6744" s="28">
        <f t="shared" si="105"/>
        <v>425000</v>
      </c>
      <c r="N6744">
        <f>2025-Table1[[#This Row],[Year]]</f>
        <v>9</v>
      </c>
    </row>
    <row r="6745" spans="1:14" x14ac:dyDescent="0.3">
      <c r="A6745" t="s">
        <v>21</v>
      </c>
      <c r="B6745" t="s">
        <v>22</v>
      </c>
      <c r="C6745">
        <v>2012</v>
      </c>
      <c r="D6745" s="3">
        <v>12</v>
      </c>
      <c r="E6745" s="3">
        <v>78000</v>
      </c>
      <c r="F6745" t="s">
        <v>13</v>
      </c>
      <c r="G6745" s="15">
        <f>IF(Table1[[#This Row],[Transmission]]="Manual", 0, 1)</f>
        <v>0</v>
      </c>
      <c r="H6745" t="s">
        <v>9475</v>
      </c>
      <c r="I6745" t="s">
        <v>2903</v>
      </c>
      <c r="J6745" s="4">
        <v>45597</v>
      </c>
      <c r="K6745" t="s">
        <v>6067</v>
      </c>
      <c r="L6745" s="5">
        <v>365000</v>
      </c>
      <c r="M6745" s="28">
        <f t="shared" si="105"/>
        <v>365000</v>
      </c>
      <c r="N6745">
        <f>2025-Table1[[#This Row],[Year]]</f>
        <v>13</v>
      </c>
    </row>
    <row r="6746" spans="1:14" x14ac:dyDescent="0.3">
      <c r="A6746" t="s">
        <v>21</v>
      </c>
      <c r="B6746" t="s">
        <v>36</v>
      </c>
      <c r="C6746">
        <v>2014</v>
      </c>
      <c r="D6746" s="3">
        <v>10</v>
      </c>
      <c r="E6746" s="3">
        <v>57862</v>
      </c>
      <c r="F6746" t="s">
        <v>13</v>
      </c>
      <c r="G6746" s="15">
        <f>IF(Table1[[#This Row],[Transmission]]="Manual", 0, 1)</f>
        <v>0</v>
      </c>
      <c r="H6746" t="s">
        <v>9475</v>
      </c>
      <c r="I6746" t="s">
        <v>14</v>
      </c>
      <c r="J6746" s="4">
        <v>45597</v>
      </c>
      <c r="K6746" t="s">
        <v>6068</v>
      </c>
      <c r="L6746" s="5">
        <v>288000</v>
      </c>
      <c r="M6746" s="28">
        <f t="shared" si="105"/>
        <v>288000</v>
      </c>
      <c r="N6746">
        <f>2025-Table1[[#This Row],[Year]]</f>
        <v>11</v>
      </c>
    </row>
    <row r="6747" spans="1:14" x14ac:dyDescent="0.3">
      <c r="A6747" t="s">
        <v>44</v>
      </c>
      <c r="B6747" t="s">
        <v>116</v>
      </c>
      <c r="C6747">
        <v>2015</v>
      </c>
      <c r="D6747" s="3">
        <v>9</v>
      </c>
      <c r="E6747" s="3">
        <v>89000</v>
      </c>
      <c r="F6747" t="s">
        <v>13</v>
      </c>
      <c r="G6747" s="15">
        <f>IF(Table1[[#This Row],[Transmission]]="Manual", 0, 1)</f>
        <v>0</v>
      </c>
      <c r="H6747" t="s">
        <v>9475</v>
      </c>
      <c r="I6747" t="s">
        <v>14</v>
      </c>
      <c r="J6747" s="4">
        <v>45597</v>
      </c>
      <c r="K6747" t="s">
        <v>6069</v>
      </c>
      <c r="L6747" s="5">
        <v>260000</v>
      </c>
      <c r="M6747" s="28">
        <f t="shared" si="105"/>
        <v>260000</v>
      </c>
      <c r="N6747">
        <f>2025-Table1[[#This Row],[Year]]</f>
        <v>10</v>
      </c>
    </row>
    <row r="6748" spans="1:14" x14ac:dyDescent="0.3">
      <c r="A6748" t="s">
        <v>21</v>
      </c>
      <c r="B6748" t="s">
        <v>22</v>
      </c>
      <c r="C6748">
        <v>2021</v>
      </c>
      <c r="D6748" s="3">
        <v>3</v>
      </c>
      <c r="E6748" s="3">
        <v>63946</v>
      </c>
      <c r="F6748" t="s">
        <v>25</v>
      </c>
      <c r="G6748" s="15">
        <f>IF(Table1[[#This Row],[Transmission]]="Manual", 0, 1)</f>
        <v>1</v>
      </c>
      <c r="H6748" t="s">
        <v>9472</v>
      </c>
      <c r="I6748" t="s">
        <v>14</v>
      </c>
      <c r="J6748" s="4">
        <v>45597</v>
      </c>
      <c r="K6748" t="s">
        <v>465</v>
      </c>
      <c r="L6748" s="5">
        <v>615000</v>
      </c>
      <c r="M6748" s="28">
        <f t="shared" si="105"/>
        <v>615000</v>
      </c>
      <c r="N6748">
        <f>2025-Table1[[#This Row],[Year]]</f>
        <v>4</v>
      </c>
    </row>
    <row r="6749" spans="1:14" x14ac:dyDescent="0.3">
      <c r="A6749" t="s">
        <v>21</v>
      </c>
      <c r="B6749" t="s">
        <v>24</v>
      </c>
      <c r="C6749">
        <v>2021</v>
      </c>
      <c r="D6749" s="3">
        <v>3</v>
      </c>
      <c r="E6749" s="3">
        <v>64852</v>
      </c>
      <c r="F6749" t="s">
        <v>25</v>
      </c>
      <c r="G6749" s="15">
        <f>IF(Table1[[#This Row],[Transmission]]="Manual", 0, 1)</f>
        <v>1</v>
      </c>
      <c r="H6749" t="s">
        <v>9472</v>
      </c>
      <c r="I6749" t="s">
        <v>2903</v>
      </c>
      <c r="J6749" s="4">
        <v>45597</v>
      </c>
      <c r="K6749" t="s">
        <v>6070</v>
      </c>
      <c r="L6749" s="5">
        <v>650000</v>
      </c>
      <c r="M6749" s="28">
        <f t="shared" si="105"/>
        <v>650000</v>
      </c>
      <c r="N6749">
        <f>2025-Table1[[#This Row],[Year]]</f>
        <v>4</v>
      </c>
    </row>
    <row r="6750" spans="1:14" x14ac:dyDescent="0.3">
      <c r="A6750" t="s">
        <v>58</v>
      </c>
      <c r="B6750" t="s">
        <v>373</v>
      </c>
      <c r="C6750">
        <v>2014</v>
      </c>
      <c r="D6750" s="3">
        <v>10</v>
      </c>
      <c r="E6750" s="3">
        <v>66000</v>
      </c>
      <c r="F6750" t="s">
        <v>25</v>
      </c>
      <c r="G6750" s="15">
        <f>IF(Table1[[#This Row],[Transmission]]="Manual", 0, 1)</f>
        <v>1</v>
      </c>
      <c r="H6750" t="s">
        <v>9472</v>
      </c>
      <c r="I6750" t="s">
        <v>17</v>
      </c>
      <c r="J6750" s="4">
        <v>45597</v>
      </c>
      <c r="K6750" t="s">
        <v>856</v>
      </c>
      <c r="L6750" s="5">
        <v>890000</v>
      </c>
      <c r="M6750" s="28">
        <f t="shared" si="105"/>
        <v>890000</v>
      </c>
      <c r="N6750">
        <f>2025-Table1[[#This Row],[Year]]</f>
        <v>11</v>
      </c>
    </row>
    <row r="6751" spans="1:14" x14ac:dyDescent="0.3">
      <c r="A6751" t="s">
        <v>21</v>
      </c>
      <c r="B6751" t="s">
        <v>194</v>
      </c>
      <c r="C6751">
        <v>2017</v>
      </c>
      <c r="D6751" s="3">
        <v>7</v>
      </c>
      <c r="E6751" s="3">
        <v>98656</v>
      </c>
      <c r="F6751" t="s">
        <v>13</v>
      </c>
      <c r="G6751" s="15">
        <f>IF(Table1[[#This Row],[Transmission]]="Manual", 0, 1)</f>
        <v>0</v>
      </c>
      <c r="H6751" t="s">
        <v>9475</v>
      </c>
      <c r="I6751" t="s">
        <v>2903</v>
      </c>
      <c r="J6751" s="4">
        <v>45597</v>
      </c>
      <c r="K6751" t="s">
        <v>6071</v>
      </c>
      <c r="L6751" s="5">
        <v>355000</v>
      </c>
      <c r="M6751" s="28">
        <f t="shared" si="105"/>
        <v>355000</v>
      </c>
      <c r="N6751">
        <f>2025-Table1[[#This Row],[Year]]</f>
        <v>8</v>
      </c>
    </row>
    <row r="6752" spans="1:14" x14ac:dyDescent="0.3">
      <c r="A6752" t="s">
        <v>21</v>
      </c>
      <c r="B6752" t="s">
        <v>111</v>
      </c>
      <c r="C6752">
        <v>2016</v>
      </c>
      <c r="D6752" s="3">
        <v>8</v>
      </c>
      <c r="E6752" s="3">
        <v>62125</v>
      </c>
      <c r="F6752" t="s">
        <v>13</v>
      </c>
      <c r="G6752" s="15">
        <f>IF(Table1[[#This Row],[Transmission]]="Manual", 0, 1)</f>
        <v>0</v>
      </c>
      <c r="H6752" t="s">
        <v>9475</v>
      </c>
      <c r="I6752" t="s">
        <v>2903</v>
      </c>
      <c r="J6752" s="4">
        <v>45597</v>
      </c>
      <c r="K6752" t="s">
        <v>6072</v>
      </c>
      <c r="L6752" s="5">
        <v>320000</v>
      </c>
      <c r="M6752" s="28">
        <f t="shared" si="105"/>
        <v>320000</v>
      </c>
      <c r="N6752">
        <f>2025-Table1[[#This Row],[Year]]</f>
        <v>9</v>
      </c>
    </row>
    <row r="6753" spans="1:14" x14ac:dyDescent="0.3">
      <c r="A6753" t="s">
        <v>21</v>
      </c>
      <c r="B6753" t="s">
        <v>22</v>
      </c>
      <c r="C6753">
        <v>2018</v>
      </c>
      <c r="D6753" s="3">
        <v>6</v>
      </c>
      <c r="E6753" s="3">
        <v>72000</v>
      </c>
      <c r="F6753" t="s">
        <v>25</v>
      </c>
      <c r="G6753" s="15">
        <f>IF(Table1[[#This Row],[Transmission]]="Manual", 0, 1)</f>
        <v>1</v>
      </c>
      <c r="H6753" t="s">
        <v>9472</v>
      </c>
      <c r="I6753" t="s">
        <v>2903</v>
      </c>
      <c r="J6753" s="4">
        <v>45597</v>
      </c>
      <c r="K6753" t="s">
        <v>6073</v>
      </c>
      <c r="L6753" s="5">
        <v>645000</v>
      </c>
      <c r="M6753" s="28">
        <f t="shared" si="105"/>
        <v>645000</v>
      </c>
      <c r="N6753">
        <f>2025-Table1[[#This Row],[Year]]</f>
        <v>7</v>
      </c>
    </row>
    <row r="6754" spans="1:14" x14ac:dyDescent="0.3">
      <c r="A6754" t="s">
        <v>21</v>
      </c>
      <c r="B6754" t="s">
        <v>194</v>
      </c>
      <c r="C6754">
        <v>2016</v>
      </c>
      <c r="D6754" s="3">
        <v>8</v>
      </c>
      <c r="E6754" s="3">
        <v>12500</v>
      </c>
      <c r="F6754" t="s">
        <v>13</v>
      </c>
      <c r="G6754" s="15">
        <f>IF(Table1[[#This Row],[Transmission]]="Manual", 0, 1)</f>
        <v>0</v>
      </c>
      <c r="H6754" t="s">
        <v>9472</v>
      </c>
      <c r="I6754" t="s">
        <v>14</v>
      </c>
      <c r="J6754" s="4">
        <v>45597</v>
      </c>
      <c r="K6754" t="s">
        <v>6074</v>
      </c>
      <c r="L6754" s="5">
        <v>414000</v>
      </c>
      <c r="M6754" s="28">
        <f t="shared" si="105"/>
        <v>414000</v>
      </c>
      <c r="N6754">
        <f>2025-Table1[[#This Row],[Year]]</f>
        <v>9</v>
      </c>
    </row>
    <row r="6755" spans="1:14" x14ac:dyDescent="0.3">
      <c r="A6755" t="s">
        <v>44</v>
      </c>
      <c r="B6755" t="s">
        <v>79</v>
      </c>
      <c r="C6755">
        <v>2017</v>
      </c>
      <c r="D6755" s="3">
        <v>7</v>
      </c>
      <c r="E6755" s="3">
        <v>77971</v>
      </c>
      <c r="F6755" t="s">
        <v>13</v>
      </c>
      <c r="G6755" s="15">
        <f>IF(Table1[[#This Row],[Transmission]]="Manual", 0, 1)</f>
        <v>0</v>
      </c>
      <c r="H6755" t="s">
        <v>9472</v>
      </c>
      <c r="I6755" t="s">
        <v>17</v>
      </c>
      <c r="J6755" s="4">
        <v>45597</v>
      </c>
      <c r="K6755" t="s">
        <v>3855</v>
      </c>
      <c r="L6755" s="5">
        <v>765000</v>
      </c>
      <c r="M6755" s="28">
        <f t="shared" si="105"/>
        <v>765000</v>
      </c>
      <c r="N6755">
        <f>2025-Table1[[#This Row],[Year]]</f>
        <v>8</v>
      </c>
    </row>
    <row r="6756" spans="1:14" x14ac:dyDescent="0.3">
      <c r="A6756" t="s">
        <v>11</v>
      </c>
      <c r="B6756" t="s">
        <v>12</v>
      </c>
      <c r="C6756">
        <v>2012</v>
      </c>
      <c r="D6756" s="3">
        <v>12</v>
      </c>
      <c r="E6756" s="3">
        <v>60000</v>
      </c>
      <c r="F6756" t="s">
        <v>25</v>
      </c>
      <c r="G6756" s="15">
        <f>IF(Table1[[#This Row],[Transmission]]="Manual", 0, 1)</f>
        <v>1</v>
      </c>
      <c r="H6756" t="s">
        <v>9472</v>
      </c>
      <c r="I6756" t="s">
        <v>2903</v>
      </c>
      <c r="J6756" s="4">
        <v>45597</v>
      </c>
      <c r="K6756" t="s">
        <v>6075</v>
      </c>
      <c r="L6756" s="5">
        <v>490000</v>
      </c>
      <c r="M6756" s="28">
        <f t="shared" si="105"/>
        <v>490000</v>
      </c>
      <c r="N6756">
        <f>2025-Table1[[#This Row],[Year]]</f>
        <v>13</v>
      </c>
    </row>
    <row r="6757" spans="1:14" x14ac:dyDescent="0.3">
      <c r="A6757" t="s">
        <v>458</v>
      </c>
      <c r="B6757" t="s">
        <v>1321</v>
      </c>
      <c r="C6757">
        <v>2018</v>
      </c>
      <c r="D6757" s="3">
        <v>6</v>
      </c>
      <c r="E6757" s="3">
        <v>67000</v>
      </c>
      <c r="F6757" t="s">
        <v>13</v>
      </c>
      <c r="G6757" s="15">
        <f>IF(Table1[[#This Row],[Transmission]]="Manual", 0, 1)</f>
        <v>0</v>
      </c>
      <c r="H6757" t="s">
        <v>9472</v>
      </c>
      <c r="I6757" t="s">
        <v>14</v>
      </c>
      <c r="J6757" s="4">
        <v>45597</v>
      </c>
      <c r="K6757" t="s">
        <v>6076</v>
      </c>
      <c r="L6757" s="5">
        <v>450000</v>
      </c>
      <c r="M6757" s="28">
        <f t="shared" si="105"/>
        <v>450000</v>
      </c>
      <c r="N6757">
        <f>2025-Table1[[#This Row],[Year]]</f>
        <v>7</v>
      </c>
    </row>
    <row r="6758" spans="1:14" x14ac:dyDescent="0.3">
      <c r="A6758" t="s">
        <v>21</v>
      </c>
      <c r="B6758">
        <v>800</v>
      </c>
      <c r="C6758">
        <v>2005</v>
      </c>
      <c r="D6758" s="3">
        <v>19</v>
      </c>
      <c r="E6758" s="3">
        <v>5000</v>
      </c>
      <c r="F6758" t="s">
        <v>25</v>
      </c>
      <c r="G6758" s="15">
        <f>IF(Table1[[#This Row],[Transmission]]="Manual", 0, 1)</f>
        <v>1</v>
      </c>
      <c r="H6758" t="s">
        <v>9475</v>
      </c>
      <c r="I6758" t="s">
        <v>14</v>
      </c>
      <c r="J6758" s="4">
        <v>45597</v>
      </c>
      <c r="K6758" t="s">
        <v>6077</v>
      </c>
      <c r="L6758" s="5">
        <v>40000</v>
      </c>
      <c r="M6758" s="28">
        <f t="shared" si="105"/>
        <v>40000</v>
      </c>
      <c r="N6758">
        <f>2025-Table1[[#This Row],[Year]]</f>
        <v>20</v>
      </c>
    </row>
    <row r="6759" spans="1:14" x14ac:dyDescent="0.3">
      <c r="A6759" t="s">
        <v>11</v>
      </c>
      <c r="B6759" t="s">
        <v>12</v>
      </c>
      <c r="C6759">
        <v>2014</v>
      </c>
      <c r="D6759" s="3">
        <v>10</v>
      </c>
      <c r="E6759" s="3">
        <v>65000</v>
      </c>
      <c r="F6759" t="s">
        <v>25</v>
      </c>
      <c r="G6759" s="15">
        <f>IF(Table1[[#This Row],[Transmission]]="Manual", 0, 1)</f>
        <v>1</v>
      </c>
      <c r="H6759" t="s">
        <v>9472</v>
      </c>
      <c r="I6759" t="s">
        <v>14</v>
      </c>
      <c r="J6759" s="4">
        <v>45597</v>
      </c>
      <c r="K6759" t="s">
        <v>6078</v>
      </c>
      <c r="L6759" s="5">
        <v>400000</v>
      </c>
      <c r="M6759" s="28">
        <f t="shared" si="105"/>
        <v>400000</v>
      </c>
      <c r="N6759">
        <f>2025-Table1[[#This Row],[Year]]</f>
        <v>11</v>
      </c>
    </row>
    <row r="6760" spans="1:14" x14ac:dyDescent="0.3">
      <c r="A6760" t="s">
        <v>21</v>
      </c>
      <c r="B6760" t="s">
        <v>70</v>
      </c>
      <c r="C6760">
        <v>2017</v>
      </c>
      <c r="D6760" s="3">
        <v>7</v>
      </c>
      <c r="E6760" s="3">
        <v>55000</v>
      </c>
      <c r="F6760" t="s">
        <v>13</v>
      </c>
      <c r="G6760" s="15">
        <f>IF(Table1[[#This Row],[Transmission]]="Manual", 0, 1)</f>
        <v>0</v>
      </c>
      <c r="H6760" t="s">
        <v>9475</v>
      </c>
      <c r="I6760" t="s">
        <v>17</v>
      </c>
      <c r="J6760" s="4">
        <v>45597</v>
      </c>
      <c r="K6760" t="s">
        <v>6079</v>
      </c>
      <c r="L6760" s="5">
        <v>420000</v>
      </c>
      <c r="M6760" s="28">
        <f t="shared" si="105"/>
        <v>420000</v>
      </c>
      <c r="N6760">
        <f>2025-Table1[[#This Row],[Year]]</f>
        <v>8</v>
      </c>
    </row>
    <row r="6761" spans="1:14" x14ac:dyDescent="0.3">
      <c r="A6761" t="s">
        <v>58</v>
      </c>
      <c r="B6761" t="s">
        <v>91</v>
      </c>
      <c r="C6761">
        <v>2011</v>
      </c>
      <c r="D6761" s="3">
        <v>13</v>
      </c>
      <c r="E6761" s="3">
        <v>78000</v>
      </c>
      <c r="F6761" t="s">
        <v>25</v>
      </c>
      <c r="G6761" s="15">
        <f>IF(Table1[[#This Row],[Transmission]]="Manual", 0, 1)</f>
        <v>1</v>
      </c>
      <c r="H6761" t="s">
        <v>9475</v>
      </c>
      <c r="I6761" t="s">
        <v>17</v>
      </c>
      <c r="J6761" s="4">
        <v>45597</v>
      </c>
      <c r="K6761" t="s">
        <v>2433</v>
      </c>
      <c r="L6761" s="5">
        <v>790000</v>
      </c>
      <c r="M6761" s="28">
        <f t="shared" si="105"/>
        <v>790000</v>
      </c>
      <c r="N6761">
        <f>2025-Table1[[#This Row],[Year]]</f>
        <v>14</v>
      </c>
    </row>
    <row r="6762" spans="1:14" x14ac:dyDescent="0.3">
      <c r="A6762" t="s">
        <v>18</v>
      </c>
      <c r="B6762" t="s">
        <v>86</v>
      </c>
      <c r="C6762">
        <v>2019</v>
      </c>
      <c r="D6762" s="3">
        <v>5</v>
      </c>
      <c r="E6762" s="3">
        <v>76832</v>
      </c>
      <c r="F6762" t="s">
        <v>25</v>
      </c>
      <c r="G6762" s="15">
        <f>IF(Table1[[#This Row],[Transmission]]="Manual", 0, 1)</f>
        <v>1</v>
      </c>
      <c r="H6762" t="s">
        <v>9475</v>
      </c>
      <c r="I6762" t="s">
        <v>14</v>
      </c>
      <c r="J6762" s="4">
        <v>45597</v>
      </c>
      <c r="K6762" t="s">
        <v>1666</v>
      </c>
      <c r="L6762" s="5">
        <v>945000</v>
      </c>
      <c r="M6762" s="28">
        <f t="shared" si="105"/>
        <v>945000</v>
      </c>
      <c r="N6762">
        <f>2025-Table1[[#This Row],[Year]]</f>
        <v>6</v>
      </c>
    </row>
    <row r="6763" spans="1:14" x14ac:dyDescent="0.3">
      <c r="A6763" t="s">
        <v>44</v>
      </c>
      <c r="B6763" t="s">
        <v>81</v>
      </c>
      <c r="C6763">
        <v>2021</v>
      </c>
      <c r="D6763" s="3">
        <v>3</v>
      </c>
      <c r="E6763" s="3">
        <v>28987</v>
      </c>
      <c r="F6763" t="s">
        <v>25</v>
      </c>
      <c r="G6763" s="15">
        <f>IF(Table1[[#This Row],[Transmission]]="Manual", 0, 1)</f>
        <v>1</v>
      </c>
      <c r="H6763" t="s">
        <v>9472</v>
      </c>
      <c r="I6763" t="s">
        <v>17</v>
      </c>
      <c r="J6763" s="4">
        <v>45597</v>
      </c>
      <c r="K6763" t="s">
        <v>6080</v>
      </c>
      <c r="L6763" s="5">
        <v>1700000</v>
      </c>
      <c r="M6763" s="28">
        <f t="shared" si="105"/>
        <v>1700000</v>
      </c>
      <c r="N6763">
        <f>2025-Table1[[#This Row],[Year]]</f>
        <v>4</v>
      </c>
    </row>
    <row r="6764" spans="1:14" x14ac:dyDescent="0.3">
      <c r="A6764" t="s">
        <v>44</v>
      </c>
      <c r="B6764" t="s">
        <v>79</v>
      </c>
      <c r="C6764">
        <v>2017</v>
      </c>
      <c r="D6764" s="3">
        <v>7</v>
      </c>
      <c r="E6764" s="3">
        <v>55000</v>
      </c>
      <c r="F6764" t="s">
        <v>25</v>
      </c>
      <c r="G6764" s="15">
        <f>IF(Table1[[#This Row],[Transmission]]="Manual", 0, 1)</f>
        <v>1</v>
      </c>
      <c r="H6764" t="s">
        <v>9475</v>
      </c>
      <c r="I6764" t="s">
        <v>14</v>
      </c>
      <c r="J6764" s="4">
        <v>45597</v>
      </c>
      <c r="K6764" t="s">
        <v>6081</v>
      </c>
      <c r="L6764" s="5">
        <v>870000</v>
      </c>
      <c r="M6764" s="28">
        <f t="shared" si="105"/>
        <v>870000</v>
      </c>
      <c r="N6764">
        <f>2025-Table1[[#This Row],[Year]]</f>
        <v>8</v>
      </c>
    </row>
    <row r="6765" spans="1:14" x14ac:dyDescent="0.3">
      <c r="A6765" t="s">
        <v>15</v>
      </c>
      <c r="B6765" t="s">
        <v>387</v>
      </c>
      <c r="C6765">
        <v>2014</v>
      </c>
      <c r="D6765" s="3">
        <v>10</v>
      </c>
      <c r="E6765" s="3">
        <v>100080</v>
      </c>
      <c r="F6765" t="s">
        <v>13</v>
      </c>
      <c r="G6765" s="15">
        <f>IF(Table1[[#This Row],[Transmission]]="Manual", 0, 1)</f>
        <v>0</v>
      </c>
      <c r="H6765" t="s">
        <v>9475</v>
      </c>
      <c r="I6765" t="s">
        <v>17</v>
      </c>
      <c r="J6765" s="4">
        <v>45597</v>
      </c>
      <c r="K6765" t="s">
        <v>6082</v>
      </c>
      <c r="L6765" s="5">
        <v>410000</v>
      </c>
      <c r="M6765" s="28">
        <f t="shared" si="105"/>
        <v>410000</v>
      </c>
      <c r="N6765">
        <f>2025-Table1[[#This Row],[Year]]</f>
        <v>11</v>
      </c>
    </row>
    <row r="6766" spans="1:14" x14ac:dyDescent="0.3">
      <c r="A6766" t="s">
        <v>44</v>
      </c>
      <c r="B6766" t="s">
        <v>133</v>
      </c>
      <c r="C6766">
        <v>2017</v>
      </c>
      <c r="D6766" s="3">
        <v>7</v>
      </c>
      <c r="E6766" s="3">
        <v>64000</v>
      </c>
      <c r="F6766" t="s">
        <v>13</v>
      </c>
      <c r="G6766" s="15">
        <f>IF(Table1[[#This Row],[Transmission]]="Manual", 0, 1)</f>
        <v>0</v>
      </c>
      <c r="H6766" t="s">
        <v>9472</v>
      </c>
      <c r="I6766" t="s">
        <v>2903</v>
      </c>
      <c r="J6766" s="4">
        <v>45597</v>
      </c>
      <c r="K6766" t="s">
        <v>6083</v>
      </c>
      <c r="L6766" s="5">
        <v>375000</v>
      </c>
      <c r="M6766" s="28">
        <f t="shared" si="105"/>
        <v>375000</v>
      </c>
      <c r="N6766">
        <f>2025-Table1[[#This Row],[Year]]</f>
        <v>8</v>
      </c>
    </row>
    <row r="6767" spans="1:14" x14ac:dyDescent="0.3">
      <c r="A6767" t="s">
        <v>15</v>
      </c>
      <c r="B6767" t="s">
        <v>55</v>
      </c>
      <c r="C6767">
        <v>2016</v>
      </c>
      <c r="D6767" s="3">
        <v>8</v>
      </c>
      <c r="E6767" s="3">
        <v>142000</v>
      </c>
      <c r="F6767" t="s">
        <v>25</v>
      </c>
      <c r="G6767" s="15">
        <f>IF(Table1[[#This Row],[Transmission]]="Manual", 0, 1)</f>
        <v>1</v>
      </c>
      <c r="H6767" t="s">
        <v>9475</v>
      </c>
      <c r="I6767" t="s">
        <v>17</v>
      </c>
      <c r="J6767" s="4">
        <v>45597</v>
      </c>
      <c r="K6767" t="s">
        <v>1746</v>
      </c>
      <c r="L6767" s="5">
        <v>1385000</v>
      </c>
      <c r="M6767" s="28">
        <f t="shared" si="105"/>
        <v>1385000</v>
      </c>
      <c r="N6767">
        <f>2025-Table1[[#This Row],[Year]]</f>
        <v>9</v>
      </c>
    </row>
    <row r="6768" spans="1:14" x14ac:dyDescent="0.3">
      <c r="A6768" t="s">
        <v>44</v>
      </c>
      <c r="B6768" t="s">
        <v>116</v>
      </c>
      <c r="C6768">
        <v>2018</v>
      </c>
      <c r="D6768" s="3">
        <v>6</v>
      </c>
      <c r="E6768" s="3">
        <v>80000</v>
      </c>
      <c r="F6768" t="s">
        <v>25</v>
      </c>
      <c r="G6768" s="15">
        <f>IF(Table1[[#This Row],[Transmission]]="Manual", 0, 1)</f>
        <v>1</v>
      </c>
      <c r="H6768" t="s">
        <v>9475</v>
      </c>
      <c r="I6768" t="s">
        <v>14</v>
      </c>
      <c r="J6768" s="4">
        <v>45597</v>
      </c>
      <c r="K6768" t="s">
        <v>1523</v>
      </c>
      <c r="L6768" s="5">
        <v>110000</v>
      </c>
      <c r="M6768" s="28">
        <f t="shared" si="105"/>
        <v>110000</v>
      </c>
      <c r="N6768">
        <f>2025-Table1[[#This Row],[Year]]</f>
        <v>7</v>
      </c>
    </row>
    <row r="6769" spans="1:14" x14ac:dyDescent="0.3">
      <c r="A6769" t="s">
        <v>21</v>
      </c>
      <c r="B6769" t="s">
        <v>194</v>
      </c>
      <c r="C6769">
        <v>2017</v>
      </c>
      <c r="D6769" s="3">
        <v>7</v>
      </c>
      <c r="E6769" s="3">
        <v>79000</v>
      </c>
      <c r="F6769" t="s">
        <v>13</v>
      </c>
      <c r="G6769" s="15">
        <f>IF(Table1[[#This Row],[Transmission]]="Manual", 0, 1)</f>
        <v>0</v>
      </c>
      <c r="H6769" t="s">
        <v>9475</v>
      </c>
      <c r="I6769" t="s">
        <v>2903</v>
      </c>
      <c r="J6769" s="4">
        <v>45597</v>
      </c>
      <c r="K6769" t="s">
        <v>6084</v>
      </c>
      <c r="L6769" s="5">
        <v>305000</v>
      </c>
      <c r="M6769" s="28">
        <f t="shared" si="105"/>
        <v>305000</v>
      </c>
      <c r="N6769">
        <f>2025-Table1[[#This Row],[Year]]</f>
        <v>8</v>
      </c>
    </row>
    <row r="6770" spans="1:14" x14ac:dyDescent="0.3">
      <c r="A6770" t="s">
        <v>113</v>
      </c>
      <c r="B6770" t="s">
        <v>994</v>
      </c>
      <c r="C6770">
        <v>2022</v>
      </c>
      <c r="D6770" s="3">
        <v>2</v>
      </c>
      <c r="E6770" s="3">
        <v>14555</v>
      </c>
      <c r="F6770" t="s">
        <v>25</v>
      </c>
      <c r="G6770" s="15">
        <f>IF(Table1[[#This Row],[Transmission]]="Manual", 0, 1)</f>
        <v>1</v>
      </c>
      <c r="H6770" t="s">
        <v>9472</v>
      </c>
      <c r="I6770" t="s">
        <v>17</v>
      </c>
      <c r="J6770" s="4">
        <v>45597</v>
      </c>
      <c r="K6770" t="s">
        <v>6085</v>
      </c>
      <c r="L6770" s="5">
        <v>1095000</v>
      </c>
      <c r="M6770" s="28">
        <f t="shared" si="105"/>
        <v>1095000</v>
      </c>
      <c r="N6770">
        <f>2025-Table1[[#This Row],[Year]]</f>
        <v>3</v>
      </c>
    </row>
    <row r="6771" spans="1:14" x14ac:dyDescent="0.3">
      <c r="A6771" t="s">
        <v>21</v>
      </c>
      <c r="B6771" t="s">
        <v>49</v>
      </c>
      <c r="C6771">
        <v>2012</v>
      </c>
      <c r="D6771" s="3">
        <v>12</v>
      </c>
      <c r="E6771" s="3">
        <v>98000</v>
      </c>
      <c r="F6771" t="s">
        <v>13</v>
      </c>
      <c r="G6771" s="15">
        <f>IF(Table1[[#This Row],[Transmission]]="Manual", 0, 1)</f>
        <v>0</v>
      </c>
      <c r="H6771" t="s">
        <v>9472</v>
      </c>
      <c r="I6771" t="s">
        <v>2903</v>
      </c>
      <c r="J6771" s="4">
        <v>45597</v>
      </c>
      <c r="K6771" t="s">
        <v>6086</v>
      </c>
      <c r="L6771" s="5">
        <v>450000</v>
      </c>
      <c r="M6771" s="28">
        <f t="shared" si="105"/>
        <v>450000</v>
      </c>
      <c r="N6771">
        <f>2025-Table1[[#This Row],[Year]]</f>
        <v>13</v>
      </c>
    </row>
    <row r="6772" spans="1:14" x14ac:dyDescent="0.3">
      <c r="A6772" t="s">
        <v>44</v>
      </c>
      <c r="B6772" t="s">
        <v>89</v>
      </c>
      <c r="C6772">
        <v>2015</v>
      </c>
      <c r="D6772" s="3">
        <v>9</v>
      </c>
      <c r="E6772" s="3">
        <v>42500</v>
      </c>
      <c r="F6772" t="s">
        <v>25</v>
      </c>
      <c r="G6772" s="15">
        <f>IF(Table1[[#This Row],[Transmission]]="Manual", 0, 1)</f>
        <v>1</v>
      </c>
      <c r="H6772" t="s">
        <v>9475</v>
      </c>
      <c r="I6772" t="s">
        <v>14</v>
      </c>
      <c r="J6772" s="4">
        <v>45597</v>
      </c>
      <c r="K6772" t="s">
        <v>6087</v>
      </c>
      <c r="L6772" s="5">
        <v>625000</v>
      </c>
      <c r="M6772" s="28">
        <f t="shared" si="105"/>
        <v>625000</v>
      </c>
      <c r="N6772">
        <f>2025-Table1[[#This Row],[Year]]</f>
        <v>10</v>
      </c>
    </row>
    <row r="6773" spans="1:14" x14ac:dyDescent="0.3">
      <c r="A6773" t="s">
        <v>21</v>
      </c>
      <c r="B6773" t="s">
        <v>219</v>
      </c>
      <c r="C6773">
        <v>2010</v>
      </c>
      <c r="D6773" s="3">
        <v>14</v>
      </c>
      <c r="E6773" s="3">
        <v>60000</v>
      </c>
      <c r="F6773" t="s">
        <v>25</v>
      </c>
      <c r="G6773" s="15">
        <f>IF(Table1[[#This Row],[Transmission]]="Manual", 0, 1)</f>
        <v>1</v>
      </c>
      <c r="H6773" t="s">
        <v>9472</v>
      </c>
      <c r="I6773" t="s">
        <v>14</v>
      </c>
      <c r="J6773" s="4">
        <v>45597</v>
      </c>
      <c r="K6773" t="s">
        <v>6088</v>
      </c>
      <c r="L6773" s="5">
        <v>175000</v>
      </c>
      <c r="M6773" s="28">
        <f t="shared" si="105"/>
        <v>175000</v>
      </c>
      <c r="N6773">
        <f>2025-Table1[[#This Row],[Year]]</f>
        <v>15</v>
      </c>
    </row>
    <row r="6774" spans="1:14" x14ac:dyDescent="0.3">
      <c r="A6774" t="s">
        <v>21</v>
      </c>
      <c r="B6774" t="s">
        <v>68</v>
      </c>
      <c r="C6774">
        <v>2017</v>
      </c>
      <c r="D6774" s="3">
        <v>7</v>
      </c>
      <c r="E6774" s="3">
        <v>53000</v>
      </c>
      <c r="F6774" t="s">
        <v>25</v>
      </c>
      <c r="G6774" s="15">
        <f>IF(Table1[[#This Row],[Transmission]]="Manual", 0, 1)</f>
        <v>1</v>
      </c>
      <c r="H6774" t="s">
        <v>9472</v>
      </c>
      <c r="I6774" t="s">
        <v>14</v>
      </c>
      <c r="J6774" s="4">
        <v>45597</v>
      </c>
      <c r="K6774" t="s">
        <v>4738</v>
      </c>
      <c r="L6774" s="5">
        <v>495000</v>
      </c>
      <c r="M6774" s="28">
        <f t="shared" si="105"/>
        <v>495000</v>
      </c>
      <c r="N6774">
        <f>2025-Table1[[#This Row],[Year]]</f>
        <v>8</v>
      </c>
    </row>
    <row r="6775" spans="1:14" x14ac:dyDescent="0.3">
      <c r="A6775" t="s">
        <v>21</v>
      </c>
      <c r="B6775" t="s">
        <v>49</v>
      </c>
      <c r="C6775">
        <v>2024</v>
      </c>
      <c r="D6775" s="3">
        <v>0</v>
      </c>
      <c r="E6775" s="3">
        <v>35</v>
      </c>
      <c r="F6775" t="s">
        <v>13</v>
      </c>
      <c r="G6775" s="15">
        <f>IF(Table1[[#This Row],[Transmission]]="Manual", 0, 1)</f>
        <v>0</v>
      </c>
      <c r="H6775" t="s">
        <v>9472</v>
      </c>
      <c r="I6775" t="s">
        <v>2903</v>
      </c>
      <c r="J6775" s="4">
        <v>45597</v>
      </c>
      <c r="K6775" t="s">
        <v>6089</v>
      </c>
      <c r="L6775" s="5">
        <v>1180000</v>
      </c>
      <c r="M6775" s="28">
        <f t="shared" si="105"/>
        <v>1180000</v>
      </c>
      <c r="N6775">
        <f>2025-Table1[[#This Row],[Year]]</f>
        <v>1</v>
      </c>
    </row>
    <row r="6776" spans="1:14" x14ac:dyDescent="0.3">
      <c r="A6776" t="s">
        <v>21</v>
      </c>
      <c r="B6776" t="s">
        <v>68</v>
      </c>
      <c r="C6776">
        <v>2018</v>
      </c>
      <c r="D6776" s="3">
        <v>6</v>
      </c>
      <c r="E6776" s="3">
        <v>85000</v>
      </c>
      <c r="F6776" t="s">
        <v>13</v>
      </c>
      <c r="G6776" s="15">
        <f>IF(Table1[[#This Row],[Transmission]]="Manual", 0, 1)</f>
        <v>0</v>
      </c>
      <c r="H6776" t="s">
        <v>9475</v>
      </c>
      <c r="I6776" t="s">
        <v>14</v>
      </c>
      <c r="J6776" s="4">
        <v>45597</v>
      </c>
      <c r="K6776" t="s">
        <v>523</v>
      </c>
      <c r="L6776" s="5">
        <v>380000</v>
      </c>
      <c r="M6776" s="28">
        <f t="shared" si="105"/>
        <v>380000</v>
      </c>
      <c r="N6776">
        <f>2025-Table1[[#This Row],[Year]]</f>
        <v>7</v>
      </c>
    </row>
    <row r="6777" spans="1:14" x14ac:dyDescent="0.3">
      <c r="A6777" t="s">
        <v>44</v>
      </c>
      <c r="B6777" t="s">
        <v>83</v>
      </c>
      <c r="C6777">
        <v>2016</v>
      </c>
      <c r="D6777" s="3">
        <v>8</v>
      </c>
      <c r="E6777" s="3">
        <v>62000</v>
      </c>
      <c r="F6777" t="s">
        <v>13</v>
      </c>
      <c r="G6777" s="15">
        <f>IF(Table1[[#This Row],[Transmission]]="Manual", 0, 1)</f>
        <v>0</v>
      </c>
      <c r="H6777" t="s">
        <v>9475</v>
      </c>
      <c r="I6777" t="s">
        <v>2903</v>
      </c>
      <c r="J6777" s="4">
        <v>45597</v>
      </c>
      <c r="K6777" t="s">
        <v>6090</v>
      </c>
      <c r="L6777" s="5">
        <v>465000</v>
      </c>
      <c r="M6777" s="28">
        <f t="shared" si="105"/>
        <v>465000</v>
      </c>
      <c r="N6777">
        <f>2025-Table1[[#This Row],[Year]]</f>
        <v>9</v>
      </c>
    </row>
    <row r="6778" spans="1:14" x14ac:dyDescent="0.3">
      <c r="A6778" t="s">
        <v>21</v>
      </c>
      <c r="B6778" t="s">
        <v>3868</v>
      </c>
      <c r="C6778">
        <v>2023</v>
      </c>
      <c r="D6778" s="3">
        <v>1</v>
      </c>
      <c r="E6778" s="3">
        <v>58094</v>
      </c>
      <c r="F6778" t="s">
        <v>25</v>
      </c>
      <c r="G6778" s="15">
        <f>IF(Table1[[#This Row],[Transmission]]="Manual", 0, 1)</f>
        <v>1</v>
      </c>
      <c r="H6778" t="s">
        <v>9472</v>
      </c>
      <c r="I6778" t="s">
        <v>2903</v>
      </c>
      <c r="J6778" s="4">
        <v>45597</v>
      </c>
      <c r="K6778" t="s">
        <v>6091</v>
      </c>
      <c r="L6778" s="5">
        <v>350000</v>
      </c>
      <c r="M6778" s="28">
        <f t="shared" si="105"/>
        <v>350000</v>
      </c>
      <c r="N6778">
        <f>2025-Table1[[#This Row],[Year]]</f>
        <v>2</v>
      </c>
    </row>
    <row r="6779" spans="1:14" x14ac:dyDescent="0.3">
      <c r="A6779" t="s">
        <v>21</v>
      </c>
      <c r="B6779" t="s">
        <v>49</v>
      </c>
      <c r="C6779">
        <v>2021</v>
      </c>
      <c r="D6779" s="3">
        <v>3</v>
      </c>
      <c r="E6779" s="3">
        <v>110085</v>
      </c>
      <c r="F6779" t="s">
        <v>25</v>
      </c>
      <c r="G6779" s="15">
        <f>IF(Table1[[#This Row],[Transmission]]="Manual", 0, 1)</f>
        <v>1</v>
      </c>
      <c r="H6779" t="s">
        <v>9475</v>
      </c>
      <c r="I6779" t="s">
        <v>2903</v>
      </c>
      <c r="J6779" s="4">
        <v>45597</v>
      </c>
      <c r="K6779" t="s">
        <v>6092</v>
      </c>
      <c r="L6779" s="5">
        <v>1000000</v>
      </c>
      <c r="M6779" s="28">
        <f t="shared" si="105"/>
        <v>1000000</v>
      </c>
      <c r="N6779">
        <f>2025-Table1[[#This Row],[Year]]</f>
        <v>4</v>
      </c>
    </row>
    <row r="6780" spans="1:14" x14ac:dyDescent="0.3">
      <c r="A6780" t="s">
        <v>11</v>
      </c>
      <c r="B6780" t="s">
        <v>12</v>
      </c>
      <c r="C6780">
        <v>2011</v>
      </c>
      <c r="D6780" s="3">
        <v>13</v>
      </c>
      <c r="E6780" s="3">
        <v>78000</v>
      </c>
      <c r="F6780" t="s">
        <v>13</v>
      </c>
      <c r="G6780" s="15">
        <f>IF(Table1[[#This Row],[Transmission]]="Manual", 0, 1)</f>
        <v>0</v>
      </c>
      <c r="H6780" t="s">
        <v>9475</v>
      </c>
      <c r="I6780" t="s">
        <v>14</v>
      </c>
      <c r="J6780" s="4">
        <v>45597</v>
      </c>
      <c r="K6780" t="s">
        <v>6093</v>
      </c>
      <c r="L6780" s="5">
        <v>210000</v>
      </c>
      <c r="M6780" s="28">
        <f t="shared" si="105"/>
        <v>210000</v>
      </c>
      <c r="N6780">
        <f>2025-Table1[[#This Row],[Year]]</f>
        <v>14</v>
      </c>
    </row>
    <row r="6781" spans="1:14" x14ac:dyDescent="0.3">
      <c r="A6781" t="s">
        <v>43</v>
      </c>
      <c r="B6781" t="s">
        <v>85</v>
      </c>
      <c r="C6781">
        <v>2012</v>
      </c>
      <c r="D6781" s="3">
        <v>12</v>
      </c>
      <c r="E6781" s="3">
        <v>49000</v>
      </c>
      <c r="F6781" t="s">
        <v>25</v>
      </c>
      <c r="G6781" s="15">
        <f>IF(Table1[[#This Row],[Transmission]]="Manual", 0, 1)</f>
        <v>1</v>
      </c>
      <c r="H6781" t="s">
        <v>9475</v>
      </c>
      <c r="I6781" t="s">
        <v>17</v>
      </c>
      <c r="J6781" s="4">
        <v>45597</v>
      </c>
      <c r="K6781" t="s">
        <v>6094</v>
      </c>
      <c r="L6781" s="5">
        <v>990000</v>
      </c>
      <c r="M6781" s="28">
        <f t="shared" si="105"/>
        <v>990000</v>
      </c>
      <c r="N6781">
        <f>2025-Table1[[#This Row],[Year]]</f>
        <v>13</v>
      </c>
    </row>
    <row r="6782" spans="1:14" x14ac:dyDescent="0.3">
      <c r="A6782" t="s">
        <v>11</v>
      </c>
      <c r="B6782" t="s">
        <v>12</v>
      </c>
      <c r="C6782">
        <v>2014</v>
      </c>
      <c r="D6782" s="3">
        <v>10</v>
      </c>
      <c r="E6782" s="3">
        <v>99939</v>
      </c>
      <c r="F6782" t="s">
        <v>13</v>
      </c>
      <c r="G6782" s="15">
        <f>IF(Table1[[#This Row],[Transmission]]="Manual", 0, 1)</f>
        <v>0</v>
      </c>
      <c r="H6782" t="s">
        <v>9475</v>
      </c>
      <c r="I6782" t="s">
        <v>14</v>
      </c>
      <c r="J6782" s="4">
        <v>45597</v>
      </c>
      <c r="K6782" t="s">
        <v>6095</v>
      </c>
      <c r="L6782" s="5">
        <v>340000</v>
      </c>
      <c r="M6782" s="28">
        <f t="shared" si="105"/>
        <v>340000</v>
      </c>
      <c r="N6782">
        <f>2025-Table1[[#This Row],[Year]]</f>
        <v>11</v>
      </c>
    </row>
    <row r="6783" spans="1:14" x14ac:dyDescent="0.3">
      <c r="A6783" t="s">
        <v>21</v>
      </c>
      <c r="B6783" t="s">
        <v>49</v>
      </c>
      <c r="C6783">
        <v>2016</v>
      </c>
      <c r="D6783" s="3">
        <v>8</v>
      </c>
      <c r="E6783" s="3">
        <v>62000</v>
      </c>
      <c r="F6783" t="s">
        <v>13</v>
      </c>
      <c r="G6783" s="15">
        <f>IF(Table1[[#This Row],[Transmission]]="Manual", 0, 1)</f>
        <v>0</v>
      </c>
      <c r="H6783" t="s">
        <v>9475</v>
      </c>
      <c r="I6783" t="s">
        <v>2903</v>
      </c>
      <c r="J6783" s="4">
        <v>45597</v>
      </c>
      <c r="K6783" t="s">
        <v>6096</v>
      </c>
      <c r="L6783" s="5">
        <v>625000</v>
      </c>
      <c r="M6783" s="28">
        <f t="shared" si="105"/>
        <v>625000</v>
      </c>
      <c r="N6783">
        <f>2025-Table1[[#This Row],[Year]]</f>
        <v>9</v>
      </c>
    </row>
    <row r="6784" spans="1:14" x14ac:dyDescent="0.3">
      <c r="A6784" t="s">
        <v>21</v>
      </c>
      <c r="B6784" t="s">
        <v>231</v>
      </c>
      <c r="C6784">
        <v>2013</v>
      </c>
      <c r="D6784" s="3">
        <v>11</v>
      </c>
      <c r="E6784" s="3">
        <v>35000</v>
      </c>
      <c r="F6784" t="s">
        <v>13</v>
      </c>
      <c r="G6784" s="15">
        <f>IF(Table1[[#This Row],[Transmission]]="Manual", 0, 1)</f>
        <v>0</v>
      </c>
      <c r="H6784" t="s">
        <v>9475</v>
      </c>
      <c r="I6784" t="s">
        <v>2903</v>
      </c>
      <c r="J6784" s="4">
        <v>45597</v>
      </c>
      <c r="K6784" t="s">
        <v>6097</v>
      </c>
      <c r="L6784" s="5">
        <v>190000</v>
      </c>
      <c r="M6784" s="28">
        <f t="shared" si="105"/>
        <v>190000</v>
      </c>
      <c r="N6784">
        <f>2025-Table1[[#This Row],[Year]]</f>
        <v>12</v>
      </c>
    </row>
    <row r="6785" spans="1:14" x14ac:dyDescent="0.3">
      <c r="A6785" t="s">
        <v>21</v>
      </c>
      <c r="B6785" t="s">
        <v>905</v>
      </c>
      <c r="C6785">
        <v>2010</v>
      </c>
      <c r="D6785" s="3">
        <v>14</v>
      </c>
      <c r="E6785" s="3">
        <v>45078</v>
      </c>
      <c r="F6785" t="s">
        <v>13</v>
      </c>
      <c r="G6785" s="15">
        <f>IF(Table1[[#This Row],[Transmission]]="Manual", 0, 1)</f>
        <v>0</v>
      </c>
      <c r="H6785" t="s">
        <v>9472</v>
      </c>
      <c r="I6785" t="s">
        <v>14</v>
      </c>
      <c r="J6785" s="4">
        <v>45597</v>
      </c>
      <c r="K6785" t="s">
        <v>6098</v>
      </c>
      <c r="L6785" s="5">
        <v>135000</v>
      </c>
      <c r="M6785" s="28">
        <f t="shared" si="105"/>
        <v>135000</v>
      </c>
      <c r="N6785">
        <f>2025-Table1[[#This Row],[Year]]</f>
        <v>15</v>
      </c>
    </row>
    <row r="6786" spans="1:14" x14ac:dyDescent="0.3">
      <c r="A6786" t="s">
        <v>101</v>
      </c>
      <c r="B6786" t="s">
        <v>727</v>
      </c>
      <c r="C6786">
        <v>2016</v>
      </c>
      <c r="D6786" s="3">
        <v>8</v>
      </c>
      <c r="E6786" s="3">
        <v>36000</v>
      </c>
      <c r="F6786" t="s">
        <v>13</v>
      </c>
      <c r="G6786" s="15">
        <f>IF(Table1[[#This Row],[Transmission]]="Manual", 0, 1)</f>
        <v>0</v>
      </c>
      <c r="H6786" t="s">
        <v>9472</v>
      </c>
      <c r="I6786" t="s">
        <v>14</v>
      </c>
      <c r="J6786" s="4">
        <v>45597</v>
      </c>
      <c r="K6786" t="s">
        <v>6099</v>
      </c>
      <c r="L6786" s="5">
        <v>180000</v>
      </c>
      <c r="M6786" s="28">
        <f t="shared" si="105"/>
        <v>180000</v>
      </c>
      <c r="N6786">
        <f>2025-Table1[[#This Row],[Year]]</f>
        <v>9</v>
      </c>
    </row>
    <row r="6787" spans="1:14" x14ac:dyDescent="0.3">
      <c r="A6787" t="s">
        <v>64</v>
      </c>
      <c r="B6787" t="s">
        <v>65</v>
      </c>
      <c r="C6787">
        <v>2020</v>
      </c>
      <c r="D6787" s="3">
        <v>4</v>
      </c>
      <c r="E6787" s="3">
        <v>48000</v>
      </c>
      <c r="F6787" t="s">
        <v>25</v>
      </c>
      <c r="G6787" s="15">
        <f>IF(Table1[[#This Row],[Transmission]]="Manual", 0, 1)</f>
        <v>1</v>
      </c>
      <c r="H6787" t="s">
        <v>9472</v>
      </c>
      <c r="I6787" t="s">
        <v>14</v>
      </c>
      <c r="J6787" s="4">
        <v>45597</v>
      </c>
      <c r="K6787" t="s">
        <v>1165</v>
      </c>
      <c r="L6787" s="5">
        <v>1430000</v>
      </c>
      <c r="M6787" s="28">
        <f t="shared" ref="M6787:M6850" si="106">VALUE(SUBSTITUTE(SUBSTITUTE(L6787,"₹"," "),",",""))</f>
        <v>1430000</v>
      </c>
      <c r="N6787">
        <f>2025-Table1[[#This Row],[Year]]</f>
        <v>5</v>
      </c>
    </row>
    <row r="6788" spans="1:14" x14ac:dyDescent="0.3">
      <c r="A6788" t="s">
        <v>21</v>
      </c>
      <c r="B6788" t="s">
        <v>24</v>
      </c>
      <c r="C6788">
        <v>2016</v>
      </c>
      <c r="D6788" s="3">
        <v>8</v>
      </c>
      <c r="E6788" s="3">
        <v>64000</v>
      </c>
      <c r="F6788" t="s">
        <v>25</v>
      </c>
      <c r="G6788" s="15">
        <f>IF(Table1[[#This Row],[Transmission]]="Manual", 0, 1)</f>
        <v>1</v>
      </c>
      <c r="H6788" t="s">
        <v>9475</v>
      </c>
      <c r="I6788" t="s">
        <v>14</v>
      </c>
      <c r="J6788" s="4">
        <v>45597</v>
      </c>
      <c r="K6788" t="s">
        <v>6100</v>
      </c>
      <c r="L6788" s="5">
        <v>565000</v>
      </c>
      <c r="M6788" s="28">
        <f t="shared" si="106"/>
        <v>565000</v>
      </c>
      <c r="N6788">
        <f>2025-Table1[[#This Row],[Year]]</f>
        <v>9</v>
      </c>
    </row>
    <row r="6789" spans="1:14" x14ac:dyDescent="0.3">
      <c r="A6789" t="s">
        <v>44</v>
      </c>
      <c r="B6789" t="s">
        <v>116</v>
      </c>
      <c r="C6789">
        <v>2012</v>
      </c>
      <c r="D6789" s="3">
        <v>12</v>
      </c>
      <c r="E6789" s="3">
        <v>98000</v>
      </c>
      <c r="F6789" t="s">
        <v>13</v>
      </c>
      <c r="G6789" s="15">
        <f>IF(Table1[[#This Row],[Transmission]]="Manual", 0, 1)</f>
        <v>0</v>
      </c>
      <c r="H6789" t="s">
        <v>9475</v>
      </c>
      <c r="I6789" t="s">
        <v>2903</v>
      </c>
      <c r="J6789" s="4">
        <v>45597</v>
      </c>
      <c r="K6789" t="s">
        <v>6101</v>
      </c>
      <c r="L6789" s="5">
        <v>145000</v>
      </c>
      <c r="M6789" s="28">
        <f t="shared" si="106"/>
        <v>145000</v>
      </c>
      <c r="N6789">
        <f>2025-Table1[[#This Row],[Year]]</f>
        <v>13</v>
      </c>
    </row>
    <row r="6790" spans="1:14" x14ac:dyDescent="0.3">
      <c r="A6790" t="s">
        <v>44</v>
      </c>
      <c r="B6790" t="s">
        <v>76</v>
      </c>
      <c r="C6790">
        <v>2020</v>
      </c>
      <c r="D6790" s="3">
        <v>4</v>
      </c>
      <c r="E6790" s="3">
        <v>46462</v>
      </c>
      <c r="F6790" t="s">
        <v>13</v>
      </c>
      <c r="G6790" s="15">
        <f>IF(Table1[[#This Row],[Transmission]]="Manual", 0, 1)</f>
        <v>0</v>
      </c>
      <c r="H6790" t="s">
        <v>9472</v>
      </c>
      <c r="I6790" t="s">
        <v>14</v>
      </c>
      <c r="J6790" s="4">
        <v>45597</v>
      </c>
      <c r="K6790" t="s">
        <v>6102</v>
      </c>
      <c r="L6790" s="5">
        <v>709000</v>
      </c>
      <c r="M6790" s="28">
        <f t="shared" si="106"/>
        <v>709000</v>
      </c>
      <c r="N6790">
        <f>2025-Table1[[#This Row],[Year]]</f>
        <v>5</v>
      </c>
    </row>
    <row r="6791" spans="1:14" x14ac:dyDescent="0.3">
      <c r="A6791" t="s">
        <v>458</v>
      </c>
      <c r="B6791" t="s">
        <v>4004</v>
      </c>
      <c r="C6791">
        <v>2012</v>
      </c>
      <c r="D6791" s="3">
        <v>12</v>
      </c>
      <c r="E6791" s="3">
        <v>62538</v>
      </c>
      <c r="F6791" t="s">
        <v>13</v>
      </c>
      <c r="G6791" s="15">
        <f>IF(Table1[[#This Row],[Transmission]]="Manual", 0, 1)</f>
        <v>0</v>
      </c>
      <c r="H6791" t="s">
        <v>9475</v>
      </c>
      <c r="I6791" t="s">
        <v>2903</v>
      </c>
      <c r="J6791" s="4">
        <v>45597</v>
      </c>
      <c r="K6791" t="s">
        <v>6103</v>
      </c>
      <c r="L6791" s="5">
        <v>149999</v>
      </c>
      <c r="M6791" s="28">
        <f t="shared" si="106"/>
        <v>149999</v>
      </c>
      <c r="N6791">
        <f>2025-Table1[[#This Row],[Year]]</f>
        <v>13</v>
      </c>
    </row>
    <row r="6792" spans="1:14" x14ac:dyDescent="0.3">
      <c r="A6792" t="s">
        <v>11</v>
      </c>
      <c r="B6792" t="s">
        <v>797</v>
      </c>
      <c r="C6792">
        <v>2011</v>
      </c>
      <c r="D6792" s="3">
        <v>13</v>
      </c>
      <c r="E6792" s="3">
        <v>100000</v>
      </c>
      <c r="F6792" t="s">
        <v>13</v>
      </c>
      <c r="G6792" s="15">
        <f>IF(Table1[[#This Row],[Transmission]]="Manual", 0, 1)</f>
        <v>0</v>
      </c>
      <c r="H6792" t="s">
        <v>9475</v>
      </c>
      <c r="I6792" t="s">
        <v>2903</v>
      </c>
      <c r="J6792" s="4">
        <v>45597</v>
      </c>
      <c r="K6792" t="s">
        <v>6104</v>
      </c>
      <c r="L6792" s="5">
        <v>299000</v>
      </c>
      <c r="M6792" s="28">
        <f t="shared" si="106"/>
        <v>299000</v>
      </c>
      <c r="N6792">
        <f>2025-Table1[[#This Row],[Year]]</f>
        <v>14</v>
      </c>
    </row>
    <row r="6793" spans="1:14" x14ac:dyDescent="0.3">
      <c r="A6793" t="s">
        <v>21</v>
      </c>
      <c r="B6793" t="s">
        <v>476</v>
      </c>
      <c r="C6793">
        <v>2020</v>
      </c>
      <c r="D6793" s="3">
        <v>4</v>
      </c>
      <c r="E6793" s="3">
        <v>87000</v>
      </c>
      <c r="F6793" t="s">
        <v>13</v>
      </c>
      <c r="G6793" s="15">
        <f>IF(Table1[[#This Row],[Transmission]]="Manual", 0, 1)</f>
        <v>0</v>
      </c>
      <c r="H6793" t="s">
        <v>9475</v>
      </c>
      <c r="I6793" t="s">
        <v>2903</v>
      </c>
      <c r="J6793" s="4">
        <v>45597</v>
      </c>
      <c r="K6793" t="s">
        <v>6105</v>
      </c>
      <c r="L6793" s="5">
        <v>600000</v>
      </c>
      <c r="M6793" s="28">
        <f t="shared" si="106"/>
        <v>600000</v>
      </c>
      <c r="N6793">
        <f>2025-Table1[[#This Row],[Year]]</f>
        <v>5</v>
      </c>
    </row>
    <row r="6794" spans="1:14" x14ac:dyDescent="0.3">
      <c r="A6794" t="s">
        <v>21</v>
      </c>
      <c r="B6794" t="s">
        <v>68</v>
      </c>
      <c r="C6794">
        <v>2019</v>
      </c>
      <c r="D6794" s="3">
        <v>5</v>
      </c>
      <c r="E6794" s="3">
        <v>84000</v>
      </c>
      <c r="F6794" t="s">
        <v>13</v>
      </c>
      <c r="G6794" s="15">
        <f>IF(Table1[[#This Row],[Transmission]]="Manual", 0, 1)</f>
        <v>0</v>
      </c>
      <c r="H6794" t="s">
        <v>9475</v>
      </c>
      <c r="I6794" t="s">
        <v>2903</v>
      </c>
      <c r="J6794" s="4">
        <v>45597</v>
      </c>
      <c r="K6794" t="s">
        <v>4594</v>
      </c>
      <c r="L6794" s="5">
        <v>445000</v>
      </c>
      <c r="M6794" s="28">
        <f t="shared" si="106"/>
        <v>445000</v>
      </c>
      <c r="N6794">
        <f>2025-Table1[[#This Row],[Year]]</f>
        <v>6</v>
      </c>
    </row>
    <row r="6795" spans="1:14" x14ac:dyDescent="0.3">
      <c r="A6795" t="s">
        <v>21</v>
      </c>
      <c r="B6795" t="s">
        <v>49</v>
      </c>
      <c r="C6795">
        <v>2017</v>
      </c>
      <c r="D6795" s="3">
        <v>7</v>
      </c>
      <c r="E6795" s="3">
        <v>65000</v>
      </c>
      <c r="F6795" t="s">
        <v>13</v>
      </c>
      <c r="G6795" s="15">
        <f>IF(Table1[[#This Row],[Transmission]]="Manual", 0, 1)</f>
        <v>0</v>
      </c>
      <c r="H6795" t="s">
        <v>9475</v>
      </c>
      <c r="I6795" t="s">
        <v>2903</v>
      </c>
      <c r="J6795" s="4">
        <v>45597</v>
      </c>
      <c r="K6795" t="s">
        <v>4644</v>
      </c>
      <c r="L6795" s="5">
        <v>725000</v>
      </c>
      <c r="M6795" s="28">
        <f t="shared" si="106"/>
        <v>725000</v>
      </c>
      <c r="N6795">
        <f>2025-Table1[[#This Row],[Year]]</f>
        <v>8</v>
      </c>
    </row>
    <row r="6796" spans="1:14" x14ac:dyDescent="0.3">
      <c r="A6796" t="s">
        <v>44</v>
      </c>
      <c r="B6796" t="s">
        <v>133</v>
      </c>
      <c r="C6796">
        <v>2016</v>
      </c>
      <c r="D6796" s="3">
        <v>8</v>
      </c>
      <c r="E6796" s="3">
        <v>96000</v>
      </c>
      <c r="F6796" t="s">
        <v>13</v>
      </c>
      <c r="G6796" s="15">
        <f>IF(Table1[[#This Row],[Transmission]]="Manual", 0, 1)</f>
        <v>0</v>
      </c>
      <c r="H6796" t="s">
        <v>9475</v>
      </c>
      <c r="I6796" t="s">
        <v>2903</v>
      </c>
      <c r="J6796" s="4">
        <v>45597</v>
      </c>
      <c r="K6796" t="s">
        <v>6106</v>
      </c>
      <c r="L6796" s="5">
        <v>400000</v>
      </c>
      <c r="M6796" s="28">
        <f t="shared" si="106"/>
        <v>400000</v>
      </c>
      <c r="N6796">
        <f>2025-Table1[[#This Row],[Year]]</f>
        <v>9</v>
      </c>
    </row>
    <row r="6797" spans="1:14" x14ac:dyDescent="0.3">
      <c r="A6797" t="s">
        <v>11</v>
      </c>
      <c r="B6797" t="s">
        <v>12</v>
      </c>
      <c r="C6797">
        <v>2016</v>
      </c>
      <c r="D6797" s="3">
        <v>8</v>
      </c>
      <c r="E6797" s="3">
        <v>55000</v>
      </c>
      <c r="F6797" t="s">
        <v>25</v>
      </c>
      <c r="G6797" s="15">
        <f>IF(Table1[[#This Row],[Transmission]]="Manual", 0, 1)</f>
        <v>1</v>
      </c>
      <c r="H6797" t="s">
        <v>9475</v>
      </c>
      <c r="I6797" t="s">
        <v>2903</v>
      </c>
      <c r="J6797" s="4">
        <v>45597</v>
      </c>
      <c r="K6797" t="s">
        <v>6107</v>
      </c>
      <c r="L6797" s="5">
        <v>575000</v>
      </c>
      <c r="M6797" s="28">
        <f t="shared" si="106"/>
        <v>575000</v>
      </c>
      <c r="N6797">
        <f>2025-Table1[[#This Row],[Year]]</f>
        <v>9</v>
      </c>
    </row>
    <row r="6798" spans="1:14" x14ac:dyDescent="0.3">
      <c r="A6798" t="s">
        <v>21</v>
      </c>
      <c r="B6798" t="s">
        <v>39</v>
      </c>
      <c r="C6798">
        <v>2016</v>
      </c>
      <c r="D6798" s="3">
        <v>8</v>
      </c>
      <c r="E6798" s="3">
        <v>61620</v>
      </c>
      <c r="F6798" t="s">
        <v>13</v>
      </c>
      <c r="G6798" s="15">
        <f>IF(Table1[[#This Row],[Transmission]]="Manual", 0, 1)</f>
        <v>0</v>
      </c>
      <c r="H6798" t="s">
        <v>9472</v>
      </c>
      <c r="I6798" t="s">
        <v>17</v>
      </c>
      <c r="J6798" s="4">
        <v>45597</v>
      </c>
      <c r="K6798" t="s">
        <v>6108</v>
      </c>
      <c r="L6798" s="5">
        <v>465000</v>
      </c>
      <c r="M6798" s="28">
        <f t="shared" si="106"/>
        <v>465000</v>
      </c>
      <c r="N6798">
        <f>2025-Table1[[#This Row],[Year]]</f>
        <v>9</v>
      </c>
    </row>
    <row r="6799" spans="1:14" x14ac:dyDescent="0.3">
      <c r="A6799" t="s">
        <v>18</v>
      </c>
      <c r="B6799" t="s">
        <v>19</v>
      </c>
      <c r="C6799">
        <v>2013</v>
      </c>
      <c r="D6799" s="3">
        <v>11</v>
      </c>
      <c r="E6799" s="3">
        <v>44000</v>
      </c>
      <c r="F6799" t="s">
        <v>25</v>
      </c>
      <c r="G6799" s="15">
        <f>IF(Table1[[#This Row],[Transmission]]="Manual", 0, 1)</f>
        <v>1</v>
      </c>
      <c r="H6799" t="s">
        <v>9472</v>
      </c>
      <c r="I6799" t="s">
        <v>14</v>
      </c>
      <c r="J6799" s="4">
        <v>45597</v>
      </c>
      <c r="K6799" t="s">
        <v>5630</v>
      </c>
      <c r="L6799" s="5">
        <v>375000</v>
      </c>
      <c r="M6799" s="28">
        <f t="shared" si="106"/>
        <v>375000</v>
      </c>
      <c r="N6799">
        <f>2025-Table1[[#This Row],[Year]]</f>
        <v>12</v>
      </c>
    </row>
    <row r="6800" spans="1:14" x14ac:dyDescent="0.3">
      <c r="A6800" t="s">
        <v>21</v>
      </c>
      <c r="B6800" t="s">
        <v>49</v>
      </c>
      <c r="C6800">
        <v>2024</v>
      </c>
      <c r="D6800" s="3">
        <v>0</v>
      </c>
      <c r="E6800" s="3">
        <v>58000</v>
      </c>
      <c r="F6800" t="s">
        <v>25</v>
      </c>
      <c r="G6800" s="15">
        <f>IF(Table1[[#This Row],[Transmission]]="Manual", 0, 1)</f>
        <v>1</v>
      </c>
      <c r="H6800" t="s">
        <v>9472</v>
      </c>
      <c r="I6800" t="s">
        <v>2903</v>
      </c>
      <c r="J6800" s="4">
        <v>45597</v>
      </c>
      <c r="K6800" t="s">
        <v>6109</v>
      </c>
      <c r="L6800" s="5">
        <v>380000</v>
      </c>
      <c r="M6800" s="28">
        <f t="shared" si="106"/>
        <v>380000</v>
      </c>
      <c r="N6800">
        <f>2025-Table1[[#This Row],[Year]]</f>
        <v>1</v>
      </c>
    </row>
    <row r="6801" spans="1:14" x14ac:dyDescent="0.3">
      <c r="A6801" t="s">
        <v>61</v>
      </c>
      <c r="B6801" t="s">
        <v>62</v>
      </c>
      <c r="C6801">
        <v>2021</v>
      </c>
      <c r="D6801" s="3">
        <v>3</v>
      </c>
      <c r="E6801" s="3">
        <v>28000</v>
      </c>
      <c r="F6801" t="s">
        <v>13</v>
      </c>
      <c r="G6801" s="15">
        <f>IF(Table1[[#This Row],[Transmission]]="Manual", 0, 1)</f>
        <v>0</v>
      </c>
      <c r="H6801" t="s">
        <v>9475</v>
      </c>
      <c r="I6801" t="s">
        <v>14</v>
      </c>
      <c r="J6801" s="4">
        <v>45597</v>
      </c>
      <c r="K6801" t="s">
        <v>6110</v>
      </c>
      <c r="L6801" s="5">
        <v>375000</v>
      </c>
      <c r="M6801" s="28">
        <f t="shared" si="106"/>
        <v>375000</v>
      </c>
      <c r="N6801">
        <f>2025-Table1[[#This Row],[Year]]</f>
        <v>4</v>
      </c>
    </row>
    <row r="6802" spans="1:14" x14ac:dyDescent="0.3">
      <c r="A6802" t="s">
        <v>21</v>
      </c>
      <c r="B6802" t="s">
        <v>276</v>
      </c>
      <c r="C6802">
        <v>2018</v>
      </c>
      <c r="D6802" s="3">
        <v>6</v>
      </c>
      <c r="E6802" s="3">
        <v>94000</v>
      </c>
      <c r="F6802" t="s">
        <v>25</v>
      </c>
      <c r="G6802" s="15">
        <f>IF(Table1[[#This Row],[Transmission]]="Manual", 0, 1)</f>
        <v>1</v>
      </c>
      <c r="H6802" t="s">
        <v>9472</v>
      </c>
      <c r="I6802" t="s">
        <v>2903</v>
      </c>
      <c r="J6802" s="4">
        <v>45597</v>
      </c>
      <c r="K6802" t="s">
        <v>3297</v>
      </c>
      <c r="L6802" s="5">
        <v>290000</v>
      </c>
      <c r="M6802" s="28">
        <f t="shared" si="106"/>
        <v>290000</v>
      </c>
      <c r="N6802">
        <f>2025-Table1[[#This Row],[Year]]</f>
        <v>7</v>
      </c>
    </row>
    <row r="6803" spans="1:14" x14ac:dyDescent="0.3">
      <c r="A6803" t="s">
        <v>15</v>
      </c>
      <c r="B6803" t="s">
        <v>259</v>
      </c>
      <c r="C6803">
        <v>2020</v>
      </c>
      <c r="D6803" s="3">
        <v>4</v>
      </c>
      <c r="E6803" s="3">
        <v>84450</v>
      </c>
      <c r="F6803" t="s">
        <v>13</v>
      </c>
      <c r="G6803" s="15">
        <f>IF(Table1[[#This Row],[Transmission]]="Manual", 0, 1)</f>
        <v>0</v>
      </c>
      <c r="H6803" t="s">
        <v>9475</v>
      </c>
      <c r="I6803" t="s">
        <v>14</v>
      </c>
      <c r="J6803" s="4">
        <v>45597</v>
      </c>
      <c r="K6803" t="s">
        <v>6111</v>
      </c>
      <c r="L6803" s="5">
        <v>622000</v>
      </c>
      <c r="M6803" s="28">
        <f t="shared" si="106"/>
        <v>622000</v>
      </c>
      <c r="N6803">
        <f>2025-Table1[[#This Row],[Year]]</f>
        <v>5</v>
      </c>
    </row>
    <row r="6804" spans="1:14" x14ac:dyDescent="0.3">
      <c r="A6804" t="s">
        <v>44</v>
      </c>
      <c r="B6804" t="s">
        <v>89</v>
      </c>
      <c r="C6804">
        <v>2011</v>
      </c>
      <c r="D6804" s="3">
        <v>13</v>
      </c>
      <c r="E6804" s="3">
        <v>148000</v>
      </c>
      <c r="F6804" t="s">
        <v>25</v>
      </c>
      <c r="G6804" s="15">
        <f>IF(Table1[[#This Row],[Transmission]]="Manual", 0, 1)</f>
        <v>1</v>
      </c>
      <c r="H6804" t="s">
        <v>9475</v>
      </c>
      <c r="I6804" t="s">
        <v>14</v>
      </c>
      <c r="J6804" s="4">
        <v>45566</v>
      </c>
      <c r="K6804" t="s">
        <v>6112</v>
      </c>
      <c r="L6804" s="5">
        <v>290000</v>
      </c>
      <c r="M6804" s="28">
        <f t="shared" si="106"/>
        <v>290000</v>
      </c>
      <c r="N6804">
        <f>2025-Table1[[#This Row],[Year]]</f>
        <v>14</v>
      </c>
    </row>
    <row r="6805" spans="1:14" x14ac:dyDescent="0.3">
      <c r="A6805" t="s">
        <v>21</v>
      </c>
      <c r="B6805" t="s">
        <v>276</v>
      </c>
      <c r="C6805">
        <v>2017</v>
      </c>
      <c r="D6805" s="3">
        <v>7</v>
      </c>
      <c r="E6805" s="3">
        <v>90000</v>
      </c>
      <c r="F6805" t="s">
        <v>25</v>
      </c>
      <c r="G6805" s="15">
        <f>IF(Table1[[#This Row],[Transmission]]="Manual", 0, 1)</f>
        <v>1</v>
      </c>
      <c r="H6805" t="s">
        <v>9475</v>
      </c>
      <c r="I6805" t="s">
        <v>2903</v>
      </c>
      <c r="J6805" s="4">
        <v>45597</v>
      </c>
      <c r="K6805" t="s">
        <v>6113</v>
      </c>
      <c r="L6805" s="5">
        <v>195000</v>
      </c>
      <c r="M6805" s="28">
        <f t="shared" si="106"/>
        <v>195000</v>
      </c>
      <c r="N6805">
        <f>2025-Table1[[#This Row],[Year]]</f>
        <v>8</v>
      </c>
    </row>
    <row r="6806" spans="1:14" x14ac:dyDescent="0.3">
      <c r="A6806" t="s">
        <v>11</v>
      </c>
      <c r="B6806" t="s">
        <v>940</v>
      </c>
      <c r="C6806">
        <v>2015</v>
      </c>
      <c r="D6806" s="3">
        <v>9</v>
      </c>
      <c r="E6806" s="3">
        <v>20000</v>
      </c>
      <c r="F6806" t="s">
        <v>13</v>
      </c>
      <c r="G6806" s="15">
        <f>IF(Table1[[#This Row],[Transmission]]="Manual", 0, 1)</f>
        <v>0</v>
      </c>
      <c r="H6806" t="s">
        <v>9472</v>
      </c>
      <c r="I6806" t="s">
        <v>14</v>
      </c>
      <c r="J6806" s="4">
        <v>45597</v>
      </c>
      <c r="K6806" t="s">
        <v>6114</v>
      </c>
      <c r="L6806" s="5">
        <v>475000</v>
      </c>
      <c r="M6806" s="28">
        <f t="shared" si="106"/>
        <v>475000</v>
      </c>
      <c r="N6806">
        <f>2025-Table1[[#This Row],[Year]]</f>
        <v>10</v>
      </c>
    </row>
    <row r="6807" spans="1:14" x14ac:dyDescent="0.3">
      <c r="A6807" t="s">
        <v>44</v>
      </c>
      <c r="B6807" t="s">
        <v>405</v>
      </c>
      <c r="C6807">
        <v>2014</v>
      </c>
      <c r="D6807" s="3">
        <v>10</v>
      </c>
      <c r="E6807" s="3">
        <v>70900</v>
      </c>
      <c r="F6807" t="s">
        <v>13</v>
      </c>
      <c r="G6807" s="15">
        <f>IF(Table1[[#This Row],[Transmission]]="Manual", 0, 1)</f>
        <v>0</v>
      </c>
      <c r="H6807" t="s">
        <v>9472</v>
      </c>
      <c r="I6807" t="s">
        <v>2903</v>
      </c>
      <c r="J6807" s="4">
        <v>45597</v>
      </c>
      <c r="K6807" t="s">
        <v>6115</v>
      </c>
      <c r="L6807" s="5">
        <v>525000</v>
      </c>
      <c r="M6807" s="28">
        <f t="shared" si="106"/>
        <v>525000</v>
      </c>
      <c r="N6807">
        <f>2025-Table1[[#This Row],[Year]]</f>
        <v>11</v>
      </c>
    </row>
    <row r="6808" spans="1:14" x14ac:dyDescent="0.3">
      <c r="A6808" t="s">
        <v>18</v>
      </c>
      <c r="B6808" t="s">
        <v>19</v>
      </c>
      <c r="C6808">
        <v>2017</v>
      </c>
      <c r="D6808" s="3">
        <v>7</v>
      </c>
      <c r="E6808" s="3">
        <v>53000</v>
      </c>
      <c r="F6808" t="s">
        <v>25</v>
      </c>
      <c r="G6808" s="15">
        <f>IF(Table1[[#This Row],[Transmission]]="Manual", 0, 1)</f>
        <v>1</v>
      </c>
      <c r="H6808" t="s">
        <v>9475</v>
      </c>
      <c r="I6808" t="s">
        <v>14</v>
      </c>
      <c r="J6808" s="4">
        <v>45597</v>
      </c>
      <c r="K6808" t="s">
        <v>6116</v>
      </c>
      <c r="L6808" s="5">
        <v>489000</v>
      </c>
      <c r="M6808" s="28">
        <f t="shared" si="106"/>
        <v>489000</v>
      </c>
      <c r="N6808">
        <f>2025-Table1[[#This Row],[Year]]</f>
        <v>8</v>
      </c>
    </row>
    <row r="6809" spans="1:14" x14ac:dyDescent="0.3">
      <c r="A6809" t="s">
        <v>11</v>
      </c>
      <c r="B6809" t="s">
        <v>12</v>
      </c>
      <c r="C6809">
        <v>2012</v>
      </c>
      <c r="D6809" s="3">
        <v>12</v>
      </c>
      <c r="E6809" s="3">
        <v>78000</v>
      </c>
      <c r="F6809" t="s">
        <v>25</v>
      </c>
      <c r="G6809" s="15">
        <f>IF(Table1[[#This Row],[Transmission]]="Manual", 0, 1)</f>
        <v>1</v>
      </c>
      <c r="H6809" t="s">
        <v>9475</v>
      </c>
      <c r="I6809" t="s">
        <v>2903</v>
      </c>
      <c r="J6809" s="4">
        <v>45597</v>
      </c>
      <c r="K6809" t="s">
        <v>6075</v>
      </c>
      <c r="L6809" s="5">
        <v>285000</v>
      </c>
      <c r="M6809" s="28">
        <f t="shared" si="106"/>
        <v>285000</v>
      </c>
      <c r="N6809">
        <f>2025-Table1[[#This Row],[Year]]</f>
        <v>13</v>
      </c>
    </row>
    <row r="6810" spans="1:14" x14ac:dyDescent="0.3">
      <c r="A6810" t="s">
        <v>97</v>
      </c>
      <c r="B6810" t="s">
        <v>236</v>
      </c>
      <c r="C6810">
        <v>2016</v>
      </c>
      <c r="D6810" s="3">
        <v>8</v>
      </c>
      <c r="E6810" s="3">
        <v>50000</v>
      </c>
      <c r="F6810" t="s">
        <v>25</v>
      </c>
      <c r="G6810" s="15">
        <f>IF(Table1[[#This Row],[Transmission]]="Manual", 0, 1)</f>
        <v>1</v>
      </c>
      <c r="H6810" t="s">
        <v>9472</v>
      </c>
      <c r="I6810" t="s">
        <v>14</v>
      </c>
      <c r="J6810" s="4">
        <v>45597</v>
      </c>
      <c r="K6810" t="s">
        <v>6117</v>
      </c>
      <c r="L6810" s="5">
        <v>500000</v>
      </c>
      <c r="M6810" s="28">
        <f t="shared" si="106"/>
        <v>500000</v>
      </c>
      <c r="N6810">
        <f>2025-Table1[[#This Row],[Year]]</f>
        <v>9</v>
      </c>
    </row>
    <row r="6811" spans="1:14" x14ac:dyDescent="0.3">
      <c r="A6811" t="s">
        <v>21</v>
      </c>
      <c r="B6811" t="s">
        <v>111</v>
      </c>
      <c r="C6811">
        <v>2021</v>
      </c>
      <c r="D6811" s="3">
        <v>3</v>
      </c>
      <c r="E6811" s="3">
        <v>48000</v>
      </c>
      <c r="F6811" t="s">
        <v>13</v>
      </c>
      <c r="G6811" s="15">
        <f>IF(Table1[[#This Row],[Transmission]]="Manual", 0, 1)</f>
        <v>0</v>
      </c>
      <c r="H6811" t="s">
        <v>9475</v>
      </c>
      <c r="I6811" t="s">
        <v>2903</v>
      </c>
      <c r="J6811" s="4">
        <v>45597</v>
      </c>
      <c r="K6811" t="s">
        <v>6118</v>
      </c>
      <c r="L6811" s="5">
        <v>565000</v>
      </c>
      <c r="M6811" s="28">
        <f t="shared" si="106"/>
        <v>565000</v>
      </c>
      <c r="N6811">
        <f>2025-Table1[[#This Row],[Year]]</f>
        <v>4</v>
      </c>
    </row>
    <row r="6812" spans="1:14" x14ac:dyDescent="0.3">
      <c r="A6812" t="s">
        <v>113</v>
      </c>
      <c r="B6812" t="s">
        <v>174</v>
      </c>
      <c r="C6812">
        <v>2021</v>
      </c>
      <c r="D6812" s="3">
        <v>3</v>
      </c>
      <c r="E6812" s="3">
        <v>22000</v>
      </c>
      <c r="F6812" t="s">
        <v>25</v>
      </c>
      <c r="G6812" s="15">
        <f>IF(Table1[[#This Row],[Transmission]]="Manual", 0, 1)</f>
        <v>1</v>
      </c>
      <c r="H6812" t="s">
        <v>9472</v>
      </c>
      <c r="I6812" t="s">
        <v>14</v>
      </c>
      <c r="J6812" s="4">
        <v>45597</v>
      </c>
      <c r="K6812" t="s">
        <v>6119</v>
      </c>
      <c r="L6812" s="5">
        <v>1375000</v>
      </c>
      <c r="M6812" s="28">
        <f t="shared" si="106"/>
        <v>1375000</v>
      </c>
      <c r="N6812">
        <f>2025-Table1[[#This Row],[Year]]</f>
        <v>4</v>
      </c>
    </row>
    <row r="6813" spans="1:14" x14ac:dyDescent="0.3">
      <c r="A6813" t="s">
        <v>21</v>
      </c>
      <c r="B6813" t="s">
        <v>39</v>
      </c>
      <c r="C6813">
        <v>2015</v>
      </c>
      <c r="D6813" s="3">
        <v>9</v>
      </c>
      <c r="E6813" s="3">
        <v>59200</v>
      </c>
      <c r="F6813" t="s">
        <v>13</v>
      </c>
      <c r="G6813" s="15">
        <f>IF(Table1[[#This Row],[Transmission]]="Manual", 0, 1)</f>
        <v>0</v>
      </c>
      <c r="H6813" t="s">
        <v>9475</v>
      </c>
      <c r="I6813" t="s">
        <v>14</v>
      </c>
      <c r="J6813" s="4">
        <v>45597</v>
      </c>
      <c r="K6813" t="s">
        <v>1741</v>
      </c>
      <c r="L6813" s="5">
        <v>425000</v>
      </c>
      <c r="M6813" s="28">
        <f t="shared" si="106"/>
        <v>425000</v>
      </c>
      <c r="N6813">
        <f>2025-Table1[[#This Row],[Year]]</f>
        <v>10</v>
      </c>
    </row>
    <row r="6814" spans="1:14" x14ac:dyDescent="0.3">
      <c r="A6814" t="s">
        <v>113</v>
      </c>
      <c r="B6814" t="s">
        <v>181</v>
      </c>
      <c r="C6814">
        <v>2015</v>
      </c>
      <c r="D6814" s="3">
        <v>9</v>
      </c>
      <c r="E6814" s="3">
        <v>91000</v>
      </c>
      <c r="F6814" t="s">
        <v>13</v>
      </c>
      <c r="G6814" s="15">
        <f>IF(Table1[[#This Row],[Transmission]]="Manual", 0, 1)</f>
        <v>0</v>
      </c>
      <c r="H6814" t="s">
        <v>9475</v>
      </c>
      <c r="I6814" t="s">
        <v>17</v>
      </c>
      <c r="J6814" s="4">
        <v>45597</v>
      </c>
      <c r="K6814" t="s">
        <v>6120</v>
      </c>
      <c r="L6814" s="5">
        <v>380000</v>
      </c>
      <c r="M6814" s="28">
        <f t="shared" si="106"/>
        <v>380000</v>
      </c>
      <c r="N6814">
        <f>2025-Table1[[#This Row],[Year]]</f>
        <v>10</v>
      </c>
    </row>
    <row r="6815" spans="1:14" x14ac:dyDescent="0.3">
      <c r="A6815" t="s">
        <v>33</v>
      </c>
      <c r="B6815" t="s">
        <v>34</v>
      </c>
      <c r="C6815">
        <v>2020</v>
      </c>
      <c r="D6815" s="3">
        <v>4</v>
      </c>
      <c r="E6815" s="3">
        <v>51000</v>
      </c>
      <c r="F6815" t="s">
        <v>25</v>
      </c>
      <c r="G6815" s="15">
        <f>IF(Table1[[#This Row],[Transmission]]="Manual", 0, 1)</f>
        <v>1</v>
      </c>
      <c r="H6815" t="s">
        <v>9472</v>
      </c>
      <c r="I6815" t="s">
        <v>14</v>
      </c>
      <c r="J6815" s="4">
        <v>45597</v>
      </c>
      <c r="K6815" t="s">
        <v>6121</v>
      </c>
      <c r="L6815" s="5">
        <v>875000</v>
      </c>
      <c r="M6815" s="28">
        <f t="shared" si="106"/>
        <v>875000</v>
      </c>
      <c r="N6815">
        <f>2025-Table1[[#This Row],[Year]]</f>
        <v>5</v>
      </c>
    </row>
    <row r="6816" spans="1:14" x14ac:dyDescent="0.3">
      <c r="A6816" t="s">
        <v>21</v>
      </c>
      <c r="B6816" t="s">
        <v>111</v>
      </c>
      <c r="C6816">
        <v>2012</v>
      </c>
      <c r="D6816" s="3">
        <v>12</v>
      </c>
      <c r="E6816" s="3">
        <v>75000</v>
      </c>
      <c r="F6816" t="s">
        <v>13</v>
      </c>
      <c r="G6816" s="15">
        <f>IF(Table1[[#This Row],[Transmission]]="Manual", 0, 1)</f>
        <v>0</v>
      </c>
      <c r="H6816" t="s">
        <v>9472</v>
      </c>
      <c r="I6816" t="s">
        <v>2903</v>
      </c>
      <c r="J6816" s="4">
        <v>45597</v>
      </c>
      <c r="K6816" t="s">
        <v>4134</v>
      </c>
      <c r="L6816" s="5">
        <v>260000</v>
      </c>
      <c r="M6816" s="28">
        <f t="shared" si="106"/>
        <v>260000</v>
      </c>
      <c r="N6816">
        <f>2025-Table1[[#This Row],[Year]]</f>
        <v>13</v>
      </c>
    </row>
    <row r="6817" spans="1:14" x14ac:dyDescent="0.3">
      <c r="A6817" t="s">
        <v>44</v>
      </c>
      <c r="B6817" t="s">
        <v>89</v>
      </c>
      <c r="C6817">
        <v>2013</v>
      </c>
      <c r="D6817" s="3">
        <v>11</v>
      </c>
      <c r="E6817" s="3">
        <v>60000</v>
      </c>
      <c r="F6817" t="s">
        <v>13</v>
      </c>
      <c r="G6817" s="15">
        <f>IF(Table1[[#This Row],[Transmission]]="Manual", 0, 1)</f>
        <v>0</v>
      </c>
      <c r="H6817" t="s">
        <v>9475</v>
      </c>
      <c r="I6817" t="s">
        <v>14</v>
      </c>
      <c r="J6817" s="4">
        <v>45597</v>
      </c>
      <c r="K6817" t="s">
        <v>6122</v>
      </c>
      <c r="L6817" s="5">
        <v>350000</v>
      </c>
      <c r="M6817" s="28">
        <f t="shared" si="106"/>
        <v>350000</v>
      </c>
      <c r="N6817">
        <f>2025-Table1[[#This Row],[Year]]</f>
        <v>12</v>
      </c>
    </row>
    <row r="6818" spans="1:14" x14ac:dyDescent="0.3">
      <c r="A6818" t="s">
        <v>458</v>
      </c>
      <c r="B6818" t="s">
        <v>4985</v>
      </c>
      <c r="C6818">
        <v>2009</v>
      </c>
      <c r="D6818" s="3">
        <v>15</v>
      </c>
      <c r="E6818" s="3">
        <v>53000</v>
      </c>
      <c r="F6818" t="s">
        <v>25</v>
      </c>
      <c r="G6818" s="15">
        <f>IF(Table1[[#This Row],[Transmission]]="Manual", 0, 1)</f>
        <v>1</v>
      </c>
      <c r="H6818" t="s">
        <v>9472</v>
      </c>
      <c r="I6818" t="s">
        <v>2903</v>
      </c>
      <c r="J6818" s="4">
        <v>45597</v>
      </c>
      <c r="K6818" t="s">
        <v>6123</v>
      </c>
      <c r="L6818" s="5">
        <v>175000</v>
      </c>
      <c r="M6818" s="28">
        <f t="shared" si="106"/>
        <v>175000</v>
      </c>
      <c r="N6818">
        <f>2025-Table1[[#This Row],[Year]]</f>
        <v>16</v>
      </c>
    </row>
    <row r="6819" spans="1:14" x14ac:dyDescent="0.3">
      <c r="A6819" t="s">
        <v>61</v>
      </c>
      <c r="B6819" t="s">
        <v>62</v>
      </c>
      <c r="C6819">
        <v>2018</v>
      </c>
      <c r="D6819" s="3">
        <v>6</v>
      </c>
      <c r="E6819" s="3">
        <v>50743</v>
      </c>
      <c r="F6819" t="s">
        <v>13</v>
      </c>
      <c r="G6819" s="15">
        <f>IF(Table1[[#This Row],[Transmission]]="Manual", 0, 1)</f>
        <v>0</v>
      </c>
      <c r="H6819" t="s">
        <v>9472</v>
      </c>
      <c r="I6819" t="s">
        <v>14</v>
      </c>
      <c r="J6819" s="4">
        <v>45597</v>
      </c>
      <c r="K6819" t="s">
        <v>6124</v>
      </c>
      <c r="L6819" s="5">
        <v>316000</v>
      </c>
      <c r="M6819" s="28">
        <f t="shared" si="106"/>
        <v>316000</v>
      </c>
      <c r="N6819">
        <f>2025-Table1[[#This Row],[Year]]</f>
        <v>7</v>
      </c>
    </row>
    <row r="6820" spans="1:14" x14ac:dyDescent="0.3">
      <c r="A6820" t="s">
        <v>21</v>
      </c>
      <c r="B6820" t="s">
        <v>298</v>
      </c>
      <c r="C6820">
        <v>2010</v>
      </c>
      <c r="D6820" s="3">
        <v>14</v>
      </c>
      <c r="E6820" s="3">
        <v>89000</v>
      </c>
      <c r="F6820" t="s">
        <v>13</v>
      </c>
      <c r="G6820" s="15">
        <f>IF(Table1[[#This Row],[Transmission]]="Manual", 0, 1)</f>
        <v>0</v>
      </c>
      <c r="H6820" t="s">
        <v>9475</v>
      </c>
      <c r="I6820" t="s">
        <v>14</v>
      </c>
      <c r="J6820" s="4">
        <v>45597</v>
      </c>
      <c r="K6820" t="s">
        <v>6125</v>
      </c>
      <c r="L6820" s="5">
        <v>149000</v>
      </c>
      <c r="M6820" s="28">
        <f t="shared" si="106"/>
        <v>149000</v>
      </c>
      <c r="N6820">
        <f>2025-Table1[[#This Row],[Year]]</f>
        <v>15</v>
      </c>
    </row>
    <row r="6821" spans="1:14" x14ac:dyDescent="0.3">
      <c r="A6821" t="s">
        <v>15</v>
      </c>
      <c r="B6821" t="s">
        <v>55</v>
      </c>
      <c r="C6821">
        <v>2017</v>
      </c>
      <c r="D6821" s="3">
        <v>7</v>
      </c>
      <c r="E6821" s="3">
        <v>90000</v>
      </c>
      <c r="F6821" t="s">
        <v>25</v>
      </c>
      <c r="G6821" s="15">
        <f>IF(Table1[[#This Row],[Transmission]]="Manual", 0, 1)</f>
        <v>1</v>
      </c>
      <c r="H6821" t="s">
        <v>9472</v>
      </c>
      <c r="I6821" t="s">
        <v>14</v>
      </c>
      <c r="J6821" s="4">
        <v>45566</v>
      </c>
      <c r="K6821" t="s">
        <v>6126</v>
      </c>
      <c r="L6821" s="5">
        <v>1325000</v>
      </c>
      <c r="M6821" s="28">
        <f t="shared" si="106"/>
        <v>1325000</v>
      </c>
      <c r="N6821">
        <f>2025-Table1[[#This Row],[Year]]</f>
        <v>8</v>
      </c>
    </row>
    <row r="6822" spans="1:14" x14ac:dyDescent="0.3">
      <c r="A6822" t="s">
        <v>44</v>
      </c>
      <c r="B6822" t="s">
        <v>45</v>
      </c>
      <c r="C6822">
        <v>2018</v>
      </c>
      <c r="D6822" s="3">
        <v>6</v>
      </c>
      <c r="E6822" s="3">
        <v>52000</v>
      </c>
      <c r="F6822" t="s">
        <v>13</v>
      </c>
      <c r="G6822" s="15">
        <f>IF(Table1[[#This Row],[Transmission]]="Manual", 0, 1)</f>
        <v>0</v>
      </c>
      <c r="H6822" t="s">
        <v>9472</v>
      </c>
      <c r="I6822" t="s">
        <v>2903</v>
      </c>
      <c r="J6822" s="4">
        <v>45597</v>
      </c>
      <c r="K6822" t="s">
        <v>6127</v>
      </c>
      <c r="L6822" s="5">
        <v>511000</v>
      </c>
      <c r="M6822" s="28">
        <f t="shared" si="106"/>
        <v>511000</v>
      </c>
      <c r="N6822">
        <f>2025-Table1[[#This Row],[Year]]</f>
        <v>7</v>
      </c>
    </row>
    <row r="6823" spans="1:14" x14ac:dyDescent="0.3">
      <c r="A6823" t="s">
        <v>18</v>
      </c>
      <c r="B6823" t="s">
        <v>86</v>
      </c>
      <c r="C6823">
        <v>2014</v>
      </c>
      <c r="D6823" s="3">
        <v>10</v>
      </c>
      <c r="E6823" s="3">
        <v>60000</v>
      </c>
      <c r="F6823" t="s">
        <v>13</v>
      </c>
      <c r="G6823" s="15">
        <f>IF(Table1[[#This Row],[Transmission]]="Manual", 0, 1)</f>
        <v>0</v>
      </c>
      <c r="H6823" t="s">
        <v>9475</v>
      </c>
      <c r="I6823" t="s">
        <v>17</v>
      </c>
      <c r="J6823" s="4">
        <v>45597</v>
      </c>
      <c r="K6823" t="s">
        <v>2791</v>
      </c>
      <c r="L6823" s="5">
        <v>333000</v>
      </c>
      <c r="M6823" s="28">
        <f t="shared" si="106"/>
        <v>333000</v>
      </c>
      <c r="N6823">
        <f>2025-Table1[[#This Row],[Year]]</f>
        <v>11</v>
      </c>
    </row>
    <row r="6824" spans="1:14" x14ac:dyDescent="0.3">
      <c r="A6824" t="s">
        <v>101</v>
      </c>
      <c r="B6824" t="s">
        <v>190</v>
      </c>
      <c r="C6824">
        <v>2021</v>
      </c>
      <c r="D6824" s="3">
        <v>3</v>
      </c>
      <c r="E6824" s="3">
        <v>40000</v>
      </c>
      <c r="F6824" t="s">
        <v>13</v>
      </c>
      <c r="G6824" s="15">
        <f>IF(Table1[[#This Row],[Transmission]]="Manual", 0, 1)</f>
        <v>0</v>
      </c>
      <c r="H6824" t="s">
        <v>9475</v>
      </c>
      <c r="I6824" t="s">
        <v>17</v>
      </c>
      <c r="J6824" s="4">
        <v>45597</v>
      </c>
      <c r="K6824" t="s">
        <v>6128</v>
      </c>
      <c r="L6824" s="5">
        <v>1080000</v>
      </c>
      <c r="M6824" s="28">
        <f t="shared" si="106"/>
        <v>1080000</v>
      </c>
      <c r="N6824">
        <f>2025-Table1[[#This Row],[Year]]</f>
        <v>4</v>
      </c>
    </row>
    <row r="6825" spans="1:14" x14ac:dyDescent="0.3">
      <c r="A6825" t="s">
        <v>21</v>
      </c>
      <c r="B6825" t="s">
        <v>276</v>
      </c>
      <c r="C6825">
        <v>2008</v>
      </c>
      <c r="D6825" s="3">
        <v>16</v>
      </c>
      <c r="E6825" s="3">
        <v>87913</v>
      </c>
      <c r="F6825" t="s">
        <v>13</v>
      </c>
      <c r="G6825" s="15">
        <f>IF(Table1[[#This Row],[Transmission]]="Manual", 0, 1)</f>
        <v>0</v>
      </c>
      <c r="H6825" t="s">
        <v>9475</v>
      </c>
      <c r="I6825" t="s">
        <v>14</v>
      </c>
      <c r="J6825" s="4">
        <v>45597</v>
      </c>
      <c r="K6825" t="s">
        <v>6129</v>
      </c>
      <c r="L6825" s="5">
        <v>95000</v>
      </c>
      <c r="M6825" s="28">
        <f t="shared" si="106"/>
        <v>95000</v>
      </c>
      <c r="N6825">
        <f>2025-Table1[[#This Row],[Year]]</f>
        <v>17</v>
      </c>
    </row>
    <row r="6826" spans="1:14" x14ac:dyDescent="0.3">
      <c r="A6826" t="s">
        <v>21</v>
      </c>
      <c r="B6826" t="s">
        <v>39</v>
      </c>
      <c r="C6826">
        <v>2012</v>
      </c>
      <c r="D6826" s="3">
        <v>12</v>
      </c>
      <c r="E6826" s="3">
        <v>78850</v>
      </c>
      <c r="F6826" t="s">
        <v>25</v>
      </c>
      <c r="G6826" s="15">
        <f>IF(Table1[[#This Row],[Transmission]]="Manual", 0, 1)</f>
        <v>1</v>
      </c>
      <c r="H6826" t="s">
        <v>9475</v>
      </c>
      <c r="I6826" t="s">
        <v>2903</v>
      </c>
      <c r="J6826" s="4">
        <v>45597</v>
      </c>
      <c r="K6826" t="s">
        <v>6130</v>
      </c>
      <c r="L6826" s="5">
        <v>265000</v>
      </c>
      <c r="M6826" s="28">
        <f t="shared" si="106"/>
        <v>265000</v>
      </c>
      <c r="N6826">
        <f>2025-Table1[[#This Row],[Year]]</f>
        <v>13</v>
      </c>
    </row>
    <row r="6827" spans="1:14" x14ac:dyDescent="0.3">
      <c r="A6827" t="s">
        <v>21</v>
      </c>
      <c r="B6827" t="s">
        <v>49</v>
      </c>
      <c r="C6827">
        <v>2020</v>
      </c>
      <c r="D6827" s="3">
        <v>4</v>
      </c>
      <c r="E6827" s="3">
        <v>80000</v>
      </c>
      <c r="F6827" t="s">
        <v>13</v>
      </c>
      <c r="G6827" s="15">
        <f>IF(Table1[[#This Row],[Transmission]]="Manual", 0, 1)</f>
        <v>0</v>
      </c>
      <c r="H6827" t="s">
        <v>9472</v>
      </c>
      <c r="I6827" t="s">
        <v>2903</v>
      </c>
      <c r="J6827" s="4">
        <v>45597</v>
      </c>
      <c r="K6827" t="s">
        <v>6131</v>
      </c>
      <c r="L6827" s="5">
        <v>979999</v>
      </c>
      <c r="M6827" s="28">
        <f t="shared" si="106"/>
        <v>979999</v>
      </c>
      <c r="N6827">
        <f>2025-Table1[[#This Row],[Year]]</f>
        <v>5</v>
      </c>
    </row>
    <row r="6828" spans="1:14" x14ac:dyDescent="0.3">
      <c r="A6828" t="s">
        <v>21</v>
      </c>
      <c r="B6828" t="s">
        <v>111</v>
      </c>
      <c r="C6828">
        <v>2019</v>
      </c>
      <c r="D6828" s="3">
        <v>5</v>
      </c>
      <c r="E6828" s="3">
        <v>60000</v>
      </c>
      <c r="F6828" t="s">
        <v>25</v>
      </c>
      <c r="G6828" s="15">
        <f>IF(Table1[[#This Row],[Transmission]]="Manual", 0, 1)</f>
        <v>1</v>
      </c>
      <c r="H6828" t="s">
        <v>9472</v>
      </c>
      <c r="I6828" t="s">
        <v>2903</v>
      </c>
      <c r="J6828" s="4">
        <v>45566</v>
      </c>
      <c r="K6828" t="s">
        <v>206</v>
      </c>
      <c r="L6828" s="5">
        <v>270000</v>
      </c>
      <c r="M6828" s="28">
        <f t="shared" si="106"/>
        <v>270000</v>
      </c>
      <c r="N6828">
        <f>2025-Table1[[#This Row],[Year]]</f>
        <v>6</v>
      </c>
    </row>
    <row r="6829" spans="1:14" x14ac:dyDescent="0.3">
      <c r="A6829" t="s">
        <v>15</v>
      </c>
      <c r="B6829" t="s">
        <v>16</v>
      </c>
      <c r="C6829">
        <v>2015</v>
      </c>
      <c r="D6829" s="3">
        <v>9</v>
      </c>
      <c r="E6829" s="3">
        <v>132000</v>
      </c>
      <c r="F6829" t="s">
        <v>13</v>
      </c>
      <c r="G6829" s="15">
        <f>IF(Table1[[#This Row],[Transmission]]="Manual", 0, 1)</f>
        <v>0</v>
      </c>
      <c r="H6829" t="s">
        <v>9475</v>
      </c>
      <c r="I6829" t="s">
        <v>17</v>
      </c>
      <c r="J6829" s="4">
        <v>45597</v>
      </c>
      <c r="K6829" t="s">
        <v>6132</v>
      </c>
      <c r="L6829" s="5">
        <v>860000</v>
      </c>
      <c r="M6829" s="28">
        <f t="shared" si="106"/>
        <v>860000</v>
      </c>
      <c r="N6829">
        <f>2025-Table1[[#This Row],[Year]]</f>
        <v>10</v>
      </c>
    </row>
    <row r="6830" spans="1:14" x14ac:dyDescent="0.3">
      <c r="A6830" t="s">
        <v>21</v>
      </c>
      <c r="B6830" t="s">
        <v>68</v>
      </c>
      <c r="C6830">
        <v>2014</v>
      </c>
      <c r="D6830" s="3">
        <v>10</v>
      </c>
      <c r="E6830" s="3">
        <v>95000</v>
      </c>
      <c r="F6830" t="s">
        <v>25</v>
      </c>
      <c r="G6830" s="15">
        <f>IF(Table1[[#This Row],[Transmission]]="Manual", 0, 1)</f>
        <v>1</v>
      </c>
      <c r="H6830" t="s">
        <v>9475</v>
      </c>
      <c r="I6830" t="s">
        <v>14</v>
      </c>
      <c r="J6830" s="4">
        <v>45597</v>
      </c>
      <c r="K6830" t="s">
        <v>69</v>
      </c>
      <c r="L6830" s="5">
        <v>380000</v>
      </c>
      <c r="M6830" s="28">
        <f t="shared" si="106"/>
        <v>380000</v>
      </c>
      <c r="N6830">
        <f>2025-Table1[[#This Row],[Year]]</f>
        <v>11</v>
      </c>
    </row>
    <row r="6831" spans="1:14" x14ac:dyDescent="0.3">
      <c r="A6831" t="s">
        <v>21</v>
      </c>
      <c r="B6831" t="s">
        <v>39</v>
      </c>
      <c r="C6831">
        <v>2017</v>
      </c>
      <c r="D6831" s="3">
        <v>7</v>
      </c>
      <c r="E6831" s="3">
        <v>94000</v>
      </c>
      <c r="F6831" t="s">
        <v>13</v>
      </c>
      <c r="G6831" s="15">
        <f>IF(Table1[[#This Row],[Transmission]]="Manual", 0, 1)</f>
        <v>0</v>
      </c>
      <c r="H6831" t="s">
        <v>9475</v>
      </c>
      <c r="I6831" t="s">
        <v>2903</v>
      </c>
      <c r="J6831" s="4">
        <v>45597</v>
      </c>
      <c r="K6831" t="s">
        <v>1092</v>
      </c>
      <c r="L6831" s="5">
        <v>590000</v>
      </c>
      <c r="M6831" s="28">
        <f t="shared" si="106"/>
        <v>590000</v>
      </c>
      <c r="N6831">
        <f>2025-Table1[[#This Row],[Year]]</f>
        <v>8</v>
      </c>
    </row>
    <row r="6832" spans="1:14" x14ac:dyDescent="0.3">
      <c r="A6832" t="s">
        <v>15</v>
      </c>
      <c r="B6832" t="s">
        <v>588</v>
      </c>
      <c r="C6832">
        <v>2014</v>
      </c>
      <c r="D6832" s="3">
        <v>10</v>
      </c>
      <c r="E6832" s="3">
        <v>120000</v>
      </c>
      <c r="F6832" t="s">
        <v>25</v>
      </c>
      <c r="G6832" s="15">
        <f>IF(Table1[[#This Row],[Transmission]]="Manual", 0, 1)</f>
        <v>1</v>
      </c>
      <c r="H6832" t="s">
        <v>9475</v>
      </c>
      <c r="I6832" t="s">
        <v>2903</v>
      </c>
      <c r="J6832" s="4">
        <v>45597</v>
      </c>
      <c r="K6832" t="s">
        <v>6133</v>
      </c>
      <c r="L6832" s="5">
        <v>400000</v>
      </c>
      <c r="M6832" s="28">
        <f t="shared" si="106"/>
        <v>400000</v>
      </c>
      <c r="N6832">
        <f>2025-Table1[[#This Row],[Year]]</f>
        <v>11</v>
      </c>
    </row>
    <row r="6833" spans="1:14" x14ac:dyDescent="0.3">
      <c r="A6833" t="s">
        <v>33</v>
      </c>
      <c r="B6833" t="s">
        <v>2780</v>
      </c>
      <c r="C6833">
        <v>2020</v>
      </c>
      <c r="D6833" s="3">
        <v>4</v>
      </c>
      <c r="E6833" s="3">
        <v>41000</v>
      </c>
      <c r="F6833" t="s">
        <v>13</v>
      </c>
      <c r="G6833" s="15">
        <f>IF(Table1[[#This Row],[Transmission]]="Manual", 0, 1)</f>
        <v>0</v>
      </c>
      <c r="H6833" t="s">
        <v>9475</v>
      </c>
      <c r="I6833" t="s">
        <v>14</v>
      </c>
      <c r="J6833" s="4">
        <v>45597</v>
      </c>
      <c r="K6833" t="s">
        <v>6134</v>
      </c>
      <c r="L6833" s="5">
        <v>450000</v>
      </c>
      <c r="M6833" s="28">
        <f t="shared" si="106"/>
        <v>450000</v>
      </c>
      <c r="N6833">
        <f>2025-Table1[[#This Row],[Year]]</f>
        <v>5</v>
      </c>
    </row>
    <row r="6834" spans="1:14" x14ac:dyDescent="0.3">
      <c r="A6834" t="s">
        <v>113</v>
      </c>
      <c r="B6834" t="s">
        <v>121</v>
      </c>
      <c r="C6834">
        <v>2012</v>
      </c>
      <c r="D6834" s="3">
        <v>12</v>
      </c>
      <c r="E6834" s="3">
        <v>88500</v>
      </c>
      <c r="F6834" t="s">
        <v>13</v>
      </c>
      <c r="G6834" s="15">
        <f>IF(Table1[[#This Row],[Transmission]]="Manual", 0, 1)</f>
        <v>0</v>
      </c>
      <c r="H6834" t="s">
        <v>9475</v>
      </c>
      <c r="I6834" t="s">
        <v>17</v>
      </c>
      <c r="J6834" s="4">
        <v>45597</v>
      </c>
      <c r="K6834" t="s">
        <v>1390</v>
      </c>
      <c r="L6834" s="5">
        <v>485000</v>
      </c>
      <c r="M6834" s="28">
        <f t="shared" si="106"/>
        <v>485000</v>
      </c>
      <c r="N6834">
        <f>2025-Table1[[#This Row],[Year]]</f>
        <v>13</v>
      </c>
    </row>
    <row r="6835" spans="1:14" x14ac:dyDescent="0.3">
      <c r="A6835" t="s">
        <v>593</v>
      </c>
      <c r="B6835" t="s">
        <v>594</v>
      </c>
      <c r="C6835">
        <v>2015</v>
      </c>
      <c r="D6835" s="3">
        <v>9</v>
      </c>
      <c r="E6835" s="3">
        <v>87000</v>
      </c>
      <c r="F6835" t="s">
        <v>25</v>
      </c>
      <c r="G6835" s="15">
        <f>IF(Table1[[#This Row],[Transmission]]="Manual", 0, 1)</f>
        <v>1</v>
      </c>
      <c r="H6835" t="s">
        <v>9475</v>
      </c>
      <c r="I6835" t="s">
        <v>17</v>
      </c>
      <c r="J6835" s="4">
        <v>45597</v>
      </c>
      <c r="K6835" t="s">
        <v>5555</v>
      </c>
      <c r="L6835" s="5">
        <v>890000</v>
      </c>
      <c r="M6835" s="28">
        <f t="shared" si="106"/>
        <v>890000</v>
      </c>
      <c r="N6835">
        <f>2025-Table1[[#This Row],[Year]]</f>
        <v>10</v>
      </c>
    </row>
    <row r="6836" spans="1:14" x14ac:dyDescent="0.3">
      <c r="A6836" t="s">
        <v>21</v>
      </c>
      <c r="B6836" t="s">
        <v>24</v>
      </c>
      <c r="C6836">
        <v>2016</v>
      </c>
      <c r="D6836" s="3">
        <v>8</v>
      </c>
      <c r="E6836" s="3">
        <v>129000</v>
      </c>
      <c r="F6836" t="s">
        <v>13</v>
      </c>
      <c r="G6836" s="15">
        <f>IF(Table1[[#This Row],[Transmission]]="Manual", 0, 1)</f>
        <v>0</v>
      </c>
      <c r="H6836" t="s">
        <v>9472</v>
      </c>
      <c r="I6836" t="s">
        <v>17</v>
      </c>
      <c r="J6836" s="4">
        <v>45597</v>
      </c>
      <c r="K6836" t="s">
        <v>6135</v>
      </c>
      <c r="L6836" s="5">
        <v>625000</v>
      </c>
      <c r="M6836" s="28">
        <f t="shared" si="106"/>
        <v>625000</v>
      </c>
      <c r="N6836">
        <f>2025-Table1[[#This Row],[Year]]</f>
        <v>9</v>
      </c>
    </row>
    <row r="6837" spans="1:14" x14ac:dyDescent="0.3">
      <c r="A6837" t="s">
        <v>21</v>
      </c>
      <c r="B6837" t="s">
        <v>219</v>
      </c>
      <c r="C6837">
        <v>2011</v>
      </c>
      <c r="D6837" s="3">
        <v>13</v>
      </c>
      <c r="E6837" s="3">
        <v>45000</v>
      </c>
      <c r="F6837" t="s">
        <v>13</v>
      </c>
      <c r="G6837" s="15">
        <f>IF(Table1[[#This Row],[Transmission]]="Manual", 0, 1)</f>
        <v>0</v>
      </c>
      <c r="H6837" t="s">
        <v>9472</v>
      </c>
      <c r="I6837" t="s">
        <v>17</v>
      </c>
      <c r="J6837" s="4">
        <v>45597</v>
      </c>
      <c r="K6837" t="s">
        <v>6136</v>
      </c>
      <c r="L6837" s="5">
        <v>211000</v>
      </c>
      <c r="M6837" s="28">
        <f t="shared" si="106"/>
        <v>211000</v>
      </c>
      <c r="N6837">
        <f>2025-Table1[[#This Row],[Year]]</f>
        <v>14</v>
      </c>
    </row>
    <row r="6838" spans="1:14" x14ac:dyDescent="0.3">
      <c r="A6838" t="s">
        <v>33</v>
      </c>
      <c r="B6838" t="s">
        <v>34</v>
      </c>
      <c r="C6838">
        <v>2018</v>
      </c>
      <c r="D6838" s="3">
        <v>6</v>
      </c>
      <c r="E6838" s="3">
        <v>33650</v>
      </c>
      <c r="F6838" t="s">
        <v>25</v>
      </c>
      <c r="G6838" s="15">
        <f>IF(Table1[[#This Row],[Transmission]]="Manual", 0, 1)</f>
        <v>1</v>
      </c>
      <c r="H6838" t="s">
        <v>9472</v>
      </c>
      <c r="I6838" t="s">
        <v>2903</v>
      </c>
      <c r="J6838" s="4">
        <v>45597</v>
      </c>
      <c r="K6838" t="s">
        <v>3670</v>
      </c>
      <c r="L6838" s="5">
        <v>690000</v>
      </c>
      <c r="M6838" s="28">
        <f t="shared" si="106"/>
        <v>690000</v>
      </c>
      <c r="N6838">
        <f>2025-Table1[[#This Row],[Year]]</f>
        <v>7</v>
      </c>
    </row>
    <row r="6839" spans="1:14" x14ac:dyDescent="0.3">
      <c r="A6839" t="s">
        <v>21</v>
      </c>
      <c r="B6839" t="s">
        <v>111</v>
      </c>
      <c r="C6839">
        <v>2010</v>
      </c>
      <c r="D6839" s="3">
        <v>14</v>
      </c>
      <c r="E6839" s="3">
        <v>75198</v>
      </c>
      <c r="F6839" t="s">
        <v>13</v>
      </c>
      <c r="G6839" s="15">
        <f>IF(Table1[[#This Row],[Transmission]]="Manual", 0, 1)</f>
        <v>0</v>
      </c>
      <c r="H6839" t="s">
        <v>9472</v>
      </c>
      <c r="I6839" t="s">
        <v>14</v>
      </c>
      <c r="J6839" s="4">
        <v>45566</v>
      </c>
      <c r="K6839" t="s">
        <v>673</v>
      </c>
      <c r="L6839" s="5">
        <v>180000</v>
      </c>
      <c r="M6839" s="28">
        <f t="shared" si="106"/>
        <v>180000</v>
      </c>
      <c r="N6839">
        <f>2025-Table1[[#This Row],[Year]]</f>
        <v>15</v>
      </c>
    </row>
    <row r="6840" spans="1:14" x14ac:dyDescent="0.3">
      <c r="A6840" t="s">
        <v>21</v>
      </c>
      <c r="B6840" t="s">
        <v>24</v>
      </c>
      <c r="C6840">
        <v>2020</v>
      </c>
      <c r="D6840" s="3">
        <v>4</v>
      </c>
      <c r="E6840" s="3">
        <v>18100</v>
      </c>
      <c r="F6840" t="s">
        <v>13</v>
      </c>
      <c r="G6840" s="15">
        <f>IF(Table1[[#This Row],[Transmission]]="Manual", 0, 1)</f>
        <v>0</v>
      </c>
      <c r="H6840" t="s">
        <v>9472</v>
      </c>
      <c r="I6840" t="s">
        <v>14</v>
      </c>
      <c r="J6840" s="4">
        <v>45597</v>
      </c>
      <c r="K6840" t="s">
        <v>1045</v>
      </c>
      <c r="L6840" s="5">
        <v>650000</v>
      </c>
      <c r="M6840" s="28">
        <f t="shared" si="106"/>
        <v>650000</v>
      </c>
      <c r="N6840">
        <f>2025-Table1[[#This Row],[Year]]</f>
        <v>5</v>
      </c>
    </row>
    <row r="6841" spans="1:14" x14ac:dyDescent="0.3">
      <c r="A6841" t="s">
        <v>44</v>
      </c>
      <c r="B6841" t="s">
        <v>81</v>
      </c>
      <c r="C6841">
        <v>2022</v>
      </c>
      <c r="D6841" s="3">
        <v>2</v>
      </c>
      <c r="E6841" s="3">
        <v>41000</v>
      </c>
      <c r="F6841" t="s">
        <v>25</v>
      </c>
      <c r="G6841" s="15">
        <f>IF(Table1[[#This Row],[Transmission]]="Manual", 0, 1)</f>
        <v>1</v>
      </c>
      <c r="H6841" t="s">
        <v>9472</v>
      </c>
      <c r="I6841" t="s">
        <v>17</v>
      </c>
      <c r="J6841" s="4">
        <v>45597</v>
      </c>
      <c r="K6841" t="s">
        <v>6137</v>
      </c>
      <c r="L6841" s="5">
        <v>1575000</v>
      </c>
      <c r="M6841" s="28">
        <f t="shared" si="106"/>
        <v>1575000</v>
      </c>
      <c r="N6841">
        <f>2025-Table1[[#This Row],[Year]]</f>
        <v>3</v>
      </c>
    </row>
    <row r="6842" spans="1:14" x14ac:dyDescent="0.3">
      <c r="A6842" t="s">
        <v>113</v>
      </c>
      <c r="B6842" t="s">
        <v>396</v>
      </c>
      <c r="C6842">
        <v>2015</v>
      </c>
      <c r="D6842" s="3">
        <v>9</v>
      </c>
      <c r="E6842" s="3">
        <v>74749</v>
      </c>
      <c r="F6842" t="s">
        <v>13</v>
      </c>
      <c r="G6842" s="15">
        <f>IF(Table1[[#This Row],[Transmission]]="Manual", 0, 1)</f>
        <v>0</v>
      </c>
      <c r="H6842" t="s">
        <v>9472</v>
      </c>
      <c r="I6842" t="s">
        <v>17</v>
      </c>
      <c r="J6842" s="4">
        <v>45597</v>
      </c>
      <c r="K6842" t="s">
        <v>5437</v>
      </c>
      <c r="L6842" s="5">
        <v>661000</v>
      </c>
      <c r="M6842" s="28">
        <f t="shared" si="106"/>
        <v>661000</v>
      </c>
      <c r="N6842">
        <f>2025-Table1[[#This Row],[Year]]</f>
        <v>10</v>
      </c>
    </row>
    <row r="6843" spans="1:14" x14ac:dyDescent="0.3">
      <c r="A6843" t="s">
        <v>21</v>
      </c>
      <c r="B6843" t="s">
        <v>22</v>
      </c>
      <c r="C6843">
        <v>2011</v>
      </c>
      <c r="D6843" s="3">
        <v>13</v>
      </c>
      <c r="E6843" s="3">
        <v>79000</v>
      </c>
      <c r="F6843" t="s">
        <v>13</v>
      </c>
      <c r="G6843" s="15">
        <f>IF(Table1[[#This Row],[Transmission]]="Manual", 0, 1)</f>
        <v>0</v>
      </c>
      <c r="H6843" t="s">
        <v>9472</v>
      </c>
      <c r="I6843" t="s">
        <v>2903</v>
      </c>
      <c r="J6843" s="4">
        <v>45597</v>
      </c>
      <c r="K6843" t="s">
        <v>6138</v>
      </c>
      <c r="L6843" s="5">
        <v>270000</v>
      </c>
      <c r="M6843" s="28">
        <f t="shared" si="106"/>
        <v>270000</v>
      </c>
      <c r="N6843">
        <f>2025-Table1[[#This Row],[Year]]</f>
        <v>14</v>
      </c>
    </row>
    <row r="6844" spans="1:14" x14ac:dyDescent="0.3">
      <c r="A6844" t="s">
        <v>113</v>
      </c>
      <c r="B6844" t="s">
        <v>121</v>
      </c>
      <c r="C6844">
        <v>2015</v>
      </c>
      <c r="D6844" s="3">
        <v>9</v>
      </c>
      <c r="E6844" s="3">
        <v>55000</v>
      </c>
      <c r="F6844" t="s">
        <v>13</v>
      </c>
      <c r="G6844" s="15">
        <f>IF(Table1[[#This Row],[Transmission]]="Manual", 0, 1)</f>
        <v>0</v>
      </c>
      <c r="H6844" t="s">
        <v>9475</v>
      </c>
      <c r="I6844" t="s">
        <v>17</v>
      </c>
      <c r="J6844" s="4">
        <v>45597</v>
      </c>
      <c r="K6844" t="s">
        <v>831</v>
      </c>
      <c r="L6844" s="5">
        <v>749000</v>
      </c>
      <c r="M6844" s="28">
        <f t="shared" si="106"/>
        <v>749000</v>
      </c>
      <c r="N6844">
        <f>2025-Table1[[#This Row],[Year]]</f>
        <v>10</v>
      </c>
    </row>
    <row r="6845" spans="1:14" x14ac:dyDescent="0.3">
      <c r="A6845" t="s">
        <v>18</v>
      </c>
      <c r="B6845" t="s">
        <v>86</v>
      </c>
      <c r="C6845">
        <v>2013</v>
      </c>
      <c r="D6845" s="3">
        <v>11</v>
      </c>
      <c r="E6845" s="3">
        <v>69000</v>
      </c>
      <c r="F6845" t="s">
        <v>13</v>
      </c>
      <c r="G6845" s="15">
        <f>IF(Table1[[#This Row],[Transmission]]="Manual", 0, 1)</f>
        <v>0</v>
      </c>
      <c r="H6845" t="s">
        <v>9475</v>
      </c>
      <c r="I6845" t="s">
        <v>17</v>
      </c>
      <c r="J6845" s="4">
        <v>45566</v>
      </c>
      <c r="K6845" t="s">
        <v>6139</v>
      </c>
      <c r="L6845" s="5">
        <v>395000</v>
      </c>
      <c r="M6845" s="28">
        <f t="shared" si="106"/>
        <v>395000</v>
      </c>
      <c r="N6845">
        <f>2025-Table1[[#This Row],[Year]]</f>
        <v>12</v>
      </c>
    </row>
    <row r="6846" spans="1:14" x14ac:dyDescent="0.3">
      <c r="A6846" t="s">
        <v>44</v>
      </c>
      <c r="B6846" t="s">
        <v>133</v>
      </c>
      <c r="C6846">
        <v>2016</v>
      </c>
      <c r="D6846" s="3">
        <v>8</v>
      </c>
      <c r="E6846" s="3">
        <v>62000</v>
      </c>
      <c r="F6846" t="s">
        <v>25</v>
      </c>
      <c r="G6846" s="15">
        <f>IF(Table1[[#This Row],[Transmission]]="Manual", 0, 1)</f>
        <v>1</v>
      </c>
      <c r="H6846" t="s">
        <v>9475</v>
      </c>
      <c r="I6846" t="s">
        <v>2903</v>
      </c>
      <c r="J6846" s="4">
        <v>45597</v>
      </c>
      <c r="K6846" t="s">
        <v>3122</v>
      </c>
      <c r="L6846" s="5">
        <v>425000</v>
      </c>
      <c r="M6846" s="28">
        <f t="shared" si="106"/>
        <v>425000</v>
      </c>
      <c r="N6846">
        <f>2025-Table1[[#This Row],[Year]]</f>
        <v>9</v>
      </c>
    </row>
    <row r="6847" spans="1:14" x14ac:dyDescent="0.3">
      <c r="A6847" t="s">
        <v>11</v>
      </c>
      <c r="B6847" t="s">
        <v>185</v>
      </c>
      <c r="C6847">
        <v>2018</v>
      </c>
      <c r="D6847" s="3">
        <v>6</v>
      </c>
      <c r="E6847" s="3">
        <v>83568</v>
      </c>
      <c r="F6847" t="s">
        <v>13</v>
      </c>
      <c r="G6847" s="15">
        <f>IF(Table1[[#This Row],[Transmission]]="Manual", 0, 1)</f>
        <v>0</v>
      </c>
      <c r="H6847" t="s">
        <v>9475</v>
      </c>
      <c r="I6847" t="s">
        <v>17</v>
      </c>
      <c r="J6847" s="4">
        <v>45597</v>
      </c>
      <c r="K6847" t="s">
        <v>6140</v>
      </c>
      <c r="L6847" s="5">
        <v>850000</v>
      </c>
      <c r="M6847" s="28">
        <f t="shared" si="106"/>
        <v>850000</v>
      </c>
      <c r="N6847">
        <f>2025-Table1[[#This Row],[Year]]</f>
        <v>7</v>
      </c>
    </row>
    <row r="6848" spans="1:14" x14ac:dyDescent="0.3">
      <c r="A6848" t="s">
        <v>21</v>
      </c>
      <c r="B6848" t="s">
        <v>111</v>
      </c>
      <c r="C6848">
        <v>2019</v>
      </c>
      <c r="D6848" s="3">
        <v>5</v>
      </c>
      <c r="E6848" s="3">
        <v>60000</v>
      </c>
      <c r="F6848" t="s">
        <v>25</v>
      </c>
      <c r="G6848" s="15">
        <f>IF(Table1[[#This Row],[Transmission]]="Manual", 0, 1)</f>
        <v>1</v>
      </c>
      <c r="H6848" t="s">
        <v>9472</v>
      </c>
      <c r="I6848" t="s">
        <v>2903</v>
      </c>
      <c r="J6848" s="4">
        <v>45597</v>
      </c>
      <c r="K6848" t="s">
        <v>6141</v>
      </c>
      <c r="L6848" s="5">
        <v>540000</v>
      </c>
      <c r="M6848" s="28">
        <f t="shared" si="106"/>
        <v>540000</v>
      </c>
      <c r="N6848">
        <f>2025-Table1[[#This Row],[Year]]</f>
        <v>6</v>
      </c>
    </row>
    <row r="6849" spans="1:14" x14ac:dyDescent="0.3">
      <c r="A6849" t="s">
        <v>21</v>
      </c>
      <c r="B6849" t="s">
        <v>49</v>
      </c>
      <c r="C6849">
        <v>2012</v>
      </c>
      <c r="D6849" s="3">
        <v>12</v>
      </c>
      <c r="E6849" s="3">
        <v>110000</v>
      </c>
      <c r="F6849" t="s">
        <v>25</v>
      </c>
      <c r="G6849" s="15">
        <f>IF(Table1[[#This Row],[Transmission]]="Manual", 0, 1)</f>
        <v>1</v>
      </c>
      <c r="H6849" t="s">
        <v>9475</v>
      </c>
      <c r="I6849" t="s">
        <v>17</v>
      </c>
      <c r="J6849" s="4">
        <v>45597</v>
      </c>
      <c r="K6849" t="s">
        <v>6142</v>
      </c>
      <c r="L6849" s="5">
        <v>645000</v>
      </c>
      <c r="M6849" s="28">
        <f t="shared" si="106"/>
        <v>645000</v>
      </c>
      <c r="N6849">
        <f>2025-Table1[[#This Row],[Year]]</f>
        <v>13</v>
      </c>
    </row>
    <row r="6850" spans="1:14" x14ac:dyDescent="0.3">
      <c r="A6850" t="s">
        <v>21</v>
      </c>
      <c r="B6850" t="s">
        <v>22</v>
      </c>
      <c r="C6850">
        <v>2018</v>
      </c>
      <c r="D6850" s="3">
        <v>6</v>
      </c>
      <c r="E6850" s="3">
        <v>72000</v>
      </c>
      <c r="F6850" t="s">
        <v>13</v>
      </c>
      <c r="G6850" s="15">
        <f>IF(Table1[[#This Row],[Transmission]]="Manual", 0, 1)</f>
        <v>0</v>
      </c>
      <c r="H6850" t="s">
        <v>9472</v>
      </c>
      <c r="I6850" t="s">
        <v>2903</v>
      </c>
      <c r="J6850" s="4">
        <v>45597</v>
      </c>
      <c r="K6850" t="s">
        <v>6143</v>
      </c>
      <c r="L6850" s="5">
        <v>510000</v>
      </c>
      <c r="M6850" s="28">
        <f t="shared" si="106"/>
        <v>510000</v>
      </c>
      <c r="N6850">
        <f>2025-Table1[[#This Row],[Year]]</f>
        <v>7</v>
      </c>
    </row>
    <row r="6851" spans="1:14" x14ac:dyDescent="0.3">
      <c r="A6851" t="s">
        <v>21</v>
      </c>
      <c r="B6851" t="s">
        <v>382</v>
      </c>
      <c r="C6851">
        <v>2009</v>
      </c>
      <c r="D6851" s="3">
        <v>15</v>
      </c>
      <c r="E6851" s="3">
        <v>56000</v>
      </c>
      <c r="F6851" t="s">
        <v>13</v>
      </c>
      <c r="G6851" s="15">
        <f>IF(Table1[[#This Row],[Transmission]]="Manual", 0, 1)</f>
        <v>0</v>
      </c>
      <c r="H6851" t="s">
        <v>9475</v>
      </c>
      <c r="I6851" t="s">
        <v>14</v>
      </c>
      <c r="J6851" s="4">
        <v>45597</v>
      </c>
      <c r="K6851" t="s">
        <v>6144</v>
      </c>
      <c r="L6851" s="5">
        <v>255000</v>
      </c>
      <c r="M6851" s="28">
        <f t="shared" ref="M6851:M6914" si="107">VALUE(SUBSTITUTE(SUBSTITUTE(L6851,"₹"," "),",",""))</f>
        <v>255000</v>
      </c>
      <c r="N6851">
        <f>2025-Table1[[#This Row],[Year]]</f>
        <v>16</v>
      </c>
    </row>
    <row r="6852" spans="1:14" x14ac:dyDescent="0.3">
      <c r="A6852" t="s">
        <v>44</v>
      </c>
      <c r="B6852" t="s">
        <v>124</v>
      </c>
      <c r="C6852">
        <v>2010</v>
      </c>
      <c r="D6852" s="3">
        <v>14</v>
      </c>
      <c r="E6852" s="3">
        <v>35000</v>
      </c>
      <c r="F6852" t="s">
        <v>13</v>
      </c>
      <c r="G6852" s="15">
        <f>IF(Table1[[#This Row],[Transmission]]="Manual", 0, 1)</f>
        <v>0</v>
      </c>
      <c r="H6852" t="s">
        <v>9472</v>
      </c>
      <c r="I6852" t="s">
        <v>14</v>
      </c>
      <c r="J6852" s="4">
        <v>45597</v>
      </c>
      <c r="K6852" t="s">
        <v>6145</v>
      </c>
      <c r="L6852" s="5">
        <v>214999</v>
      </c>
      <c r="M6852" s="28">
        <f t="shared" si="107"/>
        <v>214999</v>
      </c>
      <c r="N6852">
        <f>2025-Table1[[#This Row],[Year]]</f>
        <v>15</v>
      </c>
    </row>
    <row r="6853" spans="1:14" x14ac:dyDescent="0.3">
      <c r="A6853" t="s">
        <v>11</v>
      </c>
      <c r="B6853" t="s">
        <v>940</v>
      </c>
      <c r="C6853">
        <v>2015</v>
      </c>
      <c r="D6853" s="3">
        <v>9</v>
      </c>
      <c r="E6853" s="3">
        <v>33500</v>
      </c>
      <c r="F6853" t="s">
        <v>13</v>
      </c>
      <c r="G6853" s="15">
        <f>IF(Table1[[#This Row],[Transmission]]="Manual", 0, 1)</f>
        <v>0</v>
      </c>
      <c r="H6853" t="s">
        <v>9472</v>
      </c>
      <c r="I6853" t="s">
        <v>2903</v>
      </c>
      <c r="J6853" s="4">
        <v>45597</v>
      </c>
      <c r="K6853" t="s">
        <v>6146</v>
      </c>
      <c r="L6853" s="5">
        <v>475000</v>
      </c>
      <c r="M6853" s="28">
        <f t="shared" si="107"/>
        <v>475000</v>
      </c>
      <c r="N6853">
        <f>2025-Table1[[#This Row],[Year]]</f>
        <v>10</v>
      </c>
    </row>
    <row r="6854" spans="1:14" x14ac:dyDescent="0.3">
      <c r="A6854" t="s">
        <v>21</v>
      </c>
      <c r="B6854" t="s">
        <v>24</v>
      </c>
      <c r="C6854">
        <v>2019</v>
      </c>
      <c r="D6854" s="3">
        <v>5</v>
      </c>
      <c r="E6854" s="3">
        <v>37000</v>
      </c>
      <c r="F6854" t="s">
        <v>25</v>
      </c>
      <c r="G6854" s="15">
        <f>IF(Table1[[#This Row],[Transmission]]="Manual", 0, 1)</f>
        <v>1</v>
      </c>
      <c r="H6854" t="s">
        <v>9475</v>
      </c>
      <c r="I6854" t="s">
        <v>14</v>
      </c>
      <c r="J6854" s="4">
        <v>45597</v>
      </c>
      <c r="K6854" t="s">
        <v>2922</v>
      </c>
      <c r="L6854" s="5">
        <v>750000</v>
      </c>
      <c r="M6854" s="28">
        <f t="shared" si="107"/>
        <v>750000</v>
      </c>
      <c r="N6854">
        <f>2025-Table1[[#This Row],[Year]]</f>
        <v>6</v>
      </c>
    </row>
    <row r="6855" spans="1:14" x14ac:dyDescent="0.3">
      <c r="A6855" t="s">
        <v>21</v>
      </c>
      <c r="B6855" t="s">
        <v>39</v>
      </c>
      <c r="C6855">
        <v>2016</v>
      </c>
      <c r="D6855" s="3">
        <v>8</v>
      </c>
      <c r="E6855" s="3">
        <v>70000</v>
      </c>
      <c r="F6855" t="s">
        <v>13</v>
      </c>
      <c r="G6855" s="15">
        <f>IF(Table1[[#This Row],[Transmission]]="Manual", 0, 1)</f>
        <v>0</v>
      </c>
      <c r="H6855" t="s">
        <v>9472</v>
      </c>
      <c r="I6855" t="s">
        <v>14</v>
      </c>
      <c r="J6855" s="4">
        <v>45597</v>
      </c>
      <c r="K6855" t="s">
        <v>6147</v>
      </c>
      <c r="L6855" s="5">
        <v>575000</v>
      </c>
      <c r="M6855" s="28">
        <f t="shared" si="107"/>
        <v>575000</v>
      </c>
      <c r="N6855">
        <f>2025-Table1[[#This Row],[Year]]</f>
        <v>9</v>
      </c>
    </row>
    <row r="6856" spans="1:14" x14ac:dyDescent="0.3">
      <c r="A6856" t="s">
        <v>97</v>
      </c>
      <c r="B6856" t="s">
        <v>897</v>
      </c>
      <c r="C6856">
        <v>2011</v>
      </c>
      <c r="D6856" s="3">
        <v>13</v>
      </c>
      <c r="E6856" s="3">
        <v>65000</v>
      </c>
      <c r="F6856" t="s">
        <v>25</v>
      </c>
      <c r="G6856" s="15">
        <f>IF(Table1[[#This Row],[Transmission]]="Manual", 0, 1)</f>
        <v>1</v>
      </c>
      <c r="H6856" t="s">
        <v>9472</v>
      </c>
      <c r="I6856" t="s">
        <v>17</v>
      </c>
      <c r="J6856" s="4">
        <v>45597</v>
      </c>
      <c r="K6856" t="s">
        <v>6148</v>
      </c>
      <c r="L6856" s="5">
        <v>515000</v>
      </c>
      <c r="M6856" s="28">
        <f t="shared" si="107"/>
        <v>515000</v>
      </c>
      <c r="N6856">
        <f>2025-Table1[[#This Row],[Year]]</f>
        <v>14</v>
      </c>
    </row>
    <row r="6857" spans="1:14" x14ac:dyDescent="0.3">
      <c r="A6857" t="s">
        <v>21</v>
      </c>
      <c r="B6857" t="s">
        <v>68</v>
      </c>
      <c r="C6857">
        <v>2018</v>
      </c>
      <c r="D6857" s="3">
        <v>6</v>
      </c>
      <c r="E6857" s="3">
        <v>53000</v>
      </c>
      <c r="F6857" t="s">
        <v>25</v>
      </c>
      <c r="G6857" s="15">
        <f>IF(Table1[[#This Row],[Transmission]]="Manual", 0, 1)</f>
        <v>1</v>
      </c>
      <c r="H6857" t="s">
        <v>9475</v>
      </c>
      <c r="I6857" t="s">
        <v>2903</v>
      </c>
      <c r="J6857" s="4">
        <v>45597</v>
      </c>
      <c r="K6857" t="s">
        <v>6150</v>
      </c>
      <c r="L6857" s="5">
        <v>525000</v>
      </c>
      <c r="M6857" s="28">
        <f t="shared" si="107"/>
        <v>525000</v>
      </c>
      <c r="N6857">
        <f>2025-Table1[[#This Row],[Year]]</f>
        <v>7</v>
      </c>
    </row>
    <row r="6858" spans="1:14" x14ac:dyDescent="0.3">
      <c r="A6858" t="s">
        <v>21</v>
      </c>
      <c r="B6858" t="s">
        <v>36</v>
      </c>
      <c r="C6858">
        <v>2015</v>
      </c>
      <c r="D6858" s="3">
        <v>9</v>
      </c>
      <c r="E6858" s="3">
        <v>72000</v>
      </c>
      <c r="F6858" t="s">
        <v>13</v>
      </c>
      <c r="G6858" s="15">
        <f>IF(Table1[[#This Row],[Transmission]]="Manual", 0, 1)</f>
        <v>0</v>
      </c>
      <c r="H6858" t="s">
        <v>9472</v>
      </c>
      <c r="I6858" t="s">
        <v>2903</v>
      </c>
      <c r="J6858" s="4">
        <v>45597</v>
      </c>
      <c r="K6858" t="s">
        <v>2907</v>
      </c>
      <c r="L6858" s="5">
        <v>265000</v>
      </c>
      <c r="M6858" s="28">
        <f t="shared" si="107"/>
        <v>265000</v>
      </c>
      <c r="N6858">
        <f>2025-Table1[[#This Row],[Year]]</f>
        <v>10</v>
      </c>
    </row>
    <row r="6859" spans="1:14" x14ac:dyDescent="0.3">
      <c r="A6859" t="s">
        <v>21</v>
      </c>
      <c r="B6859" t="s">
        <v>251</v>
      </c>
      <c r="C6859">
        <v>2017</v>
      </c>
      <c r="D6859" s="3">
        <v>7</v>
      </c>
      <c r="E6859" s="3">
        <v>76443</v>
      </c>
      <c r="F6859" t="s">
        <v>13</v>
      </c>
      <c r="G6859" s="15">
        <f>IF(Table1[[#This Row],[Transmission]]="Manual", 0, 1)</f>
        <v>0</v>
      </c>
      <c r="H6859" t="s">
        <v>9472</v>
      </c>
      <c r="I6859" t="s">
        <v>14</v>
      </c>
      <c r="J6859" s="4">
        <v>45597</v>
      </c>
      <c r="K6859" t="s">
        <v>6151</v>
      </c>
      <c r="L6859" s="5">
        <v>310000</v>
      </c>
      <c r="M6859" s="28">
        <f t="shared" si="107"/>
        <v>310000</v>
      </c>
      <c r="N6859">
        <f>2025-Table1[[#This Row],[Year]]</f>
        <v>8</v>
      </c>
    </row>
    <row r="6860" spans="1:14" x14ac:dyDescent="0.3">
      <c r="A6860" t="s">
        <v>21</v>
      </c>
      <c r="B6860" t="s">
        <v>131</v>
      </c>
      <c r="C6860">
        <v>2018</v>
      </c>
      <c r="D6860" s="3">
        <v>6</v>
      </c>
      <c r="E6860" s="3">
        <v>95000</v>
      </c>
      <c r="F6860" t="s">
        <v>25</v>
      </c>
      <c r="G6860" s="15">
        <f>IF(Table1[[#This Row],[Transmission]]="Manual", 0, 1)</f>
        <v>1</v>
      </c>
      <c r="H6860" t="s">
        <v>9475</v>
      </c>
      <c r="I6860" t="s">
        <v>2903</v>
      </c>
      <c r="J6860" s="4">
        <v>45597</v>
      </c>
      <c r="K6860" t="s">
        <v>6152</v>
      </c>
      <c r="L6860" s="5">
        <v>385000</v>
      </c>
      <c r="M6860" s="28">
        <f t="shared" si="107"/>
        <v>385000</v>
      </c>
      <c r="N6860">
        <f>2025-Table1[[#This Row],[Year]]</f>
        <v>7</v>
      </c>
    </row>
    <row r="6861" spans="1:14" x14ac:dyDescent="0.3">
      <c r="A6861" t="s">
        <v>15</v>
      </c>
      <c r="B6861" t="s">
        <v>1917</v>
      </c>
      <c r="C6861">
        <v>2021</v>
      </c>
      <c r="D6861" s="3">
        <v>3</v>
      </c>
      <c r="E6861" s="3">
        <v>30000</v>
      </c>
      <c r="F6861" t="s">
        <v>25</v>
      </c>
      <c r="G6861" s="15">
        <f>IF(Table1[[#This Row],[Transmission]]="Manual", 0, 1)</f>
        <v>1</v>
      </c>
      <c r="H6861" t="s">
        <v>9475</v>
      </c>
      <c r="I6861" t="s">
        <v>14</v>
      </c>
      <c r="J6861" s="4">
        <v>45597</v>
      </c>
      <c r="K6861" t="s">
        <v>6153</v>
      </c>
      <c r="L6861" s="5">
        <v>900000</v>
      </c>
      <c r="M6861" s="28">
        <f t="shared" si="107"/>
        <v>900000</v>
      </c>
      <c r="N6861">
        <f>2025-Table1[[#This Row],[Year]]</f>
        <v>4</v>
      </c>
    </row>
    <row r="6862" spans="1:14" x14ac:dyDescent="0.3">
      <c r="A6862" t="s">
        <v>21</v>
      </c>
      <c r="B6862" t="s">
        <v>231</v>
      </c>
      <c r="C6862">
        <v>2018</v>
      </c>
      <c r="D6862" s="3">
        <v>6</v>
      </c>
      <c r="E6862" s="3">
        <v>50450</v>
      </c>
      <c r="F6862" t="s">
        <v>13</v>
      </c>
      <c r="G6862" s="15">
        <f>IF(Table1[[#This Row],[Transmission]]="Manual", 0, 1)</f>
        <v>0</v>
      </c>
      <c r="H6862" t="s">
        <v>9472</v>
      </c>
      <c r="I6862" t="s">
        <v>2903</v>
      </c>
      <c r="J6862" s="4">
        <v>45597</v>
      </c>
      <c r="K6862" t="s">
        <v>6154</v>
      </c>
      <c r="L6862" s="5">
        <v>368000</v>
      </c>
      <c r="M6862" s="28">
        <f t="shared" si="107"/>
        <v>368000</v>
      </c>
      <c r="N6862">
        <f>2025-Table1[[#This Row],[Year]]</f>
        <v>7</v>
      </c>
    </row>
    <row r="6863" spans="1:14" x14ac:dyDescent="0.3">
      <c r="A6863" t="s">
        <v>11</v>
      </c>
      <c r="B6863" t="s">
        <v>12</v>
      </c>
      <c r="C6863">
        <v>2017</v>
      </c>
      <c r="D6863" s="3">
        <v>7</v>
      </c>
      <c r="E6863" s="3">
        <v>70000</v>
      </c>
      <c r="F6863" t="s">
        <v>25</v>
      </c>
      <c r="G6863" s="15">
        <f>IF(Table1[[#This Row],[Transmission]]="Manual", 0, 1)</f>
        <v>1</v>
      </c>
      <c r="H6863" t="s">
        <v>9475</v>
      </c>
      <c r="I6863" t="s">
        <v>14</v>
      </c>
      <c r="J6863" s="4">
        <v>45597</v>
      </c>
      <c r="K6863" t="s">
        <v>6155</v>
      </c>
      <c r="L6863" s="5">
        <v>640000</v>
      </c>
      <c r="M6863" s="28">
        <f t="shared" si="107"/>
        <v>640000</v>
      </c>
      <c r="N6863">
        <f>2025-Table1[[#This Row],[Year]]</f>
        <v>8</v>
      </c>
    </row>
    <row r="6864" spans="1:14" x14ac:dyDescent="0.3">
      <c r="A6864" t="s">
        <v>21</v>
      </c>
      <c r="B6864" t="s">
        <v>194</v>
      </c>
      <c r="C6864">
        <v>2015</v>
      </c>
      <c r="D6864" s="3">
        <v>9</v>
      </c>
      <c r="E6864" s="3">
        <v>111000</v>
      </c>
      <c r="F6864" t="s">
        <v>13</v>
      </c>
      <c r="G6864" s="15">
        <f>IF(Table1[[#This Row],[Transmission]]="Manual", 0, 1)</f>
        <v>0</v>
      </c>
      <c r="H6864" t="s">
        <v>9475</v>
      </c>
      <c r="I6864" t="s">
        <v>2903</v>
      </c>
      <c r="J6864" s="4">
        <v>45597</v>
      </c>
      <c r="K6864" t="s">
        <v>6156</v>
      </c>
      <c r="L6864" s="5">
        <v>300000</v>
      </c>
      <c r="M6864" s="28">
        <f t="shared" si="107"/>
        <v>300000</v>
      </c>
      <c r="N6864">
        <f>2025-Table1[[#This Row],[Year]]</f>
        <v>10</v>
      </c>
    </row>
    <row r="6865" spans="1:14" x14ac:dyDescent="0.3">
      <c r="A6865" t="s">
        <v>11</v>
      </c>
      <c r="B6865" t="s">
        <v>285</v>
      </c>
      <c r="C6865">
        <v>2020</v>
      </c>
      <c r="D6865" s="3">
        <v>4</v>
      </c>
      <c r="E6865" s="3">
        <v>34000</v>
      </c>
      <c r="F6865" t="s">
        <v>25</v>
      </c>
      <c r="G6865" s="15">
        <f>IF(Table1[[#This Row],[Transmission]]="Manual", 0, 1)</f>
        <v>1</v>
      </c>
      <c r="H6865" t="s">
        <v>9472</v>
      </c>
      <c r="I6865" t="s">
        <v>14</v>
      </c>
      <c r="J6865" s="4">
        <v>45597</v>
      </c>
      <c r="K6865" t="s">
        <v>6157</v>
      </c>
      <c r="L6865" s="5">
        <v>845000</v>
      </c>
      <c r="M6865" s="28">
        <f t="shared" si="107"/>
        <v>845000</v>
      </c>
      <c r="N6865">
        <f>2025-Table1[[#This Row],[Year]]</f>
        <v>5</v>
      </c>
    </row>
    <row r="6866" spans="1:14" x14ac:dyDescent="0.3">
      <c r="A6866" t="s">
        <v>44</v>
      </c>
      <c r="B6866" t="s">
        <v>399</v>
      </c>
      <c r="C6866">
        <v>2019</v>
      </c>
      <c r="D6866" s="3">
        <v>5</v>
      </c>
      <c r="E6866" s="3">
        <v>56000</v>
      </c>
      <c r="F6866" t="s">
        <v>25</v>
      </c>
      <c r="G6866" s="15">
        <f>IF(Table1[[#This Row],[Transmission]]="Manual", 0, 1)</f>
        <v>1</v>
      </c>
      <c r="H6866" t="s">
        <v>9472</v>
      </c>
      <c r="I6866" t="s">
        <v>2903</v>
      </c>
      <c r="J6866" s="4">
        <v>45597</v>
      </c>
      <c r="K6866" t="s">
        <v>6158</v>
      </c>
      <c r="L6866" s="5">
        <v>611000</v>
      </c>
      <c r="M6866" s="28">
        <f t="shared" si="107"/>
        <v>611000</v>
      </c>
      <c r="N6866">
        <f>2025-Table1[[#This Row],[Year]]</f>
        <v>6</v>
      </c>
    </row>
    <row r="6867" spans="1:14" x14ac:dyDescent="0.3">
      <c r="A6867" t="s">
        <v>38</v>
      </c>
      <c r="B6867" t="s">
        <v>145</v>
      </c>
      <c r="C6867">
        <v>2023</v>
      </c>
      <c r="D6867" s="3">
        <v>1</v>
      </c>
      <c r="E6867" s="3">
        <v>39000</v>
      </c>
      <c r="F6867" t="s">
        <v>13</v>
      </c>
      <c r="G6867" s="15">
        <f>IF(Table1[[#This Row],[Transmission]]="Manual", 0, 1)</f>
        <v>0</v>
      </c>
      <c r="H6867" t="s">
        <v>9472</v>
      </c>
      <c r="I6867" t="s">
        <v>14</v>
      </c>
      <c r="J6867" s="4">
        <v>45597</v>
      </c>
      <c r="K6867" t="s">
        <v>6159</v>
      </c>
      <c r="L6867" s="5">
        <v>865000</v>
      </c>
      <c r="M6867" s="28">
        <f t="shared" si="107"/>
        <v>865000</v>
      </c>
      <c r="N6867">
        <f>2025-Table1[[#This Row],[Year]]</f>
        <v>2</v>
      </c>
    </row>
    <row r="6868" spans="1:14" x14ac:dyDescent="0.3">
      <c r="A6868" t="s">
        <v>44</v>
      </c>
      <c r="B6868" t="s">
        <v>133</v>
      </c>
      <c r="C6868">
        <v>2019</v>
      </c>
      <c r="D6868" s="3">
        <v>5</v>
      </c>
      <c r="E6868" s="3">
        <v>43000</v>
      </c>
      <c r="F6868" t="s">
        <v>13</v>
      </c>
      <c r="G6868" s="15">
        <f>IF(Table1[[#This Row],[Transmission]]="Manual", 0, 1)</f>
        <v>0</v>
      </c>
      <c r="H6868" t="s">
        <v>9475</v>
      </c>
      <c r="I6868" t="s">
        <v>2903</v>
      </c>
      <c r="J6868" s="4">
        <v>45566</v>
      </c>
      <c r="K6868" t="s">
        <v>6160</v>
      </c>
      <c r="L6868" s="5">
        <v>485000</v>
      </c>
      <c r="M6868" s="28">
        <f t="shared" si="107"/>
        <v>485000</v>
      </c>
      <c r="N6868">
        <f>2025-Table1[[#This Row],[Year]]</f>
        <v>6</v>
      </c>
    </row>
    <row r="6869" spans="1:14" x14ac:dyDescent="0.3">
      <c r="A6869" t="s">
        <v>18</v>
      </c>
      <c r="B6869" t="s">
        <v>86</v>
      </c>
      <c r="C6869">
        <v>2014</v>
      </c>
      <c r="D6869" s="3">
        <v>10</v>
      </c>
      <c r="E6869" s="3">
        <v>71000</v>
      </c>
      <c r="F6869" t="s">
        <v>13</v>
      </c>
      <c r="G6869" s="15">
        <f>IF(Table1[[#This Row],[Transmission]]="Manual", 0, 1)</f>
        <v>0</v>
      </c>
      <c r="H6869" t="s">
        <v>9472</v>
      </c>
      <c r="I6869" t="s">
        <v>2903</v>
      </c>
      <c r="J6869" s="4">
        <v>45597</v>
      </c>
      <c r="K6869" t="s">
        <v>6161</v>
      </c>
      <c r="L6869" s="5">
        <v>329000</v>
      </c>
      <c r="M6869" s="28">
        <f t="shared" si="107"/>
        <v>329000</v>
      </c>
      <c r="N6869">
        <f>2025-Table1[[#This Row],[Year]]</f>
        <v>11</v>
      </c>
    </row>
    <row r="6870" spans="1:14" x14ac:dyDescent="0.3">
      <c r="A6870" t="s">
        <v>38</v>
      </c>
      <c r="B6870" t="s">
        <v>47</v>
      </c>
      <c r="C6870">
        <v>2022</v>
      </c>
      <c r="D6870" s="3">
        <v>2</v>
      </c>
      <c r="E6870" s="3">
        <v>22000</v>
      </c>
      <c r="F6870" t="s">
        <v>25</v>
      </c>
      <c r="G6870" s="15">
        <f>IF(Table1[[#This Row],[Transmission]]="Manual", 0, 1)</f>
        <v>1</v>
      </c>
      <c r="H6870" t="s">
        <v>9472</v>
      </c>
      <c r="I6870" t="s">
        <v>14</v>
      </c>
      <c r="J6870" s="4">
        <v>45597</v>
      </c>
      <c r="K6870" t="s">
        <v>938</v>
      </c>
      <c r="L6870" s="5">
        <v>1550000</v>
      </c>
      <c r="M6870" s="28">
        <f t="shared" si="107"/>
        <v>1550000</v>
      </c>
      <c r="N6870">
        <f>2025-Table1[[#This Row],[Year]]</f>
        <v>3</v>
      </c>
    </row>
    <row r="6871" spans="1:14" x14ac:dyDescent="0.3">
      <c r="A6871" t="s">
        <v>44</v>
      </c>
      <c r="B6871" t="s">
        <v>133</v>
      </c>
      <c r="C6871">
        <v>2020</v>
      </c>
      <c r="D6871" s="3">
        <v>4</v>
      </c>
      <c r="E6871" s="3">
        <v>50000</v>
      </c>
      <c r="F6871" t="s">
        <v>13</v>
      </c>
      <c r="G6871" s="15">
        <f>IF(Table1[[#This Row],[Transmission]]="Manual", 0, 1)</f>
        <v>0</v>
      </c>
      <c r="H6871" t="s">
        <v>9472</v>
      </c>
      <c r="I6871" t="s">
        <v>2903</v>
      </c>
      <c r="J6871" s="4">
        <v>45597</v>
      </c>
      <c r="K6871" t="s">
        <v>6162</v>
      </c>
      <c r="L6871" s="5">
        <v>550000</v>
      </c>
      <c r="M6871" s="28">
        <f t="shared" si="107"/>
        <v>550000</v>
      </c>
      <c r="N6871">
        <f>2025-Table1[[#This Row],[Year]]</f>
        <v>5</v>
      </c>
    </row>
    <row r="6872" spans="1:14" x14ac:dyDescent="0.3">
      <c r="A6872" t="s">
        <v>11</v>
      </c>
      <c r="B6872" t="s">
        <v>12</v>
      </c>
      <c r="C6872">
        <v>2016</v>
      </c>
      <c r="D6872" s="3">
        <v>8</v>
      </c>
      <c r="E6872" s="3">
        <v>93000</v>
      </c>
      <c r="F6872" t="s">
        <v>25</v>
      </c>
      <c r="G6872" s="15">
        <f>IF(Table1[[#This Row],[Transmission]]="Manual", 0, 1)</f>
        <v>1</v>
      </c>
      <c r="H6872" t="s">
        <v>9475</v>
      </c>
      <c r="I6872" t="s">
        <v>2903</v>
      </c>
      <c r="J6872" s="4">
        <v>45597</v>
      </c>
      <c r="K6872" t="s">
        <v>6163</v>
      </c>
      <c r="L6872" s="5">
        <v>615000</v>
      </c>
      <c r="M6872" s="28">
        <f t="shared" si="107"/>
        <v>615000</v>
      </c>
      <c r="N6872">
        <f>2025-Table1[[#This Row],[Year]]</f>
        <v>9</v>
      </c>
    </row>
    <row r="6873" spans="1:14" x14ac:dyDescent="0.3">
      <c r="A6873" t="s">
        <v>44</v>
      </c>
      <c r="B6873" t="s">
        <v>133</v>
      </c>
      <c r="C6873">
        <v>2015</v>
      </c>
      <c r="D6873" s="3">
        <v>9</v>
      </c>
      <c r="E6873" s="3">
        <v>58000</v>
      </c>
      <c r="F6873" t="s">
        <v>13</v>
      </c>
      <c r="G6873" s="15">
        <f>IF(Table1[[#This Row],[Transmission]]="Manual", 0, 1)</f>
        <v>0</v>
      </c>
      <c r="H6873" t="s">
        <v>9475</v>
      </c>
      <c r="I6873" t="s">
        <v>2903</v>
      </c>
      <c r="J6873" s="4">
        <v>45597</v>
      </c>
      <c r="K6873" t="s">
        <v>3523</v>
      </c>
      <c r="L6873" s="5">
        <v>315000</v>
      </c>
      <c r="M6873" s="28">
        <f t="shared" si="107"/>
        <v>315000</v>
      </c>
      <c r="N6873">
        <f>2025-Table1[[#This Row],[Year]]</f>
        <v>10</v>
      </c>
    </row>
    <row r="6874" spans="1:14" x14ac:dyDescent="0.3">
      <c r="A6874" t="s">
        <v>97</v>
      </c>
      <c r="B6874" t="s">
        <v>236</v>
      </c>
      <c r="C6874">
        <v>2015</v>
      </c>
      <c r="D6874" s="3">
        <v>9</v>
      </c>
      <c r="E6874" s="3">
        <v>110000</v>
      </c>
      <c r="F6874" t="s">
        <v>25</v>
      </c>
      <c r="G6874" s="15">
        <f>IF(Table1[[#This Row],[Transmission]]="Manual", 0, 1)</f>
        <v>1</v>
      </c>
      <c r="H6874" t="s">
        <v>9475</v>
      </c>
      <c r="I6874" t="s">
        <v>17</v>
      </c>
      <c r="J6874" s="4">
        <v>45597</v>
      </c>
      <c r="K6874" t="s">
        <v>6164</v>
      </c>
      <c r="L6874" s="5">
        <v>550000</v>
      </c>
      <c r="M6874" s="28">
        <f t="shared" si="107"/>
        <v>550000</v>
      </c>
      <c r="N6874">
        <f>2025-Table1[[#This Row],[Year]]</f>
        <v>10</v>
      </c>
    </row>
    <row r="6875" spans="1:14" x14ac:dyDescent="0.3">
      <c r="A6875" t="s">
        <v>61</v>
      </c>
      <c r="B6875" t="s">
        <v>1327</v>
      </c>
      <c r="C6875">
        <v>2022</v>
      </c>
      <c r="D6875" s="3">
        <v>2</v>
      </c>
      <c r="E6875" s="3">
        <v>25000</v>
      </c>
      <c r="F6875" t="s">
        <v>13</v>
      </c>
      <c r="G6875" s="15">
        <f>IF(Table1[[#This Row],[Transmission]]="Manual", 0, 1)</f>
        <v>0</v>
      </c>
      <c r="H6875" t="s">
        <v>9472</v>
      </c>
      <c r="I6875" t="s">
        <v>2903</v>
      </c>
      <c r="J6875" s="4">
        <v>45597</v>
      </c>
      <c r="K6875" t="s">
        <v>6165</v>
      </c>
      <c r="L6875" s="5">
        <v>600000</v>
      </c>
      <c r="M6875" s="28">
        <f t="shared" si="107"/>
        <v>600000</v>
      </c>
      <c r="N6875">
        <f>2025-Table1[[#This Row],[Year]]</f>
        <v>3</v>
      </c>
    </row>
    <row r="6876" spans="1:14" x14ac:dyDescent="0.3">
      <c r="A6876" t="s">
        <v>44</v>
      </c>
      <c r="B6876" t="s">
        <v>79</v>
      </c>
      <c r="C6876">
        <v>2019</v>
      </c>
      <c r="D6876" s="3">
        <v>5</v>
      </c>
      <c r="E6876" s="3">
        <v>98000</v>
      </c>
      <c r="F6876" t="s">
        <v>25</v>
      </c>
      <c r="G6876" s="15">
        <f>IF(Table1[[#This Row],[Transmission]]="Manual", 0, 1)</f>
        <v>1</v>
      </c>
      <c r="H6876" t="s">
        <v>9472</v>
      </c>
      <c r="I6876" t="s">
        <v>17</v>
      </c>
      <c r="J6876" s="4">
        <v>45597</v>
      </c>
      <c r="K6876" t="s">
        <v>6166</v>
      </c>
      <c r="L6876" s="5">
        <v>850000</v>
      </c>
      <c r="M6876" s="28">
        <f t="shared" si="107"/>
        <v>850000</v>
      </c>
      <c r="N6876">
        <f>2025-Table1[[#This Row],[Year]]</f>
        <v>6</v>
      </c>
    </row>
    <row r="6877" spans="1:14" x14ac:dyDescent="0.3">
      <c r="A6877" t="s">
        <v>58</v>
      </c>
      <c r="B6877" t="s">
        <v>373</v>
      </c>
      <c r="C6877">
        <v>2012</v>
      </c>
      <c r="D6877" s="3">
        <v>12</v>
      </c>
      <c r="E6877" s="3">
        <v>80000</v>
      </c>
      <c r="F6877" t="s">
        <v>25</v>
      </c>
      <c r="G6877" s="15">
        <f>IF(Table1[[#This Row],[Transmission]]="Manual", 0, 1)</f>
        <v>1</v>
      </c>
      <c r="H6877" t="s">
        <v>9472</v>
      </c>
      <c r="I6877" t="s">
        <v>17</v>
      </c>
      <c r="J6877" s="4">
        <v>45597</v>
      </c>
      <c r="K6877" t="s">
        <v>6167</v>
      </c>
      <c r="L6877" s="5">
        <v>1150000</v>
      </c>
      <c r="M6877" s="28">
        <f t="shared" si="107"/>
        <v>1150000</v>
      </c>
      <c r="N6877">
        <f>2025-Table1[[#This Row],[Year]]</f>
        <v>13</v>
      </c>
    </row>
    <row r="6878" spans="1:14" x14ac:dyDescent="0.3">
      <c r="A6878" t="s">
        <v>113</v>
      </c>
      <c r="B6878" t="s">
        <v>121</v>
      </c>
      <c r="C6878">
        <v>2018</v>
      </c>
      <c r="D6878" s="3">
        <v>6</v>
      </c>
      <c r="E6878" s="3">
        <v>100214</v>
      </c>
      <c r="F6878" t="s">
        <v>25</v>
      </c>
      <c r="G6878" s="15">
        <f>IF(Table1[[#This Row],[Transmission]]="Manual", 0, 1)</f>
        <v>1</v>
      </c>
      <c r="H6878" t="s">
        <v>9475</v>
      </c>
      <c r="I6878" t="s">
        <v>17</v>
      </c>
      <c r="J6878" s="4">
        <v>45597</v>
      </c>
      <c r="K6878" t="s">
        <v>6168</v>
      </c>
      <c r="L6878" s="5">
        <v>1183000</v>
      </c>
      <c r="M6878" s="28">
        <f t="shared" si="107"/>
        <v>1183000</v>
      </c>
      <c r="N6878">
        <f>2025-Table1[[#This Row],[Year]]</f>
        <v>7</v>
      </c>
    </row>
    <row r="6879" spans="1:14" x14ac:dyDescent="0.3">
      <c r="A6879" t="s">
        <v>21</v>
      </c>
      <c r="B6879" t="s">
        <v>68</v>
      </c>
      <c r="C6879">
        <v>2020</v>
      </c>
      <c r="D6879" s="3">
        <v>4</v>
      </c>
      <c r="E6879" s="3">
        <v>41000</v>
      </c>
      <c r="F6879" t="s">
        <v>25</v>
      </c>
      <c r="G6879" s="15">
        <f>IF(Table1[[#This Row],[Transmission]]="Manual", 0, 1)</f>
        <v>1</v>
      </c>
      <c r="H6879" t="s">
        <v>9475</v>
      </c>
      <c r="I6879" t="s">
        <v>2903</v>
      </c>
      <c r="J6879" s="4">
        <v>45597</v>
      </c>
      <c r="K6879" t="s">
        <v>6169</v>
      </c>
      <c r="L6879" s="5">
        <v>491000</v>
      </c>
      <c r="M6879" s="28">
        <f t="shared" si="107"/>
        <v>491000</v>
      </c>
      <c r="N6879">
        <f>2025-Table1[[#This Row],[Year]]</f>
        <v>5</v>
      </c>
    </row>
    <row r="6880" spans="1:14" x14ac:dyDescent="0.3">
      <c r="A6880" t="s">
        <v>11</v>
      </c>
      <c r="B6880" t="s">
        <v>12</v>
      </c>
      <c r="C6880">
        <v>2010</v>
      </c>
      <c r="D6880" s="3">
        <v>14</v>
      </c>
      <c r="E6880" s="3">
        <v>85000</v>
      </c>
      <c r="F6880" t="s">
        <v>25</v>
      </c>
      <c r="G6880" s="15">
        <f>IF(Table1[[#This Row],[Transmission]]="Manual", 0, 1)</f>
        <v>1</v>
      </c>
      <c r="H6880" t="s">
        <v>9475</v>
      </c>
      <c r="I6880" t="s">
        <v>2903</v>
      </c>
      <c r="J6880" s="4">
        <v>45597</v>
      </c>
      <c r="K6880" t="s">
        <v>899</v>
      </c>
      <c r="L6880" s="5">
        <v>190000</v>
      </c>
      <c r="M6880" s="28">
        <f t="shared" si="107"/>
        <v>190000</v>
      </c>
      <c r="N6880">
        <f>2025-Table1[[#This Row],[Year]]</f>
        <v>15</v>
      </c>
    </row>
    <row r="6881" spans="1:14" x14ac:dyDescent="0.3">
      <c r="A6881" t="s">
        <v>21</v>
      </c>
      <c r="B6881" t="s">
        <v>231</v>
      </c>
      <c r="C6881">
        <v>2015</v>
      </c>
      <c r="D6881" s="3">
        <v>9</v>
      </c>
      <c r="E6881" s="3">
        <v>85000</v>
      </c>
      <c r="F6881" t="s">
        <v>13</v>
      </c>
      <c r="G6881" s="15">
        <f>IF(Table1[[#This Row],[Transmission]]="Manual", 0, 1)</f>
        <v>0</v>
      </c>
      <c r="H6881" t="s">
        <v>9475</v>
      </c>
      <c r="I6881" t="s">
        <v>14</v>
      </c>
      <c r="J6881" s="4">
        <v>45597</v>
      </c>
      <c r="K6881" t="s">
        <v>5859</v>
      </c>
      <c r="L6881" s="5">
        <v>180000</v>
      </c>
      <c r="M6881" s="28">
        <f t="shared" si="107"/>
        <v>180000</v>
      </c>
      <c r="N6881">
        <f>2025-Table1[[#This Row],[Year]]</f>
        <v>10</v>
      </c>
    </row>
    <row r="6882" spans="1:14" x14ac:dyDescent="0.3">
      <c r="A6882" t="s">
        <v>21</v>
      </c>
      <c r="B6882" t="s">
        <v>49</v>
      </c>
      <c r="C6882">
        <v>2019</v>
      </c>
      <c r="D6882" s="3">
        <v>5</v>
      </c>
      <c r="E6882" s="3">
        <v>22600</v>
      </c>
      <c r="F6882" t="s">
        <v>13</v>
      </c>
      <c r="G6882" s="15">
        <f>IF(Table1[[#This Row],[Transmission]]="Manual", 0, 1)</f>
        <v>0</v>
      </c>
      <c r="H6882" t="s">
        <v>9475</v>
      </c>
      <c r="I6882" t="s">
        <v>2903</v>
      </c>
      <c r="J6882" s="4">
        <v>45597</v>
      </c>
      <c r="K6882" t="s">
        <v>3596</v>
      </c>
      <c r="L6882" s="5">
        <v>975000</v>
      </c>
      <c r="M6882" s="28">
        <f t="shared" si="107"/>
        <v>975000</v>
      </c>
      <c r="N6882">
        <f>2025-Table1[[#This Row],[Year]]</f>
        <v>6</v>
      </c>
    </row>
    <row r="6883" spans="1:14" x14ac:dyDescent="0.3">
      <c r="A6883" t="s">
        <v>44</v>
      </c>
      <c r="B6883" t="s">
        <v>79</v>
      </c>
      <c r="C6883">
        <v>2023</v>
      </c>
      <c r="D6883" s="3">
        <v>1</v>
      </c>
      <c r="E6883" s="3">
        <v>27000</v>
      </c>
      <c r="F6883" t="s">
        <v>13</v>
      </c>
      <c r="G6883" s="15">
        <f>IF(Table1[[#This Row],[Transmission]]="Manual", 0, 1)</f>
        <v>0</v>
      </c>
      <c r="H6883" t="s">
        <v>9472</v>
      </c>
      <c r="I6883" t="s">
        <v>14</v>
      </c>
      <c r="J6883" s="4">
        <v>45597</v>
      </c>
      <c r="K6883" t="s">
        <v>6170</v>
      </c>
      <c r="L6883" s="5">
        <v>1425000</v>
      </c>
      <c r="M6883" s="28">
        <f t="shared" si="107"/>
        <v>1425000</v>
      </c>
      <c r="N6883">
        <f>2025-Table1[[#This Row],[Year]]</f>
        <v>2</v>
      </c>
    </row>
    <row r="6884" spans="1:14" x14ac:dyDescent="0.3">
      <c r="A6884" t="s">
        <v>11</v>
      </c>
      <c r="B6884" t="s">
        <v>285</v>
      </c>
      <c r="C6884">
        <v>2014</v>
      </c>
      <c r="D6884" s="3">
        <v>10</v>
      </c>
      <c r="E6884" s="3">
        <v>61472</v>
      </c>
      <c r="F6884" t="s">
        <v>13</v>
      </c>
      <c r="G6884" s="15">
        <f>IF(Table1[[#This Row],[Transmission]]="Manual", 0, 1)</f>
        <v>0</v>
      </c>
      <c r="H6884" t="s">
        <v>9475</v>
      </c>
      <c r="I6884" t="s">
        <v>14</v>
      </c>
      <c r="J6884" s="4">
        <v>45597</v>
      </c>
      <c r="K6884" t="s">
        <v>6171</v>
      </c>
      <c r="L6884" s="5">
        <v>249000</v>
      </c>
      <c r="M6884" s="28">
        <f t="shared" si="107"/>
        <v>249000</v>
      </c>
      <c r="N6884">
        <f>2025-Table1[[#This Row],[Year]]</f>
        <v>11</v>
      </c>
    </row>
    <row r="6885" spans="1:14" x14ac:dyDescent="0.3">
      <c r="A6885" t="s">
        <v>101</v>
      </c>
      <c r="B6885" t="s">
        <v>337</v>
      </c>
      <c r="C6885">
        <v>2020</v>
      </c>
      <c r="D6885" s="3">
        <v>4</v>
      </c>
      <c r="E6885" s="3">
        <v>26000</v>
      </c>
      <c r="F6885" t="s">
        <v>13</v>
      </c>
      <c r="G6885" s="15">
        <f>IF(Table1[[#This Row],[Transmission]]="Manual", 0, 1)</f>
        <v>0</v>
      </c>
      <c r="H6885" t="s">
        <v>9475</v>
      </c>
      <c r="I6885" t="s">
        <v>14</v>
      </c>
      <c r="J6885" s="4">
        <v>45505</v>
      </c>
      <c r="K6885" t="s">
        <v>6172</v>
      </c>
      <c r="L6885" s="5">
        <v>445000</v>
      </c>
      <c r="M6885" s="28">
        <f t="shared" si="107"/>
        <v>445000</v>
      </c>
      <c r="N6885">
        <f>2025-Table1[[#This Row],[Year]]</f>
        <v>5</v>
      </c>
    </row>
    <row r="6886" spans="1:14" x14ac:dyDescent="0.3">
      <c r="A6886" t="s">
        <v>61</v>
      </c>
      <c r="B6886" t="s">
        <v>62</v>
      </c>
      <c r="C6886">
        <v>2017</v>
      </c>
      <c r="D6886" s="3">
        <v>7</v>
      </c>
      <c r="E6886" s="3">
        <v>44000</v>
      </c>
      <c r="F6886" t="s">
        <v>13</v>
      </c>
      <c r="G6886" s="15">
        <f>IF(Table1[[#This Row],[Transmission]]="Manual", 0, 1)</f>
        <v>0</v>
      </c>
      <c r="H6886" t="s">
        <v>9472</v>
      </c>
      <c r="I6886" t="s">
        <v>14</v>
      </c>
      <c r="J6886" s="4">
        <v>45597</v>
      </c>
      <c r="K6886" t="s">
        <v>1904</v>
      </c>
      <c r="L6886" s="5">
        <v>295000</v>
      </c>
      <c r="M6886" s="28">
        <f t="shared" si="107"/>
        <v>295000</v>
      </c>
      <c r="N6886">
        <f>2025-Table1[[#This Row],[Year]]</f>
        <v>8</v>
      </c>
    </row>
    <row r="6887" spans="1:14" x14ac:dyDescent="0.3">
      <c r="A6887" t="s">
        <v>21</v>
      </c>
      <c r="B6887" t="s">
        <v>22</v>
      </c>
      <c r="C6887">
        <v>2022</v>
      </c>
      <c r="D6887" s="3">
        <v>2</v>
      </c>
      <c r="E6887" s="3">
        <v>23000</v>
      </c>
      <c r="F6887" t="s">
        <v>13</v>
      </c>
      <c r="G6887" s="15">
        <f>IF(Table1[[#This Row],[Transmission]]="Manual", 0, 1)</f>
        <v>0</v>
      </c>
      <c r="H6887" t="s">
        <v>9472</v>
      </c>
      <c r="I6887" t="s">
        <v>14</v>
      </c>
      <c r="J6887" s="4">
        <v>45597</v>
      </c>
      <c r="K6887" t="s">
        <v>1906</v>
      </c>
      <c r="L6887" s="5">
        <v>675000</v>
      </c>
      <c r="M6887" s="28">
        <f t="shared" si="107"/>
        <v>675000</v>
      </c>
      <c r="N6887">
        <f>2025-Table1[[#This Row],[Year]]</f>
        <v>3</v>
      </c>
    </row>
    <row r="6888" spans="1:14" x14ac:dyDescent="0.3">
      <c r="A6888" t="s">
        <v>27</v>
      </c>
      <c r="B6888" t="s">
        <v>360</v>
      </c>
      <c r="C6888">
        <v>2013</v>
      </c>
      <c r="D6888" s="3">
        <v>11</v>
      </c>
      <c r="E6888" s="3">
        <v>54000</v>
      </c>
      <c r="F6888" t="s">
        <v>25</v>
      </c>
      <c r="G6888" s="15">
        <f>IF(Table1[[#This Row],[Transmission]]="Manual", 0, 1)</f>
        <v>1</v>
      </c>
      <c r="H6888" t="s">
        <v>9472</v>
      </c>
      <c r="I6888" t="s">
        <v>17</v>
      </c>
      <c r="J6888" s="4">
        <v>45597</v>
      </c>
      <c r="K6888" t="s">
        <v>6173</v>
      </c>
      <c r="L6888" s="5">
        <v>1295000</v>
      </c>
      <c r="M6888" s="28">
        <f t="shared" si="107"/>
        <v>1295000</v>
      </c>
      <c r="N6888">
        <f>2025-Table1[[#This Row],[Year]]</f>
        <v>12</v>
      </c>
    </row>
    <row r="6889" spans="1:14" x14ac:dyDescent="0.3">
      <c r="A6889" t="s">
        <v>11</v>
      </c>
      <c r="B6889" t="s">
        <v>285</v>
      </c>
      <c r="C6889">
        <v>2016</v>
      </c>
      <c r="D6889" s="3">
        <v>8</v>
      </c>
      <c r="E6889" s="3">
        <v>63000</v>
      </c>
      <c r="F6889" t="s">
        <v>13</v>
      </c>
      <c r="G6889" s="15">
        <f>IF(Table1[[#This Row],[Transmission]]="Manual", 0, 1)</f>
        <v>0</v>
      </c>
      <c r="H6889" t="s">
        <v>9475</v>
      </c>
      <c r="I6889" t="s">
        <v>17</v>
      </c>
      <c r="J6889" s="4">
        <v>45597</v>
      </c>
      <c r="K6889" t="s">
        <v>3514</v>
      </c>
      <c r="L6889" s="5">
        <v>515000</v>
      </c>
      <c r="M6889" s="28">
        <f t="shared" si="107"/>
        <v>515000</v>
      </c>
      <c r="N6889">
        <f>2025-Table1[[#This Row],[Year]]</f>
        <v>9</v>
      </c>
    </row>
    <row r="6890" spans="1:14" x14ac:dyDescent="0.3">
      <c r="A6890" t="s">
        <v>18</v>
      </c>
      <c r="B6890" t="s">
        <v>516</v>
      </c>
      <c r="C6890">
        <v>2018</v>
      </c>
      <c r="D6890" s="3">
        <v>6</v>
      </c>
      <c r="E6890" s="3">
        <v>85000</v>
      </c>
      <c r="F6890" t="s">
        <v>13</v>
      </c>
      <c r="G6890" s="15">
        <f>IF(Table1[[#This Row],[Transmission]]="Manual", 0, 1)</f>
        <v>0</v>
      </c>
      <c r="H6890" t="s">
        <v>9472</v>
      </c>
      <c r="I6890" t="s">
        <v>17</v>
      </c>
      <c r="J6890" s="4">
        <v>45597</v>
      </c>
      <c r="K6890" t="s">
        <v>5608</v>
      </c>
      <c r="L6890" s="5">
        <v>475000</v>
      </c>
      <c r="M6890" s="28">
        <f t="shared" si="107"/>
        <v>475000</v>
      </c>
      <c r="N6890">
        <f>2025-Table1[[#This Row],[Year]]</f>
        <v>7</v>
      </c>
    </row>
    <row r="6891" spans="1:14" x14ac:dyDescent="0.3">
      <c r="A6891" t="s">
        <v>44</v>
      </c>
      <c r="B6891" t="s">
        <v>228</v>
      </c>
      <c r="C6891">
        <v>2022</v>
      </c>
      <c r="D6891" s="3">
        <v>2</v>
      </c>
      <c r="E6891" s="3">
        <v>34165</v>
      </c>
      <c r="F6891" t="s">
        <v>13</v>
      </c>
      <c r="G6891" s="15">
        <f>IF(Table1[[#This Row],[Transmission]]="Manual", 0, 1)</f>
        <v>0</v>
      </c>
      <c r="H6891" t="s">
        <v>9472</v>
      </c>
      <c r="I6891" t="s">
        <v>2903</v>
      </c>
      <c r="J6891" s="4">
        <v>45597</v>
      </c>
      <c r="K6891" t="s">
        <v>2949</v>
      </c>
      <c r="L6891" s="5">
        <v>775000</v>
      </c>
      <c r="M6891" s="28">
        <f t="shared" si="107"/>
        <v>775000</v>
      </c>
      <c r="N6891">
        <f>2025-Table1[[#This Row],[Year]]</f>
        <v>3</v>
      </c>
    </row>
    <row r="6892" spans="1:14" x14ac:dyDescent="0.3">
      <c r="A6892" t="s">
        <v>21</v>
      </c>
      <c r="B6892" t="s">
        <v>111</v>
      </c>
      <c r="C6892">
        <v>2014</v>
      </c>
      <c r="D6892" s="3">
        <v>10</v>
      </c>
      <c r="E6892" s="3">
        <v>18</v>
      </c>
      <c r="F6892" t="s">
        <v>25</v>
      </c>
      <c r="G6892" s="15">
        <f>IF(Table1[[#This Row],[Transmission]]="Manual", 0, 1)</f>
        <v>1</v>
      </c>
      <c r="H6892" t="s">
        <v>9475</v>
      </c>
      <c r="I6892" t="s">
        <v>2903</v>
      </c>
      <c r="J6892" s="4">
        <v>45597</v>
      </c>
      <c r="K6892" t="s">
        <v>6174</v>
      </c>
      <c r="L6892" s="5">
        <v>230000</v>
      </c>
      <c r="M6892" s="28">
        <f t="shared" si="107"/>
        <v>230000</v>
      </c>
      <c r="N6892">
        <f>2025-Table1[[#This Row],[Year]]</f>
        <v>11</v>
      </c>
    </row>
    <row r="6893" spans="1:14" x14ac:dyDescent="0.3">
      <c r="A6893" t="s">
        <v>44</v>
      </c>
      <c r="B6893" t="s">
        <v>124</v>
      </c>
      <c r="C6893">
        <v>2012</v>
      </c>
      <c r="D6893" s="3">
        <v>12</v>
      </c>
      <c r="E6893" s="3">
        <v>65000</v>
      </c>
      <c r="F6893" t="s">
        <v>13</v>
      </c>
      <c r="G6893" s="15">
        <f>IF(Table1[[#This Row],[Transmission]]="Manual", 0, 1)</f>
        <v>0</v>
      </c>
      <c r="H6893" t="s">
        <v>9475</v>
      </c>
      <c r="I6893" t="s">
        <v>2903</v>
      </c>
      <c r="J6893" s="4">
        <v>45536</v>
      </c>
      <c r="K6893" t="s">
        <v>6175</v>
      </c>
      <c r="L6893" s="5">
        <v>275000</v>
      </c>
      <c r="M6893" s="28">
        <f t="shared" si="107"/>
        <v>275000</v>
      </c>
      <c r="N6893">
        <f>2025-Table1[[#This Row],[Year]]</f>
        <v>13</v>
      </c>
    </row>
    <row r="6894" spans="1:14" x14ac:dyDescent="0.3">
      <c r="A6894" t="s">
        <v>21</v>
      </c>
      <c r="B6894" t="s">
        <v>4948</v>
      </c>
      <c r="C6894">
        <v>2016</v>
      </c>
      <c r="D6894" s="3">
        <v>8</v>
      </c>
      <c r="E6894" s="3">
        <v>51000</v>
      </c>
      <c r="F6894" t="s">
        <v>13</v>
      </c>
      <c r="G6894" s="15">
        <f>IF(Table1[[#This Row],[Transmission]]="Manual", 0, 1)</f>
        <v>0</v>
      </c>
      <c r="H6894" t="s">
        <v>9475</v>
      </c>
      <c r="I6894" t="s">
        <v>2903</v>
      </c>
      <c r="J6894" s="4">
        <v>45566</v>
      </c>
      <c r="K6894" t="s">
        <v>6035</v>
      </c>
      <c r="L6894" s="5">
        <v>395000</v>
      </c>
      <c r="M6894" s="28">
        <f t="shared" si="107"/>
        <v>395000</v>
      </c>
      <c r="N6894">
        <f>2025-Table1[[#This Row],[Year]]</f>
        <v>9</v>
      </c>
    </row>
    <row r="6895" spans="1:14" x14ac:dyDescent="0.3">
      <c r="A6895" t="s">
        <v>11</v>
      </c>
      <c r="B6895" t="s">
        <v>12</v>
      </c>
      <c r="C6895">
        <v>2019</v>
      </c>
      <c r="D6895" s="3">
        <v>5</v>
      </c>
      <c r="E6895" s="3">
        <v>49000</v>
      </c>
      <c r="F6895" t="s">
        <v>25</v>
      </c>
      <c r="G6895" s="15">
        <f>IF(Table1[[#This Row],[Transmission]]="Manual", 0, 1)</f>
        <v>1</v>
      </c>
      <c r="H6895" t="s">
        <v>9472</v>
      </c>
      <c r="I6895" t="s">
        <v>14</v>
      </c>
      <c r="J6895" s="4">
        <v>45597</v>
      </c>
      <c r="K6895" t="s">
        <v>1470</v>
      </c>
      <c r="L6895" s="5">
        <v>800000</v>
      </c>
      <c r="M6895" s="28">
        <f t="shared" si="107"/>
        <v>800000</v>
      </c>
      <c r="N6895">
        <f>2025-Table1[[#This Row],[Year]]</f>
        <v>6</v>
      </c>
    </row>
    <row r="6896" spans="1:14" x14ac:dyDescent="0.3">
      <c r="A6896" t="s">
        <v>21</v>
      </c>
      <c r="B6896" t="s">
        <v>99</v>
      </c>
      <c r="C6896">
        <v>2018</v>
      </c>
      <c r="D6896" s="3">
        <v>6</v>
      </c>
      <c r="E6896" s="3">
        <v>75200</v>
      </c>
      <c r="F6896" t="s">
        <v>13</v>
      </c>
      <c r="G6896" s="15">
        <f>IF(Table1[[#This Row],[Transmission]]="Manual", 0, 1)</f>
        <v>0</v>
      </c>
      <c r="H6896" t="s">
        <v>9475</v>
      </c>
      <c r="I6896" t="s">
        <v>2903</v>
      </c>
      <c r="J6896" s="4">
        <v>45597</v>
      </c>
      <c r="K6896" t="s">
        <v>6176</v>
      </c>
      <c r="L6896" s="5">
        <v>599000</v>
      </c>
      <c r="M6896" s="28">
        <f t="shared" si="107"/>
        <v>599000</v>
      </c>
      <c r="N6896">
        <f>2025-Table1[[#This Row],[Year]]</f>
        <v>7</v>
      </c>
    </row>
    <row r="6897" spans="1:14" x14ac:dyDescent="0.3">
      <c r="A6897" t="s">
        <v>11</v>
      </c>
      <c r="B6897" t="s">
        <v>12</v>
      </c>
      <c r="C6897">
        <v>2011</v>
      </c>
      <c r="D6897" s="3">
        <v>13</v>
      </c>
      <c r="E6897" s="3">
        <v>80000</v>
      </c>
      <c r="F6897" t="s">
        <v>25</v>
      </c>
      <c r="G6897" s="15">
        <f>IF(Table1[[#This Row],[Transmission]]="Manual", 0, 1)</f>
        <v>1</v>
      </c>
      <c r="H6897" t="s">
        <v>9475</v>
      </c>
      <c r="I6897" t="s">
        <v>2903</v>
      </c>
      <c r="J6897" s="4">
        <v>45597</v>
      </c>
      <c r="K6897" t="s">
        <v>6177</v>
      </c>
      <c r="L6897" s="5">
        <v>220000</v>
      </c>
      <c r="M6897" s="28">
        <f t="shared" si="107"/>
        <v>220000</v>
      </c>
      <c r="N6897">
        <f>2025-Table1[[#This Row],[Year]]</f>
        <v>14</v>
      </c>
    </row>
    <row r="6898" spans="1:14" x14ac:dyDescent="0.3">
      <c r="A6898" t="s">
        <v>21</v>
      </c>
      <c r="B6898" t="s">
        <v>49</v>
      </c>
      <c r="C6898">
        <v>2016</v>
      </c>
      <c r="D6898" s="3">
        <v>8</v>
      </c>
      <c r="E6898" s="3">
        <v>81200</v>
      </c>
      <c r="F6898" t="s">
        <v>13</v>
      </c>
      <c r="G6898" s="15">
        <f>IF(Table1[[#This Row],[Transmission]]="Manual", 0, 1)</f>
        <v>0</v>
      </c>
      <c r="H6898" t="s">
        <v>9472</v>
      </c>
      <c r="I6898" t="s">
        <v>2903</v>
      </c>
      <c r="J6898" s="4">
        <v>45597</v>
      </c>
      <c r="K6898" t="s">
        <v>3761</v>
      </c>
      <c r="L6898" s="5">
        <v>649999</v>
      </c>
      <c r="M6898" s="28">
        <f t="shared" si="107"/>
        <v>649999</v>
      </c>
      <c r="N6898">
        <f>2025-Table1[[#This Row],[Year]]</f>
        <v>9</v>
      </c>
    </row>
    <row r="6899" spans="1:14" x14ac:dyDescent="0.3">
      <c r="A6899" t="s">
        <v>21</v>
      </c>
      <c r="B6899" t="s">
        <v>22</v>
      </c>
      <c r="C6899">
        <v>2010</v>
      </c>
      <c r="D6899" s="3">
        <v>14</v>
      </c>
      <c r="E6899" s="3">
        <v>72000</v>
      </c>
      <c r="F6899" t="s">
        <v>13</v>
      </c>
      <c r="G6899" s="15">
        <f>IF(Table1[[#This Row],[Transmission]]="Manual", 0, 1)</f>
        <v>0</v>
      </c>
      <c r="H6899" t="s">
        <v>9472</v>
      </c>
      <c r="I6899" t="s">
        <v>2903</v>
      </c>
      <c r="J6899" s="4">
        <v>45597</v>
      </c>
      <c r="K6899" t="s">
        <v>21</v>
      </c>
      <c r="L6899" s="5">
        <v>85000</v>
      </c>
      <c r="M6899" s="28">
        <f t="shared" si="107"/>
        <v>85000</v>
      </c>
      <c r="N6899">
        <f>2025-Table1[[#This Row],[Year]]</f>
        <v>15</v>
      </c>
    </row>
    <row r="6900" spans="1:14" x14ac:dyDescent="0.3">
      <c r="A6900" t="s">
        <v>21</v>
      </c>
      <c r="B6900" t="s">
        <v>1434</v>
      </c>
      <c r="C6900">
        <v>2006</v>
      </c>
      <c r="D6900" s="3">
        <v>18</v>
      </c>
      <c r="E6900" s="3">
        <v>45000</v>
      </c>
      <c r="F6900" t="s">
        <v>13</v>
      </c>
      <c r="G6900" s="15">
        <f>IF(Table1[[#This Row],[Transmission]]="Manual", 0, 1)</f>
        <v>0</v>
      </c>
      <c r="H6900" t="s">
        <v>9475</v>
      </c>
      <c r="I6900" t="s">
        <v>14</v>
      </c>
      <c r="J6900" s="4">
        <v>45597</v>
      </c>
      <c r="K6900" t="s">
        <v>6178</v>
      </c>
      <c r="L6900" s="5">
        <v>80000</v>
      </c>
      <c r="M6900" s="28">
        <f t="shared" si="107"/>
        <v>80000</v>
      </c>
      <c r="N6900">
        <f>2025-Table1[[#This Row],[Year]]</f>
        <v>19</v>
      </c>
    </row>
    <row r="6901" spans="1:14" x14ac:dyDescent="0.3">
      <c r="A6901" t="s">
        <v>21</v>
      </c>
      <c r="B6901" t="s">
        <v>298</v>
      </c>
      <c r="C6901">
        <v>2007</v>
      </c>
      <c r="D6901" s="3">
        <v>17</v>
      </c>
      <c r="E6901" s="3">
        <v>100000</v>
      </c>
      <c r="F6901" t="s">
        <v>13</v>
      </c>
      <c r="G6901" s="15">
        <f>IF(Table1[[#This Row],[Transmission]]="Manual", 0, 1)</f>
        <v>0</v>
      </c>
      <c r="H6901" t="s">
        <v>9475</v>
      </c>
      <c r="I6901" t="s">
        <v>14</v>
      </c>
      <c r="J6901" s="4">
        <v>45597</v>
      </c>
      <c r="K6901" t="s">
        <v>6179</v>
      </c>
      <c r="L6901" s="5">
        <v>180000</v>
      </c>
      <c r="M6901" s="28">
        <f t="shared" si="107"/>
        <v>180000</v>
      </c>
      <c r="N6901">
        <f>2025-Table1[[#This Row],[Year]]</f>
        <v>18</v>
      </c>
    </row>
    <row r="6902" spans="1:14" x14ac:dyDescent="0.3">
      <c r="A6902" t="s">
        <v>44</v>
      </c>
      <c r="B6902" t="s">
        <v>133</v>
      </c>
      <c r="C6902">
        <v>2015</v>
      </c>
      <c r="D6902" s="3">
        <v>9</v>
      </c>
      <c r="E6902" s="3">
        <v>48000</v>
      </c>
      <c r="F6902" t="s">
        <v>13</v>
      </c>
      <c r="G6902" s="15">
        <f>IF(Table1[[#This Row],[Transmission]]="Manual", 0, 1)</f>
        <v>0</v>
      </c>
      <c r="H6902" t="s">
        <v>9475</v>
      </c>
      <c r="I6902" t="s">
        <v>17</v>
      </c>
      <c r="J6902" s="4">
        <v>45597</v>
      </c>
      <c r="K6902" t="s">
        <v>6180</v>
      </c>
      <c r="L6902" s="5">
        <v>110000</v>
      </c>
      <c r="M6902" s="28">
        <f t="shared" si="107"/>
        <v>110000</v>
      </c>
      <c r="N6902">
        <f>2025-Table1[[#This Row],[Year]]</f>
        <v>10</v>
      </c>
    </row>
    <row r="6903" spans="1:14" x14ac:dyDescent="0.3">
      <c r="A6903" t="s">
        <v>21</v>
      </c>
      <c r="B6903" t="s">
        <v>199</v>
      </c>
      <c r="C6903">
        <v>2024</v>
      </c>
      <c r="D6903" s="3">
        <v>0</v>
      </c>
      <c r="E6903" s="3">
        <v>36</v>
      </c>
      <c r="F6903" t="s">
        <v>25</v>
      </c>
      <c r="G6903" s="15">
        <f>IF(Table1[[#This Row],[Transmission]]="Manual", 0, 1)</f>
        <v>1</v>
      </c>
      <c r="H6903" t="s">
        <v>9472</v>
      </c>
      <c r="I6903" t="s">
        <v>2903</v>
      </c>
      <c r="J6903" s="4">
        <v>45597</v>
      </c>
      <c r="K6903" t="s">
        <v>6181</v>
      </c>
      <c r="L6903" s="5">
        <v>187000</v>
      </c>
      <c r="M6903" s="28">
        <f t="shared" si="107"/>
        <v>187000</v>
      </c>
      <c r="N6903">
        <f>2025-Table1[[#This Row],[Year]]</f>
        <v>1</v>
      </c>
    </row>
    <row r="6904" spans="1:14" x14ac:dyDescent="0.3">
      <c r="A6904" t="s">
        <v>11</v>
      </c>
      <c r="B6904" t="s">
        <v>285</v>
      </c>
      <c r="C6904">
        <v>2016</v>
      </c>
      <c r="D6904" s="3">
        <v>8</v>
      </c>
      <c r="E6904" s="3">
        <v>54000</v>
      </c>
      <c r="F6904" t="s">
        <v>13</v>
      </c>
      <c r="G6904" s="15">
        <f>IF(Table1[[#This Row],[Transmission]]="Manual", 0, 1)</f>
        <v>0</v>
      </c>
      <c r="H6904" t="s">
        <v>9472</v>
      </c>
      <c r="I6904" t="s">
        <v>17</v>
      </c>
      <c r="J6904" s="4">
        <v>45597</v>
      </c>
      <c r="K6904" t="s">
        <v>6182</v>
      </c>
      <c r="L6904" s="5">
        <v>295000</v>
      </c>
      <c r="M6904" s="28">
        <f t="shared" si="107"/>
        <v>295000</v>
      </c>
      <c r="N6904">
        <f>2025-Table1[[#This Row],[Year]]</f>
        <v>9</v>
      </c>
    </row>
    <row r="6905" spans="1:14" x14ac:dyDescent="0.3">
      <c r="A6905" t="s">
        <v>21</v>
      </c>
      <c r="B6905" t="s">
        <v>36</v>
      </c>
      <c r="C6905">
        <v>2015</v>
      </c>
      <c r="D6905" s="3">
        <v>9</v>
      </c>
      <c r="E6905" s="3">
        <v>135000</v>
      </c>
      <c r="F6905" t="s">
        <v>25</v>
      </c>
      <c r="G6905" s="15">
        <f>IF(Table1[[#This Row],[Transmission]]="Manual", 0, 1)</f>
        <v>1</v>
      </c>
      <c r="H6905" t="s">
        <v>9472</v>
      </c>
      <c r="I6905" t="s">
        <v>2903</v>
      </c>
      <c r="J6905" s="4">
        <v>45597</v>
      </c>
      <c r="K6905" t="s">
        <v>6183</v>
      </c>
      <c r="L6905" s="5">
        <v>215000</v>
      </c>
      <c r="M6905" s="28">
        <f t="shared" si="107"/>
        <v>215000</v>
      </c>
      <c r="N6905">
        <f>2025-Table1[[#This Row],[Year]]</f>
        <v>10</v>
      </c>
    </row>
    <row r="6906" spans="1:14" x14ac:dyDescent="0.3">
      <c r="A6906" t="s">
        <v>58</v>
      </c>
      <c r="B6906" t="s">
        <v>91</v>
      </c>
      <c r="C6906">
        <v>2012</v>
      </c>
      <c r="D6906" s="3">
        <v>12</v>
      </c>
      <c r="E6906" s="3">
        <v>97000</v>
      </c>
      <c r="F6906" t="s">
        <v>25</v>
      </c>
      <c r="G6906" s="15">
        <f>IF(Table1[[#This Row],[Transmission]]="Manual", 0, 1)</f>
        <v>1</v>
      </c>
      <c r="H6906" t="s">
        <v>9475</v>
      </c>
      <c r="I6906" t="s">
        <v>17</v>
      </c>
      <c r="J6906" s="4">
        <v>45597</v>
      </c>
      <c r="K6906" t="s">
        <v>6184</v>
      </c>
      <c r="L6906" s="5">
        <v>1140000</v>
      </c>
      <c r="M6906" s="28">
        <f t="shared" si="107"/>
        <v>1140000</v>
      </c>
      <c r="N6906">
        <f>2025-Table1[[#This Row],[Year]]</f>
        <v>13</v>
      </c>
    </row>
    <row r="6907" spans="1:14" x14ac:dyDescent="0.3">
      <c r="A6907" t="s">
        <v>11</v>
      </c>
      <c r="B6907" t="s">
        <v>12</v>
      </c>
      <c r="C6907">
        <v>2010</v>
      </c>
      <c r="D6907" s="3">
        <v>14</v>
      </c>
      <c r="E6907" s="3">
        <v>83000</v>
      </c>
      <c r="F6907" t="s">
        <v>13</v>
      </c>
      <c r="G6907" s="15">
        <f>IF(Table1[[#This Row],[Transmission]]="Manual", 0, 1)</f>
        <v>0</v>
      </c>
      <c r="H6907" t="s">
        <v>9472</v>
      </c>
      <c r="I6907" t="s">
        <v>2903</v>
      </c>
      <c r="J6907" s="4">
        <v>45597</v>
      </c>
      <c r="K6907" t="s">
        <v>3324</v>
      </c>
      <c r="L6907" s="5">
        <v>280000</v>
      </c>
      <c r="M6907" s="28">
        <f t="shared" si="107"/>
        <v>280000</v>
      </c>
      <c r="N6907">
        <f>2025-Table1[[#This Row],[Year]]</f>
        <v>15</v>
      </c>
    </row>
    <row r="6908" spans="1:14" x14ac:dyDescent="0.3">
      <c r="A6908" t="s">
        <v>21</v>
      </c>
      <c r="B6908" t="s">
        <v>483</v>
      </c>
      <c r="C6908">
        <v>2022</v>
      </c>
      <c r="D6908" s="3">
        <v>2</v>
      </c>
      <c r="E6908" s="3">
        <v>40000</v>
      </c>
      <c r="F6908" t="s">
        <v>25</v>
      </c>
      <c r="G6908" s="15">
        <f>IF(Table1[[#This Row],[Transmission]]="Manual", 0, 1)</f>
        <v>1</v>
      </c>
      <c r="H6908" t="s">
        <v>9475</v>
      </c>
      <c r="I6908" t="s">
        <v>14</v>
      </c>
      <c r="J6908" s="4">
        <v>45597</v>
      </c>
      <c r="K6908" t="s">
        <v>6185</v>
      </c>
      <c r="L6908" s="5">
        <v>1220000</v>
      </c>
      <c r="M6908" s="28">
        <f t="shared" si="107"/>
        <v>1220000</v>
      </c>
      <c r="N6908">
        <f>2025-Table1[[#This Row],[Year]]</f>
        <v>3</v>
      </c>
    </row>
    <row r="6909" spans="1:14" x14ac:dyDescent="0.3">
      <c r="A6909" t="s">
        <v>61</v>
      </c>
      <c r="B6909" t="s">
        <v>109</v>
      </c>
      <c r="C6909">
        <v>2017</v>
      </c>
      <c r="D6909" s="3">
        <v>7</v>
      </c>
      <c r="E6909" s="3">
        <v>57990</v>
      </c>
      <c r="F6909" t="s">
        <v>25</v>
      </c>
      <c r="G6909" s="15">
        <f>IF(Table1[[#This Row],[Transmission]]="Manual", 0, 1)</f>
        <v>1</v>
      </c>
      <c r="H6909" t="s">
        <v>9472</v>
      </c>
      <c r="I6909" t="s">
        <v>17</v>
      </c>
      <c r="J6909" s="4">
        <v>45597</v>
      </c>
      <c r="K6909" t="s">
        <v>6186</v>
      </c>
      <c r="L6909" s="5">
        <v>551100</v>
      </c>
      <c r="M6909" s="28">
        <f t="shared" si="107"/>
        <v>551100</v>
      </c>
      <c r="N6909">
        <f>2025-Table1[[#This Row],[Year]]</f>
        <v>8</v>
      </c>
    </row>
    <row r="6910" spans="1:14" x14ac:dyDescent="0.3">
      <c r="A6910" t="s">
        <v>44</v>
      </c>
      <c r="B6910" t="s">
        <v>79</v>
      </c>
      <c r="C6910">
        <v>2017</v>
      </c>
      <c r="D6910" s="3">
        <v>7</v>
      </c>
      <c r="E6910" s="3">
        <v>82500</v>
      </c>
      <c r="F6910" t="s">
        <v>25</v>
      </c>
      <c r="G6910" s="15">
        <f>IF(Table1[[#This Row],[Transmission]]="Manual", 0, 1)</f>
        <v>1</v>
      </c>
      <c r="H6910" t="s">
        <v>9472</v>
      </c>
      <c r="I6910" t="s">
        <v>17</v>
      </c>
      <c r="J6910" s="4">
        <v>45597</v>
      </c>
      <c r="K6910" t="s">
        <v>1707</v>
      </c>
      <c r="L6910" s="5">
        <v>1100000</v>
      </c>
      <c r="M6910" s="28">
        <f t="shared" si="107"/>
        <v>1100000</v>
      </c>
      <c r="N6910">
        <f>2025-Table1[[#This Row],[Year]]</f>
        <v>8</v>
      </c>
    </row>
    <row r="6911" spans="1:14" x14ac:dyDescent="0.3">
      <c r="A6911" t="s">
        <v>11</v>
      </c>
      <c r="B6911" t="s">
        <v>736</v>
      </c>
      <c r="C6911">
        <v>2019</v>
      </c>
      <c r="D6911" s="3">
        <v>5</v>
      </c>
      <c r="E6911" s="3">
        <v>35274</v>
      </c>
      <c r="F6911" t="s">
        <v>25</v>
      </c>
      <c r="G6911" s="15">
        <f>IF(Table1[[#This Row],[Transmission]]="Manual", 0, 1)</f>
        <v>1</v>
      </c>
      <c r="H6911" t="s">
        <v>9475</v>
      </c>
      <c r="I6911" t="s">
        <v>14</v>
      </c>
      <c r="J6911" s="4">
        <v>45597</v>
      </c>
      <c r="K6911" t="s">
        <v>737</v>
      </c>
      <c r="L6911" s="5">
        <v>1149999</v>
      </c>
      <c r="M6911" s="28">
        <f t="shared" si="107"/>
        <v>1149999</v>
      </c>
      <c r="N6911">
        <f>2025-Table1[[#This Row],[Year]]</f>
        <v>6</v>
      </c>
    </row>
    <row r="6912" spans="1:14" x14ac:dyDescent="0.3">
      <c r="A6912" t="s">
        <v>11</v>
      </c>
      <c r="B6912" t="s">
        <v>288</v>
      </c>
      <c r="C6912">
        <v>2015</v>
      </c>
      <c r="D6912" s="3">
        <v>9</v>
      </c>
      <c r="E6912" s="3">
        <v>58000</v>
      </c>
      <c r="F6912" t="s">
        <v>25</v>
      </c>
      <c r="G6912" s="15">
        <f>IF(Table1[[#This Row],[Transmission]]="Manual", 0, 1)</f>
        <v>1</v>
      </c>
      <c r="H6912" t="s">
        <v>9472</v>
      </c>
      <c r="I6912" t="s">
        <v>14</v>
      </c>
      <c r="J6912" s="4">
        <v>45566</v>
      </c>
      <c r="K6912" t="s">
        <v>6187</v>
      </c>
      <c r="L6912" s="5">
        <v>515000</v>
      </c>
      <c r="M6912" s="28">
        <f t="shared" si="107"/>
        <v>515000</v>
      </c>
      <c r="N6912">
        <f>2025-Table1[[#This Row],[Year]]</f>
        <v>10</v>
      </c>
    </row>
    <row r="6913" spans="1:14" x14ac:dyDescent="0.3">
      <c r="A6913" t="s">
        <v>21</v>
      </c>
      <c r="B6913" t="s">
        <v>49</v>
      </c>
      <c r="C6913">
        <v>2013</v>
      </c>
      <c r="D6913" s="3">
        <v>11</v>
      </c>
      <c r="E6913" s="3">
        <v>110000</v>
      </c>
      <c r="F6913" t="s">
        <v>13</v>
      </c>
      <c r="G6913" s="15">
        <f>IF(Table1[[#This Row],[Transmission]]="Manual", 0, 1)</f>
        <v>0</v>
      </c>
      <c r="H6913" t="s">
        <v>9475</v>
      </c>
      <c r="I6913" t="s">
        <v>17</v>
      </c>
      <c r="J6913" s="4">
        <v>45597</v>
      </c>
      <c r="K6913" t="s">
        <v>6188</v>
      </c>
      <c r="L6913" s="5">
        <v>699999</v>
      </c>
      <c r="M6913" s="28">
        <f t="shared" si="107"/>
        <v>699999</v>
      </c>
      <c r="N6913">
        <f>2025-Table1[[#This Row],[Year]]</f>
        <v>12</v>
      </c>
    </row>
    <row r="6914" spans="1:14" x14ac:dyDescent="0.3">
      <c r="A6914" t="s">
        <v>458</v>
      </c>
      <c r="B6914" t="s">
        <v>1764</v>
      </c>
      <c r="C6914">
        <v>2019</v>
      </c>
      <c r="D6914" s="3">
        <v>5</v>
      </c>
      <c r="E6914" s="3">
        <v>70000</v>
      </c>
      <c r="F6914" t="s">
        <v>13</v>
      </c>
      <c r="G6914" s="15">
        <f>IF(Table1[[#This Row],[Transmission]]="Manual", 0, 1)</f>
        <v>0</v>
      </c>
      <c r="H6914" t="s">
        <v>9472</v>
      </c>
      <c r="I6914" t="s">
        <v>17</v>
      </c>
      <c r="J6914" s="4">
        <v>45597</v>
      </c>
      <c r="K6914" t="s">
        <v>6189</v>
      </c>
      <c r="L6914" s="5">
        <v>695000</v>
      </c>
      <c r="M6914" s="28">
        <f t="shared" si="107"/>
        <v>695000</v>
      </c>
      <c r="N6914">
        <f>2025-Table1[[#This Row],[Year]]</f>
        <v>6</v>
      </c>
    </row>
    <row r="6915" spans="1:14" x14ac:dyDescent="0.3">
      <c r="A6915" t="s">
        <v>18</v>
      </c>
      <c r="B6915" t="s">
        <v>19</v>
      </c>
      <c r="C6915">
        <v>2015</v>
      </c>
      <c r="D6915" s="3">
        <v>9</v>
      </c>
      <c r="E6915" s="3">
        <v>107000</v>
      </c>
      <c r="F6915" t="s">
        <v>25</v>
      </c>
      <c r="G6915" s="15">
        <f>IF(Table1[[#This Row],[Transmission]]="Manual", 0, 1)</f>
        <v>1</v>
      </c>
      <c r="H6915" t="s">
        <v>9475</v>
      </c>
      <c r="I6915" t="s">
        <v>14</v>
      </c>
      <c r="J6915" s="4">
        <v>45597</v>
      </c>
      <c r="K6915" t="s">
        <v>6190</v>
      </c>
      <c r="L6915" s="5">
        <v>499999</v>
      </c>
      <c r="M6915" s="28">
        <f t="shared" ref="M6915:M6978" si="108">VALUE(SUBSTITUTE(SUBSTITUTE(L6915,"₹"," "),",",""))</f>
        <v>499999</v>
      </c>
      <c r="N6915">
        <f>2025-Table1[[#This Row],[Year]]</f>
        <v>10</v>
      </c>
    </row>
    <row r="6916" spans="1:14" x14ac:dyDescent="0.3">
      <c r="A6916" t="s">
        <v>101</v>
      </c>
      <c r="B6916" t="s">
        <v>347</v>
      </c>
      <c r="C6916">
        <v>2016</v>
      </c>
      <c r="D6916" s="3">
        <v>8</v>
      </c>
      <c r="E6916" s="3">
        <v>24000</v>
      </c>
      <c r="F6916" t="s">
        <v>25</v>
      </c>
      <c r="G6916" s="15">
        <f>IF(Table1[[#This Row],[Transmission]]="Manual", 0, 1)</f>
        <v>1</v>
      </c>
      <c r="H6916" t="s">
        <v>9475</v>
      </c>
      <c r="I6916" t="s">
        <v>14</v>
      </c>
      <c r="J6916" s="4">
        <v>45597</v>
      </c>
      <c r="K6916" t="s">
        <v>348</v>
      </c>
      <c r="L6916" s="5">
        <v>186000</v>
      </c>
      <c r="M6916" s="28">
        <f t="shared" si="108"/>
        <v>186000</v>
      </c>
      <c r="N6916">
        <f>2025-Table1[[#This Row],[Year]]</f>
        <v>9</v>
      </c>
    </row>
    <row r="6917" spans="1:14" x14ac:dyDescent="0.3">
      <c r="A6917" t="s">
        <v>458</v>
      </c>
      <c r="B6917" t="s">
        <v>1321</v>
      </c>
      <c r="C6917">
        <v>2010</v>
      </c>
      <c r="D6917" s="3">
        <v>14</v>
      </c>
      <c r="E6917" s="3">
        <v>98500</v>
      </c>
      <c r="F6917" t="s">
        <v>13</v>
      </c>
      <c r="G6917" s="15">
        <f>IF(Table1[[#This Row],[Transmission]]="Manual", 0, 1)</f>
        <v>0</v>
      </c>
      <c r="H6917" t="s">
        <v>9475</v>
      </c>
      <c r="I6917" t="s">
        <v>2903</v>
      </c>
      <c r="J6917" s="4">
        <v>45597</v>
      </c>
      <c r="K6917" t="s">
        <v>6191</v>
      </c>
      <c r="L6917" s="5">
        <v>148000</v>
      </c>
      <c r="M6917" s="28">
        <f t="shared" si="108"/>
        <v>148000</v>
      </c>
      <c r="N6917">
        <f>2025-Table1[[#This Row],[Year]]</f>
        <v>15</v>
      </c>
    </row>
    <row r="6918" spans="1:14" x14ac:dyDescent="0.3">
      <c r="A6918" t="s">
        <v>15</v>
      </c>
      <c r="B6918" t="s">
        <v>16</v>
      </c>
      <c r="C6918">
        <v>2014</v>
      </c>
      <c r="D6918" s="3">
        <v>10</v>
      </c>
      <c r="E6918" s="3">
        <v>126500</v>
      </c>
      <c r="F6918" t="s">
        <v>13</v>
      </c>
      <c r="G6918" s="15">
        <f>IF(Table1[[#This Row],[Transmission]]="Manual", 0, 1)</f>
        <v>0</v>
      </c>
      <c r="H6918" t="s">
        <v>9475</v>
      </c>
      <c r="I6918" t="s">
        <v>17</v>
      </c>
      <c r="J6918" s="4">
        <v>45597</v>
      </c>
      <c r="K6918" t="s">
        <v>1214</v>
      </c>
      <c r="L6918" s="5">
        <v>795000</v>
      </c>
      <c r="M6918" s="28">
        <f t="shared" si="108"/>
        <v>795000</v>
      </c>
      <c r="N6918">
        <f>2025-Table1[[#This Row],[Year]]</f>
        <v>11</v>
      </c>
    </row>
    <row r="6919" spans="1:14" x14ac:dyDescent="0.3">
      <c r="A6919" t="s">
        <v>44</v>
      </c>
      <c r="B6919" t="s">
        <v>3263</v>
      </c>
      <c r="C6919">
        <v>2019</v>
      </c>
      <c r="D6919" s="3">
        <v>5</v>
      </c>
      <c r="E6919" s="3">
        <v>51000</v>
      </c>
      <c r="F6919" t="s">
        <v>13</v>
      </c>
      <c r="G6919" s="15">
        <f>IF(Table1[[#This Row],[Transmission]]="Manual", 0, 1)</f>
        <v>0</v>
      </c>
      <c r="H6919" t="s">
        <v>9475</v>
      </c>
      <c r="I6919" t="s">
        <v>2903</v>
      </c>
      <c r="J6919" s="4">
        <v>45597</v>
      </c>
      <c r="K6919" t="s">
        <v>6192</v>
      </c>
      <c r="L6919" s="5">
        <v>399999</v>
      </c>
      <c r="M6919" s="28">
        <f t="shared" si="108"/>
        <v>399999</v>
      </c>
      <c r="N6919">
        <f>2025-Table1[[#This Row],[Year]]</f>
        <v>6</v>
      </c>
    </row>
    <row r="6920" spans="1:14" x14ac:dyDescent="0.3">
      <c r="A6920" t="s">
        <v>21</v>
      </c>
      <c r="B6920" t="s">
        <v>111</v>
      </c>
      <c r="C6920">
        <v>2015</v>
      </c>
      <c r="D6920" s="3">
        <v>9</v>
      </c>
      <c r="E6920" s="3">
        <v>82000</v>
      </c>
      <c r="F6920" t="s">
        <v>25</v>
      </c>
      <c r="G6920" s="15">
        <f>IF(Table1[[#This Row],[Transmission]]="Manual", 0, 1)</f>
        <v>1</v>
      </c>
      <c r="H6920" t="s">
        <v>9475</v>
      </c>
      <c r="I6920" t="s">
        <v>2903</v>
      </c>
      <c r="J6920" s="4">
        <v>45597</v>
      </c>
      <c r="K6920" t="s">
        <v>6193</v>
      </c>
      <c r="L6920" s="5">
        <v>240000</v>
      </c>
      <c r="M6920" s="28">
        <f t="shared" si="108"/>
        <v>240000</v>
      </c>
      <c r="N6920">
        <f>2025-Table1[[#This Row],[Year]]</f>
        <v>10</v>
      </c>
    </row>
    <row r="6921" spans="1:14" x14ac:dyDescent="0.3">
      <c r="A6921" t="s">
        <v>21</v>
      </c>
      <c r="B6921" t="s">
        <v>298</v>
      </c>
      <c r="C6921">
        <v>2010</v>
      </c>
      <c r="D6921" s="3">
        <v>14</v>
      </c>
      <c r="E6921" s="3">
        <v>23</v>
      </c>
      <c r="F6921" t="s">
        <v>25</v>
      </c>
      <c r="G6921" s="15">
        <f>IF(Table1[[#This Row],[Transmission]]="Manual", 0, 1)</f>
        <v>1</v>
      </c>
      <c r="H6921" t="s">
        <v>9475</v>
      </c>
      <c r="I6921" t="s">
        <v>14</v>
      </c>
      <c r="J6921" s="4">
        <v>45597</v>
      </c>
      <c r="K6921" t="s">
        <v>6194</v>
      </c>
      <c r="L6921" s="5">
        <v>95000</v>
      </c>
      <c r="M6921" s="28">
        <f t="shared" si="108"/>
        <v>95000</v>
      </c>
      <c r="N6921">
        <f>2025-Table1[[#This Row],[Year]]</f>
        <v>15</v>
      </c>
    </row>
    <row r="6922" spans="1:14" x14ac:dyDescent="0.3">
      <c r="A6922" t="s">
        <v>113</v>
      </c>
      <c r="B6922" t="s">
        <v>181</v>
      </c>
      <c r="C6922">
        <v>2021</v>
      </c>
      <c r="D6922" s="3">
        <v>3</v>
      </c>
      <c r="E6922" s="3">
        <v>3000</v>
      </c>
      <c r="F6922" t="s">
        <v>13</v>
      </c>
      <c r="G6922" s="15">
        <f>IF(Table1[[#This Row],[Transmission]]="Manual", 0, 1)</f>
        <v>0</v>
      </c>
      <c r="H6922" t="s">
        <v>9472</v>
      </c>
      <c r="I6922" t="s">
        <v>17</v>
      </c>
      <c r="J6922" s="4">
        <v>45597</v>
      </c>
      <c r="K6922" t="s">
        <v>3403</v>
      </c>
      <c r="L6922" s="5">
        <v>1075000</v>
      </c>
      <c r="M6922" s="28">
        <f t="shared" si="108"/>
        <v>1075000</v>
      </c>
      <c r="N6922">
        <f>2025-Table1[[#This Row],[Year]]</f>
        <v>4</v>
      </c>
    </row>
    <row r="6923" spans="1:14" x14ac:dyDescent="0.3">
      <c r="A6923" t="s">
        <v>11</v>
      </c>
      <c r="B6923" t="s">
        <v>285</v>
      </c>
      <c r="C6923">
        <v>2016</v>
      </c>
      <c r="D6923" s="3">
        <v>8</v>
      </c>
      <c r="E6923" s="3">
        <v>21000</v>
      </c>
      <c r="F6923" t="s">
        <v>13</v>
      </c>
      <c r="G6923" s="15">
        <f>IF(Table1[[#This Row],[Transmission]]="Manual", 0, 1)</f>
        <v>0</v>
      </c>
      <c r="H6923" t="s">
        <v>9472</v>
      </c>
      <c r="I6923" t="s">
        <v>14</v>
      </c>
      <c r="J6923" s="4">
        <v>45597</v>
      </c>
      <c r="K6923" t="s">
        <v>6195</v>
      </c>
      <c r="L6923" s="5">
        <v>540000</v>
      </c>
      <c r="M6923" s="28">
        <f t="shared" si="108"/>
        <v>540000</v>
      </c>
      <c r="N6923">
        <f>2025-Table1[[#This Row],[Year]]</f>
        <v>9</v>
      </c>
    </row>
    <row r="6924" spans="1:14" x14ac:dyDescent="0.3">
      <c r="A6924" t="s">
        <v>21</v>
      </c>
      <c r="B6924" t="s">
        <v>49</v>
      </c>
      <c r="C6924">
        <v>2015</v>
      </c>
      <c r="D6924" s="3">
        <v>9</v>
      </c>
      <c r="E6924" s="3">
        <v>70000</v>
      </c>
      <c r="F6924" t="s">
        <v>13</v>
      </c>
      <c r="G6924" s="15">
        <f>IF(Table1[[#This Row],[Transmission]]="Manual", 0, 1)</f>
        <v>0</v>
      </c>
      <c r="H6924" t="s">
        <v>9475</v>
      </c>
      <c r="I6924" t="s">
        <v>17</v>
      </c>
      <c r="J6924" s="4">
        <v>45597</v>
      </c>
      <c r="K6924" t="s">
        <v>6196</v>
      </c>
      <c r="L6924" s="5">
        <v>539999</v>
      </c>
      <c r="M6924" s="28">
        <f t="shared" si="108"/>
        <v>539999</v>
      </c>
      <c r="N6924">
        <f>2025-Table1[[#This Row],[Year]]</f>
        <v>10</v>
      </c>
    </row>
    <row r="6925" spans="1:14" x14ac:dyDescent="0.3">
      <c r="A6925" t="s">
        <v>21</v>
      </c>
      <c r="B6925" t="s">
        <v>36</v>
      </c>
      <c r="C6925">
        <v>2016</v>
      </c>
      <c r="D6925" s="3">
        <v>8</v>
      </c>
      <c r="E6925" s="3">
        <v>62000</v>
      </c>
      <c r="F6925" t="s">
        <v>25</v>
      </c>
      <c r="G6925" s="15">
        <f>IF(Table1[[#This Row],[Transmission]]="Manual", 0, 1)</f>
        <v>1</v>
      </c>
      <c r="H6925" t="s">
        <v>9472</v>
      </c>
      <c r="I6925" t="s">
        <v>2903</v>
      </c>
      <c r="J6925" s="4">
        <v>45566</v>
      </c>
      <c r="K6925" t="s">
        <v>6197</v>
      </c>
      <c r="L6925" s="5">
        <v>250000</v>
      </c>
      <c r="M6925" s="28">
        <f t="shared" si="108"/>
        <v>250000</v>
      </c>
      <c r="N6925">
        <f>2025-Table1[[#This Row],[Year]]</f>
        <v>9</v>
      </c>
    </row>
    <row r="6926" spans="1:14" x14ac:dyDescent="0.3">
      <c r="A6926" t="s">
        <v>21</v>
      </c>
      <c r="B6926" t="s">
        <v>49</v>
      </c>
      <c r="C6926">
        <v>2021</v>
      </c>
      <c r="D6926" s="3">
        <v>3</v>
      </c>
      <c r="E6926" s="3">
        <v>64000</v>
      </c>
      <c r="F6926" t="s">
        <v>13</v>
      </c>
      <c r="G6926" s="15">
        <f>IF(Table1[[#This Row],[Transmission]]="Manual", 0, 1)</f>
        <v>0</v>
      </c>
      <c r="H6926" t="s">
        <v>9472</v>
      </c>
      <c r="I6926" t="s">
        <v>2903</v>
      </c>
      <c r="J6926" s="4">
        <v>45597</v>
      </c>
      <c r="K6926" t="s">
        <v>4207</v>
      </c>
      <c r="L6926" s="5">
        <v>899000</v>
      </c>
      <c r="M6926" s="28">
        <f t="shared" si="108"/>
        <v>899000</v>
      </c>
      <c r="N6926">
        <f>2025-Table1[[#This Row],[Year]]</f>
        <v>4</v>
      </c>
    </row>
    <row r="6927" spans="1:14" x14ac:dyDescent="0.3">
      <c r="A6927" t="s">
        <v>21</v>
      </c>
      <c r="B6927" t="s">
        <v>111</v>
      </c>
      <c r="C6927">
        <v>2017</v>
      </c>
      <c r="D6927" s="3">
        <v>7</v>
      </c>
      <c r="E6927" s="3">
        <v>32</v>
      </c>
      <c r="F6927" t="s">
        <v>25</v>
      </c>
      <c r="G6927" s="15">
        <f>IF(Table1[[#This Row],[Transmission]]="Manual", 0, 1)</f>
        <v>1</v>
      </c>
      <c r="H6927" t="s">
        <v>9475</v>
      </c>
      <c r="I6927" t="s">
        <v>2903</v>
      </c>
      <c r="J6927" s="4">
        <v>45597</v>
      </c>
      <c r="K6927" t="s">
        <v>6198</v>
      </c>
      <c r="L6927" s="5">
        <v>375000</v>
      </c>
      <c r="M6927" s="28">
        <f t="shared" si="108"/>
        <v>375000</v>
      </c>
      <c r="N6927">
        <f>2025-Table1[[#This Row],[Year]]</f>
        <v>8</v>
      </c>
    </row>
    <row r="6928" spans="1:14" x14ac:dyDescent="0.3">
      <c r="A6928" t="s">
        <v>21</v>
      </c>
      <c r="B6928" t="s">
        <v>68</v>
      </c>
      <c r="C6928">
        <v>2015</v>
      </c>
      <c r="D6928" s="3">
        <v>9</v>
      </c>
      <c r="E6928" s="3">
        <v>44000</v>
      </c>
      <c r="F6928" t="s">
        <v>13</v>
      </c>
      <c r="G6928" s="15">
        <f>IF(Table1[[#This Row],[Transmission]]="Manual", 0, 1)</f>
        <v>0</v>
      </c>
      <c r="H6928" t="s">
        <v>9472</v>
      </c>
      <c r="I6928" t="s">
        <v>2903</v>
      </c>
      <c r="J6928" s="4">
        <v>45597</v>
      </c>
      <c r="K6928" t="s">
        <v>6199</v>
      </c>
      <c r="L6928" s="5">
        <v>290000</v>
      </c>
      <c r="M6928" s="28">
        <f t="shared" si="108"/>
        <v>290000</v>
      </c>
      <c r="N6928">
        <f>2025-Table1[[#This Row],[Year]]</f>
        <v>10</v>
      </c>
    </row>
    <row r="6929" spans="1:14" x14ac:dyDescent="0.3">
      <c r="A6929" t="s">
        <v>21</v>
      </c>
      <c r="B6929" t="s">
        <v>49</v>
      </c>
      <c r="C6929">
        <v>2015</v>
      </c>
      <c r="D6929" s="3">
        <v>9</v>
      </c>
      <c r="E6929" s="3">
        <v>72000</v>
      </c>
      <c r="F6929" t="s">
        <v>13</v>
      </c>
      <c r="G6929" s="15">
        <f>IF(Table1[[#This Row],[Transmission]]="Manual", 0, 1)</f>
        <v>0</v>
      </c>
      <c r="H6929" t="s">
        <v>9475</v>
      </c>
      <c r="I6929" t="s">
        <v>2903</v>
      </c>
      <c r="J6929" s="4">
        <v>45597</v>
      </c>
      <c r="K6929" t="s">
        <v>6200</v>
      </c>
      <c r="L6929" s="5">
        <v>695000</v>
      </c>
      <c r="M6929" s="28">
        <f t="shared" si="108"/>
        <v>695000</v>
      </c>
      <c r="N6929">
        <f>2025-Table1[[#This Row],[Year]]</f>
        <v>10</v>
      </c>
    </row>
    <row r="6930" spans="1:14" x14ac:dyDescent="0.3">
      <c r="A6930" t="s">
        <v>21</v>
      </c>
      <c r="B6930" t="s">
        <v>194</v>
      </c>
      <c r="C6930">
        <v>2021</v>
      </c>
      <c r="D6930" s="3">
        <v>3</v>
      </c>
      <c r="E6930" s="3">
        <v>63000</v>
      </c>
      <c r="F6930" t="s">
        <v>13</v>
      </c>
      <c r="G6930" s="15">
        <f>IF(Table1[[#This Row],[Transmission]]="Manual", 0, 1)</f>
        <v>0</v>
      </c>
      <c r="H6930" t="s">
        <v>9472</v>
      </c>
      <c r="I6930" t="s">
        <v>2903</v>
      </c>
      <c r="J6930" s="4">
        <v>45597</v>
      </c>
      <c r="K6930" t="s">
        <v>6201</v>
      </c>
      <c r="L6930" s="5">
        <v>575000</v>
      </c>
      <c r="M6930" s="28">
        <f t="shared" si="108"/>
        <v>575000</v>
      </c>
      <c r="N6930">
        <f>2025-Table1[[#This Row],[Year]]</f>
        <v>4</v>
      </c>
    </row>
    <row r="6931" spans="1:14" x14ac:dyDescent="0.3">
      <c r="A6931" t="s">
        <v>21</v>
      </c>
      <c r="B6931" t="s">
        <v>747</v>
      </c>
      <c r="C6931">
        <v>2023</v>
      </c>
      <c r="D6931" s="3">
        <v>1</v>
      </c>
      <c r="E6931" s="3">
        <v>8700</v>
      </c>
      <c r="F6931" t="s">
        <v>25</v>
      </c>
      <c r="G6931" s="15">
        <f>IF(Table1[[#This Row],[Transmission]]="Manual", 0, 1)</f>
        <v>1</v>
      </c>
      <c r="H6931" t="s">
        <v>9472</v>
      </c>
      <c r="I6931" t="s">
        <v>14</v>
      </c>
      <c r="J6931" s="4">
        <v>45597</v>
      </c>
      <c r="K6931" t="s">
        <v>6202</v>
      </c>
      <c r="L6931" s="5">
        <v>1285999</v>
      </c>
      <c r="M6931" s="28">
        <f t="shared" si="108"/>
        <v>1285999</v>
      </c>
      <c r="N6931">
        <f>2025-Table1[[#This Row],[Year]]</f>
        <v>2</v>
      </c>
    </row>
    <row r="6932" spans="1:14" x14ac:dyDescent="0.3">
      <c r="A6932" t="s">
        <v>21</v>
      </c>
      <c r="B6932" t="s">
        <v>276</v>
      </c>
      <c r="C6932">
        <v>2006</v>
      </c>
      <c r="D6932" s="3">
        <v>18</v>
      </c>
      <c r="E6932" s="3">
        <v>25000</v>
      </c>
      <c r="F6932" t="s">
        <v>13</v>
      </c>
      <c r="G6932" s="15">
        <f>IF(Table1[[#This Row],[Transmission]]="Manual", 0, 1)</f>
        <v>0</v>
      </c>
      <c r="H6932" t="s">
        <v>9475</v>
      </c>
      <c r="I6932" t="s">
        <v>14</v>
      </c>
      <c r="J6932" s="4">
        <v>45597</v>
      </c>
      <c r="K6932" t="s">
        <v>6203</v>
      </c>
      <c r="L6932" s="5">
        <v>80000</v>
      </c>
      <c r="M6932" s="28">
        <f t="shared" si="108"/>
        <v>80000</v>
      </c>
      <c r="N6932">
        <f>2025-Table1[[#This Row],[Year]]</f>
        <v>19</v>
      </c>
    </row>
    <row r="6933" spans="1:14" x14ac:dyDescent="0.3">
      <c r="A6933" t="s">
        <v>18</v>
      </c>
      <c r="B6933" t="s">
        <v>86</v>
      </c>
      <c r="C6933">
        <v>2017</v>
      </c>
      <c r="D6933" s="3">
        <v>7</v>
      </c>
      <c r="E6933" s="3">
        <v>115000</v>
      </c>
      <c r="F6933" t="s">
        <v>13</v>
      </c>
      <c r="G6933" s="15">
        <f>IF(Table1[[#This Row],[Transmission]]="Manual", 0, 1)</f>
        <v>0</v>
      </c>
      <c r="H6933" t="s">
        <v>9472</v>
      </c>
      <c r="I6933" t="s">
        <v>17</v>
      </c>
      <c r="J6933" s="4">
        <v>45597</v>
      </c>
      <c r="K6933" t="s">
        <v>6204</v>
      </c>
      <c r="L6933" s="5">
        <v>590000</v>
      </c>
      <c r="M6933" s="28">
        <f t="shared" si="108"/>
        <v>590000</v>
      </c>
      <c r="N6933">
        <f>2025-Table1[[#This Row],[Year]]</f>
        <v>8</v>
      </c>
    </row>
    <row r="6934" spans="1:14" x14ac:dyDescent="0.3">
      <c r="A6934" t="s">
        <v>44</v>
      </c>
      <c r="B6934" t="s">
        <v>83</v>
      </c>
      <c r="C6934">
        <v>2010</v>
      </c>
      <c r="D6934" s="3">
        <v>14</v>
      </c>
      <c r="E6934" s="3">
        <v>71000</v>
      </c>
      <c r="F6934" t="s">
        <v>13</v>
      </c>
      <c r="G6934" s="15">
        <f>IF(Table1[[#This Row],[Transmission]]="Manual", 0, 1)</f>
        <v>0</v>
      </c>
      <c r="H6934" t="s">
        <v>9475</v>
      </c>
      <c r="I6934" t="s">
        <v>2903</v>
      </c>
      <c r="J6934" s="4">
        <v>45597</v>
      </c>
      <c r="K6934" t="s">
        <v>6205</v>
      </c>
      <c r="L6934" s="5">
        <v>225000</v>
      </c>
      <c r="M6934" s="28">
        <f t="shared" si="108"/>
        <v>225000</v>
      </c>
      <c r="N6934">
        <f>2025-Table1[[#This Row],[Year]]</f>
        <v>15</v>
      </c>
    </row>
    <row r="6935" spans="1:14" x14ac:dyDescent="0.3">
      <c r="A6935" t="s">
        <v>21</v>
      </c>
      <c r="B6935" t="s">
        <v>70</v>
      </c>
      <c r="C6935">
        <v>2018</v>
      </c>
      <c r="D6935" s="3">
        <v>6</v>
      </c>
      <c r="E6935" s="3">
        <v>51000</v>
      </c>
      <c r="F6935" t="s">
        <v>25</v>
      </c>
      <c r="G6935" s="15">
        <f>IF(Table1[[#This Row],[Transmission]]="Manual", 0, 1)</f>
        <v>1</v>
      </c>
      <c r="H6935" t="s">
        <v>9475</v>
      </c>
      <c r="I6935" t="s">
        <v>14</v>
      </c>
      <c r="J6935" s="4">
        <v>45597</v>
      </c>
      <c r="K6935" t="s">
        <v>6206</v>
      </c>
      <c r="L6935" s="5">
        <v>650000</v>
      </c>
      <c r="M6935" s="28">
        <f t="shared" si="108"/>
        <v>650000</v>
      </c>
      <c r="N6935">
        <f>2025-Table1[[#This Row],[Year]]</f>
        <v>7</v>
      </c>
    </row>
    <row r="6936" spans="1:14" x14ac:dyDescent="0.3">
      <c r="A6936" t="s">
        <v>21</v>
      </c>
      <c r="B6936" t="s">
        <v>68</v>
      </c>
      <c r="C6936">
        <v>2022</v>
      </c>
      <c r="D6936" s="3">
        <v>2</v>
      </c>
      <c r="E6936" s="3">
        <v>9054</v>
      </c>
      <c r="F6936" t="s">
        <v>13</v>
      </c>
      <c r="G6936" s="15">
        <f>IF(Table1[[#This Row],[Transmission]]="Manual", 0, 1)</f>
        <v>0</v>
      </c>
      <c r="H6936" t="s">
        <v>9475</v>
      </c>
      <c r="I6936" t="s">
        <v>14</v>
      </c>
      <c r="J6936" s="4">
        <v>45597</v>
      </c>
      <c r="K6936" t="s">
        <v>6207</v>
      </c>
      <c r="L6936" s="5">
        <v>635000</v>
      </c>
      <c r="M6936" s="28">
        <f t="shared" si="108"/>
        <v>635000</v>
      </c>
      <c r="N6936">
        <f>2025-Table1[[#This Row],[Year]]</f>
        <v>3</v>
      </c>
    </row>
    <row r="6937" spans="1:14" x14ac:dyDescent="0.3">
      <c r="A6937" t="s">
        <v>61</v>
      </c>
      <c r="B6937" t="s">
        <v>109</v>
      </c>
      <c r="C6937">
        <v>2013</v>
      </c>
      <c r="D6937" s="3">
        <v>11</v>
      </c>
      <c r="E6937" s="3">
        <v>65000</v>
      </c>
      <c r="F6937" t="s">
        <v>13</v>
      </c>
      <c r="G6937" s="15">
        <f>IF(Table1[[#This Row],[Transmission]]="Manual", 0, 1)</f>
        <v>0</v>
      </c>
      <c r="H6937" t="s">
        <v>9475</v>
      </c>
      <c r="I6937" t="s">
        <v>17</v>
      </c>
      <c r="J6937" s="4">
        <v>45597</v>
      </c>
      <c r="K6937" t="s">
        <v>6208</v>
      </c>
      <c r="L6937" s="5">
        <v>325000</v>
      </c>
      <c r="M6937" s="28">
        <f t="shared" si="108"/>
        <v>325000</v>
      </c>
      <c r="N6937">
        <f>2025-Table1[[#This Row],[Year]]</f>
        <v>12</v>
      </c>
    </row>
    <row r="6938" spans="1:14" x14ac:dyDescent="0.3">
      <c r="A6938" t="s">
        <v>33</v>
      </c>
      <c r="B6938" t="s">
        <v>1038</v>
      </c>
      <c r="C6938">
        <v>2015</v>
      </c>
      <c r="D6938" s="3">
        <v>9</v>
      </c>
      <c r="E6938" s="3">
        <v>134000</v>
      </c>
      <c r="F6938" t="s">
        <v>13</v>
      </c>
      <c r="G6938" s="15">
        <f>IF(Table1[[#This Row],[Transmission]]="Manual", 0, 1)</f>
        <v>0</v>
      </c>
      <c r="H6938" t="s">
        <v>9475</v>
      </c>
      <c r="I6938" t="s">
        <v>17</v>
      </c>
      <c r="J6938" s="4">
        <v>45597</v>
      </c>
      <c r="K6938" t="s">
        <v>6209</v>
      </c>
      <c r="L6938" s="5">
        <v>232000</v>
      </c>
      <c r="M6938" s="28">
        <f t="shared" si="108"/>
        <v>232000</v>
      </c>
      <c r="N6938">
        <f>2025-Table1[[#This Row],[Year]]</f>
        <v>10</v>
      </c>
    </row>
    <row r="6939" spans="1:14" x14ac:dyDescent="0.3">
      <c r="A6939" t="s">
        <v>44</v>
      </c>
      <c r="B6939" t="s">
        <v>79</v>
      </c>
      <c r="C6939">
        <v>2020</v>
      </c>
      <c r="D6939" s="3">
        <v>4</v>
      </c>
      <c r="E6939" s="3">
        <v>87500</v>
      </c>
      <c r="F6939" t="s">
        <v>13</v>
      </c>
      <c r="G6939" s="15">
        <f>IF(Table1[[#This Row],[Transmission]]="Manual", 0, 1)</f>
        <v>0</v>
      </c>
      <c r="H6939" t="s">
        <v>9472</v>
      </c>
      <c r="I6939" t="s">
        <v>17</v>
      </c>
      <c r="J6939" s="4">
        <v>45597</v>
      </c>
      <c r="K6939" t="s">
        <v>2924</v>
      </c>
      <c r="L6939" s="5">
        <v>1120000</v>
      </c>
      <c r="M6939" s="28">
        <f t="shared" si="108"/>
        <v>1120000</v>
      </c>
      <c r="N6939">
        <f>2025-Table1[[#This Row],[Year]]</f>
        <v>5</v>
      </c>
    </row>
    <row r="6940" spans="1:14" x14ac:dyDescent="0.3">
      <c r="A6940" t="s">
        <v>21</v>
      </c>
      <c r="B6940" t="s">
        <v>49</v>
      </c>
      <c r="C6940">
        <v>2022</v>
      </c>
      <c r="D6940" s="3">
        <v>2</v>
      </c>
      <c r="E6940" s="3">
        <v>32000</v>
      </c>
      <c r="F6940" t="s">
        <v>13</v>
      </c>
      <c r="G6940" s="15">
        <f>IF(Table1[[#This Row],[Transmission]]="Manual", 0, 1)</f>
        <v>0</v>
      </c>
      <c r="H6940" t="s">
        <v>9472</v>
      </c>
      <c r="I6940" t="s">
        <v>2903</v>
      </c>
      <c r="J6940" s="4">
        <v>45597</v>
      </c>
      <c r="K6940" t="s">
        <v>6210</v>
      </c>
      <c r="L6940" s="5">
        <v>1099000</v>
      </c>
      <c r="M6940" s="28">
        <f t="shared" si="108"/>
        <v>1099000</v>
      </c>
      <c r="N6940">
        <f>2025-Table1[[#This Row],[Year]]</f>
        <v>3</v>
      </c>
    </row>
    <row r="6941" spans="1:14" x14ac:dyDescent="0.3">
      <c r="A6941" t="s">
        <v>21</v>
      </c>
      <c r="B6941" t="s">
        <v>194</v>
      </c>
      <c r="C6941">
        <v>2021</v>
      </c>
      <c r="D6941" s="3">
        <v>3</v>
      </c>
      <c r="E6941" s="3">
        <v>80000</v>
      </c>
      <c r="F6941" t="s">
        <v>13</v>
      </c>
      <c r="G6941" s="15">
        <f>IF(Table1[[#This Row],[Transmission]]="Manual", 0, 1)</f>
        <v>0</v>
      </c>
      <c r="H6941" t="s">
        <v>9472</v>
      </c>
      <c r="I6941" t="s">
        <v>2903</v>
      </c>
      <c r="J6941" s="4">
        <v>45597</v>
      </c>
      <c r="K6941" t="s">
        <v>3770</v>
      </c>
      <c r="L6941" s="5">
        <v>510000</v>
      </c>
      <c r="M6941" s="28">
        <f t="shared" si="108"/>
        <v>510000</v>
      </c>
      <c r="N6941">
        <f>2025-Table1[[#This Row],[Year]]</f>
        <v>4</v>
      </c>
    </row>
    <row r="6942" spans="1:14" x14ac:dyDescent="0.3">
      <c r="A6942" t="s">
        <v>21</v>
      </c>
      <c r="B6942" t="s">
        <v>194</v>
      </c>
      <c r="C6942">
        <v>2016</v>
      </c>
      <c r="D6942" s="3">
        <v>8</v>
      </c>
      <c r="E6942" s="3">
        <v>100000</v>
      </c>
      <c r="F6942" t="s">
        <v>25</v>
      </c>
      <c r="G6942" s="15">
        <f>IF(Table1[[#This Row],[Transmission]]="Manual", 0, 1)</f>
        <v>1</v>
      </c>
      <c r="H6942" t="s">
        <v>9475</v>
      </c>
      <c r="I6942" t="s">
        <v>2903</v>
      </c>
      <c r="J6942" s="4">
        <v>45597</v>
      </c>
      <c r="K6942" t="s">
        <v>6211</v>
      </c>
      <c r="L6942" s="5">
        <v>350000</v>
      </c>
      <c r="M6942" s="28">
        <f t="shared" si="108"/>
        <v>350000</v>
      </c>
      <c r="N6942">
        <f>2025-Table1[[#This Row],[Year]]</f>
        <v>9</v>
      </c>
    </row>
    <row r="6943" spans="1:14" x14ac:dyDescent="0.3">
      <c r="A6943" t="s">
        <v>458</v>
      </c>
      <c r="B6943" t="s">
        <v>2067</v>
      </c>
      <c r="C6943">
        <v>2016</v>
      </c>
      <c r="D6943" s="3">
        <v>8</v>
      </c>
      <c r="E6943" s="3">
        <v>92000</v>
      </c>
      <c r="F6943" t="s">
        <v>13</v>
      </c>
      <c r="G6943" s="15">
        <f>IF(Table1[[#This Row],[Transmission]]="Manual", 0, 1)</f>
        <v>0</v>
      </c>
      <c r="H6943" t="s">
        <v>9472</v>
      </c>
      <c r="I6943" t="s">
        <v>17</v>
      </c>
      <c r="J6943" s="4">
        <v>45597</v>
      </c>
      <c r="K6943" t="s">
        <v>6212</v>
      </c>
      <c r="L6943" s="5">
        <v>450000</v>
      </c>
      <c r="M6943" s="28">
        <f t="shared" si="108"/>
        <v>450000</v>
      </c>
      <c r="N6943">
        <f>2025-Table1[[#This Row],[Year]]</f>
        <v>9</v>
      </c>
    </row>
    <row r="6944" spans="1:14" x14ac:dyDescent="0.3">
      <c r="A6944" t="s">
        <v>21</v>
      </c>
      <c r="B6944" t="s">
        <v>276</v>
      </c>
      <c r="C6944">
        <v>2006</v>
      </c>
      <c r="D6944" s="3">
        <v>18</v>
      </c>
      <c r="E6944" s="3">
        <v>100000</v>
      </c>
      <c r="F6944" t="s">
        <v>25</v>
      </c>
      <c r="G6944" s="15">
        <f>IF(Table1[[#This Row],[Transmission]]="Manual", 0, 1)</f>
        <v>1</v>
      </c>
      <c r="H6944" t="s">
        <v>9475</v>
      </c>
      <c r="I6944" t="s">
        <v>2903</v>
      </c>
      <c r="J6944" s="4">
        <v>45597</v>
      </c>
      <c r="K6944" t="s">
        <v>6213</v>
      </c>
      <c r="L6944" s="5">
        <v>95000</v>
      </c>
      <c r="M6944" s="28">
        <f t="shared" si="108"/>
        <v>95000</v>
      </c>
      <c r="N6944">
        <f>2025-Table1[[#This Row],[Year]]</f>
        <v>19</v>
      </c>
    </row>
    <row r="6945" spans="1:14" x14ac:dyDescent="0.3">
      <c r="A6945" t="s">
        <v>38</v>
      </c>
      <c r="B6945" t="s">
        <v>6214</v>
      </c>
      <c r="C6945">
        <v>2024</v>
      </c>
      <c r="D6945" s="3">
        <v>0</v>
      </c>
      <c r="E6945" s="3">
        <v>0</v>
      </c>
      <c r="F6945" t="s">
        <v>25</v>
      </c>
      <c r="G6945" s="15">
        <f>IF(Table1[[#This Row],[Transmission]]="Manual", 0, 1)</f>
        <v>1</v>
      </c>
      <c r="H6945" t="s">
        <v>9472</v>
      </c>
      <c r="I6945" t="s">
        <v>17</v>
      </c>
      <c r="J6945" s="4">
        <v>45597</v>
      </c>
      <c r="K6945" t="s">
        <v>6215</v>
      </c>
      <c r="L6945" s="5">
        <v>45000</v>
      </c>
      <c r="M6945" s="28">
        <f t="shared" si="108"/>
        <v>45000</v>
      </c>
      <c r="N6945">
        <f>2025-Table1[[#This Row],[Year]]</f>
        <v>1</v>
      </c>
    </row>
    <row r="6946" spans="1:14" x14ac:dyDescent="0.3">
      <c r="A6946" t="s">
        <v>15</v>
      </c>
      <c r="B6946" t="s">
        <v>55</v>
      </c>
      <c r="C6946">
        <v>2017</v>
      </c>
      <c r="D6946" s="3">
        <v>7</v>
      </c>
      <c r="E6946" s="3">
        <v>133000</v>
      </c>
      <c r="F6946" t="s">
        <v>25</v>
      </c>
      <c r="G6946" s="15">
        <f>IF(Table1[[#This Row],[Transmission]]="Manual", 0, 1)</f>
        <v>1</v>
      </c>
      <c r="H6946" t="s">
        <v>9475</v>
      </c>
      <c r="I6946" t="s">
        <v>17</v>
      </c>
      <c r="J6946" s="4">
        <v>45597</v>
      </c>
      <c r="K6946" t="s">
        <v>142</v>
      </c>
      <c r="L6946" s="5">
        <v>1465000</v>
      </c>
      <c r="M6946" s="28">
        <f t="shared" si="108"/>
        <v>1465000</v>
      </c>
      <c r="N6946">
        <f>2025-Table1[[#This Row],[Year]]</f>
        <v>8</v>
      </c>
    </row>
    <row r="6947" spans="1:14" x14ac:dyDescent="0.3">
      <c r="A6947" t="s">
        <v>11</v>
      </c>
      <c r="B6947" t="s">
        <v>12</v>
      </c>
      <c r="C6947">
        <v>2019</v>
      </c>
      <c r="D6947" s="3">
        <v>5</v>
      </c>
      <c r="E6947" s="3">
        <v>55000</v>
      </c>
      <c r="F6947" t="s">
        <v>25</v>
      </c>
      <c r="G6947" s="15">
        <f>IF(Table1[[#This Row],[Transmission]]="Manual", 0, 1)</f>
        <v>1</v>
      </c>
      <c r="H6947" t="s">
        <v>9472</v>
      </c>
      <c r="I6947" t="s">
        <v>14</v>
      </c>
      <c r="J6947" s="4">
        <v>45597</v>
      </c>
      <c r="K6947" t="s">
        <v>6216</v>
      </c>
      <c r="L6947" s="5">
        <v>899000</v>
      </c>
      <c r="M6947" s="28">
        <f t="shared" si="108"/>
        <v>899000</v>
      </c>
      <c r="N6947">
        <f>2025-Table1[[#This Row],[Year]]</f>
        <v>6</v>
      </c>
    </row>
    <row r="6948" spans="1:14" x14ac:dyDescent="0.3">
      <c r="A6948" t="s">
        <v>11</v>
      </c>
      <c r="B6948" t="s">
        <v>288</v>
      </c>
      <c r="C6948">
        <v>2016</v>
      </c>
      <c r="D6948" s="3">
        <v>8</v>
      </c>
      <c r="E6948" s="3">
        <v>47179</v>
      </c>
      <c r="F6948" t="s">
        <v>13</v>
      </c>
      <c r="G6948" s="15">
        <f>IF(Table1[[#This Row],[Transmission]]="Manual", 0, 1)</f>
        <v>0</v>
      </c>
      <c r="H6948" t="s">
        <v>9475</v>
      </c>
      <c r="I6948" t="s">
        <v>14</v>
      </c>
      <c r="J6948" s="4">
        <v>45597</v>
      </c>
      <c r="K6948" t="s">
        <v>6217</v>
      </c>
      <c r="L6948" s="5">
        <v>365000</v>
      </c>
      <c r="M6948" s="28">
        <f t="shared" si="108"/>
        <v>365000</v>
      </c>
      <c r="N6948">
        <f>2025-Table1[[#This Row],[Year]]</f>
        <v>9</v>
      </c>
    </row>
    <row r="6949" spans="1:14" x14ac:dyDescent="0.3">
      <c r="A6949" t="s">
        <v>44</v>
      </c>
      <c r="B6949" t="s">
        <v>413</v>
      </c>
      <c r="C6949">
        <v>2005</v>
      </c>
      <c r="D6949" s="3">
        <v>19</v>
      </c>
      <c r="E6949" s="3">
        <v>120000</v>
      </c>
      <c r="F6949" t="s">
        <v>13</v>
      </c>
      <c r="G6949" s="15">
        <f>IF(Table1[[#This Row],[Transmission]]="Manual", 0, 1)</f>
        <v>0</v>
      </c>
      <c r="H6949" t="s">
        <v>9475</v>
      </c>
      <c r="I6949" t="s">
        <v>14</v>
      </c>
      <c r="J6949" s="4">
        <v>45597</v>
      </c>
      <c r="K6949" t="s">
        <v>6218</v>
      </c>
      <c r="L6949" s="5">
        <v>120000</v>
      </c>
      <c r="M6949" s="28">
        <f t="shared" si="108"/>
        <v>120000</v>
      </c>
      <c r="N6949">
        <f>2025-Table1[[#This Row],[Year]]</f>
        <v>20</v>
      </c>
    </row>
    <row r="6950" spans="1:14" x14ac:dyDescent="0.3">
      <c r="A6950" t="s">
        <v>113</v>
      </c>
      <c r="B6950" t="s">
        <v>396</v>
      </c>
      <c r="C6950">
        <v>2016</v>
      </c>
      <c r="D6950" s="3">
        <v>8</v>
      </c>
      <c r="E6950" s="3">
        <v>150000</v>
      </c>
      <c r="F6950" t="s">
        <v>13</v>
      </c>
      <c r="G6950" s="15">
        <f>IF(Table1[[#This Row],[Transmission]]="Manual", 0, 1)</f>
        <v>0</v>
      </c>
      <c r="H6950" t="s">
        <v>9475</v>
      </c>
      <c r="I6950" t="s">
        <v>17</v>
      </c>
      <c r="J6950" s="4">
        <v>45597</v>
      </c>
      <c r="K6950" t="s">
        <v>6219</v>
      </c>
      <c r="L6950" s="5">
        <v>710000</v>
      </c>
      <c r="M6950" s="28">
        <f t="shared" si="108"/>
        <v>710000</v>
      </c>
      <c r="N6950">
        <f>2025-Table1[[#This Row],[Year]]</f>
        <v>9</v>
      </c>
    </row>
    <row r="6951" spans="1:14" x14ac:dyDescent="0.3">
      <c r="A6951" t="s">
        <v>21</v>
      </c>
      <c r="B6951" t="s">
        <v>231</v>
      </c>
      <c r="C6951">
        <v>2018</v>
      </c>
      <c r="D6951" s="3">
        <v>6</v>
      </c>
      <c r="E6951" s="3">
        <v>22595</v>
      </c>
      <c r="F6951" t="s">
        <v>13</v>
      </c>
      <c r="G6951" s="15">
        <f>IF(Table1[[#This Row],[Transmission]]="Manual", 0, 1)</f>
        <v>0</v>
      </c>
      <c r="H6951" t="s">
        <v>9472</v>
      </c>
      <c r="I6951" t="s">
        <v>14</v>
      </c>
      <c r="J6951" s="4">
        <v>45597</v>
      </c>
      <c r="K6951" t="s">
        <v>6220</v>
      </c>
      <c r="L6951" s="5">
        <v>298000</v>
      </c>
      <c r="M6951" s="28">
        <f t="shared" si="108"/>
        <v>298000</v>
      </c>
      <c r="N6951">
        <f>2025-Table1[[#This Row],[Year]]</f>
        <v>7</v>
      </c>
    </row>
    <row r="6952" spans="1:14" x14ac:dyDescent="0.3">
      <c r="A6952" t="s">
        <v>44</v>
      </c>
      <c r="B6952" t="s">
        <v>3074</v>
      </c>
      <c r="C6952">
        <v>2013</v>
      </c>
      <c r="D6952" s="3">
        <v>11</v>
      </c>
      <c r="E6952" s="3">
        <v>63000</v>
      </c>
      <c r="F6952" t="s">
        <v>13</v>
      </c>
      <c r="G6952" s="15">
        <f>IF(Table1[[#This Row],[Transmission]]="Manual", 0, 1)</f>
        <v>0</v>
      </c>
      <c r="H6952" t="s">
        <v>9475</v>
      </c>
      <c r="I6952" t="s">
        <v>2903</v>
      </c>
      <c r="J6952" s="4">
        <v>45597</v>
      </c>
      <c r="K6952" t="s">
        <v>6221</v>
      </c>
      <c r="L6952" s="5">
        <v>425000</v>
      </c>
      <c r="M6952" s="28">
        <f t="shared" si="108"/>
        <v>425000</v>
      </c>
      <c r="N6952">
        <f>2025-Table1[[#This Row],[Year]]</f>
        <v>12</v>
      </c>
    </row>
    <row r="6953" spans="1:14" x14ac:dyDescent="0.3">
      <c r="A6953" t="s">
        <v>113</v>
      </c>
      <c r="B6953" t="s">
        <v>174</v>
      </c>
      <c r="C6953">
        <v>2021</v>
      </c>
      <c r="D6953" s="3">
        <v>3</v>
      </c>
      <c r="E6953" s="3">
        <v>14000</v>
      </c>
      <c r="F6953" t="s">
        <v>25</v>
      </c>
      <c r="G6953" s="15">
        <f>IF(Table1[[#This Row],[Transmission]]="Manual", 0, 1)</f>
        <v>1</v>
      </c>
      <c r="H6953" t="s">
        <v>9472</v>
      </c>
      <c r="I6953" t="s">
        <v>17</v>
      </c>
      <c r="J6953" s="4">
        <v>45597</v>
      </c>
      <c r="K6953" t="s">
        <v>392</v>
      </c>
      <c r="L6953" s="5">
        <v>1620000</v>
      </c>
      <c r="M6953" s="28">
        <f t="shared" si="108"/>
        <v>1620000</v>
      </c>
      <c r="N6953">
        <f>2025-Table1[[#This Row],[Year]]</f>
        <v>4</v>
      </c>
    </row>
    <row r="6954" spans="1:14" x14ac:dyDescent="0.3">
      <c r="A6954" t="s">
        <v>18</v>
      </c>
      <c r="B6954" t="s">
        <v>19</v>
      </c>
      <c r="C6954">
        <v>2017</v>
      </c>
      <c r="D6954" s="3">
        <v>7</v>
      </c>
      <c r="E6954" s="3">
        <v>84000</v>
      </c>
      <c r="F6954" t="s">
        <v>25</v>
      </c>
      <c r="G6954" s="15">
        <f>IF(Table1[[#This Row],[Transmission]]="Manual", 0, 1)</f>
        <v>1</v>
      </c>
      <c r="H6954" t="s">
        <v>9475</v>
      </c>
      <c r="I6954" t="s">
        <v>17</v>
      </c>
      <c r="J6954" s="4">
        <v>45597</v>
      </c>
      <c r="K6954" t="s">
        <v>6222</v>
      </c>
      <c r="L6954" s="5">
        <v>675000</v>
      </c>
      <c r="M6954" s="28">
        <f t="shared" si="108"/>
        <v>675000</v>
      </c>
      <c r="N6954">
        <f>2025-Table1[[#This Row],[Year]]</f>
        <v>8</v>
      </c>
    </row>
    <row r="6955" spans="1:14" x14ac:dyDescent="0.3">
      <c r="A6955" t="s">
        <v>21</v>
      </c>
      <c r="B6955" t="s">
        <v>49</v>
      </c>
      <c r="C6955">
        <v>2022</v>
      </c>
      <c r="D6955" s="3">
        <v>2</v>
      </c>
      <c r="E6955" s="3">
        <v>58000</v>
      </c>
      <c r="F6955" t="s">
        <v>13</v>
      </c>
      <c r="G6955" s="15">
        <f>IF(Table1[[#This Row],[Transmission]]="Manual", 0, 1)</f>
        <v>0</v>
      </c>
      <c r="H6955" t="s">
        <v>9472</v>
      </c>
      <c r="I6955" t="s">
        <v>2903</v>
      </c>
      <c r="J6955" s="4">
        <v>45597</v>
      </c>
      <c r="K6955" t="s">
        <v>6223</v>
      </c>
      <c r="L6955" s="5">
        <v>1070000</v>
      </c>
      <c r="M6955" s="28">
        <f t="shared" si="108"/>
        <v>1070000</v>
      </c>
      <c r="N6955">
        <f>2025-Table1[[#This Row],[Year]]</f>
        <v>3</v>
      </c>
    </row>
    <row r="6956" spans="1:14" x14ac:dyDescent="0.3">
      <c r="A6956" t="s">
        <v>21</v>
      </c>
      <c r="B6956" t="s">
        <v>914</v>
      </c>
      <c r="C6956">
        <v>2007</v>
      </c>
      <c r="D6956" s="3">
        <v>17</v>
      </c>
      <c r="E6956" s="3">
        <v>70000</v>
      </c>
      <c r="F6956" t="s">
        <v>25</v>
      </c>
      <c r="G6956" s="15">
        <f>IF(Table1[[#This Row],[Transmission]]="Manual", 0, 1)</f>
        <v>1</v>
      </c>
      <c r="H6956" t="s">
        <v>9475</v>
      </c>
      <c r="I6956" t="s">
        <v>14</v>
      </c>
      <c r="J6956" s="4">
        <v>45597</v>
      </c>
      <c r="K6956" t="s">
        <v>6224</v>
      </c>
      <c r="L6956" s="5">
        <v>99999</v>
      </c>
      <c r="M6956" s="28">
        <f t="shared" si="108"/>
        <v>99999</v>
      </c>
      <c r="N6956">
        <f>2025-Table1[[#This Row],[Year]]</f>
        <v>18</v>
      </c>
    </row>
    <row r="6957" spans="1:14" x14ac:dyDescent="0.3">
      <c r="A6957" t="s">
        <v>15</v>
      </c>
      <c r="B6957" t="s">
        <v>155</v>
      </c>
      <c r="C6957">
        <v>2016</v>
      </c>
      <c r="D6957" s="3">
        <v>8</v>
      </c>
      <c r="E6957" s="3">
        <v>50000</v>
      </c>
      <c r="F6957" t="s">
        <v>13</v>
      </c>
      <c r="G6957" s="15">
        <f>IF(Table1[[#This Row],[Transmission]]="Manual", 0, 1)</f>
        <v>0</v>
      </c>
      <c r="H6957" t="s">
        <v>9472</v>
      </c>
      <c r="I6957" t="s">
        <v>2903</v>
      </c>
      <c r="J6957" s="4">
        <v>45597</v>
      </c>
      <c r="K6957" t="s">
        <v>3312</v>
      </c>
      <c r="L6957" s="5">
        <v>350000</v>
      </c>
      <c r="M6957" s="28">
        <f t="shared" si="108"/>
        <v>350000</v>
      </c>
      <c r="N6957">
        <f>2025-Table1[[#This Row],[Year]]</f>
        <v>9</v>
      </c>
    </row>
    <row r="6958" spans="1:14" x14ac:dyDescent="0.3">
      <c r="A6958" t="s">
        <v>58</v>
      </c>
      <c r="B6958" t="s">
        <v>308</v>
      </c>
      <c r="C6958">
        <v>2012</v>
      </c>
      <c r="D6958" s="3">
        <v>12</v>
      </c>
      <c r="E6958" s="3">
        <v>87000</v>
      </c>
      <c r="F6958" t="s">
        <v>25</v>
      </c>
      <c r="G6958" s="15">
        <f>IF(Table1[[#This Row],[Transmission]]="Manual", 0, 1)</f>
        <v>1</v>
      </c>
      <c r="H6958" t="s">
        <v>9475</v>
      </c>
      <c r="I6958" t="s">
        <v>17</v>
      </c>
      <c r="J6958" s="4">
        <v>45597</v>
      </c>
      <c r="K6958" t="s">
        <v>1158</v>
      </c>
      <c r="L6958" s="5">
        <v>975000</v>
      </c>
      <c r="M6958" s="28">
        <f t="shared" si="108"/>
        <v>975000</v>
      </c>
      <c r="N6958">
        <f>2025-Table1[[#This Row],[Year]]</f>
        <v>13</v>
      </c>
    </row>
    <row r="6959" spans="1:14" x14ac:dyDescent="0.3">
      <c r="A6959" t="s">
        <v>101</v>
      </c>
      <c r="B6959" t="s">
        <v>152</v>
      </c>
      <c r="C6959">
        <v>2018</v>
      </c>
      <c r="D6959" s="3">
        <v>6</v>
      </c>
      <c r="E6959" s="3">
        <v>78689</v>
      </c>
      <c r="F6959" t="s">
        <v>13</v>
      </c>
      <c r="G6959" s="15">
        <f>IF(Table1[[#This Row],[Transmission]]="Manual", 0, 1)</f>
        <v>0</v>
      </c>
      <c r="H6959" t="s">
        <v>9472</v>
      </c>
      <c r="I6959" t="s">
        <v>14</v>
      </c>
      <c r="J6959" s="4">
        <v>45597</v>
      </c>
      <c r="K6959" t="s">
        <v>6225</v>
      </c>
      <c r="L6959" s="5">
        <v>450000</v>
      </c>
      <c r="M6959" s="28">
        <f t="shared" si="108"/>
        <v>450000</v>
      </c>
      <c r="N6959">
        <f>2025-Table1[[#This Row],[Year]]</f>
        <v>7</v>
      </c>
    </row>
    <row r="6960" spans="1:14" x14ac:dyDescent="0.3">
      <c r="A6960" t="s">
        <v>44</v>
      </c>
      <c r="B6960" t="s">
        <v>1728</v>
      </c>
      <c r="C6960">
        <v>2022</v>
      </c>
      <c r="D6960" s="3">
        <v>2</v>
      </c>
      <c r="E6960" s="3">
        <v>44000</v>
      </c>
      <c r="F6960" t="s">
        <v>13</v>
      </c>
      <c r="G6960" s="15">
        <f>IF(Table1[[#This Row],[Transmission]]="Manual", 0, 1)</f>
        <v>0</v>
      </c>
      <c r="H6960" t="s">
        <v>9472</v>
      </c>
      <c r="I6960" t="s">
        <v>14</v>
      </c>
      <c r="J6960" s="4">
        <v>45597</v>
      </c>
      <c r="K6960" t="s">
        <v>6226</v>
      </c>
      <c r="L6960" s="5">
        <v>670000</v>
      </c>
      <c r="M6960" s="28">
        <f t="shared" si="108"/>
        <v>670000</v>
      </c>
      <c r="N6960">
        <f>2025-Table1[[#This Row],[Year]]</f>
        <v>3</v>
      </c>
    </row>
    <row r="6961" spans="1:14" x14ac:dyDescent="0.3">
      <c r="A6961" t="s">
        <v>21</v>
      </c>
      <c r="B6961" t="s">
        <v>49</v>
      </c>
      <c r="C6961">
        <v>2021</v>
      </c>
      <c r="D6961" s="3">
        <v>3</v>
      </c>
      <c r="E6961" s="3">
        <v>62000</v>
      </c>
      <c r="F6961" t="s">
        <v>13</v>
      </c>
      <c r="G6961" s="15">
        <f>IF(Table1[[#This Row],[Transmission]]="Manual", 0, 1)</f>
        <v>0</v>
      </c>
      <c r="H6961" t="s">
        <v>9472</v>
      </c>
      <c r="I6961" t="s">
        <v>2903</v>
      </c>
      <c r="J6961" s="4">
        <v>45597</v>
      </c>
      <c r="K6961" t="s">
        <v>3719</v>
      </c>
      <c r="L6961" s="5">
        <v>1000000</v>
      </c>
      <c r="M6961" s="28">
        <f t="shared" si="108"/>
        <v>1000000</v>
      </c>
      <c r="N6961">
        <f>2025-Table1[[#This Row],[Year]]</f>
        <v>4</v>
      </c>
    </row>
    <row r="6962" spans="1:14" x14ac:dyDescent="0.3">
      <c r="A6962" t="s">
        <v>113</v>
      </c>
      <c r="B6962" t="s">
        <v>181</v>
      </c>
      <c r="C6962">
        <v>2010</v>
      </c>
      <c r="D6962" s="3">
        <v>14</v>
      </c>
      <c r="E6962" s="3">
        <v>66000</v>
      </c>
      <c r="F6962" t="s">
        <v>13</v>
      </c>
      <c r="G6962" s="15">
        <f>IF(Table1[[#This Row],[Transmission]]="Manual", 0, 1)</f>
        <v>0</v>
      </c>
      <c r="H6962" t="s">
        <v>9475</v>
      </c>
      <c r="I6962" t="s">
        <v>17</v>
      </c>
      <c r="J6962" s="4">
        <v>45597</v>
      </c>
      <c r="K6962" t="s">
        <v>6227</v>
      </c>
      <c r="L6962" s="5">
        <v>270000</v>
      </c>
      <c r="M6962" s="28">
        <f t="shared" si="108"/>
        <v>270000</v>
      </c>
      <c r="N6962">
        <f>2025-Table1[[#This Row],[Year]]</f>
        <v>15</v>
      </c>
    </row>
    <row r="6963" spans="1:14" x14ac:dyDescent="0.3">
      <c r="A6963" t="s">
        <v>33</v>
      </c>
      <c r="B6963" t="s">
        <v>54</v>
      </c>
      <c r="C6963">
        <v>2014</v>
      </c>
      <c r="D6963" s="3">
        <v>10</v>
      </c>
      <c r="E6963" s="3">
        <v>90000</v>
      </c>
      <c r="F6963" t="s">
        <v>13</v>
      </c>
      <c r="G6963" s="15">
        <f>IF(Table1[[#This Row],[Transmission]]="Manual", 0, 1)</f>
        <v>0</v>
      </c>
      <c r="H6963" t="s">
        <v>9475</v>
      </c>
      <c r="I6963" t="s">
        <v>17</v>
      </c>
      <c r="J6963" s="4">
        <v>45597</v>
      </c>
      <c r="K6963" t="s">
        <v>6228</v>
      </c>
      <c r="L6963" s="5">
        <v>365000</v>
      </c>
      <c r="M6963" s="28">
        <f t="shared" si="108"/>
        <v>365000</v>
      </c>
      <c r="N6963">
        <f>2025-Table1[[#This Row],[Year]]</f>
        <v>11</v>
      </c>
    </row>
    <row r="6964" spans="1:14" x14ac:dyDescent="0.3">
      <c r="A6964" t="s">
        <v>11</v>
      </c>
      <c r="B6964" t="s">
        <v>6229</v>
      </c>
      <c r="C6964">
        <v>2023</v>
      </c>
      <c r="D6964" s="3">
        <v>1</v>
      </c>
      <c r="E6964" s="3">
        <v>11293</v>
      </c>
      <c r="F6964" t="s">
        <v>25</v>
      </c>
      <c r="G6964" s="15">
        <f>IF(Table1[[#This Row],[Transmission]]="Manual", 0, 1)</f>
        <v>1</v>
      </c>
      <c r="H6964" t="s">
        <v>9472</v>
      </c>
      <c r="I6964" t="s">
        <v>14</v>
      </c>
      <c r="J6964" s="4">
        <v>45597</v>
      </c>
      <c r="K6964" t="s">
        <v>6230</v>
      </c>
      <c r="L6964" s="5">
        <v>1600000</v>
      </c>
      <c r="M6964" s="28">
        <f t="shared" si="108"/>
        <v>1600000</v>
      </c>
      <c r="N6964">
        <f>2025-Table1[[#This Row],[Year]]</f>
        <v>2</v>
      </c>
    </row>
    <row r="6965" spans="1:14" x14ac:dyDescent="0.3">
      <c r="A6965" t="s">
        <v>33</v>
      </c>
      <c r="B6965" t="s">
        <v>34</v>
      </c>
      <c r="C6965">
        <v>2017</v>
      </c>
      <c r="D6965" s="3">
        <v>7</v>
      </c>
      <c r="E6965" s="3">
        <v>143063</v>
      </c>
      <c r="F6965" t="s">
        <v>13</v>
      </c>
      <c r="G6965" s="15">
        <f>IF(Table1[[#This Row],[Transmission]]="Manual", 0, 1)</f>
        <v>0</v>
      </c>
      <c r="H6965" t="s">
        <v>9472</v>
      </c>
      <c r="I6965" t="s">
        <v>17</v>
      </c>
      <c r="J6965" s="4">
        <v>45597</v>
      </c>
      <c r="K6965" t="s">
        <v>6231</v>
      </c>
      <c r="L6965" s="5">
        <v>609999</v>
      </c>
      <c r="M6965" s="28">
        <f t="shared" si="108"/>
        <v>609999</v>
      </c>
      <c r="N6965">
        <f>2025-Table1[[#This Row],[Year]]</f>
        <v>8</v>
      </c>
    </row>
    <row r="6966" spans="1:14" x14ac:dyDescent="0.3">
      <c r="A6966" t="s">
        <v>11</v>
      </c>
      <c r="B6966" t="s">
        <v>12</v>
      </c>
      <c r="C6966">
        <v>2017</v>
      </c>
      <c r="D6966" s="3">
        <v>7</v>
      </c>
      <c r="E6966" s="3">
        <v>69000</v>
      </c>
      <c r="F6966" t="s">
        <v>25</v>
      </c>
      <c r="G6966" s="15">
        <f>IF(Table1[[#This Row],[Transmission]]="Manual", 0, 1)</f>
        <v>1</v>
      </c>
      <c r="H6966" t="s">
        <v>9475</v>
      </c>
      <c r="I6966" t="s">
        <v>14</v>
      </c>
      <c r="J6966" s="4">
        <v>45566</v>
      </c>
      <c r="K6966" t="s">
        <v>986</v>
      </c>
      <c r="L6966" s="5">
        <v>649999</v>
      </c>
      <c r="M6966" s="28">
        <f t="shared" si="108"/>
        <v>649999</v>
      </c>
      <c r="N6966">
        <f>2025-Table1[[#This Row],[Year]]</f>
        <v>8</v>
      </c>
    </row>
    <row r="6967" spans="1:14" x14ac:dyDescent="0.3">
      <c r="A6967" t="s">
        <v>21</v>
      </c>
      <c r="B6967" t="s">
        <v>1275</v>
      </c>
      <c r="C6967">
        <v>2020</v>
      </c>
      <c r="D6967" s="3">
        <v>4</v>
      </c>
      <c r="E6967" s="3">
        <v>52000</v>
      </c>
      <c r="F6967" t="s">
        <v>13</v>
      </c>
      <c r="G6967" s="15">
        <f>IF(Table1[[#This Row],[Transmission]]="Manual", 0, 1)</f>
        <v>0</v>
      </c>
      <c r="H6967" t="s">
        <v>9472</v>
      </c>
      <c r="I6967" t="s">
        <v>2903</v>
      </c>
      <c r="J6967" s="4">
        <v>45597</v>
      </c>
      <c r="K6967" t="s">
        <v>6232</v>
      </c>
      <c r="L6967" s="5">
        <v>530000</v>
      </c>
      <c r="M6967" s="28">
        <f t="shared" si="108"/>
        <v>530000</v>
      </c>
      <c r="N6967">
        <f>2025-Table1[[#This Row],[Year]]</f>
        <v>5</v>
      </c>
    </row>
    <row r="6968" spans="1:14" x14ac:dyDescent="0.3">
      <c r="A6968" t="s">
        <v>21</v>
      </c>
      <c r="B6968" t="s">
        <v>194</v>
      </c>
      <c r="C6968">
        <v>2020</v>
      </c>
      <c r="D6968" s="3">
        <v>4</v>
      </c>
      <c r="E6968" s="3">
        <v>34309</v>
      </c>
      <c r="F6968" t="s">
        <v>13</v>
      </c>
      <c r="G6968" s="15">
        <f>IF(Table1[[#This Row],[Transmission]]="Manual", 0, 1)</f>
        <v>0</v>
      </c>
      <c r="H6968" t="s">
        <v>9475</v>
      </c>
      <c r="I6968" t="s">
        <v>14</v>
      </c>
      <c r="J6968" s="4">
        <v>45597</v>
      </c>
      <c r="K6968" t="s">
        <v>3927</v>
      </c>
      <c r="L6968" s="5">
        <v>454000</v>
      </c>
      <c r="M6968" s="28">
        <f t="shared" si="108"/>
        <v>454000</v>
      </c>
      <c r="N6968">
        <f>2025-Table1[[#This Row],[Year]]</f>
        <v>5</v>
      </c>
    </row>
    <row r="6969" spans="1:14" x14ac:dyDescent="0.3">
      <c r="A6969" t="s">
        <v>21</v>
      </c>
      <c r="B6969" t="s">
        <v>68</v>
      </c>
      <c r="C6969">
        <v>2017</v>
      </c>
      <c r="D6969" s="3">
        <v>7</v>
      </c>
      <c r="E6969" s="3">
        <v>35000</v>
      </c>
      <c r="F6969" t="s">
        <v>13</v>
      </c>
      <c r="G6969" s="15">
        <f>IF(Table1[[#This Row],[Transmission]]="Manual", 0, 1)</f>
        <v>0</v>
      </c>
      <c r="H6969" t="s">
        <v>9472</v>
      </c>
      <c r="I6969" t="s">
        <v>14</v>
      </c>
      <c r="J6969" s="4">
        <v>45597</v>
      </c>
      <c r="K6969" t="s">
        <v>6233</v>
      </c>
      <c r="L6969" s="5">
        <v>350000</v>
      </c>
      <c r="M6969" s="28">
        <f t="shared" si="108"/>
        <v>350000</v>
      </c>
      <c r="N6969">
        <f>2025-Table1[[#This Row],[Year]]</f>
        <v>8</v>
      </c>
    </row>
    <row r="6970" spans="1:14" x14ac:dyDescent="0.3">
      <c r="A6970" t="s">
        <v>44</v>
      </c>
      <c r="B6970" t="s">
        <v>79</v>
      </c>
      <c r="C6970">
        <v>2017</v>
      </c>
      <c r="D6970" s="3">
        <v>7</v>
      </c>
      <c r="E6970" s="3">
        <v>57000</v>
      </c>
      <c r="F6970" t="s">
        <v>25</v>
      </c>
      <c r="G6970" s="15">
        <f>IF(Table1[[#This Row],[Transmission]]="Manual", 0, 1)</f>
        <v>1</v>
      </c>
      <c r="H6970" t="s">
        <v>9472</v>
      </c>
      <c r="I6970" t="s">
        <v>14</v>
      </c>
      <c r="J6970" s="4">
        <v>45597</v>
      </c>
      <c r="K6970" t="s">
        <v>2544</v>
      </c>
      <c r="L6970" s="5">
        <v>910000</v>
      </c>
      <c r="M6970" s="28">
        <f t="shared" si="108"/>
        <v>910000</v>
      </c>
      <c r="N6970">
        <f>2025-Table1[[#This Row],[Year]]</f>
        <v>8</v>
      </c>
    </row>
    <row r="6971" spans="1:14" x14ac:dyDescent="0.3">
      <c r="A6971" t="s">
        <v>21</v>
      </c>
      <c r="B6971" t="s">
        <v>36</v>
      </c>
      <c r="C6971">
        <v>2015</v>
      </c>
      <c r="D6971" s="3">
        <v>9</v>
      </c>
      <c r="E6971" s="3">
        <v>60000</v>
      </c>
      <c r="F6971" t="s">
        <v>25</v>
      </c>
      <c r="G6971" s="15">
        <f>IF(Table1[[#This Row],[Transmission]]="Manual", 0, 1)</f>
        <v>1</v>
      </c>
      <c r="H6971" t="s">
        <v>9475</v>
      </c>
      <c r="I6971" t="s">
        <v>2903</v>
      </c>
      <c r="J6971" s="4">
        <v>45597</v>
      </c>
      <c r="K6971" t="s">
        <v>6234</v>
      </c>
      <c r="L6971" s="5">
        <v>250000</v>
      </c>
      <c r="M6971" s="28">
        <f t="shared" si="108"/>
        <v>250000</v>
      </c>
      <c r="N6971">
        <f>2025-Table1[[#This Row],[Year]]</f>
        <v>10</v>
      </c>
    </row>
    <row r="6972" spans="1:14" x14ac:dyDescent="0.3">
      <c r="A6972" t="s">
        <v>21</v>
      </c>
      <c r="B6972" t="s">
        <v>666</v>
      </c>
      <c r="C6972">
        <v>2010</v>
      </c>
      <c r="D6972" s="3">
        <v>14</v>
      </c>
      <c r="E6972" s="3">
        <v>80000</v>
      </c>
      <c r="F6972" t="s">
        <v>13</v>
      </c>
      <c r="G6972" s="15">
        <f>IF(Table1[[#This Row],[Transmission]]="Manual", 0, 1)</f>
        <v>0</v>
      </c>
      <c r="H6972" t="s">
        <v>9475</v>
      </c>
      <c r="I6972" t="s">
        <v>14</v>
      </c>
      <c r="J6972" s="4">
        <v>45597</v>
      </c>
      <c r="K6972" t="s">
        <v>6235</v>
      </c>
      <c r="L6972" s="5">
        <v>229000</v>
      </c>
      <c r="M6972" s="28">
        <f t="shared" si="108"/>
        <v>229000</v>
      </c>
      <c r="N6972">
        <f>2025-Table1[[#This Row],[Year]]</f>
        <v>15</v>
      </c>
    </row>
    <row r="6973" spans="1:14" x14ac:dyDescent="0.3">
      <c r="A6973" t="s">
        <v>21</v>
      </c>
      <c r="B6973" t="s">
        <v>1275</v>
      </c>
      <c r="C6973">
        <v>2017</v>
      </c>
      <c r="D6973" s="3">
        <v>7</v>
      </c>
      <c r="E6973" s="3">
        <v>68000</v>
      </c>
      <c r="F6973" t="s">
        <v>13</v>
      </c>
      <c r="G6973" s="15">
        <f>IF(Table1[[#This Row],[Transmission]]="Manual", 0, 1)</f>
        <v>0</v>
      </c>
      <c r="H6973" t="s">
        <v>9475</v>
      </c>
      <c r="I6973" t="s">
        <v>2903</v>
      </c>
      <c r="J6973" s="4">
        <v>45597</v>
      </c>
      <c r="K6973" t="s">
        <v>6236</v>
      </c>
      <c r="L6973" s="5">
        <v>390000</v>
      </c>
      <c r="M6973" s="28">
        <f t="shared" si="108"/>
        <v>390000</v>
      </c>
      <c r="N6973">
        <f>2025-Table1[[#This Row],[Year]]</f>
        <v>8</v>
      </c>
    </row>
    <row r="6974" spans="1:14" x14ac:dyDescent="0.3">
      <c r="A6974" t="s">
        <v>11</v>
      </c>
      <c r="B6974" t="s">
        <v>624</v>
      </c>
      <c r="C6974">
        <v>2007</v>
      </c>
      <c r="D6974" s="3">
        <v>17</v>
      </c>
      <c r="E6974" s="3">
        <v>97100</v>
      </c>
      <c r="F6974" t="s">
        <v>25</v>
      </c>
      <c r="G6974" s="15">
        <f>IF(Table1[[#This Row],[Transmission]]="Manual", 0, 1)</f>
        <v>1</v>
      </c>
      <c r="H6974" t="s">
        <v>9475</v>
      </c>
      <c r="I6974" t="s">
        <v>2903</v>
      </c>
      <c r="J6974" s="4">
        <v>45597</v>
      </c>
      <c r="K6974" t="s">
        <v>6237</v>
      </c>
      <c r="L6974" s="5">
        <v>380000</v>
      </c>
      <c r="M6974" s="28">
        <f t="shared" si="108"/>
        <v>380000</v>
      </c>
      <c r="N6974">
        <f>2025-Table1[[#This Row],[Year]]</f>
        <v>18</v>
      </c>
    </row>
    <row r="6975" spans="1:14" x14ac:dyDescent="0.3">
      <c r="A6975" t="s">
        <v>38</v>
      </c>
      <c r="B6975" t="s">
        <v>47</v>
      </c>
      <c r="C6975">
        <v>2020</v>
      </c>
      <c r="D6975" s="3">
        <v>4</v>
      </c>
      <c r="E6975" s="3">
        <v>45000</v>
      </c>
      <c r="F6975" t="s">
        <v>25</v>
      </c>
      <c r="G6975" s="15">
        <f>IF(Table1[[#This Row],[Transmission]]="Manual", 0, 1)</f>
        <v>1</v>
      </c>
      <c r="H6975" t="s">
        <v>9472</v>
      </c>
      <c r="I6975" t="s">
        <v>17</v>
      </c>
      <c r="J6975" s="4">
        <v>45597</v>
      </c>
      <c r="K6975" t="s">
        <v>6238</v>
      </c>
      <c r="L6975" s="5">
        <v>1645000</v>
      </c>
      <c r="M6975" s="28">
        <f t="shared" si="108"/>
        <v>1645000</v>
      </c>
      <c r="N6975">
        <f>2025-Table1[[#This Row],[Year]]</f>
        <v>5</v>
      </c>
    </row>
    <row r="6976" spans="1:14" x14ac:dyDescent="0.3">
      <c r="A6976" t="s">
        <v>21</v>
      </c>
      <c r="B6976" t="s">
        <v>298</v>
      </c>
      <c r="C6976">
        <v>2011</v>
      </c>
      <c r="D6976" s="3">
        <v>13</v>
      </c>
      <c r="E6976" s="3">
        <v>112000</v>
      </c>
      <c r="F6976" t="s">
        <v>13</v>
      </c>
      <c r="G6976" s="15">
        <f>IF(Table1[[#This Row],[Transmission]]="Manual", 0, 1)</f>
        <v>0</v>
      </c>
      <c r="H6976" t="s">
        <v>9475</v>
      </c>
      <c r="I6976" t="s">
        <v>14</v>
      </c>
      <c r="J6976" s="4">
        <v>45597</v>
      </c>
      <c r="K6976" t="s">
        <v>6239</v>
      </c>
      <c r="L6976" s="5">
        <v>160000</v>
      </c>
      <c r="M6976" s="28">
        <f t="shared" si="108"/>
        <v>160000</v>
      </c>
      <c r="N6976">
        <f>2025-Table1[[#This Row],[Year]]</f>
        <v>14</v>
      </c>
    </row>
    <row r="6977" spans="1:14" x14ac:dyDescent="0.3">
      <c r="A6977" t="s">
        <v>101</v>
      </c>
      <c r="B6977" t="s">
        <v>192</v>
      </c>
      <c r="C6977">
        <v>2015</v>
      </c>
      <c r="D6977" s="3">
        <v>9</v>
      </c>
      <c r="E6977" s="3">
        <v>80000</v>
      </c>
      <c r="F6977" t="s">
        <v>13</v>
      </c>
      <c r="G6977" s="15">
        <f>IF(Table1[[#This Row],[Transmission]]="Manual", 0, 1)</f>
        <v>0</v>
      </c>
      <c r="H6977" t="s">
        <v>9472</v>
      </c>
      <c r="I6977" t="s">
        <v>14</v>
      </c>
      <c r="J6977" s="4">
        <v>45597</v>
      </c>
      <c r="K6977" t="s">
        <v>6240</v>
      </c>
      <c r="L6977" s="5">
        <v>285000</v>
      </c>
      <c r="M6977" s="28">
        <f t="shared" si="108"/>
        <v>285000</v>
      </c>
      <c r="N6977">
        <f>2025-Table1[[#This Row],[Year]]</f>
        <v>10</v>
      </c>
    </row>
    <row r="6978" spans="1:14" x14ac:dyDescent="0.3">
      <c r="A6978" t="s">
        <v>15</v>
      </c>
      <c r="B6978" t="s">
        <v>155</v>
      </c>
      <c r="C6978">
        <v>2019</v>
      </c>
      <c r="D6978" s="3">
        <v>5</v>
      </c>
      <c r="E6978" s="3">
        <v>105000</v>
      </c>
      <c r="F6978" t="s">
        <v>13</v>
      </c>
      <c r="G6978" s="15">
        <f>IF(Table1[[#This Row],[Transmission]]="Manual", 0, 1)</f>
        <v>0</v>
      </c>
      <c r="H6978" t="s">
        <v>9475</v>
      </c>
      <c r="I6978" t="s">
        <v>17</v>
      </c>
      <c r="J6978" s="4">
        <v>45597</v>
      </c>
      <c r="K6978" t="s">
        <v>6241</v>
      </c>
      <c r="L6978" s="5">
        <v>675000</v>
      </c>
      <c r="M6978" s="28">
        <f t="shared" si="108"/>
        <v>675000</v>
      </c>
      <c r="N6978">
        <f>2025-Table1[[#This Row],[Year]]</f>
        <v>6</v>
      </c>
    </row>
    <row r="6979" spans="1:14" x14ac:dyDescent="0.3">
      <c r="A6979" t="s">
        <v>15</v>
      </c>
      <c r="B6979" t="s">
        <v>155</v>
      </c>
      <c r="C6979">
        <v>2012</v>
      </c>
      <c r="D6979" s="3">
        <v>12</v>
      </c>
      <c r="E6979" s="3">
        <v>81000</v>
      </c>
      <c r="F6979" t="s">
        <v>13</v>
      </c>
      <c r="G6979" s="15">
        <f>IF(Table1[[#This Row],[Transmission]]="Manual", 0, 1)</f>
        <v>0</v>
      </c>
      <c r="H6979" t="s">
        <v>9475</v>
      </c>
      <c r="I6979" t="s">
        <v>2903</v>
      </c>
      <c r="J6979" s="4">
        <v>45597</v>
      </c>
      <c r="K6979" t="s">
        <v>6242</v>
      </c>
      <c r="L6979" s="5">
        <v>275000</v>
      </c>
      <c r="M6979" s="28">
        <f t="shared" ref="M6979:M7042" si="109">VALUE(SUBSTITUTE(SUBSTITUTE(L6979,"₹"," "),",",""))</f>
        <v>275000</v>
      </c>
      <c r="N6979">
        <f>2025-Table1[[#This Row],[Year]]</f>
        <v>13</v>
      </c>
    </row>
    <row r="6980" spans="1:14" x14ac:dyDescent="0.3">
      <c r="A6980" t="s">
        <v>101</v>
      </c>
      <c r="B6980" t="s">
        <v>727</v>
      </c>
      <c r="C6980">
        <v>2011</v>
      </c>
      <c r="D6980" s="3">
        <v>13</v>
      </c>
      <c r="E6980" s="3">
        <v>47000</v>
      </c>
      <c r="F6980" t="s">
        <v>13</v>
      </c>
      <c r="G6980" s="15">
        <f>IF(Table1[[#This Row],[Transmission]]="Manual", 0, 1)</f>
        <v>0</v>
      </c>
      <c r="H6980" t="s">
        <v>9475</v>
      </c>
      <c r="I6980" t="s">
        <v>14</v>
      </c>
      <c r="J6980" s="4">
        <v>45597</v>
      </c>
      <c r="K6980" t="s">
        <v>6243</v>
      </c>
      <c r="L6980" s="5">
        <v>33000</v>
      </c>
      <c r="M6980" s="28">
        <f t="shared" si="109"/>
        <v>33000</v>
      </c>
      <c r="N6980">
        <f>2025-Table1[[#This Row],[Year]]</f>
        <v>14</v>
      </c>
    </row>
    <row r="6981" spans="1:14" x14ac:dyDescent="0.3">
      <c r="A6981" t="s">
        <v>11</v>
      </c>
      <c r="B6981" t="s">
        <v>12</v>
      </c>
      <c r="C6981">
        <v>2012</v>
      </c>
      <c r="D6981" s="3">
        <v>12</v>
      </c>
      <c r="E6981" s="3">
        <v>83000</v>
      </c>
      <c r="F6981" t="s">
        <v>25</v>
      </c>
      <c r="G6981" s="15">
        <f>IF(Table1[[#This Row],[Transmission]]="Manual", 0, 1)</f>
        <v>1</v>
      </c>
      <c r="H6981" t="s">
        <v>9475</v>
      </c>
      <c r="I6981" t="s">
        <v>14</v>
      </c>
      <c r="J6981" s="4">
        <v>45597</v>
      </c>
      <c r="K6981" t="s">
        <v>6244</v>
      </c>
      <c r="L6981" s="5">
        <v>279000</v>
      </c>
      <c r="M6981" s="28">
        <f t="shared" si="109"/>
        <v>279000</v>
      </c>
      <c r="N6981">
        <f>2025-Table1[[#This Row],[Year]]</f>
        <v>13</v>
      </c>
    </row>
    <row r="6982" spans="1:14" x14ac:dyDescent="0.3">
      <c r="A6982" t="s">
        <v>27</v>
      </c>
      <c r="B6982" t="s">
        <v>30</v>
      </c>
      <c r="C6982">
        <v>2010</v>
      </c>
      <c r="D6982" s="3">
        <v>14</v>
      </c>
      <c r="E6982" s="3">
        <v>76486</v>
      </c>
      <c r="F6982" t="s">
        <v>25</v>
      </c>
      <c r="G6982" s="15">
        <f>IF(Table1[[#This Row],[Transmission]]="Manual", 0, 1)</f>
        <v>1</v>
      </c>
      <c r="H6982" t="s">
        <v>9475</v>
      </c>
      <c r="I6982" t="s">
        <v>17</v>
      </c>
      <c r="J6982" s="4">
        <v>45597</v>
      </c>
      <c r="K6982" t="s">
        <v>6245</v>
      </c>
      <c r="L6982" s="5">
        <v>1190000</v>
      </c>
      <c r="M6982" s="28">
        <f t="shared" si="109"/>
        <v>1190000</v>
      </c>
      <c r="N6982">
        <f>2025-Table1[[#This Row],[Year]]</f>
        <v>15</v>
      </c>
    </row>
    <row r="6983" spans="1:14" x14ac:dyDescent="0.3">
      <c r="A6983" t="s">
        <v>15</v>
      </c>
      <c r="B6983" t="s">
        <v>93</v>
      </c>
      <c r="C6983">
        <v>2015</v>
      </c>
      <c r="D6983" s="3">
        <v>9</v>
      </c>
      <c r="E6983" s="3">
        <v>91000</v>
      </c>
      <c r="F6983" t="s">
        <v>25</v>
      </c>
      <c r="G6983" s="15">
        <f>IF(Table1[[#This Row],[Transmission]]="Manual", 0, 1)</f>
        <v>1</v>
      </c>
      <c r="H6983" t="s">
        <v>9472</v>
      </c>
      <c r="I6983" t="s">
        <v>17</v>
      </c>
      <c r="J6983" s="4">
        <v>45597</v>
      </c>
      <c r="K6983" t="s">
        <v>1036</v>
      </c>
      <c r="L6983" s="5">
        <v>1495000</v>
      </c>
      <c r="M6983" s="28">
        <f t="shared" si="109"/>
        <v>1495000</v>
      </c>
      <c r="N6983">
        <f>2025-Table1[[#This Row],[Year]]</f>
        <v>10</v>
      </c>
    </row>
    <row r="6984" spans="1:14" x14ac:dyDescent="0.3">
      <c r="A6984" t="s">
        <v>44</v>
      </c>
      <c r="B6984" t="s">
        <v>45</v>
      </c>
      <c r="C6984">
        <v>2014</v>
      </c>
      <c r="D6984" s="3">
        <v>10</v>
      </c>
      <c r="E6984" s="3">
        <v>106985</v>
      </c>
      <c r="F6984" t="s">
        <v>13</v>
      </c>
      <c r="G6984" s="15">
        <f>IF(Table1[[#This Row],[Transmission]]="Manual", 0, 1)</f>
        <v>0</v>
      </c>
      <c r="H6984" t="s">
        <v>9475</v>
      </c>
      <c r="I6984" t="s">
        <v>17</v>
      </c>
      <c r="J6984" s="4">
        <v>45474</v>
      </c>
      <c r="K6984" t="s">
        <v>6246</v>
      </c>
      <c r="L6984" s="5">
        <v>355000</v>
      </c>
      <c r="M6984" s="28">
        <f t="shared" si="109"/>
        <v>355000</v>
      </c>
      <c r="N6984">
        <f>2025-Table1[[#This Row],[Year]]</f>
        <v>11</v>
      </c>
    </row>
    <row r="6985" spans="1:14" x14ac:dyDescent="0.3">
      <c r="A6985" t="s">
        <v>44</v>
      </c>
      <c r="B6985" t="s">
        <v>1196</v>
      </c>
      <c r="C6985">
        <v>2018</v>
      </c>
      <c r="D6985" s="3">
        <v>6</v>
      </c>
      <c r="E6985" s="3">
        <v>76814</v>
      </c>
      <c r="F6985" t="s">
        <v>13</v>
      </c>
      <c r="G6985" s="15">
        <f>IF(Table1[[#This Row],[Transmission]]="Manual", 0, 1)</f>
        <v>0</v>
      </c>
      <c r="H6985" t="s">
        <v>9472</v>
      </c>
      <c r="I6985" t="s">
        <v>14</v>
      </c>
      <c r="J6985" s="4">
        <v>45597</v>
      </c>
      <c r="K6985" t="s">
        <v>6247</v>
      </c>
      <c r="L6985" s="5">
        <v>350000</v>
      </c>
      <c r="M6985" s="28">
        <f t="shared" si="109"/>
        <v>350000</v>
      </c>
      <c r="N6985">
        <f>2025-Table1[[#This Row],[Year]]</f>
        <v>7</v>
      </c>
    </row>
    <row r="6986" spans="1:14" x14ac:dyDescent="0.3">
      <c r="A6986" t="s">
        <v>11</v>
      </c>
      <c r="B6986" t="s">
        <v>12</v>
      </c>
      <c r="C6986">
        <v>2017</v>
      </c>
      <c r="D6986" s="3">
        <v>7</v>
      </c>
      <c r="E6986" s="3">
        <v>55000</v>
      </c>
      <c r="F6986" t="s">
        <v>25</v>
      </c>
      <c r="G6986" s="15">
        <f>IF(Table1[[#This Row],[Transmission]]="Manual", 0, 1)</f>
        <v>1</v>
      </c>
      <c r="H6986" t="s">
        <v>9475</v>
      </c>
      <c r="I6986" t="s">
        <v>14</v>
      </c>
      <c r="J6986" s="4">
        <v>45597</v>
      </c>
      <c r="K6986" t="s">
        <v>1659</v>
      </c>
      <c r="L6986" s="5">
        <v>690000</v>
      </c>
      <c r="M6986" s="28">
        <f t="shared" si="109"/>
        <v>690000</v>
      </c>
      <c r="N6986">
        <f>2025-Table1[[#This Row],[Year]]</f>
        <v>8</v>
      </c>
    </row>
    <row r="6987" spans="1:14" x14ac:dyDescent="0.3">
      <c r="A6987" t="s">
        <v>21</v>
      </c>
      <c r="B6987" t="s">
        <v>36</v>
      </c>
      <c r="C6987">
        <v>2017</v>
      </c>
      <c r="D6987" s="3">
        <v>7</v>
      </c>
      <c r="E6987" s="3">
        <v>3240</v>
      </c>
      <c r="F6987" t="s">
        <v>13</v>
      </c>
      <c r="G6987" s="15">
        <f>IF(Table1[[#This Row],[Transmission]]="Manual", 0, 1)</f>
        <v>0</v>
      </c>
      <c r="H6987" t="s">
        <v>9475</v>
      </c>
      <c r="I6987" t="s">
        <v>14</v>
      </c>
      <c r="J6987" s="4">
        <v>45597</v>
      </c>
      <c r="K6987" t="s">
        <v>6151</v>
      </c>
      <c r="L6987" s="5">
        <v>290000</v>
      </c>
      <c r="M6987" s="28">
        <f t="shared" si="109"/>
        <v>290000</v>
      </c>
      <c r="N6987">
        <f>2025-Table1[[#This Row],[Year]]</f>
        <v>8</v>
      </c>
    </row>
    <row r="6988" spans="1:14" x14ac:dyDescent="0.3">
      <c r="A6988" t="s">
        <v>415</v>
      </c>
      <c r="B6988" t="s">
        <v>583</v>
      </c>
      <c r="C6988">
        <v>2012</v>
      </c>
      <c r="D6988" s="3">
        <v>12</v>
      </c>
      <c r="E6988" s="3">
        <v>86000</v>
      </c>
      <c r="F6988" t="s">
        <v>13</v>
      </c>
      <c r="G6988" s="15">
        <f>IF(Table1[[#This Row],[Transmission]]="Manual", 0, 1)</f>
        <v>0</v>
      </c>
      <c r="H6988" t="s">
        <v>9475</v>
      </c>
      <c r="I6988" t="s">
        <v>17</v>
      </c>
      <c r="J6988" s="4">
        <v>45597</v>
      </c>
      <c r="K6988" t="s">
        <v>584</v>
      </c>
      <c r="L6988" s="5">
        <v>160000</v>
      </c>
      <c r="M6988" s="28">
        <f t="shared" si="109"/>
        <v>160000</v>
      </c>
      <c r="N6988">
        <f>2025-Table1[[#This Row],[Year]]</f>
        <v>13</v>
      </c>
    </row>
    <row r="6989" spans="1:14" x14ac:dyDescent="0.3">
      <c r="A6989" t="s">
        <v>44</v>
      </c>
      <c r="B6989" t="s">
        <v>124</v>
      </c>
      <c r="C6989">
        <v>2011</v>
      </c>
      <c r="D6989" s="3">
        <v>13</v>
      </c>
      <c r="E6989" s="3">
        <v>78630</v>
      </c>
      <c r="F6989" t="s">
        <v>13</v>
      </c>
      <c r="G6989" s="15">
        <f>IF(Table1[[#This Row],[Transmission]]="Manual", 0, 1)</f>
        <v>0</v>
      </c>
      <c r="H6989" t="s">
        <v>9472</v>
      </c>
      <c r="I6989" t="s">
        <v>2903</v>
      </c>
      <c r="J6989" s="4">
        <v>45597</v>
      </c>
      <c r="K6989" t="s">
        <v>6248</v>
      </c>
      <c r="L6989" s="5">
        <v>200000</v>
      </c>
      <c r="M6989" s="28">
        <f t="shared" si="109"/>
        <v>200000</v>
      </c>
      <c r="N6989">
        <f>2025-Table1[[#This Row],[Year]]</f>
        <v>14</v>
      </c>
    </row>
    <row r="6990" spans="1:14" x14ac:dyDescent="0.3">
      <c r="A6990" t="s">
        <v>44</v>
      </c>
      <c r="B6990" t="s">
        <v>89</v>
      </c>
      <c r="C6990">
        <v>2014</v>
      </c>
      <c r="D6990" s="3">
        <v>10</v>
      </c>
      <c r="E6990" s="3">
        <v>65000</v>
      </c>
      <c r="F6990" t="s">
        <v>13</v>
      </c>
      <c r="G6990" s="15">
        <f>IF(Table1[[#This Row],[Transmission]]="Manual", 0, 1)</f>
        <v>0</v>
      </c>
      <c r="H6990" t="s">
        <v>9475</v>
      </c>
      <c r="I6990" t="s">
        <v>14</v>
      </c>
      <c r="J6990" s="4">
        <v>45597</v>
      </c>
      <c r="K6990" t="s">
        <v>6249</v>
      </c>
      <c r="L6990" s="5">
        <v>480000</v>
      </c>
      <c r="M6990" s="28">
        <f t="shared" si="109"/>
        <v>480000</v>
      </c>
      <c r="N6990">
        <f>2025-Table1[[#This Row],[Year]]</f>
        <v>11</v>
      </c>
    </row>
    <row r="6991" spans="1:14" x14ac:dyDescent="0.3">
      <c r="A6991" t="s">
        <v>97</v>
      </c>
      <c r="B6991" t="s">
        <v>649</v>
      </c>
      <c r="C6991">
        <v>2015</v>
      </c>
      <c r="D6991" s="3">
        <v>9</v>
      </c>
      <c r="E6991" s="3">
        <v>80000</v>
      </c>
      <c r="F6991" t="s">
        <v>25</v>
      </c>
      <c r="G6991" s="15">
        <f>IF(Table1[[#This Row],[Transmission]]="Manual", 0, 1)</f>
        <v>1</v>
      </c>
      <c r="H6991" t="s">
        <v>9472</v>
      </c>
      <c r="I6991" t="s">
        <v>17</v>
      </c>
      <c r="J6991" s="4">
        <v>45597</v>
      </c>
      <c r="K6991" t="s">
        <v>6250</v>
      </c>
      <c r="L6991" s="5">
        <v>1175000</v>
      </c>
      <c r="M6991" s="28">
        <f t="shared" si="109"/>
        <v>1175000</v>
      </c>
      <c r="N6991">
        <f>2025-Table1[[#This Row],[Year]]</f>
        <v>10</v>
      </c>
    </row>
    <row r="6992" spans="1:14" x14ac:dyDescent="0.3">
      <c r="A6992" t="s">
        <v>101</v>
      </c>
      <c r="B6992" t="s">
        <v>638</v>
      </c>
      <c r="C6992">
        <v>2017</v>
      </c>
      <c r="D6992" s="3">
        <v>7</v>
      </c>
      <c r="E6992" s="3">
        <v>65000</v>
      </c>
      <c r="F6992" t="s">
        <v>13</v>
      </c>
      <c r="G6992" s="15">
        <f>IF(Table1[[#This Row],[Transmission]]="Manual", 0, 1)</f>
        <v>0</v>
      </c>
      <c r="H6992" t="s">
        <v>9472</v>
      </c>
      <c r="I6992" t="s">
        <v>14</v>
      </c>
      <c r="J6992" s="4">
        <v>45597</v>
      </c>
      <c r="K6992" t="s">
        <v>6251</v>
      </c>
      <c r="L6992" s="5">
        <v>375000</v>
      </c>
      <c r="M6992" s="28">
        <f t="shared" si="109"/>
        <v>375000</v>
      </c>
      <c r="N6992">
        <f>2025-Table1[[#This Row],[Year]]</f>
        <v>8</v>
      </c>
    </row>
    <row r="6993" spans="1:14" x14ac:dyDescent="0.3">
      <c r="A6993" t="s">
        <v>61</v>
      </c>
      <c r="B6993" t="s">
        <v>109</v>
      </c>
      <c r="C6993">
        <v>2015</v>
      </c>
      <c r="D6993" s="3">
        <v>9</v>
      </c>
      <c r="E6993" s="3">
        <v>94000</v>
      </c>
      <c r="F6993" t="s">
        <v>13</v>
      </c>
      <c r="G6993" s="15">
        <f>IF(Table1[[#This Row],[Transmission]]="Manual", 0, 1)</f>
        <v>0</v>
      </c>
      <c r="H6993" t="s">
        <v>9475</v>
      </c>
      <c r="I6993" t="s">
        <v>17</v>
      </c>
      <c r="J6993" s="4">
        <v>45566</v>
      </c>
      <c r="K6993" t="s">
        <v>6252</v>
      </c>
      <c r="L6993" s="5">
        <v>449000</v>
      </c>
      <c r="M6993" s="28">
        <f t="shared" si="109"/>
        <v>449000</v>
      </c>
      <c r="N6993">
        <f>2025-Table1[[#This Row],[Year]]</f>
        <v>10</v>
      </c>
    </row>
    <row r="6994" spans="1:14" x14ac:dyDescent="0.3">
      <c r="A6994" t="s">
        <v>44</v>
      </c>
      <c r="B6994" t="s">
        <v>89</v>
      </c>
      <c r="C6994">
        <v>2012</v>
      </c>
      <c r="D6994" s="3">
        <v>12</v>
      </c>
      <c r="E6994" s="3">
        <v>85000</v>
      </c>
      <c r="F6994" t="s">
        <v>25</v>
      </c>
      <c r="G6994" s="15">
        <f>IF(Table1[[#This Row],[Transmission]]="Manual", 0, 1)</f>
        <v>1</v>
      </c>
      <c r="H6994" t="s">
        <v>9472</v>
      </c>
      <c r="I6994" t="s">
        <v>2903</v>
      </c>
      <c r="J6994" s="4">
        <v>45597</v>
      </c>
      <c r="K6994" t="s">
        <v>3580</v>
      </c>
      <c r="L6994" s="5">
        <v>425000</v>
      </c>
      <c r="M6994" s="28">
        <f t="shared" si="109"/>
        <v>425000</v>
      </c>
      <c r="N6994">
        <f>2025-Table1[[#This Row],[Year]]</f>
        <v>13</v>
      </c>
    </row>
    <row r="6995" spans="1:14" x14ac:dyDescent="0.3">
      <c r="A6995" t="s">
        <v>262</v>
      </c>
      <c r="B6995" t="s">
        <v>263</v>
      </c>
      <c r="C6995">
        <v>2019</v>
      </c>
      <c r="D6995" s="3">
        <v>5</v>
      </c>
      <c r="E6995" s="3">
        <v>45723</v>
      </c>
      <c r="F6995" t="s">
        <v>13</v>
      </c>
      <c r="G6995" s="15">
        <f>IF(Table1[[#This Row],[Transmission]]="Manual", 0, 1)</f>
        <v>0</v>
      </c>
      <c r="H6995" t="s">
        <v>9472</v>
      </c>
      <c r="I6995" t="s">
        <v>17</v>
      </c>
      <c r="J6995" s="4">
        <v>45597</v>
      </c>
      <c r="K6995" t="s">
        <v>6253</v>
      </c>
      <c r="L6995" s="5">
        <v>1299000</v>
      </c>
      <c r="M6995" s="28">
        <f t="shared" si="109"/>
        <v>1299000</v>
      </c>
      <c r="N6995">
        <f>2025-Table1[[#This Row],[Year]]</f>
        <v>6</v>
      </c>
    </row>
    <row r="6996" spans="1:14" x14ac:dyDescent="0.3">
      <c r="A6996" t="s">
        <v>44</v>
      </c>
      <c r="B6996" t="s">
        <v>1728</v>
      </c>
      <c r="C6996">
        <v>2023</v>
      </c>
      <c r="D6996" s="3">
        <v>1</v>
      </c>
      <c r="E6996" s="3">
        <v>7000</v>
      </c>
      <c r="F6996" t="s">
        <v>13</v>
      </c>
      <c r="G6996" s="15">
        <f>IF(Table1[[#This Row],[Transmission]]="Manual", 0, 1)</f>
        <v>0</v>
      </c>
      <c r="H6996" t="s">
        <v>9472</v>
      </c>
      <c r="I6996" t="s">
        <v>2903</v>
      </c>
      <c r="J6996" s="4">
        <v>45597</v>
      </c>
      <c r="K6996" t="s">
        <v>3362</v>
      </c>
      <c r="L6996" s="5">
        <v>895000</v>
      </c>
      <c r="M6996" s="28">
        <f t="shared" si="109"/>
        <v>895000</v>
      </c>
      <c r="N6996">
        <f>2025-Table1[[#This Row],[Year]]</f>
        <v>2</v>
      </c>
    </row>
    <row r="6997" spans="1:14" x14ac:dyDescent="0.3">
      <c r="A6997" t="s">
        <v>21</v>
      </c>
      <c r="B6997" t="s">
        <v>39</v>
      </c>
      <c r="C6997">
        <v>2017</v>
      </c>
      <c r="D6997" s="3">
        <v>7</v>
      </c>
      <c r="E6997" s="3">
        <v>88000</v>
      </c>
      <c r="F6997" t="s">
        <v>13</v>
      </c>
      <c r="G6997" s="15">
        <f>IF(Table1[[#This Row],[Transmission]]="Manual", 0, 1)</f>
        <v>0</v>
      </c>
      <c r="H6997" t="s">
        <v>9475</v>
      </c>
      <c r="I6997" t="s">
        <v>2903</v>
      </c>
      <c r="J6997" s="4">
        <v>45597</v>
      </c>
      <c r="K6997" t="s">
        <v>6254</v>
      </c>
      <c r="L6997" s="5">
        <v>630000</v>
      </c>
      <c r="M6997" s="28">
        <f t="shared" si="109"/>
        <v>630000</v>
      </c>
      <c r="N6997">
        <f>2025-Table1[[#This Row],[Year]]</f>
        <v>8</v>
      </c>
    </row>
    <row r="6998" spans="1:14" x14ac:dyDescent="0.3">
      <c r="A6998" t="s">
        <v>11</v>
      </c>
      <c r="B6998" t="s">
        <v>12</v>
      </c>
      <c r="C6998">
        <v>2009</v>
      </c>
      <c r="D6998" s="3">
        <v>15</v>
      </c>
      <c r="E6998" s="3">
        <v>108000</v>
      </c>
      <c r="F6998" t="s">
        <v>25</v>
      </c>
      <c r="G6998" s="15">
        <f>IF(Table1[[#This Row],[Transmission]]="Manual", 0, 1)</f>
        <v>1</v>
      </c>
      <c r="H6998" t="s">
        <v>9475</v>
      </c>
      <c r="I6998" t="s">
        <v>2903</v>
      </c>
      <c r="J6998" s="4">
        <v>45597</v>
      </c>
      <c r="K6998" t="s">
        <v>4390</v>
      </c>
      <c r="L6998" s="5">
        <v>200000</v>
      </c>
      <c r="M6998" s="28">
        <f t="shared" si="109"/>
        <v>200000</v>
      </c>
      <c r="N6998">
        <f>2025-Table1[[#This Row],[Year]]</f>
        <v>16</v>
      </c>
    </row>
    <row r="6999" spans="1:14" x14ac:dyDescent="0.3">
      <c r="A6999" t="s">
        <v>11</v>
      </c>
      <c r="B6999" t="s">
        <v>12</v>
      </c>
      <c r="C6999">
        <v>2015</v>
      </c>
      <c r="D6999" s="3">
        <v>9</v>
      </c>
      <c r="E6999" s="3">
        <v>80000</v>
      </c>
      <c r="F6999" t="s">
        <v>13</v>
      </c>
      <c r="G6999" s="15">
        <f>IF(Table1[[#This Row],[Transmission]]="Manual", 0, 1)</f>
        <v>0</v>
      </c>
      <c r="H6999" t="s">
        <v>9475</v>
      </c>
      <c r="I6999" t="s">
        <v>17</v>
      </c>
      <c r="J6999" s="4">
        <v>45597</v>
      </c>
      <c r="K6999" t="s">
        <v>6255</v>
      </c>
      <c r="L6999" s="5">
        <v>453000</v>
      </c>
      <c r="M6999" s="28">
        <f t="shared" si="109"/>
        <v>453000</v>
      </c>
      <c r="N6999">
        <f>2025-Table1[[#This Row],[Year]]</f>
        <v>10</v>
      </c>
    </row>
    <row r="7000" spans="1:14" x14ac:dyDescent="0.3">
      <c r="A7000" t="s">
        <v>61</v>
      </c>
      <c r="B7000" t="s">
        <v>62</v>
      </c>
      <c r="C7000">
        <v>2016</v>
      </c>
      <c r="D7000" s="3">
        <v>8</v>
      </c>
      <c r="E7000" s="3">
        <v>43600</v>
      </c>
      <c r="F7000" t="s">
        <v>13</v>
      </c>
      <c r="G7000" s="15">
        <f>IF(Table1[[#This Row],[Transmission]]="Manual", 0, 1)</f>
        <v>0</v>
      </c>
      <c r="H7000" t="s">
        <v>9472</v>
      </c>
      <c r="I7000" t="s">
        <v>14</v>
      </c>
      <c r="J7000" s="4">
        <v>45597</v>
      </c>
      <c r="K7000" t="s">
        <v>6256</v>
      </c>
      <c r="L7000" s="5">
        <v>255000</v>
      </c>
      <c r="M7000" s="28">
        <f t="shared" si="109"/>
        <v>255000</v>
      </c>
      <c r="N7000">
        <f>2025-Table1[[#This Row],[Year]]</f>
        <v>9</v>
      </c>
    </row>
    <row r="7001" spans="1:14" x14ac:dyDescent="0.3">
      <c r="A7001" t="s">
        <v>21</v>
      </c>
      <c r="B7001" t="s">
        <v>22</v>
      </c>
      <c r="C7001">
        <v>2008</v>
      </c>
      <c r="D7001" s="3">
        <v>16</v>
      </c>
      <c r="E7001" s="3">
        <v>69000</v>
      </c>
      <c r="F7001" t="s">
        <v>13</v>
      </c>
      <c r="G7001" s="15">
        <f>IF(Table1[[#This Row],[Transmission]]="Manual", 0, 1)</f>
        <v>0</v>
      </c>
      <c r="H7001" t="s">
        <v>9475</v>
      </c>
      <c r="I7001" t="s">
        <v>14</v>
      </c>
      <c r="J7001" s="4">
        <v>45597</v>
      </c>
      <c r="K7001" t="s">
        <v>6257</v>
      </c>
      <c r="L7001" s="5">
        <v>110000</v>
      </c>
      <c r="M7001" s="28">
        <f t="shared" si="109"/>
        <v>110000</v>
      </c>
      <c r="N7001">
        <f>2025-Table1[[#This Row],[Year]]</f>
        <v>17</v>
      </c>
    </row>
    <row r="7002" spans="1:14" x14ac:dyDescent="0.3">
      <c r="A7002" t="s">
        <v>21</v>
      </c>
      <c r="B7002" t="s">
        <v>24</v>
      </c>
      <c r="C7002">
        <v>2017</v>
      </c>
      <c r="D7002" s="3">
        <v>7</v>
      </c>
      <c r="E7002" s="3">
        <v>26000</v>
      </c>
      <c r="F7002" t="s">
        <v>25</v>
      </c>
      <c r="G7002" s="15">
        <f>IF(Table1[[#This Row],[Transmission]]="Manual", 0, 1)</f>
        <v>1</v>
      </c>
      <c r="H7002" t="s">
        <v>9475</v>
      </c>
      <c r="I7002" t="s">
        <v>14</v>
      </c>
      <c r="J7002" s="4">
        <v>45597</v>
      </c>
      <c r="K7002" t="s">
        <v>6258</v>
      </c>
      <c r="L7002" s="5">
        <v>450000</v>
      </c>
      <c r="M7002" s="28">
        <f t="shared" si="109"/>
        <v>450000</v>
      </c>
      <c r="N7002">
        <f>2025-Table1[[#This Row],[Year]]</f>
        <v>8</v>
      </c>
    </row>
    <row r="7003" spans="1:14" x14ac:dyDescent="0.3">
      <c r="A7003" t="s">
        <v>15</v>
      </c>
      <c r="B7003" t="s">
        <v>738</v>
      </c>
      <c r="C7003">
        <v>2022</v>
      </c>
      <c r="D7003" s="3">
        <v>2</v>
      </c>
      <c r="E7003" s="3">
        <v>47448</v>
      </c>
      <c r="F7003" t="s">
        <v>25</v>
      </c>
      <c r="G7003" s="15">
        <f>IF(Table1[[#This Row],[Transmission]]="Manual", 0, 1)</f>
        <v>1</v>
      </c>
      <c r="H7003" t="s">
        <v>9472</v>
      </c>
      <c r="I7003" t="s">
        <v>14</v>
      </c>
      <c r="J7003" s="4">
        <v>45597</v>
      </c>
      <c r="K7003" t="s">
        <v>3459</v>
      </c>
      <c r="L7003" s="5">
        <v>929999</v>
      </c>
      <c r="M7003" s="28">
        <f t="shared" si="109"/>
        <v>929999</v>
      </c>
      <c r="N7003">
        <f>2025-Table1[[#This Row],[Year]]</f>
        <v>3</v>
      </c>
    </row>
    <row r="7004" spans="1:14" x14ac:dyDescent="0.3">
      <c r="A7004" t="s">
        <v>44</v>
      </c>
      <c r="B7004" t="s">
        <v>1196</v>
      </c>
      <c r="C7004">
        <v>2011</v>
      </c>
      <c r="D7004" s="3">
        <v>13</v>
      </c>
      <c r="E7004" s="3">
        <v>90000</v>
      </c>
      <c r="F7004" t="s">
        <v>13</v>
      </c>
      <c r="G7004" s="15">
        <f>IF(Table1[[#This Row],[Transmission]]="Manual", 0, 1)</f>
        <v>0</v>
      </c>
      <c r="H7004" t="s">
        <v>9472</v>
      </c>
      <c r="I7004" t="s">
        <v>2903</v>
      </c>
      <c r="J7004" s="4">
        <v>45597</v>
      </c>
      <c r="K7004" t="s">
        <v>6259</v>
      </c>
      <c r="L7004" s="5">
        <v>110000</v>
      </c>
      <c r="M7004" s="28">
        <f t="shared" si="109"/>
        <v>110000</v>
      </c>
      <c r="N7004">
        <f>2025-Table1[[#This Row],[Year]]</f>
        <v>14</v>
      </c>
    </row>
    <row r="7005" spans="1:14" x14ac:dyDescent="0.3">
      <c r="A7005" t="s">
        <v>33</v>
      </c>
      <c r="B7005" t="s">
        <v>501</v>
      </c>
      <c r="C7005">
        <v>2012</v>
      </c>
      <c r="D7005" s="3">
        <v>12</v>
      </c>
      <c r="E7005" s="3">
        <v>129000</v>
      </c>
      <c r="F7005" t="s">
        <v>13</v>
      </c>
      <c r="G7005" s="15">
        <f>IF(Table1[[#This Row],[Transmission]]="Manual", 0, 1)</f>
        <v>0</v>
      </c>
      <c r="H7005" t="s">
        <v>9475</v>
      </c>
      <c r="I7005" t="s">
        <v>17</v>
      </c>
      <c r="J7005" s="4">
        <v>45597</v>
      </c>
      <c r="K7005" t="s">
        <v>6260</v>
      </c>
      <c r="L7005" s="5">
        <v>299000</v>
      </c>
      <c r="M7005" s="28">
        <f t="shared" si="109"/>
        <v>299000</v>
      </c>
      <c r="N7005">
        <f>2025-Table1[[#This Row],[Year]]</f>
        <v>13</v>
      </c>
    </row>
    <row r="7006" spans="1:14" x14ac:dyDescent="0.3">
      <c r="A7006" t="s">
        <v>44</v>
      </c>
      <c r="B7006" t="s">
        <v>124</v>
      </c>
      <c r="C7006">
        <v>2013</v>
      </c>
      <c r="D7006" s="3">
        <v>11</v>
      </c>
      <c r="E7006" s="3">
        <v>46628</v>
      </c>
      <c r="F7006" t="s">
        <v>13</v>
      </c>
      <c r="G7006" s="15">
        <f>IF(Table1[[#This Row],[Transmission]]="Manual", 0, 1)</f>
        <v>0</v>
      </c>
      <c r="H7006" t="s">
        <v>9472</v>
      </c>
      <c r="I7006" t="s">
        <v>14</v>
      </c>
      <c r="J7006" s="4">
        <v>45597</v>
      </c>
      <c r="K7006" t="s">
        <v>6261</v>
      </c>
      <c r="L7006" s="5">
        <v>185000</v>
      </c>
      <c r="M7006" s="28">
        <f t="shared" si="109"/>
        <v>185000</v>
      </c>
      <c r="N7006">
        <f>2025-Table1[[#This Row],[Year]]</f>
        <v>12</v>
      </c>
    </row>
    <row r="7007" spans="1:14" x14ac:dyDescent="0.3">
      <c r="A7007" t="s">
        <v>21</v>
      </c>
      <c r="B7007" t="s">
        <v>1275</v>
      </c>
      <c r="C7007">
        <v>2021</v>
      </c>
      <c r="D7007" s="3">
        <v>3</v>
      </c>
      <c r="E7007" s="3">
        <v>66000</v>
      </c>
      <c r="F7007" t="s">
        <v>13</v>
      </c>
      <c r="G7007" s="15">
        <f>IF(Table1[[#This Row],[Transmission]]="Manual", 0, 1)</f>
        <v>0</v>
      </c>
      <c r="H7007" t="s">
        <v>9472</v>
      </c>
      <c r="I7007" t="s">
        <v>2903</v>
      </c>
      <c r="J7007" s="4">
        <v>45597</v>
      </c>
      <c r="K7007" t="s">
        <v>3572</v>
      </c>
      <c r="L7007" s="5">
        <v>557000</v>
      </c>
      <c r="M7007" s="28">
        <f t="shared" si="109"/>
        <v>557000</v>
      </c>
      <c r="N7007">
        <f>2025-Table1[[#This Row],[Year]]</f>
        <v>4</v>
      </c>
    </row>
    <row r="7008" spans="1:14" x14ac:dyDescent="0.3">
      <c r="A7008" t="s">
        <v>113</v>
      </c>
      <c r="B7008" t="s">
        <v>396</v>
      </c>
      <c r="C7008">
        <v>2012</v>
      </c>
      <c r="D7008" s="3">
        <v>12</v>
      </c>
      <c r="E7008" s="3">
        <v>119000</v>
      </c>
      <c r="F7008" t="s">
        <v>13</v>
      </c>
      <c r="G7008" s="15">
        <f>IF(Table1[[#This Row],[Transmission]]="Manual", 0, 1)</f>
        <v>0</v>
      </c>
      <c r="H7008" t="s">
        <v>9475</v>
      </c>
      <c r="I7008" t="s">
        <v>17</v>
      </c>
      <c r="J7008" s="4">
        <v>45597</v>
      </c>
      <c r="K7008" t="s">
        <v>6262</v>
      </c>
      <c r="L7008" s="5">
        <v>610000</v>
      </c>
      <c r="M7008" s="28">
        <f t="shared" si="109"/>
        <v>610000</v>
      </c>
      <c r="N7008">
        <f>2025-Table1[[#This Row],[Year]]</f>
        <v>13</v>
      </c>
    </row>
    <row r="7009" spans="1:14" x14ac:dyDescent="0.3">
      <c r="A7009" t="s">
        <v>113</v>
      </c>
      <c r="B7009" t="s">
        <v>121</v>
      </c>
      <c r="C7009">
        <v>2017</v>
      </c>
      <c r="D7009" s="3">
        <v>7</v>
      </c>
      <c r="E7009" s="3">
        <v>70000</v>
      </c>
      <c r="F7009" t="s">
        <v>25</v>
      </c>
      <c r="G7009" s="15">
        <f>IF(Table1[[#This Row],[Transmission]]="Manual", 0, 1)</f>
        <v>1</v>
      </c>
      <c r="H7009" t="s">
        <v>9472</v>
      </c>
      <c r="I7009" t="s">
        <v>17</v>
      </c>
      <c r="J7009" s="4">
        <v>45597</v>
      </c>
      <c r="K7009" t="s">
        <v>6263</v>
      </c>
      <c r="L7009" s="5">
        <v>1350000</v>
      </c>
      <c r="M7009" s="28">
        <f t="shared" si="109"/>
        <v>1350000</v>
      </c>
      <c r="N7009">
        <f>2025-Table1[[#This Row],[Year]]</f>
        <v>8</v>
      </c>
    </row>
    <row r="7010" spans="1:14" x14ac:dyDescent="0.3">
      <c r="A7010" t="s">
        <v>21</v>
      </c>
      <c r="B7010" t="s">
        <v>231</v>
      </c>
      <c r="C7010">
        <v>2022</v>
      </c>
      <c r="D7010" s="3">
        <v>2</v>
      </c>
      <c r="E7010" s="3">
        <v>25000</v>
      </c>
      <c r="F7010" t="s">
        <v>13</v>
      </c>
      <c r="G7010" s="15">
        <f>IF(Table1[[#This Row],[Transmission]]="Manual", 0, 1)</f>
        <v>0</v>
      </c>
      <c r="H7010" t="s">
        <v>9475</v>
      </c>
      <c r="I7010" t="s">
        <v>14</v>
      </c>
      <c r="J7010" s="4">
        <v>45597</v>
      </c>
      <c r="K7010" t="s">
        <v>1935</v>
      </c>
      <c r="L7010" s="5">
        <v>335000</v>
      </c>
      <c r="M7010" s="28">
        <f t="shared" si="109"/>
        <v>335000</v>
      </c>
      <c r="N7010">
        <f>2025-Table1[[#This Row],[Year]]</f>
        <v>3</v>
      </c>
    </row>
    <row r="7011" spans="1:14" x14ac:dyDescent="0.3">
      <c r="A7011" t="s">
        <v>11</v>
      </c>
      <c r="B7011" t="s">
        <v>736</v>
      </c>
      <c r="C7011">
        <v>2013</v>
      </c>
      <c r="D7011" s="3">
        <v>11</v>
      </c>
      <c r="E7011" s="3">
        <v>85000</v>
      </c>
      <c r="F7011" t="s">
        <v>25</v>
      </c>
      <c r="G7011" s="15">
        <f>IF(Table1[[#This Row],[Transmission]]="Manual", 0, 1)</f>
        <v>1</v>
      </c>
      <c r="H7011" t="s">
        <v>9475</v>
      </c>
      <c r="I7011" t="s">
        <v>14</v>
      </c>
      <c r="J7011" s="4">
        <v>45597</v>
      </c>
      <c r="K7011" t="s">
        <v>6264</v>
      </c>
      <c r="L7011" s="5">
        <v>400000</v>
      </c>
      <c r="M7011" s="28">
        <f t="shared" si="109"/>
        <v>400000</v>
      </c>
      <c r="N7011">
        <f>2025-Table1[[#This Row],[Year]]</f>
        <v>12</v>
      </c>
    </row>
    <row r="7012" spans="1:14" x14ac:dyDescent="0.3">
      <c r="A7012" t="s">
        <v>21</v>
      </c>
      <c r="B7012" t="s">
        <v>111</v>
      </c>
      <c r="C7012">
        <v>2015</v>
      </c>
      <c r="D7012" s="3">
        <v>9</v>
      </c>
      <c r="E7012" s="3">
        <v>122000</v>
      </c>
      <c r="F7012" t="s">
        <v>13</v>
      </c>
      <c r="G7012" s="15">
        <f>IF(Table1[[#This Row],[Transmission]]="Manual", 0, 1)</f>
        <v>0</v>
      </c>
      <c r="H7012" t="s">
        <v>9475</v>
      </c>
      <c r="I7012" t="s">
        <v>2903</v>
      </c>
      <c r="J7012" s="4">
        <v>45597</v>
      </c>
      <c r="K7012" t="s">
        <v>6265</v>
      </c>
      <c r="L7012" s="5">
        <v>255000</v>
      </c>
      <c r="M7012" s="28">
        <f t="shared" si="109"/>
        <v>255000</v>
      </c>
      <c r="N7012">
        <f>2025-Table1[[#This Row],[Year]]</f>
        <v>10</v>
      </c>
    </row>
    <row r="7013" spans="1:14" x14ac:dyDescent="0.3">
      <c r="A7013" t="s">
        <v>44</v>
      </c>
      <c r="B7013" t="s">
        <v>76</v>
      </c>
      <c r="C7013">
        <v>2020</v>
      </c>
      <c r="D7013" s="3">
        <v>4</v>
      </c>
      <c r="E7013" s="3">
        <v>28000</v>
      </c>
      <c r="F7013" t="s">
        <v>13</v>
      </c>
      <c r="G7013" s="15">
        <f>IF(Table1[[#This Row],[Transmission]]="Manual", 0, 1)</f>
        <v>0</v>
      </c>
      <c r="H7013" t="s">
        <v>9472</v>
      </c>
      <c r="I7013" t="s">
        <v>14</v>
      </c>
      <c r="J7013" s="4">
        <v>45597</v>
      </c>
      <c r="K7013" t="s">
        <v>6266</v>
      </c>
      <c r="L7013" s="5">
        <v>750000</v>
      </c>
      <c r="M7013" s="28">
        <f t="shared" si="109"/>
        <v>750000</v>
      </c>
      <c r="N7013">
        <f>2025-Table1[[#This Row],[Year]]</f>
        <v>5</v>
      </c>
    </row>
    <row r="7014" spans="1:14" x14ac:dyDescent="0.3">
      <c r="A7014" t="s">
        <v>21</v>
      </c>
      <c r="B7014" t="s">
        <v>49</v>
      </c>
      <c r="C7014">
        <v>2019</v>
      </c>
      <c r="D7014" s="3">
        <v>5</v>
      </c>
      <c r="E7014" s="3">
        <v>72000</v>
      </c>
      <c r="F7014" t="s">
        <v>13</v>
      </c>
      <c r="G7014" s="15">
        <f>IF(Table1[[#This Row],[Transmission]]="Manual", 0, 1)</f>
        <v>0</v>
      </c>
      <c r="H7014" t="s">
        <v>9472</v>
      </c>
      <c r="I7014" t="s">
        <v>2903</v>
      </c>
      <c r="J7014" s="4">
        <v>45597</v>
      </c>
      <c r="K7014" t="s">
        <v>6267</v>
      </c>
      <c r="L7014" s="5">
        <v>1041000</v>
      </c>
      <c r="M7014" s="28">
        <f t="shared" si="109"/>
        <v>1041000</v>
      </c>
      <c r="N7014">
        <f>2025-Table1[[#This Row],[Year]]</f>
        <v>6</v>
      </c>
    </row>
    <row r="7015" spans="1:14" x14ac:dyDescent="0.3">
      <c r="A7015" t="s">
        <v>113</v>
      </c>
      <c r="B7015" t="s">
        <v>174</v>
      </c>
      <c r="C7015">
        <v>2022</v>
      </c>
      <c r="D7015" s="3">
        <v>2</v>
      </c>
      <c r="E7015" s="3">
        <v>22000</v>
      </c>
      <c r="F7015" t="s">
        <v>25</v>
      </c>
      <c r="G7015" s="15">
        <f>IF(Table1[[#This Row],[Transmission]]="Manual", 0, 1)</f>
        <v>1</v>
      </c>
      <c r="H7015" t="s">
        <v>9472</v>
      </c>
      <c r="I7015" t="s">
        <v>17</v>
      </c>
      <c r="J7015" s="4">
        <v>45597</v>
      </c>
      <c r="K7015" t="s">
        <v>1479</v>
      </c>
      <c r="L7015" s="5">
        <v>1545000</v>
      </c>
      <c r="M7015" s="28">
        <f t="shared" si="109"/>
        <v>1545000</v>
      </c>
      <c r="N7015">
        <f>2025-Table1[[#This Row],[Year]]</f>
        <v>3</v>
      </c>
    </row>
    <row r="7016" spans="1:14" x14ac:dyDescent="0.3">
      <c r="A7016" t="s">
        <v>21</v>
      </c>
      <c r="B7016" t="s">
        <v>22</v>
      </c>
      <c r="C7016">
        <v>2024</v>
      </c>
      <c r="D7016" s="3">
        <v>0</v>
      </c>
      <c r="E7016" s="3">
        <v>7250</v>
      </c>
      <c r="F7016" t="s">
        <v>13</v>
      </c>
      <c r="G7016" s="15">
        <f>IF(Table1[[#This Row],[Transmission]]="Manual", 0, 1)</f>
        <v>0</v>
      </c>
      <c r="H7016" t="s">
        <v>9472</v>
      </c>
      <c r="I7016" t="s">
        <v>14</v>
      </c>
      <c r="J7016" s="4">
        <v>45597</v>
      </c>
      <c r="K7016" t="s">
        <v>4890</v>
      </c>
      <c r="L7016" s="5">
        <v>780000</v>
      </c>
      <c r="M7016" s="28">
        <f t="shared" si="109"/>
        <v>780000</v>
      </c>
      <c r="N7016">
        <f>2025-Table1[[#This Row],[Year]]</f>
        <v>1</v>
      </c>
    </row>
    <row r="7017" spans="1:14" x14ac:dyDescent="0.3">
      <c r="A7017" t="s">
        <v>21</v>
      </c>
      <c r="B7017" t="s">
        <v>49</v>
      </c>
      <c r="C7017">
        <v>2021</v>
      </c>
      <c r="D7017" s="3">
        <v>3</v>
      </c>
      <c r="E7017" s="3">
        <v>54000</v>
      </c>
      <c r="F7017" t="s">
        <v>13</v>
      </c>
      <c r="G7017" s="15">
        <f>IF(Table1[[#This Row],[Transmission]]="Manual", 0, 1)</f>
        <v>0</v>
      </c>
      <c r="H7017" t="s">
        <v>9472</v>
      </c>
      <c r="I7017" t="s">
        <v>2903</v>
      </c>
      <c r="J7017" s="4">
        <v>45597</v>
      </c>
      <c r="K7017" t="s">
        <v>6268</v>
      </c>
      <c r="L7017" s="5">
        <v>975000</v>
      </c>
      <c r="M7017" s="28">
        <f t="shared" si="109"/>
        <v>975000</v>
      </c>
      <c r="N7017">
        <f>2025-Table1[[#This Row],[Year]]</f>
        <v>4</v>
      </c>
    </row>
    <row r="7018" spans="1:14" x14ac:dyDescent="0.3">
      <c r="A7018" t="s">
        <v>18</v>
      </c>
      <c r="B7018" t="s">
        <v>86</v>
      </c>
      <c r="C7018">
        <v>2016</v>
      </c>
      <c r="D7018" s="3">
        <v>8</v>
      </c>
      <c r="E7018" s="3">
        <v>86000</v>
      </c>
      <c r="F7018" t="s">
        <v>13</v>
      </c>
      <c r="G7018" s="15">
        <f>IF(Table1[[#This Row],[Transmission]]="Manual", 0, 1)</f>
        <v>0</v>
      </c>
      <c r="H7018" t="s">
        <v>9475</v>
      </c>
      <c r="I7018" t="s">
        <v>17</v>
      </c>
      <c r="J7018" s="4">
        <v>45597</v>
      </c>
      <c r="K7018" t="s">
        <v>2582</v>
      </c>
      <c r="L7018" s="5">
        <v>560000</v>
      </c>
      <c r="M7018" s="28">
        <f t="shared" si="109"/>
        <v>560000</v>
      </c>
      <c r="N7018">
        <f>2025-Table1[[#This Row],[Year]]</f>
        <v>9</v>
      </c>
    </row>
    <row r="7019" spans="1:14" x14ac:dyDescent="0.3">
      <c r="A7019" t="s">
        <v>21</v>
      </c>
      <c r="B7019" t="s">
        <v>70</v>
      </c>
      <c r="C7019">
        <v>2018</v>
      </c>
      <c r="D7019" s="3">
        <v>6</v>
      </c>
      <c r="E7019" s="3">
        <v>90000</v>
      </c>
      <c r="F7019" t="s">
        <v>25</v>
      </c>
      <c r="G7019" s="15">
        <f>IF(Table1[[#This Row],[Transmission]]="Manual", 0, 1)</f>
        <v>1</v>
      </c>
      <c r="H7019" t="s">
        <v>9472</v>
      </c>
      <c r="I7019" t="s">
        <v>17</v>
      </c>
      <c r="J7019" s="4">
        <v>45597</v>
      </c>
      <c r="K7019" t="s">
        <v>6269</v>
      </c>
      <c r="L7019" s="5">
        <v>800000</v>
      </c>
      <c r="M7019" s="28">
        <f t="shared" si="109"/>
        <v>800000</v>
      </c>
      <c r="N7019">
        <f>2025-Table1[[#This Row],[Year]]</f>
        <v>7</v>
      </c>
    </row>
    <row r="7020" spans="1:14" x14ac:dyDescent="0.3">
      <c r="A7020" t="s">
        <v>18</v>
      </c>
      <c r="B7020" t="s">
        <v>2321</v>
      </c>
      <c r="C7020">
        <v>2023</v>
      </c>
      <c r="D7020" s="3">
        <v>1</v>
      </c>
      <c r="E7020" s="3">
        <v>2300</v>
      </c>
      <c r="F7020" t="s">
        <v>13</v>
      </c>
      <c r="G7020" s="15">
        <f>IF(Table1[[#This Row],[Transmission]]="Manual", 0, 1)</f>
        <v>0</v>
      </c>
      <c r="H7020" t="s">
        <v>9472</v>
      </c>
      <c r="I7020" t="s">
        <v>14</v>
      </c>
      <c r="J7020" s="4">
        <v>45597</v>
      </c>
      <c r="K7020" t="s">
        <v>6270</v>
      </c>
      <c r="L7020" s="5">
        <v>1700000</v>
      </c>
      <c r="M7020" s="28">
        <f t="shared" si="109"/>
        <v>1700000</v>
      </c>
      <c r="N7020">
        <f>2025-Table1[[#This Row],[Year]]</f>
        <v>2</v>
      </c>
    </row>
    <row r="7021" spans="1:14" x14ac:dyDescent="0.3">
      <c r="A7021" t="s">
        <v>21</v>
      </c>
      <c r="B7021" t="s">
        <v>49</v>
      </c>
      <c r="C7021">
        <v>2023</v>
      </c>
      <c r="D7021" s="3">
        <v>1</v>
      </c>
      <c r="E7021" s="3">
        <v>24000</v>
      </c>
      <c r="F7021" t="s">
        <v>13</v>
      </c>
      <c r="G7021" s="15">
        <f>IF(Table1[[#This Row],[Transmission]]="Manual", 0, 1)</f>
        <v>0</v>
      </c>
      <c r="H7021" t="s">
        <v>9472</v>
      </c>
      <c r="I7021" t="s">
        <v>2903</v>
      </c>
      <c r="J7021" s="4">
        <v>45597</v>
      </c>
      <c r="K7021" t="s">
        <v>3753</v>
      </c>
      <c r="L7021" s="5">
        <v>1230000</v>
      </c>
      <c r="M7021" s="28">
        <f t="shared" si="109"/>
        <v>1230000</v>
      </c>
      <c r="N7021">
        <f>2025-Table1[[#This Row],[Year]]</f>
        <v>2</v>
      </c>
    </row>
    <row r="7022" spans="1:14" x14ac:dyDescent="0.3">
      <c r="A7022" t="s">
        <v>11</v>
      </c>
      <c r="B7022" t="s">
        <v>188</v>
      </c>
      <c r="C7022">
        <v>2017</v>
      </c>
      <c r="D7022" s="3">
        <v>7</v>
      </c>
      <c r="E7022" s="3">
        <v>56000</v>
      </c>
      <c r="F7022" t="s">
        <v>13</v>
      </c>
      <c r="G7022" s="15">
        <f>IF(Table1[[#This Row],[Transmission]]="Manual", 0, 1)</f>
        <v>0</v>
      </c>
      <c r="H7022" t="s">
        <v>9472</v>
      </c>
      <c r="I7022" t="s">
        <v>17</v>
      </c>
      <c r="J7022" s="4">
        <v>45597</v>
      </c>
      <c r="K7022" t="s">
        <v>3286</v>
      </c>
      <c r="L7022" s="5">
        <v>495000</v>
      </c>
      <c r="M7022" s="28">
        <f t="shared" si="109"/>
        <v>495000</v>
      </c>
      <c r="N7022">
        <f>2025-Table1[[#This Row],[Year]]</f>
        <v>8</v>
      </c>
    </row>
    <row r="7023" spans="1:14" x14ac:dyDescent="0.3">
      <c r="A7023" t="s">
        <v>21</v>
      </c>
      <c r="B7023" t="s">
        <v>99</v>
      </c>
      <c r="C7023">
        <v>2018</v>
      </c>
      <c r="D7023" s="3">
        <v>6</v>
      </c>
      <c r="E7023" s="3">
        <v>45700</v>
      </c>
      <c r="F7023" t="s">
        <v>13</v>
      </c>
      <c r="G7023" s="15">
        <f>IF(Table1[[#This Row],[Transmission]]="Manual", 0, 1)</f>
        <v>0</v>
      </c>
      <c r="H7023" t="s">
        <v>9475</v>
      </c>
      <c r="I7023" t="s">
        <v>14</v>
      </c>
      <c r="J7023" s="4">
        <v>45597</v>
      </c>
      <c r="K7023" t="s">
        <v>3936</v>
      </c>
      <c r="L7023" s="5">
        <v>650000</v>
      </c>
      <c r="M7023" s="28">
        <f t="shared" si="109"/>
        <v>650000</v>
      </c>
      <c r="N7023">
        <f>2025-Table1[[#This Row],[Year]]</f>
        <v>7</v>
      </c>
    </row>
    <row r="7024" spans="1:14" x14ac:dyDescent="0.3">
      <c r="A7024" t="s">
        <v>21</v>
      </c>
      <c r="B7024" t="s">
        <v>49</v>
      </c>
      <c r="C7024">
        <v>2022</v>
      </c>
      <c r="D7024" s="3">
        <v>2</v>
      </c>
      <c r="E7024" s="3">
        <v>38000</v>
      </c>
      <c r="F7024" t="s">
        <v>13</v>
      </c>
      <c r="G7024" s="15">
        <f>IF(Table1[[#This Row],[Transmission]]="Manual", 0, 1)</f>
        <v>0</v>
      </c>
      <c r="H7024" t="s">
        <v>9472</v>
      </c>
      <c r="I7024" t="s">
        <v>2903</v>
      </c>
      <c r="J7024" s="4">
        <v>45597</v>
      </c>
      <c r="K7024" t="s">
        <v>2951</v>
      </c>
      <c r="L7024" s="5">
        <v>1050000</v>
      </c>
      <c r="M7024" s="28">
        <f t="shared" si="109"/>
        <v>1050000</v>
      </c>
      <c r="N7024">
        <f>2025-Table1[[#This Row],[Year]]</f>
        <v>3</v>
      </c>
    </row>
    <row r="7025" spans="1:14" x14ac:dyDescent="0.3">
      <c r="A7025" t="s">
        <v>21</v>
      </c>
      <c r="B7025" t="s">
        <v>111</v>
      </c>
      <c r="C7025">
        <v>2018</v>
      </c>
      <c r="D7025" s="3">
        <v>6</v>
      </c>
      <c r="E7025" s="3">
        <v>44700</v>
      </c>
      <c r="F7025" t="s">
        <v>25</v>
      </c>
      <c r="G7025" s="15">
        <f>IF(Table1[[#This Row],[Transmission]]="Manual", 0, 1)</f>
        <v>1</v>
      </c>
      <c r="H7025" t="s">
        <v>9475</v>
      </c>
      <c r="I7025" t="s">
        <v>14</v>
      </c>
      <c r="J7025" s="4">
        <v>45597</v>
      </c>
      <c r="K7025" t="s">
        <v>2357</v>
      </c>
      <c r="L7025" s="5">
        <v>410000</v>
      </c>
      <c r="M7025" s="28">
        <f t="shared" si="109"/>
        <v>410000</v>
      </c>
      <c r="N7025">
        <f>2025-Table1[[#This Row],[Year]]</f>
        <v>7</v>
      </c>
    </row>
    <row r="7026" spans="1:14" x14ac:dyDescent="0.3">
      <c r="A7026" t="s">
        <v>97</v>
      </c>
      <c r="B7026" t="s">
        <v>236</v>
      </c>
      <c r="C7026">
        <v>2017</v>
      </c>
      <c r="D7026" s="3">
        <v>7</v>
      </c>
      <c r="E7026" s="3">
        <v>94000</v>
      </c>
      <c r="F7026" t="s">
        <v>25</v>
      </c>
      <c r="G7026" s="15">
        <f>IF(Table1[[#This Row],[Transmission]]="Manual", 0, 1)</f>
        <v>1</v>
      </c>
      <c r="H7026" t="s">
        <v>9472</v>
      </c>
      <c r="I7026" t="s">
        <v>17</v>
      </c>
      <c r="J7026" s="4">
        <v>45597</v>
      </c>
      <c r="K7026" t="s">
        <v>6271</v>
      </c>
      <c r="L7026" s="5">
        <v>790000</v>
      </c>
      <c r="M7026" s="28">
        <f t="shared" si="109"/>
        <v>790000</v>
      </c>
      <c r="N7026">
        <f>2025-Table1[[#This Row],[Year]]</f>
        <v>8</v>
      </c>
    </row>
    <row r="7027" spans="1:14" x14ac:dyDescent="0.3">
      <c r="A7027" t="s">
        <v>21</v>
      </c>
      <c r="B7027" t="s">
        <v>666</v>
      </c>
      <c r="C7027">
        <v>2013</v>
      </c>
      <c r="D7027" s="3">
        <v>11</v>
      </c>
      <c r="E7027" s="3">
        <v>74000</v>
      </c>
      <c r="F7027" t="s">
        <v>13</v>
      </c>
      <c r="G7027" s="15">
        <f>IF(Table1[[#This Row],[Transmission]]="Manual", 0, 1)</f>
        <v>0</v>
      </c>
      <c r="H7027" t="s">
        <v>9475</v>
      </c>
      <c r="I7027" t="s">
        <v>2903</v>
      </c>
      <c r="J7027" s="4">
        <v>45597</v>
      </c>
      <c r="K7027" t="s">
        <v>6272</v>
      </c>
      <c r="L7027" s="5">
        <v>225000</v>
      </c>
      <c r="M7027" s="28">
        <f t="shared" si="109"/>
        <v>225000</v>
      </c>
      <c r="N7027">
        <f>2025-Table1[[#This Row],[Year]]</f>
        <v>12</v>
      </c>
    </row>
    <row r="7028" spans="1:14" x14ac:dyDescent="0.3">
      <c r="A7028" t="s">
        <v>21</v>
      </c>
      <c r="B7028" t="s">
        <v>1275</v>
      </c>
      <c r="C7028">
        <v>2019</v>
      </c>
      <c r="D7028" s="3">
        <v>5</v>
      </c>
      <c r="E7028" s="3">
        <v>73500</v>
      </c>
      <c r="F7028" t="s">
        <v>13</v>
      </c>
      <c r="G7028" s="15">
        <f>IF(Table1[[#This Row],[Transmission]]="Manual", 0, 1)</f>
        <v>0</v>
      </c>
      <c r="H7028" t="s">
        <v>9472</v>
      </c>
      <c r="I7028" t="s">
        <v>2903</v>
      </c>
      <c r="J7028" s="4">
        <v>45597</v>
      </c>
      <c r="K7028" t="s">
        <v>3117</v>
      </c>
      <c r="L7028" s="5">
        <v>465000</v>
      </c>
      <c r="M7028" s="28">
        <f t="shared" si="109"/>
        <v>465000</v>
      </c>
      <c r="N7028">
        <f>2025-Table1[[#This Row],[Year]]</f>
        <v>6</v>
      </c>
    </row>
    <row r="7029" spans="1:14" x14ac:dyDescent="0.3">
      <c r="A7029" t="s">
        <v>44</v>
      </c>
      <c r="B7029" t="s">
        <v>79</v>
      </c>
      <c r="C7029">
        <v>2018</v>
      </c>
      <c r="D7029" s="3">
        <v>6</v>
      </c>
      <c r="E7029" s="3">
        <v>52000</v>
      </c>
      <c r="F7029" t="s">
        <v>13</v>
      </c>
      <c r="G7029" s="15">
        <f>IF(Table1[[#This Row],[Transmission]]="Manual", 0, 1)</f>
        <v>0</v>
      </c>
      <c r="H7029" t="s">
        <v>9472</v>
      </c>
      <c r="I7029" t="s">
        <v>17</v>
      </c>
      <c r="J7029" s="4">
        <v>45597</v>
      </c>
      <c r="K7029" t="s">
        <v>6273</v>
      </c>
      <c r="L7029" s="5">
        <v>690000</v>
      </c>
      <c r="M7029" s="28">
        <f t="shared" si="109"/>
        <v>690000</v>
      </c>
      <c r="N7029">
        <f>2025-Table1[[#This Row],[Year]]</f>
        <v>7</v>
      </c>
    </row>
    <row r="7030" spans="1:14" x14ac:dyDescent="0.3">
      <c r="A7030" t="s">
        <v>11</v>
      </c>
      <c r="B7030" t="s">
        <v>188</v>
      </c>
      <c r="C7030">
        <v>2019</v>
      </c>
      <c r="D7030" s="3">
        <v>5</v>
      </c>
      <c r="E7030" s="3">
        <v>50000</v>
      </c>
      <c r="F7030" t="s">
        <v>13</v>
      </c>
      <c r="G7030" s="15">
        <f>IF(Table1[[#This Row],[Transmission]]="Manual", 0, 1)</f>
        <v>0</v>
      </c>
      <c r="H7030" t="s">
        <v>9475</v>
      </c>
      <c r="I7030" t="s">
        <v>2903</v>
      </c>
      <c r="J7030" s="4">
        <v>45597</v>
      </c>
      <c r="K7030" t="s">
        <v>6274</v>
      </c>
      <c r="L7030" s="5">
        <v>670000</v>
      </c>
      <c r="M7030" s="28">
        <f t="shared" si="109"/>
        <v>670000</v>
      </c>
      <c r="N7030">
        <f>2025-Table1[[#This Row],[Year]]</f>
        <v>6</v>
      </c>
    </row>
    <row r="7031" spans="1:14" x14ac:dyDescent="0.3">
      <c r="A7031" t="s">
        <v>11</v>
      </c>
      <c r="B7031" t="s">
        <v>12</v>
      </c>
      <c r="C7031">
        <v>2015</v>
      </c>
      <c r="D7031" s="3">
        <v>9</v>
      </c>
      <c r="E7031" s="3">
        <v>94000</v>
      </c>
      <c r="F7031" t="s">
        <v>13</v>
      </c>
      <c r="G7031" s="15">
        <f>IF(Table1[[#This Row],[Transmission]]="Manual", 0, 1)</f>
        <v>0</v>
      </c>
      <c r="H7031" t="s">
        <v>9472</v>
      </c>
      <c r="I7031" t="s">
        <v>17</v>
      </c>
      <c r="J7031" s="4">
        <v>45597</v>
      </c>
      <c r="K7031" t="s">
        <v>6275</v>
      </c>
      <c r="L7031" s="5">
        <v>645000</v>
      </c>
      <c r="M7031" s="28">
        <f t="shared" si="109"/>
        <v>645000</v>
      </c>
      <c r="N7031">
        <f>2025-Table1[[#This Row],[Year]]</f>
        <v>10</v>
      </c>
    </row>
    <row r="7032" spans="1:14" x14ac:dyDescent="0.3">
      <c r="A7032" t="s">
        <v>21</v>
      </c>
      <c r="B7032" t="s">
        <v>111</v>
      </c>
      <c r="C7032">
        <v>2017</v>
      </c>
      <c r="D7032" s="3">
        <v>7</v>
      </c>
      <c r="E7032" s="3">
        <v>25000</v>
      </c>
      <c r="F7032" t="s">
        <v>25</v>
      </c>
      <c r="G7032" s="15">
        <f>IF(Table1[[#This Row],[Transmission]]="Manual", 0, 1)</f>
        <v>1</v>
      </c>
      <c r="H7032" t="s">
        <v>9475</v>
      </c>
      <c r="I7032" t="s">
        <v>2903</v>
      </c>
      <c r="J7032" s="4">
        <v>45566</v>
      </c>
      <c r="K7032" t="s">
        <v>6276</v>
      </c>
      <c r="L7032" s="5">
        <v>395000</v>
      </c>
      <c r="M7032" s="28">
        <f t="shared" si="109"/>
        <v>395000</v>
      </c>
      <c r="N7032">
        <f>2025-Table1[[#This Row],[Year]]</f>
        <v>8</v>
      </c>
    </row>
    <row r="7033" spans="1:14" x14ac:dyDescent="0.3">
      <c r="A7033" t="s">
        <v>21</v>
      </c>
      <c r="B7033" t="s">
        <v>24</v>
      </c>
      <c r="C7033">
        <v>2021</v>
      </c>
      <c r="D7033" s="3">
        <v>3</v>
      </c>
      <c r="E7033" s="3">
        <v>22</v>
      </c>
      <c r="F7033" t="s">
        <v>13</v>
      </c>
      <c r="G7033" s="15">
        <f>IF(Table1[[#This Row],[Transmission]]="Manual", 0, 1)</f>
        <v>0</v>
      </c>
      <c r="H7033" t="s">
        <v>9475</v>
      </c>
      <c r="I7033" t="s">
        <v>14</v>
      </c>
      <c r="J7033" s="4">
        <v>45597</v>
      </c>
      <c r="K7033" t="s">
        <v>6277</v>
      </c>
      <c r="L7033" s="5">
        <v>535000</v>
      </c>
      <c r="M7033" s="28">
        <f t="shared" si="109"/>
        <v>535000</v>
      </c>
      <c r="N7033">
        <f>2025-Table1[[#This Row],[Year]]</f>
        <v>4</v>
      </c>
    </row>
    <row r="7034" spans="1:14" x14ac:dyDescent="0.3">
      <c r="A7034" t="s">
        <v>43</v>
      </c>
      <c r="B7034" t="s">
        <v>253</v>
      </c>
      <c r="C7034">
        <v>2013</v>
      </c>
      <c r="D7034" s="3">
        <v>11</v>
      </c>
      <c r="E7034" s="3">
        <v>57000</v>
      </c>
      <c r="F7034" t="s">
        <v>25</v>
      </c>
      <c r="G7034" s="15">
        <f>IF(Table1[[#This Row],[Transmission]]="Manual", 0, 1)</f>
        <v>1</v>
      </c>
      <c r="H7034" t="s">
        <v>9475</v>
      </c>
      <c r="I7034" t="s">
        <v>17</v>
      </c>
      <c r="J7034" s="4">
        <v>45597</v>
      </c>
      <c r="K7034" t="s">
        <v>6278</v>
      </c>
      <c r="L7034" s="5">
        <v>1349999</v>
      </c>
      <c r="M7034" s="28">
        <f t="shared" si="109"/>
        <v>1349999</v>
      </c>
      <c r="N7034">
        <f>2025-Table1[[#This Row],[Year]]</f>
        <v>12</v>
      </c>
    </row>
    <row r="7035" spans="1:14" x14ac:dyDescent="0.3">
      <c r="A7035" t="s">
        <v>21</v>
      </c>
      <c r="B7035" t="s">
        <v>194</v>
      </c>
      <c r="C7035">
        <v>2010</v>
      </c>
      <c r="D7035" s="3">
        <v>14</v>
      </c>
      <c r="E7035" s="3">
        <v>76917</v>
      </c>
      <c r="F7035" t="s">
        <v>13</v>
      </c>
      <c r="G7035" s="15">
        <f>IF(Table1[[#This Row],[Transmission]]="Manual", 0, 1)</f>
        <v>0</v>
      </c>
      <c r="H7035" t="s">
        <v>9475</v>
      </c>
      <c r="I7035" t="s">
        <v>2903</v>
      </c>
      <c r="J7035" s="4">
        <v>45597</v>
      </c>
      <c r="K7035" t="s">
        <v>6279</v>
      </c>
      <c r="L7035" s="5">
        <v>265000</v>
      </c>
      <c r="M7035" s="28">
        <f t="shared" si="109"/>
        <v>265000</v>
      </c>
      <c r="N7035">
        <f>2025-Table1[[#This Row],[Year]]</f>
        <v>15</v>
      </c>
    </row>
    <row r="7036" spans="1:14" x14ac:dyDescent="0.3">
      <c r="A7036" t="s">
        <v>101</v>
      </c>
      <c r="B7036" t="s">
        <v>152</v>
      </c>
      <c r="C7036">
        <v>2019</v>
      </c>
      <c r="D7036" s="3">
        <v>5</v>
      </c>
      <c r="E7036" s="3">
        <v>50000</v>
      </c>
      <c r="F7036" t="s">
        <v>25</v>
      </c>
      <c r="G7036" s="15">
        <f>IF(Table1[[#This Row],[Transmission]]="Manual", 0, 1)</f>
        <v>1</v>
      </c>
      <c r="H7036" t="s">
        <v>9472</v>
      </c>
      <c r="I7036" t="s">
        <v>2903</v>
      </c>
      <c r="J7036" s="4">
        <v>45597</v>
      </c>
      <c r="K7036" t="s">
        <v>6280</v>
      </c>
      <c r="L7036" s="5">
        <v>650000</v>
      </c>
      <c r="M7036" s="28">
        <f t="shared" si="109"/>
        <v>650000</v>
      </c>
      <c r="N7036">
        <f>2025-Table1[[#This Row],[Year]]</f>
        <v>6</v>
      </c>
    </row>
    <row r="7037" spans="1:14" x14ac:dyDescent="0.3">
      <c r="A7037" t="s">
        <v>803</v>
      </c>
      <c r="B7037" t="s">
        <v>6281</v>
      </c>
      <c r="C7037">
        <v>2022</v>
      </c>
      <c r="D7037" s="3">
        <v>2</v>
      </c>
      <c r="E7037" s="3">
        <v>26000</v>
      </c>
      <c r="F7037" t="s">
        <v>13</v>
      </c>
      <c r="G7037" s="15">
        <f>IF(Table1[[#This Row],[Transmission]]="Manual", 0, 1)</f>
        <v>0</v>
      </c>
      <c r="H7037" t="s">
        <v>9472</v>
      </c>
      <c r="I7037" t="s">
        <v>17</v>
      </c>
      <c r="J7037" s="4">
        <v>45597</v>
      </c>
      <c r="K7037" t="s">
        <v>6282</v>
      </c>
      <c r="L7037" s="5">
        <v>1599000</v>
      </c>
      <c r="M7037" s="28">
        <f t="shared" si="109"/>
        <v>1599000</v>
      </c>
      <c r="N7037">
        <f>2025-Table1[[#This Row],[Year]]</f>
        <v>3</v>
      </c>
    </row>
    <row r="7038" spans="1:14" x14ac:dyDescent="0.3">
      <c r="A7038" t="s">
        <v>38</v>
      </c>
      <c r="B7038" t="s">
        <v>145</v>
      </c>
      <c r="C7038">
        <v>2020</v>
      </c>
      <c r="D7038" s="3">
        <v>4</v>
      </c>
      <c r="E7038" s="3">
        <v>32550</v>
      </c>
      <c r="F7038" t="s">
        <v>13</v>
      </c>
      <c r="G7038" s="15">
        <f>IF(Table1[[#This Row],[Transmission]]="Manual", 0, 1)</f>
        <v>0</v>
      </c>
      <c r="H7038" t="s">
        <v>9472</v>
      </c>
      <c r="I7038" t="s">
        <v>14</v>
      </c>
      <c r="J7038" s="4">
        <v>45597</v>
      </c>
      <c r="K7038" t="s">
        <v>4492</v>
      </c>
      <c r="L7038" s="5">
        <v>740000</v>
      </c>
      <c r="M7038" s="28">
        <f t="shared" si="109"/>
        <v>740000</v>
      </c>
      <c r="N7038">
        <f>2025-Table1[[#This Row],[Year]]</f>
        <v>5</v>
      </c>
    </row>
    <row r="7039" spans="1:14" x14ac:dyDescent="0.3">
      <c r="A7039" t="s">
        <v>58</v>
      </c>
      <c r="B7039" t="s">
        <v>315</v>
      </c>
      <c r="C7039">
        <v>2013</v>
      </c>
      <c r="D7039" s="3">
        <v>11</v>
      </c>
      <c r="E7039" s="3">
        <v>89000</v>
      </c>
      <c r="F7039" t="s">
        <v>25</v>
      </c>
      <c r="G7039" s="15">
        <f>IF(Table1[[#This Row],[Transmission]]="Manual", 0, 1)</f>
        <v>1</v>
      </c>
      <c r="H7039" t="s">
        <v>9475</v>
      </c>
      <c r="I7039" t="s">
        <v>17</v>
      </c>
      <c r="J7039" s="4">
        <v>45597</v>
      </c>
      <c r="K7039" t="s">
        <v>2954</v>
      </c>
      <c r="L7039" s="5">
        <v>929000</v>
      </c>
      <c r="M7039" s="28">
        <f t="shared" si="109"/>
        <v>929000</v>
      </c>
      <c r="N7039">
        <f>2025-Table1[[#This Row],[Year]]</f>
        <v>12</v>
      </c>
    </row>
    <row r="7040" spans="1:14" x14ac:dyDescent="0.3">
      <c r="A7040" t="s">
        <v>21</v>
      </c>
      <c r="B7040" t="s">
        <v>68</v>
      </c>
      <c r="C7040">
        <v>2019</v>
      </c>
      <c r="D7040" s="3">
        <v>5</v>
      </c>
      <c r="E7040" s="3">
        <v>61382</v>
      </c>
      <c r="F7040" t="s">
        <v>25</v>
      </c>
      <c r="G7040" s="15">
        <f>IF(Table1[[#This Row],[Transmission]]="Manual", 0, 1)</f>
        <v>1</v>
      </c>
      <c r="H7040" t="s">
        <v>9472</v>
      </c>
      <c r="I7040" t="s">
        <v>14</v>
      </c>
      <c r="J7040" s="4">
        <v>45597</v>
      </c>
      <c r="K7040" t="s">
        <v>6283</v>
      </c>
      <c r="L7040" s="5">
        <v>495000</v>
      </c>
      <c r="M7040" s="28">
        <f t="shared" si="109"/>
        <v>495000</v>
      </c>
      <c r="N7040">
        <f>2025-Table1[[#This Row],[Year]]</f>
        <v>6</v>
      </c>
    </row>
    <row r="7041" spans="1:14" x14ac:dyDescent="0.3">
      <c r="A7041" t="s">
        <v>21</v>
      </c>
      <c r="B7041" t="s">
        <v>36</v>
      </c>
      <c r="C7041">
        <v>2022</v>
      </c>
      <c r="D7041" s="3">
        <v>2</v>
      </c>
      <c r="E7041" s="3">
        <v>18305</v>
      </c>
      <c r="F7041" t="s">
        <v>13</v>
      </c>
      <c r="G7041" s="15">
        <f>IF(Table1[[#This Row],[Transmission]]="Manual", 0, 1)</f>
        <v>0</v>
      </c>
      <c r="H7041" t="s">
        <v>9472</v>
      </c>
      <c r="I7041" t="s">
        <v>14</v>
      </c>
      <c r="J7041" s="4">
        <v>45597</v>
      </c>
      <c r="K7041" t="s">
        <v>6284</v>
      </c>
      <c r="L7041" s="5">
        <v>495000</v>
      </c>
      <c r="M7041" s="28">
        <f t="shared" si="109"/>
        <v>495000</v>
      </c>
      <c r="N7041">
        <f>2025-Table1[[#This Row],[Year]]</f>
        <v>3</v>
      </c>
    </row>
    <row r="7042" spans="1:14" x14ac:dyDescent="0.3">
      <c r="A7042" t="s">
        <v>18</v>
      </c>
      <c r="B7042" t="s">
        <v>86</v>
      </c>
      <c r="C7042">
        <v>2014</v>
      </c>
      <c r="D7042" s="3">
        <v>10</v>
      </c>
      <c r="E7042" s="3">
        <v>67000</v>
      </c>
      <c r="F7042" t="s">
        <v>13</v>
      </c>
      <c r="G7042" s="15">
        <f>IF(Table1[[#This Row],[Transmission]]="Manual", 0, 1)</f>
        <v>0</v>
      </c>
      <c r="H7042" t="s">
        <v>9475</v>
      </c>
      <c r="I7042" t="s">
        <v>2903</v>
      </c>
      <c r="J7042" s="4">
        <v>45597</v>
      </c>
      <c r="K7042" t="s">
        <v>6285</v>
      </c>
      <c r="L7042" s="5">
        <v>293000</v>
      </c>
      <c r="M7042" s="28">
        <f t="shared" si="109"/>
        <v>293000</v>
      </c>
      <c r="N7042">
        <f>2025-Table1[[#This Row],[Year]]</f>
        <v>11</v>
      </c>
    </row>
    <row r="7043" spans="1:14" x14ac:dyDescent="0.3">
      <c r="A7043" t="s">
        <v>21</v>
      </c>
      <c r="B7043" t="s">
        <v>22</v>
      </c>
      <c r="C7043">
        <v>2014</v>
      </c>
      <c r="D7043" s="3">
        <v>10</v>
      </c>
      <c r="E7043" s="3">
        <v>72786</v>
      </c>
      <c r="F7043" t="s">
        <v>13</v>
      </c>
      <c r="G7043" s="15">
        <f>IF(Table1[[#This Row],[Transmission]]="Manual", 0, 1)</f>
        <v>0</v>
      </c>
      <c r="H7043" t="s">
        <v>9472</v>
      </c>
      <c r="I7043" t="s">
        <v>14</v>
      </c>
      <c r="J7043" s="4">
        <v>45597</v>
      </c>
      <c r="K7043" t="s">
        <v>6286</v>
      </c>
      <c r="L7043" s="5">
        <v>475000</v>
      </c>
      <c r="M7043" s="28">
        <f t="shared" ref="M7043:M7106" si="110">VALUE(SUBSTITUTE(SUBSTITUTE(L7043,"₹"," "),",",""))</f>
        <v>475000</v>
      </c>
      <c r="N7043">
        <f>2025-Table1[[#This Row],[Year]]</f>
        <v>11</v>
      </c>
    </row>
    <row r="7044" spans="1:14" x14ac:dyDescent="0.3">
      <c r="A7044" t="s">
        <v>21</v>
      </c>
      <c r="B7044" t="s">
        <v>298</v>
      </c>
      <c r="C7044">
        <v>2020</v>
      </c>
      <c r="D7044" s="3">
        <v>4</v>
      </c>
      <c r="E7044" s="3">
        <v>50000</v>
      </c>
      <c r="F7044" t="s">
        <v>13</v>
      </c>
      <c r="G7044" s="15">
        <f>IF(Table1[[#This Row],[Transmission]]="Manual", 0, 1)</f>
        <v>0</v>
      </c>
      <c r="H7044" t="s">
        <v>9472</v>
      </c>
      <c r="I7044" t="s">
        <v>14</v>
      </c>
      <c r="J7044" s="4">
        <v>45597</v>
      </c>
      <c r="K7044" t="s">
        <v>6287</v>
      </c>
      <c r="L7044" s="5">
        <v>340000</v>
      </c>
      <c r="M7044" s="28">
        <f t="shared" si="110"/>
        <v>340000</v>
      </c>
      <c r="N7044">
        <f>2025-Table1[[#This Row],[Year]]</f>
        <v>5</v>
      </c>
    </row>
    <row r="7045" spans="1:14" x14ac:dyDescent="0.3">
      <c r="A7045" t="s">
        <v>21</v>
      </c>
      <c r="B7045" t="s">
        <v>24</v>
      </c>
      <c r="C7045">
        <v>2019</v>
      </c>
      <c r="D7045" s="3">
        <v>5</v>
      </c>
      <c r="E7045" s="3">
        <v>28303</v>
      </c>
      <c r="F7045" t="s">
        <v>13</v>
      </c>
      <c r="G7045" s="15">
        <f>IF(Table1[[#This Row],[Transmission]]="Manual", 0, 1)</f>
        <v>0</v>
      </c>
      <c r="H7045" t="s">
        <v>9472</v>
      </c>
      <c r="I7045" t="s">
        <v>14</v>
      </c>
      <c r="J7045" s="4">
        <v>45597</v>
      </c>
      <c r="K7045" t="s">
        <v>6288</v>
      </c>
      <c r="L7045" s="5">
        <v>635000</v>
      </c>
      <c r="M7045" s="28">
        <f t="shared" si="110"/>
        <v>635000</v>
      </c>
      <c r="N7045">
        <f>2025-Table1[[#This Row],[Year]]</f>
        <v>6</v>
      </c>
    </row>
    <row r="7046" spans="1:14" x14ac:dyDescent="0.3">
      <c r="A7046" t="s">
        <v>18</v>
      </c>
      <c r="B7046" t="s">
        <v>1269</v>
      </c>
      <c r="C7046">
        <v>2013</v>
      </c>
      <c r="D7046" s="3">
        <v>11</v>
      </c>
      <c r="E7046" s="3">
        <v>74000</v>
      </c>
      <c r="F7046" t="s">
        <v>13</v>
      </c>
      <c r="G7046" s="15">
        <f>IF(Table1[[#This Row],[Transmission]]="Manual", 0, 1)</f>
        <v>0</v>
      </c>
      <c r="H7046" t="s">
        <v>9472</v>
      </c>
      <c r="I7046" t="s">
        <v>17</v>
      </c>
      <c r="J7046" s="4">
        <v>45597</v>
      </c>
      <c r="K7046" t="s">
        <v>4511</v>
      </c>
      <c r="L7046" s="5">
        <v>759000</v>
      </c>
      <c r="M7046" s="28">
        <f t="shared" si="110"/>
        <v>759000</v>
      </c>
      <c r="N7046">
        <f>2025-Table1[[#This Row],[Year]]</f>
        <v>12</v>
      </c>
    </row>
    <row r="7047" spans="1:14" x14ac:dyDescent="0.3">
      <c r="A7047" t="s">
        <v>21</v>
      </c>
      <c r="B7047" t="s">
        <v>231</v>
      </c>
      <c r="C7047">
        <v>2016</v>
      </c>
      <c r="D7047" s="3">
        <v>8</v>
      </c>
      <c r="E7047" s="3">
        <v>86000</v>
      </c>
      <c r="F7047" t="s">
        <v>13</v>
      </c>
      <c r="G7047" s="15">
        <f>IF(Table1[[#This Row],[Transmission]]="Manual", 0, 1)</f>
        <v>0</v>
      </c>
      <c r="H7047" t="s">
        <v>9472</v>
      </c>
      <c r="I7047" t="s">
        <v>2903</v>
      </c>
      <c r="J7047" s="4">
        <v>45597</v>
      </c>
      <c r="K7047" t="s">
        <v>3343</v>
      </c>
      <c r="L7047" s="5">
        <v>240000</v>
      </c>
      <c r="M7047" s="28">
        <f t="shared" si="110"/>
        <v>240000</v>
      </c>
      <c r="N7047">
        <f>2025-Table1[[#This Row],[Year]]</f>
        <v>9</v>
      </c>
    </row>
    <row r="7048" spans="1:14" x14ac:dyDescent="0.3">
      <c r="A7048" t="s">
        <v>101</v>
      </c>
      <c r="B7048" t="s">
        <v>337</v>
      </c>
      <c r="C7048">
        <v>2018</v>
      </c>
      <c r="D7048" s="3">
        <v>6</v>
      </c>
      <c r="E7048" s="3">
        <v>34128</v>
      </c>
      <c r="F7048" t="s">
        <v>13</v>
      </c>
      <c r="G7048" s="15">
        <f>IF(Table1[[#This Row],[Transmission]]="Manual", 0, 1)</f>
        <v>0</v>
      </c>
      <c r="H7048" t="s">
        <v>9472</v>
      </c>
      <c r="I7048" t="s">
        <v>14</v>
      </c>
      <c r="J7048" s="4">
        <v>45597</v>
      </c>
      <c r="K7048" t="s">
        <v>6289</v>
      </c>
      <c r="L7048" s="5">
        <v>440000</v>
      </c>
      <c r="M7048" s="28">
        <f t="shared" si="110"/>
        <v>440000</v>
      </c>
      <c r="N7048">
        <f>2025-Table1[[#This Row],[Year]]</f>
        <v>7</v>
      </c>
    </row>
    <row r="7049" spans="1:14" x14ac:dyDescent="0.3">
      <c r="A7049" t="s">
        <v>44</v>
      </c>
      <c r="B7049" t="s">
        <v>1728</v>
      </c>
      <c r="C7049">
        <v>2024</v>
      </c>
      <c r="D7049" s="3">
        <v>0</v>
      </c>
      <c r="E7049" s="3">
        <v>4000</v>
      </c>
      <c r="F7049" t="s">
        <v>13</v>
      </c>
      <c r="G7049" s="15">
        <f>IF(Table1[[#This Row],[Transmission]]="Manual", 0, 1)</f>
        <v>0</v>
      </c>
      <c r="H7049" t="s">
        <v>9472</v>
      </c>
      <c r="I7049" t="s">
        <v>14</v>
      </c>
      <c r="J7049" s="4">
        <v>45597</v>
      </c>
      <c r="K7049" t="s">
        <v>6290</v>
      </c>
      <c r="L7049" s="5">
        <v>835000</v>
      </c>
      <c r="M7049" s="28">
        <f t="shared" si="110"/>
        <v>835000</v>
      </c>
      <c r="N7049">
        <f>2025-Table1[[#This Row],[Year]]</f>
        <v>1</v>
      </c>
    </row>
    <row r="7050" spans="1:14" x14ac:dyDescent="0.3">
      <c r="A7050" t="s">
        <v>21</v>
      </c>
      <c r="B7050" t="s">
        <v>24</v>
      </c>
      <c r="C7050">
        <v>2021</v>
      </c>
      <c r="D7050" s="3">
        <v>3</v>
      </c>
      <c r="E7050" s="3">
        <v>51600</v>
      </c>
      <c r="F7050" t="s">
        <v>13</v>
      </c>
      <c r="G7050" s="15">
        <f>IF(Table1[[#This Row],[Transmission]]="Manual", 0, 1)</f>
        <v>0</v>
      </c>
      <c r="H7050" t="s">
        <v>9472</v>
      </c>
      <c r="I7050" t="s">
        <v>14</v>
      </c>
      <c r="J7050" s="4">
        <v>45597</v>
      </c>
      <c r="K7050" t="s">
        <v>6291</v>
      </c>
      <c r="L7050" s="5">
        <v>515000</v>
      </c>
      <c r="M7050" s="28">
        <f t="shared" si="110"/>
        <v>515000</v>
      </c>
      <c r="N7050">
        <f>2025-Table1[[#This Row],[Year]]</f>
        <v>4</v>
      </c>
    </row>
    <row r="7051" spans="1:14" x14ac:dyDescent="0.3">
      <c r="A7051" t="s">
        <v>11</v>
      </c>
      <c r="B7051" t="s">
        <v>12</v>
      </c>
      <c r="C7051">
        <v>2015</v>
      </c>
      <c r="D7051" s="3">
        <v>9</v>
      </c>
      <c r="E7051" s="3">
        <v>86529</v>
      </c>
      <c r="F7051" t="s">
        <v>13</v>
      </c>
      <c r="G7051" s="15">
        <f>IF(Table1[[#This Row],[Transmission]]="Manual", 0, 1)</f>
        <v>0</v>
      </c>
      <c r="H7051" t="s">
        <v>9472</v>
      </c>
      <c r="I7051" t="s">
        <v>17</v>
      </c>
      <c r="J7051" s="4">
        <v>45597</v>
      </c>
      <c r="K7051" t="s">
        <v>3223</v>
      </c>
      <c r="L7051" s="5">
        <v>590000</v>
      </c>
      <c r="M7051" s="28">
        <f t="shared" si="110"/>
        <v>590000</v>
      </c>
      <c r="N7051">
        <f>2025-Table1[[#This Row],[Year]]</f>
        <v>10</v>
      </c>
    </row>
    <row r="7052" spans="1:14" x14ac:dyDescent="0.3">
      <c r="A7052" t="s">
        <v>21</v>
      </c>
      <c r="B7052" t="s">
        <v>382</v>
      </c>
      <c r="C7052">
        <v>2013</v>
      </c>
      <c r="D7052" s="3">
        <v>11</v>
      </c>
      <c r="E7052" s="3">
        <v>28000</v>
      </c>
      <c r="F7052" t="s">
        <v>25</v>
      </c>
      <c r="G7052" s="15">
        <f>IF(Table1[[#This Row],[Transmission]]="Manual", 0, 1)</f>
        <v>1</v>
      </c>
      <c r="H7052" t="s">
        <v>9472</v>
      </c>
      <c r="I7052" t="s">
        <v>14</v>
      </c>
      <c r="J7052" s="4">
        <v>45597</v>
      </c>
      <c r="K7052" t="s">
        <v>383</v>
      </c>
      <c r="L7052" s="5">
        <v>320000</v>
      </c>
      <c r="M7052" s="28">
        <f t="shared" si="110"/>
        <v>320000</v>
      </c>
      <c r="N7052">
        <f>2025-Table1[[#This Row],[Year]]</f>
        <v>12</v>
      </c>
    </row>
    <row r="7053" spans="1:14" x14ac:dyDescent="0.3">
      <c r="A7053" t="s">
        <v>113</v>
      </c>
      <c r="B7053" t="s">
        <v>121</v>
      </c>
      <c r="C7053">
        <v>2017</v>
      </c>
      <c r="D7053" s="3">
        <v>7</v>
      </c>
      <c r="E7053" s="3">
        <v>83255</v>
      </c>
      <c r="F7053" t="s">
        <v>25</v>
      </c>
      <c r="G7053" s="15">
        <f>IF(Table1[[#This Row],[Transmission]]="Manual", 0, 1)</f>
        <v>1</v>
      </c>
      <c r="H7053" t="s">
        <v>9472</v>
      </c>
      <c r="I7053" t="s">
        <v>17</v>
      </c>
      <c r="J7053" s="4">
        <v>45597</v>
      </c>
      <c r="K7053" t="s">
        <v>6292</v>
      </c>
      <c r="L7053" s="5">
        <v>871001</v>
      </c>
      <c r="M7053" s="28">
        <f t="shared" si="110"/>
        <v>871001</v>
      </c>
      <c r="N7053">
        <f>2025-Table1[[#This Row],[Year]]</f>
        <v>8</v>
      </c>
    </row>
    <row r="7054" spans="1:14" x14ac:dyDescent="0.3">
      <c r="A7054" t="s">
        <v>21</v>
      </c>
      <c r="B7054" t="s">
        <v>36</v>
      </c>
      <c r="C7054">
        <v>2012</v>
      </c>
      <c r="D7054" s="3">
        <v>12</v>
      </c>
      <c r="E7054" s="3">
        <v>80000</v>
      </c>
      <c r="F7054" t="s">
        <v>13</v>
      </c>
      <c r="G7054" s="15">
        <f>IF(Table1[[#This Row],[Transmission]]="Manual", 0, 1)</f>
        <v>0</v>
      </c>
      <c r="H7054" t="s">
        <v>9475</v>
      </c>
      <c r="I7054" t="s">
        <v>14</v>
      </c>
      <c r="J7054" s="4">
        <v>45597</v>
      </c>
      <c r="K7054" t="s">
        <v>6293</v>
      </c>
      <c r="L7054" s="5">
        <v>195000</v>
      </c>
      <c r="M7054" s="28">
        <f t="shared" si="110"/>
        <v>195000</v>
      </c>
      <c r="N7054">
        <f>2025-Table1[[#This Row],[Year]]</f>
        <v>13</v>
      </c>
    </row>
    <row r="7055" spans="1:14" x14ac:dyDescent="0.3">
      <c r="A7055" t="s">
        <v>21</v>
      </c>
      <c r="B7055" t="s">
        <v>68</v>
      </c>
      <c r="C7055">
        <v>2018</v>
      </c>
      <c r="D7055" s="3">
        <v>6</v>
      </c>
      <c r="E7055" s="3">
        <v>86000</v>
      </c>
      <c r="F7055" t="s">
        <v>13</v>
      </c>
      <c r="G7055" s="15">
        <f>IF(Table1[[#This Row],[Transmission]]="Manual", 0, 1)</f>
        <v>0</v>
      </c>
      <c r="H7055" t="s">
        <v>9475</v>
      </c>
      <c r="I7055" t="s">
        <v>2903</v>
      </c>
      <c r="J7055" s="4">
        <v>45597</v>
      </c>
      <c r="K7055" t="s">
        <v>6294</v>
      </c>
      <c r="L7055" s="5">
        <v>365000</v>
      </c>
      <c r="M7055" s="28">
        <f t="shared" si="110"/>
        <v>365000</v>
      </c>
      <c r="N7055">
        <f>2025-Table1[[#This Row],[Year]]</f>
        <v>7</v>
      </c>
    </row>
    <row r="7056" spans="1:14" x14ac:dyDescent="0.3">
      <c r="A7056" t="s">
        <v>21</v>
      </c>
      <c r="B7056" t="s">
        <v>49</v>
      </c>
      <c r="C7056">
        <v>2017</v>
      </c>
      <c r="D7056" s="3">
        <v>7</v>
      </c>
      <c r="E7056" s="3">
        <v>65000</v>
      </c>
      <c r="F7056" t="s">
        <v>13</v>
      </c>
      <c r="G7056" s="15">
        <f>IF(Table1[[#This Row],[Transmission]]="Manual", 0, 1)</f>
        <v>0</v>
      </c>
      <c r="H7056" t="s">
        <v>9475</v>
      </c>
      <c r="I7056" t="s">
        <v>17</v>
      </c>
      <c r="J7056" s="4">
        <v>45597</v>
      </c>
      <c r="K7056" t="s">
        <v>3073</v>
      </c>
      <c r="L7056" s="5">
        <v>645000</v>
      </c>
      <c r="M7056" s="28">
        <f t="shared" si="110"/>
        <v>645000</v>
      </c>
      <c r="N7056">
        <f>2025-Table1[[#This Row],[Year]]</f>
        <v>8</v>
      </c>
    </row>
    <row r="7057" spans="1:14" x14ac:dyDescent="0.3">
      <c r="A7057" t="s">
        <v>101</v>
      </c>
      <c r="B7057" t="s">
        <v>337</v>
      </c>
      <c r="C7057">
        <v>2019</v>
      </c>
      <c r="D7057" s="3">
        <v>5</v>
      </c>
      <c r="E7057" s="3">
        <v>61000</v>
      </c>
      <c r="F7057" t="s">
        <v>25</v>
      </c>
      <c r="G7057" s="15">
        <f>IF(Table1[[#This Row],[Transmission]]="Manual", 0, 1)</f>
        <v>1</v>
      </c>
      <c r="H7057" t="s">
        <v>9475</v>
      </c>
      <c r="I7057" t="s">
        <v>2903</v>
      </c>
      <c r="J7057" s="4">
        <v>45597</v>
      </c>
      <c r="K7057" t="s">
        <v>6295</v>
      </c>
      <c r="L7057" s="5">
        <v>400000</v>
      </c>
      <c r="M7057" s="28">
        <f t="shared" si="110"/>
        <v>400000</v>
      </c>
      <c r="N7057">
        <f>2025-Table1[[#This Row],[Year]]</f>
        <v>6</v>
      </c>
    </row>
    <row r="7058" spans="1:14" x14ac:dyDescent="0.3">
      <c r="A7058" t="s">
        <v>44</v>
      </c>
      <c r="B7058" t="s">
        <v>124</v>
      </c>
      <c r="C7058">
        <v>2010</v>
      </c>
      <c r="D7058" s="3">
        <v>14</v>
      </c>
      <c r="E7058" s="3">
        <v>91200</v>
      </c>
      <c r="F7058" t="s">
        <v>13</v>
      </c>
      <c r="G7058" s="15">
        <f>IF(Table1[[#This Row],[Transmission]]="Manual", 0, 1)</f>
        <v>0</v>
      </c>
      <c r="H7058" t="s">
        <v>9475</v>
      </c>
      <c r="I7058" t="s">
        <v>2903</v>
      </c>
      <c r="J7058" s="4">
        <v>45597</v>
      </c>
      <c r="K7058" t="s">
        <v>6296</v>
      </c>
      <c r="L7058" s="5">
        <v>152000</v>
      </c>
      <c r="M7058" s="28">
        <f t="shared" si="110"/>
        <v>152000</v>
      </c>
      <c r="N7058">
        <f>2025-Table1[[#This Row],[Year]]</f>
        <v>15</v>
      </c>
    </row>
    <row r="7059" spans="1:14" x14ac:dyDescent="0.3">
      <c r="A7059" t="s">
        <v>11</v>
      </c>
      <c r="B7059" t="s">
        <v>12</v>
      </c>
      <c r="C7059">
        <v>2010</v>
      </c>
      <c r="D7059" s="3">
        <v>14</v>
      </c>
      <c r="E7059" s="3">
        <v>69</v>
      </c>
      <c r="F7059" t="s">
        <v>25</v>
      </c>
      <c r="G7059" s="15">
        <f>IF(Table1[[#This Row],[Transmission]]="Manual", 0, 1)</f>
        <v>1</v>
      </c>
      <c r="H7059" t="s">
        <v>9475</v>
      </c>
      <c r="I7059" t="s">
        <v>2903</v>
      </c>
      <c r="J7059" s="4">
        <v>45597</v>
      </c>
      <c r="K7059" t="s">
        <v>6297</v>
      </c>
      <c r="L7059" s="5">
        <v>220000</v>
      </c>
      <c r="M7059" s="28">
        <f t="shared" si="110"/>
        <v>220000</v>
      </c>
      <c r="N7059">
        <f>2025-Table1[[#This Row],[Year]]</f>
        <v>15</v>
      </c>
    </row>
    <row r="7060" spans="1:14" x14ac:dyDescent="0.3">
      <c r="A7060" t="s">
        <v>43</v>
      </c>
      <c r="B7060" t="s">
        <v>489</v>
      </c>
      <c r="C7060">
        <v>2008</v>
      </c>
      <c r="D7060" s="3">
        <v>16</v>
      </c>
      <c r="E7060" s="3">
        <v>84000</v>
      </c>
      <c r="F7060" t="s">
        <v>25</v>
      </c>
      <c r="G7060" s="15">
        <f>IF(Table1[[#This Row],[Transmission]]="Manual", 0, 1)</f>
        <v>1</v>
      </c>
      <c r="H7060" t="s">
        <v>9475</v>
      </c>
      <c r="I7060" t="s">
        <v>17</v>
      </c>
      <c r="J7060" s="4">
        <v>45597</v>
      </c>
      <c r="K7060" t="s">
        <v>6298</v>
      </c>
      <c r="L7060" s="5">
        <v>895000</v>
      </c>
      <c r="M7060" s="28">
        <f t="shared" si="110"/>
        <v>895000</v>
      </c>
      <c r="N7060">
        <f>2025-Table1[[#This Row],[Year]]</f>
        <v>17</v>
      </c>
    </row>
    <row r="7061" spans="1:14" x14ac:dyDescent="0.3">
      <c r="A7061" t="s">
        <v>21</v>
      </c>
      <c r="B7061" t="s">
        <v>22</v>
      </c>
      <c r="C7061">
        <v>2011</v>
      </c>
      <c r="D7061" s="3">
        <v>13</v>
      </c>
      <c r="E7061" s="3">
        <v>50000</v>
      </c>
      <c r="F7061" t="s">
        <v>25</v>
      </c>
      <c r="G7061" s="15">
        <f>IF(Table1[[#This Row],[Transmission]]="Manual", 0, 1)</f>
        <v>1</v>
      </c>
      <c r="H7061" t="s">
        <v>9475</v>
      </c>
      <c r="I7061" t="s">
        <v>2903</v>
      </c>
      <c r="J7061" s="4">
        <v>45597</v>
      </c>
      <c r="K7061" t="s">
        <v>3267</v>
      </c>
      <c r="L7061" s="5">
        <v>109999</v>
      </c>
      <c r="M7061" s="28">
        <f t="shared" si="110"/>
        <v>109999</v>
      </c>
      <c r="N7061">
        <f>2025-Table1[[#This Row],[Year]]</f>
        <v>14</v>
      </c>
    </row>
    <row r="7062" spans="1:14" x14ac:dyDescent="0.3">
      <c r="A7062" t="s">
        <v>113</v>
      </c>
      <c r="B7062" t="s">
        <v>612</v>
      </c>
      <c r="C7062">
        <v>2018</v>
      </c>
      <c r="D7062" s="3">
        <v>6</v>
      </c>
      <c r="E7062" s="3">
        <v>99000</v>
      </c>
      <c r="F7062" t="s">
        <v>13</v>
      </c>
      <c r="G7062" s="15">
        <f>IF(Table1[[#This Row],[Transmission]]="Manual", 0, 1)</f>
        <v>0</v>
      </c>
      <c r="H7062" t="s">
        <v>9475</v>
      </c>
      <c r="I7062" t="s">
        <v>17</v>
      </c>
      <c r="J7062" s="4">
        <v>45597</v>
      </c>
      <c r="K7062" t="s">
        <v>6299</v>
      </c>
      <c r="L7062" s="5">
        <v>1400000</v>
      </c>
      <c r="M7062" s="28">
        <f t="shared" si="110"/>
        <v>1400000</v>
      </c>
      <c r="N7062">
        <f>2025-Table1[[#This Row],[Year]]</f>
        <v>7</v>
      </c>
    </row>
    <row r="7063" spans="1:14" x14ac:dyDescent="0.3">
      <c r="A7063" t="s">
        <v>44</v>
      </c>
      <c r="B7063" t="s">
        <v>76</v>
      </c>
      <c r="C7063">
        <v>2019</v>
      </c>
      <c r="D7063" s="3">
        <v>5</v>
      </c>
      <c r="E7063" s="3">
        <v>26000</v>
      </c>
      <c r="F7063" t="s">
        <v>25</v>
      </c>
      <c r="G7063" s="15">
        <f>IF(Table1[[#This Row],[Transmission]]="Manual", 0, 1)</f>
        <v>1</v>
      </c>
      <c r="H7063" t="s">
        <v>9472</v>
      </c>
      <c r="I7063" t="s">
        <v>14</v>
      </c>
      <c r="J7063" s="4">
        <v>45597</v>
      </c>
      <c r="K7063" t="s">
        <v>6300</v>
      </c>
      <c r="L7063" s="5">
        <v>945000</v>
      </c>
      <c r="M7063" s="28">
        <f t="shared" si="110"/>
        <v>945000</v>
      </c>
      <c r="N7063">
        <f>2025-Table1[[#This Row],[Year]]</f>
        <v>6</v>
      </c>
    </row>
    <row r="7064" spans="1:14" x14ac:dyDescent="0.3">
      <c r="A7064" t="s">
        <v>847</v>
      </c>
      <c r="B7064" t="s">
        <v>1388</v>
      </c>
      <c r="C7064">
        <v>2017</v>
      </c>
      <c r="D7064" s="3">
        <v>7</v>
      </c>
      <c r="E7064" s="3">
        <v>60000</v>
      </c>
      <c r="F7064" t="s">
        <v>13</v>
      </c>
      <c r="G7064" s="15">
        <f>IF(Table1[[#This Row],[Transmission]]="Manual", 0, 1)</f>
        <v>0</v>
      </c>
      <c r="H7064" t="s">
        <v>9472</v>
      </c>
      <c r="I7064" t="s">
        <v>14</v>
      </c>
      <c r="J7064" s="4">
        <v>45597</v>
      </c>
      <c r="K7064" t="s">
        <v>6301</v>
      </c>
      <c r="L7064" s="5">
        <v>170000</v>
      </c>
      <c r="M7064" s="28">
        <f t="shared" si="110"/>
        <v>170000</v>
      </c>
      <c r="N7064">
        <f>2025-Table1[[#This Row],[Year]]</f>
        <v>8</v>
      </c>
    </row>
    <row r="7065" spans="1:14" x14ac:dyDescent="0.3">
      <c r="A7065" t="s">
        <v>21</v>
      </c>
      <c r="B7065" t="s">
        <v>22</v>
      </c>
      <c r="C7065">
        <v>2015</v>
      </c>
      <c r="D7065" s="3">
        <v>9</v>
      </c>
      <c r="E7065" s="3">
        <v>58000</v>
      </c>
      <c r="F7065" t="s">
        <v>13</v>
      </c>
      <c r="G7065" s="15">
        <f>IF(Table1[[#This Row],[Transmission]]="Manual", 0, 1)</f>
        <v>0</v>
      </c>
      <c r="H7065" t="s">
        <v>9475</v>
      </c>
      <c r="I7065" t="s">
        <v>2903</v>
      </c>
      <c r="J7065" s="4">
        <v>45597</v>
      </c>
      <c r="K7065" t="s">
        <v>6302</v>
      </c>
      <c r="L7065" s="5">
        <v>315000</v>
      </c>
      <c r="M7065" s="28">
        <f t="shared" si="110"/>
        <v>315000</v>
      </c>
      <c r="N7065">
        <f>2025-Table1[[#This Row],[Year]]</f>
        <v>10</v>
      </c>
    </row>
    <row r="7066" spans="1:14" x14ac:dyDescent="0.3">
      <c r="A7066" t="s">
        <v>21</v>
      </c>
      <c r="B7066" t="s">
        <v>111</v>
      </c>
      <c r="C7066">
        <v>2023</v>
      </c>
      <c r="D7066" s="3">
        <v>1</v>
      </c>
      <c r="E7066" s="3">
        <v>42000</v>
      </c>
      <c r="F7066" t="s">
        <v>25</v>
      </c>
      <c r="G7066" s="15">
        <f>IF(Table1[[#This Row],[Transmission]]="Manual", 0, 1)</f>
        <v>1</v>
      </c>
      <c r="H7066" t="s">
        <v>9472</v>
      </c>
      <c r="I7066" t="s">
        <v>2903</v>
      </c>
      <c r="J7066" s="4">
        <v>45566</v>
      </c>
      <c r="K7066" t="s">
        <v>6303</v>
      </c>
      <c r="L7066" s="5">
        <v>606666</v>
      </c>
      <c r="M7066" s="28">
        <f t="shared" si="110"/>
        <v>606666</v>
      </c>
      <c r="N7066">
        <f>2025-Table1[[#This Row],[Year]]</f>
        <v>2</v>
      </c>
    </row>
    <row r="7067" spans="1:14" x14ac:dyDescent="0.3">
      <c r="A7067" t="s">
        <v>44</v>
      </c>
      <c r="B7067" t="s">
        <v>89</v>
      </c>
      <c r="C7067">
        <v>2017</v>
      </c>
      <c r="D7067" s="3">
        <v>7</v>
      </c>
      <c r="E7067" s="3">
        <v>41435</v>
      </c>
      <c r="F7067" t="s">
        <v>13</v>
      </c>
      <c r="G7067" s="15">
        <f>IF(Table1[[#This Row],[Transmission]]="Manual", 0, 1)</f>
        <v>0</v>
      </c>
      <c r="H7067" t="s">
        <v>9472</v>
      </c>
      <c r="I7067" t="s">
        <v>14</v>
      </c>
      <c r="J7067" s="4">
        <v>45597</v>
      </c>
      <c r="K7067" t="s">
        <v>6304</v>
      </c>
      <c r="L7067" s="5">
        <v>676000</v>
      </c>
      <c r="M7067" s="28">
        <f t="shared" si="110"/>
        <v>676000</v>
      </c>
      <c r="N7067">
        <f>2025-Table1[[#This Row],[Year]]</f>
        <v>8</v>
      </c>
    </row>
    <row r="7068" spans="1:14" x14ac:dyDescent="0.3">
      <c r="A7068" t="s">
        <v>44</v>
      </c>
      <c r="B7068" t="s">
        <v>3263</v>
      </c>
      <c r="C7068">
        <v>2019</v>
      </c>
      <c r="D7068" s="3">
        <v>5</v>
      </c>
      <c r="E7068" s="3">
        <v>128500</v>
      </c>
      <c r="F7068" t="s">
        <v>13</v>
      </c>
      <c r="G7068" s="15">
        <f>IF(Table1[[#This Row],[Transmission]]="Manual", 0, 1)</f>
        <v>0</v>
      </c>
      <c r="H7068" t="s">
        <v>9472</v>
      </c>
      <c r="I7068" t="s">
        <v>17</v>
      </c>
      <c r="J7068" s="4">
        <v>45597</v>
      </c>
      <c r="K7068" t="s">
        <v>6305</v>
      </c>
      <c r="L7068" s="5">
        <v>465000</v>
      </c>
      <c r="M7068" s="28">
        <f t="shared" si="110"/>
        <v>465000</v>
      </c>
      <c r="N7068">
        <f>2025-Table1[[#This Row],[Year]]</f>
        <v>6</v>
      </c>
    </row>
    <row r="7069" spans="1:14" x14ac:dyDescent="0.3">
      <c r="A7069" t="s">
        <v>18</v>
      </c>
      <c r="B7069" t="s">
        <v>19</v>
      </c>
      <c r="C7069">
        <v>2010</v>
      </c>
      <c r="D7069" s="3">
        <v>14</v>
      </c>
      <c r="E7069" s="3">
        <v>70000</v>
      </c>
      <c r="F7069" t="s">
        <v>13</v>
      </c>
      <c r="G7069" s="15">
        <f>IF(Table1[[#This Row],[Transmission]]="Manual", 0, 1)</f>
        <v>0</v>
      </c>
      <c r="H7069" t="s">
        <v>9475</v>
      </c>
      <c r="I7069" t="s">
        <v>2903</v>
      </c>
      <c r="J7069" s="4">
        <v>45597</v>
      </c>
      <c r="K7069" t="s">
        <v>5995</v>
      </c>
      <c r="L7069" s="5">
        <v>269000</v>
      </c>
      <c r="M7069" s="28">
        <f t="shared" si="110"/>
        <v>269000</v>
      </c>
      <c r="N7069">
        <f>2025-Table1[[#This Row],[Year]]</f>
        <v>15</v>
      </c>
    </row>
    <row r="7070" spans="1:14" x14ac:dyDescent="0.3">
      <c r="A7070" t="s">
        <v>21</v>
      </c>
      <c r="B7070" t="s">
        <v>39</v>
      </c>
      <c r="C7070">
        <v>2021</v>
      </c>
      <c r="D7070" s="3">
        <v>3</v>
      </c>
      <c r="E7070" s="3">
        <v>57000</v>
      </c>
      <c r="F7070" t="s">
        <v>25</v>
      </c>
      <c r="G7070" s="15">
        <f>IF(Table1[[#This Row],[Transmission]]="Manual", 0, 1)</f>
        <v>1</v>
      </c>
      <c r="H7070" t="s">
        <v>9472</v>
      </c>
      <c r="I7070" t="s">
        <v>14</v>
      </c>
      <c r="J7070" s="4">
        <v>45597</v>
      </c>
      <c r="K7070" t="s">
        <v>6306</v>
      </c>
      <c r="L7070" s="5">
        <v>810000</v>
      </c>
      <c r="M7070" s="28">
        <f t="shared" si="110"/>
        <v>810000</v>
      </c>
      <c r="N7070">
        <f>2025-Table1[[#This Row],[Year]]</f>
        <v>4</v>
      </c>
    </row>
    <row r="7071" spans="1:14" x14ac:dyDescent="0.3">
      <c r="A7071" t="s">
        <v>44</v>
      </c>
      <c r="B7071" t="s">
        <v>79</v>
      </c>
      <c r="C7071">
        <v>2020</v>
      </c>
      <c r="D7071" s="3">
        <v>4</v>
      </c>
      <c r="E7071" s="3">
        <v>30000</v>
      </c>
      <c r="F7071" t="s">
        <v>13</v>
      </c>
      <c r="G7071" s="15">
        <f>IF(Table1[[#This Row],[Transmission]]="Manual", 0, 1)</f>
        <v>0</v>
      </c>
      <c r="H7071" t="s">
        <v>9472</v>
      </c>
      <c r="I7071" t="s">
        <v>14</v>
      </c>
      <c r="J7071" s="4">
        <v>45597</v>
      </c>
      <c r="K7071" t="s">
        <v>6307</v>
      </c>
      <c r="L7071" s="5">
        <v>875000</v>
      </c>
      <c r="M7071" s="28">
        <f t="shared" si="110"/>
        <v>875000</v>
      </c>
      <c r="N7071">
        <f>2025-Table1[[#This Row],[Year]]</f>
        <v>5</v>
      </c>
    </row>
    <row r="7072" spans="1:14" x14ac:dyDescent="0.3">
      <c r="A7072" t="s">
        <v>21</v>
      </c>
      <c r="B7072" t="s">
        <v>194</v>
      </c>
      <c r="C7072">
        <v>2013</v>
      </c>
      <c r="D7072" s="3">
        <v>11</v>
      </c>
      <c r="E7072" s="3">
        <v>37000</v>
      </c>
      <c r="F7072" t="s">
        <v>13</v>
      </c>
      <c r="G7072" s="15">
        <f>IF(Table1[[#This Row],[Transmission]]="Manual", 0, 1)</f>
        <v>0</v>
      </c>
      <c r="H7072" t="s">
        <v>9472</v>
      </c>
      <c r="I7072" t="s">
        <v>2903</v>
      </c>
      <c r="J7072" s="4">
        <v>45597</v>
      </c>
      <c r="K7072" t="s">
        <v>6308</v>
      </c>
      <c r="L7072" s="5">
        <v>411000</v>
      </c>
      <c r="M7072" s="28">
        <f t="shared" si="110"/>
        <v>411000</v>
      </c>
      <c r="N7072">
        <f>2025-Table1[[#This Row],[Year]]</f>
        <v>12</v>
      </c>
    </row>
    <row r="7073" spans="1:14" x14ac:dyDescent="0.3">
      <c r="A7073" t="s">
        <v>21</v>
      </c>
      <c r="B7073" t="s">
        <v>747</v>
      </c>
      <c r="C7073">
        <v>2023</v>
      </c>
      <c r="D7073" s="3">
        <v>1</v>
      </c>
      <c r="E7073" s="3">
        <v>25000</v>
      </c>
      <c r="F7073" t="s">
        <v>25</v>
      </c>
      <c r="G7073" s="15">
        <f>IF(Table1[[#This Row],[Transmission]]="Manual", 0, 1)</f>
        <v>1</v>
      </c>
      <c r="H7073" t="s">
        <v>9472</v>
      </c>
      <c r="I7073" t="s">
        <v>2903</v>
      </c>
      <c r="J7073" s="4">
        <v>45597</v>
      </c>
      <c r="K7073" t="s">
        <v>6309</v>
      </c>
      <c r="L7073" s="5">
        <v>1095000</v>
      </c>
      <c r="M7073" s="28">
        <f t="shared" si="110"/>
        <v>1095000</v>
      </c>
      <c r="N7073">
        <f>2025-Table1[[#This Row],[Year]]</f>
        <v>2</v>
      </c>
    </row>
    <row r="7074" spans="1:14" x14ac:dyDescent="0.3">
      <c r="A7074" t="s">
        <v>44</v>
      </c>
      <c r="B7074" t="s">
        <v>124</v>
      </c>
      <c r="C7074">
        <v>2012</v>
      </c>
      <c r="D7074" s="3">
        <v>12</v>
      </c>
      <c r="E7074" s="3">
        <v>74000</v>
      </c>
      <c r="F7074" t="s">
        <v>25</v>
      </c>
      <c r="G7074" s="15">
        <f>IF(Table1[[#This Row],[Transmission]]="Manual", 0, 1)</f>
        <v>1</v>
      </c>
      <c r="H7074" t="s">
        <v>9472</v>
      </c>
      <c r="I7074" t="s">
        <v>2903</v>
      </c>
      <c r="J7074" s="4">
        <v>45566</v>
      </c>
      <c r="K7074" t="s">
        <v>6310</v>
      </c>
      <c r="L7074" s="5">
        <v>130000</v>
      </c>
      <c r="M7074" s="28">
        <f t="shared" si="110"/>
        <v>130000</v>
      </c>
      <c r="N7074">
        <f>2025-Table1[[#This Row],[Year]]</f>
        <v>13</v>
      </c>
    </row>
    <row r="7075" spans="1:14" x14ac:dyDescent="0.3">
      <c r="A7075" t="s">
        <v>101</v>
      </c>
      <c r="B7075" t="s">
        <v>152</v>
      </c>
      <c r="C7075">
        <v>2022</v>
      </c>
      <c r="D7075" s="3">
        <v>2</v>
      </c>
      <c r="E7075" s="3">
        <v>38400</v>
      </c>
      <c r="F7075" t="s">
        <v>25</v>
      </c>
      <c r="G7075" s="15">
        <f>IF(Table1[[#This Row],[Transmission]]="Manual", 0, 1)</f>
        <v>1</v>
      </c>
      <c r="H7075" t="s">
        <v>9472</v>
      </c>
      <c r="I7075" t="s">
        <v>17</v>
      </c>
      <c r="J7075" s="4">
        <v>45597</v>
      </c>
      <c r="K7075" t="s">
        <v>6311</v>
      </c>
      <c r="L7075" s="5">
        <v>1200000</v>
      </c>
      <c r="M7075" s="28">
        <f t="shared" si="110"/>
        <v>1200000</v>
      </c>
      <c r="N7075">
        <f>2025-Table1[[#This Row],[Year]]</f>
        <v>3</v>
      </c>
    </row>
    <row r="7076" spans="1:14" x14ac:dyDescent="0.3">
      <c r="A7076" t="s">
        <v>11</v>
      </c>
      <c r="B7076" t="s">
        <v>12</v>
      </c>
      <c r="C7076">
        <v>2016</v>
      </c>
      <c r="D7076" s="3">
        <v>8</v>
      </c>
      <c r="E7076" s="3">
        <v>38000</v>
      </c>
      <c r="F7076" t="s">
        <v>25</v>
      </c>
      <c r="G7076" s="15">
        <f>IF(Table1[[#This Row],[Transmission]]="Manual", 0, 1)</f>
        <v>1</v>
      </c>
      <c r="H7076" t="s">
        <v>9475</v>
      </c>
      <c r="I7076" t="s">
        <v>14</v>
      </c>
      <c r="J7076" s="4">
        <v>45597</v>
      </c>
      <c r="K7076" t="s">
        <v>6312</v>
      </c>
      <c r="L7076" s="5">
        <v>625000</v>
      </c>
      <c r="M7076" s="28">
        <f t="shared" si="110"/>
        <v>625000</v>
      </c>
      <c r="N7076">
        <f>2025-Table1[[#This Row],[Year]]</f>
        <v>9</v>
      </c>
    </row>
    <row r="7077" spans="1:14" x14ac:dyDescent="0.3">
      <c r="A7077" t="s">
        <v>44</v>
      </c>
      <c r="B7077" t="s">
        <v>79</v>
      </c>
      <c r="C7077">
        <v>2016</v>
      </c>
      <c r="D7077" s="3">
        <v>8</v>
      </c>
      <c r="E7077" s="3">
        <v>64000</v>
      </c>
      <c r="F7077" t="s">
        <v>25</v>
      </c>
      <c r="G7077" s="15">
        <f>IF(Table1[[#This Row],[Transmission]]="Manual", 0, 1)</f>
        <v>1</v>
      </c>
      <c r="H7077" t="s">
        <v>9475</v>
      </c>
      <c r="I7077" t="s">
        <v>14</v>
      </c>
      <c r="J7077" s="4">
        <v>45566</v>
      </c>
      <c r="K7077" t="s">
        <v>6313</v>
      </c>
      <c r="L7077" s="5">
        <v>775000</v>
      </c>
      <c r="M7077" s="28">
        <f t="shared" si="110"/>
        <v>775000</v>
      </c>
      <c r="N7077">
        <f>2025-Table1[[#This Row],[Year]]</f>
        <v>9</v>
      </c>
    </row>
    <row r="7078" spans="1:14" x14ac:dyDescent="0.3">
      <c r="A7078" t="s">
        <v>277</v>
      </c>
      <c r="B7078" t="s">
        <v>1605</v>
      </c>
      <c r="C7078">
        <v>2016</v>
      </c>
      <c r="D7078" s="3">
        <v>8</v>
      </c>
      <c r="E7078" s="3">
        <v>100000</v>
      </c>
      <c r="F7078" t="s">
        <v>13</v>
      </c>
      <c r="G7078" s="15">
        <f>IF(Table1[[#This Row],[Transmission]]="Manual", 0, 1)</f>
        <v>0</v>
      </c>
      <c r="H7078" t="s">
        <v>9475</v>
      </c>
      <c r="I7078" t="s">
        <v>17</v>
      </c>
      <c r="J7078" s="4">
        <v>45597</v>
      </c>
      <c r="K7078" t="s">
        <v>3883</v>
      </c>
      <c r="L7078" s="5">
        <v>240000</v>
      </c>
      <c r="M7078" s="28">
        <f t="shared" si="110"/>
        <v>240000</v>
      </c>
      <c r="N7078">
        <f>2025-Table1[[#This Row],[Year]]</f>
        <v>9</v>
      </c>
    </row>
    <row r="7079" spans="1:14" x14ac:dyDescent="0.3">
      <c r="A7079" t="s">
        <v>44</v>
      </c>
      <c r="B7079" t="s">
        <v>89</v>
      </c>
      <c r="C7079">
        <v>2023</v>
      </c>
      <c r="D7079" s="3">
        <v>1</v>
      </c>
      <c r="E7079" s="3">
        <v>12000</v>
      </c>
      <c r="F7079" t="s">
        <v>25</v>
      </c>
      <c r="G7079" s="15">
        <f>IF(Table1[[#This Row],[Transmission]]="Manual", 0, 1)</f>
        <v>1</v>
      </c>
      <c r="H7079" t="s">
        <v>9472</v>
      </c>
      <c r="I7079" t="s">
        <v>14</v>
      </c>
      <c r="J7079" s="4">
        <v>45597</v>
      </c>
      <c r="K7079" t="s">
        <v>6314</v>
      </c>
      <c r="L7079" s="5">
        <v>1549999</v>
      </c>
      <c r="M7079" s="28">
        <f t="shared" si="110"/>
        <v>1549999</v>
      </c>
      <c r="N7079">
        <f>2025-Table1[[#This Row],[Year]]</f>
        <v>2</v>
      </c>
    </row>
    <row r="7080" spans="1:14" x14ac:dyDescent="0.3">
      <c r="A7080" t="s">
        <v>21</v>
      </c>
      <c r="B7080" t="s">
        <v>49</v>
      </c>
      <c r="C7080">
        <v>2019</v>
      </c>
      <c r="D7080" s="3">
        <v>5</v>
      </c>
      <c r="E7080" s="3">
        <v>100000</v>
      </c>
      <c r="F7080" t="s">
        <v>13</v>
      </c>
      <c r="G7080" s="15">
        <f>IF(Table1[[#This Row],[Transmission]]="Manual", 0, 1)</f>
        <v>0</v>
      </c>
      <c r="H7080" t="s">
        <v>9475</v>
      </c>
      <c r="I7080" t="s">
        <v>2903</v>
      </c>
      <c r="J7080" s="4">
        <v>45597</v>
      </c>
      <c r="K7080" t="s">
        <v>6315</v>
      </c>
      <c r="L7080" s="5">
        <v>365000</v>
      </c>
      <c r="M7080" s="28">
        <f t="shared" si="110"/>
        <v>365000</v>
      </c>
      <c r="N7080">
        <f>2025-Table1[[#This Row],[Year]]</f>
        <v>6</v>
      </c>
    </row>
    <row r="7081" spans="1:14" x14ac:dyDescent="0.3">
      <c r="A7081" t="s">
        <v>44</v>
      </c>
      <c r="B7081" t="s">
        <v>89</v>
      </c>
      <c r="C7081">
        <v>2018</v>
      </c>
      <c r="D7081" s="3">
        <v>6</v>
      </c>
      <c r="E7081" s="3">
        <v>44500</v>
      </c>
      <c r="F7081" t="s">
        <v>25</v>
      </c>
      <c r="G7081" s="15">
        <f>IF(Table1[[#This Row],[Transmission]]="Manual", 0, 1)</f>
        <v>1</v>
      </c>
      <c r="H7081" t="s">
        <v>9475</v>
      </c>
      <c r="I7081" t="s">
        <v>14</v>
      </c>
      <c r="J7081" s="4">
        <v>45597</v>
      </c>
      <c r="K7081" t="s">
        <v>6316</v>
      </c>
      <c r="L7081" s="5">
        <v>765000</v>
      </c>
      <c r="M7081" s="28">
        <f t="shared" si="110"/>
        <v>765000</v>
      </c>
      <c r="N7081">
        <f>2025-Table1[[#This Row],[Year]]</f>
        <v>7</v>
      </c>
    </row>
    <row r="7082" spans="1:14" x14ac:dyDescent="0.3">
      <c r="A7082" t="s">
        <v>44</v>
      </c>
      <c r="B7082" t="s">
        <v>1728</v>
      </c>
      <c r="C7082">
        <v>2022</v>
      </c>
      <c r="D7082" s="3">
        <v>2</v>
      </c>
      <c r="E7082" s="3">
        <v>37444</v>
      </c>
      <c r="F7082" t="s">
        <v>25</v>
      </c>
      <c r="G7082" s="15">
        <f>IF(Table1[[#This Row],[Transmission]]="Manual", 0, 1)</f>
        <v>1</v>
      </c>
      <c r="H7082" t="s">
        <v>9472</v>
      </c>
      <c r="I7082" t="s">
        <v>2903</v>
      </c>
      <c r="J7082" s="4">
        <v>45597</v>
      </c>
      <c r="K7082" t="s">
        <v>6317</v>
      </c>
      <c r="L7082" s="5">
        <v>758500</v>
      </c>
      <c r="M7082" s="28">
        <f t="shared" si="110"/>
        <v>758500</v>
      </c>
      <c r="N7082">
        <f>2025-Table1[[#This Row],[Year]]</f>
        <v>3</v>
      </c>
    </row>
    <row r="7083" spans="1:14" x14ac:dyDescent="0.3">
      <c r="A7083" t="s">
        <v>33</v>
      </c>
      <c r="B7083" t="s">
        <v>34</v>
      </c>
      <c r="C7083">
        <v>2019</v>
      </c>
      <c r="D7083" s="3">
        <v>5</v>
      </c>
      <c r="E7083" s="3">
        <v>40868</v>
      </c>
      <c r="F7083" t="s">
        <v>25</v>
      </c>
      <c r="G7083" s="15">
        <f>IF(Table1[[#This Row],[Transmission]]="Manual", 0, 1)</f>
        <v>1</v>
      </c>
      <c r="H7083" t="s">
        <v>9472</v>
      </c>
      <c r="I7083" t="s">
        <v>2903</v>
      </c>
      <c r="J7083" s="4">
        <v>45566</v>
      </c>
      <c r="K7083" t="s">
        <v>3076</v>
      </c>
      <c r="L7083" s="5">
        <v>775000</v>
      </c>
      <c r="M7083" s="28">
        <f t="shared" si="110"/>
        <v>775000</v>
      </c>
      <c r="N7083">
        <f>2025-Table1[[#This Row],[Year]]</f>
        <v>6</v>
      </c>
    </row>
    <row r="7084" spans="1:14" x14ac:dyDescent="0.3">
      <c r="A7084" t="s">
        <v>113</v>
      </c>
      <c r="B7084" t="s">
        <v>446</v>
      </c>
      <c r="C7084">
        <v>2022</v>
      </c>
      <c r="D7084" s="3">
        <v>2</v>
      </c>
      <c r="E7084" s="3">
        <v>41000</v>
      </c>
      <c r="F7084" t="s">
        <v>13</v>
      </c>
      <c r="G7084" s="15">
        <f>IF(Table1[[#This Row],[Transmission]]="Manual", 0, 1)</f>
        <v>0</v>
      </c>
      <c r="H7084" t="s">
        <v>9472</v>
      </c>
      <c r="I7084" t="s">
        <v>17</v>
      </c>
      <c r="J7084" s="4">
        <v>45597</v>
      </c>
      <c r="K7084" t="s">
        <v>794</v>
      </c>
      <c r="L7084" s="5">
        <v>1050000</v>
      </c>
      <c r="M7084" s="28">
        <f t="shared" si="110"/>
        <v>1050000</v>
      </c>
      <c r="N7084">
        <f>2025-Table1[[#This Row],[Year]]</f>
        <v>3</v>
      </c>
    </row>
    <row r="7085" spans="1:14" x14ac:dyDescent="0.3">
      <c r="A7085" t="s">
        <v>44</v>
      </c>
      <c r="B7085" t="s">
        <v>89</v>
      </c>
      <c r="C7085">
        <v>2019</v>
      </c>
      <c r="D7085" s="3">
        <v>5</v>
      </c>
      <c r="E7085" s="3">
        <v>39000</v>
      </c>
      <c r="F7085" t="s">
        <v>25</v>
      </c>
      <c r="G7085" s="15">
        <f>IF(Table1[[#This Row],[Transmission]]="Manual", 0, 1)</f>
        <v>1</v>
      </c>
      <c r="H7085" t="s">
        <v>9475</v>
      </c>
      <c r="I7085" t="s">
        <v>2903</v>
      </c>
      <c r="J7085" s="4">
        <v>45597</v>
      </c>
      <c r="K7085" t="s">
        <v>3334</v>
      </c>
      <c r="L7085" s="5">
        <v>785000</v>
      </c>
      <c r="M7085" s="28">
        <f t="shared" si="110"/>
        <v>785000</v>
      </c>
      <c r="N7085">
        <f>2025-Table1[[#This Row],[Year]]</f>
        <v>6</v>
      </c>
    </row>
    <row r="7086" spans="1:14" x14ac:dyDescent="0.3">
      <c r="A7086" t="s">
        <v>33</v>
      </c>
      <c r="B7086" t="s">
        <v>34</v>
      </c>
      <c r="C7086">
        <v>2015</v>
      </c>
      <c r="D7086" s="3">
        <v>9</v>
      </c>
      <c r="E7086" s="3">
        <v>58000</v>
      </c>
      <c r="F7086" t="s">
        <v>25</v>
      </c>
      <c r="G7086" s="15">
        <f>IF(Table1[[#This Row],[Transmission]]="Manual", 0, 1)</f>
        <v>1</v>
      </c>
      <c r="H7086" t="s">
        <v>9475</v>
      </c>
      <c r="I7086" t="s">
        <v>14</v>
      </c>
      <c r="J7086" s="4">
        <v>45597</v>
      </c>
      <c r="K7086" t="s">
        <v>5801</v>
      </c>
      <c r="L7086" s="5">
        <v>490000</v>
      </c>
      <c r="M7086" s="28">
        <f t="shared" si="110"/>
        <v>490000</v>
      </c>
      <c r="N7086">
        <f>2025-Table1[[#This Row],[Year]]</f>
        <v>10</v>
      </c>
    </row>
    <row r="7087" spans="1:14" x14ac:dyDescent="0.3">
      <c r="A7087" t="s">
        <v>44</v>
      </c>
      <c r="B7087" t="s">
        <v>413</v>
      </c>
      <c r="C7087">
        <v>2011</v>
      </c>
      <c r="D7087" s="3">
        <v>13</v>
      </c>
      <c r="E7087" s="3">
        <v>96000</v>
      </c>
      <c r="F7087" t="s">
        <v>13</v>
      </c>
      <c r="G7087" s="15">
        <f>IF(Table1[[#This Row],[Transmission]]="Manual", 0, 1)</f>
        <v>0</v>
      </c>
      <c r="H7087" t="s">
        <v>9475</v>
      </c>
      <c r="I7087" t="s">
        <v>2903</v>
      </c>
      <c r="J7087" s="4">
        <v>45597</v>
      </c>
      <c r="K7087" t="s">
        <v>6318</v>
      </c>
      <c r="L7087" s="5">
        <v>190000</v>
      </c>
      <c r="M7087" s="28">
        <f t="shared" si="110"/>
        <v>190000</v>
      </c>
      <c r="N7087">
        <f>2025-Table1[[#This Row],[Year]]</f>
        <v>14</v>
      </c>
    </row>
    <row r="7088" spans="1:14" x14ac:dyDescent="0.3">
      <c r="A7088" t="s">
        <v>21</v>
      </c>
      <c r="B7088" t="s">
        <v>140</v>
      </c>
      <c r="C7088">
        <v>2013</v>
      </c>
      <c r="D7088" s="3">
        <v>11</v>
      </c>
      <c r="E7088" s="3">
        <v>67000</v>
      </c>
      <c r="F7088" t="s">
        <v>13</v>
      </c>
      <c r="G7088" s="15">
        <f>IF(Table1[[#This Row],[Transmission]]="Manual", 0, 1)</f>
        <v>0</v>
      </c>
      <c r="H7088" t="s">
        <v>9472</v>
      </c>
      <c r="I7088" t="s">
        <v>2903</v>
      </c>
      <c r="J7088" s="4">
        <v>45597</v>
      </c>
      <c r="K7088" t="s">
        <v>6319</v>
      </c>
      <c r="L7088" s="5">
        <v>250000</v>
      </c>
      <c r="M7088" s="28">
        <f t="shared" si="110"/>
        <v>250000</v>
      </c>
      <c r="N7088">
        <f>2025-Table1[[#This Row],[Year]]</f>
        <v>12</v>
      </c>
    </row>
    <row r="7089" spans="1:14" x14ac:dyDescent="0.3">
      <c r="A7089" t="s">
        <v>21</v>
      </c>
      <c r="B7089" t="s">
        <v>140</v>
      </c>
      <c r="C7089">
        <v>2015</v>
      </c>
      <c r="D7089" s="3">
        <v>9</v>
      </c>
      <c r="E7089" s="3">
        <v>92000</v>
      </c>
      <c r="F7089" t="s">
        <v>13</v>
      </c>
      <c r="G7089" s="15">
        <f>IF(Table1[[#This Row],[Transmission]]="Manual", 0, 1)</f>
        <v>0</v>
      </c>
      <c r="H7089" t="s">
        <v>9472</v>
      </c>
      <c r="I7089" t="s">
        <v>17</v>
      </c>
      <c r="J7089" s="4">
        <v>45597</v>
      </c>
      <c r="K7089" t="s">
        <v>6320</v>
      </c>
      <c r="L7089" s="5">
        <v>211000</v>
      </c>
      <c r="M7089" s="28">
        <f t="shared" si="110"/>
        <v>211000</v>
      </c>
      <c r="N7089">
        <f>2025-Table1[[#This Row],[Year]]</f>
        <v>10</v>
      </c>
    </row>
    <row r="7090" spans="1:14" x14ac:dyDescent="0.3">
      <c r="A7090" t="s">
        <v>277</v>
      </c>
      <c r="B7090" t="s">
        <v>1294</v>
      </c>
      <c r="C7090">
        <v>2010</v>
      </c>
      <c r="D7090" s="3">
        <v>14</v>
      </c>
      <c r="E7090" s="3">
        <v>27000</v>
      </c>
      <c r="F7090" t="s">
        <v>13</v>
      </c>
      <c r="G7090" s="15">
        <f>IF(Table1[[#This Row],[Transmission]]="Manual", 0, 1)</f>
        <v>0</v>
      </c>
      <c r="H7090" t="s">
        <v>9475</v>
      </c>
      <c r="I7090" t="s">
        <v>14</v>
      </c>
      <c r="J7090" s="4">
        <v>45597</v>
      </c>
      <c r="K7090" t="s">
        <v>6321</v>
      </c>
      <c r="L7090" s="5">
        <v>90000</v>
      </c>
      <c r="M7090" s="28">
        <f t="shared" si="110"/>
        <v>90000</v>
      </c>
      <c r="N7090">
        <f>2025-Table1[[#This Row],[Year]]</f>
        <v>15</v>
      </c>
    </row>
    <row r="7091" spans="1:14" x14ac:dyDescent="0.3">
      <c r="A7091" t="s">
        <v>97</v>
      </c>
      <c r="B7091" t="s">
        <v>236</v>
      </c>
      <c r="C7091">
        <v>2016</v>
      </c>
      <c r="D7091" s="3">
        <v>8</v>
      </c>
      <c r="E7091" s="3">
        <v>107423</v>
      </c>
      <c r="F7091" t="s">
        <v>25</v>
      </c>
      <c r="G7091" s="15">
        <f>IF(Table1[[#This Row],[Transmission]]="Manual", 0, 1)</f>
        <v>1</v>
      </c>
      <c r="H7091" t="s">
        <v>9472</v>
      </c>
      <c r="I7091" t="s">
        <v>17</v>
      </c>
      <c r="J7091" s="4">
        <v>45597</v>
      </c>
      <c r="K7091" t="s">
        <v>6322</v>
      </c>
      <c r="L7091" s="5">
        <v>560000</v>
      </c>
      <c r="M7091" s="28">
        <f t="shared" si="110"/>
        <v>560000</v>
      </c>
      <c r="N7091">
        <f>2025-Table1[[#This Row],[Year]]</f>
        <v>9</v>
      </c>
    </row>
    <row r="7092" spans="1:14" x14ac:dyDescent="0.3">
      <c r="A7092" t="s">
        <v>15</v>
      </c>
      <c r="B7092" t="s">
        <v>93</v>
      </c>
      <c r="C7092">
        <v>2015</v>
      </c>
      <c r="D7092" s="3">
        <v>9</v>
      </c>
      <c r="E7092" s="3">
        <v>139000</v>
      </c>
      <c r="F7092" t="s">
        <v>13</v>
      </c>
      <c r="G7092" s="15">
        <f>IF(Table1[[#This Row],[Transmission]]="Manual", 0, 1)</f>
        <v>0</v>
      </c>
      <c r="H7092" t="s">
        <v>9472</v>
      </c>
      <c r="I7092" t="s">
        <v>17</v>
      </c>
      <c r="J7092" s="4">
        <v>45597</v>
      </c>
      <c r="K7092" t="s">
        <v>1977</v>
      </c>
      <c r="L7092" s="5">
        <v>1550000</v>
      </c>
      <c r="M7092" s="28">
        <f t="shared" si="110"/>
        <v>1550000</v>
      </c>
      <c r="N7092">
        <f>2025-Table1[[#This Row],[Year]]</f>
        <v>10</v>
      </c>
    </row>
    <row r="7093" spans="1:14" x14ac:dyDescent="0.3">
      <c r="A7093" t="s">
        <v>44</v>
      </c>
      <c r="B7093" t="s">
        <v>76</v>
      </c>
      <c r="C7093">
        <v>2019</v>
      </c>
      <c r="D7093" s="3">
        <v>5</v>
      </c>
      <c r="E7093" s="3">
        <v>19000</v>
      </c>
      <c r="F7093" t="s">
        <v>25</v>
      </c>
      <c r="G7093" s="15">
        <f>IF(Table1[[#This Row],[Transmission]]="Manual", 0, 1)</f>
        <v>1</v>
      </c>
      <c r="H7093" t="s">
        <v>9472</v>
      </c>
      <c r="I7093" t="s">
        <v>14</v>
      </c>
      <c r="J7093" s="4">
        <v>45597</v>
      </c>
      <c r="K7093" t="s">
        <v>6323</v>
      </c>
      <c r="L7093" s="5">
        <v>925000</v>
      </c>
      <c r="M7093" s="28">
        <f t="shared" si="110"/>
        <v>925000</v>
      </c>
      <c r="N7093">
        <f>2025-Table1[[#This Row],[Year]]</f>
        <v>6</v>
      </c>
    </row>
    <row r="7094" spans="1:14" x14ac:dyDescent="0.3">
      <c r="A7094" t="s">
        <v>44</v>
      </c>
      <c r="B7094" t="s">
        <v>76</v>
      </c>
      <c r="C7094">
        <v>2019</v>
      </c>
      <c r="D7094" s="3">
        <v>5</v>
      </c>
      <c r="E7094" s="3">
        <v>73000</v>
      </c>
      <c r="F7094" t="s">
        <v>25</v>
      </c>
      <c r="G7094" s="15">
        <f>IF(Table1[[#This Row],[Transmission]]="Manual", 0, 1)</f>
        <v>1</v>
      </c>
      <c r="H7094" t="s">
        <v>9475</v>
      </c>
      <c r="I7094" t="s">
        <v>14</v>
      </c>
      <c r="J7094" s="4">
        <v>45597</v>
      </c>
      <c r="K7094" t="s">
        <v>6324</v>
      </c>
      <c r="L7094" s="5">
        <v>865000</v>
      </c>
      <c r="M7094" s="28">
        <f t="shared" si="110"/>
        <v>865000</v>
      </c>
      <c r="N7094">
        <f>2025-Table1[[#This Row],[Year]]</f>
        <v>6</v>
      </c>
    </row>
    <row r="7095" spans="1:14" x14ac:dyDescent="0.3">
      <c r="A7095" t="s">
        <v>44</v>
      </c>
      <c r="B7095" t="s">
        <v>83</v>
      </c>
      <c r="C7095">
        <v>2009</v>
      </c>
      <c r="D7095" s="3">
        <v>15</v>
      </c>
      <c r="E7095" s="3">
        <v>72386</v>
      </c>
      <c r="F7095" t="s">
        <v>13</v>
      </c>
      <c r="G7095" s="15">
        <f>IF(Table1[[#This Row],[Transmission]]="Manual", 0, 1)</f>
        <v>0</v>
      </c>
      <c r="H7095" t="s">
        <v>9475</v>
      </c>
      <c r="I7095" t="s">
        <v>14</v>
      </c>
      <c r="J7095" s="4">
        <v>45597</v>
      </c>
      <c r="K7095" t="s">
        <v>2574</v>
      </c>
      <c r="L7095" s="5">
        <v>185000</v>
      </c>
      <c r="M7095" s="28">
        <f t="shared" si="110"/>
        <v>185000</v>
      </c>
      <c r="N7095">
        <f>2025-Table1[[#This Row],[Year]]</f>
        <v>16</v>
      </c>
    </row>
    <row r="7096" spans="1:14" x14ac:dyDescent="0.3">
      <c r="A7096" t="s">
        <v>44</v>
      </c>
      <c r="B7096" t="s">
        <v>413</v>
      </c>
      <c r="C7096">
        <v>2014</v>
      </c>
      <c r="D7096" s="3">
        <v>10</v>
      </c>
      <c r="E7096" s="3">
        <v>62000</v>
      </c>
      <c r="F7096" t="s">
        <v>13</v>
      </c>
      <c r="G7096" s="15">
        <f>IF(Table1[[#This Row],[Transmission]]="Manual", 0, 1)</f>
        <v>0</v>
      </c>
      <c r="H7096" t="s">
        <v>9475</v>
      </c>
      <c r="I7096" t="s">
        <v>2903</v>
      </c>
      <c r="J7096" s="4">
        <v>45597</v>
      </c>
      <c r="K7096" t="s">
        <v>6325</v>
      </c>
      <c r="L7096" s="5">
        <v>185000</v>
      </c>
      <c r="M7096" s="28">
        <f t="shared" si="110"/>
        <v>185000</v>
      </c>
      <c r="N7096">
        <f>2025-Table1[[#This Row],[Year]]</f>
        <v>11</v>
      </c>
    </row>
    <row r="7097" spans="1:14" x14ac:dyDescent="0.3">
      <c r="A7097" t="s">
        <v>15</v>
      </c>
      <c r="B7097" t="s">
        <v>16</v>
      </c>
      <c r="C7097">
        <v>2007</v>
      </c>
      <c r="D7097" s="3">
        <v>17</v>
      </c>
      <c r="E7097" s="3">
        <v>50000</v>
      </c>
      <c r="F7097" t="s">
        <v>13</v>
      </c>
      <c r="G7097" s="15">
        <f>IF(Table1[[#This Row],[Transmission]]="Manual", 0, 1)</f>
        <v>0</v>
      </c>
      <c r="H7097" t="s">
        <v>9472</v>
      </c>
      <c r="I7097" t="s">
        <v>17</v>
      </c>
      <c r="J7097" s="4">
        <v>45597</v>
      </c>
      <c r="K7097" t="s">
        <v>6326</v>
      </c>
      <c r="L7097" s="5">
        <v>380000</v>
      </c>
      <c r="M7097" s="28">
        <f t="shared" si="110"/>
        <v>380000</v>
      </c>
      <c r="N7097">
        <f>2025-Table1[[#This Row],[Year]]</f>
        <v>18</v>
      </c>
    </row>
    <row r="7098" spans="1:14" x14ac:dyDescent="0.3">
      <c r="A7098" t="s">
        <v>101</v>
      </c>
      <c r="B7098" t="s">
        <v>190</v>
      </c>
      <c r="C7098">
        <v>2021</v>
      </c>
      <c r="D7098" s="3">
        <v>3</v>
      </c>
      <c r="E7098" s="3">
        <v>34000</v>
      </c>
      <c r="F7098" t="s">
        <v>25</v>
      </c>
      <c r="G7098" s="15">
        <f>IF(Table1[[#This Row],[Transmission]]="Manual", 0, 1)</f>
        <v>1</v>
      </c>
      <c r="H7098" t="s">
        <v>9472</v>
      </c>
      <c r="I7098" t="s">
        <v>17</v>
      </c>
      <c r="J7098" s="4">
        <v>45597</v>
      </c>
      <c r="K7098" t="s">
        <v>6327</v>
      </c>
      <c r="L7098" s="5">
        <v>1650000</v>
      </c>
      <c r="M7098" s="28">
        <f t="shared" si="110"/>
        <v>1650000</v>
      </c>
      <c r="N7098">
        <f>2025-Table1[[#This Row],[Year]]</f>
        <v>4</v>
      </c>
    </row>
    <row r="7099" spans="1:14" x14ac:dyDescent="0.3">
      <c r="A7099" t="s">
        <v>44</v>
      </c>
      <c r="B7099" t="s">
        <v>133</v>
      </c>
      <c r="C7099">
        <v>2015</v>
      </c>
      <c r="D7099" s="3">
        <v>9</v>
      </c>
      <c r="E7099" s="3">
        <v>58000</v>
      </c>
      <c r="F7099" t="s">
        <v>25</v>
      </c>
      <c r="G7099" s="15">
        <f>IF(Table1[[#This Row],[Transmission]]="Manual", 0, 1)</f>
        <v>1</v>
      </c>
      <c r="H7099" t="s">
        <v>9472</v>
      </c>
      <c r="I7099" t="s">
        <v>2903</v>
      </c>
      <c r="J7099" s="4">
        <v>45597</v>
      </c>
      <c r="K7099" t="s">
        <v>6328</v>
      </c>
      <c r="L7099" s="5">
        <v>449900</v>
      </c>
      <c r="M7099" s="28">
        <f t="shared" si="110"/>
        <v>449900</v>
      </c>
      <c r="N7099">
        <f>2025-Table1[[#This Row],[Year]]</f>
        <v>10</v>
      </c>
    </row>
    <row r="7100" spans="1:14" x14ac:dyDescent="0.3">
      <c r="A7100" t="s">
        <v>21</v>
      </c>
      <c r="B7100" t="s">
        <v>31</v>
      </c>
      <c r="C7100">
        <v>2020</v>
      </c>
      <c r="D7100" s="3">
        <v>4</v>
      </c>
      <c r="E7100" s="3">
        <v>51000</v>
      </c>
      <c r="F7100" t="s">
        <v>13</v>
      </c>
      <c r="G7100" s="15">
        <f>IF(Table1[[#This Row],[Transmission]]="Manual", 0, 1)</f>
        <v>0</v>
      </c>
      <c r="H7100" t="s">
        <v>9472</v>
      </c>
      <c r="I7100" t="s">
        <v>2903</v>
      </c>
      <c r="J7100" s="4">
        <v>45597</v>
      </c>
      <c r="K7100" t="s">
        <v>6329</v>
      </c>
      <c r="L7100" s="5">
        <v>595000</v>
      </c>
      <c r="M7100" s="28">
        <f t="shared" si="110"/>
        <v>595000</v>
      </c>
      <c r="N7100">
        <f>2025-Table1[[#This Row],[Year]]</f>
        <v>5</v>
      </c>
    </row>
    <row r="7101" spans="1:14" x14ac:dyDescent="0.3">
      <c r="A7101" t="s">
        <v>61</v>
      </c>
      <c r="B7101" t="s">
        <v>62</v>
      </c>
      <c r="C7101">
        <v>2018</v>
      </c>
      <c r="D7101" s="3">
        <v>6</v>
      </c>
      <c r="E7101" s="3">
        <v>75000</v>
      </c>
      <c r="F7101" t="s">
        <v>13</v>
      </c>
      <c r="G7101" s="15">
        <f>IF(Table1[[#This Row],[Transmission]]="Manual", 0, 1)</f>
        <v>0</v>
      </c>
      <c r="H7101" t="s">
        <v>9475</v>
      </c>
      <c r="I7101" t="s">
        <v>2903</v>
      </c>
      <c r="J7101" s="4">
        <v>45597</v>
      </c>
      <c r="K7101" t="s">
        <v>6330</v>
      </c>
      <c r="L7101" s="5">
        <v>280000</v>
      </c>
      <c r="M7101" s="28">
        <f t="shared" si="110"/>
        <v>280000</v>
      </c>
      <c r="N7101">
        <f>2025-Table1[[#This Row],[Year]]</f>
        <v>7</v>
      </c>
    </row>
    <row r="7102" spans="1:14" x14ac:dyDescent="0.3">
      <c r="A7102" t="s">
        <v>44</v>
      </c>
      <c r="B7102" t="s">
        <v>133</v>
      </c>
      <c r="C7102">
        <v>2018</v>
      </c>
      <c r="D7102" s="3">
        <v>6</v>
      </c>
      <c r="E7102" s="3">
        <v>81000</v>
      </c>
      <c r="F7102" t="s">
        <v>25</v>
      </c>
      <c r="G7102" s="15">
        <f>IF(Table1[[#This Row],[Transmission]]="Manual", 0, 1)</f>
        <v>1</v>
      </c>
      <c r="H7102" t="s">
        <v>9472</v>
      </c>
      <c r="I7102" t="s">
        <v>2903</v>
      </c>
      <c r="J7102" s="4">
        <v>45597</v>
      </c>
      <c r="K7102" t="s">
        <v>6331</v>
      </c>
      <c r="L7102" s="5">
        <v>435000</v>
      </c>
      <c r="M7102" s="28">
        <f t="shared" si="110"/>
        <v>435000</v>
      </c>
      <c r="N7102">
        <f>2025-Table1[[#This Row],[Year]]</f>
        <v>7</v>
      </c>
    </row>
    <row r="7103" spans="1:14" x14ac:dyDescent="0.3">
      <c r="A7103" t="s">
        <v>11</v>
      </c>
      <c r="B7103" t="s">
        <v>12</v>
      </c>
      <c r="C7103">
        <v>2014</v>
      </c>
      <c r="D7103" s="3">
        <v>10</v>
      </c>
      <c r="E7103" s="3">
        <v>38000</v>
      </c>
      <c r="F7103" t="s">
        <v>25</v>
      </c>
      <c r="G7103" s="15">
        <f>IF(Table1[[#This Row],[Transmission]]="Manual", 0, 1)</f>
        <v>1</v>
      </c>
      <c r="H7103" t="s">
        <v>9475</v>
      </c>
      <c r="I7103" t="s">
        <v>14</v>
      </c>
      <c r="J7103" s="4">
        <v>45566</v>
      </c>
      <c r="K7103" t="s">
        <v>6332</v>
      </c>
      <c r="L7103" s="5">
        <v>475000</v>
      </c>
      <c r="M7103" s="28">
        <f t="shared" si="110"/>
        <v>475000</v>
      </c>
      <c r="N7103">
        <f>2025-Table1[[#This Row],[Year]]</f>
        <v>11</v>
      </c>
    </row>
    <row r="7104" spans="1:14" x14ac:dyDescent="0.3">
      <c r="A7104" t="s">
        <v>15</v>
      </c>
      <c r="B7104" t="s">
        <v>387</v>
      </c>
      <c r="C7104">
        <v>2017</v>
      </c>
      <c r="D7104" s="3">
        <v>7</v>
      </c>
      <c r="E7104" s="3">
        <v>92459</v>
      </c>
      <c r="F7104" t="s">
        <v>13</v>
      </c>
      <c r="G7104" s="15">
        <f>IF(Table1[[#This Row],[Transmission]]="Manual", 0, 1)</f>
        <v>0</v>
      </c>
      <c r="H7104" t="s">
        <v>9472</v>
      </c>
      <c r="I7104" t="s">
        <v>17</v>
      </c>
      <c r="J7104" s="4">
        <v>45597</v>
      </c>
      <c r="K7104" t="s">
        <v>6333</v>
      </c>
      <c r="L7104" s="5">
        <v>530000</v>
      </c>
      <c r="M7104" s="28">
        <f t="shared" si="110"/>
        <v>530000</v>
      </c>
      <c r="N7104">
        <f>2025-Table1[[#This Row],[Year]]</f>
        <v>8</v>
      </c>
    </row>
    <row r="7105" spans="1:14" x14ac:dyDescent="0.3">
      <c r="A7105" t="s">
        <v>21</v>
      </c>
      <c r="B7105" t="s">
        <v>22</v>
      </c>
      <c r="C7105">
        <v>2018</v>
      </c>
      <c r="D7105" s="3">
        <v>6</v>
      </c>
      <c r="E7105" s="3">
        <v>82000</v>
      </c>
      <c r="F7105" t="s">
        <v>25</v>
      </c>
      <c r="G7105" s="15">
        <f>IF(Table1[[#This Row],[Transmission]]="Manual", 0, 1)</f>
        <v>1</v>
      </c>
      <c r="H7105" t="s">
        <v>9475</v>
      </c>
      <c r="I7105" t="s">
        <v>14</v>
      </c>
      <c r="J7105" s="4">
        <v>45597</v>
      </c>
      <c r="K7105" t="s">
        <v>6334</v>
      </c>
      <c r="L7105" s="5">
        <v>620000</v>
      </c>
      <c r="M7105" s="28">
        <f t="shared" si="110"/>
        <v>620000</v>
      </c>
      <c r="N7105">
        <f>2025-Table1[[#This Row],[Year]]</f>
        <v>7</v>
      </c>
    </row>
    <row r="7106" spans="1:14" x14ac:dyDescent="0.3">
      <c r="A7106" t="s">
        <v>97</v>
      </c>
      <c r="B7106" t="s">
        <v>897</v>
      </c>
      <c r="C7106">
        <v>2016</v>
      </c>
      <c r="D7106" s="3">
        <v>8</v>
      </c>
      <c r="E7106" s="3">
        <v>64000</v>
      </c>
      <c r="F7106" t="s">
        <v>25</v>
      </c>
      <c r="G7106" s="15">
        <f>IF(Table1[[#This Row],[Transmission]]="Manual", 0, 1)</f>
        <v>1</v>
      </c>
      <c r="H7106" t="s">
        <v>9472</v>
      </c>
      <c r="I7106" t="s">
        <v>14</v>
      </c>
      <c r="J7106" s="4">
        <v>45597</v>
      </c>
      <c r="K7106" t="s">
        <v>6335</v>
      </c>
      <c r="L7106" s="5">
        <v>1375000</v>
      </c>
      <c r="M7106" s="28">
        <f t="shared" si="110"/>
        <v>1375000</v>
      </c>
      <c r="N7106">
        <f>2025-Table1[[#This Row],[Year]]</f>
        <v>9</v>
      </c>
    </row>
    <row r="7107" spans="1:14" x14ac:dyDescent="0.3">
      <c r="A7107" t="s">
        <v>33</v>
      </c>
      <c r="B7107" t="s">
        <v>34</v>
      </c>
      <c r="C7107">
        <v>2019</v>
      </c>
      <c r="D7107" s="3">
        <v>5</v>
      </c>
      <c r="E7107" s="3">
        <v>41256</v>
      </c>
      <c r="F7107" t="s">
        <v>25</v>
      </c>
      <c r="G7107" s="15">
        <f>IF(Table1[[#This Row],[Transmission]]="Manual", 0, 1)</f>
        <v>1</v>
      </c>
      <c r="H7107" t="s">
        <v>9472</v>
      </c>
      <c r="I7107" t="s">
        <v>2903</v>
      </c>
      <c r="J7107" s="4">
        <v>45597</v>
      </c>
      <c r="K7107" t="s">
        <v>3076</v>
      </c>
      <c r="L7107" s="5">
        <v>775000</v>
      </c>
      <c r="M7107" s="28">
        <f t="shared" ref="M7107:M7170" si="111">VALUE(SUBSTITUTE(SUBSTITUTE(L7107,"₹"," "),",",""))</f>
        <v>775000</v>
      </c>
      <c r="N7107">
        <f>2025-Table1[[#This Row],[Year]]</f>
        <v>6</v>
      </c>
    </row>
    <row r="7108" spans="1:14" x14ac:dyDescent="0.3">
      <c r="A7108" t="s">
        <v>21</v>
      </c>
      <c r="B7108" t="s">
        <v>914</v>
      </c>
      <c r="C7108">
        <v>2010</v>
      </c>
      <c r="D7108" s="3">
        <v>14</v>
      </c>
      <c r="E7108" s="3">
        <v>85000</v>
      </c>
      <c r="F7108" t="s">
        <v>13</v>
      </c>
      <c r="G7108" s="15">
        <f>IF(Table1[[#This Row],[Transmission]]="Manual", 0, 1)</f>
        <v>0</v>
      </c>
      <c r="H7108" t="s">
        <v>9475</v>
      </c>
      <c r="I7108" t="s">
        <v>14</v>
      </c>
      <c r="J7108" s="4">
        <v>45597</v>
      </c>
      <c r="K7108" t="s">
        <v>6336</v>
      </c>
      <c r="L7108" s="5">
        <v>230000</v>
      </c>
      <c r="M7108" s="28">
        <f t="shared" si="111"/>
        <v>230000</v>
      </c>
      <c r="N7108">
        <f>2025-Table1[[#This Row],[Year]]</f>
        <v>15</v>
      </c>
    </row>
    <row r="7109" spans="1:14" x14ac:dyDescent="0.3">
      <c r="A7109" t="s">
        <v>21</v>
      </c>
      <c r="B7109" t="s">
        <v>5223</v>
      </c>
      <c r="C7109">
        <v>2024</v>
      </c>
      <c r="D7109" s="3">
        <v>0</v>
      </c>
      <c r="E7109" s="3">
        <v>10700</v>
      </c>
      <c r="F7109" t="s">
        <v>13</v>
      </c>
      <c r="G7109" s="15">
        <f>IF(Table1[[#This Row],[Transmission]]="Manual", 0, 1)</f>
        <v>0</v>
      </c>
      <c r="H7109" t="s">
        <v>9472</v>
      </c>
      <c r="I7109" t="s">
        <v>2903</v>
      </c>
      <c r="J7109" s="4">
        <v>45597</v>
      </c>
      <c r="K7109" t="s">
        <v>6337</v>
      </c>
      <c r="L7109" s="5">
        <v>890000</v>
      </c>
      <c r="M7109" s="28">
        <f t="shared" si="111"/>
        <v>890000</v>
      </c>
      <c r="N7109">
        <f>2025-Table1[[#This Row],[Year]]</f>
        <v>1</v>
      </c>
    </row>
    <row r="7110" spans="1:14" x14ac:dyDescent="0.3">
      <c r="A7110" t="s">
        <v>113</v>
      </c>
      <c r="B7110" t="s">
        <v>994</v>
      </c>
      <c r="C7110">
        <v>2019</v>
      </c>
      <c r="D7110" s="3">
        <v>5</v>
      </c>
      <c r="E7110" s="3">
        <v>83000</v>
      </c>
      <c r="F7110" t="s">
        <v>25</v>
      </c>
      <c r="G7110" s="15">
        <f>IF(Table1[[#This Row],[Transmission]]="Manual", 0, 1)</f>
        <v>1</v>
      </c>
      <c r="H7110" t="s">
        <v>9472</v>
      </c>
      <c r="I7110" t="s">
        <v>17</v>
      </c>
      <c r="J7110" s="4">
        <v>45597</v>
      </c>
      <c r="K7110" t="s">
        <v>3281</v>
      </c>
      <c r="L7110" s="5">
        <v>990000</v>
      </c>
      <c r="M7110" s="28">
        <f t="shared" si="111"/>
        <v>990000</v>
      </c>
      <c r="N7110">
        <f>2025-Table1[[#This Row],[Year]]</f>
        <v>6</v>
      </c>
    </row>
    <row r="7111" spans="1:14" x14ac:dyDescent="0.3">
      <c r="A7111" t="s">
        <v>101</v>
      </c>
      <c r="B7111" t="s">
        <v>3493</v>
      </c>
      <c r="C7111">
        <v>2012</v>
      </c>
      <c r="D7111" s="3">
        <v>12</v>
      </c>
      <c r="E7111" s="3">
        <v>150000</v>
      </c>
      <c r="F7111" t="s">
        <v>13</v>
      </c>
      <c r="G7111" s="15">
        <f>IF(Table1[[#This Row],[Transmission]]="Manual", 0, 1)</f>
        <v>0</v>
      </c>
      <c r="H7111" t="s">
        <v>9472</v>
      </c>
      <c r="I7111" t="s">
        <v>17</v>
      </c>
      <c r="J7111" s="4">
        <v>45597</v>
      </c>
      <c r="K7111" t="s">
        <v>6338</v>
      </c>
      <c r="L7111" s="5">
        <v>125000</v>
      </c>
      <c r="M7111" s="28">
        <f t="shared" si="111"/>
        <v>125000</v>
      </c>
      <c r="N7111">
        <f>2025-Table1[[#This Row],[Year]]</f>
        <v>13</v>
      </c>
    </row>
    <row r="7112" spans="1:14" x14ac:dyDescent="0.3">
      <c r="A7112" t="s">
        <v>21</v>
      </c>
      <c r="B7112" t="s">
        <v>483</v>
      </c>
      <c r="C7112">
        <v>2020</v>
      </c>
      <c r="D7112" s="3">
        <v>4</v>
      </c>
      <c r="E7112" s="3">
        <v>42000</v>
      </c>
      <c r="F7112" t="s">
        <v>25</v>
      </c>
      <c r="G7112" s="15">
        <f>IF(Table1[[#This Row],[Transmission]]="Manual", 0, 1)</f>
        <v>1</v>
      </c>
      <c r="H7112" t="s">
        <v>9472</v>
      </c>
      <c r="I7112" t="s">
        <v>14</v>
      </c>
      <c r="J7112" s="4">
        <v>45566</v>
      </c>
      <c r="K7112" t="s">
        <v>6339</v>
      </c>
      <c r="L7112" s="5">
        <v>1040000</v>
      </c>
      <c r="M7112" s="28">
        <f t="shared" si="111"/>
        <v>1040000</v>
      </c>
      <c r="N7112">
        <f>2025-Table1[[#This Row],[Year]]</f>
        <v>5</v>
      </c>
    </row>
    <row r="7113" spans="1:14" x14ac:dyDescent="0.3">
      <c r="A7113" t="s">
        <v>43</v>
      </c>
      <c r="B7113" t="s">
        <v>1880</v>
      </c>
      <c r="C7113">
        <v>2014</v>
      </c>
      <c r="D7113" s="3">
        <v>10</v>
      </c>
      <c r="E7113" s="3">
        <v>41000</v>
      </c>
      <c r="F7113" t="s">
        <v>25</v>
      </c>
      <c r="G7113" s="15">
        <f>IF(Table1[[#This Row],[Transmission]]="Manual", 0, 1)</f>
        <v>1</v>
      </c>
      <c r="H7113" t="s">
        <v>9475</v>
      </c>
      <c r="I7113" t="s">
        <v>14</v>
      </c>
      <c r="J7113" s="4">
        <v>45505</v>
      </c>
      <c r="K7113" t="s">
        <v>6340</v>
      </c>
      <c r="L7113" s="5">
        <v>1050000</v>
      </c>
      <c r="M7113" s="28">
        <f t="shared" si="111"/>
        <v>1050000</v>
      </c>
      <c r="N7113">
        <f>2025-Table1[[#This Row],[Year]]</f>
        <v>11</v>
      </c>
    </row>
    <row r="7114" spans="1:14" x14ac:dyDescent="0.3">
      <c r="A7114" t="s">
        <v>18</v>
      </c>
      <c r="B7114" t="s">
        <v>19</v>
      </c>
      <c r="C7114">
        <v>2017</v>
      </c>
      <c r="D7114" s="3">
        <v>7</v>
      </c>
      <c r="E7114" s="3">
        <v>76555</v>
      </c>
      <c r="F7114" t="s">
        <v>25</v>
      </c>
      <c r="G7114" s="15">
        <f>IF(Table1[[#This Row],[Transmission]]="Manual", 0, 1)</f>
        <v>1</v>
      </c>
      <c r="H7114" t="s">
        <v>9472</v>
      </c>
      <c r="I7114" t="s">
        <v>14</v>
      </c>
      <c r="J7114" s="4">
        <v>45597</v>
      </c>
      <c r="K7114" t="s">
        <v>6341</v>
      </c>
      <c r="L7114" s="5">
        <v>775000</v>
      </c>
      <c r="M7114" s="28">
        <f t="shared" si="111"/>
        <v>775000</v>
      </c>
      <c r="N7114">
        <f>2025-Table1[[#This Row],[Year]]</f>
        <v>8</v>
      </c>
    </row>
    <row r="7115" spans="1:14" x14ac:dyDescent="0.3">
      <c r="A7115" t="s">
        <v>44</v>
      </c>
      <c r="B7115" t="s">
        <v>413</v>
      </c>
      <c r="C7115">
        <v>2012</v>
      </c>
      <c r="D7115" s="3">
        <v>12</v>
      </c>
      <c r="E7115" s="3">
        <v>78000</v>
      </c>
      <c r="F7115" t="s">
        <v>13</v>
      </c>
      <c r="G7115" s="15">
        <f>IF(Table1[[#This Row],[Transmission]]="Manual", 0, 1)</f>
        <v>0</v>
      </c>
      <c r="H7115" t="s">
        <v>9472</v>
      </c>
      <c r="I7115" t="s">
        <v>2903</v>
      </c>
      <c r="J7115" s="4">
        <v>45597</v>
      </c>
      <c r="K7115" t="s">
        <v>6342</v>
      </c>
      <c r="L7115" s="5">
        <v>142000</v>
      </c>
      <c r="M7115" s="28">
        <f t="shared" si="111"/>
        <v>142000</v>
      </c>
      <c r="N7115">
        <f>2025-Table1[[#This Row],[Year]]</f>
        <v>13</v>
      </c>
    </row>
    <row r="7116" spans="1:14" x14ac:dyDescent="0.3">
      <c r="A7116" t="s">
        <v>44</v>
      </c>
      <c r="B7116" t="s">
        <v>124</v>
      </c>
      <c r="C7116">
        <v>2013</v>
      </c>
      <c r="D7116" s="3">
        <v>11</v>
      </c>
      <c r="E7116" s="3">
        <v>59800</v>
      </c>
      <c r="F7116" t="s">
        <v>13</v>
      </c>
      <c r="G7116" s="15">
        <f>IF(Table1[[#This Row],[Transmission]]="Manual", 0, 1)</f>
        <v>0</v>
      </c>
      <c r="H7116" t="s">
        <v>9475</v>
      </c>
      <c r="I7116" t="s">
        <v>14</v>
      </c>
      <c r="J7116" s="4">
        <v>45597</v>
      </c>
      <c r="K7116" t="s">
        <v>6343</v>
      </c>
      <c r="L7116" s="5">
        <v>410000</v>
      </c>
      <c r="M7116" s="28">
        <f t="shared" si="111"/>
        <v>410000</v>
      </c>
      <c r="N7116">
        <f>2025-Table1[[#This Row],[Year]]</f>
        <v>12</v>
      </c>
    </row>
    <row r="7117" spans="1:14" x14ac:dyDescent="0.3">
      <c r="A7117" t="s">
        <v>21</v>
      </c>
      <c r="B7117" t="s">
        <v>1275</v>
      </c>
      <c r="C7117">
        <v>2017</v>
      </c>
      <c r="D7117" s="3">
        <v>7</v>
      </c>
      <c r="E7117" s="3">
        <v>23115</v>
      </c>
      <c r="F7117" t="s">
        <v>25</v>
      </c>
      <c r="G7117" s="15">
        <f>IF(Table1[[#This Row],[Transmission]]="Manual", 0, 1)</f>
        <v>1</v>
      </c>
      <c r="H7117" t="s">
        <v>9472</v>
      </c>
      <c r="I7117" t="s">
        <v>2903</v>
      </c>
      <c r="J7117" s="4">
        <v>45597</v>
      </c>
      <c r="K7117" t="s">
        <v>4102</v>
      </c>
      <c r="L7117" s="5">
        <v>425000</v>
      </c>
      <c r="M7117" s="28">
        <f t="shared" si="111"/>
        <v>425000</v>
      </c>
      <c r="N7117">
        <f>2025-Table1[[#This Row],[Year]]</f>
        <v>8</v>
      </c>
    </row>
    <row r="7118" spans="1:14" x14ac:dyDescent="0.3">
      <c r="A7118" t="s">
        <v>21</v>
      </c>
      <c r="B7118" t="s">
        <v>22</v>
      </c>
      <c r="C7118">
        <v>2015</v>
      </c>
      <c r="D7118" s="3">
        <v>9</v>
      </c>
      <c r="E7118" s="3">
        <v>103650</v>
      </c>
      <c r="F7118" t="s">
        <v>13</v>
      </c>
      <c r="G7118" s="15">
        <f>IF(Table1[[#This Row],[Transmission]]="Manual", 0, 1)</f>
        <v>0</v>
      </c>
      <c r="H7118" t="s">
        <v>9475</v>
      </c>
      <c r="I7118" t="s">
        <v>14</v>
      </c>
      <c r="J7118" s="4">
        <v>45597</v>
      </c>
      <c r="K7118" t="s">
        <v>1825</v>
      </c>
      <c r="L7118" s="5">
        <v>398000</v>
      </c>
      <c r="M7118" s="28">
        <f t="shared" si="111"/>
        <v>398000</v>
      </c>
      <c r="N7118">
        <f>2025-Table1[[#This Row],[Year]]</f>
        <v>10</v>
      </c>
    </row>
    <row r="7119" spans="1:14" x14ac:dyDescent="0.3">
      <c r="A7119" t="s">
        <v>44</v>
      </c>
      <c r="B7119" t="s">
        <v>89</v>
      </c>
      <c r="C7119">
        <v>2014</v>
      </c>
      <c r="D7119" s="3">
        <v>10</v>
      </c>
      <c r="E7119" s="3">
        <v>54000</v>
      </c>
      <c r="F7119" t="s">
        <v>25</v>
      </c>
      <c r="G7119" s="15">
        <f>IF(Table1[[#This Row],[Transmission]]="Manual", 0, 1)</f>
        <v>1</v>
      </c>
      <c r="H7119" t="s">
        <v>9475</v>
      </c>
      <c r="I7119" t="s">
        <v>2903</v>
      </c>
      <c r="J7119" s="4">
        <v>45597</v>
      </c>
      <c r="K7119" t="s">
        <v>6344</v>
      </c>
      <c r="L7119" s="5">
        <v>465000</v>
      </c>
      <c r="M7119" s="28">
        <f t="shared" si="111"/>
        <v>465000</v>
      </c>
      <c r="N7119">
        <f>2025-Table1[[#This Row],[Year]]</f>
        <v>11</v>
      </c>
    </row>
    <row r="7120" spans="1:14" x14ac:dyDescent="0.3">
      <c r="A7120" t="s">
        <v>44</v>
      </c>
      <c r="B7120" t="s">
        <v>124</v>
      </c>
      <c r="C7120">
        <v>2010</v>
      </c>
      <c r="D7120" s="3">
        <v>14</v>
      </c>
      <c r="E7120" s="3">
        <v>46000</v>
      </c>
      <c r="F7120" t="s">
        <v>25</v>
      </c>
      <c r="G7120" s="15">
        <f>IF(Table1[[#This Row],[Transmission]]="Manual", 0, 1)</f>
        <v>1</v>
      </c>
      <c r="H7120" t="s">
        <v>9472</v>
      </c>
      <c r="I7120" t="s">
        <v>14</v>
      </c>
      <c r="J7120" s="4">
        <v>45597</v>
      </c>
      <c r="K7120" t="s">
        <v>5773</v>
      </c>
      <c r="L7120" s="5">
        <v>325000</v>
      </c>
      <c r="M7120" s="28">
        <f t="shared" si="111"/>
        <v>325000</v>
      </c>
      <c r="N7120">
        <f>2025-Table1[[#This Row],[Year]]</f>
        <v>15</v>
      </c>
    </row>
    <row r="7121" spans="1:14" x14ac:dyDescent="0.3">
      <c r="A7121" t="s">
        <v>18</v>
      </c>
      <c r="B7121" t="s">
        <v>86</v>
      </c>
      <c r="C7121">
        <v>2010</v>
      </c>
      <c r="D7121" s="3">
        <v>14</v>
      </c>
      <c r="E7121" s="3">
        <v>100000</v>
      </c>
      <c r="F7121" t="s">
        <v>13</v>
      </c>
      <c r="G7121" s="15">
        <f>IF(Table1[[#This Row],[Transmission]]="Manual", 0, 1)</f>
        <v>0</v>
      </c>
      <c r="H7121" t="s">
        <v>9472</v>
      </c>
      <c r="I7121" t="s">
        <v>17</v>
      </c>
      <c r="J7121" s="4">
        <v>45597</v>
      </c>
      <c r="K7121" t="s">
        <v>6345</v>
      </c>
      <c r="L7121" s="5">
        <v>178000</v>
      </c>
      <c r="M7121" s="28">
        <f t="shared" si="111"/>
        <v>178000</v>
      </c>
      <c r="N7121">
        <f>2025-Table1[[#This Row],[Year]]</f>
        <v>15</v>
      </c>
    </row>
    <row r="7122" spans="1:14" x14ac:dyDescent="0.3">
      <c r="A7122" t="s">
        <v>113</v>
      </c>
      <c r="B7122" t="s">
        <v>121</v>
      </c>
      <c r="C7122">
        <v>2018</v>
      </c>
      <c r="D7122" s="3">
        <v>6</v>
      </c>
      <c r="E7122" s="3">
        <v>90000</v>
      </c>
      <c r="F7122" t="s">
        <v>13</v>
      </c>
      <c r="G7122" s="15">
        <f>IF(Table1[[#This Row],[Transmission]]="Manual", 0, 1)</f>
        <v>0</v>
      </c>
      <c r="H7122" t="s">
        <v>9475</v>
      </c>
      <c r="I7122" t="s">
        <v>17</v>
      </c>
      <c r="J7122" s="4">
        <v>45597</v>
      </c>
      <c r="K7122" t="s">
        <v>6346</v>
      </c>
      <c r="L7122" s="5">
        <v>1290000</v>
      </c>
      <c r="M7122" s="28">
        <f t="shared" si="111"/>
        <v>1290000</v>
      </c>
      <c r="N7122">
        <f>2025-Table1[[#This Row],[Year]]</f>
        <v>7</v>
      </c>
    </row>
    <row r="7123" spans="1:14" x14ac:dyDescent="0.3">
      <c r="A7123" t="s">
        <v>21</v>
      </c>
      <c r="B7123" t="s">
        <v>99</v>
      </c>
      <c r="C7123">
        <v>2019</v>
      </c>
      <c r="D7123" s="3">
        <v>5</v>
      </c>
      <c r="E7123" s="3">
        <v>50000</v>
      </c>
      <c r="F7123" t="s">
        <v>13</v>
      </c>
      <c r="G7123" s="15">
        <f>IF(Table1[[#This Row],[Transmission]]="Manual", 0, 1)</f>
        <v>0</v>
      </c>
      <c r="H7123" t="s">
        <v>9472</v>
      </c>
      <c r="I7123" t="s">
        <v>2903</v>
      </c>
      <c r="J7123" s="4">
        <v>45597</v>
      </c>
      <c r="K7123" t="s">
        <v>6347</v>
      </c>
      <c r="L7123" s="5">
        <v>710000</v>
      </c>
      <c r="M7123" s="28">
        <f t="shared" si="111"/>
        <v>710000</v>
      </c>
      <c r="N7123">
        <f>2025-Table1[[#This Row],[Year]]</f>
        <v>6</v>
      </c>
    </row>
    <row r="7124" spans="1:14" x14ac:dyDescent="0.3">
      <c r="A7124" t="s">
        <v>33</v>
      </c>
      <c r="B7124" t="s">
        <v>34</v>
      </c>
      <c r="C7124">
        <v>2019</v>
      </c>
      <c r="D7124" s="3">
        <v>5</v>
      </c>
      <c r="E7124" s="3">
        <v>40683</v>
      </c>
      <c r="F7124" t="s">
        <v>25</v>
      </c>
      <c r="G7124" s="15">
        <f>IF(Table1[[#This Row],[Transmission]]="Manual", 0, 1)</f>
        <v>1</v>
      </c>
      <c r="H7124" t="s">
        <v>9472</v>
      </c>
      <c r="I7124" t="s">
        <v>2903</v>
      </c>
      <c r="J7124" s="4">
        <v>45597</v>
      </c>
      <c r="K7124" t="s">
        <v>3076</v>
      </c>
      <c r="L7124" s="5">
        <v>775000</v>
      </c>
      <c r="M7124" s="28">
        <f t="shared" si="111"/>
        <v>775000</v>
      </c>
      <c r="N7124">
        <f>2025-Table1[[#This Row],[Year]]</f>
        <v>6</v>
      </c>
    </row>
    <row r="7125" spans="1:14" x14ac:dyDescent="0.3">
      <c r="A7125" t="s">
        <v>21</v>
      </c>
      <c r="B7125" t="s">
        <v>111</v>
      </c>
      <c r="C7125">
        <v>2021</v>
      </c>
      <c r="D7125" s="3">
        <v>3</v>
      </c>
      <c r="E7125" s="3">
        <v>50000</v>
      </c>
      <c r="F7125" t="s">
        <v>13</v>
      </c>
      <c r="G7125" s="15">
        <f>IF(Table1[[#This Row],[Transmission]]="Manual", 0, 1)</f>
        <v>0</v>
      </c>
      <c r="H7125" t="s">
        <v>9472</v>
      </c>
      <c r="I7125" t="s">
        <v>2903</v>
      </c>
      <c r="J7125" s="4">
        <v>45597</v>
      </c>
      <c r="K7125" t="s">
        <v>3412</v>
      </c>
      <c r="L7125" s="5">
        <v>525000</v>
      </c>
      <c r="M7125" s="28">
        <f t="shared" si="111"/>
        <v>525000</v>
      </c>
      <c r="N7125">
        <f>2025-Table1[[#This Row],[Year]]</f>
        <v>4</v>
      </c>
    </row>
    <row r="7126" spans="1:14" x14ac:dyDescent="0.3">
      <c r="A7126" t="s">
        <v>27</v>
      </c>
      <c r="B7126" t="s">
        <v>30</v>
      </c>
      <c r="C7126">
        <v>2013</v>
      </c>
      <c r="D7126" s="3">
        <v>11</v>
      </c>
      <c r="E7126" s="3">
        <v>69000</v>
      </c>
      <c r="F7126" t="s">
        <v>25</v>
      </c>
      <c r="G7126" s="15">
        <f>IF(Table1[[#This Row],[Transmission]]="Manual", 0, 1)</f>
        <v>1</v>
      </c>
      <c r="H7126" t="s">
        <v>9475</v>
      </c>
      <c r="I7126" t="s">
        <v>17</v>
      </c>
      <c r="J7126" s="4">
        <v>45597</v>
      </c>
      <c r="K7126" t="s">
        <v>6348</v>
      </c>
      <c r="L7126" s="5">
        <v>1475000</v>
      </c>
      <c r="M7126" s="28">
        <f t="shared" si="111"/>
        <v>1475000</v>
      </c>
      <c r="N7126">
        <f>2025-Table1[[#This Row],[Year]]</f>
        <v>12</v>
      </c>
    </row>
    <row r="7127" spans="1:14" x14ac:dyDescent="0.3">
      <c r="A7127" t="s">
        <v>277</v>
      </c>
      <c r="B7127" t="s">
        <v>1189</v>
      </c>
      <c r="C7127">
        <v>2011</v>
      </c>
      <c r="D7127" s="3">
        <v>13</v>
      </c>
      <c r="E7127" s="3">
        <v>45000</v>
      </c>
      <c r="F7127" t="s">
        <v>13</v>
      </c>
      <c r="G7127" s="15">
        <f>IF(Table1[[#This Row],[Transmission]]="Manual", 0, 1)</f>
        <v>0</v>
      </c>
      <c r="H7127" t="s">
        <v>9475</v>
      </c>
      <c r="I7127" t="s">
        <v>14</v>
      </c>
      <c r="J7127" s="4">
        <v>45566</v>
      </c>
      <c r="K7127" t="s">
        <v>6349</v>
      </c>
      <c r="L7127" s="5">
        <v>140000</v>
      </c>
      <c r="M7127" s="28">
        <f t="shared" si="111"/>
        <v>140000</v>
      </c>
      <c r="N7127">
        <f>2025-Table1[[#This Row],[Year]]</f>
        <v>14</v>
      </c>
    </row>
    <row r="7128" spans="1:14" x14ac:dyDescent="0.3">
      <c r="A7128" t="s">
        <v>15</v>
      </c>
      <c r="B7128" t="s">
        <v>588</v>
      </c>
      <c r="C7128">
        <v>2012</v>
      </c>
      <c r="D7128" s="3">
        <v>12</v>
      </c>
      <c r="E7128" s="3">
        <v>126000</v>
      </c>
      <c r="F7128" t="s">
        <v>13</v>
      </c>
      <c r="G7128" s="15">
        <f>IF(Table1[[#This Row],[Transmission]]="Manual", 0, 1)</f>
        <v>0</v>
      </c>
      <c r="H7128" t="s">
        <v>9475</v>
      </c>
      <c r="I7128" t="s">
        <v>17</v>
      </c>
      <c r="J7128" s="4">
        <v>45597</v>
      </c>
      <c r="K7128" t="s">
        <v>6350</v>
      </c>
      <c r="L7128" s="5">
        <v>525000</v>
      </c>
      <c r="M7128" s="28">
        <f t="shared" si="111"/>
        <v>525000</v>
      </c>
      <c r="N7128">
        <f>2025-Table1[[#This Row],[Year]]</f>
        <v>13</v>
      </c>
    </row>
    <row r="7129" spans="1:14" x14ac:dyDescent="0.3">
      <c r="A7129" t="s">
        <v>11</v>
      </c>
      <c r="B7129" t="s">
        <v>6229</v>
      </c>
      <c r="C7129">
        <v>2009</v>
      </c>
      <c r="D7129" s="3">
        <v>15</v>
      </c>
      <c r="E7129" s="3">
        <v>101000</v>
      </c>
      <c r="F7129" t="s">
        <v>25</v>
      </c>
      <c r="G7129" s="15">
        <f>IF(Table1[[#This Row],[Transmission]]="Manual", 0, 1)</f>
        <v>1</v>
      </c>
      <c r="H7129" t="s">
        <v>9475</v>
      </c>
      <c r="I7129" t="s">
        <v>2903</v>
      </c>
      <c r="J7129" s="4">
        <v>45597</v>
      </c>
      <c r="K7129" t="s">
        <v>6351</v>
      </c>
      <c r="L7129" s="5">
        <v>75000</v>
      </c>
      <c r="M7129" s="28">
        <f t="shared" si="111"/>
        <v>75000</v>
      </c>
      <c r="N7129">
        <f>2025-Table1[[#This Row],[Year]]</f>
        <v>16</v>
      </c>
    </row>
    <row r="7130" spans="1:14" x14ac:dyDescent="0.3">
      <c r="A7130" t="s">
        <v>11</v>
      </c>
      <c r="B7130" t="s">
        <v>12</v>
      </c>
      <c r="C7130">
        <v>2011</v>
      </c>
      <c r="D7130" s="3">
        <v>13</v>
      </c>
      <c r="E7130" s="3">
        <v>65000</v>
      </c>
      <c r="F7130" t="s">
        <v>13</v>
      </c>
      <c r="G7130" s="15">
        <f>IF(Table1[[#This Row],[Transmission]]="Manual", 0, 1)</f>
        <v>0</v>
      </c>
      <c r="H7130" t="s">
        <v>9475</v>
      </c>
      <c r="I7130" t="s">
        <v>2903</v>
      </c>
      <c r="J7130" s="4">
        <v>45597</v>
      </c>
      <c r="K7130" t="s">
        <v>6352</v>
      </c>
      <c r="L7130" s="5">
        <v>245000</v>
      </c>
      <c r="M7130" s="28">
        <f t="shared" si="111"/>
        <v>245000</v>
      </c>
      <c r="N7130">
        <f>2025-Table1[[#This Row],[Year]]</f>
        <v>14</v>
      </c>
    </row>
    <row r="7131" spans="1:14" x14ac:dyDescent="0.3">
      <c r="A7131" t="s">
        <v>21</v>
      </c>
      <c r="B7131" t="s">
        <v>905</v>
      </c>
      <c r="C7131">
        <v>2010</v>
      </c>
      <c r="D7131" s="3">
        <v>14</v>
      </c>
      <c r="E7131" s="3">
        <v>60000</v>
      </c>
      <c r="F7131" t="s">
        <v>25</v>
      </c>
      <c r="G7131" s="15">
        <f>IF(Table1[[#This Row],[Transmission]]="Manual", 0, 1)</f>
        <v>1</v>
      </c>
      <c r="H7131" t="s">
        <v>9475</v>
      </c>
      <c r="I7131" t="s">
        <v>2903</v>
      </c>
      <c r="J7131" s="4">
        <v>45597</v>
      </c>
      <c r="K7131" t="s">
        <v>6353</v>
      </c>
      <c r="L7131" s="5">
        <v>90000</v>
      </c>
      <c r="M7131" s="28">
        <f t="shared" si="111"/>
        <v>90000</v>
      </c>
      <c r="N7131">
        <f>2025-Table1[[#This Row],[Year]]</f>
        <v>15</v>
      </c>
    </row>
    <row r="7132" spans="1:14" x14ac:dyDescent="0.3">
      <c r="A7132" t="s">
        <v>21</v>
      </c>
      <c r="B7132" t="s">
        <v>276</v>
      </c>
      <c r="C7132">
        <v>2014</v>
      </c>
      <c r="D7132" s="3">
        <v>10</v>
      </c>
      <c r="E7132" s="3">
        <v>41100</v>
      </c>
      <c r="F7132" t="s">
        <v>13</v>
      </c>
      <c r="G7132" s="15">
        <f>IF(Table1[[#This Row],[Transmission]]="Manual", 0, 1)</f>
        <v>0</v>
      </c>
      <c r="H7132" t="s">
        <v>9472</v>
      </c>
      <c r="I7132" t="s">
        <v>14</v>
      </c>
      <c r="J7132" s="4">
        <v>45566</v>
      </c>
      <c r="K7132" t="s">
        <v>6354</v>
      </c>
      <c r="L7132" s="5">
        <v>290000</v>
      </c>
      <c r="M7132" s="28">
        <f t="shared" si="111"/>
        <v>290000</v>
      </c>
      <c r="N7132">
        <f>2025-Table1[[#This Row],[Year]]</f>
        <v>11</v>
      </c>
    </row>
    <row r="7133" spans="1:14" x14ac:dyDescent="0.3">
      <c r="A7133" t="s">
        <v>21</v>
      </c>
      <c r="B7133" t="s">
        <v>39</v>
      </c>
      <c r="C7133">
        <v>2015</v>
      </c>
      <c r="D7133" s="3">
        <v>9</v>
      </c>
      <c r="E7133" s="3">
        <v>51000</v>
      </c>
      <c r="F7133" t="s">
        <v>13</v>
      </c>
      <c r="G7133" s="15">
        <f>IF(Table1[[#This Row],[Transmission]]="Manual", 0, 1)</f>
        <v>0</v>
      </c>
      <c r="H7133" t="s">
        <v>9472</v>
      </c>
      <c r="I7133" t="s">
        <v>14</v>
      </c>
      <c r="J7133" s="4">
        <v>45566</v>
      </c>
      <c r="K7133" t="s">
        <v>1741</v>
      </c>
      <c r="L7133" s="5">
        <v>450000</v>
      </c>
      <c r="M7133" s="28">
        <f t="shared" si="111"/>
        <v>450000</v>
      </c>
      <c r="N7133">
        <f>2025-Table1[[#This Row],[Year]]</f>
        <v>10</v>
      </c>
    </row>
    <row r="7134" spans="1:14" x14ac:dyDescent="0.3">
      <c r="A7134" t="s">
        <v>21</v>
      </c>
      <c r="B7134" t="s">
        <v>276</v>
      </c>
      <c r="C7134">
        <v>2011</v>
      </c>
      <c r="D7134" s="3">
        <v>13</v>
      </c>
      <c r="E7134" s="3">
        <v>80000</v>
      </c>
      <c r="F7134" t="s">
        <v>13</v>
      </c>
      <c r="G7134" s="15">
        <f>IF(Table1[[#This Row],[Transmission]]="Manual", 0, 1)</f>
        <v>0</v>
      </c>
      <c r="H7134" t="s">
        <v>9472</v>
      </c>
      <c r="I7134" t="s">
        <v>2903</v>
      </c>
      <c r="J7134" s="4">
        <v>45597</v>
      </c>
      <c r="K7134" t="s">
        <v>6355</v>
      </c>
      <c r="L7134" s="5">
        <v>210000</v>
      </c>
      <c r="M7134" s="28">
        <f t="shared" si="111"/>
        <v>210000</v>
      </c>
      <c r="N7134">
        <f>2025-Table1[[#This Row],[Year]]</f>
        <v>14</v>
      </c>
    </row>
    <row r="7135" spans="1:14" x14ac:dyDescent="0.3">
      <c r="A7135" t="s">
        <v>44</v>
      </c>
      <c r="B7135" t="s">
        <v>45</v>
      </c>
      <c r="C7135">
        <v>2015</v>
      </c>
      <c r="D7135" s="3">
        <v>9</v>
      </c>
      <c r="E7135" s="3">
        <v>86090</v>
      </c>
      <c r="F7135" t="s">
        <v>13</v>
      </c>
      <c r="G7135" s="15">
        <f>IF(Table1[[#This Row],[Transmission]]="Manual", 0, 1)</f>
        <v>0</v>
      </c>
      <c r="H7135" t="s">
        <v>9475</v>
      </c>
      <c r="I7135" t="s">
        <v>2903</v>
      </c>
      <c r="J7135" s="4">
        <v>45597</v>
      </c>
      <c r="K7135" t="s">
        <v>6356</v>
      </c>
      <c r="L7135" s="5">
        <v>449999</v>
      </c>
      <c r="M7135" s="28">
        <f t="shared" si="111"/>
        <v>449999</v>
      </c>
      <c r="N7135">
        <f>2025-Table1[[#This Row],[Year]]</f>
        <v>10</v>
      </c>
    </row>
    <row r="7136" spans="1:14" x14ac:dyDescent="0.3">
      <c r="A7136" t="s">
        <v>113</v>
      </c>
      <c r="B7136" t="s">
        <v>994</v>
      </c>
      <c r="C7136">
        <v>2021</v>
      </c>
      <c r="D7136" s="3">
        <v>3</v>
      </c>
      <c r="E7136" s="3">
        <v>48000</v>
      </c>
      <c r="F7136" t="s">
        <v>13</v>
      </c>
      <c r="G7136" s="15">
        <f>IF(Table1[[#This Row],[Transmission]]="Manual", 0, 1)</f>
        <v>0</v>
      </c>
      <c r="H7136" t="s">
        <v>9472</v>
      </c>
      <c r="I7136" t="s">
        <v>14</v>
      </c>
      <c r="J7136" s="4">
        <v>45597</v>
      </c>
      <c r="K7136" t="s">
        <v>6357</v>
      </c>
      <c r="L7136" s="5">
        <v>900000</v>
      </c>
      <c r="M7136" s="28">
        <f t="shared" si="111"/>
        <v>900000</v>
      </c>
      <c r="N7136">
        <f>2025-Table1[[#This Row],[Year]]</f>
        <v>4</v>
      </c>
    </row>
    <row r="7137" spans="1:14" x14ac:dyDescent="0.3">
      <c r="A7137" t="s">
        <v>21</v>
      </c>
      <c r="B7137" t="s">
        <v>99</v>
      </c>
      <c r="C7137">
        <v>2018</v>
      </c>
      <c r="D7137" s="3">
        <v>6</v>
      </c>
      <c r="E7137" s="3">
        <v>79000</v>
      </c>
      <c r="F7137" t="s">
        <v>13</v>
      </c>
      <c r="G7137" s="15">
        <f>IF(Table1[[#This Row],[Transmission]]="Manual", 0, 1)</f>
        <v>0</v>
      </c>
      <c r="H7137" t="s">
        <v>9472</v>
      </c>
      <c r="I7137" t="s">
        <v>14</v>
      </c>
      <c r="J7137" s="4">
        <v>45566</v>
      </c>
      <c r="K7137" t="s">
        <v>6358</v>
      </c>
      <c r="L7137" s="5">
        <v>600000</v>
      </c>
      <c r="M7137" s="28">
        <f t="shared" si="111"/>
        <v>600000</v>
      </c>
      <c r="N7137">
        <f>2025-Table1[[#This Row],[Year]]</f>
        <v>7</v>
      </c>
    </row>
    <row r="7138" spans="1:14" x14ac:dyDescent="0.3">
      <c r="A7138" t="s">
        <v>113</v>
      </c>
      <c r="B7138" t="s">
        <v>2134</v>
      </c>
      <c r="C7138">
        <v>2016</v>
      </c>
      <c r="D7138" s="3">
        <v>8</v>
      </c>
      <c r="E7138" s="3">
        <v>35000</v>
      </c>
      <c r="F7138" t="s">
        <v>13</v>
      </c>
      <c r="G7138" s="15">
        <f>IF(Table1[[#This Row],[Transmission]]="Manual", 0, 1)</f>
        <v>0</v>
      </c>
      <c r="H7138" t="s">
        <v>9472</v>
      </c>
      <c r="I7138" t="s">
        <v>2903</v>
      </c>
      <c r="J7138" s="4">
        <v>45597</v>
      </c>
      <c r="K7138" t="s">
        <v>6359</v>
      </c>
      <c r="L7138" s="5">
        <v>265000</v>
      </c>
      <c r="M7138" s="28">
        <f t="shared" si="111"/>
        <v>265000</v>
      </c>
      <c r="N7138">
        <f>2025-Table1[[#This Row],[Year]]</f>
        <v>9</v>
      </c>
    </row>
    <row r="7139" spans="1:14" x14ac:dyDescent="0.3">
      <c r="A7139" t="s">
        <v>15</v>
      </c>
      <c r="B7139" t="s">
        <v>55</v>
      </c>
      <c r="C7139">
        <v>2016</v>
      </c>
      <c r="D7139" s="3">
        <v>8</v>
      </c>
      <c r="E7139" s="3">
        <v>110000</v>
      </c>
      <c r="F7139" t="s">
        <v>25</v>
      </c>
      <c r="G7139" s="15">
        <f>IF(Table1[[#This Row],[Transmission]]="Manual", 0, 1)</f>
        <v>1</v>
      </c>
      <c r="H7139" t="s">
        <v>9475</v>
      </c>
      <c r="I7139" t="s">
        <v>17</v>
      </c>
      <c r="J7139" s="4">
        <v>45597</v>
      </c>
      <c r="K7139" t="s">
        <v>1746</v>
      </c>
      <c r="L7139" s="5">
        <v>1545000</v>
      </c>
      <c r="M7139" s="28">
        <f t="shared" si="111"/>
        <v>1545000</v>
      </c>
      <c r="N7139">
        <f>2025-Table1[[#This Row],[Year]]</f>
        <v>9</v>
      </c>
    </row>
    <row r="7140" spans="1:14" x14ac:dyDescent="0.3">
      <c r="A7140" t="s">
        <v>43</v>
      </c>
      <c r="B7140" t="s">
        <v>94</v>
      </c>
      <c r="C7140">
        <v>2005</v>
      </c>
      <c r="D7140" s="3">
        <v>19</v>
      </c>
      <c r="E7140" s="3">
        <v>158000</v>
      </c>
      <c r="F7140" t="s">
        <v>25</v>
      </c>
      <c r="G7140" s="15">
        <f>IF(Table1[[#This Row],[Transmission]]="Manual", 0, 1)</f>
        <v>1</v>
      </c>
      <c r="H7140" t="s">
        <v>9475</v>
      </c>
      <c r="I7140" t="s">
        <v>17</v>
      </c>
      <c r="J7140" s="4">
        <v>45597</v>
      </c>
      <c r="K7140" t="s">
        <v>6360</v>
      </c>
      <c r="L7140" s="5">
        <v>388000</v>
      </c>
      <c r="M7140" s="28">
        <f t="shared" si="111"/>
        <v>388000</v>
      </c>
      <c r="N7140">
        <f>2025-Table1[[#This Row],[Year]]</f>
        <v>20</v>
      </c>
    </row>
    <row r="7141" spans="1:14" x14ac:dyDescent="0.3">
      <c r="A7141" t="s">
        <v>44</v>
      </c>
      <c r="B7141" t="s">
        <v>133</v>
      </c>
      <c r="C7141">
        <v>2014</v>
      </c>
      <c r="D7141" s="3">
        <v>10</v>
      </c>
      <c r="E7141" s="3">
        <v>37000</v>
      </c>
      <c r="F7141" t="s">
        <v>25</v>
      </c>
      <c r="G7141" s="15">
        <f>IF(Table1[[#This Row],[Transmission]]="Manual", 0, 1)</f>
        <v>1</v>
      </c>
      <c r="H7141" t="s">
        <v>9475</v>
      </c>
      <c r="I7141" t="s">
        <v>2903</v>
      </c>
      <c r="J7141" s="4">
        <v>45597</v>
      </c>
      <c r="K7141" t="s">
        <v>6361</v>
      </c>
      <c r="L7141" s="5">
        <v>360000</v>
      </c>
      <c r="M7141" s="28">
        <f t="shared" si="111"/>
        <v>360000</v>
      </c>
      <c r="N7141">
        <f>2025-Table1[[#This Row],[Year]]</f>
        <v>11</v>
      </c>
    </row>
    <row r="7142" spans="1:14" x14ac:dyDescent="0.3">
      <c r="A7142" t="s">
        <v>21</v>
      </c>
      <c r="B7142" t="s">
        <v>111</v>
      </c>
      <c r="C7142">
        <v>2017</v>
      </c>
      <c r="D7142" s="3">
        <v>7</v>
      </c>
      <c r="E7142" s="3">
        <v>63000</v>
      </c>
      <c r="F7142" t="s">
        <v>25</v>
      </c>
      <c r="G7142" s="15">
        <f>IF(Table1[[#This Row],[Transmission]]="Manual", 0, 1)</f>
        <v>1</v>
      </c>
      <c r="H7142" t="s">
        <v>9472</v>
      </c>
      <c r="I7142" t="s">
        <v>2903</v>
      </c>
      <c r="J7142" s="4">
        <v>45597</v>
      </c>
      <c r="K7142" t="s">
        <v>4990</v>
      </c>
      <c r="L7142" s="5">
        <v>340000</v>
      </c>
      <c r="M7142" s="28">
        <f t="shared" si="111"/>
        <v>340000</v>
      </c>
      <c r="N7142">
        <f>2025-Table1[[#This Row],[Year]]</f>
        <v>8</v>
      </c>
    </row>
    <row r="7143" spans="1:14" x14ac:dyDescent="0.3">
      <c r="A7143" t="s">
        <v>458</v>
      </c>
      <c r="B7143" t="s">
        <v>459</v>
      </c>
      <c r="C7143">
        <v>2014</v>
      </c>
      <c r="D7143" s="3">
        <v>10</v>
      </c>
      <c r="E7143" s="3">
        <v>80000</v>
      </c>
      <c r="F7143" t="s">
        <v>13</v>
      </c>
      <c r="G7143" s="15">
        <f>IF(Table1[[#This Row],[Transmission]]="Manual", 0, 1)</f>
        <v>0</v>
      </c>
      <c r="H7143" t="s">
        <v>9475</v>
      </c>
      <c r="I7143" t="s">
        <v>17</v>
      </c>
      <c r="J7143" s="4">
        <v>45597</v>
      </c>
      <c r="K7143" t="s">
        <v>6362</v>
      </c>
      <c r="L7143" s="5">
        <v>340000</v>
      </c>
      <c r="M7143" s="28">
        <f t="shared" si="111"/>
        <v>340000</v>
      </c>
      <c r="N7143">
        <f>2025-Table1[[#This Row],[Year]]</f>
        <v>11</v>
      </c>
    </row>
    <row r="7144" spans="1:14" x14ac:dyDescent="0.3">
      <c r="A7144" t="s">
        <v>21</v>
      </c>
      <c r="B7144" t="s">
        <v>402</v>
      </c>
      <c r="C7144">
        <v>2017</v>
      </c>
      <c r="D7144" s="3">
        <v>7</v>
      </c>
      <c r="E7144" s="3">
        <v>29584</v>
      </c>
      <c r="F7144" t="s">
        <v>13</v>
      </c>
      <c r="G7144" s="15">
        <f>IF(Table1[[#This Row],[Transmission]]="Manual", 0, 1)</f>
        <v>0</v>
      </c>
      <c r="H7144" t="s">
        <v>9472</v>
      </c>
      <c r="I7144" t="s">
        <v>14</v>
      </c>
      <c r="J7144" s="4">
        <v>45597</v>
      </c>
      <c r="K7144" t="s">
        <v>6363</v>
      </c>
      <c r="L7144" s="5">
        <v>280000</v>
      </c>
      <c r="M7144" s="28">
        <f t="shared" si="111"/>
        <v>280000</v>
      </c>
      <c r="N7144">
        <f>2025-Table1[[#This Row],[Year]]</f>
        <v>8</v>
      </c>
    </row>
    <row r="7145" spans="1:14" x14ac:dyDescent="0.3">
      <c r="A7145" t="s">
        <v>44</v>
      </c>
      <c r="B7145" t="s">
        <v>45</v>
      </c>
      <c r="C7145">
        <v>2016</v>
      </c>
      <c r="D7145" s="3">
        <v>8</v>
      </c>
      <c r="E7145" s="3">
        <v>57101</v>
      </c>
      <c r="F7145" t="s">
        <v>25</v>
      </c>
      <c r="G7145" s="15">
        <f>IF(Table1[[#This Row],[Transmission]]="Manual", 0, 1)</f>
        <v>1</v>
      </c>
      <c r="H7145" t="s">
        <v>9475</v>
      </c>
      <c r="I7145" t="s">
        <v>2903</v>
      </c>
      <c r="J7145" s="4">
        <v>45597</v>
      </c>
      <c r="K7145" t="s">
        <v>6364</v>
      </c>
      <c r="L7145" s="5">
        <v>370000</v>
      </c>
      <c r="M7145" s="28">
        <f t="shared" si="111"/>
        <v>370000</v>
      </c>
      <c r="N7145">
        <f>2025-Table1[[#This Row],[Year]]</f>
        <v>9</v>
      </c>
    </row>
    <row r="7146" spans="1:14" x14ac:dyDescent="0.3">
      <c r="A7146" t="s">
        <v>11</v>
      </c>
      <c r="B7146" t="s">
        <v>285</v>
      </c>
      <c r="C7146">
        <v>2020</v>
      </c>
      <c r="D7146" s="3">
        <v>4</v>
      </c>
      <c r="E7146" s="3">
        <v>23500</v>
      </c>
      <c r="F7146" t="s">
        <v>13</v>
      </c>
      <c r="G7146" s="15">
        <f>IF(Table1[[#This Row],[Transmission]]="Manual", 0, 1)</f>
        <v>0</v>
      </c>
      <c r="H7146" t="s">
        <v>9475</v>
      </c>
      <c r="I7146" t="s">
        <v>2903</v>
      </c>
      <c r="J7146" s="4">
        <v>45597</v>
      </c>
      <c r="K7146" t="s">
        <v>6365</v>
      </c>
      <c r="L7146" s="5">
        <v>575000</v>
      </c>
      <c r="M7146" s="28">
        <f t="shared" si="111"/>
        <v>575000</v>
      </c>
      <c r="N7146">
        <f>2025-Table1[[#This Row],[Year]]</f>
        <v>5</v>
      </c>
    </row>
    <row r="7147" spans="1:14" x14ac:dyDescent="0.3">
      <c r="A7147" t="s">
        <v>21</v>
      </c>
      <c r="B7147" t="s">
        <v>24</v>
      </c>
      <c r="C7147">
        <v>2023</v>
      </c>
      <c r="D7147" s="3">
        <v>1</v>
      </c>
      <c r="E7147" s="3">
        <v>28000</v>
      </c>
      <c r="F7147" t="s">
        <v>13</v>
      </c>
      <c r="G7147" s="15">
        <f>IF(Table1[[#This Row],[Transmission]]="Manual", 0, 1)</f>
        <v>0</v>
      </c>
      <c r="H7147" t="s">
        <v>9472</v>
      </c>
      <c r="I7147" t="s">
        <v>14</v>
      </c>
      <c r="J7147" s="4">
        <v>45597</v>
      </c>
      <c r="K7147" t="s">
        <v>6366</v>
      </c>
      <c r="L7147" s="5">
        <v>875000</v>
      </c>
      <c r="M7147" s="28">
        <f t="shared" si="111"/>
        <v>875000</v>
      </c>
      <c r="N7147">
        <f>2025-Table1[[#This Row],[Year]]</f>
        <v>2</v>
      </c>
    </row>
    <row r="7148" spans="1:14" x14ac:dyDescent="0.3">
      <c r="A7148" t="s">
        <v>11</v>
      </c>
      <c r="B7148" t="s">
        <v>285</v>
      </c>
      <c r="C7148">
        <v>2018</v>
      </c>
      <c r="D7148" s="3">
        <v>6</v>
      </c>
      <c r="E7148" s="3">
        <v>45600</v>
      </c>
      <c r="F7148" t="s">
        <v>25</v>
      </c>
      <c r="G7148" s="15">
        <f>IF(Table1[[#This Row],[Transmission]]="Manual", 0, 1)</f>
        <v>1</v>
      </c>
      <c r="H7148" t="s">
        <v>9472</v>
      </c>
      <c r="I7148" t="s">
        <v>14</v>
      </c>
      <c r="J7148" s="4">
        <v>45597</v>
      </c>
      <c r="K7148" t="s">
        <v>4651</v>
      </c>
      <c r="L7148" s="5">
        <v>595000</v>
      </c>
      <c r="M7148" s="28">
        <f t="shared" si="111"/>
        <v>595000</v>
      </c>
      <c r="N7148">
        <f>2025-Table1[[#This Row],[Year]]</f>
        <v>7</v>
      </c>
    </row>
    <row r="7149" spans="1:14" x14ac:dyDescent="0.3">
      <c r="A7149" t="s">
        <v>847</v>
      </c>
      <c r="B7149" t="s">
        <v>2589</v>
      </c>
      <c r="C7149">
        <v>2017</v>
      </c>
      <c r="D7149" s="3">
        <v>7</v>
      </c>
      <c r="E7149" s="3">
        <v>40400</v>
      </c>
      <c r="F7149" t="s">
        <v>13</v>
      </c>
      <c r="G7149" s="15">
        <f>IF(Table1[[#This Row],[Transmission]]="Manual", 0, 1)</f>
        <v>0</v>
      </c>
      <c r="H7149" t="s">
        <v>9472</v>
      </c>
      <c r="I7149" t="s">
        <v>14</v>
      </c>
      <c r="J7149" s="4">
        <v>45597</v>
      </c>
      <c r="K7149" t="s">
        <v>6367</v>
      </c>
      <c r="L7149" s="5">
        <v>239999</v>
      </c>
      <c r="M7149" s="28">
        <f t="shared" si="111"/>
        <v>239999</v>
      </c>
      <c r="N7149">
        <f>2025-Table1[[#This Row],[Year]]</f>
        <v>8</v>
      </c>
    </row>
    <row r="7150" spans="1:14" x14ac:dyDescent="0.3">
      <c r="A7150" t="s">
        <v>21</v>
      </c>
      <c r="B7150" t="s">
        <v>5223</v>
      </c>
      <c r="C7150">
        <v>2024</v>
      </c>
      <c r="D7150" s="3">
        <v>0</v>
      </c>
      <c r="E7150" s="3">
        <v>3000</v>
      </c>
      <c r="F7150" t="s">
        <v>25</v>
      </c>
      <c r="G7150" s="15">
        <f>IF(Table1[[#This Row],[Transmission]]="Manual", 0, 1)</f>
        <v>1</v>
      </c>
      <c r="H7150" t="s">
        <v>9472</v>
      </c>
      <c r="I7150" t="s">
        <v>14</v>
      </c>
      <c r="J7150" s="4">
        <v>45597</v>
      </c>
      <c r="K7150" t="s">
        <v>6368</v>
      </c>
      <c r="L7150" s="5">
        <v>1195000</v>
      </c>
      <c r="M7150" s="28">
        <f t="shared" si="111"/>
        <v>1195000</v>
      </c>
      <c r="N7150">
        <f>2025-Table1[[#This Row],[Year]]</f>
        <v>1</v>
      </c>
    </row>
    <row r="7151" spans="1:14" x14ac:dyDescent="0.3">
      <c r="A7151" t="s">
        <v>21</v>
      </c>
      <c r="B7151" t="s">
        <v>36</v>
      </c>
      <c r="C7151">
        <v>2018</v>
      </c>
      <c r="D7151" s="3">
        <v>6</v>
      </c>
      <c r="E7151" s="3">
        <v>34000</v>
      </c>
      <c r="F7151" t="s">
        <v>25</v>
      </c>
      <c r="G7151" s="15">
        <f>IF(Table1[[#This Row],[Transmission]]="Manual", 0, 1)</f>
        <v>1</v>
      </c>
      <c r="H7151" t="s">
        <v>9472</v>
      </c>
      <c r="I7151" t="s">
        <v>2903</v>
      </c>
      <c r="J7151" s="4">
        <v>45566</v>
      </c>
      <c r="K7151" t="s">
        <v>6369</v>
      </c>
      <c r="L7151" s="5">
        <v>350000</v>
      </c>
      <c r="M7151" s="28">
        <f t="shared" si="111"/>
        <v>350000</v>
      </c>
      <c r="N7151">
        <f>2025-Table1[[#This Row],[Year]]</f>
        <v>7</v>
      </c>
    </row>
    <row r="7152" spans="1:14" x14ac:dyDescent="0.3">
      <c r="A7152" t="s">
        <v>44</v>
      </c>
      <c r="B7152" t="s">
        <v>45</v>
      </c>
      <c r="C7152">
        <v>2017</v>
      </c>
      <c r="D7152" s="3">
        <v>7</v>
      </c>
      <c r="E7152" s="3">
        <v>112986</v>
      </c>
      <c r="F7152" t="s">
        <v>13</v>
      </c>
      <c r="G7152" s="15">
        <f>IF(Table1[[#This Row],[Transmission]]="Manual", 0, 1)</f>
        <v>0</v>
      </c>
      <c r="H7152" t="s">
        <v>9475</v>
      </c>
      <c r="I7152" t="s">
        <v>2903</v>
      </c>
      <c r="J7152" s="4">
        <v>45597</v>
      </c>
      <c r="K7152" t="s">
        <v>6370</v>
      </c>
      <c r="L7152" s="5">
        <v>400000</v>
      </c>
      <c r="M7152" s="28">
        <f t="shared" si="111"/>
        <v>400000</v>
      </c>
      <c r="N7152">
        <f>2025-Table1[[#This Row],[Year]]</f>
        <v>8</v>
      </c>
    </row>
    <row r="7153" spans="1:14" x14ac:dyDescent="0.3">
      <c r="A7153" t="s">
        <v>21</v>
      </c>
      <c r="B7153" t="s">
        <v>111</v>
      </c>
      <c r="C7153">
        <v>2016</v>
      </c>
      <c r="D7153" s="3">
        <v>8</v>
      </c>
      <c r="E7153" s="3">
        <v>58000</v>
      </c>
      <c r="F7153" t="s">
        <v>25</v>
      </c>
      <c r="G7153" s="15">
        <f>IF(Table1[[#This Row],[Transmission]]="Manual", 0, 1)</f>
        <v>1</v>
      </c>
      <c r="H7153" t="s">
        <v>9475</v>
      </c>
      <c r="I7153" t="s">
        <v>14</v>
      </c>
      <c r="J7153" s="4">
        <v>45597</v>
      </c>
      <c r="K7153" t="s">
        <v>5274</v>
      </c>
      <c r="L7153" s="5">
        <v>350000</v>
      </c>
      <c r="M7153" s="28">
        <f t="shared" si="111"/>
        <v>350000</v>
      </c>
      <c r="N7153">
        <f>2025-Table1[[#This Row],[Year]]</f>
        <v>9</v>
      </c>
    </row>
    <row r="7154" spans="1:14" x14ac:dyDescent="0.3">
      <c r="A7154" t="s">
        <v>11</v>
      </c>
      <c r="B7154" t="s">
        <v>12</v>
      </c>
      <c r="C7154">
        <v>2016</v>
      </c>
      <c r="D7154" s="3">
        <v>8</v>
      </c>
      <c r="E7154" s="3">
        <v>54000</v>
      </c>
      <c r="F7154" t="s">
        <v>13</v>
      </c>
      <c r="G7154" s="15">
        <f>IF(Table1[[#This Row],[Transmission]]="Manual", 0, 1)</f>
        <v>0</v>
      </c>
      <c r="H7154" t="s">
        <v>9472</v>
      </c>
      <c r="I7154" t="s">
        <v>14</v>
      </c>
      <c r="J7154" s="4">
        <v>45597</v>
      </c>
      <c r="K7154" t="s">
        <v>6371</v>
      </c>
      <c r="L7154" s="5">
        <v>625000</v>
      </c>
      <c r="M7154" s="28">
        <f t="shared" si="111"/>
        <v>625000</v>
      </c>
      <c r="N7154">
        <f>2025-Table1[[#This Row],[Year]]</f>
        <v>9</v>
      </c>
    </row>
    <row r="7155" spans="1:14" x14ac:dyDescent="0.3">
      <c r="A7155" t="s">
        <v>21</v>
      </c>
      <c r="B7155" t="s">
        <v>293</v>
      </c>
      <c r="C7155">
        <v>2020</v>
      </c>
      <c r="D7155" s="3">
        <v>4</v>
      </c>
      <c r="E7155" s="3">
        <v>57805</v>
      </c>
      <c r="F7155" t="s">
        <v>13</v>
      </c>
      <c r="G7155" s="15">
        <f>IF(Table1[[#This Row],[Transmission]]="Manual", 0, 1)</f>
        <v>0</v>
      </c>
      <c r="H7155" t="s">
        <v>9472</v>
      </c>
      <c r="I7155" t="s">
        <v>14</v>
      </c>
      <c r="J7155" s="4">
        <v>45597</v>
      </c>
      <c r="K7155" t="s">
        <v>6372</v>
      </c>
      <c r="L7155" s="5">
        <v>405000</v>
      </c>
      <c r="M7155" s="28">
        <f t="shared" si="111"/>
        <v>405000</v>
      </c>
      <c r="N7155">
        <f>2025-Table1[[#This Row],[Year]]</f>
        <v>5</v>
      </c>
    </row>
    <row r="7156" spans="1:14" x14ac:dyDescent="0.3">
      <c r="A7156" t="s">
        <v>21</v>
      </c>
      <c r="B7156" t="s">
        <v>36</v>
      </c>
      <c r="C7156">
        <v>2023</v>
      </c>
      <c r="D7156" s="3">
        <v>1</v>
      </c>
      <c r="E7156" s="3">
        <v>22000</v>
      </c>
      <c r="F7156" t="s">
        <v>25</v>
      </c>
      <c r="G7156" s="15">
        <f>IF(Table1[[#This Row],[Transmission]]="Manual", 0, 1)</f>
        <v>1</v>
      </c>
      <c r="H7156" t="s">
        <v>9472</v>
      </c>
      <c r="I7156" t="s">
        <v>14</v>
      </c>
      <c r="J7156" s="4">
        <v>45597</v>
      </c>
      <c r="K7156" t="s">
        <v>6373</v>
      </c>
      <c r="L7156" s="5">
        <v>575000</v>
      </c>
      <c r="M7156" s="28">
        <f t="shared" si="111"/>
        <v>575000</v>
      </c>
      <c r="N7156">
        <f>2025-Table1[[#This Row],[Year]]</f>
        <v>2</v>
      </c>
    </row>
    <row r="7157" spans="1:14" x14ac:dyDescent="0.3">
      <c r="A7157" t="s">
        <v>21</v>
      </c>
      <c r="B7157" t="s">
        <v>293</v>
      </c>
      <c r="C7157">
        <v>2021</v>
      </c>
      <c r="D7157" s="3">
        <v>3</v>
      </c>
      <c r="E7157" s="3">
        <v>24008</v>
      </c>
      <c r="F7157" t="s">
        <v>13</v>
      </c>
      <c r="G7157" s="15">
        <f>IF(Table1[[#This Row],[Transmission]]="Manual", 0, 1)</f>
        <v>0</v>
      </c>
      <c r="H7157" t="s">
        <v>9472</v>
      </c>
      <c r="I7157" t="s">
        <v>14</v>
      </c>
      <c r="J7157" s="4">
        <v>45597</v>
      </c>
      <c r="K7157" t="s">
        <v>6374</v>
      </c>
      <c r="L7157" s="5">
        <v>480000</v>
      </c>
      <c r="M7157" s="28">
        <f t="shared" si="111"/>
        <v>480000</v>
      </c>
      <c r="N7157">
        <f>2025-Table1[[#This Row],[Year]]</f>
        <v>4</v>
      </c>
    </row>
    <row r="7158" spans="1:14" x14ac:dyDescent="0.3">
      <c r="A7158" t="s">
        <v>21</v>
      </c>
      <c r="B7158" t="s">
        <v>293</v>
      </c>
      <c r="C7158">
        <v>2022</v>
      </c>
      <c r="D7158" s="3">
        <v>2</v>
      </c>
      <c r="E7158" s="3">
        <v>12000</v>
      </c>
      <c r="F7158" t="s">
        <v>13</v>
      </c>
      <c r="G7158" s="15">
        <f>IF(Table1[[#This Row],[Transmission]]="Manual", 0, 1)</f>
        <v>0</v>
      </c>
      <c r="H7158" t="s">
        <v>9472</v>
      </c>
      <c r="I7158" t="s">
        <v>14</v>
      </c>
      <c r="J7158" s="4">
        <v>45597</v>
      </c>
      <c r="K7158" t="s">
        <v>3314</v>
      </c>
      <c r="L7158" s="5">
        <v>465000</v>
      </c>
      <c r="M7158" s="28">
        <f t="shared" si="111"/>
        <v>465000</v>
      </c>
      <c r="N7158">
        <f>2025-Table1[[#This Row],[Year]]</f>
        <v>3</v>
      </c>
    </row>
    <row r="7159" spans="1:14" x14ac:dyDescent="0.3">
      <c r="A7159" t="s">
        <v>21</v>
      </c>
      <c r="B7159" t="s">
        <v>68</v>
      </c>
      <c r="C7159">
        <v>2023</v>
      </c>
      <c r="D7159" s="3">
        <v>1</v>
      </c>
      <c r="E7159" s="3">
        <v>40000</v>
      </c>
      <c r="F7159" t="s">
        <v>25</v>
      </c>
      <c r="G7159" s="15">
        <f>IF(Table1[[#This Row],[Transmission]]="Manual", 0, 1)</f>
        <v>1</v>
      </c>
      <c r="H7159" t="s">
        <v>9472</v>
      </c>
      <c r="I7159" t="s">
        <v>2903</v>
      </c>
      <c r="J7159" s="4">
        <v>45566</v>
      </c>
      <c r="K7159" t="s">
        <v>6375</v>
      </c>
      <c r="L7159" s="5">
        <v>680000</v>
      </c>
      <c r="M7159" s="28">
        <f t="shared" si="111"/>
        <v>680000</v>
      </c>
      <c r="N7159">
        <f>2025-Table1[[#This Row],[Year]]</f>
        <v>2</v>
      </c>
    </row>
    <row r="7160" spans="1:14" x14ac:dyDescent="0.3">
      <c r="A7160" t="s">
        <v>11</v>
      </c>
      <c r="B7160" t="s">
        <v>12</v>
      </c>
      <c r="C7160">
        <v>2013</v>
      </c>
      <c r="D7160" s="3">
        <v>11</v>
      </c>
      <c r="E7160" s="3">
        <v>56000</v>
      </c>
      <c r="F7160" t="s">
        <v>13</v>
      </c>
      <c r="G7160" s="15">
        <f>IF(Table1[[#This Row],[Transmission]]="Manual", 0, 1)</f>
        <v>0</v>
      </c>
      <c r="H7160" t="s">
        <v>9475</v>
      </c>
      <c r="I7160" t="s">
        <v>2903</v>
      </c>
      <c r="J7160" s="4">
        <v>45597</v>
      </c>
      <c r="K7160" t="s">
        <v>6376</v>
      </c>
      <c r="L7160" s="5">
        <v>299000</v>
      </c>
      <c r="M7160" s="28">
        <f t="shared" si="111"/>
        <v>299000</v>
      </c>
      <c r="N7160">
        <f>2025-Table1[[#This Row],[Year]]</f>
        <v>12</v>
      </c>
    </row>
    <row r="7161" spans="1:14" x14ac:dyDescent="0.3">
      <c r="A7161" t="s">
        <v>18</v>
      </c>
      <c r="B7161" t="s">
        <v>2321</v>
      </c>
      <c r="C7161">
        <v>2022</v>
      </c>
      <c r="D7161" s="3">
        <v>2</v>
      </c>
      <c r="E7161" s="3">
        <v>43000</v>
      </c>
      <c r="F7161" t="s">
        <v>13</v>
      </c>
      <c r="G7161" s="15">
        <f>IF(Table1[[#This Row],[Transmission]]="Manual", 0, 1)</f>
        <v>0</v>
      </c>
      <c r="H7161" t="s">
        <v>9475</v>
      </c>
      <c r="I7161" t="s">
        <v>14</v>
      </c>
      <c r="J7161" s="4">
        <v>45597</v>
      </c>
      <c r="K7161" t="s">
        <v>6377</v>
      </c>
      <c r="L7161" s="5">
        <v>1045000</v>
      </c>
      <c r="M7161" s="28">
        <f t="shared" si="111"/>
        <v>1045000</v>
      </c>
      <c r="N7161">
        <f>2025-Table1[[#This Row],[Year]]</f>
        <v>3</v>
      </c>
    </row>
    <row r="7162" spans="1:14" x14ac:dyDescent="0.3">
      <c r="A7162" t="s">
        <v>44</v>
      </c>
      <c r="B7162" t="s">
        <v>116</v>
      </c>
      <c r="C7162">
        <v>2015</v>
      </c>
      <c r="D7162" s="3">
        <v>9</v>
      </c>
      <c r="E7162" s="3">
        <v>76000</v>
      </c>
      <c r="F7162" t="s">
        <v>13</v>
      </c>
      <c r="G7162" s="15">
        <f>IF(Table1[[#This Row],[Transmission]]="Manual", 0, 1)</f>
        <v>0</v>
      </c>
      <c r="H7162" t="s">
        <v>9475</v>
      </c>
      <c r="I7162" t="s">
        <v>14</v>
      </c>
      <c r="J7162" s="4">
        <v>45597</v>
      </c>
      <c r="K7162" t="s">
        <v>4799</v>
      </c>
      <c r="L7162" s="5">
        <v>255000</v>
      </c>
      <c r="M7162" s="28">
        <f t="shared" si="111"/>
        <v>255000</v>
      </c>
      <c r="N7162">
        <f>2025-Table1[[#This Row],[Year]]</f>
        <v>10</v>
      </c>
    </row>
    <row r="7163" spans="1:14" x14ac:dyDescent="0.3">
      <c r="A7163" t="s">
        <v>113</v>
      </c>
      <c r="B7163" t="s">
        <v>121</v>
      </c>
      <c r="C7163">
        <v>2016</v>
      </c>
      <c r="D7163" s="3">
        <v>8</v>
      </c>
      <c r="E7163" s="3">
        <v>110000</v>
      </c>
      <c r="F7163" t="s">
        <v>25</v>
      </c>
      <c r="G7163" s="15">
        <f>IF(Table1[[#This Row],[Transmission]]="Manual", 0, 1)</f>
        <v>1</v>
      </c>
      <c r="H7163" t="s">
        <v>9475</v>
      </c>
      <c r="I7163" t="s">
        <v>17</v>
      </c>
      <c r="J7163" s="4">
        <v>45597</v>
      </c>
      <c r="K7163" t="s">
        <v>5762</v>
      </c>
      <c r="L7163" s="5">
        <v>950000</v>
      </c>
      <c r="M7163" s="28">
        <f t="shared" si="111"/>
        <v>950000</v>
      </c>
      <c r="N7163">
        <f>2025-Table1[[#This Row],[Year]]</f>
        <v>9</v>
      </c>
    </row>
    <row r="7164" spans="1:14" x14ac:dyDescent="0.3">
      <c r="A7164" t="s">
        <v>11</v>
      </c>
      <c r="B7164" t="s">
        <v>12</v>
      </c>
      <c r="C7164">
        <v>2015</v>
      </c>
      <c r="D7164" s="3">
        <v>9</v>
      </c>
      <c r="E7164" s="3">
        <v>48000</v>
      </c>
      <c r="F7164" t="s">
        <v>13</v>
      </c>
      <c r="G7164" s="15">
        <f>IF(Table1[[#This Row],[Transmission]]="Manual", 0, 1)</f>
        <v>0</v>
      </c>
      <c r="H7164" t="s">
        <v>9475</v>
      </c>
      <c r="I7164" t="s">
        <v>14</v>
      </c>
      <c r="J7164" s="4">
        <v>45597</v>
      </c>
      <c r="K7164" t="s">
        <v>6378</v>
      </c>
      <c r="L7164" s="5">
        <v>570000</v>
      </c>
      <c r="M7164" s="28">
        <f t="shared" si="111"/>
        <v>570000</v>
      </c>
      <c r="N7164">
        <f>2025-Table1[[#This Row],[Year]]</f>
        <v>10</v>
      </c>
    </row>
    <row r="7165" spans="1:14" x14ac:dyDescent="0.3">
      <c r="A7165" t="s">
        <v>61</v>
      </c>
      <c r="B7165" t="s">
        <v>109</v>
      </c>
      <c r="C7165">
        <v>2014</v>
      </c>
      <c r="D7165" s="3">
        <v>10</v>
      </c>
      <c r="E7165" s="3">
        <v>110000</v>
      </c>
      <c r="F7165" t="s">
        <v>13</v>
      </c>
      <c r="G7165" s="15">
        <f>IF(Table1[[#This Row],[Transmission]]="Manual", 0, 1)</f>
        <v>0</v>
      </c>
      <c r="H7165" t="s">
        <v>9475</v>
      </c>
      <c r="I7165" t="s">
        <v>17</v>
      </c>
      <c r="J7165" s="4">
        <v>45597</v>
      </c>
      <c r="K7165" t="s">
        <v>6379</v>
      </c>
      <c r="L7165" s="5">
        <v>495000</v>
      </c>
      <c r="M7165" s="28">
        <f t="shared" si="111"/>
        <v>495000</v>
      </c>
      <c r="N7165">
        <f>2025-Table1[[#This Row],[Year]]</f>
        <v>11</v>
      </c>
    </row>
    <row r="7166" spans="1:14" x14ac:dyDescent="0.3">
      <c r="A7166" t="s">
        <v>33</v>
      </c>
      <c r="B7166" t="s">
        <v>34</v>
      </c>
      <c r="C7166">
        <v>2019</v>
      </c>
      <c r="D7166" s="3">
        <v>5</v>
      </c>
      <c r="E7166" s="3">
        <v>42380</v>
      </c>
      <c r="F7166" t="s">
        <v>25</v>
      </c>
      <c r="G7166" s="15">
        <f>IF(Table1[[#This Row],[Transmission]]="Manual", 0, 1)</f>
        <v>1</v>
      </c>
      <c r="H7166" t="s">
        <v>9472</v>
      </c>
      <c r="I7166" t="s">
        <v>2903</v>
      </c>
      <c r="J7166" s="4">
        <v>45566</v>
      </c>
      <c r="K7166" t="s">
        <v>3890</v>
      </c>
      <c r="L7166" s="5">
        <v>775000</v>
      </c>
      <c r="M7166" s="28">
        <f t="shared" si="111"/>
        <v>775000</v>
      </c>
      <c r="N7166">
        <f>2025-Table1[[#This Row],[Year]]</f>
        <v>6</v>
      </c>
    </row>
    <row r="7167" spans="1:14" x14ac:dyDescent="0.3">
      <c r="A7167" t="s">
        <v>21</v>
      </c>
      <c r="B7167" t="s">
        <v>70</v>
      </c>
      <c r="C7167">
        <v>2018</v>
      </c>
      <c r="D7167" s="3">
        <v>6</v>
      </c>
      <c r="E7167" s="3">
        <v>90000</v>
      </c>
      <c r="F7167" t="s">
        <v>13</v>
      </c>
      <c r="G7167" s="15">
        <f>IF(Table1[[#This Row],[Transmission]]="Manual", 0, 1)</f>
        <v>0</v>
      </c>
      <c r="H7167" t="s">
        <v>9472</v>
      </c>
      <c r="I7167" t="s">
        <v>17</v>
      </c>
      <c r="J7167" s="4">
        <v>45597</v>
      </c>
      <c r="K7167" t="s">
        <v>6380</v>
      </c>
      <c r="L7167" s="5">
        <v>860000</v>
      </c>
      <c r="M7167" s="28">
        <f t="shared" si="111"/>
        <v>860000</v>
      </c>
      <c r="N7167">
        <f>2025-Table1[[#This Row],[Year]]</f>
        <v>7</v>
      </c>
    </row>
    <row r="7168" spans="1:14" x14ac:dyDescent="0.3">
      <c r="A7168" t="s">
        <v>21</v>
      </c>
      <c r="B7168" t="s">
        <v>39</v>
      </c>
      <c r="C7168">
        <v>2015</v>
      </c>
      <c r="D7168" s="3">
        <v>9</v>
      </c>
      <c r="E7168" s="3">
        <v>54000</v>
      </c>
      <c r="F7168" t="s">
        <v>13</v>
      </c>
      <c r="G7168" s="15">
        <f>IF(Table1[[#This Row],[Transmission]]="Manual", 0, 1)</f>
        <v>0</v>
      </c>
      <c r="H7168" t="s">
        <v>9475</v>
      </c>
      <c r="I7168" t="s">
        <v>2903</v>
      </c>
      <c r="J7168" s="4">
        <v>45597</v>
      </c>
      <c r="K7168" t="s">
        <v>6381</v>
      </c>
      <c r="L7168" s="5">
        <v>349000</v>
      </c>
      <c r="M7168" s="28">
        <f t="shared" si="111"/>
        <v>349000</v>
      </c>
      <c r="N7168">
        <f>2025-Table1[[#This Row],[Year]]</f>
        <v>10</v>
      </c>
    </row>
    <row r="7169" spans="1:14" x14ac:dyDescent="0.3">
      <c r="A7169" t="s">
        <v>11</v>
      </c>
      <c r="B7169" t="s">
        <v>797</v>
      </c>
      <c r="C7169">
        <v>2008</v>
      </c>
      <c r="D7169" s="3">
        <v>16</v>
      </c>
      <c r="E7169" s="3">
        <v>114000</v>
      </c>
      <c r="F7169" t="s">
        <v>25</v>
      </c>
      <c r="G7169" s="15">
        <f>IF(Table1[[#This Row],[Transmission]]="Manual", 0, 1)</f>
        <v>1</v>
      </c>
      <c r="H7169" t="s">
        <v>9475</v>
      </c>
      <c r="I7169" t="s">
        <v>2903</v>
      </c>
      <c r="J7169" s="4">
        <v>45597</v>
      </c>
      <c r="K7169" t="s">
        <v>6382</v>
      </c>
      <c r="L7169" s="5">
        <v>375000</v>
      </c>
      <c r="M7169" s="28">
        <f t="shared" si="111"/>
        <v>375000</v>
      </c>
      <c r="N7169">
        <f>2025-Table1[[#This Row],[Year]]</f>
        <v>17</v>
      </c>
    </row>
    <row r="7170" spans="1:14" x14ac:dyDescent="0.3">
      <c r="A7170" t="s">
        <v>44</v>
      </c>
      <c r="B7170" t="s">
        <v>1350</v>
      </c>
      <c r="C7170">
        <v>2016</v>
      </c>
      <c r="D7170" s="3">
        <v>8</v>
      </c>
      <c r="E7170" s="3">
        <v>76000</v>
      </c>
      <c r="F7170" t="s">
        <v>13</v>
      </c>
      <c r="G7170" s="15">
        <f>IF(Table1[[#This Row],[Transmission]]="Manual", 0, 1)</f>
        <v>0</v>
      </c>
      <c r="H7170" t="s">
        <v>9472</v>
      </c>
      <c r="I7170" t="s">
        <v>2903</v>
      </c>
      <c r="J7170" s="4">
        <v>45597</v>
      </c>
      <c r="K7170" t="s">
        <v>6383</v>
      </c>
      <c r="L7170" s="5">
        <v>490000</v>
      </c>
      <c r="M7170" s="28">
        <f t="shared" si="111"/>
        <v>490000</v>
      </c>
      <c r="N7170">
        <f>2025-Table1[[#This Row],[Year]]</f>
        <v>9</v>
      </c>
    </row>
    <row r="7171" spans="1:14" x14ac:dyDescent="0.3">
      <c r="A7171" t="s">
        <v>113</v>
      </c>
      <c r="B7171" t="s">
        <v>994</v>
      </c>
      <c r="C7171">
        <v>2019</v>
      </c>
      <c r="D7171" s="3">
        <v>5</v>
      </c>
      <c r="E7171" s="3">
        <v>43000</v>
      </c>
      <c r="F7171" t="s">
        <v>13</v>
      </c>
      <c r="G7171" s="15">
        <f>IF(Table1[[#This Row],[Transmission]]="Manual", 0, 1)</f>
        <v>0</v>
      </c>
      <c r="H7171" t="s">
        <v>9472</v>
      </c>
      <c r="I7171" t="s">
        <v>17</v>
      </c>
      <c r="J7171" s="4">
        <v>45597</v>
      </c>
      <c r="K7171" t="s">
        <v>2031</v>
      </c>
      <c r="L7171" s="5">
        <v>775000</v>
      </c>
      <c r="M7171" s="28">
        <f t="shared" ref="M7171:M7234" si="112">VALUE(SUBSTITUTE(SUBSTITUTE(L7171,"₹"," "),",",""))</f>
        <v>775000</v>
      </c>
      <c r="N7171">
        <f>2025-Table1[[#This Row],[Year]]</f>
        <v>6</v>
      </c>
    </row>
    <row r="7172" spans="1:14" x14ac:dyDescent="0.3">
      <c r="A7172" t="s">
        <v>113</v>
      </c>
      <c r="B7172" t="s">
        <v>121</v>
      </c>
      <c r="C7172">
        <v>2016</v>
      </c>
      <c r="D7172" s="3">
        <v>8</v>
      </c>
      <c r="E7172" s="3">
        <v>82000</v>
      </c>
      <c r="F7172" t="s">
        <v>25</v>
      </c>
      <c r="G7172" s="15">
        <f>IF(Table1[[#This Row],[Transmission]]="Manual", 0, 1)</f>
        <v>1</v>
      </c>
      <c r="H7172" t="s">
        <v>9475</v>
      </c>
      <c r="I7172" t="s">
        <v>17</v>
      </c>
      <c r="J7172" s="4">
        <v>45597</v>
      </c>
      <c r="K7172" t="s">
        <v>6384</v>
      </c>
      <c r="L7172" s="5">
        <v>998000</v>
      </c>
      <c r="M7172" s="28">
        <f t="shared" si="112"/>
        <v>998000</v>
      </c>
      <c r="N7172">
        <f>2025-Table1[[#This Row],[Year]]</f>
        <v>9</v>
      </c>
    </row>
    <row r="7173" spans="1:14" x14ac:dyDescent="0.3">
      <c r="A7173" t="s">
        <v>21</v>
      </c>
      <c r="B7173" t="s">
        <v>39</v>
      </c>
      <c r="C7173">
        <v>2017</v>
      </c>
      <c r="D7173" s="3">
        <v>7</v>
      </c>
      <c r="E7173" s="3">
        <v>61000</v>
      </c>
      <c r="F7173" t="s">
        <v>25</v>
      </c>
      <c r="G7173" s="15">
        <f>IF(Table1[[#This Row],[Transmission]]="Manual", 0, 1)</f>
        <v>1</v>
      </c>
      <c r="H7173" t="s">
        <v>9475</v>
      </c>
      <c r="I7173" t="s">
        <v>2903</v>
      </c>
      <c r="J7173" s="4">
        <v>45597</v>
      </c>
      <c r="K7173" t="s">
        <v>6385</v>
      </c>
      <c r="L7173" s="5">
        <v>499000</v>
      </c>
      <c r="M7173" s="28">
        <f t="shared" si="112"/>
        <v>499000</v>
      </c>
      <c r="N7173">
        <f>2025-Table1[[#This Row],[Year]]</f>
        <v>8</v>
      </c>
    </row>
    <row r="7174" spans="1:14" x14ac:dyDescent="0.3">
      <c r="A7174" t="s">
        <v>21</v>
      </c>
      <c r="B7174" t="s">
        <v>49</v>
      </c>
      <c r="C7174">
        <v>2013</v>
      </c>
      <c r="D7174" s="3">
        <v>11</v>
      </c>
      <c r="E7174" s="3">
        <v>96000</v>
      </c>
      <c r="F7174" t="s">
        <v>13</v>
      </c>
      <c r="G7174" s="15">
        <f>IF(Table1[[#This Row],[Transmission]]="Manual", 0, 1)</f>
        <v>0</v>
      </c>
      <c r="H7174" t="s">
        <v>9472</v>
      </c>
      <c r="I7174" t="s">
        <v>17</v>
      </c>
      <c r="J7174" s="4">
        <v>45597</v>
      </c>
      <c r="K7174" t="s">
        <v>6188</v>
      </c>
      <c r="L7174" s="5">
        <v>575000</v>
      </c>
      <c r="M7174" s="28">
        <f t="shared" si="112"/>
        <v>575000</v>
      </c>
      <c r="N7174">
        <f>2025-Table1[[#This Row],[Year]]</f>
        <v>12</v>
      </c>
    </row>
    <row r="7175" spans="1:14" x14ac:dyDescent="0.3">
      <c r="A7175" t="s">
        <v>113</v>
      </c>
      <c r="B7175" t="s">
        <v>121</v>
      </c>
      <c r="C7175">
        <v>2021</v>
      </c>
      <c r="D7175" s="3">
        <v>3</v>
      </c>
      <c r="E7175" s="3">
        <v>61105</v>
      </c>
      <c r="F7175" t="s">
        <v>13</v>
      </c>
      <c r="G7175" s="15">
        <f>IF(Table1[[#This Row],[Transmission]]="Manual", 0, 1)</f>
        <v>0</v>
      </c>
      <c r="H7175" t="s">
        <v>9475</v>
      </c>
      <c r="I7175" t="s">
        <v>17</v>
      </c>
      <c r="J7175" s="4">
        <v>45566</v>
      </c>
      <c r="K7175" t="s">
        <v>6386</v>
      </c>
      <c r="L7175" s="5">
        <v>1695000</v>
      </c>
      <c r="M7175" s="28">
        <f t="shared" si="112"/>
        <v>1695000</v>
      </c>
      <c r="N7175">
        <f>2025-Table1[[#This Row],[Year]]</f>
        <v>4</v>
      </c>
    </row>
    <row r="7176" spans="1:14" x14ac:dyDescent="0.3">
      <c r="A7176" t="s">
        <v>21</v>
      </c>
      <c r="B7176" t="s">
        <v>49</v>
      </c>
      <c r="C7176">
        <v>2017</v>
      </c>
      <c r="D7176" s="3">
        <v>7</v>
      </c>
      <c r="E7176" s="3">
        <v>73000</v>
      </c>
      <c r="F7176" t="s">
        <v>13</v>
      </c>
      <c r="G7176" s="15">
        <f>IF(Table1[[#This Row],[Transmission]]="Manual", 0, 1)</f>
        <v>0</v>
      </c>
      <c r="H7176" t="s">
        <v>9472</v>
      </c>
      <c r="I7176" t="s">
        <v>2903</v>
      </c>
      <c r="J7176" s="4">
        <v>45597</v>
      </c>
      <c r="K7176" t="s">
        <v>6387</v>
      </c>
      <c r="L7176" s="5">
        <v>751000</v>
      </c>
      <c r="M7176" s="28">
        <f t="shared" si="112"/>
        <v>751000</v>
      </c>
      <c r="N7176">
        <f>2025-Table1[[#This Row],[Year]]</f>
        <v>8</v>
      </c>
    </row>
    <row r="7177" spans="1:14" x14ac:dyDescent="0.3">
      <c r="A7177" t="s">
        <v>21</v>
      </c>
      <c r="B7177" t="s">
        <v>231</v>
      </c>
      <c r="C7177">
        <v>2014</v>
      </c>
      <c r="D7177" s="3">
        <v>10</v>
      </c>
      <c r="E7177" s="3">
        <v>71000</v>
      </c>
      <c r="F7177" t="s">
        <v>13</v>
      </c>
      <c r="G7177" s="15">
        <f>IF(Table1[[#This Row],[Transmission]]="Manual", 0, 1)</f>
        <v>0</v>
      </c>
      <c r="H7177" t="s">
        <v>9472</v>
      </c>
      <c r="I7177" t="s">
        <v>2903</v>
      </c>
      <c r="J7177" s="4">
        <v>45597</v>
      </c>
      <c r="K7177" t="s">
        <v>6388</v>
      </c>
      <c r="L7177" s="5">
        <v>210000</v>
      </c>
      <c r="M7177" s="28">
        <f t="shared" si="112"/>
        <v>210000</v>
      </c>
      <c r="N7177">
        <f>2025-Table1[[#This Row],[Year]]</f>
        <v>11</v>
      </c>
    </row>
    <row r="7178" spans="1:14" x14ac:dyDescent="0.3">
      <c r="A7178" t="s">
        <v>21</v>
      </c>
      <c r="B7178" t="s">
        <v>293</v>
      </c>
      <c r="C7178">
        <v>2021</v>
      </c>
      <c r="D7178" s="3">
        <v>3</v>
      </c>
      <c r="E7178" s="3">
        <v>21000</v>
      </c>
      <c r="F7178" t="s">
        <v>13</v>
      </c>
      <c r="G7178" s="15">
        <f>IF(Table1[[#This Row],[Transmission]]="Manual", 0, 1)</f>
        <v>0</v>
      </c>
      <c r="H7178" t="s">
        <v>9472</v>
      </c>
      <c r="I7178" t="s">
        <v>14</v>
      </c>
      <c r="J7178" s="4">
        <v>45597</v>
      </c>
      <c r="K7178" t="s">
        <v>6374</v>
      </c>
      <c r="L7178" s="5">
        <v>395000</v>
      </c>
      <c r="M7178" s="28">
        <f t="shared" si="112"/>
        <v>395000</v>
      </c>
      <c r="N7178">
        <f>2025-Table1[[#This Row],[Year]]</f>
        <v>4</v>
      </c>
    </row>
    <row r="7179" spans="1:14" x14ac:dyDescent="0.3">
      <c r="A7179" t="s">
        <v>101</v>
      </c>
      <c r="B7179" t="s">
        <v>152</v>
      </c>
      <c r="C7179">
        <v>2018</v>
      </c>
      <c r="D7179" s="3">
        <v>6</v>
      </c>
      <c r="E7179" s="3">
        <v>51167</v>
      </c>
      <c r="F7179" t="s">
        <v>25</v>
      </c>
      <c r="G7179" s="15">
        <f>IF(Table1[[#This Row],[Transmission]]="Manual", 0, 1)</f>
        <v>1</v>
      </c>
      <c r="H7179" t="s">
        <v>9472</v>
      </c>
      <c r="I7179" t="s">
        <v>14</v>
      </c>
      <c r="J7179" s="4">
        <v>45597</v>
      </c>
      <c r="K7179" t="s">
        <v>5934</v>
      </c>
      <c r="L7179" s="5">
        <v>865001</v>
      </c>
      <c r="M7179" s="28">
        <f t="shared" si="112"/>
        <v>865001</v>
      </c>
      <c r="N7179">
        <f>2025-Table1[[#This Row],[Year]]</f>
        <v>7</v>
      </c>
    </row>
    <row r="7180" spans="1:14" x14ac:dyDescent="0.3">
      <c r="A7180" t="s">
        <v>21</v>
      </c>
      <c r="B7180" t="s">
        <v>293</v>
      </c>
      <c r="C7180">
        <v>2021</v>
      </c>
      <c r="D7180" s="3">
        <v>3</v>
      </c>
      <c r="E7180" s="3">
        <v>10000</v>
      </c>
      <c r="F7180" t="s">
        <v>25</v>
      </c>
      <c r="G7180" s="15">
        <f>IF(Table1[[#This Row],[Transmission]]="Manual", 0, 1)</f>
        <v>1</v>
      </c>
      <c r="H7180" t="s">
        <v>9475</v>
      </c>
      <c r="I7180" t="s">
        <v>14</v>
      </c>
      <c r="J7180" s="4">
        <v>45474</v>
      </c>
      <c r="K7180" t="s">
        <v>6389</v>
      </c>
      <c r="L7180" s="5">
        <v>515000</v>
      </c>
      <c r="M7180" s="28">
        <f t="shared" si="112"/>
        <v>515000</v>
      </c>
      <c r="N7180">
        <f>2025-Table1[[#This Row],[Year]]</f>
        <v>4</v>
      </c>
    </row>
    <row r="7181" spans="1:14" x14ac:dyDescent="0.3">
      <c r="A7181" t="s">
        <v>44</v>
      </c>
      <c r="B7181" t="s">
        <v>83</v>
      </c>
      <c r="C7181">
        <v>2012</v>
      </c>
      <c r="D7181" s="3">
        <v>12</v>
      </c>
      <c r="E7181" s="3">
        <v>1</v>
      </c>
      <c r="F7181" t="s">
        <v>13</v>
      </c>
      <c r="G7181" s="15">
        <f>IF(Table1[[#This Row],[Transmission]]="Manual", 0, 1)</f>
        <v>0</v>
      </c>
      <c r="H7181" t="s">
        <v>9475</v>
      </c>
      <c r="I7181" t="s">
        <v>17</v>
      </c>
      <c r="J7181" s="4">
        <v>45597</v>
      </c>
      <c r="K7181" t="s">
        <v>6390</v>
      </c>
      <c r="L7181" s="5">
        <v>248000</v>
      </c>
      <c r="M7181" s="28">
        <f t="shared" si="112"/>
        <v>248000</v>
      </c>
      <c r="N7181">
        <f>2025-Table1[[#This Row],[Year]]</f>
        <v>13</v>
      </c>
    </row>
    <row r="7182" spans="1:14" x14ac:dyDescent="0.3">
      <c r="A7182" t="s">
        <v>21</v>
      </c>
      <c r="B7182" t="s">
        <v>111</v>
      </c>
      <c r="C7182">
        <v>2005</v>
      </c>
      <c r="D7182" s="3">
        <v>19</v>
      </c>
      <c r="E7182" s="3">
        <v>48000</v>
      </c>
      <c r="F7182" t="s">
        <v>13</v>
      </c>
      <c r="G7182" s="15">
        <f>IF(Table1[[#This Row],[Transmission]]="Manual", 0, 1)</f>
        <v>0</v>
      </c>
      <c r="H7182" t="s">
        <v>9475</v>
      </c>
      <c r="I7182" t="s">
        <v>14</v>
      </c>
      <c r="J7182" s="4">
        <v>45597</v>
      </c>
      <c r="K7182" t="s">
        <v>6391</v>
      </c>
      <c r="L7182" s="5">
        <v>68000</v>
      </c>
      <c r="M7182" s="28">
        <f t="shared" si="112"/>
        <v>68000</v>
      </c>
      <c r="N7182">
        <f>2025-Table1[[#This Row],[Year]]</f>
        <v>20</v>
      </c>
    </row>
    <row r="7183" spans="1:14" x14ac:dyDescent="0.3">
      <c r="A7183" t="s">
        <v>21</v>
      </c>
      <c r="B7183" t="s">
        <v>483</v>
      </c>
      <c r="C7183">
        <v>2019</v>
      </c>
      <c r="D7183" s="3">
        <v>5</v>
      </c>
      <c r="E7183" s="3">
        <v>32000</v>
      </c>
      <c r="F7183" t="s">
        <v>13</v>
      </c>
      <c r="G7183" s="15">
        <f>IF(Table1[[#This Row],[Transmission]]="Manual", 0, 1)</f>
        <v>0</v>
      </c>
      <c r="H7183" t="s">
        <v>9472</v>
      </c>
      <c r="I7183" t="s">
        <v>14</v>
      </c>
      <c r="J7183" s="4">
        <v>45597</v>
      </c>
      <c r="K7183" t="s">
        <v>519</v>
      </c>
      <c r="L7183" s="5">
        <v>975000</v>
      </c>
      <c r="M7183" s="28">
        <f t="shared" si="112"/>
        <v>975000</v>
      </c>
      <c r="N7183">
        <f>2025-Table1[[#This Row],[Year]]</f>
        <v>6</v>
      </c>
    </row>
    <row r="7184" spans="1:14" x14ac:dyDescent="0.3">
      <c r="A7184" t="s">
        <v>101</v>
      </c>
      <c r="B7184" t="s">
        <v>192</v>
      </c>
      <c r="C7184">
        <v>2016</v>
      </c>
      <c r="D7184" s="3">
        <v>8</v>
      </c>
      <c r="E7184" s="3">
        <v>98000</v>
      </c>
      <c r="F7184" t="s">
        <v>13</v>
      </c>
      <c r="G7184" s="15">
        <f>IF(Table1[[#This Row],[Transmission]]="Manual", 0, 1)</f>
        <v>0</v>
      </c>
      <c r="H7184" t="s">
        <v>9472</v>
      </c>
      <c r="I7184" t="s">
        <v>14</v>
      </c>
      <c r="J7184" s="4">
        <v>45597</v>
      </c>
      <c r="K7184" t="s">
        <v>6392</v>
      </c>
      <c r="L7184" s="5">
        <v>425000</v>
      </c>
      <c r="M7184" s="28">
        <f t="shared" si="112"/>
        <v>425000</v>
      </c>
      <c r="N7184">
        <f>2025-Table1[[#This Row],[Year]]</f>
        <v>9</v>
      </c>
    </row>
    <row r="7185" spans="1:14" x14ac:dyDescent="0.3">
      <c r="A7185" t="s">
        <v>21</v>
      </c>
      <c r="B7185" t="s">
        <v>131</v>
      </c>
      <c r="C7185">
        <v>2022</v>
      </c>
      <c r="D7185" s="3">
        <v>2</v>
      </c>
      <c r="E7185" s="3">
        <v>16000</v>
      </c>
      <c r="F7185" t="s">
        <v>13</v>
      </c>
      <c r="G7185" s="15">
        <f>IF(Table1[[#This Row],[Transmission]]="Manual", 0, 1)</f>
        <v>0</v>
      </c>
      <c r="H7185" t="s">
        <v>9472</v>
      </c>
      <c r="I7185" t="s">
        <v>14</v>
      </c>
      <c r="J7185" s="4">
        <v>45597</v>
      </c>
      <c r="K7185" t="s">
        <v>717</v>
      </c>
      <c r="L7185" s="5">
        <v>525000</v>
      </c>
      <c r="M7185" s="28">
        <f t="shared" si="112"/>
        <v>525000</v>
      </c>
      <c r="N7185">
        <f>2025-Table1[[#This Row],[Year]]</f>
        <v>3</v>
      </c>
    </row>
    <row r="7186" spans="1:14" x14ac:dyDescent="0.3">
      <c r="A7186" t="s">
        <v>15</v>
      </c>
      <c r="B7186" t="s">
        <v>155</v>
      </c>
      <c r="C7186">
        <v>2015</v>
      </c>
      <c r="D7186" s="3">
        <v>9</v>
      </c>
      <c r="E7186" s="3">
        <v>127000</v>
      </c>
      <c r="F7186" t="s">
        <v>13</v>
      </c>
      <c r="G7186" s="15">
        <f>IF(Table1[[#This Row],[Transmission]]="Manual", 0, 1)</f>
        <v>0</v>
      </c>
      <c r="H7186" t="s">
        <v>9475</v>
      </c>
      <c r="I7186" t="s">
        <v>17</v>
      </c>
      <c r="J7186" s="4">
        <v>45597</v>
      </c>
      <c r="K7186" t="s">
        <v>2295</v>
      </c>
      <c r="L7186" s="5">
        <v>449000</v>
      </c>
      <c r="M7186" s="28">
        <f t="shared" si="112"/>
        <v>449000</v>
      </c>
      <c r="N7186">
        <f>2025-Table1[[#This Row],[Year]]</f>
        <v>10</v>
      </c>
    </row>
    <row r="7187" spans="1:14" x14ac:dyDescent="0.3">
      <c r="A7187" t="s">
        <v>44</v>
      </c>
      <c r="B7187" t="s">
        <v>124</v>
      </c>
      <c r="C7187">
        <v>2012</v>
      </c>
      <c r="D7187" s="3">
        <v>12</v>
      </c>
      <c r="E7187" s="3">
        <v>102000</v>
      </c>
      <c r="F7187" t="s">
        <v>13</v>
      </c>
      <c r="G7187" s="15">
        <f>IF(Table1[[#This Row],[Transmission]]="Manual", 0, 1)</f>
        <v>0</v>
      </c>
      <c r="H7187" t="s">
        <v>9475</v>
      </c>
      <c r="I7187" t="s">
        <v>14</v>
      </c>
      <c r="J7187" s="4">
        <v>45597</v>
      </c>
      <c r="K7187" t="s">
        <v>6393</v>
      </c>
      <c r="L7187" s="5">
        <v>195000</v>
      </c>
      <c r="M7187" s="28">
        <f t="shared" si="112"/>
        <v>195000</v>
      </c>
      <c r="N7187">
        <f>2025-Table1[[#This Row],[Year]]</f>
        <v>13</v>
      </c>
    </row>
    <row r="7188" spans="1:14" x14ac:dyDescent="0.3">
      <c r="A7188" t="s">
        <v>61</v>
      </c>
      <c r="B7188" t="s">
        <v>109</v>
      </c>
      <c r="C7188">
        <v>2019</v>
      </c>
      <c r="D7188" s="3">
        <v>5</v>
      </c>
      <c r="E7188" s="3">
        <v>60000</v>
      </c>
      <c r="F7188" t="s">
        <v>25</v>
      </c>
      <c r="G7188" s="15">
        <f>IF(Table1[[#This Row],[Transmission]]="Manual", 0, 1)</f>
        <v>1</v>
      </c>
      <c r="H7188" t="s">
        <v>9475</v>
      </c>
      <c r="I7188" t="s">
        <v>14</v>
      </c>
      <c r="J7188" s="4">
        <v>45597</v>
      </c>
      <c r="K7188" t="s">
        <v>6394</v>
      </c>
      <c r="L7188" s="5">
        <v>845000</v>
      </c>
      <c r="M7188" s="28">
        <f t="shared" si="112"/>
        <v>845000</v>
      </c>
      <c r="N7188">
        <f>2025-Table1[[#This Row],[Year]]</f>
        <v>6</v>
      </c>
    </row>
    <row r="7189" spans="1:14" x14ac:dyDescent="0.3">
      <c r="A7189" t="s">
        <v>97</v>
      </c>
      <c r="B7189" t="s">
        <v>236</v>
      </c>
      <c r="C7189">
        <v>2017</v>
      </c>
      <c r="D7189" s="3">
        <v>7</v>
      </c>
      <c r="E7189" s="3">
        <v>55000</v>
      </c>
      <c r="F7189" t="s">
        <v>25</v>
      </c>
      <c r="G7189" s="15">
        <f>IF(Table1[[#This Row],[Transmission]]="Manual", 0, 1)</f>
        <v>1</v>
      </c>
      <c r="H7189" t="s">
        <v>9472</v>
      </c>
      <c r="I7189" t="s">
        <v>2903</v>
      </c>
      <c r="J7189" s="4">
        <v>45597</v>
      </c>
      <c r="K7189" t="s">
        <v>6395</v>
      </c>
      <c r="L7189" s="5">
        <v>575000</v>
      </c>
      <c r="M7189" s="28">
        <f t="shared" si="112"/>
        <v>575000</v>
      </c>
      <c r="N7189">
        <f>2025-Table1[[#This Row],[Year]]</f>
        <v>8</v>
      </c>
    </row>
    <row r="7190" spans="1:14" x14ac:dyDescent="0.3">
      <c r="A7190" t="s">
        <v>277</v>
      </c>
      <c r="B7190" t="s">
        <v>1605</v>
      </c>
      <c r="C7190">
        <v>2010</v>
      </c>
      <c r="D7190" s="3">
        <v>14</v>
      </c>
      <c r="E7190" s="3">
        <v>100000</v>
      </c>
      <c r="F7190" t="s">
        <v>13</v>
      </c>
      <c r="G7190" s="15">
        <f>IF(Table1[[#This Row],[Transmission]]="Manual", 0, 1)</f>
        <v>0</v>
      </c>
      <c r="H7190" t="s">
        <v>9472</v>
      </c>
      <c r="I7190" t="s">
        <v>2903</v>
      </c>
      <c r="J7190" s="4">
        <v>45597</v>
      </c>
      <c r="K7190" t="s">
        <v>6396</v>
      </c>
      <c r="L7190" s="5">
        <v>125000</v>
      </c>
      <c r="M7190" s="28">
        <f t="shared" si="112"/>
        <v>125000</v>
      </c>
      <c r="N7190">
        <f>2025-Table1[[#This Row],[Year]]</f>
        <v>15</v>
      </c>
    </row>
    <row r="7191" spans="1:14" x14ac:dyDescent="0.3">
      <c r="A7191" t="s">
        <v>101</v>
      </c>
      <c r="B7191" t="s">
        <v>337</v>
      </c>
      <c r="C7191">
        <v>2019</v>
      </c>
      <c r="D7191" s="3">
        <v>5</v>
      </c>
      <c r="E7191" s="3">
        <v>33000</v>
      </c>
      <c r="F7191" t="s">
        <v>25</v>
      </c>
      <c r="G7191" s="15">
        <f>IF(Table1[[#This Row],[Transmission]]="Manual", 0, 1)</f>
        <v>1</v>
      </c>
      <c r="H7191" t="s">
        <v>9472</v>
      </c>
      <c r="I7191" t="s">
        <v>2903</v>
      </c>
      <c r="J7191" s="4">
        <v>45597</v>
      </c>
      <c r="K7191" t="s">
        <v>6295</v>
      </c>
      <c r="L7191" s="5">
        <v>490000</v>
      </c>
      <c r="M7191" s="28">
        <f t="shared" si="112"/>
        <v>490000</v>
      </c>
      <c r="N7191">
        <f>2025-Table1[[#This Row],[Year]]</f>
        <v>6</v>
      </c>
    </row>
    <row r="7192" spans="1:14" x14ac:dyDescent="0.3">
      <c r="A7192" t="s">
        <v>11</v>
      </c>
      <c r="B7192" t="s">
        <v>12</v>
      </c>
      <c r="C7192">
        <v>2016</v>
      </c>
      <c r="D7192" s="3">
        <v>8</v>
      </c>
      <c r="E7192" s="3">
        <v>74000</v>
      </c>
      <c r="F7192" t="s">
        <v>13</v>
      </c>
      <c r="G7192" s="15">
        <f>IF(Table1[[#This Row],[Transmission]]="Manual", 0, 1)</f>
        <v>0</v>
      </c>
      <c r="H7192" t="s">
        <v>9475</v>
      </c>
      <c r="I7192" t="s">
        <v>2903</v>
      </c>
      <c r="J7192" s="4">
        <v>45597</v>
      </c>
      <c r="K7192" t="s">
        <v>6397</v>
      </c>
      <c r="L7192" s="5">
        <v>499900</v>
      </c>
      <c r="M7192" s="28">
        <f t="shared" si="112"/>
        <v>499900</v>
      </c>
      <c r="N7192">
        <f>2025-Table1[[#This Row],[Year]]</f>
        <v>9</v>
      </c>
    </row>
    <row r="7193" spans="1:14" x14ac:dyDescent="0.3">
      <c r="A7193" t="s">
        <v>11</v>
      </c>
      <c r="B7193" t="s">
        <v>736</v>
      </c>
      <c r="C7193">
        <v>2007</v>
      </c>
      <c r="D7193" s="3">
        <v>17</v>
      </c>
      <c r="E7193" s="3">
        <v>97422</v>
      </c>
      <c r="F7193" t="s">
        <v>25</v>
      </c>
      <c r="G7193" s="15">
        <f>IF(Table1[[#This Row],[Transmission]]="Manual", 0, 1)</f>
        <v>1</v>
      </c>
      <c r="H7193" t="s">
        <v>9475</v>
      </c>
      <c r="I7193" t="s">
        <v>2903</v>
      </c>
      <c r="J7193" s="4">
        <v>45597</v>
      </c>
      <c r="K7193" t="s">
        <v>6398</v>
      </c>
      <c r="L7193" s="5">
        <v>191000</v>
      </c>
      <c r="M7193" s="28">
        <f t="shared" si="112"/>
        <v>191000</v>
      </c>
      <c r="N7193">
        <f>2025-Table1[[#This Row],[Year]]</f>
        <v>18</v>
      </c>
    </row>
    <row r="7194" spans="1:14" x14ac:dyDescent="0.3">
      <c r="A7194" t="s">
        <v>21</v>
      </c>
      <c r="B7194" t="s">
        <v>39</v>
      </c>
      <c r="C7194">
        <v>2017</v>
      </c>
      <c r="D7194" s="3">
        <v>7</v>
      </c>
      <c r="E7194" s="3">
        <v>59000</v>
      </c>
      <c r="F7194" t="s">
        <v>25</v>
      </c>
      <c r="G7194" s="15">
        <f>IF(Table1[[#This Row],[Transmission]]="Manual", 0, 1)</f>
        <v>1</v>
      </c>
      <c r="H7194" t="s">
        <v>9475</v>
      </c>
      <c r="I7194" t="s">
        <v>2903</v>
      </c>
      <c r="J7194" s="4">
        <v>45597</v>
      </c>
      <c r="K7194" t="s">
        <v>3932</v>
      </c>
      <c r="L7194" s="5">
        <v>475000</v>
      </c>
      <c r="M7194" s="28">
        <f t="shared" si="112"/>
        <v>475000</v>
      </c>
      <c r="N7194">
        <f>2025-Table1[[#This Row],[Year]]</f>
        <v>8</v>
      </c>
    </row>
    <row r="7195" spans="1:14" x14ac:dyDescent="0.3">
      <c r="A7195" t="s">
        <v>101</v>
      </c>
      <c r="B7195" t="s">
        <v>152</v>
      </c>
      <c r="C7195">
        <v>2024</v>
      </c>
      <c r="D7195" s="3">
        <v>0</v>
      </c>
      <c r="E7195" s="3">
        <v>4500</v>
      </c>
      <c r="F7195" t="s">
        <v>25</v>
      </c>
      <c r="G7195" s="15">
        <f>IF(Table1[[#This Row],[Transmission]]="Manual", 0, 1)</f>
        <v>1</v>
      </c>
      <c r="H7195" t="s">
        <v>9472</v>
      </c>
      <c r="I7195" t="s">
        <v>14</v>
      </c>
      <c r="J7195" s="4">
        <v>45597</v>
      </c>
      <c r="K7195" t="s">
        <v>6399</v>
      </c>
      <c r="L7195" s="5">
        <v>1575000</v>
      </c>
      <c r="M7195" s="28">
        <f t="shared" si="112"/>
        <v>1575000</v>
      </c>
      <c r="N7195">
        <f>2025-Table1[[#This Row],[Year]]</f>
        <v>1</v>
      </c>
    </row>
    <row r="7196" spans="1:14" x14ac:dyDescent="0.3">
      <c r="A7196" t="s">
        <v>11</v>
      </c>
      <c r="B7196" t="s">
        <v>797</v>
      </c>
      <c r="C7196">
        <v>2011</v>
      </c>
      <c r="D7196" s="3">
        <v>13</v>
      </c>
      <c r="E7196" s="3">
        <v>72000</v>
      </c>
      <c r="F7196" t="s">
        <v>25</v>
      </c>
      <c r="G7196" s="15">
        <f>IF(Table1[[#This Row],[Transmission]]="Manual", 0, 1)</f>
        <v>1</v>
      </c>
      <c r="H7196" t="s">
        <v>9475</v>
      </c>
      <c r="I7196" t="s">
        <v>2903</v>
      </c>
      <c r="J7196" s="4">
        <v>45597</v>
      </c>
      <c r="K7196" t="s">
        <v>3243</v>
      </c>
      <c r="L7196" s="5">
        <v>388888</v>
      </c>
      <c r="M7196" s="28">
        <f t="shared" si="112"/>
        <v>388888</v>
      </c>
      <c r="N7196">
        <f>2025-Table1[[#This Row],[Year]]</f>
        <v>14</v>
      </c>
    </row>
    <row r="7197" spans="1:14" x14ac:dyDescent="0.3">
      <c r="A7197" t="s">
        <v>11</v>
      </c>
      <c r="B7197" t="s">
        <v>285</v>
      </c>
      <c r="C7197">
        <v>2018</v>
      </c>
      <c r="D7197" s="3">
        <v>6</v>
      </c>
      <c r="E7197" s="3">
        <v>50000</v>
      </c>
      <c r="F7197" t="s">
        <v>25</v>
      </c>
      <c r="G7197" s="15">
        <f>IF(Table1[[#This Row],[Transmission]]="Manual", 0, 1)</f>
        <v>1</v>
      </c>
      <c r="H7197" t="s">
        <v>9472</v>
      </c>
      <c r="I7197" t="s">
        <v>2903</v>
      </c>
      <c r="J7197" s="4">
        <v>45597</v>
      </c>
      <c r="K7197" t="s">
        <v>6400</v>
      </c>
      <c r="L7197" s="5">
        <v>250000</v>
      </c>
      <c r="M7197" s="28">
        <f t="shared" si="112"/>
        <v>250000</v>
      </c>
      <c r="N7197">
        <f>2025-Table1[[#This Row],[Year]]</f>
        <v>7</v>
      </c>
    </row>
    <row r="7198" spans="1:14" x14ac:dyDescent="0.3">
      <c r="A7198" t="s">
        <v>101</v>
      </c>
      <c r="B7198" t="s">
        <v>598</v>
      </c>
      <c r="C7198">
        <v>2010</v>
      </c>
      <c r="D7198" s="3">
        <v>14</v>
      </c>
      <c r="E7198" s="3">
        <v>61000</v>
      </c>
      <c r="F7198" t="s">
        <v>13</v>
      </c>
      <c r="G7198" s="15">
        <f>IF(Table1[[#This Row],[Transmission]]="Manual", 0, 1)</f>
        <v>0</v>
      </c>
      <c r="H7198" t="s">
        <v>9475</v>
      </c>
      <c r="I7198" t="s">
        <v>14</v>
      </c>
      <c r="J7198" s="4">
        <v>45566</v>
      </c>
      <c r="K7198" t="s">
        <v>6401</v>
      </c>
      <c r="L7198" s="5">
        <v>199999</v>
      </c>
      <c r="M7198" s="28">
        <f t="shared" si="112"/>
        <v>199999</v>
      </c>
      <c r="N7198">
        <f>2025-Table1[[#This Row],[Year]]</f>
        <v>15</v>
      </c>
    </row>
    <row r="7199" spans="1:14" x14ac:dyDescent="0.3">
      <c r="A7199" t="s">
        <v>21</v>
      </c>
      <c r="B7199" t="s">
        <v>22</v>
      </c>
      <c r="C7199">
        <v>2022</v>
      </c>
      <c r="D7199" s="3">
        <v>2</v>
      </c>
      <c r="E7199" s="3">
        <v>40000</v>
      </c>
      <c r="F7199" t="s">
        <v>25</v>
      </c>
      <c r="G7199" s="15">
        <f>IF(Table1[[#This Row],[Transmission]]="Manual", 0, 1)</f>
        <v>1</v>
      </c>
      <c r="H7199" t="s">
        <v>9472</v>
      </c>
      <c r="I7199" t="s">
        <v>2903</v>
      </c>
      <c r="J7199" s="4">
        <v>45597</v>
      </c>
      <c r="K7199" t="s">
        <v>6402</v>
      </c>
      <c r="L7199" s="5">
        <v>695000</v>
      </c>
      <c r="M7199" s="28">
        <f t="shared" si="112"/>
        <v>695000</v>
      </c>
      <c r="N7199">
        <f>2025-Table1[[#This Row],[Year]]</f>
        <v>3</v>
      </c>
    </row>
    <row r="7200" spans="1:14" x14ac:dyDescent="0.3">
      <c r="A7200" t="s">
        <v>97</v>
      </c>
      <c r="B7200" t="s">
        <v>236</v>
      </c>
      <c r="C7200">
        <v>2014</v>
      </c>
      <c r="D7200" s="3">
        <v>10</v>
      </c>
      <c r="E7200" s="3">
        <v>59000</v>
      </c>
      <c r="F7200" t="s">
        <v>25</v>
      </c>
      <c r="G7200" s="15">
        <f>IF(Table1[[#This Row],[Transmission]]="Manual", 0, 1)</f>
        <v>1</v>
      </c>
      <c r="H7200" t="s">
        <v>9475</v>
      </c>
      <c r="I7200" t="s">
        <v>14</v>
      </c>
      <c r="J7200" s="4">
        <v>45597</v>
      </c>
      <c r="K7200" t="s">
        <v>6403</v>
      </c>
      <c r="L7200" s="5">
        <v>700000</v>
      </c>
      <c r="M7200" s="28">
        <f t="shared" si="112"/>
        <v>700000</v>
      </c>
      <c r="N7200">
        <f>2025-Table1[[#This Row],[Year]]</f>
        <v>11</v>
      </c>
    </row>
    <row r="7201" spans="1:14" x14ac:dyDescent="0.3">
      <c r="A7201" t="s">
        <v>44</v>
      </c>
      <c r="B7201" t="s">
        <v>976</v>
      </c>
      <c r="C7201">
        <v>2011</v>
      </c>
      <c r="D7201" s="3">
        <v>13</v>
      </c>
      <c r="E7201" s="3">
        <v>102500</v>
      </c>
      <c r="F7201" t="s">
        <v>13</v>
      </c>
      <c r="G7201" s="15">
        <f>IF(Table1[[#This Row],[Transmission]]="Manual", 0, 1)</f>
        <v>0</v>
      </c>
      <c r="H7201" t="s">
        <v>9475</v>
      </c>
      <c r="I7201" t="s">
        <v>17</v>
      </c>
      <c r="J7201" s="4">
        <v>45597</v>
      </c>
      <c r="K7201" t="s">
        <v>6404</v>
      </c>
      <c r="L7201" s="5">
        <v>320000</v>
      </c>
      <c r="M7201" s="28">
        <f t="shared" si="112"/>
        <v>320000</v>
      </c>
      <c r="N7201">
        <f>2025-Table1[[#This Row],[Year]]</f>
        <v>14</v>
      </c>
    </row>
    <row r="7202" spans="1:14" x14ac:dyDescent="0.3">
      <c r="A7202" t="s">
        <v>21</v>
      </c>
      <c r="B7202" t="s">
        <v>22</v>
      </c>
      <c r="C7202">
        <v>2008</v>
      </c>
      <c r="D7202" s="3">
        <v>16</v>
      </c>
      <c r="E7202" s="3">
        <v>120000</v>
      </c>
      <c r="F7202" t="s">
        <v>13</v>
      </c>
      <c r="G7202" s="15">
        <f>IF(Table1[[#This Row],[Transmission]]="Manual", 0, 1)</f>
        <v>0</v>
      </c>
      <c r="H7202" t="s">
        <v>9475</v>
      </c>
      <c r="I7202" t="s">
        <v>17</v>
      </c>
      <c r="J7202" s="4">
        <v>45597</v>
      </c>
      <c r="K7202" t="s">
        <v>6405</v>
      </c>
      <c r="L7202" s="5">
        <v>200000</v>
      </c>
      <c r="M7202" s="28">
        <f t="shared" si="112"/>
        <v>200000</v>
      </c>
      <c r="N7202">
        <f>2025-Table1[[#This Row],[Year]]</f>
        <v>17</v>
      </c>
    </row>
    <row r="7203" spans="1:14" x14ac:dyDescent="0.3">
      <c r="A7203" t="s">
        <v>44</v>
      </c>
      <c r="B7203" t="s">
        <v>413</v>
      </c>
      <c r="C7203">
        <v>2010</v>
      </c>
      <c r="D7203" s="3">
        <v>14</v>
      </c>
      <c r="E7203" s="3">
        <v>140000</v>
      </c>
      <c r="F7203" t="s">
        <v>13</v>
      </c>
      <c r="G7203" s="15">
        <f>IF(Table1[[#This Row],[Transmission]]="Manual", 0, 1)</f>
        <v>0</v>
      </c>
      <c r="H7203" t="s">
        <v>9475</v>
      </c>
      <c r="I7203" t="s">
        <v>14</v>
      </c>
      <c r="J7203" s="4">
        <v>45597</v>
      </c>
      <c r="K7203" t="s">
        <v>5890</v>
      </c>
      <c r="L7203" s="5">
        <v>98000</v>
      </c>
      <c r="M7203" s="28">
        <f t="shared" si="112"/>
        <v>98000</v>
      </c>
      <c r="N7203">
        <f>2025-Table1[[#This Row],[Year]]</f>
        <v>15</v>
      </c>
    </row>
    <row r="7204" spans="1:14" x14ac:dyDescent="0.3">
      <c r="A7204" t="s">
        <v>21</v>
      </c>
      <c r="B7204" t="s">
        <v>1971</v>
      </c>
      <c r="C7204">
        <v>2020</v>
      </c>
      <c r="D7204" s="3">
        <v>4</v>
      </c>
      <c r="E7204" s="3">
        <v>35000</v>
      </c>
      <c r="F7204" t="s">
        <v>13</v>
      </c>
      <c r="G7204" s="15">
        <f>IF(Table1[[#This Row],[Transmission]]="Manual", 0, 1)</f>
        <v>0</v>
      </c>
      <c r="H7204" t="s">
        <v>9472</v>
      </c>
      <c r="I7204" t="s">
        <v>2903</v>
      </c>
      <c r="J7204" s="4">
        <v>45597</v>
      </c>
      <c r="K7204" t="s">
        <v>6406</v>
      </c>
      <c r="L7204" s="5">
        <v>450000</v>
      </c>
      <c r="M7204" s="28">
        <f t="shared" si="112"/>
        <v>450000</v>
      </c>
      <c r="N7204">
        <f>2025-Table1[[#This Row],[Year]]</f>
        <v>5</v>
      </c>
    </row>
    <row r="7205" spans="1:14" x14ac:dyDescent="0.3">
      <c r="A7205" t="s">
        <v>21</v>
      </c>
      <c r="B7205" t="s">
        <v>99</v>
      </c>
      <c r="C7205">
        <v>2015</v>
      </c>
      <c r="D7205" s="3">
        <v>9</v>
      </c>
      <c r="E7205" s="3">
        <v>162000</v>
      </c>
      <c r="F7205" t="s">
        <v>25</v>
      </c>
      <c r="G7205" s="15">
        <f>IF(Table1[[#This Row],[Transmission]]="Manual", 0, 1)</f>
        <v>1</v>
      </c>
      <c r="H7205" t="s">
        <v>9472</v>
      </c>
      <c r="I7205" t="s">
        <v>2903</v>
      </c>
      <c r="J7205" s="4">
        <v>45597</v>
      </c>
      <c r="K7205" t="s">
        <v>6407</v>
      </c>
      <c r="L7205" s="5">
        <v>599000</v>
      </c>
      <c r="M7205" s="28">
        <f t="shared" si="112"/>
        <v>599000</v>
      </c>
      <c r="N7205">
        <f>2025-Table1[[#This Row],[Year]]</f>
        <v>10</v>
      </c>
    </row>
    <row r="7206" spans="1:14" x14ac:dyDescent="0.3">
      <c r="A7206" t="s">
        <v>44</v>
      </c>
      <c r="B7206" t="s">
        <v>76</v>
      </c>
      <c r="C7206">
        <v>2022</v>
      </c>
      <c r="D7206" s="3">
        <v>2</v>
      </c>
      <c r="E7206" s="3">
        <v>42000</v>
      </c>
      <c r="F7206" t="s">
        <v>13</v>
      </c>
      <c r="G7206" s="15">
        <f>IF(Table1[[#This Row],[Transmission]]="Manual", 0, 1)</f>
        <v>0</v>
      </c>
      <c r="H7206" t="s">
        <v>9472</v>
      </c>
      <c r="I7206" t="s">
        <v>14</v>
      </c>
      <c r="J7206" s="4">
        <v>45597</v>
      </c>
      <c r="K7206" t="s">
        <v>508</v>
      </c>
      <c r="L7206" s="5">
        <v>985000</v>
      </c>
      <c r="M7206" s="28">
        <f t="shared" si="112"/>
        <v>985000</v>
      </c>
      <c r="N7206">
        <f>2025-Table1[[#This Row],[Year]]</f>
        <v>3</v>
      </c>
    </row>
    <row r="7207" spans="1:14" x14ac:dyDescent="0.3">
      <c r="A7207" t="s">
        <v>44</v>
      </c>
      <c r="B7207" t="s">
        <v>124</v>
      </c>
      <c r="C7207">
        <v>2011</v>
      </c>
      <c r="D7207" s="3">
        <v>13</v>
      </c>
      <c r="E7207" s="3">
        <v>67000</v>
      </c>
      <c r="F7207" t="s">
        <v>25</v>
      </c>
      <c r="G7207" s="15">
        <f>IF(Table1[[#This Row],[Transmission]]="Manual", 0, 1)</f>
        <v>1</v>
      </c>
      <c r="H7207" t="s">
        <v>9475</v>
      </c>
      <c r="I7207" t="s">
        <v>14</v>
      </c>
      <c r="J7207" s="4">
        <v>45597</v>
      </c>
      <c r="K7207" t="s">
        <v>6408</v>
      </c>
      <c r="L7207" s="5">
        <v>225000</v>
      </c>
      <c r="M7207" s="28">
        <f t="shared" si="112"/>
        <v>225000</v>
      </c>
      <c r="N7207">
        <f>2025-Table1[[#This Row],[Year]]</f>
        <v>14</v>
      </c>
    </row>
    <row r="7208" spans="1:14" x14ac:dyDescent="0.3">
      <c r="A7208" t="s">
        <v>415</v>
      </c>
      <c r="B7208" t="s">
        <v>6409</v>
      </c>
      <c r="C7208">
        <v>2019</v>
      </c>
      <c r="D7208" s="3">
        <v>5</v>
      </c>
      <c r="E7208" s="3">
        <v>135000</v>
      </c>
      <c r="F7208" t="s">
        <v>13</v>
      </c>
      <c r="G7208" s="15">
        <f>IF(Table1[[#This Row],[Transmission]]="Manual", 0, 1)</f>
        <v>0</v>
      </c>
      <c r="H7208" t="s">
        <v>9475</v>
      </c>
      <c r="I7208" t="s">
        <v>17</v>
      </c>
      <c r="J7208" s="4">
        <v>45597</v>
      </c>
      <c r="K7208" t="s">
        <v>6410</v>
      </c>
      <c r="L7208" s="5">
        <v>450000</v>
      </c>
      <c r="M7208" s="28">
        <f t="shared" si="112"/>
        <v>450000</v>
      </c>
      <c r="N7208">
        <f>2025-Table1[[#This Row],[Year]]</f>
        <v>6</v>
      </c>
    </row>
    <row r="7209" spans="1:14" x14ac:dyDescent="0.3">
      <c r="A7209" t="s">
        <v>21</v>
      </c>
      <c r="B7209" t="s">
        <v>68</v>
      </c>
      <c r="C7209">
        <v>2015</v>
      </c>
      <c r="D7209" s="3">
        <v>9</v>
      </c>
      <c r="E7209" s="3">
        <v>51133</v>
      </c>
      <c r="F7209" t="s">
        <v>13</v>
      </c>
      <c r="G7209" s="15">
        <f>IF(Table1[[#This Row],[Transmission]]="Manual", 0, 1)</f>
        <v>0</v>
      </c>
      <c r="H7209" t="s">
        <v>9472</v>
      </c>
      <c r="I7209" t="s">
        <v>2903</v>
      </c>
      <c r="J7209" s="4">
        <v>45597</v>
      </c>
      <c r="K7209" t="s">
        <v>6411</v>
      </c>
      <c r="L7209" s="5">
        <v>395000</v>
      </c>
      <c r="M7209" s="28">
        <f t="shared" si="112"/>
        <v>395000</v>
      </c>
      <c r="N7209">
        <f>2025-Table1[[#This Row],[Year]]</f>
        <v>10</v>
      </c>
    </row>
    <row r="7210" spans="1:14" x14ac:dyDescent="0.3">
      <c r="A7210" t="s">
        <v>11</v>
      </c>
      <c r="B7210" t="s">
        <v>288</v>
      </c>
      <c r="C7210">
        <v>2015</v>
      </c>
      <c r="D7210" s="3">
        <v>9</v>
      </c>
      <c r="E7210" s="3">
        <v>57000</v>
      </c>
      <c r="F7210" t="s">
        <v>13</v>
      </c>
      <c r="G7210" s="15">
        <f>IF(Table1[[#This Row],[Transmission]]="Manual", 0, 1)</f>
        <v>0</v>
      </c>
      <c r="H7210" t="s">
        <v>9475</v>
      </c>
      <c r="I7210" t="s">
        <v>14</v>
      </c>
      <c r="J7210" s="4">
        <v>45597</v>
      </c>
      <c r="K7210" t="s">
        <v>6412</v>
      </c>
      <c r="L7210" s="5">
        <v>329991</v>
      </c>
      <c r="M7210" s="28">
        <f t="shared" si="112"/>
        <v>329991</v>
      </c>
      <c r="N7210">
        <f>2025-Table1[[#This Row],[Year]]</f>
        <v>10</v>
      </c>
    </row>
    <row r="7211" spans="1:14" x14ac:dyDescent="0.3">
      <c r="A7211" t="s">
        <v>21</v>
      </c>
      <c r="B7211" t="s">
        <v>231</v>
      </c>
      <c r="C7211">
        <v>2023</v>
      </c>
      <c r="D7211" s="3">
        <v>1</v>
      </c>
      <c r="E7211" s="3">
        <v>12007</v>
      </c>
      <c r="F7211" t="s">
        <v>13</v>
      </c>
      <c r="G7211" s="15">
        <f>IF(Table1[[#This Row],[Transmission]]="Manual", 0, 1)</f>
        <v>0</v>
      </c>
      <c r="H7211" t="s">
        <v>9472</v>
      </c>
      <c r="I7211" t="s">
        <v>2903</v>
      </c>
      <c r="J7211" s="4">
        <v>45597</v>
      </c>
      <c r="K7211" t="s">
        <v>6413</v>
      </c>
      <c r="L7211" s="5">
        <v>455000</v>
      </c>
      <c r="M7211" s="28">
        <f t="shared" si="112"/>
        <v>455000</v>
      </c>
      <c r="N7211">
        <f>2025-Table1[[#This Row],[Year]]</f>
        <v>2</v>
      </c>
    </row>
    <row r="7212" spans="1:14" x14ac:dyDescent="0.3">
      <c r="A7212" t="s">
        <v>44</v>
      </c>
      <c r="B7212" t="s">
        <v>133</v>
      </c>
      <c r="C7212">
        <v>2016</v>
      </c>
      <c r="D7212" s="3">
        <v>8</v>
      </c>
      <c r="E7212" s="3">
        <v>62000</v>
      </c>
      <c r="F7212" t="s">
        <v>25</v>
      </c>
      <c r="G7212" s="15">
        <f>IF(Table1[[#This Row],[Transmission]]="Manual", 0, 1)</f>
        <v>1</v>
      </c>
      <c r="H7212" t="s">
        <v>9472</v>
      </c>
      <c r="I7212" t="s">
        <v>14</v>
      </c>
      <c r="J7212" s="4">
        <v>45597</v>
      </c>
      <c r="K7212" t="s">
        <v>6414</v>
      </c>
      <c r="L7212" s="5">
        <v>490000</v>
      </c>
      <c r="M7212" s="28">
        <f t="shared" si="112"/>
        <v>490000</v>
      </c>
      <c r="N7212">
        <f>2025-Table1[[#This Row],[Year]]</f>
        <v>9</v>
      </c>
    </row>
    <row r="7213" spans="1:14" x14ac:dyDescent="0.3">
      <c r="A7213" t="s">
        <v>44</v>
      </c>
      <c r="B7213" t="s">
        <v>79</v>
      </c>
      <c r="C7213">
        <v>2017</v>
      </c>
      <c r="D7213" s="3">
        <v>7</v>
      </c>
      <c r="E7213" s="3">
        <v>54479</v>
      </c>
      <c r="F7213" t="s">
        <v>13</v>
      </c>
      <c r="G7213" s="15">
        <f>IF(Table1[[#This Row],[Transmission]]="Manual", 0, 1)</f>
        <v>0</v>
      </c>
      <c r="H7213" t="s">
        <v>9475</v>
      </c>
      <c r="I7213" t="s">
        <v>14</v>
      </c>
      <c r="J7213" s="4">
        <v>45597</v>
      </c>
      <c r="K7213" t="s">
        <v>108</v>
      </c>
      <c r="L7213" s="5">
        <v>865000</v>
      </c>
      <c r="M7213" s="28">
        <f t="shared" si="112"/>
        <v>865000</v>
      </c>
      <c r="N7213">
        <f>2025-Table1[[#This Row],[Year]]</f>
        <v>8</v>
      </c>
    </row>
    <row r="7214" spans="1:14" x14ac:dyDescent="0.3">
      <c r="A7214" t="s">
        <v>27</v>
      </c>
      <c r="B7214" t="s">
        <v>30</v>
      </c>
      <c r="C7214">
        <v>2011</v>
      </c>
      <c r="D7214" s="3">
        <v>13</v>
      </c>
      <c r="E7214" s="3">
        <v>90000</v>
      </c>
      <c r="F7214" t="s">
        <v>25</v>
      </c>
      <c r="G7214" s="15">
        <f>IF(Table1[[#This Row],[Transmission]]="Manual", 0, 1)</f>
        <v>1</v>
      </c>
      <c r="H7214" t="s">
        <v>9472</v>
      </c>
      <c r="I7214" t="s">
        <v>17</v>
      </c>
      <c r="J7214" s="4">
        <v>45597</v>
      </c>
      <c r="K7214" t="s">
        <v>6415</v>
      </c>
      <c r="L7214" s="5">
        <v>1099999</v>
      </c>
      <c r="M7214" s="28">
        <f t="shared" si="112"/>
        <v>1099999</v>
      </c>
      <c r="N7214">
        <f>2025-Table1[[#This Row],[Year]]</f>
        <v>14</v>
      </c>
    </row>
    <row r="7215" spans="1:14" x14ac:dyDescent="0.3">
      <c r="A7215" t="s">
        <v>21</v>
      </c>
      <c r="B7215" t="s">
        <v>1275</v>
      </c>
      <c r="C7215">
        <v>2006</v>
      </c>
      <c r="D7215" s="3">
        <v>18</v>
      </c>
      <c r="E7215" s="3">
        <v>32000</v>
      </c>
      <c r="F7215" t="s">
        <v>13</v>
      </c>
      <c r="G7215" s="15">
        <f>IF(Table1[[#This Row],[Transmission]]="Manual", 0, 1)</f>
        <v>0</v>
      </c>
      <c r="H7215" t="s">
        <v>9472</v>
      </c>
      <c r="I7215" t="s">
        <v>14</v>
      </c>
      <c r="J7215" s="4">
        <v>45597</v>
      </c>
      <c r="K7215" t="s">
        <v>6416</v>
      </c>
      <c r="L7215" s="5">
        <v>120000</v>
      </c>
      <c r="M7215" s="28">
        <f t="shared" si="112"/>
        <v>120000</v>
      </c>
      <c r="N7215">
        <f>2025-Table1[[#This Row],[Year]]</f>
        <v>19</v>
      </c>
    </row>
    <row r="7216" spans="1:14" x14ac:dyDescent="0.3">
      <c r="A7216" t="s">
        <v>21</v>
      </c>
      <c r="B7216" t="s">
        <v>111</v>
      </c>
      <c r="C7216">
        <v>2011</v>
      </c>
      <c r="D7216" s="3">
        <v>13</v>
      </c>
      <c r="E7216" s="3">
        <v>70000</v>
      </c>
      <c r="F7216" t="s">
        <v>13</v>
      </c>
      <c r="G7216" s="15">
        <f>IF(Table1[[#This Row],[Transmission]]="Manual", 0, 1)</f>
        <v>0</v>
      </c>
      <c r="H7216" t="s">
        <v>9475</v>
      </c>
      <c r="I7216" t="s">
        <v>14</v>
      </c>
      <c r="J7216" s="4">
        <v>45597</v>
      </c>
      <c r="K7216" t="s">
        <v>1877</v>
      </c>
      <c r="L7216" s="5">
        <v>250000</v>
      </c>
      <c r="M7216" s="28">
        <f t="shared" si="112"/>
        <v>250000</v>
      </c>
      <c r="N7216">
        <f>2025-Table1[[#This Row],[Year]]</f>
        <v>14</v>
      </c>
    </row>
    <row r="7217" spans="1:14" x14ac:dyDescent="0.3">
      <c r="A7217" t="s">
        <v>44</v>
      </c>
      <c r="B7217" t="s">
        <v>83</v>
      </c>
      <c r="C7217">
        <v>2024</v>
      </c>
      <c r="D7217" s="3">
        <v>0</v>
      </c>
      <c r="E7217" s="3">
        <v>11000</v>
      </c>
      <c r="F7217" t="s">
        <v>13</v>
      </c>
      <c r="G7217" s="15">
        <f>IF(Table1[[#This Row],[Transmission]]="Manual", 0, 1)</f>
        <v>0</v>
      </c>
      <c r="H7217" t="s">
        <v>9472</v>
      </c>
      <c r="I7217" t="s">
        <v>14</v>
      </c>
      <c r="J7217" s="4">
        <v>45597</v>
      </c>
      <c r="K7217" t="s">
        <v>6417</v>
      </c>
      <c r="L7217" s="5">
        <v>950000</v>
      </c>
      <c r="M7217" s="28">
        <f t="shared" si="112"/>
        <v>950000</v>
      </c>
      <c r="N7217">
        <f>2025-Table1[[#This Row],[Year]]</f>
        <v>1</v>
      </c>
    </row>
    <row r="7218" spans="1:14" x14ac:dyDescent="0.3">
      <c r="A7218" t="s">
        <v>44</v>
      </c>
      <c r="B7218" t="s">
        <v>405</v>
      </c>
      <c r="C7218">
        <v>2017</v>
      </c>
      <c r="D7218" s="3">
        <v>7</v>
      </c>
      <c r="E7218" s="3">
        <v>82000</v>
      </c>
      <c r="F7218" t="s">
        <v>13</v>
      </c>
      <c r="G7218" s="15">
        <f>IF(Table1[[#This Row],[Transmission]]="Manual", 0, 1)</f>
        <v>0</v>
      </c>
      <c r="H7218" t="s">
        <v>9475</v>
      </c>
      <c r="I7218" t="s">
        <v>14</v>
      </c>
      <c r="J7218" s="4">
        <v>45597</v>
      </c>
      <c r="K7218" t="s">
        <v>406</v>
      </c>
      <c r="L7218" s="5">
        <v>475000</v>
      </c>
      <c r="M7218" s="28">
        <f t="shared" si="112"/>
        <v>475000</v>
      </c>
      <c r="N7218">
        <f>2025-Table1[[#This Row],[Year]]</f>
        <v>8</v>
      </c>
    </row>
    <row r="7219" spans="1:14" x14ac:dyDescent="0.3">
      <c r="A7219" t="s">
        <v>44</v>
      </c>
      <c r="B7219" t="s">
        <v>79</v>
      </c>
      <c r="C7219">
        <v>2020</v>
      </c>
      <c r="D7219" s="3">
        <v>4</v>
      </c>
      <c r="E7219" s="3">
        <v>26000</v>
      </c>
      <c r="F7219" t="s">
        <v>13</v>
      </c>
      <c r="G7219" s="15">
        <f>IF(Table1[[#This Row],[Transmission]]="Manual", 0, 1)</f>
        <v>0</v>
      </c>
      <c r="H7219" t="s">
        <v>9475</v>
      </c>
      <c r="I7219" t="s">
        <v>14</v>
      </c>
      <c r="J7219" s="4">
        <v>45597</v>
      </c>
      <c r="K7219" t="s">
        <v>6418</v>
      </c>
      <c r="L7219" s="5">
        <v>1040000</v>
      </c>
      <c r="M7219" s="28">
        <f t="shared" si="112"/>
        <v>1040000</v>
      </c>
      <c r="N7219">
        <f>2025-Table1[[#This Row],[Year]]</f>
        <v>5</v>
      </c>
    </row>
    <row r="7220" spans="1:14" x14ac:dyDescent="0.3">
      <c r="A7220" t="s">
        <v>11</v>
      </c>
      <c r="B7220" t="s">
        <v>288</v>
      </c>
      <c r="C7220">
        <v>2015</v>
      </c>
      <c r="D7220" s="3">
        <v>9</v>
      </c>
      <c r="E7220" s="3">
        <v>79000</v>
      </c>
      <c r="F7220" t="s">
        <v>25</v>
      </c>
      <c r="G7220" s="15">
        <f>IF(Table1[[#This Row],[Transmission]]="Manual", 0, 1)</f>
        <v>1</v>
      </c>
      <c r="H7220" t="s">
        <v>9475</v>
      </c>
      <c r="I7220" t="s">
        <v>14</v>
      </c>
      <c r="J7220" s="4">
        <v>45597</v>
      </c>
      <c r="K7220" t="s">
        <v>6419</v>
      </c>
      <c r="L7220" s="5">
        <v>525000</v>
      </c>
      <c r="M7220" s="28">
        <f t="shared" si="112"/>
        <v>525000</v>
      </c>
      <c r="N7220">
        <f>2025-Table1[[#This Row],[Year]]</f>
        <v>10</v>
      </c>
    </row>
    <row r="7221" spans="1:14" x14ac:dyDescent="0.3">
      <c r="A7221" t="s">
        <v>97</v>
      </c>
      <c r="B7221" t="s">
        <v>236</v>
      </c>
      <c r="C7221">
        <v>2019</v>
      </c>
      <c r="D7221" s="3">
        <v>5</v>
      </c>
      <c r="E7221" s="3">
        <v>120000</v>
      </c>
      <c r="F7221" t="s">
        <v>13</v>
      </c>
      <c r="G7221" s="15">
        <f>IF(Table1[[#This Row],[Transmission]]="Manual", 0, 1)</f>
        <v>0</v>
      </c>
      <c r="H7221" t="s">
        <v>9472</v>
      </c>
      <c r="I7221" t="s">
        <v>17</v>
      </c>
      <c r="J7221" s="4">
        <v>45597</v>
      </c>
      <c r="K7221" t="s">
        <v>6420</v>
      </c>
      <c r="L7221" s="5">
        <v>840000</v>
      </c>
      <c r="M7221" s="28">
        <f t="shared" si="112"/>
        <v>840000</v>
      </c>
      <c r="N7221">
        <f>2025-Table1[[#This Row],[Year]]</f>
        <v>6</v>
      </c>
    </row>
    <row r="7222" spans="1:14" x14ac:dyDescent="0.3">
      <c r="A7222" t="s">
        <v>58</v>
      </c>
      <c r="B7222" t="s">
        <v>91</v>
      </c>
      <c r="C7222">
        <v>2016</v>
      </c>
      <c r="D7222" s="3">
        <v>8</v>
      </c>
      <c r="E7222" s="3">
        <v>41000</v>
      </c>
      <c r="F7222" t="s">
        <v>25</v>
      </c>
      <c r="G7222" s="15">
        <f>IF(Table1[[#This Row],[Transmission]]="Manual", 0, 1)</f>
        <v>1</v>
      </c>
      <c r="H7222" t="s">
        <v>9475</v>
      </c>
      <c r="I7222" t="s">
        <v>17</v>
      </c>
      <c r="J7222" s="4">
        <v>45597</v>
      </c>
      <c r="K7222" t="s">
        <v>1436</v>
      </c>
      <c r="L7222" s="5">
        <v>1145000</v>
      </c>
      <c r="M7222" s="28">
        <f t="shared" si="112"/>
        <v>1145000</v>
      </c>
      <c r="N7222">
        <f>2025-Table1[[#This Row],[Year]]</f>
        <v>9</v>
      </c>
    </row>
    <row r="7223" spans="1:14" x14ac:dyDescent="0.3">
      <c r="A7223" t="s">
        <v>21</v>
      </c>
      <c r="B7223" t="s">
        <v>111</v>
      </c>
      <c r="C7223">
        <v>2015</v>
      </c>
      <c r="D7223" s="3">
        <v>9</v>
      </c>
      <c r="E7223" s="3">
        <v>80000</v>
      </c>
      <c r="F7223" t="s">
        <v>13</v>
      </c>
      <c r="G7223" s="15">
        <f>IF(Table1[[#This Row],[Transmission]]="Manual", 0, 1)</f>
        <v>0</v>
      </c>
      <c r="H7223" t="s">
        <v>9472</v>
      </c>
      <c r="I7223" t="s">
        <v>2903</v>
      </c>
      <c r="J7223" s="4">
        <v>45597</v>
      </c>
      <c r="K7223" t="s">
        <v>6421</v>
      </c>
      <c r="L7223" s="5">
        <v>325000</v>
      </c>
      <c r="M7223" s="28">
        <f t="shared" si="112"/>
        <v>325000</v>
      </c>
      <c r="N7223">
        <f>2025-Table1[[#This Row],[Year]]</f>
        <v>10</v>
      </c>
    </row>
    <row r="7224" spans="1:14" x14ac:dyDescent="0.3">
      <c r="A7224" t="s">
        <v>21</v>
      </c>
      <c r="B7224" t="s">
        <v>22</v>
      </c>
      <c r="C7224">
        <v>2016</v>
      </c>
      <c r="D7224" s="3">
        <v>8</v>
      </c>
      <c r="E7224" s="3">
        <v>71000</v>
      </c>
      <c r="F7224" t="s">
        <v>13</v>
      </c>
      <c r="G7224" s="15">
        <f>IF(Table1[[#This Row],[Transmission]]="Manual", 0, 1)</f>
        <v>0</v>
      </c>
      <c r="H7224" t="s">
        <v>9475</v>
      </c>
      <c r="I7224" t="s">
        <v>2903</v>
      </c>
      <c r="J7224" s="4">
        <v>45597</v>
      </c>
      <c r="K7224" t="s">
        <v>6422</v>
      </c>
      <c r="L7224" s="5">
        <v>488888</v>
      </c>
      <c r="M7224" s="28">
        <f t="shared" si="112"/>
        <v>488888</v>
      </c>
      <c r="N7224">
        <f>2025-Table1[[#This Row],[Year]]</f>
        <v>9</v>
      </c>
    </row>
    <row r="7225" spans="1:14" x14ac:dyDescent="0.3">
      <c r="A7225" t="s">
        <v>61</v>
      </c>
      <c r="B7225" t="s">
        <v>62</v>
      </c>
      <c r="C7225">
        <v>2018</v>
      </c>
      <c r="D7225" s="3">
        <v>6</v>
      </c>
      <c r="E7225" s="3">
        <v>56765</v>
      </c>
      <c r="F7225" t="s">
        <v>25</v>
      </c>
      <c r="G7225" s="15">
        <f>IF(Table1[[#This Row],[Transmission]]="Manual", 0, 1)</f>
        <v>1</v>
      </c>
      <c r="H7225" t="s">
        <v>9472</v>
      </c>
      <c r="I7225" t="s">
        <v>14</v>
      </c>
      <c r="J7225" s="4">
        <v>45597</v>
      </c>
      <c r="K7225" t="s">
        <v>6423</v>
      </c>
      <c r="L7225" s="5">
        <v>388000</v>
      </c>
      <c r="M7225" s="28">
        <f t="shared" si="112"/>
        <v>388000</v>
      </c>
      <c r="N7225">
        <f>2025-Table1[[#This Row],[Year]]</f>
        <v>7</v>
      </c>
    </row>
    <row r="7226" spans="1:14" x14ac:dyDescent="0.3">
      <c r="A7226" t="s">
        <v>44</v>
      </c>
      <c r="B7226" t="s">
        <v>451</v>
      </c>
      <c r="C7226">
        <v>2017</v>
      </c>
      <c r="D7226" s="3">
        <v>7</v>
      </c>
      <c r="E7226" s="3">
        <v>85000</v>
      </c>
      <c r="F7226" t="s">
        <v>25</v>
      </c>
      <c r="G7226" s="15">
        <f>IF(Table1[[#This Row],[Transmission]]="Manual", 0, 1)</f>
        <v>1</v>
      </c>
      <c r="H7226" t="s">
        <v>9475</v>
      </c>
      <c r="I7226" t="s">
        <v>2903</v>
      </c>
      <c r="J7226" s="4">
        <v>45597</v>
      </c>
      <c r="K7226" t="s">
        <v>6424</v>
      </c>
      <c r="L7226" s="5">
        <v>899000</v>
      </c>
      <c r="M7226" s="28">
        <f t="shared" si="112"/>
        <v>899000</v>
      </c>
      <c r="N7226">
        <f>2025-Table1[[#This Row],[Year]]</f>
        <v>8</v>
      </c>
    </row>
    <row r="7227" spans="1:14" x14ac:dyDescent="0.3">
      <c r="A7227" t="s">
        <v>101</v>
      </c>
      <c r="B7227" t="s">
        <v>3493</v>
      </c>
      <c r="C7227">
        <v>2013</v>
      </c>
      <c r="D7227" s="3">
        <v>11</v>
      </c>
      <c r="E7227" s="3">
        <v>110000</v>
      </c>
      <c r="F7227" t="s">
        <v>13</v>
      </c>
      <c r="G7227" s="15">
        <f>IF(Table1[[#This Row],[Transmission]]="Manual", 0, 1)</f>
        <v>0</v>
      </c>
      <c r="H7227" t="s">
        <v>9475</v>
      </c>
      <c r="I7227" t="s">
        <v>17</v>
      </c>
      <c r="J7227" s="4">
        <v>45597</v>
      </c>
      <c r="K7227" t="s">
        <v>6425</v>
      </c>
      <c r="L7227" s="5">
        <v>85000</v>
      </c>
      <c r="M7227" s="28">
        <f t="shared" si="112"/>
        <v>85000</v>
      </c>
      <c r="N7227">
        <f>2025-Table1[[#This Row],[Year]]</f>
        <v>12</v>
      </c>
    </row>
    <row r="7228" spans="1:14" x14ac:dyDescent="0.3">
      <c r="A7228" t="s">
        <v>21</v>
      </c>
      <c r="B7228" t="s">
        <v>131</v>
      </c>
      <c r="C7228">
        <v>2019</v>
      </c>
      <c r="D7228" s="3">
        <v>5</v>
      </c>
      <c r="E7228" s="3">
        <v>39800</v>
      </c>
      <c r="F7228" t="s">
        <v>13</v>
      </c>
      <c r="G7228" s="15">
        <f>IF(Table1[[#This Row],[Transmission]]="Manual", 0, 1)</f>
        <v>0</v>
      </c>
      <c r="H7228" t="s">
        <v>9472</v>
      </c>
      <c r="I7228" t="s">
        <v>14</v>
      </c>
      <c r="J7228" s="4">
        <v>45597</v>
      </c>
      <c r="K7228" t="s">
        <v>6426</v>
      </c>
      <c r="L7228" s="5">
        <v>425000</v>
      </c>
      <c r="M7228" s="28">
        <f t="shared" si="112"/>
        <v>425000</v>
      </c>
      <c r="N7228">
        <f>2025-Table1[[#This Row],[Year]]</f>
        <v>6</v>
      </c>
    </row>
    <row r="7229" spans="1:14" x14ac:dyDescent="0.3">
      <c r="A7229" t="s">
        <v>11</v>
      </c>
      <c r="B7229" t="s">
        <v>12</v>
      </c>
      <c r="C7229">
        <v>2010</v>
      </c>
      <c r="D7229" s="3">
        <v>14</v>
      </c>
      <c r="E7229" s="3">
        <v>103000</v>
      </c>
      <c r="F7229" t="s">
        <v>25</v>
      </c>
      <c r="G7229" s="15">
        <f>IF(Table1[[#This Row],[Transmission]]="Manual", 0, 1)</f>
        <v>1</v>
      </c>
      <c r="H7229" t="s">
        <v>9472</v>
      </c>
      <c r="I7229" t="s">
        <v>2903</v>
      </c>
      <c r="J7229" s="4">
        <v>45597</v>
      </c>
      <c r="K7229" t="s">
        <v>6427</v>
      </c>
      <c r="L7229" s="5">
        <v>170000</v>
      </c>
      <c r="M7229" s="28">
        <f t="shared" si="112"/>
        <v>170000</v>
      </c>
      <c r="N7229">
        <f>2025-Table1[[#This Row],[Year]]</f>
        <v>15</v>
      </c>
    </row>
    <row r="7230" spans="1:14" x14ac:dyDescent="0.3">
      <c r="A7230" t="s">
        <v>458</v>
      </c>
      <c r="B7230" t="s">
        <v>2067</v>
      </c>
      <c r="C7230">
        <v>2012</v>
      </c>
      <c r="D7230" s="3">
        <v>12</v>
      </c>
      <c r="E7230" s="3">
        <v>75000</v>
      </c>
      <c r="F7230" t="s">
        <v>13</v>
      </c>
      <c r="G7230" s="15">
        <f>IF(Table1[[#This Row],[Transmission]]="Manual", 0, 1)</f>
        <v>0</v>
      </c>
      <c r="H7230" t="s">
        <v>9475</v>
      </c>
      <c r="I7230" t="s">
        <v>14</v>
      </c>
      <c r="J7230" s="4">
        <v>45597</v>
      </c>
      <c r="K7230" t="s">
        <v>4958</v>
      </c>
      <c r="L7230" s="5">
        <v>280000</v>
      </c>
      <c r="M7230" s="28">
        <f t="shared" si="112"/>
        <v>280000</v>
      </c>
      <c r="N7230">
        <f>2025-Table1[[#This Row],[Year]]</f>
        <v>13</v>
      </c>
    </row>
    <row r="7231" spans="1:14" x14ac:dyDescent="0.3">
      <c r="A7231" t="s">
        <v>21</v>
      </c>
      <c r="B7231" t="s">
        <v>111</v>
      </c>
      <c r="C7231">
        <v>2018</v>
      </c>
      <c r="D7231" s="3">
        <v>6</v>
      </c>
      <c r="E7231" s="3">
        <v>85000</v>
      </c>
      <c r="F7231" t="s">
        <v>25</v>
      </c>
      <c r="G7231" s="15">
        <f>IF(Table1[[#This Row],[Transmission]]="Manual", 0, 1)</f>
        <v>1</v>
      </c>
      <c r="H7231" t="s">
        <v>9472</v>
      </c>
      <c r="I7231" t="s">
        <v>2903</v>
      </c>
      <c r="J7231" s="4">
        <v>45597</v>
      </c>
      <c r="K7231" t="s">
        <v>6428</v>
      </c>
      <c r="L7231" s="5">
        <v>380000</v>
      </c>
      <c r="M7231" s="28">
        <f t="shared" si="112"/>
        <v>380000</v>
      </c>
      <c r="N7231">
        <f>2025-Table1[[#This Row],[Year]]</f>
        <v>7</v>
      </c>
    </row>
    <row r="7232" spans="1:14" x14ac:dyDescent="0.3">
      <c r="A7232" t="s">
        <v>21</v>
      </c>
      <c r="B7232" t="s">
        <v>68</v>
      </c>
      <c r="C7232">
        <v>2023</v>
      </c>
      <c r="D7232" s="3">
        <v>1</v>
      </c>
      <c r="E7232" s="3">
        <v>1234</v>
      </c>
      <c r="F7232" t="s">
        <v>13</v>
      </c>
      <c r="G7232" s="15">
        <f>IF(Table1[[#This Row],[Transmission]]="Manual", 0, 1)</f>
        <v>0</v>
      </c>
      <c r="H7232" t="s">
        <v>9472</v>
      </c>
      <c r="I7232" t="s">
        <v>2903</v>
      </c>
      <c r="J7232" s="4">
        <v>45597</v>
      </c>
      <c r="K7232" t="s">
        <v>6429</v>
      </c>
      <c r="L7232" s="5">
        <v>130000</v>
      </c>
      <c r="M7232" s="28">
        <f t="shared" si="112"/>
        <v>130000</v>
      </c>
      <c r="N7232">
        <f>2025-Table1[[#This Row],[Year]]</f>
        <v>2</v>
      </c>
    </row>
    <row r="7233" spans="1:14" x14ac:dyDescent="0.3">
      <c r="A7233" t="s">
        <v>33</v>
      </c>
      <c r="B7233" t="s">
        <v>34</v>
      </c>
      <c r="C7233">
        <v>2016</v>
      </c>
      <c r="D7233" s="3">
        <v>8</v>
      </c>
      <c r="E7233" s="3">
        <v>52000</v>
      </c>
      <c r="F7233" t="s">
        <v>13</v>
      </c>
      <c r="G7233" s="15">
        <f>IF(Table1[[#This Row],[Transmission]]="Manual", 0, 1)</f>
        <v>0</v>
      </c>
      <c r="H7233" t="s">
        <v>9475</v>
      </c>
      <c r="I7233" t="s">
        <v>17</v>
      </c>
      <c r="J7233" s="4">
        <v>45566</v>
      </c>
      <c r="K7233" t="s">
        <v>4425</v>
      </c>
      <c r="L7233" s="5">
        <v>470000</v>
      </c>
      <c r="M7233" s="28">
        <f t="shared" si="112"/>
        <v>470000</v>
      </c>
      <c r="N7233">
        <f>2025-Table1[[#This Row],[Year]]</f>
        <v>9</v>
      </c>
    </row>
    <row r="7234" spans="1:14" x14ac:dyDescent="0.3">
      <c r="A7234" t="s">
        <v>21</v>
      </c>
      <c r="B7234" t="s">
        <v>39</v>
      </c>
      <c r="C7234">
        <v>2014</v>
      </c>
      <c r="D7234" s="3">
        <v>10</v>
      </c>
      <c r="E7234" s="3">
        <v>81158</v>
      </c>
      <c r="F7234" t="s">
        <v>13</v>
      </c>
      <c r="G7234" s="15">
        <f>IF(Table1[[#This Row],[Transmission]]="Manual", 0, 1)</f>
        <v>0</v>
      </c>
      <c r="H7234" t="s">
        <v>9475</v>
      </c>
      <c r="I7234" t="s">
        <v>2903</v>
      </c>
      <c r="J7234" s="4">
        <v>45597</v>
      </c>
      <c r="K7234" t="s">
        <v>6430</v>
      </c>
      <c r="L7234" s="5">
        <v>270000</v>
      </c>
      <c r="M7234" s="28">
        <f t="shared" si="112"/>
        <v>270000</v>
      </c>
      <c r="N7234">
        <f>2025-Table1[[#This Row],[Year]]</f>
        <v>11</v>
      </c>
    </row>
    <row r="7235" spans="1:14" x14ac:dyDescent="0.3">
      <c r="A7235" t="s">
        <v>21</v>
      </c>
      <c r="B7235" t="s">
        <v>194</v>
      </c>
      <c r="C7235">
        <v>2018</v>
      </c>
      <c r="D7235" s="3">
        <v>6</v>
      </c>
      <c r="E7235" s="3">
        <v>93000</v>
      </c>
      <c r="F7235" t="s">
        <v>13</v>
      </c>
      <c r="G7235" s="15">
        <f>IF(Table1[[#This Row],[Transmission]]="Manual", 0, 1)</f>
        <v>0</v>
      </c>
      <c r="H7235" t="s">
        <v>9472</v>
      </c>
      <c r="I7235" t="s">
        <v>2903</v>
      </c>
      <c r="J7235" s="4">
        <v>45536</v>
      </c>
      <c r="K7235" t="s">
        <v>5958</v>
      </c>
      <c r="L7235" s="5">
        <v>445000</v>
      </c>
      <c r="M7235" s="28">
        <f t="shared" ref="M7235:M7298" si="113">VALUE(SUBSTITUTE(SUBSTITUTE(L7235,"₹"," "),",",""))</f>
        <v>445000</v>
      </c>
      <c r="N7235">
        <f>2025-Table1[[#This Row],[Year]]</f>
        <v>7</v>
      </c>
    </row>
    <row r="7236" spans="1:14" x14ac:dyDescent="0.3">
      <c r="A7236" t="s">
        <v>21</v>
      </c>
      <c r="B7236" t="s">
        <v>31</v>
      </c>
      <c r="C7236">
        <v>2018</v>
      </c>
      <c r="D7236" s="3">
        <v>6</v>
      </c>
      <c r="E7236" s="3">
        <v>43000</v>
      </c>
      <c r="F7236" t="s">
        <v>25</v>
      </c>
      <c r="G7236" s="15">
        <f>IF(Table1[[#This Row],[Transmission]]="Manual", 0, 1)</f>
        <v>1</v>
      </c>
      <c r="H7236" t="s">
        <v>9475</v>
      </c>
      <c r="I7236" t="s">
        <v>14</v>
      </c>
      <c r="J7236" s="4">
        <v>45566</v>
      </c>
      <c r="K7236" t="s">
        <v>3871</v>
      </c>
      <c r="L7236" s="5">
        <v>640000</v>
      </c>
      <c r="M7236" s="28">
        <f t="shared" si="113"/>
        <v>640000</v>
      </c>
      <c r="N7236">
        <f>2025-Table1[[#This Row],[Year]]</f>
        <v>7</v>
      </c>
    </row>
    <row r="7237" spans="1:14" x14ac:dyDescent="0.3">
      <c r="A7237" t="s">
        <v>21</v>
      </c>
      <c r="B7237" t="s">
        <v>49</v>
      </c>
      <c r="C7237">
        <v>2020</v>
      </c>
      <c r="D7237" s="3">
        <v>4</v>
      </c>
      <c r="E7237" s="3">
        <v>42000</v>
      </c>
      <c r="F7237" t="s">
        <v>13</v>
      </c>
      <c r="G7237" s="15">
        <f>IF(Table1[[#This Row],[Transmission]]="Manual", 0, 1)</f>
        <v>0</v>
      </c>
      <c r="H7237" t="s">
        <v>9472</v>
      </c>
      <c r="I7237" t="s">
        <v>2903</v>
      </c>
      <c r="J7237" s="4">
        <v>45597</v>
      </c>
      <c r="K7237" t="s">
        <v>6431</v>
      </c>
      <c r="L7237" s="5">
        <v>865000</v>
      </c>
      <c r="M7237" s="28">
        <f t="shared" si="113"/>
        <v>865000</v>
      </c>
      <c r="N7237">
        <f>2025-Table1[[#This Row],[Year]]</f>
        <v>5</v>
      </c>
    </row>
    <row r="7238" spans="1:14" x14ac:dyDescent="0.3">
      <c r="A7238" t="s">
        <v>21</v>
      </c>
      <c r="B7238" t="s">
        <v>131</v>
      </c>
      <c r="C7238">
        <v>2018</v>
      </c>
      <c r="D7238" s="3">
        <v>6</v>
      </c>
      <c r="E7238" s="3">
        <v>62000</v>
      </c>
      <c r="F7238" t="s">
        <v>13</v>
      </c>
      <c r="G7238" s="15">
        <f>IF(Table1[[#This Row],[Transmission]]="Manual", 0, 1)</f>
        <v>0</v>
      </c>
      <c r="H7238" t="s">
        <v>9472</v>
      </c>
      <c r="I7238" t="s">
        <v>17</v>
      </c>
      <c r="J7238" s="4">
        <v>45597</v>
      </c>
      <c r="K7238" t="s">
        <v>6432</v>
      </c>
      <c r="L7238" s="5">
        <v>475000</v>
      </c>
      <c r="M7238" s="28">
        <f t="shared" si="113"/>
        <v>475000</v>
      </c>
      <c r="N7238">
        <f>2025-Table1[[#This Row],[Year]]</f>
        <v>7</v>
      </c>
    </row>
    <row r="7239" spans="1:14" x14ac:dyDescent="0.3">
      <c r="A7239" t="s">
        <v>58</v>
      </c>
      <c r="B7239" t="s">
        <v>59</v>
      </c>
      <c r="C7239">
        <v>2015</v>
      </c>
      <c r="D7239" s="3">
        <v>9</v>
      </c>
      <c r="E7239" s="3">
        <v>25000</v>
      </c>
      <c r="F7239" t="s">
        <v>25</v>
      </c>
      <c r="G7239" s="15">
        <f>IF(Table1[[#This Row],[Transmission]]="Manual", 0, 1)</f>
        <v>1</v>
      </c>
      <c r="H7239" t="s">
        <v>9472</v>
      </c>
      <c r="I7239" t="s">
        <v>17</v>
      </c>
      <c r="J7239" s="4">
        <v>45597</v>
      </c>
      <c r="K7239" t="s">
        <v>6433</v>
      </c>
      <c r="L7239" s="5">
        <v>1275000</v>
      </c>
      <c r="M7239" s="28">
        <f t="shared" si="113"/>
        <v>1275000</v>
      </c>
      <c r="N7239">
        <f>2025-Table1[[#This Row],[Year]]</f>
        <v>10</v>
      </c>
    </row>
    <row r="7240" spans="1:14" x14ac:dyDescent="0.3">
      <c r="A7240" t="s">
        <v>21</v>
      </c>
      <c r="B7240" t="s">
        <v>68</v>
      </c>
      <c r="C7240">
        <v>2018</v>
      </c>
      <c r="D7240" s="3">
        <v>6</v>
      </c>
      <c r="E7240" s="3">
        <v>48000</v>
      </c>
      <c r="F7240" t="s">
        <v>25</v>
      </c>
      <c r="G7240" s="15">
        <f>IF(Table1[[#This Row],[Transmission]]="Manual", 0, 1)</f>
        <v>1</v>
      </c>
      <c r="H7240" t="s">
        <v>9475</v>
      </c>
      <c r="I7240" t="s">
        <v>14</v>
      </c>
      <c r="J7240" s="4">
        <v>45597</v>
      </c>
      <c r="K7240" t="s">
        <v>6434</v>
      </c>
      <c r="L7240" s="5">
        <v>350000</v>
      </c>
      <c r="M7240" s="28">
        <f t="shared" si="113"/>
        <v>350000</v>
      </c>
      <c r="N7240">
        <f>2025-Table1[[#This Row],[Year]]</f>
        <v>7</v>
      </c>
    </row>
    <row r="7241" spans="1:14" x14ac:dyDescent="0.3">
      <c r="A7241" t="s">
        <v>21</v>
      </c>
      <c r="B7241" t="s">
        <v>276</v>
      </c>
      <c r="C7241">
        <v>2013</v>
      </c>
      <c r="D7241" s="3">
        <v>11</v>
      </c>
      <c r="E7241" s="3">
        <v>45000</v>
      </c>
      <c r="F7241" t="s">
        <v>13</v>
      </c>
      <c r="G7241" s="15">
        <f>IF(Table1[[#This Row],[Transmission]]="Manual", 0, 1)</f>
        <v>0</v>
      </c>
      <c r="H7241" t="s">
        <v>9475</v>
      </c>
      <c r="I7241" t="s">
        <v>14</v>
      </c>
      <c r="J7241" s="4">
        <v>45597</v>
      </c>
      <c r="K7241" t="s">
        <v>6435</v>
      </c>
      <c r="L7241" s="5">
        <v>265000</v>
      </c>
      <c r="M7241" s="28">
        <f t="shared" si="113"/>
        <v>265000</v>
      </c>
      <c r="N7241">
        <f>2025-Table1[[#This Row],[Year]]</f>
        <v>12</v>
      </c>
    </row>
    <row r="7242" spans="1:14" x14ac:dyDescent="0.3">
      <c r="A7242" t="s">
        <v>11</v>
      </c>
      <c r="B7242" t="s">
        <v>12</v>
      </c>
      <c r="C7242">
        <v>2016</v>
      </c>
      <c r="D7242" s="3">
        <v>8</v>
      </c>
      <c r="E7242" s="3">
        <v>105000</v>
      </c>
      <c r="F7242" t="s">
        <v>25</v>
      </c>
      <c r="G7242" s="15">
        <f>IF(Table1[[#This Row],[Transmission]]="Manual", 0, 1)</f>
        <v>1</v>
      </c>
      <c r="H7242" t="s">
        <v>9472</v>
      </c>
      <c r="I7242" t="s">
        <v>14</v>
      </c>
      <c r="J7242" s="4">
        <v>45597</v>
      </c>
      <c r="K7242" t="s">
        <v>879</v>
      </c>
      <c r="L7242" s="5">
        <v>695000</v>
      </c>
      <c r="M7242" s="28">
        <f t="shared" si="113"/>
        <v>695000</v>
      </c>
      <c r="N7242">
        <f>2025-Table1[[#This Row],[Year]]</f>
        <v>9</v>
      </c>
    </row>
    <row r="7243" spans="1:14" x14ac:dyDescent="0.3">
      <c r="A7243" t="s">
        <v>21</v>
      </c>
      <c r="B7243" t="s">
        <v>31</v>
      </c>
      <c r="C7243">
        <v>2018</v>
      </c>
      <c r="D7243" s="3">
        <v>6</v>
      </c>
      <c r="E7243" s="3">
        <v>25000</v>
      </c>
      <c r="F7243" t="s">
        <v>25</v>
      </c>
      <c r="G7243" s="15">
        <f>IF(Table1[[#This Row],[Transmission]]="Manual", 0, 1)</f>
        <v>1</v>
      </c>
      <c r="H7243" t="s">
        <v>9472</v>
      </c>
      <c r="I7243" t="s">
        <v>14</v>
      </c>
      <c r="J7243" s="4">
        <v>45597</v>
      </c>
      <c r="K7243" t="s">
        <v>3871</v>
      </c>
      <c r="L7243" s="5">
        <v>625111</v>
      </c>
      <c r="M7243" s="28">
        <f t="shared" si="113"/>
        <v>625111</v>
      </c>
      <c r="N7243">
        <f>2025-Table1[[#This Row],[Year]]</f>
        <v>7</v>
      </c>
    </row>
    <row r="7244" spans="1:14" x14ac:dyDescent="0.3">
      <c r="A7244" t="s">
        <v>61</v>
      </c>
      <c r="B7244" t="s">
        <v>62</v>
      </c>
      <c r="C7244">
        <v>2019</v>
      </c>
      <c r="D7244" s="3">
        <v>5</v>
      </c>
      <c r="E7244" s="3">
        <v>78000</v>
      </c>
      <c r="F7244" t="s">
        <v>13</v>
      </c>
      <c r="G7244" s="15">
        <f>IF(Table1[[#This Row],[Transmission]]="Manual", 0, 1)</f>
        <v>0</v>
      </c>
      <c r="H7244" t="s">
        <v>9472</v>
      </c>
      <c r="I7244" t="s">
        <v>14</v>
      </c>
      <c r="J7244" s="4">
        <v>45536</v>
      </c>
      <c r="K7244" t="s">
        <v>623</v>
      </c>
      <c r="L7244" s="5">
        <v>390000</v>
      </c>
      <c r="M7244" s="28">
        <f t="shared" si="113"/>
        <v>390000</v>
      </c>
      <c r="N7244">
        <f>2025-Table1[[#This Row],[Year]]</f>
        <v>6</v>
      </c>
    </row>
    <row r="7245" spans="1:14" x14ac:dyDescent="0.3">
      <c r="A7245" t="s">
        <v>44</v>
      </c>
      <c r="B7245" t="s">
        <v>89</v>
      </c>
      <c r="C7245">
        <v>2019</v>
      </c>
      <c r="D7245" s="3">
        <v>5</v>
      </c>
      <c r="E7245" s="3">
        <v>41000</v>
      </c>
      <c r="F7245" t="s">
        <v>25</v>
      </c>
      <c r="G7245" s="15">
        <f>IF(Table1[[#This Row],[Transmission]]="Manual", 0, 1)</f>
        <v>1</v>
      </c>
      <c r="H7245" t="s">
        <v>9475</v>
      </c>
      <c r="I7245" t="s">
        <v>2903</v>
      </c>
      <c r="J7245" s="4">
        <v>45597</v>
      </c>
      <c r="K7245" t="s">
        <v>2981</v>
      </c>
      <c r="L7245" s="5">
        <v>875000</v>
      </c>
      <c r="M7245" s="28">
        <f t="shared" si="113"/>
        <v>875000</v>
      </c>
      <c r="N7245">
        <f>2025-Table1[[#This Row],[Year]]</f>
        <v>6</v>
      </c>
    </row>
    <row r="7246" spans="1:14" x14ac:dyDescent="0.3">
      <c r="A7246" t="s">
        <v>44</v>
      </c>
      <c r="B7246" t="s">
        <v>124</v>
      </c>
      <c r="C7246">
        <v>2015</v>
      </c>
      <c r="D7246" s="3">
        <v>9</v>
      </c>
      <c r="E7246" s="3">
        <v>95000</v>
      </c>
      <c r="F7246" t="s">
        <v>25</v>
      </c>
      <c r="G7246" s="15">
        <f>IF(Table1[[#This Row],[Transmission]]="Manual", 0, 1)</f>
        <v>1</v>
      </c>
      <c r="H7246" t="s">
        <v>9472</v>
      </c>
      <c r="I7246" t="s">
        <v>2903</v>
      </c>
      <c r="J7246" s="4">
        <v>45566</v>
      </c>
      <c r="K7246" t="s">
        <v>6436</v>
      </c>
      <c r="L7246" s="5">
        <v>170000</v>
      </c>
      <c r="M7246" s="28">
        <f t="shared" si="113"/>
        <v>170000</v>
      </c>
      <c r="N7246">
        <f>2025-Table1[[#This Row],[Year]]</f>
        <v>10</v>
      </c>
    </row>
    <row r="7247" spans="1:14" x14ac:dyDescent="0.3">
      <c r="A7247" t="s">
        <v>21</v>
      </c>
      <c r="B7247" t="s">
        <v>194</v>
      </c>
      <c r="C7247">
        <v>2022</v>
      </c>
      <c r="D7247" s="3">
        <v>2</v>
      </c>
      <c r="E7247" s="3">
        <v>85024</v>
      </c>
      <c r="F7247" t="s">
        <v>25</v>
      </c>
      <c r="G7247" s="15">
        <f>IF(Table1[[#This Row],[Transmission]]="Manual", 0, 1)</f>
        <v>1</v>
      </c>
      <c r="H7247" t="s">
        <v>9472</v>
      </c>
      <c r="I7247" t="s">
        <v>2903</v>
      </c>
      <c r="J7247" s="4">
        <v>45597</v>
      </c>
      <c r="K7247" t="s">
        <v>3437</v>
      </c>
      <c r="L7247" s="5">
        <v>450000</v>
      </c>
      <c r="M7247" s="28">
        <f t="shared" si="113"/>
        <v>450000</v>
      </c>
      <c r="N7247">
        <f>2025-Table1[[#This Row],[Year]]</f>
        <v>3</v>
      </c>
    </row>
    <row r="7248" spans="1:14" x14ac:dyDescent="0.3">
      <c r="A7248" t="s">
        <v>415</v>
      </c>
      <c r="B7248" t="s">
        <v>416</v>
      </c>
      <c r="C7248">
        <v>2015</v>
      </c>
      <c r="D7248" s="3">
        <v>9</v>
      </c>
      <c r="E7248" s="3">
        <v>79000</v>
      </c>
      <c r="F7248" t="s">
        <v>13</v>
      </c>
      <c r="G7248" s="15">
        <f>IF(Table1[[#This Row],[Transmission]]="Manual", 0, 1)</f>
        <v>0</v>
      </c>
      <c r="H7248" t="s">
        <v>9475</v>
      </c>
      <c r="I7248" t="s">
        <v>17</v>
      </c>
      <c r="J7248" s="4">
        <v>45597</v>
      </c>
      <c r="K7248" t="s">
        <v>6437</v>
      </c>
      <c r="L7248" s="5">
        <v>415000</v>
      </c>
      <c r="M7248" s="28">
        <f t="shared" si="113"/>
        <v>415000</v>
      </c>
      <c r="N7248">
        <f>2025-Table1[[#This Row],[Year]]</f>
        <v>10</v>
      </c>
    </row>
    <row r="7249" spans="1:14" x14ac:dyDescent="0.3">
      <c r="A7249" t="s">
        <v>21</v>
      </c>
      <c r="B7249" t="s">
        <v>111</v>
      </c>
      <c r="C7249">
        <v>2014</v>
      </c>
      <c r="D7249" s="3">
        <v>10</v>
      </c>
      <c r="E7249" s="3">
        <v>72000</v>
      </c>
      <c r="F7249" t="s">
        <v>25</v>
      </c>
      <c r="G7249" s="15">
        <f>IF(Table1[[#This Row],[Transmission]]="Manual", 0, 1)</f>
        <v>1</v>
      </c>
      <c r="H7249" t="s">
        <v>9472</v>
      </c>
      <c r="I7249" t="s">
        <v>2903</v>
      </c>
      <c r="J7249" s="4">
        <v>45597</v>
      </c>
      <c r="K7249" t="s">
        <v>6438</v>
      </c>
      <c r="L7249" s="5">
        <v>350000</v>
      </c>
      <c r="M7249" s="28">
        <f t="shared" si="113"/>
        <v>350000</v>
      </c>
      <c r="N7249">
        <f>2025-Table1[[#This Row],[Year]]</f>
        <v>11</v>
      </c>
    </row>
    <row r="7250" spans="1:14" x14ac:dyDescent="0.3">
      <c r="A7250" t="s">
        <v>44</v>
      </c>
      <c r="B7250" t="s">
        <v>124</v>
      </c>
      <c r="C7250">
        <v>2010</v>
      </c>
      <c r="D7250" s="3">
        <v>14</v>
      </c>
      <c r="E7250" s="3">
        <v>130000</v>
      </c>
      <c r="F7250" t="s">
        <v>13</v>
      </c>
      <c r="G7250" s="15">
        <f>IF(Table1[[#This Row],[Transmission]]="Manual", 0, 1)</f>
        <v>0</v>
      </c>
      <c r="H7250" t="s">
        <v>9475</v>
      </c>
      <c r="I7250" t="s">
        <v>2903</v>
      </c>
      <c r="J7250" s="4">
        <v>45597</v>
      </c>
      <c r="K7250" t="s">
        <v>6439</v>
      </c>
      <c r="L7250" s="5">
        <v>160000</v>
      </c>
      <c r="M7250" s="28">
        <f t="shared" si="113"/>
        <v>160000</v>
      </c>
      <c r="N7250">
        <f>2025-Table1[[#This Row],[Year]]</f>
        <v>15</v>
      </c>
    </row>
    <row r="7251" spans="1:14" x14ac:dyDescent="0.3">
      <c r="A7251" t="s">
        <v>11</v>
      </c>
      <c r="B7251" t="s">
        <v>736</v>
      </c>
      <c r="C7251">
        <v>2011</v>
      </c>
      <c r="D7251" s="3">
        <v>13</v>
      </c>
      <c r="E7251" s="3">
        <v>100000</v>
      </c>
      <c r="F7251" t="s">
        <v>13</v>
      </c>
      <c r="G7251" s="15">
        <f>IF(Table1[[#This Row],[Transmission]]="Manual", 0, 1)</f>
        <v>0</v>
      </c>
      <c r="H7251" t="s">
        <v>9475</v>
      </c>
      <c r="I7251" t="s">
        <v>14</v>
      </c>
      <c r="J7251" s="4">
        <v>45597</v>
      </c>
      <c r="K7251" t="s">
        <v>6440</v>
      </c>
      <c r="L7251" s="5">
        <v>295000</v>
      </c>
      <c r="M7251" s="28">
        <f t="shared" si="113"/>
        <v>295000</v>
      </c>
      <c r="N7251">
        <f>2025-Table1[[#This Row],[Year]]</f>
        <v>14</v>
      </c>
    </row>
    <row r="7252" spans="1:14" x14ac:dyDescent="0.3">
      <c r="A7252" t="s">
        <v>21</v>
      </c>
      <c r="B7252" t="s">
        <v>68</v>
      </c>
      <c r="C7252">
        <v>2017</v>
      </c>
      <c r="D7252" s="3">
        <v>7</v>
      </c>
      <c r="E7252" s="3">
        <v>65000</v>
      </c>
      <c r="F7252" t="s">
        <v>25</v>
      </c>
      <c r="G7252" s="15">
        <f>IF(Table1[[#This Row],[Transmission]]="Manual", 0, 1)</f>
        <v>1</v>
      </c>
      <c r="H7252" t="s">
        <v>9472</v>
      </c>
      <c r="I7252" t="s">
        <v>14</v>
      </c>
      <c r="J7252" s="4">
        <v>45413</v>
      </c>
      <c r="K7252" t="s">
        <v>574</v>
      </c>
      <c r="L7252" s="5">
        <v>490000</v>
      </c>
      <c r="M7252" s="28">
        <f t="shared" si="113"/>
        <v>490000</v>
      </c>
      <c r="N7252">
        <f>2025-Table1[[#This Row],[Year]]</f>
        <v>8</v>
      </c>
    </row>
    <row r="7253" spans="1:14" x14ac:dyDescent="0.3">
      <c r="A7253" t="s">
        <v>21</v>
      </c>
      <c r="B7253" t="s">
        <v>905</v>
      </c>
      <c r="C7253">
        <v>2012</v>
      </c>
      <c r="D7253" s="3">
        <v>12</v>
      </c>
      <c r="E7253" s="3">
        <v>130000</v>
      </c>
      <c r="F7253" t="s">
        <v>25</v>
      </c>
      <c r="G7253" s="15">
        <f>IF(Table1[[#This Row],[Transmission]]="Manual", 0, 1)</f>
        <v>1</v>
      </c>
      <c r="H7253" t="s">
        <v>9475</v>
      </c>
      <c r="I7253" t="s">
        <v>2903</v>
      </c>
      <c r="J7253" s="4">
        <v>45597</v>
      </c>
      <c r="K7253" t="s">
        <v>6441</v>
      </c>
      <c r="L7253" s="5">
        <v>105000</v>
      </c>
      <c r="M7253" s="28">
        <f t="shared" si="113"/>
        <v>105000</v>
      </c>
      <c r="N7253">
        <f>2025-Table1[[#This Row],[Year]]</f>
        <v>13</v>
      </c>
    </row>
    <row r="7254" spans="1:14" x14ac:dyDescent="0.3">
      <c r="A7254" t="s">
        <v>21</v>
      </c>
      <c r="B7254" t="s">
        <v>483</v>
      </c>
      <c r="C7254">
        <v>2021</v>
      </c>
      <c r="D7254" s="3">
        <v>3</v>
      </c>
      <c r="E7254" s="3">
        <v>36831</v>
      </c>
      <c r="F7254" t="s">
        <v>25</v>
      </c>
      <c r="G7254" s="15">
        <f>IF(Table1[[#This Row],[Transmission]]="Manual", 0, 1)</f>
        <v>1</v>
      </c>
      <c r="H7254" t="s">
        <v>9472</v>
      </c>
      <c r="I7254" t="s">
        <v>14</v>
      </c>
      <c r="J7254" s="4">
        <v>45597</v>
      </c>
      <c r="K7254" t="s">
        <v>498</v>
      </c>
      <c r="L7254" s="5">
        <v>1210000</v>
      </c>
      <c r="M7254" s="28">
        <f t="shared" si="113"/>
        <v>1210000</v>
      </c>
      <c r="N7254">
        <f>2025-Table1[[#This Row],[Year]]</f>
        <v>4</v>
      </c>
    </row>
    <row r="7255" spans="1:14" x14ac:dyDescent="0.3">
      <c r="A7255" t="s">
        <v>262</v>
      </c>
      <c r="B7255" t="s">
        <v>263</v>
      </c>
      <c r="C7255">
        <v>2019</v>
      </c>
      <c r="D7255" s="3">
        <v>5</v>
      </c>
      <c r="E7255" s="3">
        <v>68530</v>
      </c>
      <c r="F7255" t="s">
        <v>25</v>
      </c>
      <c r="G7255" s="15">
        <f>IF(Table1[[#This Row],[Transmission]]="Manual", 0, 1)</f>
        <v>1</v>
      </c>
      <c r="H7255" t="s">
        <v>9475</v>
      </c>
      <c r="I7255" t="s">
        <v>14</v>
      </c>
      <c r="J7255" s="4">
        <v>45566</v>
      </c>
      <c r="K7255" t="s">
        <v>6442</v>
      </c>
      <c r="L7255" s="5">
        <v>1075000</v>
      </c>
      <c r="M7255" s="28">
        <f t="shared" si="113"/>
        <v>1075000</v>
      </c>
      <c r="N7255">
        <f>2025-Table1[[#This Row],[Year]]</f>
        <v>6</v>
      </c>
    </row>
    <row r="7256" spans="1:14" x14ac:dyDescent="0.3">
      <c r="A7256" t="s">
        <v>21</v>
      </c>
      <c r="B7256" t="s">
        <v>39</v>
      </c>
      <c r="C7256">
        <v>2022</v>
      </c>
      <c r="D7256" s="3">
        <v>2</v>
      </c>
      <c r="E7256" s="3">
        <v>96000</v>
      </c>
      <c r="F7256" t="s">
        <v>13</v>
      </c>
      <c r="G7256" s="15">
        <f>IF(Table1[[#This Row],[Transmission]]="Manual", 0, 1)</f>
        <v>0</v>
      </c>
      <c r="H7256" t="s">
        <v>9475</v>
      </c>
      <c r="I7256" t="s">
        <v>14</v>
      </c>
      <c r="J7256" s="4">
        <v>45597</v>
      </c>
      <c r="K7256" t="s">
        <v>6443</v>
      </c>
      <c r="L7256" s="5">
        <v>725000</v>
      </c>
      <c r="M7256" s="28">
        <f t="shared" si="113"/>
        <v>725000</v>
      </c>
      <c r="N7256">
        <f>2025-Table1[[#This Row],[Year]]</f>
        <v>3</v>
      </c>
    </row>
    <row r="7257" spans="1:14" x14ac:dyDescent="0.3">
      <c r="A7257" t="s">
        <v>21</v>
      </c>
      <c r="B7257" t="s">
        <v>22</v>
      </c>
      <c r="C7257">
        <v>2012</v>
      </c>
      <c r="D7257" s="3">
        <v>12</v>
      </c>
      <c r="E7257" s="3">
        <v>75235</v>
      </c>
      <c r="F7257" t="s">
        <v>13</v>
      </c>
      <c r="G7257" s="15">
        <f>IF(Table1[[#This Row],[Transmission]]="Manual", 0, 1)</f>
        <v>0</v>
      </c>
      <c r="H7257" t="s">
        <v>9475</v>
      </c>
      <c r="I7257" t="s">
        <v>14</v>
      </c>
      <c r="J7257" s="4">
        <v>45597</v>
      </c>
      <c r="K7257" t="s">
        <v>6444</v>
      </c>
      <c r="L7257" s="5">
        <v>325000</v>
      </c>
      <c r="M7257" s="28">
        <f t="shared" si="113"/>
        <v>325000</v>
      </c>
      <c r="N7257">
        <f>2025-Table1[[#This Row],[Year]]</f>
        <v>13</v>
      </c>
    </row>
    <row r="7258" spans="1:14" x14ac:dyDescent="0.3">
      <c r="A7258" t="s">
        <v>61</v>
      </c>
      <c r="B7258" t="s">
        <v>109</v>
      </c>
      <c r="C7258">
        <v>2014</v>
      </c>
      <c r="D7258" s="3">
        <v>10</v>
      </c>
      <c r="E7258" s="3">
        <v>72000</v>
      </c>
      <c r="F7258" t="s">
        <v>13</v>
      </c>
      <c r="G7258" s="15">
        <f>IF(Table1[[#This Row],[Transmission]]="Manual", 0, 1)</f>
        <v>0</v>
      </c>
      <c r="H7258" t="s">
        <v>9472</v>
      </c>
      <c r="I7258" t="s">
        <v>17</v>
      </c>
      <c r="J7258" s="4">
        <v>45597</v>
      </c>
      <c r="K7258" t="s">
        <v>3173</v>
      </c>
      <c r="L7258" s="5">
        <v>420000</v>
      </c>
      <c r="M7258" s="28">
        <f t="shared" si="113"/>
        <v>420000</v>
      </c>
      <c r="N7258">
        <f>2025-Table1[[#This Row],[Year]]</f>
        <v>11</v>
      </c>
    </row>
    <row r="7259" spans="1:14" x14ac:dyDescent="0.3">
      <c r="A7259" t="s">
        <v>97</v>
      </c>
      <c r="B7259" t="s">
        <v>236</v>
      </c>
      <c r="C7259">
        <v>2017</v>
      </c>
      <c r="D7259" s="3">
        <v>7</v>
      </c>
      <c r="E7259" s="3">
        <v>130000</v>
      </c>
      <c r="F7259" t="s">
        <v>13</v>
      </c>
      <c r="G7259" s="15">
        <f>IF(Table1[[#This Row],[Transmission]]="Manual", 0, 1)</f>
        <v>0</v>
      </c>
      <c r="H7259" t="s">
        <v>9475</v>
      </c>
      <c r="I7259" t="s">
        <v>17</v>
      </c>
      <c r="J7259" s="4">
        <v>45536</v>
      </c>
      <c r="K7259" t="s">
        <v>6445</v>
      </c>
      <c r="L7259" s="5">
        <v>689000</v>
      </c>
      <c r="M7259" s="28">
        <f t="shared" si="113"/>
        <v>689000</v>
      </c>
      <c r="N7259">
        <f>2025-Table1[[#This Row],[Year]]</f>
        <v>8</v>
      </c>
    </row>
    <row r="7260" spans="1:14" x14ac:dyDescent="0.3">
      <c r="A7260" t="s">
        <v>21</v>
      </c>
      <c r="B7260" t="s">
        <v>99</v>
      </c>
      <c r="C7260">
        <v>2014</v>
      </c>
      <c r="D7260" s="3">
        <v>10</v>
      </c>
      <c r="E7260" s="3">
        <v>70000</v>
      </c>
      <c r="F7260" t="s">
        <v>13</v>
      </c>
      <c r="G7260" s="15">
        <f>IF(Table1[[#This Row],[Transmission]]="Manual", 0, 1)</f>
        <v>0</v>
      </c>
      <c r="H7260" t="s">
        <v>9475</v>
      </c>
      <c r="I7260" t="s">
        <v>2903</v>
      </c>
      <c r="J7260" s="4">
        <v>45566</v>
      </c>
      <c r="K7260" t="s">
        <v>6446</v>
      </c>
      <c r="L7260" s="5">
        <v>511000</v>
      </c>
      <c r="M7260" s="28">
        <f t="shared" si="113"/>
        <v>511000</v>
      </c>
      <c r="N7260">
        <f>2025-Table1[[#This Row],[Year]]</f>
        <v>11</v>
      </c>
    </row>
    <row r="7261" spans="1:14" x14ac:dyDescent="0.3">
      <c r="A7261" t="s">
        <v>21</v>
      </c>
      <c r="B7261" t="s">
        <v>111</v>
      </c>
      <c r="C7261">
        <v>2010</v>
      </c>
      <c r="D7261" s="3">
        <v>14</v>
      </c>
      <c r="E7261" s="3">
        <v>96000</v>
      </c>
      <c r="F7261" t="s">
        <v>13</v>
      </c>
      <c r="G7261" s="15">
        <f>IF(Table1[[#This Row],[Transmission]]="Manual", 0, 1)</f>
        <v>0</v>
      </c>
      <c r="H7261" t="s">
        <v>9475</v>
      </c>
      <c r="I7261" t="s">
        <v>2903</v>
      </c>
      <c r="J7261" s="4">
        <v>45566</v>
      </c>
      <c r="K7261" t="s">
        <v>6447</v>
      </c>
      <c r="L7261" s="5">
        <v>199000</v>
      </c>
      <c r="M7261" s="28">
        <f t="shared" si="113"/>
        <v>199000</v>
      </c>
      <c r="N7261">
        <f>2025-Table1[[#This Row],[Year]]</f>
        <v>15</v>
      </c>
    </row>
    <row r="7262" spans="1:14" x14ac:dyDescent="0.3">
      <c r="A7262" t="s">
        <v>44</v>
      </c>
      <c r="B7262" t="s">
        <v>133</v>
      </c>
      <c r="C7262">
        <v>2018</v>
      </c>
      <c r="D7262" s="3">
        <v>6</v>
      </c>
      <c r="E7262" s="3">
        <v>50000</v>
      </c>
      <c r="F7262" t="s">
        <v>25</v>
      </c>
      <c r="G7262" s="15">
        <f>IF(Table1[[#This Row],[Transmission]]="Manual", 0, 1)</f>
        <v>1</v>
      </c>
      <c r="H7262" t="s">
        <v>9475</v>
      </c>
      <c r="I7262" t="s">
        <v>14</v>
      </c>
      <c r="J7262" s="4">
        <v>45597</v>
      </c>
      <c r="K7262" t="s">
        <v>920</v>
      </c>
      <c r="L7262" s="5">
        <v>525000</v>
      </c>
      <c r="M7262" s="28">
        <f t="shared" si="113"/>
        <v>525000</v>
      </c>
      <c r="N7262">
        <f>2025-Table1[[#This Row],[Year]]</f>
        <v>7</v>
      </c>
    </row>
    <row r="7263" spans="1:14" x14ac:dyDescent="0.3">
      <c r="A7263" t="s">
        <v>44</v>
      </c>
      <c r="B7263" t="s">
        <v>79</v>
      </c>
      <c r="C7263">
        <v>2015</v>
      </c>
      <c r="D7263" s="3">
        <v>9</v>
      </c>
      <c r="E7263" s="3">
        <v>89000</v>
      </c>
      <c r="F7263" t="s">
        <v>13</v>
      </c>
      <c r="G7263" s="15">
        <f>IF(Table1[[#This Row],[Transmission]]="Manual", 0, 1)</f>
        <v>0</v>
      </c>
      <c r="H7263" t="s">
        <v>9475</v>
      </c>
      <c r="I7263" t="s">
        <v>17</v>
      </c>
      <c r="J7263" s="4">
        <v>45597</v>
      </c>
      <c r="K7263" t="s">
        <v>6448</v>
      </c>
      <c r="L7263" s="5">
        <v>770000</v>
      </c>
      <c r="M7263" s="28">
        <f t="shared" si="113"/>
        <v>770000</v>
      </c>
      <c r="N7263">
        <f>2025-Table1[[#This Row],[Year]]</f>
        <v>10</v>
      </c>
    </row>
    <row r="7264" spans="1:14" x14ac:dyDescent="0.3">
      <c r="A7264" t="s">
        <v>97</v>
      </c>
      <c r="B7264" t="s">
        <v>236</v>
      </c>
      <c r="C7264">
        <v>2018</v>
      </c>
      <c r="D7264" s="3">
        <v>6</v>
      </c>
      <c r="E7264" s="3">
        <v>65000</v>
      </c>
      <c r="F7264" t="s">
        <v>13</v>
      </c>
      <c r="G7264" s="15">
        <f>IF(Table1[[#This Row],[Transmission]]="Manual", 0, 1)</f>
        <v>0</v>
      </c>
      <c r="H7264" t="s">
        <v>9472</v>
      </c>
      <c r="I7264" t="s">
        <v>17</v>
      </c>
      <c r="J7264" s="4">
        <v>45597</v>
      </c>
      <c r="K7264" t="s">
        <v>6449</v>
      </c>
      <c r="L7264" s="5">
        <v>830000</v>
      </c>
      <c r="M7264" s="28">
        <f t="shared" si="113"/>
        <v>830000</v>
      </c>
      <c r="N7264">
        <f>2025-Table1[[#This Row],[Year]]</f>
        <v>7</v>
      </c>
    </row>
    <row r="7265" spans="1:14" x14ac:dyDescent="0.3">
      <c r="A7265" t="s">
        <v>64</v>
      </c>
      <c r="B7265" t="s">
        <v>118</v>
      </c>
      <c r="C7265">
        <v>2021</v>
      </c>
      <c r="D7265" s="3">
        <v>3</v>
      </c>
      <c r="E7265" s="3">
        <v>48000</v>
      </c>
      <c r="F7265" t="s">
        <v>13</v>
      </c>
      <c r="G7265" s="15">
        <f>IF(Table1[[#This Row],[Transmission]]="Manual", 0, 1)</f>
        <v>0</v>
      </c>
      <c r="H7265" t="s">
        <v>9472</v>
      </c>
      <c r="I7265" t="s">
        <v>17</v>
      </c>
      <c r="J7265" s="4">
        <v>45597</v>
      </c>
      <c r="K7265" t="s">
        <v>6450</v>
      </c>
      <c r="L7265" s="5">
        <v>1385000</v>
      </c>
      <c r="M7265" s="28">
        <f t="shared" si="113"/>
        <v>1385000</v>
      </c>
      <c r="N7265">
        <f>2025-Table1[[#This Row],[Year]]</f>
        <v>4</v>
      </c>
    </row>
    <row r="7266" spans="1:14" x14ac:dyDescent="0.3">
      <c r="A7266" t="s">
        <v>458</v>
      </c>
      <c r="B7266" t="s">
        <v>1321</v>
      </c>
      <c r="C7266">
        <v>2018</v>
      </c>
      <c r="D7266" s="3">
        <v>6</v>
      </c>
      <c r="E7266" s="3">
        <v>62000</v>
      </c>
      <c r="F7266" t="s">
        <v>13</v>
      </c>
      <c r="G7266" s="15">
        <f>IF(Table1[[#This Row],[Transmission]]="Manual", 0, 1)</f>
        <v>0</v>
      </c>
      <c r="H7266" t="s">
        <v>9472</v>
      </c>
      <c r="I7266" t="s">
        <v>2903</v>
      </c>
      <c r="J7266" s="4">
        <v>45597</v>
      </c>
      <c r="K7266" t="s">
        <v>6451</v>
      </c>
      <c r="L7266" s="5">
        <v>345000</v>
      </c>
      <c r="M7266" s="28">
        <f t="shared" si="113"/>
        <v>345000</v>
      </c>
      <c r="N7266">
        <f>2025-Table1[[#This Row],[Year]]</f>
        <v>7</v>
      </c>
    </row>
    <row r="7267" spans="1:14" x14ac:dyDescent="0.3">
      <c r="A7267" t="s">
        <v>101</v>
      </c>
      <c r="B7267" t="s">
        <v>192</v>
      </c>
      <c r="C7267">
        <v>2016</v>
      </c>
      <c r="D7267" s="3">
        <v>8</v>
      </c>
      <c r="E7267" s="3">
        <v>98000</v>
      </c>
      <c r="F7267" t="s">
        <v>13</v>
      </c>
      <c r="G7267" s="15">
        <f>IF(Table1[[#This Row],[Transmission]]="Manual", 0, 1)</f>
        <v>0</v>
      </c>
      <c r="H7267" t="s">
        <v>9472</v>
      </c>
      <c r="I7267" t="s">
        <v>14</v>
      </c>
      <c r="J7267" s="4">
        <v>45597</v>
      </c>
      <c r="K7267" t="s">
        <v>6452</v>
      </c>
      <c r="L7267" s="5">
        <v>348888</v>
      </c>
      <c r="M7267" s="28">
        <f t="shared" si="113"/>
        <v>348888</v>
      </c>
      <c r="N7267">
        <f>2025-Table1[[#This Row],[Year]]</f>
        <v>9</v>
      </c>
    </row>
    <row r="7268" spans="1:14" x14ac:dyDescent="0.3">
      <c r="A7268" t="s">
        <v>113</v>
      </c>
      <c r="B7268" t="s">
        <v>121</v>
      </c>
      <c r="C7268">
        <v>2016</v>
      </c>
      <c r="D7268" s="3">
        <v>8</v>
      </c>
      <c r="E7268" s="3">
        <v>89000</v>
      </c>
      <c r="F7268" t="s">
        <v>13</v>
      </c>
      <c r="G7268" s="15">
        <f>IF(Table1[[#This Row],[Transmission]]="Manual", 0, 1)</f>
        <v>0</v>
      </c>
      <c r="H7268" t="s">
        <v>9472</v>
      </c>
      <c r="I7268" t="s">
        <v>17</v>
      </c>
      <c r="J7268" s="4">
        <v>45597</v>
      </c>
      <c r="K7268" t="s">
        <v>4332</v>
      </c>
      <c r="L7268" s="5">
        <v>870000</v>
      </c>
      <c r="M7268" s="28">
        <f t="shared" si="113"/>
        <v>870000</v>
      </c>
      <c r="N7268">
        <f>2025-Table1[[#This Row],[Year]]</f>
        <v>9</v>
      </c>
    </row>
    <row r="7269" spans="1:14" x14ac:dyDescent="0.3">
      <c r="A7269" t="s">
        <v>44</v>
      </c>
      <c r="B7269" t="s">
        <v>116</v>
      </c>
      <c r="C7269">
        <v>2016</v>
      </c>
      <c r="D7269" s="3">
        <v>8</v>
      </c>
      <c r="E7269" s="3">
        <v>24500</v>
      </c>
      <c r="F7269" t="s">
        <v>25</v>
      </c>
      <c r="G7269" s="15">
        <f>IF(Table1[[#This Row],[Transmission]]="Manual", 0, 1)</f>
        <v>1</v>
      </c>
      <c r="H7269" t="s">
        <v>9475</v>
      </c>
      <c r="I7269" t="s">
        <v>2903</v>
      </c>
      <c r="J7269" s="4">
        <v>45597</v>
      </c>
      <c r="K7269" t="s">
        <v>6453</v>
      </c>
      <c r="L7269" s="5">
        <v>310000</v>
      </c>
      <c r="M7269" s="28">
        <f t="shared" si="113"/>
        <v>310000</v>
      </c>
      <c r="N7269">
        <f>2025-Table1[[#This Row],[Year]]</f>
        <v>9</v>
      </c>
    </row>
    <row r="7270" spans="1:14" x14ac:dyDescent="0.3">
      <c r="A7270" t="s">
        <v>61</v>
      </c>
      <c r="B7270" t="s">
        <v>62</v>
      </c>
      <c r="C7270">
        <v>2020</v>
      </c>
      <c r="D7270" s="3">
        <v>4</v>
      </c>
      <c r="E7270" s="3">
        <v>35000</v>
      </c>
      <c r="F7270" t="s">
        <v>13</v>
      </c>
      <c r="G7270" s="15">
        <f>IF(Table1[[#This Row],[Transmission]]="Manual", 0, 1)</f>
        <v>0</v>
      </c>
      <c r="H7270" t="s">
        <v>9472</v>
      </c>
      <c r="I7270" t="s">
        <v>14</v>
      </c>
      <c r="J7270" s="4">
        <v>45597</v>
      </c>
      <c r="K7270" t="s">
        <v>6454</v>
      </c>
      <c r="L7270" s="5">
        <v>435000</v>
      </c>
      <c r="M7270" s="28">
        <f t="shared" si="113"/>
        <v>435000</v>
      </c>
      <c r="N7270">
        <f>2025-Table1[[#This Row],[Year]]</f>
        <v>5</v>
      </c>
    </row>
    <row r="7271" spans="1:14" x14ac:dyDescent="0.3">
      <c r="A7271" t="s">
        <v>21</v>
      </c>
      <c r="B7271" t="s">
        <v>68</v>
      </c>
      <c r="C7271">
        <v>2017</v>
      </c>
      <c r="D7271" s="3">
        <v>7</v>
      </c>
      <c r="E7271" s="3">
        <v>53000</v>
      </c>
      <c r="F7271" t="s">
        <v>25</v>
      </c>
      <c r="G7271" s="15">
        <f>IF(Table1[[#This Row],[Transmission]]="Manual", 0, 1)</f>
        <v>1</v>
      </c>
      <c r="H7271" t="s">
        <v>9472</v>
      </c>
      <c r="I7271" t="s">
        <v>2903</v>
      </c>
      <c r="J7271" s="4">
        <v>45597</v>
      </c>
      <c r="K7271" t="s">
        <v>6455</v>
      </c>
      <c r="L7271" s="5">
        <v>399999</v>
      </c>
      <c r="M7271" s="28">
        <f t="shared" si="113"/>
        <v>399999</v>
      </c>
      <c r="N7271">
        <f>2025-Table1[[#This Row],[Year]]</f>
        <v>8</v>
      </c>
    </row>
    <row r="7272" spans="1:14" x14ac:dyDescent="0.3">
      <c r="A7272" t="s">
        <v>15</v>
      </c>
      <c r="B7272" t="s">
        <v>41</v>
      </c>
      <c r="C7272">
        <v>2010</v>
      </c>
      <c r="D7272" s="3">
        <v>14</v>
      </c>
      <c r="E7272" s="3">
        <v>85000</v>
      </c>
      <c r="F7272" t="s">
        <v>25</v>
      </c>
      <c r="G7272" s="15">
        <f>IF(Table1[[#This Row],[Transmission]]="Manual", 0, 1)</f>
        <v>1</v>
      </c>
      <c r="H7272" t="s">
        <v>9475</v>
      </c>
      <c r="I7272" t="s">
        <v>14</v>
      </c>
      <c r="J7272" s="4">
        <v>45597</v>
      </c>
      <c r="K7272" t="s">
        <v>6456</v>
      </c>
      <c r="L7272" s="5">
        <v>300000</v>
      </c>
      <c r="M7272" s="28">
        <f t="shared" si="113"/>
        <v>300000</v>
      </c>
      <c r="N7272">
        <f>2025-Table1[[#This Row],[Year]]</f>
        <v>15</v>
      </c>
    </row>
    <row r="7273" spans="1:14" x14ac:dyDescent="0.3">
      <c r="A7273" t="s">
        <v>21</v>
      </c>
      <c r="B7273" t="s">
        <v>70</v>
      </c>
      <c r="C7273">
        <v>2020</v>
      </c>
      <c r="D7273" s="3">
        <v>4</v>
      </c>
      <c r="E7273" s="3">
        <v>42554</v>
      </c>
      <c r="F7273" t="s">
        <v>13</v>
      </c>
      <c r="G7273" s="15">
        <f>IF(Table1[[#This Row],[Transmission]]="Manual", 0, 1)</f>
        <v>0</v>
      </c>
      <c r="H7273" t="s">
        <v>9472</v>
      </c>
      <c r="I7273" t="s">
        <v>14</v>
      </c>
      <c r="J7273" s="4">
        <v>45597</v>
      </c>
      <c r="K7273" t="s">
        <v>6457</v>
      </c>
      <c r="L7273" s="5">
        <v>835000</v>
      </c>
      <c r="M7273" s="28">
        <f t="shared" si="113"/>
        <v>835000</v>
      </c>
      <c r="N7273">
        <f>2025-Table1[[#This Row],[Year]]</f>
        <v>5</v>
      </c>
    </row>
    <row r="7274" spans="1:14" x14ac:dyDescent="0.3">
      <c r="A7274" t="s">
        <v>44</v>
      </c>
      <c r="B7274" t="s">
        <v>133</v>
      </c>
      <c r="C7274">
        <v>2015</v>
      </c>
      <c r="D7274" s="3">
        <v>9</v>
      </c>
      <c r="E7274" s="3">
        <v>47000</v>
      </c>
      <c r="F7274" t="s">
        <v>13</v>
      </c>
      <c r="G7274" s="15">
        <f>IF(Table1[[#This Row],[Transmission]]="Manual", 0, 1)</f>
        <v>0</v>
      </c>
      <c r="H7274" t="s">
        <v>9472</v>
      </c>
      <c r="I7274" t="s">
        <v>17</v>
      </c>
      <c r="J7274" s="4">
        <v>45597</v>
      </c>
      <c r="K7274" t="s">
        <v>6458</v>
      </c>
      <c r="L7274" s="5">
        <v>475000</v>
      </c>
      <c r="M7274" s="28">
        <f t="shared" si="113"/>
        <v>475000</v>
      </c>
      <c r="N7274">
        <f>2025-Table1[[#This Row],[Year]]</f>
        <v>10</v>
      </c>
    </row>
    <row r="7275" spans="1:14" x14ac:dyDescent="0.3">
      <c r="A7275" t="s">
        <v>44</v>
      </c>
      <c r="B7275" t="s">
        <v>124</v>
      </c>
      <c r="C7275">
        <v>2013</v>
      </c>
      <c r="D7275" s="3">
        <v>11</v>
      </c>
      <c r="E7275" s="3">
        <v>78220</v>
      </c>
      <c r="F7275" t="s">
        <v>13</v>
      </c>
      <c r="G7275" s="15">
        <f>IF(Table1[[#This Row],[Transmission]]="Manual", 0, 1)</f>
        <v>0</v>
      </c>
      <c r="H7275" t="s">
        <v>9475</v>
      </c>
      <c r="I7275" t="s">
        <v>14</v>
      </c>
      <c r="J7275" s="4">
        <v>45597</v>
      </c>
      <c r="K7275" t="s">
        <v>6459</v>
      </c>
      <c r="L7275" s="5">
        <v>310000</v>
      </c>
      <c r="M7275" s="28">
        <f t="shared" si="113"/>
        <v>310000</v>
      </c>
      <c r="N7275">
        <f>2025-Table1[[#This Row],[Year]]</f>
        <v>12</v>
      </c>
    </row>
    <row r="7276" spans="1:14" x14ac:dyDescent="0.3">
      <c r="A7276" t="s">
        <v>38</v>
      </c>
      <c r="B7276" t="s">
        <v>47</v>
      </c>
      <c r="C7276">
        <v>2020</v>
      </c>
      <c r="D7276" s="3">
        <v>4</v>
      </c>
      <c r="E7276" s="3">
        <v>32028</v>
      </c>
      <c r="F7276" t="s">
        <v>25</v>
      </c>
      <c r="G7276" s="15">
        <f>IF(Table1[[#This Row],[Transmission]]="Manual", 0, 1)</f>
        <v>1</v>
      </c>
      <c r="H7276" t="s">
        <v>9475</v>
      </c>
      <c r="I7276" t="s">
        <v>17</v>
      </c>
      <c r="J7276" s="4">
        <v>45536</v>
      </c>
      <c r="K7276" t="s">
        <v>5056</v>
      </c>
      <c r="L7276" s="5">
        <v>1550000</v>
      </c>
      <c r="M7276" s="28">
        <f t="shared" si="113"/>
        <v>1550000</v>
      </c>
      <c r="N7276">
        <f>2025-Table1[[#This Row],[Year]]</f>
        <v>5</v>
      </c>
    </row>
    <row r="7277" spans="1:14" x14ac:dyDescent="0.3">
      <c r="A7277" t="s">
        <v>58</v>
      </c>
      <c r="B7277" t="s">
        <v>315</v>
      </c>
      <c r="C7277">
        <v>2015</v>
      </c>
      <c r="D7277" s="3">
        <v>9</v>
      </c>
      <c r="E7277" s="3">
        <v>57000</v>
      </c>
      <c r="F7277" t="s">
        <v>25</v>
      </c>
      <c r="G7277" s="15">
        <f>IF(Table1[[#This Row],[Transmission]]="Manual", 0, 1)</f>
        <v>1</v>
      </c>
      <c r="H7277" t="s">
        <v>9475</v>
      </c>
      <c r="I7277" t="s">
        <v>17</v>
      </c>
      <c r="J7277" s="4">
        <v>45597</v>
      </c>
      <c r="K7277" t="s">
        <v>6460</v>
      </c>
      <c r="L7277" s="5">
        <v>1195000</v>
      </c>
      <c r="M7277" s="28">
        <f t="shared" si="113"/>
        <v>1195000</v>
      </c>
      <c r="N7277">
        <f>2025-Table1[[#This Row],[Year]]</f>
        <v>10</v>
      </c>
    </row>
    <row r="7278" spans="1:14" x14ac:dyDescent="0.3">
      <c r="A7278" t="s">
        <v>21</v>
      </c>
      <c r="B7278" t="s">
        <v>666</v>
      </c>
      <c r="C7278">
        <v>2017</v>
      </c>
      <c r="D7278" s="3">
        <v>7</v>
      </c>
      <c r="E7278" s="3">
        <v>58000</v>
      </c>
      <c r="F7278" t="s">
        <v>25</v>
      </c>
      <c r="G7278" s="15">
        <f>IF(Table1[[#This Row],[Transmission]]="Manual", 0, 1)</f>
        <v>1</v>
      </c>
      <c r="H7278" t="s">
        <v>9472</v>
      </c>
      <c r="I7278" t="s">
        <v>2903</v>
      </c>
      <c r="J7278" s="4">
        <v>45597</v>
      </c>
      <c r="K7278" t="s">
        <v>6461</v>
      </c>
      <c r="L7278" s="5">
        <v>399999</v>
      </c>
      <c r="M7278" s="28">
        <f t="shared" si="113"/>
        <v>399999</v>
      </c>
      <c r="N7278">
        <f>2025-Table1[[#This Row],[Year]]</f>
        <v>8</v>
      </c>
    </row>
    <row r="7279" spans="1:14" x14ac:dyDescent="0.3">
      <c r="A7279" t="s">
        <v>21</v>
      </c>
      <c r="B7279" t="s">
        <v>219</v>
      </c>
      <c r="C7279">
        <v>2010</v>
      </c>
      <c r="D7279" s="3">
        <v>14</v>
      </c>
      <c r="E7279" s="3">
        <v>112000</v>
      </c>
      <c r="F7279" t="s">
        <v>13</v>
      </c>
      <c r="G7279" s="15">
        <f>IF(Table1[[#This Row],[Transmission]]="Manual", 0, 1)</f>
        <v>0</v>
      </c>
      <c r="H7279" t="s">
        <v>9472</v>
      </c>
      <c r="I7279" t="s">
        <v>14</v>
      </c>
      <c r="J7279" s="4">
        <v>45597</v>
      </c>
      <c r="K7279" t="s">
        <v>6462</v>
      </c>
      <c r="L7279" s="5">
        <v>170000</v>
      </c>
      <c r="M7279" s="28">
        <f t="shared" si="113"/>
        <v>170000</v>
      </c>
      <c r="N7279">
        <f>2025-Table1[[#This Row],[Year]]</f>
        <v>15</v>
      </c>
    </row>
    <row r="7280" spans="1:14" x14ac:dyDescent="0.3">
      <c r="A7280" t="s">
        <v>61</v>
      </c>
      <c r="B7280" t="s">
        <v>109</v>
      </c>
      <c r="C7280">
        <v>2016</v>
      </c>
      <c r="D7280" s="3">
        <v>8</v>
      </c>
      <c r="E7280" s="3">
        <v>80000</v>
      </c>
      <c r="F7280" t="s">
        <v>13</v>
      </c>
      <c r="G7280" s="15">
        <f>IF(Table1[[#This Row],[Transmission]]="Manual", 0, 1)</f>
        <v>0</v>
      </c>
      <c r="H7280" t="s">
        <v>9472</v>
      </c>
      <c r="I7280" t="s">
        <v>17</v>
      </c>
      <c r="J7280" s="4">
        <v>45597</v>
      </c>
      <c r="K7280" t="s">
        <v>6463</v>
      </c>
      <c r="L7280" s="5">
        <v>545000</v>
      </c>
      <c r="M7280" s="28">
        <f t="shared" si="113"/>
        <v>545000</v>
      </c>
      <c r="N7280">
        <f>2025-Table1[[#This Row],[Year]]</f>
        <v>9</v>
      </c>
    </row>
    <row r="7281" spans="1:14" x14ac:dyDescent="0.3">
      <c r="A7281" t="s">
        <v>21</v>
      </c>
      <c r="B7281" t="s">
        <v>111</v>
      </c>
      <c r="C7281">
        <v>2013</v>
      </c>
      <c r="D7281" s="3">
        <v>11</v>
      </c>
      <c r="E7281" s="3">
        <v>65000</v>
      </c>
      <c r="F7281" t="s">
        <v>13</v>
      </c>
      <c r="G7281" s="15">
        <f>IF(Table1[[#This Row],[Transmission]]="Manual", 0, 1)</f>
        <v>0</v>
      </c>
      <c r="H7281" t="s">
        <v>9472</v>
      </c>
      <c r="I7281" t="s">
        <v>2903</v>
      </c>
      <c r="J7281" s="4">
        <v>45566</v>
      </c>
      <c r="K7281" t="s">
        <v>6464</v>
      </c>
      <c r="L7281" s="5">
        <v>350000</v>
      </c>
      <c r="M7281" s="28">
        <f t="shared" si="113"/>
        <v>350000</v>
      </c>
      <c r="N7281">
        <f>2025-Table1[[#This Row],[Year]]</f>
        <v>12</v>
      </c>
    </row>
    <row r="7282" spans="1:14" x14ac:dyDescent="0.3">
      <c r="A7282" t="s">
        <v>44</v>
      </c>
      <c r="B7282" t="s">
        <v>79</v>
      </c>
      <c r="C7282">
        <v>2017</v>
      </c>
      <c r="D7282" s="3">
        <v>7</v>
      </c>
      <c r="E7282" s="3">
        <v>120000</v>
      </c>
      <c r="F7282" t="s">
        <v>25</v>
      </c>
      <c r="G7282" s="15">
        <f>IF(Table1[[#This Row],[Transmission]]="Manual", 0, 1)</f>
        <v>1</v>
      </c>
      <c r="H7282" t="s">
        <v>9475</v>
      </c>
      <c r="I7282" t="s">
        <v>17</v>
      </c>
      <c r="J7282" s="4">
        <v>45597</v>
      </c>
      <c r="K7282" t="s">
        <v>1310</v>
      </c>
      <c r="L7282" s="5">
        <v>820000</v>
      </c>
      <c r="M7282" s="28">
        <f t="shared" si="113"/>
        <v>820000</v>
      </c>
      <c r="N7282">
        <f>2025-Table1[[#This Row],[Year]]</f>
        <v>8</v>
      </c>
    </row>
    <row r="7283" spans="1:14" x14ac:dyDescent="0.3">
      <c r="A7283" t="s">
        <v>11</v>
      </c>
      <c r="B7283" t="s">
        <v>12</v>
      </c>
      <c r="C7283">
        <v>2015</v>
      </c>
      <c r="D7283" s="3">
        <v>9</v>
      </c>
      <c r="E7283" s="3">
        <v>80000</v>
      </c>
      <c r="F7283" t="s">
        <v>25</v>
      </c>
      <c r="G7283" s="15">
        <f>IF(Table1[[#This Row],[Transmission]]="Manual", 0, 1)</f>
        <v>1</v>
      </c>
      <c r="H7283" t="s">
        <v>9475</v>
      </c>
      <c r="I7283" t="s">
        <v>14</v>
      </c>
      <c r="J7283" s="4">
        <v>45566</v>
      </c>
      <c r="K7283" t="s">
        <v>4194</v>
      </c>
      <c r="L7283" s="5">
        <v>585000</v>
      </c>
      <c r="M7283" s="28">
        <f t="shared" si="113"/>
        <v>585000</v>
      </c>
      <c r="N7283">
        <f>2025-Table1[[#This Row],[Year]]</f>
        <v>10</v>
      </c>
    </row>
    <row r="7284" spans="1:14" x14ac:dyDescent="0.3">
      <c r="A7284" t="s">
        <v>44</v>
      </c>
      <c r="B7284" t="s">
        <v>83</v>
      </c>
      <c r="C7284">
        <v>2012</v>
      </c>
      <c r="D7284" s="3">
        <v>12</v>
      </c>
      <c r="E7284" s="3">
        <v>50000</v>
      </c>
      <c r="F7284" t="s">
        <v>25</v>
      </c>
      <c r="G7284" s="15">
        <f>IF(Table1[[#This Row],[Transmission]]="Manual", 0, 1)</f>
        <v>1</v>
      </c>
      <c r="H7284" t="s">
        <v>9475</v>
      </c>
      <c r="I7284" t="s">
        <v>14</v>
      </c>
      <c r="J7284" s="4">
        <v>45536</v>
      </c>
      <c r="K7284" t="s">
        <v>6465</v>
      </c>
      <c r="L7284" s="5">
        <v>345111</v>
      </c>
      <c r="M7284" s="28">
        <f t="shared" si="113"/>
        <v>345111</v>
      </c>
      <c r="N7284">
        <f>2025-Table1[[#This Row],[Year]]</f>
        <v>13</v>
      </c>
    </row>
    <row r="7285" spans="1:14" x14ac:dyDescent="0.3">
      <c r="A7285" t="s">
        <v>21</v>
      </c>
      <c r="B7285" t="s">
        <v>24</v>
      </c>
      <c r="C7285">
        <v>2017</v>
      </c>
      <c r="D7285" s="3">
        <v>7</v>
      </c>
      <c r="E7285" s="3">
        <v>42000</v>
      </c>
      <c r="F7285" t="s">
        <v>25</v>
      </c>
      <c r="G7285" s="15">
        <f>IF(Table1[[#This Row],[Transmission]]="Manual", 0, 1)</f>
        <v>1</v>
      </c>
      <c r="H7285" t="s">
        <v>9472</v>
      </c>
      <c r="I7285" t="s">
        <v>2903</v>
      </c>
      <c r="J7285" s="4">
        <v>45597</v>
      </c>
      <c r="K7285" t="s">
        <v>3683</v>
      </c>
      <c r="L7285" s="5">
        <v>485000</v>
      </c>
      <c r="M7285" s="28">
        <f t="shared" si="113"/>
        <v>485000</v>
      </c>
      <c r="N7285">
        <f>2025-Table1[[#This Row],[Year]]</f>
        <v>8</v>
      </c>
    </row>
    <row r="7286" spans="1:14" x14ac:dyDescent="0.3">
      <c r="A7286" t="s">
        <v>11</v>
      </c>
      <c r="B7286" t="s">
        <v>288</v>
      </c>
      <c r="C7286">
        <v>2016</v>
      </c>
      <c r="D7286" s="3">
        <v>8</v>
      </c>
      <c r="E7286" s="3">
        <v>78000</v>
      </c>
      <c r="F7286" t="s">
        <v>13</v>
      </c>
      <c r="G7286" s="15">
        <f>IF(Table1[[#This Row],[Transmission]]="Manual", 0, 1)</f>
        <v>0</v>
      </c>
      <c r="H7286" t="s">
        <v>9475</v>
      </c>
      <c r="I7286" t="s">
        <v>17</v>
      </c>
      <c r="J7286" s="4">
        <v>45597</v>
      </c>
      <c r="K7286" t="s">
        <v>3908</v>
      </c>
      <c r="L7286" s="5">
        <v>335999</v>
      </c>
      <c r="M7286" s="28">
        <f t="shared" si="113"/>
        <v>335999</v>
      </c>
      <c r="N7286">
        <f>2025-Table1[[#This Row],[Year]]</f>
        <v>9</v>
      </c>
    </row>
    <row r="7287" spans="1:14" x14ac:dyDescent="0.3">
      <c r="A7287" t="s">
        <v>44</v>
      </c>
      <c r="B7287" t="s">
        <v>124</v>
      </c>
      <c r="C7287">
        <v>2010</v>
      </c>
      <c r="D7287" s="3">
        <v>14</v>
      </c>
      <c r="E7287" s="3">
        <v>25</v>
      </c>
      <c r="F7287" t="s">
        <v>25</v>
      </c>
      <c r="G7287" s="15">
        <f>IF(Table1[[#This Row],[Transmission]]="Manual", 0, 1)</f>
        <v>1</v>
      </c>
      <c r="H7287" t="s">
        <v>9475</v>
      </c>
      <c r="I7287" t="s">
        <v>2903</v>
      </c>
      <c r="J7287" s="4">
        <v>45597</v>
      </c>
      <c r="K7287" t="s">
        <v>6466</v>
      </c>
      <c r="L7287" s="5">
        <v>100000</v>
      </c>
      <c r="M7287" s="28">
        <f t="shared" si="113"/>
        <v>100000</v>
      </c>
      <c r="N7287">
        <f>2025-Table1[[#This Row],[Year]]</f>
        <v>15</v>
      </c>
    </row>
    <row r="7288" spans="1:14" x14ac:dyDescent="0.3">
      <c r="A7288" t="s">
        <v>101</v>
      </c>
      <c r="B7288" t="s">
        <v>102</v>
      </c>
      <c r="C7288">
        <v>2010</v>
      </c>
      <c r="D7288" s="3">
        <v>14</v>
      </c>
      <c r="E7288" s="3">
        <v>0</v>
      </c>
      <c r="F7288" t="s">
        <v>13</v>
      </c>
      <c r="G7288" s="15">
        <f>IF(Table1[[#This Row],[Transmission]]="Manual", 0, 1)</f>
        <v>0</v>
      </c>
      <c r="H7288" t="s">
        <v>9475</v>
      </c>
      <c r="I7288" t="s">
        <v>17</v>
      </c>
      <c r="J7288" s="4">
        <v>45597</v>
      </c>
      <c r="K7288" t="s">
        <v>6467</v>
      </c>
      <c r="L7288" s="5">
        <v>290000</v>
      </c>
      <c r="M7288" s="28">
        <f t="shared" si="113"/>
        <v>290000</v>
      </c>
      <c r="N7288">
        <f>2025-Table1[[#This Row],[Year]]</f>
        <v>15</v>
      </c>
    </row>
    <row r="7289" spans="1:14" x14ac:dyDescent="0.3">
      <c r="A7289" t="s">
        <v>44</v>
      </c>
      <c r="B7289" t="s">
        <v>228</v>
      </c>
      <c r="C7289">
        <v>2020</v>
      </c>
      <c r="D7289" s="3">
        <v>4</v>
      </c>
      <c r="E7289" s="3">
        <v>22000</v>
      </c>
      <c r="F7289" t="s">
        <v>25</v>
      </c>
      <c r="G7289" s="15">
        <f>IF(Table1[[#This Row],[Transmission]]="Manual", 0, 1)</f>
        <v>1</v>
      </c>
      <c r="H7289" t="s">
        <v>9472</v>
      </c>
      <c r="I7289" t="s">
        <v>14</v>
      </c>
      <c r="J7289" s="4">
        <v>45597</v>
      </c>
      <c r="K7289" t="s">
        <v>503</v>
      </c>
      <c r="L7289" s="5">
        <v>625000</v>
      </c>
      <c r="M7289" s="28">
        <f t="shared" si="113"/>
        <v>625000</v>
      </c>
      <c r="N7289">
        <f>2025-Table1[[#This Row],[Year]]</f>
        <v>5</v>
      </c>
    </row>
    <row r="7290" spans="1:14" x14ac:dyDescent="0.3">
      <c r="A7290" t="s">
        <v>11</v>
      </c>
      <c r="B7290" t="s">
        <v>12</v>
      </c>
      <c r="C7290">
        <v>2022</v>
      </c>
      <c r="D7290" s="3">
        <v>2</v>
      </c>
      <c r="E7290" s="3">
        <v>11000</v>
      </c>
      <c r="F7290" t="s">
        <v>25</v>
      </c>
      <c r="G7290" s="15">
        <f>IF(Table1[[#This Row],[Transmission]]="Manual", 0, 1)</f>
        <v>1</v>
      </c>
      <c r="H7290" t="s">
        <v>9472</v>
      </c>
      <c r="I7290" t="s">
        <v>14</v>
      </c>
      <c r="J7290" s="4">
        <v>45597</v>
      </c>
      <c r="K7290" t="s">
        <v>6468</v>
      </c>
      <c r="L7290" s="5">
        <v>1275000</v>
      </c>
      <c r="M7290" s="28">
        <f t="shared" si="113"/>
        <v>1275000</v>
      </c>
      <c r="N7290">
        <f>2025-Table1[[#This Row],[Year]]</f>
        <v>3</v>
      </c>
    </row>
    <row r="7291" spans="1:14" x14ac:dyDescent="0.3">
      <c r="A7291" t="s">
        <v>44</v>
      </c>
      <c r="B7291" t="s">
        <v>116</v>
      </c>
      <c r="C7291">
        <v>2018</v>
      </c>
      <c r="D7291" s="3">
        <v>6</v>
      </c>
      <c r="E7291" s="3">
        <v>48000</v>
      </c>
      <c r="F7291" t="s">
        <v>13</v>
      </c>
      <c r="G7291" s="15">
        <f>IF(Table1[[#This Row],[Transmission]]="Manual", 0, 1)</f>
        <v>0</v>
      </c>
      <c r="H7291" t="s">
        <v>9472</v>
      </c>
      <c r="I7291" t="s">
        <v>2903</v>
      </c>
      <c r="J7291" s="4">
        <v>45597</v>
      </c>
      <c r="K7291" t="s">
        <v>6469</v>
      </c>
      <c r="L7291" s="5">
        <v>280000</v>
      </c>
      <c r="M7291" s="28">
        <f t="shared" si="113"/>
        <v>280000</v>
      </c>
      <c r="N7291">
        <f>2025-Table1[[#This Row],[Year]]</f>
        <v>7</v>
      </c>
    </row>
    <row r="7292" spans="1:14" x14ac:dyDescent="0.3">
      <c r="A7292" t="s">
        <v>21</v>
      </c>
      <c r="B7292" t="s">
        <v>1132</v>
      </c>
      <c r="C7292">
        <v>2017</v>
      </c>
      <c r="D7292" s="3">
        <v>7</v>
      </c>
      <c r="E7292" s="3">
        <v>99600</v>
      </c>
      <c r="F7292" t="s">
        <v>13</v>
      </c>
      <c r="G7292" s="15">
        <f>IF(Table1[[#This Row],[Transmission]]="Manual", 0, 1)</f>
        <v>0</v>
      </c>
      <c r="H7292" t="s">
        <v>9472</v>
      </c>
      <c r="I7292" t="s">
        <v>17</v>
      </c>
      <c r="J7292" s="4">
        <v>45597</v>
      </c>
      <c r="K7292" t="s">
        <v>6470</v>
      </c>
      <c r="L7292" s="5">
        <v>745000</v>
      </c>
      <c r="M7292" s="28">
        <f t="shared" si="113"/>
        <v>745000</v>
      </c>
      <c r="N7292">
        <f>2025-Table1[[#This Row],[Year]]</f>
        <v>8</v>
      </c>
    </row>
    <row r="7293" spans="1:14" x14ac:dyDescent="0.3">
      <c r="A7293" t="s">
        <v>58</v>
      </c>
      <c r="B7293" t="s">
        <v>91</v>
      </c>
      <c r="C7293">
        <v>2014</v>
      </c>
      <c r="D7293" s="3">
        <v>10</v>
      </c>
      <c r="E7293" s="3">
        <v>52000</v>
      </c>
      <c r="F7293" t="s">
        <v>25</v>
      </c>
      <c r="G7293" s="15">
        <f>IF(Table1[[#This Row],[Transmission]]="Manual", 0, 1)</f>
        <v>1</v>
      </c>
      <c r="H7293" t="s">
        <v>9475</v>
      </c>
      <c r="I7293" t="s">
        <v>17</v>
      </c>
      <c r="J7293" s="4">
        <v>45597</v>
      </c>
      <c r="K7293" t="s">
        <v>6471</v>
      </c>
      <c r="L7293" s="5">
        <v>620000</v>
      </c>
      <c r="M7293" s="28">
        <f t="shared" si="113"/>
        <v>620000</v>
      </c>
      <c r="N7293">
        <f>2025-Table1[[#This Row],[Year]]</f>
        <v>11</v>
      </c>
    </row>
    <row r="7294" spans="1:14" x14ac:dyDescent="0.3">
      <c r="A7294" t="s">
        <v>21</v>
      </c>
      <c r="B7294" t="s">
        <v>22</v>
      </c>
      <c r="C7294">
        <v>2012</v>
      </c>
      <c r="D7294" s="3">
        <v>12</v>
      </c>
      <c r="E7294" s="3">
        <v>71000</v>
      </c>
      <c r="F7294" t="s">
        <v>13</v>
      </c>
      <c r="G7294" s="15">
        <f>IF(Table1[[#This Row],[Transmission]]="Manual", 0, 1)</f>
        <v>0</v>
      </c>
      <c r="H7294" t="s">
        <v>9472</v>
      </c>
      <c r="I7294" t="s">
        <v>2903</v>
      </c>
      <c r="J7294" s="4">
        <v>45597</v>
      </c>
      <c r="K7294" t="s">
        <v>6067</v>
      </c>
      <c r="L7294" s="5">
        <v>298000</v>
      </c>
      <c r="M7294" s="28">
        <f t="shared" si="113"/>
        <v>298000</v>
      </c>
      <c r="N7294">
        <f>2025-Table1[[#This Row],[Year]]</f>
        <v>13</v>
      </c>
    </row>
    <row r="7295" spans="1:14" x14ac:dyDescent="0.3">
      <c r="A7295" t="s">
        <v>21</v>
      </c>
      <c r="B7295" t="s">
        <v>49</v>
      </c>
      <c r="C7295">
        <v>2017</v>
      </c>
      <c r="D7295" s="3">
        <v>7</v>
      </c>
      <c r="E7295" s="3">
        <v>80000</v>
      </c>
      <c r="F7295" t="s">
        <v>13</v>
      </c>
      <c r="G7295" s="15">
        <f>IF(Table1[[#This Row],[Transmission]]="Manual", 0, 1)</f>
        <v>0</v>
      </c>
      <c r="H7295" t="s">
        <v>9472</v>
      </c>
      <c r="I7295" t="s">
        <v>2903</v>
      </c>
      <c r="J7295" s="4">
        <v>45597</v>
      </c>
      <c r="K7295" t="s">
        <v>2928</v>
      </c>
      <c r="L7295" s="5">
        <v>775000</v>
      </c>
      <c r="M7295" s="28">
        <f t="shared" si="113"/>
        <v>775000</v>
      </c>
      <c r="N7295">
        <f>2025-Table1[[#This Row],[Year]]</f>
        <v>8</v>
      </c>
    </row>
    <row r="7296" spans="1:14" x14ac:dyDescent="0.3">
      <c r="A7296" t="s">
        <v>21</v>
      </c>
      <c r="B7296" t="s">
        <v>49</v>
      </c>
      <c r="C7296">
        <v>2015</v>
      </c>
      <c r="D7296" s="3">
        <v>9</v>
      </c>
      <c r="E7296" s="3">
        <v>82000</v>
      </c>
      <c r="F7296" t="s">
        <v>13</v>
      </c>
      <c r="G7296" s="15">
        <f>IF(Table1[[#This Row],[Transmission]]="Manual", 0, 1)</f>
        <v>0</v>
      </c>
      <c r="H7296" t="s">
        <v>9475</v>
      </c>
      <c r="I7296" t="s">
        <v>2903</v>
      </c>
      <c r="J7296" s="4">
        <v>45597</v>
      </c>
      <c r="K7296" t="s">
        <v>3960</v>
      </c>
      <c r="L7296" s="5">
        <v>650000</v>
      </c>
      <c r="M7296" s="28">
        <f t="shared" si="113"/>
        <v>650000</v>
      </c>
      <c r="N7296">
        <f>2025-Table1[[#This Row],[Year]]</f>
        <v>10</v>
      </c>
    </row>
    <row r="7297" spans="1:14" x14ac:dyDescent="0.3">
      <c r="A7297" t="s">
        <v>21</v>
      </c>
      <c r="B7297" t="s">
        <v>111</v>
      </c>
      <c r="C7297">
        <v>2019</v>
      </c>
      <c r="D7297" s="3">
        <v>5</v>
      </c>
      <c r="E7297" s="3">
        <v>65000</v>
      </c>
      <c r="F7297" t="s">
        <v>13</v>
      </c>
      <c r="G7297" s="15">
        <f>IF(Table1[[#This Row],[Transmission]]="Manual", 0, 1)</f>
        <v>0</v>
      </c>
      <c r="H7297" t="s">
        <v>9472</v>
      </c>
      <c r="I7297" t="s">
        <v>2903</v>
      </c>
      <c r="J7297" s="4">
        <v>45566</v>
      </c>
      <c r="K7297" t="s">
        <v>4445</v>
      </c>
      <c r="L7297" s="5">
        <v>475000</v>
      </c>
      <c r="M7297" s="28">
        <f t="shared" si="113"/>
        <v>475000</v>
      </c>
      <c r="N7297">
        <f>2025-Table1[[#This Row],[Year]]</f>
        <v>6</v>
      </c>
    </row>
    <row r="7298" spans="1:14" x14ac:dyDescent="0.3">
      <c r="A7298" t="s">
        <v>21</v>
      </c>
      <c r="B7298" t="s">
        <v>1275</v>
      </c>
      <c r="C7298">
        <v>2019</v>
      </c>
      <c r="D7298" s="3">
        <v>5</v>
      </c>
      <c r="E7298" s="3">
        <v>35</v>
      </c>
      <c r="F7298" t="s">
        <v>25</v>
      </c>
      <c r="G7298" s="15">
        <f>IF(Table1[[#This Row],[Transmission]]="Manual", 0, 1)</f>
        <v>1</v>
      </c>
      <c r="H7298" t="s">
        <v>9475</v>
      </c>
      <c r="I7298" t="s">
        <v>2903</v>
      </c>
      <c r="J7298" s="4">
        <v>45597</v>
      </c>
      <c r="K7298" t="s">
        <v>6472</v>
      </c>
      <c r="L7298" s="5">
        <v>440000</v>
      </c>
      <c r="M7298" s="28">
        <f t="shared" si="113"/>
        <v>440000</v>
      </c>
      <c r="N7298">
        <f>2025-Table1[[#This Row],[Year]]</f>
        <v>6</v>
      </c>
    </row>
    <row r="7299" spans="1:14" x14ac:dyDescent="0.3">
      <c r="A7299" t="s">
        <v>97</v>
      </c>
      <c r="B7299" t="s">
        <v>98</v>
      </c>
      <c r="C7299">
        <v>2021</v>
      </c>
      <c r="D7299" s="3">
        <v>3</v>
      </c>
      <c r="E7299" s="3">
        <v>57000</v>
      </c>
      <c r="F7299" t="s">
        <v>13</v>
      </c>
      <c r="G7299" s="15">
        <f>IF(Table1[[#This Row],[Transmission]]="Manual", 0, 1)</f>
        <v>0</v>
      </c>
      <c r="H7299" t="s">
        <v>9472</v>
      </c>
      <c r="I7299" t="s">
        <v>14</v>
      </c>
      <c r="J7299" s="4">
        <v>45536</v>
      </c>
      <c r="K7299" t="s">
        <v>6473</v>
      </c>
      <c r="L7299" s="5">
        <v>1190000</v>
      </c>
      <c r="M7299" s="28">
        <f t="shared" ref="M7299:M7362" si="114">VALUE(SUBSTITUTE(SUBSTITUTE(L7299,"₹"," "),",",""))</f>
        <v>1190000</v>
      </c>
      <c r="N7299">
        <f>2025-Table1[[#This Row],[Year]]</f>
        <v>4</v>
      </c>
    </row>
    <row r="7300" spans="1:14" x14ac:dyDescent="0.3">
      <c r="A7300" t="s">
        <v>11</v>
      </c>
      <c r="B7300" t="s">
        <v>1251</v>
      </c>
      <c r="C7300">
        <v>2021</v>
      </c>
      <c r="D7300" s="3">
        <v>3</v>
      </c>
      <c r="E7300" s="3">
        <v>68000</v>
      </c>
      <c r="F7300" t="s">
        <v>13</v>
      </c>
      <c r="G7300" s="15">
        <f>IF(Table1[[#This Row],[Transmission]]="Manual", 0, 1)</f>
        <v>0</v>
      </c>
      <c r="H7300" t="s">
        <v>9472</v>
      </c>
      <c r="I7300" t="s">
        <v>17</v>
      </c>
      <c r="J7300" s="4">
        <v>45474</v>
      </c>
      <c r="K7300" t="s">
        <v>6474</v>
      </c>
      <c r="L7300" s="5">
        <v>965000</v>
      </c>
      <c r="M7300" s="28">
        <f t="shared" si="114"/>
        <v>965000</v>
      </c>
      <c r="N7300">
        <f>2025-Table1[[#This Row],[Year]]</f>
        <v>4</v>
      </c>
    </row>
    <row r="7301" spans="1:14" x14ac:dyDescent="0.3">
      <c r="A7301" t="s">
        <v>21</v>
      </c>
      <c r="B7301" t="s">
        <v>24</v>
      </c>
      <c r="C7301">
        <v>2022</v>
      </c>
      <c r="D7301" s="3">
        <v>2</v>
      </c>
      <c r="E7301" s="3">
        <v>22000</v>
      </c>
      <c r="F7301" t="s">
        <v>13</v>
      </c>
      <c r="G7301" s="15">
        <f>IF(Table1[[#This Row],[Transmission]]="Manual", 0, 1)</f>
        <v>0</v>
      </c>
      <c r="H7301" t="s">
        <v>9472</v>
      </c>
      <c r="I7301" t="s">
        <v>14</v>
      </c>
      <c r="J7301" s="4">
        <v>45597</v>
      </c>
      <c r="K7301" t="s">
        <v>2656</v>
      </c>
      <c r="L7301" s="5">
        <v>980000</v>
      </c>
      <c r="M7301" s="28">
        <f t="shared" si="114"/>
        <v>980000</v>
      </c>
      <c r="N7301">
        <f>2025-Table1[[#This Row],[Year]]</f>
        <v>3</v>
      </c>
    </row>
    <row r="7302" spans="1:14" x14ac:dyDescent="0.3">
      <c r="A7302" t="s">
        <v>21</v>
      </c>
      <c r="B7302" t="s">
        <v>231</v>
      </c>
      <c r="C7302">
        <v>2019</v>
      </c>
      <c r="D7302" s="3">
        <v>5</v>
      </c>
      <c r="E7302" s="3">
        <v>53000</v>
      </c>
      <c r="F7302" t="s">
        <v>13</v>
      </c>
      <c r="G7302" s="15">
        <f>IF(Table1[[#This Row],[Transmission]]="Manual", 0, 1)</f>
        <v>0</v>
      </c>
      <c r="H7302" t="s">
        <v>9472</v>
      </c>
      <c r="I7302" t="s">
        <v>14</v>
      </c>
      <c r="J7302" s="4">
        <v>45597</v>
      </c>
      <c r="K7302" t="s">
        <v>6475</v>
      </c>
      <c r="L7302" s="5">
        <v>300000</v>
      </c>
      <c r="M7302" s="28">
        <f t="shared" si="114"/>
        <v>300000</v>
      </c>
      <c r="N7302">
        <f>2025-Table1[[#This Row],[Year]]</f>
        <v>6</v>
      </c>
    </row>
    <row r="7303" spans="1:14" x14ac:dyDescent="0.3">
      <c r="A7303" t="s">
        <v>44</v>
      </c>
      <c r="B7303" t="s">
        <v>133</v>
      </c>
      <c r="C7303">
        <v>2019</v>
      </c>
      <c r="D7303" s="3">
        <v>5</v>
      </c>
      <c r="E7303" s="3">
        <v>57000</v>
      </c>
      <c r="F7303" t="s">
        <v>25</v>
      </c>
      <c r="G7303" s="15">
        <f>IF(Table1[[#This Row],[Transmission]]="Manual", 0, 1)</f>
        <v>1</v>
      </c>
      <c r="H7303" t="s">
        <v>9475</v>
      </c>
      <c r="I7303" t="s">
        <v>2903</v>
      </c>
      <c r="J7303" s="4">
        <v>45597</v>
      </c>
      <c r="K7303" t="s">
        <v>6476</v>
      </c>
      <c r="L7303" s="5">
        <v>595000</v>
      </c>
      <c r="M7303" s="28">
        <f t="shared" si="114"/>
        <v>595000</v>
      </c>
      <c r="N7303">
        <f>2025-Table1[[#This Row],[Year]]</f>
        <v>6</v>
      </c>
    </row>
    <row r="7304" spans="1:14" x14ac:dyDescent="0.3">
      <c r="A7304" t="s">
        <v>113</v>
      </c>
      <c r="B7304" t="s">
        <v>2134</v>
      </c>
      <c r="C7304">
        <v>2018</v>
      </c>
      <c r="D7304" s="3">
        <v>6</v>
      </c>
      <c r="E7304" s="3">
        <v>43700</v>
      </c>
      <c r="F7304" t="s">
        <v>13</v>
      </c>
      <c r="G7304" s="15">
        <f>IF(Table1[[#This Row],[Transmission]]="Manual", 0, 1)</f>
        <v>0</v>
      </c>
      <c r="H7304" t="s">
        <v>9475</v>
      </c>
      <c r="I7304" t="s">
        <v>14</v>
      </c>
      <c r="J7304" s="4">
        <v>45597</v>
      </c>
      <c r="K7304" t="s">
        <v>6477</v>
      </c>
      <c r="L7304" s="5">
        <v>345000</v>
      </c>
      <c r="M7304" s="28">
        <f t="shared" si="114"/>
        <v>345000</v>
      </c>
      <c r="N7304">
        <f>2025-Table1[[#This Row],[Year]]</f>
        <v>7</v>
      </c>
    </row>
    <row r="7305" spans="1:14" x14ac:dyDescent="0.3">
      <c r="A7305" t="s">
        <v>38</v>
      </c>
      <c r="B7305" t="s">
        <v>145</v>
      </c>
      <c r="C7305">
        <v>2023</v>
      </c>
      <c r="D7305" s="3">
        <v>1</v>
      </c>
      <c r="E7305" s="3">
        <v>12000</v>
      </c>
      <c r="F7305" t="s">
        <v>13</v>
      </c>
      <c r="G7305" s="15">
        <f>IF(Table1[[#This Row],[Transmission]]="Manual", 0, 1)</f>
        <v>0</v>
      </c>
      <c r="H7305" t="s">
        <v>9472</v>
      </c>
      <c r="I7305" t="s">
        <v>14</v>
      </c>
      <c r="J7305" s="4">
        <v>45597</v>
      </c>
      <c r="K7305" t="s">
        <v>6478</v>
      </c>
      <c r="L7305" s="5">
        <v>970000</v>
      </c>
      <c r="M7305" s="28">
        <f t="shared" si="114"/>
        <v>970000</v>
      </c>
      <c r="N7305">
        <f>2025-Table1[[#This Row],[Year]]</f>
        <v>2</v>
      </c>
    </row>
    <row r="7306" spans="1:14" x14ac:dyDescent="0.3">
      <c r="A7306" t="s">
        <v>15</v>
      </c>
      <c r="B7306" t="s">
        <v>588</v>
      </c>
      <c r="C7306">
        <v>2017</v>
      </c>
      <c r="D7306" s="3">
        <v>7</v>
      </c>
      <c r="E7306" s="3">
        <v>82000</v>
      </c>
      <c r="F7306" t="s">
        <v>13</v>
      </c>
      <c r="G7306" s="15">
        <f>IF(Table1[[#This Row],[Transmission]]="Manual", 0, 1)</f>
        <v>0</v>
      </c>
      <c r="H7306" t="s">
        <v>9475</v>
      </c>
      <c r="I7306" t="s">
        <v>14</v>
      </c>
      <c r="J7306" s="4">
        <v>45597</v>
      </c>
      <c r="K7306" t="s">
        <v>6479</v>
      </c>
      <c r="L7306" s="5">
        <v>790000</v>
      </c>
      <c r="M7306" s="28">
        <f t="shared" si="114"/>
        <v>790000</v>
      </c>
      <c r="N7306">
        <f>2025-Table1[[#This Row],[Year]]</f>
        <v>8</v>
      </c>
    </row>
    <row r="7307" spans="1:14" x14ac:dyDescent="0.3">
      <c r="A7307" t="s">
        <v>58</v>
      </c>
      <c r="B7307" t="s">
        <v>545</v>
      </c>
      <c r="C7307">
        <v>2012</v>
      </c>
      <c r="D7307" s="3">
        <v>12</v>
      </c>
      <c r="E7307" s="3">
        <v>160000</v>
      </c>
      <c r="F7307" t="s">
        <v>25</v>
      </c>
      <c r="G7307" s="15">
        <f>IF(Table1[[#This Row],[Transmission]]="Manual", 0, 1)</f>
        <v>1</v>
      </c>
      <c r="H7307" t="s">
        <v>9475</v>
      </c>
      <c r="I7307" t="s">
        <v>17</v>
      </c>
      <c r="J7307" s="4">
        <v>45597</v>
      </c>
      <c r="K7307" t="s">
        <v>6480</v>
      </c>
      <c r="L7307" s="5">
        <v>975000</v>
      </c>
      <c r="M7307" s="28">
        <f t="shared" si="114"/>
        <v>975000</v>
      </c>
      <c r="N7307">
        <f>2025-Table1[[#This Row],[Year]]</f>
        <v>13</v>
      </c>
    </row>
    <row r="7308" spans="1:14" x14ac:dyDescent="0.3">
      <c r="A7308" t="s">
        <v>18</v>
      </c>
      <c r="B7308" t="s">
        <v>19</v>
      </c>
      <c r="C7308">
        <v>2018</v>
      </c>
      <c r="D7308" s="3">
        <v>6</v>
      </c>
      <c r="E7308" s="3">
        <v>75000</v>
      </c>
      <c r="F7308" t="s">
        <v>25</v>
      </c>
      <c r="G7308" s="15">
        <f>IF(Table1[[#This Row],[Transmission]]="Manual", 0, 1)</f>
        <v>1</v>
      </c>
      <c r="H7308" t="s">
        <v>9472</v>
      </c>
      <c r="I7308" t="s">
        <v>17</v>
      </c>
      <c r="J7308" s="4">
        <v>45597</v>
      </c>
      <c r="K7308" t="s">
        <v>6481</v>
      </c>
      <c r="L7308" s="5">
        <v>595000</v>
      </c>
      <c r="M7308" s="28">
        <f t="shared" si="114"/>
        <v>595000</v>
      </c>
      <c r="N7308">
        <f>2025-Table1[[#This Row],[Year]]</f>
        <v>7</v>
      </c>
    </row>
    <row r="7309" spans="1:14" x14ac:dyDescent="0.3">
      <c r="A7309" t="s">
        <v>97</v>
      </c>
      <c r="B7309" t="s">
        <v>649</v>
      </c>
      <c r="C7309">
        <v>2014</v>
      </c>
      <c r="D7309" s="3">
        <v>10</v>
      </c>
      <c r="E7309" s="3">
        <v>105904</v>
      </c>
      <c r="F7309" t="s">
        <v>25</v>
      </c>
      <c r="G7309" s="15">
        <f>IF(Table1[[#This Row],[Transmission]]="Manual", 0, 1)</f>
        <v>1</v>
      </c>
      <c r="H7309" t="s">
        <v>9475</v>
      </c>
      <c r="I7309" t="s">
        <v>17</v>
      </c>
      <c r="J7309" s="4">
        <v>45566</v>
      </c>
      <c r="K7309" t="s">
        <v>1386</v>
      </c>
      <c r="L7309" s="5">
        <v>1040000</v>
      </c>
      <c r="M7309" s="28">
        <f t="shared" si="114"/>
        <v>1040000</v>
      </c>
      <c r="N7309">
        <f>2025-Table1[[#This Row],[Year]]</f>
        <v>11</v>
      </c>
    </row>
    <row r="7310" spans="1:14" x14ac:dyDescent="0.3">
      <c r="A7310" t="s">
        <v>21</v>
      </c>
      <c r="B7310" t="s">
        <v>231</v>
      </c>
      <c r="C7310">
        <v>2020</v>
      </c>
      <c r="D7310" s="3">
        <v>4</v>
      </c>
      <c r="E7310" s="3">
        <v>55000</v>
      </c>
      <c r="F7310" t="s">
        <v>13</v>
      </c>
      <c r="G7310" s="15">
        <f>IF(Table1[[#This Row],[Transmission]]="Manual", 0, 1)</f>
        <v>0</v>
      </c>
      <c r="H7310" t="s">
        <v>9472</v>
      </c>
      <c r="I7310" t="s">
        <v>2903</v>
      </c>
      <c r="J7310" s="4">
        <v>45597</v>
      </c>
      <c r="K7310" t="s">
        <v>6482</v>
      </c>
      <c r="L7310" s="5">
        <v>375000</v>
      </c>
      <c r="M7310" s="28">
        <f t="shared" si="114"/>
        <v>375000</v>
      </c>
      <c r="N7310">
        <f>2025-Table1[[#This Row],[Year]]</f>
        <v>5</v>
      </c>
    </row>
    <row r="7311" spans="1:14" x14ac:dyDescent="0.3">
      <c r="A7311" t="s">
        <v>21</v>
      </c>
      <c r="B7311" t="s">
        <v>140</v>
      </c>
      <c r="C7311">
        <v>2013</v>
      </c>
      <c r="D7311" s="3">
        <v>11</v>
      </c>
      <c r="E7311" s="3">
        <v>92000</v>
      </c>
      <c r="F7311" t="s">
        <v>13</v>
      </c>
      <c r="G7311" s="15">
        <f>IF(Table1[[#This Row],[Transmission]]="Manual", 0, 1)</f>
        <v>0</v>
      </c>
      <c r="H7311" t="s">
        <v>9472</v>
      </c>
      <c r="I7311" t="s">
        <v>17</v>
      </c>
      <c r="J7311" s="4">
        <v>45597</v>
      </c>
      <c r="K7311" t="s">
        <v>6483</v>
      </c>
      <c r="L7311" s="5">
        <v>415000</v>
      </c>
      <c r="M7311" s="28">
        <f t="shared" si="114"/>
        <v>415000</v>
      </c>
      <c r="N7311">
        <f>2025-Table1[[#This Row],[Year]]</f>
        <v>12</v>
      </c>
    </row>
    <row r="7312" spans="1:14" x14ac:dyDescent="0.3">
      <c r="A7312" t="s">
        <v>44</v>
      </c>
      <c r="B7312" t="s">
        <v>89</v>
      </c>
      <c r="C7312">
        <v>2019</v>
      </c>
      <c r="D7312" s="3">
        <v>5</v>
      </c>
      <c r="E7312" s="3">
        <v>72000</v>
      </c>
      <c r="F7312" t="s">
        <v>25</v>
      </c>
      <c r="G7312" s="15">
        <f>IF(Table1[[#This Row],[Transmission]]="Manual", 0, 1)</f>
        <v>1</v>
      </c>
      <c r="H7312" t="s">
        <v>9472</v>
      </c>
      <c r="I7312" t="s">
        <v>14</v>
      </c>
      <c r="J7312" s="4">
        <v>45566</v>
      </c>
      <c r="K7312" t="s">
        <v>1675</v>
      </c>
      <c r="L7312" s="5">
        <v>855000</v>
      </c>
      <c r="M7312" s="28">
        <f t="shared" si="114"/>
        <v>855000</v>
      </c>
      <c r="N7312">
        <f>2025-Table1[[#This Row],[Year]]</f>
        <v>6</v>
      </c>
    </row>
    <row r="7313" spans="1:14" x14ac:dyDescent="0.3">
      <c r="A7313" t="s">
        <v>44</v>
      </c>
      <c r="B7313" t="s">
        <v>399</v>
      </c>
      <c r="C7313">
        <v>2021</v>
      </c>
      <c r="D7313" s="3">
        <v>3</v>
      </c>
      <c r="E7313" s="3">
        <v>83228</v>
      </c>
      <c r="F7313" t="s">
        <v>13</v>
      </c>
      <c r="G7313" s="15">
        <f>IF(Table1[[#This Row],[Transmission]]="Manual", 0, 1)</f>
        <v>0</v>
      </c>
      <c r="H7313" t="s">
        <v>9475</v>
      </c>
      <c r="I7313" t="s">
        <v>14</v>
      </c>
      <c r="J7313" s="4">
        <v>45597</v>
      </c>
      <c r="K7313" t="s">
        <v>6484</v>
      </c>
      <c r="L7313" s="5">
        <v>699000</v>
      </c>
      <c r="M7313" s="28">
        <f t="shared" si="114"/>
        <v>699000</v>
      </c>
      <c r="N7313">
        <f>2025-Table1[[#This Row],[Year]]</f>
        <v>4</v>
      </c>
    </row>
    <row r="7314" spans="1:14" x14ac:dyDescent="0.3">
      <c r="A7314" t="s">
        <v>44</v>
      </c>
      <c r="B7314" t="s">
        <v>3263</v>
      </c>
      <c r="C7314">
        <v>2019</v>
      </c>
      <c r="D7314" s="3">
        <v>5</v>
      </c>
      <c r="E7314" s="3">
        <v>140000</v>
      </c>
      <c r="F7314" t="s">
        <v>13</v>
      </c>
      <c r="G7314" s="15">
        <f>IF(Table1[[#This Row],[Transmission]]="Manual", 0, 1)</f>
        <v>0</v>
      </c>
      <c r="H7314" t="s">
        <v>9475</v>
      </c>
      <c r="I7314" t="s">
        <v>6485</v>
      </c>
      <c r="J7314" s="4">
        <v>45597</v>
      </c>
      <c r="K7314" t="s">
        <v>6486</v>
      </c>
      <c r="L7314" s="5">
        <v>420000</v>
      </c>
      <c r="M7314" s="28">
        <f t="shared" si="114"/>
        <v>420000</v>
      </c>
      <c r="N7314">
        <f>2025-Table1[[#This Row],[Year]]</f>
        <v>6</v>
      </c>
    </row>
    <row r="7315" spans="1:14" x14ac:dyDescent="0.3">
      <c r="A7315" t="s">
        <v>21</v>
      </c>
      <c r="B7315" t="s">
        <v>111</v>
      </c>
      <c r="C7315">
        <v>2014</v>
      </c>
      <c r="D7315" s="3">
        <v>10</v>
      </c>
      <c r="E7315" s="3">
        <v>71000</v>
      </c>
      <c r="F7315" t="s">
        <v>25</v>
      </c>
      <c r="G7315" s="15">
        <f>IF(Table1[[#This Row],[Transmission]]="Manual", 0, 1)</f>
        <v>1</v>
      </c>
      <c r="H7315" t="s">
        <v>9472</v>
      </c>
      <c r="I7315" t="s">
        <v>6485</v>
      </c>
      <c r="J7315" s="4">
        <v>45627</v>
      </c>
      <c r="K7315" t="s">
        <v>6487</v>
      </c>
      <c r="L7315" s="5">
        <v>210000</v>
      </c>
      <c r="M7315" s="28">
        <f t="shared" si="114"/>
        <v>210000</v>
      </c>
      <c r="N7315">
        <f>2025-Table1[[#This Row],[Year]]</f>
        <v>11</v>
      </c>
    </row>
    <row r="7316" spans="1:14" x14ac:dyDescent="0.3">
      <c r="A7316" t="s">
        <v>21</v>
      </c>
      <c r="B7316" t="s">
        <v>111</v>
      </c>
      <c r="C7316">
        <v>2014</v>
      </c>
      <c r="D7316" s="3">
        <v>10</v>
      </c>
      <c r="E7316" s="3">
        <v>99000</v>
      </c>
      <c r="F7316" t="s">
        <v>13</v>
      </c>
      <c r="G7316" s="15">
        <f>IF(Table1[[#This Row],[Transmission]]="Manual", 0, 1)</f>
        <v>0</v>
      </c>
      <c r="H7316" t="s">
        <v>9475</v>
      </c>
      <c r="I7316" t="s">
        <v>6485</v>
      </c>
      <c r="J7316" s="4">
        <v>45597</v>
      </c>
      <c r="K7316" t="s">
        <v>6488</v>
      </c>
      <c r="L7316" s="5">
        <v>350000</v>
      </c>
      <c r="M7316" s="28">
        <f t="shared" si="114"/>
        <v>350000</v>
      </c>
      <c r="N7316">
        <f>2025-Table1[[#This Row],[Year]]</f>
        <v>11</v>
      </c>
    </row>
    <row r="7317" spans="1:14" x14ac:dyDescent="0.3">
      <c r="A7317" t="s">
        <v>101</v>
      </c>
      <c r="B7317" t="s">
        <v>638</v>
      </c>
      <c r="C7317">
        <v>2023</v>
      </c>
      <c r="D7317" s="3">
        <v>1</v>
      </c>
      <c r="E7317" s="3">
        <v>30000</v>
      </c>
      <c r="F7317" t="s">
        <v>13</v>
      </c>
      <c r="G7317" s="15">
        <f>IF(Table1[[#This Row],[Transmission]]="Manual", 0, 1)</f>
        <v>0</v>
      </c>
      <c r="H7317" t="s">
        <v>9472</v>
      </c>
      <c r="I7317" t="s">
        <v>6485</v>
      </c>
      <c r="J7317" s="4">
        <v>45597</v>
      </c>
      <c r="K7317" t="s">
        <v>6489</v>
      </c>
      <c r="L7317" s="5">
        <v>720000</v>
      </c>
      <c r="M7317" s="28">
        <f t="shared" si="114"/>
        <v>720000</v>
      </c>
      <c r="N7317">
        <f>2025-Table1[[#This Row],[Year]]</f>
        <v>2</v>
      </c>
    </row>
    <row r="7318" spans="1:14" x14ac:dyDescent="0.3">
      <c r="A7318" t="s">
        <v>21</v>
      </c>
      <c r="B7318" t="s">
        <v>49</v>
      </c>
      <c r="C7318">
        <v>2012</v>
      </c>
      <c r="D7318" s="3">
        <v>12</v>
      </c>
      <c r="E7318" s="3">
        <v>120000</v>
      </c>
      <c r="F7318" t="s">
        <v>13</v>
      </c>
      <c r="G7318" s="15">
        <f>IF(Table1[[#This Row],[Transmission]]="Manual", 0, 1)</f>
        <v>0</v>
      </c>
      <c r="H7318" t="s">
        <v>9472</v>
      </c>
      <c r="I7318" t="s">
        <v>17</v>
      </c>
      <c r="J7318" s="4">
        <v>45597</v>
      </c>
      <c r="K7318" t="s">
        <v>6490</v>
      </c>
      <c r="L7318" s="5">
        <v>640000</v>
      </c>
      <c r="M7318" s="28">
        <f t="shared" si="114"/>
        <v>640000</v>
      </c>
      <c r="N7318">
        <f>2025-Table1[[#This Row],[Year]]</f>
        <v>13</v>
      </c>
    </row>
    <row r="7319" spans="1:14" x14ac:dyDescent="0.3">
      <c r="A7319" t="s">
        <v>458</v>
      </c>
      <c r="B7319" t="s">
        <v>1321</v>
      </c>
      <c r="C7319">
        <v>2017</v>
      </c>
      <c r="D7319" s="3">
        <v>7</v>
      </c>
      <c r="E7319" s="3">
        <v>78000</v>
      </c>
      <c r="F7319" t="s">
        <v>25</v>
      </c>
      <c r="G7319" s="15">
        <f>IF(Table1[[#This Row],[Transmission]]="Manual", 0, 1)</f>
        <v>1</v>
      </c>
      <c r="H7319" t="s">
        <v>9475</v>
      </c>
      <c r="I7319" t="s">
        <v>14</v>
      </c>
      <c r="J7319" s="4">
        <v>45597</v>
      </c>
      <c r="K7319" t="s">
        <v>6491</v>
      </c>
      <c r="L7319" s="5">
        <v>398000</v>
      </c>
      <c r="M7319" s="28">
        <f t="shared" si="114"/>
        <v>398000</v>
      </c>
      <c r="N7319">
        <f>2025-Table1[[#This Row],[Year]]</f>
        <v>8</v>
      </c>
    </row>
    <row r="7320" spans="1:14" x14ac:dyDescent="0.3">
      <c r="A7320" t="s">
        <v>21</v>
      </c>
      <c r="B7320" t="s">
        <v>49</v>
      </c>
      <c r="C7320">
        <v>2018</v>
      </c>
      <c r="D7320" s="3">
        <v>6</v>
      </c>
      <c r="E7320" s="3">
        <v>72000</v>
      </c>
      <c r="F7320" t="s">
        <v>13</v>
      </c>
      <c r="G7320" s="15">
        <f>IF(Table1[[#This Row],[Transmission]]="Manual", 0, 1)</f>
        <v>0</v>
      </c>
      <c r="H7320" t="s">
        <v>9475</v>
      </c>
      <c r="I7320" t="s">
        <v>6485</v>
      </c>
      <c r="J7320" s="4">
        <v>45597</v>
      </c>
      <c r="K7320" t="s">
        <v>4205</v>
      </c>
      <c r="L7320" s="5">
        <v>735000</v>
      </c>
      <c r="M7320" s="28">
        <f t="shared" si="114"/>
        <v>735000</v>
      </c>
      <c r="N7320">
        <f>2025-Table1[[#This Row],[Year]]</f>
        <v>7</v>
      </c>
    </row>
    <row r="7321" spans="1:14" x14ac:dyDescent="0.3">
      <c r="A7321" t="s">
        <v>44</v>
      </c>
      <c r="B7321" t="s">
        <v>124</v>
      </c>
      <c r="C7321">
        <v>2012</v>
      </c>
      <c r="D7321" s="3">
        <v>12</v>
      </c>
      <c r="E7321" s="3">
        <v>50000</v>
      </c>
      <c r="F7321" t="s">
        <v>25</v>
      </c>
      <c r="G7321" s="15">
        <f>IF(Table1[[#This Row],[Transmission]]="Manual", 0, 1)</f>
        <v>1</v>
      </c>
      <c r="H7321" t="s">
        <v>9475</v>
      </c>
      <c r="I7321" t="s">
        <v>6485</v>
      </c>
      <c r="J7321" s="4">
        <v>45597</v>
      </c>
      <c r="K7321" t="s">
        <v>6492</v>
      </c>
      <c r="L7321" s="5">
        <v>165000</v>
      </c>
      <c r="M7321" s="28">
        <f t="shared" si="114"/>
        <v>165000</v>
      </c>
      <c r="N7321">
        <f>2025-Table1[[#This Row],[Year]]</f>
        <v>13</v>
      </c>
    </row>
    <row r="7322" spans="1:14" x14ac:dyDescent="0.3">
      <c r="A7322" t="s">
        <v>21</v>
      </c>
      <c r="B7322" t="s">
        <v>39</v>
      </c>
      <c r="C7322">
        <v>2017</v>
      </c>
      <c r="D7322" s="3">
        <v>7</v>
      </c>
      <c r="E7322" s="3">
        <v>62480</v>
      </c>
      <c r="F7322" t="s">
        <v>25</v>
      </c>
      <c r="G7322" s="15">
        <f>IF(Table1[[#This Row],[Transmission]]="Manual", 0, 1)</f>
        <v>1</v>
      </c>
      <c r="H7322" t="s">
        <v>9475</v>
      </c>
      <c r="I7322" t="s">
        <v>14</v>
      </c>
      <c r="J7322" s="4">
        <v>45597</v>
      </c>
      <c r="K7322" t="s">
        <v>6493</v>
      </c>
      <c r="L7322" s="5">
        <v>500000</v>
      </c>
      <c r="M7322" s="28">
        <f t="shared" si="114"/>
        <v>500000</v>
      </c>
      <c r="N7322">
        <f>2025-Table1[[#This Row],[Year]]</f>
        <v>8</v>
      </c>
    </row>
    <row r="7323" spans="1:14" x14ac:dyDescent="0.3">
      <c r="A7323" t="s">
        <v>43</v>
      </c>
      <c r="B7323" t="s">
        <v>94</v>
      </c>
      <c r="C7323">
        <v>2016</v>
      </c>
      <c r="D7323" s="3">
        <v>8</v>
      </c>
      <c r="E7323" s="3">
        <v>51000</v>
      </c>
      <c r="F7323" t="s">
        <v>25</v>
      </c>
      <c r="G7323" s="15">
        <f>IF(Table1[[#This Row],[Transmission]]="Manual", 0, 1)</f>
        <v>1</v>
      </c>
      <c r="H7323" t="s">
        <v>9475</v>
      </c>
      <c r="I7323" t="s">
        <v>17</v>
      </c>
      <c r="J7323" s="4">
        <v>45597</v>
      </c>
      <c r="K7323" t="s">
        <v>6494</v>
      </c>
      <c r="L7323" s="5">
        <v>1695000</v>
      </c>
      <c r="M7323" s="28">
        <f t="shared" si="114"/>
        <v>1695000</v>
      </c>
      <c r="N7323">
        <f>2025-Table1[[#This Row],[Year]]</f>
        <v>9</v>
      </c>
    </row>
    <row r="7324" spans="1:14" x14ac:dyDescent="0.3">
      <c r="A7324" t="s">
        <v>21</v>
      </c>
      <c r="B7324" t="s">
        <v>39</v>
      </c>
      <c r="C7324">
        <v>2009</v>
      </c>
      <c r="D7324" s="3">
        <v>15</v>
      </c>
      <c r="E7324" s="3">
        <v>62000</v>
      </c>
      <c r="F7324" t="s">
        <v>13</v>
      </c>
      <c r="G7324" s="15">
        <f>IF(Table1[[#This Row],[Transmission]]="Manual", 0, 1)</f>
        <v>0</v>
      </c>
      <c r="H7324" t="s">
        <v>9475</v>
      </c>
      <c r="I7324" t="s">
        <v>14</v>
      </c>
      <c r="J7324" s="4">
        <v>45597</v>
      </c>
      <c r="K7324" t="s">
        <v>6495</v>
      </c>
      <c r="L7324" s="5">
        <v>225000</v>
      </c>
      <c r="M7324" s="28">
        <f t="shared" si="114"/>
        <v>225000</v>
      </c>
      <c r="N7324">
        <f>2025-Table1[[#This Row],[Year]]</f>
        <v>16</v>
      </c>
    </row>
    <row r="7325" spans="1:14" x14ac:dyDescent="0.3">
      <c r="A7325" t="s">
        <v>44</v>
      </c>
      <c r="B7325" t="s">
        <v>124</v>
      </c>
      <c r="C7325">
        <v>2011</v>
      </c>
      <c r="D7325" s="3">
        <v>13</v>
      </c>
      <c r="E7325" s="3">
        <v>55216</v>
      </c>
      <c r="F7325" t="s">
        <v>25</v>
      </c>
      <c r="G7325" s="15">
        <f>IF(Table1[[#This Row],[Transmission]]="Manual", 0, 1)</f>
        <v>1</v>
      </c>
      <c r="H7325" t="s">
        <v>9475</v>
      </c>
      <c r="I7325" t="s">
        <v>14</v>
      </c>
      <c r="J7325" s="4">
        <v>45597</v>
      </c>
      <c r="K7325" t="s">
        <v>923</v>
      </c>
      <c r="L7325" s="5">
        <v>295000</v>
      </c>
      <c r="M7325" s="28">
        <f t="shared" si="114"/>
        <v>295000</v>
      </c>
      <c r="N7325">
        <f>2025-Table1[[#This Row],[Year]]</f>
        <v>14</v>
      </c>
    </row>
    <row r="7326" spans="1:14" x14ac:dyDescent="0.3">
      <c r="A7326" t="s">
        <v>21</v>
      </c>
      <c r="B7326" t="s">
        <v>22</v>
      </c>
      <c r="C7326">
        <v>2015</v>
      </c>
      <c r="D7326" s="3">
        <v>9</v>
      </c>
      <c r="E7326" s="3">
        <v>30000</v>
      </c>
      <c r="F7326" t="s">
        <v>13</v>
      </c>
      <c r="G7326" s="15">
        <f>IF(Table1[[#This Row],[Transmission]]="Manual", 0, 1)</f>
        <v>0</v>
      </c>
      <c r="H7326" t="s">
        <v>9472</v>
      </c>
      <c r="I7326" t="s">
        <v>14</v>
      </c>
      <c r="J7326" s="4">
        <v>45597</v>
      </c>
      <c r="K7326" t="s">
        <v>1825</v>
      </c>
      <c r="L7326" s="5">
        <v>509000</v>
      </c>
      <c r="M7326" s="28">
        <f t="shared" si="114"/>
        <v>509000</v>
      </c>
      <c r="N7326">
        <f>2025-Table1[[#This Row],[Year]]</f>
        <v>10</v>
      </c>
    </row>
    <row r="7327" spans="1:14" x14ac:dyDescent="0.3">
      <c r="A7327" t="s">
        <v>21</v>
      </c>
      <c r="B7327" t="s">
        <v>276</v>
      </c>
      <c r="C7327">
        <v>2005</v>
      </c>
      <c r="D7327" s="3">
        <v>19</v>
      </c>
      <c r="E7327" s="3">
        <v>60000</v>
      </c>
      <c r="F7327" t="s">
        <v>25</v>
      </c>
      <c r="G7327" s="15">
        <f>IF(Table1[[#This Row],[Transmission]]="Manual", 0, 1)</f>
        <v>1</v>
      </c>
      <c r="H7327" t="s">
        <v>9475</v>
      </c>
      <c r="I7327" t="s">
        <v>6485</v>
      </c>
      <c r="J7327" s="4">
        <v>45627</v>
      </c>
      <c r="K7327" t="s">
        <v>6496</v>
      </c>
      <c r="L7327" s="5">
        <v>75000</v>
      </c>
      <c r="M7327" s="28">
        <f t="shared" si="114"/>
        <v>75000</v>
      </c>
      <c r="N7327">
        <f>2025-Table1[[#This Row],[Year]]</f>
        <v>20</v>
      </c>
    </row>
    <row r="7328" spans="1:14" x14ac:dyDescent="0.3">
      <c r="A7328" t="s">
        <v>43</v>
      </c>
      <c r="B7328" t="s">
        <v>85</v>
      </c>
      <c r="C7328">
        <v>2016</v>
      </c>
      <c r="D7328" s="3">
        <v>8</v>
      </c>
      <c r="E7328" s="3">
        <v>62000</v>
      </c>
      <c r="F7328" t="s">
        <v>25</v>
      </c>
      <c r="G7328" s="15">
        <f>IF(Table1[[#This Row],[Transmission]]="Manual", 0, 1)</f>
        <v>1</v>
      </c>
      <c r="H7328" t="s">
        <v>9475</v>
      </c>
      <c r="I7328" t="s">
        <v>17</v>
      </c>
      <c r="J7328" s="4">
        <v>45597</v>
      </c>
      <c r="K7328" t="s">
        <v>6497</v>
      </c>
      <c r="L7328" s="5">
        <v>1399999</v>
      </c>
      <c r="M7328" s="28">
        <f t="shared" si="114"/>
        <v>1399999</v>
      </c>
      <c r="N7328">
        <f>2025-Table1[[#This Row],[Year]]</f>
        <v>9</v>
      </c>
    </row>
    <row r="7329" spans="1:14" x14ac:dyDescent="0.3">
      <c r="A7329" t="s">
        <v>21</v>
      </c>
      <c r="B7329" t="s">
        <v>39</v>
      </c>
      <c r="C7329">
        <v>2017</v>
      </c>
      <c r="D7329" s="3">
        <v>7</v>
      </c>
      <c r="E7329" s="3">
        <v>68000</v>
      </c>
      <c r="F7329" t="s">
        <v>13</v>
      </c>
      <c r="G7329" s="15">
        <f>IF(Table1[[#This Row],[Transmission]]="Manual", 0, 1)</f>
        <v>0</v>
      </c>
      <c r="H7329" t="s">
        <v>9472</v>
      </c>
      <c r="I7329" t="s">
        <v>6485</v>
      </c>
      <c r="J7329" s="4">
        <v>45597</v>
      </c>
      <c r="K7329" t="s">
        <v>6498</v>
      </c>
      <c r="L7329" s="5">
        <v>490000</v>
      </c>
      <c r="M7329" s="28">
        <f t="shared" si="114"/>
        <v>490000</v>
      </c>
      <c r="N7329">
        <f>2025-Table1[[#This Row],[Year]]</f>
        <v>8</v>
      </c>
    </row>
    <row r="7330" spans="1:14" x14ac:dyDescent="0.3">
      <c r="A7330" t="s">
        <v>21</v>
      </c>
      <c r="B7330" t="s">
        <v>1094</v>
      </c>
      <c r="C7330">
        <v>2019</v>
      </c>
      <c r="D7330" s="3">
        <v>5</v>
      </c>
      <c r="E7330" s="3">
        <v>86000</v>
      </c>
      <c r="F7330" t="s">
        <v>25</v>
      </c>
      <c r="G7330" s="15">
        <f>IF(Table1[[#This Row],[Transmission]]="Manual", 0, 1)</f>
        <v>1</v>
      </c>
      <c r="H7330" t="s">
        <v>9472</v>
      </c>
      <c r="I7330" t="s">
        <v>6485</v>
      </c>
      <c r="J7330" s="4">
        <v>45597</v>
      </c>
      <c r="K7330" t="s">
        <v>6499</v>
      </c>
      <c r="L7330" s="5">
        <v>425000</v>
      </c>
      <c r="M7330" s="28">
        <f t="shared" si="114"/>
        <v>425000</v>
      </c>
      <c r="N7330">
        <f>2025-Table1[[#This Row],[Year]]</f>
        <v>6</v>
      </c>
    </row>
    <row r="7331" spans="1:14" x14ac:dyDescent="0.3">
      <c r="A7331" t="s">
        <v>44</v>
      </c>
      <c r="B7331" t="s">
        <v>124</v>
      </c>
      <c r="C7331">
        <v>2009</v>
      </c>
      <c r="D7331" s="3">
        <v>15</v>
      </c>
      <c r="E7331" s="3">
        <v>104000</v>
      </c>
      <c r="F7331" t="s">
        <v>25</v>
      </c>
      <c r="G7331" s="15">
        <f>IF(Table1[[#This Row],[Transmission]]="Manual", 0, 1)</f>
        <v>1</v>
      </c>
      <c r="H7331" t="s">
        <v>9475</v>
      </c>
      <c r="I7331" t="s">
        <v>6485</v>
      </c>
      <c r="J7331" s="4">
        <v>45597</v>
      </c>
      <c r="K7331" t="s">
        <v>4454</v>
      </c>
      <c r="L7331" s="5">
        <v>225000</v>
      </c>
      <c r="M7331" s="28">
        <f t="shared" si="114"/>
        <v>225000</v>
      </c>
      <c r="N7331">
        <f>2025-Table1[[#This Row],[Year]]</f>
        <v>16</v>
      </c>
    </row>
    <row r="7332" spans="1:14" x14ac:dyDescent="0.3">
      <c r="A7332" t="s">
        <v>458</v>
      </c>
      <c r="B7332" t="s">
        <v>2110</v>
      </c>
      <c r="C7332">
        <v>2022</v>
      </c>
      <c r="D7332" s="3">
        <v>2</v>
      </c>
      <c r="E7332" s="3">
        <v>18000</v>
      </c>
      <c r="F7332" t="s">
        <v>13</v>
      </c>
      <c r="G7332" s="15">
        <f>IF(Table1[[#This Row],[Transmission]]="Manual", 0, 1)</f>
        <v>0</v>
      </c>
      <c r="H7332" t="s">
        <v>9472</v>
      </c>
      <c r="I7332" t="s">
        <v>14</v>
      </c>
      <c r="J7332" s="4">
        <v>45597</v>
      </c>
      <c r="K7332" t="s">
        <v>6500</v>
      </c>
      <c r="L7332" s="5">
        <v>740000</v>
      </c>
      <c r="M7332" s="28">
        <f t="shared" si="114"/>
        <v>740000</v>
      </c>
      <c r="N7332">
        <f>2025-Table1[[#This Row],[Year]]</f>
        <v>3</v>
      </c>
    </row>
    <row r="7333" spans="1:14" x14ac:dyDescent="0.3">
      <c r="A7333" t="s">
        <v>11</v>
      </c>
      <c r="B7333" t="s">
        <v>185</v>
      </c>
      <c r="C7333">
        <v>2008</v>
      </c>
      <c r="D7333" s="3">
        <v>16</v>
      </c>
      <c r="E7333" s="3">
        <v>89000</v>
      </c>
      <c r="F7333" t="s">
        <v>13</v>
      </c>
      <c r="G7333" s="15">
        <f>IF(Table1[[#This Row],[Transmission]]="Manual", 0, 1)</f>
        <v>0</v>
      </c>
      <c r="H7333" t="s">
        <v>9472</v>
      </c>
      <c r="I7333" t="s">
        <v>14</v>
      </c>
      <c r="J7333" s="4">
        <v>45597</v>
      </c>
      <c r="K7333" t="s">
        <v>1967</v>
      </c>
      <c r="L7333" s="5">
        <v>235000</v>
      </c>
      <c r="M7333" s="28">
        <f t="shared" si="114"/>
        <v>235000</v>
      </c>
      <c r="N7333">
        <f>2025-Table1[[#This Row],[Year]]</f>
        <v>17</v>
      </c>
    </row>
    <row r="7334" spans="1:14" x14ac:dyDescent="0.3">
      <c r="A7334" t="s">
        <v>277</v>
      </c>
      <c r="B7334" t="s">
        <v>278</v>
      </c>
      <c r="C7334">
        <v>2016</v>
      </c>
      <c r="D7334" s="3">
        <v>8</v>
      </c>
      <c r="E7334" s="3">
        <v>84231</v>
      </c>
      <c r="F7334" t="s">
        <v>25</v>
      </c>
      <c r="G7334" s="15">
        <f>IF(Table1[[#This Row],[Transmission]]="Manual", 0, 1)</f>
        <v>1</v>
      </c>
      <c r="H7334" t="s">
        <v>9475</v>
      </c>
      <c r="I7334" t="s">
        <v>17</v>
      </c>
      <c r="J7334" s="4">
        <v>45597</v>
      </c>
      <c r="K7334" t="s">
        <v>6501</v>
      </c>
      <c r="L7334" s="5">
        <v>650000</v>
      </c>
      <c r="M7334" s="28">
        <f t="shared" si="114"/>
        <v>650000</v>
      </c>
      <c r="N7334">
        <f>2025-Table1[[#This Row],[Year]]</f>
        <v>9</v>
      </c>
    </row>
    <row r="7335" spans="1:14" x14ac:dyDescent="0.3">
      <c r="A7335" t="s">
        <v>15</v>
      </c>
      <c r="B7335" t="s">
        <v>387</v>
      </c>
      <c r="C7335">
        <v>2016</v>
      </c>
      <c r="D7335" s="3">
        <v>8</v>
      </c>
      <c r="E7335" s="3">
        <v>40000</v>
      </c>
      <c r="F7335" t="s">
        <v>13</v>
      </c>
      <c r="G7335" s="15">
        <f>IF(Table1[[#This Row],[Transmission]]="Manual", 0, 1)</f>
        <v>0</v>
      </c>
      <c r="H7335" t="s">
        <v>9472</v>
      </c>
      <c r="I7335" t="s">
        <v>14</v>
      </c>
      <c r="J7335" s="4">
        <v>45597</v>
      </c>
      <c r="K7335" t="s">
        <v>6502</v>
      </c>
      <c r="L7335" s="5">
        <v>390000</v>
      </c>
      <c r="M7335" s="28">
        <f t="shared" si="114"/>
        <v>390000</v>
      </c>
      <c r="N7335">
        <f>2025-Table1[[#This Row],[Year]]</f>
        <v>9</v>
      </c>
    </row>
    <row r="7336" spans="1:14" x14ac:dyDescent="0.3">
      <c r="A7336" t="s">
        <v>21</v>
      </c>
      <c r="B7336" t="s">
        <v>68</v>
      </c>
      <c r="C7336">
        <v>2022</v>
      </c>
      <c r="D7336" s="3">
        <v>2</v>
      </c>
      <c r="E7336" s="3">
        <v>47120</v>
      </c>
      <c r="F7336" t="s">
        <v>13</v>
      </c>
      <c r="G7336" s="15">
        <f>IF(Table1[[#This Row],[Transmission]]="Manual", 0, 1)</f>
        <v>0</v>
      </c>
      <c r="H7336" t="s">
        <v>9472</v>
      </c>
      <c r="I7336" t="s">
        <v>6485</v>
      </c>
      <c r="J7336" s="4">
        <v>45597</v>
      </c>
      <c r="K7336" t="s">
        <v>6503</v>
      </c>
      <c r="L7336" s="5">
        <v>525180</v>
      </c>
      <c r="M7336" s="28">
        <f t="shared" si="114"/>
        <v>525180</v>
      </c>
      <c r="N7336">
        <f>2025-Table1[[#This Row],[Year]]</f>
        <v>3</v>
      </c>
    </row>
    <row r="7337" spans="1:14" x14ac:dyDescent="0.3">
      <c r="A7337" t="s">
        <v>11</v>
      </c>
      <c r="B7337" t="s">
        <v>12</v>
      </c>
      <c r="C7337">
        <v>2009</v>
      </c>
      <c r="D7337" s="3">
        <v>15</v>
      </c>
      <c r="E7337" s="3">
        <v>96000</v>
      </c>
      <c r="F7337" t="s">
        <v>25</v>
      </c>
      <c r="G7337" s="15">
        <f>IF(Table1[[#This Row],[Transmission]]="Manual", 0, 1)</f>
        <v>1</v>
      </c>
      <c r="H7337" t="s">
        <v>9475</v>
      </c>
      <c r="I7337" t="s">
        <v>6485</v>
      </c>
      <c r="J7337" s="4">
        <v>45597</v>
      </c>
      <c r="K7337" t="s">
        <v>6504</v>
      </c>
      <c r="L7337" s="5">
        <v>200000</v>
      </c>
      <c r="M7337" s="28">
        <f t="shared" si="114"/>
        <v>200000</v>
      </c>
      <c r="N7337">
        <f>2025-Table1[[#This Row],[Year]]</f>
        <v>16</v>
      </c>
    </row>
    <row r="7338" spans="1:14" x14ac:dyDescent="0.3">
      <c r="A7338" t="s">
        <v>113</v>
      </c>
      <c r="B7338" t="s">
        <v>612</v>
      </c>
      <c r="C7338">
        <v>2022</v>
      </c>
      <c r="D7338" s="3">
        <v>2</v>
      </c>
      <c r="E7338" s="3">
        <v>8100</v>
      </c>
      <c r="F7338" t="s">
        <v>13</v>
      </c>
      <c r="G7338" s="15">
        <f>IF(Table1[[#This Row],[Transmission]]="Manual", 0, 1)</f>
        <v>0</v>
      </c>
      <c r="H7338" t="s">
        <v>9472</v>
      </c>
      <c r="I7338" t="s">
        <v>17</v>
      </c>
      <c r="J7338" s="4">
        <v>45597</v>
      </c>
      <c r="K7338" t="s">
        <v>3241</v>
      </c>
      <c r="L7338" s="5">
        <v>1625000</v>
      </c>
      <c r="M7338" s="28">
        <f t="shared" si="114"/>
        <v>1625000</v>
      </c>
      <c r="N7338">
        <f>2025-Table1[[#This Row],[Year]]</f>
        <v>3</v>
      </c>
    </row>
    <row r="7339" spans="1:14" x14ac:dyDescent="0.3">
      <c r="A7339" t="s">
        <v>113</v>
      </c>
      <c r="B7339" t="s">
        <v>396</v>
      </c>
      <c r="C7339">
        <v>2018</v>
      </c>
      <c r="D7339" s="3">
        <v>6</v>
      </c>
      <c r="E7339" s="3">
        <v>87000</v>
      </c>
      <c r="F7339" t="s">
        <v>13</v>
      </c>
      <c r="G7339" s="15">
        <f>IF(Table1[[#This Row],[Transmission]]="Manual", 0, 1)</f>
        <v>0</v>
      </c>
      <c r="H7339" t="s">
        <v>9475</v>
      </c>
      <c r="I7339" t="s">
        <v>17</v>
      </c>
      <c r="J7339" s="4">
        <v>45627</v>
      </c>
      <c r="K7339" t="s">
        <v>6505</v>
      </c>
      <c r="L7339" s="5">
        <v>849000</v>
      </c>
      <c r="M7339" s="28">
        <f t="shared" si="114"/>
        <v>849000</v>
      </c>
      <c r="N7339">
        <f>2025-Table1[[#This Row],[Year]]</f>
        <v>7</v>
      </c>
    </row>
    <row r="7340" spans="1:14" x14ac:dyDescent="0.3">
      <c r="A7340" t="s">
        <v>44</v>
      </c>
      <c r="B7340" t="s">
        <v>1505</v>
      </c>
      <c r="C7340">
        <v>2011</v>
      </c>
      <c r="D7340" s="3">
        <v>13</v>
      </c>
      <c r="E7340" s="3">
        <v>70000</v>
      </c>
      <c r="F7340" t="s">
        <v>25</v>
      </c>
      <c r="G7340" s="15">
        <f>IF(Table1[[#This Row],[Transmission]]="Manual", 0, 1)</f>
        <v>1</v>
      </c>
      <c r="H7340" t="s">
        <v>9475</v>
      </c>
      <c r="I7340" t="s">
        <v>6485</v>
      </c>
      <c r="J7340" s="4">
        <v>45627</v>
      </c>
      <c r="K7340" t="s">
        <v>6506</v>
      </c>
      <c r="L7340" s="5">
        <v>85000</v>
      </c>
      <c r="M7340" s="28">
        <f t="shared" si="114"/>
        <v>85000</v>
      </c>
      <c r="N7340">
        <f>2025-Table1[[#This Row],[Year]]</f>
        <v>14</v>
      </c>
    </row>
    <row r="7341" spans="1:14" x14ac:dyDescent="0.3">
      <c r="A7341" t="s">
        <v>21</v>
      </c>
      <c r="B7341" t="s">
        <v>24</v>
      </c>
      <c r="C7341">
        <v>2017</v>
      </c>
      <c r="D7341" s="3">
        <v>7</v>
      </c>
      <c r="E7341" s="3">
        <v>32000</v>
      </c>
      <c r="F7341" t="s">
        <v>25</v>
      </c>
      <c r="G7341" s="15">
        <f>IF(Table1[[#This Row],[Transmission]]="Manual", 0, 1)</f>
        <v>1</v>
      </c>
      <c r="H7341" t="s">
        <v>9472</v>
      </c>
      <c r="I7341" t="s">
        <v>6485</v>
      </c>
      <c r="J7341" s="4">
        <v>45597</v>
      </c>
      <c r="K7341" t="s">
        <v>3683</v>
      </c>
      <c r="L7341" s="5">
        <v>525000</v>
      </c>
      <c r="M7341" s="28">
        <f t="shared" si="114"/>
        <v>525000</v>
      </c>
      <c r="N7341">
        <f>2025-Table1[[#This Row],[Year]]</f>
        <v>8</v>
      </c>
    </row>
    <row r="7342" spans="1:14" x14ac:dyDescent="0.3">
      <c r="A7342" t="s">
        <v>44</v>
      </c>
      <c r="B7342" t="s">
        <v>413</v>
      </c>
      <c r="C7342">
        <v>2012</v>
      </c>
      <c r="D7342" s="3">
        <v>12</v>
      </c>
      <c r="E7342" s="3">
        <v>86000</v>
      </c>
      <c r="F7342" t="s">
        <v>13</v>
      </c>
      <c r="G7342" s="15">
        <f>IF(Table1[[#This Row],[Transmission]]="Manual", 0, 1)</f>
        <v>0</v>
      </c>
      <c r="H7342" t="s">
        <v>9475</v>
      </c>
      <c r="I7342" t="s">
        <v>6485</v>
      </c>
      <c r="J7342" s="4">
        <v>45597</v>
      </c>
      <c r="K7342" t="s">
        <v>4726</v>
      </c>
      <c r="L7342" s="5">
        <v>175000</v>
      </c>
      <c r="M7342" s="28">
        <f t="shared" si="114"/>
        <v>175000</v>
      </c>
      <c r="N7342">
        <f>2025-Table1[[#This Row],[Year]]</f>
        <v>13</v>
      </c>
    </row>
    <row r="7343" spans="1:14" x14ac:dyDescent="0.3">
      <c r="A7343" t="s">
        <v>44</v>
      </c>
      <c r="B7343" t="s">
        <v>79</v>
      </c>
      <c r="C7343">
        <v>2021</v>
      </c>
      <c r="D7343" s="3">
        <v>3</v>
      </c>
      <c r="E7343" s="3">
        <v>48000</v>
      </c>
      <c r="F7343" t="s">
        <v>13</v>
      </c>
      <c r="G7343" s="15">
        <f>IF(Table1[[#This Row],[Transmission]]="Manual", 0, 1)</f>
        <v>0</v>
      </c>
      <c r="H7343" t="s">
        <v>9472</v>
      </c>
      <c r="I7343" t="s">
        <v>17</v>
      </c>
      <c r="J7343" s="4">
        <v>45597</v>
      </c>
      <c r="K7343" t="s">
        <v>6507</v>
      </c>
      <c r="L7343" s="5">
        <v>1630000</v>
      </c>
      <c r="M7343" s="28">
        <f t="shared" si="114"/>
        <v>1630000</v>
      </c>
      <c r="N7343">
        <f>2025-Table1[[#This Row],[Year]]</f>
        <v>4</v>
      </c>
    </row>
    <row r="7344" spans="1:14" x14ac:dyDescent="0.3">
      <c r="A7344" t="s">
        <v>15</v>
      </c>
      <c r="B7344" t="s">
        <v>1917</v>
      </c>
      <c r="C7344">
        <v>2018</v>
      </c>
      <c r="D7344" s="3">
        <v>6</v>
      </c>
      <c r="E7344" s="3">
        <v>110000</v>
      </c>
      <c r="F7344" t="s">
        <v>25</v>
      </c>
      <c r="G7344" s="15">
        <f>IF(Table1[[#This Row],[Transmission]]="Manual", 0, 1)</f>
        <v>1</v>
      </c>
      <c r="H7344" t="s">
        <v>9475</v>
      </c>
      <c r="I7344" t="s">
        <v>14</v>
      </c>
      <c r="J7344" s="4">
        <v>45597</v>
      </c>
      <c r="K7344" t="s">
        <v>6508</v>
      </c>
      <c r="L7344" s="5">
        <v>600000</v>
      </c>
      <c r="M7344" s="28">
        <f t="shared" si="114"/>
        <v>600000</v>
      </c>
      <c r="N7344">
        <f>2025-Table1[[#This Row],[Year]]</f>
        <v>7</v>
      </c>
    </row>
    <row r="7345" spans="1:14" x14ac:dyDescent="0.3">
      <c r="A7345" t="s">
        <v>44</v>
      </c>
      <c r="B7345" t="s">
        <v>1196</v>
      </c>
      <c r="C7345">
        <v>2018</v>
      </c>
      <c r="D7345" s="3">
        <v>6</v>
      </c>
      <c r="E7345" s="3">
        <v>45000</v>
      </c>
      <c r="F7345" t="s">
        <v>25</v>
      </c>
      <c r="G7345" s="15">
        <f>IF(Table1[[#This Row],[Transmission]]="Manual", 0, 1)</f>
        <v>1</v>
      </c>
      <c r="H7345" t="s">
        <v>9472</v>
      </c>
      <c r="I7345" t="s">
        <v>6485</v>
      </c>
      <c r="J7345" s="4">
        <v>45597</v>
      </c>
      <c r="K7345" t="s">
        <v>2972</v>
      </c>
      <c r="L7345" s="5">
        <v>450000</v>
      </c>
      <c r="M7345" s="28">
        <f t="shared" si="114"/>
        <v>450000</v>
      </c>
      <c r="N7345">
        <f>2025-Table1[[#This Row],[Year]]</f>
        <v>7</v>
      </c>
    </row>
    <row r="7346" spans="1:14" x14ac:dyDescent="0.3">
      <c r="A7346" t="s">
        <v>61</v>
      </c>
      <c r="B7346" t="s">
        <v>109</v>
      </c>
      <c r="C7346">
        <v>2014</v>
      </c>
      <c r="D7346" s="3">
        <v>10</v>
      </c>
      <c r="E7346" s="3">
        <v>108000</v>
      </c>
      <c r="F7346" t="s">
        <v>13</v>
      </c>
      <c r="G7346" s="15">
        <f>IF(Table1[[#This Row],[Transmission]]="Manual", 0, 1)</f>
        <v>0</v>
      </c>
      <c r="H7346" t="s">
        <v>9475</v>
      </c>
      <c r="I7346" t="s">
        <v>17</v>
      </c>
      <c r="J7346" s="4">
        <v>45597</v>
      </c>
      <c r="K7346" t="s">
        <v>1504</v>
      </c>
      <c r="L7346" s="5">
        <v>365000</v>
      </c>
      <c r="M7346" s="28">
        <f t="shared" si="114"/>
        <v>365000</v>
      </c>
      <c r="N7346">
        <f>2025-Table1[[#This Row],[Year]]</f>
        <v>11</v>
      </c>
    </row>
    <row r="7347" spans="1:14" x14ac:dyDescent="0.3">
      <c r="A7347" t="s">
        <v>847</v>
      </c>
      <c r="B7347" t="s">
        <v>1388</v>
      </c>
      <c r="C7347">
        <v>2016</v>
      </c>
      <c r="D7347" s="3">
        <v>8</v>
      </c>
      <c r="E7347" s="3">
        <v>72142</v>
      </c>
      <c r="F7347" t="s">
        <v>13</v>
      </c>
      <c r="G7347" s="15">
        <f>IF(Table1[[#This Row],[Transmission]]="Manual", 0, 1)</f>
        <v>0</v>
      </c>
      <c r="H7347" t="s">
        <v>9475</v>
      </c>
      <c r="I7347" t="s">
        <v>6485</v>
      </c>
      <c r="J7347" s="4">
        <v>45597</v>
      </c>
      <c r="K7347" t="s">
        <v>6509</v>
      </c>
      <c r="L7347" s="5">
        <v>178000</v>
      </c>
      <c r="M7347" s="28">
        <f t="shared" si="114"/>
        <v>178000</v>
      </c>
      <c r="N7347">
        <f>2025-Table1[[#This Row],[Year]]</f>
        <v>9</v>
      </c>
    </row>
    <row r="7348" spans="1:14" x14ac:dyDescent="0.3">
      <c r="A7348" t="s">
        <v>21</v>
      </c>
      <c r="B7348" t="s">
        <v>49</v>
      </c>
      <c r="C7348">
        <v>2023</v>
      </c>
      <c r="D7348" s="3">
        <v>1</v>
      </c>
      <c r="E7348" s="3">
        <v>39000</v>
      </c>
      <c r="F7348" t="s">
        <v>13</v>
      </c>
      <c r="G7348" s="15">
        <f>IF(Table1[[#This Row],[Transmission]]="Manual", 0, 1)</f>
        <v>0</v>
      </c>
      <c r="H7348" t="s">
        <v>9472</v>
      </c>
      <c r="I7348" t="s">
        <v>6485</v>
      </c>
      <c r="J7348" s="4">
        <v>45597</v>
      </c>
      <c r="K7348" t="s">
        <v>6510</v>
      </c>
      <c r="L7348" s="5">
        <v>1240000</v>
      </c>
      <c r="M7348" s="28">
        <f t="shared" si="114"/>
        <v>1240000</v>
      </c>
      <c r="N7348">
        <f>2025-Table1[[#This Row],[Year]]</f>
        <v>2</v>
      </c>
    </row>
    <row r="7349" spans="1:14" x14ac:dyDescent="0.3">
      <c r="A7349" t="s">
        <v>113</v>
      </c>
      <c r="B7349" t="s">
        <v>121</v>
      </c>
      <c r="C7349">
        <v>2015</v>
      </c>
      <c r="D7349" s="3">
        <v>9</v>
      </c>
      <c r="E7349" s="3">
        <v>73000</v>
      </c>
      <c r="F7349" t="s">
        <v>13</v>
      </c>
      <c r="G7349" s="15">
        <f>IF(Table1[[#This Row],[Transmission]]="Manual", 0, 1)</f>
        <v>0</v>
      </c>
      <c r="H7349" t="s">
        <v>9475</v>
      </c>
      <c r="I7349" t="s">
        <v>17</v>
      </c>
      <c r="J7349" s="4">
        <v>45597</v>
      </c>
      <c r="K7349" t="s">
        <v>3542</v>
      </c>
      <c r="L7349" s="5">
        <v>750000</v>
      </c>
      <c r="M7349" s="28">
        <f t="shared" si="114"/>
        <v>750000</v>
      </c>
      <c r="N7349">
        <f>2025-Table1[[#This Row],[Year]]</f>
        <v>10</v>
      </c>
    </row>
    <row r="7350" spans="1:14" x14ac:dyDescent="0.3">
      <c r="A7350" t="s">
        <v>21</v>
      </c>
      <c r="B7350" t="s">
        <v>39</v>
      </c>
      <c r="C7350">
        <v>2018</v>
      </c>
      <c r="D7350" s="3">
        <v>6</v>
      </c>
      <c r="E7350" s="3">
        <v>120000</v>
      </c>
      <c r="F7350" t="s">
        <v>25</v>
      </c>
      <c r="G7350" s="15">
        <f>IF(Table1[[#This Row],[Transmission]]="Manual", 0, 1)</f>
        <v>1</v>
      </c>
      <c r="H7350" t="s">
        <v>9475</v>
      </c>
      <c r="I7350" t="s">
        <v>14</v>
      </c>
      <c r="J7350" s="4">
        <v>45597</v>
      </c>
      <c r="K7350" t="s">
        <v>6512</v>
      </c>
      <c r="L7350" s="5">
        <v>590000</v>
      </c>
      <c r="M7350" s="28">
        <f t="shared" si="114"/>
        <v>590000</v>
      </c>
      <c r="N7350">
        <f>2025-Table1[[#This Row],[Year]]</f>
        <v>7</v>
      </c>
    </row>
    <row r="7351" spans="1:14" x14ac:dyDescent="0.3">
      <c r="A7351" t="s">
        <v>44</v>
      </c>
      <c r="B7351" t="s">
        <v>79</v>
      </c>
      <c r="C7351">
        <v>2016</v>
      </c>
      <c r="D7351" s="3">
        <v>8</v>
      </c>
      <c r="E7351" s="3">
        <v>85000</v>
      </c>
      <c r="F7351" t="s">
        <v>13</v>
      </c>
      <c r="G7351" s="15">
        <f>IF(Table1[[#This Row],[Transmission]]="Manual", 0, 1)</f>
        <v>0</v>
      </c>
      <c r="H7351" t="s">
        <v>9472</v>
      </c>
      <c r="I7351" t="s">
        <v>14</v>
      </c>
      <c r="J7351" s="4">
        <v>45597</v>
      </c>
      <c r="K7351" t="s">
        <v>6513</v>
      </c>
      <c r="L7351" s="5">
        <v>725000</v>
      </c>
      <c r="M7351" s="28">
        <f t="shared" si="114"/>
        <v>725000</v>
      </c>
      <c r="N7351">
        <f>2025-Table1[[#This Row],[Year]]</f>
        <v>9</v>
      </c>
    </row>
    <row r="7352" spans="1:14" x14ac:dyDescent="0.3">
      <c r="A7352" t="s">
        <v>21</v>
      </c>
      <c r="B7352" t="s">
        <v>39</v>
      </c>
      <c r="C7352">
        <v>2023</v>
      </c>
      <c r="D7352" s="3">
        <v>1</v>
      </c>
      <c r="E7352" s="3">
        <v>53000</v>
      </c>
      <c r="F7352" t="s">
        <v>13</v>
      </c>
      <c r="G7352" s="15">
        <f>IF(Table1[[#This Row],[Transmission]]="Manual", 0, 1)</f>
        <v>0</v>
      </c>
      <c r="H7352" t="s">
        <v>9472</v>
      </c>
      <c r="I7352" t="s">
        <v>6485</v>
      </c>
      <c r="J7352" s="4">
        <v>45597</v>
      </c>
      <c r="K7352" t="s">
        <v>6514</v>
      </c>
      <c r="L7352" s="5">
        <v>580000</v>
      </c>
      <c r="M7352" s="28">
        <f t="shared" si="114"/>
        <v>580000</v>
      </c>
      <c r="N7352">
        <f>2025-Table1[[#This Row],[Year]]</f>
        <v>2</v>
      </c>
    </row>
    <row r="7353" spans="1:14" x14ac:dyDescent="0.3">
      <c r="A7353" t="s">
        <v>44</v>
      </c>
      <c r="B7353" t="s">
        <v>133</v>
      </c>
      <c r="C7353">
        <v>2016</v>
      </c>
      <c r="D7353" s="3">
        <v>8</v>
      </c>
      <c r="E7353" s="3">
        <v>90000</v>
      </c>
      <c r="F7353" t="s">
        <v>13</v>
      </c>
      <c r="G7353" s="15">
        <f>IF(Table1[[#This Row],[Transmission]]="Manual", 0, 1)</f>
        <v>0</v>
      </c>
      <c r="H7353" t="s">
        <v>9472</v>
      </c>
      <c r="I7353" t="s">
        <v>6485</v>
      </c>
      <c r="J7353" s="4">
        <v>45597</v>
      </c>
      <c r="K7353" t="s">
        <v>4286</v>
      </c>
      <c r="L7353" s="5">
        <v>375000</v>
      </c>
      <c r="M7353" s="28">
        <f t="shared" si="114"/>
        <v>375000</v>
      </c>
      <c r="N7353">
        <f>2025-Table1[[#This Row],[Year]]</f>
        <v>9</v>
      </c>
    </row>
    <row r="7354" spans="1:14" x14ac:dyDescent="0.3">
      <c r="A7354" t="s">
        <v>21</v>
      </c>
      <c r="B7354" t="s">
        <v>39</v>
      </c>
      <c r="C7354">
        <v>2018</v>
      </c>
      <c r="D7354" s="3">
        <v>6</v>
      </c>
      <c r="E7354" s="3">
        <v>72000</v>
      </c>
      <c r="F7354" t="s">
        <v>25</v>
      </c>
      <c r="G7354" s="15">
        <f>IF(Table1[[#This Row],[Transmission]]="Manual", 0, 1)</f>
        <v>1</v>
      </c>
      <c r="H7354" t="s">
        <v>9472</v>
      </c>
      <c r="I7354" t="s">
        <v>14</v>
      </c>
      <c r="J7354" s="4">
        <v>45597</v>
      </c>
      <c r="K7354" t="s">
        <v>1665</v>
      </c>
      <c r="L7354" s="5">
        <v>695000</v>
      </c>
      <c r="M7354" s="28">
        <f t="shared" si="114"/>
        <v>695000</v>
      </c>
      <c r="N7354">
        <f>2025-Table1[[#This Row],[Year]]</f>
        <v>7</v>
      </c>
    </row>
    <row r="7355" spans="1:14" x14ac:dyDescent="0.3">
      <c r="A7355" t="s">
        <v>458</v>
      </c>
      <c r="B7355" t="s">
        <v>1321</v>
      </c>
      <c r="C7355">
        <v>2013</v>
      </c>
      <c r="D7355" s="3">
        <v>11</v>
      </c>
      <c r="E7355" s="3">
        <v>60000</v>
      </c>
      <c r="F7355" t="s">
        <v>13</v>
      </c>
      <c r="G7355" s="15">
        <f>IF(Table1[[#This Row],[Transmission]]="Manual", 0, 1)</f>
        <v>0</v>
      </c>
      <c r="H7355" t="s">
        <v>9475</v>
      </c>
      <c r="I7355" t="s">
        <v>14</v>
      </c>
      <c r="J7355" s="4">
        <v>45597</v>
      </c>
      <c r="K7355" t="s">
        <v>3967</v>
      </c>
      <c r="L7355" s="5">
        <v>330000</v>
      </c>
      <c r="M7355" s="28">
        <f t="shared" si="114"/>
        <v>330000</v>
      </c>
      <c r="N7355">
        <f>2025-Table1[[#This Row],[Year]]</f>
        <v>12</v>
      </c>
    </row>
    <row r="7356" spans="1:14" x14ac:dyDescent="0.3">
      <c r="A7356" t="s">
        <v>44</v>
      </c>
      <c r="B7356" t="s">
        <v>1196</v>
      </c>
      <c r="C7356">
        <v>2012</v>
      </c>
      <c r="D7356" s="3">
        <v>12</v>
      </c>
      <c r="E7356" s="3">
        <v>107000</v>
      </c>
      <c r="F7356" t="s">
        <v>13</v>
      </c>
      <c r="G7356" s="15">
        <f>IF(Table1[[#This Row],[Transmission]]="Manual", 0, 1)</f>
        <v>0</v>
      </c>
      <c r="H7356" t="s">
        <v>9472</v>
      </c>
      <c r="I7356" t="s">
        <v>6485</v>
      </c>
      <c r="J7356" s="4">
        <v>45597</v>
      </c>
      <c r="K7356" t="s">
        <v>6515</v>
      </c>
      <c r="L7356" s="5">
        <v>160000</v>
      </c>
      <c r="M7356" s="28">
        <f t="shared" si="114"/>
        <v>160000</v>
      </c>
      <c r="N7356">
        <f>2025-Table1[[#This Row],[Year]]</f>
        <v>13</v>
      </c>
    </row>
    <row r="7357" spans="1:14" x14ac:dyDescent="0.3">
      <c r="A7357" t="s">
        <v>61</v>
      </c>
      <c r="B7357" t="s">
        <v>537</v>
      </c>
      <c r="C7357">
        <v>2020</v>
      </c>
      <c r="D7357" s="3">
        <v>4</v>
      </c>
      <c r="E7357" s="3">
        <v>105000</v>
      </c>
      <c r="F7357" t="s">
        <v>13</v>
      </c>
      <c r="G7357" s="15">
        <f>IF(Table1[[#This Row],[Transmission]]="Manual", 0, 1)</f>
        <v>0</v>
      </c>
      <c r="H7357" t="s">
        <v>9472</v>
      </c>
      <c r="I7357" t="s">
        <v>6485</v>
      </c>
      <c r="J7357" s="4">
        <v>45597</v>
      </c>
      <c r="K7357" t="s">
        <v>6516</v>
      </c>
      <c r="L7357" s="5">
        <v>385000</v>
      </c>
      <c r="M7357" s="28">
        <f t="shared" si="114"/>
        <v>385000</v>
      </c>
      <c r="N7357">
        <f>2025-Table1[[#This Row],[Year]]</f>
        <v>5</v>
      </c>
    </row>
    <row r="7358" spans="1:14" x14ac:dyDescent="0.3">
      <c r="A7358" t="s">
        <v>64</v>
      </c>
      <c r="B7358" t="s">
        <v>65</v>
      </c>
      <c r="C7358">
        <v>2020</v>
      </c>
      <c r="D7358" s="3">
        <v>4</v>
      </c>
      <c r="E7358" s="3">
        <v>38000</v>
      </c>
      <c r="F7358" t="s">
        <v>25</v>
      </c>
      <c r="G7358" s="15">
        <f>IF(Table1[[#This Row],[Transmission]]="Manual", 0, 1)</f>
        <v>1</v>
      </c>
      <c r="H7358" t="s">
        <v>9472</v>
      </c>
      <c r="I7358" t="s">
        <v>14</v>
      </c>
      <c r="J7358" s="4">
        <v>45597</v>
      </c>
      <c r="K7358" t="s">
        <v>6517</v>
      </c>
      <c r="L7358" s="5">
        <v>1150000</v>
      </c>
      <c r="M7358" s="28">
        <f t="shared" si="114"/>
        <v>1150000</v>
      </c>
      <c r="N7358">
        <f>2025-Table1[[#This Row],[Year]]</f>
        <v>5</v>
      </c>
    </row>
    <row r="7359" spans="1:14" x14ac:dyDescent="0.3">
      <c r="A7359" t="s">
        <v>44</v>
      </c>
      <c r="B7359" t="s">
        <v>976</v>
      </c>
      <c r="C7359">
        <v>2013</v>
      </c>
      <c r="D7359" s="3">
        <v>11</v>
      </c>
      <c r="E7359" s="3">
        <v>32230</v>
      </c>
      <c r="F7359" t="s">
        <v>25</v>
      </c>
      <c r="G7359" s="15">
        <f>IF(Table1[[#This Row],[Transmission]]="Manual", 0, 1)</f>
        <v>1</v>
      </c>
      <c r="H7359" t="s">
        <v>9472</v>
      </c>
      <c r="I7359" t="s">
        <v>14</v>
      </c>
      <c r="J7359" s="4">
        <v>45597</v>
      </c>
      <c r="K7359" t="s">
        <v>6518</v>
      </c>
      <c r="L7359" s="5">
        <v>885000</v>
      </c>
      <c r="M7359" s="28">
        <f t="shared" si="114"/>
        <v>885000</v>
      </c>
      <c r="N7359">
        <f>2025-Table1[[#This Row],[Year]]</f>
        <v>12</v>
      </c>
    </row>
    <row r="7360" spans="1:14" x14ac:dyDescent="0.3">
      <c r="A7360" t="s">
        <v>21</v>
      </c>
      <c r="B7360" t="s">
        <v>68</v>
      </c>
      <c r="C7360">
        <v>2014</v>
      </c>
      <c r="D7360" s="3">
        <v>10</v>
      </c>
      <c r="E7360" s="3">
        <v>79000</v>
      </c>
      <c r="F7360" t="s">
        <v>13</v>
      </c>
      <c r="G7360" s="15">
        <f>IF(Table1[[#This Row],[Transmission]]="Manual", 0, 1)</f>
        <v>0</v>
      </c>
      <c r="H7360" t="s">
        <v>9475</v>
      </c>
      <c r="I7360" t="s">
        <v>14</v>
      </c>
      <c r="J7360" s="4">
        <v>45597</v>
      </c>
      <c r="K7360" t="s">
        <v>5108</v>
      </c>
      <c r="L7360" s="5">
        <v>359000</v>
      </c>
      <c r="M7360" s="28">
        <f t="shared" si="114"/>
        <v>359000</v>
      </c>
      <c r="N7360">
        <f>2025-Table1[[#This Row],[Year]]</f>
        <v>11</v>
      </c>
    </row>
    <row r="7361" spans="1:14" x14ac:dyDescent="0.3">
      <c r="A7361" t="s">
        <v>33</v>
      </c>
      <c r="B7361" t="s">
        <v>34</v>
      </c>
      <c r="C7361">
        <v>2016</v>
      </c>
      <c r="D7361" s="3">
        <v>8</v>
      </c>
      <c r="E7361" s="3">
        <v>148000</v>
      </c>
      <c r="F7361" t="s">
        <v>13</v>
      </c>
      <c r="G7361" s="15">
        <f>IF(Table1[[#This Row],[Transmission]]="Manual", 0, 1)</f>
        <v>0</v>
      </c>
      <c r="H7361" t="s">
        <v>9475</v>
      </c>
      <c r="I7361" t="s">
        <v>17</v>
      </c>
      <c r="J7361" s="4">
        <v>45597</v>
      </c>
      <c r="K7361" t="s">
        <v>6519</v>
      </c>
      <c r="L7361" s="5">
        <v>550000</v>
      </c>
      <c r="M7361" s="28">
        <f t="shared" si="114"/>
        <v>550000</v>
      </c>
      <c r="N7361">
        <f>2025-Table1[[#This Row],[Year]]</f>
        <v>9</v>
      </c>
    </row>
    <row r="7362" spans="1:14" x14ac:dyDescent="0.3">
      <c r="A7362" t="s">
        <v>21</v>
      </c>
      <c r="B7362" t="s">
        <v>194</v>
      </c>
      <c r="C7362">
        <v>2021</v>
      </c>
      <c r="D7362" s="3">
        <v>3</v>
      </c>
      <c r="E7362" s="3">
        <v>73000</v>
      </c>
      <c r="F7362" t="s">
        <v>25</v>
      </c>
      <c r="G7362" s="15">
        <f>IF(Table1[[#This Row],[Transmission]]="Manual", 0, 1)</f>
        <v>1</v>
      </c>
      <c r="H7362" t="s">
        <v>9472</v>
      </c>
      <c r="I7362" t="s">
        <v>6485</v>
      </c>
      <c r="J7362" s="4">
        <v>45627</v>
      </c>
      <c r="K7362" t="s">
        <v>6520</v>
      </c>
      <c r="L7362" s="5">
        <v>450000</v>
      </c>
      <c r="M7362" s="28">
        <f t="shared" si="114"/>
        <v>450000</v>
      </c>
      <c r="N7362">
        <f>2025-Table1[[#This Row],[Year]]</f>
        <v>4</v>
      </c>
    </row>
    <row r="7363" spans="1:14" x14ac:dyDescent="0.3">
      <c r="A7363" t="s">
        <v>61</v>
      </c>
      <c r="B7363" t="s">
        <v>537</v>
      </c>
      <c r="C7363">
        <v>2019</v>
      </c>
      <c r="D7363" s="3">
        <v>5</v>
      </c>
      <c r="E7363" s="3">
        <v>50000</v>
      </c>
      <c r="F7363" t="s">
        <v>13</v>
      </c>
      <c r="G7363" s="15">
        <f>IF(Table1[[#This Row],[Transmission]]="Manual", 0, 1)</f>
        <v>0</v>
      </c>
      <c r="H7363" t="s">
        <v>9475</v>
      </c>
      <c r="I7363" t="s">
        <v>14</v>
      </c>
      <c r="J7363" s="4">
        <v>45627</v>
      </c>
      <c r="K7363" t="s">
        <v>2202</v>
      </c>
      <c r="L7363" s="5">
        <v>515000</v>
      </c>
      <c r="M7363" s="28">
        <f t="shared" ref="M7363:M7426" si="115">VALUE(SUBSTITUTE(SUBSTITUTE(L7363,"₹"," "),",",""))</f>
        <v>515000</v>
      </c>
      <c r="N7363">
        <f>2025-Table1[[#This Row],[Year]]</f>
        <v>6</v>
      </c>
    </row>
    <row r="7364" spans="1:14" x14ac:dyDescent="0.3">
      <c r="A7364" t="s">
        <v>21</v>
      </c>
      <c r="B7364" t="s">
        <v>914</v>
      </c>
      <c r="C7364">
        <v>2010</v>
      </c>
      <c r="D7364" s="3">
        <v>14</v>
      </c>
      <c r="E7364" s="3">
        <v>76926</v>
      </c>
      <c r="F7364" t="s">
        <v>13</v>
      </c>
      <c r="G7364" s="15">
        <f>IF(Table1[[#This Row],[Transmission]]="Manual", 0, 1)</f>
        <v>0</v>
      </c>
      <c r="H7364" t="s">
        <v>9472</v>
      </c>
      <c r="I7364" t="s">
        <v>14</v>
      </c>
      <c r="J7364" s="4">
        <v>45597</v>
      </c>
      <c r="K7364" t="s">
        <v>6336</v>
      </c>
      <c r="L7364" s="5">
        <v>220000</v>
      </c>
      <c r="M7364" s="28">
        <f t="shared" si="115"/>
        <v>220000</v>
      </c>
      <c r="N7364">
        <f>2025-Table1[[#This Row],[Year]]</f>
        <v>15</v>
      </c>
    </row>
    <row r="7365" spans="1:14" x14ac:dyDescent="0.3">
      <c r="A7365" t="s">
        <v>64</v>
      </c>
      <c r="B7365" t="s">
        <v>65</v>
      </c>
      <c r="C7365">
        <v>2020</v>
      </c>
      <c r="D7365" s="3">
        <v>4</v>
      </c>
      <c r="E7365" s="3">
        <v>27000</v>
      </c>
      <c r="F7365" t="s">
        <v>25</v>
      </c>
      <c r="G7365" s="15">
        <f>IF(Table1[[#This Row],[Transmission]]="Manual", 0, 1)</f>
        <v>1</v>
      </c>
      <c r="H7365" t="s">
        <v>9475</v>
      </c>
      <c r="I7365" t="s">
        <v>14</v>
      </c>
      <c r="J7365" s="4">
        <v>45597</v>
      </c>
      <c r="K7365" t="s">
        <v>1413</v>
      </c>
      <c r="L7365" s="5">
        <v>1250000</v>
      </c>
      <c r="M7365" s="28">
        <f t="shared" si="115"/>
        <v>1250000</v>
      </c>
      <c r="N7365">
        <f>2025-Table1[[#This Row],[Year]]</f>
        <v>5</v>
      </c>
    </row>
    <row r="7366" spans="1:14" x14ac:dyDescent="0.3">
      <c r="A7366" t="s">
        <v>44</v>
      </c>
      <c r="B7366" t="s">
        <v>83</v>
      </c>
      <c r="C7366">
        <v>2017</v>
      </c>
      <c r="D7366" s="3">
        <v>7</v>
      </c>
      <c r="E7366" s="3">
        <v>118000</v>
      </c>
      <c r="F7366" t="s">
        <v>13</v>
      </c>
      <c r="G7366" s="15">
        <f>IF(Table1[[#This Row],[Transmission]]="Manual", 0, 1)</f>
        <v>0</v>
      </c>
      <c r="H7366" t="s">
        <v>9475</v>
      </c>
      <c r="I7366" t="s">
        <v>17</v>
      </c>
      <c r="J7366" s="4">
        <v>45597</v>
      </c>
      <c r="K7366" t="s">
        <v>6521</v>
      </c>
      <c r="L7366" s="5">
        <v>525000</v>
      </c>
      <c r="M7366" s="28">
        <f t="shared" si="115"/>
        <v>525000</v>
      </c>
      <c r="N7366">
        <f>2025-Table1[[#This Row],[Year]]</f>
        <v>8</v>
      </c>
    </row>
    <row r="7367" spans="1:14" x14ac:dyDescent="0.3">
      <c r="A7367" t="s">
        <v>33</v>
      </c>
      <c r="B7367" t="s">
        <v>501</v>
      </c>
      <c r="C7367">
        <v>2013</v>
      </c>
      <c r="D7367" s="3">
        <v>11</v>
      </c>
      <c r="E7367" s="3">
        <v>96000</v>
      </c>
      <c r="F7367" t="s">
        <v>25</v>
      </c>
      <c r="G7367" s="15">
        <f>IF(Table1[[#This Row],[Transmission]]="Manual", 0, 1)</f>
        <v>1</v>
      </c>
      <c r="H7367" t="s">
        <v>9475</v>
      </c>
      <c r="I7367" t="s">
        <v>17</v>
      </c>
      <c r="J7367" s="4">
        <v>45597</v>
      </c>
      <c r="K7367" t="s">
        <v>6522</v>
      </c>
      <c r="L7367" s="5">
        <v>165000</v>
      </c>
      <c r="M7367" s="28">
        <f t="shared" si="115"/>
        <v>165000</v>
      </c>
      <c r="N7367">
        <f>2025-Table1[[#This Row],[Year]]</f>
        <v>12</v>
      </c>
    </row>
    <row r="7368" spans="1:14" x14ac:dyDescent="0.3">
      <c r="A7368" t="s">
        <v>44</v>
      </c>
      <c r="B7368" t="s">
        <v>124</v>
      </c>
      <c r="C7368">
        <v>2009</v>
      </c>
      <c r="D7368" s="3">
        <v>15</v>
      </c>
      <c r="E7368" s="3">
        <v>130000</v>
      </c>
      <c r="F7368" t="s">
        <v>13</v>
      </c>
      <c r="G7368" s="15">
        <f>IF(Table1[[#This Row],[Transmission]]="Manual", 0, 1)</f>
        <v>0</v>
      </c>
      <c r="H7368" t="s">
        <v>9475</v>
      </c>
      <c r="I7368" t="s">
        <v>6485</v>
      </c>
      <c r="J7368" s="4">
        <v>45597</v>
      </c>
      <c r="K7368" t="s">
        <v>6523</v>
      </c>
      <c r="L7368" s="5">
        <v>150000</v>
      </c>
      <c r="M7368" s="28">
        <f t="shared" si="115"/>
        <v>150000</v>
      </c>
      <c r="N7368">
        <f>2025-Table1[[#This Row],[Year]]</f>
        <v>16</v>
      </c>
    </row>
    <row r="7369" spans="1:14" x14ac:dyDescent="0.3">
      <c r="A7369" t="s">
        <v>21</v>
      </c>
      <c r="B7369" t="s">
        <v>194</v>
      </c>
      <c r="C7369">
        <v>2019</v>
      </c>
      <c r="D7369" s="3">
        <v>5</v>
      </c>
      <c r="E7369" s="3">
        <v>114300</v>
      </c>
      <c r="F7369" t="s">
        <v>25</v>
      </c>
      <c r="G7369" s="15">
        <f>IF(Table1[[#This Row],[Transmission]]="Manual", 0, 1)</f>
        <v>1</v>
      </c>
      <c r="H7369" t="s">
        <v>9475</v>
      </c>
      <c r="I7369" t="s">
        <v>6485</v>
      </c>
      <c r="J7369" s="4">
        <v>45627</v>
      </c>
      <c r="K7369" t="s">
        <v>6524</v>
      </c>
      <c r="L7369" s="5">
        <v>450000</v>
      </c>
      <c r="M7369" s="28">
        <f t="shared" si="115"/>
        <v>450000</v>
      </c>
      <c r="N7369">
        <f>2025-Table1[[#This Row],[Year]]</f>
        <v>6</v>
      </c>
    </row>
    <row r="7370" spans="1:14" x14ac:dyDescent="0.3">
      <c r="A7370" t="s">
        <v>44</v>
      </c>
      <c r="B7370" t="s">
        <v>124</v>
      </c>
      <c r="C7370">
        <v>2011</v>
      </c>
      <c r="D7370" s="3">
        <v>13</v>
      </c>
      <c r="E7370" s="3">
        <v>42300</v>
      </c>
      <c r="F7370" t="s">
        <v>25</v>
      </c>
      <c r="G7370" s="15">
        <f>IF(Table1[[#This Row],[Transmission]]="Manual", 0, 1)</f>
        <v>1</v>
      </c>
      <c r="H7370" t="s">
        <v>9475</v>
      </c>
      <c r="I7370" t="s">
        <v>6485</v>
      </c>
      <c r="J7370" s="4">
        <v>45627</v>
      </c>
      <c r="K7370" t="s">
        <v>6525</v>
      </c>
      <c r="L7370" s="5">
        <v>190000</v>
      </c>
      <c r="M7370" s="28">
        <f t="shared" si="115"/>
        <v>190000</v>
      </c>
      <c r="N7370">
        <f>2025-Table1[[#This Row],[Year]]</f>
        <v>14</v>
      </c>
    </row>
    <row r="7371" spans="1:14" x14ac:dyDescent="0.3">
      <c r="A7371" t="s">
        <v>44</v>
      </c>
      <c r="B7371" t="s">
        <v>1196</v>
      </c>
      <c r="C7371">
        <v>2018</v>
      </c>
      <c r="D7371" s="3">
        <v>6</v>
      </c>
      <c r="E7371" s="3">
        <v>74000</v>
      </c>
      <c r="F7371" t="s">
        <v>13</v>
      </c>
      <c r="G7371" s="15">
        <f>IF(Table1[[#This Row],[Transmission]]="Manual", 0, 1)</f>
        <v>0</v>
      </c>
      <c r="H7371" t="s">
        <v>9472</v>
      </c>
      <c r="I7371" t="s">
        <v>6485</v>
      </c>
      <c r="J7371" s="4">
        <v>45597</v>
      </c>
      <c r="K7371" t="s">
        <v>6526</v>
      </c>
      <c r="L7371" s="5">
        <v>390000</v>
      </c>
      <c r="M7371" s="28">
        <f t="shared" si="115"/>
        <v>390000</v>
      </c>
      <c r="N7371">
        <f>2025-Table1[[#This Row],[Year]]</f>
        <v>7</v>
      </c>
    </row>
    <row r="7372" spans="1:14" x14ac:dyDescent="0.3">
      <c r="A7372" t="s">
        <v>11</v>
      </c>
      <c r="B7372" t="s">
        <v>12</v>
      </c>
      <c r="C7372">
        <v>2010</v>
      </c>
      <c r="D7372" s="3">
        <v>14</v>
      </c>
      <c r="E7372" s="3">
        <v>107200</v>
      </c>
      <c r="F7372" t="s">
        <v>25</v>
      </c>
      <c r="G7372" s="15">
        <f>IF(Table1[[#This Row],[Transmission]]="Manual", 0, 1)</f>
        <v>1</v>
      </c>
      <c r="H7372" t="s">
        <v>9475</v>
      </c>
      <c r="I7372" t="s">
        <v>6485</v>
      </c>
      <c r="J7372" s="4">
        <v>45627</v>
      </c>
      <c r="K7372" t="s">
        <v>6527</v>
      </c>
      <c r="L7372" s="5">
        <v>315000</v>
      </c>
      <c r="M7372" s="28">
        <f t="shared" si="115"/>
        <v>315000</v>
      </c>
      <c r="N7372">
        <f>2025-Table1[[#This Row],[Year]]</f>
        <v>15</v>
      </c>
    </row>
    <row r="7373" spans="1:14" x14ac:dyDescent="0.3">
      <c r="A7373" t="s">
        <v>21</v>
      </c>
      <c r="B7373" t="s">
        <v>24</v>
      </c>
      <c r="C7373">
        <v>2018</v>
      </c>
      <c r="D7373" s="3">
        <v>6</v>
      </c>
      <c r="E7373" s="3">
        <v>50000</v>
      </c>
      <c r="F7373" t="s">
        <v>13</v>
      </c>
      <c r="G7373" s="15">
        <f>IF(Table1[[#This Row],[Transmission]]="Manual", 0, 1)</f>
        <v>0</v>
      </c>
      <c r="H7373" t="s">
        <v>9475</v>
      </c>
      <c r="I7373" t="s">
        <v>14</v>
      </c>
      <c r="J7373" s="4">
        <v>45597</v>
      </c>
      <c r="K7373" t="s">
        <v>3215</v>
      </c>
      <c r="L7373" s="5">
        <v>500000</v>
      </c>
      <c r="M7373" s="28">
        <f t="shared" si="115"/>
        <v>500000</v>
      </c>
      <c r="N7373">
        <f>2025-Table1[[#This Row],[Year]]</f>
        <v>7</v>
      </c>
    </row>
    <row r="7374" spans="1:14" x14ac:dyDescent="0.3">
      <c r="A7374" t="s">
        <v>11</v>
      </c>
      <c r="B7374" t="s">
        <v>12</v>
      </c>
      <c r="C7374">
        <v>2014</v>
      </c>
      <c r="D7374" s="3">
        <v>10</v>
      </c>
      <c r="E7374" s="3">
        <v>76800</v>
      </c>
      <c r="F7374" t="s">
        <v>13</v>
      </c>
      <c r="G7374" s="15">
        <f>IF(Table1[[#This Row],[Transmission]]="Manual", 0, 1)</f>
        <v>0</v>
      </c>
      <c r="H7374" t="s">
        <v>9475</v>
      </c>
      <c r="I7374" t="s">
        <v>17</v>
      </c>
      <c r="J7374" s="4">
        <v>45597</v>
      </c>
      <c r="K7374" t="s">
        <v>6528</v>
      </c>
      <c r="L7374" s="5">
        <v>590000</v>
      </c>
      <c r="M7374" s="28">
        <f t="shared" si="115"/>
        <v>590000</v>
      </c>
      <c r="N7374">
        <f>2025-Table1[[#This Row],[Year]]</f>
        <v>11</v>
      </c>
    </row>
    <row r="7375" spans="1:14" x14ac:dyDescent="0.3">
      <c r="A7375" t="s">
        <v>44</v>
      </c>
      <c r="B7375" t="s">
        <v>83</v>
      </c>
      <c r="C7375">
        <v>2013</v>
      </c>
      <c r="D7375" s="3">
        <v>11</v>
      </c>
      <c r="E7375" s="3">
        <v>73000</v>
      </c>
      <c r="F7375" t="s">
        <v>13</v>
      </c>
      <c r="G7375" s="15">
        <f>IF(Table1[[#This Row],[Transmission]]="Manual", 0, 1)</f>
        <v>0</v>
      </c>
      <c r="H7375" t="s">
        <v>9472</v>
      </c>
      <c r="I7375" t="s">
        <v>6485</v>
      </c>
      <c r="J7375" s="4">
        <v>45597</v>
      </c>
      <c r="K7375" t="s">
        <v>3339</v>
      </c>
      <c r="L7375" s="5">
        <v>300000</v>
      </c>
      <c r="M7375" s="28">
        <f t="shared" si="115"/>
        <v>300000</v>
      </c>
      <c r="N7375">
        <f>2025-Table1[[#This Row],[Year]]</f>
        <v>12</v>
      </c>
    </row>
    <row r="7376" spans="1:14" x14ac:dyDescent="0.3">
      <c r="A7376" t="s">
        <v>21</v>
      </c>
      <c r="B7376" t="s">
        <v>666</v>
      </c>
      <c r="C7376">
        <v>2016</v>
      </c>
      <c r="D7376" s="3">
        <v>8</v>
      </c>
      <c r="E7376" s="3">
        <v>61000</v>
      </c>
      <c r="F7376" t="s">
        <v>13</v>
      </c>
      <c r="G7376" s="15">
        <f>IF(Table1[[#This Row],[Transmission]]="Manual", 0, 1)</f>
        <v>0</v>
      </c>
      <c r="H7376" t="s">
        <v>9475</v>
      </c>
      <c r="I7376" t="s">
        <v>6485</v>
      </c>
      <c r="J7376" s="4">
        <v>45536</v>
      </c>
      <c r="K7376" t="s">
        <v>6529</v>
      </c>
      <c r="L7376" s="5">
        <v>395000</v>
      </c>
      <c r="M7376" s="28">
        <f t="shared" si="115"/>
        <v>395000</v>
      </c>
      <c r="N7376">
        <f>2025-Table1[[#This Row],[Year]]</f>
        <v>9</v>
      </c>
    </row>
    <row r="7377" spans="1:14" x14ac:dyDescent="0.3">
      <c r="A7377" t="s">
        <v>21</v>
      </c>
      <c r="B7377" t="s">
        <v>276</v>
      </c>
      <c r="C7377">
        <v>2016</v>
      </c>
      <c r="D7377" s="3">
        <v>8</v>
      </c>
      <c r="E7377" s="3">
        <v>115000</v>
      </c>
      <c r="F7377" t="s">
        <v>25</v>
      </c>
      <c r="G7377" s="15">
        <f>IF(Table1[[#This Row],[Transmission]]="Manual", 0, 1)</f>
        <v>1</v>
      </c>
      <c r="H7377" t="s">
        <v>9475</v>
      </c>
      <c r="I7377" t="s">
        <v>6485</v>
      </c>
      <c r="J7377" s="4">
        <v>45627</v>
      </c>
      <c r="K7377" t="s">
        <v>6530</v>
      </c>
      <c r="L7377" s="5">
        <v>260000</v>
      </c>
      <c r="M7377" s="28">
        <f t="shared" si="115"/>
        <v>260000</v>
      </c>
      <c r="N7377">
        <f>2025-Table1[[#This Row],[Year]]</f>
        <v>9</v>
      </c>
    </row>
    <row r="7378" spans="1:14" x14ac:dyDescent="0.3">
      <c r="A7378" t="s">
        <v>43</v>
      </c>
      <c r="B7378" t="s">
        <v>489</v>
      </c>
      <c r="C7378">
        <v>2008</v>
      </c>
      <c r="D7378" s="3">
        <v>16</v>
      </c>
      <c r="E7378" s="3">
        <v>114256</v>
      </c>
      <c r="F7378" t="s">
        <v>25</v>
      </c>
      <c r="G7378" s="15">
        <f>IF(Table1[[#This Row],[Transmission]]="Manual", 0, 1)</f>
        <v>1</v>
      </c>
      <c r="H7378" t="s">
        <v>9475</v>
      </c>
      <c r="I7378" t="s">
        <v>17</v>
      </c>
      <c r="J7378" s="4">
        <v>45597</v>
      </c>
      <c r="K7378" t="s">
        <v>6531</v>
      </c>
      <c r="L7378" s="5">
        <v>600000</v>
      </c>
      <c r="M7378" s="28">
        <f t="shared" si="115"/>
        <v>600000</v>
      </c>
      <c r="N7378">
        <f>2025-Table1[[#This Row],[Year]]</f>
        <v>17</v>
      </c>
    </row>
    <row r="7379" spans="1:14" x14ac:dyDescent="0.3">
      <c r="A7379" t="s">
        <v>18</v>
      </c>
      <c r="B7379" t="s">
        <v>19</v>
      </c>
      <c r="C7379">
        <v>2011</v>
      </c>
      <c r="D7379" s="3">
        <v>13</v>
      </c>
      <c r="E7379" s="3">
        <v>77900</v>
      </c>
      <c r="F7379" t="s">
        <v>13</v>
      </c>
      <c r="G7379" s="15">
        <f>IF(Table1[[#This Row],[Transmission]]="Manual", 0, 1)</f>
        <v>0</v>
      </c>
      <c r="H7379" t="s">
        <v>9475</v>
      </c>
      <c r="I7379" t="s">
        <v>14</v>
      </c>
      <c r="J7379" s="4">
        <v>45597</v>
      </c>
      <c r="K7379" t="s">
        <v>6532</v>
      </c>
      <c r="L7379" s="5">
        <v>225000</v>
      </c>
      <c r="M7379" s="28">
        <f t="shared" si="115"/>
        <v>225000</v>
      </c>
      <c r="N7379">
        <f>2025-Table1[[#This Row],[Year]]</f>
        <v>14</v>
      </c>
    </row>
    <row r="7380" spans="1:14" x14ac:dyDescent="0.3">
      <c r="A7380" t="s">
        <v>44</v>
      </c>
      <c r="B7380" t="s">
        <v>45</v>
      </c>
      <c r="C7380">
        <v>2019</v>
      </c>
      <c r="D7380" s="3">
        <v>5</v>
      </c>
      <c r="E7380" s="3">
        <v>46000</v>
      </c>
      <c r="F7380" t="s">
        <v>13</v>
      </c>
      <c r="G7380" s="15">
        <f>IF(Table1[[#This Row],[Transmission]]="Manual", 0, 1)</f>
        <v>0</v>
      </c>
      <c r="H7380" t="s">
        <v>9472</v>
      </c>
      <c r="I7380" t="s">
        <v>14</v>
      </c>
      <c r="J7380" s="4">
        <v>45597</v>
      </c>
      <c r="K7380" t="s">
        <v>6533</v>
      </c>
      <c r="L7380" s="5">
        <v>510000</v>
      </c>
      <c r="M7380" s="28">
        <f t="shared" si="115"/>
        <v>510000</v>
      </c>
      <c r="N7380">
        <f>2025-Table1[[#This Row],[Year]]</f>
        <v>6</v>
      </c>
    </row>
    <row r="7381" spans="1:14" x14ac:dyDescent="0.3">
      <c r="A7381" t="s">
        <v>43</v>
      </c>
      <c r="B7381" t="s">
        <v>85</v>
      </c>
      <c r="C7381">
        <v>2013</v>
      </c>
      <c r="D7381" s="3">
        <v>11</v>
      </c>
      <c r="E7381" s="3">
        <v>89000</v>
      </c>
      <c r="F7381" t="s">
        <v>25</v>
      </c>
      <c r="G7381" s="15">
        <f>IF(Table1[[#This Row],[Transmission]]="Manual", 0, 1)</f>
        <v>1</v>
      </c>
      <c r="H7381" t="s">
        <v>9475</v>
      </c>
      <c r="I7381" t="s">
        <v>17</v>
      </c>
      <c r="J7381" s="4">
        <v>45597</v>
      </c>
      <c r="K7381" t="s">
        <v>6534</v>
      </c>
      <c r="L7381" s="5">
        <v>799000</v>
      </c>
      <c r="M7381" s="28">
        <f t="shared" si="115"/>
        <v>799000</v>
      </c>
      <c r="N7381">
        <f>2025-Table1[[#This Row],[Year]]</f>
        <v>12</v>
      </c>
    </row>
    <row r="7382" spans="1:14" x14ac:dyDescent="0.3">
      <c r="A7382" t="s">
        <v>21</v>
      </c>
      <c r="B7382" t="s">
        <v>24</v>
      </c>
      <c r="C7382">
        <v>2022</v>
      </c>
      <c r="D7382" s="3">
        <v>2</v>
      </c>
      <c r="E7382" s="3">
        <v>21500</v>
      </c>
      <c r="F7382" t="s">
        <v>25</v>
      </c>
      <c r="G7382" s="15">
        <f>IF(Table1[[#This Row],[Transmission]]="Manual", 0, 1)</f>
        <v>1</v>
      </c>
      <c r="H7382" t="s">
        <v>9472</v>
      </c>
      <c r="I7382" t="s">
        <v>14</v>
      </c>
      <c r="J7382" s="4">
        <v>45597</v>
      </c>
      <c r="K7382" t="s">
        <v>6535</v>
      </c>
      <c r="L7382" s="5">
        <v>860000</v>
      </c>
      <c r="M7382" s="28">
        <f t="shared" si="115"/>
        <v>860000</v>
      </c>
      <c r="N7382">
        <f>2025-Table1[[#This Row],[Year]]</f>
        <v>3</v>
      </c>
    </row>
    <row r="7383" spans="1:14" x14ac:dyDescent="0.3">
      <c r="A7383" t="s">
        <v>61</v>
      </c>
      <c r="B7383" t="s">
        <v>62</v>
      </c>
      <c r="C7383">
        <v>2018</v>
      </c>
      <c r="D7383" s="3">
        <v>6</v>
      </c>
      <c r="E7383" s="3">
        <v>50000</v>
      </c>
      <c r="F7383" t="s">
        <v>25</v>
      </c>
      <c r="G7383" s="15">
        <f>IF(Table1[[#This Row],[Transmission]]="Manual", 0, 1)</f>
        <v>1</v>
      </c>
      <c r="H7383" t="s">
        <v>9472</v>
      </c>
      <c r="I7383" t="s">
        <v>14</v>
      </c>
      <c r="J7383" s="4">
        <v>45597</v>
      </c>
      <c r="K7383" t="s">
        <v>6536</v>
      </c>
      <c r="L7383" s="5">
        <v>365000</v>
      </c>
      <c r="M7383" s="28">
        <f t="shared" si="115"/>
        <v>365000</v>
      </c>
      <c r="N7383">
        <f>2025-Table1[[#This Row],[Year]]</f>
        <v>7</v>
      </c>
    </row>
    <row r="7384" spans="1:14" x14ac:dyDescent="0.3">
      <c r="A7384" t="s">
        <v>21</v>
      </c>
      <c r="B7384" t="s">
        <v>24</v>
      </c>
      <c r="C7384">
        <v>2017</v>
      </c>
      <c r="D7384" s="3">
        <v>7</v>
      </c>
      <c r="E7384" s="3">
        <v>52551</v>
      </c>
      <c r="F7384" t="s">
        <v>13</v>
      </c>
      <c r="G7384" s="15">
        <f>IF(Table1[[#This Row],[Transmission]]="Manual", 0, 1)</f>
        <v>0</v>
      </c>
      <c r="H7384" t="s">
        <v>9475</v>
      </c>
      <c r="I7384" t="s">
        <v>6485</v>
      </c>
      <c r="J7384" s="4">
        <v>45597</v>
      </c>
      <c r="K7384" t="s">
        <v>6537</v>
      </c>
      <c r="L7384" s="5">
        <v>550000</v>
      </c>
      <c r="M7384" s="28">
        <f t="shared" si="115"/>
        <v>550000</v>
      </c>
      <c r="N7384">
        <f>2025-Table1[[#This Row],[Year]]</f>
        <v>8</v>
      </c>
    </row>
    <row r="7385" spans="1:14" x14ac:dyDescent="0.3">
      <c r="A7385" t="s">
        <v>21</v>
      </c>
      <c r="B7385" t="s">
        <v>194</v>
      </c>
      <c r="C7385">
        <v>2020</v>
      </c>
      <c r="D7385" s="3">
        <v>4</v>
      </c>
      <c r="E7385" s="3">
        <v>56000</v>
      </c>
      <c r="F7385" t="s">
        <v>25</v>
      </c>
      <c r="G7385" s="15">
        <f>IF(Table1[[#This Row],[Transmission]]="Manual", 0, 1)</f>
        <v>1</v>
      </c>
      <c r="H7385" t="s">
        <v>9475</v>
      </c>
      <c r="I7385" t="s">
        <v>6485</v>
      </c>
      <c r="J7385" s="4">
        <v>45597</v>
      </c>
      <c r="K7385" t="s">
        <v>6538</v>
      </c>
      <c r="L7385" s="5">
        <v>430000</v>
      </c>
      <c r="M7385" s="28">
        <f t="shared" si="115"/>
        <v>430000</v>
      </c>
      <c r="N7385">
        <f>2025-Table1[[#This Row],[Year]]</f>
        <v>5</v>
      </c>
    </row>
    <row r="7386" spans="1:14" x14ac:dyDescent="0.3">
      <c r="A7386" t="s">
        <v>21</v>
      </c>
      <c r="B7386" t="s">
        <v>1275</v>
      </c>
      <c r="C7386">
        <v>2024</v>
      </c>
      <c r="D7386" s="3">
        <v>0</v>
      </c>
      <c r="E7386" s="3">
        <v>27500</v>
      </c>
      <c r="F7386" t="s">
        <v>25</v>
      </c>
      <c r="G7386" s="15">
        <f>IF(Table1[[#This Row],[Transmission]]="Manual", 0, 1)</f>
        <v>1</v>
      </c>
      <c r="H7386" t="s">
        <v>9472</v>
      </c>
      <c r="I7386" t="s">
        <v>6485</v>
      </c>
      <c r="J7386" s="4">
        <v>45597</v>
      </c>
      <c r="K7386" t="s">
        <v>6539</v>
      </c>
      <c r="L7386" s="5">
        <v>180000</v>
      </c>
      <c r="M7386" s="28">
        <f t="shared" si="115"/>
        <v>180000</v>
      </c>
      <c r="N7386">
        <f>2025-Table1[[#This Row],[Year]]</f>
        <v>1</v>
      </c>
    </row>
    <row r="7387" spans="1:14" x14ac:dyDescent="0.3">
      <c r="A7387" t="s">
        <v>44</v>
      </c>
      <c r="B7387" t="s">
        <v>133</v>
      </c>
      <c r="C7387">
        <v>2019</v>
      </c>
      <c r="D7387" s="3">
        <v>5</v>
      </c>
      <c r="E7387" s="3">
        <v>31771</v>
      </c>
      <c r="F7387" t="s">
        <v>13</v>
      </c>
      <c r="G7387" s="15">
        <f>IF(Table1[[#This Row],[Transmission]]="Manual", 0, 1)</f>
        <v>0</v>
      </c>
      <c r="H7387" t="s">
        <v>9472</v>
      </c>
      <c r="I7387" t="s">
        <v>14</v>
      </c>
      <c r="J7387" s="4">
        <v>45597</v>
      </c>
      <c r="K7387" t="s">
        <v>3417</v>
      </c>
      <c r="L7387" s="5">
        <v>465000</v>
      </c>
      <c r="M7387" s="28">
        <f t="shared" si="115"/>
        <v>465000</v>
      </c>
      <c r="N7387">
        <f>2025-Table1[[#This Row],[Year]]</f>
        <v>6</v>
      </c>
    </row>
    <row r="7388" spans="1:14" x14ac:dyDescent="0.3">
      <c r="A7388" t="s">
        <v>21</v>
      </c>
      <c r="B7388" t="s">
        <v>111</v>
      </c>
      <c r="C7388">
        <v>2016</v>
      </c>
      <c r="D7388" s="3">
        <v>8</v>
      </c>
      <c r="E7388" s="3">
        <v>52000</v>
      </c>
      <c r="F7388" t="s">
        <v>25</v>
      </c>
      <c r="G7388" s="15">
        <f>IF(Table1[[#This Row],[Transmission]]="Manual", 0, 1)</f>
        <v>1</v>
      </c>
      <c r="H7388" t="s">
        <v>9475</v>
      </c>
      <c r="I7388" t="s">
        <v>6485</v>
      </c>
      <c r="J7388" s="4">
        <v>45597</v>
      </c>
      <c r="K7388" t="s">
        <v>4535</v>
      </c>
      <c r="L7388" s="5">
        <v>325000</v>
      </c>
      <c r="M7388" s="28">
        <f t="shared" si="115"/>
        <v>325000</v>
      </c>
      <c r="N7388">
        <f>2025-Table1[[#This Row],[Year]]</f>
        <v>9</v>
      </c>
    </row>
    <row r="7389" spans="1:14" x14ac:dyDescent="0.3">
      <c r="A7389" t="s">
        <v>21</v>
      </c>
      <c r="B7389" t="s">
        <v>1094</v>
      </c>
      <c r="C7389">
        <v>2018</v>
      </c>
      <c r="D7389" s="3">
        <v>6</v>
      </c>
      <c r="E7389" s="3">
        <v>40500</v>
      </c>
      <c r="F7389" t="s">
        <v>13</v>
      </c>
      <c r="G7389" s="15">
        <f>IF(Table1[[#This Row],[Transmission]]="Manual", 0, 1)</f>
        <v>0</v>
      </c>
      <c r="H7389" t="s">
        <v>9475</v>
      </c>
      <c r="I7389" t="s">
        <v>14</v>
      </c>
      <c r="J7389" s="4">
        <v>45597</v>
      </c>
      <c r="K7389" t="s">
        <v>6540</v>
      </c>
      <c r="L7389" s="5">
        <v>445000</v>
      </c>
      <c r="M7389" s="28">
        <f t="shared" si="115"/>
        <v>445000</v>
      </c>
      <c r="N7389">
        <f>2025-Table1[[#This Row],[Year]]</f>
        <v>7</v>
      </c>
    </row>
    <row r="7390" spans="1:14" x14ac:dyDescent="0.3">
      <c r="A7390" t="s">
        <v>11</v>
      </c>
      <c r="B7390" t="s">
        <v>736</v>
      </c>
      <c r="C7390">
        <v>2009</v>
      </c>
      <c r="D7390" s="3">
        <v>15</v>
      </c>
      <c r="E7390" s="3">
        <v>122000</v>
      </c>
      <c r="F7390" t="s">
        <v>25</v>
      </c>
      <c r="G7390" s="15">
        <f>IF(Table1[[#This Row],[Transmission]]="Manual", 0, 1)</f>
        <v>1</v>
      </c>
      <c r="H7390" t="s">
        <v>9475</v>
      </c>
      <c r="I7390" t="s">
        <v>6485</v>
      </c>
      <c r="J7390" s="4">
        <v>45627</v>
      </c>
      <c r="K7390" t="s">
        <v>6541</v>
      </c>
      <c r="L7390" s="5">
        <v>140000</v>
      </c>
      <c r="M7390" s="28">
        <f t="shared" si="115"/>
        <v>140000</v>
      </c>
      <c r="N7390">
        <f>2025-Table1[[#This Row],[Year]]</f>
        <v>16</v>
      </c>
    </row>
    <row r="7391" spans="1:14" x14ac:dyDescent="0.3">
      <c r="A7391" t="s">
        <v>21</v>
      </c>
      <c r="B7391" t="s">
        <v>1275</v>
      </c>
      <c r="C7391">
        <v>2013</v>
      </c>
      <c r="D7391" s="3">
        <v>11</v>
      </c>
      <c r="E7391" s="3">
        <v>71924</v>
      </c>
      <c r="F7391" t="s">
        <v>13</v>
      </c>
      <c r="G7391" s="15">
        <f>IF(Table1[[#This Row],[Transmission]]="Manual", 0, 1)</f>
        <v>0</v>
      </c>
      <c r="H7391" t="s">
        <v>9472</v>
      </c>
      <c r="I7391" t="s">
        <v>6485</v>
      </c>
      <c r="J7391" s="4">
        <v>45597</v>
      </c>
      <c r="K7391" t="s">
        <v>6542</v>
      </c>
      <c r="L7391" s="5">
        <v>258190</v>
      </c>
      <c r="M7391" s="28">
        <f t="shared" si="115"/>
        <v>258190</v>
      </c>
      <c r="N7391">
        <f>2025-Table1[[#This Row],[Year]]</f>
        <v>12</v>
      </c>
    </row>
    <row r="7392" spans="1:14" x14ac:dyDescent="0.3">
      <c r="A7392" t="s">
        <v>44</v>
      </c>
      <c r="B7392" t="s">
        <v>89</v>
      </c>
      <c r="C7392">
        <v>2022</v>
      </c>
      <c r="D7392" s="3">
        <v>2</v>
      </c>
      <c r="E7392" s="3">
        <v>25000</v>
      </c>
      <c r="F7392" t="s">
        <v>25</v>
      </c>
      <c r="G7392" s="15">
        <f>IF(Table1[[#This Row],[Transmission]]="Manual", 0, 1)</f>
        <v>1</v>
      </c>
      <c r="H7392" t="s">
        <v>9472</v>
      </c>
      <c r="I7392" t="s">
        <v>14</v>
      </c>
      <c r="J7392" s="4">
        <v>45597</v>
      </c>
      <c r="K7392" t="s">
        <v>6543</v>
      </c>
      <c r="L7392" s="5">
        <v>1175000</v>
      </c>
      <c r="M7392" s="28">
        <f t="shared" si="115"/>
        <v>1175000</v>
      </c>
      <c r="N7392">
        <f>2025-Table1[[#This Row],[Year]]</f>
        <v>3</v>
      </c>
    </row>
    <row r="7393" spans="1:14" x14ac:dyDescent="0.3">
      <c r="A7393" t="s">
        <v>33</v>
      </c>
      <c r="B7393" t="s">
        <v>34</v>
      </c>
      <c r="C7393">
        <v>2019</v>
      </c>
      <c r="D7393" s="3">
        <v>5</v>
      </c>
      <c r="E7393" s="3">
        <v>56516</v>
      </c>
      <c r="F7393" t="s">
        <v>25</v>
      </c>
      <c r="G7393" s="15">
        <f>IF(Table1[[#This Row],[Transmission]]="Manual", 0, 1)</f>
        <v>1</v>
      </c>
      <c r="H7393" t="s">
        <v>9472</v>
      </c>
      <c r="I7393" t="s">
        <v>14</v>
      </c>
      <c r="J7393" s="4">
        <v>45627</v>
      </c>
      <c r="K7393" t="s">
        <v>6544</v>
      </c>
      <c r="L7393" s="5">
        <v>785000</v>
      </c>
      <c r="M7393" s="28">
        <f t="shared" si="115"/>
        <v>785000</v>
      </c>
      <c r="N7393">
        <f>2025-Table1[[#This Row],[Year]]</f>
        <v>6</v>
      </c>
    </row>
    <row r="7394" spans="1:14" x14ac:dyDescent="0.3">
      <c r="A7394" t="s">
        <v>58</v>
      </c>
      <c r="B7394" t="s">
        <v>373</v>
      </c>
      <c r="C7394">
        <v>2013</v>
      </c>
      <c r="D7394" s="3">
        <v>11</v>
      </c>
      <c r="E7394" s="3">
        <v>99000</v>
      </c>
      <c r="F7394" t="s">
        <v>25</v>
      </c>
      <c r="G7394" s="15">
        <f>IF(Table1[[#This Row],[Transmission]]="Manual", 0, 1)</f>
        <v>1</v>
      </c>
      <c r="H7394" t="s">
        <v>9472</v>
      </c>
      <c r="I7394" t="s">
        <v>17</v>
      </c>
      <c r="J7394" s="4">
        <v>45597</v>
      </c>
      <c r="K7394" t="s">
        <v>404</v>
      </c>
      <c r="L7394" s="5">
        <v>1265000</v>
      </c>
      <c r="M7394" s="28">
        <f t="shared" si="115"/>
        <v>1265000</v>
      </c>
      <c r="N7394">
        <f>2025-Table1[[#This Row],[Year]]</f>
        <v>12</v>
      </c>
    </row>
    <row r="7395" spans="1:14" x14ac:dyDescent="0.3">
      <c r="A7395" t="s">
        <v>44</v>
      </c>
      <c r="B7395" t="s">
        <v>89</v>
      </c>
      <c r="C7395">
        <v>2012</v>
      </c>
      <c r="D7395" s="3">
        <v>12</v>
      </c>
      <c r="E7395" s="3">
        <v>97000</v>
      </c>
      <c r="F7395" t="s">
        <v>25</v>
      </c>
      <c r="G7395" s="15">
        <f>IF(Table1[[#This Row],[Transmission]]="Manual", 0, 1)</f>
        <v>1</v>
      </c>
      <c r="H7395" t="s">
        <v>9475</v>
      </c>
      <c r="I7395" t="s">
        <v>6485</v>
      </c>
      <c r="J7395" s="4">
        <v>45597</v>
      </c>
      <c r="K7395" t="s">
        <v>6545</v>
      </c>
      <c r="L7395" s="5">
        <v>245000</v>
      </c>
      <c r="M7395" s="28">
        <f t="shared" si="115"/>
        <v>245000</v>
      </c>
      <c r="N7395">
        <f>2025-Table1[[#This Row],[Year]]</f>
        <v>13</v>
      </c>
    </row>
    <row r="7396" spans="1:14" x14ac:dyDescent="0.3">
      <c r="A7396" t="s">
        <v>21</v>
      </c>
      <c r="B7396" t="s">
        <v>49</v>
      </c>
      <c r="C7396">
        <v>2020</v>
      </c>
      <c r="D7396" s="3">
        <v>4</v>
      </c>
      <c r="E7396" s="3">
        <v>42586</v>
      </c>
      <c r="F7396" t="s">
        <v>13</v>
      </c>
      <c r="G7396" s="15">
        <f>IF(Table1[[#This Row],[Transmission]]="Manual", 0, 1)</f>
        <v>0</v>
      </c>
      <c r="H7396" t="s">
        <v>9472</v>
      </c>
      <c r="I7396" t="s">
        <v>6485</v>
      </c>
      <c r="J7396" s="4">
        <v>45597</v>
      </c>
      <c r="K7396" t="s">
        <v>3583</v>
      </c>
      <c r="L7396" s="5">
        <v>1025007</v>
      </c>
      <c r="M7396" s="28">
        <f t="shared" si="115"/>
        <v>1025007</v>
      </c>
      <c r="N7396">
        <f>2025-Table1[[#This Row],[Year]]</f>
        <v>5</v>
      </c>
    </row>
    <row r="7397" spans="1:14" x14ac:dyDescent="0.3">
      <c r="A7397" t="s">
        <v>44</v>
      </c>
      <c r="B7397" t="s">
        <v>83</v>
      </c>
      <c r="C7397">
        <v>2012</v>
      </c>
      <c r="D7397" s="3">
        <v>12</v>
      </c>
      <c r="E7397" s="3">
        <v>40500</v>
      </c>
      <c r="F7397" t="s">
        <v>13</v>
      </c>
      <c r="G7397" s="15">
        <f>IF(Table1[[#This Row],[Transmission]]="Manual", 0, 1)</f>
        <v>0</v>
      </c>
      <c r="H7397" t="s">
        <v>9475</v>
      </c>
      <c r="I7397" t="s">
        <v>6485</v>
      </c>
      <c r="J7397" s="4">
        <v>45597</v>
      </c>
      <c r="K7397" t="s">
        <v>6546</v>
      </c>
      <c r="L7397" s="5">
        <v>285000</v>
      </c>
      <c r="M7397" s="28">
        <f t="shared" si="115"/>
        <v>285000</v>
      </c>
      <c r="N7397">
        <f>2025-Table1[[#This Row],[Year]]</f>
        <v>13</v>
      </c>
    </row>
    <row r="7398" spans="1:14" x14ac:dyDescent="0.3">
      <c r="A7398" t="s">
        <v>44</v>
      </c>
      <c r="B7398" t="s">
        <v>1196</v>
      </c>
      <c r="C7398">
        <v>2009</v>
      </c>
      <c r="D7398" s="3">
        <v>15</v>
      </c>
      <c r="E7398" s="3">
        <v>53000</v>
      </c>
      <c r="F7398" t="s">
        <v>13</v>
      </c>
      <c r="G7398" s="15">
        <f>IF(Table1[[#This Row],[Transmission]]="Manual", 0, 1)</f>
        <v>0</v>
      </c>
      <c r="H7398" t="s">
        <v>9475</v>
      </c>
      <c r="I7398" t="s">
        <v>14</v>
      </c>
      <c r="J7398" s="4">
        <v>45597</v>
      </c>
      <c r="K7398" t="s">
        <v>6547</v>
      </c>
      <c r="L7398" s="5">
        <v>235000</v>
      </c>
      <c r="M7398" s="28">
        <f t="shared" si="115"/>
        <v>235000</v>
      </c>
      <c r="N7398">
        <f>2025-Table1[[#This Row],[Year]]</f>
        <v>16</v>
      </c>
    </row>
    <row r="7399" spans="1:14" x14ac:dyDescent="0.3">
      <c r="A7399" t="s">
        <v>15</v>
      </c>
      <c r="B7399" t="s">
        <v>155</v>
      </c>
      <c r="C7399">
        <v>2011</v>
      </c>
      <c r="D7399" s="3">
        <v>13</v>
      </c>
      <c r="E7399" s="3">
        <v>82000</v>
      </c>
      <c r="F7399" t="s">
        <v>13</v>
      </c>
      <c r="G7399" s="15">
        <f>IF(Table1[[#This Row],[Transmission]]="Manual", 0, 1)</f>
        <v>0</v>
      </c>
      <c r="H7399" t="s">
        <v>9475</v>
      </c>
      <c r="I7399" t="s">
        <v>14</v>
      </c>
      <c r="J7399" s="4">
        <v>45597</v>
      </c>
      <c r="K7399" t="s">
        <v>1452</v>
      </c>
      <c r="L7399" s="5">
        <v>175000</v>
      </c>
      <c r="M7399" s="28">
        <f t="shared" si="115"/>
        <v>175000</v>
      </c>
      <c r="N7399">
        <f>2025-Table1[[#This Row],[Year]]</f>
        <v>14</v>
      </c>
    </row>
    <row r="7400" spans="1:14" x14ac:dyDescent="0.3">
      <c r="A7400" t="s">
        <v>21</v>
      </c>
      <c r="B7400" t="s">
        <v>194</v>
      </c>
      <c r="C7400">
        <v>2017</v>
      </c>
      <c r="D7400" s="3">
        <v>7</v>
      </c>
      <c r="E7400" s="3">
        <v>31000</v>
      </c>
      <c r="F7400" t="s">
        <v>13</v>
      </c>
      <c r="G7400" s="15">
        <f>IF(Table1[[#This Row],[Transmission]]="Manual", 0, 1)</f>
        <v>0</v>
      </c>
      <c r="H7400" t="s">
        <v>9472</v>
      </c>
      <c r="I7400" t="s">
        <v>6485</v>
      </c>
      <c r="J7400" s="4">
        <v>45597</v>
      </c>
      <c r="K7400" t="s">
        <v>6548</v>
      </c>
      <c r="L7400" s="5">
        <v>430000</v>
      </c>
      <c r="M7400" s="28">
        <f t="shared" si="115"/>
        <v>430000</v>
      </c>
      <c r="N7400">
        <f>2025-Table1[[#This Row],[Year]]</f>
        <v>8</v>
      </c>
    </row>
    <row r="7401" spans="1:14" x14ac:dyDescent="0.3">
      <c r="A7401" t="s">
        <v>21</v>
      </c>
      <c r="B7401" t="s">
        <v>68</v>
      </c>
      <c r="C7401">
        <v>2022</v>
      </c>
      <c r="D7401" s="3">
        <v>2</v>
      </c>
      <c r="E7401" s="3">
        <v>62000</v>
      </c>
      <c r="F7401" t="s">
        <v>13</v>
      </c>
      <c r="G7401" s="15">
        <f>IF(Table1[[#This Row],[Transmission]]="Manual", 0, 1)</f>
        <v>0</v>
      </c>
      <c r="H7401" t="s">
        <v>9472</v>
      </c>
      <c r="I7401" t="s">
        <v>14</v>
      </c>
      <c r="J7401" s="4">
        <v>45597</v>
      </c>
      <c r="K7401" t="s">
        <v>6549</v>
      </c>
      <c r="L7401" s="5">
        <v>575000</v>
      </c>
      <c r="M7401" s="28">
        <f t="shared" si="115"/>
        <v>575000</v>
      </c>
      <c r="N7401">
        <f>2025-Table1[[#This Row],[Year]]</f>
        <v>3</v>
      </c>
    </row>
    <row r="7402" spans="1:14" x14ac:dyDescent="0.3">
      <c r="A7402" t="s">
        <v>21</v>
      </c>
      <c r="B7402" t="s">
        <v>670</v>
      </c>
      <c r="C7402">
        <v>2015</v>
      </c>
      <c r="D7402" s="3">
        <v>9</v>
      </c>
      <c r="E7402" s="3">
        <v>81000</v>
      </c>
      <c r="F7402" t="s">
        <v>13</v>
      </c>
      <c r="G7402" s="15">
        <f>IF(Table1[[#This Row],[Transmission]]="Manual", 0, 1)</f>
        <v>0</v>
      </c>
      <c r="H7402" t="s">
        <v>9472</v>
      </c>
      <c r="I7402" t="s">
        <v>17</v>
      </c>
      <c r="J7402" s="4">
        <v>45597</v>
      </c>
      <c r="K7402" t="s">
        <v>6550</v>
      </c>
      <c r="L7402" s="5">
        <v>680000</v>
      </c>
      <c r="M7402" s="28">
        <f t="shared" si="115"/>
        <v>680000</v>
      </c>
      <c r="N7402">
        <f>2025-Table1[[#This Row],[Year]]</f>
        <v>10</v>
      </c>
    </row>
    <row r="7403" spans="1:14" x14ac:dyDescent="0.3">
      <c r="A7403" t="s">
        <v>21</v>
      </c>
      <c r="B7403" t="s">
        <v>39</v>
      </c>
      <c r="C7403">
        <v>2019</v>
      </c>
      <c r="D7403" s="3">
        <v>5</v>
      </c>
      <c r="E7403" s="3">
        <v>70000</v>
      </c>
      <c r="F7403" t="s">
        <v>13</v>
      </c>
      <c r="G7403" s="15">
        <f>IF(Table1[[#This Row],[Transmission]]="Manual", 0, 1)</f>
        <v>0</v>
      </c>
      <c r="H7403" t="s">
        <v>9475</v>
      </c>
      <c r="I7403" t="s">
        <v>17</v>
      </c>
      <c r="J7403" s="4">
        <v>45597</v>
      </c>
      <c r="K7403" t="s">
        <v>6551</v>
      </c>
      <c r="L7403" s="5">
        <v>625000</v>
      </c>
      <c r="M7403" s="28">
        <f t="shared" si="115"/>
        <v>625000</v>
      </c>
      <c r="N7403">
        <f>2025-Table1[[#This Row],[Year]]</f>
        <v>6</v>
      </c>
    </row>
    <row r="7404" spans="1:14" x14ac:dyDescent="0.3">
      <c r="A7404" t="s">
        <v>21</v>
      </c>
      <c r="B7404" t="s">
        <v>111</v>
      </c>
      <c r="C7404">
        <v>2018</v>
      </c>
      <c r="D7404" s="3">
        <v>6</v>
      </c>
      <c r="E7404" s="3">
        <v>43394</v>
      </c>
      <c r="F7404" t="s">
        <v>13</v>
      </c>
      <c r="G7404" s="15">
        <f>IF(Table1[[#This Row],[Transmission]]="Manual", 0, 1)</f>
        <v>0</v>
      </c>
      <c r="H7404" t="s">
        <v>9472</v>
      </c>
      <c r="I7404" t="s">
        <v>6485</v>
      </c>
      <c r="J7404" s="4">
        <v>45597</v>
      </c>
      <c r="K7404" t="s">
        <v>5944</v>
      </c>
      <c r="L7404" s="5">
        <v>420000</v>
      </c>
      <c r="M7404" s="28">
        <f t="shared" si="115"/>
        <v>420000</v>
      </c>
      <c r="N7404">
        <f>2025-Table1[[#This Row],[Year]]</f>
        <v>7</v>
      </c>
    </row>
    <row r="7405" spans="1:14" x14ac:dyDescent="0.3">
      <c r="A7405" t="s">
        <v>21</v>
      </c>
      <c r="B7405" t="s">
        <v>231</v>
      </c>
      <c r="C7405">
        <v>2018</v>
      </c>
      <c r="D7405" s="3">
        <v>6</v>
      </c>
      <c r="E7405" s="3">
        <v>78000</v>
      </c>
      <c r="F7405" t="s">
        <v>13</v>
      </c>
      <c r="G7405" s="15">
        <f>IF(Table1[[#This Row],[Transmission]]="Manual", 0, 1)</f>
        <v>0</v>
      </c>
      <c r="H7405" t="s">
        <v>9475</v>
      </c>
      <c r="I7405" t="s">
        <v>14</v>
      </c>
      <c r="J7405" s="4">
        <v>45597</v>
      </c>
      <c r="K7405" t="s">
        <v>6552</v>
      </c>
      <c r="L7405" s="5">
        <v>310000</v>
      </c>
      <c r="M7405" s="28">
        <f t="shared" si="115"/>
        <v>310000</v>
      </c>
      <c r="N7405">
        <f>2025-Table1[[#This Row],[Year]]</f>
        <v>7</v>
      </c>
    </row>
    <row r="7406" spans="1:14" x14ac:dyDescent="0.3">
      <c r="A7406" t="s">
        <v>21</v>
      </c>
      <c r="B7406" t="s">
        <v>111</v>
      </c>
      <c r="C7406">
        <v>2017</v>
      </c>
      <c r="D7406" s="3">
        <v>7</v>
      </c>
      <c r="E7406" s="3">
        <v>90000</v>
      </c>
      <c r="F7406" t="s">
        <v>13</v>
      </c>
      <c r="G7406" s="15">
        <f>IF(Table1[[#This Row],[Transmission]]="Manual", 0, 1)</f>
        <v>0</v>
      </c>
      <c r="H7406" t="s">
        <v>9475</v>
      </c>
      <c r="I7406" t="s">
        <v>6485</v>
      </c>
      <c r="J7406" s="4">
        <v>45597</v>
      </c>
      <c r="K7406" t="s">
        <v>6553</v>
      </c>
      <c r="L7406" s="5">
        <v>340000</v>
      </c>
      <c r="M7406" s="28">
        <f t="shared" si="115"/>
        <v>340000</v>
      </c>
      <c r="N7406">
        <f>2025-Table1[[#This Row],[Year]]</f>
        <v>8</v>
      </c>
    </row>
    <row r="7407" spans="1:14" x14ac:dyDescent="0.3">
      <c r="A7407" t="s">
        <v>21</v>
      </c>
      <c r="B7407" t="s">
        <v>49</v>
      </c>
      <c r="C7407">
        <v>2013</v>
      </c>
      <c r="D7407" s="3">
        <v>11</v>
      </c>
      <c r="E7407" s="3">
        <v>77000</v>
      </c>
      <c r="F7407" t="s">
        <v>13</v>
      </c>
      <c r="G7407" s="15">
        <f>IF(Table1[[#This Row],[Transmission]]="Manual", 0, 1)</f>
        <v>0</v>
      </c>
      <c r="H7407" t="s">
        <v>9475</v>
      </c>
      <c r="I7407" t="s">
        <v>6485</v>
      </c>
      <c r="J7407" s="4">
        <v>45627</v>
      </c>
      <c r="K7407" t="s">
        <v>3316</v>
      </c>
      <c r="L7407" s="5">
        <v>495000</v>
      </c>
      <c r="M7407" s="28">
        <f t="shared" si="115"/>
        <v>495000</v>
      </c>
      <c r="N7407">
        <f>2025-Table1[[#This Row],[Year]]</f>
        <v>12</v>
      </c>
    </row>
    <row r="7408" spans="1:14" x14ac:dyDescent="0.3">
      <c r="A7408" t="s">
        <v>11</v>
      </c>
      <c r="B7408" t="s">
        <v>12</v>
      </c>
      <c r="C7408">
        <v>2015</v>
      </c>
      <c r="D7408" s="3">
        <v>9</v>
      </c>
      <c r="E7408" s="3">
        <v>55000</v>
      </c>
      <c r="F7408" t="s">
        <v>25</v>
      </c>
      <c r="G7408" s="15">
        <f>IF(Table1[[#This Row],[Transmission]]="Manual", 0, 1)</f>
        <v>1</v>
      </c>
      <c r="H7408" t="s">
        <v>9472</v>
      </c>
      <c r="I7408" t="s">
        <v>6485</v>
      </c>
      <c r="J7408" s="4">
        <v>45597</v>
      </c>
      <c r="K7408" t="s">
        <v>6554</v>
      </c>
      <c r="L7408" s="5">
        <v>575000</v>
      </c>
      <c r="M7408" s="28">
        <f t="shared" si="115"/>
        <v>575000</v>
      </c>
      <c r="N7408">
        <f>2025-Table1[[#This Row],[Year]]</f>
        <v>10</v>
      </c>
    </row>
    <row r="7409" spans="1:14" x14ac:dyDescent="0.3">
      <c r="A7409" t="s">
        <v>43</v>
      </c>
      <c r="B7409" t="s">
        <v>253</v>
      </c>
      <c r="C7409">
        <v>2014</v>
      </c>
      <c r="D7409" s="3">
        <v>10</v>
      </c>
      <c r="E7409" s="3">
        <v>115000</v>
      </c>
      <c r="F7409" t="s">
        <v>25</v>
      </c>
      <c r="G7409" s="15">
        <f>IF(Table1[[#This Row],[Transmission]]="Manual", 0, 1)</f>
        <v>1</v>
      </c>
      <c r="H7409" t="s">
        <v>9472</v>
      </c>
      <c r="I7409" t="s">
        <v>17</v>
      </c>
      <c r="J7409" s="4">
        <v>45597</v>
      </c>
      <c r="K7409" t="s">
        <v>1710</v>
      </c>
      <c r="L7409" s="5">
        <v>1595000</v>
      </c>
      <c r="M7409" s="28">
        <f t="shared" si="115"/>
        <v>1595000</v>
      </c>
      <c r="N7409">
        <f>2025-Table1[[#This Row],[Year]]</f>
        <v>11</v>
      </c>
    </row>
    <row r="7410" spans="1:14" x14ac:dyDescent="0.3">
      <c r="A7410" t="s">
        <v>21</v>
      </c>
      <c r="B7410" t="s">
        <v>1094</v>
      </c>
      <c r="C7410">
        <v>2019</v>
      </c>
      <c r="D7410" s="3">
        <v>5</v>
      </c>
      <c r="E7410" s="3">
        <v>63205</v>
      </c>
      <c r="F7410" t="s">
        <v>25</v>
      </c>
      <c r="G7410" s="15">
        <f>IF(Table1[[#This Row],[Transmission]]="Manual", 0, 1)</f>
        <v>1</v>
      </c>
      <c r="H7410" t="s">
        <v>9472</v>
      </c>
      <c r="I7410" t="s">
        <v>6485</v>
      </c>
      <c r="J7410" s="4">
        <v>45597</v>
      </c>
      <c r="K7410" t="s">
        <v>4250</v>
      </c>
      <c r="L7410" s="5">
        <v>520000</v>
      </c>
      <c r="M7410" s="28">
        <f t="shared" si="115"/>
        <v>520000</v>
      </c>
      <c r="N7410">
        <f>2025-Table1[[#This Row],[Year]]</f>
        <v>6</v>
      </c>
    </row>
    <row r="7411" spans="1:14" x14ac:dyDescent="0.3">
      <c r="A7411" t="s">
        <v>18</v>
      </c>
      <c r="B7411" t="s">
        <v>19</v>
      </c>
      <c r="C7411">
        <v>2015</v>
      </c>
      <c r="D7411" s="3">
        <v>9</v>
      </c>
      <c r="E7411" s="3">
        <v>103000</v>
      </c>
      <c r="F7411" t="s">
        <v>25</v>
      </c>
      <c r="G7411" s="15">
        <f>IF(Table1[[#This Row],[Transmission]]="Manual", 0, 1)</f>
        <v>1</v>
      </c>
      <c r="H7411" t="s">
        <v>9472</v>
      </c>
      <c r="I7411" t="s">
        <v>17</v>
      </c>
      <c r="J7411" s="4">
        <v>45597</v>
      </c>
      <c r="K7411" t="s">
        <v>6555</v>
      </c>
      <c r="L7411" s="5">
        <v>655000</v>
      </c>
      <c r="M7411" s="28">
        <f t="shared" si="115"/>
        <v>655000</v>
      </c>
      <c r="N7411">
        <f>2025-Table1[[#This Row],[Year]]</f>
        <v>10</v>
      </c>
    </row>
    <row r="7412" spans="1:14" x14ac:dyDescent="0.3">
      <c r="A7412" t="s">
        <v>847</v>
      </c>
      <c r="B7412" t="s">
        <v>2589</v>
      </c>
      <c r="C7412">
        <v>2018</v>
      </c>
      <c r="D7412" s="3">
        <v>6</v>
      </c>
      <c r="E7412" s="3">
        <v>76825</v>
      </c>
      <c r="F7412" t="s">
        <v>25</v>
      </c>
      <c r="G7412" s="15">
        <f>IF(Table1[[#This Row],[Transmission]]="Manual", 0, 1)</f>
        <v>1</v>
      </c>
      <c r="H7412" t="s">
        <v>9472</v>
      </c>
      <c r="I7412" t="s">
        <v>6485</v>
      </c>
      <c r="J7412" s="4">
        <v>45627</v>
      </c>
      <c r="K7412" t="s">
        <v>6556</v>
      </c>
      <c r="L7412" s="5">
        <v>268000</v>
      </c>
      <c r="M7412" s="28">
        <f t="shared" si="115"/>
        <v>268000</v>
      </c>
      <c r="N7412">
        <f>2025-Table1[[#This Row],[Year]]</f>
        <v>7</v>
      </c>
    </row>
    <row r="7413" spans="1:14" x14ac:dyDescent="0.3">
      <c r="A7413" t="s">
        <v>11</v>
      </c>
      <c r="B7413" t="s">
        <v>12</v>
      </c>
      <c r="C7413">
        <v>2012</v>
      </c>
      <c r="D7413" s="3">
        <v>12</v>
      </c>
      <c r="E7413" s="3">
        <v>60000</v>
      </c>
      <c r="F7413" t="s">
        <v>25</v>
      </c>
      <c r="G7413" s="15">
        <f>IF(Table1[[#This Row],[Transmission]]="Manual", 0, 1)</f>
        <v>1</v>
      </c>
      <c r="H7413" t="s">
        <v>9475</v>
      </c>
      <c r="I7413" t="s">
        <v>6485</v>
      </c>
      <c r="J7413" s="4">
        <v>45597</v>
      </c>
      <c r="K7413" t="s">
        <v>5058</v>
      </c>
      <c r="L7413" s="5">
        <v>321999</v>
      </c>
      <c r="M7413" s="28">
        <f t="shared" si="115"/>
        <v>321999</v>
      </c>
      <c r="N7413">
        <f>2025-Table1[[#This Row],[Year]]</f>
        <v>13</v>
      </c>
    </row>
    <row r="7414" spans="1:14" x14ac:dyDescent="0.3">
      <c r="A7414" t="s">
        <v>44</v>
      </c>
      <c r="B7414" t="s">
        <v>45</v>
      </c>
      <c r="C7414">
        <v>2016</v>
      </c>
      <c r="D7414" s="3">
        <v>8</v>
      </c>
      <c r="E7414" s="3">
        <v>140000</v>
      </c>
      <c r="F7414" t="s">
        <v>13</v>
      </c>
      <c r="G7414" s="15">
        <f>IF(Table1[[#This Row],[Transmission]]="Manual", 0, 1)</f>
        <v>0</v>
      </c>
      <c r="H7414" t="s">
        <v>9475</v>
      </c>
      <c r="I7414" t="s">
        <v>6485</v>
      </c>
      <c r="J7414" s="4">
        <v>45597</v>
      </c>
      <c r="K7414" t="s">
        <v>6557</v>
      </c>
      <c r="L7414" s="5">
        <v>195000</v>
      </c>
      <c r="M7414" s="28">
        <f t="shared" si="115"/>
        <v>195000</v>
      </c>
      <c r="N7414">
        <f>2025-Table1[[#This Row],[Year]]</f>
        <v>9</v>
      </c>
    </row>
    <row r="7415" spans="1:14" x14ac:dyDescent="0.3">
      <c r="A7415" t="s">
        <v>21</v>
      </c>
      <c r="B7415" t="s">
        <v>36</v>
      </c>
      <c r="C7415">
        <v>2017</v>
      </c>
      <c r="D7415" s="3">
        <v>7</v>
      </c>
      <c r="E7415" s="3">
        <v>55000</v>
      </c>
      <c r="F7415" t="s">
        <v>25</v>
      </c>
      <c r="G7415" s="15">
        <f>IF(Table1[[#This Row],[Transmission]]="Manual", 0, 1)</f>
        <v>1</v>
      </c>
      <c r="H7415" t="s">
        <v>9475</v>
      </c>
      <c r="I7415" t="s">
        <v>14</v>
      </c>
      <c r="J7415" s="4">
        <v>45597</v>
      </c>
      <c r="K7415" t="s">
        <v>6558</v>
      </c>
      <c r="L7415" s="5">
        <v>311000</v>
      </c>
      <c r="M7415" s="28">
        <f t="shared" si="115"/>
        <v>311000</v>
      </c>
      <c r="N7415">
        <f>2025-Table1[[#This Row],[Year]]</f>
        <v>8</v>
      </c>
    </row>
    <row r="7416" spans="1:14" x14ac:dyDescent="0.3">
      <c r="A7416" t="s">
        <v>101</v>
      </c>
      <c r="B7416" t="s">
        <v>152</v>
      </c>
      <c r="C7416">
        <v>2019</v>
      </c>
      <c r="D7416" s="3">
        <v>5</v>
      </c>
      <c r="E7416" s="3">
        <v>40000</v>
      </c>
      <c r="F7416" t="s">
        <v>13</v>
      </c>
      <c r="G7416" s="15">
        <f>IF(Table1[[#This Row],[Transmission]]="Manual", 0, 1)</f>
        <v>0</v>
      </c>
      <c r="H7416" t="s">
        <v>9475</v>
      </c>
      <c r="I7416" t="s">
        <v>6485</v>
      </c>
      <c r="J7416" s="4">
        <v>45597</v>
      </c>
      <c r="K7416" t="s">
        <v>6559</v>
      </c>
      <c r="L7416" s="5">
        <v>675000</v>
      </c>
      <c r="M7416" s="28">
        <f t="shared" si="115"/>
        <v>675000</v>
      </c>
      <c r="N7416">
        <f>2025-Table1[[#This Row],[Year]]</f>
        <v>6</v>
      </c>
    </row>
    <row r="7417" spans="1:14" x14ac:dyDescent="0.3">
      <c r="A7417" t="s">
        <v>21</v>
      </c>
      <c r="B7417" t="s">
        <v>140</v>
      </c>
      <c r="C7417">
        <v>2011</v>
      </c>
      <c r="D7417" s="3">
        <v>13</v>
      </c>
      <c r="E7417" s="3">
        <v>123000</v>
      </c>
      <c r="F7417" t="s">
        <v>13</v>
      </c>
      <c r="G7417" s="15">
        <f>IF(Table1[[#This Row],[Transmission]]="Manual", 0, 1)</f>
        <v>0</v>
      </c>
      <c r="H7417" t="s">
        <v>9475</v>
      </c>
      <c r="I7417" t="s">
        <v>17</v>
      </c>
      <c r="J7417" s="4">
        <v>45597</v>
      </c>
      <c r="K7417" t="s">
        <v>4475</v>
      </c>
      <c r="L7417" s="5">
        <v>265000</v>
      </c>
      <c r="M7417" s="28">
        <f t="shared" si="115"/>
        <v>265000</v>
      </c>
      <c r="N7417">
        <f>2025-Table1[[#This Row],[Year]]</f>
        <v>14</v>
      </c>
    </row>
    <row r="7418" spans="1:14" x14ac:dyDescent="0.3">
      <c r="A7418" t="s">
        <v>21</v>
      </c>
      <c r="B7418" t="s">
        <v>49</v>
      </c>
      <c r="C7418">
        <v>2019</v>
      </c>
      <c r="D7418" s="3">
        <v>5</v>
      </c>
      <c r="E7418" s="3">
        <v>95000</v>
      </c>
      <c r="F7418" t="s">
        <v>25</v>
      </c>
      <c r="G7418" s="15">
        <f>IF(Table1[[#This Row],[Transmission]]="Manual", 0, 1)</f>
        <v>1</v>
      </c>
      <c r="H7418" t="s">
        <v>9472</v>
      </c>
      <c r="I7418" t="s">
        <v>6485</v>
      </c>
      <c r="J7418" s="4">
        <v>45627</v>
      </c>
      <c r="K7418" t="s">
        <v>6560</v>
      </c>
      <c r="L7418" s="5">
        <v>1300000</v>
      </c>
      <c r="M7418" s="28">
        <f t="shared" si="115"/>
        <v>1300000</v>
      </c>
      <c r="N7418">
        <f>2025-Table1[[#This Row],[Year]]</f>
        <v>6</v>
      </c>
    </row>
    <row r="7419" spans="1:14" x14ac:dyDescent="0.3">
      <c r="A7419" t="s">
        <v>11</v>
      </c>
      <c r="B7419" t="s">
        <v>12</v>
      </c>
      <c r="C7419">
        <v>2016</v>
      </c>
      <c r="D7419" s="3">
        <v>8</v>
      </c>
      <c r="E7419" s="3">
        <v>72205</v>
      </c>
      <c r="F7419" t="s">
        <v>25</v>
      </c>
      <c r="G7419" s="15">
        <f>IF(Table1[[#This Row],[Transmission]]="Manual", 0, 1)</f>
        <v>1</v>
      </c>
      <c r="H7419" t="s">
        <v>9472</v>
      </c>
      <c r="I7419" t="s">
        <v>14</v>
      </c>
      <c r="J7419" s="4">
        <v>45597</v>
      </c>
      <c r="K7419" t="s">
        <v>6561</v>
      </c>
      <c r="L7419" s="5">
        <v>610000</v>
      </c>
      <c r="M7419" s="28">
        <f t="shared" si="115"/>
        <v>610000</v>
      </c>
      <c r="N7419">
        <f>2025-Table1[[#This Row],[Year]]</f>
        <v>9</v>
      </c>
    </row>
    <row r="7420" spans="1:14" x14ac:dyDescent="0.3">
      <c r="A7420" t="s">
        <v>61</v>
      </c>
      <c r="B7420" t="s">
        <v>62</v>
      </c>
      <c r="C7420">
        <v>2020</v>
      </c>
      <c r="D7420" s="3">
        <v>4</v>
      </c>
      <c r="E7420" s="3">
        <v>52000</v>
      </c>
      <c r="F7420" t="s">
        <v>25</v>
      </c>
      <c r="G7420" s="15">
        <f>IF(Table1[[#This Row],[Transmission]]="Manual", 0, 1)</f>
        <v>1</v>
      </c>
      <c r="H7420" t="s">
        <v>9472</v>
      </c>
      <c r="I7420" t="s">
        <v>6485</v>
      </c>
      <c r="J7420" s="4">
        <v>45597</v>
      </c>
      <c r="K7420" t="s">
        <v>4355</v>
      </c>
      <c r="L7420" s="5">
        <v>350000</v>
      </c>
      <c r="M7420" s="28">
        <f t="shared" si="115"/>
        <v>350000</v>
      </c>
      <c r="N7420">
        <f>2025-Table1[[#This Row],[Year]]</f>
        <v>5</v>
      </c>
    </row>
    <row r="7421" spans="1:14" x14ac:dyDescent="0.3">
      <c r="A7421" t="s">
        <v>21</v>
      </c>
      <c r="B7421" t="s">
        <v>476</v>
      </c>
      <c r="C7421">
        <v>2018</v>
      </c>
      <c r="D7421" s="3">
        <v>6</v>
      </c>
      <c r="E7421" s="3">
        <v>30</v>
      </c>
      <c r="F7421" t="s">
        <v>25</v>
      </c>
      <c r="G7421" s="15">
        <f>IF(Table1[[#This Row],[Transmission]]="Manual", 0, 1)</f>
        <v>1</v>
      </c>
      <c r="H7421" t="s">
        <v>9475</v>
      </c>
      <c r="I7421" t="s">
        <v>6485</v>
      </c>
      <c r="J7421" s="4">
        <v>45627</v>
      </c>
      <c r="K7421" t="s">
        <v>6562</v>
      </c>
      <c r="L7421" s="5">
        <v>510000</v>
      </c>
      <c r="M7421" s="28">
        <f t="shared" si="115"/>
        <v>510000</v>
      </c>
      <c r="N7421">
        <f>2025-Table1[[#This Row],[Year]]</f>
        <v>7</v>
      </c>
    </row>
    <row r="7422" spans="1:14" x14ac:dyDescent="0.3">
      <c r="A7422" t="s">
        <v>21</v>
      </c>
      <c r="B7422" t="s">
        <v>22</v>
      </c>
      <c r="C7422">
        <v>2022</v>
      </c>
      <c r="D7422" s="3">
        <v>2</v>
      </c>
      <c r="E7422" s="3">
        <v>42000</v>
      </c>
      <c r="F7422" t="s">
        <v>25</v>
      </c>
      <c r="G7422" s="15">
        <f>IF(Table1[[#This Row],[Transmission]]="Manual", 0, 1)</f>
        <v>1</v>
      </c>
      <c r="H7422" t="s">
        <v>9475</v>
      </c>
      <c r="I7422" t="s">
        <v>14</v>
      </c>
      <c r="J7422" s="4">
        <v>45597</v>
      </c>
      <c r="K7422" t="s">
        <v>6563</v>
      </c>
      <c r="L7422" s="5">
        <v>645000</v>
      </c>
      <c r="M7422" s="28">
        <f t="shared" si="115"/>
        <v>645000</v>
      </c>
      <c r="N7422">
        <f>2025-Table1[[#This Row],[Year]]</f>
        <v>3</v>
      </c>
    </row>
    <row r="7423" spans="1:14" x14ac:dyDescent="0.3">
      <c r="A7423" t="s">
        <v>11</v>
      </c>
      <c r="B7423" t="s">
        <v>188</v>
      </c>
      <c r="C7423">
        <v>2017</v>
      </c>
      <c r="D7423" s="3">
        <v>7</v>
      </c>
      <c r="E7423" s="3">
        <v>63000</v>
      </c>
      <c r="F7423" t="s">
        <v>13</v>
      </c>
      <c r="G7423" s="15">
        <f>IF(Table1[[#This Row],[Transmission]]="Manual", 0, 1)</f>
        <v>0</v>
      </c>
      <c r="H7423" t="s">
        <v>9475</v>
      </c>
      <c r="I7423" t="s">
        <v>17</v>
      </c>
      <c r="J7423" s="4">
        <v>45597</v>
      </c>
      <c r="K7423" t="s">
        <v>2222</v>
      </c>
      <c r="L7423" s="5">
        <v>475000</v>
      </c>
      <c r="M7423" s="28">
        <f t="shared" si="115"/>
        <v>475000</v>
      </c>
      <c r="N7423">
        <f>2025-Table1[[#This Row],[Year]]</f>
        <v>8</v>
      </c>
    </row>
    <row r="7424" spans="1:14" x14ac:dyDescent="0.3">
      <c r="A7424" t="s">
        <v>21</v>
      </c>
      <c r="B7424" t="s">
        <v>747</v>
      </c>
      <c r="C7424">
        <v>2023</v>
      </c>
      <c r="D7424" s="3">
        <v>1</v>
      </c>
      <c r="E7424" s="3">
        <v>16000</v>
      </c>
      <c r="F7424" t="s">
        <v>25</v>
      </c>
      <c r="G7424" s="15">
        <f>IF(Table1[[#This Row],[Transmission]]="Manual", 0, 1)</f>
        <v>1</v>
      </c>
      <c r="H7424" t="s">
        <v>9472</v>
      </c>
      <c r="I7424" t="s">
        <v>14</v>
      </c>
      <c r="J7424" s="4">
        <v>45597</v>
      </c>
      <c r="K7424" t="s">
        <v>6564</v>
      </c>
      <c r="L7424" s="5">
        <v>1150000</v>
      </c>
      <c r="M7424" s="28">
        <f t="shared" si="115"/>
        <v>1150000</v>
      </c>
      <c r="N7424">
        <f>2025-Table1[[#This Row],[Year]]</f>
        <v>2</v>
      </c>
    </row>
    <row r="7425" spans="1:14" x14ac:dyDescent="0.3">
      <c r="A7425" t="s">
        <v>21</v>
      </c>
      <c r="B7425" t="s">
        <v>111</v>
      </c>
      <c r="C7425">
        <v>2021</v>
      </c>
      <c r="D7425" s="3">
        <v>3</v>
      </c>
      <c r="E7425" s="3">
        <v>53517</v>
      </c>
      <c r="F7425" t="s">
        <v>13</v>
      </c>
      <c r="G7425" s="15">
        <f>IF(Table1[[#This Row],[Transmission]]="Manual", 0, 1)</f>
        <v>0</v>
      </c>
      <c r="H7425" t="s">
        <v>9472</v>
      </c>
      <c r="I7425" t="s">
        <v>14</v>
      </c>
      <c r="J7425" s="4">
        <v>45597</v>
      </c>
      <c r="K7425" t="s">
        <v>6565</v>
      </c>
      <c r="L7425" s="5">
        <v>483000</v>
      </c>
      <c r="M7425" s="28">
        <f t="shared" si="115"/>
        <v>483000</v>
      </c>
      <c r="N7425">
        <f>2025-Table1[[#This Row],[Year]]</f>
        <v>4</v>
      </c>
    </row>
    <row r="7426" spans="1:14" x14ac:dyDescent="0.3">
      <c r="A7426" t="s">
        <v>44</v>
      </c>
      <c r="B7426" t="s">
        <v>79</v>
      </c>
      <c r="C7426">
        <v>2018</v>
      </c>
      <c r="D7426" s="3">
        <v>6</v>
      </c>
      <c r="E7426" s="3">
        <v>77000</v>
      </c>
      <c r="F7426" t="s">
        <v>13</v>
      </c>
      <c r="G7426" s="15">
        <f>IF(Table1[[#This Row],[Transmission]]="Manual", 0, 1)</f>
        <v>0</v>
      </c>
      <c r="H7426" t="s">
        <v>9475</v>
      </c>
      <c r="I7426" t="s">
        <v>17</v>
      </c>
      <c r="J7426" s="4">
        <v>45597</v>
      </c>
      <c r="K7426" t="s">
        <v>6566</v>
      </c>
      <c r="L7426" s="5">
        <v>790000</v>
      </c>
      <c r="M7426" s="28">
        <f t="shared" si="115"/>
        <v>790000</v>
      </c>
      <c r="N7426">
        <f>2025-Table1[[#This Row],[Year]]</f>
        <v>7</v>
      </c>
    </row>
    <row r="7427" spans="1:14" x14ac:dyDescent="0.3">
      <c r="A7427" t="s">
        <v>44</v>
      </c>
      <c r="B7427" t="s">
        <v>133</v>
      </c>
      <c r="C7427">
        <v>2018</v>
      </c>
      <c r="D7427" s="3">
        <v>6</v>
      </c>
      <c r="E7427" s="3">
        <v>55000</v>
      </c>
      <c r="F7427" t="s">
        <v>13</v>
      </c>
      <c r="G7427" s="15">
        <f>IF(Table1[[#This Row],[Transmission]]="Manual", 0, 1)</f>
        <v>0</v>
      </c>
      <c r="H7427" t="s">
        <v>9475</v>
      </c>
      <c r="I7427" t="s">
        <v>14</v>
      </c>
      <c r="J7427" s="4">
        <v>45597</v>
      </c>
      <c r="K7427" t="s">
        <v>1708</v>
      </c>
      <c r="L7427" s="5">
        <v>410000</v>
      </c>
      <c r="M7427" s="28">
        <f t="shared" ref="M7427:M7490" si="116">VALUE(SUBSTITUTE(SUBSTITUTE(L7427,"₹"," "),",",""))</f>
        <v>410000</v>
      </c>
      <c r="N7427">
        <f>2025-Table1[[#This Row],[Year]]</f>
        <v>7</v>
      </c>
    </row>
    <row r="7428" spans="1:14" x14ac:dyDescent="0.3">
      <c r="A7428" t="s">
        <v>21</v>
      </c>
      <c r="B7428" t="s">
        <v>666</v>
      </c>
      <c r="C7428">
        <v>2019</v>
      </c>
      <c r="D7428" s="3">
        <v>5</v>
      </c>
      <c r="E7428" s="3">
        <v>50000</v>
      </c>
      <c r="F7428" t="s">
        <v>13</v>
      </c>
      <c r="G7428" s="15">
        <f>IF(Table1[[#This Row],[Transmission]]="Manual", 0, 1)</f>
        <v>0</v>
      </c>
      <c r="H7428" t="s">
        <v>9472</v>
      </c>
      <c r="I7428" t="s">
        <v>6485</v>
      </c>
      <c r="J7428" s="4">
        <v>45597</v>
      </c>
      <c r="K7428" t="s">
        <v>4445</v>
      </c>
      <c r="L7428" s="5">
        <v>450000</v>
      </c>
      <c r="M7428" s="28">
        <f t="shared" si="116"/>
        <v>450000</v>
      </c>
      <c r="N7428">
        <f>2025-Table1[[#This Row],[Year]]</f>
        <v>6</v>
      </c>
    </row>
    <row r="7429" spans="1:14" x14ac:dyDescent="0.3">
      <c r="A7429" t="s">
        <v>21</v>
      </c>
      <c r="B7429" t="s">
        <v>111</v>
      </c>
      <c r="C7429">
        <v>2011</v>
      </c>
      <c r="D7429" s="3">
        <v>13</v>
      </c>
      <c r="E7429" s="3">
        <v>80000</v>
      </c>
      <c r="F7429" t="s">
        <v>25</v>
      </c>
      <c r="G7429" s="15">
        <f>IF(Table1[[#This Row],[Transmission]]="Manual", 0, 1)</f>
        <v>1</v>
      </c>
      <c r="H7429" t="s">
        <v>9475</v>
      </c>
      <c r="I7429" t="s">
        <v>14</v>
      </c>
      <c r="J7429" s="4">
        <v>45597</v>
      </c>
      <c r="K7429" t="s">
        <v>6567</v>
      </c>
      <c r="L7429" s="5">
        <v>155000</v>
      </c>
      <c r="M7429" s="28">
        <f t="shared" si="116"/>
        <v>155000</v>
      </c>
      <c r="N7429">
        <f>2025-Table1[[#This Row],[Year]]</f>
        <v>14</v>
      </c>
    </row>
    <row r="7430" spans="1:14" x14ac:dyDescent="0.3">
      <c r="A7430" t="s">
        <v>11</v>
      </c>
      <c r="B7430" t="s">
        <v>12</v>
      </c>
      <c r="C7430">
        <v>2008</v>
      </c>
      <c r="D7430" s="3">
        <v>16</v>
      </c>
      <c r="E7430" s="3">
        <v>66000</v>
      </c>
      <c r="F7430" t="s">
        <v>25</v>
      </c>
      <c r="G7430" s="15">
        <f>IF(Table1[[#This Row],[Transmission]]="Manual", 0, 1)</f>
        <v>1</v>
      </c>
      <c r="H7430" t="s">
        <v>9475</v>
      </c>
      <c r="I7430" t="s">
        <v>6485</v>
      </c>
      <c r="J7430" s="4">
        <v>45597</v>
      </c>
      <c r="K7430" t="s">
        <v>6568</v>
      </c>
      <c r="L7430" s="5">
        <v>250000</v>
      </c>
      <c r="M7430" s="28">
        <f t="shared" si="116"/>
        <v>250000</v>
      </c>
      <c r="N7430">
        <f>2025-Table1[[#This Row],[Year]]</f>
        <v>17</v>
      </c>
    </row>
    <row r="7431" spans="1:14" x14ac:dyDescent="0.3">
      <c r="A7431" t="s">
        <v>101</v>
      </c>
      <c r="B7431" t="s">
        <v>727</v>
      </c>
      <c r="C7431">
        <v>2016</v>
      </c>
      <c r="D7431" s="3">
        <v>8</v>
      </c>
      <c r="E7431" s="3">
        <v>55000</v>
      </c>
      <c r="F7431" t="s">
        <v>13</v>
      </c>
      <c r="G7431" s="15">
        <f>IF(Table1[[#This Row],[Transmission]]="Manual", 0, 1)</f>
        <v>0</v>
      </c>
      <c r="H7431" t="s">
        <v>9472</v>
      </c>
      <c r="I7431" t="s">
        <v>6485</v>
      </c>
      <c r="J7431" s="4">
        <v>45597</v>
      </c>
      <c r="K7431" t="s">
        <v>6569</v>
      </c>
      <c r="L7431" s="5">
        <v>175000</v>
      </c>
      <c r="M7431" s="28">
        <f t="shared" si="116"/>
        <v>175000</v>
      </c>
      <c r="N7431">
        <f>2025-Table1[[#This Row],[Year]]</f>
        <v>9</v>
      </c>
    </row>
    <row r="7432" spans="1:14" x14ac:dyDescent="0.3">
      <c r="A7432" t="s">
        <v>18</v>
      </c>
      <c r="B7432" t="s">
        <v>86</v>
      </c>
      <c r="C7432">
        <v>2015</v>
      </c>
      <c r="D7432" s="3">
        <v>9</v>
      </c>
      <c r="E7432" s="3">
        <v>83600</v>
      </c>
      <c r="F7432" t="s">
        <v>25</v>
      </c>
      <c r="G7432" s="15">
        <f>IF(Table1[[#This Row],[Transmission]]="Manual", 0, 1)</f>
        <v>1</v>
      </c>
      <c r="H7432" t="s">
        <v>9475</v>
      </c>
      <c r="I7432" t="s">
        <v>14</v>
      </c>
      <c r="J7432" s="4">
        <v>45597</v>
      </c>
      <c r="K7432" t="s">
        <v>6570</v>
      </c>
      <c r="L7432" s="5">
        <v>850000</v>
      </c>
      <c r="M7432" s="28">
        <f t="shared" si="116"/>
        <v>850000</v>
      </c>
      <c r="N7432">
        <f>2025-Table1[[#This Row],[Year]]</f>
        <v>10</v>
      </c>
    </row>
    <row r="7433" spans="1:14" x14ac:dyDescent="0.3">
      <c r="A7433" t="s">
        <v>21</v>
      </c>
      <c r="B7433" t="s">
        <v>49</v>
      </c>
      <c r="C7433">
        <v>2017</v>
      </c>
      <c r="D7433" s="3">
        <v>7</v>
      </c>
      <c r="E7433" s="3">
        <v>65000</v>
      </c>
      <c r="F7433" t="s">
        <v>13</v>
      </c>
      <c r="G7433" s="15">
        <f>IF(Table1[[#This Row],[Transmission]]="Manual", 0, 1)</f>
        <v>0</v>
      </c>
      <c r="H7433" t="s">
        <v>9475</v>
      </c>
      <c r="I7433" t="s">
        <v>6485</v>
      </c>
      <c r="J7433" s="4">
        <v>45597</v>
      </c>
      <c r="K7433" t="s">
        <v>4644</v>
      </c>
      <c r="L7433" s="5">
        <v>725000</v>
      </c>
      <c r="M7433" s="28">
        <f t="shared" si="116"/>
        <v>725000</v>
      </c>
      <c r="N7433">
        <f>2025-Table1[[#This Row],[Year]]</f>
        <v>8</v>
      </c>
    </row>
    <row r="7434" spans="1:14" x14ac:dyDescent="0.3">
      <c r="A7434" t="s">
        <v>113</v>
      </c>
      <c r="B7434" t="s">
        <v>396</v>
      </c>
      <c r="C7434">
        <v>2016</v>
      </c>
      <c r="D7434" s="3">
        <v>8</v>
      </c>
      <c r="E7434" s="3">
        <v>85000</v>
      </c>
      <c r="F7434" t="s">
        <v>13</v>
      </c>
      <c r="G7434" s="15">
        <f>IF(Table1[[#This Row],[Transmission]]="Manual", 0, 1)</f>
        <v>0</v>
      </c>
      <c r="H7434" t="s">
        <v>9472</v>
      </c>
      <c r="I7434" t="s">
        <v>17</v>
      </c>
      <c r="J7434" s="4">
        <v>45597</v>
      </c>
      <c r="K7434" t="s">
        <v>6571</v>
      </c>
      <c r="L7434" s="5">
        <v>1275000</v>
      </c>
      <c r="M7434" s="28">
        <f t="shared" si="116"/>
        <v>1275000</v>
      </c>
      <c r="N7434">
        <f>2025-Table1[[#This Row],[Year]]</f>
        <v>9</v>
      </c>
    </row>
    <row r="7435" spans="1:14" x14ac:dyDescent="0.3">
      <c r="A7435" t="s">
        <v>44</v>
      </c>
      <c r="B7435" t="s">
        <v>89</v>
      </c>
      <c r="C7435">
        <v>2020</v>
      </c>
      <c r="D7435" s="3">
        <v>4</v>
      </c>
      <c r="E7435" s="3">
        <v>39688</v>
      </c>
      <c r="F7435" t="s">
        <v>25</v>
      </c>
      <c r="G7435" s="15">
        <f>IF(Table1[[#This Row],[Transmission]]="Manual", 0, 1)</f>
        <v>1</v>
      </c>
      <c r="H7435" t="s">
        <v>9475</v>
      </c>
      <c r="I7435" t="s">
        <v>14</v>
      </c>
      <c r="J7435" s="4">
        <v>45627</v>
      </c>
      <c r="K7435" t="s">
        <v>6572</v>
      </c>
      <c r="L7435" s="5">
        <v>949999</v>
      </c>
      <c r="M7435" s="28">
        <f t="shared" si="116"/>
        <v>949999</v>
      </c>
      <c r="N7435">
        <f>2025-Table1[[#This Row],[Year]]</f>
        <v>5</v>
      </c>
    </row>
    <row r="7436" spans="1:14" x14ac:dyDescent="0.3">
      <c r="A7436" t="s">
        <v>58</v>
      </c>
      <c r="B7436" t="s">
        <v>315</v>
      </c>
      <c r="C7436">
        <v>2013</v>
      </c>
      <c r="D7436" s="3">
        <v>11</v>
      </c>
      <c r="E7436" s="3">
        <v>110000</v>
      </c>
      <c r="F7436" t="s">
        <v>25</v>
      </c>
      <c r="G7436" s="15">
        <f>IF(Table1[[#This Row],[Transmission]]="Manual", 0, 1)</f>
        <v>1</v>
      </c>
      <c r="H7436" t="s">
        <v>9475</v>
      </c>
      <c r="I7436" t="s">
        <v>17</v>
      </c>
      <c r="J7436" s="4">
        <v>45597</v>
      </c>
      <c r="K7436" t="s">
        <v>2954</v>
      </c>
      <c r="L7436" s="5">
        <v>1090000</v>
      </c>
      <c r="M7436" s="28">
        <f t="shared" si="116"/>
        <v>1090000</v>
      </c>
      <c r="N7436">
        <f>2025-Table1[[#This Row],[Year]]</f>
        <v>12</v>
      </c>
    </row>
    <row r="7437" spans="1:14" x14ac:dyDescent="0.3">
      <c r="A7437" t="s">
        <v>21</v>
      </c>
      <c r="B7437" t="s">
        <v>68</v>
      </c>
      <c r="C7437">
        <v>2017</v>
      </c>
      <c r="D7437" s="3">
        <v>7</v>
      </c>
      <c r="E7437" s="3">
        <v>69700</v>
      </c>
      <c r="F7437" t="s">
        <v>13</v>
      </c>
      <c r="G7437" s="15">
        <f>IF(Table1[[#This Row],[Transmission]]="Manual", 0, 1)</f>
        <v>0</v>
      </c>
      <c r="H7437" t="s">
        <v>9475</v>
      </c>
      <c r="I7437" t="s">
        <v>6485</v>
      </c>
      <c r="J7437" s="4">
        <v>45597</v>
      </c>
      <c r="K7437" t="s">
        <v>2997</v>
      </c>
      <c r="L7437" s="5">
        <v>340000</v>
      </c>
      <c r="M7437" s="28">
        <f t="shared" si="116"/>
        <v>340000</v>
      </c>
      <c r="N7437">
        <f>2025-Table1[[#This Row],[Year]]</f>
        <v>8</v>
      </c>
    </row>
    <row r="7438" spans="1:14" x14ac:dyDescent="0.3">
      <c r="A7438" t="s">
        <v>33</v>
      </c>
      <c r="B7438" t="s">
        <v>54</v>
      </c>
      <c r="C7438">
        <v>2016</v>
      </c>
      <c r="D7438" s="3">
        <v>8</v>
      </c>
      <c r="E7438" s="3">
        <v>82450</v>
      </c>
      <c r="F7438" t="s">
        <v>25</v>
      </c>
      <c r="G7438" s="15">
        <f>IF(Table1[[#This Row],[Transmission]]="Manual", 0, 1)</f>
        <v>1</v>
      </c>
      <c r="H7438" t="s">
        <v>9475</v>
      </c>
      <c r="I7438" t="s">
        <v>17</v>
      </c>
      <c r="J7438" s="4">
        <v>45597</v>
      </c>
      <c r="K7438" t="s">
        <v>6573</v>
      </c>
      <c r="L7438" s="5">
        <v>1345000</v>
      </c>
      <c r="M7438" s="28">
        <f t="shared" si="116"/>
        <v>1345000</v>
      </c>
      <c r="N7438">
        <f>2025-Table1[[#This Row],[Year]]</f>
        <v>9</v>
      </c>
    </row>
    <row r="7439" spans="1:14" x14ac:dyDescent="0.3">
      <c r="A7439" t="s">
        <v>58</v>
      </c>
      <c r="B7439" t="s">
        <v>91</v>
      </c>
      <c r="C7439">
        <v>2011</v>
      </c>
      <c r="D7439" s="3">
        <v>13</v>
      </c>
      <c r="E7439" s="3">
        <v>78000</v>
      </c>
      <c r="F7439" t="s">
        <v>25</v>
      </c>
      <c r="G7439" s="15">
        <f>IF(Table1[[#This Row],[Transmission]]="Manual", 0, 1)</f>
        <v>1</v>
      </c>
      <c r="H7439" t="s">
        <v>9475</v>
      </c>
      <c r="I7439" t="s">
        <v>17</v>
      </c>
      <c r="J7439" s="4">
        <v>45597</v>
      </c>
      <c r="K7439" t="s">
        <v>2433</v>
      </c>
      <c r="L7439" s="5">
        <v>775000</v>
      </c>
      <c r="M7439" s="28">
        <f t="shared" si="116"/>
        <v>775000</v>
      </c>
      <c r="N7439">
        <f>2025-Table1[[#This Row],[Year]]</f>
        <v>14</v>
      </c>
    </row>
    <row r="7440" spans="1:14" x14ac:dyDescent="0.3">
      <c r="A7440" t="s">
        <v>11</v>
      </c>
      <c r="B7440" t="s">
        <v>12</v>
      </c>
      <c r="C7440">
        <v>2018</v>
      </c>
      <c r="D7440" s="3">
        <v>6</v>
      </c>
      <c r="E7440" s="3">
        <v>54000</v>
      </c>
      <c r="F7440" t="s">
        <v>13</v>
      </c>
      <c r="G7440" s="15">
        <f>IF(Table1[[#This Row],[Transmission]]="Manual", 0, 1)</f>
        <v>0</v>
      </c>
      <c r="H7440" t="s">
        <v>9472</v>
      </c>
      <c r="I7440" t="s">
        <v>14</v>
      </c>
      <c r="J7440" s="4">
        <v>45597</v>
      </c>
      <c r="K7440" t="s">
        <v>6574</v>
      </c>
      <c r="L7440" s="5">
        <v>799000</v>
      </c>
      <c r="M7440" s="28">
        <f t="shared" si="116"/>
        <v>799000</v>
      </c>
      <c r="N7440">
        <f>2025-Table1[[#This Row],[Year]]</f>
        <v>7</v>
      </c>
    </row>
    <row r="7441" spans="1:14" x14ac:dyDescent="0.3">
      <c r="A7441" t="s">
        <v>27</v>
      </c>
      <c r="B7441" t="s">
        <v>360</v>
      </c>
      <c r="C7441">
        <v>2009</v>
      </c>
      <c r="D7441" s="3">
        <v>15</v>
      </c>
      <c r="E7441" s="3">
        <v>134000</v>
      </c>
      <c r="F7441" t="s">
        <v>25</v>
      </c>
      <c r="G7441" s="15">
        <f>IF(Table1[[#This Row],[Transmission]]="Manual", 0, 1)</f>
        <v>1</v>
      </c>
      <c r="H7441" t="s">
        <v>9475</v>
      </c>
      <c r="I7441" t="s">
        <v>17</v>
      </c>
      <c r="J7441" s="4">
        <v>45597</v>
      </c>
      <c r="K7441" t="s">
        <v>6575</v>
      </c>
      <c r="L7441" s="5">
        <v>549000</v>
      </c>
      <c r="M7441" s="28">
        <f t="shared" si="116"/>
        <v>549000</v>
      </c>
      <c r="N7441">
        <f>2025-Table1[[#This Row],[Year]]</f>
        <v>16</v>
      </c>
    </row>
    <row r="7442" spans="1:14" x14ac:dyDescent="0.3">
      <c r="A7442" t="s">
        <v>15</v>
      </c>
      <c r="B7442" t="s">
        <v>93</v>
      </c>
      <c r="C7442">
        <v>2015</v>
      </c>
      <c r="D7442" s="3">
        <v>9</v>
      </c>
      <c r="E7442" s="3">
        <v>88000</v>
      </c>
      <c r="F7442" t="s">
        <v>25</v>
      </c>
      <c r="G7442" s="15">
        <f>IF(Table1[[#This Row],[Transmission]]="Manual", 0, 1)</f>
        <v>1</v>
      </c>
      <c r="H7442" t="s">
        <v>9475</v>
      </c>
      <c r="I7442" t="s">
        <v>17</v>
      </c>
      <c r="J7442" s="4">
        <v>45597</v>
      </c>
      <c r="K7442" t="s">
        <v>245</v>
      </c>
      <c r="L7442" s="5">
        <v>1475000</v>
      </c>
      <c r="M7442" s="28">
        <f t="shared" si="116"/>
        <v>1475000</v>
      </c>
      <c r="N7442">
        <f>2025-Table1[[#This Row],[Year]]</f>
        <v>10</v>
      </c>
    </row>
    <row r="7443" spans="1:14" x14ac:dyDescent="0.3">
      <c r="A7443" t="s">
        <v>44</v>
      </c>
      <c r="B7443" t="s">
        <v>124</v>
      </c>
      <c r="C7443">
        <v>2014</v>
      </c>
      <c r="D7443" s="3">
        <v>10</v>
      </c>
      <c r="E7443" s="3">
        <v>94000</v>
      </c>
      <c r="F7443" t="s">
        <v>25</v>
      </c>
      <c r="G7443" s="15">
        <f>IF(Table1[[#This Row],[Transmission]]="Manual", 0, 1)</f>
        <v>1</v>
      </c>
      <c r="H7443" t="s">
        <v>9475</v>
      </c>
      <c r="I7443" t="s">
        <v>14</v>
      </c>
      <c r="J7443" s="4">
        <v>45597</v>
      </c>
      <c r="K7443" t="s">
        <v>6576</v>
      </c>
      <c r="L7443" s="5">
        <v>465000</v>
      </c>
      <c r="M7443" s="28">
        <f t="shared" si="116"/>
        <v>465000</v>
      </c>
      <c r="N7443">
        <f>2025-Table1[[#This Row],[Year]]</f>
        <v>11</v>
      </c>
    </row>
    <row r="7444" spans="1:14" x14ac:dyDescent="0.3">
      <c r="A7444" t="s">
        <v>21</v>
      </c>
      <c r="B7444" t="s">
        <v>276</v>
      </c>
      <c r="C7444">
        <v>2011</v>
      </c>
      <c r="D7444" s="3">
        <v>13</v>
      </c>
      <c r="E7444" s="3">
        <v>98523</v>
      </c>
      <c r="F7444" t="s">
        <v>13</v>
      </c>
      <c r="G7444" s="15">
        <f>IF(Table1[[#This Row],[Transmission]]="Manual", 0, 1)</f>
        <v>0</v>
      </c>
      <c r="H7444" t="s">
        <v>9475</v>
      </c>
      <c r="I7444" t="s">
        <v>14</v>
      </c>
      <c r="J7444" s="4">
        <v>45597</v>
      </c>
      <c r="K7444" t="s">
        <v>6577</v>
      </c>
      <c r="L7444" s="5">
        <v>168000</v>
      </c>
      <c r="M7444" s="28">
        <f t="shared" si="116"/>
        <v>168000</v>
      </c>
      <c r="N7444">
        <f>2025-Table1[[#This Row],[Year]]</f>
        <v>14</v>
      </c>
    </row>
    <row r="7445" spans="1:14" x14ac:dyDescent="0.3">
      <c r="A7445" t="s">
        <v>21</v>
      </c>
      <c r="B7445" t="s">
        <v>99</v>
      </c>
      <c r="C7445">
        <v>2017</v>
      </c>
      <c r="D7445" s="3">
        <v>7</v>
      </c>
      <c r="E7445" s="3">
        <v>55000</v>
      </c>
      <c r="F7445" t="s">
        <v>13</v>
      </c>
      <c r="G7445" s="15">
        <f>IF(Table1[[#This Row],[Transmission]]="Manual", 0, 1)</f>
        <v>0</v>
      </c>
      <c r="H7445" t="s">
        <v>9472</v>
      </c>
      <c r="I7445" t="s">
        <v>14</v>
      </c>
      <c r="J7445" s="4">
        <v>45597</v>
      </c>
      <c r="K7445" t="s">
        <v>6578</v>
      </c>
      <c r="L7445" s="5">
        <v>650000</v>
      </c>
      <c r="M7445" s="28">
        <f t="shared" si="116"/>
        <v>650000</v>
      </c>
      <c r="N7445">
        <f>2025-Table1[[#This Row],[Year]]</f>
        <v>8</v>
      </c>
    </row>
    <row r="7446" spans="1:14" x14ac:dyDescent="0.3">
      <c r="A7446" t="s">
        <v>33</v>
      </c>
      <c r="B7446" t="s">
        <v>34</v>
      </c>
      <c r="C7446">
        <v>2018</v>
      </c>
      <c r="D7446" s="3">
        <v>6</v>
      </c>
      <c r="E7446" s="3">
        <v>140000</v>
      </c>
      <c r="F7446" t="s">
        <v>13</v>
      </c>
      <c r="G7446" s="15">
        <f>IF(Table1[[#This Row],[Transmission]]="Manual", 0, 1)</f>
        <v>0</v>
      </c>
      <c r="H7446" t="s">
        <v>9472</v>
      </c>
      <c r="I7446" t="s">
        <v>17</v>
      </c>
      <c r="J7446" s="4">
        <v>45597</v>
      </c>
      <c r="K7446" t="s">
        <v>6579</v>
      </c>
      <c r="L7446" s="5">
        <v>689000</v>
      </c>
      <c r="M7446" s="28">
        <f t="shared" si="116"/>
        <v>689000</v>
      </c>
      <c r="N7446">
        <f>2025-Table1[[#This Row],[Year]]</f>
        <v>7</v>
      </c>
    </row>
    <row r="7447" spans="1:14" x14ac:dyDescent="0.3">
      <c r="A7447" t="s">
        <v>21</v>
      </c>
      <c r="B7447" t="s">
        <v>49</v>
      </c>
      <c r="C7447">
        <v>2020</v>
      </c>
      <c r="D7447" s="3">
        <v>4</v>
      </c>
      <c r="E7447" s="3">
        <v>90000</v>
      </c>
      <c r="F7447" t="s">
        <v>25</v>
      </c>
      <c r="G7447" s="15">
        <f>IF(Table1[[#This Row],[Transmission]]="Manual", 0, 1)</f>
        <v>1</v>
      </c>
      <c r="H7447" t="s">
        <v>9475</v>
      </c>
      <c r="I7447" t="s">
        <v>6485</v>
      </c>
      <c r="J7447" s="4">
        <v>45627</v>
      </c>
      <c r="K7447" t="s">
        <v>6580</v>
      </c>
      <c r="L7447" s="5">
        <v>830000</v>
      </c>
      <c r="M7447" s="28">
        <f t="shared" si="116"/>
        <v>830000</v>
      </c>
      <c r="N7447">
        <f>2025-Table1[[#This Row],[Year]]</f>
        <v>5</v>
      </c>
    </row>
    <row r="7448" spans="1:14" x14ac:dyDescent="0.3">
      <c r="A7448" t="s">
        <v>44</v>
      </c>
      <c r="B7448" t="s">
        <v>1728</v>
      </c>
      <c r="C7448">
        <v>2024</v>
      </c>
      <c r="D7448" s="3">
        <v>0</v>
      </c>
      <c r="E7448" s="3">
        <v>60200</v>
      </c>
      <c r="F7448" t="s">
        <v>25</v>
      </c>
      <c r="G7448" s="15">
        <f>IF(Table1[[#This Row],[Transmission]]="Manual", 0, 1)</f>
        <v>1</v>
      </c>
      <c r="H7448" t="s">
        <v>9472</v>
      </c>
      <c r="I7448" t="s">
        <v>6485</v>
      </c>
      <c r="J7448" s="4">
        <v>45627</v>
      </c>
      <c r="K7448" t="s">
        <v>6581</v>
      </c>
      <c r="L7448" s="5">
        <v>150000</v>
      </c>
      <c r="M7448" s="28">
        <f t="shared" si="116"/>
        <v>150000</v>
      </c>
      <c r="N7448">
        <f>2025-Table1[[#This Row],[Year]]</f>
        <v>1</v>
      </c>
    </row>
    <row r="7449" spans="1:14" x14ac:dyDescent="0.3">
      <c r="A7449" t="s">
        <v>21</v>
      </c>
      <c r="B7449" t="s">
        <v>194</v>
      </c>
      <c r="C7449">
        <v>2011</v>
      </c>
      <c r="D7449" s="3">
        <v>13</v>
      </c>
      <c r="E7449" s="3">
        <v>54000</v>
      </c>
      <c r="F7449" t="s">
        <v>13</v>
      </c>
      <c r="G7449" s="15">
        <f>IF(Table1[[#This Row],[Transmission]]="Manual", 0, 1)</f>
        <v>0</v>
      </c>
      <c r="H7449" t="s">
        <v>9475</v>
      </c>
      <c r="I7449" t="s">
        <v>14</v>
      </c>
      <c r="J7449" s="4">
        <v>45597</v>
      </c>
      <c r="K7449" t="s">
        <v>6582</v>
      </c>
      <c r="L7449" s="5">
        <v>190000</v>
      </c>
      <c r="M7449" s="28">
        <f t="shared" si="116"/>
        <v>190000</v>
      </c>
      <c r="N7449">
        <f>2025-Table1[[#This Row],[Year]]</f>
        <v>14</v>
      </c>
    </row>
    <row r="7450" spans="1:14" x14ac:dyDescent="0.3">
      <c r="A7450" t="s">
        <v>43</v>
      </c>
      <c r="B7450" t="s">
        <v>94</v>
      </c>
      <c r="C7450">
        <v>2013</v>
      </c>
      <c r="D7450" s="3">
        <v>11</v>
      </c>
      <c r="E7450" s="3">
        <v>124000</v>
      </c>
      <c r="F7450" t="s">
        <v>25</v>
      </c>
      <c r="G7450" s="15">
        <f>IF(Table1[[#This Row],[Transmission]]="Manual", 0, 1)</f>
        <v>1</v>
      </c>
      <c r="H7450" t="s">
        <v>9475</v>
      </c>
      <c r="I7450" t="s">
        <v>17</v>
      </c>
      <c r="J7450" s="4">
        <v>45597</v>
      </c>
      <c r="K7450" t="s">
        <v>6583</v>
      </c>
      <c r="L7450" s="5">
        <v>1170000</v>
      </c>
      <c r="M7450" s="28">
        <f t="shared" si="116"/>
        <v>1170000</v>
      </c>
      <c r="N7450">
        <f>2025-Table1[[#This Row],[Year]]</f>
        <v>12</v>
      </c>
    </row>
    <row r="7451" spans="1:14" x14ac:dyDescent="0.3">
      <c r="A7451" t="s">
        <v>21</v>
      </c>
      <c r="B7451" t="s">
        <v>68</v>
      </c>
      <c r="C7451">
        <v>2016</v>
      </c>
      <c r="D7451" s="3">
        <v>8</v>
      </c>
      <c r="E7451" s="3">
        <v>51000</v>
      </c>
      <c r="F7451" t="s">
        <v>25</v>
      </c>
      <c r="G7451" s="15">
        <f>IF(Table1[[#This Row],[Transmission]]="Manual", 0, 1)</f>
        <v>1</v>
      </c>
      <c r="H7451" t="s">
        <v>9472</v>
      </c>
      <c r="I7451" t="s">
        <v>6485</v>
      </c>
      <c r="J7451" s="4">
        <v>45597</v>
      </c>
      <c r="K7451" t="s">
        <v>6584</v>
      </c>
      <c r="L7451" s="5">
        <v>350000</v>
      </c>
      <c r="M7451" s="28">
        <f t="shared" si="116"/>
        <v>350000</v>
      </c>
      <c r="N7451">
        <f>2025-Table1[[#This Row],[Year]]</f>
        <v>9</v>
      </c>
    </row>
    <row r="7452" spans="1:14" x14ac:dyDescent="0.3">
      <c r="A7452" t="s">
        <v>21</v>
      </c>
      <c r="B7452" t="s">
        <v>231</v>
      </c>
      <c r="C7452">
        <v>2014</v>
      </c>
      <c r="D7452" s="3">
        <v>10</v>
      </c>
      <c r="E7452" s="3">
        <v>74000</v>
      </c>
      <c r="F7452" t="s">
        <v>13</v>
      </c>
      <c r="G7452" s="15">
        <f>IF(Table1[[#This Row],[Transmission]]="Manual", 0, 1)</f>
        <v>0</v>
      </c>
      <c r="H7452" t="s">
        <v>9475</v>
      </c>
      <c r="I7452" t="s">
        <v>14</v>
      </c>
      <c r="J7452" s="4">
        <v>45597</v>
      </c>
      <c r="K7452" t="s">
        <v>1955</v>
      </c>
      <c r="L7452" s="5">
        <v>230000</v>
      </c>
      <c r="M7452" s="28">
        <f t="shared" si="116"/>
        <v>230000</v>
      </c>
      <c r="N7452">
        <f>2025-Table1[[#This Row],[Year]]</f>
        <v>11</v>
      </c>
    </row>
    <row r="7453" spans="1:14" x14ac:dyDescent="0.3">
      <c r="A7453" t="s">
        <v>21</v>
      </c>
      <c r="B7453" t="s">
        <v>111</v>
      </c>
      <c r="C7453">
        <v>2014</v>
      </c>
      <c r="D7453" s="3">
        <v>10</v>
      </c>
      <c r="E7453" s="3">
        <v>65000</v>
      </c>
      <c r="F7453" t="s">
        <v>13</v>
      </c>
      <c r="G7453" s="15">
        <f>IF(Table1[[#This Row],[Transmission]]="Manual", 0, 1)</f>
        <v>0</v>
      </c>
      <c r="H7453" t="s">
        <v>9475</v>
      </c>
      <c r="I7453" t="s">
        <v>6485</v>
      </c>
      <c r="J7453" s="4">
        <v>45597</v>
      </c>
      <c r="K7453" t="s">
        <v>5554</v>
      </c>
      <c r="L7453" s="5">
        <v>315000</v>
      </c>
      <c r="M7453" s="28">
        <f t="shared" si="116"/>
        <v>315000</v>
      </c>
      <c r="N7453">
        <f>2025-Table1[[#This Row],[Year]]</f>
        <v>11</v>
      </c>
    </row>
    <row r="7454" spans="1:14" x14ac:dyDescent="0.3">
      <c r="A7454" t="s">
        <v>11</v>
      </c>
      <c r="B7454" t="s">
        <v>797</v>
      </c>
      <c r="C7454">
        <v>2009</v>
      </c>
      <c r="D7454" s="3">
        <v>15</v>
      </c>
      <c r="E7454" s="3">
        <v>82000</v>
      </c>
      <c r="F7454" t="s">
        <v>25</v>
      </c>
      <c r="G7454" s="15">
        <f>IF(Table1[[#This Row],[Transmission]]="Manual", 0, 1)</f>
        <v>1</v>
      </c>
      <c r="H7454" t="s">
        <v>9472</v>
      </c>
      <c r="I7454" t="s">
        <v>6485</v>
      </c>
      <c r="J7454" s="4">
        <v>45597</v>
      </c>
      <c r="K7454" t="s">
        <v>6585</v>
      </c>
      <c r="L7454" s="5">
        <v>160000</v>
      </c>
      <c r="M7454" s="28">
        <f t="shared" si="116"/>
        <v>160000</v>
      </c>
      <c r="N7454">
        <f>2025-Table1[[#This Row],[Year]]</f>
        <v>16</v>
      </c>
    </row>
    <row r="7455" spans="1:14" x14ac:dyDescent="0.3">
      <c r="A7455" t="s">
        <v>21</v>
      </c>
      <c r="B7455" t="s">
        <v>22</v>
      </c>
      <c r="C7455">
        <v>2021</v>
      </c>
      <c r="D7455" s="3">
        <v>3</v>
      </c>
      <c r="E7455" s="3">
        <v>93000</v>
      </c>
      <c r="F7455" t="s">
        <v>13</v>
      </c>
      <c r="G7455" s="15">
        <f>IF(Table1[[#This Row],[Transmission]]="Manual", 0, 1)</f>
        <v>0</v>
      </c>
      <c r="H7455" t="s">
        <v>9472</v>
      </c>
      <c r="I7455" t="s">
        <v>14</v>
      </c>
      <c r="J7455" s="4">
        <v>45597</v>
      </c>
      <c r="K7455" t="s">
        <v>6586</v>
      </c>
      <c r="L7455" s="5">
        <v>550000</v>
      </c>
      <c r="M7455" s="28">
        <f t="shared" si="116"/>
        <v>550000</v>
      </c>
      <c r="N7455">
        <f>2025-Table1[[#This Row],[Year]]</f>
        <v>4</v>
      </c>
    </row>
    <row r="7456" spans="1:14" x14ac:dyDescent="0.3">
      <c r="A7456" t="s">
        <v>11</v>
      </c>
      <c r="B7456" t="s">
        <v>12</v>
      </c>
      <c r="C7456">
        <v>2015</v>
      </c>
      <c r="D7456" s="3">
        <v>9</v>
      </c>
      <c r="E7456" s="3">
        <v>70000</v>
      </c>
      <c r="F7456" t="s">
        <v>25</v>
      </c>
      <c r="G7456" s="15">
        <f>IF(Table1[[#This Row],[Transmission]]="Manual", 0, 1)</f>
        <v>1</v>
      </c>
      <c r="H7456" t="s">
        <v>9475</v>
      </c>
      <c r="I7456" t="s">
        <v>6485</v>
      </c>
      <c r="J7456" s="4">
        <v>45597</v>
      </c>
      <c r="K7456" t="s">
        <v>4715</v>
      </c>
      <c r="L7456" s="5">
        <v>550000</v>
      </c>
      <c r="M7456" s="28">
        <f t="shared" si="116"/>
        <v>550000</v>
      </c>
      <c r="N7456">
        <f>2025-Table1[[#This Row],[Year]]</f>
        <v>10</v>
      </c>
    </row>
    <row r="7457" spans="1:14" x14ac:dyDescent="0.3">
      <c r="A7457" t="s">
        <v>21</v>
      </c>
      <c r="B7457" t="s">
        <v>24</v>
      </c>
      <c r="C7457">
        <v>2018</v>
      </c>
      <c r="D7457" s="3">
        <v>6</v>
      </c>
      <c r="E7457" s="3">
        <v>70000</v>
      </c>
      <c r="F7457" t="s">
        <v>25</v>
      </c>
      <c r="G7457" s="15">
        <f>IF(Table1[[#This Row],[Transmission]]="Manual", 0, 1)</f>
        <v>1</v>
      </c>
      <c r="H7457" t="s">
        <v>9472</v>
      </c>
      <c r="I7457" t="s">
        <v>6485</v>
      </c>
      <c r="J7457" s="4">
        <v>45627</v>
      </c>
      <c r="K7457" t="s">
        <v>1077</v>
      </c>
      <c r="L7457" s="5">
        <v>551000</v>
      </c>
      <c r="M7457" s="28">
        <f t="shared" si="116"/>
        <v>551000</v>
      </c>
      <c r="N7457">
        <f>2025-Table1[[#This Row],[Year]]</f>
        <v>7</v>
      </c>
    </row>
    <row r="7458" spans="1:14" x14ac:dyDescent="0.3">
      <c r="A7458" t="s">
        <v>101</v>
      </c>
      <c r="B7458" t="s">
        <v>598</v>
      </c>
      <c r="C7458">
        <v>2011</v>
      </c>
      <c r="D7458" s="3">
        <v>13</v>
      </c>
      <c r="E7458" s="3">
        <v>72000</v>
      </c>
      <c r="F7458" t="s">
        <v>13</v>
      </c>
      <c r="G7458" s="15">
        <f>IF(Table1[[#This Row],[Transmission]]="Manual", 0, 1)</f>
        <v>0</v>
      </c>
      <c r="H7458" t="s">
        <v>9475</v>
      </c>
      <c r="I7458" t="s">
        <v>17</v>
      </c>
      <c r="J7458" s="4">
        <v>45597</v>
      </c>
      <c r="K7458" t="s">
        <v>6587</v>
      </c>
      <c r="L7458" s="5">
        <v>225000</v>
      </c>
      <c r="M7458" s="28">
        <f t="shared" si="116"/>
        <v>225000</v>
      </c>
      <c r="N7458">
        <f>2025-Table1[[#This Row],[Year]]</f>
        <v>14</v>
      </c>
    </row>
    <row r="7459" spans="1:14" x14ac:dyDescent="0.3">
      <c r="A7459" t="s">
        <v>21</v>
      </c>
      <c r="B7459" t="s">
        <v>194</v>
      </c>
      <c r="C7459">
        <v>2013</v>
      </c>
      <c r="D7459" s="3">
        <v>11</v>
      </c>
      <c r="E7459" s="3">
        <v>120000</v>
      </c>
      <c r="F7459" t="s">
        <v>13</v>
      </c>
      <c r="G7459" s="15">
        <f>IF(Table1[[#This Row],[Transmission]]="Manual", 0, 1)</f>
        <v>0</v>
      </c>
      <c r="H7459" t="s">
        <v>9472</v>
      </c>
      <c r="I7459" t="s">
        <v>6485</v>
      </c>
      <c r="J7459" s="4">
        <v>45597</v>
      </c>
      <c r="K7459" t="s">
        <v>6588</v>
      </c>
      <c r="L7459" s="5">
        <v>220000</v>
      </c>
      <c r="M7459" s="28">
        <f t="shared" si="116"/>
        <v>220000</v>
      </c>
      <c r="N7459">
        <f>2025-Table1[[#This Row],[Year]]</f>
        <v>12</v>
      </c>
    </row>
    <row r="7460" spans="1:14" x14ac:dyDescent="0.3">
      <c r="A7460" t="s">
        <v>44</v>
      </c>
      <c r="B7460" t="s">
        <v>116</v>
      </c>
      <c r="C7460">
        <v>2014</v>
      </c>
      <c r="D7460" s="3">
        <v>10</v>
      </c>
      <c r="E7460" s="3">
        <v>38000</v>
      </c>
      <c r="F7460" t="s">
        <v>13</v>
      </c>
      <c r="G7460" s="15">
        <f>IF(Table1[[#This Row],[Transmission]]="Manual", 0, 1)</f>
        <v>0</v>
      </c>
      <c r="H7460" t="s">
        <v>9472</v>
      </c>
      <c r="I7460" t="s">
        <v>14</v>
      </c>
      <c r="J7460" s="4">
        <v>45627</v>
      </c>
      <c r="K7460" t="s">
        <v>1531</v>
      </c>
      <c r="L7460" s="5">
        <v>285000</v>
      </c>
      <c r="M7460" s="28">
        <f t="shared" si="116"/>
        <v>285000</v>
      </c>
      <c r="N7460">
        <f>2025-Table1[[#This Row],[Year]]</f>
        <v>11</v>
      </c>
    </row>
    <row r="7461" spans="1:14" x14ac:dyDescent="0.3">
      <c r="A7461" t="s">
        <v>21</v>
      </c>
      <c r="B7461" t="s">
        <v>111</v>
      </c>
      <c r="C7461">
        <v>2018</v>
      </c>
      <c r="D7461" s="3">
        <v>6</v>
      </c>
      <c r="E7461" s="3">
        <v>42000</v>
      </c>
      <c r="F7461" t="s">
        <v>13</v>
      </c>
      <c r="G7461" s="15">
        <f>IF(Table1[[#This Row],[Transmission]]="Manual", 0, 1)</f>
        <v>0</v>
      </c>
      <c r="H7461" t="s">
        <v>9475</v>
      </c>
      <c r="I7461" t="s">
        <v>6485</v>
      </c>
      <c r="J7461" s="4">
        <v>45597</v>
      </c>
      <c r="K7461" t="s">
        <v>6589</v>
      </c>
      <c r="L7461" s="5">
        <v>335000</v>
      </c>
      <c r="M7461" s="28">
        <f t="shared" si="116"/>
        <v>335000</v>
      </c>
      <c r="N7461">
        <f>2025-Table1[[#This Row],[Year]]</f>
        <v>7</v>
      </c>
    </row>
    <row r="7462" spans="1:14" x14ac:dyDescent="0.3">
      <c r="A7462" t="s">
        <v>21</v>
      </c>
      <c r="B7462" t="s">
        <v>24</v>
      </c>
      <c r="C7462">
        <v>2016</v>
      </c>
      <c r="D7462" s="3">
        <v>8</v>
      </c>
      <c r="E7462" s="3">
        <v>88472</v>
      </c>
      <c r="F7462" t="s">
        <v>13</v>
      </c>
      <c r="G7462" s="15">
        <f>IF(Table1[[#This Row],[Transmission]]="Manual", 0, 1)</f>
        <v>0</v>
      </c>
      <c r="H7462" t="s">
        <v>9475</v>
      </c>
      <c r="I7462" t="s">
        <v>14</v>
      </c>
      <c r="J7462" s="4">
        <v>45597</v>
      </c>
      <c r="K7462" t="s">
        <v>6590</v>
      </c>
      <c r="L7462" s="5">
        <v>560000</v>
      </c>
      <c r="M7462" s="28">
        <f t="shared" si="116"/>
        <v>560000</v>
      </c>
      <c r="N7462">
        <f>2025-Table1[[#This Row],[Year]]</f>
        <v>9</v>
      </c>
    </row>
    <row r="7463" spans="1:14" x14ac:dyDescent="0.3">
      <c r="A7463" t="s">
        <v>21</v>
      </c>
      <c r="B7463" t="s">
        <v>111</v>
      </c>
      <c r="C7463">
        <v>2020</v>
      </c>
      <c r="D7463" s="3">
        <v>4</v>
      </c>
      <c r="E7463" s="3">
        <v>23300</v>
      </c>
      <c r="F7463" t="s">
        <v>13</v>
      </c>
      <c r="G7463" s="15">
        <f>IF(Table1[[#This Row],[Transmission]]="Manual", 0, 1)</f>
        <v>0</v>
      </c>
      <c r="H7463" t="s">
        <v>9472</v>
      </c>
      <c r="I7463" t="s">
        <v>6485</v>
      </c>
      <c r="J7463" s="4">
        <v>45597</v>
      </c>
      <c r="K7463" t="s">
        <v>4063</v>
      </c>
      <c r="L7463" s="5">
        <v>545000</v>
      </c>
      <c r="M7463" s="28">
        <f t="shared" si="116"/>
        <v>545000</v>
      </c>
      <c r="N7463">
        <f>2025-Table1[[#This Row],[Year]]</f>
        <v>5</v>
      </c>
    </row>
    <row r="7464" spans="1:14" x14ac:dyDescent="0.3">
      <c r="A7464" t="s">
        <v>44</v>
      </c>
      <c r="B7464" t="s">
        <v>124</v>
      </c>
      <c r="C7464">
        <v>2011</v>
      </c>
      <c r="D7464" s="3">
        <v>13</v>
      </c>
      <c r="E7464" s="3">
        <v>50500</v>
      </c>
      <c r="F7464" t="s">
        <v>13</v>
      </c>
      <c r="G7464" s="15">
        <f>IF(Table1[[#This Row],[Transmission]]="Manual", 0, 1)</f>
        <v>0</v>
      </c>
      <c r="H7464" t="s">
        <v>9472</v>
      </c>
      <c r="I7464" t="s">
        <v>14</v>
      </c>
      <c r="J7464" s="4">
        <v>45597</v>
      </c>
      <c r="K7464" t="s">
        <v>6591</v>
      </c>
      <c r="L7464" s="5">
        <v>215000</v>
      </c>
      <c r="M7464" s="28">
        <f t="shared" si="116"/>
        <v>215000</v>
      </c>
      <c r="N7464">
        <f>2025-Table1[[#This Row],[Year]]</f>
        <v>14</v>
      </c>
    </row>
    <row r="7465" spans="1:14" x14ac:dyDescent="0.3">
      <c r="A7465" t="s">
        <v>33</v>
      </c>
      <c r="B7465" t="s">
        <v>54</v>
      </c>
      <c r="C7465">
        <v>2011</v>
      </c>
      <c r="D7465" s="3">
        <v>13</v>
      </c>
      <c r="E7465" s="3">
        <v>95000</v>
      </c>
      <c r="F7465" t="s">
        <v>13</v>
      </c>
      <c r="G7465" s="15">
        <f>IF(Table1[[#This Row],[Transmission]]="Manual", 0, 1)</f>
        <v>0</v>
      </c>
      <c r="H7465" t="s">
        <v>9475</v>
      </c>
      <c r="I7465" t="s">
        <v>17</v>
      </c>
      <c r="J7465" s="4">
        <v>45597</v>
      </c>
      <c r="K7465" t="s">
        <v>6592</v>
      </c>
      <c r="L7465" s="5">
        <v>350000</v>
      </c>
      <c r="M7465" s="28">
        <f t="shared" si="116"/>
        <v>350000</v>
      </c>
      <c r="N7465">
        <f>2025-Table1[[#This Row],[Year]]</f>
        <v>14</v>
      </c>
    </row>
    <row r="7466" spans="1:14" x14ac:dyDescent="0.3">
      <c r="A7466" t="s">
        <v>21</v>
      </c>
      <c r="B7466" t="s">
        <v>68</v>
      </c>
      <c r="C7466">
        <v>2018</v>
      </c>
      <c r="D7466" s="3">
        <v>6</v>
      </c>
      <c r="E7466" s="3">
        <v>105000</v>
      </c>
      <c r="F7466" t="s">
        <v>13</v>
      </c>
      <c r="G7466" s="15">
        <f>IF(Table1[[#This Row],[Transmission]]="Manual", 0, 1)</f>
        <v>0</v>
      </c>
      <c r="H7466" t="s">
        <v>9472</v>
      </c>
      <c r="I7466" t="s">
        <v>6485</v>
      </c>
      <c r="J7466" s="4">
        <v>45597</v>
      </c>
      <c r="K7466" t="s">
        <v>6593</v>
      </c>
      <c r="L7466" s="5">
        <v>449999</v>
      </c>
      <c r="M7466" s="28">
        <f t="shared" si="116"/>
        <v>449999</v>
      </c>
      <c r="N7466">
        <f>2025-Table1[[#This Row],[Year]]</f>
        <v>7</v>
      </c>
    </row>
    <row r="7467" spans="1:14" x14ac:dyDescent="0.3">
      <c r="A7467" t="s">
        <v>21</v>
      </c>
      <c r="B7467" t="s">
        <v>111</v>
      </c>
      <c r="C7467">
        <v>2024</v>
      </c>
      <c r="D7467" s="3">
        <v>0</v>
      </c>
      <c r="E7467" s="3">
        <v>36960</v>
      </c>
      <c r="F7467" t="s">
        <v>13</v>
      </c>
      <c r="G7467" s="15">
        <f>IF(Table1[[#This Row],[Transmission]]="Manual", 0, 1)</f>
        <v>0</v>
      </c>
      <c r="H7467" t="s">
        <v>9472</v>
      </c>
      <c r="I7467" t="s">
        <v>6485</v>
      </c>
      <c r="J7467" s="4">
        <v>45597</v>
      </c>
      <c r="K7467" t="s">
        <v>6594</v>
      </c>
      <c r="L7467" s="5">
        <v>680000</v>
      </c>
      <c r="M7467" s="28">
        <f t="shared" si="116"/>
        <v>680000</v>
      </c>
      <c r="N7467">
        <f>2025-Table1[[#This Row],[Year]]</f>
        <v>1</v>
      </c>
    </row>
    <row r="7468" spans="1:14" x14ac:dyDescent="0.3">
      <c r="A7468" t="s">
        <v>18</v>
      </c>
      <c r="B7468" t="s">
        <v>86</v>
      </c>
      <c r="C7468">
        <v>2019</v>
      </c>
      <c r="D7468" s="3">
        <v>5</v>
      </c>
      <c r="E7468" s="3">
        <v>55000</v>
      </c>
      <c r="F7468" t="s">
        <v>13</v>
      </c>
      <c r="G7468" s="15">
        <f>IF(Table1[[#This Row],[Transmission]]="Manual", 0, 1)</f>
        <v>0</v>
      </c>
      <c r="H7468" t="s">
        <v>9475</v>
      </c>
      <c r="I7468" t="s">
        <v>14</v>
      </c>
      <c r="J7468" s="4">
        <v>45597</v>
      </c>
      <c r="K7468" t="s">
        <v>927</v>
      </c>
      <c r="L7468" s="5">
        <v>600000</v>
      </c>
      <c r="M7468" s="28">
        <f t="shared" si="116"/>
        <v>600000</v>
      </c>
      <c r="N7468">
        <f>2025-Table1[[#This Row],[Year]]</f>
        <v>6</v>
      </c>
    </row>
    <row r="7469" spans="1:14" x14ac:dyDescent="0.3">
      <c r="A7469" t="s">
        <v>21</v>
      </c>
      <c r="B7469" t="s">
        <v>49</v>
      </c>
      <c r="C7469">
        <v>2024</v>
      </c>
      <c r="D7469" s="3">
        <v>0</v>
      </c>
      <c r="E7469" s="3">
        <v>18000</v>
      </c>
      <c r="F7469" t="s">
        <v>13</v>
      </c>
      <c r="G7469" s="15">
        <f>IF(Table1[[#This Row],[Transmission]]="Manual", 0, 1)</f>
        <v>0</v>
      </c>
      <c r="H7469" t="s">
        <v>9472</v>
      </c>
      <c r="I7469" t="s">
        <v>6485</v>
      </c>
      <c r="J7469" s="4">
        <v>45597</v>
      </c>
      <c r="K7469" t="s">
        <v>3254</v>
      </c>
      <c r="L7469" s="5">
        <v>1195000</v>
      </c>
      <c r="M7469" s="28">
        <f t="shared" si="116"/>
        <v>1195000</v>
      </c>
      <c r="N7469">
        <f>2025-Table1[[#This Row],[Year]]</f>
        <v>1</v>
      </c>
    </row>
    <row r="7470" spans="1:14" x14ac:dyDescent="0.3">
      <c r="A7470" t="s">
        <v>101</v>
      </c>
      <c r="B7470" t="s">
        <v>172</v>
      </c>
      <c r="C7470">
        <v>2016</v>
      </c>
      <c r="D7470" s="3">
        <v>8</v>
      </c>
      <c r="E7470" s="3">
        <v>20</v>
      </c>
      <c r="F7470" t="s">
        <v>13</v>
      </c>
      <c r="G7470" s="15">
        <f>IF(Table1[[#This Row],[Transmission]]="Manual", 0, 1)</f>
        <v>0</v>
      </c>
      <c r="H7470" t="s">
        <v>9475</v>
      </c>
      <c r="I7470" t="s">
        <v>17</v>
      </c>
      <c r="J7470" s="4">
        <v>45597</v>
      </c>
      <c r="K7470" t="s">
        <v>6595</v>
      </c>
      <c r="L7470" s="5">
        <v>110000</v>
      </c>
      <c r="M7470" s="28">
        <f t="shared" si="116"/>
        <v>110000</v>
      </c>
      <c r="N7470">
        <f>2025-Table1[[#This Row],[Year]]</f>
        <v>9</v>
      </c>
    </row>
    <row r="7471" spans="1:14" x14ac:dyDescent="0.3">
      <c r="A7471" t="s">
        <v>33</v>
      </c>
      <c r="B7471" t="s">
        <v>786</v>
      </c>
      <c r="C7471">
        <v>2016</v>
      </c>
      <c r="D7471" s="3">
        <v>8</v>
      </c>
      <c r="E7471" s="3">
        <v>65000</v>
      </c>
      <c r="F7471" t="s">
        <v>25</v>
      </c>
      <c r="G7471" s="15">
        <f>IF(Table1[[#This Row],[Transmission]]="Manual", 0, 1)</f>
        <v>1</v>
      </c>
      <c r="H7471" t="s">
        <v>9472</v>
      </c>
      <c r="I7471" t="s">
        <v>14</v>
      </c>
      <c r="J7471" s="4">
        <v>45597</v>
      </c>
      <c r="K7471" t="s">
        <v>1982</v>
      </c>
      <c r="L7471" s="5">
        <v>500000</v>
      </c>
      <c r="M7471" s="28">
        <f t="shared" si="116"/>
        <v>500000</v>
      </c>
      <c r="N7471">
        <f>2025-Table1[[#This Row],[Year]]</f>
        <v>9</v>
      </c>
    </row>
    <row r="7472" spans="1:14" x14ac:dyDescent="0.3">
      <c r="A7472" t="s">
        <v>21</v>
      </c>
      <c r="B7472" t="s">
        <v>111</v>
      </c>
      <c r="C7472">
        <v>2017</v>
      </c>
      <c r="D7472" s="3">
        <v>7</v>
      </c>
      <c r="E7472" s="3">
        <v>62800</v>
      </c>
      <c r="F7472" t="s">
        <v>13</v>
      </c>
      <c r="G7472" s="15">
        <f>IF(Table1[[#This Row],[Transmission]]="Manual", 0, 1)</f>
        <v>0</v>
      </c>
      <c r="H7472" t="s">
        <v>9475</v>
      </c>
      <c r="I7472" t="s">
        <v>6485</v>
      </c>
      <c r="J7472" s="4">
        <v>45597</v>
      </c>
      <c r="K7472" t="s">
        <v>6596</v>
      </c>
      <c r="L7472" s="5">
        <v>315000</v>
      </c>
      <c r="M7472" s="28">
        <f t="shared" si="116"/>
        <v>315000</v>
      </c>
      <c r="N7472">
        <f>2025-Table1[[#This Row],[Year]]</f>
        <v>8</v>
      </c>
    </row>
    <row r="7473" spans="1:14" x14ac:dyDescent="0.3">
      <c r="A7473" t="s">
        <v>21</v>
      </c>
      <c r="B7473" t="s">
        <v>5223</v>
      </c>
      <c r="C7473">
        <v>2023</v>
      </c>
      <c r="D7473" s="3">
        <v>1</v>
      </c>
      <c r="E7473" s="3">
        <v>0</v>
      </c>
      <c r="F7473" t="s">
        <v>25</v>
      </c>
      <c r="G7473" s="15">
        <f>IF(Table1[[#This Row],[Transmission]]="Manual", 0, 1)</f>
        <v>1</v>
      </c>
      <c r="H7473" t="s">
        <v>9472</v>
      </c>
      <c r="I7473" t="s">
        <v>14</v>
      </c>
      <c r="J7473" s="4">
        <v>45597</v>
      </c>
      <c r="K7473" t="s">
        <v>6597</v>
      </c>
      <c r="L7473" s="5">
        <v>1514981</v>
      </c>
      <c r="M7473" s="28">
        <f t="shared" si="116"/>
        <v>1514981</v>
      </c>
      <c r="N7473">
        <f>2025-Table1[[#This Row],[Year]]</f>
        <v>2</v>
      </c>
    </row>
    <row r="7474" spans="1:14" x14ac:dyDescent="0.3">
      <c r="A7474" t="s">
        <v>21</v>
      </c>
      <c r="B7474" t="s">
        <v>111</v>
      </c>
      <c r="C7474">
        <v>2018</v>
      </c>
      <c r="D7474" s="3">
        <v>6</v>
      </c>
      <c r="E7474" s="3">
        <v>42000</v>
      </c>
      <c r="F7474" t="s">
        <v>13</v>
      </c>
      <c r="G7474" s="15">
        <f>IF(Table1[[#This Row],[Transmission]]="Manual", 0, 1)</f>
        <v>0</v>
      </c>
      <c r="H7474" t="s">
        <v>9475</v>
      </c>
      <c r="I7474" t="s">
        <v>6485</v>
      </c>
      <c r="J7474" s="4">
        <v>45597</v>
      </c>
      <c r="K7474" t="s">
        <v>2357</v>
      </c>
      <c r="L7474" s="5">
        <v>445000</v>
      </c>
      <c r="M7474" s="28">
        <f t="shared" si="116"/>
        <v>445000</v>
      </c>
      <c r="N7474">
        <f>2025-Table1[[#This Row],[Year]]</f>
        <v>7</v>
      </c>
    </row>
    <row r="7475" spans="1:14" x14ac:dyDescent="0.3">
      <c r="A7475" t="s">
        <v>21</v>
      </c>
      <c r="B7475" t="s">
        <v>49</v>
      </c>
      <c r="C7475">
        <v>2023</v>
      </c>
      <c r="D7475" s="3">
        <v>1</v>
      </c>
      <c r="E7475" s="3">
        <v>6000</v>
      </c>
      <c r="F7475" t="s">
        <v>25</v>
      </c>
      <c r="G7475" s="15">
        <f>IF(Table1[[#This Row],[Transmission]]="Manual", 0, 1)</f>
        <v>1</v>
      </c>
      <c r="H7475" t="s">
        <v>9472</v>
      </c>
      <c r="I7475" t="s">
        <v>6485</v>
      </c>
      <c r="J7475" s="4">
        <v>45597</v>
      </c>
      <c r="K7475" t="s">
        <v>6598</v>
      </c>
      <c r="L7475" s="5">
        <v>1250000</v>
      </c>
      <c r="M7475" s="28">
        <f t="shared" si="116"/>
        <v>1250000</v>
      </c>
      <c r="N7475">
        <f>2025-Table1[[#This Row],[Year]]</f>
        <v>2</v>
      </c>
    </row>
    <row r="7476" spans="1:14" x14ac:dyDescent="0.3">
      <c r="A7476" t="s">
        <v>27</v>
      </c>
      <c r="B7476" t="s">
        <v>360</v>
      </c>
      <c r="C7476">
        <v>2015</v>
      </c>
      <c r="D7476" s="3">
        <v>9</v>
      </c>
      <c r="E7476" s="3">
        <v>50000</v>
      </c>
      <c r="F7476" t="s">
        <v>25</v>
      </c>
      <c r="G7476" s="15">
        <f>IF(Table1[[#This Row],[Transmission]]="Manual", 0, 1)</f>
        <v>1</v>
      </c>
      <c r="H7476" t="s">
        <v>9475</v>
      </c>
      <c r="I7476" t="s">
        <v>17</v>
      </c>
      <c r="J7476" s="4">
        <v>45597</v>
      </c>
      <c r="K7476" t="s">
        <v>6599</v>
      </c>
      <c r="L7476" s="5">
        <v>1190000</v>
      </c>
      <c r="M7476" s="28">
        <f t="shared" si="116"/>
        <v>1190000</v>
      </c>
      <c r="N7476">
        <f>2025-Table1[[#This Row],[Year]]</f>
        <v>10</v>
      </c>
    </row>
    <row r="7477" spans="1:14" x14ac:dyDescent="0.3">
      <c r="A7477" t="s">
        <v>21</v>
      </c>
      <c r="B7477" t="s">
        <v>366</v>
      </c>
      <c r="C7477">
        <v>2023</v>
      </c>
      <c r="D7477" s="3">
        <v>1</v>
      </c>
      <c r="E7477" s="3">
        <v>19000</v>
      </c>
      <c r="F7477" t="s">
        <v>13</v>
      </c>
      <c r="G7477" s="15">
        <f>IF(Table1[[#This Row],[Transmission]]="Manual", 0, 1)</f>
        <v>0</v>
      </c>
      <c r="H7477" t="s">
        <v>9472</v>
      </c>
      <c r="I7477" t="s">
        <v>14</v>
      </c>
      <c r="J7477" s="4">
        <v>45597</v>
      </c>
      <c r="K7477" t="s">
        <v>1176</v>
      </c>
      <c r="L7477" s="5">
        <v>1185000</v>
      </c>
      <c r="M7477" s="28">
        <f t="shared" si="116"/>
        <v>1185000</v>
      </c>
      <c r="N7477">
        <f>2025-Table1[[#This Row],[Year]]</f>
        <v>2</v>
      </c>
    </row>
    <row r="7478" spans="1:14" x14ac:dyDescent="0.3">
      <c r="A7478" t="s">
        <v>44</v>
      </c>
      <c r="B7478" t="s">
        <v>405</v>
      </c>
      <c r="C7478">
        <v>2017</v>
      </c>
      <c r="D7478" s="3">
        <v>7</v>
      </c>
      <c r="E7478" s="3">
        <v>56000</v>
      </c>
      <c r="F7478" t="s">
        <v>13</v>
      </c>
      <c r="G7478" s="15">
        <f>IF(Table1[[#This Row],[Transmission]]="Manual", 0, 1)</f>
        <v>0</v>
      </c>
      <c r="H7478" t="s">
        <v>9475</v>
      </c>
      <c r="I7478" t="s">
        <v>14</v>
      </c>
      <c r="J7478" s="4">
        <v>45597</v>
      </c>
      <c r="K7478" t="s">
        <v>6600</v>
      </c>
      <c r="L7478" s="5">
        <v>459000</v>
      </c>
      <c r="M7478" s="28">
        <f t="shared" si="116"/>
        <v>459000</v>
      </c>
      <c r="N7478">
        <f>2025-Table1[[#This Row],[Year]]</f>
        <v>8</v>
      </c>
    </row>
    <row r="7479" spans="1:14" x14ac:dyDescent="0.3">
      <c r="A7479" t="s">
        <v>11</v>
      </c>
      <c r="B7479" t="s">
        <v>288</v>
      </c>
      <c r="C7479">
        <v>2016</v>
      </c>
      <c r="D7479" s="3">
        <v>8</v>
      </c>
      <c r="E7479" s="3">
        <v>70000</v>
      </c>
      <c r="F7479" t="s">
        <v>25</v>
      </c>
      <c r="G7479" s="15">
        <f>IF(Table1[[#This Row],[Transmission]]="Manual", 0, 1)</f>
        <v>1</v>
      </c>
      <c r="H7479" t="s">
        <v>9475</v>
      </c>
      <c r="I7479" t="s">
        <v>6485</v>
      </c>
      <c r="J7479" s="4">
        <v>45597</v>
      </c>
      <c r="K7479" t="s">
        <v>6601</v>
      </c>
      <c r="L7479" s="5">
        <v>590000</v>
      </c>
      <c r="M7479" s="28">
        <f t="shared" si="116"/>
        <v>590000</v>
      </c>
      <c r="N7479">
        <f>2025-Table1[[#This Row],[Year]]</f>
        <v>9</v>
      </c>
    </row>
    <row r="7480" spans="1:14" x14ac:dyDescent="0.3">
      <c r="A7480" t="s">
        <v>21</v>
      </c>
      <c r="B7480" t="s">
        <v>111</v>
      </c>
      <c r="C7480">
        <v>2019</v>
      </c>
      <c r="D7480" s="3">
        <v>5</v>
      </c>
      <c r="E7480" s="3">
        <v>63000</v>
      </c>
      <c r="F7480" t="s">
        <v>13</v>
      </c>
      <c r="G7480" s="15">
        <f>IF(Table1[[#This Row],[Transmission]]="Manual", 0, 1)</f>
        <v>0</v>
      </c>
      <c r="H7480" t="s">
        <v>9475</v>
      </c>
      <c r="I7480" t="s">
        <v>6485</v>
      </c>
      <c r="J7480" s="4">
        <v>45597</v>
      </c>
      <c r="K7480" t="s">
        <v>4445</v>
      </c>
      <c r="L7480" s="5">
        <v>450000</v>
      </c>
      <c r="M7480" s="28">
        <f t="shared" si="116"/>
        <v>450000</v>
      </c>
      <c r="N7480">
        <f>2025-Table1[[#This Row],[Year]]</f>
        <v>6</v>
      </c>
    </row>
    <row r="7481" spans="1:14" x14ac:dyDescent="0.3">
      <c r="A7481" t="s">
        <v>15</v>
      </c>
      <c r="B7481" t="s">
        <v>738</v>
      </c>
      <c r="C7481">
        <v>2021</v>
      </c>
      <c r="D7481" s="3">
        <v>3</v>
      </c>
      <c r="E7481" s="3">
        <v>21077</v>
      </c>
      <c r="F7481" t="s">
        <v>25</v>
      </c>
      <c r="G7481" s="15">
        <f>IF(Table1[[#This Row],[Transmission]]="Manual", 0, 1)</f>
        <v>1</v>
      </c>
      <c r="H7481" t="s">
        <v>9472</v>
      </c>
      <c r="I7481" t="s">
        <v>14</v>
      </c>
      <c r="J7481" s="4">
        <v>45597</v>
      </c>
      <c r="K7481" t="s">
        <v>6602</v>
      </c>
      <c r="L7481" s="5">
        <v>910000</v>
      </c>
      <c r="M7481" s="28">
        <f t="shared" si="116"/>
        <v>910000</v>
      </c>
      <c r="N7481">
        <f>2025-Table1[[#This Row],[Year]]</f>
        <v>4</v>
      </c>
    </row>
    <row r="7482" spans="1:14" x14ac:dyDescent="0.3">
      <c r="A7482" t="s">
        <v>21</v>
      </c>
      <c r="B7482" t="s">
        <v>231</v>
      </c>
      <c r="C7482">
        <v>2022</v>
      </c>
      <c r="D7482" s="3">
        <v>2</v>
      </c>
      <c r="E7482" s="3">
        <v>75000</v>
      </c>
      <c r="F7482" t="s">
        <v>13</v>
      </c>
      <c r="G7482" s="15">
        <f>IF(Table1[[#This Row],[Transmission]]="Manual", 0, 1)</f>
        <v>0</v>
      </c>
      <c r="H7482" t="s">
        <v>9472</v>
      </c>
      <c r="I7482" t="s">
        <v>14</v>
      </c>
      <c r="J7482" s="4">
        <v>45597</v>
      </c>
      <c r="K7482" t="s">
        <v>6603</v>
      </c>
      <c r="L7482" s="5">
        <v>350000</v>
      </c>
      <c r="M7482" s="28">
        <f t="shared" si="116"/>
        <v>350000</v>
      </c>
      <c r="N7482">
        <f>2025-Table1[[#This Row],[Year]]</f>
        <v>3</v>
      </c>
    </row>
    <row r="7483" spans="1:14" x14ac:dyDescent="0.3">
      <c r="A7483" t="s">
        <v>21</v>
      </c>
      <c r="B7483" t="s">
        <v>111</v>
      </c>
      <c r="C7483">
        <v>2016</v>
      </c>
      <c r="D7483" s="3">
        <v>8</v>
      </c>
      <c r="E7483" s="3">
        <v>38000</v>
      </c>
      <c r="F7483" t="s">
        <v>25</v>
      </c>
      <c r="G7483" s="15">
        <f>IF(Table1[[#This Row],[Transmission]]="Manual", 0, 1)</f>
        <v>1</v>
      </c>
      <c r="H7483" t="s">
        <v>9475</v>
      </c>
      <c r="I7483" t="s">
        <v>14</v>
      </c>
      <c r="J7483" s="4">
        <v>45597</v>
      </c>
      <c r="K7483" t="s">
        <v>6604</v>
      </c>
      <c r="L7483" s="5">
        <v>398000</v>
      </c>
      <c r="M7483" s="28">
        <f t="shared" si="116"/>
        <v>398000</v>
      </c>
      <c r="N7483">
        <f>2025-Table1[[#This Row],[Year]]</f>
        <v>9</v>
      </c>
    </row>
    <row r="7484" spans="1:14" x14ac:dyDescent="0.3">
      <c r="A7484" t="s">
        <v>15</v>
      </c>
      <c r="B7484" t="s">
        <v>155</v>
      </c>
      <c r="C7484">
        <v>2014</v>
      </c>
      <c r="D7484" s="3">
        <v>10</v>
      </c>
      <c r="E7484" s="3">
        <v>150000</v>
      </c>
      <c r="F7484" t="s">
        <v>13</v>
      </c>
      <c r="G7484" s="15">
        <f>IF(Table1[[#This Row],[Transmission]]="Manual", 0, 1)</f>
        <v>0</v>
      </c>
      <c r="H7484" t="s">
        <v>9475</v>
      </c>
      <c r="I7484" t="s">
        <v>17</v>
      </c>
      <c r="J7484" s="4">
        <v>45597</v>
      </c>
      <c r="K7484" t="s">
        <v>6605</v>
      </c>
      <c r="L7484" s="5">
        <v>360000</v>
      </c>
      <c r="M7484" s="28">
        <f t="shared" si="116"/>
        <v>360000</v>
      </c>
      <c r="N7484">
        <f>2025-Table1[[#This Row],[Year]]</f>
        <v>11</v>
      </c>
    </row>
    <row r="7485" spans="1:14" x14ac:dyDescent="0.3">
      <c r="A7485" t="s">
        <v>27</v>
      </c>
      <c r="B7485" t="s">
        <v>52</v>
      </c>
      <c r="C7485">
        <v>2015</v>
      </c>
      <c r="D7485" s="3">
        <v>9</v>
      </c>
      <c r="E7485" s="3">
        <v>48000</v>
      </c>
      <c r="F7485" t="s">
        <v>25</v>
      </c>
      <c r="G7485" s="15">
        <f>IF(Table1[[#This Row],[Transmission]]="Manual", 0, 1)</f>
        <v>1</v>
      </c>
      <c r="H7485" t="s">
        <v>9475</v>
      </c>
      <c r="I7485" t="s">
        <v>17</v>
      </c>
      <c r="J7485" s="4">
        <v>45597</v>
      </c>
      <c r="K7485" t="s">
        <v>53</v>
      </c>
      <c r="L7485" s="5">
        <v>1545000</v>
      </c>
      <c r="M7485" s="28">
        <f t="shared" si="116"/>
        <v>1545000</v>
      </c>
      <c r="N7485">
        <f>2025-Table1[[#This Row],[Year]]</f>
        <v>10</v>
      </c>
    </row>
    <row r="7486" spans="1:14" x14ac:dyDescent="0.3">
      <c r="A7486" t="s">
        <v>21</v>
      </c>
      <c r="B7486" t="s">
        <v>68</v>
      </c>
      <c r="C7486">
        <v>2018</v>
      </c>
      <c r="D7486" s="3">
        <v>6</v>
      </c>
      <c r="E7486" s="3">
        <v>29000</v>
      </c>
      <c r="F7486" t="s">
        <v>25</v>
      </c>
      <c r="G7486" s="15">
        <f>IF(Table1[[#This Row],[Transmission]]="Manual", 0, 1)</f>
        <v>1</v>
      </c>
      <c r="H7486" t="s">
        <v>9475</v>
      </c>
      <c r="I7486" t="s">
        <v>14</v>
      </c>
      <c r="J7486" s="4">
        <v>45597</v>
      </c>
      <c r="K7486" t="s">
        <v>731</v>
      </c>
      <c r="L7486" s="5">
        <v>455000</v>
      </c>
      <c r="M7486" s="28">
        <f t="shared" si="116"/>
        <v>455000</v>
      </c>
      <c r="N7486">
        <f>2025-Table1[[#This Row],[Year]]</f>
        <v>7</v>
      </c>
    </row>
    <row r="7487" spans="1:14" x14ac:dyDescent="0.3">
      <c r="A7487" t="s">
        <v>21</v>
      </c>
      <c r="B7487" t="s">
        <v>24</v>
      </c>
      <c r="C7487">
        <v>2022</v>
      </c>
      <c r="D7487" s="3">
        <v>2</v>
      </c>
      <c r="E7487" s="3">
        <v>37000</v>
      </c>
      <c r="F7487" t="s">
        <v>25</v>
      </c>
      <c r="G7487" s="15">
        <f>IF(Table1[[#This Row],[Transmission]]="Manual", 0, 1)</f>
        <v>1</v>
      </c>
      <c r="H7487" t="s">
        <v>9472</v>
      </c>
      <c r="I7487" t="s">
        <v>14</v>
      </c>
      <c r="J7487" s="4">
        <v>45597</v>
      </c>
      <c r="K7487" t="s">
        <v>6535</v>
      </c>
      <c r="L7487" s="5">
        <v>880000</v>
      </c>
      <c r="M7487" s="28">
        <f t="shared" si="116"/>
        <v>880000</v>
      </c>
      <c r="N7487">
        <f>2025-Table1[[#This Row],[Year]]</f>
        <v>3</v>
      </c>
    </row>
    <row r="7488" spans="1:14" x14ac:dyDescent="0.3">
      <c r="A7488" t="s">
        <v>44</v>
      </c>
      <c r="B7488" t="s">
        <v>976</v>
      </c>
      <c r="C7488">
        <v>2018</v>
      </c>
      <c r="D7488" s="3">
        <v>6</v>
      </c>
      <c r="E7488" s="3">
        <v>83000</v>
      </c>
      <c r="F7488" t="s">
        <v>25</v>
      </c>
      <c r="G7488" s="15">
        <f>IF(Table1[[#This Row],[Transmission]]="Manual", 0, 1)</f>
        <v>1</v>
      </c>
      <c r="H7488" t="s">
        <v>9472</v>
      </c>
      <c r="I7488" t="s">
        <v>17</v>
      </c>
      <c r="J7488" s="4">
        <v>45597</v>
      </c>
      <c r="K7488" t="s">
        <v>2517</v>
      </c>
      <c r="L7488" s="5">
        <v>1075000</v>
      </c>
      <c r="M7488" s="28">
        <f t="shared" si="116"/>
        <v>1075000</v>
      </c>
      <c r="N7488">
        <f>2025-Table1[[#This Row],[Year]]</f>
        <v>7</v>
      </c>
    </row>
    <row r="7489" spans="1:14" x14ac:dyDescent="0.3">
      <c r="A7489" t="s">
        <v>21</v>
      </c>
      <c r="B7489" t="s">
        <v>24</v>
      </c>
      <c r="C7489">
        <v>2018</v>
      </c>
      <c r="D7489" s="3">
        <v>6</v>
      </c>
      <c r="E7489" s="3">
        <v>95000</v>
      </c>
      <c r="F7489" t="s">
        <v>25</v>
      </c>
      <c r="G7489" s="15">
        <f>IF(Table1[[#This Row],[Transmission]]="Manual", 0, 1)</f>
        <v>1</v>
      </c>
      <c r="H7489" t="s">
        <v>9475</v>
      </c>
      <c r="I7489" t="s">
        <v>6485</v>
      </c>
      <c r="J7489" s="4">
        <v>45597</v>
      </c>
      <c r="K7489" t="s">
        <v>1077</v>
      </c>
      <c r="L7489" s="5">
        <v>595000</v>
      </c>
      <c r="M7489" s="28">
        <f t="shared" si="116"/>
        <v>595000</v>
      </c>
      <c r="N7489">
        <f>2025-Table1[[#This Row],[Year]]</f>
        <v>7</v>
      </c>
    </row>
    <row r="7490" spans="1:14" x14ac:dyDescent="0.3">
      <c r="A7490" t="s">
        <v>11</v>
      </c>
      <c r="B7490" t="s">
        <v>12</v>
      </c>
      <c r="C7490">
        <v>2009</v>
      </c>
      <c r="D7490" s="3">
        <v>15</v>
      </c>
      <c r="E7490" s="3">
        <v>85000</v>
      </c>
      <c r="F7490" t="s">
        <v>25</v>
      </c>
      <c r="G7490" s="15">
        <f>IF(Table1[[#This Row],[Transmission]]="Manual", 0, 1)</f>
        <v>1</v>
      </c>
      <c r="H7490" t="s">
        <v>9472</v>
      </c>
      <c r="I7490" t="s">
        <v>6485</v>
      </c>
      <c r="J7490" s="4">
        <v>45627</v>
      </c>
      <c r="K7490" t="s">
        <v>6504</v>
      </c>
      <c r="L7490" s="5">
        <v>110000</v>
      </c>
      <c r="M7490" s="28">
        <f t="shared" si="116"/>
        <v>110000</v>
      </c>
      <c r="N7490">
        <f>2025-Table1[[#This Row],[Year]]</f>
        <v>16</v>
      </c>
    </row>
    <row r="7491" spans="1:14" x14ac:dyDescent="0.3">
      <c r="A7491" t="s">
        <v>44</v>
      </c>
      <c r="B7491" t="s">
        <v>89</v>
      </c>
      <c r="C7491">
        <v>2015</v>
      </c>
      <c r="D7491" s="3">
        <v>9</v>
      </c>
      <c r="E7491" s="3">
        <v>62000</v>
      </c>
      <c r="F7491" t="s">
        <v>13</v>
      </c>
      <c r="G7491" s="15">
        <f>IF(Table1[[#This Row],[Transmission]]="Manual", 0, 1)</f>
        <v>0</v>
      </c>
      <c r="H7491" t="s">
        <v>9472</v>
      </c>
      <c r="I7491" t="s">
        <v>14</v>
      </c>
      <c r="J7491" s="4">
        <v>45597</v>
      </c>
      <c r="K7491" t="s">
        <v>6606</v>
      </c>
      <c r="L7491" s="5">
        <v>547000</v>
      </c>
      <c r="M7491" s="28">
        <f t="shared" ref="M7491:M7554" si="117">VALUE(SUBSTITUTE(SUBSTITUTE(L7491,"₹"," "),",",""))</f>
        <v>547000</v>
      </c>
      <c r="N7491">
        <f>2025-Table1[[#This Row],[Year]]</f>
        <v>10</v>
      </c>
    </row>
    <row r="7492" spans="1:14" x14ac:dyDescent="0.3">
      <c r="A7492" t="s">
        <v>44</v>
      </c>
      <c r="B7492" t="s">
        <v>405</v>
      </c>
      <c r="C7492">
        <v>2020</v>
      </c>
      <c r="D7492" s="3">
        <v>4</v>
      </c>
      <c r="E7492" s="3">
        <v>65000</v>
      </c>
      <c r="F7492" t="s">
        <v>13</v>
      </c>
      <c r="G7492" s="15">
        <f>IF(Table1[[#This Row],[Transmission]]="Manual", 0, 1)</f>
        <v>0</v>
      </c>
      <c r="H7492" t="s">
        <v>9472</v>
      </c>
      <c r="I7492" t="s">
        <v>6485</v>
      </c>
      <c r="J7492" s="4">
        <v>45597</v>
      </c>
      <c r="K7492" t="s">
        <v>6607</v>
      </c>
      <c r="L7492" s="5">
        <v>680000</v>
      </c>
      <c r="M7492" s="28">
        <f t="shared" si="117"/>
        <v>680000</v>
      </c>
      <c r="N7492">
        <f>2025-Table1[[#This Row],[Year]]</f>
        <v>5</v>
      </c>
    </row>
    <row r="7493" spans="1:14" x14ac:dyDescent="0.3">
      <c r="A7493" t="s">
        <v>44</v>
      </c>
      <c r="B7493" t="s">
        <v>79</v>
      </c>
      <c r="C7493">
        <v>2016</v>
      </c>
      <c r="D7493" s="3">
        <v>8</v>
      </c>
      <c r="E7493" s="3">
        <v>140858</v>
      </c>
      <c r="F7493" t="s">
        <v>25</v>
      </c>
      <c r="G7493" s="15">
        <f>IF(Table1[[#This Row],[Transmission]]="Manual", 0, 1)</f>
        <v>1</v>
      </c>
      <c r="H7493" t="s">
        <v>9475</v>
      </c>
      <c r="I7493" t="s">
        <v>17</v>
      </c>
      <c r="J7493" s="4">
        <v>45597</v>
      </c>
      <c r="K7493" t="s">
        <v>6608</v>
      </c>
      <c r="L7493" s="5">
        <v>690000</v>
      </c>
      <c r="M7493" s="28">
        <f t="shared" si="117"/>
        <v>690000</v>
      </c>
      <c r="N7493">
        <f>2025-Table1[[#This Row],[Year]]</f>
        <v>9</v>
      </c>
    </row>
    <row r="7494" spans="1:14" x14ac:dyDescent="0.3">
      <c r="A7494" t="s">
        <v>44</v>
      </c>
      <c r="B7494" t="s">
        <v>1196</v>
      </c>
      <c r="C7494">
        <v>2008</v>
      </c>
      <c r="D7494" s="3">
        <v>16</v>
      </c>
      <c r="E7494" s="3">
        <v>140000</v>
      </c>
      <c r="F7494" t="s">
        <v>13</v>
      </c>
      <c r="G7494" s="15">
        <f>IF(Table1[[#This Row],[Transmission]]="Manual", 0, 1)</f>
        <v>0</v>
      </c>
      <c r="H7494" t="s">
        <v>9475</v>
      </c>
      <c r="I7494" t="s">
        <v>14</v>
      </c>
      <c r="J7494" s="4">
        <v>45597</v>
      </c>
      <c r="K7494" t="s">
        <v>6610</v>
      </c>
      <c r="L7494" s="5">
        <v>190000</v>
      </c>
      <c r="M7494" s="28">
        <f t="shared" si="117"/>
        <v>190000</v>
      </c>
      <c r="N7494">
        <f>2025-Table1[[#This Row],[Year]]</f>
        <v>17</v>
      </c>
    </row>
    <row r="7495" spans="1:14" x14ac:dyDescent="0.3">
      <c r="A7495" t="s">
        <v>11</v>
      </c>
      <c r="B7495" t="s">
        <v>285</v>
      </c>
      <c r="C7495">
        <v>2015</v>
      </c>
      <c r="D7495" s="3">
        <v>9</v>
      </c>
      <c r="E7495" s="3">
        <v>72000</v>
      </c>
      <c r="F7495" t="s">
        <v>13</v>
      </c>
      <c r="G7495" s="15">
        <f>IF(Table1[[#This Row],[Transmission]]="Manual", 0, 1)</f>
        <v>0</v>
      </c>
      <c r="H7495" t="s">
        <v>9475</v>
      </c>
      <c r="I7495" t="s">
        <v>17</v>
      </c>
      <c r="J7495" s="4">
        <v>45597</v>
      </c>
      <c r="K7495" t="s">
        <v>4157</v>
      </c>
      <c r="L7495" s="5">
        <v>380000</v>
      </c>
      <c r="M7495" s="28">
        <f t="shared" si="117"/>
        <v>380000</v>
      </c>
      <c r="N7495">
        <f>2025-Table1[[#This Row],[Year]]</f>
        <v>10</v>
      </c>
    </row>
    <row r="7496" spans="1:14" x14ac:dyDescent="0.3">
      <c r="A7496" t="s">
        <v>21</v>
      </c>
      <c r="B7496" t="s">
        <v>194</v>
      </c>
      <c r="C7496">
        <v>2018</v>
      </c>
      <c r="D7496" s="3">
        <v>6</v>
      </c>
      <c r="E7496" s="3">
        <v>68000</v>
      </c>
      <c r="F7496" t="s">
        <v>25</v>
      </c>
      <c r="G7496" s="15">
        <f>IF(Table1[[#This Row],[Transmission]]="Manual", 0, 1)</f>
        <v>1</v>
      </c>
      <c r="H7496" t="s">
        <v>9475</v>
      </c>
      <c r="I7496" t="s">
        <v>6485</v>
      </c>
      <c r="J7496" s="4">
        <v>45627</v>
      </c>
      <c r="K7496" t="s">
        <v>6611</v>
      </c>
      <c r="L7496" s="5">
        <v>320000</v>
      </c>
      <c r="M7496" s="28">
        <f t="shared" si="117"/>
        <v>320000</v>
      </c>
      <c r="N7496">
        <f>2025-Table1[[#This Row],[Year]]</f>
        <v>7</v>
      </c>
    </row>
    <row r="7497" spans="1:14" x14ac:dyDescent="0.3">
      <c r="A7497" t="s">
        <v>44</v>
      </c>
      <c r="B7497" t="s">
        <v>124</v>
      </c>
      <c r="C7497">
        <v>2010</v>
      </c>
      <c r="D7497" s="3">
        <v>14</v>
      </c>
      <c r="E7497" s="3">
        <v>78500</v>
      </c>
      <c r="F7497" t="s">
        <v>13</v>
      </c>
      <c r="G7497" s="15">
        <f>IF(Table1[[#This Row],[Transmission]]="Manual", 0, 1)</f>
        <v>0</v>
      </c>
      <c r="H7497" t="s">
        <v>9475</v>
      </c>
      <c r="I7497" t="s">
        <v>14</v>
      </c>
      <c r="J7497" s="4">
        <v>45597</v>
      </c>
      <c r="K7497" t="s">
        <v>6612</v>
      </c>
      <c r="L7497" s="5">
        <v>225000</v>
      </c>
      <c r="M7497" s="28">
        <f t="shared" si="117"/>
        <v>225000</v>
      </c>
      <c r="N7497">
        <f>2025-Table1[[#This Row],[Year]]</f>
        <v>15</v>
      </c>
    </row>
    <row r="7498" spans="1:14" x14ac:dyDescent="0.3">
      <c r="A7498" t="s">
        <v>11</v>
      </c>
      <c r="B7498" t="s">
        <v>736</v>
      </c>
      <c r="C7498">
        <v>2009</v>
      </c>
      <c r="D7498" s="3">
        <v>15</v>
      </c>
      <c r="E7498" s="3">
        <v>40006</v>
      </c>
      <c r="F7498" t="s">
        <v>13</v>
      </c>
      <c r="G7498" s="15">
        <f>IF(Table1[[#This Row],[Transmission]]="Manual", 0, 1)</f>
        <v>0</v>
      </c>
      <c r="H7498" t="s">
        <v>9475</v>
      </c>
      <c r="I7498" t="s">
        <v>6485</v>
      </c>
      <c r="J7498" s="4">
        <v>45597</v>
      </c>
      <c r="K7498" t="s">
        <v>6613</v>
      </c>
      <c r="L7498" s="5">
        <v>240000</v>
      </c>
      <c r="M7498" s="28">
        <f t="shared" si="117"/>
        <v>240000</v>
      </c>
      <c r="N7498">
        <f>2025-Table1[[#This Row],[Year]]</f>
        <v>16</v>
      </c>
    </row>
    <row r="7499" spans="1:14" x14ac:dyDescent="0.3">
      <c r="A7499" t="s">
        <v>21</v>
      </c>
      <c r="B7499" t="s">
        <v>22</v>
      </c>
      <c r="C7499">
        <v>2014</v>
      </c>
      <c r="D7499" s="3">
        <v>10</v>
      </c>
      <c r="E7499" s="3">
        <v>83000</v>
      </c>
      <c r="F7499" t="s">
        <v>13</v>
      </c>
      <c r="G7499" s="15">
        <f>IF(Table1[[#This Row],[Transmission]]="Manual", 0, 1)</f>
        <v>0</v>
      </c>
      <c r="H7499" t="s">
        <v>9472</v>
      </c>
      <c r="I7499" t="s">
        <v>14</v>
      </c>
      <c r="J7499" s="4">
        <v>45597</v>
      </c>
      <c r="K7499" t="s">
        <v>3659</v>
      </c>
      <c r="L7499" s="5">
        <v>450000</v>
      </c>
      <c r="M7499" s="28">
        <f t="shared" si="117"/>
        <v>450000</v>
      </c>
      <c r="N7499">
        <f>2025-Table1[[#This Row],[Year]]</f>
        <v>11</v>
      </c>
    </row>
    <row r="7500" spans="1:14" x14ac:dyDescent="0.3">
      <c r="A7500" t="s">
        <v>18</v>
      </c>
      <c r="B7500" t="s">
        <v>1269</v>
      </c>
      <c r="C7500">
        <v>2012</v>
      </c>
      <c r="D7500" s="3">
        <v>12</v>
      </c>
      <c r="E7500" s="3">
        <v>85000</v>
      </c>
      <c r="F7500" t="s">
        <v>25</v>
      </c>
      <c r="G7500" s="15">
        <f>IF(Table1[[#This Row],[Transmission]]="Manual", 0, 1)</f>
        <v>1</v>
      </c>
      <c r="H7500" t="s">
        <v>9475</v>
      </c>
      <c r="I7500" t="s">
        <v>17</v>
      </c>
      <c r="J7500" s="4">
        <v>45597</v>
      </c>
      <c r="K7500" t="s">
        <v>6614</v>
      </c>
      <c r="L7500" s="5">
        <v>650000</v>
      </c>
      <c r="M7500" s="28">
        <f t="shared" si="117"/>
        <v>650000</v>
      </c>
      <c r="N7500">
        <f>2025-Table1[[#This Row],[Year]]</f>
        <v>13</v>
      </c>
    </row>
    <row r="7501" spans="1:14" x14ac:dyDescent="0.3">
      <c r="A7501" t="s">
        <v>21</v>
      </c>
      <c r="B7501" t="s">
        <v>49</v>
      </c>
      <c r="C7501">
        <v>2023</v>
      </c>
      <c r="D7501" s="3">
        <v>1</v>
      </c>
      <c r="E7501" s="3">
        <v>134500</v>
      </c>
      <c r="F7501" t="s">
        <v>25</v>
      </c>
      <c r="G7501" s="15">
        <f>IF(Table1[[#This Row],[Transmission]]="Manual", 0, 1)</f>
        <v>1</v>
      </c>
      <c r="H7501" t="s">
        <v>9475</v>
      </c>
      <c r="I7501" t="s">
        <v>6485</v>
      </c>
      <c r="J7501" s="4">
        <v>45627</v>
      </c>
      <c r="K7501" t="s">
        <v>4559</v>
      </c>
      <c r="L7501" s="5">
        <v>950000</v>
      </c>
      <c r="M7501" s="28">
        <f t="shared" si="117"/>
        <v>950000</v>
      </c>
      <c r="N7501">
        <f>2025-Table1[[#This Row],[Year]]</f>
        <v>2</v>
      </c>
    </row>
    <row r="7502" spans="1:14" x14ac:dyDescent="0.3">
      <c r="A7502" t="s">
        <v>18</v>
      </c>
      <c r="B7502" t="s">
        <v>86</v>
      </c>
      <c r="C7502">
        <v>2014</v>
      </c>
      <c r="D7502" s="3">
        <v>10</v>
      </c>
      <c r="E7502" s="3">
        <v>64000</v>
      </c>
      <c r="F7502" t="s">
        <v>13</v>
      </c>
      <c r="G7502" s="15">
        <f>IF(Table1[[#This Row],[Transmission]]="Manual", 0, 1)</f>
        <v>0</v>
      </c>
      <c r="H7502" t="s">
        <v>9475</v>
      </c>
      <c r="I7502" t="s">
        <v>14</v>
      </c>
      <c r="J7502" s="4">
        <v>45597</v>
      </c>
      <c r="K7502" t="s">
        <v>6615</v>
      </c>
      <c r="L7502" s="5">
        <v>350000</v>
      </c>
      <c r="M7502" s="28">
        <f t="shared" si="117"/>
        <v>350000</v>
      </c>
      <c r="N7502">
        <f>2025-Table1[[#This Row],[Year]]</f>
        <v>11</v>
      </c>
    </row>
    <row r="7503" spans="1:14" x14ac:dyDescent="0.3">
      <c r="A7503" t="s">
        <v>11</v>
      </c>
      <c r="B7503" t="s">
        <v>797</v>
      </c>
      <c r="C7503">
        <v>2010</v>
      </c>
      <c r="D7503" s="3">
        <v>14</v>
      </c>
      <c r="E7503" s="3">
        <v>33000</v>
      </c>
      <c r="F7503" t="s">
        <v>13</v>
      </c>
      <c r="G7503" s="15">
        <f>IF(Table1[[#This Row],[Transmission]]="Manual", 0, 1)</f>
        <v>0</v>
      </c>
      <c r="H7503" t="s">
        <v>9472</v>
      </c>
      <c r="I7503" t="s">
        <v>14</v>
      </c>
      <c r="J7503" s="4">
        <v>45597</v>
      </c>
      <c r="K7503" t="s">
        <v>6616</v>
      </c>
      <c r="L7503" s="5">
        <v>411000</v>
      </c>
      <c r="M7503" s="28">
        <f t="shared" si="117"/>
        <v>411000</v>
      </c>
      <c r="N7503">
        <f>2025-Table1[[#This Row],[Year]]</f>
        <v>15</v>
      </c>
    </row>
    <row r="7504" spans="1:14" x14ac:dyDescent="0.3">
      <c r="A7504" t="s">
        <v>11</v>
      </c>
      <c r="B7504" t="s">
        <v>188</v>
      </c>
      <c r="C7504">
        <v>2017</v>
      </c>
      <c r="D7504" s="3">
        <v>7</v>
      </c>
      <c r="E7504" s="3">
        <v>144000</v>
      </c>
      <c r="F7504" t="s">
        <v>13</v>
      </c>
      <c r="G7504" s="15">
        <f>IF(Table1[[#This Row],[Transmission]]="Manual", 0, 1)</f>
        <v>0</v>
      </c>
      <c r="H7504" t="s">
        <v>9472</v>
      </c>
      <c r="I7504" t="s">
        <v>17</v>
      </c>
      <c r="J7504" s="4">
        <v>45597</v>
      </c>
      <c r="K7504" t="s">
        <v>2222</v>
      </c>
      <c r="L7504" s="5">
        <v>675000</v>
      </c>
      <c r="M7504" s="28">
        <f t="shared" si="117"/>
        <v>675000</v>
      </c>
      <c r="N7504">
        <f>2025-Table1[[#This Row],[Year]]</f>
        <v>8</v>
      </c>
    </row>
    <row r="7505" spans="1:14" x14ac:dyDescent="0.3">
      <c r="A7505" t="s">
        <v>21</v>
      </c>
      <c r="B7505" t="s">
        <v>49</v>
      </c>
      <c r="C7505">
        <v>2018</v>
      </c>
      <c r="D7505" s="3">
        <v>6</v>
      </c>
      <c r="E7505" s="3">
        <v>51000</v>
      </c>
      <c r="F7505" t="s">
        <v>13</v>
      </c>
      <c r="G7505" s="15">
        <f>IF(Table1[[#This Row],[Transmission]]="Manual", 0, 1)</f>
        <v>0</v>
      </c>
      <c r="H7505" t="s">
        <v>9472</v>
      </c>
      <c r="I7505" t="s">
        <v>6485</v>
      </c>
      <c r="J7505" s="4">
        <v>45597</v>
      </c>
      <c r="K7505" t="s">
        <v>6617</v>
      </c>
      <c r="L7505" s="5">
        <v>725000</v>
      </c>
      <c r="M7505" s="28">
        <f t="shared" si="117"/>
        <v>725000</v>
      </c>
      <c r="N7505">
        <f>2025-Table1[[#This Row],[Year]]</f>
        <v>7</v>
      </c>
    </row>
    <row r="7506" spans="1:14" x14ac:dyDescent="0.3">
      <c r="A7506" t="s">
        <v>44</v>
      </c>
      <c r="B7506" t="s">
        <v>1196</v>
      </c>
      <c r="C7506">
        <v>2009</v>
      </c>
      <c r="D7506" s="3">
        <v>15</v>
      </c>
      <c r="E7506" s="3">
        <v>136000</v>
      </c>
      <c r="F7506" t="s">
        <v>13</v>
      </c>
      <c r="G7506" s="15">
        <f>IF(Table1[[#This Row],[Transmission]]="Manual", 0, 1)</f>
        <v>0</v>
      </c>
      <c r="H7506" t="s">
        <v>9475</v>
      </c>
      <c r="I7506" t="s">
        <v>6485</v>
      </c>
      <c r="J7506" s="4">
        <v>45597</v>
      </c>
      <c r="K7506" t="s">
        <v>6618</v>
      </c>
      <c r="L7506" s="5">
        <v>150000</v>
      </c>
      <c r="M7506" s="28">
        <f t="shared" si="117"/>
        <v>150000</v>
      </c>
      <c r="N7506">
        <f>2025-Table1[[#This Row],[Year]]</f>
        <v>16</v>
      </c>
    </row>
    <row r="7507" spans="1:14" x14ac:dyDescent="0.3">
      <c r="A7507" t="s">
        <v>21</v>
      </c>
      <c r="B7507" t="s">
        <v>99</v>
      </c>
      <c r="C7507">
        <v>2020</v>
      </c>
      <c r="D7507" s="3">
        <v>4</v>
      </c>
      <c r="E7507" s="3">
        <v>39000</v>
      </c>
      <c r="F7507" t="s">
        <v>25</v>
      </c>
      <c r="G7507" s="15">
        <f>IF(Table1[[#This Row],[Transmission]]="Manual", 0, 1)</f>
        <v>1</v>
      </c>
      <c r="H7507" t="s">
        <v>9472</v>
      </c>
      <c r="I7507" t="s">
        <v>6485</v>
      </c>
      <c r="J7507" s="4">
        <v>45597</v>
      </c>
      <c r="K7507" t="s">
        <v>6619</v>
      </c>
      <c r="L7507" s="5">
        <v>880000</v>
      </c>
      <c r="M7507" s="28">
        <f t="shared" si="117"/>
        <v>880000</v>
      </c>
      <c r="N7507">
        <f>2025-Table1[[#This Row],[Year]]</f>
        <v>5</v>
      </c>
    </row>
    <row r="7508" spans="1:14" x14ac:dyDescent="0.3">
      <c r="A7508" t="s">
        <v>21</v>
      </c>
      <c r="B7508" t="s">
        <v>22</v>
      </c>
      <c r="C7508">
        <v>2018</v>
      </c>
      <c r="D7508" s="3">
        <v>6</v>
      </c>
      <c r="E7508" s="3">
        <v>63000</v>
      </c>
      <c r="F7508" t="s">
        <v>25</v>
      </c>
      <c r="G7508" s="15">
        <f>IF(Table1[[#This Row],[Transmission]]="Manual", 0, 1)</f>
        <v>1</v>
      </c>
      <c r="H7508" t="s">
        <v>9472</v>
      </c>
      <c r="I7508" t="s">
        <v>6485</v>
      </c>
      <c r="J7508" s="4">
        <v>45627</v>
      </c>
      <c r="K7508" t="s">
        <v>496</v>
      </c>
      <c r="L7508" s="5">
        <v>530000</v>
      </c>
      <c r="M7508" s="28">
        <f t="shared" si="117"/>
        <v>530000</v>
      </c>
      <c r="N7508">
        <f>2025-Table1[[#This Row],[Year]]</f>
        <v>7</v>
      </c>
    </row>
    <row r="7509" spans="1:14" x14ac:dyDescent="0.3">
      <c r="A7509" t="s">
        <v>21</v>
      </c>
      <c r="B7509" t="s">
        <v>49</v>
      </c>
      <c r="C7509">
        <v>2014</v>
      </c>
      <c r="D7509" s="3">
        <v>10</v>
      </c>
      <c r="E7509" s="3">
        <v>72000</v>
      </c>
      <c r="F7509" t="s">
        <v>13</v>
      </c>
      <c r="G7509" s="15">
        <f>IF(Table1[[#This Row],[Transmission]]="Manual", 0, 1)</f>
        <v>0</v>
      </c>
      <c r="H7509" t="s">
        <v>9475</v>
      </c>
      <c r="I7509" t="s">
        <v>6485</v>
      </c>
      <c r="J7509" s="4">
        <v>45597</v>
      </c>
      <c r="K7509" t="s">
        <v>3115</v>
      </c>
      <c r="L7509" s="5">
        <v>555000</v>
      </c>
      <c r="M7509" s="28">
        <f t="shared" si="117"/>
        <v>555000</v>
      </c>
      <c r="N7509">
        <f>2025-Table1[[#This Row],[Year]]</f>
        <v>11</v>
      </c>
    </row>
    <row r="7510" spans="1:14" x14ac:dyDescent="0.3">
      <c r="A7510" t="s">
        <v>97</v>
      </c>
      <c r="B7510" t="s">
        <v>1524</v>
      </c>
      <c r="C7510">
        <v>2010</v>
      </c>
      <c r="D7510" s="3">
        <v>14</v>
      </c>
      <c r="E7510" s="3">
        <v>84500</v>
      </c>
      <c r="F7510" t="s">
        <v>13</v>
      </c>
      <c r="G7510" s="15">
        <f>IF(Table1[[#This Row],[Transmission]]="Manual", 0, 1)</f>
        <v>0</v>
      </c>
      <c r="H7510" t="s">
        <v>9475</v>
      </c>
      <c r="I7510" t="s">
        <v>6485</v>
      </c>
      <c r="J7510" s="4">
        <v>45597</v>
      </c>
      <c r="K7510" t="s">
        <v>6620</v>
      </c>
      <c r="L7510" s="5">
        <v>188000</v>
      </c>
      <c r="M7510" s="28">
        <f t="shared" si="117"/>
        <v>188000</v>
      </c>
      <c r="N7510">
        <f>2025-Table1[[#This Row],[Year]]</f>
        <v>15</v>
      </c>
    </row>
    <row r="7511" spans="1:14" x14ac:dyDescent="0.3">
      <c r="A7511" t="s">
        <v>11</v>
      </c>
      <c r="B7511" t="s">
        <v>288</v>
      </c>
      <c r="C7511">
        <v>2016</v>
      </c>
      <c r="D7511" s="3">
        <v>8</v>
      </c>
      <c r="E7511" s="3">
        <v>115000</v>
      </c>
      <c r="F7511" t="s">
        <v>13</v>
      </c>
      <c r="G7511" s="15">
        <f>IF(Table1[[#This Row],[Transmission]]="Manual", 0, 1)</f>
        <v>0</v>
      </c>
      <c r="H7511" t="s">
        <v>9475</v>
      </c>
      <c r="I7511" t="s">
        <v>17</v>
      </c>
      <c r="J7511" s="4">
        <v>45597</v>
      </c>
      <c r="K7511" t="s">
        <v>3908</v>
      </c>
      <c r="L7511" s="5">
        <v>494000</v>
      </c>
      <c r="M7511" s="28">
        <f t="shared" si="117"/>
        <v>494000</v>
      </c>
      <c r="N7511">
        <f>2025-Table1[[#This Row],[Year]]</f>
        <v>9</v>
      </c>
    </row>
    <row r="7512" spans="1:14" x14ac:dyDescent="0.3">
      <c r="A7512" t="s">
        <v>21</v>
      </c>
      <c r="B7512" t="s">
        <v>49</v>
      </c>
      <c r="C7512">
        <v>2015</v>
      </c>
      <c r="D7512" s="3">
        <v>9</v>
      </c>
      <c r="E7512" s="3">
        <v>64422</v>
      </c>
      <c r="F7512" t="s">
        <v>13</v>
      </c>
      <c r="G7512" s="15">
        <f>IF(Table1[[#This Row],[Transmission]]="Manual", 0, 1)</f>
        <v>0</v>
      </c>
      <c r="H7512" t="s">
        <v>9475</v>
      </c>
      <c r="I7512" t="s">
        <v>6485</v>
      </c>
      <c r="J7512" s="4">
        <v>45597</v>
      </c>
      <c r="K7512" t="s">
        <v>3960</v>
      </c>
      <c r="L7512" s="5">
        <v>588000</v>
      </c>
      <c r="M7512" s="28">
        <f t="shared" si="117"/>
        <v>588000</v>
      </c>
      <c r="N7512">
        <f>2025-Table1[[#This Row],[Year]]</f>
        <v>10</v>
      </c>
    </row>
    <row r="7513" spans="1:14" x14ac:dyDescent="0.3">
      <c r="A7513" t="s">
        <v>21</v>
      </c>
      <c r="B7513" t="s">
        <v>194</v>
      </c>
      <c r="C7513">
        <v>2018</v>
      </c>
      <c r="D7513" s="3">
        <v>6</v>
      </c>
      <c r="E7513" s="3">
        <v>86000</v>
      </c>
      <c r="F7513" t="s">
        <v>13</v>
      </c>
      <c r="G7513" s="15">
        <f>IF(Table1[[#This Row],[Transmission]]="Manual", 0, 1)</f>
        <v>0</v>
      </c>
      <c r="H7513" t="s">
        <v>9472</v>
      </c>
      <c r="I7513" t="s">
        <v>6485</v>
      </c>
      <c r="J7513" s="4">
        <v>45597</v>
      </c>
      <c r="K7513" t="s">
        <v>5958</v>
      </c>
      <c r="L7513" s="5">
        <v>400000</v>
      </c>
      <c r="M7513" s="28">
        <f t="shared" si="117"/>
        <v>400000</v>
      </c>
      <c r="N7513">
        <f>2025-Table1[[#This Row],[Year]]</f>
        <v>7</v>
      </c>
    </row>
    <row r="7514" spans="1:14" x14ac:dyDescent="0.3">
      <c r="A7514" t="s">
        <v>21</v>
      </c>
      <c r="B7514" t="s">
        <v>49</v>
      </c>
      <c r="C7514">
        <v>2018</v>
      </c>
      <c r="D7514" s="3">
        <v>6</v>
      </c>
      <c r="E7514" s="3">
        <v>59000</v>
      </c>
      <c r="F7514" t="s">
        <v>13</v>
      </c>
      <c r="G7514" s="15">
        <f>IF(Table1[[#This Row],[Transmission]]="Manual", 0, 1)</f>
        <v>0</v>
      </c>
      <c r="H7514" t="s">
        <v>9472</v>
      </c>
      <c r="I7514" t="s">
        <v>6485</v>
      </c>
      <c r="J7514" s="4">
        <v>45597</v>
      </c>
      <c r="K7514" t="s">
        <v>4205</v>
      </c>
      <c r="L7514" s="5">
        <v>825000</v>
      </c>
      <c r="M7514" s="28">
        <f t="shared" si="117"/>
        <v>825000</v>
      </c>
      <c r="N7514">
        <f>2025-Table1[[#This Row],[Year]]</f>
        <v>7</v>
      </c>
    </row>
    <row r="7515" spans="1:14" x14ac:dyDescent="0.3">
      <c r="A7515" t="s">
        <v>44</v>
      </c>
      <c r="B7515" t="s">
        <v>405</v>
      </c>
      <c r="C7515">
        <v>2015</v>
      </c>
      <c r="D7515" s="3">
        <v>9</v>
      </c>
      <c r="E7515" s="3">
        <v>72000</v>
      </c>
      <c r="F7515" t="s">
        <v>13</v>
      </c>
      <c r="G7515" s="15">
        <f>IF(Table1[[#This Row],[Transmission]]="Manual", 0, 1)</f>
        <v>0</v>
      </c>
      <c r="H7515" t="s">
        <v>9475</v>
      </c>
      <c r="I7515" t="s">
        <v>6485</v>
      </c>
      <c r="J7515" s="4">
        <v>45597</v>
      </c>
      <c r="K7515" t="s">
        <v>6621</v>
      </c>
      <c r="L7515" s="5">
        <v>450000</v>
      </c>
      <c r="M7515" s="28">
        <f t="shared" si="117"/>
        <v>450000</v>
      </c>
      <c r="N7515">
        <f>2025-Table1[[#This Row],[Year]]</f>
        <v>10</v>
      </c>
    </row>
    <row r="7516" spans="1:14" x14ac:dyDescent="0.3">
      <c r="A7516" t="s">
        <v>11</v>
      </c>
      <c r="B7516" t="s">
        <v>12</v>
      </c>
      <c r="C7516">
        <v>2009</v>
      </c>
      <c r="D7516" s="3">
        <v>15</v>
      </c>
      <c r="E7516" s="3">
        <v>78000</v>
      </c>
      <c r="F7516" t="s">
        <v>13</v>
      </c>
      <c r="G7516" s="15">
        <f>IF(Table1[[#This Row],[Transmission]]="Manual", 0, 1)</f>
        <v>0</v>
      </c>
      <c r="H7516" t="s">
        <v>9475</v>
      </c>
      <c r="I7516" t="s">
        <v>6485</v>
      </c>
      <c r="J7516" s="4">
        <v>45597</v>
      </c>
      <c r="K7516" t="s">
        <v>6622</v>
      </c>
      <c r="L7516" s="5">
        <v>74000</v>
      </c>
      <c r="M7516" s="28">
        <f t="shared" si="117"/>
        <v>74000</v>
      </c>
      <c r="N7516">
        <f>2025-Table1[[#This Row],[Year]]</f>
        <v>16</v>
      </c>
    </row>
    <row r="7517" spans="1:14" x14ac:dyDescent="0.3">
      <c r="A7517" t="s">
        <v>11</v>
      </c>
      <c r="B7517" t="s">
        <v>285</v>
      </c>
      <c r="C7517">
        <v>2016</v>
      </c>
      <c r="D7517" s="3">
        <v>8</v>
      </c>
      <c r="E7517" s="3">
        <v>45135</v>
      </c>
      <c r="F7517" t="s">
        <v>13</v>
      </c>
      <c r="G7517" s="15">
        <f>IF(Table1[[#This Row],[Transmission]]="Manual", 0, 1)</f>
        <v>0</v>
      </c>
      <c r="H7517" t="s">
        <v>9475</v>
      </c>
      <c r="I7517" t="s">
        <v>14</v>
      </c>
      <c r="J7517" s="4">
        <v>45597</v>
      </c>
      <c r="K7517" t="s">
        <v>6623</v>
      </c>
      <c r="L7517" s="5">
        <v>379000</v>
      </c>
      <c r="M7517" s="28">
        <f t="shared" si="117"/>
        <v>379000</v>
      </c>
      <c r="N7517">
        <f>2025-Table1[[#This Row],[Year]]</f>
        <v>9</v>
      </c>
    </row>
    <row r="7518" spans="1:14" x14ac:dyDescent="0.3">
      <c r="A7518" t="s">
        <v>101</v>
      </c>
      <c r="B7518" t="s">
        <v>152</v>
      </c>
      <c r="C7518">
        <v>2020</v>
      </c>
      <c r="D7518" s="3">
        <v>4</v>
      </c>
      <c r="E7518" s="3">
        <v>80123</v>
      </c>
      <c r="F7518" t="s">
        <v>25</v>
      </c>
      <c r="G7518" s="15">
        <f>IF(Table1[[#This Row],[Transmission]]="Manual", 0, 1)</f>
        <v>1</v>
      </c>
      <c r="H7518" t="s">
        <v>9472</v>
      </c>
      <c r="I7518" t="s">
        <v>14</v>
      </c>
      <c r="J7518" s="4">
        <v>45597</v>
      </c>
      <c r="K7518" t="s">
        <v>6624</v>
      </c>
      <c r="L7518" s="5">
        <v>695000</v>
      </c>
      <c r="M7518" s="28">
        <f t="shared" si="117"/>
        <v>695000</v>
      </c>
      <c r="N7518">
        <f>2025-Table1[[#This Row],[Year]]</f>
        <v>5</v>
      </c>
    </row>
    <row r="7519" spans="1:14" x14ac:dyDescent="0.3">
      <c r="A7519" t="s">
        <v>21</v>
      </c>
      <c r="B7519" t="s">
        <v>68</v>
      </c>
      <c r="C7519">
        <v>2019</v>
      </c>
      <c r="D7519" s="3">
        <v>5</v>
      </c>
      <c r="E7519" s="3">
        <v>66000</v>
      </c>
      <c r="F7519" t="s">
        <v>25</v>
      </c>
      <c r="G7519" s="15">
        <f>IF(Table1[[#This Row],[Transmission]]="Manual", 0, 1)</f>
        <v>1</v>
      </c>
      <c r="H7519" t="s">
        <v>9472</v>
      </c>
      <c r="I7519" t="s">
        <v>6485</v>
      </c>
      <c r="J7519" s="4">
        <v>45597</v>
      </c>
      <c r="K7519" t="s">
        <v>4696</v>
      </c>
      <c r="L7519" s="5">
        <v>465000</v>
      </c>
      <c r="M7519" s="28">
        <f t="shared" si="117"/>
        <v>465000</v>
      </c>
      <c r="N7519">
        <f>2025-Table1[[#This Row],[Year]]</f>
        <v>6</v>
      </c>
    </row>
    <row r="7520" spans="1:14" x14ac:dyDescent="0.3">
      <c r="A7520" t="s">
        <v>33</v>
      </c>
      <c r="B7520" t="s">
        <v>34</v>
      </c>
      <c r="C7520">
        <v>2017</v>
      </c>
      <c r="D7520" s="3">
        <v>7</v>
      </c>
      <c r="E7520" s="3">
        <v>81000</v>
      </c>
      <c r="F7520" t="s">
        <v>13</v>
      </c>
      <c r="G7520" s="15">
        <f>IF(Table1[[#This Row],[Transmission]]="Manual", 0, 1)</f>
        <v>0</v>
      </c>
      <c r="H7520" t="s">
        <v>9475</v>
      </c>
      <c r="I7520" t="s">
        <v>17</v>
      </c>
      <c r="J7520" s="4">
        <v>45597</v>
      </c>
      <c r="K7520" t="s">
        <v>2334</v>
      </c>
      <c r="L7520" s="5">
        <v>465000</v>
      </c>
      <c r="M7520" s="28">
        <f t="shared" si="117"/>
        <v>465000</v>
      </c>
      <c r="N7520">
        <f>2025-Table1[[#This Row],[Year]]</f>
        <v>8</v>
      </c>
    </row>
    <row r="7521" spans="1:14" x14ac:dyDescent="0.3">
      <c r="A7521" t="s">
        <v>21</v>
      </c>
      <c r="B7521" t="s">
        <v>231</v>
      </c>
      <c r="C7521">
        <v>2017</v>
      </c>
      <c r="D7521" s="3">
        <v>7</v>
      </c>
      <c r="E7521" s="3">
        <v>89000</v>
      </c>
      <c r="F7521" t="s">
        <v>13</v>
      </c>
      <c r="G7521" s="15">
        <f>IF(Table1[[#This Row],[Transmission]]="Manual", 0, 1)</f>
        <v>0</v>
      </c>
      <c r="H7521" t="s">
        <v>9475</v>
      </c>
      <c r="I7521" t="s">
        <v>14</v>
      </c>
      <c r="J7521" s="4">
        <v>45597</v>
      </c>
      <c r="K7521" t="s">
        <v>6625</v>
      </c>
      <c r="L7521" s="5">
        <v>310000</v>
      </c>
      <c r="M7521" s="28">
        <f t="shared" si="117"/>
        <v>310000</v>
      </c>
      <c r="N7521">
        <f>2025-Table1[[#This Row],[Year]]</f>
        <v>8</v>
      </c>
    </row>
    <row r="7522" spans="1:14" x14ac:dyDescent="0.3">
      <c r="A7522" t="s">
        <v>21</v>
      </c>
      <c r="B7522" t="s">
        <v>382</v>
      </c>
      <c r="C7522">
        <v>2011</v>
      </c>
      <c r="D7522" s="3">
        <v>13</v>
      </c>
      <c r="E7522" s="3">
        <v>112000</v>
      </c>
      <c r="F7522" t="s">
        <v>25</v>
      </c>
      <c r="G7522" s="15">
        <f>IF(Table1[[#This Row],[Transmission]]="Manual", 0, 1)</f>
        <v>1</v>
      </c>
      <c r="H7522" t="s">
        <v>9475</v>
      </c>
      <c r="I7522" t="s">
        <v>6485</v>
      </c>
      <c r="J7522" s="4">
        <v>45597</v>
      </c>
      <c r="K7522" t="s">
        <v>5938</v>
      </c>
      <c r="L7522" s="5">
        <v>240000</v>
      </c>
      <c r="M7522" s="28">
        <f t="shared" si="117"/>
        <v>240000</v>
      </c>
      <c r="N7522">
        <f>2025-Table1[[#This Row],[Year]]</f>
        <v>14</v>
      </c>
    </row>
    <row r="7523" spans="1:14" x14ac:dyDescent="0.3">
      <c r="A7523" t="s">
        <v>21</v>
      </c>
      <c r="B7523" t="s">
        <v>111</v>
      </c>
      <c r="C7523">
        <v>2017</v>
      </c>
      <c r="D7523" s="3">
        <v>7</v>
      </c>
      <c r="E7523" s="3">
        <v>54000</v>
      </c>
      <c r="F7523" t="s">
        <v>13</v>
      </c>
      <c r="G7523" s="15">
        <f>IF(Table1[[#This Row],[Transmission]]="Manual", 0, 1)</f>
        <v>0</v>
      </c>
      <c r="H7523" t="s">
        <v>9472</v>
      </c>
      <c r="I7523" t="s">
        <v>6485</v>
      </c>
      <c r="J7523" s="4">
        <v>45597</v>
      </c>
      <c r="K7523" t="s">
        <v>6020</v>
      </c>
      <c r="L7523" s="5">
        <v>325000</v>
      </c>
      <c r="M7523" s="28">
        <f t="shared" si="117"/>
        <v>325000</v>
      </c>
      <c r="N7523">
        <f>2025-Table1[[#This Row],[Year]]</f>
        <v>8</v>
      </c>
    </row>
    <row r="7524" spans="1:14" x14ac:dyDescent="0.3">
      <c r="A7524" t="s">
        <v>21</v>
      </c>
      <c r="B7524" t="s">
        <v>1275</v>
      </c>
      <c r="C7524">
        <v>2015</v>
      </c>
      <c r="D7524" s="3">
        <v>9</v>
      </c>
      <c r="E7524" s="3">
        <v>67266</v>
      </c>
      <c r="F7524" t="s">
        <v>13</v>
      </c>
      <c r="G7524" s="15">
        <f>IF(Table1[[#This Row],[Transmission]]="Manual", 0, 1)</f>
        <v>0</v>
      </c>
      <c r="H7524" t="s">
        <v>9475</v>
      </c>
      <c r="I7524" t="s">
        <v>6485</v>
      </c>
      <c r="J7524" s="4">
        <v>45597</v>
      </c>
      <c r="K7524" t="s">
        <v>2934</v>
      </c>
      <c r="L7524" s="5">
        <v>307700</v>
      </c>
      <c r="M7524" s="28">
        <f t="shared" si="117"/>
        <v>307700</v>
      </c>
      <c r="N7524">
        <f>2025-Table1[[#This Row],[Year]]</f>
        <v>10</v>
      </c>
    </row>
    <row r="7525" spans="1:14" x14ac:dyDescent="0.3">
      <c r="A7525" t="s">
        <v>21</v>
      </c>
      <c r="B7525" t="s">
        <v>424</v>
      </c>
      <c r="C7525">
        <v>2020</v>
      </c>
      <c r="D7525" s="3">
        <v>4</v>
      </c>
      <c r="E7525" s="3">
        <v>73000</v>
      </c>
      <c r="F7525" t="s">
        <v>13</v>
      </c>
      <c r="G7525" s="15">
        <f>IF(Table1[[#This Row],[Transmission]]="Manual", 0, 1)</f>
        <v>0</v>
      </c>
      <c r="H7525" t="s">
        <v>9472</v>
      </c>
      <c r="I7525" t="s">
        <v>14</v>
      </c>
      <c r="J7525" s="4">
        <v>45597</v>
      </c>
      <c r="K7525" t="s">
        <v>6626</v>
      </c>
      <c r="L7525" s="5">
        <v>735000</v>
      </c>
      <c r="M7525" s="28">
        <f t="shared" si="117"/>
        <v>735000</v>
      </c>
      <c r="N7525">
        <f>2025-Table1[[#This Row],[Year]]</f>
        <v>5</v>
      </c>
    </row>
    <row r="7526" spans="1:14" x14ac:dyDescent="0.3">
      <c r="A7526" t="s">
        <v>44</v>
      </c>
      <c r="B7526" t="s">
        <v>413</v>
      </c>
      <c r="C7526">
        <v>2009</v>
      </c>
      <c r="D7526" s="3">
        <v>15</v>
      </c>
      <c r="E7526" s="3">
        <v>86000</v>
      </c>
      <c r="F7526" t="s">
        <v>13</v>
      </c>
      <c r="G7526" s="15">
        <f>IF(Table1[[#This Row],[Transmission]]="Manual", 0, 1)</f>
        <v>0</v>
      </c>
      <c r="H7526" t="s">
        <v>9475</v>
      </c>
      <c r="I7526" t="s">
        <v>6485</v>
      </c>
      <c r="J7526" s="4">
        <v>45627</v>
      </c>
      <c r="K7526" t="s">
        <v>5103</v>
      </c>
      <c r="L7526" s="5">
        <v>125000</v>
      </c>
      <c r="M7526" s="28">
        <f t="shared" si="117"/>
        <v>125000</v>
      </c>
      <c r="N7526">
        <f>2025-Table1[[#This Row],[Year]]</f>
        <v>16</v>
      </c>
    </row>
    <row r="7527" spans="1:14" x14ac:dyDescent="0.3">
      <c r="A7527" t="s">
        <v>15</v>
      </c>
      <c r="B7527" t="s">
        <v>588</v>
      </c>
      <c r="C7527">
        <v>2015</v>
      </c>
      <c r="D7527" s="3">
        <v>9</v>
      </c>
      <c r="E7527" s="3">
        <v>68000</v>
      </c>
      <c r="F7527" t="s">
        <v>25</v>
      </c>
      <c r="G7527" s="15">
        <f>IF(Table1[[#This Row],[Transmission]]="Manual", 0, 1)</f>
        <v>1</v>
      </c>
      <c r="H7527" t="s">
        <v>9475</v>
      </c>
      <c r="I7527" t="s">
        <v>6485</v>
      </c>
      <c r="J7527" s="4">
        <v>45597</v>
      </c>
      <c r="K7527" t="s">
        <v>4969</v>
      </c>
      <c r="L7527" s="5">
        <v>699000</v>
      </c>
      <c r="M7527" s="28">
        <f t="shared" si="117"/>
        <v>699000</v>
      </c>
      <c r="N7527">
        <f>2025-Table1[[#This Row],[Year]]</f>
        <v>10</v>
      </c>
    </row>
    <row r="7528" spans="1:14" x14ac:dyDescent="0.3">
      <c r="A7528" t="s">
        <v>97</v>
      </c>
      <c r="B7528" t="s">
        <v>1138</v>
      </c>
      <c r="C7528">
        <v>2022</v>
      </c>
      <c r="D7528" s="3">
        <v>2</v>
      </c>
      <c r="E7528" s="3">
        <v>19500</v>
      </c>
      <c r="F7528" t="s">
        <v>13</v>
      </c>
      <c r="G7528" s="15">
        <f>IF(Table1[[#This Row],[Transmission]]="Manual", 0, 1)</f>
        <v>0</v>
      </c>
      <c r="H7528" t="s">
        <v>9472</v>
      </c>
      <c r="I7528" t="s">
        <v>14</v>
      </c>
      <c r="J7528" s="4">
        <v>45597</v>
      </c>
      <c r="K7528" t="s">
        <v>6627</v>
      </c>
      <c r="L7528" s="5">
        <v>1150000</v>
      </c>
      <c r="M7528" s="28">
        <f t="shared" si="117"/>
        <v>1150000</v>
      </c>
      <c r="N7528">
        <f>2025-Table1[[#This Row],[Year]]</f>
        <v>3</v>
      </c>
    </row>
    <row r="7529" spans="1:14" x14ac:dyDescent="0.3">
      <c r="A7529" t="s">
        <v>44</v>
      </c>
      <c r="B7529" t="s">
        <v>124</v>
      </c>
      <c r="C7529">
        <v>2009</v>
      </c>
      <c r="D7529" s="3">
        <v>15</v>
      </c>
      <c r="E7529" s="3">
        <v>117000</v>
      </c>
      <c r="F7529" t="s">
        <v>13</v>
      </c>
      <c r="G7529" s="15">
        <f>IF(Table1[[#This Row],[Transmission]]="Manual", 0, 1)</f>
        <v>0</v>
      </c>
      <c r="H7529" t="s">
        <v>9475</v>
      </c>
      <c r="I7529" t="s">
        <v>14</v>
      </c>
      <c r="J7529" s="4">
        <v>45627</v>
      </c>
      <c r="K7529" t="s">
        <v>6628</v>
      </c>
      <c r="L7529" s="5">
        <v>160000</v>
      </c>
      <c r="M7529" s="28">
        <f t="shared" si="117"/>
        <v>160000</v>
      </c>
      <c r="N7529">
        <f>2025-Table1[[#This Row],[Year]]</f>
        <v>16</v>
      </c>
    </row>
    <row r="7530" spans="1:14" x14ac:dyDescent="0.3">
      <c r="A7530" t="s">
        <v>58</v>
      </c>
      <c r="B7530" t="s">
        <v>373</v>
      </c>
      <c r="C7530">
        <v>2015</v>
      </c>
      <c r="D7530" s="3">
        <v>9</v>
      </c>
      <c r="E7530" s="3">
        <v>82233</v>
      </c>
      <c r="F7530" t="s">
        <v>25</v>
      </c>
      <c r="G7530" s="15">
        <f>IF(Table1[[#This Row],[Transmission]]="Manual", 0, 1)</f>
        <v>1</v>
      </c>
      <c r="H7530" t="s">
        <v>9472</v>
      </c>
      <c r="I7530" t="s">
        <v>17</v>
      </c>
      <c r="J7530" s="4">
        <v>45597</v>
      </c>
      <c r="K7530" t="s">
        <v>1604</v>
      </c>
      <c r="L7530" s="5">
        <v>885000</v>
      </c>
      <c r="M7530" s="28">
        <f t="shared" si="117"/>
        <v>885000</v>
      </c>
      <c r="N7530">
        <f>2025-Table1[[#This Row],[Year]]</f>
        <v>10</v>
      </c>
    </row>
    <row r="7531" spans="1:14" x14ac:dyDescent="0.3">
      <c r="A7531" t="s">
        <v>15</v>
      </c>
      <c r="B7531" t="s">
        <v>527</v>
      </c>
      <c r="C7531">
        <v>2024</v>
      </c>
      <c r="D7531" s="3">
        <v>0</v>
      </c>
      <c r="E7531" s="3">
        <v>1234</v>
      </c>
      <c r="F7531" t="s">
        <v>13</v>
      </c>
      <c r="G7531" s="15">
        <f>IF(Table1[[#This Row],[Transmission]]="Manual", 0, 1)</f>
        <v>0</v>
      </c>
      <c r="H7531" t="s">
        <v>9472</v>
      </c>
      <c r="I7531" t="s">
        <v>14</v>
      </c>
      <c r="J7531" s="4">
        <v>45597</v>
      </c>
      <c r="K7531" t="s">
        <v>6629</v>
      </c>
      <c r="L7531" s="5">
        <v>700000</v>
      </c>
      <c r="M7531" s="28">
        <f t="shared" si="117"/>
        <v>700000</v>
      </c>
      <c r="N7531">
        <f>2025-Table1[[#This Row],[Year]]</f>
        <v>1</v>
      </c>
    </row>
    <row r="7532" spans="1:14" x14ac:dyDescent="0.3">
      <c r="A7532" t="s">
        <v>21</v>
      </c>
      <c r="B7532" t="s">
        <v>111</v>
      </c>
      <c r="C7532">
        <v>2015</v>
      </c>
      <c r="D7532" s="3">
        <v>9</v>
      </c>
      <c r="E7532" s="3">
        <v>80000</v>
      </c>
      <c r="F7532" t="s">
        <v>13</v>
      </c>
      <c r="G7532" s="15">
        <f>IF(Table1[[#This Row],[Transmission]]="Manual", 0, 1)</f>
        <v>0</v>
      </c>
      <c r="H7532" t="s">
        <v>9472</v>
      </c>
      <c r="I7532" t="s">
        <v>14</v>
      </c>
      <c r="J7532" s="4">
        <v>45597</v>
      </c>
      <c r="K7532" t="s">
        <v>2102</v>
      </c>
      <c r="L7532" s="5">
        <v>370000</v>
      </c>
      <c r="M7532" s="28">
        <f t="shared" si="117"/>
        <v>370000</v>
      </c>
      <c r="N7532">
        <f>2025-Table1[[#This Row],[Year]]</f>
        <v>10</v>
      </c>
    </row>
    <row r="7533" spans="1:14" x14ac:dyDescent="0.3">
      <c r="A7533" t="s">
        <v>113</v>
      </c>
      <c r="B7533" t="s">
        <v>121</v>
      </c>
      <c r="C7533">
        <v>2016</v>
      </c>
      <c r="D7533" s="3">
        <v>8</v>
      </c>
      <c r="E7533" s="3">
        <v>54000</v>
      </c>
      <c r="F7533" t="s">
        <v>13</v>
      </c>
      <c r="G7533" s="15">
        <f>IF(Table1[[#This Row],[Transmission]]="Manual", 0, 1)</f>
        <v>0</v>
      </c>
      <c r="H7533" t="s">
        <v>9475</v>
      </c>
      <c r="I7533" t="s">
        <v>17</v>
      </c>
      <c r="J7533" s="4">
        <v>45597</v>
      </c>
      <c r="K7533" t="s">
        <v>3941</v>
      </c>
      <c r="L7533" s="5">
        <v>875000</v>
      </c>
      <c r="M7533" s="28">
        <f t="shared" si="117"/>
        <v>875000</v>
      </c>
      <c r="N7533">
        <f>2025-Table1[[#This Row],[Year]]</f>
        <v>9</v>
      </c>
    </row>
    <row r="7534" spans="1:14" x14ac:dyDescent="0.3">
      <c r="A7534" t="s">
        <v>21</v>
      </c>
      <c r="B7534" t="s">
        <v>70</v>
      </c>
      <c r="C7534">
        <v>2020</v>
      </c>
      <c r="D7534" s="3">
        <v>4</v>
      </c>
      <c r="E7534" s="3">
        <v>37512</v>
      </c>
      <c r="F7534" t="s">
        <v>13</v>
      </c>
      <c r="G7534" s="15">
        <f>IF(Table1[[#This Row],[Transmission]]="Manual", 0, 1)</f>
        <v>0</v>
      </c>
      <c r="H7534" t="s">
        <v>9475</v>
      </c>
      <c r="I7534" t="s">
        <v>14</v>
      </c>
      <c r="J7534" s="4">
        <v>45597</v>
      </c>
      <c r="K7534" t="s">
        <v>2013</v>
      </c>
      <c r="L7534" s="5">
        <v>795000</v>
      </c>
      <c r="M7534" s="28">
        <f t="shared" si="117"/>
        <v>795000</v>
      </c>
      <c r="N7534">
        <f>2025-Table1[[#This Row],[Year]]</f>
        <v>5</v>
      </c>
    </row>
    <row r="7535" spans="1:14" x14ac:dyDescent="0.3">
      <c r="A7535" t="s">
        <v>27</v>
      </c>
      <c r="B7535" t="s">
        <v>52</v>
      </c>
      <c r="C7535">
        <v>2015</v>
      </c>
      <c r="D7535" s="3">
        <v>9</v>
      </c>
      <c r="E7535" s="3">
        <v>69000</v>
      </c>
      <c r="F7535" t="s">
        <v>25</v>
      </c>
      <c r="G7535" s="15">
        <f>IF(Table1[[#This Row],[Transmission]]="Manual", 0, 1)</f>
        <v>1</v>
      </c>
      <c r="H7535" t="s">
        <v>9475</v>
      </c>
      <c r="I7535" t="s">
        <v>17</v>
      </c>
      <c r="J7535" s="4">
        <v>45597</v>
      </c>
      <c r="K7535" t="s">
        <v>53</v>
      </c>
      <c r="L7535" s="5">
        <v>1250000</v>
      </c>
      <c r="M7535" s="28">
        <f t="shared" si="117"/>
        <v>1250000</v>
      </c>
      <c r="N7535">
        <f>2025-Table1[[#This Row],[Year]]</f>
        <v>10</v>
      </c>
    </row>
    <row r="7536" spans="1:14" x14ac:dyDescent="0.3">
      <c r="A7536" t="s">
        <v>168</v>
      </c>
      <c r="B7536" t="s">
        <v>1283</v>
      </c>
      <c r="C7536">
        <v>2015</v>
      </c>
      <c r="D7536" s="3">
        <v>9</v>
      </c>
      <c r="E7536" s="3">
        <v>110000</v>
      </c>
      <c r="F7536" t="s">
        <v>25</v>
      </c>
      <c r="G7536" s="15">
        <f>IF(Table1[[#This Row],[Transmission]]="Manual", 0, 1)</f>
        <v>1</v>
      </c>
      <c r="H7536" t="s">
        <v>9475</v>
      </c>
      <c r="I7536" t="s">
        <v>17</v>
      </c>
      <c r="J7536" s="4">
        <v>45627</v>
      </c>
      <c r="K7536" t="s">
        <v>1284</v>
      </c>
      <c r="L7536" s="5">
        <v>1499000</v>
      </c>
      <c r="M7536" s="28">
        <f t="shared" si="117"/>
        <v>1499000</v>
      </c>
      <c r="N7536">
        <f>2025-Table1[[#This Row],[Year]]</f>
        <v>10</v>
      </c>
    </row>
    <row r="7537" spans="1:14" x14ac:dyDescent="0.3">
      <c r="A7537" t="s">
        <v>33</v>
      </c>
      <c r="B7537" t="s">
        <v>34</v>
      </c>
      <c r="C7537">
        <v>2018</v>
      </c>
      <c r="D7537" s="3">
        <v>6</v>
      </c>
      <c r="E7537" s="3">
        <v>25000</v>
      </c>
      <c r="F7537" t="s">
        <v>25</v>
      </c>
      <c r="G7537" s="15">
        <f>IF(Table1[[#This Row],[Transmission]]="Manual", 0, 1)</f>
        <v>1</v>
      </c>
      <c r="H7537" t="s">
        <v>9472</v>
      </c>
      <c r="I7537" t="s">
        <v>14</v>
      </c>
      <c r="J7537" s="4">
        <v>45597</v>
      </c>
      <c r="K7537" t="s">
        <v>6630</v>
      </c>
      <c r="L7537" s="5">
        <v>625000</v>
      </c>
      <c r="M7537" s="28">
        <f t="shared" si="117"/>
        <v>625000</v>
      </c>
      <c r="N7537">
        <f>2025-Table1[[#This Row],[Year]]</f>
        <v>7</v>
      </c>
    </row>
    <row r="7538" spans="1:14" x14ac:dyDescent="0.3">
      <c r="A7538" t="s">
        <v>101</v>
      </c>
      <c r="B7538" t="s">
        <v>727</v>
      </c>
      <c r="C7538">
        <v>2014</v>
      </c>
      <c r="D7538" s="3">
        <v>10</v>
      </c>
      <c r="E7538" s="3">
        <v>100000</v>
      </c>
      <c r="F7538" t="s">
        <v>13</v>
      </c>
      <c r="G7538" s="15">
        <f>IF(Table1[[#This Row],[Transmission]]="Manual", 0, 1)</f>
        <v>0</v>
      </c>
      <c r="H7538" t="s">
        <v>9472</v>
      </c>
      <c r="I7538" t="s">
        <v>14</v>
      </c>
      <c r="J7538" s="4">
        <v>45597</v>
      </c>
      <c r="K7538" t="s">
        <v>6631</v>
      </c>
      <c r="L7538" s="5">
        <v>140000</v>
      </c>
      <c r="M7538" s="28">
        <f t="shared" si="117"/>
        <v>140000</v>
      </c>
      <c r="N7538">
        <f>2025-Table1[[#This Row],[Year]]</f>
        <v>11</v>
      </c>
    </row>
    <row r="7539" spans="1:14" x14ac:dyDescent="0.3">
      <c r="A7539" t="s">
        <v>44</v>
      </c>
      <c r="B7539" t="s">
        <v>228</v>
      </c>
      <c r="C7539">
        <v>2021</v>
      </c>
      <c r="D7539" s="3">
        <v>3</v>
      </c>
      <c r="E7539" s="3">
        <v>34000</v>
      </c>
      <c r="F7539" t="s">
        <v>25</v>
      </c>
      <c r="G7539" s="15">
        <f>IF(Table1[[#This Row],[Transmission]]="Manual", 0, 1)</f>
        <v>1</v>
      </c>
      <c r="H7539" t="s">
        <v>9472</v>
      </c>
      <c r="I7539" t="s">
        <v>14</v>
      </c>
      <c r="J7539" s="4">
        <v>45597</v>
      </c>
      <c r="K7539" t="s">
        <v>6632</v>
      </c>
      <c r="L7539" s="5">
        <v>625000</v>
      </c>
      <c r="M7539" s="28">
        <f t="shared" si="117"/>
        <v>625000</v>
      </c>
      <c r="N7539">
        <f>2025-Table1[[#This Row],[Year]]</f>
        <v>4</v>
      </c>
    </row>
    <row r="7540" spans="1:14" x14ac:dyDescent="0.3">
      <c r="A7540" t="s">
        <v>21</v>
      </c>
      <c r="B7540" t="s">
        <v>111</v>
      </c>
      <c r="C7540">
        <v>2015</v>
      </c>
      <c r="D7540" s="3">
        <v>9</v>
      </c>
      <c r="E7540" s="3">
        <v>66633</v>
      </c>
      <c r="F7540" t="s">
        <v>13</v>
      </c>
      <c r="G7540" s="15">
        <f>IF(Table1[[#This Row],[Transmission]]="Manual", 0, 1)</f>
        <v>0</v>
      </c>
      <c r="H7540" t="s">
        <v>9475</v>
      </c>
      <c r="I7540" t="s">
        <v>6485</v>
      </c>
      <c r="J7540" s="4">
        <v>45597</v>
      </c>
      <c r="K7540" t="s">
        <v>6633</v>
      </c>
      <c r="L7540" s="5">
        <v>300000</v>
      </c>
      <c r="M7540" s="28">
        <f t="shared" si="117"/>
        <v>300000</v>
      </c>
      <c r="N7540">
        <f>2025-Table1[[#This Row],[Year]]</f>
        <v>10</v>
      </c>
    </row>
    <row r="7541" spans="1:14" x14ac:dyDescent="0.3">
      <c r="A7541" t="s">
        <v>44</v>
      </c>
      <c r="B7541" t="s">
        <v>1196</v>
      </c>
      <c r="C7541">
        <v>2011</v>
      </c>
      <c r="D7541" s="3">
        <v>13</v>
      </c>
      <c r="E7541" s="3">
        <v>65000</v>
      </c>
      <c r="F7541" t="s">
        <v>13</v>
      </c>
      <c r="G7541" s="15">
        <f>IF(Table1[[#This Row],[Transmission]]="Manual", 0, 1)</f>
        <v>0</v>
      </c>
      <c r="H7541" t="s">
        <v>9475</v>
      </c>
      <c r="I7541" t="s">
        <v>14</v>
      </c>
      <c r="J7541" s="4">
        <v>45597</v>
      </c>
      <c r="K7541" t="s">
        <v>6634</v>
      </c>
      <c r="L7541" s="5">
        <v>160000</v>
      </c>
      <c r="M7541" s="28">
        <f t="shared" si="117"/>
        <v>160000</v>
      </c>
      <c r="N7541">
        <f>2025-Table1[[#This Row],[Year]]</f>
        <v>14</v>
      </c>
    </row>
    <row r="7542" spans="1:14" x14ac:dyDescent="0.3">
      <c r="A7542" t="s">
        <v>458</v>
      </c>
      <c r="B7542" t="s">
        <v>2110</v>
      </c>
      <c r="C7542">
        <v>2021</v>
      </c>
      <c r="D7542" s="3">
        <v>3</v>
      </c>
      <c r="E7542" s="3">
        <v>38777</v>
      </c>
      <c r="F7542" t="s">
        <v>25</v>
      </c>
      <c r="G7542" s="15">
        <f>IF(Table1[[#This Row],[Transmission]]="Manual", 0, 1)</f>
        <v>1</v>
      </c>
      <c r="H7542" t="s">
        <v>9472</v>
      </c>
      <c r="I7542" t="s">
        <v>14</v>
      </c>
      <c r="J7542" s="4">
        <v>45597</v>
      </c>
      <c r="K7542" t="s">
        <v>6635</v>
      </c>
      <c r="L7542" s="5">
        <v>749000</v>
      </c>
      <c r="M7542" s="28">
        <f t="shared" si="117"/>
        <v>749000</v>
      </c>
      <c r="N7542">
        <f>2025-Table1[[#This Row],[Year]]</f>
        <v>4</v>
      </c>
    </row>
    <row r="7543" spans="1:14" x14ac:dyDescent="0.3">
      <c r="A7543" t="s">
        <v>21</v>
      </c>
      <c r="B7543" t="s">
        <v>39</v>
      </c>
      <c r="C7543">
        <v>2023</v>
      </c>
      <c r="D7543" s="3">
        <v>1</v>
      </c>
      <c r="E7543" s="3">
        <v>67000</v>
      </c>
      <c r="F7543" t="s">
        <v>13</v>
      </c>
      <c r="G7543" s="15">
        <f>IF(Table1[[#This Row],[Transmission]]="Manual", 0, 1)</f>
        <v>0</v>
      </c>
      <c r="H7543" t="s">
        <v>9472</v>
      </c>
      <c r="I7543" t="s">
        <v>6485</v>
      </c>
      <c r="J7543" s="4">
        <v>45597</v>
      </c>
      <c r="K7543" t="s">
        <v>6636</v>
      </c>
      <c r="L7543" s="5">
        <v>750000</v>
      </c>
      <c r="M7543" s="28">
        <f t="shared" si="117"/>
        <v>750000</v>
      </c>
      <c r="N7543">
        <f>2025-Table1[[#This Row],[Year]]</f>
        <v>2</v>
      </c>
    </row>
    <row r="7544" spans="1:14" x14ac:dyDescent="0.3">
      <c r="A7544" t="s">
        <v>61</v>
      </c>
      <c r="B7544" t="s">
        <v>62</v>
      </c>
      <c r="C7544">
        <v>2017</v>
      </c>
      <c r="D7544" s="3">
        <v>7</v>
      </c>
      <c r="E7544" s="3">
        <v>60000</v>
      </c>
      <c r="F7544" t="s">
        <v>13</v>
      </c>
      <c r="G7544" s="15">
        <f>IF(Table1[[#This Row],[Transmission]]="Manual", 0, 1)</f>
        <v>0</v>
      </c>
      <c r="H7544" t="s">
        <v>9475</v>
      </c>
      <c r="I7544" t="s">
        <v>6485</v>
      </c>
      <c r="J7544" s="4">
        <v>45627</v>
      </c>
      <c r="K7544" t="s">
        <v>6637</v>
      </c>
      <c r="L7544" s="5">
        <v>325000</v>
      </c>
      <c r="M7544" s="28">
        <f t="shared" si="117"/>
        <v>325000</v>
      </c>
      <c r="N7544">
        <f>2025-Table1[[#This Row],[Year]]</f>
        <v>8</v>
      </c>
    </row>
    <row r="7545" spans="1:14" x14ac:dyDescent="0.3">
      <c r="A7545" t="s">
        <v>21</v>
      </c>
      <c r="B7545" t="s">
        <v>194</v>
      </c>
      <c r="C7545">
        <v>2022</v>
      </c>
      <c r="D7545" s="3">
        <v>2</v>
      </c>
      <c r="E7545" s="3">
        <v>38000</v>
      </c>
      <c r="F7545" t="s">
        <v>13</v>
      </c>
      <c r="G7545" s="15">
        <f>IF(Table1[[#This Row],[Transmission]]="Manual", 0, 1)</f>
        <v>0</v>
      </c>
      <c r="H7545" t="s">
        <v>9472</v>
      </c>
      <c r="I7545" t="s">
        <v>6485</v>
      </c>
      <c r="J7545" s="4">
        <v>45597</v>
      </c>
      <c r="K7545" t="s">
        <v>6638</v>
      </c>
      <c r="L7545" s="5">
        <v>545000</v>
      </c>
      <c r="M7545" s="28">
        <f t="shared" si="117"/>
        <v>545000</v>
      </c>
      <c r="N7545">
        <f>2025-Table1[[#This Row],[Year]]</f>
        <v>3</v>
      </c>
    </row>
    <row r="7546" spans="1:14" x14ac:dyDescent="0.3">
      <c r="A7546" t="s">
        <v>21</v>
      </c>
      <c r="B7546" t="s">
        <v>111</v>
      </c>
      <c r="C7546">
        <v>2014</v>
      </c>
      <c r="D7546" s="3">
        <v>10</v>
      </c>
      <c r="E7546" s="3">
        <v>120000</v>
      </c>
      <c r="F7546" t="s">
        <v>25</v>
      </c>
      <c r="G7546" s="15">
        <f>IF(Table1[[#This Row],[Transmission]]="Manual", 0, 1)</f>
        <v>1</v>
      </c>
      <c r="H7546" t="s">
        <v>9472</v>
      </c>
      <c r="I7546" t="s">
        <v>6485</v>
      </c>
      <c r="J7546" s="4">
        <v>45627</v>
      </c>
      <c r="K7546" t="s">
        <v>6639</v>
      </c>
      <c r="L7546" s="5">
        <v>200000</v>
      </c>
      <c r="M7546" s="28">
        <f t="shared" si="117"/>
        <v>200000</v>
      </c>
      <c r="N7546">
        <f>2025-Table1[[#This Row],[Year]]</f>
        <v>11</v>
      </c>
    </row>
    <row r="7547" spans="1:14" x14ac:dyDescent="0.3">
      <c r="A7547" t="s">
        <v>21</v>
      </c>
      <c r="B7547" t="s">
        <v>1275</v>
      </c>
      <c r="C7547">
        <v>2016</v>
      </c>
      <c r="D7547" s="3">
        <v>8</v>
      </c>
      <c r="E7547" s="3">
        <v>40000</v>
      </c>
      <c r="F7547" t="s">
        <v>13</v>
      </c>
      <c r="G7547" s="15">
        <f>IF(Table1[[#This Row],[Transmission]]="Manual", 0, 1)</f>
        <v>0</v>
      </c>
      <c r="H7547" t="s">
        <v>9472</v>
      </c>
      <c r="I7547" t="s">
        <v>6485</v>
      </c>
      <c r="J7547" s="4">
        <v>45597</v>
      </c>
      <c r="K7547" t="s">
        <v>3482</v>
      </c>
      <c r="L7547" s="5">
        <v>395000</v>
      </c>
      <c r="M7547" s="28">
        <f t="shared" si="117"/>
        <v>395000</v>
      </c>
      <c r="N7547">
        <f>2025-Table1[[#This Row],[Year]]</f>
        <v>9</v>
      </c>
    </row>
    <row r="7548" spans="1:14" x14ac:dyDescent="0.3">
      <c r="A7548" t="s">
        <v>21</v>
      </c>
      <c r="B7548" t="s">
        <v>68</v>
      </c>
      <c r="C7548">
        <v>2017</v>
      </c>
      <c r="D7548" s="3">
        <v>7</v>
      </c>
      <c r="E7548" s="3">
        <v>20000</v>
      </c>
      <c r="F7548" t="s">
        <v>25</v>
      </c>
      <c r="G7548" s="15">
        <f>IF(Table1[[#This Row],[Transmission]]="Manual", 0, 1)</f>
        <v>1</v>
      </c>
      <c r="H7548" t="s">
        <v>9472</v>
      </c>
      <c r="I7548" t="s">
        <v>14</v>
      </c>
      <c r="J7548" s="4">
        <v>45597</v>
      </c>
      <c r="K7548" t="s">
        <v>6640</v>
      </c>
      <c r="L7548" s="5">
        <v>475000</v>
      </c>
      <c r="M7548" s="28">
        <f t="shared" si="117"/>
        <v>475000</v>
      </c>
      <c r="N7548">
        <f>2025-Table1[[#This Row],[Year]]</f>
        <v>8</v>
      </c>
    </row>
    <row r="7549" spans="1:14" x14ac:dyDescent="0.3">
      <c r="A7549" t="s">
        <v>21</v>
      </c>
      <c r="B7549" t="s">
        <v>194</v>
      </c>
      <c r="C7549">
        <v>2022</v>
      </c>
      <c r="D7549" s="3">
        <v>2</v>
      </c>
      <c r="E7549" s="3">
        <v>67000</v>
      </c>
      <c r="F7549" t="s">
        <v>13</v>
      </c>
      <c r="G7549" s="15">
        <f>IF(Table1[[#This Row],[Transmission]]="Manual", 0, 1)</f>
        <v>0</v>
      </c>
      <c r="H7549" t="s">
        <v>9472</v>
      </c>
      <c r="I7549" t="s">
        <v>6485</v>
      </c>
      <c r="J7549" s="4">
        <v>45597</v>
      </c>
      <c r="K7549" t="s">
        <v>3456</v>
      </c>
      <c r="L7549" s="5">
        <v>595000</v>
      </c>
      <c r="M7549" s="28">
        <f t="shared" si="117"/>
        <v>595000</v>
      </c>
      <c r="N7549">
        <f>2025-Table1[[#This Row],[Year]]</f>
        <v>3</v>
      </c>
    </row>
    <row r="7550" spans="1:14" x14ac:dyDescent="0.3">
      <c r="A7550" t="s">
        <v>11</v>
      </c>
      <c r="B7550" t="s">
        <v>12</v>
      </c>
      <c r="C7550">
        <v>2012</v>
      </c>
      <c r="D7550" s="3">
        <v>12</v>
      </c>
      <c r="E7550" s="3">
        <v>68000</v>
      </c>
      <c r="F7550" t="s">
        <v>13</v>
      </c>
      <c r="G7550" s="15">
        <f>IF(Table1[[#This Row],[Transmission]]="Manual", 0, 1)</f>
        <v>0</v>
      </c>
      <c r="H7550" t="s">
        <v>9472</v>
      </c>
      <c r="I7550" t="s">
        <v>14</v>
      </c>
      <c r="J7550" s="4">
        <v>45597</v>
      </c>
      <c r="K7550" t="s">
        <v>6641</v>
      </c>
      <c r="L7550" s="5">
        <v>365000</v>
      </c>
      <c r="M7550" s="28">
        <f t="shared" si="117"/>
        <v>365000</v>
      </c>
      <c r="N7550">
        <f>2025-Table1[[#This Row],[Year]]</f>
        <v>13</v>
      </c>
    </row>
    <row r="7551" spans="1:14" x14ac:dyDescent="0.3">
      <c r="A7551" t="s">
        <v>21</v>
      </c>
      <c r="B7551" t="s">
        <v>68</v>
      </c>
      <c r="C7551">
        <v>2017</v>
      </c>
      <c r="D7551" s="3">
        <v>7</v>
      </c>
      <c r="E7551" s="3">
        <v>80000</v>
      </c>
      <c r="F7551" t="s">
        <v>13</v>
      </c>
      <c r="G7551" s="15">
        <f>IF(Table1[[#This Row],[Transmission]]="Manual", 0, 1)</f>
        <v>0</v>
      </c>
      <c r="H7551" t="s">
        <v>9472</v>
      </c>
      <c r="I7551" t="s">
        <v>6485</v>
      </c>
      <c r="J7551" s="4">
        <v>45597</v>
      </c>
      <c r="K7551" t="s">
        <v>6642</v>
      </c>
      <c r="L7551" s="5">
        <v>375000</v>
      </c>
      <c r="M7551" s="28">
        <f t="shared" si="117"/>
        <v>375000</v>
      </c>
      <c r="N7551">
        <f>2025-Table1[[#This Row],[Year]]</f>
        <v>8</v>
      </c>
    </row>
    <row r="7552" spans="1:14" x14ac:dyDescent="0.3">
      <c r="A7552" t="s">
        <v>21</v>
      </c>
      <c r="B7552" t="s">
        <v>68</v>
      </c>
      <c r="C7552">
        <v>2016</v>
      </c>
      <c r="D7552" s="3">
        <v>8</v>
      </c>
      <c r="E7552" s="3">
        <v>60000</v>
      </c>
      <c r="F7552" t="s">
        <v>25</v>
      </c>
      <c r="G7552" s="15">
        <f>IF(Table1[[#This Row],[Transmission]]="Manual", 0, 1)</f>
        <v>1</v>
      </c>
      <c r="H7552" t="s">
        <v>9475</v>
      </c>
      <c r="I7552" t="s">
        <v>14</v>
      </c>
      <c r="J7552" s="4">
        <v>45597</v>
      </c>
      <c r="K7552" t="s">
        <v>530</v>
      </c>
      <c r="L7552" s="5">
        <v>410000</v>
      </c>
      <c r="M7552" s="28">
        <f t="shared" si="117"/>
        <v>410000</v>
      </c>
      <c r="N7552">
        <f>2025-Table1[[#This Row],[Year]]</f>
        <v>9</v>
      </c>
    </row>
    <row r="7553" spans="1:14" x14ac:dyDescent="0.3">
      <c r="A7553" t="s">
        <v>113</v>
      </c>
      <c r="B7553" t="s">
        <v>121</v>
      </c>
      <c r="C7553">
        <v>2015</v>
      </c>
      <c r="D7553" s="3">
        <v>9</v>
      </c>
      <c r="E7553" s="3">
        <v>145000</v>
      </c>
      <c r="F7553" t="s">
        <v>13</v>
      </c>
      <c r="G7553" s="15">
        <f>IF(Table1[[#This Row],[Transmission]]="Manual", 0, 1)</f>
        <v>0</v>
      </c>
      <c r="H7553" t="s">
        <v>9475</v>
      </c>
      <c r="I7553" t="s">
        <v>17</v>
      </c>
      <c r="J7553" s="4">
        <v>45597</v>
      </c>
      <c r="K7553" t="s">
        <v>946</v>
      </c>
      <c r="L7553" s="5">
        <v>875000</v>
      </c>
      <c r="M7553" s="28">
        <f t="shared" si="117"/>
        <v>875000</v>
      </c>
      <c r="N7553">
        <f>2025-Table1[[#This Row],[Year]]</f>
        <v>10</v>
      </c>
    </row>
    <row r="7554" spans="1:14" x14ac:dyDescent="0.3">
      <c r="A7554" t="s">
        <v>15</v>
      </c>
      <c r="B7554" t="s">
        <v>588</v>
      </c>
      <c r="C7554">
        <v>2008</v>
      </c>
      <c r="D7554" s="3">
        <v>16</v>
      </c>
      <c r="E7554" s="3">
        <v>92000</v>
      </c>
      <c r="F7554" t="s">
        <v>25</v>
      </c>
      <c r="G7554" s="15">
        <f>IF(Table1[[#This Row],[Transmission]]="Manual", 0, 1)</f>
        <v>1</v>
      </c>
      <c r="H7554" t="s">
        <v>9475</v>
      </c>
      <c r="I7554" t="s">
        <v>6485</v>
      </c>
      <c r="J7554" s="4">
        <v>45627</v>
      </c>
      <c r="K7554" t="s">
        <v>4065</v>
      </c>
      <c r="L7554" s="5">
        <v>260000</v>
      </c>
      <c r="M7554" s="28">
        <f t="shared" si="117"/>
        <v>260000</v>
      </c>
      <c r="N7554">
        <f>2025-Table1[[#This Row],[Year]]</f>
        <v>17</v>
      </c>
    </row>
    <row r="7555" spans="1:14" x14ac:dyDescent="0.3">
      <c r="A7555" t="s">
        <v>15</v>
      </c>
      <c r="B7555" t="s">
        <v>93</v>
      </c>
      <c r="C7555">
        <v>2014</v>
      </c>
      <c r="D7555" s="3">
        <v>10</v>
      </c>
      <c r="E7555" s="3">
        <v>129000</v>
      </c>
      <c r="F7555" t="s">
        <v>25</v>
      </c>
      <c r="G7555" s="15">
        <f>IF(Table1[[#This Row],[Transmission]]="Manual", 0, 1)</f>
        <v>1</v>
      </c>
      <c r="H7555" t="s">
        <v>9475</v>
      </c>
      <c r="I7555" t="s">
        <v>17</v>
      </c>
      <c r="J7555" s="4">
        <v>45597</v>
      </c>
      <c r="K7555" t="s">
        <v>283</v>
      </c>
      <c r="L7555" s="5">
        <v>1240000</v>
      </c>
      <c r="M7555" s="28">
        <f t="shared" ref="M7555:M7618" si="118">VALUE(SUBSTITUTE(SUBSTITUTE(L7555,"₹"," "),",",""))</f>
        <v>1240000</v>
      </c>
      <c r="N7555">
        <f>2025-Table1[[#This Row],[Year]]</f>
        <v>11</v>
      </c>
    </row>
    <row r="7556" spans="1:14" x14ac:dyDescent="0.3">
      <c r="A7556" t="s">
        <v>11</v>
      </c>
      <c r="B7556" t="s">
        <v>12</v>
      </c>
      <c r="C7556">
        <v>2008</v>
      </c>
      <c r="D7556" s="3">
        <v>16</v>
      </c>
      <c r="E7556" s="3">
        <v>89000</v>
      </c>
      <c r="F7556" t="s">
        <v>13</v>
      </c>
      <c r="G7556" s="15">
        <f>IF(Table1[[#This Row],[Transmission]]="Manual", 0, 1)</f>
        <v>0</v>
      </c>
      <c r="H7556" t="s">
        <v>9472</v>
      </c>
      <c r="I7556" t="s">
        <v>14</v>
      </c>
      <c r="J7556" s="4">
        <v>45597</v>
      </c>
      <c r="K7556" t="s">
        <v>6643</v>
      </c>
      <c r="L7556" s="5">
        <v>230000</v>
      </c>
      <c r="M7556" s="28">
        <f t="shared" si="118"/>
        <v>230000</v>
      </c>
      <c r="N7556">
        <f>2025-Table1[[#This Row],[Year]]</f>
        <v>17</v>
      </c>
    </row>
    <row r="7557" spans="1:14" x14ac:dyDescent="0.3">
      <c r="A7557" t="s">
        <v>61</v>
      </c>
      <c r="B7557" t="s">
        <v>62</v>
      </c>
      <c r="C7557">
        <v>2017</v>
      </c>
      <c r="D7557" s="3">
        <v>7</v>
      </c>
      <c r="E7557" s="3">
        <v>17500</v>
      </c>
      <c r="F7557" t="s">
        <v>25</v>
      </c>
      <c r="G7557" s="15">
        <f>IF(Table1[[#This Row],[Transmission]]="Manual", 0, 1)</f>
        <v>1</v>
      </c>
      <c r="H7557" t="s">
        <v>9472</v>
      </c>
      <c r="I7557" t="s">
        <v>14</v>
      </c>
      <c r="J7557" s="4">
        <v>45597</v>
      </c>
      <c r="K7557" t="s">
        <v>244</v>
      </c>
      <c r="L7557" s="5">
        <v>315000</v>
      </c>
      <c r="M7557" s="28">
        <f t="shared" si="118"/>
        <v>315000</v>
      </c>
      <c r="N7557">
        <f>2025-Table1[[#This Row],[Year]]</f>
        <v>8</v>
      </c>
    </row>
    <row r="7558" spans="1:14" x14ac:dyDescent="0.3">
      <c r="A7558" t="s">
        <v>21</v>
      </c>
      <c r="B7558" t="s">
        <v>31</v>
      </c>
      <c r="C7558">
        <v>2020</v>
      </c>
      <c r="D7558" s="3">
        <v>4</v>
      </c>
      <c r="E7558" s="3">
        <v>56867</v>
      </c>
      <c r="F7558" t="s">
        <v>13</v>
      </c>
      <c r="G7558" s="15">
        <f>IF(Table1[[#This Row],[Transmission]]="Manual", 0, 1)</f>
        <v>0</v>
      </c>
      <c r="H7558" t="s">
        <v>9475</v>
      </c>
      <c r="I7558" t="s">
        <v>6485</v>
      </c>
      <c r="J7558" s="4">
        <v>45627</v>
      </c>
      <c r="K7558" t="s">
        <v>6329</v>
      </c>
      <c r="L7558" s="5">
        <v>650000</v>
      </c>
      <c r="M7558" s="28">
        <f t="shared" si="118"/>
        <v>650000</v>
      </c>
      <c r="N7558">
        <f>2025-Table1[[#This Row],[Year]]</f>
        <v>5</v>
      </c>
    </row>
    <row r="7559" spans="1:14" x14ac:dyDescent="0.3">
      <c r="A7559" t="s">
        <v>21</v>
      </c>
      <c r="B7559" t="s">
        <v>49</v>
      </c>
      <c r="C7559">
        <v>2019</v>
      </c>
      <c r="D7559" s="3">
        <v>5</v>
      </c>
      <c r="E7559" s="3">
        <v>87000</v>
      </c>
      <c r="F7559" t="s">
        <v>13</v>
      </c>
      <c r="G7559" s="15">
        <f>IF(Table1[[#This Row],[Transmission]]="Manual", 0, 1)</f>
        <v>0</v>
      </c>
      <c r="H7559" t="s">
        <v>9475</v>
      </c>
      <c r="I7559" t="s">
        <v>6485</v>
      </c>
      <c r="J7559" s="4">
        <v>45627</v>
      </c>
      <c r="K7559" t="s">
        <v>6644</v>
      </c>
      <c r="L7559" s="5">
        <v>990000</v>
      </c>
      <c r="M7559" s="28">
        <f t="shared" si="118"/>
        <v>990000</v>
      </c>
      <c r="N7559">
        <f>2025-Table1[[#This Row],[Year]]</f>
        <v>6</v>
      </c>
    </row>
    <row r="7560" spans="1:14" x14ac:dyDescent="0.3">
      <c r="A7560" t="s">
        <v>18</v>
      </c>
      <c r="B7560" t="s">
        <v>162</v>
      </c>
      <c r="C7560">
        <v>2014</v>
      </c>
      <c r="D7560" s="3">
        <v>10</v>
      </c>
      <c r="E7560" s="3">
        <v>49000</v>
      </c>
      <c r="F7560" t="s">
        <v>25</v>
      </c>
      <c r="G7560" s="15">
        <f>IF(Table1[[#This Row],[Transmission]]="Manual", 0, 1)</f>
        <v>1</v>
      </c>
      <c r="H7560" t="s">
        <v>9475</v>
      </c>
      <c r="I7560" t="s">
        <v>14</v>
      </c>
      <c r="J7560" s="4">
        <v>45597</v>
      </c>
      <c r="K7560" t="s">
        <v>6645</v>
      </c>
      <c r="L7560" s="5">
        <v>450000</v>
      </c>
      <c r="M7560" s="28">
        <f t="shared" si="118"/>
        <v>450000</v>
      </c>
      <c r="N7560">
        <f>2025-Table1[[#This Row],[Year]]</f>
        <v>11</v>
      </c>
    </row>
    <row r="7561" spans="1:14" x14ac:dyDescent="0.3">
      <c r="A7561" t="s">
        <v>21</v>
      </c>
      <c r="B7561" t="s">
        <v>111</v>
      </c>
      <c r="C7561">
        <v>2015</v>
      </c>
      <c r="D7561" s="3">
        <v>9</v>
      </c>
      <c r="E7561" s="3">
        <v>75254</v>
      </c>
      <c r="F7561" t="s">
        <v>13</v>
      </c>
      <c r="G7561" s="15">
        <f>IF(Table1[[#This Row],[Transmission]]="Manual", 0, 1)</f>
        <v>0</v>
      </c>
      <c r="H7561" t="s">
        <v>9472</v>
      </c>
      <c r="I7561" t="s">
        <v>6485</v>
      </c>
      <c r="J7561" s="4">
        <v>45597</v>
      </c>
      <c r="K7561" t="s">
        <v>6646</v>
      </c>
      <c r="L7561" s="5">
        <v>299000</v>
      </c>
      <c r="M7561" s="28">
        <f t="shared" si="118"/>
        <v>299000</v>
      </c>
      <c r="N7561">
        <f>2025-Table1[[#This Row],[Year]]</f>
        <v>10</v>
      </c>
    </row>
    <row r="7562" spans="1:14" x14ac:dyDescent="0.3">
      <c r="A7562" t="s">
        <v>593</v>
      </c>
      <c r="B7562" t="s">
        <v>594</v>
      </c>
      <c r="C7562">
        <v>2014</v>
      </c>
      <c r="D7562" s="3">
        <v>10</v>
      </c>
      <c r="E7562" s="3">
        <v>89000</v>
      </c>
      <c r="F7562" t="s">
        <v>13</v>
      </c>
      <c r="G7562" s="15">
        <f>IF(Table1[[#This Row],[Transmission]]="Manual", 0, 1)</f>
        <v>0</v>
      </c>
      <c r="H7562" t="s">
        <v>9475</v>
      </c>
      <c r="I7562" t="s">
        <v>17</v>
      </c>
      <c r="J7562" s="4">
        <v>45597</v>
      </c>
      <c r="K7562" t="s">
        <v>6647</v>
      </c>
      <c r="L7562" s="5">
        <v>750000</v>
      </c>
      <c r="M7562" s="28">
        <f t="shared" si="118"/>
        <v>750000</v>
      </c>
      <c r="N7562">
        <f>2025-Table1[[#This Row],[Year]]</f>
        <v>11</v>
      </c>
    </row>
    <row r="7563" spans="1:14" x14ac:dyDescent="0.3">
      <c r="A7563" t="s">
        <v>21</v>
      </c>
      <c r="B7563" t="s">
        <v>111</v>
      </c>
      <c r="C7563">
        <v>2008</v>
      </c>
      <c r="D7563" s="3">
        <v>16</v>
      </c>
      <c r="E7563" s="3">
        <v>95000</v>
      </c>
      <c r="F7563" t="s">
        <v>25</v>
      </c>
      <c r="G7563" s="15">
        <f>IF(Table1[[#This Row],[Transmission]]="Manual", 0, 1)</f>
        <v>1</v>
      </c>
      <c r="H7563" t="s">
        <v>9472</v>
      </c>
      <c r="I7563" t="s">
        <v>6485</v>
      </c>
      <c r="J7563" s="4">
        <v>45597</v>
      </c>
      <c r="K7563" t="s">
        <v>6648</v>
      </c>
      <c r="L7563" s="5">
        <v>66000</v>
      </c>
      <c r="M7563" s="28">
        <f t="shared" si="118"/>
        <v>66000</v>
      </c>
      <c r="N7563">
        <f>2025-Table1[[#This Row],[Year]]</f>
        <v>17</v>
      </c>
    </row>
    <row r="7564" spans="1:14" x14ac:dyDescent="0.3">
      <c r="A7564" t="s">
        <v>43</v>
      </c>
      <c r="B7564" t="s">
        <v>389</v>
      </c>
      <c r="C7564">
        <v>2015</v>
      </c>
      <c r="D7564" s="3">
        <v>9</v>
      </c>
      <c r="E7564" s="3">
        <v>73000</v>
      </c>
      <c r="F7564" t="s">
        <v>25</v>
      </c>
      <c r="G7564" s="15">
        <f>IF(Table1[[#This Row],[Transmission]]="Manual", 0, 1)</f>
        <v>1</v>
      </c>
      <c r="H7564" t="s">
        <v>9472</v>
      </c>
      <c r="I7564" t="s">
        <v>17</v>
      </c>
      <c r="J7564" s="4">
        <v>45597</v>
      </c>
      <c r="K7564" t="s">
        <v>6649</v>
      </c>
      <c r="L7564" s="5">
        <v>1675000</v>
      </c>
      <c r="M7564" s="28">
        <f t="shared" si="118"/>
        <v>1675000</v>
      </c>
      <c r="N7564">
        <f>2025-Table1[[#This Row],[Year]]</f>
        <v>10</v>
      </c>
    </row>
    <row r="7565" spans="1:14" x14ac:dyDescent="0.3">
      <c r="A7565" t="s">
        <v>21</v>
      </c>
      <c r="B7565" t="s">
        <v>131</v>
      </c>
      <c r="C7565">
        <v>2019</v>
      </c>
      <c r="D7565" s="3">
        <v>5</v>
      </c>
      <c r="E7565" s="3">
        <v>81000</v>
      </c>
      <c r="F7565" t="s">
        <v>25</v>
      </c>
      <c r="G7565" s="15">
        <f>IF(Table1[[#This Row],[Transmission]]="Manual", 0, 1)</f>
        <v>1</v>
      </c>
      <c r="H7565" t="s">
        <v>9475</v>
      </c>
      <c r="I7565" t="s">
        <v>14</v>
      </c>
      <c r="J7565" s="4">
        <v>45597</v>
      </c>
      <c r="K7565" t="s">
        <v>6650</v>
      </c>
      <c r="L7565" s="5">
        <v>590000</v>
      </c>
      <c r="M7565" s="28">
        <f t="shared" si="118"/>
        <v>590000</v>
      </c>
      <c r="N7565">
        <f>2025-Table1[[#This Row],[Year]]</f>
        <v>6</v>
      </c>
    </row>
    <row r="7566" spans="1:14" x14ac:dyDescent="0.3">
      <c r="A7566" t="s">
        <v>61</v>
      </c>
      <c r="B7566" t="s">
        <v>62</v>
      </c>
      <c r="C7566">
        <v>2022</v>
      </c>
      <c r="D7566" s="3">
        <v>2</v>
      </c>
      <c r="E7566" s="3">
        <v>42000</v>
      </c>
      <c r="F7566" t="s">
        <v>13</v>
      </c>
      <c r="G7566" s="15">
        <f>IF(Table1[[#This Row],[Transmission]]="Manual", 0, 1)</f>
        <v>0</v>
      </c>
      <c r="H7566" t="s">
        <v>9472</v>
      </c>
      <c r="I7566" t="s">
        <v>14</v>
      </c>
      <c r="J7566" s="4">
        <v>45597</v>
      </c>
      <c r="K7566" t="s">
        <v>6651</v>
      </c>
      <c r="L7566" s="5">
        <v>450000</v>
      </c>
      <c r="M7566" s="28">
        <f t="shared" si="118"/>
        <v>450000</v>
      </c>
      <c r="N7566">
        <f>2025-Table1[[#This Row],[Year]]</f>
        <v>3</v>
      </c>
    </row>
    <row r="7567" spans="1:14" x14ac:dyDescent="0.3">
      <c r="A7567" t="s">
        <v>11</v>
      </c>
      <c r="B7567" t="s">
        <v>12</v>
      </c>
      <c r="C7567">
        <v>2012</v>
      </c>
      <c r="D7567" s="3">
        <v>12</v>
      </c>
      <c r="E7567" s="3">
        <v>128000</v>
      </c>
      <c r="F7567" t="s">
        <v>13</v>
      </c>
      <c r="G7567" s="15">
        <f>IF(Table1[[#This Row],[Transmission]]="Manual", 0, 1)</f>
        <v>0</v>
      </c>
      <c r="H7567" t="s">
        <v>9475</v>
      </c>
      <c r="I7567" t="s">
        <v>14</v>
      </c>
      <c r="J7567" s="4">
        <v>45597</v>
      </c>
      <c r="K7567" t="s">
        <v>776</v>
      </c>
      <c r="L7567" s="5">
        <v>475000</v>
      </c>
      <c r="M7567" s="28">
        <f t="shared" si="118"/>
        <v>475000</v>
      </c>
      <c r="N7567">
        <f>2025-Table1[[#This Row],[Year]]</f>
        <v>13</v>
      </c>
    </row>
    <row r="7568" spans="1:14" x14ac:dyDescent="0.3">
      <c r="A7568" t="s">
        <v>11</v>
      </c>
      <c r="B7568" t="s">
        <v>12</v>
      </c>
      <c r="C7568">
        <v>2016</v>
      </c>
      <c r="D7568" s="3">
        <v>8</v>
      </c>
      <c r="E7568" s="3">
        <v>40000</v>
      </c>
      <c r="F7568" t="s">
        <v>13</v>
      </c>
      <c r="G7568" s="15">
        <f>IF(Table1[[#This Row],[Transmission]]="Manual", 0, 1)</f>
        <v>0</v>
      </c>
      <c r="H7568" t="s">
        <v>9472</v>
      </c>
      <c r="I7568" t="s">
        <v>14</v>
      </c>
      <c r="J7568" s="4">
        <v>45597</v>
      </c>
      <c r="K7568" t="s">
        <v>6652</v>
      </c>
      <c r="L7568" s="5">
        <v>590000</v>
      </c>
      <c r="M7568" s="28">
        <f t="shared" si="118"/>
        <v>590000</v>
      </c>
      <c r="N7568">
        <f>2025-Table1[[#This Row],[Year]]</f>
        <v>9</v>
      </c>
    </row>
    <row r="7569" spans="1:14" x14ac:dyDescent="0.3">
      <c r="A7569" t="s">
        <v>11</v>
      </c>
      <c r="B7569" t="s">
        <v>285</v>
      </c>
      <c r="C7569">
        <v>2017</v>
      </c>
      <c r="D7569" s="3">
        <v>7</v>
      </c>
      <c r="E7569" s="3">
        <v>60000</v>
      </c>
      <c r="F7569" t="s">
        <v>13</v>
      </c>
      <c r="G7569" s="15">
        <f>IF(Table1[[#This Row],[Transmission]]="Manual", 0, 1)</f>
        <v>0</v>
      </c>
      <c r="H7569" t="s">
        <v>9472</v>
      </c>
      <c r="I7569" t="s">
        <v>6485</v>
      </c>
      <c r="J7569" s="4">
        <v>45597</v>
      </c>
      <c r="K7569" t="s">
        <v>5278</v>
      </c>
      <c r="L7569" s="5">
        <v>460000</v>
      </c>
      <c r="M7569" s="28">
        <f t="shared" si="118"/>
        <v>460000</v>
      </c>
      <c r="N7569">
        <f>2025-Table1[[#This Row],[Year]]</f>
        <v>8</v>
      </c>
    </row>
    <row r="7570" spans="1:14" x14ac:dyDescent="0.3">
      <c r="A7570" t="s">
        <v>101</v>
      </c>
      <c r="B7570" t="s">
        <v>152</v>
      </c>
      <c r="C7570">
        <v>2021</v>
      </c>
      <c r="D7570" s="3">
        <v>3</v>
      </c>
      <c r="E7570" s="3">
        <v>19925</v>
      </c>
      <c r="F7570" t="s">
        <v>25</v>
      </c>
      <c r="G7570" s="15">
        <f>IF(Table1[[#This Row],[Transmission]]="Manual", 0, 1)</f>
        <v>1</v>
      </c>
      <c r="H7570" t="s">
        <v>9472</v>
      </c>
      <c r="I7570" t="s">
        <v>6485</v>
      </c>
      <c r="J7570" s="4">
        <v>45597</v>
      </c>
      <c r="K7570" t="s">
        <v>6653</v>
      </c>
      <c r="L7570" s="5">
        <v>799999</v>
      </c>
      <c r="M7570" s="28">
        <f t="shared" si="118"/>
        <v>799999</v>
      </c>
      <c r="N7570">
        <f>2025-Table1[[#This Row],[Year]]</f>
        <v>4</v>
      </c>
    </row>
    <row r="7571" spans="1:14" x14ac:dyDescent="0.3">
      <c r="A7571" t="s">
        <v>15</v>
      </c>
      <c r="B7571" t="s">
        <v>588</v>
      </c>
      <c r="C7571">
        <v>2010</v>
      </c>
      <c r="D7571" s="3">
        <v>14</v>
      </c>
      <c r="E7571" s="3">
        <v>97000</v>
      </c>
      <c r="F7571" t="s">
        <v>25</v>
      </c>
      <c r="G7571" s="15">
        <f>IF(Table1[[#This Row],[Transmission]]="Manual", 0, 1)</f>
        <v>1</v>
      </c>
      <c r="H7571" t="s">
        <v>9475</v>
      </c>
      <c r="I7571" t="s">
        <v>6485</v>
      </c>
      <c r="J7571" s="4">
        <v>45597</v>
      </c>
      <c r="K7571" t="s">
        <v>6654</v>
      </c>
      <c r="L7571" s="5">
        <v>240000</v>
      </c>
      <c r="M7571" s="28">
        <f t="shared" si="118"/>
        <v>240000</v>
      </c>
      <c r="N7571">
        <f>2025-Table1[[#This Row],[Year]]</f>
        <v>15</v>
      </c>
    </row>
    <row r="7572" spans="1:14" x14ac:dyDescent="0.3">
      <c r="A7572" t="s">
        <v>33</v>
      </c>
      <c r="B7572" t="s">
        <v>34</v>
      </c>
      <c r="C7572">
        <v>2015</v>
      </c>
      <c r="D7572" s="3">
        <v>9</v>
      </c>
      <c r="E7572" s="3">
        <v>82000</v>
      </c>
      <c r="F7572" t="s">
        <v>25</v>
      </c>
      <c r="G7572" s="15">
        <f>IF(Table1[[#This Row],[Transmission]]="Manual", 0, 1)</f>
        <v>1</v>
      </c>
      <c r="H7572" t="s">
        <v>9475</v>
      </c>
      <c r="I7572" t="s">
        <v>14</v>
      </c>
      <c r="J7572" s="4">
        <v>45597</v>
      </c>
      <c r="K7572" t="s">
        <v>651</v>
      </c>
      <c r="L7572" s="5">
        <v>495000</v>
      </c>
      <c r="M7572" s="28">
        <f t="shared" si="118"/>
        <v>495000</v>
      </c>
      <c r="N7572">
        <f>2025-Table1[[#This Row],[Year]]</f>
        <v>10</v>
      </c>
    </row>
    <row r="7573" spans="1:14" x14ac:dyDescent="0.3">
      <c r="A7573" t="s">
        <v>21</v>
      </c>
      <c r="B7573" t="s">
        <v>111</v>
      </c>
      <c r="C7573">
        <v>2013</v>
      </c>
      <c r="D7573" s="3">
        <v>11</v>
      </c>
      <c r="E7573" s="3">
        <v>106000</v>
      </c>
      <c r="F7573" t="s">
        <v>13</v>
      </c>
      <c r="G7573" s="15">
        <f>IF(Table1[[#This Row],[Transmission]]="Manual", 0, 1)</f>
        <v>0</v>
      </c>
      <c r="H7573" t="s">
        <v>9475</v>
      </c>
      <c r="I7573" t="s">
        <v>6485</v>
      </c>
      <c r="J7573" s="4">
        <v>45627</v>
      </c>
      <c r="K7573" t="s">
        <v>6655</v>
      </c>
      <c r="L7573" s="5">
        <v>265000</v>
      </c>
      <c r="M7573" s="28">
        <f t="shared" si="118"/>
        <v>265000</v>
      </c>
      <c r="N7573">
        <f>2025-Table1[[#This Row],[Year]]</f>
        <v>12</v>
      </c>
    </row>
    <row r="7574" spans="1:14" x14ac:dyDescent="0.3">
      <c r="A7574" t="s">
        <v>21</v>
      </c>
      <c r="B7574" t="s">
        <v>231</v>
      </c>
      <c r="C7574">
        <v>2010</v>
      </c>
      <c r="D7574" s="3">
        <v>14</v>
      </c>
      <c r="E7574" s="3">
        <v>90000</v>
      </c>
      <c r="F7574" t="s">
        <v>13</v>
      </c>
      <c r="G7574" s="15">
        <f>IF(Table1[[#This Row],[Transmission]]="Manual", 0, 1)</f>
        <v>0</v>
      </c>
      <c r="H7574" t="s">
        <v>9475</v>
      </c>
      <c r="I7574" t="s">
        <v>6485</v>
      </c>
      <c r="J7574" s="4">
        <v>45597</v>
      </c>
      <c r="K7574" t="s">
        <v>6656</v>
      </c>
      <c r="L7574" s="5">
        <v>115000</v>
      </c>
      <c r="M7574" s="28">
        <f t="shared" si="118"/>
        <v>115000</v>
      </c>
      <c r="N7574">
        <f>2025-Table1[[#This Row],[Year]]</f>
        <v>15</v>
      </c>
    </row>
    <row r="7575" spans="1:14" x14ac:dyDescent="0.3">
      <c r="A7575" t="s">
        <v>44</v>
      </c>
      <c r="B7575" t="s">
        <v>79</v>
      </c>
      <c r="C7575">
        <v>2016</v>
      </c>
      <c r="D7575" s="3">
        <v>8</v>
      </c>
      <c r="E7575" s="3">
        <v>89000</v>
      </c>
      <c r="F7575" t="s">
        <v>25</v>
      </c>
      <c r="G7575" s="15">
        <f>IF(Table1[[#This Row],[Transmission]]="Manual", 0, 1)</f>
        <v>1</v>
      </c>
      <c r="H7575" t="s">
        <v>9475</v>
      </c>
      <c r="I7575" t="s">
        <v>6485</v>
      </c>
      <c r="J7575" s="4">
        <v>45597</v>
      </c>
      <c r="K7575" t="s">
        <v>6657</v>
      </c>
      <c r="L7575" s="5">
        <v>865000</v>
      </c>
      <c r="M7575" s="28">
        <f t="shared" si="118"/>
        <v>865000</v>
      </c>
      <c r="N7575">
        <f>2025-Table1[[#This Row],[Year]]</f>
        <v>9</v>
      </c>
    </row>
    <row r="7576" spans="1:14" x14ac:dyDescent="0.3">
      <c r="A7576" t="s">
        <v>44</v>
      </c>
      <c r="B7576" t="s">
        <v>83</v>
      </c>
      <c r="C7576">
        <v>2014</v>
      </c>
      <c r="D7576" s="3">
        <v>10</v>
      </c>
      <c r="E7576" s="3">
        <v>54752</v>
      </c>
      <c r="F7576" t="s">
        <v>13</v>
      </c>
      <c r="G7576" s="15">
        <f>IF(Table1[[#This Row],[Transmission]]="Manual", 0, 1)</f>
        <v>0</v>
      </c>
      <c r="H7576" t="s">
        <v>9475</v>
      </c>
      <c r="I7576" t="s">
        <v>14</v>
      </c>
      <c r="J7576" s="4">
        <v>45597</v>
      </c>
      <c r="K7576" t="s">
        <v>6658</v>
      </c>
      <c r="L7576" s="5">
        <v>530000</v>
      </c>
      <c r="M7576" s="28">
        <f t="shared" si="118"/>
        <v>530000</v>
      </c>
      <c r="N7576">
        <f>2025-Table1[[#This Row],[Year]]</f>
        <v>11</v>
      </c>
    </row>
    <row r="7577" spans="1:14" x14ac:dyDescent="0.3">
      <c r="A7577" t="s">
        <v>21</v>
      </c>
      <c r="B7577" t="s">
        <v>22</v>
      </c>
      <c r="C7577">
        <v>2024</v>
      </c>
      <c r="D7577" s="3">
        <v>0</v>
      </c>
      <c r="E7577" s="3">
        <v>3455</v>
      </c>
      <c r="F7577" t="s">
        <v>13</v>
      </c>
      <c r="G7577" s="15">
        <f>IF(Table1[[#This Row],[Transmission]]="Manual", 0, 1)</f>
        <v>0</v>
      </c>
      <c r="H7577" t="s">
        <v>9472</v>
      </c>
      <c r="I7577" t="s">
        <v>14</v>
      </c>
      <c r="J7577" s="4">
        <v>45627</v>
      </c>
      <c r="K7577" t="s">
        <v>6659</v>
      </c>
      <c r="L7577" s="5">
        <v>950000</v>
      </c>
      <c r="M7577" s="28">
        <f t="shared" si="118"/>
        <v>950000</v>
      </c>
      <c r="N7577">
        <f>2025-Table1[[#This Row],[Year]]</f>
        <v>1</v>
      </c>
    </row>
    <row r="7578" spans="1:14" x14ac:dyDescent="0.3">
      <c r="A7578" t="s">
        <v>21</v>
      </c>
      <c r="B7578" t="s">
        <v>49</v>
      </c>
      <c r="C7578">
        <v>2019</v>
      </c>
      <c r="D7578" s="3">
        <v>5</v>
      </c>
      <c r="E7578" s="3">
        <v>66000</v>
      </c>
      <c r="F7578" t="s">
        <v>13</v>
      </c>
      <c r="G7578" s="15">
        <f>IF(Table1[[#This Row],[Transmission]]="Manual", 0, 1)</f>
        <v>0</v>
      </c>
      <c r="H7578" t="s">
        <v>9475</v>
      </c>
      <c r="I7578" t="s">
        <v>17</v>
      </c>
      <c r="J7578" s="4">
        <v>45597</v>
      </c>
      <c r="K7578" t="s">
        <v>1785</v>
      </c>
      <c r="L7578" s="5">
        <v>1075000</v>
      </c>
      <c r="M7578" s="28">
        <f t="shared" si="118"/>
        <v>1075000</v>
      </c>
      <c r="N7578">
        <f>2025-Table1[[#This Row],[Year]]</f>
        <v>6</v>
      </c>
    </row>
    <row r="7579" spans="1:14" x14ac:dyDescent="0.3">
      <c r="A7579" t="s">
        <v>21</v>
      </c>
      <c r="B7579" t="s">
        <v>22</v>
      </c>
      <c r="C7579">
        <v>2019</v>
      </c>
      <c r="D7579" s="3">
        <v>5</v>
      </c>
      <c r="E7579" s="3">
        <v>68000</v>
      </c>
      <c r="F7579" t="s">
        <v>13</v>
      </c>
      <c r="G7579" s="15">
        <f>IF(Table1[[#This Row],[Transmission]]="Manual", 0, 1)</f>
        <v>0</v>
      </c>
      <c r="H7579" t="s">
        <v>9475</v>
      </c>
      <c r="I7579" t="s">
        <v>6485</v>
      </c>
      <c r="J7579" s="4">
        <v>45597</v>
      </c>
      <c r="K7579" t="s">
        <v>6660</v>
      </c>
      <c r="L7579" s="5">
        <v>551000</v>
      </c>
      <c r="M7579" s="28">
        <f t="shared" si="118"/>
        <v>551000</v>
      </c>
      <c r="N7579">
        <f>2025-Table1[[#This Row],[Year]]</f>
        <v>6</v>
      </c>
    </row>
    <row r="7580" spans="1:14" x14ac:dyDescent="0.3">
      <c r="A7580" t="s">
        <v>44</v>
      </c>
      <c r="B7580" t="s">
        <v>133</v>
      </c>
      <c r="C7580">
        <v>2016</v>
      </c>
      <c r="D7580" s="3">
        <v>8</v>
      </c>
      <c r="E7580" s="3">
        <v>25000</v>
      </c>
      <c r="F7580" t="s">
        <v>13</v>
      </c>
      <c r="G7580" s="15">
        <f>IF(Table1[[#This Row],[Transmission]]="Manual", 0, 1)</f>
        <v>0</v>
      </c>
      <c r="H7580" t="s">
        <v>9475</v>
      </c>
      <c r="I7580" t="s">
        <v>14</v>
      </c>
      <c r="J7580" s="4">
        <v>45597</v>
      </c>
      <c r="K7580" t="s">
        <v>6661</v>
      </c>
      <c r="L7580" s="5">
        <v>495000</v>
      </c>
      <c r="M7580" s="28">
        <f t="shared" si="118"/>
        <v>495000</v>
      </c>
      <c r="N7580">
        <f>2025-Table1[[#This Row],[Year]]</f>
        <v>9</v>
      </c>
    </row>
    <row r="7581" spans="1:14" x14ac:dyDescent="0.3">
      <c r="A7581" t="s">
        <v>44</v>
      </c>
      <c r="B7581" t="s">
        <v>1979</v>
      </c>
      <c r="C7581">
        <v>2015</v>
      </c>
      <c r="D7581" s="3">
        <v>9</v>
      </c>
      <c r="E7581" s="3">
        <v>89523</v>
      </c>
      <c r="F7581" t="s">
        <v>13</v>
      </c>
      <c r="G7581" s="15">
        <f>IF(Table1[[#This Row],[Transmission]]="Manual", 0, 1)</f>
        <v>0</v>
      </c>
      <c r="H7581" t="s">
        <v>9475</v>
      </c>
      <c r="I7581" t="s">
        <v>14</v>
      </c>
      <c r="J7581" s="4">
        <v>45597</v>
      </c>
      <c r="K7581" t="s">
        <v>697</v>
      </c>
      <c r="L7581" s="5">
        <v>215000</v>
      </c>
      <c r="M7581" s="28">
        <f t="shared" si="118"/>
        <v>215000</v>
      </c>
      <c r="N7581">
        <f>2025-Table1[[#This Row],[Year]]</f>
        <v>10</v>
      </c>
    </row>
    <row r="7582" spans="1:14" x14ac:dyDescent="0.3">
      <c r="A7582" t="s">
        <v>44</v>
      </c>
      <c r="B7582" t="s">
        <v>228</v>
      </c>
      <c r="C7582">
        <v>2020</v>
      </c>
      <c r="D7582" s="3">
        <v>4</v>
      </c>
      <c r="E7582" s="3">
        <v>55412</v>
      </c>
      <c r="F7582" t="s">
        <v>25</v>
      </c>
      <c r="G7582" s="15">
        <f>IF(Table1[[#This Row],[Transmission]]="Manual", 0, 1)</f>
        <v>1</v>
      </c>
      <c r="H7582" t="s">
        <v>9472</v>
      </c>
      <c r="I7582" t="s">
        <v>14</v>
      </c>
      <c r="J7582" s="4">
        <v>45597</v>
      </c>
      <c r="K7582" t="s">
        <v>6662</v>
      </c>
      <c r="L7582" s="5">
        <v>595000</v>
      </c>
      <c r="M7582" s="28">
        <f t="shared" si="118"/>
        <v>595000</v>
      </c>
      <c r="N7582">
        <f>2025-Table1[[#This Row],[Year]]</f>
        <v>5</v>
      </c>
    </row>
    <row r="7583" spans="1:14" x14ac:dyDescent="0.3">
      <c r="A7583" t="s">
        <v>44</v>
      </c>
      <c r="B7583" t="s">
        <v>124</v>
      </c>
      <c r="C7583">
        <v>2013</v>
      </c>
      <c r="D7583" s="3">
        <v>11</v>
      </c>
      <c r="E7583" s="3">
        <v>64205</v>
      </c>
      <c r="F7583" t="s">
        <v>25</v>
      </c>
      <c r="G7583" s="15">
        <f>IF(Table1[[#This Row],[Transmission]]="Manual", 0, 1)</f>
        <v>1</v>
      </c>
      <c r="H7583" t="s">
        <v>9475</v>
      </c>
      <c r="I7583" t="s">
        <v>6485</v>
      </c>
      <c r="J7583" s="4">
        <v>45597</v>
      </c>
      <c r="K7583" t="s">
        <v>6664</v>
      </c>
      <c r="L7583" s="5">
        <v>259999</v>
      </c>
      <c r="M7583" s="28">
        <f t="shared" si="118"/>
        <v>259999</v>
      </c>
      <c r="N7583">
        <f>2025-Table1[[#This Row],[Year]]</f>
        <v>12</v>
      </c>
    </row>
    <row r="7584" spans="1:14" x14ac:dyDescent="0.3">
      <c r="A7584" t="s">
        <v>21</v>
      </c>
      <c r="B7584" t="s">
        <v>68</v>
      </c>
      <c r="C7584">
        <v>2018</v>
      </c>
      <c r="D7584" s="3">
        <v>6</v>
      </c>
      <c r="E7584" s="3">
        <v>39000</v>
      </c>
      <c r="F7584" t="s">
        <v>25</v>
      </c>
      <c r="G7584" s="15">
        <f>IF(Table1[[#This Row],[Transmission]]="Manual", 0, 1)</f>
        <v>1</v>
      </c>
      <c r="H7584" t="s">
        <v>9475</v>
      </c>
      <c r="I7584" t="s">
        <v>14</v>
      </c>
      <c r="J7584" s="4">
        <v>45597</v>
      </c>
      <c r="K7584" t="s">
        <v>523</v>
      </c>
      <c r="L7584" s="5">
        <v>490000</v>
      </c>
      <c r="M7584" s="28">
        <f t="shared" si="118"/>
        <v>490000</v>
      </c>
      <c r="N7584">
        <f>2025-Table1[[#This Row],[Year]]</f>
        <v>7</v>
      </c>
    </row>
    <row r="7585" spans="1:14" x14ac:dyDescent="0.3">
      <c r="A7585" t="s">
        <v>11</v>
      </c>
      <c r="B7585" t="s">
        <v>183</v>
      </c>
      <c r="C7585">
        <v>2012</v>
      </c>
      <c r="D7585" s="3">
        <v>12</v>
      </c>
      <c r="E7585" s="3">
        <v>85000</v>
      </c>
      <c r="F7585" t="s">
        <v>13</v>
      </c>
      <c r="G7585" s="15">
        <f>IF(Table1[[#This Row],[Transmission]]="Manual", 0, 1)</f>
        <v>0</v>
      </c>
      <c r="H7585" t="s">
        <v>9475</v>
      </c>
      <c r="I7585" t="s">
        <v>14</v>
      </c>
      <c r="J7585" s="4">
        <v>45597</v>
      </c>
      <c r="K7585" t="s">
        <v>6665</v>
      </c>
      <c r="L7585" s="5">
        <v>355000</v>
      </c>
      <c r="M7585" s="28">
        <f t="shared" si="118"/>
        <v>355000</v>
      </c>
      <c r="N7585">
        <f>2025-Table1[[#This Row],[Year]]</f>
        <v>13</v>
      </c>
    </row>
    <row r="7586" spans="1:14" x14ac:dyDescent="0.3">
      <c r="A7586" t="s">
        <v>61</v>
      </c>
      <c r="B7586" t="s">
        <v>537</v>
      </c>
      <c r="C7586">
        <v>2021</v>
      </c>
      <c r="D7586" s="3">
        <v>3</v>
      </c>
      <c r="E7586" s="3">
        <v>51000</v>
      </c>
      <c r="F7586" t="s">
        <v>13</v>
      </c>
      <c r="G7586" s="15">
        <f>IF(Table1[[#This Row],[Transmission]]="Manual", 0, 1)</f>
        <v>0</v>
      </c>
      <c r="H7586" t="s">
        <v>9475</v>
      </c>
      <c r="I7586" t="s">
        <v>14</v>
      </c>
      <c r="J7586" s="4">
        <v>45597</v>
      </c>
      <c r="K7586" t="s">
        <v>2687</v>
      </c>
      <c r="L7586" s="5">
        <v>610000</v>
      </c>
      <c r="M7586" s="28">
        <f t="shared" si="118"/>
        <v>610000</v>
      </c>
      <c r="N7586">
        <f>2025-Table1[[#This Row],[Year]]</f>
        <v>4</v>
      </c>
    </row>
    <row r="7587" spans="1:14" x14ac:dyDescent="0.3">
      <c r="A7587" t="s">
        <v>101</v>
      </c>
      <c r="B7587" t="s">
        <v>224</v>
      </c>
      <c r="C7587">
        <v>2022</v>
      </c>
      <c r="D7587" s="3">
        <v>2</v>
      </c>
      <c r="E7587" s="3">
        <v>14001</v>
      </c>
      <c r="F7587" t="s">
        <v>25</v>
      </c>
      <c r="G7587" s="15">
        <f>IF(Table1[[#This Row],[Transmission]]="Manual", 0, 1)</f>
        <v>1</v>
      </c>
      <c r="H7587" t="s">
        <v>9475</v>
      </c>
      <c r="I7587" t="s">
        <v>14</v>
      </c>
      <c r="J7587" s="4">
        <v>45597</v>
      </c>
      <c r="K7587" t="s">
        <v>6666</v>
      </c>
      <c r="L7587" s="5">
        <v>849999</v>
      </c>
      <c r="M7587" s="28">
        <f t="shared" si="118"/>
        <v>849999</v>
      </c>
      <c r="N7587">
        <f>2025-Table1[[#This Row],[Year]]</f>
        <v>3</v>
      </c>
    </row>
    <row r="7588" spans="1:14" x14ac:dyDescent="0.3">
      <c r="A7588" t="s">
        <v>21</v>
      </c>
      <c r="B7588" t="s">
        <v>111</v>
      </c>
      <c r="C7588">
        <v>2013</v>
      </c>
      <c r="D7588" s="3">
        <v>11</v>
      </c>
      <c r="E7588" s="3">
        <v>7500</v>
      </c>
      <c r="F7588" t="s">
        <v>25</v>
      </c>
      <c r="G7588" s="15">
        <f>IF(Table1[[#This Row],[Transmission]]="Manual", 0, 1)</f>
        <v>1</v>
      </c>
      <c r="H7588" t="s">
        <v>9475</v>
      </c>
      <c r="I7588" t="s">
        <v>6485</v>
      </c>
      <c r="J7588" s="4">
        <v>45627</v>
      </c>
      <c r="K7588" t="s">
        <v>6667</v>
      </c>
      <c r="L7588" s="5">
        <v>210000</v>
      </c>
      <c r="M7588" s="28">
        <f t="shared" si="118"/>
        <v>210000</v>
      </c>
      <c r="N7588">
        <f>2025-Table1[[#This Row],[Year]]</f>
        <v>12</v>
      </c>
    </row>
    <row r="7589" spans="1:14" x14ac:dyDescent="0.3">
      <c r="A7589" t="s">
        <v>61</v>
      </c>
      <c r="B7589" t="s">
        <v>109</v>
      </c>
      <c r="C7589">
        <v>2020</v>
      </c>
      <c r="D7589" s="3">
        <v>4</v>
      </c>
      <c r="E7589" s="3">
        <v>110000</v>
      </c>
      <c r="F7589" t="s">
        <v>25</v>
      </c>
      <c r="G7589" s="15">
        <f>IF(Table1[[#This Row],[Transmission]]="Manual", 0, 1)</f>
        <v>1</v>
      </c>
      <c r="H7589" t="s">
        <v>9472</v>
      </c>
      <c r="I7589" t="s">
        <v>17</v>
      </c>
      <c r="J7589" s="4">
        <v>45597</v>
      </c>
      <c r="K7589" t="s">
        <v>6668</v>
      </c>
      <c r="L7589" s="5">
        <v>975000</v>
      </c>
      <c r="M7589" s="28">
        <f t="shared" si="118"/>
        <v>975000</v>
      </c>
      <c r="N7589">
        <f>2025-Table1[[#This Row],[Year]]</f>
        <v>5</v>
      </c>
    </row>
    <row r="7590" spans="1:14" x14ac:dyDescent="0.3">
      <c r="A7590" t="s">
        <v>58</v>
      </c>
      <c r="B7590" t="s">
        <v>545</v>
      </c>
      <c r="C7590">
        <v>2015</v>
      </c>
      <c r="D7590" s="3">
        <v>9</v>
      </c>
      <c r="E7590" s="3">
        <v>89000</v>
      </c>
      <c r="F7590" t="s">
        <v>25</v>
      </c>
      <c r="G7590" s="15">
        <f>IF(Table1[[#This Row],[Transmission]]="Manual", 0, 1)</f>
        <v>1</v>
      </c>
      <c r="H7590" t="s">
        <v>9475</v>
      </c>
      <c r="I7590" t="s">
        <v>17</v>
      </c>
      <c r="J7590" s="4">
        <v>45597</v>
      </c>
      <c r="K7590" t="s">
        <v>6669</v>
      </c>
      <c r="L7590" s="5">
        <v>1280000</v>
      </c>
      <c r="M7590" s="28">
        <f t="shared" si="118"/>
        <v>1280000</v>
      </c>
      <c r="N7590">
        <f>2025-Table1[[#This Row],[Year]]</f>
        <v>10</v>
      </c>
    </row>
    <row r="7591" spans="1:14" x14ac:dyDescent="0.3">
      <c r="A7591" t="s">
        <v>18</v>
      </c>
      <c r="B7591" t="s">
        <v>86</v>
      </c>
      <c r="C7591">
        <v>2021</v>
      </c>
      <c r="D7591" s="3">
        <v>3</v>
      </c>
      <c r="E7591" s="3">
        <v>39000</v>
      </c>
      <c r="F7591" t="s">
        <v>25</v>
      </c>
      <c r="G7591" s="15">
        <f>IF(Table1[[#This Row],[Transmission]]="Manual", 0, 1)</f>
        <v>1</v>
      </c>
      <c r="H7591" t="s">
        <v>9472</v>
      </c>
      <c r="I7591" t="s">
        <v>14</v>
      </c>
      <c r="J7591" s="4">
        <v>45597</v>
      </c>
      <c r="K7591" t="s">
        <v>6670</v>
      </c>
      <c r="L7591" s="5">
        <v>970000</v>
      </c>
      <c r="M7591" s="28">
        <f t="shared" si="118"/>
        <v>970000</v>
      </c>
      <c r="N7591">
        <f>2025-Table1[[#This Row],[Year]]</f>
        <v>4</v>
      </c>
    </row>
    <row r="7592" spans="1:14" x14ac:dyDescent="0.3">
      <c r="A7592" t="s">
        <v>44</v>
      </c>
      <c r="B7592" t="s">
        <v>124</v>
      </c>
      <c r="C7592">
        <v>2015</v>
      </c>
      <c r="D7592" s="3">
        <v>9</v>
      </c>
      <c r="E7592" s="3">
        <v>60000</v>
      </c>
      <c r="F7592" t="s">
        <v>13</v>
      </c>
      <c r="G7592" s="15">
        <f>IF(Table1[[#This Row],[Transmission]]="Manual", 0, 1)</f>
        <v>0</v>
      </c>
      <c r="H7592" t="s">
        <v>9475</v>
      </c>
      <c r="I7592" t="s">
        <v>6485</v>
      </c>
      <c r="J7592" s="4">
        <v>45597</v>
      </c>
      <c r="K7592" t="s">
        <v>6671</v>
      </c>
      <c r="L7592" s="5">
        <v>290000</v>
      </c>
      <c r="M7592" s="28">
        <f t="shared" si="118"/>
        <v>290000</v>
      </c>
      <c r="N7592">
        <f>2025-Table1[[#This Row],[Year]]</f>
        <v>10</v>
      </c>
    </row>
    <row r="7593" spans="1:14" x14ac:dyDescent="0.3">
      <c r="A7593" t="s">
        <v>18</v>
      </c>
      <c r="B7593" t="s">
        <v>86</v>
      </c>
      <c r="C7593">
        <v>2021</v>
      </c>
      <c r="D7593" s="3">
        <v>3</v>
      </c>
      <c r="E7593" s="3">
        <v>71000</v>
      </c>
      <c r="F7593" t="s">
        <v>13</v>
      </c>
      <c r="G7593" s="15">
        <f>IF(Table1[[#This Row],[Transmission]]="Manual", 0, 1)</f>
        <v>0</v>
      </c>
      <c r="H7593" t="s">
        <v>9472</v>
      </c>
      <c r="I7593" t="s">
        <v>14</v>
      </c>
      <c r="J7593" s="4">
        <v>45597</v>
      </c>
      <c r="K7593" t="s">
        <v>6672</v>
      </c>
      <c r="L7593" s="5">
        <v>560000</v>
      </c>
      <c r="M7593" s="28">
        <f t="shared" si="118"/>
        <v>560000</v>
      </c>
      <c r="N7593">
        <f>2025-Table1[[#This Row],[Year]]</f>
        <v>4</v>
      </c>
    </row>
    <row r="7594" spans="1:14" x14ac:dyDescent="0.3">
      <c r="A7594" t="s">
        <v>97</v>
      </c>
      <c r="B7594" t="s">
        <v>236</v>
      </c>
      <c r="C7594">
        <v>2016</v>
      </c>
      <c r="D7594" s="3">
        <v>8</v>
      </c>
      <c r="E7594" s="3">
        <v>157000</v>
      </c>
      <c r="F7594" t="s">
        <v>25</v>
      </c>
      <c r="G7594" s="15">
        <f>IF(Table1[[#This Row],[Transmission]]="Manual", 0, 1)</f>
        <v>1</v>
      </c>
      <c r="H7594" t="s">
        <v>9475</v>
      </c>
      <c r="I7594" t="s">
        <v>17</v>
      </c>
      <c r="J7594" s="4">
        <v>45597</v>
      </c>
      <c r="K7594" t="s">
        <v>6673</v>
      </c>
      <c r="L7594" s="5">
        <v>645000</v>
      </c>
      <c r="M7594" s="28">
        <f t="shared" si="118"/>
        <v>645000</v>
      </c>
      <c r="N7594">
        <f>2025-Table1[[#This Row],[Year]]</f>
        <v>9</v>
      </c>
    </row>
    <row r="7595" spans="1:14" x14ac:dyDescent="0.3">
      <c r="A7595" t="s">
        <v>44</v>
      </c>
      <c r="B7595" t="s">
        <v>79</v>
      </c>
      <c r="C7595">
        <v>2016</v>
      </c>
      <c r="D7595" s="3">
        <v>8</v>
      </c>
      <c r="E7595" s="3">
        <v>106000</v>
      </c>
      <c r="F7595" t="s">
        <v>25</v>
      </c>
      <c r="G7595" s="15">
        <f>IF(Table1[[#This Row],[Transmission]]="Manual", 0, 1)</f>
        <v>1</v>
      </c>
      <c r="H7595" t="s">
        <v>9475</v>
      </c>
      <c r="I7595" t="s">
        <v>17</v>
      </c>
      <c r="J7595" s="4">
        <v>45597</v>
      </c>
      <c r="K7595" t="s">
        <v>2077</v>
      </c>
      <c r="L7595" s="5">
        <v>930000</v>
      </c>
      <c r="M7595" s="28">
        <f t="shared" si="118"/>
        <v>930000</v>
      </c>
      <c r="N7595">
        <f>2025-Table1[[#This Row],[Year]]</f>
        <v>9</v>
      </c>
    </row>
    <row r="7596" spans="1:14" x14ac:dyDescent="0.3">
      <c r="A7596" t="s">
        <v>44</v>
      </c>
      <c r="B7596" t="s">
        <v>76</v>
      </c>
      <c r="C7596">
        <v>2020</v>
      </c>
      <c r="D7596" s="3">
        <v>4</v>
      </c>
      <c r="E7596" s="3">
        <v>60000</v>
      </c>
      <c r="F7596" t="s">
        <v>13</v>
      </c>
      <c r="G7596" s="15">
        <f>IF(Table1[[#This Row],[Transmission]]="Manual", 0, 1)</f>
        <v>0</v>
      </c>
      <c r="H7596" t="s">
        <v>9472</v>
      </c>
      <c r="I7596" t="s">
        <v>14</v>
      </c>
      <c r="J7596" s="4">
        <v>45597</v>
      </c>
      <c r="K7596" t="s">
        <v>6674</v>
      </c>
      <c r="L7596" s="5">
        <v>760000</v>
      </c>
      <c r="M7596" s="28">
        <f t="shared" si="118"/>
        <v>760000</v>
      </c>
      <c r="N7596">
        <f>2025-Table1[[#This Row],[Year]]</f>
        <v>5</v>
      </c>
    </row>
    <row r="7597" spans="1:14" x14ac:dyDescent="0.3">
      <c r="A7597" t="s">
        <v>101</v>
      </c>
      <c r="B7597" t="s">
        <v>347</v>
      </c>
      <c r="C7597">
        <v>2017</v>
      </c>
      <c r="D7597" s="3">
        <v>7</v>
      </c>
      <c r="E7597" s="3">
        <v>48100</v>
      </c>
      <c r="F7597" t="s">
        <v>25</v>
      </c>
      <c r="G7597" s="15">
        <f>IF(Table1[[#This Row],[Transmission]]="Manual", 0, 1)</f>
        <v>1</v>
      </c>
      <c r="H7597" t="s">
        <v>9475</v>
      </c>
      <c r="I7597" t="s">
        <v>14</v>
      </c>
      <c r="J7597" s="4">
        <v>45597</v>
      </c>
      <c r="K7597" t="s">
        <v>6675</v>
      </c>
      <c r="L7597" s="5">
        <v>260000</v>
      </c>
      <c r="M7597" s="28">
        <f t="shared" si="118"/>
        <v>260000</v>
      </c>
      <c r="N7597">
        <f>2025-Table1[[#This Row],[Year]]</f>
        <v>8</v>
      </c>
    </row>
    <row r="7598" spans="1:14" x14ac:dyDescent="0.3">
      <c r="A7598" t="s">
        <v>21</v>
      </c>
      <c r="B7598" t="s">
        <v>194</v>
      </c>
      <c r="C7598">
        <v>2023</v>
      </c>
      <c r="D7598" s="3">
        <v>1</v>
      </c>
      <c r="E7598" s="3">
        <v>23000</v>
      </c>
      <c r="F7598" t="s">
        <v>13</v>
      </c>
      <c r="G7598" s="15">
        <f>IF(Table1[[#This Row],[Transmission]]="Manual", 0, 1)</f>
        <v>0</v>
      </c>
      <c r="H7598" t="s">
        <v>9472</v>
      </c>
      <c r="I7598" t="s">
        <v>6485</v>
      </c>
      <c r="J7598" s="4">
        <v>45597</v>
      </c>
      <c r="K7598" t="s">
        <v>6676</v>
      </c>
      <c r="L7598" s="5">
        <v>640000</v>
      </c>
      <c r="M7598" s="28">
        <f t="shared" si="118"/>
        <v>640000</v>
      </c>
      <c r="N7598">
        <f>2025-Table1[[#This Row],[Year]]</f>
        <v>2</v>
      </c>
    </row>
    <row r="7599" spans="1:14" x14ac:dyDescent="0.3">
      <c r="A7599" t="s">
        <v>21</v>
      </c>
      <c r="B7599" t="s">
        <v>131</v>
      </c>
      <c r="C7599">
        <v>2018</v>
      </c>
      <c r="D7599" s="3">
        <v>6</v>
      </c>
      <c r="E7599" s="3">
        <v>70000</v>
      </c>
      <c r="F7599" t="s">
        <v>13</v>
      </c>
      <c r="G7599" s="15">
        <f>IF(Table1[[#This Row],[Transmission]]="Manual", 0, 1)</f>
        <v>0</v>
      </c>
      <c r="H7599" t="s">
        <v>9472</v>
      </c>
      <c r="I7599" t="s">
        <v>14</v>
      </c>
      <c r="J7599" s="4">
        <v>45627</v>
      </c>
      <c r="K7599" t="s">
        <v>6677</v>
      </c>
      <c r="L7599" s="5">
        <v>420000</v>
      </c>
      <c r="M7599" s="28">
        <f t="shared" si="118"/>
        <v>420000</v>
      </c>
      <c r="N7599">
        <f>2025-Table1[[#This Row],[Year]]</f>
        <v>7</v>
      </c>
    </row>
    <row r="7600" spans="1:14" x14ac:dyDescent="0.3">
      <c r="A7600" t="s">
        <v>21</v>
      </c>
      <c r="B7600" t="s">
        <v>219</v>
      </c>
      <c r="C7600">
        <v>2011</v>
      </c>
      <c r="D7600" s="3">
        <v>13</v>
      </c>
      <c r="E7600" s="3">
        <v>68650</v>
      </c>
      <c r="F7600" t="s">
        <v>13</v>
      </c>
      <c r="G7600" s="15">
        <f>IF(Table1[[#This Row],[Transmission]]="Manual", 0, 1)</f>
        <v>0</v>
      </c>
      <c r="H7600" t="s">
        <v>9475</v>
      </c>
      <c r="I7600" t="s">
        <v>6485</v>
      </c>
      <c r="J7600" s="4">
        <v>45627</v>
      </c>
      <c r="K7600" t="s">
        <v>4638</v>
      </c>
      <c r="L7600" s="5">
        <v>175000</v>
      </c>
      <c r="M7600" s="28">
        <f t="shared" si="118"/>
        <v>175000</v>
      </c>
      <c r="N7600">
        <f>2025-Table1[[#This Row],[Year]]</f>
        <v>14</v>
      </c>
    </row>
    <row r="7601" spans="1:14" x14ac:dyDescent="0.3">
      <c r="A7601" t="s">
        <v>44</v>
      </c>
      <c r="B7601" t="s">
        <v>124</v>
      </c>
      <c r="C7601">
        <v>2011</v>
      </c>
      <c r="D7601" s="3">
        <v>13</v>
      </c>
      <c r="E7601" s="3">
        <v>85000</v>
      </c>
      <c r="F7601" t="s">
        <v>13</v>
      </c>
      <c r="G7601" s="15">
        <f>IF(Table1[[#This Row],[Transmission]]="Manual", 0, 1)</f>
        <v>0</v>
      </c>
      <c r="H7601" t="s">
        <v>9475</v>
      </c>
      <c r="I7601" t="s">
        <v>14</v>
      </c>
      <c r="J7601" s="4">
        <v>45597</v>
      </c>
      <c r="K7601" t="s">
        <v>3178</v>
      </c>
      <c r="L7601" s="5">
        <v>110000</v>
      </c>
      <c r="M7601" s="28">
        <f t="shared" si="118"/>
        <v>110000</v>
      </c>
      <c r="N7601">
        <f>2025-Table1[[#This Row],[Year]]</f>
        <v>14</v>
      </c>
    </row>
    <row r="7602" spans="1:14" x14ac:dyDescent="0.3">
      <c r="A7602" t="s">
        <v>44</v>
      </c>
      <c r="B7602" t="s">
        <v>133</v>
      </c>
      <c r="C7602">
        <v>2019</v>
      </c>
      <c r="D7602" s="3">
        <v>5</v>
      </c>
      <c r="E7602" s="3">
        <v>62000</v>
      </c>
      <c r="F7602" t="s">
        <v>13</v>
      </c>
      <c r="G7602" s="15">
        <f>IF(Table1[[#This Row],[Transmission]]="Manual", 0, 1)</f>
        <v>0</v>
      </c>
      <c r="H7602" t="s">
        <v>9472</v>
      </c>
      <c r="I7602" t="s">
        <v>6485</v>
      </c>
      <c r="J7602" s="4">
        <v>45627</v>
      </c>
      <c r="K7602" t="s">
        <v>6476</v>
      </c>
      <c r="L7602" s="5">
        <v>465000</v>
      </c>
      <c r="M7602" s="28">
        <f t="shared" si="118"/>
        <v>465000</v>
      </c>
      <c r="N7602">
        <f>2025-Table1[[#This Row],[Year]]</f>
        <v>6</v>
      </c>
    </row>
    <row r="7603" spans="1:14" x14ac:dyDescent="0.3">
      <c r="A7603" t="s">
        <v>44</v>
      </c>
      <c r="B7603" t="s">
        <v>124</v>
      </c>
      <c r="C7603">
        <v>2011</v>
      </c>
      <c r="D7603" s="3">
        <v>13</v>
      </c>
      <c r="E7603" s="3">
        <v>50000</v>
      </c>
      <c r="F7603" t="s">
        <v>13</v>
      </c>
      <c r="G7603" s="15">
        <f>IF(Table1[[#This Row],[Transmission]]="Manual", 0, 1)</f>
        <v>0</v>
      </c>
      <c r="H7603" t="s">
        <v>9475</v>
      </c>
      <c r="I7603" t="s">
        <v>6485</v>
      </c>
      <c r="J7603" s="4">
        <v>45597</v>
      </c>
      <c r="K7603" t="s">
        <v>6678</v>
      </c>
      <c r="L7603" s="5">
        <v>175000</v>
      </c>
      <c r="M7603" s="28">
        <f t="shared" si="118"/>
        <v>175000</v>
      </c>
      <c r="N7603">
        <f>2025-Table1[[#This Row],[Year]]</f>
        <v>14</v>
      </c>
    </row>
    <row r="7604" spans="1:14" x14ac:dyDescent="0.3">
      <c r="A7604" t="s">
        <v>15</v>
      </c>
      <c r="B7604" t="s">
        <v>176</v>
      </c>
      <c r="C7604">
        <v>2012</v>
      </c>
      <c r="D7604" s="3">
        <v>12</v>
      </c>
      <c r="E7604" s="3">
        <v>95747</v>
      </c>
      <c r="F7604" t="s">
        <v>25</v>
      </c>
      <c r="G7604" s="15">
        <f>IF(Table1[[#This Row],[Transmission]]="Manual", 0, 1)</f>
        <v>1</v>
      </c>
      <c r="H7604" t="s">
        <v>9475</v>
      </c>
      <c r="I7604" t="s">
        <v>14</v>
      </c>
      <c r="J7604" s="4">
        <v>45597</v>
      </c>
      <c r="K7604" t="s">
        <v>6679</v>
      </c>
      <c r="L7604" s="5">
        <v>711000</v>
      </c>
      <c r="M7604" s="28">
        <f t="shared" si="118"/>
        <v>711000</v>
      </c>
      <c r="N7604">
        <f>2025-Table1[[#This Row],[Year]]</f>
        <v>13</v>
      </c>
    </row>
    <row r="7605" spans="1:14" x14ac:dyDescent="0.3">
      <c r="A7605" t="s">
        <v>21</v>
      </c>
      <c r="B7605" t="s">
        <v>231</v>
      </c>
      <c r="C7605">
        <v>2008</v>
      </c>
      <c r="D7605" s="3">
        <v>16</v>
      </c>
      <c r="E7605" s="3">
        <v>20000</v>
      </c>
      <c r="F7605" t="s">
        <v>25</v>
      </c>
      <c r="G7605" s="15">
        <f>IF(Table1[[#This Row],[Transmission]]="Manual", 0, 1)</f>
        <v>1</v>
      </c>
      <c r="H7605" t="s">
        <v>9475</v>
      </c>
      <c r="I7605" t="s">
        <v>6485</v>
      </c>
      <c r="J7605" s="4">
        <v>45627</v>
      </c>
      <c r="K7605" t="s">
        <v>6680</v>
      </c>
      <c r="L7605" s="5">
        <v>80000</v>
      </c>
      <c r="M7605" s="28">
        <f t="shared" si="118"/>
        <v>80000</v>
      </c>
      <c r="N7605">
        <f>2025-Table1[[#This Row],[Year]]</f>
        <v>17</v>
      </c>
    </row>
    <row r="7606" spans="1:14" x14ac:dyDescent="0.3">
      <c r="A7606" t="s">
        <v>21</v>
      </c>
      <c r="B7606" t="s">
        <v>231</v>
      </c>
      <c r="C7606">
        <v>2017</v>
      </c>
      <c r="D7606" s="3">
        <v>7</v>
      </c>
      <c r="E7606" s="3">
        <v>67000</v>
      </c>
      <c r="F7606" t="s">
        <v>13</v>
      </c>
      <c r="G7606" s="15">
        <f>IF(Table1[[#This Row],[Transmission]]="Manual", 0, 1)</f>
        <v>0</v>
      </c>
      <c r="H7606" t="s">
        <v>9475</v>
      </c>
      <c r="I7606" t="s">
        <v>6485</v>
      </c>
      <c r="J7606" s="4">
        <v>45597</v>
      </c>
      <c r="K7606" t="s">
        <v>4783</v>
      </c>
      <c r="L7606" s="5">
        <v>279000</v>
      </c>
      <c r="M7606" s="28">
        <f t="shared" si="118"/>
        <v>279000</v>
      </c>
      <c r="N7606">
        <f>2025-Table1[[#This Row],[Year]]</f>
        <v>8</v>
      </c>
    </row>
    <row r="7607" spans="1:14" x14ac:dyDescent="0.3">
      <c r="A7607" t="s">
        <v>44</v>
      </c>
      <c r="B7607" t="s">
        <v>83</v>
      </c>
      <c r="C7607">
        <v>2019</v>
      </c>
      <c r="D7607" s="3">
        <v>5</v>
      </c>
      <c r="E7607" s="3">
        <v>69000</v>
      </c>
      <c r="F7607" t="s">
        <v>25</v>
      </c>
      <c r="G7607" s="15">
        <f>IF(Table1[[#This Row],[Transmission]]="Manual", 0, 1)</f>
        <v>1</v>
      </c>
      <c r="H7607" t="s">
        <v>9472</v>
      </c>
      <c r="I7607" t="s">
        <v>14</v>
      </c>
      <c r="J7607" s="4">
        <v>45597</v>
      </c>
      <c r="K7607" t="s">
        <v>6681</v>
      </c>
      <c r="L7607" s="5">
        <v>649999</v>
      </c>
      <c r="M7607" s="28">
        <f t="shared" si="118"/>
        <v>649999</v>
      </c>
      <c r="N7607">
        <f>2025-Table1[[#This Row],[Year]]</f>
        <v>6</v>
      </c>
    </row>
    <row r="7608" spans="1:14" x14ac:dyDescent="0.3">
      <c r="A7608" t="s">
        <v>44</v>
      </c>
      <c r="B7608" t="s">
        <v>133</v>
      </c>
      <c r="C7608">
        <v>2015</v>
      </c>
      <c r="D7608" s="3">
        <v>9</v>
      </c>
      <c r="E7608" s="3">
        <v>53000</v>
      </c>
      <c r="F7608" t="s">
        <v>25</v>
      </c>
      <c r="G7608" s="15">
        <f>IF(Table1[[#This Row],[Transmission]]="Manual", 0, 1)</f>
        <v>1</v>
      </c>
      <c r="H7608" t="s">
        <v>9472</v>
      </c>
      <c r="I7608" t="s">
        <v>6485</v>
      </c>
      <c r="J7608" s="4">
        <v>45597</v>
      </c>
      <c r="K7608" t="s">
        <v>3293</v>
      </c>
      <c r="L7608" s="5">
        <v>429000</v>
      </c>
      <c r="M7608" s="28">
        <f t="shared" si="118"/>
        <v>429000</v>
      </c>
      <c r="N7608">
        <f>2025-Table1[[#This Row],[Year]]</f>
        <v>10</v>
      </c>
    </row>
    <row r="7609" spans="1:14" x14ac:dyDescent="0.3">
      <c r="A7609" t="s">
        <v>101</v>
      </c>
      <c r="B7609" t="s">
        <v>337</v>
      </c>
      <c r="C7609">
        <v>2024</v>
      </c>
      <c r="D7609" s="3">
        <v>0</v>
      </c>
      <c r="E7609" s="3">
        <v>120</v>
      </c>
      <c r="F7609" t="s">
        <v>13</v>
      </c>
      <c r="G7609" s="15">
        <f>IF(Table1[[#This Row],[Transmission]]="Manual", 0, 1)</f>
        <v>0</v>
      </c>
      <c r="H7609" t="s">
        <v>9472</v>
      </c>
      <c r="I7609" t="s">
        <v>6485</v>
      </c>
      <c r="J7609" s="4">
        <v>45597</v>
      </c>
      <c r="K7609" t="s">
        <v>6682</v>
      </c>
      <c r="L7609" s="5">
        <v>750000</v>
      </c>
      <c r="M7609" s="28">
        <f t="shared" si="118"/>
        <v>750000</v>
      </c>
      <c r="N7609">
        <f>2025-Table1[[#This Row],[Year]]</f>
        <v>1</v>
      </c>
    </row>
    <row r="7610" spans="1:14" x14ac:dyDescent="0.3">
      <c r="A7610" t="s">
        <v>21</v>
      </c>
      <c r="B7610" t="s">
        <v>22</v>
      </c>
      <c r="C7610">
        <v>2017</v>
      </c>
      <c r="D7610" s="3">
        <v>7</v>
      </c>
      <c r="E7610" s="3">
        <v>60000</v>
      </c>
      <c r="F7610" t="s">
        <v>13</v>
      </c>
      <c r="G7610" s="15">
        <f>IF(Table1[[#This Row],[Transmission]]="Manual", 0, 1)</f>
        <v>0</v>
      </c>
      <c r="H7610" t="s">
        <v>9472</v>
      </c>
      <c r="I7610" t="s">
        <v>14</v>
      </c>
      <c r="J7610" s="4">
        <v>45597</v>
      </c>
      <c r="K7610" t="s">
        <v>6683</v>
      </c>
      <c r="L7610" s="5">
        <v>610000</v>
      </c>
      <c r="M7610" s="28">
        <f t="shared" si="118"/>
        <v>610000</v>
      </c>
      <c r="N7610">
        <f>2025-Table1[[#This Row],[Year]]</f>
        <v>8</v>
      </c>
    </row>
    <row r="7611" spans="1:14" x14ac:dyDescent="0.3">
      <c r="A7611" t="s">
        <v>61</v>
      </c>
      <c r="B7611" t="s">
        <v>109</v>
      </c>
      <c r="C7611">
        <v>2019</v>
      </c>
      <c r="D7611" s="3">
        <v>5</v>
      </c>
      <c r="E7611" s="3">
        <v>45610</v>
      </c>
      <c r="F7611" t="s">
        <v>25</v>
      </c>
      <c r="G7611" s="15">
        <f>IF(Table1[[#This Row],[Transmission]]="Manual", 0, 1)</f>
        <v>1</v>
      </c>
      <c r="H7611" t="s">
        <v>9472</v>
      </c>
      <c r="I7611" t="s">
        <v>14</v>
      </c>
      <c r="J7611" s="4">
        <v>45597</v>
      </c>
      <c r="K7611" t="s">
        <v>6684</v>
      </c>
      <c r="L7611" s="5">
        <v>689400</v>
      </c>
      <c r="M7611" s="28">
        <f t="shared" si="118"/>
        <v>689400</v>
      </c>
      <c r="N7611">
        <f>2025-Table1[[#This Row],[Year]]</f>
        <v>6</v>
      </c>
    </row>
    <row r="7612" spans="1:14" x14ac:dyDescent="0.3">
      <c r="A7612" t="s">
        <v>44</v>
      </c>
      <c r="B7612" t="s">
        <v>89</v>
      </c>
      <c r="C7612">
        <v>2019</v>
      </c>
      <c r="D7612" s="3">
        <v>5</v>
      </c>
      <c r="E7612" s="3">
        <v>44000</v>
      </c>
      <c r="F7612" t="s">
        <v>25</v>
      </c>
      <c r="G7612" s="15">
        <f>IF(Table1[[#This Row],[Transmission]]="Manual", 0, 1)</f>
        <v>1</v>
      </c>
      <c r="H7612" t="s">
        <v>9472</v>
      </c>
      <c r="I7612" t="s">
        <v>17</v>
      </c>
      <c r="J7612" s="4">
        <v>45597</v>
      </c>
      <c r="K7612" t="s">
        <v>6685</v>
      </c>
      <c r="L7612" s="5">
        <v>890000</v>
      </c>
      <c r="M7612" s="28">
        <f t="shared" si="118"/>
        <v>890000</v>
      </c>
      <c r="N7612">
        <f>2025-Table1[[#This Row],[Year]]</f>
        <v>6</v>
      </c>
    </row>
    <row r="7613" spans="1:14" x14ac:dyDescent="0.3">
      <c r="A7613" t="s">
        <v>11</v>
      </c>
      <c r="B7613" t="s">
        <v>12</v>
      </c>
      <c r="C7613">
        <v>2010</v>
      </c>
      <c r="D7613" s="3">
        <v>14</v>
      </c>
      <c r="E7613" s="3">
        <v>81000</v>
      </c>
      <c r="F7613" t="s">
        <v>13</v>
      </c>
      <c r="G7613" s="15">
        <f>IF(Table1[[#This Row],[Transmission]]="Manual", 0, 1)</f>
        <v>0</v>
      </c>
      <c r="H7613" t="s">
        <v>9472</v>
      </c>
      <c r="I7613" t="s">
        <v>14</v>
      </c>
      <c r="J7613" s="4">
        <v>45597</v>
      </c>
      <c r="K7613" t="s">
        <v>57</v>
      </c>
      <c r="L7613" s="5">
        <v>340000</v>
      </c>
      <c r="M7613" s="28">
        <f t="shared" si="118"/>
        <v>340000</v>
      </c>
      <c r="N7613">
        <f>2025-Table1[[#This Row],[Year]]</f>
        <v>15</v>
      </c>
    </row>
    <row r="7614" spans="1:14" x14ac:dyDescent="0.3">
      <c r="A7614" t="s">
        <v>21</v>
      </c>
      <c r="B7614" t="s">
        <v>68</v>
      </c>
      <c r="C7614">
        <v>2017</v>
      </c>
      <c r="D7614" s="3">
        <v>7</v>
      </c>
      <c r="E7614" s="3">
        <v>139120</v>
      </c>
      <c r="F7614" t="s">
        <v>13</v>
      </c>
      <c r="G7614" s="15">
        <f>IF(Table1[[#This Row],[Transmission]]="Manual", 0, 1)</f>
        <v>0</v>
      </c>
      <c r="H7614" t="s">
        <v>9475</v>
      </c>
      <c r="I7614" t="s">
        <v>17</v>
      </c>
      <c r="J7614" s="4">
        <v>45597</v>
      </c>
      <c r="K7614" t="s">
        <v>6686</v>
      </c>
      <c r="L7614" s="5">
        <v>420000</v>
      </c>
      <c r="M7614" s="28">
        <f t="shared" si="118"/>
        <v>420000</v>
      </c>
      <c r="N7614">
        <f>2025-Table1[[#This Row],[Year]]</f>
        <v>8</v>
      </c>
    </row>
    <row r="7615" spans="1:14" x14ac:dyDescent="0.3">
      <c r="A7615" t="s">
        <v>44</v>
      </c>
      <c r="B7615" t="s">
        <v>1505</v>
      </c>
      <c r="C7615">
        <v>2010</v>
      </c>
      <c r="D7615" s="3">
        <v>14</v>
      </c>
      <c r="E7615" s="3">
        <v>56000</v>
      </c>
      <c r="F7615" t="s">
        <v>13</v>
      </c>
      <c r="G7615" s="15">
        <f>IF(Table1[[#This Row],[Transmission]]="Manual", 0, 1)</f>
        <v>0</v>
      </c>
      <c r="H7615" t="s">
        <v>9472</v>
      </c>
      <c r="I7615" t="s">
        <v>6485</v>
      </c>
      <c r="J7615" s="4">
        <v>45597</v>
      </c>
      <c r="K7615" t="s">
        <v>6687</v>
      </c>
      <c r="L7615" s="5">
        <v>250000</v>
      </c>
      <c r="M7615" s="28">
        <f t="shared" si="118"/>
        <v>250000</v>
      </c>
      <c r="N7615">
        <f>2025-Table1[[#This Row],[Year]]</f>
        <v>15</v>
      </c>
    </row>
    <row r="7616" spans="1:14" x14ac:dyDescent="0.3">
      <c r="A7616" t="s">
        <v>18</v>
      </c>
      <c r="B7616" t="s">
        <v>19</v>
      </c>
      <c r="C7616">
        <v>2016</v>
      </c>
      <c r="D7616" s="3">
        <v>8</v>
      </c>
      <c r="E7616" s="3">
        <v>118000</v>
      </c>
      <c r="F7616" t="s">
        <v>13</v>
      </c>
      <c r="G7616" s="15">
        <f>IF(Table1[[#This Row],[Transmission]]="Manual", 0, 1)</f>
        <v>0</v>
      </c>
      <c r="H7616" t="s">
        <v>9472</v>
      </c>
      <c r="I7616" t="s">
        <v>14</v>
      </c>
      <c r="J7616" s="4">
        <v>45597</v>
      </c>
      <c r="K7616" t="s">
        <v>6688</v>
      </c>
      <c r="L7616" s="5">
        <v>630000</v>
      </c>
      <c r="M7616" s="28">
        <f t="shared" si="118"/>
        <v>630000</v>
      </c>
      <c r="N7616">
        <f>2025-Table1[[#This Row],[Year]]</f>
        <v>9</v>
      </c>
    </row>
    <row r="7617" spans="1:14" x14ac:dyDescent="0.3">
      <c r="A7617" t="s">
        <v>21</v>
      </c>
      <c r="B7617" t="s">
        <v>22</v>
      </c>
      <c r="C7617">
        <v>2015</v>
      </c>
      <c r="D7617" s="3">
        <v>9</v>
      </c>
      <c r="E7617" s="3">
        <v>74000</v>
      </c>
      <c r="F7617" t="s">
        <v>13</v>
      </c>
      <c r="G7617" s="15">
        <f>IF(Table1[[#This Row],[Transmission]]="Manual", 0, 1)</f>
        <v>0</v>
      </c>
      <c r="H7617" t="s">
        <v>9472</v>
      </c>
      <c r="I7617" t="s">
        <v>17</v>
      </c>
      <c r="J7617" s="4">
        <v>45597</v>
      </c>
      <c r="K7617" t="s">
        <v>1691</v>
      </c>
      <c r="L7617" s="5">
        <v>460000</v>
      </c>
      <c r="M7617" s="28">
        <f t="shared" si="118"/>
        <v>460000</v>
      </c>
      <c r="N7617">
        <f>2025-Table1[[#This Row],[Year]]</f>
        <v>10</v>
      </c>
    </row>
    <row r="7618" spans="1:14" x14ac:dyDescent="0.3">
      <c r="A7618" t="s">
        <v>21</v>
      </c>
      <c r="B7618" t="s">
        <v>483</v>
      </c>
      <c r="C7618">
        <v>2021</v>
      </c>
      <c r="D7618" s="3">
        <v>3</v>
      </c>
      <c r="E7618" s="3">
        <v>20000</v>
      </c>
      <c r="F7618" t="s">
        <v>13</v>
      </c>
      <c r="G7618" s="15">
        <f>IF(Table1[[#This Row],[Transmission]]="Manual", 0, 1)</f>
        <v>0</v>
      </c>
      <c r="H7618" t="s">
        <v>9472</v>
      </c>
      <c r="I7618" t="s">
        <v>14</v>
      </c>
      <c r="J7618" s="4">
        <v>45597</v>
      </c>
      <c r="K7618" t="s">
        <v>6689</v>
      </c>
      <c r="L7618" s="5">
        <v>1030000</v>
      </c>
      <c r="M7618" s="28">
        <f t="shared" si="118"/>
        <v>1030000</v>
      </c>
      <c r="N7618">
        <f>2025-Table1[[#This Row],[Year]]</f>
        <v>4</v>
      </c>
    </row>
    <row r="7619" spans="1:14" x14ac:dyDescent="0.3">
      <c r="A7619" t="s">
        <v>21</v>
      </c>
      <c r="B7619" t="s">
        <v>22</v>
      </c>
      <c r="C7619">
        <v>2011</v>
      </c>
      <c r="D7619" s="3">
        <v>13</v>
      </c>
      <c r="E7619" s="3">
        <v>130000</v>
      </c>
      <c r="F7619" t="s">
        <v>25</v>
      </c>
      <c r="G7619" s="15">
        <f>IF(Table1[[#This Row],[Transmission]]="Manual", 0, 1)</f>
        <v>1</v>
      </c>
      <c r="H7619" t="s">
        <v>9475</v>
      </c>
      <c r="I7619" t="s">
        <v>6485</v>
      </c>
      <c r="J7619" s="4">
        <v>45627</v>
      </c>
      <c r="K7619" t="s">
        <v>6690</v>
      </c>
      <c r="L7619" s="5">
        <v>130000</v>
      </c>
      <c r="M7619" s="28">
        <f t="shared" ref="M7619:M7682" si="119">VALUE(SUBSTITUTE(SUBSTITUTE(L7619,"₹"," "),",",""))</f>
        <v>130000</v>
      </c>
      <c r="N7619">
        <f>2025-Table1[[#This Row],[Year]]</f>
        <v>14</v>
      </c>
    </row>
    <row r="7620" spans="1:14" x14ac:dyDescent="0.3">
      <c r="A7620" t="s">
        <v>11</v>
      </c>
      <c r="B7620" t="s">
        <v>285</v>
      </c>
      <c r="C7620">
        <v>2018</v>
      </c>
      <c r="D7620" s="3">
        <v>6</v>
      </c>
      <c r="E7620" s="3">
        <v>58000</v>
      </c>
      <c r="F7620" t="s">
        <v>25</v>
      </c>
      <c r="G7620" s="15">
        <f>IF(Table1[[#This Row],[Transmission]]="Manual", 0, 1)</f>
        <v>1</v>
      </c>
      <c r="H7620" t="s">
        <v>9472</v>
      </c>
      <c r="I7620" t="s">
        <v>14</v>
      </c>
      <c r="J7620" s="4">
        <v>45597</v>
      </c>
      <c r="K7620" t="s">
        <v>6691</v>
      </c>
      <c r="L7620" s="5">
        <v>525000</v>
      </c>
      <c r="M7620" s="28">
        <f t="shared" si="119"/>
        <v>525000</v>
      </c>
      <c r="N7620">
        <f>2025-Table1[[#This Row],[Year]]</f>
        <v>7</v>
      </c>
    </row>
    <row r="7621" spans="1:14" x14ac:dyDescent="0.3">
      <c r="A7621" t="s">
        <v>21</v>
      </c>
      <c r="B7621" t="s">
        <v>111</v>
      </c>
      <c r="C7621">
        <v>2015</v>
      </c>
      <c r="D7621" s="3">
        <v>9</v>
      </c>
      <c r="E7621" s="3">
        <v>62000</v>
      </c>
      <c r="F7621" t="s">
        <v>13</v>
      </c>
      <c r="G7621" s="15">
        <f>IF(Table1[[#This Row],[Transmission]]="Manual", 0, 1)</f>
        <v>0</v>
      </c>
      <c r="H7621" t="s">
        <v>9475</v>
      </c>
      <c r="I7621" t="s">
        <v>6485</v>
      </c>
      <c r="J7621" s="4">
        <v>45597</v>
      </c>
      <c r="K7621" t="s">
        <v>6692</v>
      </c>
      <c r="L7621" s="5">
        <v>125500</v>
      </c>
      <c r="M7621" s="28">
        <f t="shared" si="119"/>
        <v>125500</v>
      </c>
      <c r="N7621">
        <f>2025-Table1[[#This Row],[Year]]</f>
        <v>10</v>
      </c>
    </row>
    <row r="7622" spans="1:14" x14ac:dyDescent="0.3">
      <c r="A7622" t="s">
        <v>101</v>
      </c>
      <c r="B7622" t="s">
        <v>152</v>
      </c>
      <c r="C7622">
        <v>2018</v>
      </c>
      <c r="D7622" s="3">
        <v>6</v>
      </c>
      <c r="E7622" s="3">
        <v>98523</v>
      </c>
      <c r="F7622" t="s">
        <v>13</v>
      </c>
      <c r="G7622" s="15">
        <f>IF(Table1[[#This Row],[Transmission]]="Manual", 0, 1)</f>
        <v>0</v>
      </c>
      <c r="H7622" t="s">
        <v>9472</v>
      </c>
      <c r="I7622" t="s">
        <v>17</v>
      </c>
      <c r="J7622" s="4">
        <v>45597</v>
      </c>
      <c r="K7622" t="s">
        <v>6693</v>
      </c>
      <c r="L7622" s="5">
        <v>650000</v>
      </c>
      <c r="M7622" s="28">
        <f t="shared" si="119"/>
        <v>650000</v>
      </c>
      <c r="N7622">
        <f>2025-Table1[[#This Row],[Year]]</f>
        <v>7</v>
      </c>
    </row>
    <row r="7623" spans="1:14" x14ac:dyDescent="0.3">
      <c r="A7623" t="s">
        <v>21</v>
      </c>
      <c r="B7623" t="s">
        <v>1275</v>
      </c>
      <c r="C7623">
        <v>2016</v>
      </c>
      <c r="D7623" s="3">
        <v>8</v>
      </c>
      <c r="E7623" s="3">
        <v>71000</v>
      </c>
      <c r="F7623" t="s">
        <v>13</v>
      </c>
      <c r="G7623" s="15">
        <f>IF(Table1[[#This Row],[Transmission]]="Manual", 0, 1)</f>
        <v>0</v>
      </c>
      <c r="H7623" t="s">
        <v>9475</v>
      </c>
      <c r="I7623" t="s">
        <v>14</v>
      </c>
      <c r="J7623" s="4">
        <v>45597</v>
      </c>
      <c r="K7623" t="s">
        <v>667</v>
      </c>
      <c r="L7623" s="5">
        <v>395000</v>
      </c>
      <c r="M7623" s="28">
        <f t="shared" si="119"/>
        <v>395000</v>
      </c>
      <c r="N7623">
        <f>2025-Table1[[#This Row],[Year]]</f>
        <v>9</v>
      </c>
    </row>
    <row r="7624" spans="1:14" x14ac:dyDescent="0.3">
      <c r="A7624" t="s">
        <v>21</v>
      </c>
      <c r="B7624" t="s">
        <v>111</v>
      </c>
      <c r="C7624">
        <v>2016</v>
      </c>
      <c r="D7624" s="3">
        <v>8</v>
      </c>
      <c r="E7624" s="3">
        <v>95000</v>
      </c>
      <c r="F7624" t="s">
        <v>13</v>
      </c>
      <c r="G7624" s="15">
        <f>IF(Table1[[#This Row],[Transmission]]="Manual", 0, 1)</f>
        <v>0</v>
      </c>
      <c r="H7624" t="s">
        <v>9475</v>
      </c>
      <c r="I7624" t="s">
        <v>6485</v>
      </c>
      <c r="J7624" s="4">
        <v>45597</v>
      </c>
      <c r="K7624" t="s">
        <v>6694</v>
      </c>
      <c r="L7624" s="5">
        <v>250000</v>
      </c>
      <c r="M7624" s="28">
        <f t="shared" si="119"/>
        <v>250000</v>
      </c>
      <c r="N7624">
        <f>2025-Table1[[#This Row],[Year]]</f>
        <v>9</v>
      </c>
    </row>
    <row r="7625" spans="1:14" x14ac:dyDescent="0.3">
      <c r="A7625" t="s">
        <v>64</v>
      </c>
      <c r="B7625" t="s">
        <v>65</v>
      </c>
      <c r="C7625">
        <v>2021</v>
      </c>
      <c r="D7625" s="3">
        <v>3</v>
      </c>
      <c r="E7625" s="3">
        <v>26000</v>
      </c>
      <c r="F7625" t="s">
        <v>25</v>
      </c>
      <c r="G7625" s="15">
        <f>IF(Table1[[#This Row],[Transmission]]="Manual", 0, 1)</f>
        <v>1</v>
      </c>
      <c r="H7625" t="s">
        <v>9472</v>
      </c>
      <c r="I7625" t="s">
        <v>14</v>
      </c>
      <c r="J7625" s="4">
        <v>45597</v>
      </c>
      <c r="K7625" t="s">
        <v>6695</v>
      </c>
      <c r="L7625" s="5">
        <v>1400000</v>
      </c>
      <c r="M7625" s="28">
        <f t="shared" si="119"/>
        <v>1400000</v>
      </c>
      <c r="N7625">
        <f>2025-Table1[[#This Row],[Year]]</f>
        <v>4</v>
      </c>
    </row>
    <row r="7626" spans="1:14" x14ac:dyDescent="0.3">
      <c r="A7626" t="s">
        <v>44</v>
      </c>
      <c r="B7626" t="s">
        <v>133</v>
      </c>
      <c r="C7626">
        <v>2018</v>
      </c>
      <c r="D7626" s="3">
        <v>6</v>
      </c>
      <c r="E7626" s="3">
        <v>68000</v>
      </c>
      <c r="F7626" t="s">
        <v>13</v>
      </c>
      <c r="G7626" s="15">
        <f>IF(Table1[[#This Row],[Transmission]]="Manual", 0, 1)</f>
        <v>0</v>
      </c>
      <c r="H7626" t="s">
        <v>9472</v>
      </c>
      <c r="I7626" t="s">
        <v>6485</v>
      </c>
      <c r="J7626" s="4">
        <v>45597</v>
      </c>
      <c r="K7626" t="s">
        <v>6696</v>
      </c>
      <c r="L7626" s="5">
        <v>511000</v>
      </c>
      <c r="M7626" s="28">
        <f t="shared" si="119"/>
        <v>511000</v>
      </c>
      <c r="N7626">
        <f>2025-Table1[[#This Row],[Year]]</f>
        <v>7</v>
      </c>
    </row>
    <row r="7627" spans="1:14" x14ac:dyDescent="0.3">
      <c r="A7627" t="s">
        <v>21</v>
      </c>
      <c r="B7627" t="s">
        <v>231</v>
      </c>
      <c r="C7627">
        <v>2012</v>
      </c>
      <c r="D7627" s="3">
        <v>12</v>
      </c>
      <c r="E7627" s="3">
        <v>67000</v>
      </c>
      <c r="F7627" t="s">
        <v>13</v>
      </c>
      <c r="G7627" s="15">
        <f>IF(Table1[[#This Row],[Transmission]]="Manual", 0, 1)</f>
        <v>0</v>
      </c>
      <c r="H7627" t="s">
        <v>9475</v>
      </c>
      <c r="I7627" t="s">
        <v>14</v>
      </c>
      <c r="J7627" s="4">
        <v>45597</v>
      </c>
      <c r="K7627" t="s">
        <v>6697</v>
      </c>
      <c r="L7627" s="5">
        <v>160000</v>
      </c>
      <c r="M7627" s="28">
        <f t="shared" si="119"/>
        <v>160000</v>
      </c>
      <c r="N7627">
        <f>2025-Table1[[#This Row],[Year]]</f>
        <v>13</v>
      </c>
    </row>
    <row r="7628" spans="1:14" x14ac:dyDescent="0.3">
      <c r="A7628" t="s">
        <v>21</v>
      </c>
      <c r="B7628" t="s">
        <v>131</v>
      </c>
      <c r="C7628">
        <v>2018</v>
      </c>
      <c r="D7628" s="3">
        <v>6</v>
      </c>
      <c r="E7628" s="3">
        <v>45000</v>
      </c>
      <c r="F7628" t="s">
        <v>25</v>
      </c>
      <c r="G7628" s="15">
        <f>IF(Table1[[#This Row],[Transmission]]="Manual", 0, 1)</f>
        <v>1</v>
      </c>
      <c r="H7628" t="s">
        <v>9475</v>
      </c>
      <c r="I7628" t="s">
        <v>14</v>
      </c>
      <c r="J7628" s="4">
        <v>45597</v>
      </c>
      <c r="K7628" t="s">
        <v>6698</v>
      </c>
      <c r="L7628" s="5">
        <v>495000</v>
      </c>
      <c r="M7628" s="28">
        <f t="shared" si="119"/>
        <v>495000</v>
      </c>
      <c r="N7628">
        <f>2025-Table1[[#This Row],[Year]]</f>
        <v>7</v>
      </c>
    </row>
    <row r="7629" spans="1:14" x14ac:dyDescent="0.3">
      <c r="A7629" t="s">
        <v>11</v>
      </c>
      <c r="B7629" t="s">
        <v>12</v>
      </c>
      <c r="C7629">
        <v>2011</v>
      </c>
      <c r="D7629" s="3">
        <v>13</v>
      </c>
      <c r="E7629" s="3">
        <v>75000</v>
      </c>
      <c r="F7629" t="s">
        <v>13</v>
      </c>
      <c r="G7629" s="15">
        <f>IF(Table1[[#This Row],[Transmission]]="Manual", 0, 1)</f>
        <v>0</v>
      </c>
      <c r="H7629" t="s">
        <v>9472</v>
      </c>
      <c r="I7629" t="s">
        <v>6485</v>
      </c>
      <c r="J7629" s="4">
        <v>45597</v>
      </c>
      <c r="K7629" t="s">
        <v>6699</v>
      </c>
      <c r="L7629" s="5">
        <v>225000</v>
      </c>
      <c r="M7629" s="28">
        <f t="shared" si="119"/>
        <v>225000</v>
      </c>
      <c r="N7629">
        <f>2025-Table1[[#This Row],[Year]]</f>
        <v>14</v>
      </c>
    </row>
    <row r="7630" spans="1:14" x14ac:dyDescent="0.3">
      <c r="A7630" t="s">
        <v>15</v>
      </c>
      <c r="B7630" t="s">
        <v>16</v>
      </c>
      <c r="C7630">
        <v>2008</v>
      </c>
      <c r="D7630" s="3">
        <v>16</v>
      </c>
      <c r="E7630" s="3">
        <v>75000</v>
      </c>
      <c r="F7630" t="s">
        <v>13</v>
      </c>
      <c r="G7630" s="15">
        <f>IF(Table1[[#This Row],[Transmission]]="Manual", 0, 1)</f>
        <v>0</v>
      </c>
      <c r="H7630" t="s">
        <v>9472</v>
      </c>
      <c r="I7630" t="s">
        <v>17</v>
      </c>
      <c r="J7630" s="4">
        <v>45597</v>
      </c>
      <c r="K7630" t="s">
        <v>6700</v>
      </c>
      <c r="L7630" s="5">
        <v>722222</v>
      </c>
      <c r="M7630" s="28">
        <f t="shared" si="119"/>
        <v>722222</v>
      </c>
      <c r="N7630">
        <f>2025-Table1[[#This Row],[Year]]</f>
        <v>17</v>
      </c>
    </row>
    <row r="7631" spans="1:14" x14ac:dyDescent="0.3">
      <c r="A7631" t="s">
        <v>21</v>
      </c>
      <c r="B7631" t="s">
        <v>36</v>
      </c>
      <c r="C7631">
        <v>2011</v>
      </c>
      <c r="D7631" s="3">
        <v>13</v>
      </c>
      <c r="E7631" s="3">
        <v>110000</v>
      </c>
      <c r="F7631" t="s">
        <v>25</v>
      </c>
      <c r="G7631" s="15">
        <f>IF(Table1[[#This Row],[Transmission]]="Manual", 0, 1)</f>
        <v>1</v>
      </c>
      <c r="H7631" t="s">
        <v>9475</v>
      </c>
      <c r="I7631" t="s">
        <v>14</v>
      </c>
      <c r="J7631" s="4">
        <v>45597</v>
      </c>
      <c r="K7631" t="s">
        <v>6701</v>
      </c>
      <c r="L7631" s="5">
        <v>125000</v>
      </c>
      <c r="M7631" s="28">
        <f t="shared" si="119"/>
        <v>125000</v>
      </c>
      <c r="N7631">
        <f>2025-Table1[[#This Row],[Year]]</f>
        <v>14</v>
      </c>
    </row>
    <row r="7632" spans="1:14" x14ac:dyDescent="0.3">
      <c r="A7632" t="s">
        <v>11</v>
      </c>
      <c r="B7632" t="s">
        <v>12</v>
      </c>
      <c r="C7632">
        <v>2015</v>
      </c>
      <c r="D7632" s="3">
        <v>9</v>
      </c>
      <c r="E7632" s="3">
        <v>56000</v>
      </c>
      <c r="F7632" t="s">
        <v>25</v>
      </c>
      <c r="G7632" s="15">
        <f>IF(Table1[[#This Row],[Transmission]]="Manual", 0, 1)</f>
        <v>1</v>
      </c>
      <c r="H7632" t="s">
        <v>9475</v>
      </c>
      <c r="I7632" t="s">
        <v>14</v>
      </c>
      <c r="J7632" s="4">
        <v>45627</v>
      </c>
      <c r="K7632" t="s">
        <v>1646</v>
      </c>
      <c r="L7632" s="5">
        <v>645000</v>
      </c>
      <c r="M7632" s="28">
        <f t="shared" si="119"/>
        <v>645000</v>
      </c>
      <c r="N7632">
        <f>2025-Table1[[#This Row],[Year]]</f>
        <v>10</v>
      </c>
    </row>
    <row r="7633" spans="1:14" x14ac:dyDescent="0.3">
      <c r="A7633" t="s">
        <v>11</v>
      </c>
      <c r="B7633" t="s">
        <v>12</v>
      </c>
      <c r="C7633">
        <v>2014</v>
      </c>
      <c r="D7633" s="3">
        <v>10</v>
      </c>
      <c r="E7633" s="3">
        <v>70000</v>
      </c>
      <c r="F7633" t="s">
        <v>25</v>
      </c>
      <c r="G7633" s="15">
        <f>IF(Table1[[#This Row],[Transmission]]="Manual", 0, 1)</f>
        <v>1</v>
      </c>
      <c r="H7633" t="s">
        <v>9472</v>
      </c>
      <c r="I7633" t="s">
        <v>14</v>
      </c>
      <c r="J7633" s="4">
        <v>45597</v>
      </c>
      <c r="K7633" t="s">
        <v>6702</v>
      </c>
      <c r="L7633" s="5">
        <v>525000</v>
      </c>
      <c r="M7633" s="28">
        <f t="shared" si="119"/>
        <v>525000</v>
      </c>
      <c r="N7633">
        <f>2025-Table1[[#This Row],[Year]]</f>
        <v>11</v>
      </c>
    </row>
    <row r="7634" spans="1:14" x14ac:dyDescent="0.3">
      <c r="A7634" t="s">
        <v>21</v>
      </c>
      <c r="B7634" t="s">
        <v>914</v>
      </c>
      <c r="C7634">
        <v>2011</v>
      </c>
      <c r="D7634" s="3">
        <v>13</v>
      </c>
      <c r="E7634" s="3">
        <v>81000</v>
      </c>
      <c r="F7634" t="s">
        <v>25</v>
      </c>
      <c r="G7634" s="15">
        <f>IF(Table1[[#This Row],[Transmission]]="Manual", 0, 1)</f>
        <v>1</v>
      </c>
      <c r="H7634" t="s">
        <v>9475</v>
      </c>
      <c r="I7634" t="s">
        <v>6485</v>
      </c>
      <c r="J7634" s="4">
        <v>45597</v>
      </c>
      <c r="K7634" t="s">
        <v>6703</v>
      </c>
      <c r="L7634" s="5">
        <v>154000</v>
      </c>
      <c r="M7634" s="28">
        <f t="shared" si="119"/>
        <v>154000</v>
      </c>
      <c r="N7634">
        <f>2025-Table1[[#This Row],[Year]]</f>
        <v>14</v>
      </c>
    </row>
    <row r="7635" spans="1:14" x14ac:dyDescent="0.3">
      <c r="A7635" t="s">
        <v>11</v>
      </c>
      <c r="B7635" t="s">
        <v>624</v>
      </c>
      <c r="C7635">
        <v>2019</v>
      </c>
      <c r="D7635" s="3">
        <v>5</v>
      </c>
      <c r="E7635" s="3">
        <v>129000</v>
      </c>
      <c r="F7635" t="s">
        <v>25</v>
      </c>
      <c r="G7635" s="15">
        <f>IF(Table1[[#This Row],[Transmission]]="Manual", 0, 1)</f>
        <v>1</v>
      </c>
      <c r="H7635" t="s">
        <v>9475</v>
      </c>
      <c r="I7635" t="s">
        <v>14</v>
      </c>
      <c r="J7635" s="4">
        <v>45597</v>
      </c>
      <c r="K7635" t="s">
        <v>3158</v>
      </c>
      <c r="L7635" s="5">
        <v>1650000</v>
      </c>
      <c r="M7635" s="28">
        <f t="shared" si="119"/>
        <v>1650000</v>
      </c>
      <c r="N7635">
        <f>2025-Table1[[#This Row],[Year]]</f>
        <v>6</v>
      </c>
    </row>
    <row r="7636" spans="1:14" x14ac:dyDescent="0.3">
      <c r="A7636" t="s">
        <v>21</v>
      </c>
      <c r="B7636" t="s">
        <v>276</v>
      </c>
      <c r="C7636">
        <v>2018</v>
      </c>
      <c r="D7636" s="3">
        <v>6</v>
      </c>
      <c r="E7636" s="3">
        <v>57376</v>
      </c>
      <c r="F7636" t="s">
        <v>13</v>
      </c>
      <c r="G7636" s="15">
        <f>IF(Table1[[#This Row],[Transmission]]="Manual", 0, 1)</f>
        <v>0</v>
      </c>
      <c r="H7636" t="s">
        <v>9475</v>
      </c>
      <c r="I7636" t="s">
        <v>14</v>
      </c>
      <c r="J7636" s="4">
        <v>45597</v>
      </c>
      <c r="K7636" t="s">
        <v>3297</v>
      </c>
      <c r="L7636" s="5">
        <v>365000</v>
      </c>
      <c r="M7636" s="28">
        <f t="shared" si="119"/>
        <v>365000</v>
      </c>
      <c r="N7636">
        <f>2025-Table1[[#This Row],[Year]]</f>
        <v>7</v>
      </c>
    </row>
    <row r="7637" spans="1:14" x14ac:dyDescent="0.3">
      <c r="A7637" t="s">
        <v>21</v>
      </c>
      <c r="B7637" t="s">
        <v>111</v>
      </c>
      <c r="C7637">
        <v>2019</v>
      </c>
      <c r="D7637" s="3">
        <v>5</v>
      </c>
      <c r="E7637" s="3">
        <v>67000</v>
      </c>
      <c r="F7637" t="s">
        <v>25</v>
      </c>
      <c r="G7637" s="15">
        <f>IF(Table1[[#This Row],[Transmission]]="Manual", 0, 1)</f>
        <v>1</v>
      </c>
      <c r="H7637" t="s">
        <v>9475</v>
      </c>
      <c r="I7637" t="s">
        <v>6485</v>
      </c>
      <c r="J7637" s="4">
        <v>45597</v>
      </c>
      <c r="K7637" t="s">
        <v>6704</v>
      </c>
      <c r="L7637" s="5">
        <v>481000</v>
      </c>
      <c r="M7637" s="28">
        <f t="shared" si="119"/>
        <v>481000</v>
      </c>
      <c r="N7637">
        <f>2025-Table1[[#This Row],[Year]]</f>
        <v>6</v>
      </c>
    </row>
    <row r="7638" spans="1:14" x14ac:dyDescent="0.3">
      <c r="A7638" t="s">
        <v>21</v>
      </c>
      <c r="B7638" t="s">
        <v>293</v>
      </c>
      <c r="C7638">
        <v>2020</v>
      </c>
      <c r="D7638" s="3">
        <v>4</v>
      </c>
      <c r="E7638" s="3">
        <v>92000</v>
      </c>
      <c r="F7638" t="s">
        <v>25</v>
      </c>
      <c r="G7638" s="15">
        <f>IF(Table1[[#This Row],[Transmission]]="Manual", 0, 1)</f>
        <v>1</v>
      </c>
      <c r="H7638" t="s">
        <v>9472</v>
      </c>
      <c r="I7638" t="s">
        <v>6485</v>
      </c>
      <c r="J7638" s="4">
        <v>45627</v>
      </c>
      <c r="K7638" t="s">
        <v>6705</v>
      </c>
      <c r="L7638" s="5">
        <v>450000</v>
      </c>
      <c r="M7638" s="28">
        <f t="shared" si="119"/>
        <v>450000</v>
      </c>
      <c r="N7638">
        <f>2025-Table1[[#This Row],[Year]]</f>
        <v>5</v>
      </c>
    </row>
    <row r="7639" spans="1:14" x14ac:dyDescent="0.3">
      <c r="A7639" t="s">
        <v>101</v>
      </c>
      <c r="B7639" t="s">
        <v>152</v>
      </c>
      <c r="C7639">
        <v>2021</v>
      </c>
      <c r="D7639" s="3">
        <v>3</v>
      </c>
      <c r="E7639" s="3">
        <v>19925</v>
      </c>
      <c r="F7639" t="s">
        <v>25</v>
      </c>
      <c r="G7639" s="15">
        <f>IF(Table1[[#This Row],[Transmission]]="Manual", 0, 1)</f>
        <v>1</v>
      </c>
      <c r="H7639" t="s">
        <v>9472</v>
      </c>
      <c r="I7639" t="s">
        <v>6485</v>
      </c>
      <c r="J7639" s="4">
        <v>45597</v>
      </c>
      <c r="K7639" t="s">
        <v>6706</v>
      </c>
      <c r="L7639" s="5">
        <v>895000</v>
      </c>
      <c r="M7639" s="28">
        <f t="shared" si="119"/>
        <v>895000</v>
      </c>
      <c r="N7639">
        <f>2025-Table1[[#This Row],[Year]]</f>
        <v>4</v>
      </c>
    </row>
    <row r="7640" spans="1:14" x14ac:dyDescent="0.3">
      <c r="A7640" t="s">
        <v>21</v>
      </c>
      <c r="B7640" t="s">
        <v>298</v>
      </c>
      <c r="C7640">
        <v>2006</v>
      </c>
      <c r="D7640" s="3">
        <v>18</v>
      </c>
      <c r="E7640" s="3">
        <v>125000</v>
      </c>
      <c r="F7640" t="s">
        <v>13</v>
      </c>
      <c r="G7640" s="15">
        <f>IF(Table1[[#This Row],[Transmission]]="Manual", 0, 1)</f>
        <v>0</v>
      </c>
      <c r="H7640" t="s">
        <v>9475</v>
      </c>
      <c r="I7640" t="s">
        <v>14</v>
      </c>
      <c r="J7640" s="4">
        <v>45597</v>
      </c>
      <c r="K7640" t="s">
        <v>6707</v>
      </c>
      <c r="L7640" s="5">
        <v>160000</v>
      </c>
      <c r="M7640" s="28">
        <f t="shared" si="119"/>
        <v>160000</v>
      </c>
      <c r="N7640">
        <f>2025-Table1[[#This Row],[Year]]</f>
        <v>19</v>
      </c>
    </row>
    <row r="7641" spans="1:14" x14ac:dyDescent="0.3">
      <c r="A7641" t="s">
        <v>21</v>
      </c>
      <c r="B7641" t="s">
        <v>39</v>
      </c>
      <c r="C7641">
        <v>2012</v>
      </c>
      <c r="D7641" s="3">
        <v>12</v>
      </c>
      <c r="E7641" s="3">
        <v>79000</v>
      </c>
      <c r="F7641" t="s">
        <v>13</v>
      </c>
      <c r="G7641" s="15">
        <f>IF(Table1[[#This Row],[Transmission]]="Manual", 0, 1)</f>
        <v>0</v>
      </c>
      <c r="H7641" t="s">
        <v>9475</v>
      </c>
      <c r="I7641" t="s">
        <v>6485</v>
      </c>
      <c r="J7641" s="4">
        <v>45597</v>
      </c>
      <c r="K7641" t="s">
        <v>6708</v>
      </c>
      <c r="L7641" s="5">
        <v>299000</v>
      </c>
      <c r="M7641" s="28">
        <f t="shared" si="119"/>
        <v>299000</v>
      </c>
      <c r="N7641">
        <f>2025-Table1[[#This Row],[Year]]</f>
        <v>13</v>
      </c>
    </row>
    <row r="7642" spans="1:14" x14ac:dyDescent="0.3">
      <c r="A7642" t="s">
        <v>21</v>
      </c>
      <c r="B7642" t="s">
        <v>140</v>
      </c>
      <c r="C7642">
        <v>2010</v>
      </c>
      <c r="D7642" s="3">
        <v>14</v>
      </c>
      <c r="E7642" s="3">
        <v>63000</v>
      </c>
      <c r="F7642" t="s">
        <v>13</v>
      </c>
      <c r="G7642" s="15">
        <f>IF(Table1[[#This Row],[Transmission]]="Manual", 0, 1)</f>
        <v>0</v>
      </c>
      <c r="H7642" t="s">
        <v>9475</v>
      </c>
      <c r="I7642" t="s">
        <v>14</v>
      </c>
      <c r="J7642" s="4">
        <v>45597</v>
      </c>
      <c r="K7642" t="s">
        <v>6709</v>
      </c>
      <c r="L7642" s="5">
        <v>215000</v>
      </c>
      <c r="M7642" s="28">
        <f t="shared" si="119"/>
        <v>215000</v>
      </c>
      <c r="N7642">
        <f>2025-Table1[[#This Row],[Year]]</f>
        <v>15</v>
      </c>
    </row>
    <row r="7643" spans="1:14" x14ac:dyDescent="0.3">
      <c r="A7643" t="s">
        <v>44</v>
      </c>
      <c r="B7643" t="s">
        <v>89</v>
      </c>
      <c r="C7643">
        <v>2012</v>
      </c>
      <c r="D7643" s="3">
        <v>12</v>
      </c>
      <c r="E7643" s="3">
        <v>57000</v>
      </c>
      <c r="F7643" t="s">
        <v>13</v>
      </c>
      <c r="G7643" s="15">
        <f>IF(Table1[[#This Row],[Transmission]]="Manual", 0, 1)</f>
        <v>0</v>
      </c>
      <c r="H7643" t="s">
        <v>9475</v>
      </c>
      <c r="I7643" t="s">
        <v>14</v>
      </c>
      <c r="J7643" s="4">
        <v>45597</v>
      </c>
      <c r="K7643" t="s">
        <v>2684</v>
      </c>
      <c r="L7643" s="5">
        <v>425000</v>
      </c>
      <c r="M7643" s="28">
        <f t="shared" si="119"/>
        <v>425000</v>
      </c>
      <c r="N7643">
        <f>2025-Table1[[#This Row],[Year]]</f>
        <v>13</v>
      </c>
    </row>
    <row r="7644" spans="1:14" x14ac:dyDescent="0.3">
      <c r="A7644" t="s">
        <v>18</v>
      </c>
      <c r="B7644" t="s">
        <v>86</v>
      </c>
      <c r="C7644">
        <v>2017</v>
      </c>
      <c r="D7644" s="3">
        <v>7</v>
      </c>
      <c r="E7644" s="3">
        <v>90000</v>
      </c>
      <c r="F7644" t="s">
        <v>13</v>
      </c>
      <c r="G7644" s="15">
        <f>IF(Table1[[#This Row],[Transmission]]="Manual", 0, 1)</f>
        <v>0</v>
      </c>
      <c r="H7644" t="s">
        <v>9475</v>
      </c>
      <c r="I7644" t="s">
        <v>17</v>
      </c>
      <c r="J7644" s="4">
        <v>45597</v>
      </c>
      <c r="K7644" t="s">
        <v>6710</v>
      </c>
      <c r="L7644" s="5">
        <v>590000</v>
      </c>
      <c r="M7644" s="28">
        <f t="shared" si="119"/>
        <v>590000</v>
      </c>
      <c r="N7644">
        <f>2025-Table1[[#This Row],[Year]]</f>
        <v>8</v>
      </c>
    </row>
    <row r="7645" spans="1:14" x14ac:dyDescent="0.3">
      <c r="A7645" t="s">
        <v>21</v>
      </c>
      <c r="B7645" t="s">
        <v>49</v>
      </c>
      <c r="C7645">
        <v>2019</v>
      </c>
      <c r="D7645" s="3">
        <v>5</v>
      </c>
      <c r="E7645" s="3">
        <v>65000</v>
      </c>
      <c r="F7645" t="s">
        <v>25</v>
      </c>
      <c r="G7645" s="15">
        <f>IF(Table1[[#This Row],[Transmission]]="Manual", 0, 1)</f>
        <v>1</v>
      </c>
      <c r="H7645" t="s">
        <v>9475</v>
      </c>
      <c r="I7645" t="s">
        <v>6485</v>
      </c>
      <c r="J7645" s="4">
        <v>45597</v>
      </c>
      <c r="K7645" t="s">
        <v>3354</v>
      </c>
      <c r="L7645" s="5">
        <v>820000</v>
      </c>
      <c r="M7645" s="28">
        <f t="shared" si="119"/>
        <v>820000</v>
      </c>
      <c r="N7645">
        <f>2025-Table1[[#This Row],[Year]]</f>
        <v>6</v>
      </c>
    </row>
    <row r="7646" spans="1:14" x14ac:dyDescent="0.3">
      <c r="A7646" t="s">
        <v>21</v>
      </c>
      <c r="B7646" t="s">
        <v>1795</v>
      </c>
      <c r="C7646">
        <v>2017</v>
      </c>
      <c r="D7646" s="3">
        <v>7</v>
      </c>
      <c r="E7646" s="3">
        <v>113000</v>
      </c>
      <c r="F7646" t="s">
        <v>13</v>
      </c>
      <c r="G7646" s="15">
        <f>IF(Table1[[#This Row],[Transmission]]="Manual", 0, 1)</f>
        <v>0</v>
      </c>
      <c r="H7646" t="s">
        <v>9475</v>
      </c>
      <c r="I7646" t="s">
        <v>17</v>
      </c>
      <c r="J7646" s="4">
        <v>45597</v>
      </c>
      <c r="K7646" t="s">
        <v>499</v>
      </c>
      <c r="L7646" s="5">
        <v>675000</v>
      </c>
      <c r="M7646" s="28">
        <f t="shared" si="119"/>
        <v>675000</v>
      </c>
      <c r="N7646">
        <f>2025-Table1[[#This Row],[Year]]</f>
        <v>8</v>
      </c>
    </row>
    <row r="7647" spans="1:14" x14ac:dyDescent="0.3">
      <c r="A7647" t="s">
        <v>21</v>
      </c>
      <c r="B7647" t="s">
        <v>49</v>
      </c>
      <c r="C7647">
        <v>2017</v>
      </c>
      <c r="D7647" s="3">
        <v>7</v>
      </c>
      <c r="E7647" s="3">
        <v>1930</v>
      </c>
      <c r="F7647" t="s">
        <v>25</v>
      </c>
      <c r="G7647" s="15">
        <f>IF(Table1[[#This Row],[Transmission]]="Manual", 0, 1)</f>
        <v>1</v>
      </c>
      <c r="H7647" t="s">
        <v>9475</v>
      </c>
      <c r="I7647" t="s">
        <v>6485</v>
      </c>
      <c r="J7647" s="4">
        <v>45597</v>
      </c>
      <c r="K7647" t="s">
        <v>6711</v>
      </c>
      <c r="L7647" s="5">
        <v>657000</v>
      </c>
      <c r="M7647" s="28">
        <f t="shared" si="119"/>
        <v>657000</v>
      </c>
      <c r="N7647">
        <f>2025-Table1[[#This Row],[Year]]</f>
        <v>8</v>
      </c>
    </row>
    <row r="7648" spans="1:14" x14ac:dyDescent="0.3">
      <c r="A7648" t="s">
        <v>21</v>
      </c>
      <c r="B7648" t="s">
        <v>231</v>
      </c>
      <c r="C7648">
        <v>2016</v>
      </c>
      <c r="D7648" s="3">
        <v>8</v>
      </c>
      <c r="E7648" s="3">
        <v>18000</v>
      </c>
      <c r="F7648" t="s">
        <v>13</v>
      </c>
      <c r="G7648" s="15">
        <f>IF(Table1[[#This Row],[Transmission]]="Manual", 0, 1)</f>
        <v>0</v>
      </c>
      <c r="H7648" t="s">
        <v>9472</v>
      </c>
      <c r="I7648" t="s">
        <v>14</v>
      </c>
      <c r="J7648" s="4">
        <v>45597</v>
      </c>
      <c r="K7648" t="s">
        <v>6712</v>
      </c>
      <c r="L7648" s="5">
        <v>185000</v>
      </c>
      <c r="M7648" s="28">
        <f t="shared" si="119"/>
        <v>185000</v>
      </c>
      <c r="N7648">
        <f>2025-Table1[[#This Row],[Year]]</f>
        <v>9</v>
      </c>
    </row>
    <row r="7649" spans="1:14" x14ac:dyDescent="0.3">
      <c r="A7649" t="s">
        <v>21</v>
      </c>
      <c r="B7649" t="s">
        <v>68</v>
      </c>
      <c r="C7649">
        <v>2017</v>
      </c>
      <c r="D7649" s="3">
        <v>7</v>
      </c>
      <c r="E7649" s="3">
        <v>70000</v>
      </c>
      <c r="F7649" t="s">
        <v>25</v>
      </c>
      <c r="G7649" s="15">
        <f>IF(Table1[[#This Row],[Transmission]]="Manual", 0, 1)</f>
        <v>1</v>
      </c>
      <c r="H7649" t="s">
        <v>9472</v>
      </c>
      <c r="I7649" t="s">
        <v>6485</v>
      </c>
      <c r="J7649" s="4">
        <v>45627</v>
      </c>
      <c r="K7649" t="s">
        <v>6713</v>
      </c>
      <c r="L7649" s="5">
        <v>415000</v>
      </c>
      <c r="M7649" s="28">
        <f t="shared" si="119"/>
        <v>415000</v>
      </c>
      <c r="N7649">
        <f>2025-Table1[[#This Row],[Year]]</f>
        <v>8</v>
      </c>
    </row>
    <row r="7650" spans="1:14" x14ac:dyDescent="0.3">
      <c r="A7650" t="s">
        <v>21</v>
      </c>
      <c r="B7650" t="s">
        <v>194</v>
      </c>
      <c r="C7650">
        <v>2015</v>
      </c>
      <c r="D7650" s="3">
        <v>9</v>
      </c>
      <c r="E7650" s="3">
        <v>120000</v>
      </c>
      <c r="F7650" t="s">
        <v>13</v>
      </c>
      <c r="G7650" s="15">
        <f>IF(Table1[[#This Row],[Transmission]]="Manual", 0, 1)</f>
        <v>0</v>
      </c>
      <c r="H7650" t="s">
        <v>9475</v>
      </c>
      <c r="I7650" t="s">
        <v>6485</v>
      </c>
      <c r="J7650" s="4">
        <v>45597</v>
      </c>
      <c r="K7650" t="s">
        <v>6714</v>
      </c>
      <c r="L7650" s="5">
        <v>250000</v>
      </c>
      <c r="M7650" s="28">
        <f t="shared" si="119"/>
        <v>250000</v>
      </c>
      <c r="N7650">
        <f>2025-Table1[[#This Row],[Year]]</f>
        <v>10</v>
      </c>
    </row>
    <row r="7651" spans="1:14" x14ac:dyDescent="0.3">
      <c r="A7651" t="s">
        <v>44</v>
      </c>
      <c r="B7651" t="s">
        <v>116</v>
      </c>
      <c r="C7651">
        <v>2018</v>
      </c>
      <c r="D7651" s="3">
        <v>6</v>
      </c>
      <c r="E7651" s="3">
        <v>63000</v>
      </c>
      <c r="F7651" t="s">
        <v>13</v>
      </c>
      <c r="G7651" s="15">
        <f>IF(Table1[[#This Row],[Transmission]]="Manual", 0, 1)</f>
        <v>0</v>
      </c>
      <c r="H7651" t="s">
        <v>9472</v>
      </c>
      <c r="I7651" t="s">
        <v>14</v>
      </c>
      <c r="J7651" s="4">
        <v>45597</v>
      </c>
      <c r="K7651" t="s">
        <v>2503</v>
      </c>
      <c r="L7651" s="5">
        <v>265000</v>
      </c>
      <c r="M7651" s="28">
        <f t="shared" si="119"/>
        <v>265000</v>
      </c>
      <c r="N7651">
        <f>2025-Table1[[#This Row],[Year]]</f>
        <v>7</v>
      </c>
    </row>
    <row r="7652" spans="1:14" x14ac:dyDescent="0.3">
      <c r="A7652" t="s">
        <v>458</v>
      </c>
      <c r="B7652" t="s">
        <v>2067</v>
      </c>
      <c r="C7652">
        <v>2013</v>
      </c>
      <c r="D7652" s="3">
        <v>11</v>
      </c>
      <c r="E7652" s="3">
        <v>96000</v>
      </c>
      <c r="F7652" t="s">
        <v>13</v>
      </c>
      <c r="G7652" s="15">
        <f>IF(Table1[[#This Row],[Transmission]]="Manual", 0, 1)</f>
        <v>0</v>
      </c>
      <c r="H7652" t="s">
        <v>9475</v>
      </c>
      <c r="I7652" t="s">
        <v>6485</v>
      </c>
      <c r="J7652" s="4">
        <v>45597</v>
      </c>
      <c r="K7652" t="s">
        <v>6715</v>
      </c>
      <c r="L7652" s="5">
        <v>195000</v>
      </c>
      <c r="M7652" s="28">
        <f t="shared" si="119"/>
        <v>195000</v>
      </c>
      <c r="N7652">
        <f>2025-Table1[[#This Row],[Year]]</f>
        <v>12</v>
      </c>
    </row>
    <row r="7653" spans="1:14" x14ac:dyDescent="0.3">
      <c r="A7653" t="s">
        <v>15</v>
      </c>
      <c r="B7653" t="s">
        <v>55</v>
      </c>
      <c r="C7653">
        <v>2016</v>
      </c>
      <c r="D7653" s="3">
        <v>8</v>
      </c>
      <c r="E7653" s="3">
        <v>77430</v>
      </c>
      <c r="F7653" t="s">
        <v>25</v>
      </c>
      <c r="G7653" s="15">
        <f>IF(Table1[[#This Row],[Transmission]]="Manual", 0, 1)</f>
        <v>1</v>
      </c>
      <c r="H7653" t="s">
        <v>9475</v>
      </c>
      <c r="I7653" t="s">
        <v>17</v>
      </c>
      <c r="J7653" s="4">
        <v>45597</v>
      </c>
      <c r="K7653" t="s">
        <v>6716</v>
      </c>
      <c r="L7653" s="5">
        <v>1580000</v>
      </c>
      <c r="M7653" s="28">
        <f t="shared" si="119"/>
        <v>1580000</v>
      </c>
      <c r="N7653">
        <f>2025-Table1[[#This Row],[Year]]</f>
        <v>9</v>
      </c>
    </row>
    <row r="7654" spans="1:14" x14ac:dyDescent="0.3">
      <c r="A7654" t="s">
        <v>21</v>
      </c>
      <c r="B7654" t="s">
        <v>68</v>
      </c>
      <c r="C7654">
        <v>2015</v>
      </c>
      <c r="D7654" s="3">
        <v>9</v>
      </c>
      <c r="E7654" s="3">
        <v>79000</v>
      </c>
      <c r="F7654" t="s">
        <v>25</v>
      </c>
      <c r="G7654" s="15">
        <f>IF(Table1[[#This Row],[Transmission]]="Manual", 0, 1)</f>
        <v>1</v>
      </c>
      <c r="H7654" t="s">
        <v>9475</v>
      </c>
      <c r="I7654" t="s">
        <v>14</v>
      </c>
      <c r="J7654" s="4">
        <v>45597</v>
      </c>
      <c r="K7654" t="s">
        <v>330</v>
      </c>
      <c r="L7654" s="5">
        <v>400000</v>
      </c>
      <c r="M7654" s="28">
        <f t="shared" si="119"/>
        <v>400000</v>
      </c>
      <c r="N7654">
        <f>2025-Table1[[#This Row],[Year]]</f>
        <v>10</v>
      </c>
    </row>
    <row r="7655" spans="1:14" x14ac:dyDescent="0.3">
      <c r="A7655" t="s">
        <v>44</v>
      </c>
      <c r="B7655" t="s">
        <v>1505</v>
      </c>
      <c r="C7655">
        <v>2010</v>
      </c>
      <c r="D7655" s="3">
        <v>14</v>
      </c>
      <c r="E7655" s="3">
        <v>116000</v>
      </c>
      <c r="F7655" t="s">
        <v>13</v>
      </c>
      <c r="G7655" s="15">
        <f>IF(Table1[[#This Row],[Transmission]]="Manual", 0, 1)</f>
        <v>0</v>
      </c>
      <c r="H7655" t="s">
        <v>9475</v>
      </c>
      <c r="I7655" t="s">
        <v>6485</v>
      </c>
      <c r="J7655" s="4">
        <v>45627</v>
      </c>
      <c r="K7655" t="s">
        <v>6717</v>
      </c>
      <c r="L7655" s="5">
        <v>120000</v>
      </c>
      <c r="M7655" s="28">
        <f t="shared" si="119"/>
        <v>120000</v>
      </c>
      <c r="N7655">
        <f>2025-Table1[[#This Row],[Year]]</f>
        <v>15</v>
      </c>
    </row>
    <row r="7656" spans="1:14" x14ac:dyDescent="0.3">
      <c r="A7656" t="s">
        <v>113</v>
      </c>
      <c r="B7656" t="s">
        <v>486</v>
      </c>
      <c r="C7656">
        <v>2011</v>
      </c>
      <c r="D7656" s="3">
        <v>13</v>
      </c>
      <c r="E7656" s="3">
        <v>95000</v>
      </c>
      <c r="F7656" t="s">
        <v>13</v>
      </c>
      <c r="G7656" s="15">
        <f>IF(Table1[[#This Row],[Transmission]]="Manual", 0, 1)</f>
        <v>0</v>
      </c>
      <c r="H7656" t="s">
        <v>9475</v>
      </c>
      <c r="I7656" t="s">
        <v>17</v>
      </c>
      <c r="J7656" s="4">
        <v>45597</v>
      </c>
      <c r="K7656" t="s">
        <v>3033</v>
      </c>
      <c r="L7656" s="5">
        <v>185000</v>
      </c>
      <c r="M7656" s="28">
        <f t="shared" si="119"/>
        <v>185000</v>
      </c>
      <c r="N7656">
        <f>2025-Table1[[#This Row],[Year]]</f>
        <v>14</v>
      </c>
    </row>
    <row r="7657" spans="1:14" x14ac:dyDescent="0.3">
      <c r="A7657" t="s">
        <v>44</v>
      </c>
      <c r="B7657" t="s">
        <v>45</v>
      </c>
      <c r="C7657">
        <v>2015</v>
      </c>
      <c r="D7657" s="3">
        <v>9</v>
      </c>
      <c r="E7657" s="3">
        <v>86090</v>
      </c>
      <c r="F7657" t="s">
        <v>13</v>
      </c>
      <c r="G7657" s="15">
        <f>IF(Table1[[#This Row],[Transmission]]="Manual", 0, 1)</f>
        <v>0</v>
      </c>
      <c r="H7657" t="s">
        <v>9475</v>
      </c>
      <c r="I7657" t="s">
        <v>6485</v>
      </c>
      <c r="J7657" s="4">
        <v>45627</v>
      </c>
      <c r="K7657" t="s">
        <v>6356</v>
      </c>
      <c r="L7657" s="5">
        <v>399999</v>
      </c>
      <c r="M7657" s="28">
        <f t="shared" si="119"/>
        <v>399999</v>
      </c>
      <c r="N7657">
        <f>2025-Table1[[#This Row],[Year]]</f>
        <v>10</v>
      </c>
    </row>
    <row r="7658" spans="1:14" x14ac:dyDescent="0.3">
      <c r="A7658" t="s">
        <v>44</v>
      </c>
      <c r="B7658" t="s">
        <v>405</v>
      </c>
      <c r="C7658">
        <v>2020</v>
      </c>
      <c r="D7658" s="3">
        <v>4</v>
      </c>
      <c r="E7658" s="3">
        <v>55000</v>
      </c>
      <c r="F7658" t="s">
        <v>13</v>
      </c>
      <c r="G7658" s="15">
        <f>IF(Table1[[#This Row],[Transmission]]="Manual", 0, 1)</f>
        <v>0</v>
      </c>
      <c r="H7658" t="s">
        <v>9472</v>
      </c>
      <c r="I7658" t="s">
        <v>6485</v>
      </c>
      <c r="J7658" s="4">
        <v>45597</v>
      </c>
      <c r="K7658" t="s">
        <v>6607</v>
      </c>
      <c r="L7658" s="5">
        <v>630000</v>
      </c>
      <c r="M7658" s="28">
        <f t="shared" si="119"/>
        <v>630000</v>
      </c>
      <c r="N7658">
        <f>2025-Table1[[#This Row],[Year]]</f>
        <v>5</v>
      </c>
    </row>
    <row r="7659" spans="1:14" x14ac:dyDescent="0.3">
      <c r="A7659" t="s">
        <v>18</v>
      </c>
      <c r="B7659" t="s">
        <v>86</v>
      </c>
      <c r="C7659">
        <v>2018</v>
      </c>
      <c r="D7659" s="3">
        <v>6</v>
      </c>
      <c r="E7659" s="3">
        <v>19000</v>
      </c>
      <c r="F7659" t="s">
        <v>13</v>
      </c>
      <c r="G7659" s="15">
        <f>IF(Table1[[#This Row],[Transmission]]="Manual", 0, 1)</f>
        <v>0</v>
      </c>
      <c r="H7659" t="s">
        <v>9475</v>
      </c>
      <c r="I7659" t="s">
        <v>14</v>
      </c>
      <c r="J7659" s="4">
        <v>45597</v>
      </c>
      <c r="K7659" t="s">
        <v>6718</v>
      </c>
      <c r="L7659" s="5">
        <v>695000</v>
      </c>
      <c r="M7659" s="28">
        <f t="shared" si="119"/>
        <v>695000</v>
      </c>
      <c r="N7659">
        <f>2025-Table1[[#This Row],[Year]]</f>
        <v>7</v>
      </c>
    </row>
    <row r="7660" spans="1:14" x14ac:dyDescent="0.3">
      <c r="A7660" t="s">
        <v>44</v>
      </c>
      <c r="B7660" t="s">
        <v>83</v>
      </c>
      <c r="C7660">
        <v>2010</v>
      </c>
      <c r="D7660" s="3">
        <v>14</v>
      </c>
      <c r="E7660" s="3">
        <v>88000</v>
      </c>
      <c r="F7660" t="s">
        <v>13</v>
      </c>
      <c r="G7660" s="15">
        <f>IF(Table1[[#This Row],[Transmission]]="Manual", 0, 1)</f>
        <v>0</v>
      </c>
      <c r="H7660" t="s">
        <v>9475</v>
      </c>
      <c r="I7660" t="s">
        <v>14</v>
      </c>
      <c r="J7660" s="4">
        <v>45597</v>
      </c>
      <c r="K7660" t="s">
        <v>6719</v>
      </c>
      <c r="L7660" s="5">
        <v>165000</v>
      </c>
      <c r="M7660" s="28">
        <f t="shared" si="119"/>
        <v>165000</v>
      </c>
      <c r="N7660">
        <f>2025-Table1[[#This Row],[Year]]</f>
        <v>15</v>
      </c>
    </row>
    <row r="7661" spans="1:14" x14ac:dyDescent="0.3">
      <c r="A7661" t="s">
        <v>43</v>
      </c>
      <c r="B7661" t="s">
        <v>1880</v>
      </c>
      <c r="C7661">
        <v>2017</v>
      </c>
      <c r="D7661" s="3">
        <v>7</v>
      </c>
      <c r="E7661" s="3">
        <v>10000</v>
      </c>
      <c r="F7661" t="s">
        <v>25</v>
      </c>
      <c r="G7661" s="15">
        <f>IF(Table1[[#This Row],[Transmission]]="Manual", 0, 1)</f>
        <v>1</v>
      </c>
      <c r="H7661" t="s">
        <v>9475</v>
      </c>
      <c r="I7661" t="s">
        <v>14</v>
      </c>
      <c r="J7661" s="4">
        <v>45597</v>
      </c>
      <c r="K7661" t="s">
        <v>6720</v>
      </c>
      <c r="L7661" s="5">
        <v>1375000</v>
      </c>
      <c r="M7661" s="28">
        <f t="shared" si="119"/>
        <v>1375000</v>
      </c>
      <c r="N7661">
        <f>2025-Table1[[#This Row],[Year]]</f>
        <v>8</v>
      </c>
    </row>
    <row r="7662" spans="1:14" x14ac:dyDescent="0.3">
      <c r="A7662" t="s">
        <v>21</v>
      </c>
      <c r="B7662" t="s">
        <v>22</v>
      </c>
      <c r="C7662">
        <v>2017</v>
      </c>
      <c r="D7662" s="3">
        <v>7</v>
      </c>
      <c r="E7662" s="3">
        <v>60000</v>
      </c>
      <c r="F7662" t="s">
        <v>13</v>
      </c>
      <c r="G7662" s="15">
        <f>IF(Table1[[#This Row],[Transmission]]="Manual", 0, 1)</f>
        <v>0</v>
      </c>
      <c r="H7662" t="s">
        <v>9472</v>
      </c>
      <c r="I7662" t="s">
        <v>14</v>
      </c>
      <c r="J7662" s="4">
        <v>45597</v>
      </c>
      <c r="K7662" t="s">
        <v>5865</v>
      </c>
      <c r="L7662" s="5">
        <v>515000</v>
      </c>
      <c r="M7662" s="28">
        <f t="shared" si="119"/>
        <v>515000</v>
      </c>
      <c r="N7662">
        <f>2025-Table1[[#This Row],[Year]]</f>
        <v>8</v>
      </c>
    </row>
    <row r="7663" spans="1:14" x14ac:dyDescent="0.3">
      <c r="A7663" t="s">
        <v>21</v>
      </c>
      <c r="B7663" t="s">
        <v>140</v>
      </c>
      <c r="C7663">
        <v>2015</v>
      </c>
      <c r="D7663" s="3">
        <v>9</v>
      </c>
      <c r="E7663" s="3">
        <v>55000</v>
      </c>
      <c r="F7663" t="s">
        <v>13</v>
      </c>
      <c r="G7663" s="15">
        <f>IF(Table1[[#This Row],[Transmission]]="Manual", 0, 1)</f>
        <v>0</v>
      </c>
      <c r="H7663" t="s">
        <v>9475</v>
      </c>
      <c r="I7663" t="s">
        <v>17</v>
      </c>
      <c r="J7663" s="4">
        <v>45597</v>
      </c>
      <c r="K7663" t="s">
        <v>6721</v>
      </c>
      <c r="L7663" s="5">
        <v>325000</v>
      </c>
      <c r="M7663" s="28">
        <f t="shared" si="119"/>
        <v>325000</v>
      </c>
      <c r="N7663">
        <f>2025-Table1[[#This Row],[Year]]</f>
        <v>10</v>
      </c>
    </row>
    <row r="7664" spans="1:14" x14ac:dyDescent="0.3">
      <c r="A7664" t="s">
        <v>21</v>
      </c>
      <c r="B7664" t="s">
        <v>194</v>
      </c>
      <c r="C7664">
        <v>2021</v>
      </c>
      <c r="D7664" s="3">
        <v>3</v>
      </c>
      <c r="E7664" s="3">
        <v>40000</v>
      </c>
      <c r="F7664" t="s">
        <v>13</v>
      </c>
      <c r="G7664" s="15">
        <f>IF(Table1[[#This Row],[Transmission]]="Manual", 0, 1)</f>
        <v>0</v>
      </c>
      <c r="H7664" t="s">
        <v>9472</v>
      </c>
      <c r="I7664" t="s">
        <v>14</v>
      </c>
      <c r="J7664" s="4">
        <v>45597</v>
      </c>
      <c r="K7664" t="s">
        <v>6722</v>
      </c>
      <c r="L7664" s="5">
        <v>519999</v>
      </c>
      <c r="M7664" s="28">
        <f t="shared" si="119"/>
        <v>519999</v>
      </c>
      <c r="N7664">
        <f>2025-Table1[[#This Row],[Year]]</f>
        <v>4</v>
      </c>
    </row>
    <row r="7665" spans="1:14" x14ac:dyDescent="0.3">
      <c r="A7665" t="s">
        <v>11</v>
      </c>
      <c r="B7665" t="s">
        <v>624</v>
      </c>
      <c r="C7665">
        <v>2010</v>
      </c>
      <c r="D7665" s="3">
        <v>14</v>
      </c>
      <c r="E7665" s="3">
        <v>105000</v>
      </c>
      <c r="F7665" t="s">
        <v>25</v>
      </c>
      <c r="G7665" s="15">
        <f>IF(Table1[[#This Row],[Transmission]]="Manual", 0, 1)</f>
        <v>1</v>
      </c>
      <c r="H7665" t="s">
        <v>9475</v>
      </c>
      <c r="I7665" t="s">
        <v>6485</v>
      </c>
      <c r="J7665" s="4">
        <v>45597</v>
      </c>
      <c r="K7665" t="s">
        <v>6723</v>
      </c>
      <c r="L7665" s="5">
        <v>275000</v>
      </c>
      <c r="M7665" s="28">
        <f t="shared" si="119"/>
        <v>275000</v>
      </c>
      <c r="N7665">
        <f>2025-Table1[[#This Row],[Year]]</f>
        <v>15</v>
      </c>
    </row>
    <row r="7666" spans="1:14" x14ac:dyDescent="0.3">
      <c r="A7666" t="s">
        <v>21</v>
      </c>
      <c r="B7666" t="s">
        <v>111</v>
      </c>
      <c r="C7666">
        <v>2024</v>
      </c>
      <c r="D7666" s="3">
        <v>0</v>
      </c>
      <c r="E7666" s="3">
        <v>1750</v>
      </c>
      <c r="F7666" t="s">
        <v>25</v>
      </c>
      <c r="G7666" s="15">
        <f>IF(Table1[[#This Row],[Transmission]]="Manual", 0, 1)</f>
        <v>1</v>
      </c>
      <c r="H7666" t="s">
        <v>9472</v>
      </c>
      <c r="I7666" t="s">
        <v>6485</v>
      </c>
      <c r="J7666" s="4">
        <v>45627</v>
      </c>
      <c r="K7666" t="s">
        <v>6724</v>
      </c>
      <c r="L7666" s="5">
        <v>750000</v>
      </c>
      <c r="M7666" s="28">
        <f t="shared" si="119"/>
        <v>750000</v>
      </c>
      <c r="N7666">
        <f>2025-Table1[[#This Row],[Year]]</f>
        <v>1</v>
      </c>
    </row>
    <row r="7667" spans="1:14" x14ac:dyDescent="0.3">
      <c r="A7667" t="s">
        <v>21</v>
      </c>
      <c r="B7667" t="s">
        <v>298</v>
      </c>
      <c r="C7667">
        <v>2009</v>
      </c>
      <c r="D7667" s="3">
        <v>15</v>
      </c>
      <c r="E7667" s="3">
        <v>55000</v>
      </c>
      <c r="F7667" t="s">
        <v>13</v>
      </c>
      <c r="G7667" s="15">
        <f>IF(Table1[[#This Row],[Transmission]]="Manual", 0, 1)</f>
        <v>0</v>
      </c>
      <c r="H7667" t="s">
        <v>9472</v>
      </c>
      <c r="I7667" t="s">
        <v>14</v>
      </c>
      <c r="J7667" s="4">
        <v>45597</v>
      </c>
      <c r="K7667" t="s">
        <v>6725</v>
      </c>
      <c r="L7667" s="5">
        <v>225000</v>
      </c>
      <c r="M7667" s="28">
        <f t="shared" si="119"/>
        <v>225000</v>
      </c>
      <c r="N7667">
        <f>2025-Table1[[#This Row],[Year]]</f>
        <v>16</v>
      </c>
    </row>
    <row r="7668" spans="1:14" x14ac:dyDescent="0.3">
      <c r="A7668" t="s">
        <v>15</v>
      </c>
      <c r="B7668" t="s">
        <v>155</v>
      </c>
      <c r="C7668">
        <v>2014</v>
      </c>
      <c r="D7668" s="3">
        <v>10</v>
      </c>
      <c r="E7668" s="3">
        <v>56000</v>
      </c>
      <c r="F7668" t="s">
        <v>13</v>
      </c>
      <c r="G7668" s="15">
        <f>IF(Table1[[#This Row],[Transmission]]="Manual", 0, 1)</f>
        <v>0</v>
      </c>
      <c r="H7668" t="s">
        <v>9472</v>
      </c>
      <c r="I7668" t="s">
        <v>17</v>
      </c>
      <c r="J7668" s="4">
        <v>45597</v>
      </c>
      <c r="K7668" t="s">
        <v>6726</v>
      </c>
      <c r="L7668" s="5">
        <v>451000</v>
      </c>
      <c r="M7668" s="28">
        <f t="shared" si="119"/>
        <v>451000</v>
      </c>
      <c r="N7668">
        <f>2025-Table1[[#This Row],[Year]]</f>
        <v>11</v>
      </c>
    </row>
    <row r="7669" spans="1:14" x14ac:dyDescent="0.3">
      <c r="A7669" t="s">
        <v>21</v>
      </c>
      <c r="B7669" t="s">
        <v>194</v>
      </c>
      <c r="C7669">
        <v>2022</v>
      </c>
      <c r="D7669" s="3">
        <v>2</v>
      </c>
      <c r="E7669" s="3">
        <v>29000</v>
      </c>
      <c r="F7669" t="s">
        <v>13</v>
      </c>
      <c r="G7669" s="15">
        <f>IF(Table1[[#This Row],[Transmission]]="Manual", 0, 1)</f>
        <v>0</v>
      </c>
      <c r="H7669" t="s">
        <v>9472</v>
      </c>
      <c r="I7669" t="s">
        <v>6485</v>
      </c>
      <c r="J7669" s="4">
        <v>45597</v>
      </c>
      <c r="K7669" t="s">
        <v>3456</v>
      </c>
      <c r="L7669" s="5">
        <v>599000</v>
      </c>
      <c r="M7669" s="28">
        <f t="shared" si="119"/>
        <v>599000</v>
      </c>
      <c r="N7669">
        <f>2025-Table1[[#This Row],[Year]]</f>
        <v>3</v>
      </c>
    </row>
    <row r="7670" spans="1:14" x14ac:dyDescent="0.3">
      <c r="A7670" t="s">
        <v>21</v>
      </c>
      <c r="B7670" t="s">
        <v>49</v>
      </c>
      <c r="C7670">
        <v>2020</v>
      </c>
      <c r="D7670" s="3">
        <v>4</v>
      </c>
      <c r="E7670" s="3">
        <v>97000</v>
      </c>
      <c r="F7670" t="s">
        <v>13</v>
      </c>
      <c r="G7670" s="15">
        <f>IF(Table1[[#This Row],[Transmission]]="Manual", 0, 1)</f>
        <v>0</v>
      </c>
      <c r="H7670" t="s">
        <v>9472</v>
      </c>
      <c r="I7670" t="s">
        <v>6485</v>
      </c>
      <c r="J7670" s="4">
        <v>45597</v>
      </c>
      <c r="K7670" t="s">
        <v>6431</v>
      </c>
      <c r="L7670" s="5">
        <v>939000</v>
      </c>
      <c r="M7670" s="28">
        <f t="shared" si="119"/>
        <v>939000</v>
      </c>
      <c r="N7670">
        <f>2025-Table1[[#This Row],[Year]]</f>
        <v>5</v>
      </c>
    </row>
    <row r="7671" spans="1:14" x14ac:dyDescent="0.3">
      <c r="A7671" t="s">
        <v>277</v>
      </c>
      <c r="B7671" t="s">
        <v>932</v>
      </c>
      <c r="C7671">
        <v>2014</v>
      </c>
      <c r="D7671" s="3">
        <v>10</v>
      </c>
      <c r="E7671" s="3">
        <v>95000</v>
      </c>
      <c r="F7671" t="s">
        <v>13</v>
      </c>
      <c r="G7671" s="15">
        <f>IF(Table1[[#This Row],[Transmission]]="Manual", 0, 1)</f>
        <v>0</v>
      </c>
      <c r="H7671" t="s">
        <v>9475</v>
      </c>
      <c r="I7671" t="s">
        <v>17</v>
      </c>
      <c r="J7671" s="4">
        <v>45597</v>
      </c>
      <c r="K7671" t="s">
        <v>6727</v>
      </c>
      <c r="L7671" s="5">
        <v>380000</v>
      </c>
      <c r="M7671" s="28">
        <f t="shared" si="119"/>
        <v>380000</v>
      </c>
      <c r="N7671">
        <f>2025-Table1[[#This Row],[Year]]</f>
        <v>11</v>
      </c>
    </row>
    <row r="7672" spans="1:14" x14ac:dyDescent="0.3">
      <c r="A7672" t="s">
        <v>44</v>
      </c>
      <c r="B7672" t="s">
        <v>81</v>
      </c>
      <c r="C7672">
        <v>2021</v>
      </c>
      <c r="D7672" s="3">
        <v>3</v>
      </c>
      <c r="E7672" s="3">
        <v>55000</v>
      </c>
      <c r="F7672" t="s">
        <v>25</v>
      </c>
      <c r="G7672" s="15">
        <f>IF(Table1[[#This Row],[Transmission]]="Manual", 0, 1)</f>
        <v>1</v>
      </c>
      <c r="H7672" t="s">
        <v>9472</v>
      </c>
      <c r="I7672" t="s">
        <v>14</v>
      </c>
      <c r="J7672" s="4">
        <v>45597</v>
      </c>
      <c r="K7672" t="s">
        <v>6728</v>
      </c>
      <c r="L7672" s="5">
        <v>1700000</v>
      </c>
      <c r="M7672" s="28">
        <f t="shared" si="119"/>
        <v>1700000</v>
      </c>
      <c r="N7672">
        <f>2025-Table1[[#This Row],[Year]]</f>
        <v>4</v>
      </c>
    </row>
    <row r="7673" spans="1:14" x14ac:dyDescent="0.3">
      <c r="A7673" t="s">
        <v>11</v>
      </c>
      <c r="B7673" t="s">
        <v>12</v>
      </c>
      <c r="C7673">
        <v>2018</v>
      </c>
      <c r="D7673" s="3">
        <v>6</v>
      </c>
      <c r="E7673" s="3">
        <v>35234</v>
      </c>
      <c r="F7673" t="s">
        <v>25</v>
      </c>
      <c r="G7673" s="15">
        <f>IF(Table1[[#This Row],[Transmission]]="Manual", 0, 1)</f>
        <v>1</v>
      </c>
      <c r="H7673" t="s">
        <v>9475</v>
      </c>
      <c r="I7673" t="s">
        <v>14</v>
      </c>
      <c r="J7673" s="4">
        <v>45597</v>
      </c>
      <c r="K7673" t="s">
        <v>4353</v>
      </c>
      <c r="L7673" s="5">
        <v>751000</v>
      </c>
      <c r="M7673" s="28">
        <f t="shared" si="119"/>
        <v>751000</v>
      </c>
      <c r="N7673">
        <f>2025-Table1[[#This Row],[Year]]</f>
        <v>7</v>
      </c>
    </row>
    <row r="7674" spans="1:14" x14ac:dyDescent="0.3">
      <c r="A7674" t="s">
        <v>21</v>
      </c>
      <c r="B7674" t="s">
        <v>99</v>
      </c>
      <c r="C7674">
        <v>2016</v>
      </c>
      <c r="D7674" s="3">
        <v>8</v>
      </c>
      <c r="E7674" s="3">
        <v>48000</v>
      </c>
      <c r="F7674" t="s">
        <v>13</v>
      </c>
      <c r="G7674" s="15">
        <f>IF(Table1[[#This Row],[Transmission]]="Manual", 0, 1)</f>
        <v>0</v>
      </c>
      <c r="H7674" t="s">
        <v>9472</v>
      </c>
      <c r="I7674" t="s">
        <v>6485</v>
      </c>
      <c r="J7674" s="4">
        <v>45597</v>
      </c>
      <c r="K7674" t="s">
        <v>6729</v>
      </c>
      <c r="L7674" s="5">
        <v>415000</v>
      </c>
      <c r="M7674" s="28">
        <f t="shared" si="119"/>
        <v>415000</v>
      </c>
      <c r="N7674">
        <f>2025-Table1[[#This Row],[Year]]</f>
        <v>9</v>
      </c>
    </row>
    <row r="7675" spans="1:14" x14ac:dyDescent="0.3">
      <c r="A7675" t="s">
        <v>11</v>
      </c>
      <c r="B7675" t="s">
        <v>12</v>
      </c>
      <c r="C7675">
        <v>2019</v>
      </c>
      <c r="D7675" s="3">
        <v>5</v>
      </c>
      <c r="E7675" s="3">
        <v>69000</v>
      </c>
      <c r="F7675" t="s">
        <v>13</v>
      </c>
      <c r="G7675" s="15">
        <f>IF(Table1[[#This Row],[Transmission]]="Manual", 0, 1)</f>
        <v>0</v>
      </c>
      <c r="H7675" t="s">
        <v>9472</v>
      </c>
      <c r="I7675" t="s">
        <v>14</v>
      </c>
      <c r="J7675" s="4">
        <v>45597</v>
      </c>
      <c r="K7675" t="s">
        <v>6730</v>
      </c>
      <c r="L7675" s="5">
        <v>725000</v>
      </c>
      <c r="M7675" s="28">
        <f t="shared" si="119"/>
        <v>725000</v>
      </c>
      <c r="N7675">
        <f>2025-Table1[[#This Row],[Year]]</f>
        <v>6</v>
      </c>
    </row>
    <row r="7676" spans="1:14" x14ac:dyDescent="0.3">
      <c r="A7676" t="s">
        <v>18</v>
      </c>
      <c r="B7676" t="s">
        <v>19</v>
      </c>
      <c r="C7676">
        <v>2011</v>
      </c>
      <c r="D7676" s="3">
        <v>13</v>
      </c>
      <c r="E7676" s="3">
        <v>90000</v>
      </c>
      <c r="F7676" t="s">
        <v>13</v>
      </c>
      <c r="G7676" s="15">
        <f>IF(Table1[[#This Row],[Transmission]]="Manual", 0, 1)</f>
        <v>0</v>
      </c>
      <c r="H7676" t="s">
        <v>9475</v>
      </c>
      <c r="I7676" t="s">
        <v>17</v>
      </c>
      <c r="J7676" s="4">
        <v>45597</v>
      </c>
      <c r="K7676" t="s">
        <v>6731</v>
      </c>
      <c r="L7676" s="5">
        <v>300000</v>
      </c>
      <c r="M7676" s="28">
        <f t="shared" si="119"/>
        <v>300000</v>
      </c>
      <c r="N7676">
        <f>2025-Table1[[#This Row],[Year]]</f>
        <v>14</v>
      </c>
    </row>
    <row r="7677" spans="1:14" x14ac:dyDescent="0.3">
      <c r="A7677" t="s">
        <v>44</v>
      </c>
      <c r="B7677" t="s">
        <v>89</v>
      </c>
      <c r="C7677">
        <v>2012</v>
      </c>
      <c r="D7677" s="3">
        <v>12</v>
      </c>
      <c r="E7677" s="3">
        <v>88000</v>
      </c>
      <c r="F7677" t="s">
        <v>25</v>
      </c>
      <c r="G7677" s="15">
        <f>IF(Table1[[#This Row],[Transmission]]="Manual", 0, 1)</f>
        <v>1</v>
      </c>
      <c r="H7677" t="s">
        <v>9472</v>
      </c>
      <c r="I7677" t="s">
        <v>6485</v>
      </c>
      <c r="J7677" s="4">
        <v>45597</v>
      </c>
      <c r="K7677" t="s">
        <v>3580</v>
      </c>
      <c r="L7677" s="5">
        <v>440000</v>
      </c>
      <c r="M7677" s="28">
        <f t="shared" si="119"/>
        <v>440000</v>
      </c>
      <c r="N7677">
        <f>2025-Table1[[#This Row],[Year]]</f>
        <v>13</v>
      </c>
    </row>
    <row r="7678" spans="1:14" x14ac:dyDescent="0.3">
      <c r="A7678" t="s">
        <v>101</v>
      </c>
      <c r="B7678" t="s">
        <v>727</v>
      </c>
      <c r="C7678">
        <v>2012</v>
      </c>
      <c r="D7678" s="3">
        <v>12</v>
      </c>
      <c r="E7678" s="3">
        <v>50000</v>
      </c>
      <c r="F7678" t="s">
        <v>13</v>
      </c>
      <c r="G7678" s="15">
        <f>IF(Table1[[#This Row],[Transmission]]="Manual", 0, 1)</f>
        <v>0</v>
      </c>
      <c r="H7678" t="s">
        <v>9475</v>
      </c>
      <c r="I7678" t="s">
        <v>14</v>
      </c>
      <c r="J7678" s="4">
        <v>45597</v>
      </c>
      <c r="K7678" t="s">
        <v>6732</v>
      </c>
      <c r="L7678" s="5">
        <v>80000</v>
      </c>
      <c r="M7678" s="28">
        <f t="shared" si="119"/>
        <v>80000</v>
      </c>
      <c r="N7678">
        <f>2025-Table1[[#This Row],[Year]]</f>
        <v>13</v>
      </c>
    </row>
    <row r="7679" spans="1:14" x14ac:dyDescent="0.3">
      <c r="A7679" t="s">
        <v>44</v>
      </c>
      <c r="B7679" t="s">
        <v>76</v>
      </c>
      <c r="C7679">
        <v>2021</v>
      </c>
      <c r="D7679" s="3">
        <v>3</v>
      </c>
      <c r="E7679" s="3">
        <v>28000</v>
      </c>
      <c r="F7679" t="s">
        <v>25</v>
      </c>
      <c r="G7679" s="15">
        <f>IF(Table1[[#This Row],[Transmission]]="Manual", 0, 1)</f>
        <v>1</v>
      </c>
      <c r="H7679" t="s">
        <v>9472</v>
      </c>
      <c r="I7679" t="s">
        <v>14</v>
      </c>
      <c r="J7679" s="4">
        <v>45597</v>
      </c>
      <c r="K7679" t="s">
        <v>6733</v>
      </c>
      <c r="L7679" s="5">
        <v>950000</v>
      </c>
      <c r="M7679" s="28">
        <f t="shared" si="119"/>
        <v>950000</v>
      </c>
      <c r="N7679">
        <f>2025-Table1[[#This Row],[Year]]</f>
        <v>4</v>
      </c>
    </row>
    <row r="7680" spans="1:14" x14ac:dyDescent="0.3">
      <c r="A7680" t="s">
        <v>113</v>
      </c>
      <c r="B7680" t="s">
        <v>181</v>
      </c>
      <c r="C7680">
        <v>2012</v>
      </c>
      <c r="D7680" s="3">
        <v>12</v>
      </c>
      <c r="E7680" s="3">
        <v>120000</v>
      </c>
      <c r="F7680" t="s">
        <v>13</v>
      </c>
      <c r="G7680" s="15">
        <f>IF(Table1[[#This Row],[Transmission]]="Manual", 0, 1)</f>
        <v>0</v>
      </c>
      <c r="H7680" t="s">
        <v>9475</v>
      </c>
      <c r="I7680" t="s">
        <v>17</v>
      </c>
      <c r="J7680" s="4">
        <v>45597</v>
      </c>
      <c r="K7680" t="s">
        <v>6734</v>
      </c>
      <c r="L7680" s="5">
        <v>595000</v>
      </c>
      <c r="M7680" s="28">
        <f t="shared" si="119"/>
        <v>595000</v>
      </c>
      <c r="N7680">
        <f>2025-Table1[[#This Row],[Year]]</f>
        <v>13</v>
      </c>
    </row>
    <row r="7681" spans="1:14" x14ac:dyDescent="0.3">
      <c r="A7681" t="s">
        <v>21</v>
      </c>
      <c r="B7681" t="s">
        <v>111</v>
      </c>
      <c r="C7681">
        <v>2016</v>
      </c>
      <c r="D7681" s="3">
        <v>8</v>
      </c>
      <c r="E7681" s="3">
        <v>51000</v>
      </c>
      <c r="F7681" t="s">
        <v>13</v>
      </c>
      <c r="G7681" s="15">
        <f>IF(Table1[[#This Row],[Transmission]]="Manual", 0, 1)</f>
        <v>0</v>
      </c>
      <c r="H7681" t="s">
        <v>9475</v>
      </c>
      <c r="I7681" t="s">
        <v>6485</v>
      </c>
      <c r="J7681" s="4">
        <v>45597</v>
      </c>
      <c r="K7681" t="s">
        <v>6529</v>
      </c>
      <c r="L7681" s="5">
        <v>375000</v>
      </c>
      <c r="M7681" s="28">
        <f t="shared" si="119"/>
        <v>375000</v>
      </c>
      <c r="N7681">
        <f>2025-Table1[[#This Row],[Year]]</f>
        <v>9</v>
      </c>
    </row>
    <row r="7682" spans="1:14" x14ac:dyDescent="0.3">
      <c r="A7682" t="s">
        <v>21</v>
      </c>
      <c r="B7682" t="s">
        <v>49</v>
      </c>
      <c r="C7682">
        <v>2019</v>
      </c>
      <c r="D7682" s="3">
        <v>5</v>
      </c>
      <c r="E7682" s="3">
        <v>147000</v>
      </c>
      <c r="F7682" t="s">
        <v>25</v>
      </c>
      <c r="G7682" s="15">
        <f>IF(Table1[[#This Row],[Transmission]]="Manual", 0, 1)</f>
        <v>1</v>
      </c>
      <c r="H7682" t="s">
        <v>9472</v>
      </c>
      <c r="I7682" t="s">
        <v>6485</v>
      </c>
      <c r="J7682" s="4">
        <v>45597</v>
      </c>
      <c r="K7682" t="s">
        <v>6735</v>
      </c>
      <c r="L7682" s="5">
        <v>875000</v>
      </c>
      <c r="M7682" s="28">
        <f t="shared" si="119"/>
        <v>875000</v>
      </c>
      <c r="N7682">
        <f>2025-Table1[[#This Row],[Year]]</f>
        <v>6</v>
      </c>
    </row>
    <row r="7683" spans="1:14" x14ac:dyDescent="0.3">
      <c r="A7683" t="s">
        <v>33</v>
      </c>
      <c r="B7683" t="s">
        <v>501</v>
      </c>
      <c r="C7683">
        <v>2014</v>
      </c>
      <c r="D7683" s="3">
        <v>10</v>
      </c>
      <c r="E7683" s="3">
        <v>105000</v>
      </c>
      <c r="F7683" t="s">
        <v>13</v>
      </c>
      <c r="G7683" s="15">
        <f>IF(Table1[[#This Row],[Transmission]]="Manual", 0, 1)</f>
        <v>0</v>
      </c>
      <c r="H7683" t="s">
        <v>9475</v>
      </c>
      <c r="I7683" t="s">
        <v>17</v>
      </c>
      <c r="J7683" s="4">
        <v>45536</v>
      </c>
      <c r="K7683" t="s">
        <v>6736</v>
      </c>
      <c r="L7683" s="5">
        <v>325000</v>
      </c>
      <c r="M7683" s="28">
        <f t="shared" ref="M7683:M7746" si="120">VALUE(SUBSTITUTE(SUBSTITUTE(L7683,"₹"," "),",",""))</f>
        <v>325000</v>
      </c>
      <c r="N7683">
        <f>2025-Table1[[#This Row],[Year]]</f>
        <v>11</v>
      </c>
    </row>
    <row r="7684" spans="1:14" x14ac:dyDescent="0.3">
      <c r="A7684" t="s">
        <v>44</v>
      </c>
      <c r="B7684" t="s">
        <v>1505</v>
      </c>
      <c r="C7684">
        <v>2012</v>
      </c>
      <c r="D7684" s="3">
        <v>12</v>
      </c>
      <c r="E7684" s="3">
        <v>72000</v>
      </c>
      <c r="F7684" t="s">
        <v>13</v>
      </c>
      <c r="G7684" s="15">
        <f>IF(Table1[[#This Row],[Transmission]]="Manual", 0, 1)</f>
        <v>0</v>
      </c>
      <c r="H7684" t="s">
        <v>9475</v>
      </c>
      <c r="I7684" t="s">
        <v>6485</v>
      </c>
      <c r="J7684" s="4">
        <v>45597</v>
      </c>
      <c r="K7684" t="s">
        <v>4996</v>
      </c>
      <c r="L7684" s="5">
        <v>260000</v>
      </c>
      <c r="M7684" s="28">
        <f t="shared" si="120"/>
        <v>260000</v>
      </c>
      <c r="N7684">
        <f>2025-Table1[[#This Row],[Year]]</f>
        <v>13</v>
      </c>
    </row>
    <row r="7685" spans="1:14" x14ac:dyDescent="0.3">
      <c r="A7685" t="s">
        <v>44</v>
      </c>
      <c r="B7685" t="s">
        <v>79</v>
      </c>
      <c r="C7685">
        <v>2019</v>
      </c>
      <c r="D7685" s="3">
        <v>5</v>
      </c>
      <c r="E7685" s="3">
        <v>58000</v>
      </c>
      <c r="F7685" t="s">
        <v>25</v>
      </c>
      <c r="G7685" s="15">
        <f>IF(Table1[[#This Row],[Transmission]]="Manual", 0, 1)</f>
        <v>1</v>
      </c>
      <c r="H7685" t="s">
        <v>9475</v>
      </c>
      <c r="I7685" t="s">
        <v>6485</v>
      </c>
      <c r="J7685" s="4">
        <v>45597</v>
      </c>
      <c r="K7685" t="s">
        <v>6737</v>
      </c>
      <c r="L7685" s="5">
        <v>950000</v>
      </c>
      <c r="M7685" s="28">
        <f t="shared" si="120"/>
        <v>950000</v>
      </c>
      <c r="N7685">
        <f>2025-Table1[[#This Row],[Year]]</f>
        <v>6</v>
      </c>
    </row>
    <row r="7686" spans="1:14" x14ac:dyDescent="0.3">
      <c r="A7686" t="s">
        <v>18</v>
      </c>
      <c r="B7686" t="s">
        <v>516</v>
      </c>
      <c r="C7686">
        <v>2017</v>
      </c>
      <c r="D7686" s="3">
        <v>7</v>
      </c>
      <c r="E7686" s="3">
        <v>62000</v>
      </c>
      <c r="F7686" t="s">
        <v>13</v>
      </c>
      <c r="G7686" s="15">
        <f>IF(Table1[[#This Row],[Transmission]]="Manual", 0, 1)</f>
        <v>0</v>
      </c>
      <c r="H7686" t="s">
        <v>9472</v>
      </c>
      <c r="I7686" t="s">
        <v>6485</v>
      </c>
      <c r="J7686" s="4">
        <v>45627</v>
      </c>
      <c r="K7686" t="s">
        <v>6738</v>
      </c>
      <c r="L7686" s="5">
        <v>425000</v>
      </c>
      <c r="M7686" s="28">
        <f t="shared" si="120"/>
        <v>425000</v>
      </c>
      <c r="N7686">
        <f>2025-Table1[[#This Row],[Year]]</f>
        <v>8</v>
      </c>
    </row>
    <row r="7687" spans="1:14" x14ac:dyDescent="0.3">
      <c r="A7687" t="s">
        <v>21</v>
      </c>
      <c r="B7687" t="s">
        <v>111</v>
      </c>
      <c r="C7687">
        <v>2019</v>
      </c>
      <c r="D7687" s="3">
        <v>5</v>
      </c>
      <c r="E7687" s="3">
        <v>100000</v>
      </c>
      <c r="F7687" t="s">
        <v>25</v>
      </c>
      <c r="G7687" s="15">
        <f>IF(Table1[[#This Row],[Transmission]]="Manual", 0, 1)</f>
        <v>1</v>
      </c>
      <c r="H7687" t="s">
        <v>9475</v>
      </c>
      <c r="I7687" t="s">
        <v>6485</v>
      </c>
      <c r="J7687" s="4">
        <v>45597</v>
      </c>
      <c r="K7687" t="s">
        <v>6739</v>
      </c>
      <c r="L7687" s="5">
        <v>400000</v>
      </c>
      <c r="M7687" s="28">
        <f t="shared" si="120"/>
        <v>400000</v>
      </c>
      <c r="N7687">
        <f>2025-Table1[[#This Row],[Year]]</f>
        <v>6</v>
      </c>
    </row>
    <row r="7688" spans="1:14" x14ac:dyDescent="0.3">
      <c r="A7688" t="s">
        <v>15</v>
      </c>
      <c r="B7688" t="s">
        <v>588</v>
      </c>
      <c r="C7688">
        <v>2014</v>
      </c>
      <c r="D7688" s="3">
        <v>10</v>
      </c>
      <c r="E7688" s="3">
        <v>70000</v>
      </c>
      <c r="F7688" t="s">
        <v>25</v>
      </c>
      <c r="G7688" s="15">
        <f>IF(Table1[[#This Row],[Transmission]]="Manual", 0, 1)</f>
        <v>1</v>
      </c>
      <c r="H7688" t="s">
        <v>9472</v>
      </c>
      <c r="I7688" t="s">
        <v>6485</v>
      </c>
      <c r="J7688" s="4">
        <v>45597</v>
      </c>
      <c r="K7688" t="s">
        <v>5188</v>
      </c>
      <c r="L7688" s="5">
        <v>511000</v>
      </c>
      <c r="M7688" s="28">
        <f t="shared" si="120"/>
        <v>511000</v>
      </c>
      <c r="N7688">
        <f>2025-Table1[[#This Row],[Year]]</f>
        <v>11</v>
      </c>
    </row>
    <row r="7689" spans="1:14" x14ac:dyDescent="0.3">
      <c r="A7689" t="s">
        <v>44</v>
      </c>
      <c r="B7689" t="s">
        <v>124</v>
      </c>
      <c r="C7689">
        <v>2009</v>
      </c>
      <c r="D7689" s="3">
        <v>15</v>
      </c>
      <c r="E7689" s="3">
        <v>88000</v>
      </c>
      <c r="F7689" t="s">
        <v>25</v>
      </c>
      <c r="G7689" s="15">
        <f>IF(Table1[[#This Row],[Transmission]]="Manual", 0, 1)</f>
        <v>1</v>
      </c>
      <c r="H7689" t="s">
        <v>9475</v>
      </c>
      <c r="I7689" t="s">
        <v>14</v>
      </c>
      <c r="J7689" s="4">
        <v>45597</v>
      </c>
      <c r="K7689" t="s">
        <v>6628</v>
      </c>
      <c r="L7689" s="5">
        <v>220000</v>
      </c>
      <c r="M7689" s="28">
        <f t="shared" si="120"/>
        <v>220000</v>
      </c>
      <c r="N7689">
        <f>2025-Table1[[#This Row],[Year]]</f>
        <v>16</v>
      </c>
    </row>
    <row r="7690" spans="1:14" x14ac:dyDescent="0.3">
      <c r="A7690" t="s">
        <v>21</v>
      </c>
      <c r="B7690" t="s">
        <v>68</v>
      </c>
      <c r="C7690">
        <v>2018</v>
      </c>
      <c r="D7690" s="3">
        <v>6</v>
      </c>
      <c r="E7690" s="3">
        <v>78000</v>
      </c>
      <c r="F7690" t="s">
        <v>25</v>
      </c>
      <c r="G7690" s="15">
        <f>IF(Table1[[#This Row],[Transmission]]="Manual", 0, 1)</f>
        <v>1</v>
      </c>
      <c r="H7690" t="s">
        <v>9472</v>
      </c>
      <c r="I7690" t="s">
        <v>6485</v>
      </c>
      <c r="J7690" s="4">
        <v>45627</v>
      </c>
      <c r="K7690" t="s">
        <v>6740</v>
      </c>
      <c r="L7690" s="5">
        <v>400000</v>
      </c>
      <c r="M7690" s="28">
        <f t="shared" si="120"/>
        <v>400000</v>
      </c>
      <c r="N7690">
        <f>2025-Table1[[#This Row],[Year]]</f>
        <v>7</v>
      </c>
    </row>
    <row r="7691" spans="1:14" x14ac:dyDescent="0.3">
      <c r="A7691" t="s">
        <v>113</v>
      </c>
      <c r="B7691" t="s">
        <v>174</v>
      </c>
      <c r="C7691">
        <v>2021</v>
      </c>
      <c r="D7691" s="3">
        <v>3</v>
      </c>
      <c r="E7691" s="3">
        <v>45000</v>
      </c>
      <c r="F7691" t="s">
        <v>25</v>
      </c>
      <c r="G7691" s="15">
        <f>IF(Table1[[#This Row],[Transmission]]="Manual", 0, 1)</f>
        <v>1</v>
      </c>
      <c r="H7691" t="s">
        <v>9475</v>
      </c>
      <c r="I7691" t="s">
        <v>17</v>
      </c>
      <c r="J7691" s="4">
        <v>45597</v>
      </c>
      <c r="K7691" t="s">
        <v>6741</v>
      </c>
      <c r="L7691" s="5">
        <v>1350000</v>
      </c>
      <c r="M7691" s="28">
        <f t="shared" si="120"/>
        <v>1350000</v>
      </c>
      <c r="N7691">
        <f>2025-Table1[[#This Row],[Year]]</f>
        <v>4</v>
      </c>
    </row>
    <row r="7692" spans="1:14" x14ac:dyDescent="0.3">
      <c r="A7692" t="s">
        <v>44</v>
      </c>
      <c r="B7692" t="s">
        <v>116</v>
      </c>
      <c r="C7692">
        <v>2014</v>
      </c>
      <c r="D7692" s="3">
        <v>10</v>
      </c>
      <c r="E7692" s="3">
        <v>62000</v>
      </c>
      <c r="F7692" t="s">
        <v>13</v>
      </c>
      <c r="G7692" s="15">
        <f>IF(Table1[[#This Row],[Transmission]]="Manual", 0, 1)</f>
        <v>0</v>
      </c>
      <c r="H7692" t="s">
        <v>9472</v>
      </c>
      <c r="I7692" t="s">
        <v>14</v>
      </c>
      <c r="J7692" s="4">
        <v>45597</v>
      </c>
      <c r="K7692" t="s">
        <v>689</v>
      </c>
      <c r="L7692" s="5">
        <v>185000</v>
      </c>
      <c r="M7692" s="28">
        <f t="shared" si="120"/>
        <v>185000</v>
      </c>
      <c r="N7692">
        <f>2025-Table1[[#This Row],[Year]]</f>
        <v>11</v>
      </c>
    </row>
    <row r="7693" spans="1:14" x14ac:dyDescent="0.3">
      <c r="A7693" t="s">
        <v>11</v>
      </c>
      <c r="B7693" t="s">
        <v>736</v>
      </c>
      <c r="C7693">
        <v>2010</v>
      </c>
      <c r="D7693" s="3">
        <v>14</v>
      </c>
      <c r="E7693" s="3">
        <v>90000</v>
      </c>
      <c r="F7693" t="s">
        <v>25</v>
      </c>
      <c r="G7693" s="15">
        <f>IF(Table1[[#This Row],[Transmission]]="Manual", 0, 1)</f>
        <v>1</v>
      </c>
      <c r="H7693" t="s">
        <v>9475</v>
      </c>
      <c r="I7693" t="s">
        <v>6485</v>
      </c>
      <c r="J7693" s="4">
        <v>45597</v>
      </c>
      <c r="K7693" t="s">
        <v>6742</v>
      </c>
      <c r="L7693" s="5">
        <v>210000</v>
      </c>
      <c r="M7693" s="28">
        <f t="shared" si="120"/>
        <v>210000</v>
      </c>
      <c r="N7693">
        <f>2025-Table1[[#This Row],[Year]]</f>
        <v>15</v>
      </c>
    </row>
    <row r="7694" spans="1:14" x14ac:dyDescent="0.3">
      <c r="A7694" t="s">
        <v>44</v>
      </c>
      <c r="B7694" t="s">
        <v>83</v>
      </c>
      <c r="C7694">
        <v>2011</v>
      </c>
      <c r="D7694" s="3">
        <v>13</v>
      </c>
      <c r="E7694" s="3">
        <v>64000</v>
      </c>
      <c r="F7694" t="s">
        <v>13</v>
      </c>
      <c r="G7694" s="15">
        <f>IF(Table1[[#This Row],[Transmission]]="Manual", 0, 1)</f>
        <v>0</v>
      </c>
      <c r="H7694" t="s">
        <v>9475</v>
      </c>
      <c r="I7694" t="s">
        <v>6485</v>
      </c>
      <c r="J7694" s="4">
        <v>45597</v>
      </c>
      <c r="K7694" t="s">
        <v>6743</v>
      </c>
      <c r="L7694" s="5">
        <v>325000</v>
      </c>
      <c r="M7694" s="28">
        <f t="shared" si="120"/>
        <v>325000</v>
      </c>
      <c r="N7694">
        <f>2025-Table1[[#This Row],[Year]]</f>
        <v>14</v>
      </c>
    </row>
    <row r="7695" spans="1:14" x14ac:dyDescent="0.3">
      <c r="A7695" t="s">
        <v>101</v>
      </c>
      <c r="B7695" t="s">
        <v>152</v>
      </c>
      <c r="C7695">
        <v>2018</v>
      </c>
      <c r="D7695" s="3">
        <v>6</v>
      </c>
      <c r="E7695" s="3">
        <v>80000</v>
      </c>
      <c r="F7695" t="s">
        <v>25</v>
      </c>
      <c r="G7695" s="15">
        <f>IF(Table1[[#This Row],[Transmission]]="Manual", 0, 1)</f>
        <v>1</v>
      </c>
      <c r="H7695" t="s">
        <v>9472</v>
      </c>
      <c r="I7695" t="s">
        <v>17</v>
      </c>
      <c r="J7695" s="4">
        <v>45597</v>
      </c>
      <c r="K7695" t="s">
        <v>6744</v>
      </c>
      <c r="L7695" s="5">
        <v>560000</v>
      </c>
      <c r="M7695" s="28">
        <f t="shared" si="120"/>
        <v>560000</v>
      </c>
      <c r="N7695">
        <f>2025-Table1[[#This Row],[Year]]</f>
        <v>7</v>
      </c>
    </row>
    <row r="7696" spans="1:14" x14ac:dyDescent="0.3">
      <c r="A7696" t="s">
        <v>21</v>
      </c>
      <c r="B7696" t="s">
        <v>99</v>
      </c>
      <c r="C7696">
        <v>2016</v>
      </c>
      <c r="D7696" s="3">
        <v>8</v>
      </c>
      <c r="E7696" s="3">
        <v>69000</v>
      </c>
      <c r="F7696" t="s">
        <v>13</v>
      </c>
      <c r="G7696" s="15">
        <f>IF(Table1[[#This Row],[Transmission]]="Manual", 0, 1)</f>
        <v>0</v>
      </c>
      <c r="H7696" t="s">
        <v>9475</v>
      </c>
      <c r="I7696" t="s">
        <v>6485</v>
      </c>
      <c r="J7696" s="4">
        <v>45597</v>
      </c>
      <c r="K7696" t="s">
        <v>6729</v>
      </c>
      <c r="L7696" s="5">
        <v>475000</v>
      </c>
      <c r="M7696" s="28">
        <f t="shared" si="120"/>
        <v>475000</v>
      </c>
      <c r="N7696">
        <f>2025-Table1[[#This Row],[Year]]</f>
        <v>9</v>
      </c>
    </row>
    <row r="7697" spans="1:14" x14ac:dyDescent="0.3">
      <c r="A7697" t="s">
        <v>27</v>
      </c>
      <c r="B7697" t="s">
        <v>28</v>
      </c>
      <c r="C7697">
        <v>2011</v>
      </c>
      <c r="D7697" s="3">
        <v>13</v>
      </c>
      <c r="E7697" s="3">
        <v>151244</v>
      </c>
      <c r="F7697" t="s">
        <v>25</v>
      </c>
      <c r="G7697" s="15">
        <f>IF(Table1[[#This Row],[Transmission]]="Manual", 0, 1)</f>
        <v>1</v>
      </c>
      <c r="H7697" t="s">
        <v>9475</v>
      </c>
      <c r="I7697" t="s">
        <v>17</v>
      </c>
      <c r="J7697" s="4">
        <v>45597</v>
      </c>
      <c r="K7697" t="s">
        <v>6745</v>
      </c>
      <c r="L7697" s="5">
        <v>1365000</v>
      </c>
      <c r="M7697" s="28">
        <f t="shared" si="120"/>
        <v>1365000</v>
      </c>
      <c r="N7697">
        <f>2025-Table1[[#This Row],[Year]]</f>
        <v>14</v>
      </c>
    </row>
    <row r="7698" spans="1:14" x14ac:dyDescent="0.3">
      <c r="A7698" t="s">
        <v>101</v>
      </c>
      <c r="B7698" t="s">
        <v>192</v>
      </c>
      <c r="C7698">
        <v>2015</v>
      </c>
      <c r="D7698" s="3">
        <v>9</v>
      </c>
      <c r="E7698" s="3">
        <v>103000</v>
      </c>
      <c r="F7698" t="s">
        <v>25</v>
      </c>
      <c r="G7698" s="15">
        <f>IF(Table1[[#This Row],[Transmission]]="Manual", 0, 1)</f>
        <v>1</v>
      </c>
      <c r="H7698" t="s">
        <v>9475</v>
      </c>
      <c r="I7698" t="s">
        <v>17</v>
      </c>
      <c r="J7698" s="4">
        <v>45597</v>
      </c>
      <c r="K7698" t="s">
        <v>6746</v>
      </c>
      <c r="L7698" s="5">
        <v>285000</v>
      </c>
      <c r="M7698" s="28">
        <f t="shared" si="120"/>
        <v>285000</v>
      </c>
      <c r="N7698">
        <f>2025-Table1[[#This Row],[Year]]</f>
        <v>10</v>
      </c>
    </row>
    <row r="7699" spans="1:14" x14ac:dyDescent="0.3">
      <c r="A7699" t="s">
        <v>61</v>
      </c>
      <c r="B7699" t="s">
        <v>537</v>
      </c>
      <c r="C7699">
        <v>2021</v>
      </c>
      <c r="D7699" s="3">
        <v>3</v>
      </c>
      <c r="E7699" s="3">
        <v>65200</v>
      </c>
      <c r="F7699" t="s">
        <v>25</v>
      </c>
      <c r="G7699" s="15">
        <f>IF(Table1[[#This Row],[Transmission]]="Manual", 0, 1)</f>
        <v>1</v>
      </c>
      <c r="H7699" t="s">
        <v>9472</v>
      </c>
      <c r="I7699" t="s">
        <v>6485</v>
      </c>
      <c r="J7699" s="4">
        <v>45627</v>
      </c>
      <c r="K7699" t="s">
        <v>6747</v>
      </c>
      <c r="L7699" s="5">
        <v>485000</v>
      </c>
      <c r="M7699" s="28">
        <f t="shared" si="120"/>
        <v>485000</v>
      </c>
      <c r="N7699">
        <f>2025-Table1[[#This Row],[Year]]</f>
        <v>4</v>
      </c>
    </row>
    <row r="7700" spans="1:14" x14ac:dyDescent="0.3">
      <c r="A7700" t="s">
        <v>21</v>
      </c>
      <c r="B7700" t="s">
        <v>49</v>
      </c>
      <c r="C7700">
        <v>2017</v>
      </c>
      <c r="D7700" s="3">
        <v>7</v>
      </c>
      <c r="E7700" s="3">
        <v>59500</v>
      </c>
      <c r="F7700" t="s">
        <v>13</v>
      </c>
      <c r="G7700" s="15">
        <f>IF(Table1[[#This Row],[Transmission]]="Manual", 0, 1)</f>
        <v>0</v>
      </c>
      <c r="H7700" t="s">
        <v>9472</v>
      </c>
      <c r="I7700" t="s">
        <v>6485</v>
      </c>
      <c r="J7700" s="4">
        <v>45597</v>
      </c>
      <c r="K7700" t="s">
        <v>2928</v>
      </c>
      <c r="L7700" s="5">
        <v>621000</v>
      </c>
      <c r="M7700" s="28">
        <f t="shared" si="120"/>
        <v>621000</v>
      </c>
      <c r="N7700">
        <f>2025-Table1[[#This Row],[Year]]</f>
        <v>8</v>
      </c>
    </row>
    <row r="7701" spans="1:14" x14ac:dyDescent="0.3">
      <c r="A7701" t="s">
        <v>44</v>
      </c>
      <c r="B7701" t="s">
        <v>124</v>
      </c>
      <c r="C7701">
        <v>2010</v>
      </c>
      <c r="D7701" s="3">
        <v>14</v>
      </c>
      <c r="E7701" s="3">
        <v>110000</v>
      </c>
      <c r="F7701" t="s">
        <v>13</v>
      </c>
      <c r="G7701" s="15">
        <f>IF(Table1[[#This Row],[Transmission]]="Manual", 0, 1)</f>
        <v>0</v>
      </c>
      <c r="H7701" t="s">
        <v>9472</v>
      </c>
      <c r="I7701" t="s">
        <v>6485</v>
      </c>
      <c r="J7701" s="4">
        <v>45597</v>
      </c>
      <c r="K7701" t="s">
        <v>6748</v>
      </c>
      <c r="L7701" s="5">
        <v>120000</v>
      </c>
      <c r="M7701" s="28">
        <f t="shared" si="120"/>
        <v>120000</v>
      </c>
      <c r="N7701">
        <f>2025-Table1[[#This Row],[Year]]</f>
        <v>15</v>
      </c>
    </row>
    <row r="7702" spans="1:14" x14ac:dyDescent="0.3">
      <c r="A7702" t="s">
        <v>21</v>
      </c>
      <c r="B7702" t="s">
        <v>49</v>
      </c>
      <c r="C7702">
        <v>2020</v>
      </c>
      <c r="D7702" s="3">
        <v>4</v>
      </c>
      <c r="E7702" s="3">
        <v>42214</v>
      </c>
      <c r="F7702" t="s">
        <v>13</v>
      </c>
      <c r="G7702" s="15">
        <f>IF(Table1[[#This Row],[Transmission]]="Manual", 0, 1)</f>
        <v>0</v>
      </c>
      <c r="H7702" t="s">
        <v>9472</v>
      </c>
      <c r="I7702" t="s">
        <v>6485</v>
      </c>
      <c r="J7702" s="4">
        <v>45597</v>
      </c>
      <c r="K7702" t="s">
        <v>3583</v>
      </c>
      <c r="L7702" s="5">
        <v>1025000</v>
      </c>
      <c r="M7702" s="28">
        <f t="shared" si="120"/>
        <v>1025000</v>
      </c>
      <c r="N7702">
        <f>2025-Table1[[#This Row],[Year]]</f>
        <v>5</v>
      </c>
    </row>
    <row r="7703" spans="1:14" x14ac:dyDescent="0.3">
      <c r="A7703" t="s">
        <v>44</v>
      </c>
      <c r="B7703" t="s">
        <v>83</v>
      </c>
      <c r="C7703">
        <v>2022</v>
      </c>
      <c r="D7703" s="3">
        <v>2</v>
      </c>
      <c r="E7703" s="3">
        <v>73000</v>
      </c>
      <c r="F7703" t="s">
        <v>13</v>
      </c>
      <c r="G7703" s="15">
        <f>IF(Table1[[#This Row],[Transmission]]="Manual", 0, 1)</f>
        <v>0</v>
      </c>
      <c r="H7703" t="s">
        <v>9472</v>
      </c>
      <c r="I7703" t="s">
        <v>14</v>
      </c>
      <c r="J7703" s="4">
        <v>45597</v>
      </c>
      <c r="K7703" t="s">
        <v>6749</v>
      </c>
      <c r="L7703" s="5">
        <v>711000</v>
      </c>
      <c r="M7703" s="28">
        <f t="shared" si="120"/>
        <v>711000</v>
      </c>
      <c r="N7703">
        <f>2025-Table1[[#This Row],[Year]]</f>
        <v>3</v>
      </c>
    </row>
    <row r="7704" spans="1:14" x14ac:dyDescent="0.3">
      <c r="A7704" t="s">
        <v>44</v>
      </c>
      <c r="B7704" t="s">
        <v>89</v>
      </c>
      <c r="C7704">
        <v>2011</v>
      </c>
      <c r="D7704" s="3">
        <v>13</v>
      </c>
      <c r="E7704" s="3">
        <v>100000</v>
      </c>
      <c r="F7704" t="s">
        <v>25</v>
      </c>
      <c r="G7704" s="15">
        <f>IF(Table1[[#This Row],[Transmission]]="Manual", 0, 1)</f>
        <v>1</v>
      </c>
      <c r="H7704" t="s">
        <v>9475</v>
      </c>
      <c r="I7704" t="s">
        <v>6485</v>
      </c>
      <c r="J7704" s="4">
        <v>45597</v>
      </c>
      <c r="K7704" t="s">
        <v>6750</v>
      </c>
      <c r="L7704" s="5">
        <v>240000</v>
      </c>
      <c r="M7704" s="28">
        <f t="shared" si="120"/>
        <v>240000</v>
      </c>
      <c r="N7704">
        <f>2025-Table1[[#This Row],[Year]]</f>
        <v>14</v>
      </c>
    </row>
    <row r="7705" spans="1:14" x14ac:dyDescent="0.3">
      <c r="A7705" t="s">
        <v>21</v>
      </c>
      <c r="B7705" t="s">
        <v>131</v>
      </c>
      <c r="C7705">
        <v>2018</v>
      </c>
      <c r="D7705" s="3">
        <v>6</v>
      </c>
      <c r="E7705" s="3">
        <v>78000</v>
      </c>
      <c r="F7705" t="s">
        <v>25</v>
      </c>
      <c r="G7705" s="15">
        <f>IF(Table1[[#This Row],[Transmission]]="Manual", 0, 1)</f>
        <v>1</v>
      </c>
      <c r="H7705" t="s">
        <v>9472</v>
      </c>
      <c r="I7705" t="s">
        <v>6485</v>
      </c>
      <c r="J7705" s="4">
        <v>45597</v>
      </c>
      <c r="K7705" t="s">
        <v>6751</v>
      </c>
      <c r="L7705" s="5">
        <v>450000</v>
      </c>
      <c r="M7705" s="28">
        <f t="shared" si="120"/>
        <v>450000</v>
      </c>
      <c r="N7705">
        <f>2025-Table1[[#This Row],[Year]]</f>
        <v>7</v>
      </c>
    </row>
    <row r="7706" spans="1:14" x14ac:dyDescent="0.3">
      <c r="A7706" t="s">
        <v>21</v>
      </c>
      <c r="B7706" t="s">
        <v>251</v>
      </c>
      <c r="C7706">
        <v>2018</v>
      </c>
      <c r="D7706" s="3">
        <v>6</v>
      </c>
      <c r="E7706" s="3">
        <v>62956</v>
      </c>
      <c r="F7706" t="s">
        <v>13</v>
      </c>
      <c r="G7706" s="15">
        <f>IF(Table1[[#This Row],[Transmission]]="Manual", 0, 1)</f>
        <v>0</v>
      </c>
      <c r="H7706" t="s">
        <v>9472</v>
      </c>
      <c r="I7706" t="s">
        <v>14</v>
      </c>
      <c r="J7706" s="4">
        <v>45597</v>
      </c>
      <c r="K7706" t="s">
        <v>6752</v>
      </c>
      <c r="L7706" s="5">
        <v>365000</v>
      </c>
      <c r="M7706" s="28">
        <f t="shared" si="120"/>
        <v>365000</v>
      </c>
      <c r="N7706">
        <f>2025-Table1[[#This Row],[Year]]</f>
        <v>7</v>
      </c>
    </row>
    <row r="7707" spans="1:14" x14ac:dyDescent="0.3">
      <c r="A7707" t="s">
        <v>38</v>
      </c>
      <c r="B7707" t="s">
        <v>47</v>
      </c>
      <c r="C7707">
        <v>2019</v>
      </c>
      <c r="D7707" s="3">
        <v>5</v>
      </c>
      <c r="E7707" s="3">
        <v>35200</v>
      </c>
      <c r="F7707" t="s">
        <v>25</v>
      </c>
      <c r="G7707" s="15">
        <f>IF(Table1[[#This Row],[Transmission]]="Manual", 0, 1)</f>
        <v>1</v>
      </c>
      <c r="H7707" t="s">
        <v>9475</v>
      </c>
      <c r="I7707" t="s">
        <v>17</v>
      </c>
      <c r="J7707" s="4">
        <v>45627</v>
      </c>
      <c r="K7707" t="s">
        <v>6753</v>
      </c>
      <c r="L7707" s="5">
        <v>1380000</v>
      </c>
      <c r="M7707" s="28">
        <f t="shared" si="120"/>
        <v>1380000</v>
      </c>
      <c r="N7707">
        <f>2025-Table1[[#This Row],[Year]]</f>
        <v>6</v>
      </c>
    </row>
    <row r="7708" spans="1:14" x14ac:dyDescent="0.3">
      <c r="A7708" t="s">
        <v>21</v>
      </c>
      <c r="B7708" t="s">
        <v>31</v>
      </c>
      <c r="C7708">
        <v>2015</v>
      </c>
      <c r="D7708" s="3">
        <v>9</v>
      </c>
      <c r="E7708" s="3">
        <v>60000</v>
      </c>
      <c r="F7708" t="s">
        <v>13</v>
      </c>
      <c r="G7708" s="15">
        <f>IF(Table1[[#This Row],[Transmission]]="Manual", 0, 1)</f>
        <v>0</v>
      </c>
      <c r="H7708" t="s">
        <v>9472</v>
      </c>
      <c r="I7708" t="s">
        <v>14</v>
      </c>
      <c r="J7708" s="4">
        <v>45597</v>
      </c>
      <c r="K7708" t="s">
        <v>6754</v>
      </c>
      <c r="L7708" s="5">
        <v>495000</v>
      </c>
      <c r="M7708" s="28">
        <f t="shared" si="120"/>
        <v>495000</v>
      </c>
      <c r="N7708">
        <f>2025-Table1[[#This Row],[Year]]</f>
        <v>10</v>
      </c>
    </row>
    <row r="7709" spans="1:14" x14ac:dyDescent="0.3">
      <c r="A7709" t="s">
        <v>113</v>
      </c>
      <c r="B7709" t="s">
        <v>174</v>
      </c>
      <c r="C7709">
        <v>2022</v>
      </c>
      <c r="D7709" s="3">
        <v>2</v>
      </c>
      <c r="E7709" s="3">
        <v>50000</v>
      </c>
      <c r="F7709" t="s">
        <v>13</v>
      </c>
      <c r="G7709" s="15">
        <f>IF(Table1[[#This Row],[Transmission]]="Manual", 0, 1)</f>
        <v>0</v>
      </c>
      <c r="H7709" t="s">
        <v>9475</v>
      </c>
      <c r="I7709" t="s">
        <v>17</v>
      </c>
      <c r="J7709" s="4">
        <v>45597</v>
      </c>
      <c r="K7709" t="s">
        <v>6755</v>
      </c>
      <c r="L7709" s="5">
        <v>1450000</v>
      </c>
      <c r="M7709" s="28">
        <f t="shared" si="120"/>
        <v>1450000</v>
      </c>
      <c r="N7709">
        <f>2025-Table1[[#This Row],[Year]]</f>
        <v>3</v>
      </c>
    </row>
    <row r="7710" spans="1:14" x14ac:dyDescent="0.3">
      <c r="A7710" t="s">
        <v>43</v>
      </c>
      <c r="B7710" t="s">
        <v>85</v>
      </c>
      <c r="C7710">
        <v>2013</v>
      </c>
      <c r="D7710" s="3">
        <v>11</v>
      </c>
      <c r="E7710" s="3">
        <v>78000</v>
      </c>
      <c r="F7710" t="s">
        <v>25</v>
      </c>
      <c r="G7710" s="15">
        <f>IF(Table1[[#This Row],[Transmission]]="Manual", 0, 1)</f>
        <v>1</v>
      </c>
      <c r="H7710" t="s">
        <v>9472</v>
      </c>
      <c r="I7710" t="s">
        <v>17</v>
      </c>
      <c r="J7710" s="4">
        <v>45597</v>
      </c>
      <c r="K7710" t="s">
        <v>6756</v>
      </c>
      <c r="L7710" s="5">
        <v>1599000</v>
      </c>
      <c r="M7710" s="28">
        <f t="shared" si="120"/>
        <v>1599000</v>
      </c>
      <c r="N7710">
        <f>2025-Table1[[#This Row],[Year]]</f>
        <v>12</v>
      </c>
    </row>
    <row r="7711" spans="1:14" x14ac:dyDescent="0.3">
      <c r="A7711" t="s">
        <v>44</v>
      </c>
      <c r="B7711" t="s">
        <v>124</v>
      </c>
      <c r="C7711">
        <v>2012</v>
      </c>
      <c r="D7711" s="3">
        <v>12</v>
      </c>
      <c r="E7711" s="3">
        <v>151000</v>
      </c>
      <c r="F7711" t="s">
        <v>13</v>
      </c>
      <c r="G7711" s="15">
        <f>IF(Table1[[#This Row],[Transmission]]="Manual", 0, 1)</f>
        <v>0</v>
      </c>
      <c r="H7711" t="s">
        <v>9475</v>
      </c>
      <c r="I7711" t="s">
        <v>6485</v>
      </c>
      <c r="J7711" s="4">
        <v>45597</v>
      </c>
      <c r="K7711" t="s">
        <v>6757</v>
      </c>
      <c r="L7711" s="5">
        <v>225000</v>
      </c>
      <c r="M7711" s="28">
        <f t="shared" si="120"/>
        <v>225000</v>
      </c>
      <c r="N7711">
        <f>2025-Table1[[#This Row],[Year]]</f>
        <v>13</v>
      </c>
    </row>
    <row r="7712" spans="1:14" x14ac:dyDescent="0.3">
      <c r="A7712" t="s">
        <v>21</v>
      </c>
      <c r="B7712" t="s">
        <v>194</v>
      </c>
      <c r="C7712">
        <v>2019</v>
      </c>
      <c r="D7712" s="3">
        <v>5</v>
      </c>
      <c r="E7712" s="3">
        <v>69600</v>
      </c>
      <c r="F7712" t="s">
        <v>13</v>
      </c>
      <c r="G7712" s="15">
        <f>IF(Table1[[#This Row],[Transmission]]="Manual", 0, 1)</f>
        <v>0</v>
      </c>
      <c r="H7712" t="s">
        <v>9472</v>
      </c>
      <c r="I7712" t="s">
        <v>6485</v>
      </c>
      <c r="J7712" s="4">
        <v>45597</v>
      </c>
      <c r="K7712" t="s">
        <v>4246</v>
      </c>
      <c r="L7712" s="5">
        <v>439000</v>
      </c>
      <c r="M7712" s="28">
        <f t="shared" si="120"/>
        <v>439000</v>
      </c>
      <c r="N7712">
        <f>2025-Table1[[#This Row],[Year]]</f>
        <v>6</v>
      </c>
    </row>
    <row r="7713" spans="1:14" x14ac:dyDescent="0.3">
      <c r="A7713" t="s">
        <v>21</v>
      </c>
      <c r="B7713" t="s">
        <v>22</v>
      </c>
      <c r="C7713">
        <v>2016</v>
      </c>
      <c r="D7713" s="3">
        <v>8</v>
      </c>
      <c r="E7713" s="3">
        <v>95000</v>
      </c>
      <c r="F7713" t="s">
        <v>13</v>
      </c>
      <c r="G7713" s="15">
        <f>IF(Table1[[#This Row],[Transmission]]="Manual", 0, 1)</f>
        <v>0</v>
      </c>
      <c r="H7713" t="s">
        <v>9475</v>
      </c>
      <c r="I7713" t="s">
        <v>17</v>
      </c>
      <c r="J7713" s="4">
        <v>45292</v>
      </c>
      <c r="K7713" t="s">
        <v>6758</v>
      </c>
      <c r="L7713" s="5">
        <v>490000</v>
      </c>
      <c r="M7713" s="28">
        <f t="shared" si="120"/>
        <v>490000</v>
      </c>
      <c r="N7713">
        <f>2025-Table1[[#This Row],[Year]]</f>
        <v>9</v>
      </c>
    </row>
    <row r="7714" spans="1:14" x14ac:dyDescent="0.3">
      <c r="A7714" t="s">
        <v>113</v>
      </c>
      <c r="B7714" t="s">
        <v>174</v>
      </c>
      <c r="C7714">
        <v>2022</v>
      </c>
      <c r="D7714" s="3">
        <v>2</v>
      </c>
      <c r="E7714" s="3">
        <v>22000</v>
      </c>
      <c r="F7714" t="s">
        <v>25</v>
      </c>
      <c r="G7714" s="15">
        <f>IF(Table1[[#This Row],[Transmission]]="Manual", 0, 1)</f>
        <v>1</v>
      </c>
      <c r="H7714" t="s">
        <v>9475</v>
      </c>
      <c r="I7714" t="s">
        <v>14</v>
      </c>
      <c r="J7714" s="4">
        <v>45597</v>
      </c>
      <c r="K7714" t="s">
        <v>6759</v>
      </c>
      <c r="L7714" s="5">
        <v>1575000</v>
      </c>
      <c r="M7714" s="28">
        <f t="shared" si="120"/>
        <v>1575000</v>
      </c>
      <c r="N7714">
        <f>2025-Table1[[#This Row],[Year]]</f>
        <v>3</v>
      </c>
    </row>
    <row r="7715" spans="1:14" x14ac:dyDescent="0.3">
      <c r="A7715" t="s">
        <v>21</v>
      </c>
      <c r="B7715" t="s">
        <v>22</v>
      </c>
      <c r="C7715">
        <v>2012</v>
      </c>
      <c r="D7715" s="3">
        <v>12</v>
      </c>
      <c r="E7715" s="3">
        <v>74000</v>
      </c>
      <c r="F7715" t="s">
        <v>13</v>
      </c>
      <c r="G7715" s="15">
        <f>IF(Table1[[#This Row],[Transmission]]="Manual", 0, 1)</f>
        <v>0</v>
      </c>
      <c r="H7715" t="s">
        <v>9472</v>
      </c>
      <c r="I7715" t="s">
        <v>6485</v>
      </c>
      <c r="J7715" s="4">
        <v>45597</v>
      </c>
      <c r="K7715" t="s">
        <v>6760</v>
      </c>
      <c r="L7715" s="5">
        <v>235000</v>
      </c>
      <c r="M7715" s="28">
        <f t="shared" si="120"/>
        <v>235000</v>
      </c>
      <c r="N7715">
        <f>2025-Table1[[#This Row],[Year]]</f>
        <v>13</v>
      </c>
    </row>
    <row r="7716" spans="1:14" x14ac:dyDescent="0.3">
      <c r="A7716" t="s">
        <v>21</v>
      </c>
      <c r="B7716" t="s">
        <v>68</v>
      </c>
      <c r="C7716">
        <v>2014</v>
      </c>
      <c r="D7716" s="3">
        <v>10</v>
      </c>
      <c r="E7716" s="3">
        <v>70000</v>
      </c>
      <c r="F7716" t="s">
        <v>25</v>
      </c>
      <c r="G7716" s="15">
        <f>IF(Table1[[#This Row],[Transmission]]="Manual", 0, 1)</f>
        <v>1</v>
      </c>
      <c r="H7716" t="s">
        <v>9472</v>
      </c>
      <c r="I7716" t="s">
        <v>6485</v>
      </c>
      <c r="J7716" s="4">
        <v>45627</v>
      </c>
      <c r="K7716" t="s">
        <v>6761</v>
      </c>
      <c r="L7716" s="5">
        <v>285000</v>
      </c>
      <c r="M7716" s="28">
        <f t="shared" si="120"/>
        <v>285000</v>
      </c>
      <c r="N7716">
        <f>2025-Table1[[#This Row],[Year]]</f>
        <v>11</v>
      </c>
    </row>
    <row r="7717" spans="1:14" x14ac:dyDescent="0.3">
      <c r="A7717" t="s">
        <v>21</v>
      </c>
      <c r="B7717" t="s">
        <v>49</v>
      </c>
      <c r="C7717">
        <v>2019</v>
      </c>
      <c r="D7717" s="3">
        <v>5</v>
      </c>
      <c r="E7717" s="3">
        <v>63000</v>
      </c>
      <c r="F7717" t="s">
        <v>25</v>
      </c>
      <c r="G7717" s="15">
        <f>IF(Table1[[#This Row],[Transmission]]="Manual", 0, 1)</f>
        <v>1</v>
      </c>
      <c r="H7717" t="s">
        <v>9475</v>
      </c>
      <c r="I7717" t="s">
        <v>6485</v>
      </c>
      <c r="J7717" s="4">
        <v>45597</v>
      </c>
      <c r="K7717" t="s">
        <v>3319</v>
      </c>
      <c r="L7717" s="5">
        <v>820000</v>
      </c>
      <c r="M7717" s="28">
        <f t="shared" si="120"/>
        <v>820000</v>
      </c>
      <c r="N7717">
        <f>2025-Table1[[#This Row],[Year]]</f>
        <v>6</v>
      </c>
    </row>
    <row r="7718" spans="1:14" x14ac:dyDescent="0.3">
      <c r="A7718" t="s">
        <v>33</v>
      </c>
      <c r="B7718" t="s">
        <v>34</v>
      </c>
      <c r="C7718">
        <v>2020</v>
      </c>
      <c r="D7718" s="3">
        <v>4</v>
      </c>
      <c r="E7718" s="3">
        <v>58000</v>
      </c>
      <c r="F7718" t="s">
        <v>13</v>
      </c>
      <c r="G7718" s="15">
        <f>IF(Table1[[#This Row],[Transmission]]="Manual", 0, 1)</f>
        <v>0</v>
      </c>
      <c r="H7718" t="s">
        <v>9475</v>
      </c>
      <c r="I7718" t="s">
        <v>14</v>
      </c>
      <c r="J7718" s="4">
        <v>45597</v>
      </c>
      <c r="K7718" t="s">
        <v>6762</v>
      </c>
      <c r="L7718" s="5">
        <v>575000</v>
      </c>
      <c r="M7718" s="28">
        <f t="shared" si="120"/>
        <v>575000</v>
      </c>
      <c r="N7718">
        <f>2025-Table1[[#This Row],[Year]]</f>
        <v>5</v>
      </c>
    </row>
    <row r="7719" spans="1:14" x14ac:dyDescent="0.3">
      <c r="A7719" t="s">
        <v>101</v>
      </c>
      <c r="B7719" t="s">
        <v>321</v>
      </c>
      <c r="C7719">
        <v>2017</v>
      </c>
      <c r="D7719" s="3">
        <v>7</v>
      </c>
      <c r="E7719" s="3">
        <v>111677</v>
      </c>
      <c r="F7719" t="s">
        <v>25</v>
      </c>
      <c r="G7719" s="15">
        <f>IF(Table1[[#This Row],[Transmission]]="Manual", 0, 1)</f>
        <v>1</v>
      </c>
      <c r="H7719" t="s">
        <v>9475</v>
      </c>
      <c r="I7719" t="s">
        <v>17</v>
      </c>
      <c r="J7719" s="4">
        <v>45597</v>
      </c>
      <c r="K7719" t="s">
        <v>6763</v>
      </c>
      <c r="L7719" s="5">
        <v>1325000</v>
      </c>
      <c r="M7719" s="28">
        <f t="shared" si="120"/>
        <v>1325000</v>
      </c>
      <c r="N7719">
        <f>2025-Table1[[#This Row],[Year]]</f>
        <v>8</v>
      </c>
    </row>
    <row r="7720" spans="1:14" x14ac:dyDescent="0.3">
      <c r="A7720" t="s">
        <v>44</v>
      </c>
      <c r="B7720" t="s">
        <v>3263</v>
      </c>
      <c r="C7720">
        <v>2020</v>
      </c>
      <c r="D7720" s="3">
        <v>4</v>
      </c>
      <c r="E7720" s="3">
        <v>85326</v>
      </c>
      <c r="F7720" t="s">
        <v>13</v>
      </c>
      <c r="G7720" s="15">
        <f>IF(Table1[[#This Row],[Transmission]]="Manual", 0, 1)</f>
        <v>0</v>
      </c>
      <c r="H7720" t="s">
        <v>9475</v>
      </c>
      <c r="I7720" t="s">
        <v>17</v>
      </c>
      <c r="J7720" s="4">
        <v>45597</v>
      </c>
      <c r="K7720" t="s">
        <v>6764</v>
      </c>
      <c r="L7720" s="5">
        <v>520000</v>
      </c>
      <c r="M7720" s="28">
        <f t="shared" si="120"/>
        <v>520000</v>
      </c>
      <c r="N7720">
        <f>2025-Table1[[#This Row],[Year]]</f>
        <v>5</v>
      </c>
    </row>
    <row r="7721" spans="1:14" x14ac:dyDescent="0.3">
      <c r="A7721" t="s">
        <v>11</v>
      </c>
      <c r="B7721" t="s">
        <v>185</v>
      </c>
      <c r="C7721">
        <v>2008</v>
      </c>
      <c r="D7721" s="3">
        <v>16</v>
      </c>
      <c r="E7721" s="3">
        <v>82000</v>
      </c>
      <c r="F7721" t="s">
        <v>25</v>
      </c>
      <c r="G7721" s="15">
        <f>IF(Table1[[#This Row],[Transmission]]="Manual", 0, 1)</f>
        <v>1</v>
      </c>
      <c r="H7721" t="s">
        <v>9472</v>
      </c>
      <c r="I7721" t="s">
        <v>14</v>
      </c>
      <c r="J7721" s="4">
        <v>45597</v>
      </c>
      <c r="K7721" t="s">
        <v>1967</v>
      </c>
      <c r="L7721" s="5">
        <v>170000</v>
      </c>
      <c r="M7721" s="28">
        <f t="shared" si="120"/>
        <v>170000</v>
      </c>
      <c r="N7721">
        <f>2025-Table1[[#This Row],[Year]]</f>
        <v>17</v>
      </c>
    </row>
    <row r="7722" spans="1:14" x14ac:dyDescent="0.3">
      <c r="A7722" t="s">
        <v>11</v>
      </c>
      <c r="B7722" t="s">
        <v>797</v>
      </c>
      <c r="C7722">
        <v>2009</v>
      </c>
      <c r="D7722" s="3">
        <v>15</v>
      </c>
      <c r="E7722" s="3">
        <v>100502</v>
      </c>
      <c r="F7722" t="s">
        <v>25</v>
      </c>
      <c r="G7722" s="15">
        <f>IF(Table1[[#This Row],[Transmission]]="Manual", 0, 1)</f>
        <v>1</v>
      </c>
      <c r="H7722" t="s">
        <v>9475</v>
      </c>
      <c r="I7722" t="s">
        <v>6485</v>
      </c>
      <c r="J7722" s="4">
        <v>45627</v>
      </c>
      <c r="K7722" t="s">
        <v>6585</v>
      </c>
      <c r="L7722" s="5">
        <v>365365</v>
      </c>
      <c r="M7722" s="28">
        <f t="shared" si="120"/>
        <v>365365</v>
      </c>
      <c r="N7722">
        <f>2025-Table1[[#This Row],[Year]]</f>
        <v>16</v>
      </c>
    </row>
    <row r="7723" spans="1:14" x14ac:dyDescent="0.3">
      <c r="A7723" t="s">
        <v>21</v>
      </c>
      <c r="B7723" t="s">
        <v>99</v>
      </c>
      <c r="C7723">
        <v>2015</v>
      </c>
      <c r="D7723" s="3">
        <v>9</v>
      </c>
      <c r="E7723" s="3">
        <v>87532</v>
      </c>
      <c r="F7723" t="s">
        <v>13</v>
      </c>
      <c r="G7723" s="15">
        <f>IF(Table1[[#This Row],[Transmission]]="Manual", 0, 1)</f>
        <v>0</v>
      </c>
      <c r="H7723" t="s">
        <v>9472</v>
      </c>
      <c r="I7723" t="s">
        <v>17</v>
      </c>
      <c r="J7723" s="4">
        <v>45597</v>
      </c>
      <c r="K7723" t="s">
        <v>6765</v>
      </c>
      <c r="L7723" s="5">
        <v>690000</v>
      </c>
      <c r="M7723" s="28">
        <f t="shared" si="120"/>
        <v>690000</v>
      </c>
      <c r="N7723">
        <f>2025-Table1[[#This Row],[Year]]</f>
        <v>10</v>
      </c>
    </row>
    <row r="7724" spans="1:14" x14ac:dyDescent="0.3">
      <c r="A7724" t="s">
        <v>21</v>
      </c>
      <c r="B7724" t="s">
        <v>111</v>
      </c>
      <c r="C7724">
        <v>2013</v>
      </c>
      <c r="D7724" s="3">
        <v>11</v>
      </c>
      <c r="E7724" s="3">
        <v>70000</v>
      </c>
      <c r="F7724" t="s">
        <v>13</v>
      </c>
      <c r="G7724" s="15">
        <f>IF(Table1[[#This Row],[Transmission]]="Manual", 0, 1)</f>
        <v>0</v>
      </c>
      <c r="H7724" t="s">
        <v>9475</v>
      </c>
      <c r="I7724" t="s">
        <v>6485</v>
      </c>
      <c r="J7724" s="4">
        <v>45597</v>
      </c>
      <c r="K7724" t="s">
        <v>6766</v>
      </c>
      <c r="L7724" s="5">
        <v>195000</v>
      </c>
      <c r="M7724" s="28">
        <f t="shared" si="120"/>
        <v>195000</v>
      </c>
      <c r="N7724">
        <f>2025-Table1[[#This Row],[Year]]</f>
        <v>12</v>
      </c>
    </row>
    <row r="7725" spans="1:14" x14ac:dyDescent="0.3">
      <c r="A7725" t="s">
        <v>44</v>
      </c>
      <c r="B7725" t="s">
        <v>79</v>
      </c>
      <c r="C7725">
        <v>2016</v>
      </c>
      <c r="D7725" s="3">
        <v>8</v>
      </c>
      <c r="E7725" s="3">
        <v>88000</v>
      </c>
      <c r="F7725" t="s">
        <v>13</v>
      </c>
      <c r="G7725" s="15">
        <f>IF(Table1[[#This Row],[Transmission]]="Manual", 0, 1)</f>
        <v>0</v>
      </c>
      <c r="H7725" t="s">
        <v>9475</v>
      </c>
      <c r="I7725" t="s">
        <v>17</v>
      </c>
      <c r="J7725" s="4">
        <v>45597</v>
      </c>
      <c r="K7725" t="s">
        <v>6767</v>
      </c>
      <c r="L7725" s="5">
        <v>645000</v>
      </c>
      <c r="M7725" s="28">
        <f t="shared" si="120"/>
        <v>645000</v>
      </c>
      <c r="N7725">
        <f>2025-Table1[[#This Row],[Year]]</f>
        <v>9</v>
      </c>
    </row>
    <row r="7726" spans="1:14" x14ac:dyDescent="0.3">
      <c r="A7726" t="s">
        <v>44</v>
      </c>
      <c r="B7726" t="s">
        <v>1728</v>
      </c>
      <c r="C7726">
        <v>2020</v>
      </c>
      <c r="D7726" s="3">
        <v>4</v>
      </c>
      <c r="E7726" s="3">
        <v>66000</v>
      </c>
      <c r="F7726" t="s">
        <v>13</v>
      </c>
      <c r="G7726" s="15">
        <f>IF(Table1[[#This Row],[Transmission]]="Manual", 0, 1)</f>
        <v>0</v>
      </c>
      <c r="H7726" t="s">
        <v>9472</v>
      </c>
      <c r="I7726" t="s">
        <v>6485</v>
      </c>
      <c r="J7726" s="4">
        <v>45597</v>
      </c>
      <c r="K7726" t="s">
        <v>2904</v>
      </c>
      <c r="L7726" s="5">
        <v>610000</v>
      </c>
      <c r="M7726" s="28">
        <f t="shared" si="120"/>
        <v>610000</v>
      </c>
      <c r="N7726">
        <f>2025-Table1[[#This Row],[Year]]</f>
        <v>5</v>
      </c>
    </row>
    <row r="7727" spans="1:14" x14ac:dyDescent="0.3">
      <c r="A7727" t="s">
        <v>44</v>
      </c>
      <c r="B7727" t="s">
        <v>1505</v>
      </c>
      <c r="C7727">
        <v>2010</v>
      </c>
      <c r="D7727" s="3">
        <v>14</v>
      </c>
      <c r="E7727" s="3">
        <v>150000</v>
      </c>
      <c r="F7727" t="s">
        <v>13</v>
      </c>
      <c r="G7727" s="15">
        <f>IF(Table1[[#This Row],[Transmission]]="Manual", 0, 1)</f>
        <v>0</v>
      </c>
      <c r="H7727" t="s">
        <v>9475</v>
      </c>
      <c r="I7727" t="s">
        <v>6485</v>
      </c>
      <c r="J7727" s="4">
        <v>45597</v>
      </c>
      <c r="K7727" t="s">
        <v>6768</v>
      </c>
      <c r="L7727" s="5">
        <v>82000</v>
      </c>
      <c r="M7727" s="28">
        <f t="shared" si="120"/>
        <v>82000</v>
      </c>
      <c r="N7727">
        <f>2025-Table1[[#This Row],[Year]]</f>
        <v>15</v>
      </c>
    </row>
    <row r="7728" spans="1:14" x14ac:dyDescent="0.3">
      <c r="A7728" t="s">
        <v>458</v>
      </c>
      <c r="B7728" t="s">
        <v>2110</v>
      </c>
      <c r="C7728">
        <v>2021</v>
      </c>
      <c r="D7728" s="3">
        <v>3</v>
      </c>
      <c r="E7728" s="3">
        <v>17000</v>
      </c>
      <c r="F7728" t="s">
        <v>25</v>
      </c>
      <c r="G7728" s="15">
        <f>IF(Table1[[#This Row],[Transmission]]="Manual", 0, 1)</f>
        <v>1</v>
      </c>
      <c r="H7728" t="s">
        <v>9472</v>
      </c>
      <c r="I7728" t="s">
        <v>14</v>
      </c>
      <c r="J7728" s="4">
        <v>45597</v>
      </c>
      <c r="K7728" t="s">
        <v>6769</v>
      </c>
      <c r="L7728" s="5">
        <v>845000</v>
      </c>
      <c r="M7728" s="28">
        <f t="shared" si="120"/>
        <v>845000</v>
      </c>
      <c r="N7728">
        <f>2025-Table1[[#This Row],[Year]]</f>
        <v>4</v>
      </c>
    </row>
    <row r="7729" spans="1:14" x14ac:dyDescent="0.3">
      <c r="A7729" t="s">
        <v>21</v>
      </c>
      <c r="B7729" t="s">
        <v>22</v>
      </c>
      <c r="C7729">
        <v>2021</v>
      </c>
      <c r="D7729" s="3">
        <v>3</v>
      </c>
      <c r="E7729" s="3">
        <v>32000</v>
      </c>
      <c r="F7729" t="s">
        <v>25</v>
      </c>
      <c r="G7729" s="15">
        <f>IF(Table1[[#This Row],[Transmission]]="Manual", 0, 1)</f>
        <v>1</v>
      </c>
      <c r="H7729" t="s">
        <v>9475</v>
      </c>
      <c r="I7729" t="s">
        <v>14</v>
      </c>
      <c r="J7729" s="4">
        <v>45597</v>
      </c>
      <c r="K7729" t="s">
        <v>6770</v>
      </c>
      <c r="L7729" s="5">
        <v>560000</v>
      </c>
      <c r="M7729" s="28">
        <f t="shared" si="120"/>
        <v>560000</v>
      </c>
      <c r="N7729">
        <f>2025-Table1[[#This Row],[Year]]</f>
        <v>4</v>
      </c>
    </row>
    <row r="7730" spans="1:14" x14ac:dyDescent="0.3">
      <c r="A7730" t="s">
        <v>21</v>
      </c>
      <c r="B7730" t="s">
        <v>131</v>
      </c>
      <c r="C7730">
        <v>2018</v>
      </c>
      <c r="D7730" s="3">
        <v>6</v>
      </c>
      <c r="E7730" s="3">
        <v>22000</v>
      </c>
      <c r="F7730" t="s">
        <v>25</v>
      </c>
      <c r="G7730" s="15">
        <f>IF(Table1[[#This Row],[Transmission]]="Manual", 0, 1)</f>
        <v>1</v>
      </c>
      <c r="H7730" t="s">
        <v>9475</v>
      </c>
      <c r="I7730" t="s">
        <v>14</v>
      </c>
      <c r="J7730" s="4">
        <v>45566</v>
      </c>
      <c r="K7730" t="s">
        <v>6771</v>
      </c>
      <c r="L7730" s="5">
        <v>530000</v>
      </c>
      <c r="M7730" s="28">
        <f t="shared" si="120"/>
        <v>530000</v>
      </c>
      <c r="N7730">
        <f>2025-Table1[[#This Row],[Year]]</f>
        <v>7</v>
      </c>
    </row>
    <row r="7731" spans="1:14" x14ac:dyDescent="0.3">
      <c r="A7731" t="s">
        <v>21</v>
      </c>
      <c r="B7731" t="s">
        <v>39</v>
      </c>
      <c r="C7731">
        <v>2010</v>
      </c>
      <c r="D7731" s="3">
        <v>14</v>
      </c>
      <c r="E7731" s="3">
        <v>70000</v>
      </c>
      <c r="F7731" t="s">
        <v>13</v>
      </c>
      <c r="G7731" s="15">
        <f>IF(Table1[[#This Row],[Transmission]]="Manual", 0, 1)</f>
        <v>0</v>
      </c>
      <c r="H7731" t="s">
        <v>9472</v>
      </c>
      <c r="I7731" t="s">
        <v>14</v>
      </c>
      <c r="J7731" s="4">
        <v>45597</v>
      </c>
      <c r="K7731" t="s">
        <v>6772</v>
      </c>
      <c r="L7731" s="5">
        <v>265000</v>
      </c>
      <c r="M7731" s="28">
        <f t="shared" si="120"/>
        <v>265000</v>
      </c>
      <c r="N7731">
        <f>2025-Table1[[#This Row],[Year]]</f>
        <v>15</v>
      </c>
    </row>
    <row r="7732" spans="1:14" x14ac:dyDescent="0.3">
      <c r="A7732" t="s">
        <v>21</v>
      </c>
      <c r="B7732" t="s">
        <v>39</v>
      </c>
      <c r="C7732">
        <v>2017</v>
      </c>
      <c r="D7732" s="3">
        <v>7</v>
      </c>
      <c r="E7732" s="3">
        <v>60750</v>
      </c>
      <c r="F7732" t="s">
        <v>25</v>
      </c>
      <c r="G7732" s="15">
        <f>IF(Table1[[#This Row],[Transmission]]="Manual", 0, 1)</f>
        <v>1</v>
      </c>
      <c r="H7732" t="s">
        <v>9475</v>
      </c>
      <c r="I7732" t="s">
        <v>6485</v>
      </c>
      <c r="J7732" s="4">
        <v>45627</v>
      </c>
      <c r="K7732" t="s">
        <v>6773</v>
      </c>
      <c r="L7732" s="5">
        <v>465000</v>
      </c>
      <c r="M7732" s="28">
        <f t="shared" si="120"/>
        <v>465000</v>
      </c>
      <c r="N7732">
        <f>2025-Table1[[#This Row],[Year]]</f>
        <v>8</v>
      </c>
    </row>
    <row r="7733" spans="1:14" x14ac:dyDescent="0.3">
      <c r="A7733" t="s">
        <v>21</v>
      </c>
      <c r="B7733" t="s">
        <v>1275</v>
      </c>
      <c r="C7733">
        <v>2020</v>
      </c>
      <c r="D7733" s="3">
        <v>4</v>
      </c>
      <c r="E7733" s="3">
        <v>52000</v>
      </c>
      <c r="F7733" t="s">
        <v>13</v>
      </c>
      <c r="G7733" s="15">
        <f>IF(Table1[[#This Row],[Transmission]]="Manual", 0, 1)</f>
        <v>0</v>
      </c>
      <c r="H7733" t="s">
        <v>9472</v>
      </c>
      <c r="I7733" t="s">
        <v>6485</v>
      </c>
      <c r="J7733" s="4">
        <v>45597</v>
      </c>
      <c r="K7733" t="s">
        <v>6232</v>
      </c>
      <c r="L7733" s="5">
        <v>530000</v>
      </c>
      <c r="M7733" s="28">
        <f t="shared" si="120"/>
        <v>530000</v>
      </c>
      <c r="N7733">
        <f>2025-Table1[[#This Row],[Year]]</f>
        <v>5</v>
      </c>
    </row>
    <row r="7734" spans="1:14" x14ac:dyDescent="0.3">
      <c r="A7734" t="s">
        <v>33</v>
      </c>
      <c r="B7734" t="s">
        <v>34</v>
      </c>
      <c r="C7734">
        <v>2018</v>
      </c>
      <c r="D7734" s="3">
        <v>6</v>
      </c>
      <c r="E7734" s="3">
        <v>33650</v>
      </c>
      <c r="F7734" t="s">
        <v>25</v>
      </c>
      <c r="G7734" s="15">
        <f>IF(Table1[[#This Row],[Transmission]]="Manual", 0, 1)</f>
        <v>1</v>
      </c>
      <c r="H7734" t="s">
        <v>9472</v>
      </c>
      <c r="I7734" t="s">
        <v>6485</v>
      </c>
      <c r="J7734" s="4">
        <v>45627</v>
      </c>
      <c r="K7734" t="s">
        <v>3670</v>
      </c>
      <c r="L7734" s="5">
        <v>689999</v>
      </c>
      <c r="M7734" s="28">
        <f t="shared" si="120"/>
        <v>689999</v>
      </c>
      <c r="N7734">
        <f>2025-Table1[[#This Row],[Year]]</f>
        <v>7</v>
      </c>
    </row>
    <row r="7735" spans="1:14" x14ac:dyDescent="0.3">
      <c r="A7735" t="s">
        <v>21</v>
      </c>
      <c r="B7735" t="s">
        <v>140</v>
      </c>
      <c r="C7735">
        <v>2010</v>
      </c>
      <c r="D7735" s="3">
        <v>14</v>
      </c>
      <c r="E7735" s="3">
        <v>90000</v>
      </c>
      <c r="F7735" t="s">
        <v>13</v>
      </c>
      <c r="G7735" s="15">
        <f>IF(Table1[[#This Row],[Transmission]]="Manual", 0, 1)</f>
        <v>0</v>
      </c>
      <c r="H7735" t="s">
        <v>9475</v>
      </c>
      <c r="I7735" t="s">
        <v>14</v>
      </c>
      <c r="J7735" s="4">
        <v>45597</v>
      </c>
      <c r="K7735" t="s">
        <v>6774</v>
      </c>
      <c r="L7735" s="5">
        <v>265000</v>
      </c>
      <c r="M7735" s="28">
        <f t="shared" si="120"/>
        <v>265000</v>
      </c>
      <c r="N7735">
        <f>2025-Table1[[#This Row],[Year]]</f>
        <v>15</v>
      </c>
    </row>
    <row r="7736" spans="1:14" x14ac:dyDescent="0.3">
      <c r="A7736" t="s">
        <v>61</v>
      </c>
      <c r="B7736" t="s">
        <v>62</v>
      </c>
      <c r="C7736">
        <v>2017</v>
      </c>
      <c r="D7736" s="3">
        <v>7</v>
      </c>
      <c r="E7736" s="3">
        <v>79000</v>
      </c>
      <c r="F7736" t="s">
        <v>13</v>
      </c>
      <c r="G7736" s="15">
        <f>IF(Table1[[#This Row],[Transmission]]="Manual", 0, 1)</f>
        <v>0</v>
      </c>
      <c r="H7736" t="s">
        <v>9475</v>
      </c>
      <c r="I7736" t="s">
        <v>14</v>
      </c>
      <c r="J7736" s="4">
        <v>45597</v>
      </c>
      <c r="K7736" t="s">
        <v>5392</v>
      </c>
      <c r="L7736" s="5">
        <v>230000</v>
      </c>
      <c r="M7736" s="28">
        <f t="shared" si="120"/>
        <v>230000</v>
      </c>
      <c r="N7736">
        <f>2025-Table1[[#This Row],[Year]]</f>
        <v>8</v>
      </c>
    </row>
    <row r="7737" spans="1:14" x14ac:dyDescent="0.3">
      <c r="A7737" t="s">
        <v>44</v>
      </c>
      <c r="B7737" t="s">
        <v>45</v>
      </c>
      <c r="C7737">
        <v>2020</v>
      </c>
      <c r="D7737" s="3">
        <v>4</v>
      </c>
      <c r="E7737" s="3">
        <v>71000</v>
      </c>
      <c r="F7737" t="s">
        <v>13</v>
      </c>
      <c r="G7737" s="15">
        <f>IF(Table1[[#This Row],[Transmission]]="Manual", 0, 1)</f>
        <v>0</v>
      </c>
      <c r="H7737" t="s">
        <v>9472</v>
      </c>
      <c r="I7737" t="s">
        <v>6485</v>
      </c>
      <c r="J7737" s="4">
        <v>45597</v>
      </c>
      <c r="K7737" t="s">
        <v>6775</v>
      </c>
      <c r="L7737" s="5">
        <v>525000</v>
      </c>
      <c r="M7737" s="28">
        <f t="shared" si="120"/>
        <v>525000</v>
      </c>
      <c r="N7737">
        <f>2025-Table1[[#This Row],[Year]]</f>
        <v>5</v>
      </c>
    </row>
    <row r="7738" spans="1:14" x14ac:dyDescent="0.3">
      <c r="A7738" t="s">
        <v>11</v>
      </c>
      <c r="B7738" t="s">
        <v>797</v>
      </c>
      <c r="C7738">
        <v>2008</v>
      </c>
      <c r="D7738" s="3">
        <v>16</v>
      </c>
      <c r="E7738" s="3">
        <v>87000</v>
      </c>
      <c r="F7738" t="s">
        <v>25</v>
      </c>
      <c r="G7738" s="15">
        <f>IF(Table1[[#This Row],[Transmission]]="Manual", 0, 1)</f>
        <v>1</v>
      </c>
      <c r="H7738" t="s">
        <v>9475</v>
      </c>
      <c r="I7738" t="s">
        <v>14</v>
      </c>
      <c r="J7738" s="4">
        <v>45597</v>
      </c>
      <c r="K7738" t="s">
        <v>6776</v>
      </c>
      <c r="L7738" s="5">
        <v>470000</v>
      </c>
      <c r="M7738" s="28">
        <f t="shared" si="120"/>
        <v>470000</v>
      </c>
      <c r="N7738">
        <f>2025-Table1[[#This Row],[Year]]</f>
        <v>17</v>
      </c>
    </row>
    <row r="7739" spans="1:14" x14ac:dyDescent="0.3">
      <c r="A7739" t="s">
        <v>21</v>
      </c>
      <c r="B7739" t="s">
        <v>39</v>
      </c>
      <c r="C7739">
        <v>2017</v>
      </c>
      <c r="D7739" s="3">
        <v>7</v>
      </c>
      <c r="E7739" s="3">
        <v>58000</v>
      </c>
      <c r="F7739" t="s">
        <v>25</v>
      </c>
      <c r="G7739" s="15">
        <f>IF(Table1[[#This Row],[Transmission]]="Manual", 0, 1)</f>
        <v>1</v>
      </c>
      <c r="H7739" t="s">
        <v>9475</v>
      </c>
      <c r="I7739" t="s">
        <v>6485</v>
      </c>
      <c r="J7739" s="4">
        <v>45597</v>
      </c>
      <c r="K7739" t="s">
        <v>1092</v>
      </c>
      <c r="L7739" s="5">
        <v>590000</v>
      </c>
      <c r="M7739" s="28">
        <f t="shared" si="120"/>
        <v>590000</v>
      </c>
      <c r="N7739">
        <f>2025-Table1[[#This Row],[Year]]</f>
        <v>8</v>
      </c>
    </row>
    <row r="7740" spans="1:14" x14ac:dyDescent="0.3">
      <c r="A7740" t="s">
        <v>11</v>
      </c>
      <c r="B7740" t="s">
        <v>624</v>
      </c>
      <c r="C7740">
        <v>2005</v>
      </c>
      <c r="D7740" s="3">
        <v>19</v>
      </c>
      <c r="E7740" s="3">
        <v>75000</v>
      </c>
      <c r="F7740" t="s">
        <v>25</v>
      </c>
      <c r="G7740" s="15">
        <f>IF(Table1[[#This Row],[Transmission]]="Manual", 0, 1)</f>
        <v>1</v>
      </c>
      <c r="H7740" t="s">
        <v>9475</v>
      </c>
      <c r="I7740" t="s">
        <v>14</v>
      </c>
      <c r="J7740" s="4">
        <v>45597</v>
      </c>
      <c r="K7740" t="s">
        <v>6777</v>
      </c>
      <c r="L7740" s="5">
        <v>199000</v>
      </c>
      <c r="M7740" s="28">
        <f t="shared" si="120"/>
        <v>199000</v>
      </c>
      <c r="N7740">
        <f>2025-Table1[[#This Row],[Year]]</f>
        <v>20</v>
      </c>
    </row>
    <row r="7741" spans="1:14" x14ac:dyDescent="0.3">
      <c r="A7741" t="s">
        <v>21</v>
      </c>
      <c r="B7741" t="s">
        <v>22</v>
      </c>
      <c r="C7741">
        <v>2015</v>
      </c>
      <c r="D7741" s="3">
        <v>9</v>
      </c>
      <c r="E7741" s="3">
        <v>72000</v>
      </c>
      <c r="F7741" t="s">
        <v>13</v>
      </c>
      <c r="G7741" s="15">
        <f>IF(Table1[[#This Row],[Transmission]]="Manual", 0, 1)</f>
        <v>0</v>
      </c>
      <c r="H7741" t="s">
        <v>9472</v>
      </c>
      <c r="I7741" t="s">
        <v>14</v>
      </c>
      <c r="J7741" s="4">
        <v>45597</v>
      </c>
      <c r="K7741" t="s">
        <v>6778</v>
      </c>
      <c r="L7741" s="5">
        <v>371000</v>
      </c>
      <c r="M7741" s="28">
        <f t="shared" si="120"/>
        <v>371000</v>
      </c>
      <c r="N7741">
        <f>2025-Table1[[#This Row],[Year]]</f>
        <v>10</v>
      </c>
    </row>
    <row r="7742" spans="1:14" x14ac:dyDescent="0.3">
      <c r="A7742" t="s">
        <v>44</v>
      </c>
      <c r="B7742" t="s">
        <v>976</v>
      </c>
      <c r="C7742">
        <v>2014</v>
      </c>
      <c r="D7742" s="3">
        <v>10</v>
      </c>
      <c r="E7742" s="3">
        <v>80000</v>
      </c>
      <c r="F7742" t="s">
        <v>25</v>
      </c>
      <c r="G7742" s="15">
        <f>IF(Table1[[#This Row],[Transmission]]="Manual", 0, 1)</f>
        <v>1</v>
      </c>
      <c r="H7742" t="s">
        <v>9475</v>
      </c>
      <c r="I7742" t="s">
        <v>6485</v>
      </c>
      <c r="J7742" s="4">
        <v>45597</v>
      </c>
      <c r="K7742" t="s">
        <v>6779</v>
      </c>
      <c r="L7742" s="5">
        <v>479000</v>
      </c>
      <c r="M7742" s="28">
        <f t="shared" si="120"/>
        <v>479000</v>
      </c>
      <c r="N7742">
        <f>2025-Table1[[#This Row],[Year]]</f>
        <v>11</v>
      </c>
    </row>
    <row r="7743" spans="1:14" x14ac:dyDescent="0.3">
      <c r="A7743" t="s">
        <v>593</v>
      </c>
      <c r="B7743" t="s">
        <v>1449</v>
      </c>
      <c r="C7743">
        <v>2010</v>
      </c>
      <c r="D7743" s="3">
        <v>14</v>
      </c>
      <c r="E7743" s="3">
        <v>100000</v>
      </c>
      <c r="F7743" t="s">
        <v>25</v>
      </c>
      <c r="G7743" s="15">
        <f>IF(Table1[[#This Row],[Transmission]]="Manual", 0, 1)</f>
        <v>1</v>
      </c>
      <c r="H7743" t="s">
        <v>9475</v>
      </c>
      <c r="I7743" t="s">
        <v>14</v>
      </c>
      <c r="J7743" s="4">
        <v>45597</v>
      </c>
      <c r="K7743" t="s">
        <v>4941</v>
      </c>
      <c r="L7743" s="5">
        <v>399000</v>
      </c>
      <c r="M7743" s="28">
        <f t="shared" si="120"/>
        <v>399000</v>
      </c>
      <c r="N7743">
        <f>2025-Table1[[#This Row],[Year]]</f>
        <v>15</v>
      </c>
    </row>
    <row r="7744" spans="1:14" x14ac:dyDescent="0.3">
      <c r="A7744" t="s">
        <v>21</v>
      </c>
      <c r="B7744" t="s">
        <v>49</v>
      </c>
      <c r="C7744">
        <v>2019</v>
      </c>
      <c r="D7744" s="3">
        <v>5</v>
      </c>
      <c r="E7744" s="3">
        <v>25000</v>
      </c>
      <c r="F7744" t="s">
        <v>25</v>
      </c>
      <c r="G7744" s="15">
        <f>IF(Table1[[#This Row],[Transmission]]="Manual", 0, 1)</f>
        <v>1</v>
      </c>
      <c r="H7744" t="s">
        <v>9472</v>
      </c>
      <c r="I7744" t="s">
        <v>14</v>
      </c>
      <c r="J7744" s="4">
        <v>45505</v>
      </c>
      <c r="K7744" t="s">
        <v>6780</v>
      </c>
      <c r="L7744" s="5">
        <v>960000</v>
      </c>
      <c r="M7744" s="28">
        <f t="shared" si="120"/>
        <v>960000</v>
      </c>
      <c r="N7744">
        <f>2025-Table1[[#This Row],[Year]]</f>
        <v>6</v>
      </c>
    </row>
    <row r="7745" spans="1:14" x14ac:dyDescent="0.3">
      <c r="A7745" t="s">
        <v>21</v>
      </c>
      <c r="B7745" t="s">
        <v>194</v>
      </c>
      <c r="C7745">
        <v>2018</v>
      </c>
      <c r="D7745" s="3">
        <v>6</v>
      </c>
      <c r="E7745" s="3">
        <v>55000</v>
      </c>
      <c r="F7745" t="s">
        <v>13</v>
      </c>
      <c r="G7745" s="15">
        <f>IF(Table1[[#This Row],[Transmission]]="Manual", 0, 1)</f>
        <v>0</v>
      </c>
      <c r="H7745" t="s">
        <v>9475</v>
      </c>
      <c r="I7745" t="s">
        <v>6485</v>
      </c>
      <c r="J7745" s="4">
        <v>45597</v>
      </c>
      <c r="K7745" t="s">
        <v>5958</v>
      </c>
      <c r="L7745" s="5">
        <v>395000</v>
      </c>
      <c r="M7745" s="28">
        <f t="shared" si="120"/>
        <v>395000</v>
      </c>
      <c r="N7745">
        <f>2025-Table1[[#This Row],[Year]]</f>
        <v>7</v>
      </c>
    </row>
    <row r="7746" spans="1:14" x14ac:dyDescent="0.3">
      <c r="A7746" t="s">
        <v>11</v>
      </c>
      <c r="B7746" t="s">
        <v>12</v>
      </c>
      <c r="C7746">
        <v>2011</v>
      </c>
      <c r="D7746" s="3">
        <v>13</v>
      </c>
      <c r="E7746" s="3">
        <v>92200</v>
      </c>
      <c r="F7746" t="s">
        <v>25</v>
      </c>
      <c r="G7746" s="15">
        <f>IF(Table1[[#This Row],[Transmission]]="Manual", 0, 1)</f>
        <v>1</v>
      </c>
      <c r="H7746" t="s">
        <v>9475</v>
      </c>
      <c r="I7746" t="s">
        <v>14</v>
      </c>
      <c r="J7746" s="4">
        <v>45597</v>
      </c>
      <c r="K7746" t="s">
        <v>6781</v>
      </c>
      <c r="L7746" s="5">
        <v>290000</v>
      </c>
      <c r="M7746" s="28">
        <f t="shared" si="120"/>
        <v>290000</v>
      </c>
      <c r="N7746">
        <f>2025-Table1[[#This Row],[Year]]</f>
        <v>14</v>
      </c>
    </row>
    <row r="7747" spans="1:14" x14ac:dyDescent="0.3">
      <c r="A7747" t="s">
        <v>44</v>
      </c>
      <c r="B7747" t="s">
        <v>1728</v>
      </c>
      <c r="C7747">
        <v>2020</v>
      </c>
      <c r="D7747" s="3">
        <v>4</v>
      </c>
      <c r="E7747" s="3">
        <v>75000</v>
      </c>
      <c r="F7747" t="s">
        <v>25</v>
      </c>
      <c r="G7747" s="15">
        <f>IF(Table1[[#This Row],[Transmission]]="Manual", 0, 1)</f>
        <v>1</v>
      </c>
      <c r="H7747" t="s">
        <v>9475</v>
      </c>
      <c r="I7747" t="s">
        <v>6485</v>
      </c>
      <c r="J7747" s="4">
        <v>45597</v>
      </c>
      <c r="K7747" t="s">
        <v>6782</v>
      </c>
      <c r="L7747" s="5">
        <v>600000</v>
      </c>
      <c r="M7747" s="28">
        <f t="shared" ref="M7747:M7810" si="121">VALUE(SUBSTITUTE(SUBSTITUTE(L7747,"₹"," "),",",""))</f>
        <v>600000</v>
      </c>
      <c r="N7747">
        <f>2025-Table1[[#This Row],[Year]]</f>
        <v>5</v>
      </c>
    </row>
    <row r="7748" spans="1:14" x14ac:dyDescent="0.3">
      <c r="A7748" t="s">
        <v>11</v>
      </c>
      <c r="B7748" t="s">
        <v>183</v>
      </c>
      <c r="C7748">
        <v>2012</v>
      </c>
      <c r="D7748" s="3">
        <v>12</v>
      </c>
      <c r="E7748" s="3">
        <v>81859</v>
      </c>
      <c r="F7748" t="s">
        <v>13</v>
      </c>
      <c r="G7748" s="15">
        <f>IF(Table1[[#This Row],[Transmission]]="Manual", 0, 1)</f>
        <v>0</v>
      </c>
      <c r="H7748" t="s">
        <v>9475</v>
      </c>
      <c r="I7748" t="s">
        <v>14</v>
      </c>
      <c r="J7748" s="4">
        <v>45597</v>
      </c>
      <c r="K7748" t="s">
        <v>266</v>
      </c>
      <c r="L7748" s="5">
        <v>320000</v>
      </c>
      <c r="M7748" s="28">
        <f t="shared" si="121"/>
        <v>320000</v>
      </c>
      <c r="N7748">
        <f>2025-Table1[[#This Row],[Year]]</f>
        <v>13</v>
      </c>
    </row>
    <row r="7749" spans="1:14" x14ac:dyDescent="0.3">
      <c r="A7749" t="s">
        <v>21</v>
      </c>
      <c r="B7749" t="s">
        <v>111</v>
      </c>
      <c r="C7749">
        <v>2010</v>
      </c>
      <c r="D7749" s="3">
        <v>14</v>
      </c>
      <c r="E7749" s="3">
        <v>87000</v>
      </c>
      <c r="F7749" t="s">
        <v>13</v>
      </c>
      <c r="G7749" s="15">
        <f>IF(Table1[[#This Row],[Transmission]]="Manual", 0, 1)</f>
        <v>0</v>
      </c>
      <c r="H7749" t="s">
        <v>9472</v>
      </c>
      <c r="I7749" t="s">
        <v>14</v>
      </c>
      <c r="J7749" s="4">
        <v>45597</v>
      </c>
      <c r="K7749" t="s">
        <v>5143</v>
      </c>
      <c r="L7749" s="5">
        <v>320000</v>
      </c>
      <c r="M7749" s="28">
        <f t="shared" si="121"/>
        <v>320000</v>
      </c>
      <c r="N7749">
        <f>2025-Table1[[#This Row],[Year]]</f>
        <v>15</v>
      </c>
    </row>
    <row r="7750" spans="1:14" x14ac:dyDescent="0.3">
      <c r="A7750" t="s">
        <v>262</v>
      </c>
      <c r="B7750" t="s">
        <v>263</v>
      </c>
      <c r="C7750">
        <v>2019</v>
      </c>
      <c r="D7750" s="3">
        <v>5</v>
      </c>
      <c r="E7750" s="3">
        <v>65976</v>
      </c>
      <c r="F7750" t="s">
        <v>25</v>
      </c>
      <c r="G7750" s="15">
        <f>IF(Table1[[#This Row],[Transmission]]="Manual", 0, 1)</f>
        <v>1</v>
      </c>
      <c r="H7750" t="s">
        <v>9472</v>
      </c>
      <c r="I7750" t="s">
        <v>14</v>
      </c>
      <c r="J7750" s="4">
        <v>45597</v>
      </c>
      <c r="K7750" t="s">
        <v>1662</v>
      </c>
      <c r="L7750" s="5">
        <v>1450000</v>
      </c>
      <c r="M7750" s="28">
        <f t="shared" si="121"/>
        <v>1450000</v>
      </c>
      <c r="N7750">
        <f>2025-Table1[[#This Row],[Year]]</f>
        <v>6</v>
      </c>
    </row>
    <row r="7751" spans="1:14" x14ac:dyDescent="0.3">
      <c r="A7751" t="s">
        <v>11</v>
      </c>
      <c r="B7751" t="s">
        <v>12</v>
      </c>
      <c r="C7751">
        <v>2017</v>
      </c>
      <c r="D7751" s="3">
        <v>7</v>
      </c>
      <c r="E7751" s="3">
        <v>62300</v>
      </c>
      <c r="F7751" t="s">
        <v>13</v>
      </c>
      <c r="G7751" s="15">
        <f>IF(Table1[[#This Row],[Transmission]]="Manual", 0, 1)</f>
        <v>0</v>
      </c>
      <c r="H7751" t="s">
        <v>9472</v>
      </c>
      <c r="I7751" t="s">
        <v>6485</v>
      </c>
      <c r="J7751" s="4">
        <v>45597</v>
      </c>
      <c r="K7751" t="s">
        <v>6783</v>
      </c>
      <c r="L7751" s="5">
        <v>634999</v>
      </c>
      <c r="M7751" s="28">
        <f t="shared" si="121"/>
        <v>634999</v>
      </c>
      <c r="N7751">
        <f>2025-Table1[[#This Row],[Year]]</f>
        <v>8</v>
      </c>
    </row>
    <row r="7752" spans="1:14" x14ac:dyDescent="0.3">
      <c r="A7752" t="s">
        <v>21</v>
      </c>
      <c r="B7752" t="s">
        <v>49</v>
      </c>
      <c r="C7752">
        <v>2012</v>
      </c>
      <c r="D7752" s="3">
        <v>12</v>
      </c>
      <c r="E7752" s="3">
        <v>93000</v>
      </c>
      <c r="F7752" t="s">
        <v>13</v>
      </c>
      <c r="G7752" s="15">
        <f>IF(Table1[[#This Row],[Transmission]]="Manual", 0, 1)</f>
        <v>0</v>
      </c>
      <c r="H7752" t="s">
        <v>9472</v>
      </c>
      <c r="I7752" t="s">
        <v>6485</v>
      </c>
      <c r="J7752" s="4">
        <v>45597</v>
      </c>
      <c r="K7752" t="s">
        <v>6784</v>
      </c>
      <c r="L7752" s="5">
        <v>425000</v>
      </c>
      <c r="M7752" s="28">
        <f t="shared" si="121"/>
        <v>425000</v>
      </c>
      <c r="N7752">
        <f>2025-Table1[[#This Row],[Year]]</f>
        <v>13</v>
      </c>
    </row>
    <row r="7753" spans="1:14" x14ac:dyDescent="0.3">
      <c r="A7753" t="s">
        <v>21</v>
      </c>
      <c r="B7753" t="s">
        <v>24</v>
      </c>
      <c r="C7753">
        <v>2020</v>
      </c>
      <c r="D7753" s="3">
        <v>4</v>
      </c>
      <c r="E7753" s="3">
        <v>60000</v>
      </c>
      <c r="F7753" t="s">
        <v>13</v>
      </c>
      <c r="G7753" s="15">
        <f>IF(Table1[[#This Row],[Transmission]]="Manual", 0, 1)</f>
        <v>0</v>
      </c>
      <c r="H7753" t="s">
        <v>9472</v>
      </c>
      <c r="I7753" t="s">
        <v>14</v>
      </c>
      <c r="J7753" s="4">
        <v>45597</v>
      </c>
      <c r="K7753" t="s">
        <v>6785</v>
      </c>
      <c r="L7753" s="5">
        <v>750000</v>
      </c>
      <c r="M7753" s="28">
        <f t="shared" si="121"/>
        <v>750000</v>
      </c>
      <c r="N7753">
        <f>2025-Table1[[#This Row],[Year]]</f>
        <v>5</v>
      </c>
    </row>
    <row r="7754" spans="1:14" x14ac:dyDescent="0.3">
      <c r="A7754" t="s">
        <v>44</v>
      </c>
      <c r="B7754" t="s">
        <v>405</v>
      </c>
      <c r="C7754">
        <v>2019</v>
      </c>
      <c r="D7754" s="3">
        <v>5</v>
      </c>
      <c r="E7754" s="3">
        <v>68000</v>
      </c>
      <c r="F7754" t="s">
        <v>13</v>
      </c>
      <c r="G7754" s="15">
        <f>IF(Table1[[#This Row],[Transmission]]="Manual", 0, 1)</f>
        <v>0</v>
      </c>
      <c r="H7754" t="s">
        <v>9472</v>
      </c>
      <c r="I7754" t="s">
        <v>6485</v>
      </c>
      <c r="J7754" s="4">
        <v>45597</v>
      </c>
      <c r="K7754" t="s">
        <v>3082</v>
      </c>
      <c r="L7754" s="5">
        <v>575000</v>
      </c>
      <c r="M7754" s="28">
        <f t="shared" si="121"/>
        <v>575000</v>
      </c>
      <c r="N7754">
        <f>2025-Table1[[#This Row],[Year]]</f>
        <v>6</v>
      </c>
    </row>
    <row r="7755" spans="1:14" x14ac:dyDescent="0.3">
      <c r="A7755" t="s">
        <v>21</v>
      </c>
      <c r="B7755" t="s">
        <v>194</v>
      </c>
      <c r="C7755">
        <v>2011</v>
      </c>
      <c r="D7755" s="3">
        <v>13</v>
      </c>
      <c r="E7755" s="3">
        <v>140000</v>
      </c>
      <c r="F7755" t="s">
        <v>25</v>
      </c>
      <c r="G7755" s="15">
        <f>IF(Table1[[#This Row],[Transmission]]="Manual", 0, 1)</f>
        <v>1</v>
      </c>
      <c r="H7755" t="s">
        <v>9475</v>
      </c>
      <c r="I7755" t="s">
        <v>6485</v>
      </c>
      <c r="J7755" s="4">
        <v>45597</v>
      </c>
      <c r="K7755" t="s">
        <v>6786</v>
      </c>
      <c r="L7755" s="5">
        <v>130000</v>
      </c>
      <c r="M7755" s="28">
        <f t="shared" si="121"/>
        <v>130000</v>
      </c>
      <c r="N7755">
        <f>2025-Table1[[#This Row],[Year]]</f>
        <v>14</v>
      </c>
    </row>
    <row r="7756" spans="1:14" x14ac:dyDescent="0.3">
      <c r="A7756" t="s">
        <v>44</v>
      </c>
      <c r="B7756" t="s">
        <v>1728</v>
      </c>
      <c r="C7756">
        <v>2024</v>
      </c>
      <c r="D7756" s="3">
        <v>0</v>
      </c>
      <c r="E7756" s="3">
        <v>0</v>
      </c>
      <c r="F7756" t="s">
        <v>25</v>
      </c>
      <c r="G7756" s="15">
        <f>IF(Table1[[#This Row],[Transmission]]="Manual", 0, 1)</f>
        <v>1</v>
      </c>
      <c r="H7756" t="s">
        <v>9472</v>
      </c>
      <c r="I7756" t="s">
        <v>6485</v>
      </c>
      <c r="J7756" s="4">
        <v>45627</v>
      </c>
      <c r="K7756" t="s">
        <v>6787</v>
      </c>
      <c r="L7756" s="5">
        <v>120000</v>
      </c>
      <c r="M7756" s="28">
        <f t="shared" si="121"/>
        <v>120000</v>
      </c>
      <c r="N7756">
        <f>2025-Table1[[#This Row],[Year]]</f>
        <v>1</v>
      </c>
    </row>
    <row r="7757" spans="1:14" x14ac:dyDescent="0.3">
      <c r="A7757" t="s">
        <v>21</v>
      </c>
      <c r="B7757" t="s">
        <v>194</v>
      </c>
      <c r="C7757">
        <v>2018</v>
      </c>
      <c r="D7757" s="3">
        <v>6</v>
      </c>
      <c r="E7757" s="3">
        <v>82000</v>
      </c>
      <c r="F7757" t="s">
        <v>13</v>
      </c>
      <c r="G7757" s="15">
        <f>IF(Table1[[#This Row],[Transmission]]="Manual", 0, 1)</f>
        <v>0</v>
      </c>
      <c r="H7757" t="s">
        <v>9472</v>
      </c>
      <c r="I7757" t="s">
        <v>6485</v>
      </c>
      <c r="J7757" s="4">
        <v>45597</v>
      </c>
      <c r="K7757" t="s">
        <v>6788</v>
      </c>
      <c r="L7757" s="5">
        <v>385000</v>
      </c>
      <c r="M7757" s="28">
        <f t="shared" si="121"/>
        <v>385000</v>
      </c>
      <c r="N7757">
        <f>2025-Table1[[#This Row],[Year]]</f>
        <v>7</v>
      </c>
    </row>
    <row r="7758" spans="1:14" x14ac:dyDescent="0.3">
      <c r="A7758" t="s">
        <v>15</v>
      </c>
      <c r="B7758" t="s">
        <v>1917</v>
      </c>
      <c r="C7758">
        <v>2018</v>
      </c>
      <c r="D7758" s="3">
        <v>6</v>
      </c>
      <c r="E7758" s="3">
        <v>58000</v>
      </c>
      <c r="F7758" t="s">
        <v>25</v>
      </c>
      <c r="G7758" s="15">
        <f>IF(Table1[[#This Row],[Transmission]]="Manual", 0, 1)</f>
        <v>1</v>
      </c>
      <c r="H7758" t="s">
        <v>9472</v>
      </c>
      <c r="I7758" t="s">
        <v>14</v>
      </c>
      <c r="J7758" s="4">
        <v>45597</v>
      </c>
      <c r="K7758" t="s">
        <v>6508</v>
      </c>
      <c r="L7758" s="5">
        <v>560000</v>
      </c>
      <c r="M7758" s="28">
        <f t="shared" si="121"/>
        <v>560000</v>
      </c>
      <c r="N7758">
        <f>2025-Table1[[#This Row],[Year]]</f>
        <v>7</v>
      </c>
    </row>
    <row r="7759" spans="1:14" x14ac:dyDescent="0.3">
      <c r="A7759" t="s">
        <v>21</v>
      </c>
      <c r="B7759" t="s">
        <v>24</v>
      </c>
      <c r="C7759">
        <v>2019</v>
      </c>
      <c r="D7759" s="3">
        <v>5</v>
      </c>
      <c r="E7759" s="3">
        <v>65322</v>
      </c>
      <c r="F7759" t="s">
        <v>13</v>
      </c>
      <c r="G7759" s="15">
        <f>IF(Table1[[#This Row],[Transmission]]="Manual", 0, 1)</f>
        <v>0</v>
      </c>
      <c r="H7759" t="s">
        <v>9475</v>
      </c>
      <c r="I7759" t="s">
        <v>14</v>
      </c>
      <c r="J7759" s="4">
        <v>45597</v>
      </c>
      <c r="K7759" t="s">
        <v>6789</v>
      </c>
      <c r="L7759" s="5">
        <v>625000</v>
      </c>
      <c r="M7759" s="28">
        <f t="shared" si="121"/>
        <v>625000</v>
      </c>
      <c r="N7759">
        <f>2025-Table1[[#This Row],[Year]]</f>
        <v>6</v>
      </c>
    </row>
    <row r="7760" spans="1:14" x14ac:dyDescent="0.3">
      <c r="A7760" t="s">
        <v>44</v>
      </c>
      <c r="B7760" t="s">
        <v>133</v>
      </c>
      <c r="C7760">
        <v>2014</v>
      </c>
      <c r="D7760" s="3">
        <v>10</v>
      </c>
      <c r="E7760" s="3">
        <v>63000</v>
      </c>
      <c r="F7760" t="s">
        <v>25</v>
      </c>
      <c r="G7760" s="15">
        <f>IF(Table1[[#This Row],[Transmission]]="Manual", 0, 1)</f>
        <v>1</v>
      </c>
      <c r="H7760" t="s">
        <v>9475</v>
      </c>
      <c r="I7760" t="s">
        <v>14</v>
      </c>
      <c r="J7760" s="4">
        <v>45597</v>
      </c>
      <c r="K7760" t="s">
        <v>2471</v>
      </c>
      <c r="L7760" s="5">
        <v>425000</v>
      </c>
      <c r="M7760" s="28">
        <f t="shared" si="121"/>
        <v>425000</v>
      </c>
      <c r="N7760">
        <f>2025-Table1[[#This Row],[Year]]</f>
        <v>11</v>
      </c>
    </row>
    <row r="7761" spans="1:14" x14ac:dyDescent="0.3">
      <c r="A7761" t="s">
        <v>18</v>
      </c>
      <c r="B7761" t="s">
        <v>380</v>
      </c>
      <c r="C7761">
        <v>2022</v>
      </c>
      <c r="D7761" s="3">
        <v>2</v>
      </c>
      <c r="E7761" s="3">
        <v>25000</v>
      </c>
      <c r="F7761" t="s">
        <v>13</v>
      </c>
      <c r="G7761" s="15">
        <f>IF(Table1[[#This Row],[Transmission]]="Manual", 0, 1)</f>
        <v>0</v>
      </c>
      <c r="H7761" t="s">
        <v>9472</v>
      </c>
      <c r="I7761" t="s">
        <v>14</v>
      </c>
      <c r="J7761" s="4">
        <v>45597</v>
      </c>
      <c r="K7761" t="s">
        <v>6790</v>
      </c>
      <c r="L7761" s="5">
        <v>1290000</v>
      </c>
      <c r="M7761" s="28">
        <f t="shared" si="121"/>
        <v>1290000</v>
      </c>
      <c r="N7761">
        <f>2025-Table1[[#This Row],[Year]]</f>
        <v>3</v>
      </c>
    </row>
    <row r="7762" spans="1:14" x14ac:dyDescent="0.3">
      <c r="A7762" t="s">
        <v>44</v>
      </c>
      <c r="B7762" t="s">
        <v>228</v>
      </c>
      <c r="C7762">
        <v>2020</v>
      </c>
      <c r="D7762" s="3">
        <v>4</v>
      </c>
      <c r="E7762" s="3">
        <v>25000</v>
      </c>
      <c r="F7762" t="s">
        <v>25</v>
      </c>
      <c r="G7762" s="15">
        <f>IF(Table1[[#This Row],[Transmission]]="Manual", 0, 1)</f>
        <v>1</v>
      </c>
      <c r="H7762" t="s">
        <v>9472</v>
      </c>
      <c r="I7762" t="s">
        <v>14</v>
      </c>
      <c r="J7762" s="4">
        <v>45597</v>
      </c>
      <c r="K7762" t="s">
        <v>503</v>
      </c>
      <c r="L7762" s="5">
        <v>621000</v>
      </c>
      <c r="M7762" s="28">
        <f t="shared" si="121"/>
        <v>621000</v>
      </c>
      <c r="N7762">
        <f>2025-Table1[[#This Row],[Year]]</f>
        <v>5</v>
      </c>
    </row>
    <row r="7763" spans="1:14" x14ac:dyDescent="0.3">
      <c r="A7763" t="s">
        <v>44</v>
      </c>
      <c r="B7763" t="s">
        <v>124</v>
      </c>
      <c r="C7763">
        <v>2008</v>
      </c>
      <c r="D7763" s="3">
        <v>16</v>
      </c>
      <c r="E7763" s="3">
        <v>68000</v>
      </c>
      <c r="F7763" t="s">
        <v>13</v>
      </c>
      <c r="G7763" s="15">
        <f>IF(Table1[[#This Row],[Transmission]]="Manual", 0, 1)</f>
        <v>0</v>
      </c>
      <c r="H7763" t="s">
        <v>9472</v>
      </c>
      <c r="I7763" t="s">
        <v>14</v>
      </c>
      <c r="J7763" s="4">
        <v>45597</v>
      </c>
      <c r="K7763" t="s">
        <v>6791</v>
      </c>
      <c r="L7763" s="5">
        <v>110000</v>
      </c>
      <c r="M7763" s="28">
        <f t="shared" si="121"/>
        <v>110000</v>
      </c>
      <c r="N7763">
        <f>2025-Table1[[#This Row],[Year]]</f>
        <v>17</v>
      </c>
    </row>
    <row r="7764" spans="1:14" x14ac:dyDescent="0.3">
      <c r="A7764" t="s">
        <v>97</v>
      </c>
      <c r="B7764" t="s">
        <v>649</v>
      </c>
      <c r="C7764">
        <v>2017</v>
      </c>
      <c r="D7764" s="3">
        <v>7</v>
      </c>
      <c r="E7764" s="3">
        <v>125300</v>
      </c>
      <c r="F7764" t="s">
        <v>25</v>
      </c>
      <c r="G7764" s="15">
        <f>IF(Table1[[#This Row],[Transmission]]="Manual", 0, 1)</f>
        <v>1</v>
      </c>
      <c r="H7764" t="s">
        <v>9472</v>
      </c>
      <c r="I7764" t="s">
        <v>17</v>
      </c>
      <c r="J7764" s="4">
        <v>45597</v>
      </c>
      <c r="K7764" t="s">
        <v>6792</v>
      </c>
      <c r="L7764" s="5">
        <v>1495000</v>
      </c>
      <c r="M7764" s="28">
        <f t="shared" si="121"/>
        <v>1495000</v>
      </c>
      <c r="N7764">
        <f>2025-Table1[[#This Row],[Year]]</f>
        <v>8</v>
      </c>
    </row>
    <row r="7765" spans="1:14" x14ac:dyDescent="0.3">
      <c r="A7765" t="s">
        <v>458</v>
      </c>
      <c r="B7765" t="s">
        <v>459</v>
      </c>
      <c r="C7765">
        <v>2014</v>
      </c>
      <c r="D7765" s="3">
        <v>10</v>
      </c>
      <c r="E7765" s="3">
        <v>133000</v>
      </c>
      <c r="F7765" t="s">
        <v>13</v>
      </c>
      <c r="G7765" s="15">
        <f>IF(Table1[[#This Row],[Transmission]]="Manual", 0, 1)</f>
        <v>0</v>
      </c>
      <c r="H7765" t="s">
        <v>9475</v>
      </c>
      <c r="I7765" t="s">
        <v>17</v>
      </c>
      <c r="J7765" s="4">
        <v>45597</v>
      </c>
      <c r="K7765" t="s">
        <v>3067</v>
      </c>
      <c r="L7765" s="5">
        <v>450000</v>
      </c>
      <c r="M7765" s="28">
        <f t="shared" si="121"/>
        <v>450000</v>
      </c>
      <c r="N7765">
        <f>2025-Table1[[#This Row],[Year]]</f>
        <v>11</v>
      </c>
    </row>
    <row r="7766" spans="1:14" x14ac:dyDescent="0.3">
      <c r="A7766" t="s">
        <v>21</v>
      </c>
      <c r="B7766" t="s">
        <v>49</v>
      </c>
      <c r="C7766">
        <v>2020</v>
      </c>
      <c r="D7766" s="3">
        <v>4</v>
      </c>
      <c r="E7766" s="3">
        <v>52100</v>
      </c>
      <c r="F7766" t="s">
        <v>13</v>
      </c>
      <c r="G7766" s="15">
        <f>IF(Table1[[#This Row],[Transmission]]="Manual", 0, 1)</f>
        <v>0</v>
      </c>
      <c r="H7766" t="s">
        <v>9472</v>
      </c>
      <c r="I7766" t="s">
        <v>6485</v>
      </c>
      <c r="J7766" s="4">
        <v>45597</v>
      </c>
      <c r="K7766" t="s">
        <v>6793</v>
      </c>
      <c r="L7766" s="5">
        <v>1000000</v>
      </c>
      <c r="M7766" s="28">
        <f t="shared" si="121"/>
        <v>1000000</v>
      </c>
      <c r="N7766">
        <f>2025-Table1[[#This Row],[Year]]</f>
        <v>5</v>
      </c>
    </row>
    <row r="7767" spans="1:14" x14ac:dyDescent="0.3">
      <c r="A7767" t="s">
        <v>21</v>
      </c>
      <c r="B7767" t="s">
        <v>49</v>
      </c>
      <c r="C7767">
        <v>2023</v>
      </c>
      <c r="D7767" s="3">
        <v>1</v>
      </c>
      <c r="E7767" s="3">
        <v>44000</v>
      </c>
      <c r="F7767" t="s">
        <v>13</v>
      </c>
      <c r="G7767" s="15">
        <f>IF(Table1[[#This Row],[Transmission]]="Manual", 0, 1)</f>
        <v>0</v>
      </c>
      <c r="H7767" t="s">
        <v>9472</v>
      </c>
      <c r="I7767" t="s">
        <v>6485</v>
      </c>
      <c r="J7767" s="4">
        <v>45566</v>
      </c>
      <c r="K7767" t="s">
        <v>6794</v>
      </c>
      <c r="L7767" s="5">
        <v>1175000</v>
      </c>
      <c r="M7767" s="28">
        <f t="shared" si="121"/>
        <v>1175000</v>
      </c>
      <c r="N7767">
        <f>2025-Table1[[#This Row],[Year]]</f>
        <v>2</v>
      </c>
    </row>
    <row r="7768" spans="1:14" x14ac:dyDescent="0.3">
      <c r="A7768" t="s">
        <v>11</v>
      </c>
      <c r="B7768" t="s">
        <v>12</v>
      </c>
      <c r="C7768">
        <v>2016</v>
      </c>
      <c r="D7768" s="3">
        <v>8</v>
      </c>
      <c r="E7768" s="3">
        <v>112000</v>
      </c>
      <c r="F7768" t="s">
        <v>13</v>
      </c>
      <c r="G7768" s="15">
        <f>IF(Table1[[#This Row],[Transmission]]="Manual", 0, 1)</f>
        <v>0</v>
      </c>
      <c r="H7768" t="s">
        <v>9472</v>
      </c>
      <c r="I7768" t="s">
        <v>14</v>
      </c>
      <c r="J7768" s="4">
        <v>45597</v>
      </c>
      <c r="K7768" t="s">
        <v>375</v>
      </c>
      <c r="L7768" s="5">
        <v>785000</v>
      </c>
      <c r="M7768" s="28">
        <f t="shared" si="121"/>
        <v>785000</v>
      </c>
      <c r="N7768">
        <f>2025-Table1[[#This Row],[Year]]</f>
        <v>9</v>
      </c>
    </row>
    <row r="7769" spans="1:14" x14ac:dyDescent="0.3">
      <c r="A7769" t="s">
        <v>44</v>
      </c>
      <c r="B7769" t="s">
        <v>83</v>
      </c>
      <c r="C7769">
        <v>2021</v>
      </c>
      <c r="D7769" s="3">
        <v>3</v>
      </c>
      <c r="E7769" s="3">
        <v>25000</v>
      </c>
      <c r="F7769" t="s">
        <v>13</v>
      </c>
      <c r="G7769" s="15">
        <f>IF(Table1[[#This Row],[Transmission]]="Manual", 0, 1)</f>
        <v>0</v>
      </c>
      <c r="H7769" t="s">
        <v>9475</v>
      </c>
      <c r="I7769" t="s">
        <v>14</v>
      </c>
      <c r="J7769" s="4">
        <v>45627</v>
      </c>
      <c r="K7769" t="s">
        <v>6795</v>
      </c>
      <c r="L7769" s="5">
        <v>640000</v>
      </c>
      <c r="M7769" s="28">
        <f t="shared" si="121"/>
        <v>640000</v>
      </c>
      <c r="N7769">
        <f>2025-Table1[[#This Row],[Year]]</f>
        <v>4</v>
      </c>
    </row>
    <row r="7770" spans="1:14" x14ac:dyDescent="0.3">
      <c r="A7770" t="s">
        <v>21</v>
      </c>
      <c r="B7770" t="s">
        <v>476</v>
      </c>
      <c r="C7770">
        <v>2021</v>
      </c>
      <c r="D7770" s="3">
        <v>3</v>
      </c>
      <c r="E7770" s="3">
        <v>156000</v>
      </c>
      <c r="F7770" t="s">
        <v>25</v>
      </c>
      <c r="G7770" s="15">
        <f>IF(Table1[[#This Row],[Transmission]]="Manual", 0, 1)</f>
        <v>1</v>
      </c>
      <c r="H7770" t="s">
        <v>9472</v>
      </c>
      <c r="I7770" t="s">
        <v>6485</v>
      </c>
      <c r="J7770" s="4">
        <v>45627</v>
      </c>
      <c r="K7770" t="s">
        <v>6796</v>
      </c>
      <c r="L7770" s="5">
        <v>560000</v>
      </c>
      <c r="M7770" s="28">
        <f t="shared" si="121"/>
        <v>560000</v>
      </c>
      <c r="N7770">
        <f>2025-Table1[[#This Row],[Year]]</f>
        <v>4</v>
      </c>
    </row>
    <row r="7771" spans="1:14" x14ac:dyDescent="0.3">
      <c r="A7771" t="s">
        <v>21</v>
      </c>
      <c r="B7771" t="s">
        <v>68</v>
      </c>
      <c r="C7771">
        <v>2022</v>
      </c>
      <c r="D7771" s="3">
        <v>2</v>
      </c>
      <c r="E7771" s="3">
        <v>17600</v>
      </c>
      <c r="F7771" t="s">
        <v>13</v>
      </c>
      <c r="G7771" s="15">
        <f>IF(Table1[[#This Row],[Transmission]]="Manual", 0, 1)</f>
        <v>0</v>
      </c>
      <c r="H7771" t="s">
        <v>9472</v>
      </c>
      <c r="I7771" t="s">
        <v>6485</v>
      </c>
      <c r="J7771" s="4">
        <v>45597</v>
      </c>
      <c r="K7771" t="s">
        <v>6797</v>
      </c>
      <c r="L7771" s="5">
        <v>625000</v>
      </c>
      <c r="M7771" s="28">
        <f t="shared" si="121"/>
        <v>625000</v>
      </c>
      <c r="N7771">
        <f>2025-Table1[[#This Row],[Year]]</f>
        <v>3</v>
      </c>
    </row>
    <row r="7772" spans="1:14" x14ac:dyDescent="0.3">
      <c r="A7772" t="s">
        <v>44</v>
      </c>
      <c r="B7772" t="s">
        <v>228</v>
      </c>
      <c r="C7772">
        <v>2021</v>
      </c>
      <c r="D7772" s="3">
        <v>3</v>
      </c>
      <c r="E7772" s="3">
        <v>53000</v>
      </c>
      <c r="F7772" t="s">
        <v>25</v>
      </c>
      <c r="G7772" s="15">
        <f>IF(Table1[[#This Row],[Transmission]]="Manual", 0, 1)</f>
        <v>1</v>
      </c>
      <c r="H7772" t="s">
        <v>9472</v>
      </c>
      <c r="I7772" t="s">
        <v>6485</v>
      </c>
      <c r="J7772" s="4">
        <v>45597</v>
      </c>
      <c r="K7772" t="s">
        <v>6798</v>
      </c>
      <c r="L7772" s="5">
        <v>650000</v>
      </c>
      <c r="M7772" s="28">
        <f t="shared" si="121"/>
        <v>650000</v>
      </c>
      <c r="N7772">
        <f>2025-Table1[[#This Row],[Year]]</f>
        <v>4</v>
      </c>
    </row>
    <row r="7773" spans="1:14" x14ac:dyDescent="0.3">
      <c r="A7773" t="s">
        <v>33</v>
      </c>
      <c r="B7773" t="s">
        <v>34</v>
      </c>
      <c r="C7773">
        <v>2019</v>
      </c>
      <c r="D7773" s="3">
        <v>5</v>
      </c>
      <c r="E7773" s="3">
        <v>64000</v>
      </c>
      <c r="F7773" t="s">
        <v>13</v>
      </c>
      <c r="G7773" s="15">
        <f>IF(Table1[[#This Row],[Transmission]]="Manual", 0, 1)</f>
        <v>0</v>
      </c>
      <c r="H7773" t="s">
        <v>9475</v>
      </c>
      <c r="I7773" t="s">
        <v>17</v>
      </c>
      <c r="J7773" s="4">
        <v>45597</v>
      </c>
      <c r="K7773" t="s">
        <v>3111</v>
      </c>
      <c r="L7773" s="5">
        <v>745000</v>
      </c>
      <c r="M7773" s="28">
        <f t="shared" si="121"/>
        <v>745000</v>
      </c>
      <c r="N7773">
        <f>2025-Table1[[#This Row],[Year]]</f>
        <v>6</v>
      </c>
    </row>
    <row r="7774" spans="1:14" x14ac:dyDescent="0.3">
      <c r="A7774" t="s">
        <v>101</v>
      </c>
      <c r="B7774" t="s">
        <v>192</v>
      </c>
      <c r="C7774">
        <v>2016</v>
      </c>
      <c r="D7774" s="3">
        <v>8</v>
      </c>
      <c r="E7774" s="3">
        <v>71000</v>
      </c>
      <c r="F7774" t="s">
        <v>13</v>
      </c>
      <c r="G7774" s="15">
        <f>IF(Table1[[#This Row],[Transmission]]="Manual", 0, 1)</f>
        <v>0</v>
      </c>
      <c r="H7774" t="s">
        <v>9472</v>
      </c>
      <c r="I7774" t="s">
        <v>17</v>
      </c>
      <c r="J7774" s="4">
        <v>45597</v>
      </c>
      <c r="K7774" t="s">
        <v>6799</v>
      </c>
      <c r="L7774" s="5">
        <v>475000</v>
      </c>
      <c r="M7774" s="28">
        <f t="shared" si="121"/>
        <v>475000</v>
      </c>
      <c r="N7774">
        <f>2025-Table1[[#This Row],[Year]]</f>
        <v>9</v>
      </c>
    </row>
    <row r="7775" spans="1:14" x14ac:dyDescent="0.3">
      <c r="A7775" t="s">
        <v>458</v>
      </c>
      <c r="B7775" t="s">
        <v>2110</v>
      </c>
      <c r="C7775">
        <v>2024</v>
      </c>
      <c r="D7775" s="3">
        <v>0</v>
      </c>
      <c r="E7775" s="3">
        <v>3313</v>
      </c>
      <c r="F7775" t="s">
        <v>25</v>
      </c>
      <c r="G7775" s="15">
        <f>IF(Table1[[#This Row],[Transmission]]="Manual", 0, 1)</f>
        <v>1</v>
      </c>
      <c r="H7775" t="s">
        <v>9472</v>
      </c>
      <c r="I7775" t="s">
        <v>14</v>
      </c>
      <c r="J7775" s="4">
        <v>45597</v>
      </c>
      <c r="K7775" t="s">
        <v>6800</v>
      </c>
      <c r="L7775" s="5">
        <v>780000</v>
      </c>
      <c r="M7775" s="28">
        <f t="shared" si="121"/>
        <v>780000</v>
      </c>
      <c r="N7775">
        <f>2025-Table1[[#This Row],[Year]]</f>
        <v>1</v>
      </c>
    </row>
    <row r="7776" spans="1:14" x14ac:dyDescent="0.3">
      <c r="A7776" t="s">
        <v>44</v>
      </c>
      <c r="B7776" t="s">
        <v>133</v>
      </c>
      <c r="C7776">
        <v>2018</v>
      </c>
      <c r="D7776" s="3">
        <v>6</v>
      </c>
      <c r="E7776" s="3">
        <v>34000</v>
      </c>
      <c r="F7776" t="s">
        <v>25</v>
      </c>
      <c r="G7776" s="15">
        <f>IF(Table1[[#This Row],[Transmission]]="Manual", 0, 1)</f>
        <v>1</v>
      </c>
      <c r="H7776" t="s">
        <v>9475</v>
      </c>
      <c r="I7776" t="s">
        <v>14</v>
      </c>
      <c r="J7776" s="4">
        <v>45597</v>
      </c>
      <c r="K7776" t="s">
        <v>1945</v>
      </c>
      <c r="L7776" s="5">
        <v>545000</v>
      </c>
      <c r="M7776" s="28">
        <f t="shared" si="121"/>
        <v>545000</v>
      </c>
      <c r="N7776">
        <f>2025-Table1[[#This Row],[Year]]</f>
        <v>7</v>
      </c>
    </row>
    <row r="7777" spans="1:14" x14ac:dyDescent="0.3">
      <c r="A7777" t="s">
        <v>44</v>
      </c>
      <c r="B7777" t="s">
        <v>124</v>
      </c>
      <c r="C7777">
        <v>2009</v>
      </c>
      <c r="D7777" s="3">
        <v>15</v>
      </c>
      <c r="E7777" s="3">
        <v>65000</v>
      </c>
      <c r="F7777" t="s">
        <v>25</v>
      </c>
      <c r="G7777" s="15">
        <f>IF(Table1[[#This Row],[Transmission]]="Manual", 0, 1)</f>
        <v>1</v>
      </c>
      <c r="H7777" t="s">
        <v>9475</v>
      </c>
      <c r="I7777" t="s">
        <v>6485</v>
      </c>
      <c r="J7777" s="4">
        <v>45627</v>
      </c>
      <c r="K7777" t="s">
        <v>6801</v>
      </c>
      <c r="L7777" s="5">
        <v>180000</v>
      </c>
      <c r="M7777" s="28">
        <f t="shared" si="121"/>
        <v>180000</v>
      </c>
      <c r="N7777">
        <f>2025-Table1[[#This Row],[Year]]</f>
        <v>16</v>
      </c>
    </row>
    <row r="7778" spans="1:14" x14ac:dyDescent="0.3">
      <c r="A7778" t="s">
        <v>44</v>
      </c>
      <c r="B7778" t="s">
        <v>1728</v>
      </c>
      <c r="C7778">
        <v>2024</v>
      </c>
      <c r="D7778" s="3">
        <v>0</v>
      </c>
      <c r="E7778" s="3">
        <v>10000</v>
      </c>
      <c r="F7778" t="s">
        <v>25</v>
      </c>
      <c r="G7778" s="15">
        <f>IF(Table1[[#This Row],[Transmission]]="Manual", 0, 1)</f>
        <v>1</v>
      </c>
      <c r="H7778" t="s">
        <v>9472</v>
      </c>
      <c r="I7778" t="s">
        <v>6485</v>
      </c>
      <c r="J7778" s="4">
        <v>45627</v>
      </c>
      <c r="K7778" t="s">
        <v>6802</v>
      </c>
      <c r="L7778" s="5">
        <v>900000</v>
      </c>
      <c r="M7778" s="28">
        <f t="shared" si="121"/>
        <v>900000</v>
      </c>
      <c r="N7778">
        <f>2025-Table1[[#This Row],[Year]]</f>
        <v>1</v>
      </c>
    </row>
    <row r="7779" spans="1:14" x14ac:dyDescent="0.3">
      <c r="A7779" t="s">
        <v>21</v>
      </c>
      <c r="B7779" t="s">
        <v>39</v>
      </c>
      <c r="C7779">
        <v>2014</v>
      </c>
      <c r="D7779" s="3">
        <v>10</v>
      </c>
      <c r="E7779" s="3">
        <v>34260</v>
      </c>
      <c r="F7779" t="s">
        <v>13</v>
      </c>
      <c r="G7779" s="15">
        <f>IF(Table1[[#This Row],[Transmission]]="Manual", 0, 1)</f>
        <v>0</v>
      </c>
      <c r="H7779" t="s">
        <v>9475</v>
      </c>
      <c r="I7779" t="s">
        <v>17</v>
      </c>
      <c r="J7779" s="4">
        <v>45597</v>
      </c>
      <c r="K7779" t="s">
        <v>6803</v>
      </c>
      <c r="L7779" s="5">
        <v>365000</v>
      </c>
      <c r="M7779" s="28">
        <f t="shared" si="121"/>
        <v>365000</v>
      </c>
      <c r="N7779">
        <f>2025-Table1[[#This Row],[Year]]</f>
        <v>11</v>
      </c>
    </row>
    <row r="7780" spans="1:14" x14ac:dyDescent="0.3">
      <c r="A7780" t="s">
        <v>21</v>
      </c>
      <c r="B7780" t="s">
        <v>68</v>
      </c>
      <c r="C7780">
        <v>2014</v>
      </c>
      <c r="D7780" s="3">
        <v>10</v>
      </c>
      <c r="E7780" s="3">
        <v>72000</v>
      </c>
      <c r="F7780" t="s">
        <v>25</v>
      </c>
      <c r="G7780" s="15">
        <f>IF(Table1[[#This Row],[Transmission]]="Manual", 0, 1)</f>
        <v>1</v>
      </c>
      <c r="H7780" t="s">
        <v>9472</v>
      </c>
      <c r="I7780" t="s">
        <v>14</v>
      </c>
      <c r="J7780" s="4">
        <v>45597</v>
      </c>
      <c r="K7780" t="s">
        <v>5503</v>
      </c>
      <c r="L7780" s="5">
        <v>361000</v>
      </c>
      <c r="M7780" s="28">
        <f t="shared" si="121"/>
        <v>361000</v>
      </c>
      <c r="N7780">
        <f>2025-Table1[[#This Row],[Year]]</f>
        <v>11</v>
      </c>
    </row>
    <row r="7781" spans="1:14" x14ac:dyDescent="0.3">
      <c r="A7781" t="s">
        <v>21</v>
      </c>
      <c r="B7781" t="s">
        <v>111</v>
      </c>
      <c r="C7781">
        <v>2017</v>
      </c>
      <c r="D7781" s="3">
        <v>7</v>
      </c>
      <c r="E7781" s="3">
        <v>100000</v>
      </c>
      <c r="F7781" t="s">
        <v>25</v>
      </c>
      <c r="G7781" s="15">
        <f>IF(Table1[[#This Row],[Transmission]]="Manual", 0, 1)</f>
        <v>1</v>
      </c>
      <c r="H7781" t="s">
        <v>9472</v>
      </c>
      <c r="I7781" t="s">
        <v>6485</v>
      </c>
      <c r="J7781" s="4">
        <v>45627</v>
      </c>
      <c r="K7781" t="s">
        <v>6804</v>
      </c>
      <c r="L7781" s="5">
        <v>380000</v>
      </c>
      <c r="M7781" s="28">
        <f t="shared" si="121"/>
        <v>380000</v>
      </c>
      <c r="N7781">
        <f>2025-Table1[[#This Row],[Year]]</f>
        <v>8</v>
      </c>
    </row>
    <row r="7782" spans="1:14" x14ac:dyDescent="0.3">
      <c r="A7782" t="s">
        <v>21</v>
      </c>
      <c r="B7782" t="s">
        <v>68</v>
      </c>
      <c r="C7782">
        <v>2019</v>
      </c>
      <c r="D7782" s="3">
        <v>5</v>
      </c>
      <c r="E7782" s="3">
        <v>73000</v>
      </c>
      <c r="F7782" t="s">
        <v>13</v>
      </c>
      <c r="G7782" s="15">
        <f>IF(Table1[[#This Row],[Transmission]]="Manual", 0, 1)</f>
        <v>0</v>
      </c>
      <c r="H7782" t="s">
        <v>9472</v>
      </c>
      <c r="I7782" t="s">
        <v>6485</v>
      </c>
      <c r="J7782" s="4">
        <v>45597</v>
      </c>
      <c r="K7782" t="s">
        <v>6805</v>
      </c>
      <c r="L7782" s="5">
        <v>465000</v>
      </c>
      <c r="M7782" s="28">
        <f t="shared" si="121"/>
        <v>465000</v>
      </c>
      <c r="N7782">
        <f>2025-Table1[[#This Row],[Year]]</f>
        <v>6</v>
      </c>
    </row>
    <row r="7783" spans="1:14" x14ac:dyDescent="0.3">
      <c r="A7783" t="s">
        <v>21</v>
      </c>
      <c r="B7783" t="s">
        <v>49</v>
      </c>
      <c r="C7783">
        <v>2020</v>
      </c>
      <c r="D7783" s="3">
        <v>4</v>
      </c>
      <c r="E7783" s="3">
        <v>56000</v>
      </c>
      <c r="F7783" t="s">
        <v>25</v>
      </c>
      <c r="G7783" s="15">
        <f>IF(Table1[[#This Row],[Transmission]]="Manual", 0, 1)</f>
        <v>1</v>
      </c>
      <c r="H7783" t="s">
        <v>9472</v>
      </c>
      <c r="I7783" t="s">
        <v>6485</v>
      </c>
      <c r="J7783" s="4">
        <v>45627</v>
      </c>
      <c r="K7783" t="s">
        <v>6806</v>
      </c>
      <c r="L7783" s="5">
        <v>890000</v>
      </c>
      <c r="M7783" s="28">
        <f t="shared" si="121"/>
        <v>890000</v>
      </c>
      <c r="N7783">
        <f>2025-Table1[[#This Row],[Year]]</f>
        <v>5</v>
      </c>
    </row>
    <row r="7784" spans="1:14" x14ac:dyDescent="0.3">
      <c r="A7784" t="s">
        <v>21</v>
      </c>
      <c r="B7784" t="s">
        <v>22</v>
      </c>
      <c r="C7784">
        <v>2019</v>
      </c>
      <c r="D7784" s="3">
        <v>5</v>
      </c>
      <c r="E7784" s="3">
        <v>75000</v>
      </c>
      <c r="F7784" t="s">
        <v>25</v>
      </c>
      <c r="G7784" s="15">
        <f>IF(Table1[[#This Row],[Transmission]]="Manual", 0, 1)</f>
        <v>1</v>
      </c>
      <c r="H7784" t="s">
        <v>9475</v>
      </c>
      <c r="I7784" t="s">
        <v>17</v>
      </c>
      <c r="J7784" s="4">
        <v>45597</v>
      </c>
      <c r="K7784" t="s">
        <v>6807</v>
      </c>
      <c r="L7784" s="5">
        <v>750000</v>
      </c>
      <c r="M7784" s="28">
        <f t="shared" si="121"/>
        <v>750000</v>
      </c>
      <c r="N7784">
        <f>2025-Table1[[#This Row],[Year]]</f>
        <v>6</v>
      </c>
    </row>
    <row r="7785" spans="1:14" x14ac:dyDescent="0.3">
      <c r="A7785" t="s">
        <v>11</v>
      </c>
      <c r="B7785" t="s">
        <v>12</v>
      </c>
      <c r="C7785">
        <v>2014</v>
      </c>
      <c r="D7785" s="3">
        <v>10</v>
      </c>
      <c r="E7785" s="3">
        <v>79000</v>
      </c>
      <c r="F7785" t="s">
        <v>13</v>
      </c>
      <c r="G7785" s="15">
        <f>IF(Table1[[#This Row],[Transmission]]="Manual", 0, 1)</f>
        <v>0</v>
      </c>
      <c r="H7785" t="s">
        <v>9475</v>
      </c>
      <c r="I7785" t="s">
        <v>6485</v>
      </c>
      <c r="J7785" s="4">
        <v>45597</v>
      </c>
      <c r="K7785" t="s">
        <v>6808</v>
      </c>
      <c r="L7785" s="5">
        <v>415000</v>
      </c>
      <c r="M7785" s="28">
        <f t="shared" si="121"/>
        <v>415000</v>
      </c>
      <c r="N7785">
        <f>2025-Table1[[#This Row],[Year]]</f>
        <v>11</v>
      </c>
    </row>
    <row r="7786" spans="1:14" x14ac:dyDescent="0.3">
      <c r="A7786" t="s">
        <v>21</v>
      </c>
      <c r="B7786" t="s">
        <v>140</v>
      </c>
      <c r="C7786">
        <v>2011</v>
      </c>
      <c r="D7786" s="3">
        <v>13</v>
      </c>
      <c r="E7786" s="3">
        <v>60500</v>
      </c>
      <c r="F7786" t="s">
        <v>13</v>
      </c>
      <c r="G7786" s="15">
        <f>IF(Table1[[#This Row],[Transmission]]="Manual", 0, 1)</f>
        <v>0</v>
      </c>
      <c r="H7786" t="s">
        <v>9475</v>
      </c>
      <c r="I7786" t="s">
        <v>17</v>
      </c>
      <c r="J7786" s="4">
        <v>45597</v>
      </c>
      <c r="K7786" t="s">
        <v>1550</v>
      </c>
      <c r="L7786" s="5">
        <v>360000</v>
      </c>
      <c r="M7786" s="28">
        <f t="shared" si="121"/>
        <v>360000</v>
      </c>
      <c r="N7786">
        <f>2025-Table1[[#This Row],[Year]]</f>
        <v>14</v>
      </c>
    </row>
    <row r="7787" spans="1:14" x14ac:dyDescent="0.3">
      <c r="A7787" t="s">
        <v>61</v>
      </c>
      <c r="B7787" t="s">
        <v>62</v>
      </c>
      <c r="C7787">
        <v>2016</v>
      </c>
      <c r="D7787" s="3">
        <v>8</v>
      </c>
      <c r="E7787" s="3">
        <v>61000</v>
      </c>
      <c r="F7787" t="s">
        <v>13</v>
      </c>
      <c r="G7787" s="15">
        <f>IF(Table1[[#This Row],[Transmission]]="Manual", 0, 1)</f>
        <v>0</v>
      </c>
      <c r="H7787" t="s">
        <v>9475</v>
      </c>
      <c r="I7787" t="s">
        <v>14</v>
      </c>
      <c r="J7787" s="4">
        <v>45597</v>
      </c>
      <c r="K7787" t="s">
        <v>6809</v>
      </c>
      <c r="L7787" s="5">
        <v>240000</v>
      </c>
      <c r="M7787" s="28">
        <f t="shared" si="121"/>
        <v>240000</v>
      </c>
      <c r="N7787">
        <f>2025-Table1[[#This Row],[Year]]</f>
        <v>9</v>
      </c>
    </row>
    <row r="7788" spans="1:14" x14ac:dyDescent="0.3">
      <c r="A7788" t="s">
        <v>44</v>
      </c>
      <c r="B7788" t="s">
        <v>133</v>
      </c>
      <c r="C7788">
        <v>2018</v>
      </c>
      <c r="D7788" s="3">
        <v>6</v>
      </c>
      <c r="E7788" s="3">
        <v>27000</v>
      </c>
      <c r="F7788" t="s">
        <v>13</v>
      </c>
      <c r="G7788" s="15">
        <f>IF(Table1[[#This Row],[Transmission]]="Manual", 0, 1)</f>
        <v>0</v>
      </c>
      <c r="H7788" t="s">
        <v>9475</v>
      </c>
      <c r="I7788" t="s">
        <v>6485</v>
      </c>
      <c r="J7788" s="4">
        <v>45597</v>
      </c>
      <c r="K7788" t="s">
        <v>6810</v>
      </c>
      <c r="L7788" s="5">
        <v>525000</v>
      </c>
      <c r="M7788" s="28">
        <f t="shared" si="121"/>
        <v>525000</v>
      </c>
      <c r="N7788">
        <f>2025-Table1[[#This Row],[Year]]</f>
        <v>7</v>
      </c>
    </row>
    <row r="7789" spans="1:14" x14ac:dyDescent="0.3">
      <c r="A7789" t="s">
        <v>44</v>
      </c>
      <c r="B7789" t="s">
        <v>133</v>
      </c>
      <c r="C7789">
        <v>2019</v>
      </c>
      <c r="D7789" s="3">
        <v>5</v>
      </c>
      <c r="E7789" s="3">
        <v>57000</v>
      </c>
      <c r="F7789" t="s">
        <v>13</v>
      </c>
      <c r="G7789" s="15">
        <f>IF(Table1[[#This Row],[Transmission]]="Manual", 0, 1)</f>
        <v>0</v>
      </c>
      <c r="H7789" t="s">
        <v>9472</v>
      </c>
      <c r="I7789" t="s">
        <v>14</v>
      </c>
      <c r="J7789" s="4">
        <v>45597</v>
      </c>
      <c r="K7789" t="s">
        <v>6811</v>
      </c>
      <c r="L7789" s="5">
        <v>525000</v>
      </c>
      <c r="M7789" s="28">
        <f t="shared" si="121"/>
        <v>525000</v>
      </c>
      <c r="N7789">
        <f>2025-Table1[[#This Row],[Year]]</f>
        <v>6</v>
      </c>
    </row>
    <row r="7790" spans="1:14" x14ac:dyDescent="0.3">
      <c r="A7790" t="s">
        <v>113</v>
      </c>
      <c r="B7790" t="s">
        <v>1339</v>
      </c>
      <c r="C7790">
        <v>2020</v>
      </c>
      <c r="D7790" s="3">
        <v>4</v>
      </c>
      <c r="E7790" s="3">
        <v>68728</v>
      </c>
      <c r="F7790" t="s">
        <v>13</v>
      </c>
      <c r="G7790" s="15">
        <f>IF(Table1[[#This Row],[Transmission]]="Manual", 0, 1)</f>
        <v>0</v>
      </c>
      <c r="H7790" t="s">
        <v>9475</v>
      </c>
      <c r="I7790" t="s">
        <v>17</v>
      </c>
      <c r="J7790" s="4">
        <v>45597</v>
      </c>
      <c r="K7790" t="s">
        <v>1459</v>
      </c>
      <c r="L7790" s="5">
        <v>1150000</v>
      </c>
      <c r="M7790" s="28">
        <f t="shared" si="121"/>
        <v>1150000</v>
      </c>
      <c r="N7790">
        <f>2025-Table1[[#This Row],[Year]]</f>
        <v>5</v>
      </c>
    </row>
    <row r="7791" spans="1:14" x14ac:dyDescent="0.3">
      <c r="A7791" t="s">
        <v>21</v>
      </c>
      <c r="B7791" t="s">
        <v>111</v>
      </c>
      <c r="C7791">
        <v>2018</v>
      </c>
      <c r="D7791" s="3">
        <v>6</v>
      </c>
      <c r="E7791" s="3">
        <v>62217</v>
      </c>
      <c r="F7791" t="s">
        <v>25</v>
      </c>
      <c r="G7791" s="15">
        <f>IF(Table1[[#This Row],[Transmission]]="Manual", 0, 1)</f>
        <v>1</v>
      </c>
      <c r="H7791" t="s">
        <v>9475</v>
      </c>
      <c r="I7791" t="s">
        <v>6485</v>
      </c>
      <c r="J7791" s="4">
        <v>45597</v>
      </c>
      <c r="K7791" t="s">
        <v>4691</v>
      </c>
      <c r="L7791" s="5">
        <v>421999</v>
      </c>
      <c r="M7791" s="28">
        <f t="shared" si="121"/>
        <v>421999</v>
      </c>
      <c r="N7791">
        <f>2025-Table1[[#This Row],[Year]]</f>
        <v>7</v>
      </c>
    </row>
    <row r="7792" spans="1:14" x14ac:dyDescent="0.3">
      <c r="A7792" t="s">
        <v>21</v>
      </c>
      <c r="B7792" t="s">
        <v>111</v>
      </c>
      <c r="C7792">
        <v>2011</v>
      </c>
      <c r="D7792" s="3">
        <v>13</v>
      </c>
      <c r="E7792" s="3">
        <v>92500</v>
      </c>
      <c r="F7792" t="s">
        <v>25</v>
      </c>
      <c r="G7792" s="15">
        <f>IF(Table1[[#This Row],[Transmission]]="Manual", 0, 1)</f>
        <v>1</v>
      </c>
      <c r="H7792" t="s">
        <v>9475</v>
      </c>
      <c r="I7792" t="s">
        <v>6485</v>
      </c>
      <c r="J7792" s="4">
        <v>45627</v>
      </c>
      <c r="K7792" t="s">
        <v>3984</v>
      </c>
      <c r="L7792" s="5">
        <v>148000</v>
      </c>
      <c r="M7792" s="28">
        <f t="shared" si="121"/>
        <v>148000</v>
      </c>
      <c r="N7792">
        <f>2025-Table1[[#This Row],[Year]]</f>
        <v>14</v>
      </c>
    </row>
    <row r="7793" spans="1:14" x14ac:dyDescent="0.3">
      <c r="A7793" t="s">
        <v>21</v>
      </c>
      <c r="B7793" t="s">
        <v>194</v>
      </c>
      <c r="C7793">
        <v>2019</v>
      </c>
      <c r="D7793" s="3">
        <v>5</v>
      </c>
      <c r="E7793" s="3">
        <v>28000</v>
      </c>
      <c r="F7793" t="s">
        <v>13</v>
      </c>
      <c r="G7793" s="15">
        <f>IF(Table1[[#This Row],[Transmission]]="Manual", 0, 1)</f>
        <v>0</v>
      </c>
      <c r="H7793" t="s">
        <v>9472</v>
      </c>
      <c r="I7793" t="s">
        <v>6485</v>
      </c>
      <c r="J7793" s="4">
        <v>45597</v>
      </c>
      <c r="K7793" t="s">
        <v>5671</v>
      </c>
      <c r="L7793" s="5">
        <v>375000</v>
      </c>
      <c r="M7793" s="28">
        <f t="shared" si="121"/>
        <v>375000</v>
      </c>
      <c r="N7793">
        <f>2025-Table1[[#This Row],[Year]]</f>
        <v>6</v>
      </c>
    </row>
    <row r="7794" spans="1:14" x14ac:dyDescent="0.3">
      <c r="A7794" t="s">
        <v>44</v>
      </c>
      <c r="B7794" t="s">
        <v>116</v>
      </c>
      <c r="C7794">
        <v>2012</v>
      </c>
      <c r="D7794" s="3">
        <v>12</v>
      </c>
      <c r="E7794" s="3">
        <v>57000</v>
      </c>
      <c r="F7794" t="s">
        <v>13</v>
      </c>
      <c r="G7794" s="15">
        <f>IF(Table1[[#This Row],[Transmission]]="Manual", 0, 1)</f>
        <v>0</v>
      </c>
      <c r="H7794" t="s">
        <v>9475</v>
      </c>
      <c r="I7794" t="s">
        <v>14</v>
      </c>
      <c r="J7794" s="4">
        <v>45597</v>
      </c>
      <c r="K7794" t="s">
        <v>6812</v>
      </c>
      <c r="L7794" s="5">
        <v>155000</v>
      </c>
      <c r="M7794" s="28">
        <f t="shared" si="121"/>
        <v>155000</v>
      </c>
      <c r="N7794">
        <f>2025-Table1[[#This Row],[Year]]</f>
        <v>13</v>
      </c>
    </row>
    <row r="7795" spans="1:14" x14ac:dyDescent="0.3">
      <c r="A7795" t="s">
        <v>33</v>
      </c>
      <c r="B7795" t="s">
        <v>501</v>
      </c>
      <c r="C7795">
        <v>2016</v>
      </c>
      <c r="D7795" s="3">
        <v>8</v>
      </c>
      <c r="E7795" s="3">
        <v>60000</v>
      </c>
      <c r="F7795" t="s">
        <v>25</v>
      </c>
      <c r="G7795" s="15">
        <f>IF(Table1[[#This Row],[Transmission]]="Manual", 0, 1)</f>
        <v>1</v>
      </c>
      <c r="H7795" t="s">
        <v>9475</v>
      </c>
      <c r="I7795" t="s">
        <v>14</v>
      </c>
      <c r="J7795" s="4">
        <v>45597</v>
      </c>
      <c r="K7795" t="s">
        <v>6813</v>
      </c>
      <c r="L7795" s="5">
        <v>495000</v>
      </c>
      <c r="M7795" s="28">
        <f t="shared" si="121"/>
        <v>495000</v>
      </c>
      <c r="N7795">
        <f>2025-Table1[[#This Row],[Year]]</f>
        <v>9</v>
      </c>
    </row>
    <row r="7796" spans="1:14" x14ac:dyDescent="0.3">
      <c r="A7796" t="s">
        <v>58</v>
      </c>
      <c r="B7796" t="s">
        <v>91</v>
      </c>
      <c r="C7796">
        <v>2014</v>
      </c>
      <c r="D7796" s="3">
        <v>10</v>
      </c>
      <c r="E7796" s="3">
        <v>72000</v>
      </c>
      <c r="F7796" t="s">
        <v>25</v>
      </c>
      <c r="G7796" s="15">
        <f>IF(Table1[[#This Row],[Transmission]]="Manual", 0, 1)</f>
        <v>1</v>
      </c>
      <c r="H7796" t="s">
        <v>9475</v>
      </c>
      <c r="I7796" t="s">
        <v>17</v>
      </c>
      <c r="J7796" s="4">
        <v>45597</v>
      </c>
      <c r="K7796" t="s">
        <v>6814</v>
      </c>
      <c r="L7796" s="5">
        <v>725000</v>
      </c>
      <c r="M7796" s="28">
        <f t="shared" si="121"/>
        <v>725000</v>
      </c>
      <c r="N7796">
        <f>2025-Table1[[#This Row],[Year]]</f>
        <v>11</v>
      </c>
    </row>
    <row r="7797" spans="1:14" x14ac:dyDescent="0.3">
      <c r="A7797" t="s">
        <v>15</v>
      </c>
      <c r="B7797" t="s">
        <v>55</v>
      </c>
      <c r="C7797">
        <v>2017</v>
      </c>
      <c r="D7797" s="3">
        <v>7</v>
      </c>
      <c r="E7797" s="3">
        <v>105000</v>
      </c>
      <c r="F7797" t="s">
        <v>25</v>
      </c>
      <c r="G7797" s="15">
        <f>IF(Table1[[#This Row],[Transmission]]="Manual", 0, 1)</f>
        <v>1</v>
      </c>
      <c r="H7797" t="s">
        <v>9475</v>
      </c>
      <c r="I7797" t="s">
        <v>14</v>
      </c>
      <c r="J7797" s="4">
        <v>45597</v>
      </c>
      <c r="K7797" t="s">
        <v>6815</v>
      </c>
      <c r="L7797" s="5">
        <v>1050000</v>
      </c>
      <c r="M7797" s="28">
        <f t="shared" si="121"/>
        <v>1050000</v>
      </c>
      <c r="N7797">
        <f>2025-Table1[[#This Row],[Year]]</f>
        <v>8</v>
      </c>
    </row>
    <row r="7798" spans="1:14" x14ac:dyDescent="0.3">
      <c r="A7798" t="s">
        <v>21</v>
      </c>
      <c r="B7798" t="s">
        <v>49</v>
      </c>
      <c r="C7798">
        <v>2020</v>
      </c>
      <c r="D7798" s="3">
        <v>4</v>
      </c>
      <c r="E7798" s="3">
        <v>81000</v>
      </c>
      <c r="F7798" t="s">
        <v>13</v>
      </c>
      <c r="G7798" s="15">
        <f>IF(Table1[[#This Row],[Transmission]]="Manual", 0, 1)</f>
        <v>0</v>
      </c>
      <c r="H7798" t="s">
        <v>9475</v>
      </c>
      <c r="I7798" t="s">
        <v>14</v>
      </c>
      <c r="J7798" s="4">
        <v>45597</v>
      </c>
      <c r="K7798" t="s">
        <v>6816</v>
      </c>
      <c r="L7798" s="5">
        <v>950000</v>
      </c>
      <c r="M7798" s="28">
        <f t="shared" si="121"/>
        <v>950000</v>
      </c>
      <c r="N7798">
        <f>2025-Table1[[#This Row],[Year]]</f>
        <v>5</v>
      </c>
    </row>
    <row r="7799" spans="1:14" x14ac:dyDescent="0.3">
      <c r="A7799" t="s">
        <v>44</v>
      </c>
      <c r="B7799" t="s">
        <v>133</v>
      </c>
      <c r="C7799">
        <v>2017</v>
      </c>
      <c r="D7799" s="3">
        <v>7</v>
      </c>
      <c r="E7799" s="3">
        <v>38000</v>
      </c>
      <c r="F7799" t="s">
        <v>13</v>
      </c>
      <c r="G7799" s="15">
        <f>IF(Table1[[#This Row],[Transmission]]="Manual", 0, 1)</f>
        <v>0</v>
      </c>
      <c r="H7799" t="s">
        <v>9475</v>
      </c>
      <c r="I7799" t="s">
        <v>14</v>
      </c>
      <c r="J7799" s="4">
        <v>45597</v>
      </c>
      <c r="K7799" t="s">
        <v>1547</v>
      </c>
      <c r="L7799" s="5">
        <v>450000</v>
      </c>
      <c r="M7799" s="28">
        <f t="shared" si="121"/>
        <v>450000</v>
      </c>
      <c r="N7799">
        <f>2025-Table1[[#This Row],[Year]]</f>
        <v>8</v>
      </c>
    </row>
    <row r="7800" spans="1:14" x14ac:dyDescent="0.3">
      <c r="A7800" t="s">
        <v>61</v>
      </c>
      <c r="B7800" t="s">
        <v>109</v>
      </c>
      <c r="C7800">
        <v>2020</v>
      </c>
      <c r="D7800" s="3">
        <v>4</v>
      </c>
      <c r="E7800" s="3">
        <v>110000</v>
      </c>
      <c r="F7800" t="s">
        <v>25</v>
      </c>
      <c r="G7800" s="15">
        <f>IF(Table1[[#This Row],[Transmission]]="Manual", 0, 1)</f>
        <v>1</v>
      </c>
      <c r="H7800" t="s">
        <v>9472</v>
      </c>
      <c r="I7800" t="s">
        <v>17</v>
      </c>
      <c r="J7800" s="4">
        <v>45597</v>
      </c>
      <c r="K7800" t="s">
        <v>6817</v>
      </c>
      <c r="L7800" s="5">
        <v>975000</v>
      </c>
      <c r="M7800" s="28">
        <f t="shared" si="121"/>
        <v>975000</v>
      </c>
      <c r="N7800">
        <f>2025-Table1[[#This Row],[Year]]</f>
        <v>5</v>
      </c>
    </row>
    <row r="7801" spans="1:14" x14ac:dyDescent="0.3">
      <c r="A7801" t="s">
        <v>21</v>
      </c>
      <c r="B7801" t="s">
        <v>39</v>
      </c>
      <c r="C7801">
        <v>2017</v>
      </c>
      <c r="D7801" s="3">
        <v>7</v>
      </c>
      <c r="E7801" s="3">
        <v>78250</v>
      </c>
      <c r="F7801" t="s">
        <v>13</v>
      </c>
      <c r="G7801" s="15">
        <f>IF(Table1[[#This Row],[Transmission]]="Manual", 0, 1)</f>
        <v>0</v>
      </c>
      <c r="H7801" t="s">
        <v>9475</v>
      </c>
      <c r="I7801" t="s">
        <v>6485</v>
      </c>
      <c r="J7801" s="4">
        <v>45597</v>
      </c>
      <c r="K7801" t="s">
        <v>6818</v>
      </c>
      <c r="L7801" s="5">
        <v>375000</v>
      </c>
      <c r="M7801" s="28">
        <f t="shared" si="121"/>
        <v>375000</v>
      </c>
      <c r="N7801">
        <f>2025-Table1[[#This Row],[Year]]</f>
        <v>8</v>
      </c>
    </row>
    <row r="7802" spans="1:14" x14ac:dyDescent="0.3">
      <c r="A7802" t="s">
        <v>21</v>
      </c>
      <c r="B7802" t="s">
        <v>22</v>
      </c>
      <c r="C7802">
        <v>2017</v>
      </c>
      <c r="D7802" s="3">
        <v>7</v>
      </c>
      <c r="E7802" s="3">
        <v>19000</v>
      </c>
      <c r="F7802" t="s">
        <v>13</v>
      </c>
      <c r="G7802" s="15">
        <f>IF(Table1[[#This Row],[Transmission]]="Manual", 0, 1)</f>
        <v>0</v>
      </c>
      <c r="H7802" t="s">
        <v>9472</v>
      </c>
      <c r="I7802" t="s">
        <v>14</v>
      </c>
      <c r="J7802" s="4">
        <v>45597</v>
      </c>
      <c r="K7802" t="s">
        <v>2332</v>
      </c>
      <c r="L7802" s="5">
        <v>550000</v>
      </c>
      <c r="M7802" s="28">
        <f t="shared" si="121"/>
        <v>550000</v>
      </c>
      <c r="N7802">
        <f>2025-Table1[[#This Row],[Year]]</f>
        <v>8</v>
      </c>
    </row>
    <row r="7803" spans="1:14" x14ac:dyDescent="0.3">
      <c r="A7803" t="s">
        <v>44</v>
      </c>
      <c r="B7803" t="s">
        <v>124</v>
      </c>
      <c r="C7803">
        <v>2011</v>
      </c>
      <c r="D7803" s="3">
        <v>13</v>
      </c>
      <c r="E7803" s="3">
        <v>46000</v>
      </c>
      <c r="F7803" t="s">
        <v>13</v>
      </c>
      <c r="G7803" s="15">
        <f>IF(Table1[[#This Row],[Transmission]]="Manual", 0, 1)</f>
        <v>0</v>
      </c>
      <c r="H7803" t="s">
        <v>9475</v>
      </c>
      <c r="I7803" t="s">
        <v>14</v>
      </c>
      <c r="J7803" s="4">
        <v>45597</v>
      </c>
      <c r="K7803" t="s">
        <v>3178</v>
      </c>
      <c r="L7803" s="5">
        <v>145000</v>
      </c>
      <c r="M7803" s="28">
        <f t="shared" si="121"/>
        <v>145000</v>
      </c>
      <c r="N7803">
        <f>2025-Table1[[#This Row],[Year]]</f>
        <v>14</v>
      </c>
    </row>
    <row r="7804" spans="1:14" x14ac:dyDescent="0.3">
      <c r="A7804" t="s">
        <v>21</v>
      </c>
      <c r="B7804" t="s">
        <v>31</v>
      </c>
      <c r="C7804">
        <v>2010</v>
      </c>
      <c r="D7804" s="3">
        <v>14</v>
      </c>
      <c r="E7804" s="3">
        <v>77000</v>
      </c>
      <c r="F7804" t="s">
        <v>13</v>
      </c>
      <c r="G7804" s="15">
        <f>IF(Table1[[#This Row],[Transmission]]="Manual", 0, 1)</f>
        <v>0</v>
      </c>
      <c r="H7804" t="s">
        <v>9475</v>
      </c>
      <c r="I7804" t="s">
        <v>14</v>
      </c>
      <c r="J7804" s="4">
        <v>45597</v>
      </c>
      <c r="K7804" t="s">
        <v>6819</v>
      </c>
      <c r="L7804" s="5">
        <v>299000</v>
      </c>
      <c r="M7804" s="28">
        <f t="shared" si="121"/>
        <v>299000</v>
      </c>
      <c r="N7804">
        <f>2025-Table1[[#This Row],[Year]]</f>
        <v>15</v>
      </c>
    </row>
    <row r="7805" spans="1:14" x14ac:dyDescent="0.3">
      <c r="A7805" t="s">
        <v>44</v>
      </c>
      <c r="B7805" t="s">
        <v>83</v>
      </c>
      <c r="C7805">
        <v>2013</v>
      </c>
      <c r="D7805" s="3">
        <v>11</v>
      </c>
      <c r="E7805" s="3">
        <v>64000</v>
      </c>
      <c r="F7805" t="s">
        <v>13</v>
      </c>
      <c r="G7805" s="15">
        <f>IF(Table1[[#This Row],[Transmission]]="Manual", 0, 1)</f>
        <v>0</v>
      </c>
      <c r="H7805" t="s">
        <v>9475</v>
      </c>
      <c r="I7805" t="s">
        <v>6485</v>
      </c>
      <c r="J7805" s="4">
        <v>45597</v>
      </c>
      <c r="K7805" t="s">
        <v>6820</v>
      </c>
      <c r="L7805" s="5">
        <v>260000</v>
      </c>
      <c r="M7805" s="28">
        <f t="shared" si="121"/>
        <v>260000</v>
      </c>
      <c r="N7805">
        <f>2025-Table1[[#This Row],[Year]]</f>
        <v>12</v>
      </c>
    </row>
    <row r="7806" spans="1:14" x14ac:dyDescent="0.3">
      <c r="A7806" t="s">
        <v>101</v>
      </c>
      <c r="B7806" t="s">
        <v>337</v>
      </c>
      <c r="C7806">
        <v>2022</v>
      </c>
      <c r="D7806" s="3">
        <v>2</v>
      </c>
      <c r="E7806" s="3">
        <v>20000</v>
      </c>
      <c r="F7806" t="s">
        <v>13</v>
      </c>
      <c r="G7806" s="15">
        <f>IF(Table1[[#This Row],[Transmission]]="Manual", 0, 1)</f>
        <v>0</v>
      </c>
      <c r="H7806" t="s">
        <v>9472</v>
      </c>
      <c r="I7806" t="s">
        <v>6485</v>
      </c>
      <c r="J7806" s="4">
        <v>45597</v>
      </c>
      <c r="K7806" t="s">
        <v>5396</v>
      </c>
      <c r="L7806" s="5">
        <v>649000</v>
      </c>
      <c r="M7806" s="28">
        <f t="shared" si="121"/>
        <v>649000</v>
      </c>
      <c r="N7806">
        <f>2025-Table1[[#This Row],[Year]]</f>
        <v>3</v>
      </c>
    </row>
    <row r="7807" spans="1:14" x14ac:dyDescent="0.3">
      <c r="A7807" t="s">
        <v>44</v>
      </c>
      <c r="B7807" t="s">
        <v>76</v>
      </c>
      <c r="C7807">
        <v>2019</v>
      </c>
      <c r="D7807" s="3">
        <v>5</v>
      </c>
      <c r="E7807" s="3">
        <v>25619</v>
      </c>
      <c r="F7807" t="s">
        <v>25</v>
      </c>
      <c r="G7807" s="15">
        <f>IF(Table1[[#This Row],[Transmission]]="Manual", 0, 1)</f>
        <v>1</v>
      </c>
      <c r="H7807" t="s">
        <v>9475</v>
      </c>
      <c r="I7807" t="s">
        <v>14</v>
      </c>
      <c r="J7807" s="4">
        <v>45597</v>
      </c>
      <c r="K7807" t="s">
        <v>2508</v>
      </c>
      <c r="L7807" s="5">
        <v>798000</v>
      </c>
      <c r="M7807" s="28">
        <f t="shared" si="121"/>
        <v>798000</v>
      </c>
      <c r="N7807">
        <f>2025-Table1[[#This Row],[Year]]</f>
        <v>6</v>
      </c>
    </row>
    <row r="7808" spans="1:14" x14ac:dyDescent="0.3">
      <c r="A7808" t="s">
        <v>21</v>
      </c>
      <c r="B7808" t="s">
        <v>36</v>
      </c>
      <c r="C7808">
        <v>2018</v>
      </c>
      <c r="D7808" s="3">
        <v>6</v>
      </c>
      <c r="E7808" s="3">
        <v>46313</v>
      </c>
      <c r="F7808" t="s">
        <v>13</v>
      </c>
      <c r="G7808" s="15">
        <f>IF(Table1[[#This Row],[Transmission]]="Manual", 0, 1)</f>
        <v>0</v>
      </c>
      <c r="H7808" t="s">
        <v>9472</v>
      </c>
      <c r="I7808" t="s">
        <v>6485</v>
      </c>
      <c r="J7808" s="4">
        <v>45597</v>
      </c>
      <c r="K7808" t="s">
        <v>6821</v>
      </c>
      <c r="L7808" s="5">
        <v>350000</v>
      </c>
      <c r="M7808" s="28">
        <f t="shared" si="121"/>
        <v>350000</v>
      </c>
      <c r="N7808">
        <f>2025-Table1[[#This Row],[Year]]</f>
        <v>7</v>
      </c>
    </row>
    <row r="7809" spans="1:14" x14ac:dyDescent="0.3">
      <c r="A7809" t="s">
        <v>21</v>
      </c>
      <c r="B7809" t="s">
        <v>39</v>
      </c>
      <c r="C7809">
        <v>2017</v>
      </c>
      <c r="D7809" s="3">
        <v>7</v>
      </c>
      <c r="E7809" s="3">
        <v>63000</v>
      </c>
      <c r="F7809" t="s">
        <v>25</v>
      </c>
      <c r="G7809" s="15">
        <f>IF(Table1[[#This Row],[Transmission]]="Manual", 0, 1)</f>
        <v>1</v>
      </c>
      <c r="H7809" t="s">
        <v>9475</v>
      </c>
      <c r="I7809" t="s">
        <v>6485</v>
      </c>
      <c r="J7809" s="4">
        <v>45597</v>
      </c>
      <c r="K7809" t="s">
        <v>3193</v>
      </c>
      <c r="L7809" s="5">
        <v>550000</v>
      </c>
      <c r="M7809" s="28">
        <f t="shared" si="121"/>
        <v>550000</v>
      </c>
      <c r="N7809">
        <f>2025-Table1[[#This Row],[Year]]</f>
        <v>8</v>
      </c>
    </row>
    <row r="7810" spans="1:14" x14ac:dyDescent="0.3">
      <c r="A7810" t="s">
        <v>44</v>
      </c>
      <c r="B7810" t="s">
        <v>976</v>
      </c>
      <c r="C7810">
        <v>2017</v>
      </c>
      <c r="D7810" s="3">
        <v>7</v>
      </c>
      <c r="E7810" s="3">
        <v>101000</v>
      </c>
      <c r="F7810" t="s">
        <v>13</v>
      </c>
      <c r="G7810" s="15">
        <f>IF(Table1[[#This Row],[Transmission]]="Manual", 0, 1)</f>
        <v>0</v>
      </c>
      <c r="H7810" t="s">
        <v>9472</v>
      </c>
      <c r="I7810" t="s">
        <v>17</v>
      </c>
      <c r="J7810" s="4">
        <v>45597</v>
      </c>
      <c r="K7810" t="s">
        <v>6822</v>
      </c>
      <c r="L7810" s="5">
        <v>695000</v>
      </c>
      <c r="M7810" s="28">
        <f t="shared" si="121"/>
        <v>695000</v>
      </c>
      <c r="N7810">
        <f>2025-Table1[[#This Row],[Year]]</f>
        <v>8</v>
      </c>
    </row>
    <row r="7811" spans="1:14" x14ac:dyDescent="0.3">
      <c r="A7811" t="s">
        <v>11</v>
      </c>
      <c r="B7811" t="s">
        <v>12</v>
      </c>
      <c r="C7811">
        <v>2017</v>
      </c>
      <c r="D7811" s="3">
        <v>7</v>
      </c>
      <c r="E7811" s="3">
        <v>93000</v>
      </c>
      <c r="F7811" t="s">
        <v>25</v>
      </c>
      <c r="G7811" s="15">
        <f>IF(Table1[[#This Row],[Transmission]]="Manual", 0, 1)</f>
        <v>1</v>
      </c>
      <c r="H7811" t="s">
        <v>9475</v>
      </c>
      <c r="I7811" t="s">
        <v>6485</v>
      </c>
      <c r="J7811" s="4">
        <v>45627</v>
      </c>
      <c r="K7811" t="s">
        <v>4367</v>
      </c>
      <c r="L7811" s="5">
        <v>650000</v>
      </c>
      <c r="M7811" s="28">
        <f t="shared" ref="M7811:M7874" si="122">VALUE(SUBSTITUTE(SUBSTITUTE(L7811,"₹"," "),",",""))</f>
        <v>650000</v>
      </c>
      <c r="N7811">
        <f>2025-Table1[[#This Row],[Year]]</f>
        <v>8</v>
      </c>
    </row>
    <row r="7812" spans="1:14" x14ac:dyDescent="0.3">
      <c r="A7812" t="s">
        <v>21</v>
      </c>
      <c r="B7812" t="s">
        <v>39</v>
      </c>
      <c r="C7812">
        <v>2008</v>
      </c>
      <c r="D7812" s="3">
        <v>16</v>
      </c>
      <c r="E7812" s="3">
        <v>89000</v>
      </c>
      <c r="F7812" t="s">
        <v>13</v>
      </c>
      <c r="G7812" s="15">
        <f>IF(Table1[[#This Row],[Transmission]]="Manual", 0, 1)</f>
        <v>0</v>
      </c>
      <c r="H7812" t="s">
        <v>9475</v>
      </c>
      <c r="I7812" t="s">
        <v>17</v>
      </c>
      <c r="J7812" s="4">
        <v>45597</v>
      </c>
      <c r="K7812" t="s">
        <v>6823</v>
      </c>
      <c r="L7812" s="5">
        <v>293000</v>
      </c>
      <c r="M7812" s="28">
        <f t="shared" si="122"/>
        <v>293000</v>
      </c>
      <c r="N7812">
        <f>2025-Table1[[#This Row],[Year]]</f>
        <v>17</v>
      </c>
    </row>
    <row r="7813" spans="1:14" x14ac:dyDescent="0.3">
      <c r="A7813" t="s">
        <v>38</v>
      </c>
      <c r="B7813" t="s">
        <v>47</v>
      </c>
      <c r="C7813">
        <v>2020</v>
      </c>
      <c r="D7813" s="3">
        <v>4</v>
      </c>
      <c r="E7813" s="3">
        <v>55000</v>
      </c>
      <c r="F7813" t="s">
        <v>25</v>
      </c>
      <c r="G7813" s="15">
        <f>IF(Table1[[#This Row],[Transmission]]="Manual", 0, 1)</f>
        <v>1</v>
      </c>
      <c r="H7813" t="s">
        <v>9472</v>
      </c>
      <c r="I7813" t="s">
        <v>17</v>
      </c>
      <c r="J7813" s="4">
        <v>45627</v>
      </c>
      <c r="K7813" t="s">
        <v>6824</v>
      </c>
      <c r="L7813" s="5">
        <v>1499000</v>
      </c>
      <c r="M7813" s="28">
        <f t="shared" si="122"/>
        <v>1499000</v>
      </c>
      <c r="N7813">
        <f>2025-Table1[[#This Row],[Year]]</f>
        <v>5</v>
      </c>
    </row>
    <row r="7814" spans="1:14" x14ac:dyDescent="0.3">
      <c r="A7814" t="s">
        <v>44</v>
      </c>
      <c r="B7814" t="s">
        <v>295</v>
      </c>
      <c r="C7814">
        <v>2017</v>
      </c>
      <c r="D7814" s="3">
        <v>7</v>
      </c>
      <c r="E7814" s="3">
        <v>65000</v>
      </c>
      <c r="F7814" t="s">
        <v>25</v>
      </c>
      <c r="G7814" s="15">
        <f>IF(Table1[[#This Row],[Transmission]]="Manual", 0, 1)</f>
        <v>1</v>
      </c>
      <c r="H7814" t="s">
        <v>9475</v>
      </c>
      <c r="I7814" t="s">
        <v>17</v>
      </c>
      <c r="J7814" s="4">
        <v>45597</v>
      </c>
      <c r="K7814" t="s">
        <v>296</v>
      </c>
      <c r="L7814" s="5">
        <v>950000</v>
      </c>
      <c r="M7814" s="28">
        <f t="shared" si="122"/>
        <v>950000</v>
      </c>
      <c r="N7814">
        <f>2025-Table1[[#This Row],[Year]]</f>
        <v>8</v>
      </c>
    </row>
    <row r="7815" spans="1:14" x14ac:dyDescent="0.3">
      <c r="A7815" t="s">
        <v>21</v>
      </c>
      <c r="B7815" t="s">
        <v>194</v>
      </c>
      <c r="C7815">
        <v>2018</v>
      </c>
      <c r="D7815" s="3">
        <v>6</v>
      </c>
      <c r="E7815" s="3">
        <v>60000</v>
      </c>
      <c r="F7815" t="s">
        <v>13</v>
      </c>
      <c r="G7815" s="15">
        <f>IF(Table1[[#This Row],[Transmission]]="Manual", 0, 1)</f>
        <v>0</v>
      </c>
      <c r="H7815" t="s">
        <v>9475</v>
      </c>
      <c r="I7815" t="s">
        <v>6485</v>
      </c>
      <c r="J7815" s="4">
        <v>45597</v>
      </c>
      <c r="K7815" t="s">
        <v>6825</v>
      </c>
      <c r="L7815" s="5">
        <v>320000</v>
      </c>
      <c r="M7815" s="28">
        <f t="shared" si="122"/>
        <v>320000</v>
      </c>
      <c r="N7815">
        <f>2025-Table1[[#This Row],[Year]]</f>
        <v>7</v>
      </c>
    </row>
    <row r="7816" spans="1:14" x14ac:dyDescent="0.3">
      <c r="A7816" t="s">
        <v>21</v>
      </c>
      <c r="B7816" t="s">
        <v>49</v>
      </c>
      <c r="C7816">
        <v>2020</v>
      </c>
      <c r="D7816" s="3">
        <v>4</v>
      </c>
      <c r="E7816" s="3">
        <v>42132</v>
      </c>
      <c r="F7816" t="s">
        <v>13</v>
      </c>
      <c r="G7816" s="15">
        <f>IF(Table1[[#This Row],[Transmission]]="Manual", 0, 1)</f>
        <v>0</v>
      </c>
      <c r="H7816" t="s">
        <v>9472</v>
      </c>
      <c r="I7816" t="s">
        <v>6485</v>
      </c>
      <c r="J7816" s="4">
        <v>45597</v>
      </c>
      <c r="K7816" t="s">
        <v>3583</v>
      </c>
      <c r="L7816" s="5">
        <v>1024999</v>
      </c>
      <c r="M7816" s="28">
        <f t="shared" si="122"/>
        <v>1024999</v>
      </c>
      <c r="N7816">
        <f>2025-Table1[[#This Row],[Year]]</f>
        <v>5</v>
      </c>
    </row>
    <row r="7817" spans="1:14" x14ac:dyDescent="0.3">
      <c r="A7817" t="s">
        <v>44</v>
      </c>
      <c r="B7817" t="s">
        <v>228</v>
      </c>
      <c r="C7817">
        <v>2023</v>
      </c>
      <c r="D7817" s="3">
        <v>1</v>
      </c>
      <c r="E7817" s="3">
        <v>12000</v>
      </c>
      <c r="F7817" t="s">
        <v>13</v>
      </c>
      <c r="G7817" s="15">
        <f>IF(Table1[[#This Row],[Transmission]]="Manual", 0, 1)</f>
        <v>0</v>
      </c>
      <c r="H7817" t="s">
        <v>9472</v>
      </c>
      <c r="I7817" t="s">
        <v>14</v>
      </c>
      <c r="J7817" s="4">
        <v>45597</v>
      </c>
      <c r="K7817" t="s">
        <v>6826</v>
      </c>
      <c r="L7817" s="5">
        <v>725000</v>
      </c>
      <c r="M7817" s="28">
        <f t="shared" si="122"/>
        <v>725000</v>
      </c>
      <c r="N7817">
        <f>2025-Table1[[#This Row],[Year]]</f>
        <v>2</v>
      </c>
    </row>
    <row r="7818" spans="1:14" x14ac:dyDescent="0.3">
      <c r="A7818" t="s">
        <v>113</v>
      </c>
      <c r="B7818" t="s">
        <v>2134</v>
      </c>
      <c r="C7818">
        <v>2018</v>
      </c>
      <c r="D7818" s="3">
        <v>6</v>
      </c>
      <c r="E7818" s="3">
        <v>48000</v>
      </c>
      <c r="F7818" t="s">
        <v>13</v>
      </c>
      <c r="G7818" s="15">
        <f>IF(Table1[[#This Row],[Transmission]]="Manual", 0, 1)</f>
        <v>0</v>
      </c>
      <c r="H7818" t="s">
        <v>9472</v>
      </c>
      <c r="I7818" t="s">
        <v>6485</v>
      </c>
      <c r="J7818" s="4">
        <v>45597</v>
      </c>
      <c r="K7818" t="s">
        <v>6827</v>
      </c>
      <c r="L7818" s="5">
        <v>375000</v>
      </c>
      <c r="M7818" s="28">
        <f t="shared" si="122"/>
        <v>375000</v>
      </c>
      <c r="N7818">
        <f>2025-Table1[[#This Row],[Year]]</f>
        <v>7</v>
      </c>
    </row>
    <row r="7819" spans="1:14" x14ac:dyDescent="0.3">
      <c r="A7819" t="s">
        <v>113</v>
      </c>
      <c r="B7819" t="s">
        <v>174</v>
      </c>
      <c r="C7819">
        <v>2021</v>
      </c>
      <c r="D7819" s="3">
        <v>3</v>
      </c>
      <c r="E7819" s="3">
        <v>21000</v>
      </c>
      <c r="F7819" t="s">
        <v>13</v>
      </c>
      <c r="G7819" s="15">
        <f>IF(Table1[[#This Row],[Transmission]]="Manual", 0, 1)</f>
        <v>0</v>
      </c>
      <c r="H7819" t="s">
        <v>9475</v>
      </c>
      <c r="I7819" t="s">
        <v>17</v>
      </c>
      <c r="J7819" s="4">
        <v>45566</v>
      </c>
      <c r="K7819" t="s">
        <v>408</v>
      </c>
      <c r="L7819" s="5">
        <v>1550000</v>
      </c>
      <c r="M7819" s="28">
        <f t="shared" si="122"/>
        <v>1550000</v>
      </c>
      <c r="N7819">
        <f>2025-Table1[[#This Row],[Year]]</f>
        <v>4</v>
      </c>
    </row>
    <row r="7820" spans="1:14" x14ac:dyDescent="0.3">
      <c r="A7820" t="s">
        <v>262</v>
      </c>
      <c r="B7820" t="s">
        <v>263</v>
      </c>
      <c r="C7820">
        <v>2019</v>
      </c>
      <c r="D7820" s="3">
        <v>5</v>
      </c>
      <c r="E7820" s="3">
        <v>61000</v>
      </c>
      <c r="F7820" t="s">
        <v>25</v>
      </c>
      <c r="G7820" s="15">
        <f>IF(Table1[[#This Row],[Transmission]]="Manual", 0, 1)</f>
        <v>1</v>
      </c>
      <c r="H7820" t="s">
        <v>9472</v>
      </c>
      <c r="I7820" t="s">
        <v>14</v>
      </c>
      <c r="J7820" s="4">
        <v>45597</v>
      </c>
      <c r="K7820" t="s">
        <v>6828</v>
      </c>
      <c r="L7820" s="5">
        <v>1350000</v>
      </c>
      <c r="M7820" s="28">
        <f t="shared" si="122"/>
        <v>1350000</v>
      </c>
      <c r="N7820">
        <f>2025-Table1[[#This Row],[Year]]</f>
        <v>6</v>
      </c>
    </row>
    <row r="7821" spans="1:14" x14ac:dyDescent="0.3">
      <c r="A7821" t="s">
        <v>11</v>
      </c>
      <c r="B7821" t="s">
        <v>285</v>
      </c>
      <c r="C7821">
        <v>2013</v>
      </c>
      <c r="D7821" s="3">
        <v>11</v>
      </c>
      <c r="E7821" s="3">
        <v>95000</v>
      </c>
      <c r="F7821" t="s">
        <v>13</v>
      </c>
      <c r="G7821" s="15">
        <f>IF(Table1[[#This Row],[Transmission]]="Manual", 0, 1)</f>
        <v>0</v>
      </c>
      <c r="H7821" t="s">
        <v>9475</v>
      </c>
      <c r="I7821" t="s">
        <v>17</v>
      </c>
      <c r="J7821" s="4">
        <v>45597</v>
      </c>
      <c r="K7821" t="s">
        <v>6829</v>
      </c>
      <c r="L7821" s="5">
        <v>310000</v>
      </c>
      <c r="M7821" s="28">
        <f t="shared" si="122"/>
        <v>310000</v>
      </c>
      <c r="N7821">
        <f>2025-Table1[[#This Row],[Year]]</f>
        <v>12</v>
      </c>
    </row>
    <row r="7822" spans="1:14" x14ac:dyDescent="0.3">
      <c r="A7822" t="s">
        <v>101</v>
      </c>
      <c r="B7822" t="s">
        <v>2089</v>
      </c>
      <c r="C7822">
        <v>2015</v>
      </c>
      <c r="D7822" s="3">
        <v>9</v>
      </c>
      <c r="E7822" s="3">
        <v>10085</v>
      </c>
      <c r="F7822" t="s">
        <v>25</v>
      </c>
      <c r="G7822" s="15">
        <f>IF(Table1[[#This Row],[Transmission]]="Manual", 0, 1)</f>
        <v>1</v>
      </c>
      <c r="H7822" t="s">
        <v>9472</v>
      </c>
      <c r="I7822" t="s">
        <v>6485</v>
      </c>
      <c r="J7822" s="4">
        <v>45627</v>
      </c>
      <c r="K7822" t="s">
        <v>6830</v>
      </c>
      <c r="L7822" s="5">
        <v>250000</v>
      </c>
      <c r="M7822" s="28">
        <f t="shared" si="122"/>
        <v>250000</v>
      </c>
      <c r="N7822">
        <f>2025-Table1[[#This Row],[Year]]</f>
        <v>10</v>
      </c>
    </row>
    <row r="7823" spans="1:14" x14ac:dyDescent="0.3">
      <c r="A7823" t="s">
        <v>21</v>
      </c>
      <c r="B7823" t="s">
        <v>914</v>
      </c>
      <c r="C7823">
        <v>2010</v>
      </c>
      <c r="D7823" s="3">
        <v>14</v>
      </c>
      <c r="E7823" s="3">
        <v>149000</v>
      </c>
      <c r="F7823" t="s">
        <v>13</v>
      </c>
      <c r="G7823" s="15">
        <f>IF(Table1[[#This Row],[Transmission]]="Manual", 0, 1)</f>
        <v>0</v>
      </c>
      <c r="H7823" t="s">
        <v>9475</v>
      </c>
      <c r="I7823" t="s">
        <v>6485</v>
      </c>
      <c r="J7823" s="4">
        <v>45597</v>
      </c>
      <c r="K7823" t="s">
        <v>6831</v>
      </c>
      <c r="L7823" s="5">
        <v>180000</v>
      </c>
      <c r="M7823" s="28">
        <f t="shared" si="122"/>
        <v>180000</v>
      </c>
      <c r="N7823">
        <f>2025-Table1[[#This Row],[Year]]</f>
        <v>15</v>
      </c>
    </row>
    <row r="7824" spans="1:14" x14ac:dyDescent="0.3">
      <c r="A7824" t="s">
        <v>113</v>
      </c>
      <c r="B7824" t="s">
        <v>174</v>
      </c>
      <c r="C7824">
        <v>2020</v>
      </c>
      <c r="D7824" s="3">
        <v>4</v>
      </c>
      <c r="E7824" s="3">
        <v>53000</v>
      </c>
      <c r="F7824" t="s">
        <v>25</v>
      </c>
      <c r="G7824" s="15">
        <f>IF(Table1[[#This Row],[Transmission]]="Manual", 0, 1)</f>
        <v>1</v>
      </c>
      <c r="H7824" t="s">
        <v>9475</v>
      </c>
      <c r="I7824" t="s">
        <v>17</v>
      </c>
      <c r="J7824" s="4">
        <v>45597</v>
      </c>
      <c r="K7824" t="s">
        <v>6832</v>
      </c>
      <c r="L7824" s="5">
        <v>1300000</v>
      </c>
      <c r="M7824" s="28">
        <f t="shared" si="122"/>
        <v>1300000</v>
      </c>
      <c r="N7824">
        <f>2025-Table1[[#This Row],[Year]]</f>
        <v>5</v>
      </c>
    </row>
    <row r="7825" spans="1:14" x14ac:dyDescent="0.3">
      <c r="A7825" t="s">
        <v>21</v>
      </c>
      <c r="B7825" t="s">
        <v>39</v>
      </c>
      <c r="C7825">
        <v>2022</v>
      </c>
      <c r="D7825" s="3">
        <v>2</v>
      </c>
      <c r="E7825" s="3">
        <v>45000</v>
      </c>
      <c r="F7825" t="s">
        <v>13</v>
      </c>
      <c r="G7825" s="15">
        <f>IF(Table1[[#This Row],[Transmission]]="Manual", 0, 1)</f>
        <v>0</v>
      </c>
      <c r="H7825" t="s">
        <v>9472</v>
      </c>
      <c r="I7825" t="s">
        <v>6485</v>
      </c>
      <c r="J7825" s="4">
        <v>45597</v>
      </c>
      <c r="K7825" t="s">
        <v>6833</v>
      </c>
      <c r="L7825" s="5">
        <v>695000</v>
      </c>
      <c r="M7825" s="28">
        <f t="shared" si="122"/>
        <v>695000</v>
      </c>
      <c r="N7825">
        <f>2025-Table1[[#This Row],[Year]]</f>
        <v>3</v>
      </c>
    </row>
    <row r="7826" spans="1:14" x14ac:dyDescent="0.3">
      <c r="A7826" t="s">
        <v>27</v>
      </c>
      <c r="B7826" t="s">
        <v>30</v>
      </c>
      <c r="C7826">
        <v>2013</v>
      </c>
      <c r="D7826" s="3">
        <v>11</v>
      </c>
      <c r="E7826" s="3">
        <v>70000</v>
      </c>
      <c r="F7826" t="s">
        <v>25</v>
      </c>
      <c r="G7826" s="15">
        <f>IF(Table1[[#This Row],[Transmission]]="Manual", 0, 1)</f>
        <v>1</v>
      </c>
      <c r="H7826" t="s">
        <v>9475</v>
      </c>
      <c r="I7826" t="s">
        <v>17</v>
      </c>
      <c r="J7826" s="4">
        <v>45597</v>
      </c>
      <c r="K7826" t="s">
        <v>6834</v>
      </c>
      <c r="L7826" s="5">
        <v>1700000</v>
      </c>
      <c r="M7826" s="28">
        <f t="shared" si="122"/>
        <v>1700000</v>
      </c>
      <c r="N7826">
        <f>2025-Table1[[#This Row],[Year]]</f>
        <v>12</v>
      </c>
    </row>
    <row r="7827" spans="1:14" x14ac:dyDescent="0.3">
      <c r="A7827" t="s">
        <v>21</v>
      </c>
      <c r="B7827" t="s">
        <v>111</v>
      </c>
      <c r="C7827">
        <v>2019</v>
      </c>
      <c r="D7827" s="3">
        <v>5</v>
      </c>
      <c r="E7827" s="3">
        <v>39000</v>
      </c>
      <c r="F7827" t="s">
        <v>13</v>
      </c>
      <c r="G7827" s="15">
        <f>IF(Table1[[#This Row],[Transmission]]="Manual", 0, 1)</f>
        <v>0</v>
      </c>
      <c r="H7827" t="s">
        <v>9472</v>
      </c>
      <c r="I7827" t="s">
        <v>14</v>
      </c>
      <c r="J7827" s="4">
        <v>45597</v>
      </c>
      <c r="K7827" t="s">
        <v>1195</v>
      </c>
      <c r="L7827" s="5">
        <v>498000</v>
      </c>
      <c r="M7827" s="28">
        <f t="shared" si="122"/>
        <v>498000</v>
      </c>
      <c r="N7827">
        <f>2025-Table1[[#This Row],[Year]]</f>
        <v>6</v>
      </c>
    </row>
    <row r="7828" spans="1:14" x14ac:dyDescent="0.3">
      <c r="A7828" t="s">
        <v>21</v>
      </c>
      <c r="B7828" t="s">
        <v>22</v>
      </c>
      <c r="C7828">
        <v>2021</v>
      </c>
      <c r="D7828" s="3">
        <v>3</v>
      </c>
      <c r="E7828" s="3">
        <v>53499</v>
      </c>
      <c r="F7828" t="s">
        <v>13</v>
      </c>
      <c r="G7828" s="15">
        <f>IF(Table1[[#This Row],[Transmission]]="Manual", 0, 1)</f>
        <v>0</v>
      </c>
      <c r="H7828" t="s">
        <v>9472</v>
      </c>
      <c r="I7828" t="s">
        <v>14</v>
      </c>
      <c r="J7828" s="4">
        <v>45597</v>
      </c>
      <c r="K7828" t="s">
        <v>553</v>
      </c>
      <c r="L7828" s="5">
        <v>620000</v>
      </c>
      <c r="M7828" s="28">
        <f t="shared" si="122"/>
        <v>620000</v>
      </c>
      <c r="N7828">
        <f>2025-Table1[[#This Row],[Year]]</f>
        <v>4</v>
      </c>
    </row>
    <row r="7829" spans="1:14" x14ac:dyDescent="0.3">
      <c r="A7829" t="s">
        <v>101</v>
      </c>
      <c r="B7829" t="s">
        <v>1141</v>
      </c>
      <c r="C7829">
        <v>2022</v>
      </c>
      <c r="D7829" s="3">
        <v>2</v>
      </c>
      <c r="E7829" s="3">
        <v>9100</v>
      </c>
      <c r="F7829" t="s">
        <v>25</v>
      </c>
      <c r="G7829" s="15">
        <f>IF(Table1[[#This Row],[Transmission]]="Manual", 0, 1)</f>
        <v>1</v>
      </c>
      <c r="H7829" t="s">
        <v>9472</v>
      </c>
      <c r="I7829" t="s">
        <v>14</v>
      </c>
      <c r="J7829" s="4">
        <v>45597</v>
      </c>
      <c r="K7829" t="s">
        <v>6835</v>
      </c>
      <c r="L7829" s="5">
        <v>720000</v>
      </c>
      <c r="M7829" s="28">
        <f t="shared" si="122"/>
        <v>720000</v>
      </c>
      <c r="N7829">
        <f>2025-Table1[[#This Row],[Year]]</f>
        <v>3</v>
      </c>
    </row>
    <row r="7830" spans="1:14" x14ac:dyDescent="0.3">
      <c r="A7830" t="s">
        <v>27</v>
      </c>
      <c r="B7830" t="s">
        <v>30</v>
      </c>
      <c r="C7830">
        <v>2014</v>
      </c>
      <c r="D7830" s="3">
        <v>10</v>
      </c>
      <c r="E7830" s="3">
        <v>110000</v>
      </c>
      <c r="F7830" t="s">
        <v>25</v>
      </c>
      <c r="G7830" s="15">
        <f>IF(Table1[[#This Row],[Transmission]]="Manual", 0, 1)</f>
        <v>1</v>
      </c>
      <c r="H7830" t="s">
        <v>9475</v>
      </c>
      <c r="I7830" t="s">
        <v>17</v>
      </c>
      <c r="J7830" s="4">
        <v>45627</v>
      </c>
      <c r="K7830" t="s">
        <v>6836</v>
      </c>
      <c r="L7830" s="5">
        <v>1600000</v>
      </c>
      <c r="M7830" s="28">
        <f t="shared" si="122"/>
        <v>1600000</v>
      </c>
      <c r="N7830">
        <f>2025-Table1[[#This Row],[Year]]</f>
        <v>11</v>
      </c>
    </row>
    <row r="7831" spans="1:14" x14ac:dyDescent="0.3">
      <c r="A7831" t="s">
        <v>61</v>
      </c>
      <c r="B7831" t="s">
        <v>62</v>
      </c>
      <c r="C7831">
        <v>2019</v>
      </c>
      <c r="D7831" s="3">
        <v>5</v>
      </c>
      <c r="E7831" s="3">
        <v>30000</v>
      </c>
      <c r="F7831" t="s">
        <v>25</v>
      </c>
      <c r="G7831" s="15">
        <f>IF(Table1[[#This Row],[Transmission]]="Manual", 0, 1)</f>
        <v>1</v>
      </c>
      <c r="H7831" t="s">
        <v>9472</v>
      </c>
      <c r="I7831" t="s">
        <v>6485</v>
      </c>
      <c r="J7831" s="4">
        <v>45597</v>
      </c>
      <c r="K7831" t="s">
        <v>6837</v>
      </c>
      <c r="L7831" s="5">
        <v>390000</v>
      </c>
      <c r="M7831" s="28">
        <f t="shared" si="122"/>
        <v>390000</v>
      </c>
      <c r="N7831">
        <f>2025-Table1[[#This Row],[Year]]</f>
        <v>6</v>
      </c>
    </row>
    <row r="7832" spans="1:14" x14ac:dyDescent="0.3">
      <c r="A7832" t="s">
        <v>21</v>
      </c>
      <c r="B7832" t="s">
        <v>49</v>
      </c>
      <c r="C7832">
        <v>2020</v>
      </c>
      <c r="D7832" s="3">
        <v>4</v>
      </c>
      <c r="E7832" s="3">
        <v>42000</v>
      </c>
      <c r="F7832" t="s">
        <v>25</v>
      </c>
      <c r="G7832" s="15">
        <f>IF(Table1[[#This Row],[Transmission]]="Manual", 0, 1)</f>
        <v>1</v>
      </c>
      <c r="H7832" t="s">
        <v>9472</v>
      </c>
      <c r="I7832" t="s">
        <v>6485</v>
      </c>
      <c r="J7832" s="4">
        <v>45627</v>
      </c>
      <c r="K7832" t="s">
        <v>6838</v>
      </c>
      <c r="L7832" s="5">
        <v>998000</v>
      </c>
      <c r="M7832" s="28">
        <f t="shared" si="122"/>
        <v>998000</v>
      </c>
      <c r="N7832">
        <f>2025-Table1[[#This Row],[Year]]</f>
        <v>5</v>
      </c>
    </row>
    <row r="7833" spans="1:14" x14ac:dyDescent="0.3">
      <c r="A7833" t="s">
        <v>11</v>
      </c>
      <c r="B7833" t="s">
        <v>12</v>
      </c>
      <c r="C7833">
        <v>2018</v>
      </c>
      <c r="D7833" s="3">
        <v>6</v>
      </c>
      <c r="E7833" s="3">
        <v>65234</v>
      </c>
      <c r="F7833" t="s">
        <v>25</v>
      </c>
      <c r="G7833" s="15">
        <f>IF(Table1[[#This Row],[Transmission]]="Manual", 0, 1)</f>
        <v>1</v>
      </c>
      <c r="H7833" t="s">
        <v>9472</v>
      </c>
      <c r="I7833" t="s">
        <v>14</v>
      </c>
      <c r="J7833" s="4">
        <v>45597</v>
      </c>
      <c r="K7833" t="s">
        <v>1494</v>
      </c>
      <c r="L7833" s="5">
        <v>699000</v>
      </c>
      <c r="M7833" s="28">
        <f t="shared" si="122"/>
        <v>699000</v>
      </c>
      <c r="N7833">
        <f>2025-Table1[[#This Row],[Year]]</f>
        <v>7</v>
      </c>
    </row>
    <row r="7834" spans="1:14" x14ac:dyDescent="0.3">
      <c r="A7834" t="s">
        <v>21</v>
      </c>
      <c r="B7834" t="s">
        <v>111</v>
      </c>
      <c r="C7834">
        <v>2008</v>
      </c>
      <c r="D7834" s="3">
        <v>16</v>
      </c>
      <c r="E7834" s="3">
        <v>100000</v>
      </c>
      <c r="F7834" t="s">
        <v>25</v>
      </c>
      <c r="G7834" s="15">
        <f>IF(Table1[[#This Row],[Transmission]]="Manual", 0, 1)</f>
        <v>1</v>
      </c>
      <c r="H7834" t="s">
        <v>9475</v>
      </c>
      <c r="I7834" t="s">
        <v>6485</v>
      </c>
      <c r="J7834" s="4">
        <v>45627</v>
      </c>
      <c r="K7834" t="s">
        <v>6839</v>
      </c>
      <c r="L7834" s="5">
        <v>80000</v>
      </c>
      <c r="M7834" s="28">
        <f t="shared" si="122"/>
        <v>80000</v>
      </c>
      <c r="N7834">
        <f>2025-Table1[[#This Row],[Year]]</f>
        <v>17</v>
      </c>
    </row>
    <row r="7835" spans="1:14" x14ac:dyDescent="0.3">
      <c r="A7835" t="s">
        <v>21</v>
      </c>
      <c r="B7835" t="s">
        <v>68</v>
      </c>
      <c r="C7835">
        <v>2020</v>
      </c>
      <c r="D7835" s="3">
        <v>4</v>
      </c>
      <c r="E7835" s="3">
        <v>28000</v>
      </c>
      <c r="F7835" t="s">
        <v>13</v>
      </c>
      <c r="G7835" s="15">
        <f>IF(Table1[[#This Row],[Transmission]]="Manual", 0, 1)</f>
        <v>0</v>
      </c>
      <c r="H7835" t="s">
        <v>9472</v>
      </c>
      <c r="I7835" t="s">
        <v>14</v>
      </c>
      <c r="J7835" s="4">
        <v>45597</v>
      </c>
      <c r="K7835" t="s">
        <v>6840</v>
      </c>
      <c r="L7835" s="5">
        <v>415000</v>
      </c>
      <c r="M7835" s="28">
        <f t="shared" si="122"/>
        <v>415000</v>
      </c>
      <c r="N7835">
        <f>2025-Table1[[#This Row],[Year]]</f>
        <v>5</v>
      </c>
    </row>
    <row r="7836" spans="1:14" x14ac:dyDescent="0.3">
      <c r="A7836" t="s">
        <v>44</v>
      </c>
      <c r="B7836" t="s">
        <v>89</v>
      </c>
      <c r="C7836">
        <v>2011</v>
      </c>
      <c r="D7836" s="3">
        <v>13</v>
      </c>
      <c r="E7836" s="3">
        <v>45000</v>
      </c>
      <c r="F7836" t="s">
        <v>25</v>
      </c>
      <c r="G7836" s="15">
        <f>IF(Table1[[#This Row],[Transmission]]="Manual", 0, 1)</f>
        <v>1</v>
      </c>
      <c r="H7836" t="s">
        <v>9472</v>
      </c>
      <c r="I7836" t="s">
        <v>14</v>
      </c>
      <c r="J7836" s="4">
        <v>45597</v>
      </c>
      <c r="K7836" t="s">
        <v>6841</v>
      </c>
      <c r="L7836" s="5">
        <v>395000</v>
      </c>
      <c r="M7836" s="28">
        <f t="shared" si="122"/>
        <v>395000</v>
      </c>
      <c r="N7836">
        <f>2025-Table1[[#This Row],[Year]]</f>
        <v>14</v>
      </c>
    </row>
    <row r="7837" spans="1:14" x14ac:dyDescent="0.3">
      <c r="A7837" t="s">
        <v>44</v>
      </c>
      <c r="B7837" t="s">
        <v>124</v>
      </c>
      <c r="C7837">
        <v>2009</v>
      </c>
      <c r="D7837" s="3">
        <v>15</v>
      </c>
      <c r="E7837" s="3">
        <v>84000</v>
      </c>
      <c r="F7837" t="s">
        <v>25</v>
      </c>
      <c r="G7837" s="15">
        <f>IF(Table1[[#This Row],[Transmission]]="Manual", 0, 1)</f>
        <v>1</v>
      </c>
      <c r="H7837" t="s">
        <v>9475</v>
      </c>
      <c r="I7837" t="s">
        <v>6485</v>
      </c>
      <c r="J7837" s="4">
        <v>45597</v>
      </c>
      <c r="K7837" t="s">
        <v>6842</v>
      </c>
      <c r="L7837" s="5">
        <v>240000</v>
      </c>
      <c r="M7837" s="28">
        <f t="shared" si="122"/>
        <v>240000</v>
      </c>
      <c r="N7837">
        <f>2025-Table1[[#This Row],[Year]]</f>
        <v>16</v>
      </c>
    </row>
    <row r="7838" spans="1:14" x14ac:dyDescent="0.3">
      <c r="A7838" t="s">
        <v>11</v>
      </c>
      <c r="B7838" t="s">
        <v>12</v>
      </c>
      <c r="C7838">
        <v>2020</v>
      </c>
      <c r="D7838" s="3">
        <v>4</v>
      </c>
      <c r="E7838" s="3">
        <v>53000</v>
      </c>
      <c r="F7838" t="s">
        <v>25</v>
      </c>
      <c r="G7838" s="15">
        <f>IF(Table1[[#This Row],[Transmission]]="Manual", 0, 1)</f>
        <v>1</v>
      </c>
      <c r="H7838" t="s">
        <v>9472</v>
      </c>
      <c r="I7838" t="s">
        <v>14</v>
      </c>
      <c r="J7838" s="4">
        <v>45597</v>
      </c>
      <c r="K7838" t="s">
        <v>6843</v>
      </c>
      <c r="L7838" s="5">
        <v>975000</v>
      </c>
      <c r="M7838" s="28">
        <f t="shared" si="122"/>
        <v>975000</v>
      </c>
      <c r="N7838">
        <f>2025-Table1[[#This Row],[Year]]</f>
        <v>5</v>
      </c>
    </row>
    <row r="7839" spans="1:14" x14ac:dyDescent="0.3">
      <c r="A7839" t="s">
        <v>21</v>
      </c>
      <c r="B7839" t="s">
        <v>24</v>
      </c>
      <c r="C7839">
        <v>2017</v>
      </c>
      <c r="D7839" s="3">
        <v>7</v>
      </c>
      <c r="E7839" s="3">
        <v>24806</v>
      </c>
      <c r="F7839" t="s">
        <v>25</v>
      </c>
      <c r="G7839" s="15">
        <f>IF(Table1[[#This Row],[Transmission]]="Manual", 0, 1)</f>
        <v>1</v>
      </c>
      <c r="H7839" t="s">
        <v>9472</v>
      </c>
      <c r="I7839" t="s">
        <v>14</v>
      </c>
      <c r="J7839" s="4">
        <v>45597</v>
      </c>
      <c r="K7839" t="s">
        <v>6844</v>
      </c>
      <c r="L7839" s="5">
        <v>725000</v>
      </c>
      <c r="M7839" s="28">
        <f t="shared" si="122"/>
        <v>725000</v>
      </c>
      <c r="N7839">
        <f>2025-Table1[[#This Row],[Year]]</f>
        <v>8</v>
      </c>
    </row>
    <row r="7840" spans="1:14" x14ac:dyDescent="0.3">
      <c r="A7840" t="s">
        <v>33</v>
      </c>
      <c r="B7840" t="s">
        <v>1038</v>
      </c>
      <c r="C7840">
        <v>2013</v>
      </c>
      <c r="D7840" s="3">
        <v>11</v>
      </c>
      <c r="E7840" s="3">
        <v>126141</v>
      </c>
      <c r="F7840" t="s">
        <v>13</v>
      </c>
      <c r="G7840" s="15">
        <f>IF(Table1[[#This Row],[Transmission]]="Manual", 0, 1)</f>
        <v>0</v>
      </c>
      <c r="H7840" t="s">
        <v>9475</v>
      </c>
      <c r="I7840" t="s">
        <v>17</v>
      </c>
      <c r="J7840" s="4">
        <v>45597</v>
      </c>
      <c r="K7840" t="s">
        <v>6845</v>
      </c>
      <c r="L7840" s="5">
        <v>259000</v>
      </c>
      <c r="M7840" s="28">
        <f t="shared" si="122"/>
        <v>259000</v>
      </c>
      <c r="N7840">
        <f>2025-Table1[[#This Row],[Year]]</f>
        <v>12</v>
      </c>
    </row>
    <row r="7841" spans="1:14" x14ac:dyDescent="0.3">
      <c r="A7841" t="s">
        <v>44</v>
      </c>
      <c r="B7841" t="s">
        <v>133</v>
      </c>
      <c r="C7841">
        <v>2015</v>
      </c>
      <c r="D7841" s="3">
        <v>9</v>
      </c>
      <c r="E7841" s="3">
        <v>66980</v>
      </c>
      <c r="F7841" t="s">
        <v>25</v>
      </c>
      <c r="G7841" s="15">
        <f>IF(Table1[[#This Row],[Transmission]]="Manual", 0, 1)</f>
        <v>1</v>
      </c>
      <c r="H7841" t="s">
        <v>9475</v>
      </c>
      <c r="I7841" t="s">
        <v>14</v>
      </c>
      <c r="J7841" s="4">
        <v>45627</v>
      </c>
      <c r="K7841" t="s">
        <v>6846</v>
      </c>
      <c r="L7841" s="5">
        <v>448000</v>
      </c>
      <c r="M7841" s="28">
        <f t="shared" si="122"/>
        <v>448000</v>
      </c>
      <c r="N7841">
        <f>2025-Table1[[#This Row],[Year]]</f>
        <v>10</v>
      </c>
    </row>
    <row r="7842" spans="1:14" x14ac:dyDescent="0.3">
      <c r="A7842" t="s">
        <v>15</v>
      </c>
      <c r="B7842" t="s">
        <v>588</v>
      </c>
      <c r="C7842">
        <v>2014</v>
      </c>
      <c r="D7842" s="3">
        <v>10</v>
      </c>
      <c r="E7842" s="3">
        <v>78000</v>
      </c>
      <c r="F7842" t="s">
        <v>25</v>
      </c>
      <c r="G7842" s="15">
        <f>IF(Table1[[#This Row],[Transmission]]="Manual", 0, 1)</f>
        <v>1</v>
      </c>
      <c r="H7842" t="s">
        <v>9475</v>
      </c>
      <c r="I7842" t="s">
        <v>6485</v>
      </c>
      <c r="J7842" s="4">
        <v>45597</v>
      </c>
      <c r="K7842" t="s">
        <v>5188</v>
      </c>
      <c r="L7842" s="5">
        <v>575000</v>
      </c>
      <c r="M7842" s="28">
        <f t="shared" si="122"/>
        <v>575000</v>
      </c>
      <c r="N7842">
        <f>2025-Table1[[#This Row],[Year]]</f>
        <v>11</v>
      </c>
    </row>
    <row r="7843" spans="1:14" x14ac:dyDescent="0.3">
      <c r="A7843" t="s">
        <v>15</v>
      </c>
      <c r="B7843" t="s">
        <v>387</v>
      </c>
      <c r="C7843">
        <v>2011</v>
      </c>
      <c r="D7843" s="3">
        <v>13</v>
      </c>
      <c r="E7843" s="3">
        <v>91000</v>
      </c>
      <c r="F7843" t="s">
        <v>13</v>
      </c>
      <c r="G7843" s="15">
        <f>IF(Table1[[#This Row],[Transmission]]="Manual", 0, 1)</f>
        <v>0</v>
      </c>
      <c r="H7843" t="s">
        <v>9472</v>
      </c>
      <c r="I7843" t="s">
        <v>14</v>
      </c>
      <c r="J7843" s="4">
        <v>45627</v>
      </c>
      <c r="K7843" t="s">
        <v>6847</v>
      </c>
      <c r="L7843" s="5">
        <v>245000</v>
      </c>
      <c r="M7843" s="28">
        <f t="shared" si="122"/>
        <v>245000</v>
      </c>
      <c r="N7843">
        <f>2025-Table1[[#This Row],[Year]]</f>
        <v>14</v>
      </c>
    </row>
    <row r="7844" spans="1:14" x14ac:dyDescent="0.3">
      <c r="A7844" t="s">
        <v>21</v>
      </c>
      <c r="B7844" t="s">
        <v>68</v>
      </c>
      <c r="C7844">
        <v>2018</v>
      </c>
      <c r="D7844" s="3">
        <v>6</v>
      </c>
      <c r="E7844" s="3">
        <v>53000</v>
      </c>
      <c r="F7844" t="s">
        <v>25</v>
      </c>
      <c r="G7844" s="15">
        <f>IF(Table1[[#This Row],[Transmission]]="Manual", 0, 1)</f>
        <v>1</v>
      </c>
      <c r="H7844" t="s">
        <v>9475</v>
      </c>
      <c r="I7844" t="s">
        <v>6485</v>
      </c>
      <c r="J7844" s="4">
        <v>45597</v>
      </c>
      <c r="K7844" t="s">
        <v>6150</v>
      </c>
      <c r="L7844" s="5">
        <v>525000</v>
      </c>
      <c r="M7844" s="28">
        <f t="shared" si="122"/>
        <v>525000</v>
      </c>
      <c r="N7844">
        <f>2025-Table1[[#This Row],[Year]]</f>
        <v>7</v>
      </c>
    </row>
    <row r="7845" spans="1:14" x14ac:dyDescent="0.3">
      <c r="A7845" t="s">
        <v>33</v>
      </c>
      <c r="B7845" t="s">
        <v>34</v>
      </c>
      <c r="C7845">
        <v>2018</v>
      </c>
      <c r="D7845" s="3">
        <v>6</v>
      </c>
      <c r="E7845" s="3">
        <v>59460</v>
      </c>
      <c r="F7845" t="s">
        <v>13</v>
      </c>
      <c r="G7845" s="15">
        <f>IF(Table1[[#This Row],[Transmission]]="Manual", 0, 1)</f>
        <v>0</v>
      </c>
      <c r="H7845" t="s">
        <v>9472</v>
      </c>
      <c r="I7845" t="s">
        <v>14</v>
      </c>
      <c r="J7845" s="4">
        <v>45597</v>
      </c>
      <c r="K7845" t="s">
        <v>6848</v>
      </c>
      <c r="L7845" s="5">
        <v>585000</v>
      </c>
      <c r="M7845" s="28">
        <f t="shared" si="122"/>
        <v>585000</v>
      </c>
      <c r="N7845">
        <f>2025-Table1[[#This Row],[Year]]</f>
        <v>7</v>
      </c>
    </row>
    <row r="7846" spans="1:14" x14ac:dyDescent="0.3">
      <c r="A7846" t="s">
        <v>15</v>
      </c>
      <c r="B7846" t="s">
        <v>588</v>
      </c>
      <c r="C7846">
        <v>2013</v>
      </c>
      <c r="D7846" s="3">
        <v>11</v>
      </c>
      <c r="E7846" s="3">
        <v>76000</v>
      </c>
      <c r="F7846" t="s">
        <v>25</v>
      </c>
      <c r="G7846" s="15">
        <f>IF(Table1[[#This Row],[Transmission]]="Manual", 0, 1)</f>
        <v>1</v>
      </c>
      <c r="H7846" t="s">
        <v>9472</v>
      </c>
      <c r="I7846" t="s">
        <v>6485</v>
      </c>
      <c r="J7846" s="4">
        <v>45597</v>
      </c>
      <c r="K7846" t="s">
        <v>5477</v>
      </c>
      <c r="L7846" s="5">
        <v>450000</v>
      </c>
      <c r="M7846" s="28">
        <f t="shared" si="122"/>
        <v>450000</v>
      </c>
      <c r="N7846">
        <f>2025-Table1[[#This Row],[Year]]</f>
        <v>12</v>
      </c>
    </row>
    <row r="7847" spans="1:14" x14ac:dyDescent="0.3">
      <c r="A7847" t="s">
        <v>27</v>
      </c>
      <c r="B7847" t="s">
        <v>233</v>
      </c>
      <c r="C7847">
        <v>2016</v>
      </c>
      <c r="D7847" s="3">
        <v>8</v>
      </c>
      <c r="E7847" s="3">
        <v>55231</v>
      </c>
      <c r="F7847" t="s">
        <v>25</v>
      </c>
      <c r="G7847" s="15">
        <f>IF(Table1[[#This Row],[Transmission]]="Manual", 0, 1)</f>
        <v>1</v>
      </c>
      <c r="H7847" t="s">
        <v>9475</v>
      </c>
      <c r="I7847" t="s">
        <v>17</v>
      </c>
      <c r="J7847" s="4">
        <v>45597</v>
      </c>
      <c r="K7847" t="s">
        <v>2842</v>
      </c>
      <c r="L7847" s="5">
        <v>1550000</v>
      </c>
      <c r="M7847" s="28">
        <f t="shared" si="122"/>
        <v>1550000</v>
      </c>
      <c r="N7847">
        <f>2025-Table1[[#This Row],[Year]]</f>
        <v>9</v>
      </c>
    </row>
    <row r="7848" spans="1:14" x14ac:dyDescent="0.3">
      <c r="A7848" t="s">
        <v>21</v>
      </c>
      <c r="B7848" t="s">
        <v>49</v>
      </c>
      <c r="C7848">
        <v>2022</v>
      </c>
      <c r="D7848" s="3">
        <v>2</v>
      </c>
      <c r="E7848" s="3">
        <v>47000</v>
      </c>
      <c r="F7848" t="s">
        <v>13</v>
      </c>
      <c r="G7848" s="15">
        <f>IF(Table1[[#This Row],[Transmission]]="Manual", 0, 1)</f>
        <v>0</v>
      </c>
      <c r="H7848" t="s">
        <v>9472</v>
      </c>
      <c r="I7848" t="s">
        <v>6485</v>
      </c>
      <c r="J7848" s="4">
        <v>45627</v>
      </c>
      <c r="K7848" t="s">
        <v>6210</v>
      </c>
      <c r="L7848" s="5">
        <v>925000</v>
      </c>
      <c r="M7848" s="28">
        <f t="shared" si="122"/>
        <v>925000</v>
      </c>
      <c r="N7848">
        <f>2025-Table1[[#This Row],[Year]]</f>
        <v>3</v>
      </c>
    </row>
    <row r="7849" spans="1:14" x14ac:dyDescent="0.3">
      <c r="A7849" t="s">
        <v>44</v>
      </c>
      <c r="B7849" t="s">
        <v>45</v>
      </c>
      <c r="C7849">
        <v>2015</v>
      </c>
      <c r="D7849" s="3">
        <v>9</v>
      </c>
      <c r="E7849" s="3">
        <v>94371</v>
      </c>
      <c r="F7849" t="s">
        <v>13</v>
      </c>
      <c r="G7849" s="15">
        <f>IF(Table1[[#This Row],[Transmission]]="Manual", 0, 1)</f>
        <v>0</v>
      </c>
      <c r="H7849" t="s">
        <v>9475</v>
      </c>
      <c r="I7849" t="s">
        <v>14</v>
      </c>
      <c r="J7849" s="4">
        <v>45597</v>
      </c>
      <c r="K7849" t="s">
        <v>2057</v>
      </c>
      <c r="L7849" s="5">
        <v>327850</v>
      </c>
      <c r="M7849" s="28">
        <f t="shared" si="122"/>
        <v>327850</v>
      </c>
      <c r="N7849">
        <f>2025-Table1[[#This Row],[Year]]</f>
        <v>10</v>
      </c>
    </row>
    <row r="7850" spans="1:14" x14ac:dyDescent="0.3">
      <c r="A7850" t="s">
        <v>101</v>
      </c>
      <c r="B7850" t="s">
        <v>727</v>
      </c>
      <c r="C7850">
        <v>2015</v>
      </c>
      <c r="D7850" s="3">
        <v>9</v>
      </c>
      <c r="E7850" s="3">
        <v>30000</v>
      </c>
      <c r="F7850" t="s">
        <v>13</v>
      </c>
      <c r="G7850" s="15">
        <f>IF(Table1[[#This Row],[Transmission]]="Manual", 0, 1)</f>
        <v>0</v>
      </c>
      <c r="H7850" t="s">
        <v>9475</v>
      </c>
      <c r="I7850" t="s">
        <v>14</v>
      </c>
      <c r="J7850" s="4">
        <v>45597</v>
      </c>
      <c r="K7850" t="s">
        <v>6849</v>
      </c>
      <c r="L7850" s="5">
        <v>130000</v>
      </c>
      <c r="M7850" s="28">
        <f t="shared" si="122"/>
        <v>130000</v>
      </c>
      <c r="N7850">
        <f>2025-Table1[[#This Row],[Year]]</f>
        <v>10</v>
      </c>
    </row>
    <row r="7851" spans="1:14" x14ac:dyDescent="0.3">
      <c r="A7851" t="s">
        <v>21</v>
      </c>
      <c r="B7851" t="s">
        <v>24</v>
      </c>
      <c r="C7851">
        <v>2017</v>
      </c>
      <c r="D7851" s="3">
        <v>7</v>
      </c>
      <c r="E7851" s="3">
        <v>78412</v>
      </c>
      <c r="F7851" t="s">
        <v>25</v>
      </c>
      <c r="G7851" s="15">
        <f>IF(Table1[[#This Row],[Transmission]]="Manual", 0, 1)</f>
        <v>1</v>
      </c>
      <c r="H7851" t="s">
        <v>9472</v>
      </c>
      <c r="I7851" t="s">
        <v>14</v>
      </c>
      <c r="J7851" s="4">
        <v>45597</v>
      </c>
      <c r="K7851" t="s">
        <v>3159</v>
      </c>
      <c r="L7851" s="5">
        <v>525000</v>
      </c>
      <c r="M7851" s="28">
        <f t="shared" si="122"/>
        <v>525000</v>
      </c>
      <c r="N7851">
        <f>2025-Table1[[#This Row],[Year]]</f>
        <v>8</v>
      </c>
    </row>
    <row r="7852" spans="1:14" x14ac:dyDescent="0.3">
      <c r="A7852" t="s">
        <v>97</v>
      </c>
      <c r="B7852" t="s">
        <v>236</v>
      </c>
      <c r="C7852">
        <v>2015</v>
      </c>
      <c r="D7852" s="3">
        <v>9</v>
      </c>
      <c r="E7852" s="3">
        <v>97852</v>
      </c>
      <c r="F7852" t="s">
        <v>13</v>
      </c>
      <c r="G7852" s="15">
        <f>IF(Table1[[#This Row],[Transmission]]="Manual", 0, 1)</f>
        <v>0</v>
      </c>
      <c r="H7852" t="s">
        <v>9475</v>
      </c>
      <c r="I7852" t="s">
        <v>6485</v>
      </c>
      <c r="J7852" s="4">
        <v>45597</v>
      </c>
      <c r="K7852" t="s">
        <v>6850</v>
      </c>
      <c r="L7852" s="5">
        <v>399000</v>
      </c>
      <c r="M7852" s="28">
        <f t="shared" si="122"/>
        <v>399000</v>
      </c>
      <c r="N7852">
        <f>2025-Table1[[#This Row],[Year]]</f>
        <v>10</v>
      </c>
    </row>
    <row r="7853" spans="1:14" x14ac:dyDescent="0.3">
      <c r="A7853" t="s">
        <v>21</v>
      </c>
      <c r="B7853" t="s">
        <v>68</v>
      </c>
      <c r="C7853">
        <v>2014</v>
      </c>
      <c r="D7853" s="3">
        <v>10</v>
      </c>
      <c r="E7853" s="3">
        <v>66339</v>
      </c>
      <c r="F7853" t="s">
        <v>25</v>
      </c>
      <c r="G7853" s="15">
        <f>IF(Table1[[#This Row],[Transmission]]="Manual", 0, 1)</f>
        <v>1</v>
      </c>
      <c r="H7853" t="s">
        <v>9475</v>
      </c>
      <c r="I7853" t="s">
        <v>14</v>
      </c>
      <c r="J7853" s="4">
        <v>45597</v>
      </c>
      <c r="K7853" t="s">
        <v>6851</v>
      </c>
      <c r="L7853" s="5">
        <v>370000</v>
      </c>
      <c r="M7853" s="28">
        <f t="shared" si="122"/>
        <v>370000</v>
      </c>
      <c r="N7853">
        <f>2025-Table1[[#This Row],[Year]]</f>
        <v>11</v>
      </c>
    </row>
    <row r="7854" spans="1:14" x14ac:dyDescent="0.3">
      <c r="A7854" t="s">
        <v>97</v>
      </c>
      <c r="B7854" t="s">
        <v>236</v>
      </c>
      <c r="C7854">
        <v>2019</v>
      </c>
      <c r="D7854" s="3">
        <v>5</v>
      </c>
      <c r="E7854" s="3">
        <v>62000</v>
      </c>
      <c r="F7854" t="s">
        <v>13</v>
      </c>
      <c r="G7854" s="15">
        <f>IF(Table1[[#This Row],[Transmission]]="Manual", 0, 1)</f>
        <v>0</v>
      </c>
      <c r="H7854" t="s">
        <v>9472</v>
      </c>
      <c r="I7854" t="s">
        <v>14</v>
      </c>
      <c r="J7854" s="4">
        <v>45597</v>
      </c>
      <c r="K7854" t="s">
        <v>6852</v>
      </c>
      <c r="L7854" s="5">
        <v>595000</v>
      </c>
      <c r="M7854" s="28">
        <f t="shared" si="122"/>
        <v>595000</v>
      </c>
      <c r="N7854">
        <f>2025-Table1[[#This Row],[Year]]</f>
        <v>6</v>
      </c>
    </row>
    <row r="7855" spans="1:14" x14ac:dyDescent="0.3">
      <c r="A7855" t="s">
        <v>21</v>
      </c>
      <c r="B7855" t="s">
        <v>131</v>
      </c>
      <c r="C7855">
        <v>2022</v>
      </c>
      <c r="D7855" s="3">
        <v>2</v>
      </c>
      <c r="E7855" s="3">
        <v>20000</v>
      </c>
      <c r="F7855" t="s">
        <v>25</v>
      </c>
      <c r="G7855" s="15">
        <f>IF(Table1[[#This Row],[Transmission]]="Manual", 0, 1)</f>
        <v>1</v>
      </c>
      <c r="H7855" t="s">
        <v>9472</v>
      </c>
      <c r="I7855" t="s">
        <v>14</v>
      </c>
      <c r="J7855" s="4">
        <v>45597</v>
      </c>
      <c r="K7855" t="s">
        <v>5089</v>
      </c>
      <c r="L7855" s="5">
        <v>700000</v>
      </c>
      <c r="M7855" s="28">
        <f t="shared" si="122"/>
        <v>700000</v>
      </c>
      <c r="N7855">
        <f>2025-Table1[[#This Row],[Year]]</f>
        <v>3</v>
      </c>
    </row>
    <row r="7856" spans="1:14" x14ac:dyDescent="0.3">
      <c r="A7856" t="s">
        <v>27</v>
      </c>
      <c r="B7856" t="s">
        <v>233</v>
      </c>
      <c r="C7856">
        <v>2012</v>
      </c>
      <c r="D7856" s="3">
        <v>12</v>
      </c>
      <c r="E7856" s="3">
        <v>80000</v>
      </c>
      <c r="F7856" t="s">
        <v>25</v>
      </c>
      <c r="G7856" s="15">
        <f>IF(Table1[[#This Row],[Transmission]]="Manual", 0, 1)</f>
        <v>1</v>
      </c>
      <c r="H7856" t="s">
        <v>9475</v>
      </c>
      <c r="I7856" t="s">
        <v>17</v>
      </c>
      <c r="J7856" s="4">
        <v>45627</v>
      </c>
      <c r="K7856" t="s">
        <v>6853</v>
      </c>
      <c r="L7856" s="5">
        <v>1250000</v>
      </c>
      <c r="M7856" s="28">
        <f t="shared" si="122"/>
        <v>1250000</v>
      </c>
      <c r="N7856">
        <f>2025-Table1[[#This Row],[Year]]</f>
        <v>13</v>
      </c>
    </row>
    <row r="7857" spans="1:14" x14ac:dyDescent="0.3">
      <c r="A7857" t="s">
        <v>21</v>
      </c>
      <c r="B7857" t="s">
        <v>3868</v>
      </c>
      <c r="C7857">
        <v>2023</v>
      </c>
      <c r="D7857" s="3">
        <v>1</v>
      </c>
      <c r="E7857" s="3">
        <v>3000</v>
      </c>
      <c r="F7857" t="s">
        <v>25</v>
      </c>
      <c r="G7857" s="15">
        <f>IF(Table1[[#This Row],[Transmission]]="Manual", 0, 1)</f>
        <v>1</v>
      </c>
      <c r="H7857" t="s">
        <v>9472</v>
      </c>
      <c r="I7857" t="s">
        <v>6485</v>
      </c>
      <c r="J7857" s="4">
        <v>45627</v>
      </c>
      <c r="K7857" t="s">
        <v>6854</v>
      </c>
      <c r="L7857" s="5">
        <v>600000</v>
      </c>
      <c r="M7857" s="28">
        <f t="shared" si="122"/>
        <v>600000</v>
      </c>
      <c r="N7857">
        <f>2025-Table1[[#This Row],[Year]]</f>
        <v>2</v>
      </c>
    </row>
    <row r="7858" spans="1:14" x14ac:dyDescent="0.3">
      <c r="A7858" t="s">
        <v>21</v>
      </c>
      <c r="B7858" t="s">
        <v>49</v>
      </c>
      <c r="C7858">
        <v>2018</v>
      </c>
      <c r="D7858" s="3">
        <v>6</v>
      </c>
      <c r="E7858" s="3">
        <v>57200</v>
      </c>
      <c r="F7858" t="s">
        <v>13</v>
      </c>
      <c r="G7858" s="15">
        <f>IF(Table1[[#This Row],[Transmission]]="Manual", 0, 1)</f>
        <v>0</v>
      </c>
      <c r="H7858" t="s">
        <v>9472</v>
      </c>
      <c r="I7858" t="s">
        <v>6485</v>
      </c>
      <c r="J7858" s="4">
        <v>45597</v>
      </c>
      <c r="K7858" t="s">
        <v>4205</v>
      </c>
      <c r="L7858" s="5">
        <v>799000</v>
      </c>
      <c r="M7858" s="28">
        <f t="shared" si="122"/>
        <v>799000</v>
      </c>
      <c r="N7858">
        <f>2025-Table1[[#This Row],[Year]]</f>
        <v>7</v>
      </c>
    </row>
    <row r="7859" spans="1:14" x14ac:dyDescent="0.3">
      <c r="A7859" t="s">
        <v>21</v>
      </c>
      <c r="B7859" t="s">
        <v>298</v>
      </c>
      <c r="C7859">
        <v>2009</v>
      </c>
      <c r="D7859" s="3">
        <v>15</v>
      </c>
      <c r="E7859" s="3">
        <v>82000</v>
      </c>
      <c r="F7859" t="s">
        <v>13</v>
      </c>
      <c r="G7859" s="15">
        <f>IF(Table1[[#This Row],[Transmission]]="Manual", 0, 1)</f>
        <v>0</v>
      </c>
      <c r="H7859" t="s">
        <v>9475</v>
      </c>
      <c r="I7859" t="s">
        <v>14</v>
      </c>
      <c r="J7859" s="4">
        <v>45597</v>
      </c>
      <c r="K7859" t="s">
        <v>6725</v>
      </c>
      <c r="L7859" s="5">
        <v>178000</v>
      </c>
      <c r="M7859" s="28">
        <f t="shared" si="122"/>
        <v>178000</v>
      </c>
      <c r="N7859">
        <f>2025-Table1[[#This Row],[Year]]</f>
        <v>16</v>
      </c>
    </row>
    <row r="7860" spans="1:14" x14ac:dyDescent="0.3">
      <c r="A7860" t="s">
        <v>15</v>
      </c>
      <c r="B7860" t="s">
        <v>16</v>
      </c>
      <c r="C7860">
        <v>2012</v>
      </c>
      <c r="D7860" s="3">
        <v>12</v>
      </c>
      <c r="E7860" s="3">
        <v>22</v>
      </c>
      <c r="F7860" t="s">
        <v>13</v>
      </c>
      <c r="G7860" s="15">
        <f>IF(Table1[[#This Row],[Transmission]]="Manual", 0, 1)</f>
        <v>0</v>
      </c>
      <c r="H7860" t="s">
        <v>9475</v>
      </c>
      <c r="I7860" t="s">
        <v>17</v>
      </c>
      <c r="J7860" s="4">
        <v>45597</v>
      </c>
      <c r="K7860" t="s">
        <v>6855</v>
      </c>
      <c r="L7860" s="5">
        <v>860000</v>
      </c>
      <c r="M7860" s="28">
        <f t="shared" si="122"/>
        <v>860000</v>
      </c>
      <c r="N7860">
        <f>2025-Table1[[#This Row],[Year]]</f>
        <v>13</v>
      </c>
    </row>
    <row r="7861" spans="1:14" x14ac:dyDescent="0.3">
      <c r="A7861" t="s">
        <v>11</v>
      </c>
      <c r="B7861" t="s">
        <v>736</v>
      </c>
      <c r="C7861">
        <v>2008</v>
      </c>
      <c r="D7861" s="3">
        <v>16</v>
      </c>
      <c r="E7861" s="3">
        <v>98000</v>
      </c>
      <c r="F7861" t="s">
        <v>13</v>
      </c>
      <c r="G7861" s="15">
        <f>IF(Table1[[#This Row],[Transmission]]="Manual", 0, 1)</f>
        <v>0</v>
      </c>
      <c r="H7861" t="s">
        <v>9475</v>
      </c>
      <c r="I7861" t="s">
        <v>6485</v>
      </c>
      <c r="J7861" s="4">
        <v>45597</v>
      </c>
      <c r="K7861" t="s">
        <v>6856</v>
      </c>
      <c r="L7861" s="5">
        <v>385000</v>
      </c>
      <c r="M7861" s="28">
        <f t="shared" si="122"/>
        <v>385000</v>
      </c>
      <c r="N7861">
        <f>2025-Table1[[#This Row],[Year]]</f>
        <v>17</v>
      </c>
    </row>
    <row r="7862" spans="1:14" x14ac:dyDescent="0.3">
      <c r="A7862" t="s">
        <v>44</v>
      </c>
      <c r="B7862" t="s">
        <v>1196</v>
      </c>
      <c r="C7862">
        <v>2007</v>
      </c>
      <c r="D7862" s="3">
        <v>17</v>
      </c>
      <c r="E7862" s="3">
        <v>102820</v>
      </c>
      <c r="F7862" t="s">
        <v>13</v>
      </c>
      <c r="G7862" s="15">
        <f>IF(Table1[[#This Row],[Transmission]]="Manual", 0, 1)</f>
        <v>0</v>
      </c>
      <c r="H7862" t="s">
        <v>9475</v>
      </c>
      <c r="I7862" t="s">
        <v>14</v>
      </c>
      <c r="J7862" s="4">
        <v>45597</v>
      </c>
      <c r="K7862" t="s">
        <v>6857</v>
      </c>
      <c r="L7862" s="5">
        <v>123000</v>
      </c>
      <c r="M7862" s="28">
        <f t="shared" si="122"/>
        <v>123000</v>
      </c>
      <c r="N7862">
        <f>2025-Table1[[#This Row],[Year]]</f>
        <v>18</v>
      </c>
    </row>
    <row r="7863" spans="1:14" x14ac:dyDescent="0.3">
      <c r="A7863" t="s">
        <v>21</v>
      </c>
      <c r="B7863" t="s">
        <v>39</v>
      </c>
      <c r="C7863">
        <v>2023</v>
      </c>
      <c r="D7863" s="3">
        <v>1</v>
      </c>
      <c r="E7863" s="3">
        <v>48000</v>
      </c>
      <c r="F7863" t="s">
        <v>13</v>
      </c>
      <c r="G7863" s="15">
        <f>IF(Table1[[#This Row],[Transmission]]="Manual", 0, 1)</f>
        <v>0</v>
      </c>
      <c r="H7863" t="s">
        <v>9475</v>
      </c>
      <c r="I7863" t="s">
        <v>6485</v>
      </c>
      <c r="J7863" s="4">
        <v>45597</v>
      </c>
      <c r="K7863" t="s">
        <v>6858</v>
      </c>
      <c r="L7863" s="5">
        <v>720000</v>
      </c>
      <c r="M7863" s="28">
        <f t="shared" si="122"/>
        <v>720000</v>
      </c>
      <c r="N7863">
        <f>2025-Table1[[#This Row],[Year]]</f>
        <v>2</v>
      </c>
    </row>
    <row r="7864" spans="1:14" x14ac:dyDescent="0.3">
      <c r="A7864" t="s">
        <v>21</v>
      </c>
      <c r="B7864" t="s">
        <v>36</v>
      </c>
      <c r="C7864">
        <v>2018</v>
      </c>
      <c r="D7864" s="3">
        <v>6</v>
      </c>
      <c r="E7864" s="3">
        <v>55000</v>
      </c>
      <c r="F7864" t="s">
        <v>13</v>
      </c>
      <c r="G7864" s="15">
        <f>IF(Table1[[#This Row],[Transmission]]="Manual", 0, 1)</f>
        <v>0</v>
      </c>
      <c r="H7864" t="s">
        <v>9472</v>
      </c>
      <c r="I7864" t="s">
        <v>14</v>
      </c>
      <c r="J7864" s="4">
        <v>45597</v>
      </c>
      <c r="K7864" t="s">
        <v>6859</v>
      </c>
      <c r="L7864" s="5">
        <v>395000</v>
      </c>
      <c r="M7864" s="28">
        <f t="shared" si="122"/>
        <v>395000</v>
      </c>
      <c r="N7864">
        <f>2025-Table1[[#This Row],[Year]]</f>
        <v>7</v>
      </c>
    </row>
    <row r="7865" spans="1:14" x14ac:dyDescent="0.3">
      <c r="A7865" t="s">
        <v>21</v>
      </c>
      <c r="B7865" t="s">
        <v>22</v>
      </c>
      <c r="C7865">
        <v>2010</v>
      </c>
      <c r="D7865" s="3">
        <v>14</v>
      </c>
      <c r="E7865" s="3">
        <v>75000</v>
      </c>
      <c r="F7865" t="s">
        <v>13</v>
      </c>
      <c r="G7865" s="15">
        <f>IF(Table1[[#This Row],[Transmission]]="Manual", 0, 1)</f>
        <v>0</v>
      </c>
      <c r="H7865" t="s">
        <v>9475</v>
      </c>
      <c r="I7865" t="s">
        <v>17</v>
      </c>
      <c r="J7865" s="4">
        <v>45597</v>
      </c>
      <c r="K7865" t="s">
        <v>6860</v>
      </c>
      <c r="L7865" s="5">
        <v>188888</v>
      </c>
      <c r="M7865" s="28">
        <f t="shared" si="122"/>
        <v>188888</v>
      </c>
      <c r="N7865">
        <f>2025-Table1[[#This Row],[Year]]</f>
        <v>15</v>
      </c>
    </row>
    <row r="7866" spans="1:14" x14ac:dyDescent="0.3">
      <c r="A7866" t="s">
        <v>21</v>
      </c>
      <c r="B7866" t="s">
        <v>24</v>
      </c>
      <c r="C7866">
        <v>2016</v>
      </c>
      <c r="D7866" s="3">
        <v>8</v>
      </c>
      <c r="E7866" s="3">
        <v>54000</v>
      </c>
      <c r="F7866" t="s">
        <v>25</v>
      </c>
      <c r="G7866" s="15">
        <f>IF(Table1[[#This Row],[Transmission]]="Manual", 0, 1)</f>
        <v>1</v>
      </c>
      <c r="H7866" t="s">
        <v>9475</v>
      </c>
      <c r="I7866" t="s">
        <v>14</v>
      </c>
      <c r="J7866" s="4">
        <v>45597</v>
      </c>
      <c r="K7866" t="s">
        <v>2185</v>
      </c>
      <c r="L7866" s="5">
        <v>625000</v>
      </c>
      <c r="M7866" s="28">
        <f t="shared" si="122"/>
        <v>625000</v>
      </c>
      <c r="N7866">
        <f>2025-Table1[[#This Row],[Year]]</f>
        <v>9</v>
      </c>
    </row>
    <row r="7867" spans="1:14" x14ac:dyDescent="0.3">
      <c r="A7867" t="s">
        <v>21</v>
      </c>
      <c r="B7867" t="s">
        <v>382</v>
      </c>
      <c r="C7867">
        <v>2010</v>
      </c>
      <c r="D7867" s="3">
        <v>14</v>
      </c>
      <c r="E7867" s="3">
        <v>98120</v>
      </c>
      <c r="F7867" t="s">
        <v>13</v>
      </c>
      <c r="G7867" s="15">
        <f>IF(Table1[[#This Row],[Transmission]]="Manual", 0, 1)</f>
        <v>0</v>
      </c>
      <c r="H7867" t="s">
        <v>9475</v>
      </c>
      <c r="I7867" t="s">
        <v>14</v>
      </c>
      <c r="J7867" s="4">
        <v>45597</v>
      </c>
      <c r="K7867" t="s">
        <v>6861</v>
      </c>
      <c r="L7867" s="5">
        <v>140000</v>
      </c>
      <c r="M7867" s="28">
        <f t="shared" si="122"/>
        <v>140000</v>
      </c>
      <c r="N7867">
        <f>2025-Table1[[#This Row],[Year]]</f>
        <v>15</v>
      </c>
    </row>
    <row r="7868" spans="1:14" x14ac:dyDescent="0.3">
      <c r="A7868" t="s">
        <v>113</v>
      </c>
      <c r="B7868" t="s">
        <v>121</v>
      </c>
      <c r="C7868">
        <v>2015</v>
      </c>
      <c r="D7868" s="3">
        <v>9</v>
      </c>
      <c r="E7868" s="3">
        <v>99774</v>
      </c>
      <c r="F7868" t="s">
        <v>13</v>
      </c>
      <c r="G7868" s="15">
        <f>IF(Table1[[#This Row],[Transmission]]="Manual", 0, 1)</f>
        <v>0</v>
      </c>
      <c r="H7868" t="s">
        <v>9475</v>
      </c>
      <c r="I7868" t="s">
        <v>17</v>
      </c>
      <c r="J7868" s="4">
        <v>45597</v>
      </c>
      <c r="K7868" t="s">
        <v>2229</v>
      </c>
      <c r="L7868" s="5">
        <v>875000</v>
      </c>
      <c r="M7868" s="28">
        <f t="shared" si="122"/>
        <v>875000</v>
      </c>
      <c r="N7868">
        <f>2025-Table1[[#This Row],[Year]]</f>
        <v>10</v>
      </c>
    </row>
    <row r="7869" spans="1:14" x14ac:dyDescent="0.3">
      <c r="A7869" t="s">
        <v>15</v>
      </c>
      <c r="B7869" t="s">
        <v>16</v>
      </c>
      <c r="C7869">
        <v>2015</v>
      </c>
      <c r="D7869" s="3">
        <v>9</v>
      </c>
      <c r="E7869" s="3">
        <v>105000</v>
      </c>
      <c r="F7869" t="s">
        <v>13</v>
      </c>
      <c r="G7869" s="15">
        <f>IF(Table1[[#This Row],[Transmission]]="Manual", 0, 1)</f>
        <v>0</v>
      </c>
      <c r="H7869" t="s">
        <v>9475</v>
      </c>
      <c r="I7869" t="s">
        <v>17</v>
      </c>
      <c r="J7869" s="4">
        <v>45597</v>
      </c>
      <c r="K7869" t="s">
        <v>2578</v>
      </c>
      <c r="L7869" s="5">
        <v>1150000</v>
      </c>
      <c r="M7869" s="28">
        <f t="shared" si="122"/>
        <v>1150000</v>
      </c>
      <c r="N7869">
        <f>2025-Table1[[#This Row],[Year]]</f>
        <v>10</v>
      </c>
    </row>
    <row r="7870" spans="1:14" x14ac:dyDescent="0.3">
      <c r="A7870" t="s">
        <v>44</v>
      </c>
      <c r="B7870" t="s">
        <v>133</v>
      </c>
      <c r="C7870">
        <v>2015</v>
      </c>
      <c r="D7870" s="3">
        <v>9</v>
      </c>
      <c r="E7870" s="3">
        <v>70475</v>
      </c>
      <c r="F7870" t="s">
        <v>13</v>
      </c>
      <c r="G7870" s="15">
        <f>IF(Table1[[#This Row],[Transmission]]="Manual", 0, 1)</f>
        <v>0</v>
      </c>
      <c r="H7870" t="s">
        <v>9475</v>
      </c>
      <c r="I7870" t="s">
        <v>17</v>
      </c>
      <c r="J7870" s="4">
        <v>45597</v>
      </c>
      <c r="K7870" t="s">
        <v>6862</v>
      </c>
      <c r="L7870" s="5">
        <v>390000</v>
      </c>
      <c r="M7870" s="28">
        <f t="shared" si="122"/>
        <v>390000</v>
      </c>
      <c r="N7870">
        <f>2025-Table1[[#This Row],[Year]]</f>
        <v>10</v>
      </c>
    </row>
    <row r="7871" spans="1:14" x14ac:dyDescent="0.3">
      <c r="A7871" t="s">
        <v>44</v>
      </c>
      <c r="B7871" t="s">
        <v>124</v>
      </c>
      <c r="C7871">
        <v>2009</v>
      </c>
      <c r="D7871" s="3">
        <v>15</v>
      </c>
      <c r="E7871" s="3">
        <v>91000</v>
      </c>
      <c r="F7871" t="s">
        <v>13</v>
      </c>
      <c r="G7871" s="15">
        <f>IF(Table1[[#This Row],[Transmission]]="Manual", 0, 1)</f>
        <v>0</v>
      </c>
      <c r="H7871" t="s">
        <v>9472</v>
      </c>
      <c r="I7871" t="s">
        <v>14</v>
      </c>
      <c r="J7871" s="4">
        <v>45597</v>
      </c>
      <c r="K7871" t="s">
        <v>6863</v>
      </c>
      <c r="L7871" s="5">
        <v>250000</v>
      </c>
      <c r="M7871" s="28">
        <f t="shared" si="122"/>
        <v>250000</v>
      </c>
      <c r="N7871">
        <f>2025-Table1[[#This Row],[Year]]</f>
        <v>16</v>
      </c>
    </row>
    <row r="7872" spans="1:14" x14ac:dyDescent="0.3">
      <c r="A7872" t="s">
        <v>18</v>
      </c>
      <c r="B7872" t="s">
        <v>86</v>
      </c>
      <c r="C7872">
        <v>2021</v>
      </c>
      <c r="D7872" s="3">
        <v>3</v>
      </c>
      <c r="E7872" s="3">
        <v>47000</v>
      </c>
      <c r="F7872" t="s">
        <v>25</v>
      </c>
      <c r="G7872" s="15">
        <f>IF(Table1[[#This Row],[Transmission]]="Manual", 0, 1)</f>
        <v>1</v>
      </c>
      <c r="H7872" t="s">
        <v>9475</v>
      </c>
      <c r="I7872" t="s">
        <v>14</v>
      </c>
      <c r="J7872" s="4">
        <v>45597</v>
      </c>
      <c r="K7872" t="s">
        <v>6864</v>
      </c>
      <c r="L7872" s="5">
        <v>1075000</v>
      </c>
      <c r="M7872" s="28">
        <f t="shared" si="122"/>
        <v>1075000</v>
      </c>
      <c r="N7872">
        <f>2025-Table1[[#This Row],[Year]]</f>
        <v>4</v>
      </c>
    </row>
    <row r="7873" spans="1:14" x14ac:dyDescent="0.3">
      <c r="A7873" t="s">
        <v>21</v>
      </c>
      <c r="B7873" t="s">
        <v>36</v>
      </c>
      <c r="C7873">
        <v>2018</v>
      </c>
      <c r="D7873" s="3">
        <v>6</v>
      </c>
      <c r="E7873" s="3">
        <v>63000</v>
      </c>
      <c r="F7873" t="s">
        <v>25</v>
      </c>
      <c r="G7873" s="15">
        <f>IF(Table1[[#This Row],[Transmission]]="Manual", 0, 1)</f>
        <v>1</v>
      </c>
      <c r="H7873" t="s">
        <v>9472</v>
      </c>
      <c r="I7873" t="s">
        <v>6485</v>
      </c>
      <c r="J7873" s="4">
        <v>45597</v>
      </c>
      <c r="K7873" t="s">
        <v>6865</v>
      </c>
      <c r="L7873" s="5">
        <v>325000</v>
      </c>
      <c r="M7873" s="28">
        <f t="shared" si="122"/>
        <v>325000</v>
      </c>
      <c r="N7873">
        <f>2025-Table1[[#This Row],[Year]]</f>
        <v>7</v>
      </c>
    </row>
    <row r="7874" spans="1:14" x14ac:dyDescent="0.3">
      <c r="A7874" t="s">
        <v>21</v>
      </c>
      <c r="B7874" t="s">
        <v>99</v>
      </c>
      <c r="C7874">
        <v>2017</v>
      </c>
      <c r="D7874" s="3">
        <v>7</v>
      </c>
      <c r="E7874" s="3">
        <v>15000</v>
      </c>
      <c r="F7874" t="s">
        <v>25</v>
      </c>
      <c r="G7874" s="15">
        <f>IF(Table1[[#This Row],[Transmission]]="Manual", 0, 1)</f>
        <v>1</v>
      </c>
      <c r="H7874" t="s">
        <v>9475</v>
      </c>
      <c r="I7874" t="s">
        <v>14</v>
      </c>
      <c r="J7874" s="4">
        <v>45597</v>
      </c>
      <c r="K7874" t="s">
        <v>422</v>
      </c>
      <c r="L7874" s="5">
        <v>573000</v>
      </c>
      <c r="M7874" s="28">
        <f t="shared" si="122"/>
        <v>573000</v>
      </c>
      <c r="N7874">
        <f>2025-Table1[[#This Row],[Year]]</f>
        <v>8</v>
      </c>
    </row>
    <row r="7875" spans="1:14" x14ac:dyDescent="0.3">
      <c r="A7875" t="s">
        <v>33</v>
      </c>
      <c r="B7875" t="s">
        <v>34</v>
      </c>
      <c r="C7875">
        <v>2014</v>
      </c>
      <c r="D7875" s="3">
        <v>10</v>
      </c>
      <c r="E7875" s="3">
        <v>62200</v>
      </c>
      <c r="F7875" t="s">
        <v>13</v>
      </c>
      <c r="G7875" s="15">
        <f>IF(Table1[[#This Row],[Transmission]]="Manual", 0, 1)</f>
        <v>0</v>
      </c>
      <c r="H7875" t="s">
        <v>9475</v>
      </c>
      <c r="I7875" t="s">
        <v>6485</v>
      </c>
      <c r="J7875" s="4">
        <v>45597</v>
      </c>
      <c r="K7875" t="s">
        <v>6866</v>
      </c>
      <c r="L7875" s="5">
        <v>365000</v>
      </c>
      <c r="M7875" s="28">
        <f t="shared" ref="M7875:M7938" si="123">VALUE(SUBSTITUTE(SUBSTITUTE(L7875,"₹"," "),",",""))</f>
        <v>365000</v>
      </c>
      <c r="N7875">
        <f>2025-Table1[[#This Row],[Year]]</f>
        <v>11</v>
      </c>
    </row>
    <row r="7876" spans="1:14" x14ac:dyDescent="0.3">
      <c r="A7876" t="s">
        <v>44</v>
      </c>
      <c r="B7876" t="s">
        <v>89</v>
      </c>
      <c r="C7876">
        <v>2013</v>
      </c>
      <c r="D7876" s="3">
        <v>11</v>
      </c>
      <c r="E7876" s="3">
        <v>72000</v>
      </c>
      <c r="F7876" t="s">
        <v>25</v>
      </c>
      <c r="G7876" s="15">
        <f>IF(Table1[[#This Row],[Transmission]]="Manual", 0, 1)</f>
        <v>1</v>
      </c>
      <c r="H7876" t="s">
        <v>9475</v>
      </c>
      <c r="I7876" t="s">
        <v>17</v>
      </c>
      <c r="J7876" s="4">
        <v>45597</v>
      </c>
      <c r="K7876" t="s">
        <v>6867</v>
      </c>
      <c r="L7876" s="5">
        <v>485000</v>
      </c>
      <c r="M7876" s="28">
        <f t="shared" si="123"/>
        <v>485000</v>
      </c>
      <c r="N7876">
        <f>2025-Table1[[#This Row],[Year]]</f>
        <v>12</v>
      </c>
    </row>
    <row r="7877" spans="1:14" x14ac:dyDescent="0.3">
      <c r="A7877" t="s">
        <v>75</v>
      </c>
      <c r="B7877" t="s">
        <v>427</v>
      </c>
      <c r="C7877">
        <v>2014</v>
      </c>
      <c r="D7877" s="3">
        <v>10</v>
      </c>
      <c r="E7877" s="3">
        <v>116000</v>
      </c>
      <c r="F7877" t="s">
        <v>25</v>
      </c>
      <c r="G7877" s="15">
        <f>IF(Table1[[#This Row],[Transmission]]="Manual", 0, 1)</f>
        <v>1</v>
      </c>
      <c r="H7877" t="s">
        <v>9475</v>
      </c>
      <c r="I7877" t="s">
        <v>17</v>
      </c>
      <c r="J7877" s="4">
        <v>45597</v>
      </c>
      <c r="K7877" t="s">
        <v>6868</v>
      </c>
      <c r="L7877" s="5">
        <v>1050000</v>
      </c>
      <c r="M7877" s="28">
        <f t="shared" si="123"/>
        <v>1050000</v>
      </c>
      <c r="N7877">
        <f>2025-Table1[[#This Row],[Year]]</f>
        <v>11</v>
      </c>
    </row>
    <row r="7878" spans="1:14" x14ac:dyDescent="0.3">
      <c r="A7878" t="s">
        <v>21</v>
      </c>
      <c r="B7878" t="s">
        <v>39</v>
      </c>
      <c r="C7878">
        <v>2022</v>
      </c>
      <c r="D7878" s="3">
        <v>2</v>
      </c>
      <c r="E7878" s="3">
        <v>40000</v>
      </c>
      <c r="F7878" t="s">
        <v>25</v>
      </c>
      <c r="G7878" s="15">
        <f>IF(Table1[[#This Row],[Transmission]]="Manual", 0, 1)</f>
        <v>1</v>
      </c>
      <c r="H7878" t="s">
        <v>9475</v>
      </c>
      <c r="I7878" t="s">
        <v>6485</v>
      </c>
      <c r="J7878" s="4">
        <v>45627</v>
      </c>
      <c r="K7878" t="s">
        <v>5961</v>
      </c>
      <c r="L7878" s="5">
        <v>680000</v>
      </c>
      <c r="M7878" s="28">
        <f t="shared" si="123"/>
        <v>680000</v>
      </c>
      <c r="N7878">
        <f>2025-Table1[[#This Row],[Year]]</f>
        <v>3</v>
      </c>
    </row>
    <row r="7879" spans="1:14" x14ac:dyDescent="0.3">
      <c r="A7879" t="s">
        <v>44</v>
      </c>
      <c r="B7879" t="s">
        <v>133</v>
      </c>
      <c r="C7879">
        <v>2018</v>
      </c>
      <c r="D7879" s="3">
        <v>6</v>
      </c>
      <c r="E7879" s="3">
        <v>28000</v>
      </c>
      <c r="F7879" t="s">
        <v>25</v>
      </c>
      <c r="G7879" s="15">
        <f>IF(Table1[[#This Row],[Transmission]]="Manual", 0, 1)</f>
        <v>1</v>
      </c>
      <c r="H7879" t="s">
        <v>9472</v>
      </c>
      <c r="I7879" t="s">
        <v>6485</v>
      </c>
      <c r="J7879" s="4">
        <v>45597</v>
      </c>
      <c r="K7879" t="s">
        <v>3832</v>
      </c>
      <c r="L7879" s="5">
        <v>650000</v>
      </c>
      <c r="M7879" s="28">
        <f t="shared" si="123"/>
        <v>650000</v>
      </c>
      <c r="N7879">
        <f>2025-Table1[[#This Row],[Year]]</f>
        <v>7</v>
      </c>
    </row>
    <row r="7880" spans="1:14" x14ac:dyDescent="0.3">
      <c r="A7880" t="s">
        <v>44</v>
      </c>
      <c r="B7880" t="s">
        <v>295</v>
      </c>
      <c r="C7880">
        <v>2018</v>
      </c>
      <c r="D7880" s="3">
        <v>6</v>
      </c>
      <c r="E7880" s="3">
        <v>81000</v>
      </c>
      <c r="F7880" t="s">
        <v>25</v>
      </c>
      <c r="G7880" s="15">
        <f>IF(Table1[[#This Row],[Transmission]]="Manual", 0, 1)</f>
        <v>1</v>
      </c>
      <c r="H7880" t="s">
        <v>9472</v>
      </c>
      <c r="I7880" t="s">
        <v>17</v>
      </c>
      <c r="J7880" s="4">
        <v>45597</v>
      </c>
      <c r="K7880" t="s">
        <v>6869</v>
      </c>
      <c r="L7880" s="5">
        <v>1150000</v>
      </c>
      <c r="M7880" s="28">
        <f t="shared" si="123"/>
        <v>1150000</v>
      </c>
      <c r="N7880">
        <f>2025-Table1[[#This Row],[Year]]</f>
        <v>7</v>
      </c>
    </row>
    <row r="7881" spans="1:14" x14ac:dyDescent="0.3">
      <c r="A7881" t="s">
        <v>21</v>
      </c>
      <c r="B7881" t="s">
        <v>49</v>
      </c>
      <c r="C7881">
        <v>2023</v>
      </c>
      <c r="D7881" s="3">
        <v>1</v>
      </c>
      <c r="E7881" s="3">
        <v>100000</v>
      </c>
      <c r="F7881" t="s">
        <v>25</v>
      </c>
      <c r="G7881" s="15">
        <f>IF(Table1[[#This Row],[Transmission]]="Manual", 0, 1)</f>
        <v>1</v>
      </c>
      <c r="H7881" t="s">
        <v>9472</v>
      </c>
      <c r="I7881" t="s">
        <v>6485</v>
      </c>
      <c r="J7881" s="4">
        <v>45627</v>
      </c>
      <c r="K7881" t="s">
        <v>4559</v>
      </c>
      <c r="L7881" s="5">
        <v>1100000</v>
      </c>
      <c r="M7881" s="28">
        <f t="shared" si="123"/>
        <v>1100000</v>
      </c>
      <c r="N7881">
        <f>2025-Table1[[#This Row],[Year]]</f>
        <v>2</v>
      </c>
    </row>
    <row r="7882" spans="1:14" x14ac:dyDescent="0.3">
      <c r="A7882" t="s">
        <v>21</v>
      </c>
      <c r="B7882" t="s">
        <v>3123</v>
      </c>
      <c r="C7882">
        <v>2018</v>
      </c>
      <c r="D7882" s="3">
        <v>6</v>
      </c>
      <c r="E7882" s="3">
        <v>24568</v>
      </c>
      <c r="F7882" t="s">
        <v>25</v>
      </c>
      <c r="G7882" s="15">
        <f>IF(Table1[[#This Row],[Transmission]]="Manual", 0, 1)</f>
        <v>1</v>
      </c>
      <c r="H7882" t="s">
        <v>9472</v>
      </c>
      <c r="I7882" t="s">
        <v>6485</v>
      </c>
      <c r="J7882" s="4">
        <v>45627</v>
      </c>
      <c r="K7882" t="s">
        <v>6870</v>
      </c>
      <c r="L7882" s="5">
        <v>595000</v>
      </c>
      <c r="M7882" s="28">
        <f t="shared" si="123"/>
        <v>595000</v>
      </c>
      <c r="N7882">
        <f>2025-Table1[[#This Row],[Year]]</f>
        <v>7</v>
      </c>
    </row>
    <row r="7883" spans="1:14" x14ac:dyDescent="0.3">
      <c r="A7883" t="s">
        <v>33</v>
      </c>
      <c r="B7883" t="s">
        <v>34</v>
      </c>
      <c r="C7883">
        <v>2016</v>
      </c>
      <c r="D7883" s="3">
        <v>8</v>
      </c>
      <c r="E7883" s="3">
        <v>100000</v>
      </c>
      <c r="F7883" t="s">
        <v>13</v>
      </c>
      <c r="G7883" s="15">
        <f>IF(Table1[[#This Row],[Transmission]]="Manual", 0, 1)</f>
        <v>0</v>
      </c>
      <c r="H7883" t="s">
        <v>9475</v>
      </c>
      <c r="I7883" t="s">
        <v>17</v>
      </c>
      <c r="J7883" s="4">
        <v>45597</v>
      </c>
      <c r="K7883" t="s">
        <v>6871</v>
      </c>
      <c r="L7883" s="5">
        <v>560000</v>
      </c>
      <c r="M7883" s="28">
        <f t="shared" si="123"/>
        <v>560000</v>
      </c>
      <c r="N7883">
        <f>2025-Table1[[#This Row],[Year]]</f>
        <v>9</v>
      </c>
    </row>
    <row r="7884" spans="1:14" x14ac:dyDescent="0.3">
      <c r="A7884" t="s">
        <v>44</v>
      </c>
      <c r="B7884" t="s">
        <v>133</v>
      </c>
      <c r="C7884">
        <v>2018</v>
      </c>
      <c r="D7884" s="3">
        <v>6</v>
      </c>
      <c r="E7884" s="3">
        <v>48000</v>
      </c>
      <c r="F7884" t="s">
        <v>13</v>
      </c>
      <c r="G7884" s="15">
        <f>IF(Table1[[#This Row],[Transmission]]="Manual", 0, 1)</f>
        <v>0</v>
      </c>
      <c r="H7884" t="s">
        <v>9472</v>
      </c>
      <c r="I7884" t="s">
        <v>6485</v>
      </c>
      <c r="J7884" s="4">
        <v>45597</v>
      </c>
      <c r="K7884" t="s">
        <v>6872</v>
      </c>
      <c r="L7884" s="5">
        <v>480000</v>
      </c>
      <c r="M7884" s="28">
        <f t="shared" si="123"/>
        <v>480000</v>
      </c>
      <c r="N7884">
        <f>2025-Table1[[#This Row],[Year]]</f>
        <v>7</v>
      </c>
    </row>
    <row r="7885" spans="1:14" x14ac:dyDescent="0.3">
      <c r="A7885" t="s">
        <v>21</v>
      </c>
      <c r="B7885" t="s">
        <v>68</v>
      </c>
      <c r="C7885">
        <v>2017</v>
      </c>
      <c r="D7885" s="3">
        <v>7</v>
      </c>
      <c r="E7885" s="3">
        <v>62000</v>
      </c>
      <c r="F7885" t="s">
        <v>25</v>
      </c>
      <c r="G7885" s="15">
        <f>IF(Table1[[#This Row],[Transmission]]="Manual", 0, 1)</f>
        <v>1</v>
      </c>
      <c r="H7885" t="s">
        <v>9472</v>
      </c>
      <c r="I7885" t="s">
        <v>6485</v>
      </c>
      <c r="J7885" s="4">
        <v>45597</v>
      </c>
      <c r="K7885" t="s">
        <v>3177</v>
      </c>
      <c r="L7885" s="5">
        <v>411000</v>
      </c>
      <c r="M7885" s="28">
        <f t="shared" si="123"/>
        <v>411000</v>
      </c>
      <c r="N7885">
        <f>2025-Table1[[#This Row],[Year]]</f>
        <v>8</v>
      </c>
    </row>
    <row r="7886" spans="1:14" x14ac:dyDescent="0.3">
      <c r="A7886" t="s">
        <v>75</v>
      </c>
      <c r="B7886" t="s">
        <v>734</v>
      </c>
      <c r="C7886">
        <v>2015</v>
      </c>
      <c r="D7886" s="3">
        <v>9</v>
      </c>
      <c r="E7886" s="3">
        <v>108000</v>
      </c>
      <c r="F7886" t="s">
        <v>25</v>
      </c>
      <c r="G7886" s="15">
        <f>IF(Table1[[#This Row],[Transmission]]="Manual", 0, 1)</f>
        <v>1</v>
      </c>
      <c r="H7886" t="s">
        <v>9472</v>
      </c>
      <c r="I7886" t="s">
        <v>17</v>
      </c>
      <c r="J7886" s="4">
        <v>45597</v>
      </c>
      <c r="K7886" t="s">
        <v>6873</v>
      </c>
      <c r="L7886" s="5">
        <v>1250000</v>
      </c>
      <c r="M7886" s="28">
        <f t="shared" si="123"/>
        <v>1250000</v>
      </c>
      <c r="N7886">
        <f>2025-Table1[[#This Row],[Year]]</f>
        <v>10</v>
      </c>
    </row>
    <row r="7887" spans="1:14" x14ac:dyDescent="0.3">
      <c r="A7887" t="s">
        <v>21</v>
      </c>
      <c r="B7887" t="s">
        <v>298</v>
      </c>
      <c r="C7887">
        <v>2011</v>
      </c>
      <c r="D7887" s="3">
        <v>13</v>
      </c>
      <c r="E7887" s="3">
        <v>90000</v>
      </c>
      <c r="F7887" t="s">
        <v>25</v>
      </c>
      <c r="G7887" s="15">
        <f>IF(Table1[[#This Row],[Transmission]]="Manual", 0, 1)</f>
        <v>1</v>
      </c>
      <c r="H7887" t="s">
        <v>9475</v>
      </c>
      <c r="I7887" t="s">
        <v>6485</v>
      </c>
      <c r="J7887" s="4">
        <v>45597</v>
      </c>
      <c r="K7887" t="s">
        <v>6874</v>
      </c>
      <c r="L7887" s="5">
        <v>140500</v>
      </c>
      <c r="M7887" s="28">
        <f t="shared" si="123"/>
        <v>140500</v>
      </c>
      <c r="N7887">
        <f>2025-Table1[[#This Row],[Year]]</f>
        <v>14</v>
      </c>
    </row>
    <row r="7888" spans="1:14" x14ac:dyDescent="0.3">
      <c r="A7888" t="s">
        <v>33</v>
      </c>
      <c r="B7888" t="s">
        <v>34</v>
      </c>
      <c r="C7888">
        <v>2018</v>
      </c>
      <c r="D7888" s="3">
        <v>6</v>
      </c>
      <c r="E7888" s="3">
        <v>58000</v>
      </c>
      <c r="F7888" t="s">
        <v>13</v>
      </c>
      <c r="G7888" s="15">
        <f>IF(Table1[[#This Row],[Transmission]]="Manual", 0, 1)</f>
        <v>0</v>
      </c>
      <c r="H7888" t="s">
        <v>9472</v>
      </c>
      <c r="I7888" t="s">
        <v>17</v>
      </c>
      <c r="J7888" s="4">
        <v>45597</v>
      </c>
      <c r="K7888" t="s">
        <v>2071</v>
      </c>
      <c r="L7888" s="5">
        <v>550000</v>
      </c>
      <c r="M7888" s="28">
        <f t="shared" si="123"/>
        <v>550000</v>
      </c>
      <c r="N7888">
        <f>2025-Table1[[#This Row],[Year]]</f>
        <v>7</v>
      </c>
    </row>
    <row r="7889" spans="1:14" x14ac:dyDescent="0.3">
      <c r="A7889" t="s">
        <v>11</v>
      </c>
      <c r="B7889" t="s">
        <v>285</v>
      </c>
      <c r="C7889">
        <v>2017</v>
      </c>
      <c r="D7889" s="3">
        <v>7</v>
      </c>
      <c r="E7889" s="3">
        <v>84000</v>
      </c>
      <c r="F7889" t="s">
        <v>13</v>
      </c>
      <c r="G7889" s="15">
        <f>IF(Table1[[#This Row],[Transmission]]="Manual", 0, 1)</f>
        <v>0</v>
      </c>
      <c r="H7889" t="s">
        <v>9472</v>
      </c>
      <c r="I7889" t="s">
        <v>6485</v>
      </c>
      <c r="J7889" s="4">
        <v>45627</v>
      </c>
      <c r="K7889" t="s">
        <v>6875</v>
      </c>
      <c r="L7889" s="5">
        <v>450000</v>
      </c>
      <c r="M7889" s="28">
        <f t="shared" si="123"/>
        <v>450000</v>
      </c>
      <c r="N7889">
        <f>2025-Table1[[#This Row],[Year]]</f>
        <v>8</v>
      </c>
    </row>
    <row r="7890" spans="1:14" x14ac:dyDescent="0.3">
      <c r="A7890" t="s">
        <v>113</v>
      </c>
      <c r="B7890" t="s">
        <v>994</v>
      </c>
      <c r="C7890">
        <v>2021</v>
      </c>
      <c r="D7890" s="3">
        <v>3</v>
      </c>
      <c r="E7890" s="3">
        <v>48271</v>
      </c>
      <c r="F7890" t="s">
        <v>25</v>
      </c>
      <c r="G7890" s="15">
        <f>IF(Table1[[#This Row],[Transmission]]="Manual", 0, 1)</f>
        <v>1</v>
      </c>
      <c r="H7890" t="s">
        <v>9475</v>
      </c>
      <c r="I7890" t="s">
        <v>14</v>
      </c>
      <c r="J7890" s="4">
        <v>45597</v>
      </c>
      <c r="K7890" t="s">
        <v>6876</v>
      </c>
      <c r="L7890" s="5">
        <v>895000</v>
      </c>
      <c r="M7890" s="28">
        <f t="shared" si="123"/>
        <v>895000</v>
      </c>
      <c r="N7890">
        <f>2025-Table1[[#This Row],[Year]]</f>
        <v>4</v>
      </c>
    </row>
    <row r="7891" spans="1:14" x14ac:dyDescent="0.3">
      <c r="A7891" t="s">
        <v>44</v>
      </c>
      <c r="B7891" t="s">
        <v>133</v>
      </c>
      <c r="C7891">
        <v>2018</v>
      </c>
      <c r="D7891" s="3">
        <v>6</v>
      </c>
      <c r="E7891" s="3">
        <v>46000</v>
      </c>
      <c r="F7891" t="s">
        <v>13</v>
      </c>
      <c r="G7891" s="15">
        <f>IF(Table1[[#This Row],[Transmission]]="Manual", 0, 1)</f>
        <v>0</v>
      </c>
      <c r="H7891" t="s">
        <v>9472</v>
      </c>
      <c r="I7891" t="s">
        <v>6485</v>
      </c>
      <c r="J7891" s="4">
        <v>45627</v>
      </c>
      <c r="K7891" t="s">
        <v>6877</v>
      </c>
      <c r="L7891" s="5">
        <v>545000</v>
      </c>
      <c r="M7891" s="28">
        <f t="shared" si="123"/>
        <v>545000</v>
      </c>
      <c r="N7891">
        <f>2025-Table1[[#This Row],[Year]]</f>
        <v>7</v>
      </c>
    </row>
    <row r="7892" spans="1:14" x14ac:dyDescent="0.3">
      <c r="A7892" t="s">
        <v>21</v>
      </c>
      <c r="B7892" t="s">
        <v>111</v>
      </c>
      <c r="C7892">
        <v>2018</v>
      </c>
      <c r="D7892" s="3">
        <v>6</v>
      </c>
      <c r="E7892" s="3">
        <v>60000</v>
      </c>
      <c r="F7892" t="s">
        <v>25</v>
      </c>
      <c r="G7892" s="15">
        <f>IF(Table1[[#This Row],[Transmission]]="Manual", 0, 1)</f>
        <v>1</v>
      </c>
      <c r="H7892" t="s">
        <v>9472</v>
      </c>
      <c r="I7892" t="s">
        <v>14</v>
      </c>
      <c r="J7892" s="4">
        <v>45597</v>
      </c>
      <c r="K7892" t="s">
        <v>4415</v>
      </c>
      <c r="L7892" s="5">
        <v>395000</v>
      </c>
      <c r="M7892" s="28">
        <f t="shared" si="123"/>
        <v>395000</v>
      </c>
      <c r="N7892">
        <f>2025-Table1[[#This Row],[Year]]</f>
        <v>7</v>
      </c>
    </row>
    <row r="7893" spans="1:14" x14ac:dyDescent="0.3">
      <c r="A7893" t="s">
        <v>97</v>
      </c>
      <c r="B7893" t="s">
        <v>236</v>
      </c>
      <c r="C7893">
        <v>2016</v>
      </c>
      <c r="D7893" s="3">
        <v>8</v>
      </c>
      <c r="E7893" s="3">
        <v>93857</v>
      </c>
      <c r="F7893" t="s">
        <v>25</v>
      </c>
      <c r="G7893" s="15">
        <f>IF(Table1[[#This Row],[Transmission]]="Manual", 0, 1)</f>
        <v>1</v>
      </c>
      <c r="H7893" t="s">
        <v>9475</v>
      </c>
      <c r="I7893" t="s">
        <v>14</v>
      </c>
      <c r="J7893" s="4">
        <v>45597</v>
      </c>
      <c r="K7893" t="s">
        <v>6878</v>
      </c>
      <c r="L7893" s="5">
        <v>390000</v>
      </c>
      <c r="M7893" s="28">
        <f t="shared" si="123"/>
        <v>390000</v>
      </c>
      <c r="N7893">
        <f>2025-Table1[[#This Row],[Year]]</f>
        <v>9</v>
      </c>
    </row>
    <row r="7894" spans="1:14" x14ac:dyDescent="0.3">
      <c r="A7894" t="s">
        <v>113</v>
      </c>
      <c r="B7894" t="s">
        <v>6879</v>
      </c>
      <c r="C7894">
        <v>2012</v>
      </c>
      <c r="D7894" s="3">
        <v>12</v>
      </c>
      <c r="E7894" s="3">
        <v>15600</v>
      </c>
      <c r="F7894" t="s">
        <v>25</v>
      </c>
      <c r="G7894" s="15">
        <f>IF(Table1[[#This Row],[Transmission]]="Manual", 0, 1)</f>
        <v>1</v>
      </c>
      <c r="H7894" t="s">
        <v>9475</v>
      </c>
      <c r="I7894" t="s">
        <v>17</v>
      </c>
      <c r="J7894" s="4">
        <v>45597</v>
      </c>
      <c r="K7894" t="s">
        <v>6880</v>
      </c>
      <c r="L7894" s="5">
        <v>135000</v>
      </c>
      <c r="M7894" s="28">
        <f t="shared" si="123"/>
        <v>135000</v>
      </c>
      <c r="N7894">
        <f>2025-Table1[[#This Row],[Year]]</f>
        <v>13</v>
      </c>
    </row>
    <row r="7895" spans="1:14" x14ac:dyDescent="0.3">
      <c r="A7895" t="s">
        <v>21</v>
      </c>
      <c r="B7895" t="s">
        <v>111</v>
      </c>
      <c r="C7895">
        <v>2016</v>
      </c>
      <c r="D7895" s="3">
        <v>8</v>
      </c>
      <c r="E7895" s="3">
        <v>38850</v>
      </c>
      <c r="F7895" t="s">
        <v>25</v>
      </c>
      <c r="G7895" s="15">
        <f>IF(Table1[[#This Row],[Transmission]]="Manual", 0, 1)</f>
        <v>1</v>
      </c>
      <c r="H7895" t="s">
        <v>9472</v>
      </c>
      <c r="I7895" t="s">
        <v>14</v>
      </c>
      <c r="J7895" s="4">
        <v>45597</v>
      </c>
      <c r="K7895" t="s">
        <v>6881</v>
      </c>
      <c r="L7895" s="5">
        <v>410000</v>
      </c>
      <c r="M7895" s="28">
        <f t="shared" si="123"/>
        <v>410000</v>
      </c>
      <c r="N7895">
        <f>2025-Table1[[#This Row],[Year]]</f>
        <v>9</v>
      </c>
    </row>
    <row r="7896" spans="1:14" x14ac:dyDescent="0.3">
      <c r="A7896" t="s">
        <v>11</v>
      </c>
      <c r="B7896" t="s">
        <v>797</v>
      </c>
      <c r="C7896">
        <v>2010</v>
      </c>
      <c r="D7896" s="3">
        <v>14</v>
      </c>
      <c r="E7896" s="3">
        <v>80000</v>
      </c>
      <c r="F7896" t="s">
        <v>25</v>
      </c>
      <c r="G7896" s="15">
        <f>IF(Table1[[#This Row],[Transmission]]="Manual", 0, 1)</f>
        <v>1</v>
      </c>
      <c r="H7896" t="s">
        <v>9475</v>
      </c>
      <c r="I7896" t="s">
        <v>6485</v>
      </c>
      <c r="J7896" s="4">
        <v>45597</v>
      </c>
      <c r="K7896" t="s">
        <v>3508</v>
      </c>
      <c r="L7896" s="5">
        <v>315000</v>
      </c>
      <c r="M7896" s="28">
        <f t="shared" si="123"/>
        <v>315000</v>
      </c>
      <c r="N7896">
        <f>2025-Table1[[#This Row],[Year]]</f>
        <v>15</v>
      </c>
    </row>
    <row r="7897" spans="1:14" x14ac:dyDescent="0.3">
      <c r="A7897" t="s">
        <v>21</v>
      </c>
      <c r="B7897" t="s">
        <v>49</v>
      </c>
      <c r="C7897">
        <v>2017</v>
      </c>
      <c r="D7897" s="3">
        <v>7</v>
      </c>
      <c r="E7897" s="3">
        <v>78000</v>
      </c>
      <c r="F7897" t="s">
        <v>25</v>
      </c>
      <c r="G7897" s="15">
        <f>IF(Table1[[#This Row],[Transmission]]="Manual", 0, 1)</f>
        <v>1</v>
      </c>
      <c r="H7897" t="s">
        <v>9472</v>
      </c>
      <c r="I7897" t="s">
        <v>14</v>
      </c>
      <c r="J7897" s="4">
        <v>45597</v>
      </c>
      <c r="K7897" t="s">
        <v>874</v>
      </c>
      <c r="L7897" s="5">
        <v>619999</v>
      </c>
      <c r="M7897" s="28">
        <f t="shared" si="123"/>
        <v>619999</v>
      </c>
      <c r="N7897">
        <f>2025-Table1[[#This Row],[Year]]</f>
        <v>8</v>
      </c>
    </row>
    <row r="7898" spans="1:14" x14ac:dyDescent="0.3">
      <c r="A7898" t="s">
        <v>15</v>
      </c>
      <c r="B7898" t="s">
        <v>738</v>
      </c>
      <c r="C7898">
        <v>2021</v>
      </c>
      <c r="D7898" s="3">
        <v>3</v>
      </c>
      <c r="E7898" s="3">
        <v>37000</v>
      </c>
      <c r="F7898" t="s">
        <v>25</v>
      </c>
      <c r="G7898" s="15">
        <f>IF(Table1[[#This Row],[Transmission]]="Manual", 0, 1)</f>
        <v>1</v>
      </c>
      <c r="H7898" t="s">
        <v>9472</v>
      </c>
      <c r="I7898" t="s">
        <v>14</v>
      </c>
      <c r="J7898" s="4">
        <v>45597</v>
      </c>
      <c r="K7898" t="s">
        <v>6882</v>
      </c>
      <c r="L7898" s="5">
        <v>1010000</v>
      </c>
      <c r="M7898" s="28">
        <f t="shared" si="123"/>
        <v>1010000</v>
      </c>
      <c r="N7898">
        <f>2025-Table1[[#This Row],[Year]]</f>
        <v>4</v>
      </c>
    </row>
    <row r="7899" spans="1:14" x14ac:dyDescent="0.3">
      <c r="A7899" t="s">
        <v>21</v>
      </c>
      <c r="B7899" t="s">
        <v>49</v>
      </c>
      <c r="C7899">
        <v>2016</v>
      </c>
      <c r="D7899" s="3">
        <v>8</v>
      </c>
      <c r="E7899" s="3">
        <v>75000</v>
      </c>
      <c r="F7899" t="s">
        <v>13</v>
      </c>
      <c r="G7899" s="15">
        <f>IF(Table1[[#This Row],[Transmission]]="Manual", 0, 1)</f>
        <v>0</v>
      </c>
      <c r="H7899" t="s">
        <v>9475</v>
      </c>
      <c r="I7899" t="s">
        <v>6485</v>
      </c>
      <c r="J7899" s="4">
        <v>45597</v>
      </c>
      <c r="K7899" t="s">
        <v>6883</v>
      </c>
      <c r="L7899" s="5">
        <v>719999</v>
      </c>
      <c r="M7899" s="28">
        <f t="shared" si="123"/>
        <v>719999</v>
      </c>
      <c r="N7899">
        <f>2025-Table1[[#This Row],[Year]]</f>
        <v>9</v>
      </c>
    </row>
    <row r="7900" spans="1:14" x14ac:dyDescent="0.3">
      <c r="A7900" t="s">
        <v>43</v>
      </c>
      <c r="B7900" t="s">
        <v>85</v>
      </c>
      <c r="C7900">
        <v>2011</v>
      </c>
      <c r="D7900" s="3">
        <v>13</v>
      </c>
      <c r="E7900" s="3">
        <v>77000</v>
      </c>
      <c r="F7900" t="s">
        <v>25</v>
      </c>
      <c r="G7900" s="15">
        <f>IF(Table1[[#This Row],[Transmission]]="Manual", 0, 1)</f>
        <v>1</v>
      </c>
      <c r="H7900" t="s">
        <v>9475</v>
      </c>
      <c r="I7900" t="s">
        <v>14</v>
      </c>
      <c r="J7900" s="4">
        <v>45444</v>
      </c>
      <c r="K7900" t="s">
        <v>6884</v>
      </c>
      <c r="L7900" s="5">
        <v>755555</v>
      </c>
      <c r="M7900" s="28">
        <f t="shared" si="123"/>
        <v>755555</v>
      </c>
      <c r="N7900">
        <f>2025-Table1[[#This Row],[Year]]</f>
        <v>14</v>
      </c>
    </row>
    <row r="7901" spans="1:14" x14ac:dyDescent="0.3">
      <c r="A7901" t="s">
        <v>11</v>
      </c>
      <c r="B7901" t="s">
        <v>183</v>
      </c>
      <c r="C7901">
        <v>2017</v>
      </c>
      <c r="D7901" s="3">
        <v>7</v>
      </c>
      <c r="E7901" s="3">
        <v>117000</v>
      </c>
      <c r="F7901" t="s">
        <v>13</v>
      </c>
      <c r="G7901" s="15">
        <f>IF(Table1[[#This Row],[Transmission]]="Manual", 0, 1)</f>
        <v>0</v>
      </c>
      <c r="H7901" t="s">
        <v>9472</v>
      </c>
      <c r="I7901" t="s">
        <v>14</v>
      </c>
      <c r="J7901" s="4">
        <v>45597</v>
      </c>
      <c r="K7901" t="s">
        <v>2851</v>
      </c>
      <c r="L7901" s="5">
        <v>450000</v>
      </c>
      <c r="M7901" s="28">
        <f t="shared" si="123"/>
        <v>450000</v>
      </c>
      <c r="N7901">
        <f>2025-Table1[[#This Row],[Year]]</f>
        <v>8</v>
      </c>
    </row>
    <row r="7902" spans="1:14" x14ac:dyDescent="0.3">
      <c r="A7902" t="s">
        <v>11</v>
      </c>
      <c r="B7902" t="s">
        <v>106</v>
      </c>
      <c r="C7902">
        <v>2017</v>
      </c>
      <c r="D7902" s="3">
        <v>7</v>
      </c>
      <c r="E7902" s="3">
        <v>79000</v>
      </c>
      <c r="F7902" t="s">
        <v>25</v>
      </c>
      <c r="G7902" s="15">
        <f>IF(Table1[[#This Row],[Transmission]]="Manual", 0, 1)</f>
        <v>1</v>
      </c>
      <c r="H7902" t="s">
        <v>9475</v>
      </c>
      <c r="I7902" t="s">
        <v>6485</v>
      </c>
      <c r="J7902" s="4">
        <v>45627</v>
      </c>
      <c r="K7902" t="s">
        <v>6885</v>
      </c>
      <c r="L7902" s="5">
        <v>720000</v>
      </c>
      <c r="M7902" s="28">
        <f t="shared" si="123"/>
        <v>720000</v>
      </c>
      <c r="N7902">
        <f>2025-Table1[[#This Row],[Year]]</f>
        <v>8</v>
      </c>
    </row>
    <row r="7903" spans="1:14" x14ac:dyDescent="0.3">
      <c r="A7903" t="s">
        <v>101</v>
      </c>
      <c r="B7903" t="s">
        <v>2494</v>
      </c>
      <c r="C7903">
        <v>2024</v>
      </c>
      <c r="D7903" s="3">
        <v>0</v>
      </c>
      <c r="E7903" s="3">
        <v>0</v>
      </c>
      <c r="F7903" t="s">
        <v>13</v>
      </c>
      <c r="G7903" s="15">
        <f>IF(Table1[[#This Row],[Transmission]]="Manual", 0, 1)</f>
        <v>0</v>
      </c>
      <c r="H7903" t="s">
        <v>9472</v>
      </c>
      <c r="I7903" t="s">
        <v>6485</v>
      </c>
      <c r="J7903" s="4">
        <v>45597</v>
      </c>
      <c r="K7903" t="s">
        <v>6886</v>
      </c>
      <c r="L7903" s="5">
        <v>1059000</v>
      </c>
      <c r="M7903" s="28">
        <f t="shared" si="123"/>
        <v>1059000</v>
      </c>
      <c r="N7903">
        <f>2025-Table1[[#This Row],[Year]]</f>
        <v>1</v>
      </c>
    </row>
    <row r="7904" spans="1:14" x14ac:dyDescent="0.3">
      <c r="A7904" t="s">
        <v>44</v>
      </c>
      <c r="B7904" t="s">
        <v>228</v>
      </c>
      <c r="C7904">
        <v>2021</v>
      </c>
      <c r="D7904" s="3">
        <v>3</v>
      </c>
      <c r="E7904" s="3">
        <v>29938</v>
      </c>
      <c r="F7904" t="s">
        <v>13</v>
      </c>
      <c r="G7904" s="15">
        <f>IF(Table1[[#This Row],[Transmission]]="Manual", 0, 1)</f>
        <v>0</v>
      </c>
      <c r="H7904" t="s">
        <v>9472</v>
      </c>
      <c r="I7904" t="s">
        <v>14</v>
      </c>
      <c r="J7904" s="4">
        <v>45597</v>
      </c>
      <c r="K7904" t="s">
        <v>6887</v>
      </c>
      <c r="L7904" s="5">
        <v>543000</v>
      </c>
      <c r="M7904" s="28">
        <f t="shared" si="123"/>
        <v>543000</v>
      </c>
      <c r="N7904">
        <f>2025-Table1[[#This Row],[Year]]</f>
        <v>4</v>
      </c>
    </row>
    <row r="7905" spans="1:14" x14ac:dyDescent="0.3">
      <c r="A7905" t="s">
        <v>21</v>
      </c>
      <c r="B7905" t="s">
        <v>68</v>
      </c>
      <c r="C7905">
        <v>2015</v>
      </c>
      <c r="D7905" s="3">
        <v>9</v>
      </c>
      <c r="E7905" s="3">
        <v>69000</v>
      </c>
      <c r="F7905" t="s">
        <v>25</v>
      </c>
      <c r="G7905" s="15">
        <f>IF(Table1[[#This Row],[Transmission]]="Manual", 0, 1)</f>
        <v>1</v>
      </c>
      <c r="H7905" t="s">
        <v>9472</v>
      </c>
      <c r="I7905" t="s">
        <v>14</v>
      </c>
      <c r="J7905" s="4">
        <v>45597</v>
      </c>
      <c r="K7905" t="s">
        <v>330</v>
      </c>
      <c r="L7905" s="5">
        <v>410000</v>
      </c>
      <c r="M7905" s="28">
        <f t="shared" si="123"/>
        <v>410000</v>
      </c>
      <c r="N7905">
        <f>2025-Table1[[#This Row],[Year]]</f>
        <v>10</v>
      </c>
    </row>
    <row r="7906" spans="1:14" x14ac:dyDescent="0.3">
      <c r="A7906" t="s">
        <v>44</v>
      </c>
      <c r="B7906" t="s">
        <v>976</v>
      </c>
      <c r="C7906">
        <v>2017</v>
      </c>
      <c r="D7906" s="3">
        <v>7</v>
      </c>
      <c r="E7906" s="3">
        <v>79000</v>
      </c>
      <c r="F7906" t="s">
        <v>25</v>
      </c>
      <c r="G7906" s="15">
        <f>IF(Table1[[#This Row],[Transmission]]="Manual", 0, 1)</f>
        <v>1</v>
      </c>
      <c r="H7906" t="s">
        <v>9472</v>
      </c>
      <c r="I7906" t="s">
        <v>14</v>
      </c>
      <c r="J7906" s="4">
        <v>45597</v>
      </c>
      <c r="K7906" t="s">
        <v>6888</v>
      </c>
      <c r="L7906" s="5">
        <v>675000</v>
      </c>
      <c r="M7906" s="28">
        <f t="shared" si="123"/>
        <v>675000</v>
      </c>
      <c r="N7906">
        <f>2025-Table1[[#This Row],[Year]]</f>
        <v>8</v>
      </c>
    </row>
    <row r="7907" spans="1:14" x14ac:dyDescent="0.3">
      <c r="A7907" t="s">
        <v>21</v>
      </c>
      <c r="B7907" t="s">
        <v>70</v>
      </c>
      <c r="C7907">
        <v>2018</v>
      </c>
      <c r="D7907" s="3">
        <v>6</v>
      </c>
      <c r="E7907" s="3">
        <v>16500</v>
      </c>
      <c r="F7907" t="s">
        <v>25</v>
      </c>
      <c r="G7907" s="15">
        <f>IF(Table1[[#This Row],[Transmission]]="Manual", 0, 1)</f>
        <v>1</v>
      </c>
      <c r="H7907" t="s">
        <v>9475</v>
      </c>
      <c r="I7907" t="s">
        <v>17</v>
      </c>
      <c r="J7907" s="4">
        <v>45597</v>
      </c>
      <c r="K7907" t="s">
        <v>968</v>
      </c>
      <c r="L7907" s="5">
        <v>950000</v>
      </c>
      <c r="M7907" s="28">
        <f t="shared" si="123"/>
        <v>950000</v>
      </c>
      <c r="N7907">
        <f>2025-Table1[[#This Row],[Year]]</f>
        <v>7</v>
      </c>
    </row>
    <row r="7908" spans="1:14" x14ac:dyDescent="0.3">
      <c r="A7908" t="s">
        <v>21</v>
      </c>
      <c r="B7908" t="s">
        <v>111</v>
      </c>
      <c r="C7908">
        <v>2018</v>
      </c>
      <c r="D7908" s="3">
        <v>6</v>
      </c>
      <c r="E7908" s="3">
        <v>29678</v>
      </c>
      <c r="F7908" t="s">
        <v>25</v>
      </c>
      <c r="G7908" s="15">
        <f>IF(Table1[[#This Row],[Transmission]]="Manual", 0, 1)</f>
        <v>1</v>
      </c>
      <c r="H7908" t="s">
        <v>9472</v>
      </c>
      <c r="I7908" t="s">
        <v>14</v>
      </c>
      <c r="J7908" s="4">
        <v>45597</v>
      </c>
      <c r="K7908" t="s">
        <v>6889</v>
      </c>
      <c r="L7908" s="5">
        <v>438000</v>
      </c>
      <c r="M7908" s="28">
        <f t="shared" si="123"/>
        <v>438000</v>
      </c>
      <c r="N7908">
        <f>2025-Table1[[#This Row],[Year]]</f>
        <v>7</v>
      </c>
    </row>
    <row r="7909" spans="1:14" x14ac:dyDescent="0.3">
      <c r="A7909" t="s">
        <v>21</v>
      </c>
      <c r="B7909" t="s">
        <v>24</v>
      </c>
      <c r="C7909">
        <v>2018</v>
      </c>
      <c r="D7909" s="3">
        <v>6</v>
      </c>
      <c r="E7909" s="3">
        <v>66000</v>
      </c>
      <c r="F7909" t="s">
        <v>25</v>
      </c>
      <c r="G7909" s="15">
        <f>IF(Table1[[#This Row],[Transmission]]="Manual", 0, 1)</f>
        <v>1</v>
      </c>
      <c r="H7909" t="s">
        <v>9475</v>
      </c>
      <c r="I7909" t="s">
        <v>6485</v>
      </c>
      <c r="J7909" s="4">
        <v>45597</v>
      </c>
      <c r="K7909" t="s">
        <v>3257</v>
      </c>
      <c r="L7909" s="5">
        <v>535000</v>
      </c>
      <c r="M7909" s="28">
        <f t="shared" si="123"/>
        <v>535000</v>
      </c>
      <c r="N7909">
        <f>2025-Table1[[#This Row],[Year]]</f>
        <v>7</v>
      </c>
    </row>
    <row r="7910" spans="1:14" x14ac:dyDescent="0.3">
      <c r="A7910" t="s">
        <v>33</v>
      </c>
      <c r="B7910" t="s">
        <v>2681</v>
      </c>
      <c r="C7910">
        <v>2016</v>
      </c>
      <c r="D7910" s="3">
        <v>8</v>
      </c>
      <c r="E7910" s="3">
        <v>56000</v>
      </c>
      <c r="F7910" t="s">
        <v>13</v>
      </c>
      <c r="G7910" s="15">
        <f>IF(Table1[[#This Row],[Transmission]]="Manual", 0, 1)</f>
        <v>0</v>
      </c>
      <c r="H7910" t="s">
        <v>9472</v>
      </c>
      <c r="I7910" t="s">
        <v>17</v>
      </c>
      <c r="J7910" s="4">
        <v>45597</v>
      </c>
      <c r="K7910" t="s">
        <v>6890</v>
      </c>
      <c r="L7910" s="5">
        <v>339000</v>
      </c>
      <c r="M7910" s="28">
        <f t="shared" si="123"/>
        <v>339000</v>
      </c>
      <c r="N7910">
        <f>2025-Table1[[#This Row],[Year]]</f>
        <v>9</v>
      </c>
    </row>
    <row r="7911" spans="1:14" x14ac:dyDescent="0.3">
      <c r="A7911" t="s">
        <v>11</v>
      </c>
      <c r="B7911" t="s">
        <v>285</v>
      </c>
      <c r="C7911">
        <v>2018</v>
      </c>
      <c r="D7911" s="3">
        <v>6</v>
      </c>
      <c r="E7911" s="3">
        <v>75000</v>
      </c>
      <c r="F7911" t="s">
        <v>25</v>
      </c>
      <c r="G7911" s="15">
        <f>IF(Table1[[#This Row],[Transmission]]="Manual", 0, 1)</f>
        <v>1</v>
      </c>
      <c r="H7911" t="s">
        <v>9472</v>
      </c>
      <c r="I7911" t="s">
        <v>17</v>
      </c>
      <c r="J7911" s="4">
        <v>45597</v>
      </c>
      <c r="K7911" t="s">
        <v>6891</v>
      </c>
      <c r="L7911" s="5">
        <v>595000</v>
      </c>
      <c r="M7911" s="28">
        <f t="shared" si="123"/>
        <v>595000</v>
      </c>
      <c r="N7911">
        <f>2025-Table1[[#This Row],[Year]]</f>
        <v>7</v>
      </c>
    </row>
    <row r="7912" spans="1:14" x14ac:dyDescent="0.3">
      <c r="A7912" t="s">
        <v>21</v>
      </c>
      <c r="B7912" t="s">
        <v>293</v>
      </c>
      <c r="C7912">
        <v>2023</v>
      </c>
      <c r="D7912" s="3">
        <v>1</v>
      </c>
      <c r="E7912" s="3">
        <v>4900</v>
      </c>
      <c r="F7912" t="s">
        <v>25</v>
      </c>
      <c r="G7912" s="15">
        <f>IF(Table1[[#This Row],[Transmission]]="Manual", 0, 1)</f>
        <v>1</v>
      </c>
      <c r="H7912" t="s">
        <v>9472</v>
      </c>
      <c r="I7912" t="s">
        <v>14</v>
      </c>
      <c r="J7912" s="4">
        <v>45597</v>
      </c>
      <c r="K7912" t="s">
        <v>6892</v>
      </c>
      <c r="L7912" s="5">
        <v>590000</v>
      </c>
      <c r="M7912" s="28">
        <f t="shared" si="123"/>
        <v>590000</v>
      </c>
      <c r="N7912">
        <f>2025-Table1[[#This Row],[Year]]</f>
        <v>2</v>
      </c>
    </row>
    <row r="7913" spans="1:14" x14ac:dyDescent="0.3">
      <c r="A7913" t="s">
        <v>277</v>
      </c>
      <c r="B7913" t="s">
        <v>278</v>
      </c>
      <c r="C7913">
        <v>2015</v>
      </c>
      <c r="D7913" s="3">
        <v>9</v>
      </c>
      <c r="E7913" s="3">
        <v>118182</v>
      </c>
      <c r="F7913" t="s">
        <v>25</v>
      </c>
      <c r="G7913" s="15">
        <f>IF(Table1[[#This Row],[Transmission]]="Manual", 0, 1)</f>
        <v>1</v>
      </c>
      <c r="H7913" t="s">
        <v>9475</v>
      </c>
      <c r="I7913" t="s">
        <v>17</v>
      </c>
      <c r="J7913" s="4">
        <v>45597</v>
      </c>
      <c r="K7913" t="s">
        <v>2700</v>
      </c>
      <c r="L7913" s="5">
        <v>505000</v>
      </c>
      <c r="M7913" s="28">
        <f t="shared" si="123"/>
        <v>505000</v>
      </c>
      <c r="N7913">
        <f>2025-Table1[[#This Row],[Year]]</f>
        <v>10</v>
      </c>
    </row>
    <row r="7914" spans="1:14" x14ac:dyDescent="0.3">
      <c r="A7914" t="s">
        <v>21</v>
      </c>
      <c r="B7914" t="s">
        <v>22</v>
      </c>
      <c r="C7914">
        <v>2018</v>
      </c>
      <c r="D7914" s="3">
        <v>6</v>
      </c>
      <c r="E7914" s="3">
        <v>51000</v>
      </c>
      <c r="F7914" t="s">
        <v>13</v>
      </c>
      <c r="G7914" s="15">
        <f>IF(Table1[[#This Row],[Transmission]]="Manual", 0, 1)</f>
        <v>0</v>
      </c>
      <c r="H7914" t="s">
        <v>9475</v>
      </c>
      <c r="I7914" t="s">
        <v>17</v>
      </c>
      <c r="J7914" s="4">
        <v>45597</v>
      </c>
      <c r="K7914" t="s">
        <v>6893</v>
      </c>
      <c r="L7914" s="5">
        <v>585000</v>
      </c>
      <c r="M7914" s="28">
        <f t="shared" si="123"/>
        <v>585000</v>
      </c>
      <c r="N7914">
        <f>2025-Table1[[#This Row],[Year]]</f>
        <v>7</v>
      </c>
    </row>
    <row r="7915" spans="1:14" x14ac:dyDescent="0.3">
      <c r="A7915" t="s">
        <v>21</v>
      </c>
      <c r="B7915" t="s">
        <v>49</v>
      </c>
      <c r="C7915">
        <v>2014</v>
      </c>
      <c r="D7915" s="3">
        <v>10</v>
      </c>
      <c r="E7915" s="3">
        <v>80000</v>
      </c>
      <c r="F7915" t="s">
        <v>13</v>
      </c>
      <c r="G7915" s="15">
        <f>IF(Table1[[#This Row],[Transmission]]="Manual", 0, 1)</f>
        <v>0</v>
      </c>
      <c r="H7915" t="s">
        <v>9475</v>
      </c>
      <c r="I7915" t="s">
        <v>6485</v>
      </c>
      <c r="J7915" s="4">
        <v>45597</v>
      </c>
      <c r="K7915" t="s">
        <v>6894</v>
      </c>
      <c r="L7915" s="5">
        <v>495000</v>
      </c>
      <c r="M7915" s="28">
        <f t="shared" si="123"/>
        <v>495000</v>
      </c>
      <c r="N7915">
        <f>2025-Table1[[#This Row],[Year]]</f>
        <v>11</v>
      </c>
    </row>
    <row r="7916" spans="1:14" x14ac:dyDescent="0.3">
      <c r="A7916" t="s">
        <v>11</v>
      </c>
      <c r="B7916" t="s">
        <v>12</v>
      </c>
      <c r="C7916">
        <v>2015</v>
      </c>
      <c r="D7916" s="3">
        <v>9</v>
      </c>
      <c r="E7916" s="3">
        <v>67000</v>
      </c>
      <c r="F7916" t="s">
        <v>25</v>
      </c>
      <c r="G7916" s="15">
        <f>IF(Table1[[#This Row],[Transmission]]="Manual", 0, 1)</f>
        <v>1</v>
      </c>
      <c r="H7916" t="s">
        <v>9475</v>
      </c>
      <c r="I7916" t="s">
        <v>6485</v>
      </c>
      <c r="J7916" s="4">
        <v>45597</v>
      </c>
      <c r="K7916" t="s">
        <v>3302</v>
      </c>
      <c r="L7916" s="5">
        <v>565000</v>
      </c>
      <c r="M7916" s="28">
        <f t="shared" si="123"/>
        <v>565000</v>
      </c>
      <c r="N7916">
        <f>2025-Table1[[#This Row],[Year]]</f>
        <v>10</v>
      </c>
    </row>
    <row r="7917" spans="1:14" x14ac:dyDescent="0.3">
      <c r="A7917" t="s">
        <v>21</v>
      </c>
      <c r="B7917" t="s">
        <v>111</v>
      </c>
      <c r="C7917">
        <v>2015</v>
      </c>
      <c r="D7917" s="3">
        <v>9</v>
      </c>
      <c r="E7917" s="3">
        <v>30</v>
      </c>
      <c r="F7917" t="s">
        <v>25</v>
      </c>
      <c r="G7917" s="15">
        <f>IF(Table1[[#This Row],[Transmission]]="Manual", 0, 1)</f>
        <v>1</v>
      </c>
      <c r="H7917" t="s">
        <v>9475</v>
      </c>
      <c r="I7917" t="s">
        <v>6485</v>
      </c>
      <c r="J7917" s="4">
        <v>45627</v>
      </c>
      <c r="K7917" t="s">
        <v>1788</v>
      </c>
      <c r="L7917" s="5">
        <v>300000</v>
      </c>
      <c r="M7917" s="28">
        <f t="shared" si="123"/>
        <v>300000</v>
      </c>
      <c r="N7917">
        <f>2025-Table1[[#This Row],[Year]]</f>
        <v>10</v>
      </c>
    </row>
    <row r="7918" spans="1:14" x14ac:dyDescent="0.3">
      <c r="A7918" t="s">
        <v>61</v>
      </c>
      <c r="B7918" t="s">
        <v>537</v>
      </c>
      <c r="C7918">
        <v>2020</v>
      </c>
      <c r="D7918" s="3">
        <v>4</v>
      </c>
      <c r="E7918" s="3">
        <v>65000</v>
      </c>
      <c r="F7918" t="s">
        <v>13</v>
      </c>
      <c r="G7918" s="15">
        <f>IF(Table1[[#This Row],[Transmission]]="Manual", 0, 1)</f>
        <v>0</v>
      </c>
      <c r="H7918" t="s">
        <v>9472</v>
      </c>
      <c r="I7918" t="s">
        <v>14</v>
      </c>
      <c r="J7918" s="4">
        <v>45597</v>
      </c>
      <c r="K7918" t="s">
        <v>6895</v>
      </c>
      <c r="L7918" s="5">
        <v>523000</v>
      </c>
      <c r="M7918" s="28">
        <f t="shared" si="123"/>
        <v>523000</v>
      </c>
      <c r="N7918">
        <f>2025-Table1[[#This Row],[Year]]</f>
        <v>5</v>
      </c>
    </row>
    <row r="7919" spans="1:14" x14ac:dyDescent="0.3">
      <c r="A7919" t="s">
        <v>11</v>
      </c>
      <c r="B7919" t="s">
        <v>106</v>
      </c>
      <c r="C7919">
        <v>2018</v>
      </c>
      <c r="D7919" s="3">
        <v>6</v>
      </c>
      <c r="E7919" s="3">
        <v>66000</v>
      </c>
      <c r="F7919" t="s">
        <v>25</v>
      </c>
      <c r="G7919" s="15">
        <f>IF(Table1[[#This Row],[Transmission]]="Manual", 0, 1)</f>
        <v>1</v>
      </c>
      <c r="H7919" t="s">
        <v>9475</v>
      </c>
      <c r="I7919" t="s">
        <v>6485</v>
      </c>
      <c r="J7919" s="4">
        <v>45627</v>
      </c>
      <c r="K7919" t="s">
        <v>2975</v>
      </c>
      <c r="L7919" s="5">
        <v>799000</v>
      </c>
      <c r="M7919" s="28">
        <f t="shared" si="123"/>
        <v>799000</v>
      </c>
      <c r="N7919">
        <f>2025-Table1[[#This Row],[Year]]</f>
        <v>7</v>
      </c>
    </row>
    <row r="7920" spans="1:14" x14ac:dyDescent="0.3">
      <c r="A7920" t="s">
        <v>101</v>
      </c>
      <c r="B7920" t="s">
        <v>321</v>
      </c>
      <c r="C7920">
        <v>2017</v>
      </c>
      <c r="D7920" s="3">
        <v>7</v>
      </c>
      <c r="E7920" s="3">
        <v>72000</v>
      </c>
      <c r="F7920" t="s">
        <v>13</v>
      </c>
      <c r="G7920" s="15">
        <f>IF(Table1[[#This Row],[Transmission]]="Manual", 0, 1)</f>
        <v>0</v>
      </c>
      <c r="H7920" t="s">
        <v>9472</v>
      </c>
      <c r="I7920" t="s">
        <v>17</v>
      </c>
      <c r="J7920" s="4">
        <v>45597</v>
      </c>
      <c r="K7920" t="s">
        <v>6896</v>
      </c>
      <c r="L7920" s="5">
        <v>750000</v>
      </c>
      <c r="M7920" s="28">
        <f t="shared" si="123"/>
        <v>750000</v>
      </c>
      <c r="N7920">
        <f>2025-Table1[[#This Row],[Year]]</f>
        <v>8</v>
      </c>
    </row>
    <row r="7921" spans="1:14" x14ac:dyDescent="0.3">
      <c r="A7921" t="s">
        <v>33</v>
      </c>
      <c r="B7921" t="s">
        <v>54</v>
      </c>
      <c r="C7921">
        <v>2017</v>
      </c>
      <c r="D7921" s="3">
        <v>7</v>
      </c>
      <c r="E7921" s="3">
        <v>78663</v>
      </c>
      <c r="F7921" t="s">
        <v>25</v>
      </c>
      <c r="G7921" s="15">
        <f>IF(Table1[[#This Row],[Transmission]]="Manual", 0, 1)</f>
        <v>1</v>
      </c>
      <c r="H7921" t="s">
        <v>9472</v>
      </c>
      <c r="I7921" t="s">
        <v>17</v>
      </c>
      <c r="J7921" s="4">
        <v>45597</v>
      </c>
      <c r="K7921" t="s">
        <v>6897</v>
      </c>
      <c r="L7921" s="5">
        <v>1679884</v>
      </c>
      <c r="M7921" s="28">
        <f t="shared" si="123"/>
        <v>1679884</v>
      </c>
      <c r="N7921">
        <f>2025-Table1[[#This Row],[Year]]</f>
        <v>8</v>
      </c>
    </row>
    <row r="7922" spans="1:14" x14ac:dyDescent="0.3">
      <c r="A7922" t="s">
        <v>44</v>
      </c>
      <c r="B7922" t="s">
        <v>76</v>
      </c>
      <c r="C7922">
        <v>2022</v>
      </c>
      <c r="D7922" s="3">
        <v>2</v>
      </c>
      <c r="E7922" s="3">
        <v>41000</v>
      </c>
      <c r="F7922" t="s">
        <v>13</v>
      </c>
      <c r="G7922" s="15">
        <f>IF(Table1[[#This Row],[Transmission]]="Manual", 0, 1)</f>
        <v>0</v>
      </c>
      <c r="H7922" t="s">
        <v>9472</v>
      </c>
      <c r="I7922" t="s">
        <v>14</v>
      </c>
      <c r="J7922" s="4">
        <v>45597</v>
      </c>
      <c r="K7922" t="s">
        <v>691</v>
      </c>
      <c r="L7922" s="5">
        <v>835000</v>
      </c>
      <c r="M7922" s="28">
        <f t="shared" si="123"/>
        <v>835000</v>
      </c>
      <c r="N7922">
        <f>2025-Table1[[#This Row],[Year]]</f>
        <v>3</v>
      </c>
    </row>
    <row r="7923" spans="1:14" x14ac:dyDescent="0.3">
      <c r="A7923" t="s">
        <v>44</v>
      </c>
      <c r="B7923" t="s">
        <v>405</v>
      </c>
      <c r="C7923">
        <v>2016</v>
      </c>
      <c r="D7923" s="3">
        <v>8</v>
      </c>
      <c r="E7923" s="3">
        <v>66000</v>
      </c>
      <c r="F7923" t="s">
        <v>13</v>
      </c>
      <c r="G7923" s="15">
        <f>IF(Table1[[#This Row],[Transmission]]="Manual", 0, 1)</f>
        <v>0</v>
      </c>
      <c r="H7923" t="s">
        <v>9472</v>
      </c>
      <c r="I7923" t="s">
        <v>14</v>
      </c>
      <c r="J7923" s="4">
        <v>45597</v>
      </c>
      <c r="K7923" t="s">
        <v>6898</v>
      </c>
      <c r="L7923" s="5">
        <v>495000</v>
      </c>
      <c r="M7923" s="28">
        <f t="shared" si="123"/>
        <v>495000</v>
      </c>
      <c r="N7923">
        <f>2025-Table1[[#This Row],[Year]]</f>
        <v>9</v>
      </c>
    </row>
    <row r="7924" spans="1:14" x14ac:dyDescent="0.3">
      <c r="A7924" t="s">
        <v>21</v>
      </c>
      <c r="B7924" t="s">
        <v>111</v>
      </c>
      <c r="C7924">
        <v>2015</v>
      </c>
      <c r="D7924" s="3">
        <v>9</v>
      </c>
      <c r="E7924" s="3">
        <v>34</v>
      </c>
      <c r="F7924" t="s">
        <v>25</v>
      </c>
      <c r="G7924" s="15">
        <f>IF(Table1[[#This Row],[Transmission]]="Manual", 0, 1)</f>
        <v>1</v>
      </c>
      <c r="H7924" t="s">
        <v>9475</v>
      </c>
      <c r="I7924" t="s">
        <v>6485</v>
      </c>
      <c r="J7924" s="4">
        <v>45597</v>
      </c>
      <c r="K7924" t="s">
        <v>6899</v>
      </c>
      <c r="L7924" s="5">
        <v>275000</v>
      </c>
      <c r="M7924" s="28">
        <f t="shared" si="123"/>
        <v>275000</v>
      </c>
      <c r="N7924">
        <f>2025-Table1[[#This Row],[Year]]</f>
        <v>10</v>
      </c>
    </row>
    <row r="7925" spans="1:14" x14ac:dyDescent="0.3">
      <c r="A7925" t="s">
        <v>11</v>
      </c>
      <c r="B7925" t="s">
        <v>285</v>
      </c>
      <c r="C7925">
        <v>2020</v>
      </c>
      <c r="D7925" s="3">
        <v>4</v>
      </c>
      <c r="E7925" s="3">
        <v>88000</v>
      </c>
      <c r="F7925" t="s">
        <v>13</v>
      </c>
      <c r="G7925" s="15">
        <f>IF(Table1[[#This Row],[Transmission]]="Manual", 0, 1)</f>
        <v>0</v>
      </c>
      <c r="H7925" t="s">
        <v>9472</v>
      </c>
      <c r="I7925" t="s">
        <v>6485</v>
      </c>
      <c r="J7925" s="4">
        <v>45597</v>
      </c>
      <c r="K7925" t="s">
        <v>6900</v>
      </c>
      <c r="L7925" s="5">
        <v>690000</v>
      </c>
      <c r="M7925" s="28">
        <f t="shared" si="123"/>
        <v>690000</v>
      </c>
      <c r="N7925">
        <f>2025-Table1[[#This Row],[Year]]</f>
        <v>5</v>
      </c>
    </row>
    <row r="7926" spans="1:14" x14ac:dyDescent="0.3">
      <c r="A7926" t="s">
        <v>44</v>
      </c>
      <c r="B7926" t="s">
        <v>124</v>
      </c>
      <c r="C7926">
        <v>2009</v>
      </c>
      <c r="D7926" s="3">
        <v>15</v>
      </c>
      <c r="E7926" s="3">
        <v>70000</v>
      </c>
      <c r="F7926" t="s">
        <v>25</v>
      </c>
      <c r="G7926" s="15">
        <f>IF(Table1[[#This Row],[Transmission]]="Manual", 0, 1)</f>
        <v>1</v>
      </c>
      <c r="H7926" t="s">
        <v>9475</v>
      </c>
      <c r="I7926" t="s">
        <v>14</v>
      </c>
      <c r="J7926" s="4">
        <v>45597</v>
      </c>
      <c r="K7926" t="s">
        <v>1198</v>
      </c>
      <c r="L7926" s="5">
        <v>125000</v>
      </c>
      <c r="M7926" s="28">
        <f t="shared" si="123"/>
        <v>125000</v>
      </c>
      <c r="N7926">
        <f>2025-Table1[[#This Row],[Year]]</f>
        <v>16</v>
      </c>
    </row>
    <row r="7927" spans="1:14" x14ac:dyDescent="0.3">
      <c r="A7927" t="s">
        <v>44</v>
      </c>
      <c r="B7927" t="s">
        <v>79</v>
      </c>
      <c r="C7927">
        <v>2020</v>
      </c>
      <c r="D7927" s="3">
        <v>4</v>
      </c>
      <c r="E7927" s="3">
        <v>45635</v>
      </c>
      <c r="F7927" t="s">
        <v>13</v>
      </c>
      <c r="G7927" s="15">
        <f>IF(Table1[[#This Row],[Transmission]]="Manual", 0, 1)</f>
        <v>0</v>
      </c>
      <c r="H7927" t="s">
        <v>9475</v>
      </c>
      <c r="I7927" t="s">
        <v>14</v>
      </c>
      <c r="J7927" s="4">
        <v>45597</v>
      </c>
      <c r="K7927" t="s">
        <v>6307</v>
      </c>
      <c r="L7927" s="5">
        <v>897000</v>
      </c>
      <c r="M7927" s="28">
        <f t="shared" si="123"/>
        <v>897000</v>
      </c>
      <c r="N7927">
        <f>2025-Table1[[#This Row],[Year]]</f>
        <v>5</v>
      </c>
    </row>
    <row r="7928" spans="1:14" x14ac:dyDescent="0.3">
      <c r="A7928" t="s">
        <v>18</v>
      </c>
      <c r="B7928" t="s">
        <v>516</v>
      </c>
      <c r="C7928">
        <v>2018</v>
      </c>
      <c r="D7928" s="3">
        <v>6</v>
      </c>
      <c r="E7928" s="3">
        <v>40000</v>
      </c>
      <c r="F7928" t="s">
        <v>13</v>
      </c>
      <c r="G7928" s="15">
        <f>IF(Table1[[#This Row],[Transmission]]="Manual", 0, 1)</f>
        <v>0</v>
      </c>
      <c r="H7928" t="s">
        <v>9472</v>
      </c>
      <c r="I7928" t="s">
        <v>14</v>
      </c>
      <c r="J7928" s="4">
        <v>45597</v>
      </c>
      <c r="K7928" t="s">
        <v>6901</v>
      </c>
      <c r="L7928" s="5">
        <v>525000</v>
      </c>
      <c r="M7928" s="28">
        <f t="shared" si="123"/>
        <v>525000</v>
      </c>
      <c r="N7928">
        <f>2025-Table1[[#This Row],[Year]]</f>
        <v>7</v>
      </c>
    </row>
    <row r="7929" spans="1:14" x14ac:dyDescent="0.3">
      <c r="A7929" t="s">
        <v>44</v>
      </c>
      <c r="B7929" t="s">
        <v>133</v>
      </c>
      <c r="C7929">
        <v>2012</v>
      </c>
      <c r="D7929" s="3">
        <v>12</v>
      </c>
      <c r="E7929" s="3">
        <v>75000</v>
      </c>
      <c r="F7929" t="s">
        <v>13</v>
      </c>
      <c r="G7929" s="15">
        <f>IF(Table1[[#This Row],[Transmission]]="Manual", 0, 1)</f>
        <v>0</v>
      </c>
      <c r="H7929" t="s">
        <v>9472</v>
      </c>
      <c r="I7929" t="s">
        <v>6485</v>
      </c>
      <c r="J7929" s="4">
        <v>45597</v>
      </c>
      <c r="K7929" t="s">
        <v>6902</v>
      </c>
      <c r="L7929" s="5">
        <v>150000</v>
      </c>
      <c r="M7929" s="28">
        <f t="shared" si="123"/>
        <v>150000</v>
      </c>
      <c r="N7929">
        <f>2025-Table1[[#This Row],[Year]]</f>
        <v>13</v>
      </c>
    </row>
    <row r="7930" spans="1:14" x14ac:dyDescent="0.3">
      <c r="A7930" t="s">
        <v>33</v>
      </c>
      <c r="B7930" t="s">
        <v>501</v>
      </c>
      <c r="C7930">
        <v>2019</v>
      </c>
      <c r="D7930" s="3">
        <v>5</v>
      </c>
      <c r="E7930" s="3">
        <v>115000</v>
      </c>
      <c r="F7930" t="s">
        <v>13</v>
      </c>
      <c r="G7930" s="15">
        <f>IF(Table1[[#This Row],[Transmission]]="Manual", 0, 1)</f>
        <v>0</v>
      </c>
      <c r="H7930" t="s">
        <v>9472</v>
      </c>
      <c r="I7930" t="s">
        <v>17</v>
      </c>
      <c r="J7930" s="4">
        <v>45597</v>
      </c>
      <c r="K7930" t="s">
        <v>6903</v>
      </c>
      <c r="L7930" s="5">
        <v>475000</v>
      </c>
      <c r="M7930" s="28">
        <f t="shared" si="123"/>
        <v>475000</v>
      </c>
      <c r="N7930">
        <f>2025-Table1[[#This Row],[Year]]</f>
        <v>6</v>
      </c>
    </row>
    <row r="7931" spans="1:14" x14ac:dyDescent="0.3">
      <c r="A7931" t="s">
        <v>21</v>
      </c>
      <c r="B7931" t="s">
        <v>111</v>
      </c>
      <c r="C7931">
        <v>2018</v>
      </c>
      <c r="D7931" s="3">
        <v>6</v>
      </c>
      <c r="E7931" s="3">
        <v>68000</v>
      </c>
      <c r="F7931" t="s">
        <v>13</v>
      </c>
      <c r="G7931" s="15">
        <f>IF(Table1[[#This Row],[Transmission]]="Manual", 0, 1)</f>
        <v>0</v>
      </c>
      <c r="H7931" t="s">
        <v>9472</v>
      </c>
      <c r="I7931" t="s">
        <v>6485</v>
      </c>
      <c r="J7931" s="4">
        <v>45597</v>
      </c>
      <c r="K7931" t="s">
        <v>5748</v>
      </c>
      <c r="L7931" s="5">
        <v>415000</v>
      </c>
      <c r="M7931" s="28">
        <f t="shared" si="123"/>
        <v>415000</v>
      </c>
      <c r="N7931">
        <f>2025-Table1[[#This Row],[Year]]</f>
        <v>7</v>
      </c>
    </row>
    <row r="7932" spans="1:14" x14ac:dyDescent="0.3">
      <c r="A7932" t="s">
        <v>21</v>
      </c>
      <c r="B7932" t="s">
        <v>231</v>
      </c>
      <c r="C7932">
        <v>2007</v>
      </c>
      <c r="D7932" s="3">
        <v>17</v>
      </c>
      <c r="E7932" s="3">
        <v>115233</v>
      </c>
      <c r="F7932" t="s">
        <v>25</v>
      </c>
      <c r="G7932" s="15">
        <f>IF(Table1[[#This Row],[Transmission]]="Manual", 0, 1)</f>
        <v>1</v>
      </c>
      <c r="H7932" t="s">
        <v>9475</v>
      </c>
      <c r="I7932" t="s">
        <v>6485</v>
      </c>
      <c r="J7932" s="4">
        <v>45627</v>
      </c>
      <c r="K7932" t="s">
        <v>6904</v>
      </c>
      <c r="L7932" s="5">
        <v>85000</v>
      </c>
      <c r="M7932" s="28">
        <f t="shared" si="123"/>
        <v>85000</v>
      </c>
      <c r="N7932">
        <f>2025-Table1[[#This Row],[Year]]</f>
        <v>18</v>
      </c>
    </row>
    <row r="7933" spans="1:14" x14ac:dyDescent="0.3">
      <c r="A7933" t="s">
        <v>27</v>
      </c>
      <c r="B7933" t="s">
        <v>360</v>
      </c>
      <c r="C7933">
        <v>2012</v>
      </c>
      <c r="D7933" s="3">
        <v>12</v>
      </c>
      <c r="E7933" s="3">
        <v>53160</v>
      </c>
      <c r="F7933" t="s">
        <v>25</v>
      </c>
      <c r="G7933" s="15">
        <f>IF(Table1[[#This Row],[Transmission]]="Manual", 0, 1)</f>
        <v>1</v>
      </c>
      <c r="H7933" t="s">
        <v>9475</v>
      </c>
      <c r="I7933" t="s">
        <v>17</v>
      </c>
      <c r="J7933" s="4">
        <v>45597</v>
      </c>
      <c r="K7933" t="s">
        <v>2926</v>
      </c>
      <c r="L7933" s="5">
        <v>899000</v>
      </c>
      <c r="M7933" s="28">
        <f t="shared" si="123"/>
        <v>899000</v>
      </c>
      <c r="N7933">
        <f>2025-Table1[[#This Row],[Year]]</f>
        <v>13</v>
      </c>
    </row>
    <row r="7934" spans="1:14" x14ac:dyDescent="0.3">
      <c r="A7934" t="s">
        <v>21</v>
      </c>
      <c r="B7934" t="s">
        <v>36</v>
      </c>
      <c r="C7934">
        <v>2024</v>
      </c>
      <c r="D7934" s="3">
        <v>0</v>
      </c>
      <c r="E7934" s="3">
        <v>15000</v>
      </c>
      <c r="F7934" t="s">
        <v>25</v>
      </c>
      <c r="G7934" s="15">
        <f>IF(Table1[[#This Row],[Transmission]]="Manual", 0, 1)</f>
        <v>1</v>
      </c>
      <c r="H7934" t="s">
        <v>9472</v>
      </c>
      <c r="I7934" t="s">
        <v>6485</v>
      </c>
      <c r="J7934" s="4">
        <v>45627</v>
      </c>
      <c r="K7934" t="s">
        <v>6905</v>
      </c>
      <c r="L7934" s="5">
        <v>150000</v>
      </c>
      <c r="M7934" s="28">
        <f t="shared" si="123"/>
        <v>150000</v>
      </c>
      <c r="N7934">
        <f>2025-Table1[[#This Row],[Year]]</f>
        <v>1</v>
      </c>
    </row>
    <row r="7935" spans="1:14" x14ac:dyDescent="0.3">
      <c r="A7935" t="s">
        <v>21</v>
      </c>
      <c r="B7935" t="s">
        <v>36</v>
      </c>
      <c r="C7935">
        <v>2019</v>
      </c>
      <c r="D7935" s="3">
        <v>5</v>
      </c>
      <c r="E7935" s="3">
        <v>20000</v>
      </c>
      <c r="F7935" t="s">
        <v>25</v>
      </c>
      <c r="G7935" s="15">
        <f>IF(Table1[[#This Row],[Transmission]]="Manual", 0, 1)</f>
        <v>1</v>
      </c>
      <c r="H7935" t="s">
        <v>9472</v>
      </c>
      <c r="I7935" t="s">
        <v>6485</v>
      </c>
      <c r="J7935" s="4">
        <v>45597</v>
      </c>
      <c r="K7935" t="s">
        <v>6906</v>
      </c>
      <c r="L7935" s="5">
        <v>350000</v>
      </c>
      <c r="M7935" s="28">
        <f t="shared" si="123"/>
        <v>350000</v>
      </c>
      <c r="N7935">
        <f>2025-Table1[[#This Row],[Year]]</f>
        <v>6</v>
      </c>
    </row>
    <row r="7936" spans="1:14" x14ac:dyDescent="0.3">
      <c r="A7936" t="s">
        <v>21</v>
      </c>
      <c r="B7936" t="s">
        <v>49</v>
      </c>
      <c r="C7936">
        <v>2017</v>
      </c>
      <c r="D7936" s="3">
        <v>7</v>
      </c>
      <c r="E7936" s="3">
        <v>72300</v>
      </c>
      <c r="F7936" t="s">
        <v>13</v>
      </c>
      <c r="G7936" s="15">
        <f>IF(Table1[[#This Row],[Transmission]]="Manual", 0, 1)</f>
        <v>0</v>
      </c>
      <c r="H7936" t="s">
        <v>9472</v>
      </c>
      <c r="I7936" t="s">
        <v>6485</v>
      </c>
      <c r="J7936" s="4">
        <v>45597</v>
      </c>
      <c r="K7936" t="s">
        <v>2928</v>
      </c>
      <c r="L7936" s="5">
        <v>749000</v>
      </c>
      <c r="M7936" s="28">
        <f t="shared" si="123"/>
        <v>749000</v>
      </c>
      <c r="N7936">
        <f>2025-Table1[[#This Row],[Year]]</f>
        <v>8</v>
      </c>
    </row>
    <row r="7937" spans="1:14" x14ac:dyDescent="0.3">
      <c r="A7937" t="s">
        <v>33</v>
      </c>
      <c r="B7937" t="s">
        <v>34</v>
      </c>
      <c r="C7937">
        <v>2017</v>
      </c>
      <c r="D7937" s="3">
        <v>7</v>
      </c>
      <c r="E7937" s="3">
        <v>90000</v>
      </c>
      <c r="F7937" t="s">
        <v>13</v>
      </c>
      <c r="G7937" s="15">
        <f>IF(Table1[[#This Row],[Transmission]]="Manual", 0, 1)</f>
        <v>0</v>
      </c>
      <c r="H7937" t="s">
        <v>9475</v>
      </c>
      <c r="I7937" t="s">
        <v>6485</v>
      </c>
      <c r="J7937" s="4">
        <v>45597</v>
      </c>
      <c r="K7937" t="s">
        <v>6907</v>
      </c>
      <c r="L7937" s="5">
        <v>500000</v>
      </c>
      <c r="M7937" s="28">
        <f t="shared" si="123"/>
        <v>500000</v>
      </c>
      <c r="N7937">
        <f>2025-Table1[[#This Row],[Year]]</f>
        <v>8</v>
      </c>
    </row>
    <row r="7938" spans="1:14" x14ac:dyDescent="0.3">
      <c r="A7938" t="s">
        <v>21</v>
      </c>
      <c r="B7938" t="s">
        <v>194</v>
      </c>
      <c r="C7938">
        <v>2011</v>
      </c>
      <c r="D7938" s="3">
        <v>13</v>
      </c>
      <c r="E7938" s="3">
        <v>100000</v>
      </c>
      <c r="F7938" t="s">
        <v>25</v>
      </c>
      <c r="G7938" s="15">
        <f>IF(Table1[[#This Row],[Transmission]]="Manual", 0, 1)</f>
        <v>1</v>
      </c>
      <c r="H7938" t="s">
        <v>9472</v>
      </c>
      <c r="I7938" t="s">
        <v>6485</v>
      </c>
      <c r="J7938" s="4">
        <v>45627</v>
      </c>
      <c r="K7938" t="s">
        <v>6908</v>
      </c>
      <c r="L7938" s="5">
        <v>130000</v>
      </c>
      <c r="M7938" s="28">
        <f t="shared" si="123"/>
        <v>130000</v>
      </c>
      <c r="N7938">
        <f>2025-Table1[[#This Row],[Year]]</f>
        <v>14</v>
      </c>
    </row>
    <row r="7939" spans="1:14" x14ac:dyDescent="0.3">
      <c r="A7939" t="s">
        <v>18</v>
      </c>
      <c r="B7939" t="s">
        <v>19</v>
      </c>
      <c r="C7939">
        <v>2017</v>
      </c>
      <c r="D7939" s="3">
        <v>7</v>
      </c>
      <c r="E7939" s="3">
        <v>52232</v>
      </c>
      <c r="F7939" t="s">
        <v>25</v>
      </c>
      <c r="G7939" s="15">
        <f>IF(Table1[[#This Row],[Transmission]]="Manual", 0, 1)</f>
        <v>1</v>
      </c>
      <c r="H7939" t="s">
        <v>9475</v>
      </c>
      <c r="I7939" t="s">
        <v>17</v>
      </c>
      <c r="J7939" s="4">
        <v>45597</v>
      </c>
      <c r="K7939" t="s">
        <v>6909</v>
      </c>
      <c r="L7939" s="5">
        <v>575000</v>
      </c>
      <c r="M7939" s="28">
        <f t="shared" ref="M7939:M8002" si="124">VALUE(SUBSTITUTE(SUBSTITUTE(L7939,"₹"," "),",",""))</f>
        <v>575000</v>
      </c>
      <c r="N7939">
        <f>2025-Table1[[#This Row],[Year]]</f>
        <v>8</v>
      </c>
    </row>
    <row r="7940" spans="1:14" x14ac:dyDescent="0.3">
      <c r="A7940" t="s">
        <v>33</v>
      </c>
      <c r="B7940" t="s">
        <v>34</v>
      </c>
      <c r="C7940">
        <v>2013</v>
      </c>
      <c r="D7940" s="3">
        <v>11</v>
      </c>
      <c r="E7940" s="3">
        <v>87000</v>
      </c>
      <c r="F7940" t="s">
        <v>13</v>
      </c>
      <c r="G7940" s="15">
        <f>IF(Table1[[#This Row],[Transmission]]="Manual", 0, 1)</f>
        <v>0</v>
      </c>
      <c r="H7940" t="s">
        <v>9475</v>
      </c>
      <c r="I7940" t="s">
        <v>17</v>
      </c>
      <c r="J7940" s="4">
        <v>45597</v>
      </c>
      <c r="K7940" t="s">
        <v>772</v>
      </c>
      <c r="L7940" s="5">
        <v>385000</v>
      </c>
      <c r="M7940" s="28">
        <f t="shared" si="124"/>
        <v>385000</v>
      </c>
      <c r="N7940">
        <f>2025-Table1[[#This Row],[Year]]</f>
        <v>12</v>
      </c>
    </row>
    <row r="7941" spans="1:14" x14ac:dyDescent="0.3">
      <c r="A7941" t="s">
        <v>44</v>
      </c>
      <c r="B7941" t="s">
        <v>124</v>
      </c>
      <c r="C7941">
        <v>2011</v>
      </c>
      <c r="D7941" s="3">
        <v>13</v>
      </c>
      <c r="E7941" s="3">
        <v>56000</v>
      </c>
      <c r="F7941" t="s">
        <v>25</v>
      </c>
      <c r="G7941" s="15">
        <f>IF(Table1[[#This Row],[Transmission]]="Manual", 0, 1)</f>
        <v>1</v>
      </c>
      <c r="H7941" t="s">
        <v>9475</v>
      </c>
      <c r="I7941" t="s">
        <v>14</v>
      </c>
      <c r="J7941" s="4">
        <v>45597</v>
      </c>
      <c r="K7941" t="s">
        <v>923</v>
      </c>
      <c r="L7941" s="5">
        <v>275000</v>
      </c>
      <c r="M7941" s="28">
        <f t="shared" si="124"/>
        <v>275000</v>
      </c>
      <c r="N7941">
        <f>2025-Table1[[#This Row],[Year]]</f>
        <v>14</v>
      </c>
    </row>
    <row r="7942" spans="1:14" x14ac:dyDescent="0.3">
      <c r="A7942" t="s">
        <v>97</v>
      </c>
      <c r="B7942" t="s">
        <v>98</v>
      </c>
      <c r="C7942">
        <v>2023</v>
      </c>
      <c r="D7942" s="3">
        <v>1</v>
      </c>
      <c r="E7942" s="3">
        <v>33000</v>
      </c>
      <c r="F7942" t="s">
        <v>13</v>
      </c>
      <c r="G7942" s="15">
        <f>IF(Table1[[#This Row],[Transmission]]="Manual", 0, 1)</f>
        <v>0</v>
      </c>
      <c r="H7942" t="s">
        <v>9472</v>
      </c>
      <c r="I7942" t="s">
        <v>14</v>
      </c>
      <c r="J7942" s="4">
        <v>45597</v>
      </c>
      <c r="K7942" t="s">
        <v>6910</v>
      </c>
      <c r="L7942" s="5">
        <v>1390000</v>
      </c>
      <c r="M7942" s="28">
        <f t="shared" si="124"/>
        <v>1390000</v>
      </c>
      <c r="N7942">
        <f>2025-Table1[[#This Row],[Year]]</f>
        <v>2</v>
      </c>
    </row>
    <row r="7943" spans="1:14" x14ac:dyDescent="0.3">
      <c r="A7943" t="s">
        <v>21</v>
      </c>
      <c r="B7943" t="s">
        <v>276</v>
      </c>
      <c r="C7943">
        <v>2018</v>
      </c>
      <c r="D7943" s="3">
        <v>6</v>
      </c>
      <c r="E7943" s="3">
        <v>55000</v>
      </c>
      <c r="F7943" t="s">
        <v>25</v>
      </c>
      <c r="G7943" s="15">
        <f>IF(Table1[[#This Row],[Transmission]]="Manual", 0, 1)</f>
        <v>1</v>
      </c>
      <c r="H7943" t="s">
        <v>9472</v>
      </c>
      <c r="I7943" t="s">
        <v>6485</v>
      </c>
      <c r="J7943" s="4">
        <v>45627</v>
      </c>
      <c r="K7943" t="s">
        <v>6911</v>
      </c>
      <c r="L7943" s="5">
        <v>250000</v>
      </c>
      <c r="M7943" s="28">
        <f t="shared" si="124"/>
        <v>250000</v>
      </c>
      <c r="N7943">
        <f>2025-Table1[[#This Row],[Year]]</f>
        <v>7</v>
      </c>
    </row>
    <row r="7944" spans="1:14" x14ac:dyDescent="0.3">
      <c r="A7944" t="s">
        <v>11</v>
      </c>
      <c r="B7944" t="s">
        <v>624</v>
      </c>
      <c r="C7944">
        <v>2013</v>
      </c>
      <c r="D7944" s="3">
        <v>11</v>
      </c>
      <c r="E7944" s="3">
        <v>107000</v>
      </c>
      <c r="F7944" t="s">
        <v>25</v>
      </c>
      <c r="G7944" s="15">
        <f>IF(Table1[[#This Row],[Transmission]]="Manual", 0, 1)</f>
        <v>1</v>
      </c>
      <c r="H7944" t="s">
        <v>9475</v>
      </c>
      <c r="I7944" t="s">
        <v>14</v>
      </c>
      <c r="J7944" s="4">
        <v>45597</v>
      </c>
      <c r="K7944" t="s">
        <v>6912</v>
      </c>
      <c r="L7944" s="5">
        <v>550000</v>
      </c>
      <c r="M7944" s="28">
        <f t="shared" si="124"/>
        <v>550000</v>
      </c>
      <c r="N7944">
        <f>2025-Table1[[#This Row],[Year]]</f>
        <v>12</v>
      </c>
    </row>
    <row r="7945" spans="1:14" x14ac:dyDescent="0.3">
      <c r="A7945" t="s">
        <v>11</v>
      </c>
      <c r="B7945" t="s">
        <v>624</v>
      </c>
      <c r="C7945">
        <v>2005</v>
      </c>
      <c r="D7945" s="3">
        <v>19</v>
      </c>
      <c r="E7945" s="3">
        <v>122000</v>
      </c>
      <c r="F7945" t="s">
        <v>25</v>
      </c>
      <c r="G7945" s="15">
        <f>IF(Table1[[#This Row],[Transmission]]="Manual", 0, 1)</f>
        <v>1</v>
      </c>
      <c r="H7945" t="s">
        <v>9475</v>
      </c>
      <c r="I7945" t="s">
        <v>14</v>
      </c>
      <c r="J7945" s="4">
        <v>45597</v>
      </c>
      <c r="K7945" t="s">
        <v>6913</v>
      </c>
      <c r="L7945" s="5">
        <v>250000</v>
      </c>
      <c r="M7945" s="28">
        <f t="shared" si="124"/>
        <v>250000</v>
      </c>
      <c r="N7945">
        <f>2025-Table1[[#This Row],[Year]]</f>
        <v>20</v>
      </c>
    </row>
    <row r="7946" spans="1:14" x14ac:dyDescent="0.3">
      <c r="A7946" t="s">
        <v>21</v>
      </c>
      <c r="B7946" t="s">
        <v>131</v>
      </c>
      <c r="C7946">
        <v>2021</v>
      </c>
      <c r="D7946" s="3">
        <v>3</v>
      </c>
      <c r="E7946" s="3">
        <v>46000</v>
      </c>
      <c r="F7946" t="s">
        <v>13</v>
      </c>
      <c r="G7946" s="15">
        <f>IF(Table1[[#This Row],[Transmission]]="Manual", 0, 1)</f>
        <v>0</v>
      </c>
      <c r="H7946" t="s">
        <v>9475</v>
      </c>
      <c r="I7946" t="s">
        <v>14</v>
      </c>
      <c r="J7946" s="4">
        <v>45597</v>
      </c>
      <c r="K7946" t="s">
        <v>6914</v>
      </c>
      <c r="L7946" s="5">
        <v>599900</v>
      </c>
      <c r="M7946" s="28">
        <f t="shared" si="124"/>
        <v>599900</v>
      </c>
      <c r="N7946">
        <f>2025-Table1[[#This Row],[Year]]</f>
        <v>4</v>
      </c>
    </row>
    <row r="7947" spans="1:14" x14ac:dyDescent="0.3">
      <c r="A7947" t="s">
        <v>21</v>
      </c>
      <c r="B7947" t="s">
        <v>49</v>
      </c>
      <c r="C7947">
        <v>2019</v>
      </c>
      <c r="D7947" s="3">
        <v>5</v>
      </c>
      <c r="E7947" s="3">
        <v>64000</v>
      </c>
      <c r="F7947" t="s">
        <v>25</v>
      </c>
      <c r="G7947" s="15">
        <f>IF(Table1[[#This Row],[Transmission]]="Manual", 0, 1)</f>
        <v>1</v>
      </c>
      <c r="H7947" t="s">
        <v>9475</v>
      </c>
      <c r="I7947" t="s">
        <v>6485</v>
      </c>
      <c r="J7947" s="4">
        <v>45597</v>
      </c>
      <c r="K7947" t="s">
        <v>3280</v>
      </c>
      <c r="L7947" s="5">
        <v>820000</v>
      </c>
      <c r="M7947" s="28">
        <f t="shared" si="124"/>
        <v>820000</v>
      </c>
      <c r="N7947">
        <f>2025-Table1[[#This Row],[Year]]</f>
        <v>6</v>
      </c>
    </row>
    <row r="7948" spans="1:14" x14ac:dyDescent="0.3">
      <c r="A7948" t="s">
        <v>21</v>
      </c>
      <c r="B7948" t="s">
        <v>219</v>
      </c>
      <c r="C7948">
        <v>2010</v>
      </c>
      <c r="D7948" s="3">
        <v>14</v>
      </c>
      <c r="E7948" s="3">
        <v>45000</v>
      </c>
      <c r="F7948" t="s">
        <v>13</v>
      </c>
      <c r="G7948" s="15">
        <f>IF(Table1[[#This Row],[Transmission]]="Manual", 0, 1)</f>
        <v>0</v>
      </c>
      <c r="H7948" t="s">
        <v>9475</v>
      </c>
      <c r="I7948" t="s">
        <v>6485</v>
      </c>
      <c r="J7948" s="4">
        <v>45597</v>
      </c>
      <c r="K7948" t="s">
        <v>6058</v>
      </c>
      <c r="L7948" s="5">
        <v>250000</v>
      </c>
      <c r="M7948" s="28">
        <f t="shared" si="124"/>
        <v>250000</v>
      </c>
      <c r="N7948">
        <f>2025-Table1[[#This Row],[Year]]</f>
        <v>15</v>
      </c>
    </row>
    <row r="7949" spans="1:14" x14ac:dyDescent="0.3">
      <c r="A7949" t="s">
        <v>21</v>
      </c>
      <c r="B7949" t="s">
        <v>36</v>
      </c>
      <c r="C7949">
        <v>2012</v>
      </c>
      <c r="D7949" s="3">
        <v>12</v>
      </c>
      <c r="E7949" s="3">
        <v>70000</v>
      </c>
      <c r="F7949" t="s">
        <v>13</v>
      </c>
      <c r="G7949" s="15">
        <f>IF(Table1[[#This Row],[Transmission]]="Manual", 0, 1)</f>
        <v>0</v>
      </c>
      <c r="H7949" t="s">
        <v>9475</v>
      </c>
      <c r="I7949" t="s">
        <v>6485</v>
      </c>
      <c r="J7949" s="4">
        <v>45597</v>
      </c>
      <c r="K7949" t="s">
        <v>6915</v>
      </c>
      <c r="L7949" s="5">
        <v>160000</v>
      </c>
      <c r="M7949" s="28">
        <f t="shared" si="124"/>
        <v>160000</v>
      </c>
      <c r="N7949">
        <f>2025-Table1[[#This Row],[Year]]</f>
        <v>13</v>
      </c>
    </row>
    <row r="7950" spans="1:14" x14ac:dyDescent="0.3">
      <c r="A7950" t="s">
        <v>148</v>
      </c>
      <c r="B7950" t="s">
        <v>1018</v>
      </c>
      <c r="C7950">
        <v>2015</v>
      </c>
      <c r="D7950" s="3">
        <v>9</v>
      </c>
      <c r="E7950" s="3">
        <v>72000</v>
      </c>
      <c r="F7950" t="s">
        <v>25</v>
      </c>
      <c r="G7950" s="15">
        <f>IF(Table1[[#This Row],[Transmission]]="Manual", 0, 1)</f>
        <v>1</v>
      </c>
      <c r="H7950" t="s">
        <v>9475</v>
      </c>
      <c r="I7950" t="s">
        <v>14</v>
      </c>
      <c r="J7950" s="4">
        <v>45597</v>
      </c>
      <c r="K7950" t="s">
        <v>2141</v>
      </c>
      <c r="L7950" s="5">
        <v>1445000</v>
      </c>
      <c r="M7950" s="28">
        <f t="shared" si="124"/>
        <v>1445000</v>
      </c>
      <c r="N7950">
        <f>2025-Table1[[#This Row],[Year]]</f>
        <v>10</v>
      </c>
    </row>
    <row r="7951" spans="1:14" x14ac:dyDescent="0.3">
      <c r="A7951" t="s">
        <v>61</v>
      </c>
      <c r="B7951" t="s">
        <v>109</v>
      </c>
      <c r="C7951">
        <v>2019</v>
      </c>
      <c r="D7951" s="3">
        <v>5</v>
      </c>
      <c r="E7951" s="3">
        <v>61000</v>
      </c>
      <c r="F7951" t="s">
        <v>25</v>
      </c>
      <c r="G7951" s="15">
        <f>IF(Table1[[#This Row],[Transmission]]="Manual", 0, 1)</f>
        <v>1</v>
      </c>
      <c r="H7951" t="s">
        <v>9475</v>
      </c>
      <c r="I7951" t="s">
        <v>14</v>
      </c>
      <c r="J7951" s="4">
        <v>45597</v>
      </c>
      <c r="K7951" t="s">
        <v>6684</v>
      </c>
      <c r="L7951" s="5">
        <v>925000</v>
      </c>
      <c r="M7951" s="28">
        <f t="shared" si="124"/>
        <v>925000</v>
      </c>
      <c r="N7951">
        <f>2025-Table1[[#This Row],[Year]]</f>
        <v>6</v>
      </c>
    </row>
    <row r="7952" spans="1:14" x14ac:dyDescent="0.3">
      <c r="A7952" t="s">
        <v>58</v>
      </c>
      <c r="B7952" t="s">
        <v>545</v>
      </c>
      <c r="C7952">
        <v>2011</v>
      </c>
      <c r="D7952" s="3">
        <v>13</v>
      </c>
      <c r="E7952" s="3">
        <v>103000</v>
      </c>
      <c r="F7952" t="s">
        <v>25</v>
      </c>
      <c r="G7952" s="15">
        <f>IF(Table1[[#This Row],[Transmission]]="Manual", 0, 1)</f>
        <v>1</v>
      </c>
      <c r="H7952" t="s">
        <v>9475</v>
      </c>
      <c r="I7952" t="s">
        <v>17</v>
      </c>
      <c r="J7952" s="4">
        <v>45597</v>
      </c>
      <c r="K7952" t="s">
        <v>6916</v>
      </c>
      <c r="L7952" s="5">
        <v>650000</v>
      </c>
      <c r="M7952" s="28">
        <f t="shared" si="124"/>
        <v>650000</v>
      </c>
      <c r="N7952">
        <f>2025-Table1[[#This Row],[Year]]</f>
        <v>14</v>
      </c>
    </row>
    <row r="7953" spans="1:14" x14ac:dyDescent="0.3">
      <c r="A7953" t="s">
        <v>21</v>
      </c>
      <c r="B7953" t="s">
        <v>111</v>
      </c>
      <c r="C7953">
        <v>2016</v>
      </c>
      <c r="D7953" s="3">
        <v>8</v>
      </c>
      <c r="E7953" s="3">
        <v>48000</v>
      </c>
      <c r="F7953" t="s">
        <v>13</v>
      </c>
      <c r="G7953" s="15">
        <f>IF(Table1[[#This Row],[Transmission]]="Manual", 0, 1)</f>
        <v>0</v>
      </c>
      <c r="H7953" t="s">
        <v>9472</v>
      </c>
      <c r="I7953" t="s">
        <v>14</v>
      </c>
      <c r="J7953" s="4">
        <v>45597</v>
      </c>
      <c r="K7953" t="s">
        <v>4487</v>
      </c>
      <c r="L7953" s="5">
        <v>325000</v>
      </c>
      <c r="M7953" s="28">
        <f t="shared" si="124"/>
        <v>325000</v>
      </c>
      <c r="N7953">
        <f>2025-Table1[[#This Row],[Year]]</f>
        <v>9</v>
      </c>
    </row>
    <row r="7954" spans="1:14" x14ac:dyDescent="0.3">
      <c r="A7954" t="s">
        <v>44</v>
      </c>
      <c r="B7954" t="s">
        <v>323</v>
      </c>
      <c r="C7954">
        <v>2020</v>
      </c>
      <c r="D7954" s="3">
        <v>4</v>
      </c>
      <c r="E7954" s="3">
        <v>42000</v>
      </c>
      <c r="F7954" t="s">
        <v>13</v>
      </c>
      <c r="G7954" s="15">
        <f>IF(Table1[[#This Row],[Transmission]]="Manual", 0, 1)</f>
        <v>0</v>
      </c>
      <c r="H7954" t="s">
        <v>9472</v>
      </c>
      <c r="I7954" t="s">
        <v>14</v>
      </c>
      <c r="J7954" s="4">
        <v>45597</v>
      </c>
      <c r="K7954" t="s">
        <v>6917</v>
      </c>
      <c r="L7954" s="5">
        <v>1350000</v>
      </c>
      <c r="M7954" s="28">
        <f t="shared" si="124"/>
        <v>1350000</v>
      </c>
      <c r="N7954">
        <f>2025-Table1[[#This Row],[Year]]</f>
        <v>5</v>
      </c>
    </row>
    <row r="7955" spans="1:14" x14ac:dyDescent="0.3">
      <c r="A7955" t="s">
        <v>44</v>
      </c>
      <c r="B7955" t="s">
        <v>133</v>
      </c>
      <c r="C7955">
        <v>2019</v>
      </c>
      <c r="D7955" s="3">
        <v>5</v>
      </c>
      <c r="E7955" s="3">
        <v>72000</v>
      </c>
      <c r="F7955" t="s">
        <v>13</v>
      </c>
      <c r="G7955" s="15">
        <f>IF(Table1[[#This Row],[Transmission]]="Manual", 0, 1)</f>
        <v>0</v>
      </c>
      <c r="H7955" t="s">
        <v>9472</v>
      </c>
      <c r="I7955" t="s">
        <v>14</v>
      </c>
      <c r="J7955" s="4">
        <v>45597</v>
      </c>
      <c r="K7955" t="s">
        <v>3417</v>
      </c>
      <c r="L7955" s="5">
        <v>485000</v>
      </c>
      <c r="M7955" s="28">
        <f t="shared" si="124"/>
        <v>485000</v>
      </c>
      <c r="N7955">
        <f>2025-Table1[[#This Row],[Year]]</f>
        <v>6</v>
      </c>
    </row>
    <row r="7956" spans="1:14" x14ac:dyDescent="0.3">
      <c r="A7956" t="s">
        <v>101</v>
      </c>
      <c r="B7956" t="s">
        <v>337</v>
      </c>
      <c r="C7956">
        <v>2023</v>
      </c>
      <c r="D7956" s="3">
        <v>1</v>
      </c>
      <c r="E7956" s="3">
        <v>27000</v>
      </c>
      <c r="F7956" t="s">
        <v>13</v>
      </c>
      <c r="G7956" s="15">
        <f>IF(Table1[[#This Row],[Transmission]]="Manual", 0, 1)</f>
        <v>0</v>
      </c>
      <c r="H7956" t="s">
        <v>9472</v>
      </c>
      <c r="I7956" t="s">
        <v>6485</v>
      </c>
      <c r="J7956" s="4">
        <v>45597</v>
      </c>
      <c r="K7956" t="s">
        <v>6918</v>
      </c>
      <c r="L7956" s="5">
        <v>731000</v>
      </c>
      <c r="M7956" s="28">
        <f t="shared" si="124"/>
        <v>731000</v>
      </c>
      <c r="N7956">
        <f>2025-Table1[[#This Row],[Year]]</f>
        <v>2</v>
      </c>
    </row>
    <row r="7957" spans="1:14" x14ac:dyDescent="0.3">
      <c r="A7957" t="s">
        <v>21</v>
      </c>
      <c r="B7957" t="s">
        <v>68</v>
      </c>
      <c r="C7957">
        <v>2018</v>
      </c>
      <c r="D7957" s="3">
        <v>6</v>
      </c>
      <c r="E7957" s="3">
        <v>90000</v>
      </c>
      <c r="F7957" t="s">
        <v>13</v>
      </c>
      <c r="G7957" s="15">
        <f>IF(Table1[[#This Row],[Transmission]]="Manual", 0, 1)</f>
        <v>0</v>
      </c>
      <c r="H7957" t="s">
        <v>9472</v>
      </c>
      <c r="I7957" t="s">
        <v>6485</v>
      </c>
      <c r="J7957" s="4">
        <v>45597</v>
      </c>
      <c r="K7957" t="s">
        <v>6919</v>
      </c>
      <c r="L7957" s="5">
        <v>425000</v>
      </c>
      <c r="M7957" s="28">
        <f t="shared" si="124"/>
        <v>425000</v>
      </c>
      <c r="N7957">
        <f>2025-Table1[[#This Row],[Year]]</f>
        <v>7</v>
      </c>
    </row>
    <row r="7958" spans="1:14" x14ac:dyDescent="0.3">
      <c r="A7958" t="s">
        <v>44</v>
      </c>
      <c r="B7958" t="s">
        <v>133</v>
      </c>
      <c r="C7958">
        <v>2014</v>
      </c>
      <c r="D7958" s="3">
        <v>10</v>
      </c>
      <c r="E7958" s="3">
        <v>100000</v>
      </c>
      <c r="F7958" t="s">
        <v>25</v>
      </c>
      <c r="G7958" s="15">
        <f>IF(Table1[[#This Row],[Transmission]]="Manual", 0, 1)</f>
        <v>1</v>
      </c>
      <c r="H7958" t="s">
        <v>9475</v>
      </c>
      <c r="I7958" t="s">
        <v>14</v>
      </c>
      <c r="J7958" s="4">
        <v>45597</v>
      </c>
      <c r="K7958" t="s">
        <v>6920</v>
      </c>
      <c r="L7958" s="5">
        <v>410000</v>
      </c>
      <c r="M7958" s="28">
        <f t="shared" si="124"/>
        <v>410000</v>
      </c>
      <c r="N7958">
        <f>2025-Table1[[#This Row],[Year]]</f>
        <v>11</v>
      </c>
    </row>
    <row r="7959" spans="1:14" x14ac:dyDescent="0.3">
      <c r="A7959" t="s">
        <v>21</v>
      </c>
      <c r="B7959" t="s">
        <v>49</v>
      </c>
      <c r="C7959">
        <v>2012</v>
      </c>
      <c r="D7959" s="3">
        <v>12</v>
      </c>
      <c r="E7959" s="3">
        <v>78000</v>
      </c>
      <c r="F7959" t="s">
        <v>13</v>
      </c>
      <c r="G7959" s="15">
        <f>IF(Table1[[#This Row],[Transmission]]="Manual", 0, 1)</f>
        <v>0</v>
      </c>
      <c r="H7959" t="s">
        <v>9475</v>
      </c>
      <c r="I7959" t="s">
        <v>6485</v>
      </c>
      <c r="J7959" s="4">
        <v>45597</v>
      </c>
      <c r="K7959" t="s">
        <v>6921</v>
      </c>
      <c r="L7959" s="5">
        <v>480000</v>
      </c>
      <c r="M7959" s="28">
        <f t="shared" si="124"/>
        <v>480000</v>
      </c>
      <c r="N7959">
        <f>2025-Table1[[#This Row],[Year]]</f>
        <v>13</v>
      </c>
    </row>
    <row r="7960" spans="1:14" x14ac:dyDescent="0.3">
      <c r="A7960" t="s">
        <v>113</v>
      </c>
      <c r="B7960" t="s">
        <v>994</v>
      </c>
      <c r="C7960">
        <v>2020</v>
      </c>
      <c r="D7960" s="3">
        <v>4</v>
      </c>
      <c r="E7960" s="3">
        <v>93000</v>
      </c>
      <c r="F7960" t="s">
        <v>13</v>
      </c>
      <c r="G7960" s="15">
        <f>IF(Table1[[#This Row],[Transmission]]="Manual", 0, 1)</f>
        <v>0</v>
      </c>
      <c r="H7960" t="s">
        <v>9475</v>
      </c>
      <c r="I7960" t="s">
        <v>17</v>
      </c>
      <c r="J7960" s="4">
        <v>45597</v>
      </c>
      <c r="K7960" t="s">
        <v>6922</v>
      </c>
      <c r="L7960" s="5">
        <v>645000</v>
      </c>
      <c r="M7960" s="28">
        <f t="shared" si="124"/>
        <v>645000</v>
      </c>
      <c r="N7960">
        <f>2025-Table1[[#This Row],[Year]]</f>
        <v>5</v>
      </c>
    </row>
    <row r="7961" spans="1:14" x14ac:dyDescent="0.3">
      <c r="A7961" t="s">
        <v>11</v>
      </c>
      <c r="B7961" t="s">
        <v>285</v>
      </c>
      <c r="C7961">
        <v>2014</v>
      </c>
      <c r="D7961" s="3">
        <v>10</v>
      </c>
      <c r="E7961" s="3">
        <v>62405</v>
      </c>
      <c r="F7961" t="s">
        <v>13</v>
      </c>
      <c r="G7961" s="15">
        <f>IF(Table1[[#This Row],[Transmission]]="Manual", 0, 1)</f>
        <v>0</v>
      </c>
      <c r="H7961" t="s">
        <v>9472</v>
      </c>
      <c r="I7961" t="s">
        <v>14</v>
      </c>
      <c r="J7961" s="4">
        <v>45597</v>
      </c>
      <c r="K7961" t="s">
        <v>6923</v>
      </c>
      <c r="L7961" s="5">
        <v>435000</v>
      </c>
      <c r="M7961" s="28">
        <f t="shared" si="124"/>
        <v>435000</v>
      </c>
      <c r="N7961">
        <f>2025-Table1[[#This Row],[Year]]</f>
        <v>11</v>
      </c>
    </row>
    <row r="7962" spans="1:14" x14ac:dyDescent="0.3">
      <c r="A7962" t="s">
        <v>21</v>
      </c>
      <c r="B7962" t="s">
        <v>366</v>
      </c>
      <c r="C7962">
        <v>2024</v>
      </c>
      <c r="D7962" s="3">
        <v>0</v>
      </c>
      <c r="E7962" s="3">
        <v>22000</v>
      </c>
      <c r="F7962" t="s">
        <v>25</v>
      </c>
      <c r="G7962" s="15">
        <f>IF(Table1[[#This Row],[Transmission]]="Manual", 0, 1)</f>
        <v>1</v>
      </c>
      <c r="H7962" t="s">
        <v>9472</v>
      </c>
      <c r="I7962" t="s">
        <v>6485</v>
      </c>
      <c r="J7962" s="4">
        <v>45627</v>
      </c>
      <c r="K7962" t="s">
        <v>6924</v>
      </c>
      <c r="L7962" s="5">
        <v>1300000</v>
      </c>
      <c r="M7962" s="28">
        <f t="shared" si="124"/>
        <v>1300000</v>
      </c>
      <c r="N7962">
        <f>2025-Table1[[#This Row],[Year]]</f>
        <v>1</v>
      </c>
    </row>
    <row r="7963" spans="1:14" x14ac:dyDescent="0.3">
      <c r="A7963" t="s">
        <v>113</v>
      </c>
      <c r="B7963" t="s">
        <v>486</v>
      </c>
      <c r="C7963">
        <v>2015</v>
      </c>
      <c r="D7963" s="3">
        <v>9</v>
      </c>
      <c r="E7963" s="3">
        <v>80000</v>
      </c>
      <c r="F7963" t="s">
        <v>13</v>
      </c>
      <c r="G7963" s="15">
        <f>IF(Table1[[#This Row],[Transmission]]="Manual", 0, 1)</f>
        <v>0</v>
      </c>
      <c r="H7963" t="s">
        <v>9475</v>
      </c>
      <c r="I7963" t="s">
        <v>17</v>
      </c>
      <c r="J7963" s="4">
        <v>45597</v>
      </c>
      <c r="K7963" t="s">
        <v>6925</v>
      </c>
      <c r="L7963" s="5">
        <v>450000</v>
      </c>
      <c r="M7963" s="28">
        <f t="shared" si="124"/>
        <v>450000</v>
      </c>
      <c r="N7963">
        <f>2025-Table1[[#This Row],[Year]]</f>
        <v>10</v>
      </c>
    </row>
    <row r="7964" spans="1:14" x14ac:dyDescent="0.3">
      <c r="A7964" t="s">
        <v>44</v>
      </c>
      <c r="B7964" t="s">
        <v>124</v>
      </c>
      <c r="C7964">
        <v>2013</v>
      </c>
      <c r="D7964" s="3">
        <v>11</v>
      </c>
      <c r="E7964" s="3">
        <v>68000</v>
      </c>
      <c r="F7964" t="s">
        <v>25</v>
      </c>
      <c r="G7964" s="15">
        <f>IF(Table1[[#This Row],[Transmission]]="Manual", 0, 1)</f>
        <v>1</v>
      </c>
      <c r="H7964" t="s">
        <v>9472</v>
      </c>
      <c r="I7964" t="s">
        <v>14</v>
      </c>
      <c r="J7964" s="4">
        <v>45597</v>
      </c>
      <c r="K7964" t="s">
        <v>407</v>
      </c>
      <c r="L7964" s="5">
        <v>350000</v>
      </c>
      <c r="M7964" s="28">
        <f t="shared" si="124"/>
        <v>350000</v>
      </c>
      <c r="N7964">
        <f>2025-Table1[[#This Row],[Year]]</f>
        <v>12</v>
      </c>
    </row>
    <row r="7965" spans="1:14" x14ac:dyDescent="0.3">
      <c r="A7965" t="s">
        <v>21</v>
      </c>
      <c r="B7965" t="s">
        <v>22</v>
      </c>
      <c r="C7965">
        <v>2018</v>
      </c>
      <c r="D7965" s="3">
        <v>6</v>
      </c>
      <c r="E7965" s="3">
        <v>58746</v>
      </c>
      <c r="F7965" t="s">
        <v>25</v>
      </c>
      <c r="G7965" s="15">
        <f>IF(Table1[[#This Row],[Transmission]]="Manual", 0, 1)</f>
        <v>1</v>
      </c>
      <c r="H7965" t="s">
        <v>9475</v>
      </c>
      <c r="I7965" t="s">
        <v>14</v>
      </c>
      <c r="J7965" s="4">
        <v>45597</v>
      </c>
      <c r="K7965" t="s">
        <v>6926</v>
      </c>
      <c r="L7965" s="5">
        <v>615000</v>
      </c>
      <c r="M7965" s="28">
        <f t="shared" si="124"/>
        <v>615000</v>
      </c>
      <c r="N7965">
        <f>2025-Table1[[#This Row],[Year]]</f>
        <v>7</v>
      </c>
    </row>
    <row r="7966" spans="1:14" x14ac:dyDescent="0.3">
      <c r="A7966" t="s">
        <v>44</v>
      </c>
      <c r="B7966" t="s">
        <v>89</v>
      </c>
      <c r="C7966">
        <v>2013</v>
      </c>
      <c r="D7966" s="3">
        <v>11</v>
      </c>
      <c r="E7966" s="3">
        <v>90000</v>
      </c>
      <c r="F7966" t="s">
        <v>13</v>
      </c>
      <c r="G7966" s="15">
        <f>IF(Table1[[#This Row],[Transmission]]="Manual", 0, 1)</f>
        <v>0</v>
      </c>
      <c r="H7966" t="s">
        <v>9475</v>
      </c>
      <c r="I7966" t="s">
        <v>17</v>
      </c>
      <c r="J7966" s="4">
        <v>45597</v>
      </c>
      <c r="K7966" t="s">
        <v>3407</v>
      </c>
      <c r="L7966" s="5">
        <v>345000</v>
      </c>
      <c r="M7966" s="28">
        <f t="shared" si="124"/>
        <v>345000</v>
      </c>
      <c r="N7966">
        <f>2025-Table1[[#This Row],[Year]]</f>
        <v>12</v>
      </c>
    </row>
    <row r="7967" spans="1:14" x14ac:dyDescent="0.3">
      <c r="A7967" t="s">
        <v>15</v>
      </c>
      <c r="B7967" t="s">
        <v>588</v>
      </c>
      <c r="C7967">
        <v>2015</v>
      </c>
      <c r="D7967" s="3">
        <v>9</v>
      </c>
      <c r="E7967" s="3">
        <v>68000</v>
      </c>
      <c r="F7967" t="s">
        <v>25</v>
      </c>
      <c r="G7967" s="15">
        <f>IF(Table1[[#This Row],[Transmission]]="Manual", 0, 1)</f>
        <v>1</v>
      </c>
      <c r="H7967" t="s">
        <v>9475</v>
      </c>
      <c r="I7967" t="s">
        <v>6485</v>
      </c>
      <c r="J7967" s="4">
        <v>45597</v>
      </c>
      <c r="K7967" t="s">
        <v>5157</v>
      </c>
      <c r="L7967" s="5">
        <v>777777</v>
      </c>
      <c r="M7967" s="28">
        <f t="shared" si="124"/>
        <v>777777</v>
      </c>
      <c r="N7967">
        <f>2025-Table1[[#This Row],[Year]]</f>
        <v>10</v>
      </c>
    </row>
    <row r="7968" spans="1:14" x14ac:dyDescent="0.3">
      <c r="A7968" t="s">
        <v>44</v>
      </c>
      <c r="B7968" t="s">
        <v>89</v>
      </c>
      <c r="C7968">
        <v>2011</v>
      </c>
      <c r="D7968" s="3">
        <v>13</v>
      </c>
      <c r="E7968" s="3">
        <v>57000</v>
      </c>
      <c r="F7968" t="s">
        <v>13</v>
      </c>
      <c r="G7968" s="15">
        <f>IF(Table1[[#This Row],[Transmission]]="Manual", 0, 1)</f>
        <v>0</v>
      </c>
      <c r="H7968" t="s">
        <v>9475</v>
      </c>
      <c r="I7968" t="s">
        <v>14</v>
      </c>
      <c r="J7968" s="4">
        <v>45597</v>
      </c>
      <c r="K7968" t="s">
        <v>6927</v>
      </c>
      <c r="L7968" s="5">
        <v>230000</v>
      </c>
      <c r="M7968" s="28">
        <f t="shared" si="124"/>
        <v>230000</v>
      </c>
      <c r="N7968">
        <f>2025-Table1[[#This Row],[Year]]</f>
        <v>14</v>
      </c>
    </row>
    <row r="7969" spans="1:14" x14ac:dyDescent="0.3">
      <c r="A7969" t="s">
        <v>18</v>
      </c>
      <c r="B7969" t="s">
        <v>516</v>
      </c>
      <c r="C7969">
        <v>2019</v>
      </c>
      <c r="D7969" s="3">
        <v>5</v>
      </c>
      <c r="E7969" s="3">
        <v>55000</v>
      </c>
      <c r="F7969" t="s">
        <v>25</v>
      </c>
      <c r="G7969" s="15">
        <f>IF(Table1[[#This Row],[Transmission]]="Manual", 0, 1)</f>
        <v>1</v>
      </c>
      <c r="H7969" t="s">
        <v>9475</v>
      </c>
      <c r="I7969" t="s">
        <v>17</v>
      </c>
      <c r="J7969" s="4">
        <v>45444</v>
      </c>
      <c r="K7969" t="s">
        <v>5853</v>
      </c>
      <c r="L7969" s="5">
        <v>825000</v>
      </c>
      <c r="M7969" s="28">
        <f t="shared" si="124"/>
        <v>825000</v>
      </c>
      <c r="N7969">
        <f>2025-Table1[[#This Row],[Year]]</f>
        <v>6</v>
      </c>
    </row>
    <row r="7970" spans="1:14" x14ac:dyDescent="0.3">
      <c r="A7970" t="s">
        <v>44</v>
      </c>
      <c r="B7970" t="s">
        <v>76</v>
      </c>
      <c r="C7970">
        <v>2023</v>
      </c>
      <c r="D7970" s="3">
        <v>1</v>
      </c>
      <c r="E7970" s="3">
        <v>53000</v>
      </c>
      <c r="F7970" t="s">
        <v>13</v>
      </c>
      <c r="G7970" s="15">
        <f>IF(Table1[[#This Row],[Transmission]]="Manual", 0, 1)</f>
        <v>0</v>
      </c>
      <c r="H7970" t="s">
        <v>9472</v>
      </c>
      <c r="I7970" t="s">
        <v>14</v>
      </c>
      <c r="J7970" s="4">
        <v>45597</v>
      </c>
      <c r="K7970" t="s">
        <v>6928</v>
      </c>
      <c r="L7970" s="5">
        <v>885000</v>
      </c>
      <c r="M7970" s="28">
        <f t="shared" si="124"/>
        <v>885000</v>
      </c>
      <c r="N7970">
        <f>2025-Table1[[#This Row],[Year]]</f>
        <v>2</v>
      </c>
    </row>
    <row r="7971" spans="1:14" x14ac:dyDescent="0.3">
      <c r="A7971" t="s">
        <v>44</v>
      </c>
      <c r="B7971" t="s">
        <v>133</v>
      </c>
      <c r="C7971">
        <v>2017</v>
      </c>
      <c r="D7971" s="3">
        <v>7</v>
      </c>
      <c r="E7971" s="3">
        <v>43000</v>
      </c>
      <c r="F7971" t="s">
        <v>25</v>
      </c>
      <c r="G7971" s="15">
        <f>IF(Table1[[#This Row],[Transmission]]="Manual", 0, 1)</f>
        <v>1</v>
      </c>
      <c r="H7971" t="s">
        <v>9475</v>
      </c>
      <c r="I7971" t="s">
        <v>14</v>
      </c>
      <c r="J7971" s="4">
        <v>45597</v>
      </c>
      <c r="K7971" t="s">
        <v>2444</v>
      </c>
      <c r="L7971" s="5">
        <v>420000</v>
      </c>
      <c r="M7971" s="28">
        <f t="shared" si="124"/>
        <v>420000</v>
      </c>
      <c r="N7971">
        <f>2025-Table1[[#This Row],[Year]]</f>
        <v>8</v>
      </c>
    </row>
    <row r="7972" spans="1:14" x14ac:dyDescent="0.3">
      <c r="A7972" t="s">
        <v>27</v>
      </c>
      <c r="B7972" t="s">
        <v>360</v>
      </c>
      <c r="C7972">
        <v>2012</v>
      </c>
      <c r="D7972" s="3">
        <v>12</v>
      </c>
      <c r="E7972" s="3">
        <v>72000</v>
      </c>
      <c r="F7972" t="s">
        <v>25</v>
      </c>
      <c r="G7972" s="15">
        <f>IF(Table1[[#This Row],[Transmission]]="Manual", 0, 1)</f>
        <v>1</v>
      </c>
      <c r="H7972" t="s">
        <v>9475</v>
      </c>
      <c r="I7972" t="s">
        <v>17</v>
      </c>
      <c r="J7972" s="4">
        <v>45597</v>
      </c>
      <c r="K7972" t="s">
        <v>1144</v>
      </c>
      <c r="L7972" s="5">
        <v>721000</v>
      </c>
      <c r="M7972" s="28">
        <f t="shared" si="124"/>
        <v>721000</v>
      </c>
      <c r="N7972">
        <f>2025-Table1[[#This Row],[Year]]</f>
        <v>13</v>
      </c>
    </row>
    <row r="7973" spans="1:14" x14ac:dyDescent="0.3">
      <c r="A7973" t="s">
        <v>21</v>
      </c>
      <c r="B7973" t="s">
        <v>111</v>
      </c>
      <c r="C7973">
        <v>2016</v>
      </c>
      <c r="D7973" s="3">
        <v>8</v>
      </c>
      <c r="E7973" s="3">
        <v>75000</v>
      </c>
      <c r="F7973" t="s">
        <v>13</v>
      </c>
      <c r="G7973" s="15">
        <f>IF(Table1[[#This Row],[Transmission]]="Manual", 0, 1)</f>
        <v>0</v>
      </c>
      <c r="H7973" t="s">
        <v>9475</v>
      </c>
      <c r="I7973" t="s">
        <v>6485</v>
      </c>
      <c r="J7973" s="4">
        <v>45627</v>
      </c>
      <c r="K7973" t="s">
        <v>6929</v>
      </c>
      <c r="L7973" s="5">
        <v>250000</v>
      </c>
      <c r="M7973" s="28">
        <f t="shared" si="124"/>
        <v>250000</v>
      </c>
      <c r="N7973">
        <f>2025-Table1[[#This Row],[Year]]</f>
        <v>9</v>
      </c>
    </row>
    <row r="7974" spans="1:14" x14ac:dyDescent="0.3">
      <c r="A7974" t="s">
        <v>44</v>
      </c>
      <c r="B7974" t="s">
        <v>413</v>
      </c>
      <c r="C7974">
        <v>2009</v>
      </c>
      <c r="D7974" s="3">
        <v>15</v>
      </c>
      <c r="E7974" s="3">
        <v>140000</v>
      </c>
      <c r="F7974" t="s">
        <v>25</v>
      </c>
      <c r="G7974" s="15">
        <f>IF(Table1[[#This Row],[Transmission]]="Manual", 0, 1)</f>
        <v>1</v>
      </c>
      <c r="H7974" t="s">
        <v>9475</v>
      </c>
      <c r="I7974" t="s">
        <v>6485</v>
      </c>
      <c r="J7974" s="4">
        <v>45627</v>
      </c>
      <c r="K7974" t="s">
        <v>6930</v>
      </c>
      <c r="L7974" s="5">
        <v>45000</v>
      </c>
      <c r="M7974" s="28">
        <f t="shared" si="124"/>
        <v>45000</v>
      </c>
      <c r="N7974">
        <f>2025-Table1[[#This Row],[Year]]</f>
        <v>16</v>
      </c>
    </row>
    <row r="7975" spans="1:14" x14ac:dyDescent="0.3">
      <c r="A7975" t="s">
        <v>21</v>
      </c>
      <c r="B7975" t="s">
        <v>49</v>
      </c>
      <c r="C7975">
        <v>2019</v>
      </c>
      <c r="D7975" s="3">
        <v>5</v>
      </c>
      <c r="E7975" s="3">
        <v>68000</v>
      </c>
      <c r="F7975" t="s">
        <v>13</v>
      </c>
      <c r="G7975" s="15">
        <f>IF(Table1[[#This Row],[Transmission]]="Manual", 0, 1)</f>
        <v>0</v>
      </c>
      <c r="H7975" t="s">
        <v>9475</v>
      </c>
      <c r="I7975" t="s">
        <v>6485</v>
      </c>
      <c r="J7975" s="4">
        <v>45597</v>
      </c>
      <c r="K7975" t="s">
        <v>6644</v>
      </c>
      <c r="L7975" s="5">
        <v>1065000</v>
      </c>
      <c r="M7975" s="28">
        <f t="shared" si="124"/>
        <v>1065000</v>
      </c>
      <c r="N7975">
        <f>2025-Table1[[#This Row],[Year]]</f>
        <v>6</v>
      </c>
    </row>
    <row r="7976" spans="1:14" x14ac:dyDescent="0.3">
      <c r="A7976" t="s">
        <v>113</v>
      </c>
      <c r="B7976" t="s">
        <v>121</v>
      </c>
      <c r="C7976">
        <v>2013</v>
      </c>
      <c r="D7976" s="3">
        <v>11</v>
      </c>
      <c r="E7976" s="3">
        <v>80000</v>
      </c>
      <c r="F7976" t="s">
        <v>25</v>
      </c>
      <c r="G7976" s="15">
        <f>IF(Table1[[#This Row],[Transmission]]="Manual", 0, 1)</f>
        <v>1</v>
      </c>
      <c r="H7976" t="s">
        <v>9475</v>
      </c>
      <c r="I7976" t="s">
        <v>17</v>
      </c>
      <c r="J7976" s="4">
        <v>45597</v>
      </c>
      <c r="K7976" t="s">
        <v>6931</v>
      </c>
      <c r="L7976" s="5">
        <v>450000</v>
      </c>
      <c r="M7976" s="28">
        <f t="shared" si="124"/>
        <v>450000</v>
      </c>
      <c r="N7976">
        <f>2025-Table1[[#This Row],[Year]]</f>
        <v>12</v>
      </c>
    </row>
    <row r="7977" spans="1:14" x14ac:dyDescent="0.3">
      <c r="A7977" t="s">
        <v>43</v>
      </c>
      <c r="B7977" t="s">
        <v>253</v>
      </c>
      <c r="C7977">
        <v>2013</v>
      </c>
      <c r="D7977" s="3">
        <v>11</v>
      </c>
      <c r="E7977" s="3">
        <v>72000</v>
      </c>
      <c r="F7977" t="s">
        <v>25</v>
      </c>
      <c r="G7977" s="15">
        <f>IF(Table1[[#This Row],[Transmission]]="Manual", 0, 1)</f>
        <v>1</v>
      </c>
      <c r="H7977" t="s">
        <v>9475</v>
      </c>
      <c r="I7977" t="s">
        <v>17</v>
      </c>
      <c r="J7977" s="4">
        <v>45597</v>
      </c>
      <c r="K7977" t="s">
        <v>655</v>
      </c>
      <c r="L7977" s="5">
        <v>1550000</v>
      </c>
      <c r="M7977" s="28">
        <f t="shared" si="124"/>
        <v>1550000</v>
      </c>
      <c r="N7977">
        <f>2025-Table1[[#This Row],[Year]]</f>
        <v>12</v>
      </c>
    </row>
    <row r="7978" spans="1:14" x14ac:dyDescent="0.3">
      <c r="A7978" t="s">
        <v>21</v>
      </c>
      <c r="B7978" t="s">
        <v>111</v>
      </c>
      <c r="C7978">
        <v>2010</v>
      </c>
      <c r="D7978" s="3">
        <v>14</v>
      </c>
      <c r="E7978" s="3">
        <v>83</v>
      </c>
      <c r="F7978" t="s">
        <v>25</v>
      </c>
      <c r="G7978" s="15">
        <f>IF(Table1[[#This Row],[Transmission]]="Manual", 0, 1)</f>
        <v>1</v>
      </c>
      <c r="H7978" t="s">
        <v>9475</v>
      </c>
      <c r="I7978" t="s">
        <v>6485</v>
      </c>
      <c r="J7978" s="4">
        <v>45597</v>
      </c>
      <c r="K7978" t="s">
        <v>6932</v>
      </c>
      <c r="L7978" s="5">
        <v>160000</v>
      </c>
      <c r="M7978" s="28">
        <f t="shared" si="124"/>
        <v>160000</v>
      </c>
      <c r="N7978">
        <f>2025-Table1[[#This Row],[Year]]</f>
        <v>15</v>
      </c>
    </row>
    <row r="7979" spans="1:14" x14ac:dyDescent="0.3">
      <c r="A7979" t="s">
        <v>21</v>
      </c>
      <c r="B7979" t="s">
        <v>111</v>
      </c>
      <c r="C7979">
        <v>2017</v>
      </c>
      <c r="D7979" s="3">
        <v>7</v>
      </c>
      <c r="E7979" s="3">
        <v>42000</v>
      </c>
      <c r="F7979" t="s">
        <v>13</v>
      </c>
      <c r="G7979" s="15">
        <f>IF(Table1[[#This Row],[Transmission]]="Manual", 0, 1)</f>
        <v>0</v>
      </c>
      <c r="H7979" t="s">
        <v>9475</v>
      </c>
      <c r="I7979" t="s">
        <v>14</v>
      </c>
      <c r="J7979" s="4">
        <v>45597</v>
      </c>
      <c r="K7979" t="s">
        <v>1510</v>
      </c>
      <c r="L7979" s="5">
        <v>325000</v>
      </c>
      <c r="M7979" s="28">
        <f t="shared" si="124"/>
        <v>325000</v>
      </c>
      <c r="N7979">
        <f>2025-Table1[[#This Row],[Year]]</f>
        <v>8</v>
      </c>
    </row>
    <row r="7980" spans="1:14" x14ac:dyDescent="0.3">
      <c r="A7980" t="s">
        <v>21</v>
      </c>
      <c r="B7980" t="s">
        <v>49</v>
      </c>
      <c r="C7980">
        <v>2020</v>
      </c>
      <c r="D7980" s="3">
        <v>4</v>
      </c>
      <c r="E7980" s="3">
        <v>42147</v>
      </c>
      <c r="F7980" t="s">
        <v>13</v>
      </c>
      <c r="G7980" s="15">
        <f>IF(Table1[[#This Row],[Transmission]]="Manual", 0, 1)</f>
        <v>0</v>
      </c>
      <c r="H7980" t="s">
        <v>9472</v>
      </c>
      <c r="I7980" t="s">
        <v>6485</v>
      </c>
      <c r="J7980" s="4">
        <v>45597</v>
      </c>
      <c r="K7980" t="s">
        <v>3583</v>
      </c>
      <c r="L7980" s="5">
        <v>1024999</v>
      </c>
      <c r="M7980" s="28">
        <f t="shared" si="124"/>
        <v>1024999</v>
      </c>
      <c r="N7980">
        <f>2025-Table1[[#This Row],[Year]]</f>
        <v>5</v>
      </c>
    </row>
    <row r="7981" spans="1:14" x14ac:dyDescent="0.3">
      <c r="A7981" t="s">
        <v>11</v>
      </c>
      <c r="B7981" t="s">
        <v>12</v>
      </c>
      <c r="C7981">
        <v>2016</v>
      </c>
      <c r="D7981" s="3">
        <v>8</v>
      </c>
      <c r="E7981" s="3">
        <v>60000</v>
      </c>
      <c r="F7981" t="s">
        <v>25</v>
      </c>
      <c r="G7981" s="15">
        <f>IF(Table1[[#This Row],[Transmission]]="Manual", 0, 1)</f>
        <v>1</v>
      </c>
      <c r="H7981" t="s">
        <v>9475</v>
      </c>
      <c r="I7981" t="s">
        <v>14</v>
      </c>
      <c r="J7981" s="4">
        <v>45505</v>
      </c>
      <c r="K7981" t="s">
        <v>903</v>
      </c>
      <c r="L7981" s="5">
        <v>775000</v>
      </c>
      <c r="M7981" s="28">
        <f t="shared" si="124"/>
        <v>775000</v>
      </c>
      <c r="N7981">
        <f>2025-Table1[[#This Row],[Year]]</f>
        <v>9</v>
      </c>
    </row>
    <row r="7982" spans="1:14" x14ac:dyDescent="0.3">
      <c r="A7982" t="s">
        <v>21</v>
      </c>
      <c r="B7982" t="s">
        <v>68</v>
      </c>
      <c r="C7982">
        <v>2018</v>
      </c>
      <c r="D7982" s="3">
        <v>6</v>
      </c>
      <c r="E7982" s="3">
        <v>40100</v>
      </c>
      <c r="F7982" t="s">
        <v>25</v>
      </c>
      <c r="G7982" s="15">
        <f>IF(Table1[[#This Row],[Transmission]]="Manual", 0, 1)</f>
        <v>1</v>
      </c>
      <c r="H7982" t="s">
        <v>9472</v>
      </c>
      <c r="I7982" t="s">
        <v>14</v>
      </c>
      <c r="J7982" s="4">
        <v>45597</v>
      </c>
      <c r="K7982" t="s">
        <v>6933</v>
      </c>
      <c r="L7982" s="5">
        <v>384000</v>
      </c>
      <c r="M7982" s="28">
        <f t="shared" si="124"/>
        <v>384000</v>
      </c>
      <c r="N7982">
        <f>2025-Table1[[#This Row],[Year]]</f>
        <v>7</v>
      </c>
    </row>
    <row r="7983" spans="1:14" x14ac:dyDescent="0.3">
      <c r="A7983" t="s">
        <v>21</v>
      </c>
      <c r="B7983" t="s">
        <v>49</v>
      </c>
      <c r="C7983">
        <v>2023</v>
      </c>
      <c r="D7983" s="3">
        <v>1</v>
      </c>
      <c r="E7983" s="3">
        <v>34000</v>
      </c>
      <c r="F7983" t="s">
        <v>25</v>
      </c>
      <c r="G7983" s="15">
        <f>IF(Table1[[#This Row],[Transmission]]="Manual", 0, 1)</f>
        <v>1</v>
      </c>
      <c r="H7983" t="s">
        <v>9472</v>
      </c>
      <c r="I7983" t="s">
        <v>6485</v>
      </c>
      <c r="J7983" s="4">
        <v>45627</v>
      </c>
      <c r="K7983" t="s">
        <v>6934</v>
      </c>
      <c r="L7983" s="5">
        <v>1200000</v>
      </c>
      <c r="M7983" s="28">
        <f t="shared" si="124"/>
        <v>1200000</v>
      </c>
      <c r="N7983">
        <f>2025-Table1[[#This Row],[Year]]</f>
        <v>2</v>
      </c>
    </row>
    <row r="7984" spans="1:14" x14ac:dyDescent="0.3">
      <c r="A7984" t="s">
        <v>97</v>
      </c>
      <c r="B7984" t="s">
        <v>649</v>
      </c>
      <c r="C7984">
        <v>2019</v>
      </c>
      <c r="D7984" s="3">
        <v>5</v>
      </c>
      <c r="E7984" s="3">
        <v>56644</v>
      </c>
      <c r="F7984" t="s">
        <v>25</v>
      </c>
      <c r="G7984" s="15">
        <f>IF(Table1[[#This Row],[Transmission]]="Manual", 0, 1)</f>
        <v>1</v>
      </c>
      <c r="H7984" t="s">
        <v>9472</v>
      </c>
      <c r="I7984" t="s">
        <v>14</v>
      </c>
      <c r="J7984" s="4">
        <v>45597</v>
      </c>
      <c r="K7984" t="s">
        <v>6935</v>
      </c>
      <c r="L7984" s="5">
        <v>1185000</v>
      </c>
      <c r="M7984" s="28">
        <f t="shared" si="124"/>
        <v>1185000</v>
      </c>
      <c r="N7984">
        <f>2025-Table1[[#This Row],[Year]]</f>
        <v>6</v>
      </c>
    </row>
    <row r="7985" spans="1:14" x14ac:dyDescent="0.3">
      <c r="A7985" t="s">
        <v>44</v>
      </c>
      <c r="B7985" t="s">
        <v>413</v>
      </c>
      <c r="C7985">
        <v>2012</v>
      </c>
      <c r="D7985" s="3">
        <v>12</v>
      </c>
      <c r="E7985" s="3">
        <v>65000</v>
      </c>
      <c r="F7985" t="s">
        <v>13</v>
      </c>
      <c r="G7985" s="15">
        <f>IF(Table1[[#This Row],[Transmission]]="Manual", 0, 1)</f>
        <v>0</v>
      </c>
      <c r="H7985" t="s">
        <v>9475</v>
      </c>
      <c r="I7985" t="s">
        <v>6485</v>
      </c>
      <c r="J7985" s="4">
        <v>45597</v>
      </c>
      <c r="K7985" t="s">
        <v>4726</v>
      </c>
      <c r="L7985" s="5">
        <v>160000</v>
      </c>
      <c r="M7985" s="28">
        <f t="shared" si="124"/>
        <v>160000</v>
      </c>
      <c r="N7985">
        <f>2025-Table1[[#This Row],[Year]]</f>
        <v>13</v>
      </c>
    </row>
    <row r="7986" spans="1:14" x14ac:dyDescent="0.3">
      <c r="A7986" t="s">
        <v>113</v>
      </c>
      <c r="B7986" t="s">
        <v>121</v>
      </c>
      <c r="C7986">
        <v>2019</v>
      </c>
      <c r="D7986" s="3">
        <v>5</v>
      </c>
      <c r="E7986" s="3">
        <v>99000</v>
      </c>
      <c r="F7986" t="s">
        <v>25</v>
      </c>
      <c r="G7986" s="15">
        <f>IF(Table1[[#This Row],[Transmission]]="Manual", 0, 1)</f>
        <v>1</v>
      </c>
      <c r="H7986" t="s">
        <v>9472</v>
      </c>
      <c r="I7986" t="s">
        <v>17</v>
      </c>
      <c r="J7986" s="4">
        <v>45597</v>
      </c>
      <c r="K7986" t="s">
        <v>6936</v>
      </c>
      <c r="L7986" s="5">
        <v>1150000</v>
      </c>
      <c r="M7986" s="28">
        <f t="shared" si="124"/>
        <v>1150000</v>
      </c>
      <c r="N7986">
        <f>2025-Table1[[#This Row],[Year]]</f>
        <v>6</v>
      </c>
    </row>
    <row r="7987" spans="1:14" x14ac:dyDescent="0.3">
      <c r="A7987" t="s">
        <v>11</v>
      </c>
      <c r="B7987" t="s">
        <v>12</v>
      </c>
      <c r="C7987">
        <v>2015</v>
      </c>
      <c r="D7987" s="3">
        <v>9</v>
      </c>
      <c r="E7987" s="3">
        <v>98000</v>
      </c>
      <c r="F7987" t="s">
        <v>13</v>
      </c>
      <c r="G7987" s="15">
        <f>IF(Table1[[#This Row],[Transmission]]="Manual", 0, 1)</f>
        <v>0</v>
      </c>
      <c r="H7987" t="s">
        <v>9475</v>
      </c>
      <c r="I7987" t="s">
        <v>14</v>
      </c>
      <c r="J7987" s="4">
        <v>45597</v>
      </c>
      <c r="K7987" t="s">
        <v>6937</v>
      </c>
      <c r="L7987" s="5">
        <v>465000</v>
      </c>
      <c r="M7987" s="28">
        <f t="shared" si="124"/>
        <v>465000</v>
      </c>
      <c r="N7987">
        <f>2025-Table1[[#This Row],[Year]]</f>
        <v>10</v>
      </c>
    </row>
    <row r="7988" spans="1:14" x14ac:dyDescent="0.3">
      <c r="A7988" t="s">
        <v>21</v>
      </c>
      <c r="B7988" t="s">
        <v>194</v>
      </c>
      <c r="C7988">
        <v>2020</v>
      </c>
      <c r="D7988" s="3">
        <v>4</v>
      </c>
      <c r="E7988" s="3">
        <v>78000</v>
      </c>
      <c r="F7988" t="s">
        <v>13</v>
      </c>
      <c r="G7988" s="15">
        <f>IF(Table1[[#This Row],[Transmission]]="Manual", 0, 1)</f>
        <v>0</v>
      </c>
      <c r="H7988" t="s">
        <v>9472</v>
      </c>
      <c r="I7988" t="s">
        <v>6485</v>
      </c>
      <c r="J7988" s="4">
        <v>45597</v>
      </c>
      <c r="K7988" t="s">
        <v>6938</v>
      </c>
      <c r="L7988" s="5">
        <v>589000</v>
      </c>
      <c r="M7988" s="28">
        <f t="shared" si="124"/>
        <v>589000</v>
      </c>
      <c r="N7988">
        <f>2025-Table1[[#This Row],[Year]]</f>
        <v>5</v>
      </c>
    </row>
    <row r="7989" spans="1:14" x14ac:dyDescent="0.3">
      <c r="A7989" t="s">
        <v>44</v>
      </c>
      <c r="B7989" t="s">
        <v>399</v>
      </c>
      <c r="C7989">
        <v>2021</v>
      </c>
      <c r="D7989" s="3">
        <v>3</v>
      </c>
      <c r="E7989" s="3">
        <v>77000</v>
      </c>
      <c r="F7989" t="s">
        <v>13</v>
      </c>
      <c r="G7989" s="15">
        <f>IF(Table1[[#This Row],[Transmission]]="Manual", 0, 1)</f>
        <v>0</v>
      </c>
      <c r="H7989" t="s">
        <v>9475</v>
      </c>
      <c r="I7989" t="s">
        <v>17</v>
      </c>
      <c r="J7989" s="4">
        <v>45566</v>
      </c>
      <c r="K7989" t="s">
        <v>6939</v>
      </c>
      <c r="L7989" s="5">
        <v>700000</v>
      </c>
      <c r="M7989" s="28">
        <f t="shared" si="124"/>
        <v>700000</v>
      </c>
      <c r="N7989">
        <f>2025-Table1[[#This Row],[Year]]</f>
        <v>4</v>
      </c>
    </row>
    <row r="7990" spans="1:14" x14ac:dyDescent="0.3">
      <c r="A7990" t="s">
        <v>61</v>
      </c>
      <c r="B7990" t="s">
        <v>62</v>
      </c>
      <c r="C7990">
        <v>2017</v>
      </c>
      <c r="D7990" s="3">
        <v>7</v>
      </c>
      <c r="E7990" s="3">
        <v>61000</v>
      </c>
      <c r="F7990" t="s">
        <v>13</v>
      </c>
      <c r="G7990" s="15">
        <f>IF(Table1[[#This Row],[Transmission]]="Manual", 0, 1)</f>
        <v>0</v>
      </c>
      <c r="H7990" t="s">
        <v>9475</v>
      </c>
      <c r="I7990" t="s">
        <v>6485</v>
      </c>
      <c r="J7990" s="4">
        <v>45597</v>
      </c>
      <c r="K7990" t="s">
        <v>6637</v>
      </c>
      <c r="L7990" s="5">
        <v>320000</v>
      </c>
      <c r="M7990" s="28">
        <f t="shared" si="124"/>
        <v>320000</v>
      </c>
      <c r="N7990">
        <f>2025-Table1[[#This Row],[Year]]</f>
        <v>8</v>
      </c>
    </row>
    <row r="7991" spans="1:14" x14ac:dyDescent="0.3">
      <c r="A7991" t="s">
        <v>21</v>
      </c>
      <c r="B7991" t="s">
        <v>111</v>
      </c>
      <c r="C7991">
        <v>2020</v>
      </c>
      <c r="D7991" s="3">
        <v>4</v>
      </c>
      <c r="E7991" s="3">
        <v>70000</v>
      </c>
      <c r="F7991" t="s">
        <v>25</v>
      </c>
      <c r="G7991" s="15">
        <f>IF(Table1[[#This Row],[Transmission]]="Manual", 0, 1)</f>
        <v>1</v>
      </c>
      <c r="H7991" t="s">
        <v>9472</v>
      </c>
      <c r="I7991" t="s">
        <v>6485</v>
      </c>
      <c r="J7991" s="4">
        <v>45627</v>
      </c>
      <c r="K7991" t="s">
        <v>6940</v>
      </c>
      <c r="L7991" s="5">
        <v>427500</v>
      </c>
      <c r="M7991" s="28">
        <f t="shared" si="124"/>
        <v>427500</v>
      </c>
      <c r="N7991">
        <f>2025-Table1[[#This Row],[Year]]</f>
        <v>5</v>
      </c>
    </row>
    <row r="7992" spans="1:14" x14ac:dyDescent="0.3">
      <c r="A7992" t="s">
        <v>21</v>
      </c>
      <c r="B7992" t="s">
        <v>31</v>
      </c>
      <c r="C7992">
        <v>2017</v>
      </c>
      <c r="D7992" s="3">
        <v>7</v>
      </c>
      <c r="E7992" s="3">
        <v>99572</v>
      </c>
      <c r="F7992" t="s">
        <v>13</v>
      </c>
      <c r="G7992" s="15">
        <f>IF(Table1[[#This Row],[Transmission]]="Manual", 0, 1)</f>
        <v>0</v>
      </c>
      <c r="H7992" t="s">
        <v>9475</v>
      </c>
      <c r="I7992" t="s">
        <v>17</v>
      </c>
      <c r="J7992" s="4">
        <v>45597</v>
      </c>
      <c r="K7992" t="s">
        <v>6941</v>
      </c>
      <c r="L7992" s="5">
        <v>515000</v>
      </c>
      <c r="M7992" s="28">
        <f t="shared" si="124"/>
        <v>515000</v>
      </c>
      <c r="N7992">
        <f>2025-Table1[[#This Row],[Year]]</f>
        <v>8</v>
      </c>
    </row>
    <row r="7993" spans="1:14" x14ac:dyDescent="0.3">
      <c r="A7993" t="s">
        <v>61</v>
      </c>
      <c r="B7993" t="s">
        <v>62</v>
      </c>
      <c r="C7993">
        <v>2017</v>
      </c>
      <c r="D7993" s="3">
        <v>7</v>
      </c>
      <c r="E7993" s="3">
        <v>58000</v>
      </c>
      <c r="F7993" t="s">
        <v>25</v>
      </c>
      <c r="G7993" s="15">
        <f>IF(Table1[[#This Row],[Transmission]]="Manual", 0, 1)</f>
        <v>1</v>
      </c>
      <c r="H7993" t="s">
        <v>9472</v>
      </c>
      <c r="I7993" t="s">
        <v>14</v>
      </c>
      <c r="J7993" s="4">
        <v>45597</v>
      </c>
      <c r="K7993" t="s">
        <v>244</v>
      </c>
      <c r="L7993" s="5">
        <v>375000</v>
      </c>
      <c r="M7993" s="28">
        <f t="shared" si="124"/>
        <v>375000</v>
      </c>
      <c r="N7993">
        <f>2025-Table1[[#This Row],[Year]]</f>
        <v>8</v>
      </c>
    </row>
    <row r="7994" spans="1:14" x14ac:dyDescent="0.3">
      <c r="A7994" t="s">
        <v>44</v>
      </c>
      <c r="B7994" t="s">
        <v>451</v>
      </c>
      <c r="C7994">
        <v>2013</v>
      </c>
      <c r="D7994" s="3">
        <v>11</v>
      </c>
      <c r="E7994" s="3">
        <v>60000</v>
      </c>
      <c r="F7994" t="s">
        <v>13</v>
      </c>
      <c r="G7994" s="15">
        <f>IF(Table1[[#This Row],[Transmission]]="Manual", 0, 1)</f>
        <v>0</v>
      </c>
      <c r="H7994" t="s">
        <v>9475</v>
      </c>
      <c r="I7994" t="s">
        <v>6485</v>
      </c>
      <c r="J7994" s="4">
        <v>45597</v>
      </c>
      <c r="K7994" t="s">
        <v>6942</v>
      </c>
      <c r="L7994" s="5">
        <v>400000</v>
      </c>
      <c r="M7994" s="28">
        <f t="shared" si="124"/>
        <v>400000</v>
      </c>
      <c r="N7994">
        <f>2025-Table1[[#This Row],[Year]]</f>
        <v>12</v>
      </c>
    </row>
    <row r="7995" spans="1:14" x14ac:dyDescent="0.3">
      <c r="A7995" t="s">
        <v>44</v>
      </c>
      <c r="B7995" t="s">
        <v>228</v>
      </c>
      <c r="C7995">
        <v>2020</v>
      </c>
      <c r="D7995" s="3">
        <v>4</v>
      </c>
      <c r="E7995" s="3">
        <v>47000</v>
      </c>
      <c r="F7995" t="s">
        <v>25</v>
      </c>
      <c r="G7995" s="15">
        <f>IF(Table1[[#This Row],[Transmission]]="Manual", 0, 1)</f>
        <v>1</v>
      </c>
      <c r="H7995" t="s">
        <v>9472</v>
      </c>
      <c r="I7995" t="s">
        <v>6485</v>
      </c>
      <c r="J7995" s="4">
        <v>45627</v>
      </c>
      <c r="K7995" t="s">
        <v>6943</v>
      </c>
      <c r="L7995" s="5">
        <v>550000</v>
      </c>
      <c r="M7995" s="28">
        <f t="shared" si="124"/>
        <v>550000</v>
      </c>
      <c r="N7995">
        <f>2025-Table1[[#This Row],[Year]]</f>
        <v>5</v>
      </c>
    </row>
    <row r="7996" spans="1:14" x14ac:dyDescent="0.3">
      <c r="A7996" t="s">
        <v>44</v>
      </c>
      <c r="B7996" t="s">
        <v>133</v>
      </c>
      <c r="C7996">
        <v>2016</v>
      </c>
      <c r="D7996" s="3">
        <v>8</v>
      </c>
      <c r="E7996" s="3">
        <v>60000</v>
      </c>
      <c r="F7996" t="s">
        <v>13</v>
      </c>
      <c r="G7996" s="15">
        <f>IF(Table1[[#This Row],[Transmission]]="Manual", 0, 1)</f>
        <v>0</v>
      </c>
      <c r="H7996" t="s">
        <v>9475</v>
      </c>
      <c r="I7996" t="s">
        <v>6485</v>
      </c>
      <c r="J7996" s="4">
        <v>45597</v>
      </c>
      <c r="K7996" t="s">
        <v>6944</v>
      </c>
      <c r="L7996" s="5">
        <v>350000</v>
      </c>
      <c r="M7996" s="28">
        <f t="shared" si="124"/>
        <v>350000</v>
      </c>
      <c r="N7996">
        <f>2025-Table1[[#This Row],[Year]]</f>
        <v>9</v>
      </c>
    </row>
    <row r="7997" spans="1:14" x14ac:dyDescent="0.3">
      <c r="A7997" t="s">
        <v>21</v>
      </c>
      <c r="B7997" t="s">
        <v>194</v>
      </c>
      <c r="C7997">
        <v>2010</v>
      </c>
      <c r="D7997" s="3">
        <v>14</v>
      </c>
      <c r="E7997" s="3">
        <v>69500</v>
      </c>
      <c r="F7997" t="s">
        <v>13</v>
      </c>
      <c r="G7997" s="15">
        <f>IF(Table1[[#This Row],[Transmission]]="Manual", 0, 1)</f>
        <v>0</v>
      </c>
      <c r="H7997" t="s">
        <v>9475</v>
      </c>
      <c r="I7997" t="s">
        <v>6485</v>
      </c>
      <c r="J7997" s="4">
        <v>45597</v>
      </c>
      <c r="K7997" t="s">
        <v>6945</v>
      </c>
      <c r="L7997" s="5">
        <v>210000</v>
      </c>
      <c r="M7997" s="28">
        <f t="shared" si="124"/>
        <v>210000</v>
      </c>
      <c r="N7997">
        <f>2025-Table1[[#This Row],[Year]]</f>
        <v>15</v>
      </c>
    </row>
    <row r="7998" spans="1:14" x14ac:dyDescent="0.3">
      <c r="A7998" t="s">
        <v>21</v>
      </c>
      <c r="B7998" t="s">
        <v>68</v>
      </c>
      <c r="C7998">
        <v>2022</v>
      </c>
      <c r="D7998" s="3">
        <v>2</v>
      </c>
      <c r="E7998" s="3">
        <v>80000</v>
      </c>
      <c r="F7998" t="s">
        <v>25</v>
      </c>
      <c r="G7998" s="15">
        <f>IF(Table1[[#This Row],[Transmission]]="Manual", 0, 1)</f>
        <v>1</v>
      </c>
      <c r="H7998" t="s">
        <v>9472</v>
      </c>
      <c r="I7998" t="s">
        <v>14</v>
      </c>
      <c r="J7998" s="4">
        <v>45597</v>
      </c>
      <c r="K7998" t="s">
        <v>6946</v>
      </c>
      <c r="L7998" s="5">
        <v>550000</v>
      </c>
      <c r="M7998" s="28">
        <f t="shared" si="124"/>
        <v>550000</v>
      </c>
      <c r="N7998">
        <f>2025-Table1[[#This Row],[Year]]</f>
        <v>3</v>
      </c>
    </row>
    <row r="7999" spans="1:14" x14ac:dyDescent="0.3">
      <c r="A7999" t="s">
        <v>101</v>
      </c>
      <c r="B7999" t="s">
        <v>337</v>
      </c>
      <c r="C7999">
        <v>2016</v>
      </c>
      <c r="D7999" s="3">
        <v>8</v>
      </c>
      <c r="E7999" s="3">
        <v>82000</v>
      </c>
      <c r="F7999" t="s">
        <v>13</v>
      </c>
      <c r="G7999" s="15">
        <f>IF(Table1[[#This Row],[Transmission]]="Manual", 0, 1)</f>
        <v>0</v>
      </c>
      <c r="H7999" t="s">
        <v>9472</v>
      </c>
      <c r="I7999" t="s">
        <v>14</v>
      </c>
      <c r="J7999" s="4">
        <v>45597</v>
      </c>
      <c r="K7999" t="s">
        <v>2793</v>
      </c>
      <c r="L7999" s="5">
        <v>390000</v>
      </c>
      <c r="M7999" s="28">
        <f t="shared" si="124"/>
        <v>390000</v>
      </c>
      <c r="N7999">
        <f>2025-Table1[[#This Row],[Year]]</f>
        <v>9</v>
      </c>
    </row>
    <row r="8000" spans="1:14" x14ac:dyDescent="0.3">
      <c r="A8000" t="s">
        <v>21</v>
      </c>
      <c r="B8000" t="s">
        <v>99</v>
      </c>
      <c r="C8000">
        <v>2018</v>
      </c>
      <c r="D8000" s="3">
        <v>6</v>
      </c>
      <c r="E8000" s="3">
        <v>50000</v>
      </c>
      <c r="F8000" t="s">
        <v>25</v>
      </c>
      <c r="G8000" s="15">
        <f>IF(Table1[[#This Row],[Transmission]]="Manual", 0, 1)</f>
        <v>1</v>
      </c>
      <c r="H8000" t="s">
        <v>9472</v>
      </c>
      <c r="I8000" t="s">
        <v>6485</v>
      </c>
      <c r="J8000" s="4">
        <v>45597</v>
      </c>
      <c r="K8000" t="s">
        <v>3982</v>
      </c>
      <c r="L8000" s="5">
        <v>599000</v>
      </c>
      <c r="M8000" s="28">
        <f t="shared" si="124"/>
        <v>599000</v>
      </c>
      <c r="N8000">
        <f>2025-Table1[[#This Row],[Year]]</f>
        <v>7</v>
      </c>
    </row>
    <row r="8001" spans="1:14" x14ac:dyDescent="0.3">
      <c r="A8001" t="s">
        <v>21</v>
      </c>
      <c r="B8001" t="s">
        <v>298</v>
      </c>
      <c r="C8001">
        <v>2011</v>
      </c>
      <c r="D8001" s="3">
        <v>13</v>
      </c>
      <c r="E8001" s="3">
        <v>100600</v>
      </c>
      <c r="F8001" t="s">
        <v>13</v>
      </c>
      <c r="G8001" s="15">
        <f>IF(Table1[[#This Row],[Transmission]]="Manual", 0, 1)</f>
        <v>0</v>
      </c>
      <c r="H8001" t="s">
        <v>9475</v>
      </c>
      <c r="I8001" t="s">
        <v>14</v>
      </c>
      <c r="J8001" s="4">
        <v>45597</v>
      </c>
      <c r="K8001" t="s">
        <v>6947</v>
      </c>
      <c r="L8001" s="5">
        <v>260000</v>
      </c>
      <c r="M8001" s="28">
        <f t="shared" si="124"/>
        <v>260000</v>
      </c>
      <c r="N8001">
        <f>2025-Table1[[#This Row],[Year]]</f>
        <v>14</v>
      </c>
    </row>
    <row r="8002" spans="1:14" x14ac:dyDescent="0.3">
      <c r="A8002" t="s">
        <v>21</v>
      </c>
      <c r="B8002" t="s">
        <v>111</v>
      </c>
      <c r="C8002">
        <v>2020</v>
      </c>
      <c r="D8002" s="3">
        <v>4</v>
      </c>
      <c r="E8002" s="3">
        <v>85000</v>
      </c>
      <c r="F8002" t="s">
        <v>13</v>
      </c>
      <c r="G8002" s="15">
        <f>IF(Table1[[#This Row],[Transmission]]="Manual", 0, 1)</f>
        <v>0</v>
      </c>
      <c r="H8002" t="s">
        <v>9472</v>
      </c>
      <c r="I8002" t="s">
        <v>6485</v>
      </c>
      <c r="J8002" s="4">
        <v>45597</v>
      </c>
      <c r="K8002" t="s">
        <v>6948</v>
      </c>
      <c r="L8002" s="5">
        <v>465000</v>
      </c>
      <c r="M8002" s="28">
        <f t="shared" si="124"/>
        <v>465000</v>
      </c>
      <c r="N8002">
        <f>2025-Table1[[#This Row],[Year]]</f>
        <v>5</v>
      </c>
    </row>
    <row r="8003" spans="1:14" x14ac:dyDescent="0.3">
      <c r="A8003" t="s">
        <v>15</v>
      </c>
      <c r="B8003" t="s">
        <v>93</v>
      </c>
      <c r="C8003">
        <v>2015</v>
      </c>
      <c r="D8003" s="3">
        <v>9</v>
      </c>
      <c r="E8003" s="3">
        <v>144000</v>
      </c>
      <c r="F8003" t="s">
        <v>13</v>
      </c>
      <c r="G8003" s="15">
        <f>IF(Table1[[#This Row],[Transmission]]="Manual", 0, 1)</f>
        <v>0</v>
      </c>
      <c r="H8003" t="s">
        <v>9475</v>
      </c>
      <c r="I8003" t="s">
        <v>17</v>
      </c>
      <c r="J8003" s="4">
        <v>45597</v>
      </c>
      <c r="K8003" t="s">
        <v>1309</v>
      </c>
      <c r="L8003" s="5">
        <v>1099000</v>
      </c>
      <c r="M8003" s="28">
        <f t="shared" ref="M8003:M8066" si="125">VALUE(SUBSTITUTE(SUBSTITUTE(L8003,"₹"," "),",",""))</f>
        <v>1099000</v>
      </c>
      <c r="N8003">
        <f>2025-Table1[[#This Row],[Year]]</f>
        <v>10</v>
      </c>
    </row>
    <row r="8004" spans="1:14" x14ac:dyDescent="0.3">
      <c r="A8004" t="s">
        <v>21</v>
      </c>
      <c r="B8004" t="s">
        <v>49</v>
      </c>
      <c r="C8004">
        <v>2022</v>
      </c>
      <c r="D8004" s="3">
        <v>2</v>
      </c>
      <c r="E8004" s="3">
        <v>38000</v>
      </c>
      <c r="F8004" t="s">
        <v>13</v>
      </c>
      <c r="G8004" s="15">
        <f>IF(Table1[[#This Row],[Transmission]]="Manual", 0, 1)</f>
        <v>0</v>
      </c>
      <c r="H8004" t="s">
        <v>9475</v>
      </c>
      <c r="I8004" t="s">
        <v>6485</v>
      </c>
      <c r="J8004" s="4">
        <v>45597</v>
      </c>
      <c r="K8004" t="s">
        <v>6949</v>
      </c>
      <c r="L8004" s="5">
        <v>1025000</v>
      </c>
      <c r="M8004" s="28">
        <f t="shared" si="125"/>
        <v>1025000</v>
      </c>
      <c r="N8004">
        <f>2025-Table1[[#This Row],[Year]]</f>
        <v>3</v>
      </c>
    </row>
    <row r="8005" spans="1:14" x14ac:dyDescent="0.3">
      <c r="A8005" t="s">
        <v>113</v>
      </c>
      <c r="B8005" t="s">
        <v>114</v>
      </c>
      <c r="C8005">
        <v>2015</v>
      </c>
      <c r="D8005" s="3">
        <v>9</v>
      </c>
      <c r="E8005" s="3">
        <v>100000</v>
      </c>
      <c r="F8005" t="s">
        <v>25</v>
      </c>
      <c r="G8005" s="15">
        <f>IF(Table1[[#This Row],[Transmission]]="Manual", 0, 1)</f>
        <v>1</v>
      </c>
      <c r="H8005" t="s">
        <v>9475</v>
      </c>
      <c r="I8005" t="s">
        <v>17</v>
      </c>
      <c r="J8005" s="4">
        <v>45597</v>
      </c>
      <c r="K8005" t="s">
        <v>6950</v>
      </c>
      <c r="L8005" s="5">
        <v>410000</v>
      </c>
      <c r="M8005" s="28">
        <f t="shared" si="125"/>
        <v>410000</v>
      </c>
      <c r="N8005">
        <f>2025-Table1[[#This Row],[Year]]</f>
        <v>10</v>
      </c>
    </row>
    <row r="8006" spans="1:14" x14ac:dyDescent="0.3">
      <c r="A8006" t="s">
        <v>27</v>
      </c>
      <c r="B8006" t="s">
        <v>28</v>
      </c>
      <c r="C8006">
        <v>2012</v>
      </c>
      <c r="D8006" s="3">
        <v>12</v>
      </c>
      <c r="E8006" s="3">
        <v>72000</v>
      </c>
      <c r="F8006" t="s">
        <v>25</v>
      </c>
      <c r="G8006" s="15">
        <f>IF(Table1[[#This Row],[Transmission]]="Manual", 0, 1)</f>
        <v>1</v>
      </c>
      <c r="H8006" t="s">
        <v>9475</v>
      </c>
      <c r="I8006" t="s">
        <v>17</v>
      </c>
      <c r="J8006" s="4">
        <v>45627</v>
      </c>
      <c r="K8006" t="s">
        <v>6951</v>
      </c>
      <c r="L8006" s="5">
        <v>1151000</v>
      </c>
      <c r="M8006" s="28">
        <f t="shared" si="125"/>
        <v>1151000</v>
      </c>
      <c r="N8006">
        <f>2025-Table1[[#This Row],[Year]]</f>
        <v>13</v>
      </c>
    </row>
    <row r="8007" spans="1:14" x14ac:dyDescent="0.3">
      <c r="A8007" t="s">
        <v>44</v>
      </c>
      <c r="B8007" t="s">
        <v>133</v>
      </c>
      <c r="C8007">
        <v>2016</v>
      </c>
      <c r="D8007" s="3">
        <v>8</v>
      </c>
      <c r="E8007" s="3">
        <v>37000</v>
      </c>
      <c r="F8007" t="s">
        <v>13</v>
      </c>
      <c r="G8007" s="15">
        <f>IF(Table1[[#This Row],[Transmission]]="Manual", 0, 1)</f>
        <v>0</v>
      </c>
      <c r="H8007" t="s">
        <v>9475</v>
      </c>
      <c r="I8007" t="s">
        <v>14</v>
      </c>
      <c r="J8007" s="4">
        <v>45597</v>
      </c>
      <c r="K8007" t="s">
        <v>6952</v>
      </c>
      <c r="L8007" s="5">
        <v>495000</v>
      </c>
      <c r="M8007" s="28">
        <f t="shared" si="125"/>
        <v>495000</v>
      </c>
      <c r="N8007">
        <f>2025-Table1[[#This Row],[Year]]</f>
        <v>9</v>
      </c>
    </row>
    <row r="8008" spans="1:14" x14ac:dyDescent="0.3">
      <c r="A8008" t="s">
        <v>101</v>
      </c>
      <c r="B8008" t="s">
        <v>190</v>
      </c>
      <c r="C8008">
        <v>2019</v>
      </c>
      <c r="D8008" s="3">
        <v>5</v>
      </c>
      <c r="E8008" s="3">
        <v>68000</v>
      </c>
      <c r="F8008" t="s">
        <v>13</v>
      </c>
      <c r="G8008" s="15">
        <f>IF(Table1[[#This Row],[Transmission]]="Manual", 0, 1)</f>
        <v>0</v>
      </c>
      <c r="H8008" t="s">
        <v>9475</v>
      </c>
      <c r="I8008" t="s">
        <v>17</v>
      </c>
      <c r="J8008" s="4">
        <v>45566</v>
      </c>
      <c r="K8008" t="s">
        <v>4486</v>
      </c>
      <c r="L8008" s="5">
        <v>1160000</v>
      </c>
      <c r="M8008" s="28">
        <f t="shared" si="125"/>
        <v>1160000</v>
      </c>
      <c r="N8008">
        <f>2025-Table1[[#This Row],[Year]]</f>
        <v>6</v>
      </c>
    </row>
    <row r="8009" spans="1:14" x14ac:dyDescent="0.3">
      <c r="A8009" t="s">
        <v>21</v>
      </c>
      <c r="B8009" t="s">
        <v>276</v>
      </c>
      <c r="C8009">
        <v>2015</v>
      </c>
      <c r="D8009" s="3">
        <v>9</v>
      </c>
      <c r="E8009" s="3">
        <v>75000</v>
      </c>
      <c r="F8009" t="s">
        <v>25</v>
      </c>
      <c r="G8009" s="15">
        <f>IF(Table1[[#This Row],[Transmission]]="Manual", 0, 1)</f>
        <v>1</v>
      </c>
      <c r="H8009" t="s">
        <v>9475</v>
      </c>
      <c r="I8009" t="s">
        <v>6485</v>
      </c>
      <c r="J8009" s="4">
        <v>45627</v>
      </c>
      <c r="K8009" t="s">
        <v>6953</v>
      </c>
      <c r="L8009" s="5">
        <v>175000</v>
      </c>
      <c r="M8009" s="28">
        <f t="shared" si="125"/>
        <v>175000</v>
      </c>
      <c r="N8009">
        <f>2025-Table1[[#This Row],[Year]]</f>
        <v>10</v>
      </c>
    </row>
    <row r="8010" spans="1:14" x14ac:dyDescent="0.3">
      <c r="A8010" t="s">
        <v>44</v>
      </c>
      <c r="B8010" t="s">
        <v>83</v>
      </c>
      <c r="C8010">
        <v>2017</v>
      </c>
      <c r="D8010" s="3">
        <v>7</v>
      </c>
      <c r="E8010" s="3">
        <v>50500</v>
      </c>
      <c r="F8010" t="s">
        <v>13</v>
      </c>
      <c r="G8010" s="15">
        <f>IF(Table1[[#This Row],[Transmission]]="Manual", 0, 1)</f>
        <v>0</v>
      </c>
      <c r="H8010" t="s">
        <v>9475</v>
      </c>
      <c r="I8010" t="s">
        <v>14</v>
      </c>
      <c r="J8010" s="4">
        <v>45536</v>
      </c>
      <c r="K8010" t="s">
        <v>6954</v>
      </c>
      <c r="L8010" s="5">
        <v>500000</v>
      </c>
      <c r="M8010" s="28">
        <f t="shared" si="125"/>
        <v>500000</v>
      </c>
      <c r="N8010">
        <f>2025-Table1[[#This Row],[Year]]</f>
        <v>8</v>
      </c>
    </row>
    <row r="8011" spans="1:14" x14ac:dyDescent="0.3">
      <c r="A8011" t="s">
        <v>44</v>
      </c>
      <c r="B8011" t="s">
        <v>89</v>
      </c>
      <c r="C8011">
        <v>2023</v>
      </c>
      <c r="D8011" s="3">
        <v>1</v>
      </c>
      <c r="E8011" s="3">
        <v>30000</v>
      </c>
      <c r="F8011" t="s">
        <v>25</v>
      </c>
      <c r="G8011" s="15">
        <f>IF(Table1[[#This Row],[Transmission]]="Manual", 0, 1)</f>
        <v>1</v>
      </c>
      <c r="H8011" t="s">
        <v>9472</v>
      </c>
      <c r="I8011" t="s">
        <v>14</v>
      </c>
      <c r="J8011" s="4">
        <v>45597</v>
      </c>
      <c r="K8011" t="s">
        <v>6955</v>
      </c>
      <c r="L8011" s="5">
        <v>1450000</v>
      </c>
      <c r="M8011" s="28">
        <f t="shared" si="125"/>
        <v>1450000</v>
      </c>
      <c r="N8011">
        <f>2025-Table1[[#This Row],[Year]]</f>
        <v>2</v>
      </c>
    </row>
    <row r="8012" spans="1:14" x14ac:dyDescent="0.3">
      <c r="A8012" t="s">
        <v>21</v>
      </c>
      <c r="B8012" t="s">
        <v>49</v>
      </c>
      <c r="C8012">
        <v>2015</v>
      </c>
      <c r="D8012" s="3">
        <v>9</v>
      </c>
      <c r="E8012" s="3">
        <v>151000</v>
      </c>
      <c r="F8012" t="s">
        <v>13</v>
      </c>
      <c r="G8012" s="15">
        <f>IF(Table1[[#This Row],[Transmission]]="Manual", 0, 1)</f>
        <v>0</v>
      </c>
      <c r="H8012" t="s">
        <v>9475</v>
      </c>
      <c r="I8012" t="s">
        <v>6485</v>
      </c>
      <c r="J8012" s="4">
        <v>45597</v>
      </c>
      <c r="K8012" t="s">
        <v>6956</v>
      </c>
      <c r="L8012" s="5">
        <v>525000</v>
      </c>
      <c r="M8012" s="28">
        <f t="shared" si="125"/>
        <v>525000</v>
      </c>
      <c r="N8012">
        <f>2025-Table1[[#This Row],[Year]]</f>
        <v>10</v>
      </c>
    </row>
    <row r="8013" spans="1:14" x14ac:dyDescent="0.3">
      <c r="A8013" t="s">
        <v>11</v>
      </c>
      <c r="B8013" t="s">
        <v>12</v>
      </c>
      <c r="C8013">
        <v>2011</v>
      </c>
      <c r="D8013" s="3">
        <v>13</v>
      </c>
      <c r="E8013" s="3">
        <v>101000</v>
      </c>
      <c r="F8013" t="s">
        <v>25</v>
      </c>
      <c r="G8013" s="15">
        <f>IF(Table1[[#This Row],[Transmission]]="Manual", 0, 1)</f>
        <v>1</v>
      </c>
      <c r="H8013" t="s">
        <v>9472</v>
      </c>
      <c r="I8013" t="s">
        <v>6485</v>
      </c>
      <c r="J8013" s="4">
        <v>45597</v>
      </c>
      <c r="K8013" t="s">
        <v>3351</v>
      </c>
      <c r="L8013" s="5">
        <v>215000</v>
      </c>
      <c r="M8013" s="28">
        <f t="shared" si="125"/>
        <v>215000</v>
      </c>
      <c r="N8013">
        <f>2025-Table1[[#This Row],[Year]]</f>
        <v>14</v>
      </c>
    </row>
    <row r="8014" spans="1:14" x14ac:dyDescent="0.3">
      <c r="A8014" t="s">
        <v>847</v>
      </c>
      <c r="B8014" t="s">
        <v>5292</v>
      </c>
      <c r="C8014">
        <v>2015</v>
      </c>
      <c r="D8014" s="3">
        <v>9</v>
      </c>
      <c r="E8014" s="3">
        <v>120000</v>
      </c>
      <c r="F8014" t="s">
        <v>25</v>
      </c>
      <c r="G8014" s="15">
        <f>IF(Table1[[#This Row],[Transmission]]="Manual", 0, 1)</f>
        <v>1</v>
      </c>
      <c r="H8014" t="s">
        <v>9472</v>
      </c>
      <c r="I8014" t="s">
        <v>6485</v>
      </c>
      <c r="J8014" s="4">
        <v>45627</v>
      </c>
      <c r="K8014" t="s">
        <v>6957</v>
      </c>
      <c r="L8014" s="5">
        <v>138000</v>
      </c>
      <c r="M8014" s="28">
        <f t="shared" si="125"/>
        <v>138000</v>
      </c>
      <c r="N8014">
        <f>2025-Table1[[#This Row],[Year]]</f>
        <v>10</v>
      </c>
    </row>
    <row r="8015" spans="1:14" x14ac:dyDescent="0.3">
      <c r="A8015" t="s">
        <v>64</v>
      </c>
      <c r="B8015" t="s">
        <v>65</v>
      </c>
      <c r="C8015">
        <v>2022</v>
      </c>
      <c r="D8015" s="3">
        <v>2</v>
      </c>
      <c r="E8015" s="3">
        <v>4700</v>
      </c>
      <c r="F8015" t="s">
        <v>13</v>
      </c>
      <c r="G8015" s="15">
        <f>IF(Table1[[#This Row],[Transmission]]="Manual", 0, 1)</f>
        <v>0</v>
      </c>
      <c r="H8015" t="s">
        <v>9472</v>
      </c>
      <c r="I8015" t="s">
        <v>14</v>
      </c>
      <c r="J8015" s="4">
        <v>45597</v>
      </c>
      <c r="K8015" t="s">
        <v>6958</v>
      </c>
      <c r="L8015" s="5">
        <v>1390000</v>
      </c>
      <c r="M8015" s="28">
        <f t="shared" si="125"/>
        <v>1390000</v>
      </c>
      <c r="N8015">
        <f>2025-Table1[[#This Row],[Year]]</f>
        <v>3</v>
      </c>
    </row>
    <row r="8016" spans="1:14" x14ac:dyDescent="0.3">
      <c r="A8016" t="s">
        <v>458</v>
      </c>
      <c r="B8016" t="s">
        <v>459</v>
      </c>
      <c r="C8016">
        <v>2016</v>
      </c>
      <c r="D8016" s="3">
        <v>8</v>
      </c>
      <c r="E8016" s="3">
        <v>142162</v>
      </c>
      <c r="F8016" t="s">
        <v>13</v>
      </c>
      <c r="G8016" s="15">
        <f>IF(Table1[[#This Row],[Transmission]]="Manual", 0, 1)</f>
        <v>0</v>
      </c>
      <c r="H8016" t="s">
        <v>9475</v>
      </c>
      <c r="I8016" t="s">
        <v>17</v>
      </c>
      <c r="J8016" s="4">
        <v>45597</v>
      </c>
      <c r="K8016" t="s">
        <v>6959</v>
      </c>
      <c r="L8016" s="5">
        <v>425000</v>
      </c>
      <c r="M8016" s="28">
        <f t="shared" si="125"/>
        <v>425000</v>
      </c>
      <c r="N8016">
        <f>2025-Table1[[#This Row],[Year]]</f>
        <v>9</v>
      </c>
    </row>
    <row r="8017" spans="1:14" x14ac:dyDescent="0.3">
      <c r="A8017" t="s">
        <v>58</v>
      </c>
      <c r="B8017" t="s">
        <v>91</v>
      </c>
      <c r="C8017">
        <v>2016</v>
      </c>
      <c r="D8017" s="3">
        <v>8</v>
      </c>
      <c r="E8017" s="3">
        <v>100000</v>
      </c>
      <c r="F8017" t="s">
        <v>25</v>
      </c>
      <c r="G8017" s="15">
        <f>IF(Table1[[#This Row],[Transmission]]="Manual", 0, 1)</f>
        <v>1</v>
      </c>
      <c r="H8017" t="s">
        <v>9475</v>
      </c>
      <c r="I8017" t="s">
        <v>17</v>
      </c>
      <c r="J8017" s="4">
        <v>45597</v>
      </c>
      <c r="K8017" t="s">
        <v>6960</v>
      </c>
      <c r="L8017" s="5">
        <v>1380000</v>
      </c>
      <c r="M8017" s="28">
        <f t="shared" si="125"/>
        <v>1380000</v>
      </c>
      <c r="N8017">
        <f>2025-Table1[[#This Row],[Year]]</f>
        <v>9</v>
      </c>
    </row>
    <row r="8018" spans="1:14" x14ac:dyDescent="0.3">
      <c r="A8018" t="s">
        <v>44</v>
      </c>
      <c r="B8018" t="s">
        <v>79</v>
      </c>
      <c r="C8018">
        <v>2020</v>
      </c>
      <c r="D8018" s="3">
        <v>4</v>
      </c>
      <c r="E8018" s="3">
        <v>39000</v>
      </c>
      <c r="F8018" t="s">
        <v>13</v>
      </c>
      <c r="G8018" s="15">
        <f>IF(Table1[[#This Row],[Transmission]]="Manual", 0, 1)</f>
        <v>0</v>
      </c>
      <c r="H8018" t="s">
        <v>9472</v>
      </c>
      <c r="I8018" t="s">
        <v>14</v>
      </c>
      <c r="J8018" s="4">
        <v>45597</v>
      </c>
      <c r="K8018" t="s">
        <v>6961</v>
      </c>
      <c r="L8018" s="5">
        <v>1190000</v>
      </c>
      <c r="M8018" s="28">
        <f t="shared" si="125"/>
        <v>1190000</v>
      </c>
      <c r="N8018">
        <f>2025-Table1[[#This Row],[Year]]</f>
        <v>5</v>
      </c>
    </row>
    <row r="8019" spans="1:14" x14ac:dyDescent="0.3">
      <c r="A8019" t="s">
        <v>44</v>
      </c>
      <c r="B8019" t="s">
        <v>133</v>
      </c>
      <c r="C8019">
        <v>2018</v>
      </c>
      <c r="D8019" s="3">
        <v>6</v>
      </c>
      <c r="E8019" s="3">
        <v>46000</v>
      </c>
      <c r="F8019" t="s">
        <v>13</v>
      </c>
      <c r="G8019" s="15">
        <f>IF(Table1[[#This Row],[Transmission]]="Manual", 0, 1)</f>
        <v>0</v>
      </c>
      <c r="H8019" t="s">
        <v>9472</v>
      </c>
      <c r="I8019" t="s">
        <v>6485</v>
      </c>
      <c r="J8019" s="4">
        <v>45597</v>
      </c>
      <c r="K8019" t="s">
        <v>6962</v>
      </c>
      <c r="L8019" s="5">
        <v>545000</v>
      </c>
      <c r="M8019" s="28">
        <f t="shared" si="125"/>
        <v>545000</v>
      </c>
      <c r="N8019">
        <f>2025-Table1[[#This Row],[Year]]</f>
        <v>7</v>
      </c>
    </row>
    <row r="8020" spans="1:14" x14ac:dyDescent="0.3">
      <c r="A8020" t="s">
        <v>113</v>
      </c>
      <c r="B8020" t="s">
        <v>1339</v>
      </c>
      <c r="C8020">
        <v>2018</v>
      </c>
      <c r="D8020" s="3">
        <v>6</v>
      </c>
      <c r="E8020" s="3">
        <v>81000</v>
      </c>
      <c r="F8020" t="s">
        <v>13</v>
      </c>
      <c r="G8020" s="15">
        <f>IF(Table1[[#This Row],[Transmission]]="Manual", 0, 1)</f>
        <v>0</v>
      </c>
      <c r="H8020" t="s">
        <v>9475</v>
      </c>
      <c r="I8020" t="s">
        <v>17</v>
      </c>
      <c r="J8020" s="4">
        <v>45597</v>
      </c>
      <c r="K8020" t="s">
        <v>6963</v>
      </c>
      <c r="L8020" s="5">
        <v>850000</v>
      </c>
      <c r="M8020" s="28">
        <f t="shared" si="125"/>
        <v>850000</v>
      </c>
      <c r="N8020">
        <f>2025-Table1[[#This Row],[Year]]</f>
        <v>7</v>
      </c>
    </row>
    <row r="8021" spans="1:14" x14ac:dyDescent="0.3">
      <c r="A8021" t="s">
        <v>21</v>
      </c>
      <c r="B8021" t="s">
        <v>49</v>
      </c>
      <c r="C8021">
        <v>2024</v>
      </c>
      <c r="D8021" s="3">
        <v>0</v>
      </c>
      <c r="E8021" s="3">
        <v>15000</v>
      </c>
      <c r="F8021" t="s">
        <v>13</v>
      </c>
      <c r="G8021" s="15">
        <f>IF(Table1[[#This Row],[Transmission]]="Manual", 0, 1)</f>
        <v>0</v>
      </c>
      <c r="H8021" t="s">
        <v>9472</v>
      </c>
      <c r="I8021" t="s">
        <v>6485</v>
      </c>
      <c r="J8021" s="4">
        <v>45597</v>
      </c>
      <c r="K8021" t="s">
        <v>6964</v>
      </c>
      <c r="L8021" s="5">
        <v>380000</v>
      </c>
      <c r="M8021" s="28">
        <f t="shared" si="125"/>
        <v>380000</v>
      </c>
      <c r="N8021">
        <f>2025-Table1[[#This Row],[Year]]</f>
        <v>1</v>
      </c>
    </row>
    <row r="8022" spans="1:14" x14ac:dyDescent="0.3">
      <c r="A8022" t="s">
        <v>11</v>
      </c>
      <c r="B8022" t="s">
        <v>12</v>
      </c>
      <c r="C8022">
        <v>2009</v>
      </c>
      <c r="D8022" s="3">
        <v>15</v>
      </c>
      <c r="E8022" s="3">
        <v>83000</v>
      </c>
      <c r="F8022" t="s">
        <v>13</v>
      </c>
      <c r="G8022" s="15">
        <f>IF(Table1[[#This Row],[Transmission]]="Manual", 0, 1)</f>
        <v>0</v>
      </c>
      <c r="H8022" t="s">
        <v>9475</v>
      </c>
      <c r="I8022" t="s">
        <v>14</v>
      </c>
      <c r="J8022" s="4">
        <v>45597</v>
      </c>
      <c r="K8022" t="s">
        <v>6965</v>
      </c>
      <c r="L8022" s="5">
        <v>330001</v>
      </c>
      <c r="M8022" s="28">
        <f t="shared" si="125"/>
        <v>330001</v>
      </c>
      <c r="N8022">
        <f>2025-Table1[[#This Row],[Year]]</f>
        <v>16</v>
      </c>
    </row>
    <row r="8023" spans="1:14" x14ac:dyDescent="0.3">
      <c r="A8023" t="s">
        <v>44</v>
      </c>
      <c r="B8023" t="s">
        <v>413</v>
      </c>
      <c r="C8023">
        <v>2008</v>
      </c>
      <c r="D8023" s="3">
        <v>16</v>
      </c>
      <c r="E8023" s="3">
        <v>78000</v>
      </c>
      <c r="F8023" t="s">
        <v>13</v>
      </c>
      <c r="G8023" s="15">
        <f>IF(Table1[[#This Row],[Transmission]]="Manual", 0, 1)</f>
        <v>0</v>
      </c>
      <c r="H8023" t="s">
        <v>9472</v>
      </c>
      <c r="I8023" t="s">
        <v>14</v>
      </c>
      <c r="J8023" s="4">
        <v>45597</v>
      </c>
      <c r="K8023" t="s">
        <v>2786</v>
      </c>
      <c r="L8023" s="5">
        <v>225000</v>
      </c>
      <c r="M8023" s="28">
        <f t="shared" si="125"/>
        <v>225000</v>
      </c>
      <c r="N8023">
        <f>2025-Table1[[#This Row],[Year]]</f>
        <v>17</v>
      </c>
    </row>
    <row r="8024" spans="1:14" x14ac:dyDescent="0.3">
      <c r="A8024" t="s">
        <v>21</v>
      </c>
      <c r="B8024" t="s">
        <v>49</v>
      </c>
      <c r="C8024">
        <v>2021</v>
      </c>
      <c r="D8024" s="3">
        <v>3</v>
      </c>
      <c r="E8024" s="3">
        <v>57000</v>
      </c>
      <c r="F8024" t="s">
        <v>13</v>
      </c>
      <c r="G8024" s="15">
        <f>IF(Table1[[#This Row],[Transmission]]="Manual", 0, 1)</f>
        <v>0</v>
      </c>
      <c r="H8024" t="s">
        <v>9472</v>
      </c>
      <c r="I8024" t="s">
        <v>6485</v>
      </c>
      <c r="J8024" s="4">
        <v>45536</v>
      </c>
      <c r="K8024" t="s">
        <v>4207</v>
      </c>
      <c r="L8024" s="5">
        <v>1050000</v>
      </c>
      <c r="M8024" s="28">
        <f t="shared" si="125"/>
        <v>1050000</v>
      </c>
      <c r="N8024">
        <f>2025-Table1[[#This Row],[Year]]</f>
        <v>4</v>
      </c>
    </row>
    <row r="8025" spans="1:14" x14ac:dyDescent="0.3">
      <c r="A8025" t="s">
        <v>21</v>
      </c>
      <c r="B8025" t="s">
        <v>1275</v>
      </c>
      <c r="C8025">
        <v>2006</v>
      </c>
      <c r="D8025" s="3">
        <v>18</v>
      </c>
      <c r="E8025" s="3">
        <v>78500</v>
      </c>
      <c r="F8025" t="s">
        <v>25</v>
      </c>
      <c r="G8025" s="15">
        <f>IF(Table1[[#This Row],[Transmission]]="Manual", 0, 1)</f>
        <v>1</v>
      </c>
      <c r="H8025" t="s">
        <v>9475</v>
      </c>
      <c r="I8025" t="s">
        <v>6485</v>
      </c>
      <c r="J8025" s="4">
        <v>45597</v>
      </c>
      <c r="K8025" t="s">
        <v>6966</v>
      </c>
      <c r="L8025" s="5">
        <v>95000</v>
      </c>
      <c r="M8025" s="28">
        <f t="shared" si="125"/>
        <v>95000</v>
      </c>
      <c r="N8025">
        <f>2025-Table1[[#This Row],[Year]]</f>
        <v>19</v>
      </c>
    </row>
    <row r="8026" spans="1:14" x14ac:dyDescent="0.3">
      <c r="A8026" t="s">
        <v>11</v>
      </c>
      <c r="B8026" t="s">
        <v>288</v>
      </c>
      <c r="C8026">
        <v>2015</v>
      </c>
      <c r="D8026" s="3">
        <v>9</v>
      </c>
      <c r="E8026" s="3">
        <v>81000</v>
      </c>
      <c r="F8026" t="s">
        <v>13</v>
      </c>
      <c r="G8026" s="15">
        <f>IF(Table1[[#This Row],[Transmission]]="Manual", 0, 1)</f>
        <v>0</v>
      </c>
      <c r="H8026" t="s">
        <v>9475</v>
      </c>
      <c r="I8026" t="s">
        <v>14</v>
      </c>
      <c r="J8026" s="4">
        <v>45597</v>
      </c>
      <c r="K8026" t="s">
        <v>289</v>
      </c>
      <c r="L8026" s="5">
        <v>399000</v>
      </c>
      <c r="M8026" s="28">
        <f t="shared" si="125"/>
        <v>399000</v>
      </c>
      <c r="N8026">
        <f>2025-Table1[[#This Row],[Year]]</f>
        <v>10</v>
      </c>
    </row>
    <row r="8027" spans="1:14" x14ac:dyDescent="0.3">
      <c r="A8027" t="s">
        <v>21</v>
      </c>
      <c r="B8027" t="s">
        <v>194</v>
      </c>
      <c r="C8027">
        <v>2022</v>
      </c>
      <c r="D8027" s="3">
        <v>2</v>
      </c>
      <c r="E8027" s="3">
        <v>49000</v>
      </c>
      <c r="F8027" t="s">
        <v>13</v>
      </c>
      <c r="G8027" s="15">
        <f>IF(Table1[[#This Row],[Transmission]]="Manual", 0, 1)</f>
        <v>0</v>
      </c>
      <c r="H8027" t="s">
        <v>9472</v>
      </c>
      <c r="I8027" t="s">
        <v>6485</v>
      </c>
      <c r="J8027" s="4">
        <v>45627</v>
      </c>
      <c r="K8027" t="s">
        <v>6967</v>
      </c>
      <c r="L8027" s="5">
        <v>575000</v>
      </c>
      <c r="M8027" s="28">
        <f t="shared" si="125"/>
        <v>575000</v>
      </c>
      <c r="N8027">
        <f>2025-Table1[[#This Row],[Year]]</f>
        <v>3</v>
      </c>
    </row>
    <row r="8028" spans="1:14" x14ac:dyDescent="0.3">
      <c r="A8028" t="s">
        <v>11</v>
      </c>
      <c r="B8028" t="s">
        <v>12</v>
      </c>
      <c r="C8028">
        <v>2010</v>
      </c>
      <c r="D8028" s="3">
        <v>14</v>
      </c>
      <c r="E8028" s="3">
        <v>81000</v>
      </c>
      <c r="F8028" t="s">
        <v>13</v>
      </c>
      <c r="G8028" s="15">
        <f>IF(Table1[[#This Row],[Transmission]]="Manual", 0, 1)</f>
        <v>0</v>
      </c>
      <c r="H8028" t="s">
        <v>9475</v>
      </c>
      <c r="I8028" t="s">
        <v>14</v>
      </c>
      <c r="J8028" s="4">
        <v>45597</v>
      </c>
      <c r="K8028" t="s">
        <v>6968</v>
      </c>
      <c r="L8028" s="5">
        <v>335000</v>
      </c>
      <c r="M8028" s="28">
        <f t="shared" si="125"/>
        <v>335000</v>
      </c>
      <c r="N8028">
        <f>2025-Table1[[#This Row],[Year]]</f>
        <v>15</v>
      </c>
    </row>
    <row r="8029" spans="1:14" x14ac:dyDescent="0.3">
      <c r="A8029" t="s">
        <v>847</v>
      </c>
      <c r="B8029" t="s">
        <v>2589</v>
      </c>
      <c r="C8029">
        <v>2015</v>
      </c>
      <c r="D8029" s="3">
        <v>9</v>
      </c>
      <c r="E8029" s="3">
        <v>90000</v>
      </c>
      <c r="F8029" t="s">
        <v>13</v>
      </c>
      <c r="G8029" s="15">
        <f>IF(Table1[[#This Row],[Transmission]]="Manual", 0, 1)</f>
        <v>0</v>
      </c>
      <c r="H8029" t="s">
        <v>9475</v>
      </c>
      <c r="I8029" t="s">
        <v>14</v>
      </c>
      <c r="J8029" s="4">
        <v>45597</v>
      </c>
      <c r="K8029" t="s">
        <v>6969</v>
      </c>
      <c r="L8029" s="5">
        <v>170000</v>
      </c>
      <c r="M8029" s="28">
        <f t="shared" si="125"/>
        <v>170000</v>
      </c>
      <c r="N8029">
        <f>2025-Table1[[#This Row],[Year]]</f>
        <v>10</v>
      </c>
    </row>
    <row r="8030" spans="1:14" x14ac:dyDescent="0.3">
      <c r="A8030" t="s">
        <v>58</v>
      </c>
      <c r="B8030" t="s">
        <v>308</v>
      </c>
      <c r="C8030">
        <v>2013</v>
      </c>
      <c r="D8030" s="3">
        <v>11</v>
      </c>
      <c r="E8030" s="3">
        <v>99990</v>
      </c>
      <c r="F8030" t="s">
        <v>25</v>
      </c>
      <c r="G8030" s="15">
        <f>IF(Table1[[#This Row],[Transmission]]="Manual", 0, 1)</f>
        <v>1</v>
      </c>
      <c r="H8030" t="s">
        <v>9475</v>
      </c>
      <c r="I8030" t="s">
        <v>17</v>
      </c>
      <c r="J8030" s="4">
        <v>45597</v>
      </c>
      <c r="K8030" t="s">
        <v>6970</v>
      </c>
      <c r="L8030" s="5">
        <v>859999</v>
      </c>
      <c r="M8030" s="28">
        <f t="shared" si="125"/>
        <v>859999</v>
      </c>
      <c r="N8030">
        <f>2025-Table1[[#This Row],[Year]]</f>
        <v>12</v>
      </c>
    </row>
    <row r="8031" spans="1:14" x14ac:dyDescent="0.3">
      <c r="A8031" t="s">
        <v>21</v>
      </c>
      <c r="B8031" t="s">
        <v>99</v>
      </c>
      <c r="C8031">
        <v>2022</v>
      </c>
      <c r="D8031" s="3">
        <v>2</v>
      </c>
      <c r="E8031" s="3">
        <v>29000</v>
      </c>
      <c r="F8031" t="s">
        <v>13</v>
      </c>
      <c r="G8031" s="15">
        <f>IF(Table1[[#This Row],[Transmission]]="Manual", 0, 1)</f>
        <v>0</v>
      </c>
      <c r="H8031" t="s">
        <v>9472</v>
      </c>
      <c r="I8031" t="s">
        <v>6485</v>
      </c>
      <c r="J8031" s="4">
        <v>45597</v>
      </c>
      <c r="K8031" t="s">
        <v>6971</v>
      </c>
      <c r="L8031" s="5">
        <v>850000</v>
      </c>
      <c r="M8031" s="28">
        <f t="shared" si="125"/>
        <v>850000</v>
      </c>
      <c r="N8031">
        <f>2025-Table1[[#This Row],[Year]]</f>
        <v>3</v>
      </c>
    </row>
    <row r="8032" spans="1:14" x14ac:dyDescent="0.3">
      <c r="A8032" t="s">
        <v>18</v>
      </c>
      <c r="B8032" t="s">
        <v>162</v>
      </c>
      <c r="C8032">
        <v>2015</v>
      </c>
      <c r="D8032" s="3">
        <v>9</v>
      </c>
      <c r="E8032" s="3">
        <v>80000</v>
      </c>
      <c r="F8032" t="s">
        <v>25</v>
      </c>
      <c r="G8032" s="15">
        <f>IF(Table1[[#This Row],[Transmission]]="Manual", 0, 1)</f>
        <v>1</v>
      </c>
      <c r="H8032" t="s">
        <v>9472</v>
      </c>
      <c r="I8032" t="s">
        <v>17</v>
      </c>
      <c r="J8032" s="4">
        <v>45597</v>
      </c>
      <c r="K8032" t="s">
        <v>2459</v>
      </c>
      <c r="L8032" s="5">
        <v>640000</v>
      </c>
      <c r="M8032" s="28">
        <f t="shared" si="125"/>
        <v>640000</v>
      </c>
      <c r="N8032">
        <f>2025-Table1[[#This Row],[Year]]</f>
        <v>10</v>
      </c>
    </row>
    <row r="8033" spans="1:14" x14ac:dyDescent="0.3">
      <c r="A8033" t="s">
        <v>21</v>
      </c>
      <c r="B8033" t="s">
        <v>231</v>
      </c>
      <c r="C8033">
        <v>2023</v>
      </c>
      <c r="D8033" s="3">
        <v>1</v>
      </c>
      <c r="E8033" s="3">
        <v>18000</v>
      </c>
      <c r="F8033" t="s">
        <v>13</v>
      </c>
      <c r="G8033" s="15">
        <f>IF(Table1[[#This Row],[Transmission]]="Manual", 0, 1)</f>
        <v>0</v>
      </c>
      <c r="H8033" t="s">
        <v>9472</v>
      </c>
      <c r="I8033" t="s">
        <v>14</v>
      </c>
      <c r="J8033" s="4">
        <v>45597</v>
      </c>
      <c r="K8033" t="s">
        <v>4547</v>
      </c>
      <c r="L8033" s="5">
        <v>390000</v>
      </c>
      <c r="M8033" s="28">
        <f t="shared" si="125"/>
        <v>390000</v>
      </c>
      <c r="N8033">
        <f>2025-Table1[[#This Row],[Year]]</f>
        <v>2</v>
      </c>
    </row>
    <row r="8034" spans="1:14" x14ac:dyDescent="0.3">
      <c r="A8034" t="s">
        <v>27</v>
      </c>
      <c r="B8034" t="s">
        <v>233</v>
      </c>
      <c r="C8034">
        <v>2014</v>
      </c>
      <c r="D8034" s="3">
        <v>10</v>
      </c>
      <c r="E8034" s="3">
        <v>23010</v>
      </c>
      <c r="F8034" t="s">
        <v>25</v>
      </c>
      <c r="G8034" s="15">
        <f>IF(Table1[[#This Row],[Transmission]]="Manual", 0, 1)</f>
        <v>1</v>
      </c>
      <c r="H8034" t="s">
        <v>9472</v>
      </c>
      <c r="I8034" t="s">
        <v>17</v>
      </c>
      <c r="J8034" s="4">
        <v>45597</v>
      </c>
      <c r="K8034" t="s">
        <v>6972</v>
      </c>
      <c r="L8034" s="5">
        <v>1375010</v>
      </c>
      <c r="M8034" s="28">
        <f t="shared" si="125"/>
        <v>1375010</v>
      </c>
      <c r="N8034">
        <f>2025-Table1[[#This Row],[Year]]</f>
        <v>11</v>
      </c>
    </row>
    <row r="8035" spans="1:14" x14ac:dyDescent="0.3">
      <c r="A8035" t="s">
        <v>21</v>
      </c>
      <c r="B8035" t="s">
        <v>231</v>
      </c>
      <c r="C8035">
        <v>2014</v>
      </c>
      <c r="D8035" s="3">
        <v>10</v>
      </c>
      <c r="E8035" s="3">
        <v>66000</v>
      </c>
      <c r="F8035" t="s">
        <v>13</v>
      </c>
      <c r="G8035" s="15">
        <f>IF(Table1[[#This Row],[Transmission]]="Manual", 0, 1)</f>
        <v>0</v>
      </c>
      <c r="H8035" t="s">
        <v>9475</v>
      </c>
      <c r="I8035" t="s">
        <v>14</v>
      </c>
      <c r="J8035" s="4">
        <v>45597</v>
      </c>
      <c r="K8035" t="s">
        <v>1384</v>
      </c>
      <c r="L8035" s="5">
        <v>220000</v>
      </c>
      <c r="M8035" s="28">
        <f t="shared" si="125"/>
        <v>220000</v>
      </c>
      <c r="N8035">
        <f>2025-Table1[[#This Row],[Year]]</f>
        <v>11</v>
      </c>
    </row>
    <row r="8036" spans="1:14" x14ac:dyDescent="0.3">
      <c r="A8036" t="s">
        <v>113</v>
      </c>
      <c r="B8036" t="s">
        <v>181</v>
      </c>
      <c r="C8036">
        <v>2011</v>
      </c>
      <c r="D8036" s="3">
        <v>13</v>
      </c>
      <c r="E8036" s="3">
        <v>100000</v>
      </c>
      <c r="F8036" t="s">
        <v>13</v>
      </c>
      <c r="G8036" s="15">
        <f>IF(Table1[[#This Row],[Transmission]]="Manual", 0, 1)</f>
        <v>0</v>
      </c>
      <c r="H8036" t="s">
        <v>9475</v>
      </c>
      <c r="I8036" t="s">
        <v>17</v>
      </c>
      <c r="J8036" s="4">
        <v>45597</v>
      </c>
      <c r="K8036" t="s">
        <v>6973</v>
      </c>
      <c r="L8036" s="5">
        <v>300000</v>
      </c>
      <c r="M8036" s="28">
        <f t="shared" si="125"/>
        <v>300000</v>
      </c>
      <c r="N8036">
        <f>2025-Table1[[#This Row],[Year]]</f>
        <v>14</v>
      </c>
    </row>
    <row r="8037" spans="1:14" x14ac:dyDescent="0.3">
      <c r="A8037" t="s">
        <v>61</v>
      </c>
      <c r="B8037" t="s">
        <v>537</v>
      </c>
      <c r="C8037">
        <v>2020</v>
      </c>
      <c r="D8037" s="3">
        <v>4</v>
      </c>
      <c r="E8037" s="3">
        <v>26000</v>
      </c>
      <c r="F8037" t="s">
        <v>25</v>
      </c>
      <c r="G8037" s="15">
        <f>IF(Table1[[#This Row],[Transmission]]="Manual", 0, 1)</f>
        <v>1</v>
      </c>
      <c r="H8037" t="s">
        <v>9472</v>
      </c>
      <c r="I8037" t="s">
        <v>6485</v>
      </c>
      <c r="J8037" s="4">
        <v>45597</v>
      </c>
      <c r="K8037" t="s">
        <v>6974</v>
      </c>
      <c r="L8037" s="5">
        <v>490000</v>
      </c>
      <c r="M8037" s="28">
        <f t="shared" si="125"/>
        <v>490000</v>
      </c>
      <c r="N8037">
        <f>2025-Table1[[#This Row],[Year]]</f>
        <v>5</v>
      </c>
    </row>
    <row r="8038" spans="1:14" x14ac:dyDescent="0.3">
      <c r="A8038" t="s">
        <v>44</v>
      </c>
      <c r="B8038" t="s">
        <v>124</v>
      </c>
      <c r="C8038">
        <v>2011</v>
      </c>
      <c r="D8038" s="3">
        <v>13</v>
      </c>
      <c r="E8038" s="3">
        <v>75000</v>
      </c>
      <c r="F8038" t="s">
        <v>13</v>
      </c>
      <c r="G8038" s="15">
        <f>IF(Table1[[#This Row],[Transmission]]="Manual", 0, 1)</f>
        <v>0</v>
      </c>
      <c r="H8038" t="s">
        <v>9475</v>
      </c>
      <c r="I8038" t="s">
        <v>6485</v>
      </c>
      <c r="J8038" s="4">
        <v>45627</v>
      </c>
      <c r="K8038" t="s">
        <v>6975</v>
      </c>
      <c r="L8038" s="5">
        <v>229000</v>
      </c>
      <c r="M8038" s="28">
        <f t="shared" si="125"/>
        <v>229000</v>
      </c>
      <c r="N8038">
        <f>2025-Table1[[#This Row],[Year]]</f>
        <v>14</v>
      </c>
    </row>
    <row r="8039" spans="1:14" x14ac:dyDescent="0.3">
      <c r="A8039" t="s">
        <v>21</v>
      </c>
      <c r="B8039" t="s">
        <v>194</v>
      </c>
      <c r="C8039">
        <v>2019</v>
      </c>
      <c r="D8039" s="3">
        <v>5</v>
      </c>
      <c r="E8039" s="3">
        <v>32388</v>
      </c>
      <c r="F8039" t="s">
        <v>13</v>
      </c>
      <c r="G8039" s="15">
        <f>IF(Table1[[#This Row],[Transmission]]="Manual", 0, 1)</f>
        <v>0</v>
      </c>
      <c r="H8039" t="s">
        <v>9475</v>
      </c>
      <c r="I8039" t="s">
        <v>14</v>
      </c>
      <c r="J8039" s="4">
        <v>45597</v>
      </c>
      <c r="K8039" t="s">
        <v>6976</v>
      </c>
      <c r="L8039" s="5">
        <v>400000</v>
      </c>
      <c r="M8039" s="28">
        <f t="shared" si="125"/>
        <v>400000</v>
      </c>
      <c r="N8039">
        <f>2025-Table1[[#This Row],[Year]]</f>
        <v>6</v>
      </c>
    </row>
    <row r="8040" spans="1:14" x14ac:dyDescent="0.3">
      <c r="A8040" t="s">
        <v>61</v>
      </c>
      <c r="B8040" t="s">
        <v>62</v>
      </c>
      <c r="C8040">
        <v>2016</v>
      </c>
      <c r="D8040" s="3">
        <v>8</v>
      </c>
      <c r="E8040" s="3">
        <v>73000</v>
      </c>
      <c r="F8040" t="s">
        <v>13</v>
      </c>
      <c r="G8040" s="15">
        <f>IF(Table1[[#This Row],[Transmission]]="Manual", 0, 1)</f>
        <v>0</v>
      </c>
      <c r="H8040" t="s">
        <v>9472</v>
      </c>
      <c r="I8040" t="s">
        <v>14</v>
      </c>
      <c r="J8040" s="4">
        <v>45597</v>
      </c>
      <c r="K8040" t="s">
        <v>6977</v>
      </c>
      <c r="L8040" s="5">
        <v>250000</v>
      </c>
      <c r="M8040" s="28">
        <f t="shared" si="125"/>
        <v>250000</v>
      </c>
      <c r="N8040">
        <f>2025-Table1[[#This Row],[Year]]</f>
        <v>9</v>
      </c>
    </row>
    <row r="8041" spans="1:14" x14ac:dyDescent="0.3">
      <c r="A8041" t="s">
        <v>11</v>
      </c>
      <c r="B8041" t="s">
        <v>183</v>
      </c>
      <c r="C8041">
        <v>2015</v>
      </c>
      <c r="D8041" s="3">
        <v>9</v>
      </c>
      <c r="E8041" s="3">
        <v>82670</v>
      </c>
      <c r="F8041" t="s">
        <v>13</v>
      </c>
      <c r="G8041" s="15">
        <f>IF(Table1[[#This Row],[Transmission]]="Manual", 0, 1)</f>
        <v>0</v>
      </c>
      <c r="H8041" t="s">
        <v>9475</v>
      </c>
      <c r="I8041" t="s">
        <v>6485</v>
      </c>
      <c r="J8041" s="4">
        <v>45627</v>
      </c>
      <c r="K8041" t="s">
        <v>4515</v>
      </c>
      <c r="L8041" s="5">
        <v>364999</v>
      </c>
      <c r="M8041" s="28">
        <f t="shared" si="125"/>
        <v>364999</v>
      </c>
      <c r="N8041">
        <f>2025-Table1[[#This Row],[Year]]</f>
        <v>10</v>
      </c>
    </row>
    <row r="8042" spans="1:14" x14ac:dyDescent="0.3">
      <c r="A8042" t="s">
        <v>58</v>
      </c>
      <c r="B8042" t="s">
        <v>91</v>
      </c>
      <c r="C8042">
        <v>2012</v>
      </c>
      <c r="D8042" s="3">
        <v>12</v>
      </c>
      <c r="E8042" s="3">
        <v>124000</v>
      </c>
      <c r="F8042" t="s">
        <v>25</v>
      </c>
      <c r="G8042" s="15">
        <f>IF(Table1[[#This Row],[Transmission]]="Manual", 0, 1)</f>
        <v>1</v>
      </c>
      <c r="H8042" t="s">
        <v>9475</v>
      </c>
      <c r="I8042" t="s">
        <v>17</v>
      </c>
      <c r="J8042" s="4">
        <v>45597</v>
      </c>
      <c r="K8042" t="s">
        <v>6978</v>
      </c>
      <c r="L8042" s="5">
        <v>675000</v>
      </c>
      <c r="M8042" s="28">
        <f t="shared" si="125"/>
        <v>675000</v>
      </c>
      <c r="N8042">
        <f>2025-Table1[[#This Row],[Year]]</f>
        <v>13</v>
      </c>
    </row>
    <row r="8043" spans="1:14" x14ac:dyDescent="0.3">
      <c r="A8043" t="s">
        <v>61</v>
      </c>
      <c r="B8043" t="s">
        <v>109</v>
      </c>
      <c r="C8043">
        <v>2013</v>
      </c>
      <c r="D8043" s="3">
        <v>11</v>
      </c>
      <c r="E8043" s="3">
        <v>119000</v>
      </c>
      <c r="F8043" t="s">
        <v>13</v>
      </c>
      <c r="G8043" s="15">
        <f>IF(Table1[[#This Row],[Transmission]]="Manual", 0, 1)</f>
        <v>0</v>
      </c>
      <c r="H8043" t="s">
        <v>9475</v>
      </c>
      <c r="I8043" t="s">
        <v>17</v>
      </c>
      <c r="J8043" s="4">
        <v>45597</v>
      </c>
      <c r="K8043" t="s">
        <v>6979</v>
      </c>
      <c r="L8043" s="5">
        <v>425000</v>
      </c>
      <c r="M8043" s="28">
        <f t="shared" si="125"/>
        <v>425000</v>
      </c>
      <c r="N8043">
        <f>2025-Table1[[#This Row],[Year]]</f>
        <v>12</v>
      </c>
    </row>
    <row r="8044" spans="1:14" x14ac:dyDescent="0.3">
      <c r="A8044" t="s">
        <v>21</v>
      </c>
      <c r="B8044" t="s">
        <v>251</v>
      </c>
      <c r="C8044">
        <v>2023</v>
      </c>
      <c r="D8044" s="3">
        <v>1</v>
      </c>
      <c r="E8044" s="3">
        <v>4000</v>
      </c>
      <c r="F8044" t="s">
        <v>13</v>
      </c>
      <c r="G8044" s="15">
        <f>IF(Table1[[#This Row],[Transmission]]="Manual", 0, 1)</f>
        <v>0</v>
      </c>
      <c r="H8044" t="s">
        <v>9472</v>
      </c>
      <c r="I8044" t="s">
        <v>14</v>
      </c>
      <c r="J8044" s="4">
        <v>45597</v>
      </c>
      <c r="K8044" t="s">
        <v>6980</v>
      </c>
      <c r="L8044" s="5">
        <v>495000</v>
      </c>
      <c r="M8044" s="28">
        <f t="shared" si="125"/>
        <v>495000</v>
      </c>
      <c r="N8044">
        <f>2025-Table1[[#This Row],[Year]]</f>
        <v>2</v>
      </c>
    </row>
    <row r="8045" spans="1:14" x14ac:dyDescent="0.3">
      <c r="A8045" t="s">
        <v>11</v>
      </c>
      <c r="B8045" t="s">
        <v>12</v>
      </c>
      <c r="C8045">
        <v>2015</v>
      </c>
      <c r="D8045" s="3">
        <v>9</v>
      </c>
      <c r="E8045" s="3">
        <v>69000</v>
      </c>
      <c r="F8045" t="s">
        <v>13</v>
      </c>
      <c r="G8045" s="15">
        <f>IF(Table1[[#This Row],[Transmission]]="Manual", 0, 1)</f>
        <v>0</v>
      </c>
      <c r="H8045" t="s">
        <v>9472</v>
      </c>
      <c r="I8045" t="s">
        <v>14</v>
      </c>
      <c r="J8045" s="4">
        <v>45597</v>
      </c>
      <c r="K8045" t="s">
        <v>6981</v>
      </c>
      <c r="L8045" s="5">
        <v>475000</v>
      </c>
      <c r="M8045" s="28">
        <f t="shared" si="125"/>
        <v>475000</v>
      </c>
      <c r="N8045">
        <f>2025-Table1[[#This Row],[Year]]</f>
        <v>10</v>
      </c>
    </row>
    <row r="8046" spans="1:14" x14ac:dyDescent="0.3">
      <c r="A8046" t="s">
        <v>11</v>
      </c>
      <c r="B8046" t="s">
        <v>797</v>
      </c>
      <c r="C8046">
        <v>2011</v>
      </c>
      <c r="D8046" s="3">
        <v>13</v>
      </c>
      <c r="E8046" s="3">
        <v>72000</v>
      </c>
      <c r="F8046" t="s">
        <v>25</v>
      </c>
      <c r="G8046" s="15">
        <f>IF(Table1[[#This Row],[Transmission]]="Manual", 0, 1)</f>
        <v>1</v>
      </c>
      <c r="H8046" t="s">
        <v>9475</v>
      </c>
      <c r="I8046" t="s">
        <v>6485</v>
      </c>
      <c r="J8046" s="4">
        <v>45597</v>
      </c>
      <c r="K8046" t="s">
        <v>3243</v>
      </c>
      <c r="L8046" s="5">
        <v>388888</v>
      </c>
      <c r="M8046" s="28">
        <f t="shared" si="125"/>
        <v>388888</v>
      </c>
      <c r="N8046">
        <f>2025-Table1[[#This Row],[Year]]</f>
        <v>14</v>
      </c>
    </row>
    <row r="8047" spans="1:14" x14ac:dyDescent="0.3">
      <c r="A8047" t="s">
        <v>44</v>
      </c>
      <c r="B8047" t="s">
        <v>133</v>
      </c>
      <c r="C8047">
        <v>2016</v>
      </c>
      <c r="D8047" s="3">
        <v>8</v>
      </c>
      <c r="E8047" s="3">
        <v>32000</v>
      </c>
      <c r="F8047" t="s">
        <v>13</v>
      </c>
      <c r="G8047" s="15">
        <f>IF(Table1[[#This Row],[Transmission]]="Manual", 0, 1)</f>
        <v>0</v>
      </c>
      <c r="H8047" t="s">
        <v>9475</v>
      </c>
      <c r="I8047" t="s">
        <v>14</v>
      </c>
      <c r="J8047" s="4">
        <v>45597</v>
      </c>
      <c r="K8047" t="s">
        <v>6982</v>
      </c>
      <c r="L8047" s="5">
        <v>495000</v>
      </c>
      <c r="M8047" s="28">
        <f t="shared" si="125"/>
        <v>495000</v>
      </c>
      <c r="N8047">
        <f>2025-Table1[[#This Row],[Year]]</f>
        <v>9</v>
      </c>
    </row>
    <row r="8048" spans="1:14" x14ac:dyDescent="0.3">
      <c r="A8048" t="s">
        <v>61</v>
      </c>
      <c r="B8048" t="s">
        <v>109</v>
      </c>
      <c r="C8048">
        <v>2012</v>
      </c>
      <c r="D8048" s="3">
        <v>12</v>
      </c>
      <c r="E8048" s="3">
        <v>123000</v>
      </c>
      <c r="F8048" t="s">
        <v>13</v>
      </c>
      <c r="G8048" s="15">
        <f>IF(Table1[[#This Row],[Transmission]]="Manual", 0, 1)</f>
        <v>0</v>
      </c>
      <c r="H8048" t="s">
        <v>9475</v>
      </c>
      <c r="I8048" t="s">
        <v>17</v>
      </c>
      <c r="J8048" s="4">
        <v>45597</v>
      </c>
      <c r="K8048" t="s">
        <v>6983</v>
      </c>
      <c r="L8048" s="5">
        <v>340000</v>
      </c>
      <c r="M8048" s="28">
        <f t="shared" si="125"/>
        <v>340000</v>
      </c>
      <c r="N8048">
        <f>2025-Table1[[#This Row],[Year]]</f>
        <v>13</v>
      </c>
    </row>
    <row r="8049" spans="1:14" x14ac:dyDescent="0.3">
      <c r="A8049" t="s">
        <v>11</v>
      </c>
      <c r="B8049" t="s">
        <v>183</v>
      </c>
      <c r="C8049">
        <v>2015</v>
      </c>
      <c r="D8049" s="3">
        <v>9</v>
      </c>
      <c r="E8049" s="3">
        <v>141000</v>
      </c>
      <c r="F8049" t="s">
        <v>25</v>
      </c>
      <c r="G8049" s="15">
        <f>IF(Table1[[#This Row],[Transmission]]="Manual", 0, 1)</f>
        <v>1</v>
      </c>
      <c r="H8049" t="s">
        <v>9475</v>
      </c>
      <c r="I8049" t="s">
        <v>14</v>
      </c>
      <c r="J8049" s="4">
        <v>45597</v>
      </c>
      <c r="K8049" t="s">
        <v>6984</v>
      </c>
      <c r="L8049" s="5">
        <v>325000</v>
      </c>
      <c r="M8049" s="28">
        <f t="shared" si="125"/>
        <v>325000</v>
      </c>
      <c r="N8049">
        <f>2025-Table1[[#This Row],[Year]]</f>
        <v>10</v>
      </c>
    </row>
    <row r="8050" spans="1:14" x14ac:dyDescent="0.3">
      <c r="A8050" t="s">
        <v>21</v>
      </c>
      <c r="B8050" t="s">
        <v>231</v>
      </c>
      <c r="C8050">
        <v>2013</v>
      </c>
      <c r="D8050" s="3">
        <v>11</v>
      </c>
      <c r="E8050" s="3">
        <v>96000</v>
      </c>
      <c r="F8050" t="s">
        <v>13</v>
      </c>
      <c r="G8050" s="15">
        <f>IF(Table1[[#This Row],[Transmission]]="Manual", 0, 1)</f>
        <v>0</v>
      </c>
      <c r="H8050" t="s">
        <v>9475</v>
      </c>
      <c r="I8050" t="s">
        <v>6485</v>
      </c>
      <c r="J8050" s="4">
        <v>45597</v>
      </c>
      <c r="K8050" t="s">
        <v>3400</v>
      </c>
      <c r="L8050" s="5">
        <v>195000</v>
      </c>
      <c r="M8050" s="28">
        <f t="shared" si="125"/>
        <v>195000</v>
      </c>
      <c r="N8050">
        <f>2025-Table1[[#This Row],[Year]]</f>
        <v>12</v>
      </c>
    </row>
    <row r="8051" spans="1:14" x14ac:dyDescent="0.3">
      <c r="A8051" t="s">
        <v>113</v>
      </c>
      <c r="B8051" t="s">
        <v>2214</v>
      </c>
      <c r="C8051">
        <v>2014</v>
      </c>
      <c r="D8051" s="3">
        <v>10</v>
      </c>
      <c r="E8051" s="3">
        <v>126000</v>
      </c>
      <c r="F8051" t="s">
        <v>13</v>
      </c>
      <c r="G8051" s="15">
        <f>IF(Table1[[#This Row],[Transmission]]="Manual", 0, 1)</f>
        <v>0</v>
      </c>
      <c r="H8051" t="s">
        <v>9475</v>
      </c>
      <c r="I8051" t="s">
        <v>17</v>
      </c>
      <c r="J8051" s="4">
        <v>45597</v>
      </c>
      <c r="K8051" t="s">
        <v>6985</v>
      </c>
      <c r="L8051" s="5">
        <v>305000</v>
      </c>
      <c r="M8051" s="28">
        <f t="shared" si="125"/>
        <v>305000</v>
      </c>
      <c r="N8051">
        <f>2025-Table1[[#This Row],[Year]]</f>
        <v>11</v>
      </c>
    </row>
    <row r="8052" spans="1:14" x14ac:dyDescent="0.3">
      <c r="A8052" t="s">
        <v>21</v>
      </c>
      <c r="B8052" t="s">
        <v>2944</v>
      </c>
      <c r="C8052">
        <v>2018</v>
      </c>
      <c r="D8052" s="3">
        <v>6</v>
      </c>
      <c r="E8052" s="3">
        <v>56000</v>
      </c>
      <c r="F8052" t="s">
        <v>13</v>
      </c>
      <c r="G8052" s="15">
        <f>IF(Table1[[#This Row],[Transmission]]="Manual", 0, 1)</f>
        <v>0</v>
      </c>
      <c r="H8052" t="s">
        <v>9472</v>
      </c>
      <c r="I8052" t="s">
        <v>6485</v>
      </c>
      <c r="J8052" s="4">
        <v>45597</v>
      </c>
      <c r="K8052" t="s">
        <v>6986</v>
      </c>
      <c r="L8052" s="5">
        <v>390000</v>
      </c>
      <c r="M8052" s="28">
        <f t="shared" si="125"/>
        <v>390000</v>
      </c>
      <c r="N8052">
        <f>2025-Table1[[#This Row],[Year]]</f>
        <v>7</v>
      </c>
    </row>
    <row r="8053" spans="1:14" x14ac:dyDescent="0.3">
      <c r="A8053" t="s">
        <v>21</v>
      </c>
      <c r="B8053" t="s">
        <v>24</v>
      </c>
      <c r="C8053">
        <v>2018</v>
      </c>
      <c r="D8053" s="3">
        <v>6</v>
      </c>
      <c r="E8053" s="3">
        <v>75000</v>
      </c>
      <c r="F8053" t="s">
        <v>25</v>
      </c>
      <c r="G8053" s="15">
        <f>IF(Table1[[#This Row],[Transmission]]="Manual", 0, 1)</f>
        <v>1</v>
      </c>
      <c r="H8053" t="s">
        <v>9475</v>
      </c>
      <c r="I8053" t="s">
        <v>14</v>
      </c>
      <c r="J8053" s="4">
        <v>45597</v>
      </c>
      <c r="K8053" t="s">
        <v>1608</v>
      </c>
      <c r="L8053" s="5">
        <v>755000</v>
      </c>
      <c r="M8053" s="28">
        <f t="shared" si="125"/>
        <v>755000</v>
      </c>
      <c r="N8053">
        <f>2025-Table1[[#This Row],[Year]]</f>
        <v>7</v>
      </c>
    </row>
    <row r="8054" spans="1:14" x14ac:dyDescent="0.3">
      <c r="A8054" t="s">
        <v>58</v>
      </c>
      <c r="B8054" t="s">
        <v>91</v>
      </c>
      <c r="C8054">
        <v>2013</v>
      </c>
      <c r="D8054" s="3">
        <v>11</v>
      </c>
      <c r="E8054" s="3">
        <v>90000</v>
      </c>
      <c r="F8054" t="s">
        <v>25</v>
      </c>
      <c r="G8054" s="15">
        <f>IF(Table1[[#This Row],[Transmission]]="Manual", 0, 1)</f>
        <v>1</v>
      </c>
      <c r="H8054" t="s">
        <v>9472</v>
      </c>
      <c r="I8054" t="s">
        <v>17</v>
      </c>
      <c r="J8054" s="4">
        <v>45597</v>
      </c>
      <c r="K8054" t="s">
        <v>6987</v>
      </c>
      <c r="L8054" s="5">
        <v>975000</v>
      </c>
      <c r="M8054" s="28">
        <f t="shared" si="125"/>
        <v>975000</v>
      </c>
      <c r="N8054">
        <f>2025-Table1[[#This Row],[Year]]</f>
        <v>12</v>
      </c>
    </row>
    <row r="8055" spans="1:14" x14ac:dyDescent="0.3">
      <c r="A8055" t="s">
        <v>27</v>
      </c>
      <c r="B8055" t="s">
        <v>30</v>
      </c>
      <c r="C8055">
        <v>2011</v>
      </c>
      <c r="D8055" s="3">
        <v>13</v>
      </c>
      <c r="E8055" s="3">
        <v>110000</v>
      </c>
      <c r="F8055" t="s">
        <v>25</v>
      </c>
      <c r="G8055" s="15">
        <f>IF(Table1[[#This Row],[Transmission]]="Manual", 0, 1)</f>
        <v>1</v>
      </c>
      <c r="H8055" t="s">
        <v>9475</v>
      </c>
      <c r="I8055" t="s">
        <v>17</v>
      </c>
      <c r="J8055" s="4">
        <v>45597</v>
      </c>
      <c r="K8055" t="s">
        <v>6988</v>
      </c>
      <c r="L8055" s="5">
        <v>1225000</v>
      </c>
      <c r="M8055" s="28">
        <f t="shared" si="125"/>
        <v>1225000</v>
      </c>
      <c r="N8055">
        <f>2025-Table1[[#This Row],[Year]]</f>
        <v>14</v>
      </c>
    </row>
    <row r="8056" spans="1:14" x14ac:dyDescent="0.3">
      <c r="A8056" t="s">
        <v>44</v>
      </c>
      <c r="B8056" t="s">
        <v>83</v>
      </c>
      <c r="C8056">
        <v>2012</v>
      </c>
      <c r="D8056" s="3">
        <v>12</v>
      </c>
      <c r="E8056" s="3">
        <v>94000</v>
      </c>
      <c r="F8056" t="s">
        <v>13</v>
      </c>
      <c r="G8056" s="15">
        <f>IF(Table1[[#This Row],[Transmission]]="Manual", 0, 1)</f>
        <v>0</v>
      </c>
      <c r="H8056" t="s">
        <v>9475</v>
      </c>
      <c r="I8056" t="s">
        <v>17</v>
      </c>
      <c r="J8056" s="4">
        <v>45536</v>
      </c>
      <c r="K8056" t="s">
        <v>6989</v>
      </c>
      <c r="L8056" s="5">
        <v>295000</v>
      </c>
      <c r="M8056" s="28">
        <f t="shared" si="125"/>
        <v>295000</v>
      </c>
      <c r="N8056">
        <f>2025-Table1[[#This Row],[Year]]</f>
        <v>13</v>
      </c>
    </row>
    <row r="8057" spans="1:14" x14ac:dyDescent="0.3">
      <c r="A8057" t="s">
        <v>334</v>
      </c>
      <c r="B8057" t="s">
        <v>335</v>
      </c>
      <c r="C8057">
        <v>2014</v>
      </c>
      <c r="D8057" s="3">
        <v>10</v>
      </c>
      <c r="E8057" s="3">
        <v>89000</v>
      </c>
      <c r="F8057" t="s">
        <v>25</v>
      </c>
      <c r="G8057" s="15">
        <f>IF(Table1[[#This Row],[Transmission]]="Manual", 0, 1)</f>
        <v>1</v>
      </c>
      <c r="H8057" t="s">
        <v>9475</v>
      </c>
      <c r="I8057" t="s">
        <v>17</v>
      </c>
      <c r="J8057" s="4">
        <v>45597</v>
      </c>
      <c r="K8057" t="s">
        <v>6990</v>
      </c>
      <c r="L8057" s="5">
        <v>1490000</v>
      </c>
      <c r="M8057" s="28">
        <f t="shared" si="125"/>
        <v>1490000</v>
      </c>
      <c r="N8057">
        <f>2025-Table1[[#This Row],[Year]]</f>
        <v>11</v>
      </c>
    </row>
    <row r="8058" spans="1:14" x14ac:dyDescent="0.3">
      <c r="A8058" t="s">
        <v>44</v>
      </c>
      <c r="B8058" t="s">
        <v>83</v>
      </c>
      <c r="C8058">
        <v>2010</v>
      </c>
      <c r="D8058" s="3">
        <v>14</v>
      </c>
      <c r="E8058" s="3">
        <v>127000</v>
      </c>
      <c r="F8058" t="s">
        <v>25</v>
      </c>
      <c r="G8058" s="15">
        <f>IF(Table1[[#This Row],[Transmission]]="Manual", 0, 1)</f>
        <v>1</v>
      </c>
      <c r="H8058" t="s">
        <v>9475</v>
      </c>
      <c r="I8058" t="s">
        <v>6485</v>
      </c>
      <c r="J8058" s="4">
        <v>45627</v>
      </c>
      <c r="K8058" t="s">
        <v>6991</v>
      </c>
      <c r="L8058" s="5">
        <v>209000</v>
      </c>
      <c r="M8058" s="28">
        <f t="shared" si="125"/>
        <v>209000</v>
      </c>
      <c r="N8058">
        <f>2025-Table1[[#This Row],[Year]]</f>
        <v>15</v>
      </c>
    </row>
    <row r="8059" spans="1:14" x14ac:dyDescent="0.3">
      <c r="A8059" t="s">
        <v>21</v>
      </c>
      <c r="B8059" t="s">
        <v>219</v>
      </c>
      <c r="C8059">
        <v>2007</v>
      </c>
      <c r="D8059" s="3">
        <v>17</v>
      </c>
      <c r="E8059" s="3">
        <v>77000</v>
      </c>
      <c r="F8059" t="s">
        <v>13</v>
      </c>
      <c r="G8059" s="15">
        <f>IF(Table1[[#This Row],[Transmission]]="Manual", 0, 1)</f>
        <v>0</v>
      </c>
      <c r="H8059" t="s">
        <v>9475</v>
      </c>
      <c r="I8059" t="s">
        <v>6485</v>
      </c>
      <c r="J8059" s="4">
        <v>45597</v>
      </c>
      <c r="K8059" t="s">
        <v>6992</v>
      </c>
      <c r="L8059" s="5">
        <v>198000</v>
      </c>
      <c r="M8059" s="28">
        <f t="shared" si="125"/>
        <v>198000</v>
      </c>
      <c r="N8059">
        <f>2025-Table1[[#This Row],[Year]]</f>
        <v>18</v>
      </c>
    </row>
    <row r="8060" spans="1:14" x14ac:dyDescent="0.3">
      <c r="A8060" t="s">
        <v>21</v>
      </c>
      <c r="B8060" t="s">
        <v>111</v>
      </c>
      <c r="C8060">
        <v>2023</v>
      </c>
      <c r="D8060" s="3">
        <v>1</v>
      </c>
      <c r="E8060" s="3">
        <v>31000</v>
      </c>
      <c r="F8060" t="s">
        <v>13</v>
      </c>
      <c r="G8060" s="15">
        <f>IF(Table1[[#This Row],[Transmission]]="Manual", 0, 1)</f>
        <v>0</v>
      </c>
      <c r="H8060" t="s">
        <v>9472</v>
      </c>
      <c r="I8060" t="s">
        <v>6485</v>
      </c>
      <c r="J8060" s="4">
        <v>45627</v>
      </c>
      <c r="K8060" t="s">
        <v>3222</v>
      </c>
      <c r="L8060" s="5">
        <v>650000</v>
      </c>
      <c r="M8060" s="28">
        <f t="shared" si="125"/>
        <v>650000</v>
      </c>
      <c r="N8060">
        <f>2025-Table1[[#This Row],[Year]]</f>
        <v>2</v>
      </c>
    </row>
    <row r="8061" spans="1:14" x14ac:dyDescent="0.3">
      <c r="A8061" t="s">
        <v>18</v>
      </c>
      <c r="B8061" t="s">
        <v>86</v>
      </c>
      <c r="C8061">
        <v>2015</v>
      </c>
      <c r="D8061" s="3">
        <v>9</v>
      </c>
      <c r="E8061" s="3">
        <v>37000</v>
      </c>
      <c r="F8061" t="s">
        <v>25</v>
      </c>
      <c r="G8061" s="15">
        <f>IF(Table1[[#This Row],[Transmission]]="Manual", 0, 1)</f>
        <v>1</v>
      </c>
      <c r="H8061" t="s">
        <v>9472</v>
      </c>
      <c r="I8061" t="s">
        <v>14</v>
      </c>
      <c r="J8061" s="4">
        <v>45597</v>
      </c>
      <c r="K8061" t="s">
        <v>6993</v>
      </c>
      <c r="L8061" s="5">
        <v>535000</v>
      </c>
      <c r="M8061" s="28">
        <f t="shared" si="125"/>
        <v>535000</v>
      </c>
      <c r="N8061">
        <f>2025-Table1[[#This Row],[Year]]</f>
        <v>10</v>
      </c>
    </row>
    <row r="8062" spans="1:14" x14ac:dyDescent="0.3">
      <c r="A8062" t="s">
        <v>33</v>
      </c>
      <c r="B8062" t="s">
        <v>34</v>
      </c>
      <c r="C8062">
        <v>2016</v>
      </c>
      <c r="D8062" s="3">
        <v>8</v>
      </c>
      <c r="E8062" s="3">
        <v>44000</v>
      </c>
      <c r="F8062" t="s">
        <v>25</v>
      </c>
      <c r="G8062" s="15">
        <f>IF(Table1[[#This Row],[Transmission]]="Manual", 0, 1)</f>
        <v>1</v>
      </c>
      <c r="H8062" t="s">
        <v>9475</v>
      </c>
      <c r="I8062" t="s">
        <v>6485</v>
      </c>
      <c r="J8062" s="4">
        <v>45597</v>
      </c>
      <c r="K8062" t="s">
        <v>6994</v>
      </c>
      <c r="L8062" s="5">
        <v>440000</v>
      </c>
      <c r="M8062" s="28">
        <f t="shared" si="125"/>
        <v>440000</v>
      </c>
      <c r="N8062">
        <f>2025-Table1[[#This Row],[Year]]</f>
        <v>9</v>
      </c>
    </row>
    <row r="8063" spans="1:14" x14ac:dyDescent="0.3">
      <c r="A8063" t="s">
        <v>21</v>
      </c>
      <c r="B8063" t="s">
        <v>194</v>
      </c>
      <c r="C8063">
        <v>2016</v>
      </c>
      <c r="D8063" s="3">
        <v>8</v>
      </c>
      <c r="E8063" s="3">
        <v>10099</v>
      </c>
      <c r="F8063" t="s">
        <v>25</v>
      </c>
      <c r="G8063" s="15">
        <f>IF(Table1[[#This Row],[Transmission]]="Manual", 0, 1)</f>
        <v>1</v>
      </c>
      <c r="H8063" t="s">
        <v>9475</v>
      </c>
      <c r="I8063" t="s">
        <v>6485</v>
      </c>
      <c r="J8063" s="4">
        <v>45627</v>
      </c>
      <c r="K8063" t="s">
        <v>6995</v>
      </c>
      <c r="L8063" s="5">
        <v>370000</v>
      </c>
      <c r="M8063" s="28">
        <f t="shared" si="125"/>
        <v>370000</v>
      </c>
      <c r="N8063">
        <f>2025-Table1[[#This Row],[Year]]</f>
        <v>9</v>
      </c>
    </row>
    <row r="8064" spans="1:14" x14ac:dyDescent="0.3">
      <c r="A8064" t="s">
        <v>21</v>
      </c>
      <c r="B8064" t="s">
        <v>39</v>
      </c>
      <c r="C8064">
        <v>2017</v>
      </c>
      <c r="D8064" s="3">
        <v>7</v>
      </c>
      <c r="E8064" s="3">
        <v>42618</v>
      </c>
      <c r="F8064" t="s">
        <v>13</v>
      </c>
      <c r="G8064" s="15">
        <f>IF(Table1[[#This Row],[Transmission]]="Manual", 0, 1)</f>
        <v>0</v>
      </c>
      <c r="H8064" t="s">
        <v>9475</v>
      </c>
      <c r="I8064" t="s">
        <v>14</v>
      </c>
      <c r="J8064" s="4">
        <v>45597</v>
      </c>
      <c r="K8064" t="s">
        <v>1085</v>
      </c>
      <c r="L8064" s="5">
        <v>571000</v>
      </c>
      <c r="M8064" s="28">
        <f t="shared" si="125"/>
        <v>571000</v>
      </c>
      <c r="N8064">
        <f>2025-Table1[[#This Row],[Year]]</f>
        <v>8</v>
      </c>
    </row>
    <row r="8065" spans="1:14" x14ac:dyDescent="0.3">
      <c r="A8065" t="s">
        <v>21</v>
      </c>
      <c r="B8065" t="s">
        <v>111</v>
      </c>
      <c r="C8065">
        <v>2019</v>
      </c>
      <c r="D8065" s="3">
        <v>5</v>
      </c>
      <c r="E8065" s="3">
        <v>75000</v>
      </c>
      <c r="F8065" t="s">
        <v>13</v>
      </c>
      <c r="G8065" s="15">
        <f>IF(Table1[[#This Row],[Transmission]]="Manual", 0, 1)</f>
        <v>0</v>
      </c>
      <c r="H8065" t="s">
        <v>9472</v>
      </c>
      <c r="I8065" t="s">
        <v>6485</v>
      </c>
      <c r="J8065" s="4">
        <v>45597</v>
      </c>
      <c r="K8065" t="s">
        <v>3231</v>
      </c>
      <c r="L8065" s="5">
        <v>395000</v>
      </c>
      <c r="M8065" s="28">
        <f t="shared" si="125"/>
        <v>395000</v>
      </c>
      <c r="N8065">
        <f>2025-Table1[[#This Row],[Year]]</f>
        <v>6</v>
      </c>
    </row>
    <row r="8066" spans="1:14" x14ac:dyDescent="0.3">
      <c r="A8066" t="s">
        <v>21</v>
      </c>
      <c r="B8066" t="s">
        <v>24</v>
      </c>
      <c r="C8066">
        <v>2019</v>
      </c>
      <c r="D8066" s="3">
        <v>5</v>
      </c>
      <c r="E8066" s="3">
        <v>75000</v>
      </c>
      <c r="F8066" t="s">
        <v>13</v>
      </c>
      <c r="G8066" s="15">
        <f>IF(Table1[[#This Row],[Transmission]]="Manual", 0, 1)</f>
        <v>0</v>
      </c>
      <c r="H8066" t="s">
        <v>9472</v>
      </c>
      <c r="I8066" t="s">
        <v>6485</v>
      </c>
      <c r="J8066" s="4">
        <v>45597</v>
      </c>
      <c r="K8066" t="s">
        <v>6996</v>
      </c>
      <c r="L8066" s="5">
        <v>595000</v>
      </c>
      <c r="M8066" s="28">
        <f t="shared" si="125"/>
        <v>595000</v>
      </c>
      <c r="N8066">
        <f>2025-Table1[[#This Row],[Year]]</f>
        <v>6</v>
      </c>
    </row>
    <row r="8067" spans="1:14" x14ac:dyDescent="0.3">
      <c r="A8067" t="s">
        <v>21</v>
      </c>
      <c r="B8067" t="s">
        <v>276</v>
      </c>
      <c r="C8067">
        <v>2015</v>
      </c>
      <c r="D8067" s="3">
        <v>9</v>
      </c>
      <c r="E8067" s="3">
        <v>100000</v>
      </c>
      <c r="F8067" t="s">
        <v>13</v>
      </c>
      <c r="G8067" s="15">
        <f>IF(Table1[[#This Row],[Transmission]]="Manual", 0, 1)</f>
        <v>0</v>
      </c>
      <c r="H8067" t="s">
        <v>9475</v>
      </c>
      <c r="I8067" t="s">
        <v>6485</v>
      </c>
      <c r="J8067" s="4">
        <v>45566</v>
      </c>
      <c r="K8067" t="s">
        <v>5769</v>
      </c>
      <c r="L8067" s="5">
        <v>260000</v>
      </c>
      <c r="M8067" s="28">
        <f t="shared" ref="M8067:M8130" si="126">VALUE(SUBSTITUTE(SUBSTITUTE(L8067,"₹"," "),",",""))</f>
        <v>260000</v>
      </c>
      <c r="N8067">
        <f>2025-Table1[[#This Row],[Year]]</f>
        <v>10</v>
      </c>
    </row>
    <row r="8068" spans="1:14" x14ac:dyDescent="0.3">
      <c r="A8068" t="s">
        <v>11</v>
      </c>
      <c r="B8068" t="s">
        <v>12</v>
      </c>
      <c r="C8068">
        <v>2014</v>
      </c>
      <c r="D8068" s="3">
        <v>10</v>
      </c>
      <c r="E8068" s="3">
        <v>75000</v>
      </c>
      <c r="F8068" t="s">
        <v>13</v>
      </c>
      <c r="G8068" s="15">
        <f>IF(Table1[[#This Row],[Transmission]]="Manual", 0, 1)</f>
        <v>0</v>
      </c>
      <c r="H8068" t="s">
        <v>9472</v>
      </c>
      <c r="I8068" t="s">
        <v>6485</v>
      </c>
      <c r="J8068" s="4">
        <v>45597</v>
      </c>
      <c r="K8068" t="s">
        <v>6997</v>
      </c>
      <c r="L8068" s="5">
        <v>420000</v>
      </c>
      <c r="M8068" s="28">
        <f t="shared" si="126"/>
        <v>420000</v>
      </c>
      <c r="N8068">
        <f>2025-Table1[[#This Row],[Year]]</f>
        <v>11</v>
      </c>
    </row>
    <row r="8069" spans="1:14" x14ac:dyDescent="0.3">
      <c r="A8069" t="s">
        <v>44</v>
      </c>
      <c r="B8069" t="s">
        <v>1728</v>
      </c>
      <c r="C8069">
        <v>2024</v>
      </c>
      <c r="D8069" s="3">
        <v>0</v>
      </c>
      <c r="E8069" s="3">
        <v>30</v>
      </c>
      <c r="F8069" t="s">
        <v>25</v>
      </c>
      <c r="G8069" s="15">
        <f>IF(Table1[[#This Row],[Transmission]]="Manual", 0, 1)</f>
        <v>1</v>
      </c>
      <c r="H8069" t="s">
        <v>9472</v>
      </c>
      <c r="I8069" t="s">
        <v>6485</v>
      </c>
      <c r="J8069" s="4">
        <v>45597</v>
      </c>
      <c r="K8069" t="s">
        <v>6998</v>
      </c>
      <c r="L8069" s="5">
        <v>320000</v>
      </c>
      <c r="M8069" s="28">
        <f t="shared" si="126"/>
        <v>320000</v>
      </c>
      <c r="N8069">
        <f>2025-Table1[[#This Row],[Year]]</f>
        <v>1</v>
      </c>
    </row>
    <row r="8070" spans="1:14" x14ac:dyDescent="0.3">
      <c r="A8070" t="s">
        <v>21</v>
      </c>
      <c r="B8070" t="s">
        <v>276</v>
      </c>
      <c r="C8070">
        <v>2017</v>
      </c>
      <c r="D8070" s="3">
        <v>7</v>
      </c>
      <c r="E8070" s="3">
        <v>11035</v>
      </c>
      <c r="F8070" t="s">
        <v>13</v>
      </c>
      <c r="G8070" s="15">
        <f>IF(Table1[[#This Row],[Transmission]]="Manual", 0, 1)</f>
        <v>0</v>
      </c>
      <c r="H8070" t="s">
        <v>9472</v>
      </c>
      <c r="I8070" t="s">
        <v>14</v>
      </c>
      <c r="J8070" s="4">
        <v>45597</v>
      </c>
      <c r="K8070" t="s">
        <v>6999</v>
      </c>
      <c r="L8070" s="5">
        <v>300000</v>
      </c>
      <c r="M8070" s="28">
        <f t="shared" si="126"/>
        <v>300000</v>
      </c>
      <c r="N8070">
        <f>2025-Table1[[#This Row],[Year]]</f>
        <v>8</v>
      </c>
    </row>
    <row r="8071" spans="1:14" x14ac:dyDescent="0.3">
      <c r="A8071" t="s">
        <v>113</v>
      </c>
      <c r="B8071" t="s">
        <v>174</v>
      </c>
      <c r="C8071">
        <v>2014</v>
      </c>
      <c r="D8071" s="3">
        <v>10</v>
      </c>
      <c r="E8071" s="3">
        <v>75000</v>
      </c>
      <c r="F8071" t="s">
        <v>13</v>
      </c>
      <c r="G8071" s="15">
        <f>IF(Table1[[#This Row],[Transmission]]="Manual", 0, 1)</f>
        <v>0</v>
      </c>
      <c r="H8071" t="s">
        <v>9475</v>
      </c>
      <c r="I8071" t="s">
        <v>17</v>
      </c>
      <c r="J8071" s="4">
        <v>45597</v>
      </c>
      <c r="K8071" t="s">
        <v>7000</v>
      </c>
      <c r="L8071" s="5">
        <v>600000</v>
      </c>
      <c r="M8071" s="28">
        <f t="shared" si="126"/>
        <v>600000</v>
      </c>
      <c r="N8071">
        <f>2025-Table1[[#This Row],[Year]]</f>
        <v>11</v>
      </c>
    </row>
    <row r="8072" spans="1:14" x14ac:dyDescent="0.3">
      <c r="A8072" t="s">
        <v>113</v>
      </c>
      <c r="B8072" t="s">
        <v>994</v>
      </c>
      <c r="C8072">
        <v>2022</v>
      </c>
      <c r="D8072" s="3">
        <v>2</v>
      </c>
      <c r="E8072" s="3">
        <v>3500</v>
      </c>
      <c r="F8072" t="s">
        <v>13</v>
      </c>
      <c r="G8072" s="15">
        <f>IF(Table1[[#This Row],[Transmission]]="Manual", 0, 1)</f>
        <v>0</v>
      </c>
      <c r="H8072" t="s">
        <v>9472</v>
      </c>
      <c r="I8072" t="s">
        <v>14</v>
      </c>
      <c r="J8072" s="4">
        <v>45597</v>
      </c>
      <c r="K8072" t="s">
        <v>7001</v>
      </c>
      <c r="L8072" s="5">
        <v>1000000</v>
      </c>
      <c r="M8072" s="28">
        <f t="shared" si="126"/>
        <v>1000000</v>
      </c>
      <c r="N8072">
        <f>2025-Table1[[#This Row],[Year]]</f>
        <v>3</v>
      </c>
    </row>
    <row r="8073" spans="1:14" x14ac:dyDescent="0.3">
      <c r="A8073" t="s">
        <v>21</v>
      </c>
      <c r="B8073" t="s">
        <v>231</v>
      </c>
      <c r="C8073">
        <v>2016</v>
      </c>
      <c r="D8073" s="3">
        <v>8</v>
      </c>
      <c r="E8073" s="3">
        <v>46000</v>
      </c>
      <c r="F8073" t="s">
        <v>13</v>
      </c>
      <c r="G8073" s="15">
        <f>IF(Table1[[#This Row],[Transmission]]="Manual", 0, 1)</f>
        <v>0</v>
      </c>
      <c r="H8073" t="s">
        <v>9475</v>
      </c>
      <c r="I8073" t="s">
        <v>14</v>
      </c>
      <c r="J8073" s="4">
        <v>45597</v>
      </c>
      <c r="K8073" t="s">
        <v>7002</v>
      </c>
      <c r="L8073" s="5">
        <v>230000</v>
      </c>
      <c r="M8073" s="28">
        <f t="shared" si="126"/>
        <v>230000</v>
      </c>
      <c r="N8073">
        <f>2025-Table1[[#This Row],[Year]]</f>
        <v>9</v>
      </c>
    </row>
    <row r="8074" spans="1:14" x14ac:dyDescent="0.3">
      <c r="A8074" t="s">
        <v>21</v>
      </c>
      <c r="B8074" t="s">
        <v>68</v>
      </c>
      <c r="C8074">
        <v>2018</v>
      </c>
      <c r="D8074" s="3">
        <v>6</v>
      </c>
      <c r="E8074" s="3">
        <v>80000</v>
      </c>
      <c r="F8074" t="s">
        <v>25</v>
      </c>
      <c r="G8074" s="15">
        <f>IF(Table1[[#This Row],[Transmission]]="Manual", 0, 1)</f>
        <v>1</v>
      </c>
      <c r="H8074" t="s">
        <v>9472</v>
      </c>
      <c r="I8074" t="s">
        <v>6485</v>
      </c>
      <c r="J8074" s="4">
        <v>45627</v>
      </c>
      <c r="K8074" t="s">
        <v>7003</v>
      </c>
      <c r="L8074" s="5">
        <v>388000</v>
      </c>
      <c r="M8074" s="28">
        <f t="shared" si="126"/>
        <v>388000</v>
      </c>
      <c r="N8074">
        <f>2025-Table1[[#This Row],[Year]]</f>
        <v>7</v>
      </c>
    </row>
    <row r="8075" spans="1:14" x14ac:dyDescent="0.3">
      <c r="A8075" t="s">
        <v>21</v>
      </c>
      <c r="B8075" t="s">
        <v>231</v>
      </c>
      <c r="C8075">
        <v>2014</v>
      </c>
      <c r="D8075" s="3">
        <v>10</v>
      </c>
      <c r="E8075" s="3">
        <v>46000</v>
      </c>
      <c r="F8075" t="s">
        <v>13</v>
      </c>
      <c r="G8075" s="15">
        <f>IF(Table1[[#This Row],[Transmission]]="Manual", 0, 1)</f>
        <v>0</v>
      </c>
      <c r="H8075" t="s">
        <v>9472</v>
      </c>
      <c r="I8075" t="s">
        <v>6485</v>
      </c>
      <c r="J8075" s="4">
        <v>45597</v>
      </c>
      <c r="K8075" t="s">
        <v>4284</v>
      </c>
      <c r="L8075" s="5">
        <v>275000</v>
      </c>
      <c r="M8075" s="28">
        <f t="shared" si="126"/>
        <v>275000</v>
      </c>
      <c r="N8075">
        <f>2025-Table1[[#This Row],[Year]]</f>
        <v>11</v>
      </c>
    </row>
    <row r="8076" spans="1:14" x14ac:dyDescent="0.3">
      <c r="A8076" t="s">
        <v>21</v>
      </c>
      <c r="B8076" t="s">
        <v>111</v>
      </c>
      <c r="C8076">
        <v>2022</v>
      </c>
      <c r="D8076" s="3">
        <v>2</v>
      </c>
      <c r="E8076" s="3">
        <v>34000</v>
      </c>
      <c r="F8076" t="s">
        <v>13</v>
      </c>
      <c r="G8076" s="15">
        <f>IF(Table1[[#This Row],[Transmission]]="Manual", 0, 1)</f>
        <v>0</v>
      </c>
      <c r="H8076" t="s">
        <v>9475</v>
      </c>
      <c r="I8076" t="s">
        <v>6485</v>
      </c>
      <c r="J8076" s="4">
        <v>45597</v>
      </c>
      <c r="K8076" t="s">
        <v>7004</v>
      </c>
      <c r="L8076" s="5">
        <v>550000</v>
      </c>
      <c r="M8076" s="28">
        <f t="shared" si="126"/>
        <v>550000</v>
      </c>
      <c r="N8076">
        <f>2025-Table1[[#This Row],[Year]]</f>
        <v>3</v>
      </c>
    </row>
    <row r="8077" spans="1:14" x14ac:dyDescent="0.3">
      <c r="A8077" t="s">
        <v>21</v>
      </c>
      <c r="B8077" t="s">
        <v>24</v>
      </c>
      <c r="C8077">
        <v>2021</v>
      </c>
      <c r="D8077" s="3">
        <v>3</v>
      </c>
      <c r="E8077" s="3">
        <v>25184</v>
      </c>
      <c r="F8077" t="s">
        <v>13</v>
      </c>
      <c r="G8077" s="15">
        <f>IF(Table1[[#This Row],[Transmission]]="Manual", 0, 1)</f>
        <v>0</v>
      </c>
      <c r="H8077" t="s">
        <v>9472</v>
      </c>
      <c r="I8077" t="s">
        <v>14</v>
      </c>
      <c r="J8077" s="4">
        <v>45597</v>
      </c>
      <c r="K8077" t="s">
        <v>7005</v>
      </c>
      <c r="L8077" s="5">
        <v>700000</v>
      </c>
      <c r="M8077" s="28">
        <f t="shared" si="126"/>
        <v>700000</v>
      </c>
      <c r="N8077">
        <f>2025-Table1[[#This Row],[Year]]</f>
        <v>4</v>
      </c>
    </row>
    <row r="8078" spans="1:14" x14ac:dyDescent="0.3">
      <c r="A8078" t="s">
        <v>44</v>
      </c>
      <c r="B8078" t="s">
        <v>79</v>
      </c>
      <c r="C8078">
        <v>2019</v>
      </c>
      <c r="D8078" s="3">
        <v>5</v>
      </c>
      <c r="E8078" s="3">
        <v>54800</v>
      </c>
      <c r="F8078" t="s">
        <v>13</v>
      </c>
      <c r="G8078" s="15">
        <f>IF(Table1[[#This Row],[Transmission]]="Manual", 0, 1)</f>
        <v>0</v>
      </c>
      <c r="H8078" t="s">
        <v>9475</v>
      </c>
      <c r="I8078" t="s">
        <v>6485</v>
      </c>
      <c r="J8078" s="4">
        <v>45597</v>
      </c>
      <c r="K8078" t="s">
        <v>7006</v>
      </c>
      <c r="L8078" s="5">
        <v>700000</v>
      </c>
      <c r="M8078" s="28">
        <f t="shared" si="126"/>
        <v>700000</v>
      </c>
      <c r="N8078">
        <f>2025-Table1[[#This Row],[Year]]</f>
        <v>6</v>
      </c>
    </row>
    <row r="8079" spans="1:14" x14ac:dyDescent="0.3">
      <c r="A8079" t="s">
        <v>44</v>
      </c>
      <c r="B8079" t="s">
        <v>1350</v>
      </c>
      <c r="C8079">
        <v>2016</v>
      </c>
      <c r="D8079" s="3">
        <v>8</v>
      </c>
      <c r="E8079" s="3">
        <v>60000</v>
      </c>
      <c r="F8079" t="s">
        <v>13</v>
      </c>
      <c r="G8079" s="15">
        <f>IF(Table1[[#This Row],[Transmission]]="Manual", 0, 1)</f>
        <v>0</v>
      </c>
      <c r="H8079" t="s">
        <v>9475</v>
      </c>
      <c r="I8079" t="s">
        <v>14</v>
      </c>
      <c r="J8079" s="4">
        <v>45536</v>
      </c>
      <c r="K8079" t="s">
        <v>7007</v>
      </c>
      <c r="L8079" s="5">
        <v>494999</v>
      </c>
      <c r="M8079" s="28">
        <f t="shared" si="126"/>
        <v>494999</v>
      </c>
      <c r="N8079">
        <f>2025-Table1[[#This Row],[Year]]</f>
        <v>9</v>
      </c>
    </row>
    <row r="8080" spans="1:14" x14ac:dyDescent="0.3">
      <c r="A8080" t="s">
        <v>113</v>
      </c>
      <c r="B8080" t="s">
        <v>444</v>
      </c>
      <c r="C8080">
        <v>2017</v>
      </c>
      <c r="D8080" s="3">
        <v>7</v>
      </c>
      <c r="E8080" s="3">
        <v>55000</v>
      </c>
      <c r="F8080" t="s">
        <v>13</v>
      </c>
      <c r="G8080" s="15">
        <f>IF(Table1[[#This Row],[Transmission]]="Manual", 0, 1)</f>
        <v>0</v>
      </c>
      <c r="H8080" t="s">
        <v>9475</v>
      </c>
      <c r="I8080" t="s">
        <v>6485</v>
      </c>
      <c r="J8080" s="4">
        <v>45597</v>
      </c>
      <c r="K8080" t="s">
        <v>7008</v>
      </c>
      <c r="L8080" s="5">
        <v>245000</v>
      </c>
      <c r="M8080" s="28">
        <f t="shared" si="126"/>
        <v>245000</v>
      </c>
      <c r="N8080">
        <f>2025-Table1[[#This Row],[Year]]</f>
        <v>8</v>
      </c>
    </row>
    <row r="8081" spans="1:14" x14ac:dyDescent="0.3">
      <c r="A8081" t="s">
        <v>21</v>
      </c>
      <c r="B8081" t="s">
        <v>140</v>
      </c>
      <c r="C8081">
        <v>2010</v>
      </c>
      <c r="D8081" s="3">
        <v>14</v>
      </c>
      <c r="E8081" s="3">
        <v>48000</v>
      </c>
      <c r="F8081" t="s">
        <v>13</v>
      </c>
      <c r="G8081" s="15">
        <f>IF(Table1[[#This Row],[Transmission]]="Manual", 0, 1)</f>
        <v>0</v>
      </c>
      <c r="H8081" t="s">
        <v>9475</v>
      </c>
      <c r="I8081" t="s">
        <v>17</v>
      </c>
      <c r="J8081" s="4">
        <v>45627</v>
      </c>
      <c r="K8081" t="s">
        <v>7009</v>
      </c>
      <c r="L8081" s="5">
        <v>235000</v>
      </c>
      <c r="M8081" s="28">
        <f t="shared" si="126"/>
        <v>235000</v>
      </c>
      <c r="N8081">
        <f>2025-Table1[[#This Row],[Year]]</f>
        <v>15</v>
      </c>
    </row>
    <row r="8082" spans="1:14" x14ac:dyDescent="0.3">
      <c r="A8082" t="s">
        <v>21</v>
      </c>
      <c r="B8082" t="s">
        <v>1275</v>
      </c>
      <c r="C8082">
        <v>2024</v>
      </c>
      <c r="D8082" s="3">
        <v>0</v>
      </c>
      <c r="E8082" s="3">
        <v>4500</v>
      </c>
      <c r="F8082" t="s">
        <v>25</v>
      </c>
      <c r="G8082" s="15">
        <f>IF(Table1[[#This Row],[Transmission]]="Manual", 0, 1)</f>
        <v>1</v>
      </c>
      <c r="H8082" t="s">
        <v>9472</v>
      </c>
      <c r="I8082" t="s">
        <v>6485</v>
      </c>
      <c r="J8082" s="4">
        <v>45627</v>
      </c>
      <c r="K8082" t="s">
        <v>7010</v>
      </c>
      <c r="L8082" s="5">
        <v>760000</v>
      </c>
      <c r="M8082" s="28">
        <f t="shared" si="126"/>
        <v>760000</v>
      </c>
      <c r="N8082">
        <f>2025-Table1[[#This Row],[Year]]</f>
        <v>1</v>
      </c>
    </row>
    <row r="8083" spans="1:14" x14ac:dyDescent="0.3">
      <c r="A8083" t="s">
        <v>21</v>
      </c>
      <c r="B8083" t="s">
        <v>251</v>
      </c>
      <c r="C8083">
        <v>2019</v>
      </c>
      <c r="D8083" s="3">
        <v>5</v>
      </c>
      <c r="E8083" s="3">
        <v>32000</v>
      </c>
      <c r="F8083" t="s">
        <v>25</v>
      </c>
      <c r="G8083" s="15">
        <f>IF(Table1[[#This Row],[Transmission]]="Manual", 0, 1)</f>
        <v>1</v>
      </c>
      <c r="H8083" t="s">
        <v>9475</v>
      </c>
      <c r="I8083" t="s">
        <v>14</v>
      </c>
      <c r="J8083" s="4">
        <v>45597</v>
      </c>
      <c r="K8083" t="s">
        <v>7011</v>
      </c>
      <c r="L8083" s="5">
        <v>430000</v>
      </c>
      <c r="M8083" s="28">
        <f t="shared" si="126"/>
        <v>430000</v>
      </c>
      <c r="N8083">
        <f>2025-Table1[[#This Row],[Year]]</f>
        <v>6</v>
      </c>
    </row>
    <row r="8084" spans="1:14" x14ac:dyDescent="0.3">
      <c r="A8084" t="s">
        <v>11</v>
      </c>
      <c r="B8084" t="s">
        <v>12</v>
      </c>
      <c r="C8084">
        <v>2016</v>
      </c>
      <c r="D8084" s="3">
        <v>8</v>
      </c>
      <c r="E8084" s="3">
        <v>55000</v>
      </c>
      <c r="F8084" t="s">
        <v>25</v>
      </c>
      <c r="G8084" s="15">
        <f>IF(Table1[[#This Row],[Transmission]]="Manual", 0, 1)</f>
        <v>1</v>
      </c>
      <c r="H8084" t="s">
        <v>9475</v>
      </c>
      <c r="I8084" t="s">
        <v>6485</v>
      </c>
      <c r="J8084" s="4">
        <v>45597</v>
      </c>
      <c r="K8084" t="s">
        <v>6107</v>
      </c>
      <c r="L8084" s="5">
        <v>575000</v>
      </c>
      <c r="M8084" s="28">
        <f t="shared" si="126"/>
        <v>575000</v>
      </c>
      <c r="N8084">
        <f>2025-Table1[[#This Row],[Year]]</f>
        <v>9</v>
      </c>
    </row>
    <row r="8085" spans="1:14" x14ac:dyDescent="0.3">
      <c r="A8085" t="s">
        <v>18</v>
      </c>
      <c r="B8085" t="s">
        <v>86</v>
      </c>
      <c r="C8085">
        <v>2017</v>
      </c>
      <c r="D8085" s="3">
        <v>7</v>
      </c>
      <c r="E8085" s="3">
        <v>150000</v>
      </c>
      <c r="F8085" t="s">
        <v>25</v>
      </c>
      <c r="G8085" s="15">
        <f>IF(Table1[[#This Row],[Transmission]]="Manual", 0, 1)</f>
        <v>1</v>
      </c>
      <c r="H8085" t="s">
        <v>9475</v>
      </c>
      <c r="I8085" t="s">
        <v>14</v>
      </c>
      <c r="J8085" s="4">
        <v>45597</v>
      </c>
      <c r="K8085" t="s">
        <v>3213</v>
      </c>
      <c r="L8085" s="5">
        <v>575000</v>
      </c>
      <c r="M8085" s="28">
        <f t="shared" si="126"/>
        <v>575000</v>
      </c>
      <c r="N8085">
        <f>2025-Table1[[#This Row],[Year]]</f>
        <v>8</v>
      </c>
    </row>
    <row r="8086" spans="1:14" x14ac:dyDescent="0.3">
      <c r="A8086" t="s">
        <v>61</v>
      </c>
      <c r="B8086" t="s">
        <v>537</v>
      </c>
      <c r="C8086">
        <v>2024</v>
      </c>
      <c r="D8086" s="3">
        <v>0</v>
      </c>
      <c r="E8086" s="3">
        <v>29000</v>
      </c>
      <c r="F8086" t="s">
        <v>13</v>
      </c>
      <c r="G8086" s="15">
        <f>IF(Table1[[#This Row],[Transmission]]="Manual", 0, 1)</f>
        <v>0</v>
      </c>
      <c r="H8086" t="s">
        <v>9472</v>
      </c>
      <c r="I8086" t="s">
        <v>6485</v>
      </c>
      <c r="J8086" s="4">
        <v>45627</v>
      </c>
      <c r="K8086" t="s">
        <v>7012</v>
      </c>
      <c r="L8086" s="5">
        <v>699000</v>
      </c>
      <c r="M8086" s="28">
        <f t="shared" si="126"/>
        <v>699000</v>
      </c>
      <c r="N8086">
        <f>2025-Table1[[#This Row],[Year]]</f>
        <v>1</v>
      </c>
    </row>
    <row r="8087" spans="1:14" x14ac:dyDescent="0.3">
      <c r="A8087" t="s">
        <v>11</v>
      </c>
      <c r="B8087" t="s">
        <v>12</v>
      </c>
      <c r="C8087">
        <v>2016</v>
      </c>
      <c r="D8087" s="3">
        <v>8</v>
      </c>
      <c r="E8087" s="3">
        <v>60000</v>
      </c>
      <c r="F8087" t="s">
        <v>25</v>
      </c>
      <c r="G8087" s="15">
        <f>IF(Table1[[#This Row],[Transmission]]="Manual", 0, 1)</f>
        <v>1</v>
      </c>
      <c r="H8087" t="s">
        <v>9475</v>
      </c>
      <c r="I8087" t="s">
        <v>14</v>
      </c>
      <c r="J8087" s="4">
        <v>45627</v>
      </c>
      <c r="K8087" t="s">
        <v>7013</v>
      </c>
      <c r="L8087" s="5">
        <v>745000</v>
      </c>
      <c r="M8087" s="28">
        <f t="shared" si="126"/>
        <v>745000</v>
      </c>
      <c r="N8087">
        <f>2025-Table1[[#This Row],[Year]]</f>
        <v>9</v>
      </c>
    </row>
    <row r="8088" spans="1:14" x14ac:dyDescent="0.3">
      <c r="A8088" t="s">
        <v>44</v>
      </c>
      <c r="B8088" t="s">
        <v>76</v>
      </c>
      <c r="C8088">
        <v>2019</v>
      </c>
      <c r="D8088" s="3">
        <v>5</v>
      </c>
      <c r="E8088" s="3">
        <v>96000</v>
      </c>
      <c r="F8088" t="s">
        <v>25</v>
      </c>
      <c r="G8088" s="15">
        <f>IF(Table1[[#This Row],[Transmission]]="Manual", 0, 1)</f>
        <v>1</v>
      </c>
      <c r="H8088" t="s">
        <v>9475</v>
      </c>
      <c r="I8088" t="s">
        <v>14</v>
      </c>
      <c r="J8088" s="4">
        <v>45597</v>
      </c>
      <c r="K8088" t="s">
        <v>2814</v>
      </c>
      <c r="L8088" s="5">
        <v>750000</v>
      </c>
      <c r="M8088" s="28">
        <f t="shared" si="126"/>
        <v>750000</v>
      </c>
      <c r="N8088">
        <f>2025-Table1[[#This Row],[Year]]</f>
        <v>6</v>
      </c>
    </row>
    <row r="8089" spans="1:14" x14ac:dyDescent="0.3">
      <c r="A8089" t="s">
        <v>44</v>
      </c>
      <c r="B8089" t="s">
        <v>133</v>
      </c>
      <c r="C8089">
        <v>2015</v>
      </c>
      <c r="D8089" s="3">
        <v>9</v>
      </c>
      <c r="E8089" s="3">
        <v>53000</v>
      </c>
      <c r="F8089" t="s">
        <v>25</v>
      </c>
      <c r="G8089" s="15">
        <f>IF(Table1[[#This Row],[Transmission]]="Manual", 0, 1)</f>
        <v>1</v>
      </c>
      <c r="H8089" t="s">
        <v>9472</v>
      </c>
      <c r="I8089" t="s">
        <v>6485</v>
      </c>
      <c r="J8089" s="4">
        <v>45597</v>
      </c>
      <c r="K8089" t="s">
        <v>3051</v>
      </c>
      <c r="L8089" s="5">
        <v>429000</v>
      </c>
      <c r="M8089" s="28">
        <f t="shared" si="126"/>
        <v>429000</v>
      </c>
      <c r="N8089">
        <f>2025-Table1[[#This Row],[Year]]</f>
        <v>10</v>
      </c>
    </row>
    <row r="8090" spans="1:14" x14ac:dyDescent="0.3">
      <c r="A8090" t="s">
        <v>101</v>
      </c>
      <c r="B8090" t="s">
        <v>7014</v>
      </c>
      <c r="C8090">
        <v>2011</v>
      </c>
      <c r="D8090" s="3">
        <v>13</v>
      </c>
      <c r="E8090" s="3">
        <v>43500</v>
      </c>
      <c r="F8090" t="s">
        <v>13</v>
      </c>
      <c r="G8090" s="15">
        <f>IF(Table1[[#This Row],[Transmission]]="Manual", 0, 1)</f>
        <v>0</v>
      </c>
      <c r="H8090" t="s">
        <v>9475</v>
      </c>
      <c r="I8090" t="s">
        <v>17</v>
      </c>
      <c r="J8090" s="4">
        <v>45597</v>
      </c>
      <c r="K8090" t="s">
        <v>7015</v>
      </c>
      <c r="L8090" s="5">
        <v>285000</v>
      </c>
      <c r="M8090" s="28">
        <f t="shared" si="126"/>
        <v>285000</v>
      </c>
      <c r="N8090">
        <f>2025-Table1[[#This Row],[Year]]</f>
        <v>14</v>
      </c>
    </row>
    <row r="8091" spans="1:14" x14ac:dyDescent="0.3">
      <c r="A8091" t="s">
        <v>101</v>
      </c>
      <c r="B8091" t="s">
        <v>190</v>
      </c>
      <c r="C8091">
        <v>2019</v>
      </c>
      <c r="D8091" s="3">
        <v>5</v>
      </c>
      <c r="E8091" s="3">
        <v>60000</v>
      </c>
      <c r="F8091" t="s">
        <v>13</v>
      </c>
      <c r="G8091" s="15">
        <f>IF(Table1[[#This Row],[Transmission]]="Manual", 0, 1)</f>
        <v>0</v>
      </c>
      <c r="H8091" t="s">
        <v>9475</v>
      </c>
      <c r="I8091" t="s">
        <v>17</v>
      </c>
      <c r="J8091" s="4">
        <v>45597</v>
      </c>
      <c r="K8091" t="s">
        <v>7016</v>
      </c>
      <c r="L8091" s="5">
        <v>1349000</v>
      </c>
      <c r="M8091" s="28">
        <f t="shared" si="126"/>
        <v>1349000</v>
      </c>
      <c r="N8091">
        <f>2025-Table1[[#This Row],[Year]]</f>
        <v>6</v>
      </c>
    </row>
    <row r="8092" spans="1:14" x14ac:dyDescent="0.3">
      <c r="A8092" t="s">
        <v>21</v>
      </c>
      <c r="B8092" t="s">
        <v>49</v>
      </c>
      <c r="C8092">
        <v>2020</v>
      </c>
      <c r="D8092" s="3">
        <v>4</v>
      </c>
      <c r="E8092" s="3">
        <v>100000</v>
      </c>
      <c r="F8092" t="s">
        <v>13</v>
      </c>
      <c r="G8092" s="15">
        <f>IF(Table1[[#This Row],[Transmission]]="Manual", 0, 1)</f>
        <v>0</v>
      </c>
      <c r="H8092" t="s">
        <v>9475</v>
      </c>
      <c r="I8092" t="s">
        <v>6485</v>
      </c>
      <c r="J8092" s="4">
        <v>45597</v>
      </c>
      <c r="K8092" t="s">
        <v>4684</v>
      </c>
      <c r="L8092" s="5">
        <v>950000</v>
      </c>
      <c r="M8092" s="28">
        <f t="shared" si="126"/>
        <v>950000</v>
      </c>
      <c r="N8092">
        <f>2025-Table1[[#This Row],[Year]]</f>
        <v>5</v>
      </c>
    </row>
    <row r="8093" spans="1:14" x14ac:dyDescent="0.3">
      <c r="A8093" t="s">
        <v>44</v>
      </c>
      <c r="B8093" t="s">
        <v>1728</v>
      </c>
      <c r="C8093">
        <v>2016</v>
      </c>
      <c r="D8093" s="3">
        <v>8</v>
      </c>
      <c r="E8093" s="3">
        <v>29000</v>
      </c>
      <c r="F8093" t="s">
        <v>25</v>
      </c>
      <c r="G8093" s="15">
        <f>IF(Table1[[#This Row],[Transmission]]="Manual", 0, 1)</f>
        <v>1</v>
      </c>
      <c r="H8093" t="s">
        <v>9472</v>
      </c>
      <c r="I8093" t="s">
        <v>6485</v>
      </c>
      <c r="J8093" s="4">
        <v>45627</v>
      </c>
      <c r="K8093" t="s">
        <v>7017</v>
      </c>
      <c r="L8093" s="5">
        <v>650000</v>
      </c>
      <c r="M8093" s="28">
        <f t="shared" si="126"/>
        <v>650000</v>
      </c>
      <c r="N8093">
        <f>2025-Table1[[#This Row],[Year]]</f>
        <v>9</v>
      </c>
    </row>
    <row r="8094" spans="1:14" x14ac:dyDescent="0.3">
      <c r="A8094" t="s">
        <v>11</v>
      </c>
      <c r="B8094" t="s">
        <v>183</v>
      </c>
      <c r="C8094">
        <v>2017</v>
      </c>
      <c r="D8094" s="3">
        <v>7</v>
      </c>
      <c r="E8094" s="3">
        <v>59800</v>
      </c>
      <c r="F8094" t="s">
        <v>25</v>
      </c>
      <c r="G8094" s="15">
        <f>IF(Table1[[#This Row],[Transmission]]="Manual", 0, 1)</f>
        <v>1</v>
      </c>
      <c r="H8094" t="s">
        <v>9475</v>
      </c>
      <c r="I8094" t="s">
        <v>14</v>
      </c>
      <c r="J8094" s="4">
        <v>45597</v>
      </c>
      <c r="K8094" t="s">
        <v>2703</v>
      </c>
      <c r="L8094" s="5">
        <v>550000</v>
      </c>
      <c r="M8094" s="28">
        <f t="shared" si="126"/>
        <v>550000</v>
      </c>
      <c r="N8094">
        <f>2025-Table1[[#This Row],[Year]]</f>
        <v>8</v>
      </c>
    </row>
    <row r="8095" spans="1:14" x14ac:dyDescent="0.3">
      <c r="A8095" t="s">
        <v>101</v>
      </c>
      <c r="B8095" t="s">
        <v>152</v>
      </c>
      <c r="C8095">
        <v>2021</v>
      </c>
      <c r="D8095" s="3">
        <v>3</v>
      </c>
      <c r="E8095" s="3">
        <v>83235</v>
      </c>
      <c r="F8095" t="s">
        <v>13</v>
      </c>
      <c r="G8095" s="15">
        <f>IF(Table1[[#This Row],[Transmission]]="Manual", 0, 1)</f>
        <v>0</v>
      </c>
      <c r="H8095" t="s">
        <v>9472</v>
      </c>
      <c r="I8095" t="s">
        <v>17</v>
      </c>
      <c r="J8095" s="4">
        <v>45597</v>
      </c>
      <c r="K8095" t="s">
        <v>5390</v>
      </c>
      <c r="L8095" s="5">
        <v>760000</v>
      </c>
      <c r="M8095" s="28">
        <f t="shared" si="126"/>
        <v>760000</v>
      </c>
      <c r="N8095">
        <f>2025-Table1[[#This Row],[Year]]</f>
        <v>4</v>
      </c>
    </row>
    <row r="8096" spans="1:14" x14ac:dyDescent="0.3">
      <c r="A8096" t="s">
        <v>11</v>
      </c>
      <c r="B8096" t="s">
        <v>624</v>
      </c>
      <c r="C8096">
        <v>2007</v>
      </c>
      <c r="D8096" s="3">
        <v>17</v>
      </c>
      <c r="E8096" s="3">
        <v>141000</v>
      </c>
      <c r="F8096" t="s">
        <v>25</v>
      </c>
      <c r="G8096" s="15">
        <f>IF(Table1[[#This Row],[Transmission]]="Manual", 0, 1)</f>
        <v>1</v>
      </c>
      <c r="H8096" t="s">
        <v>9475</v>
      </c>
      <c r="I8096" t="s">
        <v>14</v>
      </c>
      <c r="J8096" s="4">
        <v>45597</v>
      </c>
      <c r="K8096" t="s">
        <v>7018</v>
      </c>
      <c r="L8096" s="5">
        <v>325000</v>
      </c>
      <c r="M8096" s="28">
        <f t="shared" si="126"/>
        <v>325000</v>
      </c>
      <c r="N8096">
        <f>2025-Table1[[#This Row],[Year]]</f>
        <v>18</v>
      </c>
    </row>
    <row r="8097" spans="1:14" x14ac:dyDescent="0.3">
      <c r="A8097" t="s">
        <v>21</v>
      </c>
      <c r="B8097" t="s">
        <v>111</v>
      </c>
      <c r="C8097">
        <v>2018</v>
      </c>
      <c r="D8097" s="3">
        <v>6</v>
      </c>
      <c r="E8097" s="3">
        <v>83000</v>
      </c>
      <c r="F8097" t="s">
        <v>25</v>
      </c>
      <c r="G8097" s="15">
        <f>IF(Table1[[#This Row],[Transmission]]="Manual", 0, 1)</f>
        <v>1</v>
      </c>
      <c r="H8097" t="s">
        <v>9472</v>
      </c>
      <c r="I8097" t="s">
        <v>6485</v>
      </c>
      <c r="J8097" s="4">
        <v>45597</v>
      </c>
      <c r="K8097" t="s">
        <v>5944</v>
      </c>
      <c r="L8097" s="5">
        <v>330000</v>
      </c>
      <c r="M8097" s="28">
        <f t="shared" si="126"/>
        <v>330000</v>
      </c>
      <c r="N8097">
        <f>2025-Table1[[#This Row],[Year]]</f>
        <v>7</v>
      </c>
    </row>
    <row r="8098" spans="1:14" x14ac:dyDescent="0.3">
      <c r="A8098" t="s">
        <v>43</v>
      </c>
      <c r="B8098" t="s">
        <v>4430</v>
      </c>
      <c r="C8098">
        <v>2016</v>
      </c>
      <c r="D8098" s="3">
        <v>8</v>
      </c>
      <c r="E8098" s="3">
        <v>52000</v>
      </c>
      <c r="F8098" t="s">
        <v>25</v>
      </c>
      <c r="G8098" s="15">
        <f>IF(Table1[[#This Row],[Transmission]]="Manual", 0, 1)</f>
        <v>1</v>
      </c>
      <c r="H8098" t="s">
        <v>9475</v>
      </c>
      <c r="I8098" t="s">
        <v>17</v>
      </c>
      <c r="J8098" s="4">
        <v>45627</v>
      </c>
      <c r="K8098" t="s">
        <v>7019</v>
      </c>
      <c r="L8098" s="5">
        <v>1099000</v>
      </c>
      <c r="M8098" s="28">
        <f t="shared" si="126"/>
        <v>1099000</v>
      </c>
      <c r="N8098">
        <f>2025-Table1[[#This Row],[Year]]</f>
        <v>9</v>
      </c>
    </row>
    <row r="8099" spans="1:14" x14ac:dyDescent="0.3">
      <c r="A8099" t="s">
        <v>44</v>
      </c>
      <c r="B8099" t="s">
        <v>3389</v>
      </c>
      <c r="C8099">
        <v>2012</v>
      </c>
      <c r="D8099" s="3">
        <v>12</v>
      </c>
      <c r="E8099" s="3">
        <v>74000</v>
      </c>
      <c r="F8099" t="s">
        <v>13</v>
      </c>
      <c r="G8099" s="15">
        <f>IF(Table1[[#This Row],[Transmission]]="Manual", 0, 1)</f>
        <v>0</v>
      </c>
      <c r="H8099" t="s">
        <v>9475</v>
      </c>
      <c r="I8099" t="s">
        <v>6485</v>
      </c>
      <c r="J8099" s="4">
        <v>45597</v>
      </c>
      <c r="K8099" t="s">
        <v>7020</v>
      </c>
      <c r="L8099" s="5">
        <v>150000</v>
      </c>
      <c r="M8099" s="28">
        <f t="shared" si="126"/>
        <v>150000</v>
      </c>
      <c r="N8099">
        <f>2025-Table1[[#This Row],[Year]]</f>
        <v>13</v>
      </c>
    </row>
    <row r="8100" spans="1:14" x14ac:dyDescent="0.3">
      <c r="A8100" t="s">
        <v>11</v>
      </c>
      <c r="B8100" t="s">
        <v>6229</v>
      </c>
      <c r="C8100">
        <v>2024</v>
      </c>
      <c r="D8100" s="3">
        <v>0</v>
      </c>
      <c r="E8100" s="3">
        <v>4100</v>
      </c>
      <c r="F8100" t="s">
        <v>25</v>
      </c>
      <c r="G8100" s="15">
        <f>IF(Table1[[#This Row],[Transmission]]="Manual", 0, 1)</f>
        <v>1</v>
      </c>
      <c r="H8100" t="s">
        <v>9472</v>
      </c>
      <c r="I8100" t="s">
        <v>14</v>
      </c>
      <c r="J8100" s="4">
        <v>45597</v>
      </c>
      <c r="K8100" t="s">
        <v>7021</v>
      </c>
      <c r="L8100" s="5">
        <v>1500000</v>
      </c>
      <c r="M8100" s="28">
        <f t="shared" si="126"/>
        <v>1500000</v>
      </c>
      <c r="N8100">
        <f>2025-Table1[[#This Row],[Year]]</f>
        <v>1</v>
      </c>
    </row>
    <row r="8101" spans="1:14" x14ac:dyDescent="0.3">
      <c r="A8101" t="s">
        <v>44</v>
      </c>
      <c r="B8101" t="s">
        <v>83</v>
      </c>
      <c r="C8101">
        <v>2012</v>
      </c>
      <c r="D8101" s="3">
        <v>12</v>
      </c>
      <c r="E8101" s="3">
        <v>68550</v>
      </c>
      <c r="F8101" t="s">
        <v>13</v>
      </c>
      <c r="G8101" s="15">
        <f>IF(Table1[[#This Row],[Transmission]]="Manual", 0, 1)</f>
        <v>0</v>
      </c>
      <c r="H8101" t="s">
        <v>9475</v>
      </c>
      <c r="I8101" t="s">
        <v>14</v>
      </c>
      <c r="J8101" s="4">
        <v>45597</v>
      </c>
      <c r="K8101" t="s">
        <v>7022</v>
      </c>
      <c r="L8101" s="5">
        <v>235000</v>
      </c>
      <c r="M8101" s="28">
        <f t="shared" si="126"/>
        <v>235000</v>
      </c>
      <c r="N8101">
        <f>2025-Table1[[#This Row],[Year]]</f>
        <v>13</v>
      </c>
    </row>
    <row r="8102" spans="1:14" x14ac:dyDescent="0.3">
      <c r="A8102" t="s">
        <v>21</v>
      </c>
      <c r="B8102" t="s">
        <v>49</v>
      </c>
      <c r="C8102">
        <v>2021</v>
      </c>
      <c r="D8102" s="3">
        <v>3</v>
      </c>
      <c r="E8102" s="3">
        <v>52329</v>
      </c>
      <c r="F8102" t="s">
        <v>13</v>
      </c>
      <c r="G8102" s="15">
        <f>IF(Table1[[#This Row],[Transmission]]="Manual", 0, 1)</f>
        <v>0</v>
      </c>
      <c r="H8102" t="s">
        <v>9472</v>
      </c>
      <c r="I8102" t="s">
        <v>6485</v>
      </c>
      <c r="J8102" s="4">
        <v>45597</v>
      </c>
      <c r="K8102" t="s">
        <v>7023</v>
      </c>
      <c r="L8102" s="5">
        <v>1025000</v>
      </c>
      <c r="M8102" s="28">
        <f t="shared" si="126"/>
        <v>1025000</v>
      </c>
      <c r="N8102">
        <f>2025-Table1[[#This Row],[Year]]</f>
        <v>4</v>
      </c>
    </row>
    <row r="8103" spans="1:14" x14ac:dyDescent="0.3">
      <c r="A8103" t="s">
        <v>101</v>
      </c>
      <c r="B8103" t="s">
        <v>2494</v>
      </c>
      <c r="C8103">
        <v>2023</v>
      </c>
      <c r="D8103" s="3">
        <v>1</v>
      </c>
      <c r="E8103" s="3">
        <v>8000</v>
      </c>
      <c r="F8103" t="s">
        <v>13</v>
      </c>
      <c r="G8103" s="15">
        <f>IF(Table1[[#This Row],[Transmission]]="Manual", 0, 1)</f>
        <v>0</v>
      </c>
      <c r="H8103" t="s">
        <v>9472</v>
      </c>
      <c r="I8103" t="s">
        <v>14</v>
      </c>
      <c r="J8103" s="4">
        <v>45627</v>
      </c>
      <c r="K8103" t="s">
        <v>7024</v>
      </c>
      <c r="L8103" s="5">
        <v>625000</v>
      </c>
      <c r="M8103" s="28">
        <f t="shared" si="126"/>
        <v>625000</v>
      </c>
      <c r="N8103">
        <f>2025-Table1[[#This Row],[Year]]</f>
        <v>2</v>
      </c>
    </row>
    <row r="8104" spans="1:14" x14ac:dyDescent="0.3">
      <c r="A8104" t="s">
        <v>97</v>
      </c>
      <c r="B8104" t="s">
        <v>236</v>
      </c>
      <c r="C8104">
        <v>2013</v>
      </c>
      <c r="D8104" s="3">
        <v>11</v>
      </c>
      <c r="E8104" s="3">
        <v>135000</v>
      </c>
      <c r="F8104" t="s">
        <v>13</v>
      </c>
      <c r="G8104" s="15">
        <f>IF(Table1[[#This Row],[Transmission]]="Manual", 0, 1)</f>
        <v>0</v>
      </c>
      <c r="H8104" t="s">
        <v>9475</v>
      </c>
      <c r="I8104" t="s">
        <v>17</v>
      </c>
      <c r="J8104" s="4">
        <v>45627</v>
      </c>
      <c r="K8104" t="s">
        <v>7025</v>
      </c>
      <c r="L8104" s="5">
        <v>375000</v>
      </c>
      <c r="M8104" s="28">
        <f t="shared" si="126"/>
        <v>375000</v>
      </c>
      <c r="N8104">
        <f>2025-Table1[[#This Row],[Year]]</f>
        <v>12</v>
      </c>
    </row>
    <row r="8105" spans="1:14" x14ac:dyDescent="0.3">
      <c r="A8105" t="s">
        <v>21</v>
      </c>
      <c r="B8105" t="s">
        <v>1275</v>
      </c>
      <c r="C8105">
        <v>2017</v>
      </c>
      <c r="D8105" s="3">
        <v>7</v>
      </c>
      <c r="E8105" s="3">
        <v>78000</v>
      </c>
      <c r="F8105" t="s">
        <v>13</v>
      </c>
      <c r="G8105" s="15">
        <f>IF(Table1[[#This Row],[Transmission]]="Manual", 0, 1)</f>
        <v>0</v>
      </c>
      <c r="H8105" t="s">
        <v>9472</v>
      </c>
      <c r="I8105" t="s">
        <v>6485</v>
      </c>
      <c r="J8105" s="4">
        <v>45597</v>
      </c>
      <c r="K8105" t="s">
        <v>3505</v>
      </c>
      <c r="L8105" s="5">
        <v>320000</v>
      </c>
      <c r="M8105" s="28">
        <f t="shared" si="126"/>
        <v>320000</v>
      </c>
      <c r="N8105">
        <f>2025-Table1[[#This Row],[Year]]</f>
        <v>8</v>
      </c>
    </row>
    <row r="8106" spans="1:14" x14ac:dyDescent="0.3">
      <c r="A8106" t="s">
        <v>21</v>
      </c>
      <c r="B8106" t="s">
        <v>22</v>
      </c>
      <c r="C8106">
        <v>2012</v>
      </c>
      <c r="D8106" s="3">
        <v>12</v>
      </c>
      <c r="E8106" s="3">
        <v>118000</v>
      </c>
      <c r="F8106" t="s">
        <v>13</v>
      </c>
      <c r="G8106" s="15">
        <f>IF(Table1[[#This Row],[Transmission]]="Manual", 0, 1)</f>
        <v>0</v>
      </c>
      <c r="H8106" t="s">
        <v>9475</v>
      </c>
      <c r="I8106" t="s">
        <v>17</v>
      </c>
      <c r="J8106" s="4">
        <v>45597</v>
      </c>
      <c r="K8106" t="s">
        <v>7026</v>
      </c>
      <c r="L8106" s="5">
        <v>295000</v>
      </c>
      <c r="M8106" s="28">
        <f t="shared" si="126"/>
        <v>295000</v>
      </c>
      <c r="N8106">
        <f>2025-Table1[[#This Row],[Year]]</f>
        <v>13</v>
      </c>
    </row>
    <row r="8107" spans="1:14" x14ac:dyDescent="0.3">
      <c r="A8107" t="s">
        <v>101</v>
      </c>
      <c r="B8107" t="s">
        <v>337</v>
      </c>
      <c r="C8107">
        <v>2020</v>
      </c>
      <c r="D8107" s="3">
        <v>4</v>
      </c>
      <c r="E8107" s="3">
        <v>58000</v>
      </c>
      <c r="F8107" t="s">
        <v>25</v>
      </c>
      <c r="G8107" s="15">
        <f>IF(Table1[[#This Row],[Transmission]]="Manual", 0, 1)</f>
        <v>1</v>
      </c>
      <c r="H8107" t="s">
        <v>9472</v>
      </c>
      <c r="I8107" t="s">
        <v>6485</v>
      </c>
      <c r="J8107" s="4">
        <v>45597</v>
      </c>
      <c r="K8107" t="s">
        <v>3925</v>
      </c>
      <c r="L8107" s="5">
        <v>575000</v>
      </c>
      <c r="M8107" s="28">
        <f t="shared" si="126"/>
        <v>575000</v>
      </c>
      <c r="N8107">
        <f>2025-Table1[[#This Row],[Year]]</f>
        <v>5</v>
      </c>
    </row>
    <row r="8108" spans="1:14" x14ac:dyDescent="0.3">
      <c r="A8108" t="s">
        <v>458</v>
      </c>
      <c r="B8108" t="s">
        <v>1321</v>
      </c>
      <c r="C8108">
        <v>2016</v>
      </c>
      <c r="D8108" s="3">
        <v>8</v>
      </c>
      <c r="E8108" s="3">
        <v>65000</v>
      </c>
      <c r="F8108" t="s">
        <v>25</v>
      </c>
      <c r="G8108" s="15">
        <f>IF(Table1[[#This Row],[Transmission]]="Manual", 0, 1)</f>
        <v>1</v>
      </c>
      <c r="H8108" t="s">
        <v>9475</v>
      </c>
      <c r="I8108" t="s">
        <v>14</v>
      </c>
      <c r="J8108" s="4">
        <v>45627</v>
      </c>
      <c r="K8108" t="s">
        <v>7027</v>
      </c>
      <c r="L8108" s="5">
        <v>395000</v>
      </c>
      <c r="M8108" s="28">
        <f t="shared" si="126"/>
        <v>395000</v>
      </c>
      <c r="N8108">
        <f>2025-Table1[[#This Row],[Year]]</f>
        <v>9</v>
      </c>
    </row>
    <row r="8109" spans="1:14" x14ac:dyDescent="0.3">
      <c r="A8109" t="s">
        <v>11</v>
      </c>
      <c r="B8109" t="s">
        <v>12</v>
      </c>
      <c r="C8109">
        <v>2016</v>
      </c>
      <c r="D8109" s="3">
        <v>8</v>
      </c>
      <c r="E8109" s="3">
        <v>101000</v>
      </c>
      <c r="F8109" t="s">
        <v>25</v>
      </c>
      <c r="G8109" s="15">
        <f>IF(Table1[[#This Row],[Transmission]]="Manual", 0, 1)</f>
        <v>1</v>
      </c>
      <c r="H8109" t="s">
        <v>9475</v>
      </c>
      <c r="I8109" t="s">
        <v>6485</v>
      </c>
      <c r="J8109" s="4">
        <v>45627</v>
      </c>
      <c r="K8109" t="s">
        <v>7028</v>
      </c>
      <c r="L8109" s="5">
        <v>595000</v>
      </c>
      <c r="M8109" s="28">
        <f t="shared" si="126"/>
        <v>595000</v>
      </c>
      <c r="N8109">
        <f>2025-Table1[[#This Row],[Year]]</f>
        <v>9</v>
      </c>
    </row>
    <row r="8110" spans="1:14" x14ac:dyDescent="0.3">
      <c r="A8110" t="s">
        <v>44</v>
      </c>
      <c r="B8110" t="s">
        <v>413</v>
      </c>
      <c r="C8110">
        <v>2014</v>
      </c>
      <c r="D8110" s="3">
        <v>10</v>
      </c>
      <c r="E8110" s="3">
        <v>90000</v>
      </c>
      <c r="F8110" t="s">
        <v>25</v>
      </c>
      <c r="G8110" s="15">
        <f>IF(Table1[[#This Row],[Transmission]]="Manual", 0, 1)</f>
        <v>1</v>
      </c>
      <c r="H8110" t="s">
        <v>9475</v>
      </c>
      <c r="I8110" t="s">
        <v>6485</v>
      </c>
      <c r="J8110" s="4">
        <v>45627</v>
      </c>
      <c r="K8110" t="s">
        <v>206</v>
      </c>
      <c r="L8110" s="5">
        <v>200000</v>
      </c>
      <c r="M8110" s="28">
        <f t="shared" si="126"/>
        <v>200000</v>
      </c>
      <c r="N8110">
        <f>2025-Table1[[#This Row],[Year]]</f>
        <v>11</v>
      </c>
    </row>
    <row r="8111" spans="1:14" x14ac:dyDescent="0.3">
      <c r="A8111" t="s">
        <v>21</v>
      </c>
      <c r="B8111" t="s">
        <v>298</v>
      </c>
      <c r="C8111">
        <v>2012</v>
      </c>
      <c r="D8111" s="3">
        <v>12</v>
      </c>
      <c r="E8111" s="3">
        <v>60000</v>
      </c>
      <c r="F8111" t="s">
        <v>13</v>
      </c>
      <c r="G8111" s="15">
        <f>IF(Table1[[#This Row],[Transmission]]="Manual", 0, 1)</f>
        <v>0</v>
      </c>
      <c r="H8111" t="s">
        <v>9475</v>
      </c>
      <c r="I8111" t="s">
        <v>6485</v>
      </c>
      <c r="J8111" s="4">
        <v>45597</v>
      </c>
      <c r="K8111" t="s">
        <v>7029</v>
      </c>
      <c r="L8111" s="5">
        <v>149000</v>
      </c>
      <c r="M8111" s="28">
        <f t="shared" si="126"/>
        <v>149000</v>
      </c>
      <c r="N8111">
        <f>2025-Table1[[#This Row],[Year]]</f>
        <v>13</v>
      </c>
    </row>
    <row r="8112" spans="1:14" x14ac:dyDescent="0.3">
      <c r="A8112" t="s">
        <v>21</v>
      </c>
      <c r="B8112" t="s">
        <v>1275</v>
      </c>
      <c r="C8112">
        <v>2016</v>
      </c>
      <c r="D8112" s="3">
        <v>8</v>
      </c>
      <c r="E8112" s="3">
        <v>74000</v>
      </c>
      <c r="F8112" t="s">
        <v>13</v>
      </c>
      <c r="G8112" s="15">
        <f>IF(Table1[[#This Row],[Transmission]]="Manual", 0, 1)</f>
        <v>0</v>
      </c>
      <c r="H8112" t="s">
        <v>9472</v>
      </c>
      <c r="I8112" t="s">
        <v>6485</v>
      </c>
      <c r="J8112" s="4">
        <v>45597</v>
      </c>
      <c r="K8112" t="s">
        <v>7030</v>
      </c>
      <c r="L8112" s="5">
        <v>360000</v>
      </c>
      <c r="M8112" s="28">
        <f t="shared" si="126"/>
        <v>360000</v>
      </c>
      <c r="N8112">
        <f>2025-Table1[[#This Row],[Year]]</f>
        <v>9</v>
      </c>
    </row>
    <row r="8113" spans="1:14" x14ac:dyDescent="0.3">
      <c r="A8113" t="s">
        <v>21</v>
      </c>
      <c r="B8113" t="s">
        <v>24</v>
      </c>
      <c r="C8113">
        <v>2017</v>
      </c>
      <c r="D8113" s="3">
        <v>7</v>
      </c>
      <c r="E8113" s="3">
        <v>57500</v>
      </c>
      <c r="F8113" t="s">
        <v>25</v>
      </c>
      <c r="G8113" s="15">
        <f>IF(Table1[[#This Row],[Transmission]]="Manual", 0, 1)</f>
        <v>1</v>
      </c>
      <c r="H8113" t="s">
        <v>9472</v>
      </c>
      <c r="I8113" t="s">
        <v>14</v>
      </c>
      <c r="J8113" s="4">
        <v>45597</v>
      </c>
      <c r="K8113" t="s">
        <v>4371</v>
      </c>
      <c r="L8113" s="5">
        <v>575000</v>
      </c>
      <c r="M8113" s="28">
        <f t="shared" si="126"/>
        <v>575000</v>
      </c>
      <c r="N8113">
        <f>2025-Table1[[#This Row],[Year]]</f>
        <v>8</v>
      </c>
    </row>
    <row r="8114" spans="1:14" x14ac:dyDescent="0.3">
      <c r="A8114" t="s">
        <v>21</v>
      </c>
      <c r="B8114" t="s">
        <v>22</v>
      </c>
      <c r="C8114">
        <v>2010</v>
      </c>
      <c r="D8114" s="3">
        <v>14</v>
      </c>
      <c r="E8114" s="3">
        <v>105000</v>
      </c>
      <c r="F8114" t="s">
        <v>13</v>
      </c>
      <c r="G8114" s="15">
        <f>IF(Table1[[#This Row],[Transmission]]="Manual", 0, 1)</f>
        <v>0</v>
      </c>
      <c r="H8114" t="s">
        <v>9475</v>
      </c>
      <c r="I8114" t="s">
        <v>6485</v>
      </c>
      <c r="J8114" s="4">
        <v>45597</v>
      </c>
      <c r="K8114" t="s">
        <v>7031</v>
      </c>
      <c r="L8114" s="5">
        <v>185000</v>
      </c>
      <c r="M8114" s="28">
        <f t="shared" si="126"/>
        <v>185000</v>
      </c>
      <c r="N8114">
        <f>2025-Table1[[#This Row],[Year]]</f>
        <v>15</v>
      </c>
    </row>
    <row r="8115" spans="1:14" x14ac:dyDescent="0.3">
      <c r="A8115" t="s">
        <v>18</v>
      </c>
      <c r="B8115" t="s">
        <v>19</v>
      </c>
      <c r="C8115">
        <v>2012</v>
      </c>
      <c r="D8115" s="3">
        <v>12</v>
      </c>
      <c r="E8115" s="3">
        <v>67000</v>
      </c>
      <c r="F8115" t="s">
        <v>25</v>
      </c>
      <c r="G8115" s="15">
        <f>IF(Table1[[#This Row],[Transmission]]="Manual", 0, 1)</f>
        <v>1</v>
      </c>
      <c r="H8115" t="s">
        <v>9475</v>
      </c>
      <c r="I8115" t="s">
        <v>14</v>
      </c>
      <c r="J8115" s="4">
        <v>45597</v>
      </c>
      <c r="K8115" t="s">
        <v>2080</v>
      </c>
      <c r="L8115" s="5">
        <v>260000</v>
      </c>
      <c r="M8115" s="28">
        <f t="shared" si="126"/>
        <v>260000</v>
      </c>
      <c r="N8115">
        <f>2025-Table1[[#This Row],[Year]]</f>
        <v>13</v>
      </c>
    </row>
    <row r="8116" spans="1:14" x14ac:dyDescent="0.3">
      <c r="A8116" t="s">
        <v>101</v>
      </c>
      <c r="B8116" t="s">
        <v>172</v>
      </c>
      <c r="C8116">
        <v>2015</v>
      </c>
      <c r="D8116" s="3">
        <v>9</v>
      </c>
      <c r="E8116" s="3">
        <v>148000</v>
      </c>
      <c r="F8116" t="s">
        <v>13</v>
      </c>
      <c r="G8116" s="15">
        <f>IF(Table1[[#This Row],[Transmission]]="Manual", 0, 1)</f>
        <v>0</v>
      </c>
      <c r="H8116" t="s">
        <v>9475</v>
      </c>
      <c r="I8116" t="s">
        <v>17</v>
      </c>
      <c r="J8116" s="4">
        <v>45597</v>
      </c>
      <c r="K8116" t="s">
        <v>7032</v>
      </c>
      <c r="L8116" s="5">
        <v>150000</v>
      </c>
      <c r="M8116" s="28">
        <f t="shared" si="126"/>
        <v>150000</v>
      </c>
      <c r="N8116">
        <f>2025-Table1[[#This Row],[Year]]</f>
        <v>10</v>
      </c>
    </row>
    <row r="8117" spans="1:14" x14ac:dyDescent="0.3">
      <c r="A8117" t="s">
        <v>21</v>
      </c>
      <c r="B8117" t="s">
        <v>131</v>
      </c>
      <c r="C8117">
        <v>2018</v>
      </c>
      <c r="D8117" s="3">
        <v>6</v>
      </c>
      <c r="E8117" s="3">
        <v>46000</v>
      </c>
      <c r="F8117" t="s">
        <v>25</v>
      </c>
      <c r="G8117" s="15">
        <f>IF(Table1[[#This Row],[Transmission]]="Manual", 0, 1)</f>
        <v>1</v>
      </c>
      <c r="H8117" t="s">
        <v>9472</v>
      </c>
      <c r="I8117" t="s">
        <v>6485</v>
      </c>
      <c r="J8117" s="4">
        <v>45597</v>
      </c>
      <c r="K8117" t="s">
        <v>5918</v>
      </c>
      <c r="L8117" s="5">
        <v>500000</v>
      </c>
      <c r="M8117" s="28">
        <f t="shared" si="126"/>
        <v>500000</v>
      </c>
      <c r="N8117">
        <f>2025-Table1[[#This Row],[Year]]</f>
        <v>7</v>
      </c>
    </row>
    <row r="8118" spans="1:14" x14ac:dyDescent="0.3">
      <c r="A8118" t="s">
        <v>21</v>
      </c>
      <c r="B8118" t="s">
        <v>298</v>
      </c>
      <c r="C8118">
        <v>2007</v>
      </c>
      <c r="D8118" s="3">
        <v>17</v>
      </c>
      <c r="E8118" s="3">
        <v>75000</v>
      </c>
      <c r="F8118" t="s">
        <v>13</v>
      </c>
      <c r="G8118" s="15">
        <f>IF(Table1[[#This Row],[Transmission]]="Manual", 0, 1)</f>
        <v>0</v>
      </c>
      <c r="H8118" t="s">
        <v>9475</v>
      </c>
      <c r="I8118" t="s">
        <v>14</v>
      </c>
      <c r="J8118" s="4">
        <v>45627</v>
      </c>
      <c r="K8118" t="s">
        <v>7033</v>
      </c>
      <c r="L8118" s="5">
        <v>110000</v>
      </c>
      <c r="M8118" s="28">
        <f t="shared" si="126"/>
        <v>110000</v>
      </c>
      <c r="N8118">
        <f>2025-Table1[[#This Row],[Year]]</f>
        <v>18</v>
      </c>
    </row>
    <row r="8119" spans="1:14" x14ac:dyDescent="0.3">
      <c r="A8119" t="s">
        <v>15</v>
      </c>
      <c r="B8119" t="s">
        <v>93</v>
      </c>
      <c r="C8119">
        <v>2015</v>
      </c>
      <c r="D8119" s="3">
        <v>9</v>
      </c>
      <c r="E8119" s="3">
        <v>160000</v>
      </c>
      <c r="F8119" t="s">
        <v>13</v>
      </c>
      <c r="G8119" s="15">
        <f>IF(Table1[[#This Row],[Transmission]]="Manual", 0, 1)</f>
        <v>0</v>
      </c>
      <c r="H8119" t="s">
        <v>9475</v>
      </c>
      <c r="I8119" t="s">
        <v>17</v>
      </c>
      <c r="J8119" s="4">
        <v>45597</v>
      </c>
      <c r="K8119" t="s">
        <v>1309</v>
      </c>
      <c r="L8119" s="5">
        <v>1090000</v>
      </c>
      <c r="M8119" s="28">
        <f t="shared" si="126"/>
        <v>1090000</v>
      </c>
      <c r="N8119">
        <f>2025-Table1[[#This Row],[Year]]</f>
        <v>10</v>
      </c>
    </row>
    <row r="8120" spans="1:14" x14ac:dyDescent="0.3">
      <c r="A8120" t="s">
        <v>21</v>
      </c>
      <c r="B8120" t="s">
        <v>49</v>
      </c>
      <c r="C8120">
        <v>2017</v>
      </c>
      <c r="D8120" s="3">
        <v>7</v>
      </c>
      <c r="E8120" s="3">
        <v>15</v>
      </c>
      <c r="F8120" t="s">
        <v>25</v>
      </c>
      <c r="G8120" s="15">
        <f>IF(Table1[[#This Row],[Transmission]]="Manual", 0, 1)</f>
        <v>1</v>
      </c>
      <c r="H8120" t="s">
        <v>9472</v>
      </c>
      <c r="I8120" t="s">
        <v>6485</v>
      </c>
      <c r="J8120" s="4">
        <v>45597</v>
      </c>
      <c r="K8120" t="s">
        <v>7034</v>
      </c>
      <c r="L8120" s="5">
        <v>500000</v>
      </c>
      <c r="M8120" s="28">
        <f t="shared" si="126"/>
        <v>500000</v>
      </c>
      <c r="N8120">
        <f>2025-Table1[[#This Row],[Year]]</f>
        <v>8</v>
      </c>
    </row>
    <row r="8121" spans="1:14" x14ac:dyDescent="0.3">
      <c r="A8121" t="s">
        <v>277</v>
      </c>
      <c r="B8121" t="s">
        <v>278</v>
      </c>
      <c r="C8121">
        <v>2016</v>
      </c>
      <c r="D8121" s="3">
        <v>8</v>
      </c>
      <c r="E8121" s="3">
        <v>65000</v>
      </c>
      <c r="F8121" t="s">
        <v>25</v>
      </c>
      <c r="G8121" s="15">
        <f>IF(Table1[[#This Row],[Transmission]]="Manual", 0, 1)</f>
        <v>1</v>
      </c>
      <c r="H8121" t="s">
        <v>9472</v>
      </c>
      <c r="I8121" t="s">
        <v>17</v>
      </c>
      <c r="J8121" s="4">
        <v>45597</v>
      </c>
      <c r="K8121" t="s">
        <v>6501</v>
      </c>
      <c r="L8121" s="5">
        <v>590000</v>
      </c>
      <c r="M8121" s="28">
        <f t="shared" si="126"/>
        <v>590000</v>
      </c>
      <c r="N8121">
        <f>2025-Table1[[#This Row],[Year]]</f>
        <v>9</v>
      </c>
    </row>
    <row r="8122" spans="1:14" x14ac:dyDescent="0.3">
      <c r="A8122" t="s">
        <v>21</v>
      </c>
      <c r="B8122" t="s">
        <v>68</v>
      </c>
      <c r="C8122">
        <v>2017</v>
      </c>
      <c r="D8122" s="3">
        <v>7</v>
      </c>
      <c r="E8122" s="3">
        <v>52000</v>
      </c>
      <c r="F8122" t="s">
        <v>25</v>
      </c>
      <c r="G8122" s="15">
        <f>IF(Table1[[#This Row],[Transmission]]="Manual", 0, 1)</f>
        <v>1</v>
      </c>
      <c r="H8122" t="s">
        <v>9475</v>
      </c>
      <c r="I8122" t="s">
        <v>14</v>
      </c>
      <c r="J8122" s="4">
        <v>45597</v>
      </c>
      <c r="K8122" t="s">
        <v>574</v>
      </c>
      <c r="L8122" s="5">
        <v>350000</v>
      </c>
      <c r="M8122" s="28">
        <f t="shared" si="126"/>
        <v>350000</v>
      </c>
      <c r="N8122">
        <f>2025-Table1[[#This Row],[Year]]</f>
        <v>8</v>
      </c>
    </row>
    <row r="8123" spans="1:14" x14ac:dyDescent="0.3">
      <c r="A8123" t="s">
        <v>44</v>
      </c>
      <c r="B8123" t="s">
        <v>228</v>
      </c>
      <c r="C8123">
        <v>2020</v>
      </c>
      <c r="D8123" s="3">
        <v>4</v>
      </c>
      <c r="E8123" s="3">
        <v>55000</v>
      </c>
      <c r="F8123" t="s">
        <v>25</v>
      </c>
      <c r="G8123" s="15">
        <f>IF(Table1[[#This Row],[Transmission]]="Manual", 0, 1)</f>
        <v>1</v>
      </c>
      <c r="H8123" t="s">
        <v>9475</v>
      </c>
      <c r="I8123" t="s">
        <v>6485</v>
      </c>
      <c r="J8123" s="4">
        <v>45597</v>
      </c>
      <c r="K8123" t="s">
        <v>7035</v>
      </c>
      <c r="L8123" s="5">
        <v>475000</v>
      </c>
      <c r="M8123" s="28">
        <f t="shared" si="126"/>
        <v>475000</v>
      </c>
      <c r="N8123">
        <f>2025-Table1[[#This Row],[Year]]</f>
        <v>5</v>
      </c>
    </row>
    <row r="8124" spans="1:14" x14ac:dyDescent="0.3">
      <c r="A8124" t="s">
        <v>44</v>
      </c>
      <c r="B8124" t="s">
        <v>413</v>
      </c>
      <c r="C8124">
        <v>2006</v>
      </c>
      <c r="D8124" s="3">
        <v>18</v>
      </c>
      <c r="E8124" s="3">
        <v>108000</v>
      </c>
      <c r="F8124" t="s">
        <v>13</v>
      </c>
      <c r="G8124" s="15">
        <f>IF(Table1[[#This Row],[Transmission]]="Manual", 0, 1)</f>
        <v>0</v>
      </c>
      <c r="H8124" t="s">
        <v>9475</v>
      </c>
      <c r="I8124" t="s">
        <v>14</v>
      </c>
      <c r="J8124" s="4">
        <v>45597</v>
      </c>
      <c r="K8124" t="s">
        <v>7036</v>
      </c>
      <c r="L8124" s="5">
        <v>125000</v>
      </c>
      <c r="M8124" s="28">
        <f t="shared" si="126"/>
        <v>125000</v>
      </c>
      <c r="N8124">
        <f>2025-Table1[[#This Row],[Year]]</f>
        <v>19</v>
      </c>
    </row>
    <row r="8125" spans="1:14" x14ac:dyDescent="0.3">
      <c r="A8125" t="s">
        <v>21</v>
      </c>
      <c r="B8125" t="s">
        <v>24</v>
      </c>
      <c r="C8125">
        <v>2019</v>
      </c>
      <c r="D8125" s="3">
        <v>5</v>
      </c>
      <c r="E8125" s="3">
        <v>69000</v>
      </c>
      <c r="F8125" t="s">
        <v>13</v>
      </c>
      <c r="G8125" s="15">
        <f>IF(Table1[[#This Row],[Transmission]]="Manual", 0, 1)</f>
        <v>0</v>
      </c>
      <c r="H8125" t="s">
        <v>9472</v>
      </c>
      <c r="I8125" t="s">
        <v>6485</v>
      </c>
      <c r="J8125" s="4">
        <v>45597</v>
      </c>
      <c r="K8125" t="s">
        <v>6996</v>
      </c>
      <c r="L8125" s="5">
        <v>590000</v>
      </c>
      <c r="M8125" s="28">
        <f t="shared" si="126"/>
        <v>590000</v>
      </c>
      <c r="N8125">
        <f>2025-Table1[[#This Row],[Year]]</f>
        <v>6</v>
      </c>
    </row>
    <row r="8126" spans="1:14" x14ac:dyDescent="0.3">
      <c r="A8126" t="s">
        <v>21</v>
      </c>
      <c r="B8126" t="s">
        <v>111</v>
      </c>
      <c r="C8126">
        <v>2010</v>
      </c>
      <c r="D8126" s="3">
        <v>14</v>
      </c>
      <c r="E8126" s="3">
        <v>50000</v>
      </c>
      <c r="F8126" t="s">
        <v>25</v>
      </c>
      <c r="G8126" s="15">
        <f>IF(Table1[[#This Row],[Transmission]]="Manual", 0, 1)</f>
        <v>1</v>
      </c>
      <c r="H8126" t="s">
        <v>9475</v>
      </c>
      <c r="I8126" t="s">
        <v>6485</v>
      </c>
      <c r="J8126" s="4">
        <v>45627</v>
      </c>
      <c r="K8126" t="s">
        <v>7037</v>
      </c>
      <c r="L8126" s="5">
        <v>75000</v>
      </c>
      <c r="M8126" s="28">
        <f t="shared" si="126"/>
        <v>75000</v>
      </c>
      <c r="N8126">
        <f>2025-Table1[[#This Row],[Year]]</f>
        <v>15</v>
      </c>
    </row>
    <row r="8127" spans="1:14" x14ac:dyDescent="0.3">
      <c r="A8127" t="s">
        <v>21</v>
      </c>
      <c r="B8127" t="s">
        <v>905</v>
      </c>
      <c r="C8127">
        <v>2014</v>
      </c>
      <c r="D8127" s="3">
        <v>10</v>
      </c>
      <c r="E8127" s="3">
        <v>87000</v>
      </c>
      <c r="F8127" t="s">
        <v>25</v>
      </c>
      <c r="G8127" s="15">
        <f>IF(Table1[[#This Row],[Transmission]]="Manual", 0, 1)</f>
        <v>1</v>
      </c>
      <c r="H8127" t="s">
        <v>9475</v>
      </c>
      <c r="I8127" t="s">
        <v>6485</v>
      </c>
      <c r="J8127" s="4">
        <v>45627</v>
      </c>
      <c r="K8127" t="s">
        <v>7038</v>
      </c>
      <c r="L8127" s="5">
        <v>195000</v>
      </c>
      <c r="M8127" s="28">
        <f t="shared" si="126"/>
        <v>195000</v>
      </c>
      <c r="N8127">
        <f>2025-Table1[[#This Row],[Year]]</f>
        <v>11</v>
      </c>
    </row>
    <row r="8128" spans="1:14" x14ac:dyDescent="0.3">
      <c r="A8128" t="s">
        <v>44</v>
      </c>
      <c r="B8128" t="s">
        <v>89</v>
      </c>
      <c r="C8128">
        <v>2014</v>
      </c>
      <c r="D8128" s="3">
        <v>10</v>
      </c>
      <c r="E8128" s="3">
        <v>55000</v>
      </c>
      <c r="F8128" t="s">
        <v>13</v>
      </c>
      <c r="G8128" s="15">
        <f>IF(Table1[[#This Row],[Transmission]]="Manual", 0, 1)</f>
        <v>0</v>
      </c>
      <c r="H8128" t="s">
        <v>9475</v>
      </c>
      <c r="I8128" t="s">
        <v>6485</v>
      </c>
      <c r="J8128" s="4">
        <v>45597</v>
      </c>
      <c r="K8128" t="s">
        <v>7039</v>
      </c>
      <c r="L8128" s="5">
        <v>485000</v>
      </c>
      <c r="M8128" s="28">
        <f t="shared" si="126"/>
        <v>485000</v>
      </c>
      <c r="N8128">
        <f>2025-Table1[[#This Row],[Year]]</f>
        <v>11</v>
      </c>
    </row>
    <row r="8129" spans="1:14" x14ac:dyDescent="0.3">
      <c r="A8129" t="s">
        <v>21</v>
      </c>
      <c r="B8129" t="s">
        <v>111</v>
      </c>
      <c r="C8129">
        <v>2014</v>
      </c>
      <c r="D8129" s="3">
        <v>10</v>
      </c>
      <c r="E8129" s="3">
        <v>79000</v>
      </c>
      <c r="F8129" t="s">
        <v>13</v>
      </c>
      <c r="G8129" s="15">
        <f>IF(Table1[[#This Row],[Transmission]]="Manual", 0, 1)</f>
        <v>0</v>
      </c>
      <c r="H8129" t="s">
        <v>9472</v>
      </c>
      <c r="I8129" t="s">
        <v>6485</v>
      </c>
      <c r="J8129" s="4">
        <v>45597</v>
      </c>
      <c r="K8129" t="s">
        <v>5466</v>
      </c>
      <c r="L8129" s="5">
        <v>245000</v>
      </c>
      <c r="M8129" s="28">
        <f t="shared" si="126"/>
        <v>245000</v>
      </c>
      <c r="N8129">
        <f>2025-Table1[[#This Row],[Year]]</f>
        <v>11</v>
      </c>
    </row>
    <row r="8130" spans="1:14" x14ac:dyDescent="0.3">
      <c r="A8130" t="s">
        <v>44</v>
      </c>
      <c r="B8130" t="s">
        <v>89</v>
      </c>
      <c r="C8130">
        <v>2019</v>
      </c>
      <c r="D8130" s="3">
        <v>5</v>
      </c>
      <c r="E8130" s="3">
        <v>38000</v>
      </c>
      <c r="F8130" t="s">
        <v>25</v>
      </c>
      <c r="G8130" s="15">
        <f>IF(Table1[[#This Row],[Transmission]]="Manual", 0, 1)</f>
        <v>1</v>
      </c>
      <c r="H8130" t="s">
        <v>9472</v>
      </c>
      <c r="I8130" t="s">
        <v>14</v>
      </c>
      <c r="J8130" s="4">
        <v>45597</v>
      </c>
      <c r="K8130" t="s">
        <v>7040</v>
      </c>
      <c r="L8130" s="5">
        <v>975000</v>
      </c>
      <c r="M8130" s="28">
        <f t="shared" si="126"/>
        <v>975000</v>
      </c>
      <c r="N8130">
        <f>2025-Table1[[#This Row],[Year]]</f>
        <v>6</v>
      </c>
    </row>
    <row r="8131" spans="1:14" x14ac:dyDescent="0.3">
      <c r="A8131" t="s">
        <v>847</v>
      </c>
      <c r="B8131" t="s">
        <v>1388</v>
      </c>
      <c r="C8131">
        <v>2019</v>
      </c>
      <c r="D8131" s="3">
        <v>5</v>
      </c>
      <c r="E8131" s="3">
        <v>47000</v>
      </c>
      <c r="F8131" t="s">
        <v>25</v>
      </c>
      <c r="G8131" s="15">
        <f>IF(Table1[[#This Row],[Transmission]]="Manual", 0, 1)</f>
        <v>1</v>
      </c>
      <c r="H8131" t="s">
        <v>9472</v>
      </c>
      <c r="I8131" t="s">
        <v>14</v>
      </c>
      <c r="J8131" s="4">
        <v>45597</v>
      </c>
      <c r="K8131" t="s">
        <v>1756</v>
      </c>
      <c r="L8131" s="5">
        <v>250000</v>
      </c>
      <c r="M8131" s="28">
        <f t="shared" ref="M8131:M8194" si="127">VALUE(SUBSTITUTE(SUBSTITUTE(L8131,"₹"," "),",",""))</f>
        <v>250000</v>
      </c>
      <c r="N8131">
        <f>2025-Table1[[#This Row],[Year]]</f>
        <v>6</v>
      </c>
    </row>
    <row r="8132" spans="1:14" x14ac:dyDescent="0.3">
      <c r="A8132" t="s">
        <v>61</v>
      </c>
      <c r="B8132" t="s">
        <v>109</v>
      </c>
      <c r="C8132">
        <v>2014</v>
      </c>
      <c r="D8132" s="3">
        <v>10</v>
      </c>
      <c r="E8132" s="3">
        <v>128000</v>
      </c>
      <c r="F8132" t="s">
        <v>13</v>
      </c>
      <c r="G8132" s="15">
        <f>IF(Table1[[#This Row],[Transmission]]="Manual", 0, 1)</f>
        <v>0</v>
      </c>
      <c r="H8132" t="s">
        <v>9475</v>
      </c>
      <c r="I8132" t="s">
        <v>17</v>
      </c>
      <c r="J8132" s="4">
        <v>45597</v>
      </c>
      <c r="K8132" t="s">
        <v>7041</v>
      </c>
      <c r="L8132" s="5">
        <v>500000</v>
      </c>
      <c r="M8132" s="28">
        <f t="shared" si="127"/>
        <v>500000</v>
      </c>
      <c r="N8132">
        <f>2025-Table1[[#This Row],[Year]]</f>
        <v>11</v>
      </c>
    </row>
    <row r="8133" spans="1:14" x14ac:dyDescent="0.3">
      <c r="A8133" t="s">
        <v>44</v>
      </c>
      <c r="B8133" t="s">
        <v>89</v>
      </c>
      <c r="C8133">
        <v>2021</v>
      </c>
      <c r="D8133" s="3">
        <v>3</v>
      </c>
      <c r="E8133" s="3">
        <v>16</v>
      </c>
      <c r="F8133" t="s">
        <v>25</v>
      </c>
      <c r="G8133" s="15">
        <f>IF(Table1[[#This Row],[Transmission]]="Manual", 0, 1)</f>
        <v>1</v>
      </c>
      <c r="H8133" t="s">
        <v>9475</v>
      </c>
      <c r="I8133" t="s">
        <v>14</v>
      </c>
      <c r="J8133" s="4">
        <v>45597</v>
      </c>
      <c r="K8133" t="s">
        <v>7042</v>
      </c>
      <c r="L8133" s="5">
        <v>1050000</v>
      </c>
      <c r="M8133" s="28">
        <f t="shared" si="127"/>
        <v>1050000</v>
      </c>
      <c r="N8133">
        <f>2025-Table1[[#This Row],[Year]]</f>
        <v>4</v>
      </c>
    </row>
    <row r="8134" spans="1:14" x14ac:dyDescent="0.3">
      <c r="A8134" t="s">
        <v>44</v>
      </c>
      <c r="B8134" t="s">
        <v>133</v>
      </c>
      <c r="C8134">
        <v>2014</v>
      </c>
      <c r="D8134" s="3">
        <v>10</v>
      </c>
      <c r="E8134" s="3">
        <v>56000</v>
      </c>
      <c r="F8134" t="s">
        <v>25</v>
      </c>
      <c r="G8134" s="15">
        <f>IF(Table1[[#This Row],[Transmission]]="Manual", 0, 1)</f>
        <v>1</v>
      </c>
      <c r="H8134" t="s">
        <v>9475</v>
      </c>
      <c r="I8134" t="s">
        <v>6485</v>
      </c>
      <c r="J8134" s="4">
        <v>45597</v>
      </c>
      <c r="K8134" t="s">
        <v>7043</v>
      </c>
      <c r="L8134" s="5">
        <v>269000</v>
      </c>
      <c r="M8134" s="28">
        <f t="shared" si="127"/>
        <v>269000</v>
      </c>
      <c r="N8134">
        <f>2025-Table1[[#This Row],[Year]]</f>
        <v>11</v>
      </c>
    </row>
    <row r="8135" spans="1:14" x14ac:dyDescent="0.3">
      <c r="A8135" t="s">
        <v>97</v>
      </c>
      <c r="B8135" t="s">
        <v>1138</v>
      </c>
      <c r="C8135">
        <v>2022</v>
      </c>
      <c r="D8135" s="3">
        <v>2</v>
      </c>
      <c r="E8135" s="3">
        <v>30000</v>
      </c>
      <c r="F8135" t="s">
        <v>25</v>
      </c>
      <c r="G8135" s="15">
        <f>IF(Table1[[#This Row],[Transmission]]="Manual", 0, 1)</f>
        <v>1</v>
      </c>
      <c r="H8135" t="s">
        <v>9472</v>
      </c>
      <c r="I8135" t="s">
        <v>14</v>
      </c>
      <c r="J8135" s="4">
        <v>45597</v>
      </c>
      <c r="K8135" t="s">
        <v>7044</v>
      </c>
      <c r="L8135" s="5">
        <v>1190000</v>
      </c>
      <c r="M8135" s="28">
        <f t="shared" si="127"/>
        <v>1190000</v>
      </c>
      <c r="N8135">
        <f>2025-Table1[[#This Row],[Year]]</f>
        <v>3</v>
      </c>
    </row>
    <row r="8136" spans="1:14" x14ac:dyDescent="0.3">
      <c r="A8136" t="s">
        <v>15</v>
      </c>
      <c r="B8136" t="s">
        <v>588</v>
      </c>
      <c r="C8136">
        <v>2014</v>
      </c>
      <c r="D8136" s="3">
        <v>10</v>
      </c>
      <c r="E8136" s="3">
        <v>76000</v>
      </c>
      <c r="F8136" t="s">
        <v>25</v>
      </c>
      <c r="G8136" s="15">
        <f>IF(Table1[[#This Row],[Transmission]]="Manual", 0, 1)</f>
        <v>1</v>
      </c>
      <c r="H8136" t="s">
        <v>9472</v>
      </c>
      <c r="I8136" t="s">
        <v>14</v>
      </c>
      <c r="J8136" s="4">
        <v>45597</v>
      </c>
      <c r="K8136" t="s">
        <v>2564</v>
      </c>
      <c r="L8136" s="5">
        <v>575000</v>
      </c>
      <c r="M8136" s="28">
        <f t="shared" si="127"/>
        <v>575000</v>
      </c>
      <c r="N8136">
        <f>2025-Table1[[#This Row],[Year]]</f>
        <v>11</v>
      </c>
    </row>
    <row r="8137" spans="1:14" x14ac:dyDescent="0.3">
      <c r="A8137" t="s">
        <v>11</v>
      </c>
      <c r="B8137" t="s">
        <v>12</v>
      </c>
      <c r="C8137">
        <v>2011</v>
      </c>
      <c r="D8137" s="3">
        <v>13</v>
      </c>
      <c r="E8137" s="3">
        <v>90000</v>
      </c>
      <c r="F8137" t="s">
        <v>13</v>
      </c>
      <c r="G8137" s="15">
        <f>IF(Table1[[#This Row],[Transmission]]="Manual", 0, 1)</f>
        <v>0</v>
      </c>
      <c r="H8137" t="s">
        <v>9475</v>
      </c>
      <c r="I8137" t="s">
        <v>6485</v>
      </c>
      <c r="J8137" s="4">
        <v>45597</v>
      </c>
      <c r="K8137" t="s">
        <v>7045</v>
      </c>
      <c r="L8137" s="5">
        <v>238000</v>
      </c>
      <c r="M8137" s="28">
        <f t="shared" si="127"/>
        <v>238000</v>
      </c>
      <c r="N8137">
        <f>2025-Table1[[#This Row],[Year]]</f>
        <v>14</v>
      </c>
    </row>
    <row r="8138" spans="1:14" x14ac:dyDescent="0.3">
      <c r="A8138" t="s">
        <v>847</v>
      </c>
      <c r="B8138" t="s">
        <v>848</v>
      </c>
      <c r="C8138">
        <v>2018</v>
      </c>
      <c r="D8138" s="3">
        <v>6</v>
      </c>
      <c r="E8138" s="3">
        <v>60</v>
      </c>
      <c r="F8138" t="s">
        <v>13</v>
      </c>
      <c r="G8138" s="15">
        <f>IF(Table1[[#This Row],[Transmission]]="Manual", 0, 1)</f>
        <v>0</v>
      </c>
      <c r="H8138" t="s">
        <v>9475</v>
      </c>
      <c r="I8138" t="s">
        <v>6485</v>
      </c>
      <c r="J8138" s="4">
        <v>45597</v>
      </c>
      <c r="K8138" t="s">
        <v>7046</v>
      </c>
      <c r="L8138" s="5">
        <v>180000</v>
      </c>
      <c r="M8138" s="28">
        <f t="shared" si="127"/>
        <v>180000</v>
      </c>
      <c r="N8138">
        <f>2025-Table1[[#This Row],[Year]]</f>
        <v>7</v>
      </c>
    </row>
    <row r="8139" spans="1:14" x14ac:dyDescent="0.3">
      <c r="A8139" t="s">
        <v>21</v>
      </c>
      <c r="B8139" t="s">
        <v>39</v>
      </c>
      <c r="C8139">
        <v>2019</v>
      </c>
      <c r="D8139" s="3">
        <v>5</v>
      </c>
      <c r="E8139" s="3">
        <v>147200</v>
      </c>
      <c r="F8139" t="s">
        <v>25</v>
      </c>
      <c r="G8139" s="15">
        <f>IF(Table1[[#This Row],[Transmission]]="Manual", 0, 1)</f>
        <v>1</v>
      </c>
      <c r="H8139" t="s">
        <v>9475</v>
      </c>
      <c r="I8139" t="s">
        <v>17</v>
      </c>
      <c r="J8139" s="4">
        <v>45597</v>
      </c>
      <c r="K8139" t="s">
        <v>7047</v>
      </c>
      <c r="L8139" s="5">
        <v>490000</v>
      </c>
      <c r="M8139" s="28">
        <f t="shared" si="127"/>
        <v>490000</v>
      </c>
      <c r="N8139">
        <f>2025-Table1[[#This Row],[Year]]</f>
        <v>6</v>
      </c>
    </row>
    <row r="8140" spans="1:14" x14ac:dyDescent="0.3">
      <c r="A8140" t="s">
        <v>44</v>
      </c>
      <c r="B8140" t="s">
        <v>228</v>
      </c>
      <c r="C8140">
        <v>2021</v>
      </c>
      <c r="D8140" s="3">
        <v>3</v>
      </c>
      <c r="E8140" s="3">
        <v>65000</v>
      </c>
      <c r="F8140" t="s">
        <v>13</v>
      </c>
      <c r="G8140" s="15">
        <f>IF(Table1[[#This Row],[Transmission]]="Manual", 0, 1)</f>
        <v>0</v>
      </c>
      <c r="H8140" t="s">
        <v>9472</v>
      </c>
      <c r="I8140" t="s">
        <v>6485</v>
      </c>
      <c r="J8140" s="4">
        <v>45597</v>
      </c>
      <c r="K8140" t="s">
        <v>3672</v>
      </c>
      <c r="L8140" s="5">
        <v>675000</v>
      </c>
      <c r="M8140" s="28">
        <f t="shared" si="127"/>
        <v>675000</v>
      </c>
      <c r="N8140">
        <f>2025-Table1[[#This Row],[Year]]</f>
        <v>4</v>
      </c>
    </row>
    <row r="8141" spans="1:14" x14ac:dyDescent="0.3">
      <c r="A8141" t="s">
        <v>113</v>
      </c>
      <c r="B8141" t="s">
        <v>444</v>
      </c>
      <c r="C8141">
        <v>2016</v>
      </c>
      <c r="D8141" s="3">
        <v>8</v>
      </c>
      <c r="E8141" s="3">
        <v>90000</v>
      </c>
      <c r="F8141" t="s">
        <v>13</v>
      </c>
      <c r="G8141" s="15">
        <f>IF(Table1[[#This Row],[Transmission]]="Manual", 0, 1)</f>
        <v>0</v>
      </c>
      <c r="H8141" t="s">
        <v>9475</v>
      </c>
      <c r="I8141" t="s">
        <v>17</v>
      </c>
      <c r="J8141" s="4">
        <v>45597</v>
      </c>
      <c r="K8141" t="s">
        <v>7048</v>
      </c>
      <c r="L8141" s="5">
        <v>355000</v>
      </c>
      <c r="M8141" s="28">
        <f t="shared" si="127"/>
        <v>355000</v>
      </c>
      <c r="N8141">
        <f>2025-Table1[[#This Row],[Year]]</f>
        <v>9</v>
      </c>
    </row>
    <row r="8142" spans="1:14" x14ac:dyDescent="0.3">
      <c r="A8142" t="s">
        <v>61</v>
      </c>
      <c r="B8142" t="s">
        <v>537</v>
      </c>
      <c r="C8142">
        <v>2022</v>
      </c>
      <c r="D8142" s="3">
        <v>2</v>
      </c>
      <c r="E8142" s="3">
        <v>60000</v>
      </c>
      <c r="F8142" t="s">
        <v>13</v>
      </c>
      <c r="G8142" s="15">
        <f>IF(Table1[[#This Row],[Transmission]]="Manual", 0, 1)</f>
        <v>0</v>
      </c>
      <c r="H8142" t="s">
        <v>9472</v>
      </c>
      <c r="I8142" t="s">
        <v>14</v>
      </c>
      <c r="J8142" s="4">
        <v>45597</v>
      </c>
      <c r="K8142" t="s">
        <v>7049</v>
      </c>
      <c r="L8142" s="5">
        <v>500000</v>
      </c>
      <c r="M8142" s="28">
        <f t="shared" si="127"/>
        <v>500000</v>
      </c>
      <c r="N8142">
        <f>2025-Table1[[#This Row],[Year]]</f>
        <v>3</v>
      </c>
    </row>
    <row r="8143" spans="1:14" x14ac:dyDescent="0.3">
      <c r="A8143" t="s">
        <v>21</v>
      </c>
      <c r="B8143" t="s">
        <v>22</v>
      </c>
      <c r="C8143">
        <v>2019</v>
      </c>
      <c r="D8143" s="3">
        <v>5</v>
      </c>
      <c r="E8143" s="3">
        <v>98207</v>
      </c>
      <c r="F8143" t="s">
        <v>13</v>
      </c>
      <c r="G8143" s="15">
        <f>IF(Table1[[#This Row],[Transmission]]="Manual", 0, 1)</f>
        <v>0</v>
      </c>
      <c r="H8143" t="s">
        <v>9475</v>
      </c>
      <c r="I8143" t="s">
        <v>17</v>
      </c>
      <c r="J8143" s="4">
        <v>45597</v>
      </c>
      <c r="K8143" t="s">
        <v>7050</v>
      </c>
      <c r="L8143" s="5">
        <v>635000</v>
      </c>
      <c r="M8143" s="28">
        <f t="shared" si="127"/>
        <v>635000</v>
      </c>
      <c r="N8143">
        <f>2025-Table1[[#This Row],[Year]]</f>
        <v>6</v>
      </c>
    </row>
    <row r="8144" spans="1:14" x14ac:dyDescent="0.3">
      <c r="A8144" t="s">
        <v>21</v>
      </c>
      <c r="B8144" t="s">
        <v>39</v>
      </c>
      <c r="C8144">
        <v>2020</v>
      </c>
      <c r="D8144" s="3">
        <v>4</v>
      </c>
      <c r="E8144" s="3">
        <v>155000</v>
      </c>
      <c r="F8144" t="s">
        <v>13</v>
      </c>
      <c r="G8144" s="15">
        <f>IF(Table1[[#This Row],[Transmission]]="Manual", 0, 1)</f>
        <v>0</v>
      </c>
      <c r="H8144" t="s">
        <v>9475</v>
      </c>
      <c r="I8144" t="s">
        <v>17</v>
      </c>
      <c r="J8144" s="4">
        <v>45597</v>
      </c>
      <c r="K8144" t="s">
        <v>7051</v>
      </c>
      <c r="L8144" s="5">
        <v>590000</v>
      </c>
      <c r="M8144" s="28">
        <f t="shared" si="127"/>
        <v>590000</v>
      </c>
      <c r="N8144">
        <f>2025-Table1[[#This Row],[Year]]</f>
        <v>5</v>
      </c>
    </row>
    <row r="8145" spans="1:14" x14ac:dyDescent="0.3">
      <c r="A8145" t="s">
        <v>277</v>
      </c>
      <c r="B8145" t="s">
        <v>1189</v>
      </c>
      <c r="C8145">
        <v>2012</v>
      </c>
      <c r="D8145" s="3">
        <v>12</v>
      </c>
      <c r="E8145" s="3">
        <v>65000</v>
      </c>
      <c r="F8145" t="s">
        <v>13</v>
      </c>
      <c r="G8145" s="15">
        <f>IF(Table1[[#This Row],[Transmission]]="Manual", 0, 1)</f>
        <v>0</v>
      </c>
      <c r="H8145" t="s">
        <v>9472</v>
      </c>
      <c r="I8145" t="s">
        <v>17</v>
      </c>
      <c r="J8145" s="4">
        <v>45597</v>
      </c>
      <c r="K8145" t="s">
        <v>7052</v>
      </c>
      <c r="L8145" s="5">
        <v>155000</v>
      </c>
      <c r="M8145" s="28">
        <f t="shared" si="127"/>
        <v>155000</v>
      </c>
      <c r="N8145">
        <f>2025-Table1[[#This Row],[Year]]</f>
        <v>13</v>
      </c>
    </row>
    <row r="8146" spans="1:14" x14ac:dyDescent="0.3">
      <c r="A8146" t="s">
        <v>15</v>
      </c>
      <c r="B8146" t="s">
        <v>155</v>
      </c>
      <c r="C8146">
        <v>2012</v>
      </c>
      <c r="D8146" s="3">
        <v>12</v>
      </c>
      <c r="E8146" s="3">
        <v>82000</v>
      </c>
      <c r="F8146" t="s">
        <v>13</v>
      </c>
      <c r="G8146" s="15">
        <f>IF(Table1[[#This Row],[Transmission]]="Manual", 0, 1)</f>
        <v>0</v>
      </c>
      <c r="H8146" t="s">
        <v>9475</v>
      </c>
      <c r="I8146" t="s">
        <v>6485</v>
      </c>
      <c r="J8146" s="4">
        <v>45597</v>
      </c>
      <c r="K8146" t="s">
        <v>7053</v>
      </c>
      <c r="L8146" s="5">
        <v>375000</v>
      </c>
      <c r="M8146" s="28">
        <f t="shared" si="127"/>
        <v>375000</v>
      </c>
      <c r="N8146">
        <f>2025-Table1[[#This Row],[Year]]</f>
        <v>13</v>
      </c>
    </row>
    <row r="8147" spans="1:14" x14ac:dyDescent="0.3">
      <c r="A8147" t="s">
        <v>21</v>
      </c>
      <c r="B8147" t="s">
        <v>22</v>
      </c>
      <c r="C8147">
        <v>2012</v>
      </c>
      <c r="D8147" s="3">
        <v>12</v>
      </c>
      <c r="E8147" s="3">
        <v>99000</v>
      </c>
      <c r="F8147" t="s">
        <v>13</v>
      </c>
      <c r="G8147" s="15">
        <f>IF(Table1[[#This Row],[Transmission]]="Manual", 0, 1)</f>
        <v>0</v>
      </c>
      <c r="H8147" t="s">
        <v>9475</v>
      </c>
      <c r="I8147" t="s">
        <v>14</v>
      </c>
      <c r="J8147" s="4">
        <v>45597</v>
      </c>
      <c r="K8147" t="s">
        <v>7054</v>
      </c>
      <c r="L8147" s="5">
        <v>330000</v>
      </c>
      <c r="M8147" s="28">
        <f t="shared" si="127"/>
        <v>330000</v>
      </c>
      <c r="N8147">
        <f>2025-Table1[[#This Row],[Year]]</f>
        <v>13</v>
      </c>
    </row>
    <row r="8148" spans="1:14" x14ac:dyDescent="0.3">
      <c r="A8148" t="s">
        <v>33</v>
      </c>
      <c r="B8148" t="s">
        <v>34</v>
      </c>
      <c r="C8148">
        <v>2014</v>
      </c>
      <c r="D8148" s="3">
        <v>10</v>
      </c>
      <c r="E8148" s="3">
        <v>15</v>
      </c>
      <c r="F8148" t="s">
        <v>25</v>
      </c>
      <c r="G8148" s="15">
        <f>IF(Table1[[#This Row],[Transmission]]="Manual", 0, 1)</f>
        <v>1</v>
      </c>
      <c r="H8148" t="s">
        <v>9475</v>
      </c>
      <c r="I8148" t="s">
        <v>17</v>
      </c>
      <c r="J8148" s="4">
        <v>45597</v>
      </c>
      <c r="K8148" t="s">
        <v>7055</v>
      </c>
      <c r="L8148" s="5">
        <v>380000</v>
      </c>
      <c r="M8148" s="28">
        <f t="shared" si="127"/>
        <v>380000</v>
      </c>
      <c r="N8148">
        <f>2025-Table1[[#This Row],[Year]]</f>
        <v>11</v>
      </c>
    </row>
    <row r="8149" spans="1:14" x14ac:dyDescent="0.3">
      <c r="A8149" t="s">
        <v>21</v>
      </c>
      <c r="B8149" t="s">
        <v>24</v>
      </c>
      <c r="C8149">
        <v>2021</v>
      </c>
      <c r="D8149" s="3">
        <v>3</v>
      </c>
      <c r="E8149" s="3">
        <v>62347</v>
      </c>
      <c r="F8149" t="s">
        <v>13</v>
      </c>
      <c r="G8149" s="15">
        <f>IF(Table1[[#This Row],[Transmission]]="Manual", 0, 1)</f>
        <v>0</v>
      </c>
      <c r="H8149" t="s">
        <v>9472</v>
      </c>
      <c r="I8149" t="s">
        <v>14</v>
      </c>
      <c r="J8149" s="4">
        <v>45597</v>
      </c>
      <c r="K8149" t="s">
        <v>4508</v>
      </c>
      <c r="L8149" s="5">
        <v>670000</v>
      </c>
      <c r="M8149" s="28">
        <f t="shared" si="127"/>
        <v>670000</v>
      </c>
      <c r="N8149">
        <f>2025-Table1[[#This Row],[Year]]</f>
        <v>4</v>
      </c>
    </row>
    <row r="8150" spans="1:14" x14ac:dyDescent="0.3">
      <c r="A8150" t="s">
        <v>33</v>
      </c>
      <c r="B8150" t="s">
        <v>34</v>
      </c>
      <c r="C8150">
        <v>2021</v>
      </c>
      <c r="D8150" s="3">
        <v>3</v>
      </c>
      <c r="E8150" s="3">
        <v>34000</v>
      </c>
      <c r="F8150" t="s">
        <v>13</v>
      </c>
      <c r="G8150" s="15">
        <f>IF(Table1[[#This Row],[Transmission]]="Manual", 0, 1)</f>
        <v>0</v>
      </c>
      <c r="H8150" t="s">
        <v>9472</v>
      </c>
      <c r="I8150" t="s">
        <v>14</v>
      </c>
      <c r="J8150" s="4">
        <v>45597</v>
      </c>
      <c r="K8150" t="s">
        <v>7056</v>
      </c>
      <c r="L8150" s="5">
        <v>745000</v>
      </c>
      <c r="M8150" s="28">
        <f t="shared" si="127"/>
        <v>745000</v>
      </c>
      <c r="N8150">
        <f>2025-Table1[[#This Row],[Year]]</f>
        <v>4</v>
      </c>
    </row>
    <row r="8151" spans="1:14" x14ac:dyDescent="0.3">
      <c r="A8151" t="s">
        <v>21</v>
      </c>
      <c r="B8151" t="s">
        <v>111</v>
      </c>
      <c r="C8151">
        <v>2016</v>
      </c>
      <c r="D8151" s="3">
        <v>8</v>
      </c>
      <c r="E8151" s="3">
        <v>51000</v>
      </c>
      <c r="F8151" t="s">
        <v>13</v>
      </c>
      <c r="G8151" s="15">
        <f>IF(Table1[[#This Row],[Transmission]]="Manual", 0, 1)</f>
        <v>0</v>
      </c>
      <c r="H8151" t="s">
        <v>9475</v>
      </c>
      <c r="I8151" t="s">
        <v>6485</v>
      </c>
      <c r="J8151" s="4">
        <v>45627</v>
      </c>
      <c r="K8151" t="s">
        <v>6529</v>
      </c>
      <c r="L8151" s="5">
        <v>375000</v>
      </c>
      <c r="M8151" s="28">
        <f t="shared" si="127"/>
        <v>375000</v>
      </c>
      <c r="N8151">
        <f>2025-Table1[[#This Row],[Year]]</f>
        <v>9</v>
      </c>
    </row>
    <row r="8152" spans="1:14" x14ac:dyDescent="0.3">
      <c r="A8152" t="s">
        <v>21</v>
      </c>
      <c r="B8152" t="s">
        <v>36</v>
      </c>
      <c r="C8152">
        <v>2011</v>
      </c>
      <c r="D8152" s="3">
        <v>13</v>
      </c>
      <c r="E8152" s="3">
        <v>53646</v>
      </c>
      <c r="F8152" t="s">
        <v>13</v>
      </c>
      <c r="G8152" s="15">
        <f>IF(Table1[[#This Row],[Transmission]]="Manual", 0, 1)</f>
        <v>0</v>
      </c>
      <c r="H8152" t="s">
        <v>9475</v>
      </c>
      <c r="I8152" t="s">
        <v>14</v>
      </c>
      <c r="J8152" s="4">
        <v>45597</v>
      </c>
      <c r="K8152" t="s">
        <v>7057</v>
      </c>
      <c r="L8152" s="5">
        <v>210000</v>
      </c>
      <c r="M8152" s="28">
        <f t="shared" si="127"/>
        <v>210000</v>
      </c>
      <c r="N8152">
        <f>2025-Table1[[#This Row],[Year]]</f>
        <v>14</v>
      </c>
    </row>
    <row r="8153" spans="1:14" x14ac:dyDescent="0.3">
      <c r="A8153" t="s">
        <v>21</v>
      </c>
      <c r="B8153" t="s">
        <v>22</v>
      </c>
      <c r="C8153">
        <v>2019</v>
      </c>
      <c r="D8153" s="3">
        <v>5</v>
      </c>
      <c r="E8153" s="3">
        <v>52500</v>
      </c>
      <c r="F8153" t="s">
        <v>13</v>
      </c>
      <c r="G8153" s="15">
        <f>IF(Table1[[#This Row],[Transmission]]="Manual", 0, 1)</f>
        <v>0</v>
      </c>
      <c r="H8153" t="s">
        <v>9472</v>
      </c>
      <c r="I8153" t="s">
        <v>6485</v>
      </c>
      <c r="J8153" s="4">
        <v>45597</v>
      </c>
      <c r="K8153" t="s">
        <v>7058</v>
      </c>
      <c r="L8153" s="5">
        <v>549000</v>
      </c>
      <c r="M8153" s="28">
        <f t="shared" si="127"/>
        <v>549000</v>
      </c>
      <c r="N8153">
        <f>2025-Table1[[#This Row],[Year]]</f>
        <v>6</v>
      </c>
    </row>
    <row r="8154" spans="1:14" x14ac:dyDescent="0.3">
      <c r="A8154" t="s">
        <v>44</v>
      </c>
      <c r="B8154" t="s">
        <v>124</v>
      </c>
      <c r="C8154">
        <v>2014</v>
      </c>
      <c r="D8154" s="3">
        <v>10</v>
      </c>
      <c r="E8154" s="3">
        <v>85000</v>
      </c>
      <c r="F8154" t="s">
        <v>13</v>
      </c>
      <c r="G8154" s="15">
        <f>IF(Table1[[#This Row],[Transmission]]="Manual", 0, 1)</f>
        <v>0</v>
      </c>
      <c r="H8154" t="s">
        <v>9475</v>
      </c>
      <c r="I8154" t="s">
        <v>6485</v>
      </c>
      <c r="J8154" s="4">
        <v>45597</v>
      </c>
      <c r="K8154" t="s">
        <v>7059</v>
      </c>
      <c r="L8154" s="5">
        <v>230000</v>
      </c>
      <c r="M8154" s="28">
        <f t="shared" si="127"/>
        <v>230000</v>
      </c>
      <c r="N8154">
        <f>2025-Table1[[#This Row],[Year]]</f>
        <v>11</v>
      </c>
    </row>
    <row r="8155" spans="1:14" x14ac:dyDescent="0.3">
      <c r="A8155" t="s">
        <v>44</v>
      </c>
      <c r="B8155" t="s">
        <v>124</v>
      </c>
      <c r="C8155">
        <v>2010</v>
      </c>
      <c r="D8155" s="3">
        <v>14</v>
      </c>
      <c r="E8155" s="3">
        <v>55600</v>
      </c>
      <c r="F8155" t="s">
        <v>25</v>
      </c>
      <c r="G8155" s="15">
        <f>IF(Table1[[#This Row],[Transmission]]="Manual", 0, 1)</f>
        <v>1</v>
      </c>
      <c r="H8155" t="s">
        <v>9475</v>
      </c>
      <c r="I8155" t="s">
        <v>14</v>
      </c>
      <c r="J8155" s="4">
        <v>45597</v>
      </c>
      <c r="K8155" t="s">
        <v>7060</v>
      </c>
      <c r="L8155" s="5">
        <v>200000</v>
      </c>
      <c r="M8155" s="28">
        <f t="shared" si="127"/>
        <v>200000</v>
      </c>
      <c r="N8155">
        <f>2025-Table1[[#This Row],[Year]]</f>
        <v>15</v>
      </c>
    </row>
    <row r="8156" spans="1:14" x14ac:dyDescent="0.3">
      <c r="A8156" t="s">
        <v>44</v>
      </c>
      <c r="B8156" t="s">
        <v>79</v>
      </c>
      <c r="C8156">
        <v>2020</v>
      </c>
      <c r="D8156" s="3">
        <v>4</v>
      </c>
      <c r="E8156" s="3">
        <v>55000</v>
      </c>
      <c r="F8156" t="s">
        <v>25</v>
      </c>
      <c r="G8156" s="15">
        <f>IF(Table1[[#This Row],[Transmission]]="Manual", 0, 1)</f>
        <v>1</v>
      </c>
      <c r="H8156" t="s">
        <v>9472</v>
      </c>
      <c r="I8156" t="s">
        <v>14</v>
      </c>
      <c r="J8156" s="4">
        <v>45597</v>
      </c>
      <c r="K8156" t="s">
        <v>7061</v>
      </c>
      <c r="L8156" s="5">
        <v>1090000</v>
      </c>
      <c r="M8156" s="28">
        <f t="shared" si="127"/>
        <v>1090000</v>
      </c>
      <c r="N8156">
        <f>2025-Table1[[#This Row],[Year]]</f>
        <v>5</v>
      </c>
    </row>
    <row r="8157" spans="1:14" x14ac:dyDescent="0.3">
      <c r="A8157" t="s">
        <v>21</v>
      </c>
      <c r="B8157" t="s">
        <v>49</v>
      </c>
      <c r="C8157">
        <v>2015</v>
      </c>
      <c r="D8157" s="3">
        <v>9</v>
      </c>
      <c r="E8157" s="3">
        <v>95000</v>
      </c>
      <c r="F8157" t="s">
        <v>13</v>
      </c>
      <c r="G8157" s="15">
        <f>IF(Table1[[#This Row],[Transmission]]="Manual", 0, 1)</f>
        <v>0</v>
      </c>
      <c r="H8157" t="s">
        <v>9472</v>
      </c>
      <c r="I8157" t="s">
        <v>6485</v>
      </c>
      <c r="J8157" s="4">
        <v>45597</v>
      </c>
      <c r="K8157" t="s">
        <v>7062</v>
      </c>
      <c r="L8157" s="5">
        <v>649999</v>
      </c>
      <c r="M8157" s="28">
        <f t="shared" si="127"/>
        <v>649999</v>
      </c>
      <c r="N8157">
        <f>2025-Table1[[#This Row],[Year]]</f>
        <v>10</v>
      </c>
    </row>
    <row r="8158" spans="1:14" x14ac:dyDescent="0.3">
      <c r="A8158" t="s">
        <v>44</v>
      </c>
      <c r="B8158" t="s">
        <v>133</v>
      </c>
      <c r="C8158">
        <v>2017</v>
      </c>
      <c r="D8158" s="3">
        <v>7</v>
      </c>
      <c r="E8158" s="3">
        <v>53000</v>
      </c>
      <c r="F8158" t="s">
        <v>25</v>
      </c>
      <c r="G8158" s="15">
        <f>IF(Table1[[#This Row],[Transmission]]="Manual", 0, 1)</f>
        <v>1</v>
      </c>
      <c r="H8158" t="s">
        <v>9475</v>
      </c>
      <c r="I8158" t="s">
        <v>14</v>
      </c>
      <c r="J8158" s="4">
        <v>45597</v>
      </c>
      <c r="K8158" t="s">
        <v>7063</v>
      </c>
      <c r="L8158" s="5">
        <v>490000</v>
      </c>
      <c r="M8158" s="28">
        <f t="shared" si="127"/>
        <v>490000</v>
      </c>
      <c r="N8158">
        <f>2025-Table1[[#This Row],[Year]]</f>
        <v>8</v>
      </c>
    </row>
    <row r="8159" spans="1:14" x14ac:dyDescent="0.3">
      <c r="A8159" t="s">
        <v>97</v>
      </c>
      <c r="B8159" t="s">
        <v>649</v>
      </c>
      <c r="C8159">
        <v>2017</v>
      </c>
      <c r="D8159" s="3">
        <v>7</v>
      </c>
      <c r="E8159" s="3">
        <v>39000</v>
      </c>
      <c r="F8159" t="s">
        <v>25</v>
      </c>
      <c r="G8159" s="15">
        <f>IF(Table1[[#This Row],[Transmission]]="Manual", 0, 1)</f>
        <v>1</v>
      </c>
      <c r="H8159" t="s">
        <v>9475</v>
      </c>
      <c r="I8159" t="s">
        <v>14</v>
      </c>
      <c r="J8159" s="4">
        <v>45597</v>
      </c>
      <c r="K8159" t="s">
        <v>7064</v>
      </c>
      <c r="L8159" s="5">
        <v>1175000</v>
      </c>
      <c r="M8159" s="28">
        <f t="shared" si="127"/>
        <v>1175000</v>
      </c>
      <c r="N8159">
        <f>2025-Table1[[#This Row],[Year]]</f>
        <v>8</v>
      </c>
    </row>
    <row r="8160" spans="1:14" x14ac:dyDescent="0.3">
      <c r="A8160" t="s">
        <v>101</v>
      </c>
      <c r="B8160" t="s">
        <v>2679</v>
      </c>
      <c r="C8160">
        <v>2010</v>
      </c>
      <c r="D8160" s="3">
        <v>14</v>
      </c>
      <c r="E8160" s="3">
        <v>100000</v>
      </c>
      <c r="F8160" t="s">
        <v>25</v>
      </c>
      <c r="G8160" s="15">
        <f>IF(Table1[[#This Row],[Transmission]]="Manual", 0, 1)</f>
        <v>1</v>
      </c>
      <c r="H8160" t="s">
        <v>9475</v>
      </c>
      <c r="I8160" t="s">
        <v>17</v>
      </c>
      <c r="J8160" s="4">
        <v>45597</v>
      </c>
      <c r="K8160" t="s">
        <v>7065</v>
      </c>
      <c r="L8160" s="5">
        <v>180000</v>
      </c>
      <c r="M8160" s="28">
        <f t="shared" si="127"/>
        <v>180000</v>
      </c>
      <c r="N8160">
        <f>2025-Table1[[#This Row],[Year]]</f>
        <v>15</v>
      </c>
    </row>
    <row r="8161" spans="1:14" x14ac:dyDescent="0.3">
      <c r="A8161" t="s">
        <v>21</v>
      </c>
      <c r="B8161" t="s">
        <v>194</v>
      </c>
      <c r="C8161">
        <v>2022</v>
      </c>
      <c r="D8161" s="3">
        <v>2</v>
      </c>
      <c r="E8161" s="3">
        <v>42000</v>
      </c>
      <c r="F8161" t="s">
        <v>25</v>
      </c>
      <c r="G8161" s="15">
        <f>IF(Table1[[#This Row],[Transmission]]="Manual", 0, 1)</f>
        <v>1</v>
      </c>
      <c r="H8161" t="s">
        <v>9472</v>
      </c>
      <c r="I8161" t="s">
        <v>6485</v>
      </c>
      <c r="J8161" s="4">
        <v>45597</v>
      </c>
      <c r="K8161" t="s">
        <v>7066</v>
      </c>
      <c r="L8161" s="5">
        <v>520000</v>
      </c>
      <c r="M8161" s="28">
        <f t="shared" si="127"/>
        <v>520000</v>
      </c>
      <c r="N8161">
        <f>2025-Table1[[#This Row],[Year]]</f>
        <v>3</v>
      </c>
    </row>
    <row r="8162" spans="1:14" x14ac:dyDescent="0.3">
      <c r="A8162" t="s">
        <v>21</v>
      </c>
      <c r="B8162" t="s">
        <v>219</v>
      </c>
      <c r="C8162">
        <v>2011</v>
      </c>
      <c r="D8162" s="3">
        <v>13</v>
      </c>
      <c r="E8162" s="3">
        <v>68538</v>
      </c>
      <c r="F8162" t="s">
        <v>13</v>
      </c>
      <c r="G8162" s="15">
        <f>IF(Table1[[#This Row],[Transmission]]="Manual", 0, 1)</f>
        <v>0</v>
      </c>
      <c r="H8162" t="s">
        <v>9475</v>
      </c>
      <c r="I8162" t="s">
        <v>6485</v>
      </c>
      <c r="J8162" s="4">
        <v>45597</v>
      </c>
      <c r="K8162" t="s">
        <v>4638</v>
      </c>
      <c r="L8162" s="5">
        <v>175000</v>
      </c>
      <c r="M8162" s="28">
        <f t="shared" si="127"/>
        <v>175000</v>
      </c>
      <c r="N8162">
        <f>2025-Table1[[#This Row],[Year]]</f>
        <v>14</v>
      </c>
    </row>
    <row r="8163" spans="1:14" x14ac:dyDescent="0.3">
      <c r="A8163" t="s">
        <v>33</v>
      </c>
      <c r="B8163" t="s">
        <v>54</v>
      </c>
      <c r="C8163">
        <v>2018</v>
      </c>
      <c r="D8163" s="3">
        <v>6</v>
      </c>
      <c r="E8163" s="3">
        <v>78083</v>
      </c>
      <c r="F8163" t="s">
        <v>25</v>
      </c>
      <c r="G8163" s="15">
        <f>IF(Table1[[#This Row],[Transmission]]="Manual", 0, 1)</f>
        <v>1</v>
      </c>
      <c r="H8163" t="s">
        <v>9472</v>
      </c>
      <c r="I8163" t="s">
        <v>17</v>
      </c>
      <c r="J8163" s="4">
        <v>45597</v>
      </c>
      <c r="K8163" t="s">
        <v>7067</v>
      </c>
      <c r="L8163" s="5">
        <v>1500000</v>
      </c>
      <c r="M8163" s="28">
        <f t="shared" si="127"/>
        <v>1500000</v>
      </c>
      <c r="N8163">
        <f>2025-Table1[[#This Row],[Year]]</f>
        <v>7</v>
      </c>
    </row>
    <row r="8164" spans="1:14" x14ac:dyDescent="0.3">
      <c r="A8164" t="s">
        <v>44</v>
      </c>
      <c r="B8164" t="s">
        <v>89</v>
      </c>
      <c r="C8164">
        <v>2013</v>
      </c>
      <c r="D8164" s="3">
        <v>11</v>
      </c>
      <c r="E8164" s="3">
        <v>68000</v>
      </c>
      <c r="F8164" t="s">
        <v>25</v>
      </c>
      <c r="G8164" s="15">
        <f>IF(Table1[[#This Row],[Transmission]]="Manual", 0, 1)</f>
        <v>1</v>
      </c>
      <c r="H8164" t="s">
        <v>9472</v>
      </c>
      <c r="I8164" t="s">
        <v>14</v>
      </c>
      <c r="J8164" s="4">
        <v>45597</v>
      </c>
      <c r="K8164" t="s">
        <v>7068</v>
      </c>
      <c r="L8164" s="5">
        <v>379999</v>
      </c>
      <c r="M8164" s="28">
        <f t="shared" si="127"/>
        <v>379999</v>
      </c>
      <c r="N8164">
        <f>2025-Table1[[#This Row],[Year]]</f>
        <v>12</v>
      </c>
    </row>
    <row r="8165" spans="1:14" x14ac:dyDescent="0.3">
      <c r="A8165" t="s">
        <v>33</v>
      </c>
      <c r="B8165" t="s">
        <v>34</v>
      </c>
      <c r="C8165">
        <v>2017</v>
      </c>
      <c r="D8165" s="3">
        <v>7</v>
      </c>
      <c r="E8165" s="3">
        <v>81235</v>
      </c>
      <c r="F8165" t="s">
        <v>13</v>
      </c>
      <c r="G8165" s="15">
        <f>IF(Table1[[#This Row],[Transmission]]="Manual", 0, 1)</f>
        <v>0</v>
      </c>
      <c r="H8165" t="s">
        <v>9475</v>
      </c>
      <c r="I8165" t="s">
        <v>17</v>
      </c>
      <c r="J8165" s="4">
        <v>45597</v>
      </c>
      <c r="K8165" t="s">
        <v>7069</v>
      </c>
      <c r="L8165" s="5">
        <v>675000</v>
      </c>
      <c r="M8165" s="28">
        <f t="shared" si="127"/>
        <v>675000</v>
      </c>
      <c r="N8165">
        <f>2025-Table1[[#This Row],[Year]]</f>
        <v>8</v>
      </c>
    </row>
    <row r="8166" spans="1:14" x14ac:dyDescent="0.3">
      <c r="A8166" t="s">
        <v>44</v>
      </c>
      <c r="B8166" t="s">
        <v>79</v>
      </c>
      <c r="C8166">
        <v>2016</v>
      </c>
      <c r="D8166" s="3">
        <v>8</v>
      </c>
      <c r="E8166" s="3">
        <v>57000</v>
      </c>
      <c r="F8166" t="s">
        <v>13</v>
      </c>
      <c r="G8166" s="15">
        <f>IF(Table1[[#This Row],[Transmission]]="Manual", 0, 1)</f>
        <v>0</v>
      </c>
      <c r="H8166" t="s">
        <v>9472</v>
      </c>
      <c r="I8166" t="s">
        <v>14</v>
      </c>
      <c r="J8166" s="4">
        <v>45597</v>
      </c>
      <c r="K8166" t="s">
        <v>7070</v>
      </c>
      <c r="L8166" s="5">
        <v>650000</v>
      </c>
      <c r="M8166" s="28">
        <f t="shared" si="127"/>
        <v>650000</v>
      </c>
      <c r="N8166">
        <f>2025-Table1[[#This Row],[Year]]</f>
        <v>9</v>
      </c>
    </row>
    <row r="8167" spans="1:14" x14ac:dyDescent="0.3">
      <c r="A8167" t="s">
        <v>33</v>
      </c>
      <c r="B8167" t="s">
        <v>786</v>
      </c>
      <c r="C8167">
        <v>2018</v>
      </c>
      <c r="D8167" s="3">
        <v>6</v>
      </c>
      <c r="E8167" s="3">
        <v>31000</v>
      </c>
      <c r="F8167" t="s">
        <v>25</v>
      </c>
      <c r="G8167" s="15">
        <f>IF(Table1[[#This Row],[Transmission]]="Manual", 0, 1)</f>
        <v>1</v>
      </c>
      <c r="H8167" t="s">
        <v>9475</v>
      </c>
      <c r="I8167" t="s">
        <v>14</v>
      </c>
      <c r="J8167" s="4">
        <v>45597</v>
      </c>
      <c r="K8167" t="s">
        <v>7071</v>
      </c>
      <c r="L8167" s="5">
        <v>465000</v>
      </c>
      <c r="M8167" s="28">
        <f t="shared" si="127"/>
        <v>465000</v>
      </c>
      <c r="N8167">
        <f>2025-Table1[[#This Row],[Year]]</f>
        <v>7</v>
      </c>
    </row>
    <row r="8168" spans="1:14" x14ac:dyDescent="0.3">
      <c r="A8168" t="s">
        <v>61</v>
      </c>
      <c r="B8168" t="s">
        <v>62</v>
      </c>
      <c r="C8168">
        <v>2018</v>
      </c>
      <c r="D8168" s="3">
        <v>6</v>
      </c>
      <c r="E8168" s="3">
        <v>45000</v>
      </c>
      <c r="F8168" t="s">
        <v>25</v>
      </c>
      <c r="G8168" s="15">
        <f>IF(Table1[[#This Row],[Transmission]]="Manual", 0, 1)</f>
        <v>1</v>
      </c>
      <c r="H8168" t="s">
        <v>9472</v>
      </c>
      <c r="I8168" t="s">
        <v>14</v>
      </c>
      <c r="J8168" s="4">
        <v>45597</v>
      </c>
      <c r="K8168" t="s">
        <v>5081</v>
      </c>
      <c r="L8168" s="5">
        <v>374999</v>
      </c>
      <c r="M8168" s="28">
        <f t="shared" si="127"/>
        <v>374999</v>
      </c>
      <c r="N8168">
        <f>2025-Table1[[#This Row],[Year]]</f>
        <v>7</v>
      </c>
    </row>
    <row r="8169" spans="1:14" x14ac:dyDescent="0.3">
      <c r="A8169" t="s">
        <v>21</v>
      </c>
      <c r="B8169" t="s">
        <v>36</v>
      </c>
      <c r="C8169">
        <v>2018</v>
      </c>
      <c r="D8169" s="3">
        <v>6</v>
      </c>
      <c r="E8169" s="3">
        <v>49000</v>
      </c>
      <c r="F8169" t="s">
        <v>25</v>
      </c>
      <c r="G8169" s="15">
        <f>IF(Table1[[#This Row],[Transmission]]="Manual", 0, 1)</f>
        <v>1</v>
      </c>
      <c r="H8169" t="s">
        <v>9475</v>
      </c>
      <c r="I8169" t="s">
        <v>14</v>
      </c>
      <c r="J8169" s="4">
        <v>45597</v>
      </c>
      <c r="K8169" t="s">
        <v>7072</v>
      </c>
      <c r="L8169" s="5">
        <v>415000</v>
      </c>
      <c r="M8169" s="28">
        <f t="shared" si="127"/>
        <v>415000</v>
      </c>
      <c r="N8169">
        <f>2025-Table1[[#This Row],[Year]]</f>
        <v>7</v>
      </c>
    </row>
    <row r="8170" spans="1:14" x14ac:dyDescent="0.3">
      <c r="A8170" t="s">
        <v>21</v>
      </c>
      <c r="B8170" t="s">
        <v>22</v>
      </c>
      <c r="C8170">
        <v>2011</v>
      </c>
      <c r="D8170" s="3">
        <v>13</v>
      </c>
      <c r="E8170" s="3">
        <v>86000</v>
      </c>
      <c r="F8170" t="s">
        <v>13</v>
      </c>
      <c r="G8170" s="15">
        <f>IF(Table1[[#This Row],[Transmission]]="Manual", 0, 1)</f>
        <v>0</v>
      </c>
      <c r="H8170" t="s">
        <v>9475</v>
      </c>
      <c r="I8170" t="s">
        <v>14</v>
      </c>
      <c r="J8170" s="4">
        <v>45597</v>
      </c>
      <c r="K8170" t="s">
        <v>7073</v>
      </c>
      <c r="L8170" s="5">
        <v>335000</v>
      </c>
      <c r="M8170" s="28">
        <f t="shared" si="127"/>
        <v>335000</v>
      </c>
      <c r="N8170">
        <f>2025-Table1[[#This Row],[Year]]</f>
        <v>14</v>
      </c>
    </row>
    <row r="8171" spans="1:14" x14ac:dyDescent="0.3">
      <c r="A8171" t="s">
        <v>15</v>
      </c>
      <c r="B8171" t="s">
        <v>588</v>
      </c>
      <c r="C8171">
        <v>2008</v>
      </c>
      <c r="D8171" s="3">
        <v>16</v>
      </c>
      <c r="E8171" s="3">
        <v>120000</v>
      </c>
      <c r="F8171" t="s">
        <v>25</v>
      </c>
      <c r="G8171" s="15">
        <f>IF(Table1[[#This Row],[Transmission]]="Manual", 0, 1)</f>
        <v>1</v>
      </c>
      <c r="H8171" t="s">
        <v>9475</v>
      </c>
      <c r="I8171" t="s">
        <v>14</v>
      </c>
      <c r="J8171" s="4">
        <v>45597</v>
      </c>
      <c r="K8171" t="s">
        <v>7074</v>
      </c>
      <c r="L8171" s="5">
        <v>355000</v>
      </c>
      <c r="M8171" s="28">
        <f t="shared" si="127"/>
        <v>355000</v>
      </c>
      <c r="N8171">
        <f>2025-Table1[[#This Row],[Year]]</f>
        <v>17</v>
      </c>
    </row>
    <row r="8172" spans="1:14" x14ac:dyDescent="0.3">
      <c r="A8172" t="s">
        <v>11</v>
      </c>
      <c r="B8172" t="s">
        <v>285</v>
      </c>
      <c r="C8172">
        <v>2014</v>
      </c>
      <c r="D8172" s="3">
        <v>10</v>
      </c>
      <c r="E8172" s="3">
        <v>35000</v>
      </c>
      <c r="F8172" t="s">
        <v>25</v>
      </c>
      <c r="G8172" s="15">
        <f>IF(Table1[[#This Row],[Transmission]]="Manual", 0, 1)</f>
        <v>1</v>
      </c>
      <c r="H8172" t="s">
        <v>9475</v>
      </c>
      <c r="I8172" t="s">
        <v>14</v>
      </c>
      <c r="J8172" s="4">
        <v>45597</v>
      </c>
      <c r="K8172" t="s">
        <v>2425</v>
      </c>
      <c r="L8172" s="5">
        <v>450000</v>
      </c>
      <c r="M8172" s="28">
        <f t="shared" si="127"/>
        <v>450000</v>
      </c>
      <c r="N8172">
        <f>2025-Table1[[#This Row],[Year]]</f>
        <v>11</v>
      </c>
    </row>
    <row r="8173" spans="1:14" x14ac:dyDescent="0.3">
      <c r="A8173" t="s">
        <v>21</v>
      </c>
      <c r="B8173" t="s">
        <v>1275</v>
      </c>
      <c r="C8173">
        <v>2010</v>
      </c>
      <c r="D8173" s="3">
        <v>14</v>
      </c>
      <c r="E8173" s="3">
        <v>50000</v>
      </c>
      <c r="F8173" t="s">
        <v>13</v>
      </c>
      <c r="G8173" s="15">
        <f>IF(Table1[[#This Row],[Transmission]]="Manual", 0, 1)</f>
        <v>0</v>
      </c>
      <c r="H8173" t="s">
        <v>9475</v>
      </c>
      <c r="I8173" t="s">
        <v>14</v>
      </c>
      <c r="J8173" s="4">
        <v>45597</v>
      </c>
      <c r="K8173" t="s">
        <v>7075</v>
      </c>
      <c r="L8173" s="5">
        <v>179000</v>
      </c>
      <c r="M8173" s="28">
        <f t="shared" si="127"/>
        <v>179000</v>
      </c>
      <c r="N8173">
        <f>2025-Table1[[#This Row],[Year]]</f>
        <v>15</v>
      </c>
    </row>
    <row r="8174" spans="1:14" x14ac:dyDescent="0.3">
      <c r="A8174" t="s">
        <v>44</v>
      </c>
      <c r="B8174" t="s">
        <v>76</v>
      </c>
      <c r="C8174">
        <v>2019</v>
      </c>
      <c r="D8174" s="3">
        <v>5</v>
      </c>
      <c r="E8174" s="3">
        <v>32000</v>
      </c>
      <c r="F8174" t="s">
        <v>13</v>
      </c>
      <c r="G8174" s="15">
        <f>IF(Table1[[#This Row],[Transmission]]="Manual", 0, 1)</f>
        <v>0</v>
      </c>
      <c r="H8174" t="s">
        <v>9472</v>
      </c>
      <c r="I8174" t="s">
        <v>14</v>
      </c>
      <c r="J8174" s="4">
        <v>45597</v>
      </c>
      <c r="K8174" t="s">
        <v>7076</v>
      </c>
      <c r="L8174" s="5">
        <v>740000</v>
      </c>
      <c r="M8174" s="28">
        <f t="shared" si="127"/>
        <v>740000</v>
      </c>
      <c r="N8174">
        <f>2025-Table1[[#This Row],[Year]]</f>
        <v>6</v>
      </c>
    </row>
    <row r="8175" spans="1:14" x14ac:dyDescent="0.3">
      <c r="A8175" t="s">
        <v>21</v>
      </c>
      <c r="B8175" t="s">
        <v>111</v>
      </c>
      <c r="C8175">
        <v>2014</v>
      </c>
      <c r="D8175" s="3">
        <v>10</v>
      </c>
      <c r="E8175" s="3">
        <v>60000</v>
      </c>
      <c r="F8175" t="s">
        <v>25</v>
      </c>
      <c r="G8175" s="15">
        <f>IF(Table1[[#This Row],[Transmission]]="Manual", 0, 1)</f>
        <v>1</v>
      </c>
      <c r="H8175" t="s">
        <v>9475</v>
      </c>
      <c r="I8175" t="s">
        <v>6485</v>
      </c>
      <c r="J8175" s="4">
        <v>45627</v>
      </c>
      <c r="K8175" t="s">
        <v>7077</v>
      </c>
      <c r="L8175" s="5">
        <v>285000</v>
      </c>
      <c r="M8175" s="28">
        <f t="shared" si="127"/>
        <v>285000</v>
      </c>
      <c r="N8175">
        <f>2025-Table1[[#This Row],[Year]]</f>
        <v>11</v>
      </c>
    </row>
    <row r="8176" spans="1:14" x14ac:dyDescent="0.3">
      <c r="A8176" t="s">
        <v>44</v>
      </c>
      <c r="B8176" t="s">
        <v>124</v>
      </c>
      <c r="C8176">
        <v>2013</v>
      </c>
      <c r="D8176" s="3">
        <v>11</v>
      </c>
      <c r="E8176" s="3">
        <v>70000</v>
      </c>
      <c r="F8176" t="s">
        <v>25</v>
      </c>
      <c r="G8176" s="15">
        <f>IF(Table1[[#This Row],[Transmission]]="Manual", 0, 1)</f>
        <v>1</v>
      </c>
      <c r="H8176" t="s">
        <v>9472</v>
      </c>
      <c r="I8176" t="s">
        <v>14</v>
      </c>
      <c r="J8176" s="4">
        <v>45597</v>
      </c>
      <c r="K8176" t="s">
        <v>1163</v>
      </c>
      <c r="L8176" s="5">
        <v>288000</v>
      </c>
      <c r="M8176" s="28">
        <f t="shared" si="127"/>
        <v>288000</v>
      </c>
      <c r="N8176">
        <f>2025-Table1[[#This Row],[Year]]</f>
        <v>12</v>
      </c>
    </row>
    <row r="8177" spans="1:14" x14ac:dyDescent="0.3">
      <c r="A8177" t="s">
        <v>21</v>
      </c>
      <c r="B8177" t="s">
        <v>22</v>
      </c>
      <c r="C8177">
        <v>2019</v>
      </c>
      <c r="D8177" s="3">
        <v>5</v>
      </c>
      <c r="E8177" s="3">
        <v>53000</v>
      </c>
      <c r="F8177" t="s">
        <v>25</v>
      </c>
      <c r="G8177" s="15">
        <f>IF(Table1[[#This Row],[Transmission]]="Manual", 0, 1)</f>
        <v>1</v>
      </c>
      <c r="H8177" t="s">
        <v>9472</v>
      </c>
      <c r="I8177" t="s">
        <v>17</v>
      </c>
      <c r="J8177" s="4">
        <v>45597</v>
      </c>
      <c r="K8177" t="s">
        <v>7078</v>
      </c>
      <c r="L8177" s="5">
        <v>725000</v>
      </c>
      <c r="M8177" s="28">
        <f t="shared" si="127"/>
        <v>725000</v>
      </c>
      <c r="N8177">
        <f>2025-Table1[[#This Row],[Year]]</f>
        <v>6</v>
      </c>
    </row>
    <row r="8178" spans="1:14" x14ac:dyDescent="0.3">
      <c r="A8178" t="s">
        <v>21</v>
      </c>
      <c r="B8178" t="s">
        <v>99</v>
      </c>
      <c r="C8178">
        <v>2018</v>
      </c>
      <c r="D8178" s="3">
        <v>6</v>
      </c>
      <c r="E8178" s="3">
        <v>86000</v>
      </c>
      <c r="F8178" t="s">
        <v>13</v>
      </c>
      <c r="G8178" s="15">
        <f>IF(Table1[[#This Row],[Transmission]]="Manual", 0, 1)</f>
        <v>0</v>
      </c>
      <c r="H8178" t="s">
        <v>9472</v>
      </c>
      <c r="I8178" t="s">
        <v>14</v>
      </c>
      <c r="J8178" s="4">
        <v>45597</v>
      </c>
      <c r="K8178" t="s">
        <v>7079</v>
      </c>
      <c r="L8178" s="5">
        <v>675000</v>
      </c>
      <c r="M8178" s="28">
        <f t="shared" si="127"/>
        <v>675000</v>
      </c>
      <c r="N8178">
        <f>2025-Table1[[#This Row],[Year]]</f>
        <v>7</v>
      </c>
    </row>
    <row r="8179" spans="1:14" x14ac:dyDescent="0.3">
      <c r="A8179" t="s">
        <v>21</v>
      </c>
      <c r="B8179" t="s">
        <v>231</v>
      </c>
      <c r="C8179">
        <v>2015</v>
      </c>
      <c r="D8179" s="3">
        <v>9</v>
      </c>
      <c r="E8179" s="3">
        <v>45000</v>
      </c>
      <c r="F8179" t="s">
        <v>13</v>
      </c>
      <c r="G8179" s="15">
        <f>IF(Table1[[#This Row],[Transmission]]="Manual", 0, 1)</f>
        <v>0</v>
      </c>
      <c r="H8179" t="s">
        <v>9475</v>
      </c>
      <c r="I8179" t="s">
        <v>14</v>
      </c>
      <c r="J8179" s="4">
        <v>45597</v>
      </c>
      <c r="K8179" t="s">
        <v>7080</v>
      </c>
      <c r="L8179" s="5">
        <v>235000</v>
      </c>
      <c r="M8179" s="28">
        <f t="shared" si="127"/>
        <v>235000</v>
      </c>
      <c r="N8179">
        <f>2025-Table1[[#This Row],[Year]]</f>
        <v>10</v>
      </c>
    </row>
    <row r="8180" spans="1:14" x14ac:dyDescent="0.3">
      <c r="A8180" t="s">
        <v>44</v>
      </c>
      <c r="B8180" t="s">
        <v>1196</v>
      </c>
      <c r="C8180">
        <v>2019</v>
      </c>
      <c r="D8180" s="3">
        <v>5</v>
      </c>
      <c r="E8180" s="3">
        <v>50000</v>
      </c>
      <c r="F8180" t="s">
        <v>25</v>
      </c>
      <c r="G8180" s="15">
        <f>IF(Table1[[#This Row],[Transmission]]="Manual", 0, 1)</f>
        <v>1</v>
      </c>
      <c r="H8180" t="s">
        <v>9472</v>
      </c>
      <c r="I8180" t="s">
        <v>6485</v>
      </c>
      <c r="J8180" s="4">
        <v>45597</v>
      </c>
      <c r="K8180" t="s">
        <v>5738</v>
      </c>
      <c r="L8180" s="5">
        <v>490000</v>
      </c>
      <c r="M8180" s="28">
        <f t="shared" si="127"/>
        <v>490000</v>
      </c>
      <c r="N8180">
        <f>2025-Table1[[#This Row],[Year]]</f>
        <v>6</v>
      </c>
    </row>
    <row r="8181" spans="1:14" x14ac:dyDescent="0.3">
      <c r="A8181" t="s">
        <v>44</v>
      </c>
      <c r="B8181" t="s">
        <v>116</v>
      </c>
      <c r="C8181">
        <v>2016</v>
      </c>
      <c r="D8181" s="3">
        <v>8</v>
      </c>
      <c r="E8181" s="3">
        <v>43000</v>
      </c>
      <c r="F8181" t="s">
        <v>13</v>
      </c>
      <c r="G8181" s="15">
        <f>IF(Table1[[#This Row],[Transmission]]="Manual", 0, 1)</f>
        <v>0</v>
      </c>
      <c r="H8181" t="s">
        <v>9475</v>
      </c>
      <c r="I8181" t="s">
        <v>14</v>
      </c>
      <c r="J8181" s="4">
        <v>45597</v>
      </c>
      <c r="K8181" t="s">
        <v>7081</v>
      </c>
      <c r="L8181" s="5">
        <v>240000</v>
      </c>
      <c r="M8181" s="28">
        <f t="shared" si="127"/>
        <v>240000</v>
      </c>
      <c r="N8181">
        <f>2025-Table1[[#This Row],[Year]]</f>
        <v>9</v>
      </c>
    </row>
    <row r="8182" spans="1:14" x14ac:dyDescent="0.3">
      <c r="A8182" t="s">
        <v>15</v>
      </c>
      <c r="B8182" t="s">
        <v>16</v>
      </c>
      <c r="C8182">
        <v>2013</v>
      </c>
      <c r="D8182" s="3">
        <v>11</v>
      </c>
      <c r="E8182" s="3">
        <v>129000</v>
      </c>
      <c r="F8182" t="s">
        <v>13</v>
      </c>
      <c r="G8182" s="15">
        <f>IF(Table1[[#This Row],[Transmission]]="Manual", 0, 1)</f>
        <v>0</v>
      </c>
      <c r="H8182" t="s">
        <v>9475</v>
      </c>
      <c r="I8182" t="s">
        <v>17</v>
      </c>
      <c r="J8182" s="4">
        <v>45597</v>
      </c>
      <c r="K8182" t="s">
        <v>7082</v>
      </c>
      <c r="L8182" s="5">
        <v>420000</v>
      </c>
      <c r="M8182" s="28">
        <f t="shared" si="127"/>
        <v>420000</v>
      </c>
      <c r="N8182">
        <f>2025-Table1[[#This Row],[Year]]</f>
        <v>12</v>
      </c>
    </row>
    <row r="8183" spans="1:14" x14ac:dyDescent="0.3">
      <c r="A8183" t="s">
        <v>15</v>
      </c>
      <c r="B8183" t="s">
        <v>93</v>
      </c>
      <c r="C8183">
        <v>2014</v>
      </c>
      <c r="D8183" s="3">
        <v>10</v>
      </c>
      <c r="E8183" s="3">
        <v>126000</v>
      </c>
      <c r="F8183" t="s">
        <v>25</v>
      </c>
      <c r="G8183" s="15">
        <f>IF(Table1[[#This Row],[Transmission]]="Manual", 0, 1)</f>
        <v>1</v>
      </c>
      <c r="H8183" t="s">
        <v>9475</v>
      </c>
      <c r="I8183" t="s">
        <v>17</v>
      </c>
      <c r="J8183" s="4">
        <v>45597</v>
      </c>
      <c r="K8183" t="s">
        <v>7083</v>
      </c>
      <c r="L8183" s="5">
        <v>1391000</v>
      </c>
      <c r="M8183" s="28">
        <f t="shared" si="127"/>
        <v>1391000</v>
      </c>
      <c r="N8183">
        <f>2025-Table1[[#This Row],[Year]]</f>
        <v>11</v>
      </c>
    </row>
    <row r="8184" spans="1:14" x14ac:dyDescent="0.3">
      <c r="A8184" t="s">
        <v>458</v>
      </c>
      <c r="B8184" t="s">
        <v>1321</v>
      </c>
      <c r="C8184">
        <v>2017</v>
      </c>
      <c r="D8184" s="3">
        <v>7</v>
      </c>
      <c r="E8184" s="3">
        <v>70805</v>
      </c>
      <c r="F8184" t="s">
        <v>25</v>
      </c>
      <c r="G8184" s="15">
        <f>IF(Table1[[#This Row],[Transmission]]="Manual", 0, 1)</f>
        <v>1</v>
      </c>
      <c r="H8184" t="s">
        <v>9475</v>
      </c>
      <c r="I8184" t="s">
        <v>14</v>
      </c>
      <c r="J8184" s="4">
        <v>45597</v>
      </c>
      <c r="K8184" t="s">
        <v>3429</v>
      </c>
      <c r="L8184" s="5">
        <v>423800</v>
      </c>
      <c r="M8184" s="28">
        <f t="shared" si="127"/>
        <v>423800</v>
      </c>
      <c r="N8184">
        <f>2025-Table1[[#This Row],[Year]]</f>
        <v>8</v>
      </c>
    </row>
    <row r="8185" spans="1:14" x14ac:dyDescent="0.3">
      <c r="A8185" t="s">
        <v>44</v>
      </c>
      <c r="B8185" t="s">
        <v>405</v>
      </c>
      <c r="C8185">
        <v>2019</v>
      </c>
      <c r="D8185" s="3">
        <v>5</v>
      </c>
      <c r="E8185" s="3">
        <v>77519</v>
      </c>
      <c r="F8185" t="s">
        <v>13</v>
      </c>
      <c r="G8185" s="15">
        <f>IF(Table1[[#This Row],[Transmission]]="Manual", 0, 1)</f>
        <v>0</v>
      </c>
      <c r="H8185" t="s">
        <v>9472</v>
      </c>
      <c r="I8185" t="s">
        <v>14</v>
      </c>
      <c r="J8185" s="4">
        <v>45597</v>
      </c>
      <c r="K8185" t="s">
        <v>2113</v>
      </c>
      <c r="L8185" s="5">
        <v>584000</v>
      </c>
      <c r="M8185" s="28">
        <f t="shared" si="127"/>
        <v>584000</v>
      </c>
      <c r="N8185">
        <f>2025-Table1[[#This Row],[Year]]</f>
        <v>6</v>
      </c>
    </row>
    <row r="8186" spans="1:14" x14ac:dyDescent="0.3">
      <c r="A8186" t="s">
        <v>21</v>
      </c>
      <c r="B8186" t="s">
        <v>24</v>
      </c>
      <c r="C8186">
        <v>2018</v>
      </c>
      <c r="D8186" s="3">
        <v>6</v>
      </c>
      <c r="E8186" s="3">
        <v>78000</v>
      </c>
      <c r="F8186" t="s">
        <v>13</v>
      </c>
      <c r="G8186" s="15">
        <f>IF(Table1[[#This Row],[Transmission]]="Manual", 0, 1)</f>
        <v>0</v>
      </c>
      <c r="H8186" t="s">
        <v>9472</v>
      </c>
      <c r="I8186" t="s">
        <v>14</v>
      </c>
      <c r="J8186" s="4">
        <v>45597</v>
      </c>
      <c r="K8186" t="s">
        <v>7084</v>
      </c>
      <c r="L8186" s="5">
        <v>525000</v>
      </c>
      <c r="M8186" s="28">
        <f t="shared" si="127"/>
        <v>525000</v>
      </c>
      <c r="N8186">
        <f>2025-Table1[[#This Row],[Year]]</f>
        <v>7</v>
      </c>
    </row>
    <row r="8187" spans="1:14" x14ac:dyDescent="0.3">
      <c r="A8187" t="s">
        <v>11</v>
      </c>
      <c r="B8187" t="s">
        <v>285</v>
      </c>
      <c r="C8187">
        <v>2018</v>
      </c>
      <c r="D8187" s="3">
        <v>6</v>
      </c>
      <c r="E8187" s="3">
        <v>51000</v>
      </c>
      <c r="F8187" t="s">
        <v>25</v>
      </c>
      <c r="G8187" s="15">
        <f>IF(Table1[[#This Row],[Transmission]]="Manual", 0, 1)</f>
        <v>1</v>
      </c>
      <c r="H8187" t="s">
        <v>9472</v>
      </c>
      <c r="I8187" t="s">
        <v>17</v>
      </c>
      <c r="J8187" s="4">
        <v>45597</v>
      </c>
      <c r="K8187" t="s">
        <v>7085</v>
      </c>
      <c r="L8187" s="5">
        <v>650000</v>
      </c>
      <c r="M8187" s="28">
        <f t="shared" si="127"/>
        <v>650000</v>
      </c>
      <c r="N8187">
        <f>2025-Table1[[#This Row],[Year]]</f>
        <v>7</v>
      </c>
    </row>
    <row r="8188" spans="1:14" x14ac:dyDescent="0.3">
      <c r="A8188" t="s">
        <v>21</v>
      </c>
      <c r="B8188" t="s">
        <v>31</v>
      </c>
      <c r="C8188">
        <v>2019</v>
      </c>
      <c r="D8188" s="3">
        <v>5</v>
      </c>
      <c r="E8188" s="3">
        <v>59500</v>
      </c>
      <c r="F8188" t="s">
        <v>13</v>
      </c>
      <c r="G8188" s="15">
        <f>IF(Table1[[#This Row],[Transmission]]="Manual", 0, 1)</f>
        <v>0</v>
      </c>
      <c r="H8188" t="s">
        <v>9472</v>
      </c>
      <c r="I8188" t="s">
        <v>6485</v>
      </c>
      <c r="J8188" s="4">
        <v>45597</v>
      </c>
      <c r="K8188" t="s">
        <v>7086</v>
      </c>
      <c r="L8188" s="5">
        <v>550000</v>
      </c>
      <c r="M8188" s="28">
        <f t="shared" si="127"/>
        <v>550000</v>
      </c>
      <c r="N8188">
        <f>2025-Table1[[#This Row],[Year]]</f>
        <v>6</v>
      </c>
    </row>
    <row r="8189" spans="1:14" x14ac:dyDescent="0.3">
      <c r="A8189" t="s">
        <v>44</v>
      </c>
      <c r="B8189" t="s">
        <v>116</v>
      </c>
      <c r="C8189">
        <v>2012</v>
      </c>
      <c r="D8189" s="3">
        <v>12</v>
      </c>
      <c r="E8189" s="3">
        <v>90000</v>
      </c>
      <c r="F8189" t="s">
        <v>13</v>
      </c>
      <c r="G8189" s="15">
        <f>IF(Table1[[#This Row],[Transmission]]="Manual", 0, 1)</f>
        <v>0</v>
      </c>
      <c r="H8189" t="s">
        <v>9475</v>
      </c>
      <c r="I8189" t="s">
        <v>6485</v>
      </c>
      <c r="J8189" s="4">
        <v>45597</v>
      </c>
      <c r="K8189" t="s">
        <v>4832</v>
      </c>
      <c r="L8189" s="5">
        <v>215000</v>
      </c>
      <c r="M8189" s="28">
        <f t="shared" si="127"/>
        <v>215000</v>
      </c>
      <c r="N8189">
        <f>2025-Table1[[#This Row],[Year]]</f>
        <v>13</v>
      </c>
    </row>
    <row r="8190" spans="1:14" x14ac:dyDescent="0.3">
      <c r="A8190" t="s">
        <v>21</v>
      </c>
      <c r="B8190" t="s">
        <v>111</v>
      </c>
      <c r="C8190">
        <v>2021</v>
      </c>
      <c r="D8190" s="3">
        <v>3</v>
      </c>
      <c r="E8190" s="3">
        <v>50000</v>
      </c>
      <c r="F8190" t="s">
        <v>13</v>
      </c>
      <c r="G8190" s="15">
        <f>IF(Table1[[#This Row],[Transmission]]="Manual", 0, 1)</f>
        <v>0</v>
      </c>
      <c r="H8190" t="s">
        <v>9472</v>
      </c>
      <c r="I8190" t="s">
        <v>6485</v>
      </c>
      <c r="J8190" s="4">
        <v>45597</v>
      </c>
      <c r="K8190" t="s">
        <v>7087</v>
      </c>
      <c r="L8190" s="5">
        <v>510000</v>
      </c>
      <c r="M8190" s="28">
        <f t="shared" si="127"/>
        <v>510000</v>
      </c>
      <c r="N8190">
        <f>2025-Table1[[#This Row],[Year]]</f>
        <v>4</v>
      </c>
    </row>
    <row r="8191" spans="1:14" x14ac:dyDescent="0.3">
      <c r="A8191" t="s">
        <v>44</v>
      </c>
      <c r="B8191" t="s">
        <v>405</v>
      </c>
      <c r="C8191">
        <v>2019</v>
      </c>
      <c r="D8191" s="3">
        <v>5</v>
      </c>
      <c r="E8191" s="3">
        <v>65000</v>
      </c>
      <c r="F8191" t="s">
        <v>25</v>
      </c>
      <c r="G8191" s="15">
        <f>IF(Table1[[#This Row],[Transmission]]="Manual", 0, 1)</f>
        <v>1</v>
      </c>
      <c r="H8191" t="s">
        <v>9472</v>
      </c>
      <c r="I8191" t="s">
        <v>6485</v>
      </c>
      <c r="J8191" s="4">
        <v>45597</v>
      </c>
      <c r="K8191" t="s">
        <v>7088</v>
      </c>
      <c r="L8191" s="5">
        <v>675000</v>
      </c>
      <c r="M8191" s="28">
        <f t="shared" si="127"/>
        <v>675000</v>
      </c>
      <c r="N8191">
        <f>2025-Table1[[#This Row],[Year]]</f>
        <v>6</v>
      </c>
    </row>
    <row r="8192" spans="1:14" x14ac:dyDescent="0.3">
      <c r="A8192" t="s">
        <v>21</v>
      </c>
      <c r="B8192" t="s">
        <v>194</v>
      </c>
      <c r="C8192">
        <v>2019</v>
      </c>
      <c r="D8192" s="3">
        <v>5</v>
      </c>
      <c r="E8192" s="3">
        <v>45000</v>
      </c>
      <c r="F8192" t="s">
        <v>13</v>
      </c>
      <c r="G8192" s="15">
        <f>IF(Table1[[#This Row],[Transmission]]="Manual", 0, 1)</f>
        <v>0</v>
      </c>
      <c r="H8192" t="s">
        <v>9475</v>
      </c>
      <c r="I8192" t="s">
        <v>6485</v>
      </c>
      <c r="J8192" s="4">
        <v>45597</v>
      </c>
      <c r="K8192" t="s">
        <v>5671</v>
      </c>
      <c r="L8192" s="5">
        <v>425000</v>
      </c>
      <c r="M8192" s="28">
        <f t="shared" si="127"/>
        <v>425000</v>
      </c>
      <c r="N8192">
        <f>2025-Table1[[#This Row],[Year]]</f>
        <v>6</v>
      </c>
    </row>
    <row r="8193" spans="1:14" x14ac:dyDescent="0.3">
      <c r="A8193" t="s">
        <v>21</v>
      </c>
      <c r="B8193" t="s">
        <v>140</v>
      </c>
      <c r="C8193">
        <v>2012</v>
      </c>
      <c r="D8193" s="3">
        <v>12</v>
      </c>
      <c r="E8193" s="3">
        <v>65000</v>
      </c>
      <c r="F8193" t="s">
        <v>13</v>
      </c>
      <c r="G8193" s="15">
        <f>IF(Table1[[#This Row],[Transmission]]="Manual", 0, 1)</f>
        <v>0</v>
      </c>
      <c r="H8193" t="s">
        <v>9475</v>
      </c>
      <c r="I8193" t="s">
        <v>6485</v>
      </c>
      <c r="J8193" s="4">
        <v>45597</v>
      </c>
      <c r="K8193" t="s">
        <v>7089</v>
      </c>
      <c r="L8193" s="5">
        <v>190000</v>
      </c>
      <c r="M8193" s="28">
        <f t="shared" si="127"/>
        <v>190000</v>
      </c>
      <c r="N8193">
        <f>2025-Table1[[#This Row],[Year]]</f>
        <v>13</v>
      </c>
    </row>
    <row r="8194" spans="1:14" x14ac:dyDescent="0.3">
      <c r="A8194" t="s">
        <v>21</v>
      </c>
      <c r="B8194" t="s">
        <v>22</v>
      </c>
      <c r="C8194">
        <v>2018</v>
      </c>
      <c r="D8194" s="3">
        <v>6</v>
      </c>
      <c r="E8194" s="3">
        <v>43500</v>
      </c>
      <c r="F8194" t="s">
        <v>25</v>
      </c>
      <c r="G8194" s="15">
        <f>IF(Table1[[#This Row],[Transmission]]="Manual", 0, 1)</f>
        <v>1</v>
      </c>
      <c r="H8194" t="s">
        <v>9475</v>
      </c>
      <c r="I8194" t="s">
        <v>6485</v>
      </c>
      <c r="J8194" s="4">
        <v>45627</v>
      </c>
      <c r="K8194" t="s">
        <v>7090</v>
      </c>
      <c r="L8194" s="5">
        <v>450000</v>
      </c>
      <c r="M8194" s="28">
        <f t="shared" si="127"/>
        <v>450000</v>
      </c>
      <c r="N8194">
        <f>2025-Table1[[#This Row],[Year]]</f>
        <v>7</v>
      </c>
    </row>
    <row r="8195" spans="1:14" x14ac:dyDescent="0.3">
      <c r="A8195" t="s">
        <v>44</v>
      </c>
      <c r="B8195" t="s">
        <v>116</v>
      </c>
      <c r="C8195">
        <v>2017</v>
      </c>
      <c r="D8195" s="3">
        <v>7</v>
      </c>
      <c r="E8195" s="3">
        <v>29900</v>
      </c>
      <c r="F8195" t="s">
        <v>25</v>
      </c>
      <c r="G8195" s="15">
        <f>IF(Table1[[#This Row],[Transmission]]="Manual", 0, 1)</f>
        <v>1</v>
      </c>
      <c r="H8195" t="s">
        <v>9475</v>
      </c>
      <c r="I8195" t="s">
        <v>14</v>
      </c>
      <c r="J8195" s="4">
        <v>45597</v>
      </c>
      <c r="K8195" t="s">
        <v>7091</v>
      </c>
      <c r="L8195" s="5">
        <v>220000</v>
      </c>
      <c r="M8195" s="28">
        <f t="shared" ref="M8195:M8258" si="128">VALUE(SUBSTITUTE(SUBSTITUTE(L8195,"₹"," "),",",""))</f>
        <v>220000</v>
      </c>
      <c r="N8195">
        <f>2025-Table1[[#This Row],[Year]]</f>
        <v>8</v>
      </c>
    </row>
    <row r="8196" spans="1:14" x14ac:dyDescent="0.3">
      <c r="A8196" t="s">
        <v>21</v>
      </c>
      <c r="B8196" t="s">
        <v>49</v>
      </c>
      <c r="C8196">
        <v>2021</v>
      </c>
      <c r="D8196" s="3">
        <v>3</v>
      </c>
      <c r="E8196" s="3">
        <v>51000</v>
      </c>
      <c r="F8196" t="s">
        <v>13</v>
      </c>
      <c r="G8196" s="15">
        <f>IF(Table1[[#This Row],[Transmission]]="Manual", 0, 1)</f>
        <v>0</v>
      </c>
      <c r="H8196" t="s">
        <v>9472</v>
      </c>
      <c r="I8196" t="s">
        <v>6485</v>
      </c>
      <c r="J8196" s="4">
        <v>45597</v>
      </c>
      <c r="K8196" t="s">
        <v>4207</v>
      </c>
      <c r="L8196" s="5">
        <v>1051000</v>
      </c>
      <c r="M8196" s="28">
        <f t="shared" si="128"/>
        <v>1051000</v>
      </c>
      <c r="N8196">
        <f>2025-Table1[[#This Row],[Year]]</f>
        <v>4</v>
      </c>
    </row>
    <row r="8197" spans="1:14" x14ac:dyDescent="0.3">
      <c r="A8197" t="s">
        <v>43</v>
      </c>
      <c r="B8197" t="s">
        <v>94</v>
      </c>
      <c r="C8197">
        <v>2013</v>
      </c>
      <c r="D8197" s="3">
        <v>11</v>
      </c>
      <c r="E8197" s="3">
        <v>78000</v>
      </c>
      <c r="F8197" t="s">
        <v>25</v>
      </c>
      <c r="G8197" s="15">
        <f>IF(Table1[[#This Row],[Transmission]]="Manual", 0, 1)</f>
        <v>1</v>
      </c>
      <c r="H8197" t="s">
        <v>9475</v>
      </c>
      <c r="I8197" t="s">
        <v>14</v>
      </c>
      <c r="J8197" s="4">
        <v>45597</v>
      </c>
      <c r="K8197" t="s">
        <v>222</v>
      </c>
      <c r="L8197" s="5">
        <v>850000</v>
      </c>
      <c r="M8197" s="28">
        <f t="shared" si="128"/>
        <v>850000</v>
      </c>
      <c r="N8197">
        <f>2025-Table1[[#This Row],[Year]]</f>
        <v>12</v>
      </c>
    </row>
    <row r="8198" spans="1:14" x14ac:dyDescent="0.3">
      <c r="A8198" t="s">
        <v>21</v>
      </c>
      <c r="B8198" t="s">
        <v>476</v>
      </c>
      <c r="C8198">
        <v>2024</v>
      </c>
      <c r="D8198" s="3">
        <v>0</v>
      </c>
      <c r="E8198" s="3">
        <v>42000</v>
      </c>
      <c r="F8198" t="s">
        <v>13</v>
      </c>
      <c r="G8198" s="15">
        <f>IF(Table1[[#This Row],[Transmission]]="Manual", 0, 1)</f>
        <v>0</v>
      </c>
      <c r="H8198" t="s">
        <v>9472</v>
      </c>
      <c r="I8198" t="s">
        <v>6485</v>
      </c>
      <c r="J8198" s="4">
        <v>45597</v>
      </c>
      <c r="K8198" t="s">
        <v>7092</v>
      </c>
      <c r="L8198" s="5">
        <v>699999</v>
      </c>
      <c r="M8198" s="28">
        <f t="shared" si="128"/>
        <v>699999</v>
      </c>
      <c r="N8198">
        <f>2025-Table1[[#This Row],[Year]]</f>
        <v>1</v>
      </c>
    </row>
    <row r="8199" spans="1:14" x14ac:dyDescent="0.3">
      <c r="A8199" t="s">
        <v>21</v>
      </c>
      <c r="B8199" t="s">
        <v>99</v>
      </c>
      <c r="C8199">
        <v>2016</v>
      </c>
      <c r="D8199" s="3">
        <v>8</v>
      </c>
      <c r="E8199" s="3">
        <v>67000</v>
      </c>
      <c r="F8199" t="s">
        <v>13</v>
      </c>
      <c r="G8199" s="15">
        <f>IF(Table1[[#This Row],[Transmission]]="Manual", 0, 1)</f>
        <v>0</v>
      </c>
      <c r="H8199" t="s">
        <v>9472</v>
      </c>
      <c r="I8199" t="s">
        <v>14</v>
      </c>
      <c r="J8199" s="4">
        <v>45597</v>
      </c>
      <c r="K8199" t="s">
        <v>7093</v>
      </c>
      <c r="L8199" s="5">
        <v>500000</v>
      </c>
      <c r="M8199" s="28">
        <f t="shared" si="128"/>
        <v>500000</v>
      </c>
      <c r="N8199">
        <f>2025-Table1[[#This Row],[Year]]</f>
        <v>9</v>
      </c>
    </row>
    <row r="8200" spans="1:14" x14ac:dyDescent="0.3">
      <c r="A8200" t="s">
        <v>21</v>
      </c>
      <c r="B8200" t="s">
        <v>68</v>
      </c>
      <c r="C8200">
        <v>2019</v>
      </c>
      <c r="D8200" s="3">
        <v>5</v>
      </c>
      <c r="E8200" s="3">
        <v>80000</v>
      </c>
      <c r="F8200" t="s">
        <v>13</v>
      </c>
      <c r="G8200" s="15">
        <f>IF(Table1[[#This Row],[Transmission]]="Manual", 0, 1)</f>
        <v>0</v>
      </c>
      <c r="H8200" t="s">
        <v>9475</v>
      </c>
      <c r="I8200" t="s">
        <v>14</v>
      </c>
      <c r="J8200" s="4">
        <v>45597</v>
      </c>
      <c r="K8200" t="s">
        <v>7094</v>
      </c>
      <c r="L8200" s="5">
        <v>400000</v>
      </c>
      <c r="M8200" s="28">
        <f t="shared" si="128"/>
        <v>400000</v>
      </c>
      <c r="N8200">
        <f>2025-Table1[[#This Row],[Year]]</f>
        <v>6</v>
      </c>
    </row>
    <row r="8201" spans="1:14" x14ac:dyDescent="0.3">
      <c r="A8201" t="s">
        <v>44</v>
      </c>
      <c r="B8201" t="s">
        <v>124</v>
      </c>
      <c r="C8201">
        <v>2011</v>
      </c>
      <c r="D8201" s="3">
        <v>13</v>
      </c>
      <c r="E8201" s="3">
        <v>89000</v>
      </c>
      <c r="F8201" t="s">
        <v>13</v>
      </c>
      <c r="G8201" s="15">
        <f>IF(Table1[[#This Row],[Transmission]]="Manual", 0, 1)</f>
        <v>0</v>
      </c>
      <c r="H8201" t="s">
        <v>9475</v>
      </c>
      <c r="I8201" t="s">
        <v>6485</v>
      </c>
      <c r="J8201" s="4">
        <v>45597</v>
      </c>
      <c r="K8201" t="s">
        <v>3674</v>
      </c>
      <c r="L8201" s="5">
        <v>210000</v>
      </c>
      <c r="M8201" s="28">
        <f t="shared" si="128"/>
        <v>210000</v>
      </c>
      <c r="N8201">
        <f>2025-Table1[[#This Row],[Year]]</f>
        <v>14</v>
      </c>
    </row>
    <row r="8202" spans="1:14" x14ac:dyDescent="0.3">
      <c r="A8202" t="s">
        <v>21</v>
      </c>
      <c r="B8202" t="s">
        <v>68</v>
      </c>
      <c r="C8202">
        <v>2016</v>
      </c>
      <c r="D8202" s="3">
        <v>8</v>
      </c>
      <c r="E8202" s="3">
        <v>16000</v>
      </c>
      <c r="F8202" t="s">
        <v>25</v>
      </c>
      <c r="G8202" s="15">
        <f>IF(Table1[[#This Row],[Transmission]]="Manual", 0, 1)</f>
        <v>1</v>
      </c>
      <c r="H8202" t="s">
        <v>9472</v>
      </c>
      <c r="I8202" t="s">
        <v>14</v>
      </c>
      <c r="J8202" s="4">
        <v>45597</v>
      </c>
      <c r="K8202" t="s">
        <v>7095</v>
      </c>
      <c r="L8202" s="5">
        <v>470000</v>
      </c>
      <c r="M8202" s="28">
        <f t="shared" si="128"/>
        <v>470000</v>
      </c>
      <c r="N8202">
        <f>2025-Table1[[#This Row],[Year]]</f>
        <v>9</v>
      </c>
    </row>
    <row r="8203" spans="1:14" x14ac:dyDescent="0.3">
      <c r="A8203" t="s">
        <v>61</v>
      </c>
      <c r="B8203" t="s">
        <v>537</v>
      </c>
      <c r="C8203">
        <v>2022</v>
      </c>
      <c r="D8203" s="3">
        <v>2</v>
      </c>
      <c r="E8203" s="3">
        <v>16000</v>
      </c>
      <c r="F8203" t="s">
        <v>25</v>
      </c>
      <c r="G8203" s="15">
        <f>IF(Table1[[#This Row],[Transmission]]="Manual", 0, 1)</f>
        <v>1</v>
      </c>
      <c r="H8203" t="s">
        <v>9475</v>
      </c>
      <c r="I8203" t="s">
        <v>14</v>
      </c>
      <c r="J8203" s="4">
        <v>45597</v>
      </c>
      <c r="K8203" t="s">
        <v>7096</v>
      </c>
      <c r="L8203" s="5">
        <v>750000</v>
      </c>
      <c r="M8203" s="28">
        <f t="shared" si="128"/>
        <v>750000</v>
      </c>
      <c r="N8203">
        <f>2025-Table1[[#This Row],[Year]]</f>
        <v>3</v>
      </c>
    </row>
    <row r="8204" spans="1:14" x14ac:dyDescent="0.3">
      <c r="A8204" t="s">
        <v>44</v>
      </c>
      <c r="B8204" t="s">
        <v>89</v>
      </c>
      <c r="C8204">
        <v>2023</v>
      </c>
      <c r="D8204" s="3">
        <v>1</v>
      </c>
      <c r="E8204" s="3">
        <v>5000</v>
      </c>
      <c r="F8204" t="s">
        <v>25</v>
      </c>
      <c r="G8204" s="15">
        <f>IF(Table1[[#This Row],[Transmission]]="Manual", 0, 1)</f>
        <v>1</v>
      </c>
      <c r="H8204" t="s">
        <v>9475</v>
      </c>
      <c r="I8204" t="s">
        <v>14</v>
      </c>
      <c r="J8204" s="4">
        <v>45597</v>
      </c>
      <c r="K8204" t="s">
        <v>7097</v>
      </c>
      <c r="L8204" s="5">
        <v>1595000</v>
      </c>
      <c r="M8204" s="28">
        <f t="shared" si="128"/>
        <v>1595000</v>
      </c>
      <c r="N8204">
        <f>2025-Table1[[#This Row],[Year]]</f>
        <v>2</v>
      </c>
    </row>
    <row r="8205" spans="1:14" x14ac:dyDescent="0.3">
      <c r="A8205" t="s">
        <v>44</v>
      </c>
      <c r="B8205" t="s">
        <v>79</v>
      </c>
      <c r="C8205">
        <v>2016</v>
      </c>
      <c r="D8205" s="3">
        <v>8</v>
      </c>
      <c r="E8205" s="3">
        <v>72000</v>
      </c>
      <c r="F8205" t="s">
        <v>25</v>
      </c>
      <c r="G8205" s="15">
        <f>IF(Table1[[#This Row],[Transmission]]="Manual", 0, 1)</f>
        <v>1</v>
      </c>
      <c r="H8205" t="s">
        <v>9475</v>
      </c>
      <c r="I8205" t="s">
        <v>6485</v>
      </c>
      <c r="J8205" s="4">
        <v>45627</v>
      </c>
      <c r="K8205" t="s">
        <v>7098</v>
      </c>
      <c r="L8205" s="5">
        <v>697000</v>
      </c>
      <c r="M8205" s="28">
        <f t="shared" si="128"/>
        <v>697000</v>
      </c>
      <c r="N8205">
        <f>2025-Table1[[#This Row],[Year]]</f>
        <v>9</v>
      </c>
    </row>
    <row r="8206" spans="1:14" x14ac:dyDescent="0.3">
      <c r="A8206" t="s">
        <v>847</v>
      </c>
      <c r="B8206" t="s">
        <v>2589</v>
      </c>
      <c r="C8206">
        <v>2018</v>
      </c>
      <c r="D8206" s="3">
        <v>6</v>
      </c>
      <c r="E8206" s="3">
        <v>28</v>
      </c>
      <c r="F8206" t="s">
        <v>25</v>
      </c>
      <c r="G8206" s="15">
        <f>IF(Table1[[#This Row],[Transmission]]="Manual", 0, 1)</f>
        <v>1</v>
      </c>
      <c r="H8206" t="s">
        <v>9472</v>
      </c>
      <c r="I8206" t="s">
        <v>6485</v>
      </c>
      <c r="J8206" s="4">
        <v>45627</v>
      </c>
      <c r="K8206" t="s">
        <v>7099</v>
      </c>
      <c r="L8206" s="5">
        <v>210000</v>
      </c>
      <c r="M8206" s="28">
        <f t="shared" si="128"/>
        <v>210000</v>
      </c>
      <c r="N8206">
        <f>2025-Table1[[#This Row],[Year]]</f>
        <v>7</v>
      </c>
    </row>
    <row r="8207" spans="1:14" x14ac:dyDescent="0.3">
      <c r="A8207" t="s">
        <v>15</v>
      </c>
      <c r="B8207" t="s">
        <v>588</v>
      </c>
      <c r="C8207">
        <v>2017</v>
      </c>
      <c r="D8207" s="3">
        <v>7</v>
      </c>
      <c r="E8207" s="3">
        <v>77000</v>
      </c>
      <c r="F8207" t="s">
        <v>25</v>
      </c>
      <c r="G8207" s="15">
        <f>IF(Table1[[#This Row],[Transmission]]="Manual", 0, 1)</f>
        <v>1</v>
      </c>
      <c r="H8207" t="s">
        <v>9472</v>
      </c>
      <c r="I8207" t="s">
        <v>14</v>
      </c>
      <c r="J8207" s="4">
        <v>45597</v>
      </c>
      <c r="K8207" t="s">
        <v>7100</v>
      </c>
      <c r="L8207" s="5">
        <v>1050000</v>
      </c>
      <c r="M8207" s="28">
        <f t="shared" si="128"/>
        <v>1050000</v>
      </c>
      <c r="N8207">
        <f>2025-Table1[[#This Row],[Year]]</f>
        <v>8</v>
      </c>
    </row>
    <row r="8208" spans="1:14" x14ac:dyDescent="0.3">
      <c r="A8208" t="s">
        <v>44</v>
      </c>
      <c r="B8208" t="s">
        <v>133</v>
      </c>
      <c r="C8208">
        <v>2016</v>
      </c>
      <c r="D8208" s="3">
        <v>8</v>
      </c>
      <c r="E8208" s="3">
        <v>54000</v>
      </c>
      <c r="F8208" t="s">
        <v>13</v>
      </c>
      <c r="G8208" s="15">
        <f>IF(Table1[[#This Row],[Transmission]]="Manual", 0, 1)</f>
        <v>0</v>
      </c>
      <c r="H8208" t="s">
        <v>9475</v>
      </c>
      <c r="I8208" t="s">
        <v>14</v>
      </c>
      <c r="J8208" s="4">
        <v>45597</v>
      </c>
      <c r="K8208" t="s">
        <v>7101</v>
      </c>
      <c r="L8208" s="5">
        <v>390000</v>
      </c>
      <c r="M8208" s="28">
        <f t="shared" si="128"/>
        <v>390000</v>
      </c>
      <c r="N8208">
        <f>2025-Table1[[#This Row],[Year]]</f>
        <v>9</v>
      </c>
    </row>
    <row r="8209" spans="1:14" x14ac:dyDescent="0.3">
      <c r="A8209" t="s">
        <v>101</v>
      </c>
      <c r="B8209" t="s">
        <v>224</v>
      </c>
      <c r="C8209">
        <v>2020</v>
      </c>
      <c r="D8209" s="3">
        <v>4</v>
      </c>
      <c r="E8209" s="3">
        <v>38000</v>
      </c>
      <c r="F8209" t="s">
        <v>13</v>
      </c>
      <c r="G8209" s="15">
        <f>IF(Table1[[#This Row],[Transmission]]="Manual", 0, 1)</f>
        <v>0</v>
      </c>
      <c r="H8209" t="s">
        <v>9472</v>
      </c>
      <c r="I8209" t="s">
        <v>6485</v>
      </c>
      <c r="J8209" s="4">
        <v>45597</v>
      </c>
      <c r="K8209" t="s">
        <v>7102</v>
      </c>
      <c r="L8209" s="5">
        <v>675000</v>
      </c>
      <c r="M8209" s="28">
        <f t="shared" si="128"/>
        <v>675000</v>
      </c>
      <c r="N8209">
        <f>2025-Table1[[#This Row],[Year]]</f>
        <v>5</v>
      </c>
    </row>
    <row r="8210" spans="1:14" x14ac:dyDescent="0.3">
      <c r="A8210" t="s">
        <v>15</v>
      </c>
      <c r="B8210" t="s">
        <v>2164</v>
      </c>
      <c r="C8210">
        <v>2024</v>
      </c>
      <c r="D8210" s="3">
        <v>0</v>
      </c>
      <c r="E8210" s="3">
        <v>6000</v>
      </c>
      <c r="F8210" t="s">
        <v>13</v>
      </c>
      <c r="G8210" s="15">
        <f>IF(Table1[[#This Row],[Transmission]]="Manual", 0, 1)</f>
        <v>0</v>
      </c>
      <c r="H8210" t="s">
        <v>9472</v>
      </c>
      <c r="I8210" t="s">
        <v>6485</v>
      </c>
      <c r="J8210" s="4">
        <v>45597</v>
      </c>
      <c r="K8210" t="s">
        <v>7103</v>
      </c>
      <c r="L8210" s="5">
        <v>1410000</v>
      </c>
      <c r="M8210" s="28">
        <f t="shared" si="128"/>
        <v>1410000</v>
      </c>
      <c r="N8210">
        <f>2025-Table1[[#This Row],[Year]]</f>
        <v>1</v>
      </c>
    </row>
    <row r="8211" spans="1:14" x14ac:dyDescent="0.3">
      <c r="A8211" t="s">
        <v>18</v>
      </c>
      <c r="B8211" t="s">
        <v>2321</v>
      </c>
      <c r="C8211">
        <v>2022</v>
      </c>
      <c r="D8211" s="3">
        <v>2</v>
      </c>
      <c r="E8211" s="3">
        <v>20000</v>
      </c>
      <c r="F8211" t="s">
        <v>25</v>
      </c>
      <c r="G8211" s="15">
        <f>IF(Table1[[#This Row],[Transmission]]="Manual", 0, 1)</f>
        <v>1</v>
      </c>
      <c r="H8211" t="s">
        <v>9475</v>
      </c>
      <c r="I8211" t="s">
        <v>14</v>
      </c>
      <c r="J8211" s="4">
        <v>45597</v>
      </c>
      <c r="K8211" t="s">
        <v>7104</v>
      </c>
      <c r="L8211" s="5">
        <v>1595000</v>
      </c>
      <c r="M8211" s="28">
        <f t="shared" si="128"/>
        <v>1595000</v>
      </c>
      <c r="N8211">
        <f>2025-Table1[[#This Row],[Year]]</f>
        <v>3</v>
      </c>
    </row>
    <row r="8212" spans="1:14" x14ac:dyDescent="0.3">
      <c r="A8212" t="s">
        <v>18</v>
      </c>
      <c r="B8212" t="s">
        <v>86</v>
      </c>
      <c r="C8212">
        <v>2018</v>
      </c>
      <c r="D8212" s="3">
        <v>6</v>
      </c>
      <c r="E8212" s="3">
        <v>68000</v>
      </c>
      <c r="F8212" t="s">
        <v>25</v>
      </c>
      <c r="G8212" s="15">
        <f>IF(Table1[[#This Row],[Transmission]]="Manual", 0, 1)</f>
        <v>1</v>
      </c>
      <c r="H8212" t="s">
        <v>9475</v>
      </c>
      <c r="I8212" t="s">
        <v>14</v>
      </c>
      <c r="J8212" s="4">
        <v>45597</v>
      </c>
      <c r="K8212" t="s">
        <v>215</v>
      </c>
      <c r="L8212" s="5">
        <v>725000</v>
      </c>
      <c r="M8212" s="28">
        <f t="shared" si="128"/>
        <v>725000</v>
      </c>
      <c r="N8212">
        <f>2025-Table1[[#This Row],[Year]]</f>
        <v>7</v>
      </c>
    </row>
    <row r="8213" spans="1:14" x14ac:dyDescent="0.3">
      <c r="A8213" t="s">
        <v>21</v>
      </c>
      <c r="B8213" t="s">
        <v>111</v>
      </c>
      <c r="C8213">
        <v>2021</v>
      </c>
      <c r="D8213" s="3">
        <v>3</v>
      </c>
      <c r="E8213" s="3">
        <v>68000</v>
      </c>
      <c r="F8213" t="s">
        <v>13</v>
      </c>
      <c r="G8213" s="15">
        <f>IF(Table1[[#This Row],[Transmission]]="Manual", 0, 1)</f>
        <v>0</v>
      </c>
      <c r="H8213" t="s">
        <v>9472</v>
      </c>
      <c r="I8213" t="s">
        <v>6485</v>
      </c>
      <c r="J8213" s="4">
        <v>45597</v>
      </c>
      <c r="K8213" t="s">
        <v>7105</v>
      </c>
      <c r="L8213" s="5">
        <v>499999</v>
      </c>
      <c r="M8213" s="28">
        <f t="shared" si="128"/>
        <v>499999</v>
      </c>
      <c r="N8213">
        <f>2025-Table1[[#This Row],[Year]]</f>
        <v>4</v>
      </c>
    </row>
    <row r="8214" spans="1:14" x14ac:dyDescent="0.3">
      <c r="A8214" t="s">
        <v>11</v>
      </c>
      <c r="B8214" t="s">
        <v>12</v>
      </c>
      <c r="C8214">
        <v>2012</v>
      </c>
      <c r="D8214" s="3">
        <v>12</v>
      </c>
      <c r="E8214" s="3">
        <v>59000</v>
      </c>
      <c r="F8214" t="s">
        <v>13</v>
      </c>
      <c r="G8214" s="15">
        <f>IF(Table1[[#This Row],[Transmission]]="Manual", 0, 1)</f>
        <v>0</v>
      </c>
      <c r="H8214" t="s">
        <v>9475</v>
      </c>
      <c r="I8214" t="s">
        <v>6485</v>
      </c>
      <c r="J8214" s="4">
        <v>45597</v>
      </c>
      <c r="K8214" t="s">
        <v>7106</v>
      </c>
      <c r="L8214" s="5">
        <v>375000</v>
      </c>
      <c r="M8214" s="28">
        <f t="shared" si="128"/>
        <v>375000</v>
      </c>
      <c r="N8214">
        <f>2025-Table1[[#This Row],[Year]]</f>
        <v>13</v>
      </c>
    </row>
    <row r="8215" spans="1:14" x14ac:dyDescent="0.3">
      <c r="A8215" t="s">
        <v>18</v>
      </c>
      <c r="B8215" t="s">
        <v>377</v>
      </c>
      <c r="C8215">
        <v>2021</v>
      </c>
      <c r="D8215" s="3">
        <v>3</v>
      </c>
      <c r="E8215" s="3">
        <v>41900</v>
      </c>
      <c r="F8215" t="s">
        <v>13</v>
      </c>
      <c r="G8215" s="15">
        <f>IF(Table1[[#This Row],[Transmission]]="Manual", 0, 1)</f>
        <v>0</v>
      </c>
      <c r="H8215" t="s">
        <v>9472</v>
      </c>
      <c r="I8215" t="s">
        <v>14</v>
      </c>
      <c r="J8215" s="4">
        <v>45597</v>
      </c>
      <c r="K8215" t="s">
        <v>7107</v>
      </c>
      <c r="L8215" s="5">
        <v>945000</v>
      </c>
      <c r="M8215" s="28">
        <f t="shared" si="128"/>
        <v>945000</v>
      </c>
      <c r="N8215">
        <f>2025-Table1[[#This Row],[Year]]</f>
        <v>4</v>
      </c>
    </row>
    <row r="8216" spans="1:14" x14ac:dyDescent="0.3">
      <c r="A8216" t="s">
        <v>21</v>
      </c>
      <c r="B8216" t="s">
        <v>99</v>
      </c>
      <c r="C8216">
        <v>2017</v>
      </c>
      <c r="D8216" s="3">
        <v>7</v>
      </c>
      <c r="E8216" s="3">
        <v>55000</v>
      </c>
      <c r="F8216" t="s">
        <v>13</v>
      </c>
      <c r="G8216" s="15">
        <f>IF(Table1[[#This Row],[Transmission]]="Manual", 0, 1)</f>
        <v>0</v>
      </c>
      <c r="H8216" t="s">
        <v>9472</v>
      </c>
      <c r="I8216" t="s">
        <v>14</v>
      </c>
      <c r="J8216" s="4">
        <v>45597</v>
      </c>
      <c r="K8216" t="s">
        <v>7108</v>
      </c>
      <c r="L8216" s="5">
        <v>650000</v>
      </c>
      <c r="M8216" s="28">
        <f t="shared" si="128"/>
        <v>650000</v>
      </c>
      <c r="N8216">
        <f>2025-Table1[[#This Row],[Year]]</f>
        <v>8</v>
      </c>
    </row>
    <row r="8217" spans="1:14" x14ac:dyDescent="0.3">
      <c r="A8217" t="s">
        <v>21</v>
      </c>
      <c r="B8217" t="s">
        <v>36</v>
      </c>
      <c r="C8217">
        <v>2016</v>
      </c>
      <c r="D8217" s="3">
        <v>8</v>
      </c>
      <c r="E8217" s="3">
        <v>70000</v>
      </c>
      <c r="F8217" t="s">
        <v>25</v>
      </c>
      <c r="G8217" s="15">
        <f>IF(Table1[[#This Row],[Transmission]]="Manual", 0, 1)</f>
        <v>1</v>
      </c>
      <c r="H8217" t="s">
        <v>9472</v>
      </c>
      <c r="I8217" t="s">
        <v>6485</v>
      </c>
      <c r="J8217" s="4">
        <v>45627</v>
      </c>
      <c r="K8217" t="s">
        <v>7109</v>
      </c>
      <c r="L8217" s="5">
        <v>180000</v>
      </c>
      <c r="M8217" s="28">
        <f t="shared" si="128"/>
        <v>180000</v>
      </c>
      <c r="N8217">
        <f>2025-Table1[[#This Row],[Year]]</f>
        <v>9</v>
      </c>
    </row>
    <row r="8218" spans="1:14" x14ac:dyDescent="0.3">
      <c r="A8218" t="s">
        <v>58</v>
      </c>
      <c r="B8218" t="s">
        <v>315</v>
      </c>
      <c r="C8218">
        <v>2013</v>
      </c>
      <c r="D8218" s="3">
        <v>11</v>
      </c>
      <c r="E8218" s="3">
        <v>97253</v>
      </c>
      <c r="F8218" t="s">
        <v>25</v>
      </c>
      <c r="G8218" s="15">
        <f>IF(Table1[[#This Row],[Transmission]]="Manual", 0, 1)</f>
        <v>1</v>
      </c>
      <c r="H8218" t="s">
        <v>9472</v>
      </c>
      <c r="I8218" t="s">
        <v>17</v>
      </c>
      <c r="J8218" s="4">
        <v>45597</v>
      </c>
      <c r="K8218" t="s">
        <v>7110</v>
      </c>
      <c r="L8218" s="5">
        <v>1090000</v>
      </c>
      <c r="M8218" s="28">
        <f t="shared" si="128"/>
        <v>1090000</v>
      </c>
      <c r="N8218">
        <f>2025-Table1[[#This Row],[Year]]</f>
        <v>12</v>
      </c>
    </row>
    <row r="8219" spans="1:14" x14ac:dyDescent="0.3">
      <c r="A8219" t="s">
        <v>21</v>
      </c>
      <c r="B8219" t="s">
        <v>476</v>
      </c>
      <c r="C8219">
        <v>2022</v>
      </c>
      <c r="D8219" s="3">
        <v>2</v>
      </c>
      <c r="E8219" s="3">
        <v>89000</v>
      </c>
      <c r="F8219" t="s">
        <v>25</v>
      </c>
      <c r="G8219" s="15">
        <f>IF(Table1[[#This Row],[Transmission]]="Manual", 0, 1)</f>
        <v>1</v>
      </c>
      <c r="H8219" t="s">
        <v>9472</v>
      </c>
      <c r="I8219" t="s">
        <v>6485</v>
      </c>
      <c r="J8219" s="4">
        <v>45627</v>
      </c>
      <c r="K8219" t="s">
        <v>7111</v>
      </c>
      <c r="L8219" s="5">
        <v>675000</v>
      </c>
      <c r="M8219" s="28">
        <f t="shared" si="128"/>
        <v>675000</v>
      </c>
      <c r="N8219">
        <f>2025-Table1[[#This Row],[Year]]</f>
        <v>3</v>
      </c>
    </row>
    <row r="8220" spans="1:14" x14ac:dyDescent="0.3">
      <c r="A8220" t="s">
        <v>15</v>
      </c>
      <c r="B8220" t="s">
        <v>387</v>
      </c>
      <c r="C8220">
        <v>2019</v>
      </c>
      <c r="D8220" s="3">
        <v>5</v>
      </c>
      <c r="E8220" s="3">
        <v>22000</v>
      </c>
      <c r="F8220" t="s">
        <v>13</v>
      </c>
      <c r="G8220" s="15">
        <f>IF(Table1[[#This Row],[Transmission]]="Manual", 0, 1)</f>
        <v>0</v>
      </c>
      <c r="H8220" t="s">
        <v>9472</v>
      </c>
      <c r="I8220" t="s">
        <v>14</v>
      </c>
      <c r="J8220" s="4">
        <v>45597</v>
      </c>
      <c r="K8220" t="s">
        <v>7112</v>
      </c>
      <c r="L8220" s="5">
        <v>598000</v>
      </c>
      <c r="M8220" s="28">
        <f t="shared" si="128"/>
        <v>598000</v>
      </c>
      <c r="N8220">
        <f>2025-Table1[[#This Row],[Year]]</f>
        <v>6</v>
      </c>
    </row>
    <row r="8221" spans="1:14" x14ac:dyDescent="0.3">
      <c r="A8221" t="s">
        <v>113</v>
      </c>
      <c r="B8221" t="s">
        <v>121</v>
      </c>
      <c r="C8221">
        <v>2020</v>
      </c>
      <c r="D8221" s="3">
        <v>4</v>
      </c>
      <c r="E8221" s="3">
        <v>80000</v>
      </c>
      <c r="F8221" t="s">
        <v>25</v>
      </c>
      <c r="G8221" s="15">
        <f>IF(Table1[[#This Row],[Transmission]]="Manual", 0, 1)</f>
        <v>1</v>
      </c>
      <c r="H8221" t="s">
        <v>9472</v>
      </c>
      <c r="I8221" t="s">
        <v>17</v>
      </c>
      <c r="J8221" s="4">
        <v>45597</v>
      </c>
      <c r="K8221" t="s">
        <v>7113</v>
      </c>
      <c r="L8221" s="5">
        <v>1589000</v>
      </c>
      <c r="M8221" s="28">
        <f t="shared" si="128"/>
        <v>1589000</v>
      </c>
      <c r="N8221">
        <f>2025-Table1[[#This Row],[Year]]</f>
        <v>5</v>
      </c>
    </row>
    <row r="8222" spans="1:14" x14ac:dyDescent="0.3">
      <c r="A8222" t="s">
        <v>18</v>
      </c>
      <c r="B8222" t="s">
        <v>86</v>
      </c>
      <c r="C8222">
        <v>2016</v>
      </c>
      <c r="D8222" s="3">
        <v>8</v>
      </c>
      <c r="E8222" s="3">
        <v>80000</v>
      </c>
      <c r="F8222" t="s">
        <v>25</v>
      </c>
      <c r="G8222" s="15">
        <f>IF(Table1[[#This Row],[Transmission]]="Manual", 0, 1)</f>
        <v>1</v>
      </c>
      <c r="H8222" t="s">
        <v>9475</v>
      </c>
      <c r="I8222" t="s">
        <v>14</v>
      </c>
      <c r="J8222" s="4">
        <v>45597</v>
      </c>
      <c r="K8222" t="s">
        <v>1279</v>
      </c>
      <c r="L8222" s="5">
        <v>525000</v>
      </c>
      <c r="M8222" s="28">
        <f t="shared" si="128"/>
        <v>525000</v>
      </c>
      <c r="N8222">
        <f>2025-Table1[[#This Row],[Year]]</f>
        <v>9</v>
      </c>
    </row>
    <row r="8223" spans="1:14" x14ac:dyDescent="0.3">
      <c r="A8223" t="s">
        <v>44</v>
      </c>
      <c r="B8223" t="s">
        <v>451</v>
      </c>
      <c r="C8223">
        <v>2013</v>
      </c>
      <c r="D8223" s="3">
        <v>11</v>
      </c>
      <c r="E8223" s="3">
        <v>67000</v>
      </c>
      <c r="F8223" t="s">
        <v>25</v>
      </c>
      <c r="G8223" s="15">
        <f>IF(Table1[[#This Row],[Transmission]]="Manual", 0, 1)</f>
        <v>1</v>
      </c>
      <c r="H8223" t="s">
        <v>9472</v>
      </c>
      <c r="I8223" t="s">
        <v>14</v>
      </c>
      <c r="J8223" s="4">
        <v>45597</v>
      </c>
      <c r="K8223" t="s">
        <v>7114</v>
      </c>
      <c r="L8223" s="5">
        <v>525000</v>
      </c>
      <c r="M8223" s="28">
        <f t="shared" si="128"/>
        <v>525000</v>
      </c>
      <c r="N8223">
        <f>2025-Table1[[#This Row],[Year]]</f>
        <v>12</v>
      </c>
    </row>
    <row r="8224" spans="1:14" x14ac:dyDescent="0.3">
      <c r="A8224" t="s">
        <v>18</v>
      </c>
      <c r="B8224" t="s">
        <v>19</v>
      </c>
      <c r="C8224">
        <v>2014</v>
      </c>
      <c r="D8224" s="3">
        <v>10</v>
      </c>
      <c r="E8224" s="3">
        <v>58000</v>
      </c>
      <c r="F8224" t="s">
        <v>25</v>
      </c>
      <c r="G8224" s="15">
        <f>IF(Table1[[#This Row],[Transmission]]="Manual", 0, 1)</f>
        <v>1</v>
      </c>
      <c r="H8224" t="s">
        <v>9472</v>
      </c>
      <c r="I8224" t="s">
        <v>17</v>
      </c>
      <c r="J8224" s="4">
        <v>45597</v>
      </c>
      <c r="K8224" t="s">
        <v>7115</v>
      </c>
      <c r="L8224" s="5">
        <v>550000</v>
      </c>
      <c r="M8224" s="28">
        <f t="shared" si="128"/>
        <v>550000</v>
      </c>
      <c r="N8224">
        <f>2025-Table1[[#This Row],[Year]]</f>
        <v>11</v>
      </c>
    </row>
    <row r="8225" spans="1:14" x14ac:dyDescent="0.3">
      <c r="A8225" t="s">
        <v>33</v>
      </c>
      <c r="B8225" t="s">
        <v>786</v>
      </c>
      <c r="C8225">
        <v>2016</v>
      </c>
      <c r="D8225" s="3">
        <v>8</v>
      </c>
      <c r="E8225" s="3">
        <v>70000</v>
      </c>
      <c r="F8225" t="s">
        <v>13</v>
      </c>
      <c r="G8225" s="15">
        <f>IF(Table1[[#This Row],[Transmission]]="Manual", 0, 1)</f>
        <v>0</v>
      </c>
      <c r="H8225" t="s">
        <v>9475</v>
      </c>
      <c r="I8225" t="s">
        <v>17</v>
      </c>
      <c r="J8225" s="4">
        <v>45597</v>
      </c>
      <c r="K8225" t="s">
        <v>7117</v>
      </c>
      <c r="L8225" s="5">
        <v>380000</v>
      </c>
      <c r="M8225" s="28">
        <f t="shared" si="128"/>
        <v>380000</v>
      </c>
      <c r="N8225">
        <f>2025-Table1[[#This Row],[Year]]</f>
        <v>9</v>
      </c>
    </row>
    <row r="8226" spans="1:14" x14ac:dyDescent="0.3">
      <c r="A8226" t="s">
        <v>21</v>
      </c>
      <c r="B8226" t="s">
        <v>1275</v>
      </c>
      <c r="C8226">
        <v>2014</v>
      </c>
      <c r="D8226" s="3">
        <v>10</v>
      </c>
      <c r="E8226" s="3">
        <v>25</v>
      </c>
      <c r="F8226" t="s">
        <v>25</v>
      </c>
      <c r="G8226" s="15">
        <f>IF(Table1[[#This Row],[Transmission]]="Manual", 0, 1)</f>
        <v>1</v>
      </c>
      <c r="H8226" t="s">
        <v>9475</v>
      </c>
      <c r="I8226" t="s">
        <v>6485</v>
      </c>
      <c r="J8226" s="4">
        <v>45597</v>
      </c>
      <c r="K8226" t="s">
        <v>7118</v>
      </c>
      <c r="L8226" s="5">
        <v>230000</v>
      </c>
      <c r="M8226" s="28">
        <f t="shared" si="128"/>
        <v>230000</v>
      </c>
      <c r="N8226">
        <f>2025-Table1[[#This Row],[Year]]</f>
        <v>11</v>
      </c>
    </row>
    <row r="8227" spans="1:14" x14ac:dyDescent="0.3">
      <c r="A8227" t="s">
        <v>21</v>
      </c>
      <c r="B8227" t="s">
        <v>111</v>
      </c>
      <c r="C8227">
        <v>2017</v>
      </c>
      <c r="D8227" s="3">
        <v>7</v>
      </c>
      <c r="E8227" s="3">
        <v>122000</v>
      </c>
      <c r="F8227" t="s">
        <v>25</v>
      </c>
      <c r="G8227" s="15">
        <f>IF(Table1[[#This Row],[Transmission]]="Manual", 0, 1)</f>
        <v>1</v>
      </c>
      <c r="H8227" t="s">
        <v>9475</v>
      </c>
      <c r="I8227" t="s">
        <v>6485</v>
      </c>
      <c r="J8227" s="4">
        <v>45597</v>
      </c>
      <c r="K8227" t="s">
        <v>7119</v>
      </c>
      <c r="L8227" s="5">
        <v>320000</v>
      </c>
      <c r="M8227" s="28">
        <f t="shared" si="128"/>
        <v>320000</v>
      </c>
      <c r="N8227">
        <f>2025-Table1[[#This Row],[Year]]</f>
        <v>8</v>
      </c>
    </row>
    <row r="8228" spans="1:14" x14ac:dyDescent="0.3">
      <c r="A8228" t="s">
        <v>44</v>
      </c>
      <c r="B8228" t="s">
        <v>79</v>
      </c>
      <c r="C8228">
        <v>2021</v>
      </c>
      <c r="D8228" s="3">
        <v>3</v>
      </c>
      <c r="E8228" s="3">
        <v>72000</v>
      </c>
      <c r="F8228" t="s">
        <v>25</v>
      </c>
      <c r="G8228" s="15">
        <f>IF(Table1[[#This Row],[Transmission]]="Manual", 0, 1)</f>
        <v>1</v>
      </c>
      <c r="H8228" t="s">
        <v>9472</v>
      </c>
      <c r="I8228" t="s">
        <v>17</v>
      </c>
      <c r="J8228" s="4">
        <v>45597</v>
      </c>
      <c r="K8228" t="s">
        <v>3593</v>
      </c>
      <c r="L8228" s="5">
        <v>1511000</v>
      </c>
      <c r="M8228" s="28">
        <f t="shared" si="128"/>
        <v>1511000</v>
      </c>
      <c r="N8228">
        <f>2025-Table1[[#This Row],[Year]]</f>
        <v>4</v>
      </c>
    </row>
    <row r="8229" spans="1:14" x14ac:dyDescent="0.3">
      <c r="A8229" t="s">
        <v>11</v>
      </c>
      <c r="B8229" t="s">
        <v>736</v>
      </c>
      <c r="C8229">
        <v>2007</v>
      </c>
      <c r="D8229" s="3">
        <v>17</v>
      </c>
      <c r="E8229" s="3">
        <v>75000</v>
      </c>
      <c r="F8229" t="s">
        <v>13</v>
      </c>
      <c r="G8229" s="15">
        <f>IF(Table1[[#This Row],[Transmission]]="Manual", 0, 1)</f>
        <v>0</v>
      </c>
      <c r="H8229" t="s">
        <v>9475</v>
      </c>
      <c r="I8229" t="s">
        <v>14</v>
      </c>
      <c r="J8229" s="4">
        <v>45597</v>
      </c>
      <c r="K8229" t="s">
        <v>863</v>
      </c>
      <c r="L8229" s="5">
        <v>225000</v>
      </c>
      <c r="M8229" s="28">
        <f t="shared" si="128"/>
        <v>225000</v>
      </c>
      <c r="N8229">
        <f>2025-Table1[[#This Row],[Year]]</f>
        <v>18</v>
      </c>
    </row>
    <row r="8230" spans="1:14" x14ac:dyDescent="0.3">
      <c r="A8230" t="s">
        <v>44</v>
      </c>
      <c r="B8230" t="s">
        <v>79</v>
      </c>
      <c r="C8230">
        <v>2017</v>
      </c>
      <c r="D8230" s="3">
        <v>7</v>
      </c>
      <c r="E8230" s="3">
        <v>44000</v>
      </c>
      <c r="F8230" t="s">
        <v>25</v>
      </c>
      <c r="G8230" s="15">
        <f>IF(Table1[[#This Row],[Transmission]]="Manual", 0, 1)</f>
        <v>1</v>
      </c>
      <c r="H8230" t="s">
        <v>9472</v>
      </c>
      <c r="I8230" t="s">
        <v>6485</v>
      </c>
      <c r="J8230" s="4">
        <v>45597</v>
      </c>
      <c r="K8230" t="s">
        <v>7120</v>
      </c>
      <c r="L8230" s="5">
        <v>711000</v>
      </c>
      <c r="M8230" s="28">
        <f t="shared" si="128"/>
        <v>711000</v>
      </c>
      <c r="N8230">
        <f>2025-Table1[[#This Row],[Year]]</f>
        <v>8</v>
      </c>
    </row>
    <row r="8231" spans="1:14" x14ac:dyDescent="0.3">
      <c r="A8231" t="s">
        <v>44</v>
      </c>
      <c r="B8231" t="s">
        <v>413</v>
      </c>
      <c r="C8231">
        <v>2013</v>
      </c>
      <c r="D8231" s="3">
        <v>11</v>
      </c>
      <c r="E8231" s="3">
        <v>80000</v>
      </c>
      <c r="F8231" t="s">
        <v>13</v>
      </c>
      <c r="G8231" s="15">
        <f>IF(Table1[[#This Row],[Transmission]]="Manual", 0, 1)</f>
        <v>0</v>
      </c>
      <c r="H8231" t="s">
        <v>9475</v>
      </c>
      <c r="I8231" t="s">
        <v>6485</v>
      </c>
      <c r="J8231" s="4">
        <v>45597</v>
      </c>
      <c r="K8231" t="s">
        <v>3602</v>
      </c>
      <c r="L8231" s="5">
        <v>199999</v>
      </c>
      <c r="M8231" s="28">
        <f t="shared" si="128"/>
        <v>199999</v>
      </c>
      <c r="N8231">
        <f>2025-Table1[[#This Row],[Year]]</f>
        <v>12</v>
      </c>
    </row>
    <row r="8232" spans="1:14" x14ac:dyDescent="0.3">
      <c r="A8232" t="s">
        <v>21</v>
      </c>
      <c r="B8232" t="s">
        <v>39</v>
      </c>
      <c r="C8232">
        <v>2012</v>
      </c>
      <c r="D8232" s="3">
        <v>12</v>
      </c>
      <c r="E8232" s="3">
        <v>96542</v>
      </c>
      <c r="F8232" t="s">
        <v>25</v>
      </c>
      <c r="G8232" s="15">
        <f>IF(Table1[[#This Row],[Transmission]]="Manual", 0, 1)</f>
        <v>1</v>
      </c>
      <c r="H8232" t="s">
        <v>9475</v>
      </c>
      <c r="I8232" t="s">
        <v>17</v>
      </c>
      <c r="J8232" s="4">
        <v>45597</v>
      </c>
      <c r="K8232" t="s">
        <v>7121</v>
      </c>
      <c r="L8232" s="5">
        <v>240000</v>
      </c>
      <c r="M8232" s="28">
        <f t="shared" si="128"/>
        <v>240000</v>
      </c>
      <c r="N8232">
        <f>2025-Table1[[#This Row],[Year]]</f>
        <v>13</v>
      </c>
    </row>
    <row r="8233" spans="1:14" x14ac:dyDescent="0.3">
      <c r="A8233" t="s">
        <v>21</v>
      </c>
      <c r="B8233" t="s">
        <v>49</v>
      </c>
      <c r="C8233">
        <v>2014</v>
      </c>
      <c r="D8233" s="3">
        <v>10</v>
      </c>
      <c r="E8233" s="3">
        <v>68000</v>
      </c>
      <c r="F8233" t="s">
        <v>13</v>
      </c>
      <c r="G8233" s="15">
        <f>IF(Table1[[#This Row],[Transmission]]="Manual", 0, 1)</f>
        <v>0</v>
      </c>
      <c r="H8233" t="s">
        <v>9475</v>
      </c>
      <c r="I8233" t="s">
        <v>6485</v>
      </c>
      <c r="J8233" s="4">
        <v>45597</v>
      </c>
      <c r="K8233" t="s">
        <v>7122</v>
      </c>
      <c r="L8233" s="5">
        <v>465000</v>
      </c>
      <c r="M8233" s="28">
        <f t="shared" si="128"/>
        <v>465000</v>
      </c>
      <c r="N8233">
        <f>2025-Table1[[#This Row],[Year]]</f>
        <v>11</v>
      </c>
    </row>
    <row r="8234" spans="1:14" x14ac:dyDescent="0.3">
      <c r="A8234" t="s">
        <v>21</v>
      </c>
      <c r="B8234" t="s">
        <v>111</v>
      </c>
      <c r="C8234">
        <v>2022</v>
      </c>
      <c r="D8234" s="3">
        <v>2</v>
      </c>
      <c r="E8234" s="3">
        <v>52000</v>
      </c>
      <c r="F8234" t="s">
        <v>13</v>
      </c>
      <c r="G8234" s="15">
        <f>IF(Table1[[#This Row],[Transmission]]="Manual", 0, 1)</f>
        <v>0</v>
      </c>
      <c r="H8234" t="s">
        <v>9472</v>
      </c>
      <c r="I8234" t="s">
        <v>6485</v>
      </c>
      <c r="J8234" s="4">
        <v>45597</v>
      </c>
      <c r="K8234" t="s">
        <v>5339</v>
      </c>
      <c r="L8234" s="5">
        <v>550000</v>
      </c>
      <c r="M8234" s="28">
        <f t="shared" si="128"/>
        <v>550000</v>
      </c>
      <c r="N8234">
        <f>2025-Table1[[#This Row],[Year]]</f>
        <v>3</v>
      </c>
    </row>
    <row r="8235" spans="1:14" x14ac:dyDescent="0.3">
      <c r="A8235" t="s">
        <v>113</v>
      </c>
      <c r="B8235" t="s">
        <v>396</v>
      </c>
      <c r="C8235">
        <v>2016</v>
      </c>
      <c r="D8235" s="3">
        <v>8</v>
      </c>
      <c r="E8235" s="3">
        <v>90000</v>
      </c>
      <c r="F8235" t="s">
        <v>13</v>
      </c>
      <c r="G8235" s="15">
        <f>IF(Table1[[#This Row],[Transmission]]="Manual", 0, 1)</f>
        <v>0</v>
      </c>
      <c r="H8235" t="s">
        <v>9475</v>
      </c>
      <c r="I8235" t="s">
        <v>17</v>
      </c>
      <c r="J8235" s="4">
        <v>45597</v>
      </c>
      <c r="K8235" t="s">
        <v>768</v>
      </c>
      <c r="L8235" s="5">
        <v>765000</v>
      </c>
      <c r="M8235" s="28">
        <f t="shared" si="128"/>
        <v>765000</v>
      </c>
      <c r="N8235">
        <f>2025-Table1[[#This Row],[Year]]</f>
        <v>9</v>
      </c>
    </row>
    <row r="8236" spans="1:14" x14ac:dyDescent="0.3">
      <c r="A8236" t="s">
        <v>44</v>
      </c>
      <c r="B8236" t="s">
        <v>124</v>
      </c>
      <c r="C8236">
        <v>2008</v>
      </c>
      <c r="D8236" s="3">
        <v>16</v>
      </c>
      <c r="E8236" s="3">
        <v>123000</v>
      </c>
      <c r="F8236" t="s">
        <v>13</v>
      </c>
      <c r="G8236" s="15">
        <f>IF(Table1[[#This Row],[Transmission]]="Manual", 0, 1)</f>
        <v>0</v>
      </c>
      <c r="H8236" t="s">
        <v>9475</v>
      </c>
      <c r="I8236" t="s">
        <v>14</v>
      </c>
      <c r="J8236" s="4">
        <v>45597</v>
      </c>
      <c r="K8236" t="s">
        <v>7123</v>
      </c>
      <c r="L8236" s="5">
        <v>130000</v>
      </c>
      <c r="M8236" s="28">
        <f t="shared" si="128"/>
        <v>130000</v>
      </c>
      <c r="N8236">
        <f>2025-Table1[[#This Row],[Year]]</f>
        <v>17</v>
      </c>
    </row>
    <row r="8237" spans="1:14" x14ac:dyDescent="0.3">
      <c r="A8237" t="s">
        <v>21</v>
      </c>
      <c r="B8237" t="s">
        <v>68</v>
      </c>
      <c r="C8237">
        <v>2019</v>
      </c>
      <c r="D8237" s="3">
        <v>5</v>
      </c>
      <c r="E8237" s="3">
        <v>81000</v>
      </c>
      <c r="F8237" t="s">
        <v>13</v>
      </c>
      <c r="G8237" s="15">
        <f>IF(Table1[[#This Row],[Transmission]]="Manual", 0, 1)</f>
        <v>0</v>
      </c>
      <c r="H8237" t="s">
        <v>9475</v>
      </c>
      <c r="I8237" t="s">
        <v>6485</v>
      </c>
      <c r="J8237" s="4">
        <v>45597</v>
      </c>
      <c r="K8237" t="s">
        <v>3327</v>
      </c>
      <c r="L8237" s="5">
        <v>475000</v>
      </c>
      <c r="M8237" s="28">
        <f t="shared" si="128"/>
        <v>475000</v>
      </c>
      <c r="N8237">
        <f>2025-Table1[[#This Row],[Year]]</f>
        <v>6</v>
      </c>
    </row>
    <row r="8238" spans="1:14" x14ac:dyDescent="0.3">
      <c r="A8238" t="s">
        <v>21</v>
      </c>
      <c r="B8238" t="s">
        <v>111</v>
      </c>
      <c r="C8238">
        <v>2023</v>
      </c>
      <c r="D8238" s="3">
        <v>1</v>
      </c>
      <c r="E8238" s="3">
        <v>32000</v>
      </c>
      <c r="F8238" t="s">
        <v>13</v>
      </c>
      <c r="G8238" s="15">
        <f>IF(Table1[[#This Row],[Transmission]]="Manual", 0, 1)</f>
        <v>0</v>
      </c>
      <c r="H8238" t="s">
        <v>9472</v>
      </c>
      <c r="I8238" t="s">
        <v>6485</v>
      </c>
      <c r="J8238" s="4">
        <v>45597</v>
      </c>
      <c r="K8238" t="s">
        <v>7124</v>
      </c>
      <c r="L8238" s="5">
        <v>625000</v>
      </c>
      <c r="M8238" s="28">
        <f t="shared" si="128"/>
        <v>625000</v>
      </c>
      <c r="N8238">
        <f>2025-Table1[[#This Row],[Year]]</f>
        <v>2</v>
      </c>
    </row>
    <row r="8239" spans="1:14" x14ac:dyDescent="0.3">
      <c r="A8239" t="s">
        <v>101</v>
      </c>
      <c r="B8239" t="s">
        <v>337</v>
      </c>
      <c r="C8239">
        <v>2022</v>
      </c>
      <c r="D8239" s="3">
        <v>2</v>
      </c>
      <c r="E8239" s="3">
        <v>78997</v>
      </c>
      <c r="F8239" t="s">
        <v>13</v>
      </c>
      <c r="G8239" s="15">
        <f>IF(Table1[[#This Row],[Transmission]]="Manual", 0, 1)</f>
        <v>0</v>
      </c>
      <c r="H8239" t="s">
        <v>9472</v>
      </c>
      <c r="I8239" t="s">
        <v>6485</v>
      </c>
      <c r="J8239" s="4">
        <v>45597</v>
      </c>
      <c r="K8239" t="s">
        <v>7125</v>
      </c>
      <c r="L8239" s="5">
        <v>627000</v>
      </c>
      <c r="M8239" s="28">
        <f t="shared" si="128"/>
        <v>627000</v>
      </c>
      <c r="N8239">
        <f>2025-Table1[[#This Row],[Year]]</f>
        <v>3</v>
      </c>
    </row>
    <row r="8240" spans="1:14" x14ac:dyDescent="0.3">
      <c r="A8240" t="s">
        <v>21</v>
      </c>
      <c r="B8240" t="s">
        <v>31</v>
      </c>
      <c r="C8240">
        <v>2017</v>
      </c>
      <c r="D8240" s="3">
        <v>7</v>
      </c>
      <c r="E8240" s="3">
        <v>60000</v>
      </c>
      <c r="F8240" t="s">
        <v>25</v>
      </c>
      <c r="G8240" s="15">
        <f>IF(Table1[[#This Row],[Transmission]]="Manual", 0, 1)</f>
        <v>1</v>
      </c>
      <c r="H8240" t="s">
        <v>9472</v>
      </c>
      <c r="I8240" t="s">
        <v>17</v>
      </c>
      <c r="J8240" s="4">
        <v>45597</v>
      </c>
      <c r="K8240" t="s">
        <v>7126</v>
      </c>
      <c r="L8240" s="5">
        <v>500000</v>
      </c>
      <c r="M8240" s="28">
        <f t="shared" si="128"/>
        <v>500000</v>
      </c>
      <c r="N8240">
        <f>2025-Table1[[#This Row],[Year]]</f>
        <v>8</v>
      </c>
    </row>
    <row r="8241" spans="1:14" x14ac:dyDescent="0.3">
      <c r="A8241" t="s">
        <v>21</v>
      </c>
      <c r="B8241" t="s">
        <v>298</v>
      </c>
      <c r="C8241">
        <v>2006</v>
      </c>
      <c r="D8241" s="3">
        <v>18</v>
      </c>
      <c r="E8241" s="3">
        <v>89000</v>
      </c>
      <c r="F8241" t="s">
        <v>13</v>
      </c>
      <c r="G8241" s="15">
        <f>IF(Table1[[#This Row],[Transmission]]="Manual", 0, 1)</f>
        <v>0</v>
      </c>
      <c r="H8241" t="s">
        <v>9475</v>
      </c>
      <c r="I8241" t="s">
        <v>14</v>
      </c>
      <c r="J8241" s="4">
        <v>45597</v>
      </c>
      <c r="K8241" t="s">
        <v>7127</v>
      </c>
      <c r="L8241" s="5">
        <v>99000</v>
      </c>
      <c r="M8241" s="28">
        <f t="shared" si="128"/>
        <v>99000</v>
      </c>
      <c r="N8241">
        <f>2025-Table1[[#This Row],[Year]]</f>
        <v>19</v>
      </c>
    </row>
    <row r="8242" spans="1:14" x14ac:dyDescent="0.3">
      <c r="A8242" t="s">
        <v>21</v>
      </c>
      <c r="B8242" t="s">
        <v>111</v>
      </c>
      <c r="C8242">
        <v>2017</v>
      </c>
      <c r="D8242" s="3">
        <v>7</v>
      </c>
      <c r="E8242" s="3">
        <v>58000</v>
      </c>
      <c r="F8242" t="s">
        <v>13</v>
      </c>
      <c r="G8242" s="15">
        <f>IF(Table1[[#This Row],[Transmission]]="Manual", 0, 1)</f>
        <v>0</v>
      </c>
      <c r="H8242" t="s">
        <v>9472</v>
      </c>
      <c r="I8242" t="s">
        <v>6485</v>
      </c>
      <c r="J8242" s="4">
        <v>45597</v>
      </c>
      <c r="K8242" t="s">
        <v>7128</v>
      </c>
      <c r="L8242" s="5">
        <v>390000</v>
      </c>
      <c r="M8242" s="28">
        <f t="shared" si="128"/>
        <v>390000</v>
      </c>
      <c r="N8242">
        <f>2025-Table1[[#This Row],[Year]]</f>
        <v>8</v>
      </c>
    </row>
    <row r="8243" spans="1:14" x14ac:dyDescent="0.3">
      <c r="A8243" t="s">
        <v>44</v>
      </c>
      <c r="B8243" t="s">
        <v>76</v>
      </c>
      <c r="C8243">
        <v>2023</v>
      </c>
      <c r="D8243" s="3">
        <v>1</v>
      </c>
      <c r="E8243" s="3">
        <v>35000</v>
      </c>
      <c r="F8243" t="s">
        <v>13</v>
      </c>
      <c r="G8243" s="15">
        <f>IF(Table1[[#This Row],[Transmission]]="Manual", 0, 1)</f>
        <v>0</v>
      </c>
      <c r="H8243" t="s">
        <v>9472</v>
      </c>
      <c r="I8243" t="s">
        <v>14</v>
      </c>
      <c r="J8243" s="4">
        <v>45597</v>
      </c>
      <c r="K8243" t="s">
        <v>7129</v>
      </c>
      <c r="L8243" s="5">
        <v>870000</v>
      </c>
      <c r="M8243" s="28">
        <f t="shared" si="128"/>
        <v>870000</v>
      </c>
      <c r="N8243">
        <f>2025-Table1[[#This Row],[Year]]</f>
        <v>2</v>
      </c>
    </row>
    <row r="8244" spans="1:14" x14ac:dyDescent="0.3">
      <c r="A8244" t="s">
        <v>44</v>
      </c>
      <c r="B8244" t="s">
        <v>83</v>
      </c>
      <c r="C8244">
        <v>2009</v>
      </c>
      <c r="D8244" s="3">
        <v>15</v>
      </c>
      <c r="E8244" s="3">
        <v>90200</v>
      </c>
      <c r="F8244" t="s">
        <v>13</v>
      </c>
      <c r="G8244" s="15">
        <f>IF(Table1[[#This Row],[Transmission]]="Manual", 0, 1)</f>
        <v>0</v>
      </c>
      <c r="H8244" t="s">
        <v>9475</v>
      </c>
      <c r="I8244" t="s">
        <v>6485</v>
      </c>
      <c r="J8244" s="4">
        <v>45597</v>
      </c>
      <c r="K8244" t="s">
        <v>7130</v>
      </c>
      <c r="L8244" s="5">
        <v>250000</v>
      </c>
      <c r="M8244" s="28">
        <f t="shared" si="128"/>
        <v>250000</v>
      </c>
      <c r="N8244">
        <f>2025-Table1[[#This Row],[Year]]</f>
        <v>16</v>
      </c>
    </row>
    <row r="8245" spans="1:14" x14ac:dyDescent="0.3">
      <c r="A8245" t="s">
        <v>21</v>
      </c>
      <c r="B8245" t="s">
        <v>31</v>
      </c>
      <c r="C8245">
        <v>2024</v>
      </c>
      <c r="D8245" s="3">
        <v>0</v>
      </c>
      <c r="E8245" s="3">
        <v>2100</v>
      </c>
      <c r="F8245" t="s">
        <v>13</v>
      </c>
      <c r="G8245" s="15">
        <f>IF(Table1[[#This Row],[Transmission]]="Manual", 0, 1)</f>
        <v>0</v>
      </c>
      <c r="H8245" t="s">
        <v>9472</v>
      </c>
      <c r="I8245" t="s">
        <v>6485</v>
      </c>
      <c r="J8245" s="4">
        <v>45597</v>
      </c>
      <c r="K8245" t="s">
        <v>7131</v>
      </c>
      <c r="L8245" s="5">
        <v>925000</v>
      </c>
      <c r="M8245" s="28">
        <f t="shared" si="128"/>
        <v>925000</v>
      </c>
      <c r="N8245">
        <f>2025-Table1[[#This Row],[Year]]</f>
        <v>1</v>
      </c>
    </row>
    <row r="8246" spans="1:14" x14ac:dyDescent="0.3">
      <c r="A8246" t="s">
        <v>21</v>
      </c>
      <c r="B8246" t="s">
        <v>70</v>
      </c>
      <c r="C8246">
        <v>2017</v>
      </c>
      <c r="D8246" s="3">
        <v>7</v>
      </c>
      <c r="E8246" s="3">
        <v>84000</v>
      </c>
      <c r="F8246" t="s">
        <v>13</v>
      </c>
      <c r="G8246" s="15">
        <f>IF(Table1[[#This Row],[Transmission]]="Manual", 0, 1)</f>
        <v>0</v>
      </c>
      <c r="H8246" t="s">
        <v>9475</v>
      </c>
      <c r="I8246" t="s">
        <v>17</v>
      </c>
      <c r="J8246" s="4">
        <v>45536</v>
      </c>
      <c r="K8246" t="s">
        <v>7132</v>
      </c>
      <c r="L8246" s="5">
        <v>590000</v>
      </c>
      <c r="M8246" s="28">
        <f t="shared" si="128"/>
        <v>590000</v>
      </c>
      <c r="N8246">
        <f>2025-Table1[[#This Row],[Year]]</f>
        <v>8</v>
      </c>
    </row>
    <row r="8247" spans="1:14" x14ac:dyDescent="0.3">
      <c r="A8247" t="s">
        <v>43</v>
      </c>
      <c r="B8247" t="s">
        <v>85</v>
      </c>
      <c r="C8247">
        <v>2013</v>
      </c>
      <c r="D8247" s="3">
        <v>11</v>
      </c>
      <c r="E8247" s="3">
        <v>128000</v>
      </c>
      <c r="F8247" t="s">
        <v>25</v>
      </c>
      <c r="G8247" s="15">
        <f>IF(Table1[[#This Row],[Transmission]]="Manual", 0, 1)</f>
        <v>1</v>
      </c>
      <c r="H8247" t="s">
        <v>9472</v>
      </c>
      <c r="I8247" t="s">
        <v>17</v>
      </c>
      <c r="J8247" s="4">
        <v>45627</v>
      </c>
      <c r="K8247" t="s">
        <v>7133</v>
      </c>
      <c r="L8247" s="5">
        <v>1150000</v>
      </c>
      <c r="M8247" s="28">
        <f t="shared" si="128"/>
        <v>1150000</v>
      </c>
      <c r="N8247">
        <f>2025-Table1[[#This Row],[Year]]</f>
        <v>12</v>
      </c>
    </row>
    <row r="8248" spans="1:14" x14ac:dyDescent="0.3">
      <c r="A8248" t="s">
        <v>21</v>
      </c>
      <c r="B8248" t="s">
        <v>111</v>
      </c>
      <c r="C8248">
        <v>2018</v>
      </c>
      <c r="D8248" s="3">
        <v>6</v>
      </c>
      <c r="E8248" s="3">
        <v>156000</v>
      </c>
      <c r="F8248" t="s">
        <v>13</v>
      </c>
      <c r="G8248" s="15">
        <f>IF(Table1[[#This Row],[Transmission]]="Manual", 0, 1)</f>
        <v>0</v>
      </c>
      <c r="H8248" t="s">
        <v>9472</v>
      </c>
      <c r="I8248" t="s">
        <v>6485</v>
      </c>
      <c r="J8248" s="4">
        <v>45597</v>
      </c>
      <c r="K8248" t="s">
        <v>7134</v>
      </c>
      <c r="L8248" s="5">
        <v>225000</v>
      </c>
      <c r="M8248" s="28">
        <f t="shared" si="128"/>
        <v>225000</v>
      </c>
      <c r="N8248">
        <f>2025-Table1[[#This Row],[Year]]</f>
        <v>7</v>
      </c>
    </row>
    <row r="8249" spans="1:14" x14ac:dyDescent="0.3">
      <c r="A8249" t="s">
        <v>44</v>
      </c>
      <c r="B8249" t="s">
        <v>79</v>
      </c>
      <c r="C8249">
        <v>2016</v>
      </c>
      <c r="D8249" s="3">
        <v>8</v>
      </c>
      <c r="E8249" s="3">
        <v>101724</v>
      </c>
      <c r="F8249" t="s">
        <v>13</v>
      </c>
      <c r="G8249" s="15">
        <f>IF(Table1[[#This Row],[Transmission]]="Manual", 0, 1)</f>
        <v>0</v>
      </c>
      <c r="H8249" t="s">
        <v>9475</v>
      </c>
      <c r="I8249" t="s">
        <v>17</v>
      </c>
      <c r="J8249" s="4">
        <v>45597</v>
      </c>
      <c r="K8249" t="s">
        <v>5125</v>
      </c>
      <c r="L8249" s="5">
        <v>739999</v>
      </c>
      <c r="M8249" s="28">
        <f t="shared" si="128"/>
        <v>739999</v>
      </c>
      <c r="N8249">
        <f>2025-Table1[[#This Row],[Year]]</f>
        <v>9</v>
      </c>
    </row>
    <row r="8250" spans="1:14" x14ac:dyDescent="0.3">
      <c r="A8250" t="s">
        <v>21</v>
      </c>
      <c r="B8250" t="s">
        <v>111</v>
      </c>
      <c r="C8250">
        <v>2007</v>
      </c>
      <c r="D8250" s="3">
        <v>17</v>
      </c>
      <c r="E8250" s="3">
        <v>25000</v>
      </c>
      <c r="F8250" t="s">
        <v>25</v>
      </c>
      <c r="G8250" s="15">
        <f>IF(Table1[[#This Row],[Transmission]]="Manual", 0, 1)</f>
        <v>1</v>
      </c>
      <c r="H8250" t="s">
        <v>9472</v>
      </c>
      <c r="I8250" t="s">
        <v>6485</v>
      </c>
      <c r="J8250" s="4">
        <v>45627</v>
      </c>
      <c r="K8250" t="s">
        <v>206</v>
      </c>
      <c r="L8250" s="5">
        <v>150000</v>
      </c>
      <c r="M8250" s="28">
        <f t="shared" si="128"/>
        <v>150000</v>
      </c>
      <c r="N8250">
        <f>2025-Table1[[#This Row],[Year]]</f>
        <v>18</v>
      </c>
    </row>
    <row r="8251" spans="1:14" x14ac:dyDescent="0.3">
      <c r="A8251" t="s">
        <v>61</v>
      </c>
      <c r="B8251" t="s">
        <v>109</v>
      </c>
      <c r="C8251">
        <v>2015</v>
      </c>
      <c r="D8251" s="3">
        <v>9</v>
      </c>
      <c r="E8251" s="3">
        <v>55000</v>
      </c>
      <c r="F8251" t="s">
        <v>13</v>
      </c>
      <c r="G8251" s="15">
        <f>IF(Table1[[#This Row],[Transmission]]="Manual", 0, 1)</f>
        <v>0</v>
      </c>
      <c r="H8251" t="s">
        <v>9475</v>
      </c>
      <c r="I8251" t="s">
        <v>17</v>
      </c>
      <c r="J8251" s="4">
        <v>45597</v>
      </c>
      <c r="K8251" t="s">
        <v>513</v>
      </c>
      <c r="L8251" s="5">
        <v>599000</v>
      </c>
      <c r="M8251" s="28">
        <f t="shared" si="128"/>
        <v>599000</v>
      </c>
      <c r="N8251">
        <f>2025-Table1[[#This Row],[Year]]</f>
        <v>10</v>
      </c>
    </row>
    <row r="8252" spans="1:14" x14ac:dyDescent="0.3">
      <c r="A8252" t="s">
        <v>168</v>
      </c>
      <c r="B8252" t="s">
        <v>1283</v>
      </c>
      <c r="C8252">
        <v>2013</v>
      </c>
      <c r="D8252" s="3">
        <v>11</v>
      </c>
      <c r="E8252" s="3">
        <v>113400</v>
      </c>
      <c r="F8252" t="s">
        <v>25</v>
      </c>
      <c r="G8252" s="15">
        <f>IF(Table1[[#This Row],[Transmission]]="Manual", 0, 1)</f>
        <v>1</v>
      </c>
      <c r="H8252" t="s">
        <v>9475</v>
      </c>
      <c r="I8252" t="s">
        <v>17</v>
      </c>
      <c r="J8252" s="4">
        <v>45597</v>
      </c>
      <c r="K8252" t="s">
        <v>7135</v>
      </c>
      <c r="L8252" s="5">
        <v>1275000</v>
      </c>
      <c r="M8252" s="28">
        <f t="shared" si="128"/>
        <v>1275000</v>
      </c>
      <c r="N8252">
        <f>2025-Table1[[#This Row],[Year]]</f>
        <v>12</v>
      </c>
    </row>
    <row r="8253" spans="1:14" x14ac:dyDescent="0.3">
      <c r="A8253" t="s">
        <v>11</v>
      </c>
      <c r="B8253" t="s">
        <v>288</v>
      </c>
      <c r="C8253">
        <v>2017</v>
      </c>
      <c r="D8253" s="3">
        <v>7</v>
      </c>
      <c r="E8253" s="3">
        <v>46121</v>
      </c>
      <c r="F8253" t="s">
        <v>25</v>
      </c>
      <c r="G8253" s="15">
        <f>IF(Table1[[#This Row],[Transmission]]="Manual", 0, 1)</f>
        <v>1</v>
      </c>
      <c r="H8253" t="s">
        <v>9472</v>
      </c>
      <c r="I8253" t="s">
        <v>6485</v>
      </c>
      <c r="J8253" s="4">
        <v>45627</v>
      </c>
      <c r="K8253" t="s">
        <v>7136</v>
      </c>
      <c r="L8253" s="5">
        <v>475000</v>
      </c>
      <c r="M8253" s="28">
        <f t="shared" si="128"/>
        <v>475000</v>
      </c>
      <c r="N8253">
        <f>2025-Table1[[#This Row],[Year]]</f>
        <v>8</v>
      </c>
    </row>
    <row r="8254" spans="1:14" x14ac:dyDescent="0.3">
      <c r="A8254" t="s">
        <v>58</v>
      </c>
      <c r="B8254" t="s">
        <v>545</v>
      </c>
      <c r="C8254">
        <v>2012</v>
      </c>
      <c r="D8254" s="3">
        <v>12</v>
      </c>
      <c r="E8254" s="3">
        <v>82449</v>
      </c>
      <c r="F8254" t="s">
        <v>25</v>
      </c>
      <c r="G8254" s="15">
        <f>IF(Table1[[#This Row],[Transmission]]="Manual", 0, 1)</f>
        <v>1</v>
      </c>
      <c r="H8254" t="s">
        <v>9475</v>
      </c>
      <c r="I8254" t="s">
        <v>14</v>
      </c>
      <c r="J8254" s="4">
        <v>45597</v>
      </c>
      <c r="K8254" t="s">
        <v>7137</v>
      </c>
      <c r="L8254" s="5">
        <v>829000</v>
      </c>
      <c r="M8254" s="28">
        <f t="shared" si="128"/>
        <v>829000</v>
      </c>
      <c r="N8254">
        <f>2025-Table1[[#This Row],[Year]]</f>
        <v>13</v>
      </c>
    </row>
    <row r="8255" spans="1:14" x14ac:dyDescent="0.3">
      <c r="A8255" t="s">
        <v>33</v>
      </c>
      <c r="B8255" t="s">
        <v>34</v>
      </c>
      <c r="C8255">
        <v>2014</v>
      </c>
      <c r="D8255" s="3">
        <v>10</v>
      </c>
      <c r="E8255" s="3">
        <v>95000</v>
      </c>
      <c r="F8255" t="s">
        <v>13</v>
      </c>
      <c r="G8255" s="15">
        <f>IF(Table1[[#This Row],[Transmission]]="Manual", 0, 1)</f>
        <v>0</v>
      </c>
      <c r="H8255" t="s">
        <v>9475</v>
      </c>
      <c r="I8255" t="s">
        <v>17</v>
      </c>
      <c r="J8255" s="4">
        <v>45597</v>
      </c>
      <c r="K8255" t="s">
        <v>1580</v>
      </c>
      <c r="L8255" s="5">
        <v>359000</v>
      </c>
      <c r="M8255" s="28">
        <f t="shared" si="128"/>
        <v>359000</v>
      </c>
      <c r="N8255">
        <f>2025-Table1[[#This Row],[Year]]</f>
        <v>11</v>
      </c>
    </row>
    <row r="8256" spans="1:14" x14ac:dyDescent="0.3">
      <c r="A8256" t="s">
        <v>21</v>
      </c>
      <c r="B8256" t="s">
        <v>276</v>
      </c>
      <c r="C8256">
        <v>2016</v>
      </c>
      <c r="D8256" s="3">
        <v>8</v>
      </c>
      <c r="E8256" s="3">
        <v>22</v>
      </c>
      <c r="F8256" t="s">
        <v>25</v>
      </c>
      <c r="G8256" s="15">
        <f>IF(Table1[[#This Row],[Transmission]]="Manual", 0, 1)</f>
        <v>1</v>
      </c>
      <c r="H8256" t="s">
        <v>9475</v>
      </c>
      <c r="I8256" t="s">
        <v>6485</v>
      </c>
      <c r="J8256" s="4">
        <v>45597</v>
      </c>
      <c r="K8256" t="s">
        <v>7138</v>
      </c>
      <c r="L8256" s="5">
        <v>180000</v>
      </c>
      <c r="M8256" s="28">
        <f t="shared" si="128"/>
        <v>180000</v>
      </c>
      <c r="N8256">
        <f>2025-Table1[[#This Row],[Year]]</f>
        <v>9</v>
      </c>
    </row>
    <row r="8257" spans="1:14" x14ac:dyDescent="0.3">
      <c r="A8257" t="s">
        <v>44</v>
      </c>
      <c r="B8257" t="s">
        <v>228</v>
      </c>
      <c r="C8257">
        <v>2023</v>
      </c>
      <c r="D8257" s="3">
        <v>1</v>
      </c>
      <c r="E8257" s="3">
        <v>35000</v>
      </c>
      <c r="F8257" t="s">
        <v>13</v>
      </c>
      <c r="G8257" s="15">
        <f>IF(Table1[[#This Row],[Transmission]]="Manual", 0, 1)</f>
        <v>0</v>
      </c>
      <c r="H8257" t="s">
        <v>9472</v>
      </c>
      <c r="I8257" t="s">
        <v>6485</v>
      </c>
      <c r="J8257" s="4">
        <v>45627</v>
      </c>
      <c r="K8257" t="s">
        <v>7139</v>
      </c>
      <c r="L8257" s="5">
        <v>700000</v>
      </c>
      <c r="M8257" s="28">
        <f t="shared" si="128"/>
        <v>700000</v>
      </c>
      <c r="N8257">
        <f>2025-Table1[[#This Row],[Year]]</f>
        <v>2</v>
      </c>
    </row>
    <row r="8258" spans="1:14" x14ac:dyDescent="0.3">
      <c r="A8258" t="s">
        <v>21</v>
      </c>
      <c r="B8258" t="s">
        <v>49</v>
      </c>
      <c r="C8258">
        <v>2020</v>
      </c>
      <c r="D8258" s="3">
        <v>4</v>
      </c>
      <c r="E8258" s="3">
        <v>65000</v>
      </c>
      <c r="F8258" t="s">
        <v>13</v>
      </c>
      <c r="G8258" s="15">
        <f>IF(Table1[[#This Row],[Transmission]]="Manual", 0, 1)</f>
        <v>0</v>
      </c>
      <c r="H8258" t="s">
        <v>9472</v>
      </c>
      <c r="I8258" t="s">
        <v>6485</v>
      </c>
      <c r="J8258" s="4">
        <v>45597</v>
      </c>
      <c r="K8258" t="s">
        <v>3776</v>
      </c>
      <c r="L8258" s="5">
        <v>948888</v>
      </c>
      <c r="M8258" s="28">
        <f t="shared" si="128"/>
        <v>948888</v>
      </c>
      <c r="N8258">
        <f>2025-Table1[[#This Row],[Year]]</f>
        <v>5</v>
      </c>
    </row>
    <row r="8259" spans="1:14" x14ac:dyDescent="0.3">
      <c r="A8259" t="s">
        <v>21</v>
      </c>
      <c r="B8259" t="s">
        <v>49</v>
      </c>
      <c r="C8259">
        <v>2017</v>
      </c>
      <c r="D8259" s="3">
        <v>7</v>
      </c>
      <c r="E8259" s="3">
        <v>105000</v>
      </c>
      <c r="F8259" t="s">
        <v>13</v>
      </c>
      <c r="G8259" s="15">
        <f>IF(Table1[[#This Row],[Transmission]]="Manual", 0, 1)</f>
        <v>0</v>
      </c>
      <c r="H8259" t="s">
        <v>9475</v>
      </c>
      <c r="I8259" t="s">
        <v>6485</v>
      </c>
      <c r="J8259" s="4">
        <v>45597</v>
      </c>
      <c r="K8259" t="s">
        <v>4644</v>
      </c>
      <c r="L8259" s="5">
        <v>795000</v>
      </c>
      <c r="M8259" s="28">
        <f t="shared" ref="M8259:M8322" si="129">VALUE(SUBSTITUTE(SUBSTITUTE(L8259,"₹"," "),",",""))</f>
        <v>795000</v>
      </c>
      <c r="N8259">
        <f>2025-Table1[[#This Row],[Year]]</f>
        <v>8</v>
      </c>
    </row>
    <row r="8260" spans="1:14" x14ac:dyDescent="0.3">
      <c r="A8260" t="s">
        <v>21</v>
      </c>
      <c r="B8260" t="s">
        <v>36</v>
      </c>
      <c r="C8260">
        <v>2018</v>
      </c>
      <c r="D8260" s="3">
        <v>6</v>
      </c>
      <c r="E8260" s="3">
        <v>81258</v>
      </c>
      <c r="F8260" t="s">
        <v>13</v>
      </c>
      <c r="G8260" s="15">
        <f>IF(Table1[[#This Row],[Transmission]]="Manual", 0, 1)</f>
        <v>0</v>
      </c>
      <c r="H8260" t="s">
        <v>9475</v>
      </c>
      <c r="I8260" t="s">
        <v>6485</v>
      </c>
      <c r="J8260" s="4">
        <v>45597</v>
      </c>
      <c r="K8260" t="s">
        <v>7140</v>
      </c>
      <c r="L8260" s="5">
        <v>260000</v>
      </c>
      <c r="M8260" s="28">
        <f t="shared" si="129"/>
        <v>260000</v>
      </c>
      <c r="N8260">
        <f>2025-Table1[[#This Row],[Year]]</f>
        <v>7</v>
      </c>
    </row>
    <row r="8261" spans="1:14" x14ac:dyDescent="0.3">
      <c r="A8261" t="s">
        <v>27</v>
      </c>
      <c r="B8261" t="s">
        <v>30</v>
      </c>
      <c r="C8261">
        <v>2011</v>
      </c>
      <c r="D8261" s="3">
        <v>13</v>
      </c>
      <c r="E8261" s="3">
        <v>110000</v>
      </c>
      <c r="F8261" t="s">
        <v>25</v>
      </c>
      <c r="G8261" s="15">
        <f>IF(Table1[[#This Row],[Transmission]]="Manual", 0, 1)</f>
        <v>1</v>
      </c>
      <c r="H8261" t="s">
        <v>9475</v>
      </c>
      <c r="I8261" t="s">
        <v>17</v>
      </c>
      <c r="J8261" s="4">
        <v>45597</v>
      </c>
      <c r="K8261" t="s">
        <v>684</v>
      </c>
      <c r="L8261" s="5">
        <v>750000</v>
      </c>
      <c r="M8261" s="28">
        <f t="shared" si="129"/>
        <v>750000</v>
      </c>
      <c r="N8261">
        <f>2025-Table1[[#This Row],[Year]]</f>
        <v>14</v>
      </c>
    </row>
    <row r="8262" spans="1:14" x14ac:dyDescent="0.3">
      <c r="A8262" t="s">
        <v>44</v>
      </c>
      <c r="B8262" t="s">
        <v>83</v>
      </c>
      <c r="C8262">
        <v>2024</v>
      </c>
      <c r="D8262" s="3">
        <v>0</v>
      </c>
      <c r="E8262" s="3">
        <v>2300</v>
      </c>
      <c r="F8262" t="s">
        <v>25</v>
      </c>
      <c r="G8262" s="15">
        <f>IF(Table1[[#This Row],[Transmission]]="Manual", 0, 1)</f>
        <v>1</v>
      </c>
      <c r="H8262" t="s">
        <v>9472</v>
      </c>
      <c r="I8262" t="s">
        <v>14</v>
      </c>
      <c r="J8262" s="4">
        <v>45597</v>
      </c>
      <c r="K8262" t="s">
        <v>7141</v>
      </c>
      <c r="L8262" s="5">
        <v>1200500</v>
      </c>
      <c r="M8262" s="28">
        <f t="shared" si="129"/>
        <v>1200500</v>
      </c>
      <c r="N8262">
        <f>2025-Table1[[#This Row],[Year]]</f>
        <v>1</v>
      </c>
    </row>
    <row r="8263" spans="1:14" x14ac:dyDescent="0.3">
      <c r="A8263" t="s">
        <v>44</v>
      </c>
      <c r="B8263" t="s">
        <v>76</v>
      </c>
      <c r="C8263">
        <v>2022</v>
      </c>
      <c r="D8263" s="3">
        <v>2</v>
      </c>
      <c r="E8263" s="3">
        <v>6199</v>
      </c>
      <c r="F8263" t="s">
        <v>13</v>
      </c>
      <c r="G8263" s="15">
        <f>IF(Table1[[#This Row],[Transmission]]="Manual", 0, 1)</f>
        <v>0</v>
      </c>
      <c r="H8263" t="s">
        <v>9472</v>
      </c>
      <c r="I8263" t="s">
        <v>14</v>
      </c>
      <c r="J8263" s="4">
        <v>45597</v>
      </c>
      <c r="K8263" t="s">
        <v>3788</v>
      </c>
      <c r="L8263" s="5">
        <v>874999</v>
      </c>
      <c r="M8263" s="28">
        <f t="shared" si="129"/>
        <v>874999</v>
      </c>
      <c r="N8263">
        <f>2025-Table1[[#This Row],[Year]]</f>
        <v>3</v>
      </c>
    </row>
    <row r="8264" spans="1:14" x14ac:dyDescent="0.3">
      <c r="A8264" t="s">
        <v>43</v>
      </c>
      <c r="B8264" t="s">
        <v>85</v>
      </c>
      <c r="C8264">
        <v>2014</v>
      </c>
      <c r="D8264" s="3">
        <v>10</v>
      </c>
      <c r="E8264" s="3">
        <v>56000</v>
      </c>
      <c r="F8264" t="s">
        <v>25</v>
      </c>
      <c r="G8264" s="15">
        <f>IF(Table1[[#This Row],[Transmission]]="Manual", 0, 1)</f>
        <v>1</v>
      </c>
      <c r="H8264" t="s">
        <v>9475</v>
      </c>
      <c r="I8264" t="s">
        <v>14</v>
      </c>
      <c r="J8264" s="4">
        <v>45597</v>
      </c>
      <c r="K8264" t="s">
        <v>7142</v>
      </c>
      <c r="L8264" s="5">
        <v>1575000</v>
      </c>
      <c r="M8264" s="28">
        <f t="shared" si="129"/>
        <v>1575000</v>
      </c>
      <c r="N8264">
        <f>2025-Table1[[#This Row],[Year]]</f>
        <v>11</v>
      </c>
    </row>
    <row r="8265" spans="1:14" x14ac:dyDescent="0.3">
      <c r="A8265" t="s">
        <v>21</v>
      </c>
      <c r="B8265" t="s">
        <v>49</v>
      </c>
      <c r="C8265">
        <v>2021</v>
      </c>
      <c r="D8265" s="3">
        <v>3</v>
      </c>
      <c r="E8265" s="3">
        <v>85000</v>
      </c>
      <c r="F8265" t="s">
        <v>13</v>
      </c>
      <c r="G8265" s="15">
        <f>IF(Table1[[#This Row],[Transmission]]="Manual", 0, 1)</f>
        <v>0</v>
      </c>
      <c r="H8265" t="s">
        <v>9472</v>
      </c>
      <c r="I8265" t="s">
        <v>6485</v>
      </c>
      <c r="J8265" s="4">
        <v>45597</v>
      </c>
      <c r="K8265" t="s">
        <v>3719</v>
      </c>
      <c r="L8265" s="5">
        <v>975000</v>
      </c>
      <c r="M8265" s="28">
        <f t="shared" si="129"/>
        <v>975000</v>
      </c>
      <c r="N8265">
        <f>2025-Table1[[#This Row],[Year]]</f>
        <v>4</v>
      </c>
    </row>
    <row r="8266" spans="1:14" x14ac:dyDescent="0.3">
      <c r="A8266" t="s">
        <v>21</v>
      </c>
      <c r="B8266" t="s">
        <v>483</v>
      </c>
      <c r="C8266">
        <v>2021</v>
      </c>
      <c r="D8266" s="3">
        <v>3</v>
      </c>
      <c r="E8266" s="3">
        <v>80000</v>
      </c>
      <c r="F8266" t="s">
        <v>25</v>
      </c>
      <c r="G8266" s="15">
        <f>IF(Table1[[#This Row],[Transmission]]="Manual", 0, 1)</f>
        <v>1</v>
      </c>
      <c r="H8266" t="s">
        <v>9472</v>
      </c>
      <c r="I8266" t="s">
        <v>14</v>
      </c>
      <c r="J8266" s="4">
        <v>45505</v>
      </c>
      <c r="K8266" t="s">
        <v>7143</v>
      </c>
      <c r="L8266" s="5">
        <v>1200000</v>
      </c>
      <c r="M8266" s="28">
        <f t="shared" si="129"/>
        <v>1200000</v>
      </c>
      <c r="N8266">
        <f>2025-Table1[[#This Row],[Year]]</f>
        <v>4</v>
      </c>
    </row>
    <row r="8267" spans="1:14" x14ac:dyDescent="0.3">
      <c r="A8267" t="s">
        <v>11</v>
      </c>
      <c r="B8267" t="s">
        <v>285</v>
      </c>
      <c r="C8267">
        <v>2016</v>
      </c>
      <c r="D8267" s="3">
        <v>8</v>
      </c>
      <c r="E8267" s="3">
        <v>52000</v>
      </c>
      <c r="F8267" t="s">
        <v>25</v>
      </c>
      <c r="G8267" s="15">
        <f>IF(Table1[[#This Row],[Transmission]]="Manual", 0, 1)</f>
        <v>1</v>
      </c>
      <c r="H8267" t="s">
        <v>9472</v>
      </c>
      <c r="I8267" t="s">
        <v>14</v>
      </c>
      <c r="J8267" s="4">
        <v>45597</v>
      </c>
      <c r="K8267" t="s">
        <v>7144</v>
      </c>
      <c r="L8267" s="5">
        <v>395000</v>
      </c>
      <c r="M8267" s="28">
        <f t="shared" si="129"/>
        <v>395000</v>
      </c>
      <c r="N8267">
        <f>2025-Table1[[#This Row],[Year]]</f>
        <v>9</v>
      </c>
    </row>
    <row r="8268" spans="1:14" x14ac:dyDescent="0.3">
      <c r="A8268" t="s">
        <v>61</v>
      </c>
      <c r="B8268" t="s">
        <v>433</v>
      </c>
      <c r="C8268">
        <v>2019</v>
      </c>
      <c r="D8268" s="3">
        <v>5</v>
      </c>
      <c r="E8268" s="3">
        <v>29000</v>
      </c>
      <c r="F8268" t="s">
        <v>13</v>
      </c>
      <c r="G8268" s="15">
        <f>IF(Table1[[#This Row],[Transmission]]="Manual", 0, 1)</f>
        <v>0</v>
      </c>
      <c r="H8268" t="s">
        <v>9475</v>
      </c>
      <c r="I8268" t="s">
        <v>17</v>
      </c>
      <c r="J8268" s="4">
        <v>45627</v>
      </c>
      <c r="K8268" t="s">
        <v>7145</v>
      </c>
      <c r="L8268" s="5">
        <v>695000</v>
      </c>
      <c r="M8268" s="28">
        <f t="shared" si="129"/>
        <v>695000</v>
      </c>
      <c r="N8268">
        <f>2025-Table1[[#This Row],[Year]]</f>
        <v>6</v>
      </c>
    </row>
    <row r="8269" spans="1:14" x14ac:dyDescent="0.3">
      <c r="A8269" t="s">
        <v>44</v>
      </c>
      <c r="B8269" t="s">
        <v>133</v>
      </c>
      <c r="C8269">
        <v>2016</v>
      </c>
      <c r="D8269" s="3">
        <v>8</v>
      </c>
      <c r="E8269" s="3">
        <v>39451</v>
      </c>
      <c r="F8269" t="s">
        <v>25</v>
      </c>
      <c r="G8269" s="15">
        <f>IF(Table1[[#This Row],[Transmission]]="Manual", 0, 1)</f>
        <v>1</v>
      </c>
      <c r="H8269" t="s">
        <v>9475</v>
      </c>
      <c r="I8269" t="s">
        <v>14</v>
      </c>
      <c r="J8269" s="4">
        <v>45627</v>
      </c>
      <c r="K8269" t="s">
        <v>7146</v>
      </c>
      <c r="L8269" s="5">
        <v>440000</v>
      </c>
      <c r="M8269" s="28">
        <f t="shared" si="129"/>
        <v>440000</v>
      </c>
      <c r="N8269">
        <f>2025-Table1[[#This Row],[Year]]</f>
        <v>9</v>
      </c>
    </row>
    <row r="8270" spans="1:14" x14ac:dyDescent="0.3">
      <c r="A8270" t="s">
        <v>38</v>
      </c>
      <c r="B8270" t="s">
        <v>47</v>
      </c>
      <c r="C8270">
        <v>2020</v>
      </c>
      <c r="D8270" s="3">
        <v>4</v>
      </c>
      <c r="E8270" s="3">
        <v>55090</v>
      </c>
      <c r="F8270" t="s">
        <v>25</v>
      </c>
      <c r="G8270" s="15">
        <f>IF(Table1[[#This Row],[Transmission]]="Manual", 0, 1)</f>
        <v>1</v>
      </c>
      <c r="H8270" t="s">
        <v>9472</v>
      </c>
      <c r="I8270" t="s">
        <v>14</v>
      </c>
      <c r="J8270" s="4">
        <v>45597</v>
      </c>
      <c r="K8270" t="s">
        <v>4436</v>
      </c>
      <c r="L8270" s="5">
        <v>1500000</v>
      </c>
      <c r="M8270" s="28">
        <f t="shared" si="129"/>
        <v>1500000</v>
      </c>
      <c r="N8270">
        <f>2025-Table1[[#This Row],[Year]]</f>
        <v>5</v>
      </c>
    </row>
    <row r="8271" spans="1:14" x14ac:dyDescent="0.3">
      <c r="A8271" t="s">
        <v>21</v>
      </c>
      <c r="B8271" t="s">
        <v>194</v>
      </c>
      <c r="C8271">
        <v>2016</v>
      </c>
      <c r="D8271" s="3">
        <v>8</v>
      </c>
      <c r="E8271" s="3">
        <v>105000</v>
      </c>
      <c r="F8271" t="s">
        <v>25</v>
      </c>
      <c r="G8271" s="15">
        <f>IF(Table1[[#This Row],[Transmission]]="Manual", 0, 1)</f>
        <v>1</v>
      </c>
      <c r="H8271" t="s">
        <v>9472</v>
      </c>
      <c r="I8271" t="s">
        <v>6485</v>
      </c>
      <c r="J8271" s="4">
        <v>45627</v>
      </c>
      <c r="K8271" t="s">
        <v>6211</v>
      </c>
      <c r="L8271" s="5">
        <v>310000</v>
      </c>
      <c r="M8271" s="28">
        <f t="shared" si="129"/>
        <v>310000</v>
      </c>
      <c r="N8271">
        <f>2025-Table1[[#This Row],[Year]]</f>
        <v>9</v>
      </c>
    </row>
    <row r="8272" spans="1:14" x14ac:dyDescent="0.3">
      <c r="A8272" t="s">
        <v>21</v>
      </c>
      <c r="B8272" t="s">
        <v>111</v>
      </c>
      <c r="C8272">
        <v>2022</v>
      </c>
      <c r="D8272" s="3">
        <v>2</v>
      </c>
      <c r="E8272" s="3">
        <v>13000</v>
      </c>
      <c r="F8272" t="s">
        <v>25</v>
      </c>
      <c r="G8272" s="15">
        <f>IF(Table1[[#This Row],[Transmission]]="Manual", 0, 1)</f>
        <v>1</v>
      </c>
      <c r="H8272" t="s">
        <v>9475</v>
      </c>
      <c r="I8272" t="s">
        <v>6485</v>
      </c>
      <c r="J8272" s="4">
        <v>45627</v>
      </c>
      <c r="K8272" t="s">
        <v>7147</v>
      </c>
      <c r="L8272" s="5">
        <v>590000</v>
      </c>
      <c r="M8272" s="28">
        <f t="shared" si="129"/>
        <v>590000</v>
      </c>
      <c r="N8272">
        <f>2025-Table1[[#This Row],[Year]]</f>
        <v>3</v>
      </c>
    </row>
    <row r="8273" spans="1:14" x14ac:dyDescent="0.3">
      <c r="A8273" t="s">
        <v>44</v>
      </c>
      <c r="B8273" t="s">
        <v>133</v>
      </c>
      <c r="C8273">
        <v>2019</v>
      </c>
      <c r="D8273" s="3">
        <v>5</v>
      </c>
      <c r="E8273" s="3">
        <v>51000</v>
      </c>
      <c r="F8273" t="s">
        <v>13</v>
      </c>
      <c r="G8273" s="15">
        <f>IF(Table1[[#This Row],[Transmission]]="Manual", 0, 1)</f>
        <v>0</v>
      </c>
      <c r="H8273" t="s">
        <v>9475</v>
      </c>
      <c r="I8273" t="s">
        <v>6485</v>
      </c>
      <c r="J8273" s="4">
        <v>45597</v>
      </c>
      <c r="K8273" t="s">
        <v>6160</v>
      </c>
      <c r="L8273" s="5">
        <v>485000</v>
      </c>
      <c r="M8273" s="28">
        <f t="shared" si="129"/>
        <v>485000</v>
      </c>
      <c r="N8273">
        <f>2025-Table1[[#This Row],[Year]]</f>
        <v>6</v>
      </c>
    </row>
    <row r="8274" spans="1:14" x14ac:dyDescent="0.3">
      <c r="A8274" t="s">
        <v>21</v>
      </c>
      <c r="B8274" t="s">
        <v>293</v>
      </c>
      <c r="C8274">
        <v>2020</v>
      </c>
      <c r="D8274" s="3">
        <v>4</v>
      </c>
      <c r="E8274" s="3">
        <v>35</v>
      </c>
      <c r="F8274" t="s">
        <v>25</v>
      </c>
      <c r="G8274" s="15">
        <f>IF(Table1[[#This Row],[Transmission]]="Manual", 0, 1)</f>
        <v>1</v>
      </c>
      <c r="H8274" t="s">
        <v>9472</v>
      </c>
      <c r="I8274" t="s">
        <v>6485</v>
      </c>
      <c r="J8274" s="4">
        <v>45627</v>
      </c>
      <c r="K8274" t="s">
        <v>7148</v>
      </c>
      <c r="L8274" s="5">
        <v>400000</v>
      </c>
      <c r="M8274" s="28">
        <f t="shared" si="129"/>
        <v>400000</v>
      </c>
      <c r="N8274">
        <f>2025-Table1[[#This Row],[Year]]</f>
        <v>5</v>
      </c>
    </row>
    <row r="8275" spans="1:14" x14ac:dyDescent="0.3">
      <c r="A8275" t="s">
        <v>15</v>
      </c>
      <c r="B8275" t="s">
        <v>93</v>
      </c>
      <c r="C8275">
        <v>2012</v>
      </c>
      <c r="D8275" s="3">
        <v>12</v>
      </c>
      <c r="E8275" s="3">
        <v>160059</v>
      </c>
      <c r="F8275" t="s">
        <v>13</v>
      </c>
      <c r="G8275" s="15">
        <f>IF(Table1[[#This Row],[Transmission]]="Manual", 0, 1)</f>
        <v>0</v>
      </c>
      <c r="H8275" t="s">
        <v>9475</v>
      </c>
      <c r="I8275" t="s">
        <v>17</v>
      </c>
      <c r="J8275" s="4">
        <v>45597</v>
      </c>
      <c r="K8275" t="s">
        <v>7149</v>
      </c>
      <c r="L8275" s="5">
        <v>1290000</v>
      </c>
      <c r="M8275" s="28">
        <f t="shared" si="129"/>
        <v>1290000</v>
      </c>
      <c r="N8275">
        <f>2025-Table1[[#This Row],[Year]]</f>
        <v>13</v>
      </c>
    </row>
    <row r="8276" spans="1:14" x14ac:dyDescent="0.3">
      <c r="A8276" t="s">
        <v>21</v>
      </c>
      <c r="B8276" t="s">
        <v>111</v>
      </c>
      <c r="C8276">
        <v>2011</v>
      </c>
      <c r="D8276" s="3">
        <v>13</v>
      </c>
      <c r="E8276" s="3">
        <v>100000</v>
      </c>
      <c r="F8276" t="s">
        <v>25</v>
      </c>
      <c r="G8276" s="15">
        <f>IF(Table1[[#This Row],[Transmission]]="Manual", 0, 1)</f>
        <v>1</v>
      </c>
      <c r="H8276" t="s">
        <v>9475</v>
      </c>
      <c r="I8276" t="s">
        <v>6485</v>
      </c>
      <c r="J8276" s="4">
        <v>45627</v>
      </c>
      <c r="K8276" t="s">
        <v>7150</v>
      </c>
      <c r="L8276" s="5">
        <v>290000</v>
      </c>
      <c r="M8276" s="28">
        <f t="shared" si="129"/>
        <v>290000</v>
      </c>
      <c r="N8276">
        <f>2025-Table1[[#This Row],[Year]]</f>
        <v>14</v>
      </c>
    </row>
    <row r="8277" spans="1:14" x14ac:dyDescent="0.3">
      <c r="A8277" t="s">
        <v>21</v>
      </c>
      <c r="B8277" t="s">
        <v>49</v>
      </c>
      <c r="C8277">
        <v>2018</v>
      </c>
      <c r="D8277" s="3">
        <v>6</v>
      </c>
      <c r="E8277" s="3">
        <v>110000</v>
      </c>
      <c r="F8277" t="s">
        <v>13</v>
      </c>
      <c r="G8277" s="15">
        <f>IF(Table1[[#This Row],[Transmission]]="Manual", 0, 1)</f>
        <v>0</v>
      </c>
      <c r="H8277" t="s">
        <v>9475</v>
      </c>
      <c r="I8277" t="s">
        <v>17</v>
      </c>
      <c r="J8277" s="4">
        <v>45597</v>
      </c>
      <c r="K8277" t="s">
        <v>7151</v>
      </c>
      <c r="L8277" s="5">
        <v>835000</v>
      </c>
      <c r="M8277" s="28">
        <f t="shared" si="129"/>
        <v>835000</v>
      </c>
      <c r="N8277">
        <f>2025-Table1[[#This Row],[Year]]</f>
        <v>7</v>
      </c>
    </row>
    <row r="8278" spans="1:14" x14ac:dyDescent="0.3">
      <c r="A8278" t="s">
        <v>11</v>
      </c>
      <c r="B8278" t="s">
        <v>12</v>
      </c>
      <c r="C8278">
        <v>2014</v>
      </c>
      <c r="D8278" s="3">
        <v>10</v>
      </c>
      <c r="E8278" s="3">
        <v>60000</v>
      </c>
      <c r="F8278" t="s">
        <v>13</v>
      </c>
      <c r="G8278" s="15">
        <f>IF(Table1[[#This Row],[Transmission]]="Manual", 0, 1)</f>
        <v>0</v>
      </c>
      <c r="H8278" t="s">
        <v>9475</v>
      </c>
      <c r="I8278" t="s">
        <v>6485</v>
      </c>
      <c r="J8278" s="4">
        <v>45627</v>
      </c>
      <c r="K8278" t="s">
        <v>5654</v>
      </c>
      <c r="L8278" s="5">
        <v>425000</v>
      </c>
      <c r="M8278" s="28">
        <f t="shared" si="129"/>
        <v>425000</v>
      </c>
      <c r="N8278">
        <f>2025-Table1[[#This Row],[Year]]</f>
        <v>11</v>
      </c>
    </row>
    <row r="8279" spans="1:14" x14ac:dyDescent="0.3">
      <c r="A8279" t="s">
        <v>97</v>
      </c>
      <c r="B8279" t="s">
        <v>1138</v>
      </c>
      <c r="C8279">
        <v>2023</v>
      </c>
      <c r="D8279" s="3">
        <v>1</v>
      </c>
      <c r="E8279" s="3">
        <v>5400</v>
      </c>
      <c r="F8279" t="s">
        <v>25</v>
      </c>
      <c r="G8279" s="15">
        <f>IF(Table1[[#This Row],[Transmission]]="Manual", 0, 1)</f>
        <v>1</v>
      </c>
      <c r="H8279" t="s">
        <v>9472</v>
      </c>
      <c r="I8279" t="s">
        <v>14</v>
      </c>
      <c r="J8279" s="4">
        <v>45597</v>
      </c>
      <c r="K8279" t="s">
        <v>7152</v>
      </c>
      <c r="L8279" s="5">
        <v>1390000</v>
      </c>
      <c r="M8279" s="28">
        <f t="shared" si="129"/>
        <v>1390000</v>
      </c>
      <c r="N8279">
        <f>2025-Table1[[#This Row],[Year]]</f>
        <v>2</v>
      </c>
    </row>
    <row r="8280" spans="1:14" x14ac:dyDescent="0.3">
      <c r="A8280" t="s">
        <v>21</v>
      </c>
      <c r="B8280" t="s">
        <v>194</v>
      </c>
      <c r="C8280">
        <v>2020</v>
      </c>
      <c r="D8280" s="3">
        <v>4</v>
      </c>
      <c r="E8280" s="3">
        <v>63000</v>
      </c>
      <c r="F8280" t="s">
        <v>13</v>
      </c>
      <c r="G8280" s="15">
        <f>IF(Table1[[#This Row],[Transmission]]="Manual", 0, 1)</f>
        <v>0</v>
      </c>
      <c r="H8280" t="s">
        <v>9472</v>
      </c>
      <c r="I8280" t="s">
        <v>14</v>
      </c>
      <c r="J8280" s="4">
        <v>45536</v>
      </c>
      <c r="K8280" t="s">
        <v>7153</v>
      </c>
      <c r="L8280" s="5">
        <v>489999</v>
      </c>
      <c r="M8280" s="28">
        <f t="shared" si="129"/>
        <v>489999</v>
      </c>
      <c r="N8280">
        <f>2025-Table1[[#This Row],[Year]]</f>
        <v>5</v>
      </c>
    </row>
    <row r="8281" spans="1:14" x14ac:dyDescent="0.3">
      <c r="A8281" t="s">
        <v>21</v>
      </c>
      <c r="B8281" t="s">
        <v>49</v>
      </c>
      <c r="C8281">
        <v>2016</v>
      </c>
      <c r="D8281" s="3">
        <v>8</v>
      </c>
      <c r="E8281" s="3">
        <v>77000</v>
      </c>
      <c r="F8281" t="s">
        <v>13</v>
      </c>
      <c r="G8281" s="15">
        <f>IF(Table1[[#This Row],[Transmission]]="Manual", 0, 1)</f>
        <v>0</v>
      </c>
      <c r="H8281" t="s">
        <v>9475</v>
      </c>
      <c r="I8281" t="s">
        <v>6485</v>
      </c>
      <c r="J8281" s="4">
        <v>45597</v>
      </c>
      <c r="K8281" t="s">
        <v>3761</v>
      </c>
      <c r="L8281" s="5">
        <v>600000</v>
      </c>
      <c r="M8281" s="28">
        <f t="shared" si="129"/>
        <v>600000</v>
      </c>
      <c r="N8281">
        <f>2025-Table1[[#This Row],[Year]]</f>
        <v>9</v>
      </c>
    </row>
    <row r="8282" spans="1:14" x14ac:dyDescent="0.3">
      <c r="A8282" t="s">
        <v>43</v>
      </c>
      <c r="B8282" t="s">
        <v>1318</v>
      </c>
      <c r="C8282">
        <v>2014</v>
      </c>
      <c r="D8282" s="3">
        <v>10</v>
      </c>
      <c r="E8282" s="3">
        <v>57396</v>
      </c>
      <c r="F8282" t="s">
        <v>25</v>
      </c>
      <c r="G8282" s="15">
        <f>IF(Table1[[#This Row],[Transmission]]="Manual", 0, 1)</f>
        <v>1</v>
      </c>
      <c r="H8282" t="s">
        <v>9475</v>
      </c>
      <c r="I8282" t="s">
        <v>17</v>
      </c>
      <c r="J8282" s="4">
        <v>45597</v>
      </c>
      <c r="K8282" t="s">
        <v>7154</v>
      </c>
      <c r="L8282" s="5">
        <v>1400000</v>
      </c>
      <c r="M8282" s="28">
        <f t="shared" si="129"/>
        <v>1400000</v>
      </c>
      <c r="N8282">
        <f>2025-Table1[[#This Row],[Year]]</f>
        <v>11</v>
      </c>
    </row>
    <row r="8283" spans="1:14" x14ac:dyDescent="0.3">
      <c r="A8283" t="s">
        <v>21</v>
      </c>
      <c r="B8283" t="s">
        <v>24</v>
      </c>
      <c r="C8283">
        <v>2019</v>
      </c>
      <c r="D8283" s="3">
        <v>5</v>
      </c>
      <c r="E8283" s="3">
        <v>35000</v>
      </c>
      <c r="F8283" t="s">
        <v>25</v>
      </c>
      <c r="G8283" s="15">
        <f>IF(Table1[[#This Row],[Transmission]]="Manual", 0, 1)</f>
        <v>1</v>
      </c>
      <c r="H8283" t="s">
        <v>9472</v>
      </c>
      <c r="I8283" t="s">
        <v>6485</v>
      </c>
      <c r="J8283" s="4">
        <v>45597</v>
      </c>
      <c r="K8283" t="s">
        <v>7155</v>
      </c>
      <c r="L8283" s="5">
        <v>525000</v>
      </c>
      <c r="M8283" s="28">
        <f t="shared" si="129"/>
        <v>525000</v>
      </c>
      <c r="N8283">
        <f>2025-Table1[[#This Row],[Year]]</f>
        <v>6</v>
      </c>
    </row>
    <row r="8284" spans="1:14" x14ac:dyDescent="0.3">
      <c r="A8284" t="s">
        <v>44</v>
      </c>
      <c r="B8284" t="s">
        <v>323</v>
      </c>
      <c r="C8284">
        <v>2020</v>
      </c>
      <c r="D8284" s="3">
        <v>4</v>
      </c>
      <c r="E8284" s="3">
        <v>65500</v>
      </c>
      <c r="F8284" t="s">
        <v>25</v>
      </c>
      <c r="G8284" s="15">
        <f>IF(Table1[[#This Row],[Transmission]]="Manual", 0, 1)</f>
        <v>1</v>
      </c>
      <c r="H8284" t="s">
        <v>9472</v>
      </c>
      <c r="I8284" t="s">
        <v>17</v>
      </c>
      <c r="J8284" s="4">
        <v>45597</v>
      </c>
      <c r="K8284" t="s">
        <v>7156</v>
      </c>
      <c r="L8284" s="5">
        <v>1700000</v>
      </c>
      <c r="M8284" s="28">
        <f t="shared" si="129"/>
        <v>1700000</v>
      </c>
      <c r="N8284">
        <f>2025-Table1[[#This Row],[Year]]</f>
        <v>5</v>
      </c>
    </row>
    <row r="8285" spans="1:14" x14ac:dyDescent="0.3">
      <c r="A8285" t="s">
        <v>101</v>
      </c>
      <c r="B8285" t="s">
        <v>337</v>
      </c>
      <c r="C8285">
        <v>2018</v>
      </c>
      <c r="D8285" s="3">
        <v>6</v>
      </c>
      <c r="E8285" s="3">
        <v>72000</v>
      </c>
      <c r="F8285" t="s">
        <v>13</v>
      </c>
      <c r="G8285" s="15">
        <f>IF(Table1[[#This Row],[Transmission]]="Manual", 0, 1)</f>
        <v>0</v>
      </c>
      <c r="H8285" t="s">
        <v>9472</v>
      </c>
      <c r="I8285" t="s">
        <v>14</v>
      </c>
      <c r="J8285" s="4">
        <v>45627</v>
      </c>
      <c r="K8285" t="s">
        <v>7157</v>
      </c>
      <c r="L8285" s="5">
        <v>400000</v>
      </c>
      <c r="M8285" s="28">
        <f t="shared" si="129"/>
        <v>400000</v>
      </c>
      <c r="N8285">
        <f>2025-Table1[[#This Row],[Year]]</f>
        <v>7</v>
      </c>
    </row>
    <row r="8286" spans="1:14" x14ac:dyDescent="0.3">
      <c r="A8286" t="s">
        <v>61</v>
      </c>
      <c r="B8286" t="s">
        <v>62</v>
      </c>
      <c r="C8286">
        <v>2019</v>
      </c>
      <c r="D8286" s="3">
        <v>5</v>
      </c>
      <c r="E8286" s="3">
        <v>30000</v>
      </c>
      <c r="F8286" t="s">
        <v>25</v>
      </c>
      <c r="G8286" s="15">
        <f>IF(Table1[[#This Row],[Transmission]]="Manual", 0, 1)</f>
        <v>1</v>
      </c>
      <c r="H8286" t="s">
        <v>9472</v>
      </c>
      <c r="I8286" t="s">
        <v>6485</v>
      </c>
      <c r="J8286" s="4">
        <v>45627</v>
      </c>
      <c r="K8286" t="s">
        <v>7158</v>
      </c>
      <c r="L8286" s="5">
        <v>259000</v>
      </c>
      <c r="M8286" s="28">
        <f t="shared" si="129"/>
        <v>259000</v>
      </c>
      <c r="N8286">
        <f>2025-Table1[[#This Row],[Year]]</f>
        <v>6</v>
      </c>
    </row>
    <row r="8287" spans="1:14" x14ac:dyDescent="0.3">
      <c r="A8287" t="s">
        <v>21</v>
      </c>
      <c r="B8287" t="s">
        <v>39</v>
      </c>
      <c r="C8287">
        <v>2017</v>
      </c>
      <c r="D8287" s="3">
        <v>7</v>
      </c>
      <c r="E8287" s="3">
        <v>78000</v>
      </c>
      <c r="F8287" t="s">
        <v>25</v>
      </c>
      <c r="G8287" s="15">
        <f>IF(Table1[[#This Row],[Transmission]]="Manual", 0, 1)</f>
        <v>1</v>
      </c>
      <c r="H8287" t="s">
        <v>9475</v>
      </c>
      <c r="I8287" t="s">
        <v>14</v>
      </c>
      <c r="J8287" s="4">
        <v>45597</v>
      </c>
      <c r="K8287" t="s">
        <v>7159</v>
      </c>
      <c r="L8287" s="5">
        <v>515000</v>
      </c>
      <c r="M8287" s="28">
        <f t="shared" si="129"/>
        <v>515000</v>
      </c>
      <c r="N8287">
        <f>2025-Table1[[#This Row],[Year]]</f>
        <v>8</v>
      </c>
    </row>
    <row r="8288" spans="1:14" x14ac:dyDescent="0.3">
      <c r="A8288" t="s">
        <v>21</v>
      </c>
      <c r="B8288" t="s">
        <v>22</v>
      </c>
      <c r="C8288">
        <v>2011</v>
      </c>
      <c r="D8288" s="3">
        <v>13</v>
      </c>
      <c r="E8288" s="3">
        <v>113000</v>
      </c>
      <c r="F8288" t="s">
        <v>13</v>
      </c>
      <c r="G8288" s="15">
        <f>IF(Table1[[#This Row],[Transmission]]="Manual", 0, 1)</f>
        <v>0</v>
      </c>
      <c r="H8288" t="s">
        <v>9475</v>
      </c>
      <c r="I8288" t="s">
        <v>17</v>
      </c>
      <c r="J8288" s="4">
        <v>45597</v>
      </c>
      <c r="K8288" t="s">
        <v>7160</v>
      </c>
      <c r="L8288" s="5">
        <v>300000</v>
      </c>
      <c r="M8288" s="28">
        <f t="shared" si="129"/>
        <v>300000</v>
      </c>
      <c r="N8288">
        <f>2025-Table1[[#This Row],[Year]]</f>
        <v>14</v>
      </c>
    </row>
    <row r="8289" spans="1:14" x14ac:dyDescent="0.3">
      <c r="A8289" t="s">
        <v>21</v>
      </c>
      <c r="B8289" t="s">
        <v>99</v>
      </c>
      <c r="C8289">
        <v>2018</v>
      </c>
      <c r="D8289" s="3">
        <v>6</v>
      </c>
      <c r="E8289" s="3">
        <v>53545</v>
      </c>
      <c r="F8289" t="s">
        <v>25</v>
      </c>
      <c r="G8289" s="15">
        <f>IF(Table1[[#This Row],[Transmission]]="Manual", 0, 1)</f>
        <v>1</v>
      </c>
      <c r="H8289" t="s">
        <v>9472</v>
      </c>
      <c r="I8289" t="s">
        <v>14</v>
      </c>
      <c r="J8289" s="4">
        <v>45597</v>
      </c>
      <c r="K8289" t="s">
        <v>7161</v>
      </c>
      <c r="L8289" s="5">
        <v>725000</v>
      </c>
      <c r="M8289" s="28">
        <f t="shared" si="129"/>
        <v>725000</v>
      </c>
      <c r="N8289">
        <f>2025-Table1[[#This Row],[Year]]</f>
        <v>7</v>
      </c>
    </row>
    <row r="8290" spans="1:14" x14ac:dyDescent="0.3">
      <c r="A8290" t="s">
        <v>44</v>
      </c>
      <c r="B8290" t="s">
        <v>76</v>
      </c>
      <c r="C8290">
        <v>2019</v>
      </c>
      <c r="D8290" s="3">
        <v>5</v>
      </c>
      <c r="E8290" s="3">
        <v>83999</v>
      </c>
      <c r="F8290" t="s">
        <v>25</v>
      </c>
      <c r="G8290" s="15">
        <f>IF(Table1[[#This Row],[Transmission]]="Manual", 0, 1)</f>
        <v>1</v>
      </c>
      <c r="H8290" t="s">
        <v>9472</v>
      </c>
      <c r="I8290" t="s">
        <v>14</v>
      </c>
      <c r="J8290" s="4">
        <v>45597</v>
      </c>
      <c r="K8290" t="s">
        <v>7076</v>
      </c>
      <c r="L8290" s="5">
        <v>799999</v>
      </c>
      <c r="M8290" s="28">
        <f t="shared" si="129"/>
        <v>799999</v>
      </c>
      <c r="N8290">
        <f>2025-Table1[[#This Row],[Year]]</f>
        <v>6</v>
      </c>
    </row>
    <row r="8291" spans="1:14" x14ac:dyDescent="0.3">
      <c r="A8291" t="s">
        <v>61</v>
      </c>
      <c r="B8291" t="s">
        <v>62</v>
      </c>
      <c r="C8291">
        <v>2019</v>
      </c>
      <c r="D8291" s="3">
        <v>5</v>
      </c>
      <c r="E8291" s="3">
        <v>65142</v>
      </c>
      <c r="F8291" t="s">
        <v>13</v>
      </c>
      <c r="G8291" s="15">
        <f>IF(Table1[[#This Row],[Transmission]]="Manual", 0, 1)</f>
        <v>0</v>
      </c>
      <c r="H8291" t="s">
        <v>9475</v>
      </c>
      <c r="I8291" t="s">
        <v>14</v>
      </c>
      <c r="J8291" s="4">
        <v>45597</v>
      </c>
      <c r="K8291" t="s">
        <v>7162</v>
      </c>
      <c r="L8291" s="5">
        <v>345000</v>
      </c>
      <c r="M8291" s="28">
        <f t="shared" si="129"/>
        <v>345000</v>
      </c>
      <c r="N8291">
        <f>2025-Table1[[#This Row],[Year]]</f>
        <v>6</v>
      </c>
    </row>
    <row r="8292" spans="1:14" x14ac:dyDescent="0.3">
      <c r="A8292" t="s">
        <v>44</v>
      </c>
      <c r="B8292" t="s">
        <v>1728</v>
      </c>
      <c r="C8292">
        <v>2021</v>
      </c>
      <c r="D8292" s="3">
        <v>3</v>
      </c>
      <c r="E8292" s="3">
        <v>89500</v>
      </c>
      <c r="F8292" t="s">
        <v>25</v>
      </c>
      <c r="G8292" s="15">
        <f>IF(Table1[[#This Row],[Transmission]]="Manual", 0, 1)</f>
        <v>1</v>
      </c>
      <c r="H8292" t="s">
        <v>9475</v>
      </c>
      <c r="I8292" t="s">
        <v>6485</v>
      </c>
      <c r="J8292" s="4">
        <v>45597</v>
      </c>
      <c r="K8292" t="s">
        <v>5600</v>
      </c>
      <c r="L8292" s="5">
        <v>551521</v>
      </c>
      <c r="M8292" s="28">
        <f t="shared" si="129"/>
        <v>551521</v>
      </c>
      <c r="N8292">
        <f>2025-Table1[[#This Row],[Year]]</f>
        <v>4</v>
      </c>
    </row>
    <row r="8293" spans="1:14" x14ac:dyDescent="0.3">
      <c r="A8293" t="s">
        <v>21</v>
      </c>
      <c r="B8293" t="s">
        <v>49</v>
      </c>
      <c r="C8293">
        <v>2017</v>
      </c>
      <c r="D8293" s="3">
        <v>7</v>
      </c>
      <c r="E8293" s="3">
        <v>50000</v>
      </c>
      <c r="F8293" t="s">
        <v>13</v>
      </c>
      <c r="G8293" s="15">
        <f>IF(Table1[[#This Row],[Transmission]]="Manual", 0, 1)</f>
        <v>0</v>
      </c>
      <c r="H8293" t="s">
        <v>9472</v>
      </c>
      <c r="I8293" t="s">
        <v>14</v>
      </c>
      <c r="J8293" s="4">
        <v>45597</v>
      </c>
      <c r="K8293" t="s">
        <v>4035</v>
      </c>
      <c r="L8293" s="5">
        <v>725000</v>
      </c>
      <c r="M8293" s="28">
        <f t="shared" si="129"/>
        <v>725000</v>
      </c>
      <c r="N8293">
        <f>2025-Table1[[#This Row],[Year]]</f>
        <v>8</v>
      </c>
    </row>
    <row r="8294" spans="1:14" x14ac:dyDescent="0.3">
      <c r="A8294" t="s">
        <v>11</v>
      </c>
      <c r="B8294" t="s">
        <v>797</v>
      </c>
      <c r="C8294">
        <v>2012</v>
      </c>
      <c r="D8294" s="3">
        <v>12</v>
      </c>
      <c r="E8294" s="3">
        <v>83000</v>
      </c>
      <c r="F8294" t="s">
        <v>25</v>
      </c>
      <c r="G8294" s="15">
        <f>IF(Table1[[#This Row],[Transmission]]="Manual", 0, 1)</f>
        <v>1</v>
      </c>
      <c r="H8294" t="s">
        <v>9475</v>
      </c>
      <c r="I8294" t="s">
        <v>6485</v>
      </c>
      <c r="J8294" s="4">
        <v>45597</v>
      </c>
      <c r="K8294" t="s">
        <v>7163</v>
      </c>
      <c r="L8294" s="5">
        <v>355000</v>
      </c>
      <c r="M8294" s="28">
        <f t="shared" si="129"/>
        <v>355000</v>
      </c>
      <c r="N8294">
        <f>2025-Table1[[#This Row],[Year]]</f>
        <v>13</v>
      </c>
    </row>
    <row r="8295" spans="1:14" x14ac:dyDescent="0.3">
      <c r="A8295" t="s">
        <v>44</v>
      </c>
      <c r="B8295" t="s">
        <v>79</v>
      </c>
      <c r="C8295">
        <v>2017</v>
      </c>
      <c r="D8295" s="3">
        <v>7</v>
      </c>
      <c r="E8295" s="3">
        <v>76000</v>
      </c>
      <c r="F8295" t="s">
        <v>25</v>
      </c>
      <c r="G8295" s="15">
        <f>IF(Table1[[#This Row],[Transmission]]="Manual", 0, 1)</f>
        <v>1</v>
      </c>
      <c r="H8295" t="s">
        <v>9472</v>
      </c>
      <c r="I8295" t="s">
        <v>14</v>
      </c>
      <c r="J8295" s="4">
        <v>45597</v>
      </c>
      <c r="K8295" t="s">
        <v>2544</v>
      </c>
      <c r="L8295" s="5">
        <v>775000</v>
      </c>
      <c r="M8295" s="28">
        <f t="shared" si="129"/>
        <v>775000</v>
      </c>
      <c r="N8295">
        <f>2025-Table1[[#This Row],[Year]]</f>
        <v>8</v>
      </c>
    </row>
    <row r="8296" spans="1:14" x14ac:dyDescent="0.3">
      <c r="A8296" t="s">
        <v>21</v>
      </c>
      <c r="B8296" t="s">
        <v>1132</v>
      </c>
      <c r="C8296">
        <v>2016</v>
      </c>
      <c r="D8296" s="3">
        <v>8</v>
      </c>
      <c r="E8296" s="3">
        <v>104000</v>
      </c>
      <c r="F8296" t="s">
        <v>13</v>
      </c>
      <c r="G8296" s="15">
        <f>IF(Table1[[#This Row],[Transmission]]="Manual", 0, 1)</f>
        <v>0</v>
      </c>
      <c r="H8296" t="s">
        <v>9475</v>
      </c>
      <c r="I8296" t="s">
        <v>17</v>
      </c>
      <c r="J8296" s="4">
        <v>45597</v>
      </c>
      <c r="K8296" t="s">
        <v>7164</v>
      </c>
      <c r="L8296" s="5">
        <v>590000</v>
      </c>
      <c r="M8296" s="28">
        <f t="shared" si="129"/>
        <v>590000</v>
      </c>
      <c r="N8296">
        <f>2025-Table1[[#This Row],[Year]]</f>
        <v>9</v>
      </c>
    </row>
    <row r="8297" spans="1:14" x14ac:dyDescent="0.3">
      <c r="A8297" t="s">
        <v>18</v>
      </c>
      <c r="B8297" t="s">
        <v>86</v>
      </c>
      <c r="C8297">
        <v>2011</v>
      </c>
      <c r="D8297" s="3">
        <v>13</v>
      </c>
      <c r="E8297" s="3">
        <v>62000</v>
      </c>
      <c r="F8297" t="s">
        <v>13</v>
      </c>
      <c r="G8297" s="15">
        <f>IF(Table1[[#This Row],[Transmission]]="Manual", 0, 1)</f>
        <v>0</v>
      </c>
      <c r="H8297" t="s">
        <v>9475</v>
      </c>
      <c r="I8297" t="s">
        <v>17</v>
      </c>
      <c r="J8297" s="4">
        <v>45597</v>
      </c>
      <c r="K8297" t="s">
        <v>7165</v>
      </c>
      <c r="L8297" s="5">
        <v>250000</v>
      </c>
      <c r="M8297" s="28">
        <f t="shared" si="129"/>
        <v>250000</v>
      </c>
      <c r="N8297">
        <f>2025-Table1[[#This Row],[Year]]</f>
        <v>14</v>
      </c>
    </row>
    <row r="8298" spans="1:14" x14ac:dyDescent="0.3">
      <c r="A8298" t="s">
        <v>11</v>
      </c>
      <c r="B8298" t="s">
        <v>285</v>
      </c>
      <c r="C8298">
        <v>2018</v>
      </c>
      <c r="D8298" s="3">
        <v>6</v>
      </c>
      <c r="E8298" s="3">
        <v>52000</v>
      </c>
      <c r="F8298" t="s">
        <v>25</v>
      </c>
      <c r="G8298" s="15">
        <f>IF(Table1[[#This Row],[Transmission]]="Manual", 0, 1)</f>
        <v>1</v>
      </c>
      <c r="H8298" t="s">
        <v>9472</v>
      </c>
      <c r="I8298" t="s">
        <v>14</v>
      </c>
      <c r="J8298" s="4">
        <v>45597</v>
      </c>
      <c r="K8298" t="s">
        <v>4651</v>
      </c>
      <c r="L8298" s="5">
        <v>571000</v>
      </c>
      <c r="M8298" s="28">
        <f t="shared" si="129"/>
        <v>571000</v>
      </c>
      <c r="N8298">
        <f>2025-Table1[[#This Row],[Year]]</f>
        <v>7</v>
      </c>
    </row>
    <row r="8299" spans="1:14" x14ac:dyDescent="0.3">
      <c r="A8299" t="s">
        <v>21</v>
      </c>
      <c r="B8299" t="s">
        <v>194</v>
      </c>
      <c r="C8299">
        <v>2021</v>
      </c>
      <c r="D8299" s="3">
        <v>3</v>
      </c>
      <c r="E8299" s="3">
        <v>40</v>
      </c>
      <c r="F8299" t="s">
        <v>25</v>
      </c>
      <c r="G8299" s="15">
        <f>IF(Table1[[#This Row],[Transmission]]="Manual", 0, 1)</f>
        <v>1</v>
      </c>
      <c r="H8299" t="s">
        <v>9472</v>
      </c>
      <c r="I8299" t="s">
        <v>6485</v>
      </c>
      <c r="J8299" s="4">
        <v>45627</v>
      </c>
      <c r="K8299" t="s">
        <v>7166</v>
      </c>
      <c r="L8299" s="5">
        <v>550000</v>
      </c>
      <c r="M8299" s="28">
        <f t="shared" si="129"/>
        <v>550000</v>
      </c>
      <c r="N8299">
        <f>2025-Table1[[#This Row],[Year]]</f>
        <v>4</v>
      </c>
    </row>
    <row r="8300" spans="1:14" x14ac:dyDescent="0.3">
      <c r="A8300" t="s">
        <v>21</v>
      </c>
      <c r="B8300" t="s">
        <v>131</v>
      </c>
      <c r="C8300">
        <v>2018</v>
      </c>
      <c r="D8300" s="3">
        <v>6</v>
      </c>
      <c r="E8300" s="3">
        <v>73000</v>
      </c>
      <c r="F8300" t="s">
        <v>13</v>
      </c>
      <c r="G8300" s="15">
        <f>IF(Table1[[#This Row],[Transmission]]="Manual", 0, 1)</f>
        <v>0</v>
      </c>
      <c r="H8300" t="s">
        <v>9475</v>
      </c>
      <c r="I8300" t="s">
        <v>14</v>
      </c>
      <c r="J8300" s="4">
        <v>45597</v>
      </c>
      <c r="K8300" t="s">
        <v>1111</v>
      </c>
      <c r="L8300" s="5">
        <v>445000</v>
      </c>
      <c r="M8300" s="28">
        <f t="shared" si="129"/>
        <v>445000</v>
      </c>
      <c r="N8300">
        <f>2025-Table1[[#This Row],[Year]]</f>
        <v>7</v>
      </c>
    </row>
    <row r="8301" spans="1:14" x14ac:dyDescent="0.3">
      <c r="A8301" t="s">
        <v>18</v>
      </c>
      <c r="B8301" t="s">
        <v>516</v>
      </c>
      <c r="C8301">
        <v>2016</v>
      </c>
      <c r="D8301" s="3">
        <v>8</v>
      </c>
      <c r="E8301" s="3">
        <v>82000</v>
      </c>
      <c r="F8301" t="s">
        <v>13</v>
      </c>
      <c r="G8301" s="15">
        <f>IF(Table1[[#This Row],[Transmission]]="Manual", 0, 1)</f>
        <v>0</v>
      </c>
      <c r="H8301" t="s">
        <v>9475</v>
      </c>
      <c r="I8301" t="s">
        <v>14</v>
      </c>
      <c r="J8301" s="4">
        <v>45597</v>
      </c>
      <c r="K8301" t="s">
        <v>7167</v>
      </c>
      <c r="L8301" s="5">
        <v>435000</v>
      </c>
      <c r="M8301" s="28">
        <f t="shared" si="129"/>
        <v>435000</v>
      </c>
      <c r="N8301">
        <f>2025-Table1[[#This Row],[Year]]</f>
        <v>9</v>
      </c>
    </row>
    <row r="8302" spans="1:14" x14ac:dyDescent="0.3">
      <c r="A8302" t="s">
        <v>21</v>
      </c>
      <c r="B8302" t="s">
        <v>36</v>
      </c>
      <c r="C8302">
        <v>2017</v>
      </c>
      <c r="D8302" s="3">
        <v>7</v>
      </c>
      <c r="E8302" s="3">
        <v>37180</v>
      </c>
      <c r="F8302" t="s">
        <v>13</v>
      </c>
      <c r="G8302" s="15">
        <f>IF(Table1[[#This Row],[Transmission]]="Manual", 0, 1)</f>
        <v>0</v>
      </c>
      <c r="H8302" t="s">
        <v>9475</v>
      </c>
      <c r="I8302" t="s">
        <v>14</v>
      </c>
      <c r="J8302" s="4">
        <v>45597</v>
      </c>
      <c r="K8302" t="s">
        <v>3866</v>
      </c>
      <c r="L8302" s="5">
        <v>359000</v>
      </c>
      <c r="M8302" s="28">
        <f t="shared" si="129"/>
        <v>359000</v>
      </c>
      <c r="N8302">
        <f>2025-Table1[[#This Row],[Year]]</f>
        <v>8</v>
      </c>
    </row>
    <row r="8303" spans="1:14" x14ac:dyDescent="0.3">
      <c r="A8303" t="s">
        <v>44</v>
      </c>
      <c r="B8303" t="s">
        <v>83</v>
      </c>
      <c r="C8303">
        <v>2019</v>
      </c>
      <c r="D8303" s="3">
        <v>5</v>
      </c>
      <c r="E8303" s="3">
        <v>22000</v>
      </c>
      <c r="F8303" t="s">
        <v>13</v>
      </c>
      <c r="G8303" s="15">
        <f>IF(Table1[[#This Row],[Transmission]]="Manual", 0, 1)</f>
        <v>0</v>
      </c>
      <c r="H8303" t="s">
        <v>9472</v>
      </c>
      <c r="I8303" t="s">
        <v>14</v>
      </c>
      <c r="J8303" s="4">
        <v>45627</v>
      </c>
      <c r="K8303" t="s">
        <v>7168</v>
      </c>
      <c r="L8303" s="5">
        <v>650000</v>
      </c>
      <c r="M8303" s="28">
        <f t="shared" si="129"/>
        <v>650000</v>
      </c>
      <c r="N8303">
        <f>2025-Table1[[#This Row],[Year]]</f>
        <v>6</v>
      </c>
    </row>
    <row r="8304" spans="1:14" x14ac:dyDescent="0.3">
      <c r="A8304" t="s">
        <v>44</v>
      </c>
      <c r="B8304" t="s">
        <v>76</v>
      </c>
      <c r="C8304">
        <v>2022</v>
      </c>
      <c r="D8304" s="3">
        <v>2</v>
      </c>
      <c r="E8304" s="3">
        <v>35380</v>
      </c>
      <c r="F8304" t="s">
        <v>13</v>
      </c>
      <c r="G8304" s="15">
        <f>IF(Table1[[#This Row],[Transmission]]="Manual", 0, 1)</f>
        <v>0</v>
      </c>
      <c r="H8304" t="s">
        <v>9475</v>
      </c>
      <c r="I8304" t="s">
        <v>17</v>
      </c>
      <c r="J8304" s="4">
        <v>45597</v>
      </c>
      <c r="K8304" t="s">
        <v>7169</v>
      </c>
      <c r="L8304" s="5">
        <v>1085000</v>
      </c>
      <c r="M8304" s="28">
        <f t="shared" si="129"/>
        <v>1085000</v>
      </c>
      <c r="N8304">
        <f>2025-Table1[[#This Row],[Year]]</f>
        <v>3</v>
      </c>
    </row>
    <row r="8305" spans="1:14" x14ac:dyDescent="0.3">
      <c r="A8305" t="s">
        <v>44</v>
      </c>
      <c r="B8305" t="s">
        <v>124</v>
      </c>
      <c r="C8305">
        <v>2011</v>
      </c>
      <c r="D8305" s="3">
        <v>13</v>
      </c>
      <c r="E8305" s="3">
        <v>80000</v>
      </c>
      <c r="F8305" t="s">
        <v>25</v>
      </c>
      <c r="G8305" s="15">
        <f>IF(Table1[[#This Row],[Transmission]]="Manual", 0, 1)</f>
        <v>1</v>
      </c>
      <c r="H8305" t="s">
        <v>9472</v>
      </c>
      <c r="I8305" t="s">
        <v>6485</v>
      </c>
      <c r="J8305" s="4">
        <v>45627</v>
      </c>
      <c r="K8305" t="s">
        <v>7170</v>
      </c>
      <c r="L8305" s="5">
        <v>112000</v>
      </c>
      <c r="M8305" s="28">
        <f t="shared" si="129"/>
        <v>112000</v>
      </c>
      <c r="N8305">
        <f>2025-Table1[[#This Row],[Year]]</f>
        <v>14</v>
      </c>
    </row>
    <row r="8306" spans="1:14" x14ac:dyDescent="0.3">
      <c r="A8306" t="s">
        <v>21</v>
      </c>
      <c r="B8306" t="s">
        <v>68</v>
      </c>
      <c r="C8306">
        <v>2017</v>
      </c>
      <c r="D8306" s="3">
        <v>7</v>
      </c>
      <c r="E8306" s="3">
        <v>65800</v>
      </c>
      <c r="F8306" t="s">
        <v>25</v>
      </c>
      <c r="G8306" s="15">
        <f>IF(Table1[[#This Row],[Transmission]]="Manual", 0, 1)</f>
        <v>1</v>
      </c>
      <c r="H8306" t="s">
        <v>9475</v>
      </c>
      <c r="I8306" t="s">
        <v>14</v>
      </c>
      <c r="J8306" s="4">
        <v>45536</v>
      </c>
      <c r="K8306" t="s">
        <v>1156</v>
      </c>
      <c r="L8306" s="5">
        <v>450000</v>
      </c>
      <c r="M8306" s="28">
        <f t="shared" si="129"/>
        <v>450000</v>
      </c>
      <c r="N8306">
        <f>2025-Table1[[#This Row],[Year]]</f>
        <v>8</v>
      </c>
    </row>
    <row r="8307" spans="1:14" x14ac:dyDescent="0.3">
      <c r="A8307" t="s">
        <v>21</v>
      </c>
      <c r="B8307" t="s">
        <v>24</v>
      </c>
      <c r="C8307">
        <v>2022</v>
      </c>
      <c r="D8307" s="3">
        <v>2</v>
      </c>
      <c r="E8307" s="3">
        <v>16000</v>
      </c>
      <c r="F8307" t="s">
        <v>25</v>
      </c>
      <c r="G8307" s="15">
        <f>IF(Table1[[#This Row],[Transmission]]="Manual", 0, 1)</f>
        <v>1</v>
      </c>
      <c r="H8307" t="s">
        <v>9472</v>
      </c>
      <c r="I8307" t="s">
        <v>14</v>
      </c>
      <c r="J8307" s="4">
        <v>45597</v>
      </c>
      <c r="K8307" t="s">
        <v>6535</v>
      </c>
      <c r="L8307" s="5">
        <v>875000</v>
      </c>
      <c r="M8307" s="28">
        <f t="shared" si="129"/>
        <v>875000</v>
      </c>
      <c r="N8307">
        <f>2025-Table1[[#This Row],[Year]]</f>
        <v>3</v>
      </c>
    </row>
    <row r="8308" spans="1:14" x14ac:dyDescent="0.3">
      <c r="A8308" t="s">
        <v>44</v>
      </c>
      <c r="B8308" t="s">
        <v>451</v>
      </c>
      <c r="C8308">
        <v>2019</v>
      </c>
      <c r="D8308" s="3">
        <v>5</v>
      </c>
      <c r="E8308" s="3">
        <v>39000</v>
      </c>
      <c r="F8308" t="s">
        <v>25</v>
      </c>
      <c r="G8308" s="15">
        <f>IF(Table1[[#This Row],[Transmission]]="Manual", 0, 1)</f>
        <v>1</v>
      </c>
      <c r="H8308" t="s">
        <v>9472</v>
      </c>
      <c r="I8308" t="s">
        <v>14</v>
      </c>
      <c r="J8308" s="4">
        <v>45597</v>
      </c>
      <c r="K8308" t="s">
        <v>7171</v>
      </c>
      <c r="L8308" s="5">
        <v>1200000</v>
      </c>
      <c r="M8308" s="28">
        <f t="shared" si="129"/>
        <v>1200000</v>
      </c>
      <c r="N8308">
        <f>2025-Table1[[#This Row],[Year]]</f>
        <v>6</v>
      </c>
    </row>
    <row r="8309" spans="1:14" x14ac:dyDescent="0.3">
      <c r="A8309" t="s">
        <v>18</v>
      </c>
      <c r="B8309" t="s">
        <v>86</v>
      </c>
      <c r="C8309">
        <v>2012</v>
      </c>
      <c r="D8309" s="3">
        <v>12</v>
      </c>
      <c r="E8309" s="3">
        <v>128000</v>
      </c>
      <c r="F8309" t="s">
        <v>13</v>
      </c>
      <c r="G8309" s="15">
        <f>IF(Table1[[#This Row],[Transmission]]="Manual", 0, 1)</f>
        <v>0</v>
      </c>
      <c r="H8309" t="s">
        <v>9475</v>
      </c>
      <c r="I8309" t="s">
        <v>17</v>
      </c>
      <c r="J8309" s="4">
        <v>45597</v>
      </c>
      <c r="K8309" t="s">
        <v>7172</v>
      </c>
      <c r="L8309" s="5">
        <v>250000</v>
      </c>
      <c r="M8309" s="28">
        <f t="shared" si="129"/>
        <v>250000</v>
      </c>
      <c r="N8309">
        <f>2025-Table1[[#This Row],[Year]]</f>
        <v>13</v>
      </c>
    </row>
    <row r="8310" spans="1:14" x14ac:dyDescent="0.3">
      <c r="A8310" t="s">
        <v>101</v>
      </c>
      <c r="B8310" t="s">
        <v>2494</v>
      </c>
      <c r="C8310">
        <v>2022</v>
      </c>
      <c r="D8310" s="3">
        <v>2</v>
      </c>
      <c r="E8310" s="3">
        <v>50481</v>
      </c>
      <c r="F8310" t="s">
        <v>25</v>
      </c>
      <c r="G8310" s="15">
        <f>IF(Table1[[#This Row],[Transmission]]="Manual", 0, 1)</f>
        <v>1</v>
      </c>
      <c r="H8310" t="s">
        <v>9472</v>
      </c>
      <c r="I8310" t="s">
        <v>14</v>
      </c>
      <c r="J8310" s="4">
        <v>45597</v>
      </c>
      <c r="K8310" t="s">
        <v>7173</v>
      </c>
      <c r="L8310" s="5">
        <v>720000</v>
      </c>
      <c r="M8310" s="28">
        <f t="shared" si="129"/>
        <v>720000</v>
      </c>
      <c r="N8310">
        <f>2025-Table1[[#This Row],[Year]]</f>
        <v>3</v>
      </c>
    </row>
    <row r="8311" spans="1:14" x14ac:dyDescent="0.3">
      <c r="A8311" t="s">
        <v>21</v>
      </c>
      <c r="B8311" t="s">
        <v>111</v>
      </c>
      <c r="C8311">
        <v>2013</v>
      </c>
      <c r="D8311" s="3">
        <v>11</v>
      </c>
      <c r="E8311" s="3">
        <v>102000</v>
      </c>
      <c r="F8311" t="s">
        <v>25</v>
      </c>
      <c r="G8311" s="15">
        <f>IF(Table1[[#This Row],[Transmission]]="Manual", 0, 1)</f>
        <v>1</v>
      </c>
      <c r="H8311" t="s">
        <v>9475</v>
      </c>
      <c r="I8311" t="s">
        <v>6485</v>
      </c>
      <c r="J8311" s="4">
        <v>45627</v>
      </c>
      <c r="K8311" t="s">
        <v>7174</v>
      </c>
      <c r="L8311" s="5">
        <v>200000</v>
      </c>
      <c r="M8311" s="28">
        <f t="shared" si="129"/>
        <v>200000</v>
      </c>
      <c r="N8311">
        <f>2025-Table1[[#This Row],[Year]]</f>
        <v>12</v>
      </c>
    </row>
    <row r="8312" spans="1:14" x14ac:dyDescent="0.3">
      <c r="A8312" t="s">
        <v>21</v>
      </c>
      <c r="B8312" t="s">
        <v>24</v>
      </c>
      <c r="C8312">
        <v>2018</v>
      </c>
      <c r="D8312" s="3">
        <v>6</v>
      </c>
      <c r="E8312" s="3">
        <v>66000</v>
      </c>
      <c r="F8312" t="s">
        <v>25</v>
      </c>
      <c r="G8312" s="15">
        <f>IF(Table1[[#This Row],[Transmission]]="Manual", 0, 1)</f>
        <v>1</v>
      </c>
      <c r="H8312" t="s">
        <v>9475</v>
      </c>
      <c r="I8312" t="s">
        <v>6485</v>
      </c>
      <c r="J8312" s="4">
        <v>45597</v>
      </c>
      <c r="K8312" t="s">
        <v>3257</v>
      </c>
      <c r="L8312" s="5">
        <v>525000</v>
      </c>
      <c r="M8312" s="28">
        <f t="shared" si="129"/>
        <v>525000</v>
      </c>
      <c r="N8312">
        <f>2025-Table1[[#This Row],[Year]]</f>
        <v>7</v>
      </c>
    </row>
    <row r="8313" spans="1:14" x14ac:dyDescent="0.3">
      <c r="A8313" t="s">
        <v>44</v>
      </c>
      <c r="B8313" t="s">
        <v>1728</v>
      </c>
      <c r="C8313">
        <v>2023</v>
      </c>
      <c r="D8313" s="3">
        <v>1</v>
      </c>
      <c r="E8313" s="3">
        <v>38053</v>
      </c>
      <c r="F8313" t="s">
        <v>13</v>
      </c>
      <c r="G8313" s="15">
        <f>IF(Table1[[#This Row],[Transmission]]="Manual", 0, 1)</f>
        <v>0</v>
      </c>
      <c r="H8313" t="s">
        <v>9472</v>
      </c>
      <c r="I8313" t="s">
        <v>6485</v>
      </c>
      <c r="J8313" s="4">
        <v>45597</v>
      </c>
      <c r="K8313" t="s">
        <v>3362</v>
      </c>
      <c r="L8313" s="5">
        <v>739000</v>
      </c>
      <c r="M8313" s="28">
        <f t="shared" si="129"/>
        <v>739000</v>
      </c>
      <c r="N8313">
        <f>2025-Table1[[#This Row],[Year]]</f>
        <v>2</v>
      </c>
    </row>
    <row r="8314" spans="1:14" x14ac:dyDescent="0.3">
      <c r="A8314" t="s">
        <v>11</v>
      </c>
      <c r="B8314" t="s">
        <v>624</v>
      </c>
      <c r="C8314">
        <v>2008</v>
      </c>
      <c r="D8314" s="3">
        <v>16</v>
      </c>
      <c r="E8314" s="3">
        <v>95000</v>
      </c>
      <c r="F8314" t="s">
        <v>25</v>
      </c>
      <c r="G8314" s="15">
        <f>IF(Table1[[#This Row],[Transmission]]="Manual", 0, 1)</f>
        <v>1</v>
      </c>
      <c r="H8314" t="s">
        <v>9475</v>
      </c>
      <c r="I8314" t="s">
        <v>6485</v>
      </c>
      <c r="J8314" s="4">
        <v>45597</v>
      </c>
      <c r="K8314" t="s">
        <v>5257</v>
      </c>
      <c r="L8314" s="5">
        <v>225000</v>
      </c>
      <c r="M8314" s="28">
        <f t="shared" si="129"/>
        <v>225000</v>
      </c>
      <c r="N8314">
        <f>2025-Table1[[#This Row],[Year]]</f>
        <v>17</v>
      </c>
    </row>
    <row r="8315" spans="1:14" x14ac:dyDescent="0.3">
      <c r="A8315" t="s">
        <v>21</v>
      </c>
      <c r="B8315" t="s">
        <v>298</v>
      </c>
      <c r="C8315">
        <v>2007</v>
      </c>
      <c r="D8315" s="3">
        <v>17</v>
      </c>
      <c r="E8315" s="3">
        <v>80000</v>
      </c>
      <c r="F8315" t="s">
        <v>13</v>
      </c>
      <c r="G8315" s="15">
        <f>IF(Table1[[#This Row],[Transmission]]="Manual", 0, 1)</f>
        <v>0</v>
      </c>
      <c r="H8315" t="s">
        <v>9475</v>
      </c>
      <c r="I8315" t="s">
        <v>6485</v>
      </c>
      <c r="J8315" s="4">
        <v>45597</v>
      </c>
      <c r="K8315" t="s">
        <v>7175</v>
      </c>
      <c r="L8315" s="5">
        <v>125000</v>
      </c>
      <c r="M8315" s="28">
        <f t="shared" si="129"/>
        <v>125000</v>
      </c>
      <c r="N8315">
        <f>2025-Table1[[#This Row],[Year]]</f>
        <v>18</v>
      </c>
    </row>
    <row r="8316" spans="1:14" x14ac:dyDescent="0.3">
      <c r="A8316" t="s">
        <v>44</v>
      </c>
      <c r="B8316" t="s">
        <v>300</v>
      </c>
      <c r="C8316">
        <v>2014</v>
      </c>
      <c r="D8316" s="3">
        <v>10</v>
      </c>
      <c r="E8316" s="3">
        <v>98000</v>
      </c>
      <c r="F8316" t="s">
        <v>25</v>
      </c>
      <c r="G8316" s="15">
        <f>IF(Table1[[#This Row],[Transmission]]="Manual", 0, 1)</f>
        <v>1</v>
      </c>
      <c r="H8316" t="s">
        <v>9475</v>
      </c>
      <c r="I8316" t="s">
        <v>17</v>
      </c>
      <c r="J8316" s="4">
        <v>45566</v>
      </c>
      <c r="K8316" t="s">
        <v>2454</v>
      </c>
      <c r="L8316" s="5">
        <v>850000</v>
      </c>
      <c r="M8316" s="28">
        <f t="shared" si="129"/>
        <v>850000</v>
      </c>
      <c r="N8316">
        <f>2025-Table1[[#This Row],[Year]]</f>
        <v>11</v>
      </c>
    </row>
    <row r="8317" spans="1:14" x14ac:dyDescent="0.3">
      <c r="A8317" t="s">
        <v>44</v>
      </c>
      <c r="B8317" t="s">
        <v>89</v>
      </c>
      <c r="C8317">
        <v>2011</v>
      </c>
      <c r="D8317" s="3">
        <v>13</v>
      </c>
      <c r="E8317" s="3">
        <v>120000</v>
      </c>
      <c r="F8317" t="s">
        <v>25</v>
      </c>
      <c r="G8317" s="15">
        <f>IF(Table1[[#This Row],[Transmission]]="Manual", 0, 1)</f>
        <v>1</v>
      </c>
      <c r="H8317" t="s">
        <v>9475</v>
      </c>
      <c r="I8317" t="s">
        <v>6485</v>
      </c>
      <c r="J8317" s="4">
        <v>45627</v>
      </c>
      <c r="K8317" t="s">
        <v>2921</v>
      </c>
      <c r="L8317" s="5">
        <v>321000</v>
      </c>
      <c r="M8317" s="28">
        <f t="shared" si="129"/>
        <v>321000</v>
      </c>
      <c r="N8317">
        <f>2025-Table1[[#This Row],[Year]]</f>
        <v>14</v>
      </c>
    </row>
    <row r="8318" spans="1:14" x14ac:dyDescent="0.3">
      <c r="A8318" t="s">
        <v>97</v>
      </c>
      <c r="B8318" t="s">
        <v>98</v>
      </c>
      <c r="C8318">
        <v>2022</v>
      </c>
      <c r="D8318" s="3">
        <v>2</v>
      </c>
      <c r="E8318" s="3">
        <v>21000</v>
      </c>
      <c r="F8318" t="s">
        <v>25</v>
      </c>
      <c r="G8318" s="15">
        <f>IF(Table1[[#This Row],[Transmission]]="Manual", 0, 1)</f>
        <v>1</v>
      </c>
      <c r="H8318" t="s">
        <v>9472</v>
      </c>
      <c r="I8318" t="s">
        <v>14</v>
      </c>
      <c r="J8318" s="4">
        <v>45597</v>
      </c>
      <c r="K8318" t="s">
        <v>596</v>
      </c>
      <c r="L8318" s="5">
        <v>1300000</v>
      </c>
      <c r="M8318" s="28">
        <f t="shared" si="129"/>
        <v>1300000</v>
      </c>
      <c r="N8318">
        <f>2025-Table1[[#This Row],[Year]]</f>
        <v>3</v>
      </c>
    </row>
    <row r="8319" spans="1:14" x14ac:dyDescent="0.3">
      <c r="A8319" t="s">
        <v>21</v>
      </c>
      <c r="B8319" t="s">
        <v>194</v>
      </c>
      <c r="C8319">
        <v>2017</v>
      </c>
      <c r="D8319" s="3">
        <v>7</v>
      </c>
      <c r="E8319" s="3">
        <v>97000</v>
      </c>
      <c r="F8319" t="s">
        <v>25</v>
      </c>
      <c r="G8319" s="15">
        <f>IF(Table1[[#This Row],[Transmission]]="Manual", 0, 1)</f>
        <v>1</v>
      </c>
      <c r="H8319" t="s">
        <v>9475</v>
      </c>
      <c r="I8319" t="s">
        <v>6485</v>
      </c>
      <c r="J8319" s="4">
        <v>45627</v>
      </c>
      <c r="K8319" t="s">
        <v>7176</v>
      </c>
      <c r="L8319" s="5">
        <v>350000</v>
      </c>
      <c r="M8319" s="28">
        <f t="shared" si="129"/>
        <v>350000</v>
      </c>
      <c r="N8319">
        <f>2025-Table1[[#This Row],[Year]]</f>
        <v>8</v>
      </c>
    </row>
    <row r="8320" spans="1:14" x14ac:dyDescent="0.3">
      <c r="A8320" t="s">
        <v>44</v>
      </c>
      <c r="B8320" t="s">
        <v>7177</v>
      </c>
      <c r="C8320">
        <v>2023</v>
      </c>
      <c r="D8320" s="3">
        <v>1</v>
      </c>
      <c r="E8320" s="3">
        <v>8000</v>
      </c>
      <c r="F8320" t="s">
        <v>13</v>
      </c>
      <c r="G8320" s="15">
        <f>IF(Table1[[#This Row],[Transmission]]="Manual", 0, 1)</f>
        <v>0</v>
      </c>
      <c r="H8320" t="s">
        <v>9472</v>
      </c>
      <c r="I8320" t="s">
        <v>14</v>
      </c>
      <c r="J8320" s="4">
        <v>45597</v>
      </c>
      <c r="K8320" t="s">
        <v>7178</v>
      </c>
      <c r="L8320" s="5">
        <v>1400000</v>
      </c>
      <c r="M8320" s="28">
        <f t="shared" si="129"/>
        <v>1400000</v>
      </c>
      <c r="N8320">
        <f>2025-Table1[[#This Row],[Year]]</f>
        <v>2</v>
      </c>
    </row>
    <row r="8321" spans="1:14" x14ac:dyDescent="0.3">
      <c r="A8321" t="s">
        <v>148</v>
      </c>
      <c r="B8321" t="s">
        <v>1018</v>
      </c>
      <c r="C8321">
        <v>2013</v>
      </c>
      <c r="D8321" s="3">
        <v>11</v>
      </c>
      <c r="E8321" s="3">
        <v>98000</v>
      </c>
      <c r="F8321" t="s">
        <v>25</v>
      </c>
      <c r="G8321" s="15">
        <f>IF(Table1[[#This Row],[Transmission]]="Manual", 0, 1)</f>
        <v>1</v>
      </c>
      <c r="H8321" t="s">
        <v>9475</v>
      </c>
      <c r="I8321" t="s">
        <v>17</v>
      </c>
      <c r="J8321" s="4">
        <v>45597</v>
      </c>
      <c r="K8321" t="s">
        <v>7179</v>
      </c>
      <c r="L8321" s="5">
        <v>1550000</v>
      </c>
      <c r="M8321" s="28">
        <f t="shared" si="129"/>
        <v>1550000</v>
      </c>
      <c r="N8321">
        <f>2025-Table1[[#This Row],[Year]]</f>
        <v>12</v>
      </c>
    </row>
    <row r="8322" spans="1:14" x14ac:dyDescent="0.3">
      <c r="A8322" t="s">
        <v>21</v>
      </c>
      <c r="B8322" t="s">
        <v>1275</v>
      </c>
      <c r="C8322">
        <v>2016</v>
      </c>
      <c r="D8322" s="3">
        <v>8</v>
      </c>
      <c r="E8322" s="3">
        <v>55000</v>
      </c>
      <c r="F8322" t="s">
        <v>25</v>
      </c>
      <c r="G8322" s="15">
        <f>IF(Table1[[#This Row],[Transmission]]="Manual", 0, 1)</f>
        <v>1</v>
      </c>
      <c r="H8322" t="s">
        <v>9475</v>
      </c>
      <c r="I8322" t="s">
        <v>6485</v>
      </c>
      <c r="J8322" s="4">
        <v>45597</v>
      </c>
      <c r="K8322" t="s">
        <v>7180</v>
      </c>
      <c r="L8322" s="5">
        <v>361000</v>
      </c>
      <c r="M8322" s="28">
        <f t="shared" si="129"/>
        <v>361000</v>
      </c>
      <c r="N8322">
        <f>2025-Table1[[#This Row],[Year]]</f>
        <v>9</v>
      </c>
    </row>
    <row r="8323" spans="1:14" x14ac:dyDescent="0.3">
      <c r="A8323" t="s">
        <v>21</v>
      </c>
      <c r="B8323" t="s">
        <v>111</v>
      </c>
      <c r="C8323">
        <v>2015</v>
      </c>
      <c r="D8323" s="3">
        <v>9</v>
      </c>
      <c r="E8323" s="3">
        <v>38000</v>
      </c>
      <c r="F8323" t="s">
        <v>25</v>
      </c>
      <c r="G8323" s="15">
        <f>IF(Table1[[#This Row],[Transmission]]="Manual", 0, 1)</f>
        <v>1</v>
      </c>
      <c r="H8323" t="s">
        <v>9475</v>
      </c>
      <c r="I8323" t="s">
        <v>6485</v>
      </c>
      <c r="J8323" s="4">
        <v>45597</v>
      </c>
      <c r="K8323" t="s">
        <v>7181</v>
      </c>
      <c r="L8323" s="5">
        <v>350000</v>
      </c>
      <c r="M8323" s="28">
        <f t="shared" ref="M8323:M8386" si="130">VALUE(SUBSTITUTE(SUBSTITUTE(L8323,"₹"," "),",",""))</f>
        <v>350000</v>
      </c>
      <c r="N8323">
        <f>2025-Table1[[#This Row],[Year]]</f>
        <v>10</v>
      </c>
    </row>
    <row r="8324" spans="1:14" x14ac:dyDescent="0.3">
      <c r="A8324" t="s">
        <v>58</v>
      </c>
      <c r="B8324" t="s">
        <v>545</v>
      </c>
      <c r="C8324">
        <v>2013</v>
      </c>
      <c r="D8324" s="3">
        <v>11</v>
      </c>
      <c r="E8324" s="3">
        <v>140000</v>
      </c>
      <c r="F8324" t="s">
        <v>25</v>
      </c>
      <c r="G8324" s="15">
        <f>IF(Table1[[#This Row],[Transmission]]="Manual", 0, 1)</f>
        <v>1</v>
      </c>
      <c r="H8324" t="s">
        <v>9475</v>
      </c>
      <c r="I8324" t="s">
        <v>17</v>
      </c>
      <c r="J8324" s="4">
        <v>45566</v>
      </c>
      <c r="K8324" t="s">
        <v>7182</v>
      </c>
      <c r="L8324" s="5">
        <v>1091000</v>
      </c>
      <c r="M8324" s="28">
        <f t="shared" si="130"/>
        <v>1091000</v>
      </c>
      <c r="N8324">
        <f>2025-Table1[[#This Row],[Year]]</f>
        <v>12</v>
      </c>
    </row>
    <row r="8325" spans="1:14" x14ac:dyDescent="0.3">
      <c r="A8325" t="s">
        <v>21</v>
      </c>
      <c r="B8325" t="s">
        <v>49</v>
      </c>
      <c r="C8325">
        <v>2022</v>
      </c>
      <c r="D8325" s="3">
        <v>2</v>
      </c>
      <c r="E8325" s="3">
        <v>38456</v>
      </c>
      <c r="F8325" t="s">
        <v>13</v>
      </c>
      <c r="G8325" s="15">
        <f>IF(Table1[[#This Row],[Transmission]]="Manual", 0, 1)</f>
        <v>0</v>
      </c>
      <c r="H8325" t="s">
        <v>9472</v>
      </c>
      <c r="I8325" t="s">
        <v>6485</v>
      </c>
      <c r="J8325" s="4">
        <v>45597</v>
      </c>
      <c r="K8325" t="s">
        <v>2951</v>
      </c>
      <c r="L8325" s="5">
        <v>1125000</v>
      </c>
      <c r="M8325" s="28">
        <f t="shared" si="130"/>
        <v>1125000</v>
      </c>
      <c r="N8325">
        <f>2025-Table1[[#This Row],[Year]]</f>
        <v>3</v>
      </c>
    </row>
    <row r="8326" spans="1:14" x14ac:dyDescent="0.3">
      <c r="A8326" t="s">
        <v>44</v>
      </c>
      <c r="B8326" t="s">
        <v>83</v>
      </c>
      <c r="C8326">
        <v>2011</v>
      </c>
      <c r="D8326" s="3">
        <v>13</v>
      </c>
      <c r="E8326" s="3">
        <v>72000</v>
      </c>
      <c r="F8326" t="s">
        <v>13</v>
      </c>
      <c r="G8326" s="15">
        <f>IF(Table1[[#This Row],[Transmission]]="Manual", 0, 1)</f>
        <v>0</v>
      </c>
      <c r="H8326" t="s">
        <v>9475</v>
      </c>
      <c r="I8326" t="s">
        <v>6485</v>
      </c>
      <c r="J8326" s="4">
        <v>45597</v>
      </c>
      <c r="K8326" t="s">
        <v>7183</v>
      </c>
      <c r="L8326" s="5">
        <v>255000</v>
      </c>
      <c r="M8326" s="28">
        <f t="shared" si="130"/>
        <v>255000</v>
      </c>
      <c r="N8326">
        <f>2025-Table1[[#This Row],[Year]]</f>
        <v>14</v>
      </c>
    </row>
    <row r="8327" spans="1:14" x14ac:dyDescent="0.3">
      <c r="A8327" t="s">
        <v>61</v>
      </c>
      <c r="B8327" t="s">
        <v>62</v>
      </c>
      <c r="C8327">
        <v>2016</v>
      </c>
      <c r="D8327" s="3">
        <v>8</v>
      </c>
      <c r="E8327" s="3">
        <v>60000</v>
      </c>
      <c r="F8327" t="s">
        <v>13</v>
      </c>
      <c r="G8327" s="15">
        <f>IF(Table1[[#This Row],[Transmission]]="Manual", 0, 1)</f>
        <v>0</v>
      </c>
      <c r="H8327" t="s">
        <v>9472</v>
      </c>
      <c r="I8327" t="s">
        <v>14</v>
      </c>
      <c r="J8327" s="4">
        <v>45597</v>
      </c>
      <c r="K8327" t="s">
        <v>7184</v>
      </c>
      <c r="L8327" s="5">
        <v>175000</v>
      </c>
      <c r="M8327" s="28">
        <f t="shared" si="130"/>
        <v>175000</v>
      </c>
      <c r="N8327">
        <f>2025-Table1[[#This Row],[Year]]</f>
        <v>9</v>
      </c>
    </row>
    <row r="8328" spans="1:14" x14ac:dyDescent="0.3">
      <c r="A8328" t="s">
        <v>44</v>
      </c>
      <c r="B8328" t="s">
        <v>413</v>
      </c>
      <c r="C8328">
        <v>2009</v>
      </c>
      <c r="D8328" s="3">
        <v>15</v>
      </c>
      <c r="E8328" s="3">
        <v>90000</v>
      </c>
      <c r="F8328" t="s">
        <v>25</v>
      </c>
      <c r="G8328" s="15">
        <f>IF(Table1[[#This Row],[Transmission]]="Manual", 0, 1)</f>
        <v>1</v>
      </c>
      <c r="H8328" t="s">
        <v>9475</v>
      </c>
      <c r="I8328" t="s">
        <v>6485</v>
      </c>
      <c r="J8328" s="4">
        <v>45597</v>
      </c>
      <c r="K8328" t="s">
        <v>7185</v>
      </c>
      <c r="L8328" s="5">
        <v>165000</v>
      </c>
      <c r="M8328" s="28">
        <f t="shared" si="130"/>
        <v>165000</v>
      </c>
      <c r="N8328">
        <f>2025-Table1[[#This Row],[Year]]</f>
        <v>16</v>
      </c>
    </row>
    <row r="8329" spans="1:14" x14ac:dyDescent="0.3">
      <c r="A8329" t="s">
        <v>21</v>
      </c>
      <c r="B8329" t="s">
        <v>70</v>
      </c>
      <c r="C8329">
        <v>2018</v>
      </c>
      <c r="D8329" s="3">
        <v>6</v>
      </c>
      <c r="E8329" s="3">
        <v>110000</v>
      </c>
      <c r="F8329" t="s">
        <v>13</v>
      </c>
      <c r="G8329" s="15">
        <f>IF(Table1[[#This Row],[Transmission]]="Manual", 0, 1)</f>
        <v>0</v>
      </c>
      <c r="H8329" t="s">
        <v>9475</v>
      </c>
      <c r="I8329" t="s">
        <v>17</v>
      </c>
      <c r="J8329" s="4">
        <v>45597</v>
      </c>
      <c r="K8329" t="s">
        <v>5069</v>
      </c>
      <c r="L8329" s="5">
        <v>725000</v>
      </c>
      <c r="M8329" s="28">
        <f t="shared" si="130"/>
        <v>725000</v>
      </c>
      <c r="N8329">
        <f>2025-Table1[[#This Row],[Year]]</f>
        <v>7</v>
      </c>
    </row>
    <row r="8330" spans="1:14" x14ac:dyDescent="0.3">
      <c r="A8330" t="s">
        <v>44</v>
      </c>
      <c r="B8330" t="s">
        <v>124</v>
      </c>
      <c r="C8330">
        <v>2011</v>
      </c>
      <c r="D8330" s="3">
        <v>13</v>
      </c>
      <c r="E8330" s="3">
        <v>55000</v>
      </c>
      <c r="F8330" t="s">
        <v>13</v>
      </c>
      <c r="G8330" s="15">
        <f>IF(Table1[[#This Row],[Transmission]]="Manual", 0, 1)</f>
        <v>0</v>
      </c>
      <c r="H8330" t="s">
        <v>9475</v>
      </c>
      <c r="I8330" t="s">
        <v>6485</v>
      </c>
      <c r="J8330" s="4">
        <v>45597</v>
      </c>
      <c r="K8330" t="s">
        <v>7116</v>
      </c>
      <c r="L8330" s="5">
        <v>195000</v>
      </c>
      <c r="M8330" s="28">
        <f t="shared" si="130"/>
        <v>195000</v>
      </c>
      <c r="N8330">
        <f>2025-Table1[[#This Row],[Year]]</f>
        <v>14</v>
      </c>
    </row>
    <row r="8331" spans="1:14" x14ac:dyDescent="0.3">
      <c r="A8331" t="s">
        <v>21</v>
      </c>
      <c r="B8331" t="s">
        <v>231</v>
      </c>
      <c r="C8331">
        <v>2017</v>
      </c>
      <c r="D8331" s="3">
        <v>7</v>
      </c>
      <c r="E8331" s="3">
        <v>90000</v>
      </c>
      <c r="F8331" t="s">
        <v>25</v>
      </c>
      <c r="G8331" s="15">
        <f>IF(Table1[[#This Row],[Transmission]]="Manual", 0, 1)</f>
        <v>1</v>
      </c>
      <c r="H8331" t="s">
        <v>9472</v>
      </c>
      <c r="I8331" t="s">
        <v>14</v>
      </c>
      <c r="J8331" s="4">
        <v>45597</v>
      </c>
      <c r="K8331" t="s">
        <v>4658</v>
      </c>
      <c r="L8331" s="5">
        <v>165000</v>
      </c>
      <c r="M8331" s="28">
        <f t="shared" si="130"/>
        <v>165000</v>
      </c>
      <c r="N8331">
        <f>2025-Table1[[#This Row],[Year]]</f>
        <v>8</v>
      </c>
    </row>
    <row r="8332" spans="1:14" x14ac:dyDescent="0.3">
      <c r="A8332" t="s">
        <v>44</v>
      </c>
      <c r="B8332" t="s">
        <v>83</v>
      </c>
      <c r="C8332">
        <v>2009</v>
      </c>
      <c r="D8332" s="3">
        <v>15</v>
      </c>
      <c r="E8332" s="3">
        <v>43000</v>
      </c>
      <c r="F8332" t="s">
        <v>13</v>
      </c>
      <c r="G8332" s="15">
        <f>IF(Table1[[#This Row],[Transmission]]="Manual", 0, 1)</f>
        <v>0</v>
      </c>
      <c r="H8332" t="s">
        <v>9475</v>
      </c>
      <c r="I8332" t="s">
        <v>17</v>
      </c>
      <c r="J8332" s="4">
        <v>45597</v>
      </c>
      <c r="K8332" t="s">
        <v>7186</v>
      </c>
      <c r="L8332" s="5">
        <v>325000</v>
      </c>
      <c r="M8332" s="28">
        <f t="shared" si="130"/>
        <v>325000</v>
      </c>
      <c r="N8332">
        <f>2025-Table1[[#This Row],[Year]]</f>
        <v>16</v>
      </c>
    </row>
    <row r="8333" spans="1:14" x14ac:dyDescent="0.3">
      <c r="A8333" t="s">
        <v>44</v>
      </c>
      <c r="B8333" t="s">
        <v>133</v>
      </c>
      <c r="C8333">
        <v>2017</v>
      </c>
      <c r="D8333" s="3">
        <v>7</v>
      </c>
      <c r="E8333" s="3">
        <v>35000</v>
      </c>
      <c r="F8333" t="s">
        <v>13</v>
      </c>
      <c r="G8333" s="15">
        <f>IF(Table1[[#This Row],[Transmission]]="Manual", 0, 1)</f>
        <v>0</v>
      </c>
      <c r="H8333" t="s">
        <v>9472</v>
      </c>
      <c r="I8333" t="s">
        <v>14</v>
      </c>
      <c r="J8333" s="4">
        <v>45597</v>
      </c>
      <c r="K8333" t="s">
        <v>134</v>
      </c>
      <c r="L8333" s="5">
        <v>445000</v>
      </c>
      <c r="M8333" s="28">
        <f t="shared" si="130"/>
        <v>445000</v>
      </c>
      <c r="N8333">
        <f>2025-Table1[[#This Row],[Year]]</f>
        <v>8</v>
      </c>
    </row>
    <row r="8334" spans="1:14" x14ac:dyDescent="0.3">
      <c r="A8334" t="s">
        <v>11</v>
      </c>
      <c r="B8334" t="s">
        <v>285</v>
      </c>
      <c r="C8334">
        <v>2018</v>
      </c>
      <c r="D8334" s="3">
        <v>6</v>
      </c>
      <c r="E8334" s="3">
        <v>46000</v>
      </c>
      <c r="F8334" t="s">
        <v>13</v>
      </c>
      <c r="G8334" s="15">
        <f>IF(Table1[[#This Row],[Transmission]]="Manual", 0, 1)</f>
        <v>0</v>
      </c>
      <c r="H8334" t="s">
        <v>9472</v>
      </c>
      <c r="I8334" t="s">
        <v>6485</v>
      </c>
      <c r="J8334" s="4">
        <v>45597</v>
      </c>
      <c r="K8334" t="s">
        <v>7187</v>
      </c>
      <c r="L8334" s="5">
        <v>545000</v>
      </c>
      <c r="M8334" s="28">
        <f t="shared" si="130"/>
        <v>545000</v>
      </c>
      <c r="N8334">
        <f>2025-Table1[[#This Row],[Year]]</f>
        <v>7</v>
      </c>
    </row>
    <row r="8335" spans="1:14" x14ac:dyDescent="0.3">
      <c r="A8335" t="s">
        <v>44</v>
      </c>
      <c r="B8335" t="s">
        <v>1196</v>
      </c>
      <c r="C8335">
        <v>2013</v>
      </c>
      <c r="D8335" s="3">
        <v>11</v>
      </c>
      <c r="E8335" s="3">
        <v>103000</v>
      </c>
      <c r="F8335" t="s">
        <v>13</v>
      </c>
      <c r="G8335" s="15">
        <f>IF(Table1[[#This Row],[Transmission]]="Manual", 0, 1)</f>
        <v>0</v>
      </c>
      <c r="H8335" t="s">
        <v>9472</v>
      </c>
      <c r="I8335" t="s">
        <v>6485</v>
      </c>
      <c r="J8335" s="4">
        <v>45627</v>
      </c>
      <c r="K8335" t="s">
        <v>4448</v>
      </c>
      <c r="L8335" s="5">
        <v>210000</v>
      </c>
      <c r="M8335" s="28">
        <f t="shared" si="130"/>
        <v>210000</v>
      </c>
      <c r="N8335">
        <f>2025-Table1[[#This Row],[Year]]</f>
        <v>12</v>
      </c>
    </row>
    <row r="8336" spans="1:14" x14ac:dyDescent="0.3">
      <c r="A8336" t="s">
        <v>11</v>
      </c>
      <c r="B8336" t="s">
        <v>185</v>
      </c>
      <c r="C8336">
        <v>2011</v>
      </c>
      <c r="D8336" s="3">
        <v>13</v>
      </c>
      <c r="E8336" s="3">
        <v>70000</v>
      </c>
      <c r="F8336" t="s">
        <v>13</v>
      </c>
      <c r="G8336" s="15">
        <f>IF(Table1[[#This Row],[Transmission]]="Manual", 0, 1)</f>
        <v>0</v>
      </c>
      <c r="H8336" t="s">
        <v>9475</v>
      </c>
      <c r="I8336" t="s">
        <v>14</v>
      </c>
      <c r="J8336" s="4">
        <v>45597</v>
      </c>
      <c r="K8336" t="s">
        <v>7188</v>
      </c>
      <c r="L8336" s="5">
        <v>280000</v>
      </c>
      <c r="M8336" s="28">
        <f t="shared" si="130"/>
        <v>280000</v>
      </c>
      <c r="N8336">
        <f>2025-Table1[[#This Row],[Year]]</f>
        <v>14</v>
      </c>
    </row>
    <row r="8337" spans="1:14" x14ac:dyDescent="0.3">
      <c r="A8337" t="s">
        <v>44</v>
      </c>
      <c r="B8337" t="s">
        <v>228</v>
      </c>
      <c r="C8337">
        <v>2022</v>
      </c>
      <c r="D8337" s="3">
        <v>2</v>
      </c>
      <c r="E8337" s="3">
        <v>68000</v>
      </c>
      <c r="F8337" t="s">
        <v>13</v>
      </c>
      <c r="G8337" s="15">
        <f>IF(Table1[[#This Row],[Transmission]]="Manual", 0, 1)</f>
        <v>0</v>
      </c>
      <c r="H8337" t="s">
        <v>9472</v>
      </c>
      <c r="I8337" t="s">
        <v>6485</v>
      </c>
      <c r="J8337" s="4">
        <v>45597</v>
      </c>
      <c r="K8337" t="s">
        <v>3794</v>
      </c>
      <c r="L8337" s="5">
        <v>675000</v>
      </c>
      <c r="M8337" s="28">
        <f t="shared" si="130"/>
        <v>675000</v>
      </c>
      <c r="N8337">
        <f>2025-Table1[[#This Row],[Year]]</f>
        <v>3</v>
      </c>
    </row>
    <row r="8338" spans="1:14" x14ac:dyDescent="0.3">
      <c r="A8338" t="s">
        <v>21</v>
      </c>
      <c r="B8338" t="s">
        <v>31</v>
      </c>
      <c r="C8338">
        <v>2017</v>
      </c>
      <c r="D8338" s="3">
        <v>7</v>
      </c>
      <c r="E8338" s="3">
        <v>61231</v>
      </c>
      <c r="F8338" t="s">
        <v>25</v>
      </c>
      <c r="G8338" s="15">
        <f>IF(Table1[[#This Row],[Transmission]]="Manual", 0, 1)</f>
        <v>1</v>
      </c>
      <c r="H8338" t="s">
        <v>9475</v>
      </c>
      <c r="I8338" t="s">
        <v>6485</v>
      </c>
      <c r="J8338" s="4">
        <v>45627</v>
      </c>
      <c r="K8338" t="s">
        <v>7189</v>
      </c>
      <c r="L8338" s="5">
        <v>475000</v>
      </c>
      <c r="M8338" s="28">
        <f t="shared" si="130"/>
        <v>475000</v>
      </c>
      <c r="N8338">
        <f>2025-Table1[[#This Row],[Year]]</f>
        <v>8</v>
      </c>
    </row>
    <row r="8339" spans="1:14" x14ac:dyDescent="0.3">
      <c r="A8339" t="s">
        <v>15</v>
      </c>
      <c r="B8339" t="s">
        <v>93</v>
      </c>
      <c r="C8339">
        <v>2014</v>
      </c>
      <c r="D8339" s="3">
        <v>10</v>
      </c>
      <c r="E8339" s="3">
        <v>127000</v>
      </c>
      <c r="F8339" t="s">
        <v>13</v>
      </c>
      <c r="G8339" s="15">
        <f>IF(Table1[[#This Row],[Transmission]]="Manual", 0, 1)</f>
        <v>0</v>
      </c>
      <c r="H8339" t="s">
        <v>9475</v>
      </c>
      <c r="I8339" t="s">
        <v>17</v>
      </c>
      <c r="J8339" s="4">
        <v>45597</v>
      </c>
      <c r="K8339" t="s">
        <v>7190</v>
      </c>
      <c r="L8339" s="5">
        <v>1640000</v>
      </c>
      <c r="M8339" s="28">
        <f t="shared" si="130"/>
        <v>1640000</v>
      </c>
      <c r="N8339">
        <f>2025-Table1[[#This Row],[Year]]</f>
        <v>11</v>
      </c>
    </row>
    <row r="8340" spans="1:14" x14ac:dyDescent="0.3">
      <c r="A8340" t="s">
        <v>21</v>
      </c>
      <c r="B8340" t="s">
        <v>131</v>
      </c>
      <c r="C8340">
        <v>2017</v>
      </c>
      <c r="D8340" s="3">
        <v>7</v>
      </c>
      <c r="E8340" s="3">
        <v>75000</v>
      </c>
      <c r="F8340" t="s">
        <v>25</v>
      </c>
      <c r="G8340" s="15">
        <f>IF(Table1[[#This Row],[Transmission]]="Manual", 0, 1)</f>
        <v>1</v>
      </c>
      <c r="H8340" t="s">
        <v>9472</v>
      </c>
      <c r="I8340" t="s">
        <v>6485</v>
      </c>
      <c r="J8340" s="4">
        <v>45597</v>
      </c>
      <c r="K8340" t="s">
        <v>7191</v>
      </c>
      <c r="L8340" s="5">
        <v>399000</v>
      </c>
      <c r="M8340" s="28">
        <f t="shared" si="130"/>
        <v>399000</v>
      </c>
      <c r="N8340">
        <f>2025-Table1[[#This Row],[Year]]</f>
        <v>8</v>
      </c>
    </row>
    <row r="8341" spans="1:14" x14ac:dyDescent="0.3">
      <c r="A8341" t="s">
        <v>11</v>
      </c>
      <c r="B8341" t="s">
        <v>12</v>
      </c>
      <c r="C8341">
        <v>2014</v>
      </c>
      <c r="D8341" s="3">
        <v>10</v>
      </c>
      <c r="E8341" s="3">
        <v>76000</v>
      </c>
      <c r="F8341" t="s">
        <v>13</v>
      </c>
      <c r="G8341" s="15">
        <f>IF(Table1[[#This Row],[Transmission]]="Manual", 0, 1)</f>
        <v>0</v>
      </c>
      <c r="H8341" t="s">
        <v>9475</v>
      </c>
      <c r="I8341" t="s">
        <v>17</v>
      </c>
      <c r="J8341" s="4">
        <v>45597</v>
      </c>
      <c r="K8341" t="s">
        <v>7192</v>
      </c>
      <c r="L8341" s="5">
        <v>465000</v>
      </c>
      <c r="M8341" s="28">
        <f t="shared" si="130"/>
        <v>465000</v>
      </c>
      <c r="N8341">
        <f>2025-Table1[[#This Row],[Year]]</f>
        <v>11</v>
      </c>
    </row>
    <row r="8342" spans="1:14" x14ac:dyDescent="0.3">
      <c r="A8342" t="s">
        <v>21</v>
      </c>
      <c r="B8342" t="s">
        <v>39</v>
      </c>
      <c r="C8342">
        <v>2022</v>
      </c>
      <c r="D8342" s="3">
        <v>2</v>
      </c>
      <c r="E8342" s="3">
        <v>45000</v>
      </c>
      <c r="F8342" t="s">
        <v>25</v>
      </c>
      <c r="G8342" s="15">
        <f>IF(Table1[[#This Row],[Transmission]]="Manual", 0, 1)</f>
        <v>1</v>
      </c>
      <c r="H8342" t="s">
        <v>9472</v>
      </c>
      <c r="I8342" t="s">
        <v>6485</v>
      </c>
      <c r="J8342" s="4">
        <v>45597</v>
      </c>
      <c r="K8342" t="s">
        <v>3175</v>
      </c>
      <c r="L8342" s="5">
        <v>840000</v>
      </c>
      <c r="M8342" s="28">
        <f t="shared" si="130"/>
        <v>840000</v>
      </c>
      <c r="N8342">
        <f>2025-Table1[[#This Row],[Year]]</f>
        <v>3</v>
      </c>
    </row>
    <row r="8343" spans="1:14" x14ac:dyDescent="0.3">
      <c r="A8343" t="s">
        <v>11</v>
      </c>
      <c r="B8343" t="s">
        <v>12</v>
      </c>
      <c r="C8343">
        <v>2014</v>
      </c>
      <c r="D8343" s="3">
        <v>10</v>
      </c>
      <c r="E8343" s="3">
        <v>59121</v>
      </c>
      <c r="F8343" t="s">
        <v>13</v>
      </c>
      <c r="G8343" s="15">
        <f>IF(Table1[[#This Row],[Transmission]]="Manual", 0, 1)</f>
        <v>0</v>
      </c>
      <c r="H8343" t="s">
        <v>9472</v>
      </c>
      <c r="I8343" t="s">
        <v>14</v>
      </c>
      <c r="J8343" s="4">
        <v>45597</v>
      </c>
      <c r="K8343" t="s">
        <v>7193</v>
      </c>
      <c r="L8343" s="5">
        <v>449999</v>
      </c>
      <c r="M8343" s="28">
        <f t="shared" si="130"/>
        <v>449999</v>
      </c>
      <c r="N8343">
        <f>2025-Table1[[#This Row],[Year]]</f>
        <v>11</v>
      </c>
    </row>
    <row r="8344" spans="1:14" x14ac:dyDescent="0.3">
      <c r="A8344" t="s">
        <v>44</v>
      </c>
      <c r="B8344" t="s">
        <v>405</v>
      </c>
      <c r="C8344">
        <v>2020</v>
      </c>
      <c r="D8344" s="3">
        <v>4</v>
      </c>
      <c r="E8344" s="3">
        <v>48000</v>
      </c>
      <c r="F8344" t="s">
        <v>13</v>
      </c>
      <c r="G8344" s="15">
        <f>IF(Table1[[#This Row],[Transmission]]="Manual", 0, 1)</f>
        <v>0</v>
      </c>
      <c r="H8344" t="s">
        <v>9472</v>
      </c>
      <c r="I8344" t="s">
        <v>6485</v>
      </c>
      <c r="J8344" s="4">
        <v>45597</v>
      </c>
      <c r="K8344" t="s">
        <v>6607</v>
      </c>
      <c r="L8344" s="5">
        <v>635000</v>
      </c>
      <c r="M8344" s="28">
        <f t="shared" si="130"/>
        <v>635000</v>
      </c>
      <c r="N8344">
        <f>2025-Table1[[#This Row],[Year]]</f>
        <v>5</v>
      </c>
    </row>
    <row r="8345" spans="1:14" x14ac:dyDescent="0.3">
      <c r="A8345" t="s">
        <v>97</v>
      </c>
      <c r="B8345" t="s">
        <v>897</v>
      </c>
      <c r="C8345">
        <v>2012</v>
      </c>
      <c r="D8345" s="3">
        <v>12</v>
      </c>
      <c r="E8345" s="3">
        <v>72000</v>
      </c>
      <c r="F8345" t="s">
        <v>25</v>
      </c>
      <c r="G8345" s="15">
        <f>IF(Table1[[#This Row],[Transmission]]="Manual", 0, 1)</f>
        <v>1</v>
      </c>
      <c r="H8345" t="s">
        <v>9475</v>
      </c>
      <c r="I8345" t="s">
        <v>17</v>
      </c>
      <c r="J8345" s="4">
        <v>45597</v>
      </c>
      <c r="K8345" t="s">
        <v>7194</v>
      </c>
      <c r="L8345" s="5">
        <v>395000</v>
      </c>
      <c r="M8345" s="28">
        <f t="shared" si="130"/>
        <v>395000</v>
      </c>
      <c r="N8345">
        <f>2025-Table1[[#This Row],[Year]]</f>
        <v>13</v>
      </c>
    </row>
    <row r="8346" spans="1:14" x14ac:dyDescent="0.3">
      <c r="A8346" t="s">
        <v>21</v>
      </c>
      <c r="B8346" t="s">
        <v>111</v>
      </c>
      <c r="C8346">
        <v>2019</v>
      </c>
      <c r="D8346" s="3">
        <v>5</v>
      </c>
      <c r="E8346" s="3">
        <v>40093</v>
      </c>
      <c r="F8346" t="s">
        <v>13</v>
      </c>
      <c r="G8346" s="15">
        <f>IF(Table1[[#This Row],[Transmission]]="Manual", 0, 1)</f>
        <v>0</v>
      </c>
      <c r="H8346" t="s">
        <v>9472</v>
      </c>
      <c r="I8346" t="s">
        <v>6485</v>
      </c>
      <c r="J8346" s="4">
        <v>45597</v>
      </c>
      <c r="K8346" t="s">
        <v>4357</v>
      </c>
      <c r="L8346" s="5">
        <v>520000</v>
      </c>
      <c r="M8346" s="28">
        <f t="shared" si="130"/>
        <v>520000</v>
      </c>
      <c r="N8346">
        <f>2025-Table1[[#This Row],[Year]]</f>
        <v>6</v>
      </c>
    </row>
    <row r="8347" spans="1:14" x14ac:dyDescent="0.3">
      <c r="A8347" t="s">
        <v>61</v>
      </c>
      <c r="B8347" t="s">
        <v>1327</v>
      </c>
      <c r="C8347">
        <v>2021</v>
      </c>
      <c r="D8347" s="3">
        <v>3</v>
      </c>
      <c r="E8347" s="3">
        <v>23575</v>
      </c>
      <c r="F8347" t="s">
        <v>25</v>
      </c>
      <c r="G8347" s="15">
        <f>IF(Table1[[#This Row],[Transmission]]="Manual", 0, 1)</f>
        <v>1</v>
      </c>
      <c r="H8347" t="s">
        <v>9472</v>
      </c>
      <c r="I8347" t="s">
        <v>14</v>
      </c>
      <c r="J8347" s="4">
        <v>45597</v>
      </c>
      <c r="K8347" t="s">
        <v>7195</v>
      </c>
      <c r="L8347" s="5">
        <v>660000</v>
      </c>
      <c r="M8347" s="28">
        <f t="shared" si="130"/>
        <v>660000</v>
      </c>
      <c r="N8347">
        <f>2025-Table1[[#This Row],[Year]]</f>
        <v>4</v>
      </c>
    </row>
    <row r="8348" spans="1:14" x14ac:dyDescent="0.3">
      <c r="A8348" t="s">
        <v>21</v>
      </c>
      <c r="B8348" t="s">
        <v>49</v>
      </c>
      <c r="C8348">
        <v>2014</v>
      </c>
      <c r="D8348" s="3">
        <v>10</v>
      </c>
      <c r="E8348" s="3">
        <v>73000</v>
      </c>
      <c r="F8348" t="s">
        <v>13</v>
      </c>
      <c r="G8348" s="15">
        <f>IF(Table1[[#This Row],[Transmission]]="Manual", 0, 1)</f>
        <v>0</v>
      </c>
      <c r="H8348" t="s">
        <v>9472</v>
      </c>
      <c r="I8348" t="s">
        <v>6485</v>
      </c>
      <c r="J8348" s="4">
        <v>45597</v>
      </c>
      <c r="K8348" t="s">
        <v>3115</v>
      </c>
      <c r="L8348" s="5">
        <v>570000</v>
      </c>
      <c r="M8348" s="28">
        <f t="shared" si="130"/>
        <v>570000</v>
      </c>
      <c r="N8348">
        <f>2025-Table1[[#This Row],[Year]]</f>
        <v>11</v>
      </c>
    </row>
    <row r="8349" spans="1:14" x14ac:dyDescent="0.3">
      <c r="A8349" t="s">
        <v>44</v>
      </c>
      <c r="B8349" t="s">
        <v>323</v>
      </c>
      <c r="C8349">
        <v>2020</v>
      </c>
      <c r="D8349" s="3">
        <v>4</v>
      </c>
      <c r="E8349" s="3">
        <v>69045</v>
      </c>
      <c r="F8349" t="s">
        <v>25</v>
      </c>
      <c r="G8349" s="15">
        <f>IF(Table1[[#This Row],[Transmission]]="Manual", 0, 1)</f>
        <v>1</v>
      </c>
      <c r="H8349" t="s">
        <v>9472</v>
      </c>
      <c r="I8349" t="s">
        <v>14</v>
      </c>
      <c r="J8349" s="4">
        <v>45597</v>
      </c>
      <c r="K8349" t="s">
        <v>7196</v>
      </c>
      <c r="L8349" s="5">
        <v>1475000</v>
      </c>
      <c r="M8349" s="28">
        <f t="shared" si="130"/>
        <v>1475000</v>
      </c>
      <c r="N8349">
        <f>2025-Table1[[#This Row],[Year]]</f>
        <v>5</v>
      </c>
    </row>
    <row r="8350" spans="1:14" x14ac:dyDescent="0.3">
      <c r="A8350" t="s">
        <v>21</v>
      </c>
      <c r="B8350" t="s">
        <v>70</v>
      </c>
      <c r="C8350">
        <v>2017</v>
      </c>
      <c r="D8350" s="3">
        <v>7</v>
      </c>
      <c r="E8350" s="3">
        <v>75000</v>
      </c>
      <c r="F8350" t="s">
        <v>13</v>
      </c>
      <c r="G8350" s="15">
        <f>IF(Table1[[#This Row],[Transmission]]="Manual", 0, 1)</f>
        <v>0</v>
      </c>
      <c r="H8350" t="s">
        <v>9475</v>
      </c>
      <c r="I8350" t="s">
        <v>17</v>
      </c>
      <c r="J8350" s="4">
        <v>45597</v>
      </c>
      <c r="K8350" t="s">
        <v>7197</v>
      </c>
      <c r="L8350" s="5">
        <v>799000</v>
      </c>
      <c r="M8350" s="28">
        <f t="shared" si="130"/>
        <v>799000</v>
      </c>
      <c r="N8350">
        <f>2025-Table1[[#This Row],[Year]]</f>
        <v>8</v>
      </c>
    </row>
    <row r="8351" spans="1:14" x14ac:dyDescent="0.3">
      <c r="A8351" t="s">
        <v>21</v>
      </c>
      <c r="B8351" t="s">
        <v>39</v>
      </c>
      <c r="C8351">
        <v>2018</v>
      </c>
      <c r="D8351" s="3">
        <v>6</v>
      </c>
      <c r="E8351" s="3">
        <v>22000</v>
      </c>
      <c r="F8351" t="s">
        <v>13</v>
      </c>
      <c r="G8351" s="15">
        <f>IF(Table1[[#This Row],[Transmission]]="Manual", 0, 1)</f>
        <v>0</v>
      </c>
      <c r="H8351" t="s">
        <v>9475</v>
      </c>
      <c r="I8351" t="s">
        <v>14</v>
      </c>
      <c r="J8351" s="4">
        <v>45627</v>
      </c>
      <c r="K8351" t="s">
        <v>7198</v>
      </c>
      <c r="L8351" s="5">
        <v>565000</v>
      </c>
      <c r="M8351" s="28">
        <f t="shared" si="130"/>
        <v>565000</v>
      </c>
      <c r="N8351">
        <f>2025-Table1[[#This Row],[Year]]</f>
        <v>7</v>
      </c>
    </row>
    <row r="8352" spans="1:14" x14ac:dyDescent="0.3">
      <c r="A8352" t="s">
        <v>97</v>
      </c>
      <c r="B8352" t="s">
        <v>236</v>
      </c>
      <c r="C8352">
        <v>2015</v>
      </c>
      <c r="D8352" s="3">
        <v>9</v>
      </c>
      <c r="E8352" s="3">
        <v>66000</v>
      </c>
      <c r="F8352" t="s">
        <v>25</v>
      </c>
      <c r="G8352" s="15">
        <f>IF(Table1[[#This Row],[Transmission]]="Manual", 0, 1)</f>
        <v>1</v>
      </c>
      <c r="H8352" t="s">
        <v>9475</v>
      </c>
      <c r="I8352" t="s">
        <v>17</v>
      </c>
      <c r="J8352" s="4">
        <v>45597</v>
      </c>
      <c r="K8352" t="s">
        <v>7199</v>
      </c>
      <c r="L8352" s="5">
        <v>525000</v>
      </c>
      <c r="M8352" s="28">
        <f t="shared" si="130"/>
        <v>525000</v>
      </c>
      <c r="N8352">
        <f>2025-Table1[[#This Row],[Year]]</f>
        <v>10</v>
      </c>
    </row>
    <row r="8353" spans="1:14" x14ac:dyDescent="0.3">
      <c r="A8353" t="s">
        <v>113</v>
      </c>
      <c r="B8353" t="s">
        <v>121</v>
      </c>
      <c r="C8353">
        <v>2018</v>
      </c>
      <c r="D8353" s="3">
        <v>6</v>
      </c>
      <c r="E8353" s="3">
        <v>99500</v>
      </c>
      <c r="F8353" t="s">
        <v>25</v>
      </c>
      <c r="G8353" s="15">
        <f>IF(Table1[[#This Row],[Transmission]]="Manual", 0, 1)</f>
        <v>1</v>
      </c>
      <c r="H8353" t="s">
        <v>9475</v>
      </c>
      <c r="I8353" t="s">
        <v>17</v>
      </c>
      <c r="J8353" s="4">
        <v>45597</v>
      </c>
      <c r="K8353" t="s">
        <v>7200</v>
      </c>
      <c r="L8353" s="5">
        <v>1000000</v>
      </c>
      <c r="M8353" s="28">
        <f t="shared" si="130"/>
        <v>1000000</v>
      </c>
      <c r="N8353">
        <f>2025-Table1[[#This Row],[Year]]</f>
        <v>7</v>
      </c>
    </row>
    <row r="8354" spans="1:14" x14ac:dyDescent="0.3">
      <c r="A8354" t="s">
        <v>847</v>
      </c>
      <c r="B8354" t="s">
        <v>1388</v>
      </c>
      <c r="C8354">
        <v>2017</v>
      </c>
      <c r="D8354" s="3">
        <v>7</v>
      </c>
      <c r="E8354" s="3">
        <v>60000</v>
      </c>
      <c r="F8354" t="s">
        <v>13</v>
      </c>
      <c r="G8354" s="15">
        <f>IF(Table1[[#This Row],[Transmission]]="Manual", 0, 1)</f>
        <v>0</v>
      </c>
      <c r="H8354" t="s">
        <v>9472</v>
      </c>
      <c r="I8354" t="s">
        <v>14</v>
      </c>
      <c r="J8354" s="4">
        <v>45597</v>
      </c>
      <c r="K8354" t="s">
        <v>7201</v>
      </c>
      <c r="L8354" s="5">
        <v>190000</v>
      </c>
      <c r="M8354" s="28">
        <f t="shared" si="130"/>
        <v>190000</v>
      </c>
      <c r="N8354">
        <f>2025-Table1[[#This Row],[Year]]</f>
        <v>8</v>
      </c>
    </row>
    <row r="8355" spans="1:14" x14ac:dyDescent="0.3">
      <c r="A8355" t="s">
        <v>21</v>
      </c>
      <c r="B8355" t="s">
        <v>1094</v>
      </c>
      <c r="C8355">
        <v>2019</v>
      </c>
      <c r="D8355" s="3">
        <v>5</v>
      </c>
      <c r="E8355" s="3">
        <v>63000</v>
      </c>
      <c r="F8355" t="s">
        <v>25</v>
      </c>
      <c r="G8355" s="15">
        <f>IF(Table1[[#This Row],[Transmission]]="Manual", 0, 1)</f>
        <v>1</v>
      </c>
      <c r="H8355" t="s">
        <v>9472</v>
      </c>
      <c r="I8355" t="s">
        <v>6485</v>
      </c>
      <c r="J8355" s="4">
        <v>45597</v>
      </c>
      <c r="K8355" t="s">
        <v>7202</v>
      </c>
      <c r="L8355" s="5">
        <v>520000</v>
      </c>
      <c r="M8355" s="28">
        <f t="shared" si="130"/>
        <v>520000</v>
      </c>
      <c r="N8355">
        <f>2025-Table1[[#This Row],[Year]]</f>
        <v>6</v>
      </c>
    </row>
    <row r="8356" spans="1:14" x14ac:dyDescent="0.3">
      <c r="A8356" t="s">
        <v>44</v>
      </c>
      <c r="B8356" t="s">
        <v>83</v>
      </c>
      <c r="C8356">
        <v>2019</v>
      </c>
      <c r="D8356" s="3">
        <v>5</v>
      </c>
      <c r="E8356" s="3">
        <v>55000</v>
      </c>
      <c r="F8356" t="s">
        <v>25</v>
      </c>
      <c r="G8356" s="15">
        <f>IF(Table1[[#This Row],[Transmission]]="Manual", 0, 1)</f>
        <v>1</v>
      </c>
      <c r="H8356" t="s">
        <v>9472</v>
      </c>
      <c r="I8356" t="s">
        <v>14</v>
      </c>
      <c r="J8356" s="4">
        <v>45597</v>
      </c>
      <c r="K8356" t="s">
        <v>6681</v>
      </c>
      <c r="L8356" s="5">
        <v>685000</v>
      </c>
      <c r="M8356" s="28">
        <f t="shared" si="130"/>
        <v>685000</v>
      </c>
      <c r="N8356">
        <f>2025-Table1[[#This Row],[Year]]</f>
        <v>6</v>
      </c>
    </row>
    <row r="8357" spans="1:14" x14ac:dyDescent="0.3">
      <c r="A8357" t="s">
        <v>21</v>
      </c>
      <c r="B8357" t="s">
        <v>68</v>
      </c>
      <c r="C8357">
        <v>2016</v>
      </c>
      <c r="D8357" s="3">
        <v>8</v>
      </c>
      <c r="E8357" s="3">
        <v>52000</v>
      </c>
      <c r="F8357" t="s">
        <v>13</v>
      </c>
      <c r="G8357" s="15">
        <f>IF(Table1[[#This Row],[Transmission]]="Manual", 0, 1)</f>
        <v>0</v>
      </c>
      <c r="H8357" t="s">
        <v>9472</v>
      </c>
      <c r="I8357" t="s">
        <v>6485</v>
      </c>
      <c r="J8357" s="4">
        <v>45597</v>
      </c>
      <c r="K8357" t="s">
        <v>3451</v>
      </c>
      <c r="L8357" s="5">
        <v>360000</v>
      </c>
      <c r="M8357" s="28">
        <f t="shared" si="130"/>
        <v>360000</v>
      </c>
      <c r="N8357">
        <f>2025-Table1[[#This Row],[Year]]</f>
        <v>9</v>
      </c>
    </row>
    <row r="8358" spans="1:14" x14ac:dyDescent="0.3">
      <c r="A8358" t="s">
        <v>21</v>
      </c>
      <c r="B8358" t="s">
        <v>22</v>
      </c>
      <c r="C8358">
        <v>2015</v>
      </c>
      <c r="D8358" s="3">
        <v>9</v>
      </c>
      <c r="E8358" s="3">
        <v>41000</v>
      </c>
      <c r="F8358" t="s">
        <v>13</v>
      </c>
      <c r="G8358" s="15">
        <f>IF(Table1[[#This Row],[Transmission]]="Manual", 0, 1)</f>
        <v>0</v>
      </c>
      <c r="H8358" t="s">
        <v>9472</v>
      </c>
      <c r="I8358" t="s">
        <v>14</v>
      </c>
      <c r="J8358" s="4">
        <v>45597</v>
      </c>
      <c r="K8358" t="s">
        <v>5174</v>
      </c>
      <c r="L8358" s="5">
        <v>450000</v>
      </c>
      <c r="M8358" s="28">
        <f t="shared" si="130"/>
        <v>450000</v>
      </c>
      <c r="N8358">
        <f>2025-Table1[[#This Row],[Year]]</f>
        <v>10</v>
      </c>
    </row>
    <row r="8359" spans="1:14" x14ac:dyDescent="0.3">
      <c r="A8359" t="s">
        <v>44</v>
      </c>
      <c r="B8359" t="s">
        <v>1728</v>
      </c>
      <c r="C8359">
        <v>2023</v>
      </c>
      <c r="D8359" s="3">
        <v>1</v>
      </c>
      <c r="E8359" s="3">
        <v>1234</v>
      </c>
      <c r="F8359" t="s">
        <v>25</v>
      </c>
      <c r="G8359" s="15">
        <f>IF(Table1[[#This Row],[Transmission]]="Manual", 0, 1)</f>
        <v>1</v>
      </c>
      <c r="H8359" t="s">
        <v>9472</v>
      </c>
      <c r="I8359" t="s">
        <v>6485</v>
      </c>
      <c r="J8359" s="4">
        <v>45597</v>
      </c>
      <c r="K8359" t="s">
        <v>3362</v>
      </c>
      <c r="L8359" s="5">
        <v>250000</v>
      </c>
      <c r="M8359" s="28">
        <f t="shared" si="130"/>
        <v>250000</v>
      </c>
      <c r="N8359">
        <f>2025-Table1[[#This Row],[Year]]</f>
        <v>2</v>
      </c>
    </row>
    <row r="8360" spans="1:14" x14ac:dyDescent="0.3">
      <c r="A8360" t="s">
        <v>97</v>
      </c>
      <c r="B8360" t="s">
        <v>1258</v>
      </c>
      <c r="C8360">
        <v>2010</v>
      </c>
      <c r="D8360" s="3">
        <v>14</v>
      </c>
      <c r="E8360" s="3">
        <v>81000</v>
      </c>
      <c r="F8360" t="s">
        <v>25</v>
      </c>
      <c r="G8360" s="15">
        <f>IF(Table1[[#This Row],[Transmission]]="Manual", 0, 1)</f>
        <v>1</v>
      </c>
      <c r="H8360" t="s">
        <v>9475</v>
      </c>
      <c r="I8360" t="s">
        <v>17</v>
      </c>
      <c r="J8360" s="4">
        <v>45597</v>
      </c>
      <c r="K8360" t="s">
        <v>7203</v>
      </c>
      <c r="L8360" s="5">
        <v>275000</v>
      </c>
      <c r="M8360" s="28">
        <f t="shared" si="130"/>
        <v>275000</v>
      </c>
      <c r="N8360">
        <f>2025-Table1[[#This Row],[Year]]</f>
        <v>15</v>
      </c>
    </row>
    <row r="8361" spans="1:14" x14ac:dyDescent="0.3">
      <c r="A8361" t="s">
        <v>21</v>
      </c>
      <c r="B8361" t="s">
        <v>131</v>
      </c>
      <c r="C8361">
        <v>2020</v>
      </c>
      <c r="D8361" s="3">
        <v>4</v>
      </c>
      <c r="E8361" s="3">
        <v>28500</v>
      </c>
      <c r="F8361" t="s">
        <v>13</v>
      </c>
      <c r="G8361" s="15">
        <f>IF(Table1[[#This Row],[Transmission]]="Manual", 0, 1)</f>
        <v>0</v>
      </c>
      <c r="H8361" t="s">
        <v>9472</v>
      </c>
      <c r="I8361" t="s">
        <v>14</v>
      </c>
      <c r="J8361" s="4">
        <v>45597</v>
      </c>
      <c r="K8361" t="s">
        <v>7204</v>
      </c>
      <c r="L8361" s="5">
        <v>422000</v>
      </c>
      <c r="M8361" s="28">
        <f t="shared" si="130"/>
        <v>422000</v>
      </c>
      <c r="N8361">
        <f>2025-Table1[[#This Row],[Year]]</f>
        <v>5</v>
      </c>
    </row>
    <row r="8362" spans="1:14" x14ac:dyDescent="0.3">
      <c r="A8362" t="s">
        <v>21</v>
      </c>
      <c r="B8362" t="s">
        <v>131</v>
      </c>
      <c r="C8362">
        <v>2017</v>
      </c>
      <c r="D8362" s="3">
        <v>7</v>
      </c>
      <c r="E8362" s="3">
        <v>55000</v>
      </c>
      <c r="F8362" t="s">
        <v>25</v>
      </c>
      <c r="G8362" s="15">
        <f>IF(Table1[[#This Row],[Transmission]]="Manual", 0, 1)</f>
        <v>1</v>
      </c>
      <c r="H8362" t="s">
        <v>9475</v>
      </c>
      <c r="I8362" t="s">
        <v>6485</v>
      </c>
      <c r="J8362" s="4">
        <v>45597</v>
      </c>
      <c r="K8362" t="s">
        <v>7191</v>
      </c>
      <c r="L8362" s="5">
        <v>490000</v>
      </c>
      <c r="M8362" s="28">
        <f t="shared" si="130"/>
        <v>490000</v>
      </c>
      <c r="N8362">
        <f>2025-Table1[[#This Row],[Year]]</f>
        <v>8</v>
      </c>
    </row>
    <row r="8363" spans="1:14" x14ac:dyDescent="0.3">
      <c r="A8363" t="s">
        <v>21</v>
      </c>
      <c r="B8363" t="s">
        <v>1275</v>
      </c>
      <c r="C8363">
        <v>2017</v>
      </c>
      <c r="D8363" s="3">
        <v>7</v>
      </c>
      <c r="E8363" s="3">
        <v>85000</v>
      </c>
      <c r="F8363" t="s">
        <v>13</v>
      </c>
      <c r="G8363" s="15">
        <f>IF(Table1[[#This Row],[Transmission]]="Manual", 0, 1)</f>
        <v>0</v>
      </c>
      <c r="H8363" t="s">
        <v>9472</v>
      </c>
      <c r="I8363" t="s">
        <v>6485</v>
      </c>
      <c r="J8363" s="4">
        <v>45597</v>
      </c>
      <c r="K8363" t="s">
        <v>3505</v>
      </c>
      <c r="L8363" s="5">
        <v>391000</v>
      </c>
      <c r="M8363" s="28">
        <f t="shared" si="130"/>
        <v>391000</v>
      </c>
      <c r="N8363">
        <f>2025-Table1[[#This Row],[Year]]</f>
        <v>8</v>
      </c>
    </row>
    <row r="8364" spans="1:14" x14ac:dyDescent="0.3">
      <c r="A8364" t="s">
        <v>44</v>
      </c>
      <c r="B8364" t="s">
        <v>79</v>
      </c>
      <c r="C8364">
        <v>2021</v>
      </c>
      <c r="D8364" s="3">
        <v>3</v>
      </c>
      <c r="E8364" s="3">
        <v>13000</v>
      </c>
      <c r="F8364" t="s">
        <v>13</v>
      </c>
      <c r="G8364" s="15">
        <f>IF(Table1[[#This Row],[Transmission]]="Manual", 0, 1)</f>
        <v>0</v>
      </c>
      <c r="H8364" t="s">
        <v>9472</v>
      </c>
      <c r="I8364" t="s">
        <v>14</v>
      </c>
      <c r="J8364" s="4">
        <v>45597</v>
      </c>
      <c r="K8364" t="s">
        <v>7205</v>
      </c>
      <c r="L8364" s="5">
        <v>1400000</v>
      </c>
      <c r="M8364" s="28">
        <f t="shared" si="130"/>
        <v>1400000</v>
      </c>
      <c r="N8364">
        <f>2025-Table1[[#This Row],[Year]]</f>
        <v>4</v>
      </c>
    </row>
    <row r="8365" spans="1:14" x14ac:dyDescent="0.3">
      <c r="A8365" t="s">
        <v>38</v>
      </c>
      <c r="B8365" t="s">
        <v>47</v>
      </c>
      <c r="C8365">
        <v>2019</v>
      </c>
      <c r="D8365" s="3">
        <v>5</v>
      </c>
      <c r="E8365" s="3">
        <v>47000</v>
      </c>
      <c r="F8365" t="s">
        <v>13</v>
      </c>
      <c r="G8365" s="15">
        <f>IF(Table1[[#This Row],[Transmission]]="Manual", 0, 1)</f>
        <v>0</v>
      </c>
      <c r="H8365" t="s">
        <v>9475</v>
      </c>
      <c r="I8365" t="s">
        <v>14</v>
      </c>
      <c r="J8365" s="4">
        <v>45597</v>
      </c>
      <c r="K8365" t="s">
        <v>3270</v>
      </c>
      <c r="L8365" s="5">
        <v>990000</v>
      </c>
      <c r="M8365" s="28">
        <f t="shared" si="130"/>
        <v>990000</v>
      </c>
      <c r="N8365">
        <f>2025-Table1[[#This Row],[Year]]</f>
        <v>6</v>
      </c>
    </row>
    <row r="8366" spans="1:14" x14ac:dyDescent="0.3">
      <c r="A8366" t="s">
        <v>101</v>
      </c>
      <c r="B8366" t="s">
        <v>152</v>
      </c>
      <c r="C8366">
        <v>2022</v>
      </c>
      <c r="D8366" s="3">
        <v>2</v>
      </c>
      <c r="E8366" s="3">
        <v>50000</v>
      </c>
      <c r="F8366" t="s">
        <v>13</v>
      </c>
      <c r="G8366" s="15">
        <f>IF(Table1[[#This Row],[Transmission]]="Manual", 0, 1)</f>
        <v>0</v>
      </c>
      <c r="H8366" t="s">
        <v>9472</v>
      </c>
      <c r="I8366" t="s">
        <v>6485</v>
      </c>
      <c r="J8366" s="4">
        <v>45597</v>
      </c>
      <c r="K8366" t="s">
        <v>7206</v>
      </c>
      <c r="L8366" s="5">
        <v>900000</v>
      </c>
      <c r="M8366" s="28">
        <f t="shared" si="130"/>
        <v>900000</v>
      </c>
      <c r="N8366">
        <f>2025-Table1[[#This Row],[Year]]</f>
        <v>3</v>
      </c>
    </row>
    <row r="8367" spans="1:14" x14ac:dyDescent="0.3">
      <c r="A8367" t="s">
        <v>458</v>
      </c>
      <c r="B8367" t="s">
        <v>2067</v>
      </c>
      <c r="C8367">
        <v>2016</v>
      </c>
      <c r="D8367" s="3">
        <v>8</v>
      </c>
      <c r="E8367" s="3">
        <v>78000</v>
      </c>
      <c r="F8367" t="s">
        <v>25</v>
      </c>
      <c r="G8367" s="15">
        <f>IF(Table1[[#This Row],[Transmission]]="Manual", 0, 1)</f>
        <v>1</v>
      </c>
      <c r="H8367" t="s">
        <v>9475</v>
      </c>
      <c r="I8367" t="s">
        <v>6485</v>
      </c>
      <c r="J8367" s="4">
        <v>45597</v>
      </c>
      <c r="K8367" t="s">
        <v>7207</v>
      </c>
      <c r="L8367" s="5">
        <v>325000</v>
      </c>
      <c r="M8367" s="28">
        <f t="shared" si="130"/>
        <v>325000</v>
      </c>
      <c r="N8367">
        <f>2025-Table1[[#This Row],[Year]]</f>
        <v>9</v>
      </c>
    </row>
    <row r="8368" spans="1:14" x14ac:dyDescent="0.3">
      <c r="A8368" t="s">
        <v>15</v>
      </c>
      <c r="B8368" t="s">
        <v>93</v>
      </c>
      <c r="C8368">
        <v>2016</v>
      </c>
      <c r="D8368" s="3">
        <v>8</v>
      </c>
      <c r="E8368" s="3">
        <v>72000</v>
      </c>
      <c r="F8368" t="s">
        <v>25</v>
      </c>
      <c r="G8368" s="15">
        <f>IF(Table1[[#This Row],[Transmission]]="Manual", 0, 1)</f>
        <v>1</v>
      </c>
      <c r="H8368" t="s">
        <v>9472</v>
      </c>
      <c r="I8368" t="s">
        <v>17</v>
      </c>
      <c r="J8368" s="4">
        <v>45597</v>
      </c>
      <c r="K8368" t="s">
        <v>7208</v>
      </c>
      <c r="L8368" s="5">
        <v>1650000</v>
      </c>
      <c r="M8368" s="28">
        <f t="shared" si="130"/>
        <v>1650000</v>
      </c>
      <c r="N8368">
        <f>2025-Table1[[#This Row],[Year]]</f>
        <v>9</v>
      </c>
    </row>
    <row r="8369" spans="1:14" x14ac:dyDescent="0.3">
      <c r="A8369" t="s">
        <v>21</v>
      </c>
      <c r="B8369" t="s">
        <v>39</v>
      </c>
      <c r="C8369">
        <v>2019</v>
      </c>
      <c r="D8369" s="3">
        <v>5</v>
      </c>
      <c r="E8369" s="3">
        <v>11250</v>
      </c>
      <c r="F8369" t="s">
        <v>25</v>
      </c>
      <c r="G8369" s="15">
        <f>IF(Table1[[#This Row],[Transmission]]="Manual", 0, 1)</f>
        <v>1</v>
      </c>
      <c r="H8369" t="s">
        <v>9472</v>
      </c>
      <c r="I8369" t="s">
        <v>14</v>
      </c>
      <c r="J8369" s="4">
        <v>45597</v>
      </c>
      <c r="K8369" t="s">
        <v>7209</v>
      </c>
      <c r="L8369" s="5">
        <v>690000</v>
      </c>
      <c r="M8369" s="28">
        <f t="shared" si="130"/>
        <v>690000</v>
      </c>
      <c r="N8369">
        <f>2025-Table1[[#This Row],[Year]]</f>
        <v>6</v>
      </c>
    </row>
    <row r="8370" spans="1:14" x14ac:dyDescent="0.3">
      <c r="A8370" t="s">
        <v>21</v>
      </c>
      <c r="B8370" t="s">
        <v>111</v>
      </c>
      <c r="C8370">
        <v>2010</v>
      </c>
      <c r="D8370" s="3">
        <v>14</v>
      </c>
      <c r="E8370" s="3">
        <v>65000</v>
      </c>
      <c r="F8370" t="s">
        <v>13</v>
      </c>
      <c r="G8370" s="15">
        <f>IF(Table1[[#This Row],[Transmission]]="Manual", 0, 1)</f>
        <v>0</v>
      </c>
      <c r="H8370" t="s">
        <v>9475</v>
      </c>
      <c r="I8370" t="s">
        <v>14</v>
      </c>
      <c r="J8370" s="4">
        <v>45597</v>
      </c>
      <c r="K8370" t="s">
        <v>7210</v>
      </c>
      <c r="L8370" s="5">
        <v>85000</v>
      </c>
      <c r="M8370" s="28">
        <f t="shared" si="130"/>
        <v>85000</v>
      </c>
      <c r="N8370">
        <f>2025-Table1[[#This Row],[Year]]</f>
        <v>15</v>
      </c>
    </row>
    <row r="8371" spans="1:14" x14ac:dyDescent="0.3">
      <c r="A8371" t="s">
        <v>61</v>
      </c>
      <c r="B8371" t="s">
        <v>537</v>
      </c>
      <c r="C8371">
        <v>2022</v>
      </c>
      <c r="D8371" s="3">
        <v>2</v>
      </c>
      <c r="E8371" s="3">
        <v>34947</v>
      </c>
      <c r="F8371" t="s">
        <v>25</v>
      </c>
      <c r="G8371" s="15">
        <f>IF(Table1[[#This Row],[Transmission]]="Manual", 0, 1)</f>
        <v>1</v>
      </c>
      <c r="H8371" t="s">
        <v>9472</v>
      </c>
      <c r="I8371" t="s">
        <v>14</v>
      </c>
      <c r="J8371" s="4">
        <v>45597</v>
      </c>
      <c r="K8371" t="s">
        <v>7211</v>
      </c>
      <c r="L8371" s="5">
        <v>680000</v>
      </c>
      <c r="M8371" s="28">
        <f t="shared" si="130"/>
        <v>680000</v>
      </c>
      <c r="N8371">
        <f>2025-Table1[[#This Row],[Year]]</f>
        <v>3</v>
      </c>
    </row>
    <row r="8372" spans="1:14" x14ac:dyDescent="0.3">
      <c r="A8372" t="s">
        <v>21</v>
      </c>
      <c r="B8372" t="s">
        <v>24</v>
      </c>
      <c r="C8372">
        <v>2021</v>
      </c>
      <c r="D8372" s="3">
        <v>3</v>
      </c>
      <c r="E8372" s="3">
        <v>53000</v>
      </c>
      <c r="F8372" t="s">
        <v>13</v>
      </c>
      <c r="G8372" s="15">
        <f>IF(Table1[[#This Row],[Transmission]]="Manual", 0, 1)</f>
        <v>0</v>
      </c>
      <c r="H8372" t="s">
        <v>9472</v>
      </c>
      <c r="I8372" t="s">
        <v>14</v>
      </c>
      <c r="J8372" s="4">
        <v>45597</v>
      </c>
      <c r="K8372" t="s">
        <v>2022</v>
      </c>
      <c r="L8372" s="5">
        <v>615000</v>
      </c>
      <c r="M8372" s="28">
        <f t="shared" si="130"/>
        <v>615000</v>
      </c>
      <c r="N8372">
        <f>2025-Table1[[#This Row],[Year]]</f>
        <v>4</v>
      </c>
    </row>
    <row r="8373" spans="1:14" x14ac:dyDescent="0.3">
      <c r="A8373" t="s">
        <v>61</v>
      </c>
      <c r="B8373" t="s">
        <v>109</v>
      </c>
      <c r="C8373">
        <v>2018</v>
      </c>
      <c r="D8373" s="3">
        <v>6</v>
      </c>
      <c r="E8373" s="3">
        <v>70000</v>
      </c>
      <c r="F8373" t="s">
        <v>13</v>
      </c>
      <c r="G8373" s="15">
        <f>IF(Table1[[#This Row],[Transmission]]="Manual", 0, 1)</f>
        <v>0</v>
      </c>
      <c r="H8373" t="s">
        <v>9472</v>
      </c>
      <c r="I8373" t="s">
        <v>17</v>
      </c>
      <c r="J8373" s="4">
        <v>45597</v>
      </c>
      <c r="K8373" t="s">
        <v>4796</v>
      </c>
      <c r="L8373" s="5">
        <v>695000</v>
      </c>
      <c r="M8373" s="28">
        <f t="shared" si="130"/>
        <v>695000</v>
      </c>
      <c r="N8373">
        <f>2025-Table1[[#This Row],[Year]]</f>
        <v>7</v>
      </c>
    </row>
    <row r="8374" spans="1:14" x14ac:dyDescent="0.3">
      <c r="A8374" t="s">
        <v>38</v>
      </c>
      <c r="B8374" t="s">
        <v>47</v>
      </c>
      <c r="C8374">
        <v>2021</v>
      </c>
      <c r="D8374" s="3">
        <v>3</v>
      </c>
      <c r="E8374" s="3">
        <v>58000</v>
      </c>
      <c r="F8374" t="s">
        <v>25</v>
      </c>
      <c r="G8374" s="15">
        <f>IF(Table1[[#This Row],[Transmission]]="Manual", 0, 1)</f>
        <v>1</v>
      </c>
      <c r="H8374" t="s">
        <v>9472</v>
      </c>
      <c r="I8374" t="s">
        <v>17</v>
      </c>
      <c r="J8374" s="4">
        <v>45597</v>
      </c>
      <c r="K8374" t="s">
        <v>4412</v>
      </c>
      <c r="L8374" s="5">
        <v>1675000</v>
      </c>
      <c r="M8374" s="28">
        <f t="shared" si="130"/>
        <v>1675000</v>
      </c>
      <c r="N8374">
        <f>2025-Table1[[#This Row],[Year]]</f>
        <v>4</v>
      </c>
    </row>
    <row r="8375" spans="1:14" x14ac:dyDescent="0.3">
      <c r="A8375" t="s">
        <v>18</v>
      </c>
      <c r="B8375" t="s">
        <v>19</v>
      </c>
      <c r="C8375">
        <v>2011</v>
      </c>
      <c r="D8375" s="3">
        <v>13</v>
      </c>
      <c r="E8375" s="3">
        <v>49000</v>
      </c>
      <c r="F8375" t="s">
        <v>25</v>
      </c>
      <c r="G8375" s="15">
        <f>IF(Table1[[#This Row],[Transmission]]="Manual", 0, 1)</f>
        <v>1</v>
      </c>
      <c r="H8375" t="s">
        <v>9472</v>
      </c>
      <c r="I8375" t="s">
        <v>6485</v>
      </c>
      <c r="J8375" s="4">
        <v>45597</v>
      </c>
      <c r="K8375" t="s">
        <v>7212</v>
      </c>
      <c r="L8375" s="5">
        <v>230000</v>
      </c>
      <c r="M8375" s="28">
        <f t="shared" si="130"/>
        <v>230000</v>
      </c>
      <c r="N8375">
        <f>2025-Table1[[#This Row],[Year]]</f>
        <v>14</v>
      </c>
    </row>
    <row r="8376" spans="1:14" x14ac:dyDescent="0.3">
      <c r="A8376" t="s">
        <v>18</v>
      </c>
      <c r="B8376" t="s">
        <v>86</v>
      </c>
      <c r="C8376">
        <v>2016</v>
      </c>
      <c r="D8376" s="3">
        <v>8</v>
      </c>
      <c r="E8376" s="3">
        <v>64000</v>
      </c>
      <c r="F8376" t="s">
        <v>25</v>
      </c>
      <c r="G8376" s="15">
        <f>IF(Table1[[#This Row],[Transmission]]="Manual", 0, 1)</f>
        <v>1</v>
      </c>
      <c r="H8376" t="s">
        <v>9472</v>
      </c>
      <c r="I8376" t="s">
        <v>14</v>
      </c>
      <c r="J8376" s="4">
        <v>45597</v>
      </c>
      <c r="K8376" t="s">
        <v>7213</v>
      </c>
      <c r="L8376" s="5">
        <v>650000</v>
      </c>
      <c r="M8376" s="28">
        <f t="shared" si="130"/>
        <v>650000</v>
      </c>
      <c r="N8376">
        <f>2025-Table1[[#This Row],[Year]]</f>
        <v>9</v>
      </c>
    </row>
    <row r="8377" spans="1:14" x14ac:dyDescent="0.3">
      <c r="A8377" t="s">
        <v>21</v>
      </c>
      <c r="B8377" t="s">
        <v>194</v>
      </c>
      <c r="C8377">
        <v>2022</v>
      </c>
      <c r="D8377" s="3">
        <v>2</v>
      </c>
      <c r="E8377" s="3">
        <v>28000</v>
      </c>
      <c r="F8377" t="s">
        <v>13</v>
      </c>
      <c r="G8377" s="15">
        <f>IF(Table1[[#This Row],[Transmission]]="Manual", 0, 1)</f>
        <v>0</v>
      </c>
      <c r="H8377" t="s">
        <v>9472</v>
      </c>
      <c r="I8377" t="s">
        <v>6485</v>
      </c>
      <c r="J8377" s="4">
        <v>45597</v>
      </c>
      <c r="K8377" t="s">
        <v>7214</v>
      </c>
      <c r="L8377" s="5">
        <v>625000</v>
      </c>
      <c r="M8377" s="28">
        <f t="shared" si="130"/>
        <v>625000</v>
      </c>
      <c r="N8377">
        <f>2025-Table1[[#This Row],[Year]]</f>
        <v>3</v>
      </c>
    </row>
    <row r="8378" spans="1:14" x14ac:dyDescent="0.3">
      <c r="A8378" t="s">
        <v>21</v>
      </c>
      <c r="B8378" t="s">
        <v>111</v>
      </c>
      <c r="C8378">
        <v>2021</v>
      </c>
      <c r="D8378" s="3">
        <v>3</v>
      </c>
      <c r="E8378" s="3">
        <v>48000</v>
      </c>
      <c r="F8378" t="s">
        <v>25</v>
      </c>
      <c r="G8378" s="15">
        <f>IF(Table1[[#This Row],[Transmission]]="Manual", 0, 1)</f>
        <v>1</v>
      </c>
      <c r="H8378" t="s">
        <v>9475</v>
      </c>
      <c r="I8378" t="s">
        <v>6485</v>
      </c>
      <c r="J8378" s="4">
        <v>45597</v>
      </c>
      <c r="K8378" t="s">
        <v>7215</v>
      </c>
      <c r="L8378" s="5">
        <v>560000</v>
      </c>
      <c r="M8378" s="28">
        <f t="shared" si="130"/>
        <v>560000</v>
      </c>
      <c r="N8378">
        <f>2025-Table1[[#This Row],[Year]]</f>
        <v>4</v>
      </c>
    </row>
    <row r="8379" spans="1:14" x14ac:dyDescent="0.3">
      <c r="A8379" t="s">
        <v>101</v>
      </c>
      <c r="B8379" t="s">
        <v>190</v>
      </c>
      <c r="C8379">
        <v>2021</v>
      </c>
      <c r="D8379" s="3">
        <v>3</v>
      </c>
      <c r="E8379" s="3">
        <v>61000</v>
      </c>
      <c r="F8379" t="s">
        <v>25</v>
      </c>
      <c r="G8379" s="15">
        <f>IF(Table1[[#This Row],[Transmission]]="Manual", 0, 1)</f>
        <v>1</v>
      </c>
      <c r="H8379" t="s">
        <v>9475</v>
      </c>
      <c r="I8379" t="s">
        <v>17</v>
      </c>
      <c r="J8379" s="4">
        <v>45597</v>
      </c>
      <c r="K8379" t="s">
        <v>7216</v>
      </c>
      <c r="L8379" s="5">
        <v>1550000</v>
      </c>
      <c r="M8379" s="28">
        <f t="shared" si="130"/>
        <v>1550000</v>
      </c>
      <c r="N8379">
        <f>2025-Table1[[#This Row],[Year]]</f>
        <v>4</v>
      </c>
    </row>
    <row r="8380" spans="1:14" x14ac:dyDescent="0.3">
      <c r="A8380" t="s">
        <v>21</v>
      </c>
      <c r="B8380" t="s">
        <v>111</v>
      </c>
      <c r="C8380">
        <v>2017</v>
      </c>
      <c r="D8380" s="3">
        <v>7</v>
      </c>
      <c r="E8380" s="3">
        <v>76000</v>
      </c>
      <c r="F8380" t="s">
        <v>25</v>
      </c>
      <c r="G8380" s="15">
        <f>IF(Table1[[#This Row],[Transmission]]="Manual", 0, 1)</f>
        <v>1</v>
      </c>
      <c r="H8380" t="s">
        <v>9472</v>
      </c>
      <c r="I8380" t="s">
        <v>6485</v>
      </c>
      <c r="J8380" s="4">
        <v>45627</v>
      </c>
      <c r="K8380" t="s">
        <v>4990</v>
      </c>
      <c r="L8380" s="5">
        <v>280000</v>
      </c>
      <c r="M8380" s="28">
        <f t="shared" si="130"/>
        <v>280000</v>
      </c>
      <c r="N8380">
        <f>2025-Table1[[#This Row],[Year]]</f>
        <v>8</v>
      </c>
    </row>
    <row r="8381" spans="1:14" x14ac:dyDescent="0.3">
      <c r="A8381" t="s">
        <v>97</v>
      </c>
      <c r="B8381" t="s">
        <v>649</v>
      </c>
      <c r="C8381">
        <v>2017</v>
      </c>
      <c r="D8381" s="3">
        <v>7</v>
      </c>
      <c r="E8381" s="3">
        <v>116000</v>
      </c>
      <c r="F8381" t="s">
        <v>25</v>
      </c>
      <c r="G8381" s="15">
        <f>IF(Table1[[#This Row],[Transmission]]="Manual", 0, 1)</f>
        <v>1</v>
      </c>
      <c r="H8381" t="s">
        <v>9472</v>
      </c>
      <c r="I8381" t="s">
        <v>17</v>
      </c>
      <c r="J8381" s="4">
        <v>45597</v>
      </c>
      <c r="K8381" t="s">
        <v>7217</v>
      </c>
      <c r="L8381" s="5">
        <v>1551000</v>
      </c>
      <c r="M8381" s="28">
        <f t="shared" si="130"/>
        <v>1551000</v>
      </c>
      <c r="N8381">
        <f>2025-Table1[[#This Row],[Year]]</f>
        <v>8</v>
      </c>
    </row>
    <row r="8382" spans="1:14" x14ac:dyDescent="0.3">
      <c r="A8382" t="s">
        <v>101</v>
      </c>
      <c r="B8382" t="s">
        <v>152</v>
      </c>
      <c r="C8382">
        <v>2019</v>
      </c>
      <c r="D8382" s="3">
        <v>5</v>
      </c>
      <c r="E8382" s="3">
        <v>72000</v>
      </c>
      <c r="F8382" t="s">
        <v>13</v>
      </c>
      <c r="G8382" s="15">
        <f>IF(Table1[[#This Row],[Transmission]]="Manual", 0, 1)</f>
        <v>0</v>
      </c>
      <c r="H8382" t="s">
        <v>9472</v>
      </c>
      <c r="I8382" t="s">
        <v>14</v>
      </c>
      <c r="J8382" s="4">
        <v>45597</v>
      </c>
      <c r="K8382" t="s">
        <v>7218</v>
      </c>
      <c r="L8382" s="5">
        <v>575000</v>
      </c>
      <c r="M8382" s="28">
        <f t="shared" si="130"/>
        <v>575000</v>
      </c>
      <c r="N8382">
        <f>2025-Table1[[#This Row],[Year]]</f>
        <v>6</v>
      </c>
    </row>
    <row r="8383" spans="1:14" x14ac:dyDescent="0.3">
      <c r="A8383" t="s">
        <v>15</v>
      </c>
      <c r="B8383" t="s">
        <v>588</v>
      </c>
      <c r="C8383">
        <v>2016</v>
      </c>
      <c r="D8383" s="3">
        <v>8</v>
      </c>
      <c r="E8383" s="3">
        <v>39000</v>
      </c>
      <c r="F8383" t="s">
        <v>25</v>
      </c>
      <c r="G8383" s="15">
        <f>IF(Table1[[#This Row],[Transmission]]="Manual", 0, 1)</f>
        <v>1</v>
      </c>
      <c r="H8383" t="s">
        <v>9472</v>
      </c>
      <c r="I8383" t="s">
        <v>14</v>
      </c>
      <c r="J8383" s="4">
        <v>45597</v>
      </c>
      <c r="K8383" t="s">
        <v>3859</v>
      </c>
      <c r="L8383" s="5">
        <v>625000</v>
      </c>
      <c r="M8383" s="28">
        <f t="shared" si="130"/>
        <v>625000</v>
      </c>
      <c r="N8383">
        <f>2025-Table1[[#This Row],[Year]]</f>
        <v>9</v>
      </c>
    </row>
    <row r="8384" spans="1:14" x14ac:dyDescent="0.3">
      <c r="A8384" t="s">
        <v>97</v>
      </c>
      <c r="B8384" t="s">
        <v>236</v>
      </c>
      <c r="C8384">
        <v>2015</v>
      </c>
      <c r="D8384" s="3">
        <v>9</v>
      </c>
      <c r="E8384" s="3">
        <v>98000</v>
      </c>
      <c r="F8384" t="s">
        <v>25</v>
      </c>
      <c r="G8384" s="15">
        <f>IF(Table1[[#This Row],[Transmission]]="Manual", 0, 1)</f>
        <v>1</v>
      </c>
      <c r="H8384" t="s">
        <v>9472</v>
      </c>
      <c r="I8384" t="s">
        <v>17</v>
      </c>
      <c r="J8384" s="4">
        <v>45597</v>
      </c>
      <c r="K8384" t="s">
        <v>7219</v>
      </c>
      <c r="L8384" s="5">
        <v>445000</v>
      </c>
      <c r="M8384" s="28">
        <f t="shared" si="130"/>
        <v>445000</v>
      </c>
      <c r="N8384">
        <f>2025-Table1[[#This Row],[Year]]</f>
        <v>10</v>
      </c>
    </row>
    <row r="8385" spans="1:14" x14ac:dyDescent="0.3">
      <c r="A8385" t="s">
        <v>21</v>
      </c>
      <c r="B8385" t="s">
        <v>194</v>
      </c>
      <c r="C8385">
        <v>2016</v>
      </c>
      <c r="D8385" s="3">
        <v>8</v>
      </c>
      <c r="E8385" s="3">
        <v>64236</v>
      </c>
      <c r="F8385" t="s">
        <v>13</v>
      </c>
      <c r="G8385" s="15">
        <f>IF(Table1[[#This Row],[Transmission]]="Manual", 0, 1)</f>
        <v>0</v>
      </c>
      <c r="H8385" t="s">
        <v>9475</v>
      </c>
      <c r="I8385" t="s">
        <v>6485</v>
      </c>
      <c r="J8385" s="4">
        <v>45627</v>
      </c>
      <c r="K8385" t="s">
        <v>5839</v>
      </c>
      <c r="L8385" s="5">
        <v>350000</v>
      </c>
      <c r="M8385" s="28">
        <f t="shared" si="130"/>
        <v>350000</v>
      </c>
      <c r="N8385">
        <f>2025-Table1[[#This Row],[Year]]</f>
        <v>9</v>
      </c>
    </row>
    <row r="8386" spans="1:14" x14ac:dyDescent="0.3">
      <c r="A8386" t="s">
        <v>21</v>
      </c>
      <c r="B8386" t="s">
        <v>24</v>
      </c>
      <c r="C8386">
        <v>2017</v>
      </c>
      <c r="D8386" s="3">
        <v>7</v>
      </c>
      <c r="E8386" s="3">
        <v>63000</v>
      </c>
      <c r="F8386" t="s">
        <v>25</v>
      </c>
      <c r="G8386" s="15">
        <f>IF(Table1[[#This Row],[Transmission]]="Manual", 0, 1)</f>
        <v>1</v>
      </c>
      <c r="H8386" t="s">
        <v>9472</v>
      </c>
      <c r="I8386" t="s">
        <v>14</v>
      </c>
      <c r="J8386" s="4">
        <v>45597</v>
      </c>
      <c r="K8386" t="s">
        <v>3159</v>
      </c>
      <c r="L8386" s="5">
        <v>675000</v>
      </c>
      <c r="M8386" s="28">
        <f t="shared" si="130"/>
        <v>675000</v>
      </c>
      <c r="N8386">
        <f>2025-Table1[[#This Row],[Year]]</f>
        <v>8</v>
      </c>
    </row>
    <row r="8387" spans="1:14" x14ac:dyDescent="0.3">
      <c r="A8387" t="s">
        <v>11</v>
      </c>
      <c r="B8387" t="s">
        <v>285</v>
      </c>
      <c r="C8387">
        <v>2020</v>
      </c>
      <c r="D8387" s="3">
        <v>4</v>
      </c>
      <c r="E8387" s="3">
        <v>11000</v>
      </c>
      <c r="F8387" t="s">
        <v>13</v>
      </c>
      <c r="G8387" s="15">
        <f>IF(Table1[[#This Row],[Transmission]]="Manual", 0, 1)</f>
        <v>0</v>
      </c>
      <c r="H8387" t="s">
        <v>9472</v>
      </c>
      <c r="I8387" t="s">
        <v>14</v>
      </c>
      <c r="J8387" s="4">
        <v>45627</v>
      </c>
      <c r="K8387" t="s">
        <v>7220</v>
      </c>
      <c r="L8387" s="5">
        <v>575000</v>
      </c>
      <c r="M8387" s="28">
        <f t="shared" ref="M8387:M8450" si="131">VALUE(SUBSTITUTE(SUBSTITUTE(L8387,"₹"," "),",",""))</f>
        <v>575000</v>
      </c>
      <c r="N8387">
        <f>2025-Table1[[#This Row],[Year]]</f>
        <v>5</v>
      </c>
    </row>
    <row r="8388" spans="1:14" x14ac:dyDescent="0.3">
      <c r="A8388" t="s">
        <v>21</v>
      </c>
      <c r="B8388" t="s">
        <v>22</v>
      </c>
      <c r="C8388">
        <v>2022</v>
      </c>
      <c r="D8388" s="3">
        <v>2</v>
      </c>
      <c r="E8388" s="3">
        <v>17000</v>
      </c>
      <c r="F8388" t="s">
        <v>25</v>
      </c>
      <c r="G8388" s="15">
        <f>IF(Table1[[#This Row],[Transmission]]="Manual", 0, 1)</f>
        <v>1</v>
      </c>
      <c r="H8388" t="s">
        <v>9472</v>
      </c>
      <c r="I8388" t="s">
        <v>14</v>
      </c>
      <c r="J8388" s="4">
        <v>45597</v>
      </c>
      <c r="K8388" t="s">
        <v>379</v>
      </c>
      <c r="L8388" s="5">
        <v>740000</v>
      </c>
      <c r="M8388" s="28">
        <f t="shared" si="131"/>
        <v>740000</v>
      </c>
      <c r="N8388">
        <f>2025-Table1[[#This Row],[Year]]</f>
        <v>3</v>
      </c>
    </row>
    <row r="8389" spans="1:14" x14ac:dyDescent="0.3">
      <c r="A8389" t="s">
        <v>21</v>
      </c>
      <c r="B8389" t="s">
        <v>22</v>
      </c>
      <c r="C8389">
        <v>2011</v>
      </c>
      <c r="D8389" s="3">
        <v>13</v>
      </c>
      <c r="E8389" s="3">
        <v>78000</v>
      </c>
      <c r="F8389" t="s">
        <v>13</v>
      </c>
      <c r="G8389" s="15">
        <f>IF(Table1[[#This Row],[Transmission]]="Manual", 0, 1)</f>
        <v>0</v>
      </c>
      <c r="H8389" t="s">
        <v>9475</v>
      </c>
      <c r="I8389" t="s">
        <v>6485</v>
      </c>
      <c r="J8389" s="4">
        <v>45627</v>
      </c>
      <c r="K8389" t="s">
        <v>7221</v>
      </c>
      <c r="L8389" s="5">
        <v>170000</v>
      </c>
      <c r="M8389" s="28">
        <f t="shared" si="131"/>
        <v>170000</v>
      </c>
      <c r="N8389">
        <f>2025-Table1[[#This Row],[Year]]</f>
        <v>14</v>
      </c>
    </row>
    <row r="8390" spans="1:14" x14ac:dyDescent="0.3">
      <c r="A8390" t="s">
        <v>21</v>
      </c>
      <c r="B8390" t="s">
        <v>36</v>
      </c>
      <c r="C8390">
        <v>2013</v>
      </c>
      <c r="D8390" s="3">
        <v>11</v>
      </c>
      <c r="E8390" s="3">
        <v>73000</v>
      </c>
      <c r="F8390" t="s">
        <v>13</v>
      </c>
      <c r="G8390" s="15">
        <f>IF(Table1[[#This Row],[Transmission]]="Manual", 0, 1)</f>
        <v>0</v>
      </c>
      <c r="H8390" t="s">
        <v>9475</v>
      </c>
      <c r="I8390" t="s">
        <v>14</v>
      </c>
      <c r="J8390" s="4">
        <v>45597</v>
      </c>
      <c r="K8390" t="s">
        <v>1752</v>
      </c>
      <c r="L8390" s="5">
        <v>310000</v>
      </c>
      <c r="M8390" s="28">
        <f t="shared" si="131"/>
        <v>310000</v>
      </c>
      <c r="N8390">
        <f>2025-Table1[[#This Row],[Year]]</f>
        <v>12</v>
      </c>
    </row>
    <row r="8391" spans="1:14" x14ac:dyDescent="0.3">
      <c r="A8391" t="s">
        <v>101</v>
      </c>
      <c r="B8391" t="s">
        <v>321</v>
      </c>
      <c r="C8391">
        <v>2018</v>
      </c>
      <c r="D8391" s="3">
        <v>6</v>
      </c>
      <c r="E8391" s="3">
        <v>103000</v>
      </c>
      <c r="F8391" t="s">
        <v>25</v>
      </c>
      <c r="G8391" s="15">
        <f>IF(Table1[[#This Row],[Transmission]]="Manual", 0, 1)</f>
        <v>1</v>
      </c>
      <c r="H8391" t="s">
        <v>9475</v>
      </c>
      <c r="I8391" t="s">
        <v>17</v>
      </c>
      <c r="J8391" s="4">
        <v>45597</v>
      </c>
      <c r="K8391" t="s">
        <v>7222</v>
      </c>
      <c r="L8391" s="5">
        <v>820000</v>
      </c>
      <c r="M8391" s="28">
        <f t="shared" si="131"/>
        <v>820000</v>
      </c>
      <c r="N8391">
        <f>2025-Table1[[#This Row],[Year]]</f>
        <v>7</v>
      </c>
    </row>
    <row r="8392" spans="1:14" x14ac:dyDescent="0.3">
      <c r="A8392" t="s">
        <v>21</v>
      </c>
      <c r="B8392" t="s">
        <v>68</v>
      </c>
      <c r="C8392">
        <v>2017</v>
      </c>
      <c r="D8392" s="3">
        <v>7</v>
      </c>
      <c r="E8392" s="3">
        <v>44708</v>
      </c>
      <c r="F8392" t="s">
        <v>13</v>
      </c>
      <c r="G8392" s="15">
        <f>IF(Table1[[#This Row],[Transmission]]="Manual", 0, 1)</f>
        <v>0</v>
      </c>
      <c r="H8392" t="s">
        <v>9475</v>
      </c>
      <c r="I8392" t="s">
        <v>14</v>
      </c>
      <c r="J8392" s="4">
        <v>45597</v>
      </c>
      <c r="K8392" t="s">
        <v>7223</v>
      </c>
      <c r="L8392" s="5">
        <v>360000</v>
      </c>
      <c r="M8392" s="28">
        <f t="shared" si="131"/>
        <v>360000</v>
      </c>
      <c r="N8392">
        <f>2025-Table1[[#This Row],[Year]]</f>
        <v>8</v>
      </c>
    </row>
    <row r="8393" spans="1:14" x14ac:dyDescent="0.3">
      <c r="A8393" t="s">
        <v>21</v>
      </c>
      <c r="B8393" t="s">
        <v>39</v>
      </c>
      <c r="C8393">
        <v>2015</v>
      </c>
      <c r="D8393" s="3">
        <v>9</v>
      </c>
      <c r="E8393" s="3">
        <v>91500</v>
      </c>
      <c r="F8393" t="s">
        <v>13</v>
      </c>
      <c r="G8393" s="15">
        <f>IF(Table1[[#This Row],[Transmission]]="Manual", 0, 1)</f>
        <v>0</v>
      </c>
      <c r="H8393" t="s">
        <v>9472</v>
      </c>
      <c r="I8393" t="s">
        <v>14</v>
      </c>
      <c r="J8393" s="4">
        <v>45597</v>
      </c>
      <c r="K8393" t="s">
        <v>7224</v>
      </c>
      <c r="L8393" s="5">
        <v>370000</v>
      </c>
      <c r="M8393" s="28">
        <f t="shared" si="131"/>
        <v>370000</v>
      </c>
      <c r="N8393">
        <f>2025-Table1[[#This Row],[Year]]</f>
        <v>10</v>
      </c>
    </row>
    <row r="8394" spans="1:14" x14ac:dyDescent="0.3">
      <c r="A8394" t="s">
        <v>18</v>
      </c>
      <c r="B8394" t="s">
        <v>19</v>
      </c>
      <c r="C8394">
        <v>2018</v>
      </c>
      <c r="D8394" s="3">
        <v>6</v>
      </c>
      <c r="E8394" s="3">
        <v>79000</v>
      </c>
      <c r="F8394" t="s">
        <v>13</v>
      </c>
      <c r="G8394" s="15">
        <f>IF(Table1[[#This Row],[Transmission]]="Manual", 0, 1)</f>
        <v>0</v>
      </c>
      <c r="H8394" t="s">
        <v>9472</v>
      </c>
      <c r="I8394" t="s">
        <v>14</v>
      </c>
      <c r="J8394" s="4">
        <v>45597</v>
      </c>
      <c r="K8394" t="s">
        <v>7225</v>
      </c>
      <c r="L8394" s="5">
        <v>690000</v>
      </c>
      <c r="M8394" s="28">
        <f t="shared" si="131"/>
        <v>690000</v>
      </c>
      <c r="N8394">
        <f>2025-Table1[[#This Row],[Year]]</f>
        <v>7</v>
      </c>
    </row>
    <row r="8395" spans="1:14" x14ac:dyDescent="0.3">
      <c r="A8395" t="s">
        <v>21</v>
      </c>
      <c r="B8395" t="s">
        <v>1275</v>
      </c>
      <c r="C8395">
        <v>2020</v>
      </c>
      <c r="D8395" s="3">
        <v>4</v>
      </c>
      <c r="E8395" s="3">
        <v>65000</v>
      </c>
      <c r="F8395" t="s">
        <v>13</v>
      </c>
      <c r="G8395" s="15">
        <f>IF(Table1[[#This Row],[Transmission]]="Manual", 0, 1)</f>
        <v>0</v>
      </c>
      <c r="H8395" t="s">
        <v>9472</v>
      </c>
      <c r="I8395" t="s">
        <v>6485</v>
      </c>
      <c r="J8395" s="4">
        <v>45597</v>
      </c>
      <c r="K8395" t="s">
        <v>3610</v>
      </c>
      <c r="L8395" s="5">
        <v>415000</v>
      </c>
      <c r="M8395" s="28">
        <f t="shared" si="131"/>
        <v>415000</v>
      </c>
      <c r="N8395">
        <f>2025-Table1[[#This Row],[Year]]</f>
        <v>5</v>
      </c>
    </row>
    <row r="8396" spans="1:14" x14ac:dyDescent="0.3">
      <c r="A8396" t="s">
        <v>44</v>
      </c>
      <c r="B8396" t="s">
        <v>124</v>
      </c>
      <c r="C8396">
        <v>2014</v>
      </c>
      <c r="D8396" s="3">
        <v>10</v>
      </c>
      <c r="E8396" s="3">
        <v>60142</v>
      </c>
      <c r="F8396" t="s">
        <v>13</v>
      </c>
      <c r="G8396" s="15">
        <f>IF(Table1[[#This Row],[Transmission]]="Manual", 0, 1)</f>
        <v>0</v>
      </c>
      <c r="H8396" t="s">
        <v>9475</v>
      </c>
      <c r="I8396" t="s">
        <v>14</v>
      </c>
      <c r="J8396" s="4">
        <v>45597</v>
      </c>
      <c r="K8396" t="s">
        <v>7226</v>
      </c>
      <c r="L8396" s="5">
        <v>295000</v>
      </c>
      <c r="M8396" s="28">
        <f t="shared" si="131"/>
        <v>295000</v>
      </c>
      <c r="N8396">
        <f>2025-Table1[[#This Row],[Year]]</f>
        <v>11</v>
      </c>
    </row>
    <row r="8397" spans="1:14" x14ac:dyDescent="0.3">
      <c r="A8397" t="s">
        <v>44</v>
      </c>
      <c r="B8397" t="s">
        <v>451</v>
      </c>
      <c r="C8397">
        <v>2022</v>
      </c>
      <c r="D8397" s="3">
        <v>2</v>
      </c>
      <c r="E8397" s="3">
        <v>36380</v>
      </c>
      <c r="F8397" t="s">
        <v>25</v>
      </c>
      <c r="G8397" s="15">
        <f>IF(Table1[[#This Row],[Transmission]]="Manual", 0, 1)</f>
        <v>1</v>
      </c>
      <c r="H8397" t="s">
        <v>9472</v>
      </c>
      <c r="I8397" t="s">
        <v>14</v>
      </c>
      <c r="J8397" s="4">
        <v>45597</v>
      </c>
      <c r="K8397" t="s">
        <v>7227</v>
      </c>
      <c r="L8397" s="5">
        <v>1450000</v>
      </c>
      <c r="M8397" s="28">
        <f t="shared" si="131"/>
        <v>1450000</v>
      </c>
      <c r="N8397">
        <f>2025-Table1[[#This Row],[Year]]</f>
        <v>3</v>
      </c>
    </row>
    <row r="8398" spans="1:14" x14ac:dyDescent="0.3">
      <c r="A8398" t="s">
        <v>44</v>
      </c>
      <c r="B8398" t="s">
        <v>133</v>
      </c>
      <c r="C8398">
        <v>2015</v>
      </c>
      <c r="D8398" s="3">
        <v>9</v>
      </c>
      <c r="E8398" s="3">
        <v>38000</v>
      </c>
      <c r="F8398" t="s">
        <v>25</v>
      </c>
      <c r="G8398" s="15">
        <f>IF(Table1[[#This Row],[Transmission]]="Manual", 0, 1)</f>
        <v>1</v>
      </c>
      <c r="H8398" t="s">
        <v>9472</v>
      </c>
      <c r="I8398" t="s">
        <v>14</v>
      </c>
      <c r="J8398" s="4">
        <v>45597</v>
      </c>
      <c r="K8398" t="s">
        <v>7228</v>
      </c>
      <c r="L8398" s="5">
        <v>460000</v>
      </c>
      <c r="M8398" s="28">
        <f t="shared" si="131"/>
        <v>460000</v>
      </c>
      <c r="N8398">
        <f>2025-Table1[[#This Row],[Year]]</f>
        <v>10</v>
      </c>
    </row>
    <row r="8399" spans="1:14" x14ac:dyDescent="0.3">
      <c r="A8399" t="s">
        <v>21</v>
      </c>
      <c r="B8399" t="s">
        <v>111</v>
      </c>
      <c r="C8399">
        <v>2016</v>
      </c>
      <c r="D8399" s="3">
        <v>8</v>
      </c>
      <c r="E8399" s="3">
        <v>55000</v>
      </c>
      <c r="F8399" t="s">
        <v>25</v>
      </c>
      <c r="G8399" s="15">
        <f>IF(Table1[[#This Row],[Transmission]]="Manual", 0, 1)</f>
        <v>1</v>
      </c>
      <c r="H8399" t="s">
        <v>9475</v>
      </c>
      <c r="I8399" t="s">
        <v>6485</v>
      </c>
      <c r="J8399" s="4">
        <v>45597</v>
      </c>
      <c r="K8399" t="s">
        <v>7229</v>
      </c>
      <c r="L8399" s="5">
        <v>361000</v>
      </c>
      <c r="M8399" s="28">
        <f t="shared" si="131"/>
        <v>361000</v>
      </c>
      <c r="N8399">
        <f>2025-Table1[[#This Row],[Year]]</f>
        <v>9</v>
      </c>
    </row>
    <row r="8400" spans="1:14" x14ac:dyDescent="0.3">
      <c r="A8400" t="s">
        <v>33</v>
      </c>
      <c r="B8400" t="s">
        <v>2681</v>
      </c>
      <c r="C8400">
        <v>2017</v>
      </c>
      <c r="D8400" s="3">
        <v>7</v>
      </c>
      <c r="E8400" s="3">
        <v>83000</v>
      </c>
      <c r="F8400" t="s">
        <v>13</v>
      </c>
      <c r="G8400" s="15">
        <f>IF(Table1[[#This Row],[Transmission]]="Manual", 0, 1)</f>
        <v>0</v>
      </c>
      <c r="H8400" t="s">
        <v>9472</v>
      </c>
      <c r="I8400" t="s">
        <v>14</v>
      </c>
      <c r="J8400" s="4">
        <v>45597</v>
      </c>
      <c r="K8400" t="s">
        <v>7230</v>
      </c>
      <c r="L8400" s="5">
        <v>469000</v>
      </c>
      <c r="M8400" s="28">
        <f t="shared" si="131"/>
        <v>469000</v>
      </c>
      <c r="N8400">
        <f>2025-Table1[[#This Row],[Year]]</f>
        <v>8</v>
      </c>
    </row>
    <row r="8401" spans="1:14" x14ac:dyDescent="0.3">
      <c r="A8401" t="s">
        <v>21</v>
      </c>
      <c r="B8401" t="s">
        <v>49</v>
      </c>
      <c r="C8401">
        <v>2017</v>
      </c>
      <c r="D8401" s="3">
        <v>7</v>
      </c>
      <c r="E8401" s="3">
        <v>72000</v>
      </c>
      <c r="F8401" t="s">
        <v>13</v>
      </c>
      <c r="G8401" s="15">
        <f>IF(Table1[[#This Row],[Transmission]]="Manual", 0, 1)</f>
        <v>0</v>
      </c>
      <c r="H8401" t="s">
        <v>9475</v>
      </c>
      <c r="I8401" t="s">
        <v>6485</v>
      </c>
      <c r="J8401" s="4">
        <v>45597</v>
      </c>
      <c r="K8401" t="s">
        <v>2928</v>
      </c>
      <c r="L8401" s="5">
        <v>721000</v>
      </c>
      <c r="M8401" s="28">
        <f t="shared" si="131"/>
        <v>721000</v>
      </c>
      <c r="N8401">
        <f>2025-Table1[[#This Row],[Year]]</f>
        <v>8</v>
      </c>
    </row>
    <row r="8402" spans="1:14" x14ac:dyDescent="0.3">
      <c r="A8402" t="s">
        <v>21</v>
      </c>
      <c r="B8402" t="s">
        <v>231</v>
      </c>
      <c r="C8402">
        <v>2020</v>
      </c>
      <c r="D8402" s="3">
        <v>4</v>
      </c>
      <c r="E8402" s="3">
        <v>84000</v>
      </c>
      <c r="F8402" t="s">
        <v>13</v>
      </c>
      <c r="G8402" s="15">
        <f>IF(Table1[[#This Row],[Transmission]]="Manual", 0, 1)</f>
        <v>0</v>
      </c>
      <c r="H8402" t="s">
        <v>9472</v>
      </c>
      <c r="I8402" t="s">
        <v>14</v>
      </c>
      <c r="J8402" s="4">
        <v>45505</v>
      </c>
      <c r="K8402" t="s">
        <v>884</v>
      </c>
      <c r="L8402" s="5">
        <v>310000</v>
      </c>
      <c r="M8402" s="28">
        <f t="shared" si="131"/>
        <v>310000</v>
      </c>
      <c r="N8402">
        <f>2025-Table1[[#This Row],[Year]]</f>
        <v>5</v>
      </c>
    </row>
    <row r="8403" spans="1:14" x14ac:dyDescent="0.3">
      <c r="A8403" t="s">
        <v>44</v>
      </c>
      <c r="B8403" t="s">
        <v>79</v>
      </c>
      <c r="C8403">
        <v>2016</v>
      </c>
      <c r="D8403" s="3">
        <v>8</v>
      </c>
      <c r="E8403" s="3">
        <v>58000</v>
      </c>
      <c r="F8403" t="s">
        <v>25</v>
      </c>
      <c r="G8403" s="15">
        <f>IF(Table1[[#This Row],[Transmission]]="Manual", 0, 1)</f>
        <v>1</v>
      </c>
      <c r="H8403" t="s">
        <v>9475</v>
      </c>
      <c r="I8403" t="s">
        <v>14</v>
      </c>
      <c r="J8403" s="4">
        <v>45597</v>
      </c>
      <c r="K8403" t="s">
        <v>746</v>
      </c>
      <c r="L8403" s="5">
        <v>925000</v>
      </c>
      <c r="M8403" s="28">
        <f t="shared" si="131"/>
        <v>925000</v>
      </c>
      <c r="N8403">
        <f>2025-Table1[[#This Row],[Year]]</f>
        <v>9</v>
      </c>
    </row>
    <row r="8404" spans="1:14" x14ac:dyDescent="0.3">
      <c r="A8404" t="s">
        <v>15</v>
      </c>
      <c r="B8404" t="s">
        <v>55</v>
      </c>
      <c r="C8404">
        <v>2017</v>
      </c>
      <c r="D8404" s="3">
        <v>7</v>
      </c>
      <c r="E8404" s="3">
        <v>97000</v>
      </c>
      <c r="F8404" t="s">
        <v>25</v>
      </c>
      <c r="G8404" s="15">
        <f>IF(Table1[[#This Row],[Transmission]]="Manual", 0, 1)</f>
        <v>1</v>
      </c>
      <c r="H8404" t="s">
        <v>9475</v>
      </c>
      <c r="I8404" t="s">
        <v>17</v>
      </c>
      <c r="J8404" s="4">
        <v>45597</v>
      </c>
      <c r="K8404" t="s">
        <v>2453</v>
      </c>
      <c r="L8404" s="5">
        <v>1449000</v>
      </c>
      <c r="M8404" s="28">
        <f t="shared" si="131"/>
        <v>1449000</v>
      </c>
      <c r="N8404">
        <f>2025-Table1[[#This Row],[Year]]</f>
        <v>8</v>
      </c>
    </row>
    <row r="8405" spans="1:14" x14ac:dyDescent="0.3">
      <c r="A8405" t="s">
        <v>33</v>
      </c>
      <c r="B8405" t="s">
        <v>501</v>
      </c>
      <c r="C8405">
        <v>2011</v>
      </c>
      <c r="D8405" s="3">
        <v>13</v>
      </c>
      <c r="E8405" s="3">
        <v>97000</v>
      </c>
      <c r="F8405" t="s">
        <v>13</v>
      </c>
      <c r="G8405" s="15">
        <f>IF(Table1[[#This Row],[Transmission]]="Manual", 0, 1)</f>
        <v>0</v>
      </c>
      <c r="H8405" t="s">
        <v>9475</v>
      </c>
      <c r="I8405" t="s">
        <v>14</v>
      </c>
      <c r="J8405" s="4">
        <v>45597</v>
      </c>
      <c r="K8405" t="s">
        <v>7231</v>
      </c>
      <c r="L8405" s="5">
        <v>132000</v>
      </c>
      <c r="M8405" s="28">
        <f t="shared" si="131"/>
        <v>132000</v>
      </c>
      <c r="N8405">
        <f>2025-Table1[[#This Row],[Year]]</f>
        <v>14</v>
      </c>
    </row>
    <row r="8406" spans="1:14" x14ac:dyDescent="0.3">
      <c r="A8406" t="s">
        <v>21</v>
      </c>
      <c r="B8406" t="s">
        <v>49</v>
      </c>
      <c r="C8406">
        <v>2020</v>
      </c>
      <c r="D8406" s="3">
        <v>4</v>
      </c>
      <c r="E8406" s="3">
        <v>86550</v>
      </c>
      <c r="F8406" t="s">
        <v>13</v>
      </c>
      <c r="G8406" s="15">
        <f>IF(Table1[[#This Row],[Transmission]]="Manual", 0, 1)</f>
        <v>0</v>
      </c>
      <c r="H8406" t="s">
        <v>9472</v>
      </c>
      <c r="I8406" t="s">
        <v>6485</v>
      </c>
      <c r="J8406" s="4">
        <v>45597</v>
      </c>
      <c r="K8406" t="s">
        <v>6793</v>
      </c>
      <c r="L8406" s="5">
        <v>949500</v>
      </c>
      <c r="M8406" s="28">
        <f t="shared" si="131"/>
        <v>949500</v>
      </c>
      <c r="N8406">
        <f>2025-Table1[[#This Row],[Year]]</f>
        <v>5</v>
      </c>
    </row>
    <row r="8407" spans="1:14" x14ac:dyDescent="0.3">
      <c r="A8407" t="s">
        <v>27</v>
      </c>
      <c r="B8407" t="s">
        <v>360</v>
      </c>
      <c r="C8407">
        <v>2011</v>
      </c>
      <c r="D8407" s="3">
        <v>13</v>
      </c>
      <c r="E8407" s="3">
        <v>103000</v>
      </c>
      <c r="F8407" t="s">
        <v>25</v>
      </c>
      <c r="G8407" s="15">
        <f>IF(Table1[[#This Row],[Transmission]]="Manual", 0, 1)</f>
        <v>1</v>
      </c>
      <c r="H8407" t="s">
        <v>9475</v>
      </c>
      <c r="I8407" t="s">
        <v>17</v>
      </c>
      <c r="J8407" s="4">
        <v>45597</v>
      </c>
      <c r="K8407" t="s">
        <v>7232</v>
      </c>
      <c r="L8407" s="5">
        <v>650000</v>
      </c>
      <c r="M8407" s="28">
        <f t="shared" si="131"/>
        <v>650000</v>
      </c>
      <c r="N8407">
        <f>2025-Table1[[#This Row],[Year]]</f>
        <v>14</v>
      </c>
    </row>
    <row r="8408" spans="1:14" x14ac:dyDescent="0.3">
      <c r="A8408" t="s">
        <v>33</v>
      </c>
      <c r="B8408" t="s">
        <v>34</v>
      </c>
      <c r="C8408">
        <v>2013</v>
      </c>
      <c r="D8408" s="3">
        <v>11</v>
      </c>
      <c r="E8408" s="3">
        <v>69000</v>
      </c>
      <c r="F8408" t="s">
        <v>13</v>
      </c>
      <c r="G8408" s="15">
        <f>IF(Table1[[#This Row],[Transmission]]="Manual", 0, 1)</f>
        <v>0</v>
      </c>
      <c r="H8408" t="s">
        <v>9475</v>
      </c>
      <c r="I8408" t="s">
        <v>6485</v>
      </c>
      <c r="J8408" s="4">
        <v>45597</v>
      </c>
      <c r="K8408" t="s">
        <v>7233</v>
      </c>
      <c r="L8408" s="5">
        <v>345000</v>
      </c>
      <c r="M8408" s="28">
        <f t="shared" si="131"/>
        <v>345000</v>
      </c>
      <c r="N8408">
        <f>2025-Table1[[#This Row],[Year]]</f>
        <v>12</v>
      </c>
    </row>
    <row r="8409" spans="1:14" x14ac:dyDescent="0.3">
      <c r="A8409" t="s">
        <v>44</v>
      </c>
      <c r="B8409" t="s">
        <v>89</v>
      </c>
      <c r="C8409">
        <v>2018</v>
      </c>
      <c r="D8409" s="3">
        <v>6</v>
      </c>
      <c r="E8409" s="3">
        <v>62500</v>
      </c>
      <c r="F8409" t="s">
        <v>25</v>
      </c>
      <c r="G8409" s="15">
        <f>IF(Table1[[#This Row],[Transmission]]="Manual", 0, 1)</f>
        <v>1</v>
      </c>
      <c r="H8409" t="s">
        <v>9472</v>
      </c>
      <c r="I8409" t="s">
        <v>14</v>
      </c>
      <c r="J8409" s="4">
        <v>45474</v>
      </c>
      <c r="K8409" t="s">
        <v>7234</v>
      </c>
      <c r="L8409" s="5">
        <v>950000</v>
      </c>
      <c r="M8409" s="28">
        <f t="shared" si="131"/>
        <v>950000</v>
      </c>
      <c r="N8409">
        <f>2025-Table1[[#This Row],[Year]]</f>
        <v>7</v>
      </c>
    </row>
    <row r="8410" spans="1:14" x14ac:dyDescent="0.3">
      <c r="A8410" t="s">
        <v>101</v>
      </c>
      <c r="B8410" t="s">
        <v>638</v>
      </c>
      <c r="C8410">
        <v>2018</v>
      </c>
      <c r="D8410" s="3">
        <v>6</v>
      </c>
      <c r="E8410" s="3">
        <v>69000</v>
      </c>
      <c r="F8410" t="s">
        <v>25</v>
      </c>
      <c r="G8410" s="15">
        <f>IF(Table1[[#This Row],[Transmission]]="Manual", 0, 1)</f>
        <v>1</v>
      </c>
      <c r="H8410" t="s">
        <v>9472</v>
      </c>
      <c r="I8410" t="s">
        <v>14</v>
      </c>
      <c r="J8410" s="4">
        <v>45597</v>
      </c>
      <c r="K8410" t="s">
        <v>7235</v>
      </c>
      <c r="L8410" s="5">
        <v>380000</v>
      </c>
      <c r="M8410" s="28">
        <f t="shared" si="131"/>
        <v>380000</v>
      </c>
      <c r="N8410">
        <f>2025-Table1[[#This Row],[Year]]</f>
        <v>7</v>
      </c>
    </row>
    <row r="8411" spans="1:14" x14ac:dyDescent="0.3">
      <c r="A8411" t="s">
        <v>21</v>
      </c>
      <c r="B8411" t="s">
        <v>24</v>
      </c>
      <c r="C8411">
        <v>2017</v>
      </c>
      <c r="D8411" s="3">
        <v>7</v>
      </c>
      <c r="E8411" s="3">
        <v>86000</v>
      </c>
      <c r="F8411" t="s">
        <v>13</v>
      </c>
      <c r="G8411" s="15">
        <f>IF(Table1[[#This Row],[Transmission]]="Manual", 0, 1)</f>
        <v>0</v>
      </c>
      <c r="H8411" t="s">
        <v>9472</v>
      </c>
      <c r="I8411" t="s">
        <v>6485</v>
      </c>
      <c r="J8411" s="4">
        <v>45597</v>
      </c>
      <c r="K8411" t="s">
        <v>7236</v>
      </c>
      <c r="L8411" s="5">
        <v>521000</v>
      </c>
      <c r="M8411" s="28">
        <f t="shared" si="131"/>
        <v>521000</v>
      </c>
      <c r="N8411">
        <f>2025-Table1[[#This Row],[Year]]</f>
        <v>8</v>
      </c>
    </row>
    <row r="8412" spans="1:14" x14ac:dyDescent="0.3">
      <c r="A8412" t="s">
        <v>21</v>
      </c>
      <c r="B8412" t="s">
        <v>31</v>
      </c>
      <c r="C8412">
        <v>2018</v>
      </c>
      <c r="D8412" s="3">
        <v>6</v>
      </c>
      <c r="E8412" s="3">
        <v>40210</v>
      </c>
      <c r="F8412" t="s">
        <v>25</v>
      </c>
      <c r="G8412" s="15">
        <f>IF(Table1[[#This Row],[Transmission]]="Manual", 0, 1)</f>
        <v>1</v>
      </c>
      <c r="H8412" t="s">
        <v>9472</v>
      </c>
      <c r="I8412" t="s">
        <v>6485</v>
      </c>
      <c r="J8412" s="4">
        <v>45597</v>
      </c>
      <c r="K8412" t="s">
        <v>7237</v>
      </c>
      <c r="L8412" s="5">
        <v>525000</v>
      </c>
      <c r="M8412" s="28">
        <f t="shared" si="131"/>
        <v>525000</v>
      </c>
      <c r="N8412">
        <f>2025-Table1[[#This Row],[Year]]</f>
        <v>7</v>
      </c>
    </row>
    <row r="8413" spans="1:14" x14ac:dyDescent="0.3">
      <c r="A8413" t="s">
        <v>44</v>
      </c>
      <c r="B8413" t="s">
        <v>1728</v>
      </c>
      <c r="C8413">
        <v>2021</v>
      </c>
      <c r="D8413" s="3">
        <v>3</v>
      </c>
      <c r="E8413" s="3">
        <v>18121</v>
      </c>
      <c r="F8413" t="s">
        <v>13</v>
      </c>
      <c r="G8413" s="15">
        <f>IF(Table1[[#This Row],[Transmission]]="Manual", 0, 1)</f>
        <v>0</v>
      </c>
      <c r="H8413" t="s">
        <v>9472</v>
      </c>
      <c r="I8413" t="s">
        <v>14</v>
      </c>
      <c r="J8413" s="4">
        <v>45597</v>
      </c>
      <c r="K8413" t="s">
        <v>7238</v>
      </c>
      <c r="L8413" s="5">
        <v>550000</v>
      </c>
      <c r="M8413" s="28">
        <f t="shared" si="131"/>
        <v>550000</v>
      </c>
      <c r="N8413">
        <f>2025-Table1[[#This Row],[Year]]</f>
        <v>4</v>
      </c>
    </row>
    <row r="8414" spans="1:14" x14ac:dyDescent="0.3">
      <c r="A8414" t="s">
        <v>21</v>
      </c>
      <c r="B8414" t="s">
        <v>111</v>
      </c>
      <c r="C8414">
        <v>2016</v>
      </c>
      <c r="D8414" s="3">
        <v>8</v>
      </c>
      <c r="E8414" s="3">
        <v>16491</v>
      </c>
      <c r="F8414" t="s">
        <v>25</v>
      </c>
      <c r="G8414" s="15">
        <f>IF(Table1[[#This Row],[Transmission]]="Manual", 0, 1)</f>
        <v>1</v>
      </c>
      <c r="H8414" t="s">
        <v>9472</v>
      </c>
      <c r="I8414" t="s">
        <v>14</v>
      </c>
      <c r="J8414" s="4">
        <v>45597</v>
      </c>
      <c r="K8414" t="s">
        <v>5274</v>
      </c>
      <c r="L8414" s="5">
        <v>375000</v>
      </c>
      <c r="M8414" s="28">
        <f t="shared" si="131"/>
        <v>375000</v>
      </c>
      <c r="N8414">
        <f>2025-Table1[[#This Row],[Year]]</f>
        <v>9</v>
      </c>
    </row>
    <row r="8415" spans="1:14" x14ac:dyDescent="0.3">
      <c r="A8415" t="s">
        <v>113</v>
      </c>
      <c r="B8415" t="s">
        <v>121</v>
      </c>
      <c r="C8415">
        <v>2018</v>
      </c>
      <c r="D8415" s="3">
        <v>6</v>
      </c>
      <c r="E8415" s="3">
        <v>64000</v>
      </c>
      <c r="F8415" t="s">
        <v>13</v>
      </c>
      <c r="G8415" s="15">
        <f>IF(Table1[[#This Row],[Transmission]]="Manual", 0, 1)</f>
        <v>0</v>
      </c>
      <c r="H8415" t="s">
        <v>9475</v>
      </c>
      <c r="I8415" t="s">
        <v>17</v>
      </c>
      <c r="J8415" s="4">
        <v>45597</v>
      </c>
      <c r="K8415" t="s">
        <v>7239</v>
      </c>
      <c r="L8415" s="5">
        <v>895000</v>
      </c>
      <c r="M8415" s="28">
        <f t="shared" si="131"/>
        <v>895000</v>
      </c>
      <c r="N8415">
        <f>2025-Table1[[#This Row],[Year]]</f>
        <v>7</v>
      </c>
    </row>
    <row r="8416" spans="1:14" x14ac:dyDescent="0.3">
      <c r="A8416" t="s">
        <v>11</v>
      </c>
      <c r="B8416" t="s">
        <v>12</v>
      </c>
      <c r="C8416">
        <v>2009</v>
      </c>
      <c r="D8416" s="3">
        <v>15</v>
      </c>
      <c r="E8416" s="3">
        <v>86368</v>
      </c>
      <c r="F8416" t="s">
        <v>25</v>
      </c>
      <c r="G8416" s="15">
        <f>IF(Table1[[#This Row],[Transmission]]="Manual", 0, 1)</f>
        <v>1</v>
      </c>
      <c r="H8416" t="s">
        <v>9475</v>
      </c>
      <c r="I8416" t="s">
        <v>6485</v>
      </c>
      <c r="J8416" s="4">
        <v>45597</v>
      </c>
      <c r="K8416" t="s">
        <v>4055</v>
      </c>
      <c r="L8416" s="5">
        <v>185000</v>
      </c>
      <c r="M8416" s="28">
        <f t="shared" si="131"/>
        <v>185000</v>
      </c>
      <c r="N8416">
        <f>2025-Table1[[#This Row],[Year]]</f>
        <v>16</v>
      </c>
    </row>
    <row r="8417" spans="1:14" x14ac:dyDescent="0.3">
      <c r="A8417" t="s">
        <v>113</v>
      </c>
      <c r="B8417" t="s">
        <v>2134</v>
      </c>
      <c r="C8417">
        <v>2016</v>
      </c>
      <c r="D8417" s="3">
        <v>8</v>
      </c>
      <c r="E8417" s="3">
        <v>70000</v>
      </c>
      <c r="F8417" t="s">
        <v>25</v>
      </c>
      <c r="G8417" s="15">
        <f>IF(Table1[[#This Row],[Transmission]]="Manual", 0, 1)</f>
        <v>1</v>
      </c>
      <c r="H8417" t="s">
        <v>9475</v>
      </c>
      <c r="I8417" t="s">
        <v>6485</v>
      </c>
      <c r="J8417" s="4">
        <v>45597</v>
      </c>
      <c r="K8417" t="s">
        <v>7240</v>
      </c>
      <c r="L8417" s="5">
        <v>300000</v>
      </c>
      <c r="M8417" s="28">
        <f t="shared" si="131"/>
        <v>300000</v>
      </c>
      <c r="N8417">
        <f>2025-Table1[[#This Row],[Year]]</f>
        <v>9</v>
      </c>
    </row>
    <row r="8418" spans="1:14" x14ac:dyDescent="0.3">
      <c r="A8418" t="s">
        <v>101</v>
      </c>
      <c r="B8418" t="s">
        <v>102</v>
      </c>
      <c r="C8418">
        <v>2021</v>
      </c>
      <c r="D8418" s="3">
        <v>3</v>
      </c>
      <c r="E8418" s="3">
        <v>31000</v>
      </c>
      <c r="F8418" t="s">
        <v>25</v>
      </c>
      <c r="G8418" s="15">
        <f>IF(Table1[[#This Row],[Transmission]]="Manual", 0, 1)</f>
        <v>1</v>
      </c>
      <c r="H8418" t="s">
        <v>9475</v>
      </c>
      <c r="I8418" t="s">
        <v>17</v>
      </c>
      <c r="J8418" s="4">
        <v>45627</v>
      </c>
      <c r="K8418" t="s">
        <v>7241</v>
      </c>
      <c r="L8418" s="5">
        <v>1700000</v>
      </c>
      <c r="M8418" s="28">
        <f t="shared" si="131"/>
        <v>1700000</v>
      </c>
      <c r="N8418">
        <f>2025-Table1[[#This Row],[Year]]</f>
        <v>4</v>
      </c>
    </row>
    <row r="8419" spans="1:14" x14ac:dyDescent="0.3">
      <c r="A8419" t="s">
        <v>21</v>
      </c>
      <c r="B8419" t="s">
        <v>366</v>
      </c>
      <c r="C8419">
        <v>2023</v>
      </c>
      <c r="D8419" s="3">
        <v>1</v>
      </c>
      <c r="E8419" s="3">
        <v>31000</v>
      </c>
      <c r="F8419" t="s">
        <v>13</v>
      </c>
      <c r="G8419" s="15">
        <f>IF(Table1[[#This Row],[Transmission]]="Manual", 0, 1)</f>
        <v>0</v>
      </c>
      <c r="H8419" t="s">
        <v>9472</v>
      </c>
      <c r="I8419" t="s">
        <v>6485</v>
      </c>
      <c r="J8419" s="4">
        <v>45536</v>
      </c>
      <c r="K8419" t="s">
        <v>7242</v>
      </c>
      <c r="L8419" s="5">
        <v>1375000</v>
      </c>
      <c r="M8419" s="28">
        <f t="shared" si="131"/>
        <v>1375000</v>
      </c>
      <c r="N8419">
        <f>2025-Table1[[#This Row],[Year]]</f>
        <v>2</v>
      </c>
    </row>
    <row r="8420" spans="1:14" x14ac:dyDescent="0.3">
      <c r="A8420" t="s">
        <v>44</v>
      </c>
      <c r="B8420" t="s">
        <v>45</v>
      </c>
      <c r="C8420">
        <v>2018</v>
      </c>
      <c r="D8420" s="3">
        <v>6</v>
      </c>
      <c r="E8420" s="3">
        <v>85000</v>
      </c>
      <c r="F8420" t="s">
        <v>13</v>
      </c>
      <c r="G8420" s="15">
        <f>IF(Table1[[#This Row],[Transmission]]="Manual", 0, 1)</f>
        <v>0</v>
      </c>
      <c r="H8420" t="s">
        <v>9475</v>
      </c>
      <c r="I8420" t="s">
        <v>6485</v>
      </c>
      <c r="J8420" s="4">
        <v>45597</v>
      </c>
      <c r="K8420" t="s">
        <v>7244</v>
      </c>
      <c r="L8420" s="5">
        <v>489000</v>
      </c>
      <c r="M8420" s="28">
        <f t="shared" si="131"/>
        <v>489000</v>
      </c>
      <c r="N8420">
        <f>2025-Table1[[#This Row],[Year]]</f>
        <v>7</v>
      </c>
    </row>
    <row r="8421" spans="1:14" x14ac:dyDescent="0.3">
      <c r="A8421" t="s">
        <v>21</v>
      </c>
      <c r="B8421" t="s">
        <v>39</v>
      </c>
      <c r="C8421">
        <v>2017</v>
      </c>
      <c r="D8421" s="3">
        <v>7</v>
      </c>
      <c r="E8421" s="3">
        <v>70000</v>
      </c>
      <c r="F8421" t="s">
        <v>25</v>
      </c>
      <c r="G8421" s="15">
        <f>IF(Table1[[#This Row],[Transmission]]="Manual", 0, 1)</f>
        <v>1</v>
      </c>
      <c r="H8421" t="s">
        <v>9472</v>
      </c>
      <c r="I8421" t="s">
        <v>14</v>
      </c>
      <c r="J8421" s="4">
        <v>45597</v>
      </c>
      <c r="K8421" t="s">
        <v>7245</v>
      </c>
      <c r="L8421" s="5">
        <v>550000</v>
      </c>
      <c r="M8421" s="28">
        <f t="shared" si="131"/>
        <v>550000</v>
      </c>
      <c r="N8421">
        <f>2025-Table1[[#This Row],[Year]]</f>
        <v>8</v>
      </c>
    </row>
    <row r="8422" spans="1:14" x14ac:dyDescent="0.3">
      <c r="A8422" t="s">
        <v>11</v>
      </c>
      <c r="B8422" t="s">
        <v>736</v>
      </c>
      <c r="C8422">
        <v>2008</v>
      </c>
      <c r="D8422" s="3">
        <v>16</v>
      </c>
      <c r="E8422" s="3">
        <v>105000</v>
      </c>
      <c r="F8422" t="s">
        <v>25</v>
      </c>
      <c r="G8422" s="15">
        <f>IF(Table1[[#This Row],[Transmission]]="Manual", 0, 1)</f>
        <v>1</v>
      </c>
      <c r="H8422" t="s">
        <v>9472</v>
      </c>
      <c r="I8422" t="s">
        <v>6485</v>
      </c>
      <c r="J8422" s="4">
        <v>45597</v>
      </c>
      <c r="K8422" t="s">
        <v>7246</v>
      </c>
      <c r="L8422" s="5">
        <v>200000</v>
      </c>
      <c r="M8422" s="28">
        <f t="shared" si="131"/>
        <v>200000</v>
      </c>
      <c r="N8422">
        <f>2025-Table1[[#This Row],[Year]]</f>
        <v>17</v>
      </c>
    </row>
    <row r="8423" spans="1:14" x14ac:dyDescent="0.3">
      <c r="A8423" t="s">
        <v>21</v>
      </c>
      <c r="B8423" t="s">
        <v>231</v>
      </c>
      <c r="C8423">
        <v>2016</v>
      </c>
      <c r="D8423" s="3">
        <v>8</v>
      </c>
      <c r="E8423" s="3">
        <v>72000</v>
      </c>
      <c r="F8423" t="s">
        <v>13</v>
      </c>
      <c r="G8423" s="15">
        <f>IF(Table1[[#This Row],[Transmission]]="Manual", 0, 1)</f>
        <v>0</v>
      </c>
      <c r="H8423" t="s">
        <v>9475</v>
      </c>
      <c r="I8423" t="s">
        <v>6485</v>
      </c>
      <c r="J8423" s="4">
        <v>45597</v>
      </c>
      <c r="K8423" t="s">
        <v>7247</v>
      </c>
      <c r="L8423" s="5">
        <v>230000</v>
      </c>
      <c r="M8423" s="28">
        <f t="shared" si="131"/>
        <v>230000</v>
      </c>
      <c r="N8423">
        <f>2025-Table1[[#This Row],[Year]]</f>
        <v>9</v>
      </c>
    </row>
    <row r="8424" spans="1:14" x14ac:dyDescent="0.3">
      <c r="A8424" t="s">
        <v>21</v>
      </c>
      <c r="B8424" t="s">
        <v>219</v>
      </c>
      <c r="C8424">
        <v>2011</v>
      </c>
      <c r="D8424" s="3">
        <v>13</v>
      </c>
      <c r="E8424" s="3">
        <v>69838</v>
      </c>
      <c r="F8424" t="s">
        <v>13</v>
      </c>
      <c r="G8424" s="15">
        <f>IF(Table1[[#This Row],[Transmission]]="Manual", 0, 1)</f>
        <v>0</v>
      </c>
      <c r="H8424" t="s">
        <v>9475</v>
      </c>
      <c r="I8424" t="s">
        <v>6485</v>
      </c>
      <c r="J8424" s="4">
        <v>45597</v>
      </c>
      <c r="K8424" t="s">
        <v>4638</v>
      </c>
      <c r="L8424" s="5">
        <v>175000</v>
      </c>
      <c r="M8424" s="28">
        <f t="shared" si="131"/>
        <v>175000</v>
      </c>
      <c r="N8424">
        <f>2025-Table1[[#This Row],[Year]]</f>
        <v>14</v>
      </c>
    </row>
    <row r="8425" spans="1:14" x14ac:dyDescent="0.3">
      <c r="A8425" t="s">
        <v>21</v>
      </c>
      <c r="B8425" t="s">
        <v>99</v>
      </c>
      <c r="C8425">
        <v>2019</v>
      </c>
      <c r="D8425" s="3">
        <v>5</v>
      </c>
      <c r="E8425" s="3">
        <v>68000</v>
      </c>
      <c r="F8425" t="s">
        <v>13</v>
      </c>
      <c r="G8425" s="15">
        <f>IF(Table1[[#This Row],[Transmission]]="Manual", 0, 1)</f>
        <v>0</v>
      </c>
      <c r="H8425" t="s">
        <v>9472</v>
      </c>
      <c r="I8425" t="s">
        <v>14</v>
      </c>
      <c r="J8425" s="4">
        <v>45597</v>
      </c>
      <c r="K8425" t="s">
        <v>7248</v>
      </c>
      <c r="L8425" s="5">
        <v>550000</v>
      </c>
      <c r="M8425" s="28">
        <f t="shared" si="131"/>
        <v>550000</v>
      </c>
      <c r="N8425">
        <f>2025-Table1[[#This Row],[Year]]</f>
        <v>6</v>
      </c>
    </row>
    <row r="8426" spans="1:14" x14ac:dyDescent="0.3">
      <c r="A8426" t="s">
        <v>97</v>
      </c>
      <c r="B8426" t="s">
        <v>1138</v>
      </c>
      <c r="C8426">
        <v>2023</v>
      </c>
      <c r="D8426" s="3">
        <v>1</v>
      </c>
      <c r="E8426" s="3">
        <v>11000</v>
      </c>
      <c r="F8426" t="s">
        <v>25</v>
      </c>
      <c r="G8426" s="15">
        <f>IF(Table1[[#This Row],[Transmission]]="Manual", 0, 1)</f>
        <v>1</v>
      </c>
      <c r="H8426" t="s">
        <v>9472</v>
      </c>
      <c r="I8426" t="s">
        <v>14</v>
      </c>
      <c r="J8426" s="4">
        <v>45597</v>
      </c>
      <c r="K8426" t="s">
        <v>7249</v>
      </c>
      <c r="L8426" s="5">
        <v>1550000</v>
      </c>
      <c r="M8426" s="28">
        <f t="shared" si="131"/>
        <v>1550000</v>
      </c>
      <c r="N8426">
        <f>2025-Table1[[#This Row],[Year]]</f>
        <v>2</v>
      </c>
    </row>
    <row r="8427" spans="1:14" x14ac:dyDescent="0.3">
      <c r="A8427" t="s">
        <v>44</v>
      </c>
      <c r="B8427" t="s">
        <v>76</v>
      </c>
      <c r="C8427">
        <v>2022</v>
      </c>
      <c r="D8427" s="3">
        <v>2</v>
      </c>
      <c r="E8427" s="3">
        <v>83000</v>
      </c>
      <c r="F8427" t="s">
        <v>13</v>
      </c>
      <c r="G8427" s="15">
        <f>IF(Table1[[#This Row],[Transmission]]="Manual", 0, 1)</f>
        <v>0</v>
      </c>
      <c r="H8427" t="s">
        <v>9472</v>
      </c>
      <c r="I8427" t="s">
        <v>17</v>
      </c>
      <c r="J8427" s="4">
        <v>45597</v>
      </c>
      <c r="K8427" t="s">
        <v>439</v>
      </c>
      <c r="L8427" s="5">
        <v>965000</v>
      </c>
      <c r="M8427" s="28">
        <f t="shared" si="131"/>
        <v>965000</v>
      </c>
      <c r="N8427">
        <f>2025-Table1[[#This Row],[Year]]</f>
        <v>3</v>
      </c>
    </row>
    <row r="8428" spans="1:14" x14ac:dyDescent="0.3">
      <c r="A8428" t="s">
        <v>44</v>
      </c>
      <c r="B8428" t="s">
        <v>76</v>
      </c>
      <c r="C8428">
        <v>2021</v>
      </c>
      <c r="D8428" s="3">
        <v>3</v>
      </c>
      <c r="E8428" s="3">
        <v>11000</v>
      </c>
      <c r="F8428" t="s">
        <v>13</v>
      </c>
      <c r="G8428" s="15">
        <f>IF(Table1[[#This Row],[Transmission]]="Manual", 0, 1)</f>
        <v>0</v>
      </c>
      <c r="H8428" t="s">
        <v>9472</v>
      </c>
      <c r="I8428" t="s">
        <v>14</v>
      </c>
      <c r="J8428" s="4">
        <v>45597</v>
      </c>
      <c r="K8428" t="s">
        <v>7250</v>
      </c>
      <c r="L8428" s="5">
        <v>875000</v>
      </c>
      <c r="M8428" s="28">
        <f t="shared" si="131"/>
        <v>875000</v>
      </c>
      <c r="N8428">
        <f>2025-Table1[[#This Row],[Year]]</f>
        <v>4</v>
      </c>
    </row>
    <row r="8429" spans="1:14" x14ac:dyDescent="0.3">
      <c r="A8429" t="s">
        <v>21</v>
      </c>
      <c r="B8429" t="s">
        <v>49</v>
      </c>
      <c r="C8429">
        <v>2021</v>
      </c>
      <c r="D8429" s="3">
        <v>3</v>
      </c>
      <c r="E8429" s="3">
        <v>52428</v>
      </c>
      <c r="F8429" t="s">
        <v>13</v>
      </c>
      <c r="G8429" s="15">
        <f>IF(Table1[[#This Row],[Transmission]]="Manual", 0, 1)</f>
        <v>0</v>
      </c>
      <c r="H8429" t="s">
        <v>9472</v>
      </c>
      <c r="I8429" t="s">
        <v>6485</v>
      </c>
      <c r="J8429" s="4">
        <v>45597</v>
      </c>
      <c r="K8429" t="s">
        <v>3719</v>
      </c>
      <c r="L8429" s="5">
        <v>1045000</v>
      </c>
      <c r="M8429" s="28">
        <f t="shared" si="131"/>
        <v>1045000</v>
      </c>
      <c r="N8429">
        <f>2025-Table1[[#This Row],[Year]]</f>
        <v>4</v>
      </c>
    </row>
    <row r="8430" spans="1:14" x14ac:dyDescent="0.3">
      <c r="A8430" t="s">
        <v>21</v>
      </c>
      <c r="B8430" t="s">
        <v>49</v>
      </c>
      <c r="C8430">
        <v>2020</v>
      </c>
      <c r="D8430" s="3">
        <v>4</v>
      </c>
      <c r="E8430" s="3">
        <v>42126</v>
      </c>
      <c r="F8430" t="s">
        <v>13</v>
      </c>
      <c r="G8430" s="15">
        <f>IF(Table1[[#This Row],[Transmission]]="Manual", 0, 1)</f>
        <v>0</v>
      </c>
      <c r="H8430" t="s">
        <v>9472</v>
      </c>
      <c r="I8430" t="s">
        <v>6485</v>
      </c>
      <c r="J8430" s="4">
        <v>45597</v>
      </c>
      <c r="K8430" t="s">
        <v>3583</v>
      </c>
      <c r="L8430" s="5">
        <v>1025001</v>
      </c>
      <c r="M8430" s="28">
        <f t="shared" si="131"/>
        <v>1025001</v>
      </c>
      <c r="N8430">
        <f>2025-Table1[[#This Row],[Year]]</f>
        <v>5</v>
      </c>
    </row>
    <row r="8431" spans="1:14" x14ac:dyDescent="0.3">
      <c r="A8431" t="s">
        <v>38</v>
      </c>
      <c r="B8431" t="s">
        <v>145</v>
      </c>
      <c r="C8431">
        <v>2023</v>
      </c>
      <c r="D8431" s="3">
        <v>1</v>
      </c>
      <c r="E8431" s="3">
        <v>19000</v>
      </c>
      <c r="F8431" t="s">
        <v>25</v>
      </c>
      <c r="G8431" s="15">
        <f>IF(Table1[[#This Row],[Transmission]]="Manual", 0, 1)</f>
        <v>1</v>
      </c>
      <c r="H8431" t="s">
        <v>9472</v>
      </c>
      <c r="I8431" t="s">
        <v>17</v>
      </c>
      <c r="J8431" s="4">
        <v>45597</v>
      </c>
      <c r="K8431" t="s">
        <v>7251</v>
      </c>
      <c r="L8431" s="5">
        <v>1300000</v>
      </c>
      <c r="M8431" s="28">
        <f t="shared" si="131"/>
        <v>1300000</v>
      </c>
      <c r="N8431">
        <f>2025-Table1[[#This Row],[Year]]</f>
        <v>2</v>
      </c>
    </row>
    <row r="8432" spans="1:14" x14ac:dyDescent="0.3">
      <c r="A8432" t="s">
        <v>27</v>
      </c>
      <c r="B8432" t="s">
        <v>325</v>
      </c>
      <c r="C8432">
        <v>2015</v>
      </c>
      <c r="D8432" s="3">
        <v>9</v>
      </c>
      <c r="E8432" s="3">
        <v>85000</v>
      </c>
      <c r="F8432" t="s">
        <v>25</v>
      </c>
      <c r="G8432" s="15">
        <f>IF(Table1[[#This Row],[Transmission]]="Manual", 0, 1)</f>
        <v>1</v>
      </c>
      <c r="H8432" t="s">
        <v>9475</v>
      </c>
      <c r="I8432" t="s">
        <v>17</v>
      </c>
      <c r="J8432" s="4">
        <v>45597</v>
      </c>
      <c r="K8432" t="s">
        <v>7252</v>
      </c>
      <c r="L8432" s="5">
        <v>1375000</v>
      </c>
      <c r="M8432" s="28">
        <f t="shared" si="131"/>
        <v>1375000</v>
      </c>
      <c r="N8432">
        <f>2025-Table1[[#This Row],[Year]]</f>
        <v>10</v>
      </c>
    </row>
    <row r="8433" spans="1:14" x14ac:dyDescent="0.3">
      <c r="A8433" t="s">
        <v>44</v>
      </c>
      <c r="B8433" t="s">
        <v>1728</v>
      </c>
      <c r="C8433">
        <v>2021</v>
      </c>
      <c r="D8433" s="3">
        <v>3</v>
      </c>
      <c r="E8433" s="3">
        <v>40215</v>
      </c>
      <c r="F8433" t="s">
        <v>25</v>
      </c>
      <c r="G8433" s="15">
        <f>IF(Table1[[#This Row],[Transmission]]="Manual", 0, 1)</f>
        <v>1</v>
      </c>
      <c r="H8433" t="s">
        <v>9472</v>
      </c>
      <c r="I8433" t="s">
        <v>17</v>
      </c>
      <c r="J8433" s="4">
        <v>45597</v>
      </c>
      <c r="K8433" t="s">
        <v>7253</v>
      </c>
      <c r="L8433" s="5">
        <v>790000</v>
      </c>
      <c r="M8433" s="28">
        <f t="shared" si="131"/>
        <v>790000</v>
      </c>
      <c r="N8433">
        <f>2025-Table1[[#This Row],[Year]]</f>
        <v>4</v>
      </c>
    </row>
    <row r="8434" spans="1:14" x14ac:dyDescent="0.3">
      <c r="A8434" t="s">
        <v>101</v>
      </c>
      <c r="B8434" t="s">
        <v>192</v>
      </c>
      <c r="C8434">
        <v>2018</v>
      </c>
      <c r="D8434" s="3">
        <v>6</v>
      </c>
      <c r="E8434" s="3">
        <v>137000</v>
      </c>
      <c r="F8434" t="s">
        <v>25</v>
      </c>
      <c r="G8434" s="15">
        <f>IF(Table1[[#This Row],[Transmission]]="Manual", 0, 1)</f>
        <v>1</v>
      </c>
      <c r="H8434" t="s">
        <v>9475</v>
      </c>
      <c r="I8434" t="s">
        <v>6485</v>
      </c>
      <c r="J8434" s="4">
        <v>45627</v>
      </c>
      <c r="K8434" t="s">
        <v>7254</v>
      </c>
      <c r="L8434" s="5">
        <v>230000</v>
      </c>
      <c r="M8434" s="28">
        <f t="shared" si="131"/>
        <v>230000</v>
      </c>
      <c r="N8434">
        <f>2025-Table1[[#This Row],[Year]]</f>
        <v>7</v>
      </c>
    </row>
    <row r="8435" spans="1:14" x14ac:dyDescent="0.3">
      <c r="A8435" t="s">
        <v>21</v>
      </c>
      <c r="B8435" t="s">
        <v>39</v>
      </c>
      <c r="C8435">
        <v>2020</v>
      </c>
      <c r="D8435" s="3">
        <v>4</v>
      </c>
      <c r="E8435" s="3">
        <v>90000</v>
      </c>
      <c r="F8435" t="s">
        <v>13</v>
      </c>
      <c r="G8435" s="15">
        <f>IF(Table1[[#This Row],[Transmission]]="Manual", 0, 1)</f>
        <v>0</v>
      </c>
      <c r="H8435" t="s">
        <v>9475</v>
      </c>
      <c r="I8435" t="s">
        <v>6485</v>
      </c>
      <c r="J8435" s="4">
        <v>45597</v>
      </c>
      <c r="K8435" t="s">
        <v>7255</v>
      </c>
      <c r="L8435" s="5">
        <v>615000</v>
      </c>
      <c r="M8435" s="28">
        <f t="shared" si="131"/>
        <v>615000</v>
      </c>
      <c r="N8435">
        <f>2025-Table1[[#This Row],[Year]]</f>
        <v>5</v>
      </c>
    </row>
    <row r="8436" spans="1:14" x14ac:dyDescent="0.3">
      <c r="A8436" t="s">
        <v>11</v>
      </c>
      <c r="B8436" t="s">
        <v>185</v>
      </c>
      <c r="C8436">
        <v>2017</v>
      </c>
      <c r="D8436" s="3">
        <v>7</v>
      </c>
      <c r="E8436" s="3">
        <v>59000</v>
      </c>
      <c r="F8436" t="s">
        <v>25</v>
      </c>
      <c r="G8436" s="15">
        <f>IF(Table1[[#This Row],[Transmission]]="Manual", 0, 1)</f>
        <v>1</v>
      </c>
      <c r="H8436" t="s">
        <v>9475</v>
      </c>
      <c r="I8436" t="s">
        <v>14</v>
      </c>
      <c r="J8436" s="4">
        <v>45597</v>
      </c>
      <c r="K8436" t="s">
        <v>7256</v>
      </c>
      <c r="L8436" s="5">
        <v>895000</v>
      </c>
      <c r="M8436" s="28">
        <f t="shared" si="131"/>
        <v>895000</v>
      </c>
      <c r="N8436">
        <f>2025-Table1[[#This Row],[Year]]</f>
        <v>8</v>
      </c>
    </row>
    <row r="8437" spans="1:14" x14ac:dyDescent="0.3">
      <c r="A8437" t="s">
        <v>44</v>
      </c>
      <c r="B8437" t="s">
        <v>124</v>
      </c>
      <c r="C8437">
        <v>2016</v>
      </c>
      <c r="D8437" s="3">
        <v>8</v>
      </c>
      <c r="E8437" s="3">
        <v>58000</v>
      </c>
      <c r="F8437" t="s">
        <v>13</v>
      </c>
      <c r="G8437" s="15">
        <f>IF(Table1[[#This Row],[Transmission]]="Manual", 0, 1)</f>
        <v>0</v>
      </c>
      <c r="H8437" t="s">
        <v>9472</v>
      </c>
      <c r="I8437" t="s">
        <v>6485</v>
      </c>
      <c r="J8437" s="4">
        <v>45597</v>
      </c>
      <c r="K8437" t="s">
        <v>5341</v>
      </c>
      <c r="L8437" s="5">
        <v>460000</v>
      </c>
      <c r="M8437" s="28">
        <f t="shared" si="131"/>
        <v>460000</v>
      </c>
      <c r="N8437">
        <f>2025-Table1[[#This Row],[Year]]</f>
        <v>9</v>
      </c>
    </row>
    <row r="8438" spans="1:14" x14ac:dyDescent="0.3">
      <c r="A8438" t="s">
        <v>27</v>
      </c>
      <c r="B8438" t="s">
        <v>2665</v>
      </c>
      <c r="C8438">
        <v>2011</v>
      </c>
      <c r="D8438" s="3">
        <v>13</v>
      </c>
      <c r="E8438" s="3">
        <v>80594</v>
      </c>
      <c r="F8438" t="s">
        <v>25</v>
      </c>
      <c r="G8438" s="15">
        <f>IF(Table1[[#This Row],[Transmission]]="Manual", 0, 1)</f>
        <v>1</v>
      </c>
      <c r="H8438" t="s">
        <v>9475</v>
      </c>
      <c r="I8438" t="s">
        <v>17</v>
      </c>
      <c r="J8438" s="4">
        <v>45627</v>
      </c>
      <c r="K8438" t="s">
        <v>7257</v>
      </c>
      <c r="L8438" s="5">
        <v>1450000</v>
      </c>
      <c r="M8438" s="28">
        <f t="shared" si="131"/>
        <v>1450000</v>
      </c>
      <c r="N8438">
        <f>2025-Table1[[#This Row],[Year]]</f>
        <v>14</v>
      </c>
    </row>
    <row r="8439" spans="1:14" x14ac:dyDescent="0.3">
      <c r="A8439" t="s">
        <v>21</v>
      </c>
      <c r="B8439" t="s">
        <v>111</v>
      </c>
      <c r="C8439">
        <v>2017</v>
      </c>
      <c r="D8439" s="3">
        <v>7</v>
      </c>
      <c r="E8439" s="3">
        <v>62000</v>
      </c>
      <c r="F8439" t="s">
        <v>25</v>
      </c>
      <c r="G8439" s="15">
        <f>IF(Table1[[#This Row],[Transmission]]="Manual", 0, 1)</f>
        <v>1</v>
      </c>
      <c r="H8439" t="s">
        <v>9475</v>
      </c>
      <c r="I8439" t="s">
        <v>6485</v>
      </c>
      <c r="J8439" s="4">
        <v>45627</v>
      </c>
      <c r="K8439" t="s">
        <v>3709</v>
      </c>
      <c r="L8439" s="5">
        <v>359000</v>
      </c>
      <c r="M8439" s="28">
        <f t="shared" si="131"/>
        <v>359000</v>
      </c>
      <c r="N8439">
        <f>2025-Table1[[#This Row],[Year]]</f>
        <v>8</v>
      </c>
    </row>
    <row r="8440" spans="1:14" x14ac:dyDescent="0.3">
      <c r="A8440" t="s">
        <v>27</v>
      </c>
      <c r="B8440" t="s">
        <v>1686</v>
      </c>
      <c r="C8440">
        <v>2014</v>
      </c>
      <c r="D8440" s="3">
        <v>10</v>
      </c>
      <c r="E8440" s="3">
        <v>69000</v>
      </c>
      <c r="F8440" t="s">
        <v>25</v>
      </c>
      <c r="G8440" s="15">
        <f>IF(Table1[[#This Row],[Transmission]]="Manual", 0, 1)</f>
        <v>1</v>
      </c>
      <c r="H8440" t="s">
        <v>9475</v>
      </c>
      <c r="I8440" t="s">
        <v>17</v>
      </c>
      <c r="J8440" s="4">
        <v>45597</v>
      </c>
      <c r="K8440" t="s">
        <v>7258</v>
      </c>
      <c r="L8440" s="5">
        <v>850000</v>
      </c>
      <c r="M8440" s="28">
        <f t="shared" si="131"/>
        <v>850000</v>
      </c>
      <c r="N8440">
        <f>2025-Table1[[#This Row],[Year]]</f>
        <v>11</v>
      </c>
    </row>
    <row r="8441" spans="1:14" x14ac:dyDescent="0.3">
      <c r="A8441" t="s">
        <v>18</v>
      </c>
      <c r="B8441" t="s">
        <v>19</v>
      </c>
      <c r="C8441">
        <v>2013</v>
      </c>
      <c r="D8441" s="3">
        <v>11</v>
      </c>
      <c r="E8441" s="3">
        <v>89000</v>
      </c>
      <c r="F8441" t="s">
        <v>13</v>
      </c>
      <c r="G8441" s="15">
        <f>IF(Table1[[#This Row],[Transmission]]="Manual", 0, 1)</f>
        <v>0</v>
      </c>
      <c r="H8441" t="s">
        <v>9475</v>
      </c>
      <c r="I8441" t="s">
        <v>17</v>
      </c>
      <c r="J8441" s="4">
        <v>45627</v>
      </c>
      <c r="K8441" t="s">
        <v>7259</v>
      </c>
      <c r="L8441" s="5">
        <v>350000</v>
      </c>
      <c r="M8441" s="28">
        <f t="shared" si="131"/>
        <v>350000</v>
      </c>
      <c r="N8441">
        <f>2025-Table1[[#This Row],[Year]]</f>
        <v>12</v>
      </c>
    </row>
    <row r="8442" spans="1:14" x14ac:dyDescent="0.3">
      <c r="A8442" t="s">
        <v>44</v>
      </c>
      <c r="B8442" t="s">
        <v>79</v>
      </c>
      <c r="C8442">
        <v>2016</v>
      </c>
      <c r="D8442" s="3">
        <v>8</v>
      </c>
      <c r="E8442" s="3">
        <v>78000</v>
      </c>
      <c r="F8442" t="s">
        <v>13</v>
      </c>
      <c r="G8442" s="15">
        <f>IF(Table1[[#This Row],[Transmission]]="Manual", 0, 1)</f>
        <v>0</v>
      </c>
      <c r="H8442" t="s">
        <v>9475</v>
      </c>
      <c r="I8442" t="s">
        <v>6485</v>
      </c>
      <c r="J8442" s="4">
        <v>45597</v>
      </c>
      <c r="K8442" t="s">
        <v>7260</v>
      </c>
      <c r="L8442" s="5">
        <v>635000</v>
      </c>
      <c r="M8442" s="28">
        <f t="shared" si="131"/>
        <v>635000</v>
      </c>
      <c r="N8442">
        <f>2025-Table1[[#This Row],[Year]]</f>
        <v>9</v>
      </c>
    </row>
    <row r="8443" spans="1:14" x14ac:dyDescent="0.3">
      <c r="A8443" t="s">
        <v>18</v>
      </c>
      <c r="B8443" t="s">
        <v>86</v>
      </c>
      <c r="C8443">
        <v>2013</v>
      </c>
      <c r="D8443" s="3">
        <v>11</v>
      </c>
      <c r="E8443" s="3">
        <v>41000</v>
      </c>
      <c r="F8443" t="s">
        <v>25</v>
      </c>
      <c r="G8443" s="15">
        <f>IF(Table1[[#This Row],[Transmission]]="Manual", 0, 1)</f>
        <v>1</v>
      </c>
      <c r="H8443" t="s">
        <v>9475</v>
      </c>
      <c r="I8443" t="s">
        <v>14</v>
      </c>
      <c r="J8443" s="4">
        <v>45597</v>
      </c>
      <c r="K8443" t="s">
        <v>328</v>
      </c>
      <c r="L8443" s="5">
        <v>445000</v>
      </c>
      <c r="M8443" s="28">
        <f t="shared" si="131"/>
        <v>445000</v>
      </c>
      <c r="N8443">
        <f>2025-Table1[[#This Row],[Year]]</f>
        <v>12</v>
      </c>
    </row>
    <row r="8444" spans="1:14" x14ac:dyDescent="0.3">
      <c r="A8444" t="s">
        <v>21</v>
      </c>
      <c r="B8444" t="s">
        <v>99</v>
      </c>
      <c r="C8444">
        <v>2019</v>
      </c>
      <c r="D8444" s="3">
        <v>5</v>
      </c>
      <c r="E8444" s="3">
        <v>61000</v>
      </c>
      <c r="F8444" t="s">
        <v>25</v>
      </c>
      <c r="G8444" s="15">
        <f>IF(Table1[[#This Row],[Transmission]]="Manual", 0, 1)</f>
        <v>1</v>
      </c>
      <c r="H8444" t="s">
        <v>9475</v>
      </c>
      <c r="I8444" t="s">
        <v>6485</v>
      </c>
      <c r="J8444" s="4">
        <v>45597</v>
      </c>
      <c r="K8444" t="s">
        <v>7261</v>
      </c>
      <c r="L8444" s="5">
        <v>690000</v>
      </c>
      <c r="M8444" s="28">
        <f t="shared" si="131"/>
        <v>690000</v>
      </c>
      <c r="N8444">
        <f>2025-Table1[[#This Row],[Year]]</f>
        <v>6</v>
      </c>
    </row>
    <row r="8445" spans="1:14" x14ac:dyDescent="0.3">
      <c r="A8445" t="s">
        <v>21</v>
      </c>
      <c r="B8445" t="s">
        <v>111</v>
      </c>
      <c r="C8445">
        <v>2010</v>
      </c>
      <c r="D8445" s="3">
        <v>14</v>
      </c>
      <c r="E8445" s="3">
        <v>81000</v>
      </c>
      <c r="F8445" t="s">
        <v>25</v>
      </c>
      <c r="G8445" s="15">
        <f>IF(Table1[[#This Row],[Transmission]]="Manual", 0, 1)</f>
        <v>1</v>
      </c>
      <c r="H8445" t="s">
        <v>9475</v>
      </c>
      <c r="I8445" t="s">
        <v>6485</v>
      </c>
      <c r="J8445" s="4">
        <v>45597</v>
      </c>
      <c r="K8445" t="s">
        <v>7262</v>
      </c>
      <c r="L8445" s="5">
        <v>95000</v>
      </c>
      <c r="M8445" s="28">
        <f t="shared" si="131"/>
        <v>95000</v>
      </c>
      <c r="N8445">
        <f>2025-Table1[[#This Row],[Year]]</f>
        <v>15</v>
      </c>
    </row>
    <row r="8446" spans="1:14" x14ac:dyDescent="0.3">
      <c r="A8446" t="s">
        <v>44</v>
      </c>
      <c r="B8446" t="s">
        <v>79</v>
      </c>
      <c r="C8446">
        <v>2022</v>
      </c>
      <c r="D8446" s="3">
        <v>2</v>
      </c>
      <c r="E8446" s="3">
        <v>19000</v>
      </c>
      <c r="F8446" t="s">
        <v>13</v>
      </c>
      <c r="G8446" s="15">
        <f>IF(Table1[[#This Row],[Transmission]]="Manual", 0, 1)</f>
        <v>0</v>
      </c>
      <c r="H8446" t="s">
        <v>9472</v>
      </c>
      <c r="I8446" t="s">
        <v>14</v>
      </c>
      <c r="J8446" s="4">
        <v>45597</v>
      </c>
      <c r="K8446" t="s">
        <v>3338</v>
      </c>
      <c r="L8446" s="5">
        <v>1379999</v>
      </c>
      <c r="M8446" s="28">
        <f t="shared" si="131"/>
        <v>1379999</v>
      </c>
      <c r="N8446">
        <f>2025-Table1[[#This Row],[Year]]</f>
        <v>3</v>
      </c>
    </row>
    <row r="8447" spans="1:14" x14ac:dyDescent="0.3">
      <c r="A8447" t="s">
        <v>113</v>
      </c>
      <c r="B8447" t="s">
        <v>1339</v>
      </c>
      <c r="C8447">
        <v>2019</v>
      </c>
      <c r="D8447" s="3">
        <v>5</v>
      </c>
      <c r="E8447" s="3">
        <v>44000</v>
      </c>
      <c r="F8447" t="s">
        <v>13</v>
      </c>
      <c r="G8447" s="15">
        <f>IF(Table1[[#This Row],[Transmission]]="Manual", 0, 1)</f>
        <v>0</v>
      </c>
      <c r="H8447" t="s">
        <v>9475</v>
      </c>
      <c r="I8447" t="s">
        <v>17</v>
      </c>
      <c r="J8447" s="4">
        <v>45597</v>
      </c>
      <c r="K8447" t="s">
        <v>7263</v>
      </c>
      <c r="L8447" s="5">
        <v>745000</v>
      </c>
      <c r="M8447" s="28">
        <f t="shared" si="131"/>
        <v>745000</v>
      </c>
      <c r="N8447">
        <f>2025-Table1[[#This Row],[Year]]</f>
        <v>6</v>
      </c>
    </row>
    <row r="8448" spans="1:14" x14ac:dyDescent="0.3">
      <c r="A8448" t="s">
        <v>11</v>
      </c>
      <c r="B8448" t="s">
        <v>183</v>
      </c>
      <c r="C8448">
        <v>2015</v>
      </c>
      <c r="D8448" s="3">
        <v>9</v>
      </c>
      <c r="E8448" s="3">
        <v>21000</v>
      </c>
      <c r="F8448" t="s">
        <v>25</v>
      </c>
      <c r="G8448" s="15">
        <f>IF(Table1[[#This Row],[Transmission]]="Manual", 0, 1)</f>
        <v>1</v>
      </c>
      <c r="H8448" t="s">
        <v>9472</v>
      </c>
      <c r="I8448" t="s">
        <v>6485</v>
      </c>
      <c r="J8448" s="4">
        <v>45597</v>
      </c>
      <c r="K8448" t="s">
        <v>7264</v>
      </c>
      <c r="L8448" s="5">
        <v>272000</v>
      </c>
      <c r="M8448" s="28">
        <f t="shared" si="131"/>
        <v>272000</v>
      </c>
      <c r="N8448">
        <f>2025-Table1[[#This Row],[Year]]</f>
        <v>10</v>
      </c>
    </row>
    <row r="8449" spans="1:14" x14ac:dyDescent="0.3">
      <c r="A8449" t="s">
        <v>15</v>
      </c>
      <c r="B8449" t="s">
        <v>176</v>
      </c>
      <c r="C8449">
        <v>2014</v>
      </c>
      <c r="D8449" s="3">
        <v>10</v>
      </c>
      <c r="E8449" s="3">
        <v>122000</v>
      </c>
      <c r="F8449" t="s">
        <v>25</v>
      </c>
      <c r="G8449" s="15">
        <f>IF(Table1[[#This Row],[Transmission]]="Manual", 0, 1)</f>
        <v>1</v>
      </c>
      <c r="H8449" t="s">
        <v>9475</v>
      </c>
      <c r="I8449" t="s">
        <v>14</v>
      </c>
      <c r="J8449" s="4">
        <v>45597</v>
      </c>
      <c r="K8449" t="s">
        <v>7265</v>
      </c>
      <c r="L8449" s="5">
        <v>799000</v>
      </c>
      <c r="M8449" s="28">
        <f t="shared" si="131"/>
        <v>799000</v>
      </c>
      <c r="N8449">
        <f>2025-Table1[[#This Row],[Year]]</f>
        <v>11</v>
      </c>
    </row>
    <row r="8450" spans="1:14" x14ac:dyDescent="0.3">
      <c r="A8450" t="s">
        <v>97</v>
      </c>
      <c r="B8450" t="s">
        <v>236</v>
      </c>
      <c r="C8450">
        <v>2019</v>
      </c>
      <c r="D8450" s="3">
        <v>5</v>
      </c>
      <c r="E8450" s="3">
        <v>65000</v>
      </c>
      <c r="F8450" t="s">
        <v>13</v>
      </c>
      <c r="G8450" s="15">
        <f>IF(Table1[[#This Row],[Transmission]]="Manual", 0, 1)</f>
        <v>0</v>
      </c>
      <c r="H8450" t="s">
        <v>9475</v>
      </c>
      <c r="I8450" t="s">
        <v>14</v>
      </c>
      <c r="J8450" s="4">
        <v>45627</v>
      </c>
      <c r="K8450" t="s">
        <v>1740</v>
      </c>
      <c r="L8450" s="5">
        <v>790000</v>
      </c>
      <c r="M8450" s="28">
        <f t="shared" si="131"/>
        <v>790000</v>
      </c>
      <c r="N8450">
        <f>2025-Table1[[#This Row],[Year]]</f>
        <v>6</v>
      </c>
    </row>
    <row r="8451" spans="1:14" x14ac:dyDescent="0.3">
      <c r="A8451" t="s">
        <v>101</v>
      </c>
      <c r="B8451" t="s">
        <v>190</v>
      </c>
      <c r="C8451">
        <v>2022</v>
      </c>
      <c r="D8451" s="3">
        <v>2</v>
      </c>
      <c r="E8451" s="3">
        <v>35000</v>
      </c>
      <c r="F8451" t="s">
        <v>25</v>
      </c>
      <c r="G8451" s="15">
        <f>IF(Table1[[#This Row],[Transmission]]="Manual", 0, 1)</f>
        <v>1</v>
      </c>
      <c r="H8451" t="s">
        <v>9472</v>
      </c>
      <c r="I8451" t="s">
        <v>17</v>
      </c>
      <c r="J8451" s="4">
        <v>45597</v>
      </c>
      <c r="K8451" t="s">
        <v>7266</v>
      </c>
      <c r="L8451" s="5">
        <v>1650000</v>
      </c>
      <c r="M8451" s="28">
        <f t="shared" ref="M8451:M8514" si="132">VALUE(SUBSTITUTE(SUBSTITUTE(L8451,"₹"," "),",",""))</f>
        <v>1650000</v>
      </c>
      <c r="N8451">
        <f>2025-Table1[[#This Row],[Year]]</f>
        <v>3</v>
      </c>
    </row>
    <row r="8452" spans="1:14" x14ac:dyDescent="0.3">
      <c r="A8452" t="s">
        <v>21</v>
      </c>
      <c r="B8452" t="s">
        <v>194</v>
      </c>
      <c r="C8452">
        <v>2010</v>
      </c>
      <c r="D8452" s="3">
        <v>14</v>
      </c>
      <c r="E8452" s="3">
        <v>65000</v>
      </c>
      <c r="F8452" t="s">
        <v>13</v>
      </c>
      <c r="G8452" s="15">
        <f>IF(Table1[[#This Row],[Transmission]]="Manual", 0, 1)</f>
        <v>0</v>
      </c>
      <c r="H8452" t="s">
        <v>9475</v>
      </c>
      <c r="I8452" t="s">
        <v>14</v>
      </c>
      <c r="J8452" s="4">
        <v>45597</v>
      </c>
      <c r="K8452" t="s">
        <v>7267</v>
      </c>
      <c r="L8452" s="5">
        <v>265000</v>
      </c>
      <c r="M8452" s="28">
        <f t="shared" si="132"/>
        <v>265000</v>
      </c>
      <c r="N8452">
        <f>2025-Table1[[#This Row],[Year]]</f>
        <v>15</v>
      </c>
    </row>
    <row r="8453" spans="1:14" x14ac:dyDescent="0.3">
      <c r="A8453" t="s">
        <v>101</v>
      </c>
      <c r="B8453" t="s">
        <v>337</v>
      </c>
      <c r="C8453">
        <v>2018</v>
      </c>
      <c r="D8453" s="3">
        <v>6</v>
      </c>
      <c r="E8453" s="3">
        <v>39000</v>
      </c>
      <c r="F8453" t="s">
        <v>13</v>
      </c>
      <c r="G8453" s="15">
        <f>IF(Table1[[#This Row],[Transmission]]="Manual", 0, 1)</f>
        <v>0</v>
      </c>
      <c r="H8453" t="s">
        <v>9472</v>
      </c>
      <c r="I8453" t="s">
        <v>14</v>
      </c>
      <c r="J8453" s="4">
        <v>45597</v>
      </c>
      <c r="K8453" t="s">
        <v>7268</v>
      </c>
      <c r="L8453" s="5">
        <v>320000</v>
      </c>
      <c r="M8453" s="28">
        <f t="shared" si="132"/>
        <v>320000</v>
      </c>
      <c r="N8453">
        <f>2025-Table1[[#This Row],[Year]]</f>
        <v>7</v>
      </c>
    </row>
    <row r="8454" spans="1:14" x14ac:dyDescent="0.3">
      <c r="A8454" t="s">
        <v>11</v>
      </c>
      <c r="B8454" t="s">
        <v>285</v>
      </c>
      <c r="C8454">
        <v>2019</v>
      </c>
      <c r="D8454" s="3">
        <v>5</v>
      </c>
      <c r="E8454" s="3">
        <v>17000</v>
      </c>
      <c r="F8454" t="s">
        <v>25</v>
      </c>
      <c r="G8454" s="15">
        <f>IF(Table1[[#This Row],[Transmission]]="Manual", 0, 1)</f>
        <v>1</v>
      </c>
      <c r="H8454" t="s">
        <v>9472</v>
      </c>
      <c r="I8454" t="s">
        <v>14</v>
      </c>
      <c r="J8454" s="4">
        <v>45597</v>
      </c>
      <c r="K8454" t="s">
        <v>6012</v>
      </c>
      <c r="L8454" s="5">
        <v>750000</v>
      </c>
      <c r="M8454" s="28">
        <f t="shared" si="132"/>
        <v>750000</v>
      </c>
      <c r="N8454">
        <f>2025-Table1[[#This Row],[Year]]</f>
        <v>6</v>
      </c>
    </row>
    <row r="8455" spans="1:14" x14ac:dyDescent="0.3">
      <c r="A8455" t="s">
        <v>97</v>
      </c>
      <c r="B8455" t="s">
        <v>98</v>
      </c>
      <c r="C8455">
        <v>2023</v>
      </c>
      <c r="D8455" s="3">
        <v>1</v>
      </c>
      <c r="E8455" s="3">
        <v>4000</v>
      </c>
      <c r="F8455" t="s">
        <v>25</v>
      </c>
      <c r="G8455" s="15">
        <f>IF(Table1[[#This Row],[Transmission]]="Manual", 0, 1)</f>
        <v>1</v>
      </c>
      <c r="H8455" t="s">
        <v>9472</v>
      </c>
      <c r="I8455" t="s">
        <v>14</v>
      </c>
      <c r="J8455" s="4">
        <v>45597</v>
      </c>
      <c r="K8455" t="s">
        <v>7269</v>
      </c>
      <c r="L8455" s="5">
        <v>1650000</v>
      </c>
      <c r="M8455" s="28">
        <f t="shared" si="132"/>
        <v>1650000</v>
      </c>
      <c r="N8455">
        <f>2025-Table1[[#This Row],[Year]]</f>
        <v>2</v>
      </c>
    </row>
    <row r="8456" spans="1:14" x14ac:dyDescent="0.3">
      <c r="A8456" t="s">
        <v>44</v>
      </c>
      <c r="B8456" t="s">
        <v>133</v>
      </c>
      <c r="C8456">
        <v>2016</v>
      </c>
      <c r="D8456" s="3">
        <v>8</v>
      </c>
      <c r="E8456" s="3">
        <v>37000</v>
      </c>
      <c r="F8456" t="s">
        <v>13</v>
      </c>
      <c r="G8456" s="15">
        <f>IF(Table1[[#This Row],[Transmission]]="Manual", 0, 1)</f>
        <v>0</v>
      </c>
      <c r="H8456" t="s">
        <v>9475</v>
      </c>
      <c r="I8456" t="s">
        <v>14</v>
      </c>
      <c r="J8456" s="4">
        <v>45597</v>
      </c>
      <c r="K8456" t="s">
        <v>7270</v>
      </c>
      <c r="L8456" s="5">
        <v>495000</v>
      </c>
      <c r="M8456" s="28">
        <f t="shared" si="132"/>
        <v>495000</v>
      </c>
      <c r="N8456">
        <f>2025-Table1[[#This Row],[Year]]</f>
        <v>9</v>
      </c>
    </row>
    <row r="8457" spans="1:14" x14ac:dyDescent="0.3">
      <c r="A8457" t="s">
        <v>44</v>
      </c>
      <c r="B8457" t="s">
        <v>228</v>
      </c>
      <c r="C8457">
        <v>2021</v>
      </c>
      <c r="D8457" s="3">
        <v>3</v>
      </c>
      <c r="E8457" s="3">
        <v>62250</v>
      </c>
      <c r="F8457" t="s">
        <v>25</v>
      </c>
      <c r="G8457" s="15">
        <f>IF(Table1[[#This Row],[Transmission]]="Manual", 0, 1)</f>
        <v>1</v>
      </c>
      <c r="H8457" t="s">
        <v>9472</v>
      </c>
      <c r="I8457" t="s">
        <v>6485</v>
      </c>
      <c r="J8457" s="4">
        <v>45627</v>
      </c>
      <c r="K8457" t="s">
        <v>7271</v>
      </c>
      <c r="L8457" s="5">
        <v>599000</v>
      </c>
      <c r="M8457" s="28">
        <f t="shared" si="132"/>
        <v>599000</v>
      </c>
      <c r="N8457">
        <f>2025-Table1[[#This Row],[Year]]</f>
        <v>4</v>
      </c>
    </row>
    <row r="8458" spans="1:14" x14ac:dyDescent="0.3">
      <c r="A8458" t="s">
        <v>18</v>
      </c>
      <c r="B8458" t="s">
        <v>86</v>
      </c>
      <c r="C8458">
        <v>2020</v>
      </c>
      <c r="D8458" s="3">
        <v>4</v>
      </c>
      <c r="E8458" s="3">
        <v>36521</v>
      </c>
      <c r="F8458" t="s">
        <v>25</v>
      </c>
      <c r="G8458" s="15">
        <f>IF(Table1[[#This Row],[Transmission]]="Manual", 0, 1)</f>
        <v>1</v>
      </c>
      <c r="H8458" t="s">
        <v>9472</v>
      </c>
      <c r="I8458" t="s">
        <v>14</v>
      </c>
      <c r="J8458" s="4">
        <v>45597</v>
      </c>
      <c r="K8458" t="s">
        <v>2837</v>
      </c>
      <c r="L8458" s="5">
        <v>798000</v>
      </c>
      <c r="M8458" s="28">
        <f t="shared" si="132"/>
        <v>798000</v>
      </c>
      <c r="N8458">
        <f>2025-Table1[[#This Row],[Year]]</f>
        <v>5</v>
      </c>
    </row>
    <row r="8459" spans="1:14" x14ac:dyDescent="0.3">
      <c r="A8459" t="s">
        <v>113</v>
      </c>
      <c r="B8459" t="s">
        <v>444</v>
      </c>
      <c r="C8459">
        <v>2016</v>
      </c>
      <c r="D8459" s="3">
        <v>8</v>
      </c>
      <c r="E8459" s="3">
        <v>50000</v>
      </c>
      <c r="F8459" t="s">
        <v>13</v>
      </c>
      <c r="G8459" s="15">
        <f>IF(Table1[[#This Row],[Transmission]]="Manual", 0, 1)</f>
        <v>0</v>
      </c>
      <c r="H8459" t="s">
        <v>9472</v>
      </c>
      <c r="I8459" t="s">
        <v>6485</v>
      </c>
      <c r="J8459" s="4">
        <v>45597</v>
      </c>
      <c r="K8459" t="s">
        <v>7272</v>
      </c>
      <c r="L8459" s="5">
        <v>330000</v>
      </c>
      <c r="M8459" s="28">
        <f t="shared" si="132"/>
        <v>330000</v>
      </c>
      <c r="N8459">
        <f>2025-Table1[[#This Row],[Year]]</f>
        <v>9</v>
      </c>
    </row>
    <row r="8460" spans="1:14" x14ac:dyDescent="0.3">
      <c r="A8460" t="s">
        <v>61</v>
      </c>
      <c r="B8460" t="s">
        <v>62</v>
      </c>
      <c r="C8460">
        <v>2019</v>
      </c>
      <c r="D8460" s="3">
        <v>5</v>
      </c>
      <c r="E8460" s="3">
        <v>52004</v>
      </c>
      <c r="F8460" t="s">
        <v>13</v>
      </c>
      <c r="G8460" s="15">
        <f>IF(Table1[[#This Row],[Transmission]]="Manual", 0, 1)</f>
        <v>0</v>
      </c>
      <c r="H8460" t="s">
        <v>9472</v>
      </c>
      <c r="I8460" t="s">
        <v>14</v>
      </c>
      <c r="J8460" s="4">
        <v>45597</v>
      </c>
      <c r="K8460" t="s">
        <v>564</v>
      </c>
      <c r="L8460" s="5">
        <v>325000</v>
      </c>
      <c r="M8460" s="28">
        <f t="shared" si="132"/>
        <v>325000</v>
      </c>
      <c r="N8460">
        <f>2025-Table1[[#This Row],[Year]]</f>
        <v>6</v>
      </c>
    </row>
    <row r="8461" spans="1:14" x14ac:dyDescent="0.3">
      <c r="A8461" t="s">
        <v>18</v>
      </c>
      <c r="B8461" t="s">
        <v>86</v>
      </c>
      <c r="C8461">
        <v>2018</v>
      </c>
      <c r="D8461" s="3">
        <v>6</v>
      </c>
      <c r="E8461" s="3">
        <v>48000</v>
      </c>
      <c r="F8461" t="s">
        <v>25</v>
      </c>
      <c r="G8461" s="15">
        <f>IF(Table1[[#This Row],[Transmission]]="Manual", 0, 1)</f>
        <v>1</v>
      </c>
      <c r="H8461" t="s">
        <v>9472</v>
      </c>
      <c r="I8461" t="s">
        <v>14</v>
      </c>
      <c r="J8461" s="4">
        <v>45597</v>
      </c>
      <c r="K8461" t="s">
        <v>7273</v>
      </c>
      <c r="L8461" s="5">
        <v>700000</v>
      </c>
      <c r="M8461" s="28">
        <f t="shared" si="132"/>
        <v>700000</v>
      </c>
      <c r="N8461">
        <f>2025-Table1[[#This Row],[Year]]</f>
        <v>7</v>
      </c>
    </row>
    <row r="8462" spans="1:14" x14ac:dyDescent="0.3">
      <c r="A8462" t="s">
        <v>44</v>
      </c>
      <c r="B8462" t="s">
        <v>295</v>
      </c>
      <c r="C8462">
        <v>2018</v>
      </c>
      <c r="D8462" s="3">
        <v>6</v>
      </c>
      <c r="E8462" s="3">
        <v>71422</v>
      </c>
      <c r="F8462" t="s">
        <v>25</v>
      </c>
      <c r="G8462" s="15">
        <f>IF(Table1[[#This Row],[Transmission]]="Manual", 0, 1)</f>
        <v>1</v>
      </c>
      <c r="H8462" t="s">
        <v>9472</v>
      </c>
      <c r="I8462" t="s">
        <v>17</v>
      </c>
      <c r="J8462" s="4">
        <v>45597</v>
      </c>
      <c r="K8462" t="s">
        <v>7274</v>
      </c>
      <c r="L8462" s="5">
        <v>1450000</v>
      </c>
      <c r="M8462" s="28">
        <f t="shared" si="132"/>
        <v>1450000</v>
      </c>
      <c r="N8462">
        <f>2025-Table1[[#This Row],[Year]]</f>
        <v>7</v>
      </c>
    </row>
    <row r="8463" spans="1:14" x14ac:dyDescent="0.3">
      <c r="A8463" t="s">
        <v>11</v>
      </c>
      <c r="B8463" t="s">
        <v>12</v>
      </c>
      <c r="C8463">
        <v>2017</v>
      </c>
      <c r="D8463" s="3">
        <v>7</v>
      </c>
      <c r="E8463" s="3">
        <v>68000</v>
      </c>
      <c r="F8463" t="s">
        <v>13</v>
      </c>
      <c r="G8463" s="15">
        <f>IF(Table1[[#This Row],[Transmission]]="Manual", 0, 1)</f>
        <v>0</v>
      </c>
      <c r="H8463" t="s">
        <v>9472</v>
      </c>
      <c r="I8463" t="s">
        <v>14</v>
      </c>
      <c r="J8463" s="4">
        <v>45597</v>
      </c>
      <c r="K8463" t="s">
        <v>7275</v>
      </c>
      <c r="L8463" s="5">
        <v>760000</v>
      </c>
      <c r="M8463" s="28">
        <f t="shared" si="132"/>
        <v>760000</v>
      </c>
      <c r="N8463">
        <f>2025-Table1[[#This Row],[Year]]</f>
        <v>8</v>
      </c>
    </row>
    <row r="8464" spans="1:14" x14ac:dyDescent="0.3">
      <c r="A8464" t="s">
        <v>44</v>
      </c>
      <c r="B8464" t="s">
        <v>399</v>
      </c>
      <c r="C8464">
        <v>2020</v>
      </c>
      <c r="D8464" s="3">
        <v>4</v>
      </c>
      <c r="E8464" s="3">
        <v>50000</v>
      </c>
      <c r="F8464" t="s">
        <v>13</v>
      </c>
      <c r="G8464" s="15">
        <f>IF(Table1[[#This Row],[Transmission]]="Manual", 0, 1)</f>
        <v>0</v>
      </c>
      <c r="H8464" t="s">
        <v>9475</v>
      </c>
      <c r="I8464" t="s">
        <v>17</v>
      </c>
      <c r="J8464" s="4">
        <v>45597</v>
      </c>
      <c r="K8464" t="s">
        <v>7276</v>
      </c>
      <c r="L8464" s="5">
        <v>740000</v>
      </c>
      <c r="M8464" s="28">
        <f t="shared" si="132"/>
        <v>740000</v>
      </c>
      <c r="N8464">
        <f>2025-Table1[[#This Row],[Year]]</f>
        <v>5</v>
      </c>
    </row>
    <row r="8465" spans="1:14" x14ac:dyDescent="0.3">
      <c r="A8465" t="s">
        <v>21</v>
      </c>
      <c r="B8465" t="s">
        <v>111</v>
      </c>
      <c r="C8465">
        <v>2022</v>
      </c>
      <c r="D8465" s="3">
        <v>2</v>
      </c>
      <c r="E8465" s="3">
        <v>13000</v>
      </c>
      <c r="F8465" t="s">
        <v>25</v>
      </c>
      <c r="G8465" s="15">
        <f>IF(Table1[[#This Row],[Transmission]]="Manual", 0, 1)</f>
        <v>1</v>
      </c>
      <c r="H8465" t="s">
        <v>9475</v>
      </c>
      <c r="I8465" t="s">
        <v>14</v>
      </c>
      <c r="J8465" s="4">
        <v>45597</v>
      </c>
      <c r="K8465" t="s">
        <v>7277</v>
      </c>
      <c r="L8465" s="5">
        <v>575000</v>
      </c>
      <c r="M8465" s="28">
        <f t="shared" si="132"/>
        <v>575000</v>
      </c>
      <c r="N8465">
        <f>2025-Table1[[#This Row],[Year]]</f>
        <v>3</v>
      </c>
    </row>
    <row r="8466" spans="1:14" x14ac:dyDescent="0.3">
      <c r="A8466" t="s">
        <v>61</v>
      </c>
      <c r="B8466" t="s">
        <v>62</v>
      </c>
      <c r="C8466">
        <v>2018</v>
      </c>
      <c r="D8466" s="3">
        <v>6</v>
      </c>
      <c r="E8466" s="3">
        <v>67000</v>
      </c>
      <c r="F8466" t="s">
        <v>13</v>
      </c>
      <c r="G8466" s="15">
        <f>IF(Table1[[#This Row],[Transmission]]="Manual", 0, 1)</f>
        <v>0</v>
      </c>
      <c r="H8466" t="s">
        <v>9475</v>
      </c>
      <c r="I8466" t="s">
        <v>14</v>
      </c>
      <c r="J8466" s="4">
        <v>45597</v>
      </c>
      <c r="K8466" t="s">
        <v>7278</v>
      </c>
      <c r="L8466" s="5">
        <v>225000</v>
      </c>
      <c r="M8466" s="28">
        <f t="shared" si="132"/>
        <v>225000</v>
      </c>
      <c r="N8466">
        <f>2025-Table1[[#This Row],[Year]]</f>
        <v>7</v>
      </c>
    </row>
    <row r="8467" spans="1:14" x14ac:dyDescent="0.3">
      <c r="A8467" t="s">
        <v>21</v>
      </c>
      <c r="B8467" t="s">
        <v>298</v>
      </c>
      <c r="C8467">
        <v>2010</v>
      </c>
      <c r="D8467" s="3">
        <v>14</v>
      </c>
      <c r="E8467" s="3">
        <v>35</v>
      </c>
      <c r="F8467" t="s">
        <v>25</v>
      </c>
      <c r="G8467" s="15">
        <f>IF(Table1[[#This Row],[Transmission]]="Manual", 0, 1)</f>
        <v>1</v>
      </c>
      <c r="H8467" t="s">
        <v>9472</v>
      </c>
      <c r="I8467" t="s">
        <v>6485</v>
      </c>
      <c r="J8467" s="4">
        <v>45627</v>
      </c>
      <c r="K8467" t="s">
        <v>7279</v>
      </c>
      <c r="L8467" s="5">
        <v>72000</v>
      </c>
      <c r="M8467" s="28">
        <f t="shared" si="132"/>
        <v>72000</v>
      </c>
      <c r="N8467">
        <f>2025-Table1[[#This Row],[Year]]</f>
        <v>15</v>
      </c>
    </row>
    <row r="8468" spans="1:14" x14ac:dyDescent="0.3">
      <c r="A8468" t="s">
        <v>33</v>
      </c>
      <c r="B8468" t="s">
        <v>501</v>
      </c>
      <c r="C8468">
        <v>2010</v>
      </c>
      <c r="D8468" s="3">
        <v>14</v>
      </c>
      <c r="E8468" s="3">
        <v>75000</v>
      </c>
      <c r="F8468" t="s">
        <v>13</v>
      </c>
      <c r="G8468" s="15">
        <f>IF(Table1[[#This Row],[Transmission]]="Manual", 0, 1)</f>
        <v>0</v>
      </c>
      <c r="H8468" t="s">
        <v>9475</v>
      </c>
      <c r="I8468" t="s">
        <v>17</v>
      </c>
      <c r="J8468" s="4">
        <v>45597</v>
      </c>
      <c r="K8468" t="s">
        <v>7280</v>
      </c>
      <c r="L8468" s="5">
        <v>190000</v>
      </c>
      <c r="M8468" s="28">
        <f t="shared" si="132"/>
        <v>190000</v>
      </c>
      <c r="N8468">
        <f>2025-Table1[[#This Row],[Year]]</f>
        <v>15</v>
      </c>
    </row>
    <row r="8469" spans="1:14" x14ac:dyDescent="0.3">
      <c r="A8469" t="s">
        <v>1329</v>
      </c>
      <c r="B8469" t="s">
        <v>1329</v>
      </c>
      <c r="C8469">
        <v>2023</v>
      </c>
      <c r="D8469" s="3">
        <v>1</v>
      </c>
      <c r="E8469" s="3">
        <v>54000</v>
      </c>
      <c r="F8469" t="s">
        <v>13</v>
      </c>
      <c r="G8469" s="15">
        <f>IF(Table1[[#This Row],[Transmission]]="Manual", 0, 1)</f>
        <v>0</v>
      </c>
      <c r="H8469" t="s">
        <v>9472</v>
      </c>
      <c r="I8469" t="s">
        <v>14</v>
      </c>
      <c r="J8469" s="4">
        <v>45597</v>
      </c>
      <c r="K8469" t="s">
        <v>7281</v>
      </c>
      <c r="L8469" s="5">
        <v>421000</v>
      </c>
      <c r="M8469" s="28">
        <f t="shared" si="132"/>
        <v>421000</v>
      </c>
      <c r="N8469">
        <f>2025-Table1[[#This Row],[Year]]</f>
        <v>2</v>
      </c>
    </row>
    <row r="8470" spans="1:14" x14ac:dyDescent="0.3">
      <c r="A8470" t="s">
        <v>21</v>
      </c>
      <c r="B8470" t="s">
        <v>68</v>
      </c>
      <c r="C8470">
        <v>2014</v>
      </c>
      <c r="D8470" s="3">
        <v>10</v>
      </c>
      <c r="E8470" s="3">
        <v>58000</v>
      </c>
      <c r="F8470" t="s">
        <v>25</v>
      </c>
      <c r="G8470" s="15">
        <f>IF(Table1[[#This Row],[Transmission]]="Manual", 0, 1)</f>
        <v>1</v>
      </c>
      <c r="H8470" t="s">
        <v>9475</v>
      </c>
      <c r="I8470" t="s">
        <v>14</v>
      </c>
      <c r="J8470" s="4">
        <v>45597</v>
      </c>
      <c r="K8470" t="s">
        <v>7282</v>
      </c>
      <c r="L8470" s="5">
        <v>265000</v>
      </c>
      <c r="M8470" s="28">
        <f t="shared" si="132"/>
        <v>265000</v>
      </c>
      <c r="N8470">
        <f>2025-Table1[[#This Row],[Year]]</f>
        <v>11</v>
      </c>
    </row>
    <row r="8471" spans="1:14" x14ac:dyDescent="0.3">
      <c r="A8471" t="s">
        <v>15</v>
      </c>
      <c r="B8471" t="s">
        <v>588</v>
      </c>
      <c r="C8471">
        <v>2018</v>
      </c>
      <c r="D8471" s="3">
        <v>6</v>
      </c>
      <c r="E8471" s="3">
        <v>90000</v>
      </c>
      <c r="F8471" t="s">
        <v>25</v>
      </c>
      <c r="G8471" s="15">
        <f>IF(Table1[[#This Row],[Transmission]]="Manual", 0, 1)</f>
        <v>1</v>
      </c>
      <c r="H8471" t="s">
        <v>9475</v>
      </c>
      <c r="I8471" t="s">
        <v>14</v>
      </c>
      <c r="J8471" s="4">
        <v>45597</v>
      </c>
      <c r="K8471" t="s">
        <v>7283</v>
      </c>
      <c r="L8471" s="5">
        <v>1299000</v>
      </c>
      <c r="M8471" s="28">
        <f t="shared" si="132"/>
        <v>1299000</v>
      </c>
      <c r="N8471">
        <f>2025-Table1[[#This Row],[Year]]</f>
        <v>7</v>
      </c>
    </row>
    <row r="8472" spans="1:14" x14ac:dyDescent="0.3">
      <c r="A8472" t="s">
        <v>21</v>
      </c>
      <c r="B8472" t="s">
        <v>24</v>
      </c>
      <c r="C8472">
        <v>2018</v>
      </c>
      <c r="D8472" s="3">
        <v>6</v>
      </c>
      <c r="E8472" s="3">
        <v>65000</v>
      </c>
      <c r="F8472" t="s">
        <v>25</v>
      </c>
      <c r="G8472" s="15">
        <f>IF(Table1[[#This Row],[Transmission]]="Manual", 0, 1)</f>
        <v>1</v>
      </c>
      <c r="H8472" t="s">
        <v>9475</v>
      </c>
      <c r="I8472" t="s">
        <v>6485</v>
      </c>
      <c r="J8472" s="4">
        <v>45597</v>
      </c>
      <c r="K8472" t="s">
        <v>3257</v>
      </c>
      <c r="L8472" s="5">
        <v>565000</v>
      </c>
      <c r="M8472" s="28">
        <f t="shared" si="132"/>
        <v>565000</v>
      </c>
      <c r="N8472">
        <f>2025-Table1[[#This Row],[Year]]</f>
        <v>7</v>
      </c>
    </row>
    <row r="8473" spans="1:14" x14ac:dyDescent="0.3">
      <c r="A8473" t="s">
        <v>97</v>
      </c>
      <c r="B8473" t="s">
        <v>649</v>
      </c>
      <c r="C8473">
        <v>2017</v>
      </c>
      <c r="D8473" s="3">
        <v>7</v>
      </c>
      <c r="E8473" s="3">
        <v>64000</v>
      </c>
      <c r="F8473" t="s">
        <v>25</v>
      </c>
      <c r="G8473" s="15">
        <f>IF(Table1[[#This Row],[Transmission]]="Manual", 0, 1)</f>
        <v>1</v>
      </c>
      <c r="H8473" t="s">
        <v>9475</v>
      </c>
      <c r="I8473" t="s">
        <v>14</v>
      </c>
      <c r="J8473" s="4">
        <v>45597</v>
      </c>
      <c r="K8473" t="s">
        <v>7284</v>
      </c>
      <c r="L8473" s="5">
        <v>875000</v>
      </c>
      <c r="M8473" s="28">
        <f t="shared" si="132"/>
        <v>875000</v>
      </c>
      <c r="N8473">
        <f>2025-Table1[[#This Row],[Year]]</f>
        <v>8</v>
      </c>
    </row>
    <row r="8474" spans="1:14" x14ac:dyDescent="0.3">
      <c r="A8474" t="s">
        <v>21</v>
      </c>
      <c r="B8474" t="s">
        <v>670</v>
      </c>
      <c r="C8474">
        <v>2021</v>
      </c>
      <c r="D8474" s="3">
        <v>3</v>
      </c>
      <c r="E8474" s="3">
        <v>57510</v>
      </c>
      <c r="F8474" t="s">
        <v>13</v>
      </c>
      <c r="G8474" s="15">
        <f>IF(Table1[[#This Row],[Transmission]]="Manual", 0, 1)</f>
        <v>0</v>
      </c>
      <c r="H8474" t="s">
        <v>9472</v>
      </c>
      <c r="I8474" t="s">
        <v>6485</v>
      </c>
      <c r="J8474" s="4">
        <v>45627</v>
      </c>
      <c r="K8474" t="s">
        <v>7285</v>
      </c>
      <c r="L8474" s="5">
        <v>850000</v>
      </c>
      <c r="M8474" s="28">
        <f t="shared" si="132"/>
        <v>850000</v>
      </c>
      <c r="N8474">
        <f>2025-Table1[[#This Row],[Year]]</f>
        <v>4</v>
      </c>
    </row>
    <row r="8475" spans="1:14" x14ac:dyDescent="0.3">
      <c r="A8475" t="s">
        <v>44</v>
      </c>
      <c r="B8475" t="s">
        <v>124</v>
      </c>
      <c r="C8475">
        <v>2011</v>
      </c>
      <c r="D8475" s="3">
        <v>13</v>
      </c>
      <c r="E8475" s="3">
        <v>95168</v>
      </c>
      <c r="F8475" t="s">
        <v>13</v>
      </c>
      <c r="G8475" s="15">
        <f>IF(Table1[[#This Row],[Transmission]]="Manual", 0, 1)</f>
        <v>0</v>
      </c>
      <c r="H8475" t="s">
        <v>9472</v>
      </c>
      <c r="I8475" t="s">
        <v>6485</v>
      </c>
      <c r="J8475" s="4">
        <v>45597</v>
      </c>
      <c r="K8475" t="s">
        <v>7116</v>
      </c>
      <c r="L8475" s="5">
        <v>110000</v>
      </c>
      <c r="M8475" s="28">
        <f t="shared" si="132"/>
        <v>110000</v>
      </c>
      <c r="N8475">
        <f>2025-Table1[[#This Row],[Year]]</f>
        <v>14</v>
      </c>
    </row>
    <row r="8476" spans="1:14" x14ac:dyDescent="0.3">
      <c r="A8476" t="s">
        <v>11</v>
      </c>
      <c r="B8476" t="s">
        <v>12</v>
      </c>
      <c r="C8476">
        <v>2016</v>
      </c>
      <c r="D8476" s="3">
        <v>8</v>
      </c>
      <c r="E8476" s="3">
        <v>56171</v>
      </c>
      <c r="F8476" t="s">
        <v>13</v>
      </c>
      <c r="G8476" s="15">
        <f>IF(Table1[[#This Row],[Transmission]]="Manual", 0, 1)</f>
        <v>0</v>
      </c>
      <c r="H8476" t="s">
        <v>9475</v>
      </c>
      <c r="I8476" t="s">
        <v>14</v>
      </c>
      <c r="J8476" s="4">
        <v>45627</v>
      </c>
      <c r="K8476" t="s">
        <v>7286</v>
      </c>
      <c r="L8476" s="5">
        <v>625000</v>
      </c>
      <c r="M8476" s="28">
        <f t="shared" si="132"/>
        <v>625000</v>
      </c>
      <c r="N8476">
        <f>2025-Table1[[#This Row],[Year]]</f>
        <v>9</v>
      </c>
    </row>
    <row r="8477" spans="1:14" x14ac:dyDescent="0.3">
      <c r="A8477" t="s">
        <v>21</v>
      </c>
      <c r="B8477" t="s">
        <v>22</v>
      </c>
      <c r="C8477">
        <v>2020</v>
      </c>
      <c r="D8477" s="3">
        <v>4</v>
      </c>
      <c r="E8477" s="3">
        <v>46000</v>
      </c>
      <c r="F8477" t="s">
        <v>25</v>
      </c>
      <c r="G8477" s="15">
        <f>IF(Table1[[#This Row],[Transmission]]="Manual", 0, 1)</f>
        <v>1</v>
      </c>
      <c r="H8477" t="s">
        <v>9472</v>
      </c>
      <c r="I8477" t="s">
        <v>14</v>
      </c>
      <c r="J8477" s="4">
        <v>45597</v>
      </c>
      <c r="K8477" t="s">
        <v>7287</v>
      </c>
      <c r="L8477" s="5">
        <v>720000</v>
      </c>
      <c r="M8477" s="28">
        <f t="shared" si="132"/>
        <v>720000</v>
      </c>
      <c r="N8477">
        <f>2025-Table1[[#This Row],[Year]]</f>
        <v>5</v>
      </c>
    </row>
    <row r="8478" spans="1:14" x14ac:dyDescent="0.3">
      <c r="A8478" t="s">
        <v>44</v>
      </c>
      <c r="B8478" t="s">
        <v>451</v>
      </c>
      <c r="C8478">
        <v>2019</v>
      </c>
      <c r="D8478" s="3">
        <v>5</v>
      </c>
      <c r="E8478" s="3">
        <v>31000</v>
      </c>
      <c r="F8478" t="s">
        <v>13</v>
      </c>
      <c r="G8478" s="15">
        <f>IF(Table1[[#This Row],[Transmission]]="Manual", 0, 1)</f>
        <v>0</v>
      </c>
      <c r="H8478" t="s">
        <v>9472</v>
      </c>
      <c r="I8478" t="s">
        <v>14</v>
      </c>
      <c r="J8478" s="4">
        <v>45597</v>
      </c>
      <c r="K8478" t="s">
        <v>7288</v>
      </c>
      <c r="L8478" s="5">
        <v>1175000</v>
      </c>
      <c r="M8478" s="28">
        <f t="shared" si="132"/>
        <v>1175000</v>
      </c>
      <c r="N8478">
        <f>2025-Table1[[#This Row],[Year]]</f>
        <v>6</v>
      </c>
    </row>
    <row r="8479" spans="1:14" x14ac:dyDescent="0.3">
      <c r="A8479" t="s">
        <v>21</v>
      </c>
      <c r="B8479" t="s">
        <v>231</v>
      </c>
      <c r="C8479">
        <v>2024</v>
      </c>
      <c r="D8479" s="3">
        <v>0</v>
      </c>
      <c r="E8479" s="3">
        <v>0</v>
      </c>
      <c r="F8479" t="s">
        <v>25</v>
      </c>
      <c r="G8479" s="15">
        <f>IF(Table1[[#This Row],[Transmission]]="Manual", 0, 1)</f>
        <v>1</v>
      </c>
      <c r="H8479" t="s">
        <v>9472</v>
      </c>
      <c r="I8479" t="s">
        <v>6485</v>
      </c>
      <c r="J8479" s="4">
        <v>45627</v>
      </c>
      <c r="K8479" t="s">
        <v>7289</v>
      </c>
      <c r="L8479" s="5">
        <v>280000</v>
      </c>
      <c r="M8479" s="28">
        <f t="shared" si="132"/>
        <v>280000</v>
      </c>
      <c r="N8479">
        <f>2025-Table1[[#This Row],[Year]]</f>
        <v>1</v>
      </c>
    </row>
    <row r="8480" spans="1:14" x14ac:dyDescent="0.3">
      <c r="A8480" t="s">
        <v>101</v>
      </c>
      <c r="B8480" t="s">
        <v>5270</v>
      </c>
      <c r="C8480">
        <v>2011</v>
      </c>
      <c r="D8480" s="3">
        <v>13</v>
      </c>
      <c r="E8480" s="3">
        <v>87000</v>
      </c>
      <c r="F8480" t="s">
        <v>13</v>
      </c>
      <c r="G8480" s="15">
        <f>IF(Table1[[#This Row],[Transmission]]="Manual", 0, 1)</f>
        <v>0</v>
      </c>
      <c r="H8480" t="s">
        <v>9475</v>
      </c>
      <c r="I8480" t="s">
        <v>17</v>
      </c>
      <c r="J8480" s="4">
        <v>45597</v>
      </c>
      <c r="K8480" t="s">
        <v>7290</v>
      </c>
      <c r="L8480" s="5">
        <v>260000</v>
      </c>
      <c r="M8480" s="28">
        <f t="shared" si="132"/>
        <v>260000</v>
      </c>
      <c r="N8480">
        <f>2025-Table1[[#This Row],[Year]]</f>
        <v>14</v>
      </c>
    </row>
    <row r="8481" spans="1:14" x14ac:dyDescent="0.3">
      <c r="A8481" t="s">
        <v>11</v>
      </c>
      <c r="B8481" t="s">
        <v>12</v>
      </c>
      <c r="C8481">
        <v>2020</v>
      </c>
      <c r="D8481" s="3">
        <v>4</v>
      </c>
      <c r="E8481" s="3">
        <v>52000</v>
      </c>
      <c r="F8481" t="s">
        <v>25</v>
      </c>
      <c r="G8481" s="15">
        <f>IF(Table1[[#This Row],[Transmission]]="Manual", 0, 1)</f>
        <v>1</v>
      </c>
      <c r="H8481" t="s">
        <v>9472</v>
      </c>
      <c r="I8481" t="s">
        <v>6485</v>
      </c>
      <c r="J8481" s="4">
        <v>45597</v>
      </c>
      <c r="K8481" t="s">
        <v>7291</v>
      </c>
      <c r="L8481" s="5">
        <v>1050000</v>
      </c>
      <c r="M8481" s="28">
        <f t="shared" si="132"/>
        <v>1050000</v>
      </c>
      <c r="N8481">
        <f>2025-Table1[[#This Row],[Year]]</f>
        <v>5</v>
      </c>
    </row>
    <row r="8482" spans="1:14" x14ac:dyDescent="0.3">
      <c r="A8482" t="s">
        <v>11</v>
      </c>
      <c r="B8482" t="s">
        <v>185</v>
      </c>
      <c r="C8482">
        <v>2006</v>
      </c>
      <c r="D8482" s="3">
        <v>18</v>
      </c>
      <c r="E8482" s="3">
        <v>81011</v>
      </c>
      <c r="F8482" t="s">
        <v>25</v>
      </c>
      <c r="G8482" s="15">
        <f>IF(Table1[[#This Row],[Transmission]]="Manual", 0, 1)</f>
        <v>1</v>
      </c>
      <c r="H8482" t="s">
        <v>9475</v>
      </c>
      <c r="I8482" t="s">
        <v>14</v>
      </c>
      <c r="J8482" s="4">
        <v>45597</v>
      </c>
      <c r="K8482" t="s">
        <v>7292</v>
      </c>
      <c r="L8482" s="5">
        <v>210000</v>
      </c>
      <c r="M8482" s="28">
        <f t="shared" si="132"/>
        <v>210000</v>
      </c>
      <c r="N8482">
        <f>2025-Table1[[#This Row],[Year]]</f>
        <v>19</v>
      </c>
    </row>
    <row r="8483" spans="1:14" x14ac:dyDescent="0.3">
      <c r="A8483" t="s">
        <v>21</v>
      </c>
      <c r="B8483" t="s">
        <v>276</v>
      </c>
      <c r="C8483">
        <v>2014</v>
      </c>
      <c r="D8483" s="3">
        <v>10</v>
      </c>
      <c r="E8483" s="3">
        <v>69000</v>
      </c>
      <c r="F8483" t="s">
        <v>13</v>
      </c>
      <c r="G8483" s="15">
        <f>IF(Table1[[#This Row],[Transmission]]="Manual", 0, 1)</f>
        <v>0</v>
      </c>
      <c r="H8483" t="s">
        <v>9475</v>
      </c>
      <c r="I8483" t="s">
        <v>14</v>
      </c>
      <c r="J8483" s="4">
        <v>45597</v>
      </c>
      <c r="K8483" t="s">
        <v>6354</v>
      </c>
      <c r="L8483" s="5">
        <v>275000</v>
      </c>
      <c r="M8483" s="28">
        <f t="shared" si="132"/>
        <v>275000</v>
      </c>
      <c r="N8483">
        <f>2025-Table1[[#This Row],[Year]]</f>
        <v>11</v>
      </c>
    </row>
    <row r="8484" spans="1:14" x14ac:dyDescent="0.3">
      <c r="A8484" t="s">
        <v>44</v>
      </c>
      <c r="B8484" t="s">
        <v>1728</v>
      </c>
      <c r="C8484">
        <v>2021</v>
      </c>
      <c r="D8484" s="3">
        <v>3</v>
      </c>
      <c r="E8484" s="3">
        <v>40000</v>
      </c>
      <c r="F8484" t="s">
        <v>13</v>
      </c>
      <c r="G8484" s="15">
        <f>IF(Table1[[#This Row],[Transmission]]="Manual", 0, 1)</f>
        <v>0</v>
      </c>
      <c r="H8484" t="s">
        <v>9472</v>
      </c>
      <c r="I8484" t="s">
        <v>6485</v>
      </c>
      <c r="J8484" s="4">
        <v>45597</v>
      </c>
      <c r="K8484" t="s">
        <v>3987</v>
      </c>
      <c r="L8484" s="5">
        <v>715000</v>
      </c>
      <c r="M8484" s="28">
        <f t="shared" si="132"/>
        <v>715000</v>
      </c>
      <c r="N8484">
        <f>2025-Table1[[#This Row],[Year]]</f>
        <v>4</v>
      </c>
    </row>
    <row r="8485" spans="1:14" x14ac:dyDescent="0.3">
      <c r="A8485" t="s">
        <v>61</v>
      </c>
      <c r="B8485" t="s">
        <v>109</v>
      </c>
      <c r="C8485">
        <v>2018</v>
      </c>
      <c r="D8485" s="3">
        <v>6</v>
      </c>
      <c r="E8485" s="3">
        <v>107000</v>
      </c>
      <c r="F8485" t="s">
        <v>25</v>
      </c>
      <c r="G8485" s="15">
        <f>IF(Table1[[#This Row],[Transmission]]="Manual", 0, 1)</f>
        <v>1</v>
      </c>
      <c r="H8485" t="s">
        <v>9475</v>
      </c>
      <c r="I8485" t="s">
        <v>17</v>
      </c>
      <c r="J8485" s="4">
        <v>45597</v>
      </c>
      <c r="K8485" t="s">
        <v>7293</v>
      </c>
      <c r="L8485" s="5">
        <v>590000</v>
      </c>
      <c r="M8485" s="28">
        <f t="shared" si="132"/>
        <v>590000</v>
      </c>
      <c r="N8485">
        <f>2025-Table1[[#This Row],[Year]]</f>
        <v>7</v>
      </c>
    </row>
    <row r="8486" spans="1:14" x14ac:dyDescent="0.3">
      <c r="A8486" t="s">
        <v>21</v>
      </c>
      <c r="B8486" t="s">
        <v>39</v>
      </c>
      <c r="C8486">
        <v>2010</v>
      </c>
      <c r="D8486" s="3">
        <v>14</v>
      </c>
      <c r="E8486" s="3">
        <v>120000</v>
      </c>
      <c r="F8486" t="s">
        <v>25</v>
      </c>
      <c r="G8486" s="15">
        <f>IF(Table1[[#This Row],[Transmission]]="Manual", 0, 1)</f>
        <v>1</v>
      </c>
      <c r="H8486" t="s">
        <v>9472</v>
      </c>
      <c r="I8486" t="s">
        <v>6485</v>
      </c>
      <c r="J8486" s="4">
        <v>45627</v>
      </c>
      <c r="K8486" t="s">
        <v>7294</v>
      </c>
      <c r="L8486" s="5">
        <v>150000</v>
      </c>
      <c r="M8486" s="28">
        <f t="shared" si="132"/>
        <v>150000</v>
      </c>
      <c r="N8486">
        <f>2025-Table1[[#This Row],[Year]]</f>
        <v>15</v>
      </c>
    </row>
    <row r="8487" spans="1:14" x14ac:dyDescent="0.3">
      <c r="A8487" t="s">
        <v>18</v>
      </c>
      <c r="B8487" t="s">
        <v>19</v>
      </c>
      <c r="C8487">
        <v>2013</v>
      </c>
      <c r="D8487" s="3">
        <v>11</v>
      </c>
      <c r="E8487" s="3">
        <v>52000</v>
      </c>
      <c r="F8487" t="s">
        <v>25</v>
      </c>
      <c r="G8487" s="15">
        <f>IF(Table1[[#This Row],[Transmission]]="Manual", 0, 1)</f>
        <v>1</v>
      </c>
      <c r="H8487" t="s">
        <v>9475</v>
      </c>
      <c r="I8487" t="s">
        <v>14</v>
      </c>
      <c r="J8487" s="4">
        <v>45597</v>
      </c>
      <c r="K8487" t="s">
        <v>7295</v>
      </c>
      <c r="L8487" s="5">
        <v>329000</v>
      </c>
      <c r="M8487" s="28">
        <f t="shared" si="132"/>
        <v>329000</v>
      </c>
      <c r="N8487">
        <f>2025-Table1[[#This Row],[Year]]</f>
        <v>12</v>
      </c>
    </row>
    <row r="8488" spans="1:14" x14ac:dyDescent="0.3">
      <c r="A8488" t="s">
        <v>3347</v>
      </c>
      <c r="B8488" t="s">
        <v>3348</v>
      </c>
      <c r="C8488">
        <v>2023</v>
      </c>
      <c r="D8488" s="3">
        <v>1</v>
      </c>
      <c r="E8488" s="3">
        <v>45000</v>
      </c>
      <c r="F8488" t="s">
        <v>13</v>
      </c>
      <c r="G8488" s="15">
        <f>IF(Table1[[#This Row],[Transmission]]="Manual", 0, 1)</f>
        <v>0</v>
      </c>
      <c r="H8488" t="s">
        <v>9472</v>
      </c>
      <c r="I8488" t="s">
        <v>6485</v>
      </c>
      <c r="J8488" s="4">
        <v>45597</v>
      </c>
      <c r="K8488" t="s">
        <v>7296</v>
      </c>
      <c r="L8488" s="5">
        <v>145000</v>
      </c>
      <c r="M8488" s="28">
        <f t="shared" si="132"/>
        <v>145000</v>
      </c>
      <c r="N8488">
        <f>2025-Table1[[#This Row],[Year]]</f>
        <v>2</v>
      </c>
    </row>
    <row r="8489" spans="1:14" x14ac:dyDescent="0.3">
      <c r="A8489" t="s">
        <v>21</v>
      </c>
      <c r="B8489" t="s">
        <v>39</v>
      </c>
      <c r="C8489">
        <v>2017</v>
      </c>
      <c r="D8489" s="3">
        <v>7</v>
      </c>
      <c r="E8489" s="3">
        <v>61210</v>
      </c>
      <c r="F8489" t="s">
        <v>25</v>
      </c>
      <c r="G8489" s="15">
        <f>IF(Table1[[#This Row],[Transmission]]="Manual", 0, 1)</f>
        <v>1</v>
      </c>
      <c r="H8489" t="s">
        <v>9475</v>
      </c>
      <c r="I8489" t="s">
        <v>6485</v>
      </c>
      <c r="J8489" s="4">
        <v>45627</v>
      </c>
      <c r="K8489" t="s">
        <v>3932</v>
      </c>
      <c r="L8489" s="5">
        <v>460000</v>
      </c>
      <c r="M8489" s="28">
        <f t="shared" si="132"/>
        <v>460000</v>
      </c>
      <c r="N8489">
        <f>2025-Table1[[#This Row],[Year]]</f>
        <v>8</v>
      </c>
    </row>
    <row r="8490" spans="1:14" x14ac:dyDescent="0.3">
      <c r="A8490" t="s">
        <v>44</v>
      </c>
      <c r="B8490" t="s">
        <v>135</v>
      </c>
      <c r="C8490">
        <v>2007</v>
      </c>
      <c r="D8490" s="3">
        <v>17</v>
      </c>
      <c r="E8490" s="3">
        <v>85000</v>
      </c>
      <c r="F8490" t="s">
        <v>25</v>
      </c>
      <c r="G8490" s="15">
        <f>IF(Table1[[#This Row],[Transmission]]="Manual", 0, 1)</f>
        <v>1</v>
      </c>
      <c r="H8490" t="s">
        <v>9475</v>
      </c>
      <c r="I8490" t="s">
        <v>6485</v>
      </c>
      <c r="J8490" s="4">
        <v>45627</v>
      </c>
      <c r="K8490" t="s">
        <v>7297</v>
      </c>
      <c r="L8490" s="5">
        <v>70000</v>
      </c>
      <c r="M8490" s="28">
        <f t="shared" si="132"/>
        <v>70000</v>
      </c>
      <c r="N8490">
        <f>2025-Table1[[#This Row],[Year]]</f>
        <v>18</v>
      </c>
    </row>
    <row r="8491" spans="1:14" x14ac:dyDescent="0.3">
      <c r="A8491" t="s">
        <v>21</v>
      </c>
      <c r="B8491" t="s">
        <v>22</v>
      </c>
      <c r="C8491">
        <v>2016</v>
      </c>
      <c r="D8491" s="3">
        <v>8</v>
      </c>
      <c r="E8491" s="3">
        <v>148000</v>
      </c>
      <c r="F8491" t="s">
        <v>25</v>
      </c>
      <c r="G8491" s="15">
        <f>IF(Table1[[#This Row],[Transmission]]="Manual", 0, 1)</f>
        <v>1</v>
      </c>
      <c r="H8491" t="s">
        <v>9472</v>
      </c>
      <c r="I8491" t="s">
        <v>6485</v>
      </c>
      <c r="J8491" s="4">
        <v>45627</v>
      </c>
      <c r="K8491" t="s">
        <v>7298</v>
      </c>
      <c r="L8491" s="5">
        <v>300000</v>
      </c>
      <c r="M8491" s="28">
        <f t="shared" si="132"/>
        <v>300000</v>
      </c>
      <c r="N8491">
        <f>2025-Table1[[#This Row],[Year]]</f>
        <v>9</v>
      </c>
    </row>
    <row r="8492" spans="1:14" x14ac:dyDescent="0.3">
      <c r="A8492" t="s">
        <v>43</v>
      </c>
      <c r="B8492" t="s">
        <v>389</v>
      </c>
      <c r="C8492">
        <v>2015</v>
      </c>
      <c r="D8492" s="3">
        <v>9</v>
      </c>
      <c r="E8492" s="3">
        <v>28000</v>
      </c>
      <c r="F8492" t="s">
        <v>25</v>
      </c>
      <c r="G8492" s="15">
        <f>IF(Table1[[#This Row],[Transmission]]="Manual", 0, 1)</f>
        <v>1</v>
      </c>
      <c r="H8492" t="s">
        <v>9472</v>
      </c>
      <c r="I8492" t="s">
        <v>17</v>
      </c>
      <c r="J8492" s="4">
        <v>45597</v>
      </c>
      <c r="K8492" t="s">
        <v>7299</v>
      </c>
      <c r="L8492" s="5">
        <v>1625000</v>
      </c>
      <c r="M8492" s="28">
        <f t="shared" si="132"/>
        <v>1625000</v>
      </c>
      <c r="N8492">
        <f>2025-Table1[[#This Row],[Year]]</f>
        <v>10</v>
      </c>
    </row>
    <row r="8493" spans="1:14" x14ac:dyDescent="0.3">
      <c r="A8493" t="s">
        <v>61</v>
      </c>
      <c r="B8493" t="s">
        <v>109</v>
      </c>
      <c r="C8493">
        <v>2013</v>
      </c>
      <c r="D8493" s="3">
        <v>11</v>
      </c>
      <c r="E8493" s="3">
        <v>72300</v>
      </c>
      <c r="F8493" t="s">
        <v>13</v>
      </c>
      <c r="G8493" s="15">
        <f>IF(Table1[[#This Row],[Transmission]]="Manual", 0, 1)</f>
        <v>0</v>
      </c>
      <c r="H8493" t="s">
        <v>9475</v>
      </c>
      <c r="I8493" t="s">
        <v>17</v>
      </c>
      <c r="J8493" s="4">
        <v>45597</v>
      </c>
      <c r="K8493" t="s">
        <v>1760</v>
      </c>
      <c r="L8493" s="5">
        <v>370000</v>
      </c>
      <c r="M8493" s="28">
        <f t="shared" si="132"/>
        <v>370000</v>
      </c>
      <c r="N8493">
        <f>2025-Table1[[#This Row],[Year]]</f>
        <v>12</v>
      </c>
    </row>
    <row r="8494" spans="1:14" x14ac:dyDescent="0.3">
      <c r="A8494" t="s">
        <v>64</v>
      </c>
      <c r="B8494" t="s">
        <v>65</v>
      </c>
      <c r="C8494">
        <v>2020</v>
      </c>
      <c r="D8494" s="3">
        <v>4</v>
      </c>
      <c r="E8494" s="3">
        <v>64000</v>
      </c>
      <c r="F8494" t="s">
        <v>13</v>
      </c>
      <c r="G8494" s="15">
        <f>IF(Table1[[#This Row],[Transmission]]="Manual", 0, 1)</f>
        <v>0</v>
      </c>
      <c r="H8494" t="s">
        <v>9472</v>
      </c>
      <c r="I8494" t="s">
        <v>17</v>
      </c>
      <c r="J8494" s="4">
        <v>45597</v>
      </c>
      <c r="K8494" t="s">
        <v>5285</v>
      </c>
      <c r="L8494" s="5">
        <v>1450000</v>
      </c>
      <c r="M8494" s="28">
        <f t="shared" si="132"/>
        <v>1450000</v>
      </c>
      <c r="N8494">
        <f>2025-Table1[[#This Row],[Year]]</f>
        <v>5</v>
      </c>
    </row>
    <row r="8495" spans="1:14" x14ac:dyDescent="0.3">
      <c r="A8495" t="s">
        <v>277</v>
      </c>
      <c r="B8495" t="s">
        <v>278</v>
      </c>
      <c r="C8495">
        <v>2014</v>
      </c>
      <c r="D8495" s="3">
        <v>10</v>
      </c>
      <c r="E8495" s="3">
        <v>72400</v>
      </c>
      <c r="F8495" t="s">
        <v>25</v>
      </c>
      <c r="G8495" s="15">
        <f>IF(Table1[[#This Row],[Transmission]]="Manual", 0, 1)</f>
        <v>1</v>
      </c>
      <c r="H8495" t="s">
        <v>9472</v>
      </c>
      <c r="I8495" t="s">
        <v>17</v>
      </c>
      <c r="J8495" s="4">
        <v>45597</v>
      </c>
      <c r="K8495" t="s">
        <v>7300</v>
      </c>
      <c r="L8495" s="5">
        <v>475000</v>
      </c>
      <c r="M8495" s="28">
        <f t="shared" si="132"/>
        <v>475000</v>
      </c>
      <c r="N8495">
        <f>2025-Table1[[#This Row],[Year]]</f>
        <v>11</v>
      </c>
    </row>
    <row r="8496" spans="1:14" x14ac:dyDescent="0.3">
      <c r="A8496" t="s">
        <v>101</v>
      </c>
      <c r="B8496" t="s">
        <v>638</v>
      </c>
      <c r="C8496">
        <v>2023</v>
      </c>
      <c r="D8496" s="3">
        <v>1</v>
      </c>
      <c r="E8496" s="3">
        <v>40000</v>
      </c>
      <c r="F8496" t="s">
        <v>25</v>
      </c>
      <c r="G8496" s="15">
        <f>IF(Table1[[#This Row],[Transmission]]="Manual", 0, 1)</f>
        <v>1</v>
      </c>
      <c r="H8496" t="s">
        <v>9472</v>
      </c>
      <c r="I8496" t="s">
        <v>6485</v>
      </c>
      <c r="J8496" s="4">
        <v>45627</v>
      </c>
      <c r="K8496" t="s">
        <v>7301</v>
      </c>
      <c r="L8496" s="5">
        <v>670000</v>
      </c>
      <c r="M8496" s="28">
        <f t="shared" si="132"/>
        <v>670000</v>
      </c>
      <c r="N8496">
        <f>2025-Table1[[#This Row],[Year]]</f>
        <v>2</v>
      </c>
    </row>
    <row r="8497" spans="1:14" x14ac:dyDescent="0.3">
      <c r="A8497" t="s">
        <v>44</v>
      </c>
      <c r="B8497" t="s">
        <v>124</v>
      </c>
      <c r="C8497">
        <v>2012</v>
      </c>
      <c r="D8497" s="3">
        <v>12</v>
      </c>
      <c r="E8497" s="3">
        <v>85000</v>
      </c>
      <c r="F8497" t="s">
        <v>25</v>
      </c>
      <c r="G8497" s="15">
        <f>IF(Table1[[#This Row],[Transmission]]="Manual", 0, 1)</f>
        <v>1</v>
      </c>
      <c r="H8497" t="s">
        <v>9475</v>
      </c>
      <c r="I8497" t="s">
        <v>6485</v>
      </c>
      <c r="J8497" s="4">
        <v>45597</v>
      </c>
      <c r="K8497" t="s">
        <v>7302</v>
      </c>
      <c r="L8497" s="5">
        <v>100000</v>
      </c>
      <c r="M8497" s="28">
        <f t="shared" si="132"/>
        <v>100000</v>
      </c>
      <c r="N8497">
        <f>2025-Table1[[#This Row],[Year]]</f>
        <v>13</v>
      </c>
    </row>
    <row r="8498" spans="1:14" x14ac:dyDescent="0.3">
      <c r="A8498" t="s">
        <v>21</v>
      </c>
      <c r="B8498" t="s">
        <v>68</v>
      </c>
      <c r="C8498">
        <v>2016</v>
      </c>
      <c r="D8498" s="3">
        <v>8</v>
      </c>
      <c r="E8498" s="3">
        <v>55000</v>
      </c>
      <c r="F8498" t="s">
        <v>25</v>
      </c>
      <c r="G8498" s="15">
        <f>IF(Table1[[#This Row],[Transmission]]="Manual", 0, 1)</f>
        <v>1</v>
      </c>
      <c r="H8498" t="s">
        <v>9475</v>
      </c>
      <c r="I8498" t="s">
        <v>6485</v>
      </c>
      <c r="J8498" s="4">
        <v>45597</v>
      </c>
      <c r="K8498" t="s">
        <v>7303</v>
      </c>
      <c r="L8498" s="5">
        <v>451000</v>
      </c>
      <c r="M8498" s="28">
        <f t="shared" si="132"/>
        <v>451000</v>
      </c>
      <c r="N8498">
        <f>2025-Table1[[#This Row],[Year]]</f>
        <v>9</v>
      </c>
    </row>
    <row r="8499" spans="1:14" x14ac:dyDescent="0.3">
      <c r="A8499" t="s">
        <v>101</v>
      </c>
      <c r="B8499" t="s">
        <v>337</v>
      </c>
      <c r="C8499">
        <v>2024</v>
      </c>
      <c r="D8499" s="3">
        <v>0</v>
      </c>
      <c r="E8499" s="3">
        <v>75</v>
      </c>
      <c r="F8499" t="s">
        <v>25</v>
      </c>
      <c r="G8499" s="15">
        <f>IF(Table1[[#This Row],[Transmission]]="Manual", 0, 1)</f>
        <v>1</v>
      </c>
      <c r="H8499" t="s">
        <v>9472</v>
      </c>
      <c r="I8499" t="s">
        <v>6485</v>
      </c>
      <c r="J8499" s="4">
        <v>45627</v>
      </c>
      <c r="K8499" t="s">
        <v>7304</v>
      </c>
      <c r="L8499" s="5">
        <v>875000</v>
      </c>
      <c r="M8499" s="28">
        <f t="shared" si="132"/>
        <v>875000</v>
      </c>
      <c r="N8499">
        <f>2025-Table1[[#This Row],[Year]]</f>
        <v>1</v>
      </c>
    </row>
    <row r="8500" spans="1:14" x14ac:dyDescent="0.3">
      <c r="A8500" t="s">
        <v>44</v>
      </c>
      <c r="B8500" t="s">
        <v>79</v>
      </c>
      <c r="C8500">
        <v>2020</v>
      </c>
      <c r="D8500" s="3">
        <v>4</v>
      </c>
      <c r="E8500" s="3">
        <v>46941</v>
      </c>
      <c r="F8500" t="s">
        <v>25</v>
      </c>
      <c r="G8500" s="15">
        <f>IF(Table1[[#This Row],[Transmission]]="Manual", 0, 1)</f>
        <v>1</v>
      </c>
      <c r="H8500" t="s">
        <v>9475</v>
      </c>
      <c r="I8500" t="s">
        <v>14</v>
      </c>
      <c r="J8500" s="4">
        <v>45597</v>
      </c>
      <c r="K8500" t="s">
        <v>2718</v>
      </c>
      <c r="L8500" s="5">
        <v>1317000</v>
      </c>
      <c r="M8500" s="28">
        <f t="shared" si="132"/>
        <v>1317000</v>
      </c>
      <c r="N8500">
        <f>2025-Table1[[#This Row],[Year]]</f>
        <v>5</v>
      </c>
    </row>
    <row r="8501" spans="1:14" x14ac:dyDescent="0.3">
      <c r="A8501" t="s">
        <v>847</v>
      </c>
      <c r="B8501" t="s">
        <v>2589</v>
      </c>
      <c r="C8501">
        <v>2015</v>
      </c>
      <c r="D8501" s="3">
        <v>9</v>
      </c>
      <c r="E8501" s="3">
        <v>51000</v>
      </c>
      <c r="F8501" t="s">
        <v>13</v>
      </c>
      <c r="G8501" s="15">
        <f>IF(Table1[[#This Row],[Transmission]]="Manual", 0, 1)</f>
        <v>0</v>
      </c>
      <c r="H8501" t="s">
        <v>9472</v>
      </c>
      <c r="I8501" t="s">
        <v>14</v>
      </c>
      <c r="J8501" s="4">
        <v>45597</v>
      </c>
      <c r="K8501" t="s">
        <v>7305</v>
      </c>
      <c r="L8501" s="5">
        <v>190000</v>
      </c>
      <c r="M8501" s="28">
        <f t="shared" si="132"/>
        <v>190000</v>
      </c>
      <c r="N8501">
        <f>2025-Table1[[#This Row],[Year]]</f>
        <v>10</v>
      </c>
    </row>
    <row r="8502" spans="1:14" x14ac:dyDescent="0.3">
      <c r="A8502" t="s">
        <v>21</v>
      </c>
      <c r="B8502" t="s">
        <v>24</v>
      </c>
      <c r="C8502">
        <v>2015</v>
      </c>
      <c r="D8502" s="3">
        <v>9</v>
      </c>
      <c r="E8502" s="3">
        <v>60000</v>
      </c>
      <c r="F8502" t="s">
        <v>25</v>
      </c>
      <c r="G8502" s="15">
        <f>IF(Table1[[#This Row],[Transmission]]="Manual", 0, 1)</f>
        <v>1</v>
      </c>
      <c r="H8502" t="s">
        <v>9472</v>
      </c>
      <c r="I8502" t="s">
        <v>6485</v>
      </c>
      <c r="J8502" s="4">
        <v>45597</v>
      </c>
      <c r="K8502" t="s">
        <v>2963</v>
      </c>
      <c r="L8502" s="5">
        <v>550000</v>
      </c>
      <c r="M8502" s="28">
        <f t="shared" si="132"/>
        <v>550000</v>
      </c>
      <c r="N8502">
        <f>2025-Table1[[#This Row],[Year]]</f>
        <v>10</v>
      </c>
    </row>
    <row r="8503" spans="1:14" x14ac:dyDescent="0.3">
      <c r="A8503" t="s">
        <v>44</v>
      </c>
      <c r="B8503" t="s">
        <v>76</v>
      </c>
      <c r="C8503">
        <v>2021</v>
      </c>
      <c r="D8503" s="3">
        <v>3</v>
      </c>
      <c r="E8503" s="3">
        <v>28000</v>
      </c>
      <c r="F8503" t="s">
        <v>13</v>
      </c>
      <c r="G8503" s="15">
        <f>IF(Table1[[#This Row],[Transmission]]="Manual", 0, 1)</f>
        <v>0</v>
      </c>
      <c r="H8503" t="s">
        <v>9472</v>
      </c>
      <c r="I8503" t="s">
        <v>14</v>
      </c>
      <c r="J8503" s="4">
        <v>45536</v>
      </c>
      <c r="K8503" t="s">
        <v>1418</v>
      </c>
      <c r="L8503" s="5">
        <v>875000</v>
      </c>
      <c r="M8503" s="28">
        <f t="shared" si="132"/>
        <v>875000</v>
      </c>
      <c r="N8503">
        <f>2025-Table1[[#This Row],[Year]]</f>
        <v>4</v>
      </c>
    </row>
    <row r="8504" spans="1:14" x14ac:dyDescent="0.3">
      <c r="A8504" t="s">
        <v>27</v>
      </c>
      <c r="B8504" t="s">
        <v>360</v>
      </c>
      <c r="C8504">
        <v>2013</v>
      </c>
      <c r="D8504" s="3">
        <v>11</v>
      </c>
      <c r="E8504" s="3">
        <v>75000</v>
      </c>
      <c r="F8504" t="s">
        <v>25</v>
      </c>
      <c r="G8504" s="15">
        <f>IF(Table1[[#This Row],[Transmission]]="Manual", 0, 1)</f>
        <v>1</v>
      </c>
      <c r="H8504" t="s">
        <v>9475</v>
      </c>
      <c r="I8504" t="s">
        <v>17</v>
      </c>
      <c r="J8504" s="4">
        <v>45597</v>
      </c>
      <c r="K8504" t="s">
        <v>1787</v>
      </c>
      <c r="L8504" s="5">
        <v>750000</v>
      </c>
      <c r="M8504" s="28">
        <f t="shared" si="132"/>
        <v>750000</v>
      </c>
      <c r="N8504">
        <f>2025-Table1[[#This Row],[Year]]</f>
        <v>12</v>
      </c>
    </row>
    <row r="8505" spans="1:14" x14ac:dyDescent="0.3">
      <c r="A8505" t="s">
        <v>33</v>
      </c>
      <c r="B8505" t="s">
        <v>2780</v>
      </c>
      <c r="C8505">
        <v>2018</v>
      </c>
      <c r="D8505" s="3">
        <v>6</v>
      </c>
      <c r="E8505" s="3">
        <v>89000</v>
      </c>
      <c r="F8505" t="s">
        <v>13</v>
      </c>
      <c r="G8505" s="15">
        <f>IF(Table1[[#This Row],[Transmission]]="Manual", 0, 1)</f>
        <v>0</v>
      </c>
      <c r="H8505" t="s">
        <v>9475</v>
      </c>
      <c r="I8505" t="s">
        <v>17</v>
      </c>
      <c r="J8505" s="4">
        <v>45597</v>
      </c>
      <c r="K8505" t="s">
        <v>7306</v>
      </c>
      <c r="L8505" s="5">
        <v>390000</v>
      </c>
      <c r="M8505" s="28">
        <f t="shared" si="132"/>
        <v>390000</v>
      </c>
      <c r="N8505">
        <f>2025-Table1[[#This Row],[Year]]</f>
        <v>7</v>
      </c>
    </row>
    <row r="8506" spans="1:14" x14ac:dyDescent="0.3">
      <c r="A8506" t="s">
        <v>113</v>
      </c>
      <c r="B8506" t="s">
        <v>121</v>
      </c>
      <c r="C8506">
        <v>2016</v>
      </c>
      <c r="D8506" s="3">
        <v>8</v>
      </c>
      <c r="E8506" s="3">
        <v>90000</v>
      </c>
      <c r="F8506" t="s">
        <v>25</v>
      </c>
      <c r="G8506" s="15">
        <f>IF(Table1[[#This Row],[Transmission]]="Manual", 0, 1)</f>
        <v>1</v>
      </c>
      <c r="H8506" t="s">
        <v>9472</v>
      </c>
      <c r="I8506" t="s">
        <v>17</v>
      </c>
      <c r="J8506" s="4">
        <v>45597</v>
      </c>
      <c r="K8506" t="s">
        <v>7307</v>
      </c>
      <c r="L8506" s="5">
        <v>795000</v>
      </c>
      <c r="M8506" s="28">
        <f t="shared" si="132"/>
        <v>795000</v>
      </c>
      <c r="N8506">
        <f>2025-Table1[[#This Row],[Year]]</f>
        <v>9</v>
      </c>
    </row>
    <row r="8507" spans="1:14" x14ac:dyDescent="0.3">
      <c r="A8507" t="s">
        <v>11</v>
      </c>
      <c r="B8507" t="s">
        <v>736</v>
      </c>
      <c r="C8507">
        <v>2010</v>
      </c>
      <c r="D8507" s="3">
        <v>14</v>
      </c>
      <c r="E8507" s="3">
        <v>150000</v>
      </c>
      <c r="F8507" t="s">
        <v>13</v>
      </c>
      <c r="G8507" s="15">
        <f>IF(Table1[[#This Row],[Transmission]]="Manual", 0, 1)</f>
        <v>0</v>
      </c>
      <c r="H8507" t="s">
        <v>9475</v>
      </c>
      <c r="I8507" t="s">
        <v>14</v>
      </c>
      <c r="J8507" s="4">
        <v>45627</v>
      </c>
      <c r="K8507" t="s">
        <v>7308</v>
      </c>
      <c r="L8507" s="5">
        <v>350000</v>
      </c>
      <c r="M8507" s="28">
        <f t="shared" si="132"/>
        <v>350000</v>
      </c>
      <c r="N8507">
        <f>2025-Table1[[#This Row],[Year]]</f>
        <v>15</v>
      </c>
    </row>
    <row r="8508" spans="1:14" x14ac:dyDescent="0.3">
      <c r="A8508" t="s">
        <v>21</v>
      </c>
      <c r="B8508" t="s">
        <v>231</v>
      </c>
      <c r="C8508">
        <v>2021</v>
      </c>
      <c r="D8508" s="3">
        <v>3</v>
      </c>
      <c r="E8508" s="3">
        <v>36499</v>
      </c>
      <c r="F8508" t="s">
        <v>13</v>
      </c>
      <c r="G8508" s="15">
        <f>IF(Table1[[#This Row],[Transmission]]="Manual", 0, 1)</f>
        <v>0</v>
      </c>
      <c r="H8508" t="s">
        <v>9472</v>
      </c>
      <c r="I8508" t="s">
        <v>14</v>
      </c>
      <c r="J8508" s="4">
        <v>45597</v>
      </c>
      <c r="K8508" t="s">
        <v>2289</v>
      </c>
      <c r="L8508" s="5">
        <v>365000</v>
      </c>
      <c r="M8508" s="28">
        <f t="shared" si="132"/>
        <v>365000</v>
      </c>
      <c r="N8508">
        <f>2025-Table1[[#This Row],[Year]]</f>
        <v>4</v>
      </c>
    </row>
    <row r="8509" spans="1:14" x14ac:dyDescent="0.3">
      <c r="A8509" t="s">
        <v>44</v>
      </c>
      <c r="B8509" t="s">
        <v>1196</v>
      </c>
      <c r="C8509">
        <v>2012</v>
      </c>
      <c r="D8509" s="3">
        <v>12</v>
      </c>
      <c r="E8509" s="3">
        <v>35</v>
      </c>
      <c r="F8509" t="s">
        <v>25</v>
      </c>
      <c r="G8509" s="15">
        <f>IF(Table1[[#This Row],[Transmission]]="Manual", 0, 1)</f>
        <v>1</v>
      </c>
      <c r="H8509" t="s">
        <v>9475</v>
      </c>
      <c r="I8509" t="s">
        <v>6485</v>
      </c>
      <c r="J8509" s="4">
        <v>45597</v>
      </c>
      <c r="K8509" t="s">
        <v>7309</v>
      </c>
      <c r="L8509" s="5">
        <v>150000</v>
      </c>
      <c r="M8509" s="28">
        <f t="shared" si="132"/>
        <v>150000</v>
      </c>
      <c r="N8509">
        <f>2025-Table1[[#This Row],[Year]]</f>
        <v>13</v>
      </c>
    </row>
    <row r="8510" spans="1:14" x14ac:dyDescent="0.3">
      <c r="A8510" t="s">
        <v>21</v>
      </c>
      <c r="B8510" t="s">
        <v>111</v>
      </c>
      <c r="C8510">
        <v>2016</v>
      </c>
      <c r="D8510" s="3">
        <v>8</v>
      </c>
      <c r="E8510" s="3">
        <v>92000</v>
      </c>
      <c r="F8510" t="s">
        <v>25</v>
      </c>
      <c r="G8510" s="15">
        <f>IF(Table1[[#This Row],[Transmission]]="Manual", 0, 1)</f>
        <v>1</v>
      </c>
      <c r="H8510" t="s">
        <v>9475</v>
      </c>
      <c r="I8510" t="s">
        <v>6485</v>
      </c>
      <c r="J8510" s="4">
        <v>45627</v>
      </c>
      <c r="K8510" t="s">
        <v>7310</v>
      </c>
      <c r="L8510" s="5">
        <v>295000</v>
      </c>
      <c r="M8510" s="28">
        <f t="shared" si="132"/>
        <v>295000</v>
      </c>
      <c r="N8510">
        <f>2025-Table1[[#This Row],[Year]]</f>
        <v>9</v>
      </c>
    </row>
    <row r="8511" spans="1:14" x14ac:dyDescent="0.3">
      <c r="A8511" t="s">
        <v>21</v>
      </c>
      <c r="B8511" t="s">
        <v>31</v>
      </c>
      <c r="C8511">
        <v>2020</v>
      </c>
      <c r="D8511" s="3">
        <v>4</v>
      </c>
      <c r="E8511" s="3">
        <v>32000</v>
      </c>
      <c r="F8511" t="s">
        <v>25</v>
      </c>
      <c r="G8511" s="15">
        <f>IF(Table1[[#This Row],[Transmission]]="Manual", 0, 1)</f>
        <v>1</v>
      </c>
      <c r="H8511" t="s">
        <v>9472</v>
      </c>
      <c r="I8511" t="s">
        <v>14</v>
      </c>
      <c r="J8511" s="4">
        <v>45536</v>
      </c>
      <c r="K8511" t="s">
        <v>7311</v>
      </c>
      <c r="L8511" s="5">
        <v>675000</v>
      </c>
      <c r="M8511" s="28">
        <f t="shared" si="132"/>
        <v>675000</v>
      </c>
      <c r="N8511">
        <f>2025-Table1[[#This Row],[Year]]</f>
        <v>5</v>
      </c>
    </row>
    <row r="8512" spans="1:14" x14ac:dyDescent="0.3">
      <c r="A8512" t="s">
        <v>33</v>
      </c>
      <c r="B8512" t="s">
        <v>1628</v>
      </c>
      <c r="C8512">
        <v>2008</v>
      </c>
      <c r="D8512" s="3">
        <v>16</v>
      </c>
      <c r="E8512" s="3">
        <v>72630</v>
      </c>
      <c r="F8512" t="s">
        <v>13</v>
      </c>
      <c r="G8512" s="15">
        <f>IF(Table1[[#This Row],[Transmission]]="Manual", 0, 1)</f>
        <v>0</v>
      </c>
      <c r="H8512" t="s">
        <v>9475</v>
      </c>
      <c r="I8512" t="s">
        <v>17</v>
      </c>
      <c r="J8512" s="4">
        <v>45597</v>
      </c>
      <c r="K8512" t="s">
        <v>7312</v>
      </c>
      <c r="L8512" s="5">
        <v>135000</v>
      </c>
      <c r="M8512" s="28">
        <f t="shared" si="132"/>
        <v>135000</v>
      </c>
      <c r="N8512">
        <f>2025-Table1[[#This Row],[Year]]</f>
        <v>17</v>
      </c>
    </row>
    <row r="8513" spans="1:14" x14ac:dyDescent="0.3">
      <c r="A8513" t="s">
        <v>11</v>
      </c>
      <c r="B8513" t="s">
        <v>624</v>
      </c>
      <c r="C8513">
        <v>2007</v>
      </c>
      <c r="D8513" s="3">
        <v>17</v>
      </c>
      <c r="E8513" s="3">
        <v>10000</v>
      </c>
      <c r="F8513" t="s">
        <v>25</v>
      </c>
      <c r="G8513" s="15">
        <f>IF(Table1[[#This Row],[Transmission]]="Manual", 0, 1)</f>
        <v>1</v>
      </c>
      <c r="H8513" t="s">
        <v>9475</v>
      </c>
      <c r="I8513" t="s">
        <v>6485</v>
      </c>
      <c r="J8513" s="4">
        <v>45597</v>
      </c>
      <c r="K8513" t="s">
        <v>5965</v>
      </c>
      <c r="L8513" s="5">
        <v>225000</v>
      </c>
      <c r="M8513" s="28">
        <f t="shared" si="132"/>
        <v>225000</v>
      </c>
      <c r="N8513">
        <f>2025-Table1[[#This Row],[Year]]</f>
        <v>18</v>
      </c>
    </row>
    <row r="8514" spans="1:14" x14ac:dyDescent="0.3">
      <c r="A8514" t="s">
        <v>11</v>
      </c>
      <c r="B8514" t="s">
        <v>285</v>
      </c>
      <c r="C8514">
        <v>2015</v>
      </c>
      <c r="D8514" s="3">
        <v>9</v>
      </c>
      <c r="E8514" s="3">
        <v>57000</v>
      </c>
      <c r="F8514" t="s">
        <v>13</v>
      </c>
      <c r="G8514" s="15">
        <f>IF(Table1[[#This Row],[Transmission]]="Manual", 0, 1)</f>
        <v>0</v>
      </c>
      <c r="H8514" t="s">
        <v>9472</v>
      </c>
      <c r="I8514" t="s">
        <v>14</v>
      </c>
      <c r="J8514" s="4">
        <v>45597</v>
      </c>
      <c r="K8514" t="s">
        <v>1699</v>
      </c>
      <c r="L8514" s="5">
        <v>350000</v>
      </c>
      <c r="M8514" s="28">
        <f t="shared" si="132"/>
        <v>350000</v>
      </c>
      <c r="N8514">
        <f>2025-Table1[[#This Row],[Year]]</f>
        <v>10</v>
      </c>
    </row>
    <row r="8515" spans="1:14" x14ac:dyDescent="0.3">
      <c r="A8515" t="s">
        <v>21</v>
      </c>
      <c r="B8515" t="s">
        <v>49</v>
      </c>
      <c r="C8515">
        <v>2018</v>
      </c>
      <c r="D8515" s="3">
        <v>6</v>
      </c>
      <c r="E8515" s="3">
        <v>78231</v>
      </c>
      <c r="F8515" t="s">
        <v>13</v>
      </c>
      <c r="G8515" s="15">
        <f>IF(Table1[[#This Row],[Transmission]]="Manual", 0, 1)</f>
        <v>0</v>
      </c>
      <c r="H8515" t="s">
        <v>9472</v>
      </c>
      <c r="I8515" t="s">
        <v>6485</v>
      </c>
      <c r="J8515" s="4">
        <v>45597</v>
      </c>
      <c r="K8515" t="s">
        <v>4205</v>
      </c>
      <c r="L8515" s="5">
        <v>799000</v>
      </c>
      <c r="M8515" s="28">
        <f t="shared" ref="M8515:M8578" si="133">VALUE(SUBSTITUTE(SUBSTITUTE(L8515,"₹"," "),",",""))</f>
        <v>799000</v>
      </c>
      <c r="N8515">
        <f>2025-Table1[[#This Row],[Year]]</f>
        <v>7</v>
      </c>
    </row>
    <row r="8516" spans="1:14" x14ac:dyDescent="0.3">
      <c r="A8516" t="s">
        <v>21</v>
      </c>
      <c r="B8516" t="s">
        <v>1275</v>
      </c>
      <c r="C8516">
        <v>2010</v>
      </c>
      <c r="D8516" s="3">
        <v>14</v>
      </c>
      <c r="E8516" s="3">
        <v>74000</v>
      </c>
      <c r="F8516" t="s">
        <v>13</v>
      </c>
      <c r="G8516" s="15">
        <f>IF(Table1[[#This Row],[Transmission]]="Manual", 0, 1)</f>
        <v>0</v>
      </c>
      <c r="H8516" t="s">
        <v>9475</v>
      </c>
      <c r="I8516" t="s">
        <v>6485</v>
      </c>
      <c r="J8516" s="4">
        <v>45597</v>
      </c>
      <c r="K8516" t="s">
        <v>7313</v>
      </c>
      <c r="L8516" s="5">
        <v>175000</v>
      </c>
      <c r="M8516" s="28">
        <f t="shared" si="133"/>
        <v>175000</v>
      </c>
      <c r="N8516">
        <f>2025-Table1[[#This Row],[Year]]</f>
        <v>15</v>
      </c>
    </row>
    <row r="8517" spans="1:14" x14ac:dyDescent="0.3">
      <c r="A8517" t="s">
        <v>21</v>
      </c>
      <c r="B8517" t="s">
        <v>251</v>
      </c>
      <c r="C8517">
        <v>2018</v>
      </c>
      <c r="D8517" s="3">
        <v>6</v>
      </c>
      <c r="E8517" s="3">
        <v>74000</v>
      </c>
      <c r="F8517" t="s">
        <v>25</v>
      </c>
      <c r="G8517" s="15">
        <f>IF(Table1[[#This Row],[Transmission]]="Manual", 0, 1)</f>
        <v>1</v>
      </c>
      <c r="H8517" t="s">
        <v>9472</v>
      </c>
      <c r="I8517" t="s">
        <v>14</v>
      </c>
      <c r="J8517" s="4">
        <v>45597</v>
      </c>
      <c r="K8517" t="s">
        <v>2648</v>
      </c>
      <c r="L8517" s="5">
        <v>355000</v>
      </c>
      <c r="M8517" s="28">
        <f t="shared" si="133"/>
        <v>355000</v>
      </c>
      <c r="N8517">
        <f>2025-Table1[[#This Row],[Year]]</f>
        <v>7</v>
      </c>
    </row>
    <row r="8518" spans="1:14" x14ac:dyDescent="0.3">
      <c r="A8518" t="s">
        <v>262</v>
      </c>
      <c r="B8518" t="s">
        <v>263</v>
      </c>
      <c r="C8518">
        <v>2019</v>
      </c>
      <c r="D8518" s="3">
        <v>5</v>
      </c>
      <c r="E8518" s="3">
        <v>42500</v>
      </c>
      <c r="F8518" t="s">
        <v>13</v>
      </c>
      <c r="G8518" s="15">
        <f>IF(Table1[[#This Row],[Transmission]]="Manual", 0, 1)</f>
        <v>0</v>
      </c>
      <c r="H8518" t="s">
        <v>9475</v>
      </c>
      <c r="I8518" t="s">
        <v>17</v>
      </c>
      <c r="J8518" s="4">
        <v>45597</v>
      </c>
      <c r="K8518" t="s">
        <v>7314</v>
      </c>
      <c r="L8518" s="5">
        <v>1375000</v>
      </c>
      <c r="M8518" s="28">
        <f t="shared" si="133"/>
        <v>1375000</v>
      </c>
      <c r="N8518">
        <f>2025-Table1[[#This Row],[Year]]</f>
        <v>6</v>
      </c>
    </row>
    <row r="8519" spans="1:14" x14ac:dyDescent="0.3">
      <c r="A8519" t="s">
        <v>113</v>
      </c>
      <c r="B8519" t="s">
        <v>1339</v>
      </c>
      <c r="C8519">
        <v>2018</v>
      </c>
      <c r="D8519" s="3">
        <v>6</v>
      </c>
      <c r="E8519" s="3">
        <v>80000</v>
      </c>
      <c r="F8519" t="s">
        <v>13</v>
      </c>
      <c r="G8519" s="15">
        <f>IF(Table1[[#This Row],[Transmission]]="Manual", 0, 1)</f>
        <v>0</v>
      </c>
      <c r="H8519" t="s">
        <v>9475</v>
      </c>
      <c r="I8519" t="s">
        <v>17</v>
      </c>
      <c r="J8519" s="4">
        <v>45597</v>
      </c>
      <c r="K8519" t="s">
        <v>6963</v>
      </c>
      <c r="L8519" s="5">
        <v>850000</v>
      </c>
      <c r="M8519" s="28">
        <f t="shared" si="133"/>
        <v>850000</v>
      </c>
      <c r="N8519">
        <f>2025-Table1[[#This Row],[Year]]</f>
        <v>7</v>
      </c>
    </row>
    <row r="8520" spans="1:14" x14ac:dyDescent="0.3">
      <c r="A8520" t="s">
        <v>21</v>
      </c>
      <c r="B8520" t="s">
        <v>49</v>
      </c>
      <c r="C8520">
        <v>2014</v>
      </c>
      <c r="D8520" s="3">
        <v>10</v>
      </c>
      <c r="E8520" s="3">
        <v>65000</v>
      </c>
      <c r="F8520" t="s">
        <v>13</v>
      </c>
      <c r="G8520" s="15">
        <f>IF(Table1[[#This Row],[Transmission]]="Manual", 0, 1)</f>
        <v>0</v>
      </c>
      <c r="H8520" t="s">
        <v>9475</v>
      </c>
      <c r="I8520" t="s">
        <v>6485</v>
      </c>
      <c r="J8520" s="4">
        <v>45597</v>
      </c>
      <c r="K8520" t="s">
        <v>3115</v>
      </c>
      <c r="L8520" s="5">
        <v>550000</v>
      </c>
      <c r="M8520" s="28">
        <f t="shared" si="133"/>
        <v>550000</v>
      </c>
      <c r="N8520">
        <f>2025-Table1[[#This Row],[Year]]</f>
        <v>11</v>
      </c>
    </row>
    <row r="8521" spans="1:14" x14ac:dyDescent="0.3">
      <c r="A8521" t="s">
        <v>11</v>
      </c>
      <c r="B8521" t="s">
        <v>285</v>
      </c>
      <c r="C8521">
        <v>2021</v>
      </c>
      <c r="D8521" s="3">
        <v>3</v>
      </c>
      <c r="E8521" s="3">
        <v>15000</v>
      </c>
      <c r="F8521" t="s">
        <v>13</v>
      </c>
      <c r="G8521" s="15">
        <f>IF(Table1[[#This Row],[Transmission]]="Manual", 0, 1)</f>
        <v>0</v>
      </c>
      <c r="H8521" t="s">
        <v>9472</v>
      </c>
      <c r="I8521" t="s">
        <v>14</v>
      </c>
      <c r="J8521" s="4">
        <v>45597</v>
      </c>
      <c r="K8521" t="s">
        <v>4772</v>
      </c>
      <c r="L8521" s="5">
        <v>650000</v>
      </c>
      <c r="M8521" s="28">
        <f t="shared" si="133"/>
        <v>650000</v>
      </c>
      <c r="N8521">
        <f>2025-Table1[[#This Row],[Year]]</f>
        <v>4</v>
      </c>
    </row>
    <row r="8522" spans="1:14" x14ac:dyDescent="0.3">
      <c r="A8522" t="s">
        <v>21</v>
      </c>
      <c r="B8522" t="s">
        <v>99</v>
      </c>
      <c r="C8522">
        <v>2018</v>
      </c>
      <c r="D8522" s="3">
        <v>6</v>
      </c>
      <c r="E8522" s="3">
        <v>72890</v>
      </c>
      <c r="F8522" t="s">
        <v>25</v>
      </c>
      <c r="G8522" s="15">
        <f>IF(Table1[[#This Row],[Transmission]]="Manual", 0, 1)</f>
        <v>1</v>
      </c>
      <c r="H8522" t="s">
        <v>9472</v>
      </c>
      <c r="I8522" t="s">
        <v>6485</v>
      </c>
      <c r="J8522" s="4">
        <v>45597</v>
      </c>
      <c r="K8522" t="s">
        <v>3982</v>
      </c>
      <c r="L8522" s="5">
        <v>690000</v>
      </c>
      <c r="M8522" s="28">
        <f t="shared" si="133"/>
        <v>690000</v>
      </c>
      <c r="N8522">
        <f>2025-Table1[[#This Row],[Year]]</f>
        <v>7</v>
      </c>
    </row>
    <row r="8523" spans="1:14" x14ac:dyDescent="0.3">
      <c r="A8523" t="s">
        <v>21</v>
      </c>
      <c r="B8523" t="s">
        <v>68</v>
      </c>
      <c r="C8523">
        <v>2016</v>
      </c>
      <c r="D8523" s="3">
        <v>8</v>
      </c>
      <c r="E8523" s="3">
        <v>125000</v>
      </c>
      <c r="F8523" t="s">
        <v>25</v>
      </c>
      <c r="G8523" s="15">
        <f>IF(Table1[[#This Row],[Transmission]]="Manual", 0, 1)</f>
        <v>1</v>
      </c>
      <c r="H8523" t="s">
        <v>9472</v>
      </c>
      <c r="I8523" t="s">
        <v>14</v>
      </c>
      <c r="J8523" s="4">
        <v>45597</v>
      </c>
      <c r="K8523" t="s">
        <v>1031</v>
      </c>
      <c r="L8523" s="5">
        <v>345000</v>
      </c>
      <c r="M8523" s="28">
        <f t="shared" si="133"/>
        <v>345000</v>
      </c>
      <c r="N8523">
        <f>2025-Table1[[#This Row],[Year]]</f>
        <v>9</v>
      </c>
    </row>
    <row r="8524" spans="1:14" x14ac:dyDescent="0.3">
      <c r="A8524" t="s">
        <v>21</v>
      </c>
      <c r="B8524" t="s">
        <v>111</v>
      </c>
      <c r="C8524">
        <v>2016</v>
      </c>
      <c r="D8524" s="3">
        <v>8</v>
      </c>
      <c r="E8524" s="3">
        <v>95000</v>
      </c>
      <c r="F8524" t="s">
        <v>13</v>
      </c>
      <c r="G8524" s="15">
        <f>IF(Table1[[#This Row],[Transmission]]="Manual", 0, 1)</f>
        <v>0</v>
      </c>
      <c r="H8524" t="s">
        <v>9475</v>
      </c>
      <c r="I8524" t="s">
        <v>6485</v>
      </c>
      <c r="J8524" s="4">
        <v>45597</v>
      </c>
      <c r="K8524" t="s">
        <v>7315</v>
      </c>
      <c r="L8524" s="5">
        <v>421000</v>
      </c>
      <c r="M8524" s="28">
        <f t="shared" si="133"/>
        <v>421000</v>
      </c>
      <c r="N8524">
        <f>2025-Table1[[#This Row],[Year]]</f>
        <v>9</v>
      </c>
    </row>
    <row r="8525" spans="1:14" x14ac:dyDescent="0.3">
      <c r="A8525" t="s">
        <v>44</v>
      </c>
      <c r="B8525" t="s">
        <v>413</v>
      </c>
      <c r="C8525">
        <v>2014</v>
      </c>
      <c r="D8525" s="3">
        <v>10</v>
      </c>
      <c r="E8525" s="3">
        <v>86000</v>
      </c>
      <c r="F8525" t="s">
        <v>13</v>
      </c>
      <c r="G8525" s="15">
        <f>IF(Table1[[#This Row],[Transmission]]="Manual", 0, 1)</f>
        <v>0</v>
      </c>
      <c r="H8525" t="s">
        <v>9475</v>
      </c>
      <c r="I8525" t="s">
        <v>6485</v>
      </c>
      <c r="J8525" s="4">
        <v>45597</v>
      </c>
      <c r="K8525" t="s">
        <v>7316</v>
      </c>
      <c r="L8525" s="5">
        <v>175000</v>
      </c>
      <c r="M8525" s="28">
        <f t="shared" si="133"/>
        <v>175000</v>
      </c>
      <c r="N8525">
        <f>2025-Table1[[#This Row],[Year]]</f>
        <v>11</v>
      </c>
    </row>
    <row r="8526" spans="1:14" x14ac:dyDescent="0.3">
      <c r="A8526" t="s">
        <v>11</v>
      </c>
      <c r="B8526" t="s">
        <v>12</v>
      </c>
      <c r="C8526">
        <v>2019</v>
      </c>
      <c r="D8526" s="3">
        <v>5</v>
      </c>
      <c r="E8526" s="3">
        <v>45000</v>
      </c>
      <c r="F8526" t="s">
        <v>25</v>
      </c>
      <c r="G8526" s="15">
        <f>IF(Table1[[#This Row],[Transmission]]="Manual", 0, 1)</f>
        <v>1</v>
      </c>
      <c r="H8526" t="s">
        <v>9472</v>
      </c>
      <c r="I8526" t="s">
        <v>14</v>
      </c>
      <c r="J8526" s="4">
        <v>45597</v>
      </c>
      <c r="K8526" t="s">
        <v>7317</v>
      </c>
      <c r="L8526" s="5">
        <v>920000</v>
      </c>
      <c r="M8526" s="28">
        <f t="shared" si="133"/>
        <v>920000</v>
      </c>
      <c r="N8526">
        <f>2025-Table1[[#This Row],[Year]]</f>
        <v>6</v>
      </c>
    </row>
    <row r="8527" spans="1:14" x14ac:dyDescent="0.3">
      <c r="A8527" t="s">
        <v>21</v>
      </c>
      <c r="B8527" t="s">
        <v>68</v>
      </c>
      <c r="C8527">
        <v>2015</v>
      </c>
      <c r="D8527" s="3">
        <v>9</v>
      </c>
      <c r="E8527" s="3">
        <v>83381</v>
      </c>
      <c r="F8527" t="s">
        <v>25</v>
      </c>
      <c r="G8527" s="15">
        <f>IF(Table1[[#This Row],[Transmission]]="Manual", 0, 1)</f>
        <v>1</v>
      </c>
      <c r="H8527" t="s">
        <v>9472</v>
      </c>
      <c r="I8527" t="s">
        <v>14</v>
      </c>
      <c r="J8527" s="4">
        <v>45597</v>
      </c>
      <c r="K8527" t="s">
        <v>330</v>
      </c>
      <c r="L8527" s="5">
        <v>490000</v>
      </c>
      <c r="M8527" s="28">
        <f t="shared" si="133"/>
        <v>490000</v>
      </c>
      <c r="N8527">
        <f>2025-Table1[[#This Row],[Year]]</f>
        <v>10</v>
      </c>
    </row>
    <row r="8528" spans="1:14" x14ac:dyDescent="0.3">
      <c r="A8528" t="s">
        <v>11</v>
      </c>
      <c r="B8528" t="s">
        <v>736</v>
      </c>
      <c r="C8528">
        <v>2007</v>
      </c>
      <c r="D8528" s="3">
        <v>17</v>
      </c>
      <c r="E8528" s="3">
        <v>75000</v>
      </c>
      <c r="F8528" t="s">
        <v>25</v>
      </c>
      <c r="G8528" s="15">
        <f>IF(Table1[[#This Row],[Transmission]]="Manual", 0, 1)</f>
        <v>1</v>
      </c>
      <c r="H8528" t="s">
        <v>9475</v>
      </c>
      <c r="I8528" t="s">
        <v>6485</v>
      </c>
      <c r="J8528" s="4">
        <v>45597</v>
      </c>
      <c r="K8528" t="s">
        <v>7318</v>
      </c>
      <c r="L8528" s="5">
        <v>149999</v>
      </c>
      <c r="M8528" s="28">
        <f t="shared" si="133"/>
        <v>149999</v>
      </c>
      <c r="N8528">
        <f>2025-Table1[[#This Row],[Year]]</f>
        <v>18</v>
      </c>
    </row>
    <row r="8529" spans="1:14" x14ac:dyDescent="0.3">
      <c r="A8529" t="s">
        <v>21</v>
      </c>
      <c r="B8529" t="s">
        <v>483</v>
      </c>
      <c r="C8529">
        <v>2019</v>
      </c>
      <c r="D8529" s="3">
        <v>5</v>
      </c>
      <c r="E8529" s="3">
        <v>120000</v>
      </c>
      <c r="F8529" t="s">
        <v>25</v>
      </c>
      <c r="G8529" s="15">
        <f>IF(Table1[[#This Row],[Transmission]]="Manual", 0, 1)</f>
        <v>1</v>
      </c>
      <c r="H8529" t="s">
        <v>9475</v>
      </c>
      <c r="I8529" t="s">
        <v>6485</v>
      </c>
      <c r="J8529" s="4">
        <v>45597</v>
      </c>
      <c r="K8529" t="s">
        <v>7319</v>
      </c>
      <c r="L8529" s="5">
        <v>850000</v>
      </c>
      <c r="M8529" s="28">
        <f t="shared" si="133"/>
        <v>850000</v>
      </c>
      <c r="N8529">
        <f>2025-Table1[[#This Row],[Year]]</f>
        <v>6</v>
      </c>
    </row>
    <row r="8530" spans="1:14" x14ac:dyDescent="0.3">
      <c r="A8530" t="s">
        <v>44</v>
      </c>
      <c r="B8530" t="s">
        <v>133</v>
      </c>
      <c r="C8530">
        <v>2016</v>
      </c>
      <c r="D8530" s="3">
        <v>8</v>
      </c>
      <c r="E8530" s="3">
        <v>36000</v>
      </c>
      <c r="F8530" t="s">
        <v>13</v>
      </c>
      <c r="G8530" s="15">
        <f>IF(Table1[[#This Row],[Transmission]]="Manual", 0, 1)</f>
        <v>0</v>
      </c>
      <c r="H8530" t="s">
        <v>9475</v>
      </c>
      <c r="I8530" t="s">
        <v>14</v>
      </c>
      <c r="J8530" s="4">
        <v>45597</v>
      </c>
      <c r="K8530" t="s">
        <v>7320</v>
      </c>
      <c r="L8530" s="5">
        <v>495000</v>
      </c>
      <c r="M8530" s="28">
        <f t="shared" si="133"/>
        <v>495000</v>
      </c>
      <c r="N8530">
        <f>2025-Table1[[#This Row],[Year]]</f>
        <v>9</v>
      </c>
    </row>
    <row r="8531" spans="1:14" x14ac:dyDescent="0.3">
      <c r="A8531" t="s">
        <v>21</v>
      </c>
      <c r="B8531" t="s">
        <v>49</v>
      </c>
      <c r="C8531">
        <v>2019</v>
      </c>
      <c r="D8531" s="3">
        <v>5</v>
      </c>
      <c r="E8531" s="3">
        <v>75000</v>
      </c>
      <c r="F8531" t="s">
        <v>13</v>
      </c>
      <c r="G8531" s="15">
        <f>IF(Table1[[#This Row],[Transmission]]="Manual", 0, 1)</f>
        <v>0</v>
      </c>
      <c r="H8531" t="s">
        <v>9472</v>
      </c>
      <c r="I8531" t="s">
        <v>6485</v>
      </c>
      <c r="J8531" s="4">
        <v>45597</v>
      </c>
      <c r="K8531" t="s">
        <v>7321</v>
      </c>
      <c r="L8531" s="5">
        <v>850000</v>
      </c>
      <c r="M8531" s="28">
        <f t="shared" si="133"/>
        <v>850000</v>
      </c>
      <c r="N8531">
        <f>2025-Table1[[#This Row],[Year]]</f>
        <v>6</v>
      </c>
    </row>
    <row r="8532" spans="1:14" x14ac:dyDescent="0.3">
      <c r="A8532" t="s">
        <v>61</v>
      </c>
      <c r="B8532" t="s">
        <v>109</v>
      </c>
      <c r="C8532">
        <v>2015</v>
      </c>
      <c r="D8532" s="3">
        <v>9</v>
      </c>
      <c r="E8532" s="3">
        <v>98000</v>
      </c>
      <c r="F8532" t="s">
        <v>13</v>
      </c>
      <c r="G8532" s="15">
        <f>IF(Table1[[#This Row],[Transmission]]="Manual", 0, 1)</f>
        <v>0</v>
      </c>
      <c r="H8532" t="s">
        <v>9475</v>
      </c>
      <c r="I8532" t="s">
        <v>17</v>
      </c>
      <c r="J8532" s="4">
        <v>45597</v>
      </c>
      <c r="K8532" t="s">
        <v>2835</v>
      </c>
      <c r="L8532" s="5">
        <v>500000</v>
      </c>
      <c r="M8532" s="28">
        <f t="shared" si="133"/>
        <v>500000</v>
      </c>
      <c r="N8532">
        <f>2025-Table1[[#This Row],[Year]]</f>
        <v>10</v>
      </c>
    </row>
    <row r="8533" spans="1:14" x14ac:dyDescent="0.3">
      <c r="A8533" t="s">
        <v>44</v>
      </c>
      <c r="B8533" t="s">
        <v>1505</v>
      </c>
      <c r="C8533">
        <v>2011</v>
      </c>
      <c r="D8533" s="3">
        <v>13</v>
      </c>
      <c r="E8533" s="3">
        <v>78000</v>
      </c>
      <c r="F8533" t="s">
        <v>13</v>
      </c>
      <c r="G8533" s="15">
        <f>IF(Table1[[#This Row],[Transmission]]="Manual", 0, 1)</f>
        <v>0</v>
      </c>
      <c r="H8533" t="s">
        <v>9475</v>
      </c>
      <c r="I8533" t="s">
        <v>6485</v>
      </c>
      <c r="J8533" s="4">
        <v>45597</v>
      </c>
      <c r="K8533" t="s">
        <v>7322</v>
      </c>
      <c r="L8533" s="5">
        <v>225000</v>
      </c>
      <c r="M8533" s="28">
        <f t="shared" si="133"/>
        <v>225000</v>
      </c>
      <c r="N8533">
        <f>2025-Table1[[#This Row],[Year]]</f>
        <v>14</v>
      </c>
    </row>
    <row r="8534" spans="1:14" x14ac:dyDescent="0.3">
      <c r="A8534" t="s">
        <v>15</v>
      </c>
      <c r="B8534" t="s">
        <v>2164</v>
      </c>
      <c r="C8534">
        <v>2023</v>
      </c>
      <c r="D8534" s="3">
        <v>1</v>
      </c>
      <c r="E8534" s="3">
        <v>14500</v>
      </c>
      <c r="F8534" t="s">
        <v>25</v>
      </c>
      <c r="G8534" s="15">
        <f>IF(Table1[[#This Row],[Transmission]]="Manual", 0, 1)</f>
        <v>1</v>
      </c>
      <c r="H8534" t="s">
        <v>9475</v>
      </c>
      <c r="I8534" t="s">
        <v>6485</v>
      </c>
      <c r="J8534" s="4">
        <v>45597</v>
      </c>
      <c r="K8534" t="s">
        <v>7323</v>
      </c>
      <c r="L8534" s="5">
        <v>1699000</v>
      </c>
      <c r="M8534" s="28">
        <f t="shared" si="133"/>
        <v>1699000</v>
      </c>
      <c r="N8534">
        <f>2025-Table1[[#This Row],[Year]]</f>
        <v>2</v>
      </c>
    </row>
    <row r="8535" spans="1:14" x14ac:dyDescent="0.3">
      <c r="A8535" t="s">
        <v>21</v>
      </c>
      <c r="B8535" t="s">
        <v>68</v>
      </c>
      <c r="C8535">
        <v>2016</v>
      </c>
      <c r="D8535" s="3">
        <v>8</v>
      </c>
      <c r="E8535" s="3">
        <v>72000</v>
      </c>
      <c r="F8535" t="s">
        <v>25</v>
      </c>
      <c r="G8535" s="15">
        <f>IF(Table1[[#This Row],[Transmission]]="Manual", 0, 1)</f>
        <v>1</v>
      </c>
      <c r="H8535" t="s">
        <v>9472</v>
      </c>
      <c r="I8535" t="s">
        <v>14</v>
      </c>
      <c r="J8535" s="4">
        <v>45597</v>
      </c>
      <c r="K8535" t="s">
        <v>1031</v>
      </c>
      <c r="L8535" s="5">
        <v>360000</v>
      </c>
      <c r="M8535" s="28">
        <f t="shared" si="133"/>
        <v>360000</v>
      </c>
      <c r="N8535">
        <f>2025-Table1[[#This Row],[Year]]</f>
        <v>9</v>
      </c>
    </row>
    <row r="8536" spans="1:14" x14ac:dyDescent="0.3">
      <c r="A8536" t="s">
        <v>11</v>
      </c>
      <c r="B8536" t="s">
        <v>736</v>
      </c>
      <c r="C8536">
        <v>2010</v>
      </c>
      <c r="D8536" s="3">
        <v>14</v>
      </c>
      <c r="E8536" s="3">
        <v>75000</v>
      </c>
      <c r="F8536" t="s">
        <v>13</v>
      </c>
      <c r="G8536" s="15">
        <f>IF(Table1[[#This Row],[Transmission]]="Manual", 0, 1)</f>
        <v>0</v>
      </c>
      <c r="H8536" t="s">
        <v>9475</v>
      </c>
      <c r="I8536" t="s">
        <v>6485</v>
      </c>
      <c r="J8536" s="4">
        <v>45597</v>
      </c>
      <c r="K8536" t="s">
        <v>5928</v>
      </c>
      <c r="L8536" s="5">
        <v>251000</v>
      </c>
      <c r="M8536" s="28">
        <f t="shared" si="133"/>
        <v>251000</v>
      </c>
      <c r="N8536">
        <f>2025-Table1[[#This Row],[Year]]</f>
        <v>15</v>
      </c>
    </row>
    <row r="8537" spans="1:14" x14ac:dyDescent="0.3">
      <c r="A8537" t="s">
        <v>44</v>
      </c>
      <c r="B8537" t="s">
        <v>83</v>
      </c>
      <c r="C8537">
        <v>2014</v>
      </c>
      <c r="D8537" s="3">
        <v>10</v>
      </c>
      <c r="E8537" s="3">
        <v>34000</v>
      </c>
      <c r="F8537" t="s">
        <v>13</v>
      </c>
      <c r="G8537" s="15">
        <f>IF(Table1[[#This Row],[Transmission]]="Manual", 0, 1)</f>
        <v>0</v>
      </c>
      <c r="H8537" t="s">
        <v>9472</v>
      </c>
      <c r="I8537" t="s">
        <v>14</v>
      </c>
      <c r="J8537" s="4">
        <v>45597</v>
      </c>
      <c r="K8537" t="s">
        <v>7324</v>
      </c>
      <c r="L8537" s="5">
        <v>550000</v>
      </c>
      <c r="M8537" s="28">
        <f t="shared" si="133"/>
        <v>550000</v>
      </c>
      <c r="N8537">
        <f>2025-Table1[[#This Row],[Year]]</f>
        <v>11</v>
      </c>
    </row>
    <row r="8538" spans="1:14" x14ac:dyDescent="0.3">
      <c r="A8538" t="s">
        <v>262</v>
      </c>
      <c r="B8538" t="s">
        <v>263</v>
      </c>
      <c r="C8538">
        <v>2019</v>
      </c>
      <c r="D8538" s="3">
        <v>5</v>
      </c>
      <c r="E8538" s="3">
        <v>72000</v>
      </c>
      <c r="F8538" t="s">
        <v>25</v>
      </c>
      <c r="G8538" s="15">
        <f>IF(Table1[[#This Row],[Transmission]]="Manual", 0, 1)</f>
        <v>1</v>
      </c>
      <c r="H8538" t="s">
        <v>9475</v>
      </c>
      <c r="I8538" t="s">
        <v>14</v>
      </c>
      <c r="J8538" s="4">
        <v>45597</v>
      </c>
      <c r="K8538" t="s">
        <v>7325</v>
      </c>
      <c r="L8538" s="5">
        <v>1000000</v>
      </c>
      <c r="M8538" s="28">
        <f t="shared" si="133"/>
        <v>1000000</v>
      </c>
      <c r="N8538">
        <f>2025-Table1[[#This Row],[Year]]</f>
        <v>6</v>
      </c>
    </row>
    <row r="8539" spans="1:14" x14ac:dyDescent="0.3">
      <c r="A8539" t="s">
        <v>415</v>
      </c>
      <c r="B8539" t="s">
        <v>7326</v>
      </c>
      <c r="C8539">
        <v>2011</v>
      </c>
      <c r="D8539" s="3">
        <v>13</v>
      </c>
      <c r="E8539" s="3">
        <v>85000</v>
      </c>
      <c r="F8539" t="s">
        <v>13</v>
      </c>
      <c r="G8539" s="15">
        <f>IF(Table1[[#This Row],[Transmission]]="Manual", 0, 1)</f>
        <v>0</v>
      </c>
      <c r="H8539" t="s">
        <v>9475</v>
      </c>
      <c r="I8539" t="s">
        <v>17</v>
      </c>
      <c r="J8539" s="4">
        <v>45597</v>
      </c>
      <c r="K8539" t="s">
        <v>7327</v>
      </c>
      <c r="L8539" s="5">
        <v>255000</v>
      </c>
      <c r="M8539" s="28">
        <f t="shared" si="133"/>
        <v>255000</v>
      </c>
      <c r="N8539">
        <f>2025-Table1[[#This Row],[Year]]</f>
        <v>14</v>
      </c>
    </row>
    <row r="8540" spans="1:14" x14ac:dyDescent="0.3">
      <c r="A8540" t="s">
        <v>15</v>
      </c>
      <c r="B8540" t="s">
        <v>176</v>
      </c>
      <c r="C8540">
        <v>2018</v>
      </c>
      <c r="D8540" s="3">
        <v>6</v>
      </c>
      <c r="E8540" s="3">
        <v>127000</v>
      </c>
      <c r="F8540" t="s">
        <v>25</v>
      </c>
      <c r="G8540" s="15">
        <f>IF(Table1[[#This Row],[Transmission]]="Manual", 0, 1)</f>
        <v>1</v>
      </c>
      <c r="H8540" t="s">
        <v>9472</v>
      </c>
      <c r="I8540" t="s">
        <v>6485</v>
      </c>
      <c r="J8540" s="4">
        <v>45597</v>
      </c>
      <c r="K8540" t="s">
        <v>7328</v>
      </c>
      <c r="L8540" s="5">
        <v>1550000</v>
      </c>
      <c r="M8540" s="28">
        <f t="shared" si="133"/>
        <v>1550000</v>
      </c>
      <c r="N8540">
        <f>2025-Table1[[#This Row],[Year]]</f>
        <v>7</v>
      </c>
    </row>
    <row r="8541" spans="1:14" x14ac:dyDescent="0.3">
      <c r="A8541" t="s">
        <v>15</v>
      </c>
      <c r="B8541" t="s">
        <v>588</v>
      </c>
      <c r="C8541">
        <v>2018</v>
      </c>
      <c r="D8541" s="3">
        <v>6</v>
      </c>
      <c r="E8541" s="3">
        <v>86000</v>
      </c>
      <c r="F8541" t="s">
        <v>13</v>
      </c>
      <c r="G8541" s="15">
        <f>IF(Table1[[#This Row],[Transmission]]="Manual", 0, 1)</f>
        <v>0</v>
      </c>
      <c r="H8541" t="s">
        <v>9472</v>
      </c>
      <c r="I8541" t="s">
        <v>14</v>
      </c>
      <c r="J8541" s="4">
        <v>45597</v>
      </c>
      <c r="K8541" t="s">
        <v>7329</v>
      </c>
      <c r="L8541" s="5">
        <v>950000</v>
      </c>
      <c r="M8541" s="28">
        <f t="shared" si="133"/>
        <v>950000</v>
      </c>
      <c r="N8541">
        <f>2025-Table1[[#This Row],[Year]]</f>
        <v>7</v>
      </c>
    </row>
    <row r="8542" spans="1:14" x14ac:dyDescent="0.3">
      <c r="A8542" t="s">
        <v>44</v>
      </c>
      <c r="B8542" t="s">
        <v>1196</v>
      </c>
      <c r="C8542">
        <v>2013</v>
      </c>
      <c r="D8542" s="3">
        <v>11</v>
      </c>
      <c r="E8542" s="3">
        <v>7251</v>
      </c>
      <c r="F8542" t="s">
        <v>25</v>
      </c>
      <c r="G8542" s="15">
        <f>IF(Table1[[#This Row],[Transmission]]="Manual", 0, 1)</f>
        <v>1</v>
      </c>
      <c r="H8542" t="s">
        <v>9472</v>
      </c>
      <c r="I8542" t="s">
        <v>6485</v>
      </c>
      <c r="J8542" s="4">
        <v>45597</v>
      </c>
      <c r="K8542" t="s">
        <v>7330</v>
      </c>
      <c r="L8542" s="5">
        <v>170000</v>
      </c>
      <c r="M8542" s="28">
        <f t="shared" si="133"/>
        <v>170000</v>
      </c>
      <c r="N8542">
        <f>2025-Table1[[#This Row],[Year]]</f>
        <v>12</v>
      </c>
    </row>
    <row r="8543" spans="1:14" x14ac:dyDescent="0.3">
      <c r="A8543" t="s">
        <v>61</v>
      </c>
      <c r="B8543" t="s">
        <v>62</v>
      </c>
      <c r="C8543">
        <v>2018</v>
      </c>
      <c r="D8543" s="3">
        <v>6</v>
      </c>
      <c r="E8543" s="3">
        <v>70000</v>
      </c>
      <c r="F8543" t="s">
        <v>13</v>
      </c>
      <c r="G8543" s="15">
        <f>IF(Table1[[#This Row],[Transmission]]="Manual", 0, 1)</f>
        <v>0</v>
      </c>
      <c r="H8543" t="s">
        <v>9472</v>
      </c>
      <c r="I8543" t="s">
        <v>14</v>
      </c>
      <c r="J8543" s="4">
        <v>45597</v>
      </c>
      <c r="K8543" t="s">
        <v>2813</v>
      </c>
      <c r="L8543" s="5">
        <v>299000</v>
      </c>
      <c r="M8543" s="28">
        <f t="shared" si="133"/>
        <v>299000</v>
      </c>
      <c r="N8543">
        <f>2025-Table1[[#This Row],[Year]]</f>
        <v>7</v>
      </c>
    </row>
    <row r="8544" spans="1:14" x14ac:dyDescent="0.3">
      <c r="A8544" t="s">
        <v>21</v>
      </c>
      <c r="B8544" t="s">
        <v>49</v>
      </c>
      <c r="C8544">
        <v>2022</v>
      </c>
      <c r="D8544" s="3">
        <v>2</v>
      </c>
      <c r="E8544" s="3">
        <v>27000</v>
      </c>
      <c r="F8544" t="s">
        <v>13</v>
      </c>
      <c r="G8544" s="15">
        <f>IF(Table1[[#This Row],[Transmission]]="Manual", 0, 1)</f>
        <v>0</v>
      </c>
      <c r="H8544" t="s">
        <v>9472</v>
      </c>
      <c r="I8544" t="s">
        <v>6485</v>
      </c>
      <c r="J8544" s="4">
        <v>45597</v>
      </c>
      <c r="K8544" t="s">
        <v>2951</v>
      </c>
      <c r="L8544" s="5">
        <v>1050000</v>
      </c>
      <c r="M8544" s="28">
        <f t="shared" si="133"/>
        <v>1050000</v>
      </c>
      <c r="N8544">
        <f>2025-Table1[[#This Row],[Year]]</f>
        <v>3</v>
      </c>
    </row>
    <row r="8545" spans="1:14" x14ac:dyDescent="0.3">
      <c r="A8545" t="s">
        <v>334</v>
      </c>
      <c r="B8545" t="s">
        <v>335</v>
      </c>
      <c r="C8545">
        <v>2013</v>
      </c>
      <c r="D8545" s="3">
        <v>11</v>
      </c>
      <c r="E8545" s="3">
        <v>68000</v>
      </c>
      <c r="F8545" t="s">
        <v>25</v>
      </c>
      <c r="G8545" s="15">
        <f>IF(Table1[[#This Row],[Transmission]]="Manual", 0, 1)</f>
        <v>1</v>
      </c>
      <c r="H8545" t="s">
        <v>9475</v>
      </c>
      <c r="I8545" t="s">
        <v>17</v>
      </c>
      <c r="J8545" s="4">
        <v>45597</v>
      </c>
      <c r="K8545" t="s">
        <v>7331</v>
      </c>
      <c r="L8545" s="5">
        <v>1075000</v>
      </c>
      <c r="M8545" s="28">
        <f t="shared" si="133"/>
        <v>1075000</v>
      </c>
      <c r="N8545">
        <f>2025-Table1[[#This Row],[Year]]</f>
        <v>12</v>
      </c>
    </row>
    <row r="8546" spans="1:14" x14ac:dyDescent="0.3">
      <c r="A8546" t="s">
        <v>21</v>
      </c>
      <c r="B8546" t="s">
        <v>666</v>
      </c>
      <c r="C8546">
        <v>2014</v>
      </c>
      <c r="D8546" s="3">
        <v>10</v>
      </c>
      <c r="E8546" s="3">
        <v>95000</v>
      </c>
      <c r="F8546" t="s">
        <v>13</v>
      </c>
      <c r="G8546" s="15">
        <f>IF(Table1[[#This Row],[Transmission]]="Manual", 0, 1)</f>
        <v>0</v>
      </c>
      <c r="H8546" t="s">
        <v>9475</v>
      </c>
      <c r="I8546" t="s">
        <v>6485</v>
      </c>
      <c r="J8546" s="4">
        <v>45597</v>
      </c>
      <c r="K8546" t="s">
        <v>4003</v>
      </c>
      <c r="L8546" s="5">
        <v>299999</v>
      </c>
      <c r="M8546" s="28">
        <f t="shared" si="133"/>
        <v>299999</v>
      </c>
      <c r="N8546">
        <f>2025-Table1[[#This Row],[Year]]</f>
        <v>11</v>
      </c>
    </row>
    <row r="8547" spans="1:14" x14ac:dyDescent="0.3">
      <c r="A8547" t="s">
        <v>101</v>
      </c>
      <c r="B8547" t="s">
        <v>321</v>
      </c>
      <c r="C8547">
        <v>2018</v>
      </c>
      <c r="D8547" s="3">
        <v>6</v>
      </c>
      <c r="E8547" s="3">
        <v>108000</v>
      </c>
      <c r="F8547" t="s">
        <v>25</v>
      </c>
      <c r="G8547" s="15">
        <f>IF(Table1[[#This Row],[Transmission]]="Manual", 0, 1)</f>
        <v>1</v>
      </c>
      <c r="H8547" t="s">
        <v>9475</v>
      </c>
      <c r="I8547" t="s">
        <v>17</v>
      </c>
      <c r="J8547" s="4">
        <v>45627</v>
      </c>
      <c r="K8547" t="s">
        <v>7332</v>
      </c>
      <c r="L8547" s="5">
        <v>991000</v>
      </c>
      <c r="M8547" s="28">
        <f t="shared" si="133"/>
        <v>991000</v>
      </c>
      <c r="N8547">
        <f>2025-Table1[[#This Row],[Year]]</f>
        <v>7</v>
      </c>
    </row>
    <row r="8548" spans="1:14" x14ac:dyDescent="0.3">
      <c r="A8548" t="s">
        <v>21</v>
      </c>
      <c r="B8548" t="s">
        <v>49</v>
      </c>
      <c r="C8548">
        <v>2019</v>
      </c>
      <c r="D8548" s="3">
        <v>5</v>
      </c>
      <c r="E8548" s="3">
        <v>62000</v>
      </c>
      <c r="F8548" t="s">
        <v>25</v>
      </c>
      <c r="G8548" s="15">
        <f>IF(Table1[[#This Row],[Transmission]]="Manual", 0, 1)</f>
        <v>1</v>
      </c>
      <c r="H8548" t="s">
        <v>9475</v>
      </c>
      <c r="I8548" t="s">
        <v>6485</v>
      </c>
      <c r="J8548" s="4">
        <v>45597</v>
      </c>
      <c r="K8548" t="s">
        <v>3596</v>
      </c>
      <c r="L8548" s="5">
        <v>820000</v>
      </c>
      <c r="M8548" s="28">
        <f t="shared" si="133"/>
        <v>820000</v>
      </c>
      <c r="N8548">
        <f>2025-Table1[[#This Row],[Year]]</f>
        <v>6</v>
      </c>
    </row>
    <row r="8549" spans="1:14" x14ac:dyDescent="0.3">
      <c r="A8549" t="s">
        <v>15</v>
      </c>
      <c r="B8549" t="s">
        <v>588</v>
      </c>
      <c r="C8549">
        <v>2013</v>
      </c>
      <c r="D8549" s="3">
        <v>11</v>
      </c>
      <c r="E8549" s="3">
        <v>133000</v>
      </c>
      <c r="F8549" t="s">
        <v>13</v>
      </c>
      <c r="G8549" s="15">
        <f>IF(Table1[[#This Row],[Transmission]]="Manual", 0, 1)</f>
        <v>0</v>
      </c>
      <c r="H8549" t="s">
        <v>9475</v>
      </c>
      <c r="I8549" t="s">
        <v>17</v>
      </c>
      <c r="J8549" s="4">
        <v>45597</v>
      </c>
      <c r="K8549" t="s">
        <v>7333</v>
      </c>
      <c r="L8549" s="5">
        <v>530000</v>
      </c>
      <c r="M8549" s="28">
        <f t="shared" si="133"/>
        <v>530000</v>
      </c>
      <c r="N8549">
        <f>2025-Table1[[#This Row],[Year]]</f>
        <v>12</v>
      </c>
    </row>
    <row r="8550" spans="1:14" x14ac:dyDescent="0.3">
      <c r="A8550" t="s">
        <v>44</v>
      </c>
      <c r="B8550" t="s">
        <v>413</v>
      </c>
      <c r="C8550">
        <v>2014</v>
      </c>
      <c r="D8550" s="3">
        <v>10</v>
      </c>
      <c r="E8550" s="3">
        <v>100000</v>
      </c>
      <c r="F8550" t="s">
        <v>25</v>
      </c>
      <c r="G8550" s="15">
        <f>IF(Table1[[#This Row],[Transmission]]="Manual", 0, 1)</f>
        <v>1</v>
      </c>
      <c r="H8550" t="s">
        <v>9475</v>
      </c>
      <c r="I8550" t="s">
        <v>6485</v>
      </c>
      <c r="J8550" s="4">
        <v>45627</v>
      </c>
      <c r="K8550" t="s">
        <v>7334</v>
      </c>
      <c r="L8550" s="5">
        <v>280000</v>
      </c>
      <c r="M8550" s="28">
        <f t="shared" si="133"/>
        <v>280000</v>
      </c>
      <c r="N8550">
        <f>2025-Table1[[#This Row],[Year]]</f>
        <v>11</v>
      </c>
    </row>
    <row r="8551" spans="1:14" x14ac:dyDescent="0.3">
      <c r="A8551" t="s">
        <v>21</v>
      </c>
      <c r="B8551" t="s">
        <v>22</v>
      </c>
      <c r="C8551">
        <v>2016</v>
      </c>
      <c r="D8551" s="3">
        <v>8</v>
      </c>
      <c r="E8551" s="3">
        <v>78000</v>
      </c>
      <c r="F8551" t="s">
        <v>13</v>
      </c>
      <c r="G8551" s="15">
        <f>IF(Table1[[#This Row],[Transmission]]="Manual", 0, 1)</f>
        <v>0</v>
      </c>
      <c r="H8551" t="s">
        <v>9475</v>
      </c>
      <c r="I8551" t="s">
        <v>14</v>
      </c>
      <c r="J8551" s="4">
        <v>45597</v>
      </c>
      <c r="K8551" t="s">
        <v>7335</v>
      </c>
      <c r="L8551" s="5">
        <v>590000</v>
      </c>
      <c r="M8551" s="28">
        <f t="shared" si="133"/>
        <v>590000</v>
      </c>
      <c r="N8551">
        <f>2025-Table1[[#This Row],[Year]]</f>
        <v>9</v>
      </c>
    </row>
    <row r="8552" spans="1:14" x14ac:dyDescent="0.3">
      <c r="A8552" t="s">
        <v>15</v>
      </c>
      <c r="B8552" t="s">
        <v>588</v>
      </c>
      <c r="C8552">
        <v>2009</v>
      </c>
      <c r="D8552" s="3">
        <v>15</v>
      </c>
      <c r="E8552" s="3">
        <v>92000</v>
      </c>
      <c r="F8552" t="s">
        <v>25</v>
      </c>
      <c r="G8552" s="15">
        <f>IF(Table1[[#This Row],[Transmission]]="Manual", 0, 1)</f>
        <v>1</v>
      </c>
      <c r="H8552" t="s">
        <v>9475</v>
      </c>
      <c r="I8552" t="s">
        <v>6485</v>
      </c>
      <c r="J8552" s="4">
        <v>45597</v>
      </c>
      <c r="K8552" t="s">
        <v>3953</v>
      </c>
      <c r="L8552" s="5">
        <v>370000</v>
      </c>
      <c r="M8552" s="28">
        <f t="shared" si="133"/>
        <v>370000</v>
      </c>
      <c r="N8552">
        <f>2025-Table1[[#This Row],[Year]]</f>
        <v>16</v>
      </c>
    </row>
    <row r="8553" spans="1:14" x14ac:dyDescent="0.3">
      <c r="A8553" t="s">
        <v>21</v>
      </c>
      <c r="B8553" t="s">
        <v>39</v>
      </c>
      <c r="C8553">
        <v>2011</v>
      </c>
      <c r="D8553" s="3">
        <v>13</v>
      </c>
      <c r="E8553" s="3">
        <v>104400</v>
      </c>
      <c r="F8553" t="s">
        <v>25</v>
      </c>
      <c r="G8553" s="15">
        <f>IF(Table1[[#This Row],[Transmission]]="Manual", 0, 1)</f>
        <v>1</v>
      </c>
      <c r="H8553" t="s">
        <v>9475</v>
      </c>
      <c r="I8553" t="s">
        <v>14</v>
      </c>
      <c r="J8553" s="4">
        <v>45597</v>
      </c>
      <c r="K8553" t="s">
        <v>4106</v>
      </c>
      <c r="L8553" s="5">
        <v>130000</v>
      </c>
      <c r="M8553" s="28">
        <f t="shared" si="133"/>
        <v>130000</v>
      </c>
      <c r="N8553">
        <f>2025-Table1[[#This Row],[Year]]</f>
        <v>14</v>
      </c>
    </row>
    <row r="8554" spans="1:14" x14ac:dyDescent="0.3">
      <c r="A8554" t="s">
        <v>11</v>
      </c>
      <c r="B8554" t="s">
        <v>288</v>
      </c>
      <c r="C8554">
        <v>2018</v>
      </c>
      <c r="D8554" s="3">
        <v>6</v>
      </c>
      <c r="E8554" s="3">
        <v>40000</v>
      </c>
      <c r="F8554" t="s">
        <v>25</v>
      </c>
      <c r="G8554" s="15">
        <f>IF(Table1[[#This Row],[Transmission]]="Manual", 0, 1)</f>
        <v>1</v>
      </c>
      <c r="H8554" t="s">
        <v>9472</v>
      </c>
      <c r="I8554" t="s">
        <v>14</v>
      </c>
      <c r="J8554" s="4">
        <v>45597</v>
      </c>
      <c r="K8554" t="s">
        <v>7336</v>
      </c>
      <c r="L8554" s="5">
        <v>865000</v>
      </c>
      <c r="M8554" s="28">
        <f t="shared" si="133"/>
        <v>865000</v>
      </c>
      <c r="N8554">
        <f>2025-Table1[[#This Row],[Year]]</f>
        <v>7</v>
      </c>
    </row>
    <row r="8555" spans="1:14" x14ac:dyDescent="0.3">
      <c r="A8555" t="s">
        <v>11</v>
      </c>
      <c r="B8555" t="s">
        <v>288</v>
      </c>
      <c r="C8555">
        <v>2016</v>
      </c>
      <c r="D8555" s="3">
        <v>8</v>
      </c>
      <c r="E8555" s="3">
        <v>93000</v>
      </c>
      <c r="F8555" t="s">
        <v>25</v>
      </c>
      <c r="G8555" s="15">
        <f>IF(Table1[[#This Row],[Transmission]]="Manual", 0, 1)</f>
        <v>1</v>
      </c>
      <c r="H8555" t="s">
        <v>9475</v>
      </c>
      <c r="I8555" t="s">
        <v>6485</v>
      </c>
      <c r="J8555" s="4">
        <v>45627</v>
      </c>
      <c r="K8555" t="s">
        <v>3113</v>
      </c>
      <c r="L8555" s="5">
        <v>425000</v>
      </c>
      <c r="M8555" s="28">
        <f t="shared" si="133"/>
        <v>425000</v>
      </c>
      <c r="N8555">
        <f>2025-Table1[[#This Row],[Year]]</f>
        <v>9</v>
      </c>
    </row>
    <row r="8556" spans="1:14" x14ac:dyDescent="0.3">
      <c r="A8556" t="s">
        <v>277</v>
      </c>
      <c r="B8556" t="s">
        <v>1294</v>
      </c>
      <c r="C8556">
        <v>2011</v>
      </c>
      <c r="D8556" s="3">
        <v>13</v>
      </c>
      <c r="E8556" s="3">
        <v>34000</v>
      </c>
      <c r="F8556" t="s">
        <v>13</v>
      </c>
      <c r="G8556" s="15">
        <f>IF(Table1[[#This Row],[Transmission]]="Manual", 0, 1)</f>
        <v>0</v>
      </c>
      <c r="H8556" t="s">
        <v>9472</v>
      </c>
      <c r="I8556" t="s">
        <v>6485</v>
      </c>
      <c r="J8556" s="4">
        <v>45597</v>
      </c>
      <c r="K8556" t="s">
        <v>7337</v>
      </c>
      <c r="L8556" s="5">
        <v>125000</v>
      </c>
      <c r="M8556" s="28">
        <f t="shared" si="133"/>
        <v>125000</v>
      </c>
      <c r="N8556">
        <f>2025-Table1[[#This Row],[Year]]</f>
        <v>14</v>
      </c>
    </row>
    <row r="8557" spans="1:14" x14ac:dyDescent="0.3">
      <c r="A8557" t="s">
        <v>21</v>
      </c>
      <c r="B8557" t="s">
        <v>68</v>
      </c>
      <c r="C8557">
        <v>2017</v>
      </c>
      <c r="D8557" s="3">
        <v>7</v>
      </c>
      <c r="E8557" s="3">
        <v>70000</v>
      </c>
      <c r="F8557" t="s">
        <v>25</v>
      </c>
      <c r="G8557" s="15">
        <f>IF(Table1[[#This Row],[Transmission]]="Manual", 0, 1)</f>
        <v>1</v>
      </c>
      <c r="H8557" t="s">
        <v>9472</v>
      </c>
      <c r="I8557" t="s">
        <v>6485</v>
      </c>
      <c r="J8557" s="4">
        <v>45627</v>
      </c>
      <c r="K8557" t="s">
        <v>6713</v>
      </c>
      <c r="L8557" s="5">
        <v>425000</v>
      </c>
      <c r="M8557" s="28">
        <f t="shared" si="133"/>
        <v>425000</v>
      </c>
      <c r="N8557">
        <f>2025-Table1[[#This Row],[Year]]</f>
        <v>8</v>
      </c>
    </row>
    <row r="8558" spans="1:14" x14ac:dyDescent="0.3">
      <c r="A8558" t="s">
        <v>101</v>
      </c>
      <c r="B8558" t="s">
        <v>638</v>
      </c>
      <c r="C8558">
        <v>2018</v>
      </c>
      <c r="D8558" s="3">
        <v>6</v>
      </c>
      <c r="E8558" s="3">
        <v>62000</v>
      </c>
      <c r="F8558" t="s">
        <v>25</v>
      </c>
      <c r="G8558" s="15">
        <f>IF(Table1[[#This Row],[Transmission]]="Manual", 0, 1)</f>
        <v>1</v>
      </c>
      <c r="H8558" t="s">
        <v>9472</v>
      </c>
      <c r="I8558" t="s">
        <v>6485</v>
      </c>
      <c r="J8558" s="4">
        <v>45627</v>
      </c>
      <c r="K8558" t="s">
        <v>7338</v>
      </c>
      <c r="L8558" s="5">
        <v>490000</v>
      </c>
      <c r="M8558" s="28">
        <f t="shared" si="133"/>
        <v>490000</v>
      </c>
      <c r="N8558">
        <f>2025-Table1[[#This Row],[Year]]</f>
        <v>7</v>
      </c>
    </row>
    <row r="8559" spans="1:14" x14ac:dyDescent="0.3">
      <c r="A8559" t="s">
        <v>21</v>
      </c>
      <c r="B8559" t="s">
        <v>194</v>
      </c>
      <c r="C8559">
        <v>2021</v>
      </c>
      <c r="D8559" s="3">
        <v>3</v>
      </c>
      <c r="E8559" s="3">
        <v>36000</v>
      </c>
      <c r="F8559" t="s">
        <v>13</v>
      </c>
      <c r="G8559" s="15">
        <f>IF(Table1[[#This Row],[Transmission]]="Manual", 0, 1)</f>
        <v>0</v>
      </c>
      <c r="H8559" t="s">
        <v>9472</v>
      </c>
      <c r="I8559" t="s">
        <v>14</v>
      </c>
      <c r="J8559" s="4">
        <v>45597</v>
      </c>
      <c r="K8559" t="s">
        <v>7339</v>
      </c>
      <c r="L8559" s="5">
        <v>570000</v>
      </c>
      <c r="M8559" s="28">
        <f t="shared" si="133"/>
        <v>570000</v>
      </c>
      <c r="N8559">
        <f>2025-Table1[[#This Row],[Year]]</f>
        <v>4</v>
      </c>
    </row>
    <row r="8560" spans="1:14" x14ac:dyDescent="0.3">
      <c r="A8560" t="s">
        <v>21</v>
      </c>
      <c r="B8560" t="s">
        <v>31</v>
      </c>
      <c r="C8560">
        <v>2017</v>
      </c>
      <c r="D8560" s="3">
        <v>7</v>
      </c>
      <c r="E8560" s="3">
        <v>54000</v>
      </c>
      <c r="F8560" t="s">
        <v>25</v>
      </c>
      <c r="G8560" s="15">
        <f>IF(Table1[[#This Row],[Transmission]]="Manual", 0, 1)</f>
        <v>1</v>
      </c>
      <c r="H8560" t="s">
        <v>9472</v>
      </c>
      <c r="I8560" t="s">
        <v>17</v>
      </c>
      <c r="J8560" s="4">
        <v>45597</v>
      </c>
      <c r="K8560" t="s">
        <v>6941</v>
      </c>
      <c r="L8560" s="5">
        <v>395000</v>
      </c>
      <c r="M8560" s="28">
        <f t="shared" si="133"/>
        <v>395000</v>
      </c>
      <c r="N8560">
        <f>2025-Table1[[#This Row],[Year]]</f>
        <v>8</v>
      </c>
    </row>
    <row r="8561" spans="1:14" x14ac:dyDescent="0.3">
      <c r="A8561" t="s">
        <v>21</v>
      </c>
      <c r="B8561" t="s">
        <v>68</v>
      </c>
      <c r="C8561">
        <v>2023</v>
      </c>
      <c r="D8561" s="3">
        <v>1</v>
      </c>
      <c r="E8561" s="3">
        <v>24853</v>
      </c>
      <c r="F8561" t="s">
        <v>13</v>
      </c>
      <c r="G8561" s="15">
        <f>IF(Table1[[#This Row],[Transmission]]="Manual", 0, 1)</f>
        <v>0</v>
      </c>
      <c r="H8561" t="s">
        <v>9472</v>
      </c>
      <c r="I8561" t="s">
        <v>6485</v>
      </c>
      <c r="J8561" s="4">
        <v>45597</v>
      </c>
      <c r="K8561" t="s">
        <v>7340</v>
      </c>
      <c r="L8561" s="5">
        <v>675000</v>
      </c>
      <c r="M8561" s="28">
        <f t="shared" si="133"/>
        <v>675000</v>
      </c>
      <c r="N8561">
        <f>2025-Table1[[#This Row],[Year]]</f>
        <v>2</v>
      </c>
    </row>
    <row r="8562" spans="1:14" x14ac:dyDescent="0.3">
      <c r="A8562" t="s">
        <v>277</v>
      </c>
      <c r="B8562" t="s">
        <v>1294</v>
      </c>
      <c r="C8562">
        <v>2011</v>
      </c>
      <c r="D8562" s="3">
        <v>13</v>
      </c>
      <c r="E8562" s="3">
        <v>67240</v>
      </c>
      <c r="F8562" t="s">
        <v>13</v>
      </c>
      <c r="G8562" s="15">
        <f>IF(Table1[[#This Row],[Transmission]]="Manual", 0, 1)</f>
        <v>0</v>
      </c>
      <c r="H8562" t="s">
        <v>9475</v>
      </c>
      <c r="I8562" t="s">
        <v>14</v>
      </c>
      <c r="J8562" s="4">
        <v>45597</v>
      </c>
      <c r="K8562" t="s">
        <v>7341</v>
      </c>
      <c r="L8562" s="5">
        <v>120000</v>
      </c>
      <c r="M8562" s="28">
        <f t="shared" si="133"/>
        <v>120000</v>
      </c>
      <c r="N8562">
        <f>2025-Table1[[#This Row],[Year]]</f>
        <v>14</v>
      </c>
    </row>
    <row r="8563" spans="1:14" x14ac:dyDescent="0.3">
      <c r="A8563" t="s">
        <v>21</v>
      </c>
      <c r="B8563" t="s">
        <v>276</v>
      </c>
      <c r="C8563">
        <v>2012</v>
      </c>
      <c r="D8563" s="3">
        <v>12</v>
      </c>
      <c r="E8563" s="3">
        <v>160000</v>
      </c>
      <c r="F8563" t="s">
        <v>25</v>
      </c>
      <c r="G8563" s="15">
        <f>IF(Table1[[#This Row],[Transmission]]="Manual", 0, 1)</f>
        <v>1</v>
      </c>
      <c r="H8563" t="s">
        <v>9472</v>
      </c>
      <c r="I8563" t="s">
        <v>6485</v>
      </c>
      <c r="J8563" s="4">
        <v>45627</v>
      </c>
      <c r="K8563" t="s">
        <v>7342</v>
      </c>
      <c r="L8563" s="5">
        <v>160000</v>
      </c>
      <c r="M8563" s="28">
        <f t="shared" si="133"/>
        <v>160000</v>
      </c>
      <c r="N8563">
        <f>2025-Table1[[#This Row],[Year]]</f>
        <v>13</v>
      </c>
    </row>
    <row r="8564" spans="1:14" x14ac:dyDescent="0.3">
      <c r="A8564" t="s">
        <v>11</v>
      </c>
      <c r="B8564" t="s">
        <v>185</v>
      </c>
      <c r="C8564">
        <v>2007</v>
      </c>
      <c r="D8564" s="3">
        <v>17</v>
      </c>
      <c r="E8564" s="3">
        <v>95000</v>
      </c>
      <c r="F8564" t="s">
        <v>13</v>
      </c>
      <c r="G8564" s="15">
        <f>IF(Table1[[#This Row],[Transmission]]="Manual", 0, 1)</f>
        <v>0</v>
      </c>
      <c r="H8564" t="s">
        <v>9475</v>
      </c>
      <c r="I8564" t="s">
        <v>6485</v>
      </c>
      <c r="J8564" s="4">
        <v>45597</v>
      </c>
      <c r="K8564" t="s">
        <v>7343</v>
      </c>
      <c r="L8564" s="5">
        <v>170000</v>
      </c>
      <c r="M8564" s="28">
        <f t="shared" si="133"/>
        <v>170000</v>
      </c>
      <c r="N8564">
        <f>2025-Table1[[#This Row],[Year]]</f>
        <v>18</v>
      </c>
    </row>
    <row r="8565" spans="1:14" x14ac:dyDescent="0.3">
      <c r="A8565" t="s">
        <v>847</v>
      </c>
      <c r="B8565" t="s">
        <v>2589</v>
      </c>
      <c r="C8565">
        <v>2016</v>
      </c>
      <c r="D8565" s="3">
        <v>8</v>
      </c>
      <c r="E8565" s="3">
        <v>100000</v>
      </c>
      <c r="F8565" t="s">
        <v>13</v>
      </c>
      <c r="G8565" s="15">
        <f>IF(Table1[[#This Row],[Transmission]]="Manual", 0, 1)</f>
        <v>0</v>
      </c>
      <c r="H8565" t="s">
        <v>9472</v>
      </c>
      <c r="I8565" t="s">
        <v>6485</v>
      </c>
      <c r="J8565" s="4">
        <v>45597</v>
      </c>
      <c r="K8565" t="s">
        <v>7344</v>
      </c>
      <c r="L8565" s="5">
        <v>170000</v>
      </c>
      <c r="M8565" s="28">
        <f t="shared" si="133"/>
        <v>170000</v>
      </c>
      <c r="N8565">
        <f>2025-Table1[[#This Row],[Year]]</f>
        <v>9</v>
      </c>
    </row>
    <row r="8566" spans="1:14" x14ac:dyDescent="0.3">
      <c r="A8566" t="s">
        <v>21</v>
      </c>
      <c r="B8566" t="s">
        <v>194</v>
      </c>
      <c r="C8566">
        <v>2021</v>
      </c>
      <c r="D8566" s="3">
        <v>3</v>
      </c>
      <c r="E8566" s="3">
        <v>18000</v>
      </c>
      <c r="F8566" t="s">
        <v>13</v>
      </c>
      <c r="G8566" s="15">
        <f>IF(Table1[[#This Row],[Transmission]]="Manual", 0, 1)</f>
        <v>0</v>
      </c>
      <c r="H8566" t="s">
        <v>9472</v>
      </c>
      <c r="I8566" t="s">
        <v>14</v>
      </c>
      <c r="J8566" s="4">
        <v>45597</v>
      </c>
      <c r="K8566" t="s">
        <v>7345</v>
      </c>
      <c r="L8566" s="5">
        <v>345000</v>
      </c>
      <c r="M8566" s="28">
        <f t="shared" si="133"/>
        <v>345000</v>
      </c>
      <c r="N8566">
        <f>2025-Table1[[#This Row],[Year]]</f>
        <v>4</v>
      </c>
    </row>
    <row r="8567" spans="1:14" x14ac:dyDescent="0.3">
      <c r="A8567" t="s">
        <v>21</v>
      </c>
      <c r="B8567" t="s">
        <v>111</v>
      </c>
      <c r="C8567">
        <v>2020</v>
      </c>
      <c r="D8567" s="3">
        <v>4</v>
      </c>
      <c r="E8567" s="3">
        <v>46000</v>
      </c>
      <c r="F8567" t="s">
        <v>25</v>
      </c>
      <c r="G8567" s="15">
        <f>IF(Table1[[#This Row],[Transmission]]="Manual", 0, 1)</f>
        <v>1</v>
      </c>
      <c r="H8567" t="s">
        <v>9475</v>
      </c>
      <c r="I8567" t="s">
        <v>6485</v>
      </c>
      <c r="J8567" s="4">
        <v>45597</v>
      </c>
      <c r="K8567" t="s">
        <v>7346</v>
      </c>
      <c r="L8567" s="5">
        <v>525000</v>
      </c>
      <c r="M8567" s="28">
        <f t="shared" si="133"/>
        <v>525000</v>
      </c>
      <c r="N8567">
        <f>2025-Table1[[#This Row],[Year]]</f>
        <v>5</v>
      </c>
    </row>
    <row r="8568" spans="1:14" x14ac:dyDescent="0.3">
      <c r="A8568" t="s">
        <v>21</v>
      </c>
      <c r="B8568" t="s">
        <v>1132</v>
      </c>
      <c r="C8568">
        <v>2018</v>
      </c>
      <c r="D8568" s="3">
        <v>6</v>
      </c>
      <c r="E8568" s="3">
        <v>62583</v>
      </c>
      <c r="F8568" t="s">
        <v>13</v>
      </c>
      <c r="G8568" s="15">
        <f>IF(Table1[[#This Row],[Transmission]]="Manual", 0, 1)</f>
        <v>0</v>
      </c>
      <c r="H8568" t="s">
        <v>9475</v>
      </c>
      <c r="I8568" t="s">
        <v>17</v>
      </c>
      <c r="J8568" s="4">
        <v>45597</v>
      </c>
      <c r="K8568" t="s">
        <v>5601</v>
      </c>
      <c r="L8568" s="5">
        <v>580000</v>
      </c>
      <c r="M8568" s="28">
        <f t="shared" si="133"/>
        <v>580000</v>
      </c>
      <c r="N8568">
        <f>2025-Table1[[#This Row],[Year]]</f>
        <v>7</v>
      </c>
    </row>
    <row r="8569" spans="1:14" x14ac:dyDescent="0.3">
      <c r="A8569" t="s">
        <v>44</v>
      </c>
      <c r="B8569" t="s">
        <v>413</v>
      </c>
      <c r="C8569">
        <v>2010</v>
      </c>
      <c r="D8569" s="3">
        <v>14</v>
      </c>
      <c r="E8569" s="3">
        <v>45000</v>
      </c>
      <c r="F8569" t="s">
        <v>13</v>
      </c>
      <c r="G8569" s="15">
        <f>IF(Table1[[#This Row],[Transmission]]="Manual", 0, 1)</f>
        <v>0</v>
      </c>
      <c r="H8569" t="s">
        <v>9475</v>
      </c>
      <c r="I8569" t="s">
        <v>14</v>
      </c>
      <c r="J8569" s="4">
        <v>45597</v>
      </c>
      <c r="K8569" t="s">
        <v>7347</v>
      </c>
      <c r="L8569" s="5">
        <v>185000</v>
      </c>
      <c r="M8569" s="28">
        <f t="shared" si="133"/>
        <v>185000</v>
      </c>
      <c r="N8569">
        <f>2025-Table1[[#This Row],[Year]]</f>
        <v>15</v>
      </c>
    </row>
    <row r="8570" spans="1:14" x14ac:dyDescent="0.3">
      <c r="A8570" t="s">
        <v>21</v>
      </c>
      <c r="B8570" t="s">
        <v>68</v>
      </c>
      <c r="C8570">
        <v>2015</v>
      </c>
      <c r="D8570" s="3">
        <v>9</v>
      </c>
      <c r="E8570" s="3">
        <v>85000</v>
      </c>
      <c r="F8570" t="s">
        <v>13</v>
      </c>
      <c r="G8570" s="15">
        <f>IF(Table1[[#This Row],[Transmission]]="Manual", 0, 1)</f>
        <v>0</v>
      </c>
      <c r="H8570" t="s">
        <v>9472</v>
      </c>
      <c r="I8570" t="s">
        <v>14</v>
      </c>
      <c r="J8570" s="4">
        <v>45597</v>
      </c>
      <c r="K8570" t="s">
        <v>7348</v>
      </c>
      <c r="L8570" s="5">
        <v>375000</v>
      </c>
      <c r="M8570" s="28">
        <f t="shared" si="133"/>
        <v>375000</v>
      </c>
      <c r="N8570">
        <f>2025-Table1[[#This Row],[Year]]</f>
        <v>10</v>
      </c>
    </row>
    <row r="8571" spans="1:14" x14ac:dyDescent="0.3">
      <c r="A8571" t="s">
        <v>21</v>
      </c>
      <c r="B8571" t="s">
        <v>111</v>
      </c>
      <c r="C8571">
        <v>2017</v>
      </c>
      <c r="D8571" s="3">
        <v>7</v>
      </c>
      <c r="E8571" s="3">
        <v>34000</v>
      </c>
      <c r="F8571" t="s">
        <v>13</v>
      </c>
      <c r="G8571" s="15">
        <f>IF(Table1[[#This Row],[Transmission]]="Manual", 0, 1)</f>
        <v>0</v>
      </c>
      <c r="H8571" t="s">
        <v>9475</v>
      </c>
      <c r="I8571" t="s">
        <v>6485</v>
      </c>
      <c r="J8571" s="4">
        <v>45597</v>
      </c>
      <c r="K8571" t="s">
        <v>7349</v>
      </c>
      <c r="L8571" s="5">
        <v>395000</v>
      </c>
      <c r="M8571" s="28">
        <f t="shared" si="133"/>
        <v>395000</v>
      </c>
      <c r="N8571">
        <f>2025-Table1[[#This Row],[Year]]</f>
        <v>8</v>
      </c>
    </row>
    <row r="8572" spans="1:14" x14ac:dyDescent="0.3">
      <c r="A8572" t="s">
        <v>21</v>
      </c>
      <c r="B8572" t="s">
        <v>36</v>
      </c>
      <c r="C8572">
        <v>2016</v>
      </c>
      <c r="D8572" s="3">
        <v>8</v>
      </c>
      <c r="E8572" s="3">
        <v>38000</v>
      </c>
      <c r="F8572" t="s">
        <v>13</v>
      </c>
      <c r="G8572" s="15">
        <f>IF(Table1[[#This Row],[Transmission]]="Manual", 0, 1)</f>
        <v>0</v>
      </c>
      <c r="H8572" t="s">
        <v>9472</v>
      </c>
      <c r="I8572" t="s">
        <v>14</v>
      </c>
      <c r="J8572" s="4">
        <v>45597</v>
      </c>
      <c r="K8572" t="s">
        <v>7350</v>
      </c>
      <c r="L8572" s="5">
        <v>325000</v>
      </c>
      <c r="M8572" s="28">
        <f t="shared" si="133"/>
        <v>325000</v>
      </c>
      <c r="N8572">
        <f>2025-Table1[[#This Row],[Year]]</f>
        <v>9</v>
      </c>
    </row>
    <row r="8573" spans="1:14" x14ac:dyDescent="0.3">
      <c r="A8573" t="s">
        <v>262</v>
      </c>
      <c r="B8573" t="s">
        <v>263</v>
      </c>
      <c r="C8573">
        <v>2019</v>
      </c>
      <c r="D8573" s="3">
        <v>5</v>
      </c>
      <c r="E8573" s="3">
        <v>40000</v>
      </c>
      <c r="F8573" t="s">
        <v>25</v>
      </c>
      <c r="G8573" s="15">
        <f>IF(Table1[[#This Row],[Transmission]]="Manual", 0, 1)</f>
        <v>1</v>
      </c>
      <c r="H8573" t="s">
        <v>9475</v>
      </c>
      <c r="I8573" t="s">
        <v>17</v>
      </c>
      <c r="J8573" s="4">
        <v>45597</v>
      </c>
      <c r="K8573" t="s">
        <v>7351</v>
      </c>
      <c r="L8573" s="5">
        <v>1190000</v>
      </c>
      <c r="M8573" s="28">
        <f t="shared" si="133"/>
        <v>1190000</v>
      </c>
      <c r="N8573">
        <f>2025-Table1[[#This Row],[Year]]</f>
        <v>6</v>
      </c>
    </row>
    <row r="8574" spans="1:14" x14ac:dyDescent="0.3">
      <c r="A8574" t="s">
        <v>15</v>
      </c>
      <c r="B8574" t="s">
        <v>155</v>
      </c>
      <c r="C8574">
        <v>2011</v>
      </c>
      <c r="D8574" s="3">
        <v>13</v>
      </c>
      <c r="E8574" s="3">
        <v>48500</v>
      </c>
      <c r="F8574" t="s">
        <v>13</v>
      </c>
      <c r="G8574" s="15">
        <f>IF(Table1[[#This Row],[Transmission]]="Manual", 0, 1)</f>
        <v>0</v>
      </c>
      <c r="H8574" t="s">
        <v>9475</v>
      </c>
      <c r="I8574" t="s">
        <v>14</v>
      </c>
      <c r="J8574" s="4">
        <v>45597</v>
      </c>
      <c r="K8574" t="s">
        <v>7352</v>
      </c>
      <c r="L8574" s="5">
        <v>335000</v>
      </c>
      <c r="M8574" s="28">
        <f t="shared" si="133"/>
        <v>335000</v>
      </c>
      <c r="N8574">
        <f>2025-Table1[[#This Row],[Year]]</f>
        <v>14</v>
      </c>
    </row>
    <row r="8575" spans="1:14" x14ac:dyDescent="0.3">
      <c r="A8575" t="s">
        <v>43</v>
      </c>
      <c r="B8575" t="s">
        <v>85</v>
      </c>
      <c r="C8575">
        <v>2016</v>
      </c>
      <c r="D8575" s="3">
        <v>8</v>
      </c>
      <c r="E8575" s="3">
        <v>68000</v>
      </c>
      <c r="F8575" t="s">
        <v>25</v>
      </c>
      <c r="G8575" s="15">
        <f>IF(Table1[[#This Row],[Transmission]]="Manual", 0, 1)</f>
        <v>1</v>
      </c>
      <c r="H8575" t="s">
        <v>9475</v>
      </c>
      <c r="I8575" t="s">
        <v>17</v>
      </c>
      <c r="J8575" s="4">
        <v>45597</v>
      </c>
      <c r="K8575" t="s">
        <v>7353</v>
      </c>
      <c r="L8575" s="5">
        <v>1475000</v>
      </c>
      <c r="M8575" s="28">
        <f t="shared" si="133"/>
        <v>1475000</v>
      </c>
      <c r="N8575">
        <f>2025-Table1[[#This Row],[Year]]</f>
        <v>9</v>
      </c>
    </row>
    <row r="8576" spans="1:14" x14ac:dyDescent="0.3">
      <c r="A8576" t="s">
        <v>21</v>
      </c>
      <c r="B8576" t="s">
        <v>39</v>
      </c>
      <c r="C8576">
        <v>2019</v>
      </c>
      <c r="D8576" s="3">
        <v>5</v>
      </c>
      <c r="E8576" s="3">
        <v>95000</v>
      </c>
      <c r="F8576" t="s">
        <v>25</v>
      </c>
      <c r="G8576" s="15">
        <f>IF(Table1[[#This Row],[Transmission]]="Manual", 0, 1)</f>
        <v>1</v>
      </c>
      <c r="H8576" t="s">
        <v>9472</v>
      </c>
      <c r="I8576" t="s">
        <v>6485</v>
      </c>
      <c r="J8576" s="4">
        <v>45627</v>
      </c>
      <c r="K8576" t="s">
        <v>7354</v>
      </c>
      <c r="L8576" s="5">
        <v>550000</v>
      </c>
      <c r="M8576" s="28">
        <f t="shared" si="133"/>
        <v>550000</v>
      </c>
      <c r="N8576">
        <f>2025-Table1[[#This Row],[Year]]</f>
        <v>6</v>
      </c>
    </row>
    <row r="8577" spans="1:14" x14ac:dyDescent="0.3">
      <c r="A8577" t="s">
        <v>21</v>
      </c>
      <c r="B8577" t="s">
        <v>1094</v>
      </c>
      <c r="C8577">
        <v>2018</v>
      </c>
      <c r="D8577" s="3">
        <v>6</v>
      </c>
      <c r="E8577" s="3">
        <v>58000</v>
      </c>
      <c r="F8577" t="s">
        <v>25</v>
      </c>
      <c r="G8577" s="15">
        <f>IF(Table1[[#This Row],[Transmission]]="Manual", 0, 1)</f>
        <v>1</v>
      </c>
      <c r="H8577" t="s">
        <v>9472</v>
      </c>
      <c r="I8577" t="s">
        <v>6485</v>
      </c>
      <c r="J8577" s="4">
        <v>45627</v>
      </c>
      <c r="K8577" t="s">
        <v>7355</v>
      </c>
      <c r="L8577" s="5">
        <v>350000</v>
      </c>
      <c r="M8577" s="28">
        <f t="shared" si="133"/>
        <v>350000</v>
      </c>
      <c r="N8577">
        <f>2025-Table1[[#This Row],[Year]]</f>
        <v>7</v>
      </c>
    </row>
    <row r="8578" spans="1:14" x14ac:dyDescent="0.3">
      <c r="A8578" t="s">
        <v>11</v>
      </c>
      <c r="B8578" t="s">
        <v>12</v>
      </c>
      <c r="C8578">
        <v>2014</v>
      </c>
      <c r="D8578" s="3">
        <v>10</v>
      </c>
      <c r="E8578" s="3">
        <v>69700</v>
      </c>
      <c r="F8578" t="s">
        <v>13</v>
      </c>
      <c r="G8578" s="15">
        <f>IF(Table1[[#This Row],[Transmission]]="Manual", 0, 1)</f>
        <v>0</v>
      </c>
      <c r="H8578" t="s">
        <v>9475</v>
      </c>
      <c r="I8578" t="s">
        <v>14</v>
      </c>
      <c r="J8578" s="4">
        <v>45597</v>
      </c>
      <c r="K8578" t="s">
        <v>7356</v>
      </c>
      <c r="L8578" s="5">
        <v>480000</v>
      </c>
      <c r="M8578" s="28">
        <f t="shared" si="133"/>
        <v>480000</v>
      </c>
      <c r="N8578">
        <f>2025-Table1[[#This Row],[Year]]</f>
        <v>11</v>
      </c>
    </row>
    <row r="8579" spans="1:14" x14ac:dyDescent="0.3">
      <c r="A8579" t="s">
        <v>44</v>
      </c>
      <c r="B8579" t="s">
        <v>451</v>
      </c>
      <c r="C8579">
        <v>2014</v>
      </c>
      <c r="D8579" s="3">
        <v>10</v>
      </c>
      <c r="E8579" s="3">
        <v>82000</v>
      </c>
      <c r="F8579" t="s">
        <v>25</v>
      </c>
      <c r="G8579" s="15">
        <f>IF(Table1[[#This Row],[Transmission]]="Manual", 0, 1)</f>
        <v>1</v>
      </c>
      <c r="H8579" t="s">
        <v>9475</v>
      </c>
      <c r="I8579" t="s">
        <v>6485</v>
      </c>
      <c r="J8579" s="4">
        <v>45627</v>
      </c>
      <c r="K8579" t="s">
        <v>7357</v>
      </c>
      <c r="L8579" s="5">
        <v>420000</v>
      </c>
      <c r="M8579" s="28">
        <f t="shared" ref="M8579:M8642" si="134">VALUE(SUBSTITUTE(SUBSTITUTE(L8579,"₹"," "),",",""))</f>
        <v>420000</v>
      </c>
      <c r="N8579">
        <f>2025-Table1[[#This Row],[Year]]</f>
        <v>11</v>
      </c>
    </row>
    <row r="8580" spans="1:14" x14ac:dyDescent="0.3">
      <c r="A8580" t="s">
        <v>21</v>
      </c>
      <c r="B8580" t="s">
        <v>111</v>
      </c>
      <c r="C8580">
        <v>2012</v>
      </c>
      <c r="D8580" s="3">
        <v>12</v>
      </c>
      <c r="E8580" s="3">
        <v>156874</v>
      </c>
      <c r="F8580" t="s">
        <v>25</v>
      </c>
      <c r="G8580" s="15">
        <f>IF(Table1[[#This Row],[Transmission]]="Manual", 0, 1)</f>
        <v>1</v>
      </c>
      <c r="H8580" t="s">
        <v>9475</v>
      </c>
      <c r="I8580" t="s">
        <v>6485</v>
      </c>
      <c r="J8580" s="4">
        <v>45627</v>
      </c>
      <c r="K8580" t="s">
        <v>4143</v>
      </c>
      <c r="L8580" s="5">
        <v>175000</v>
      </c>
      <c r="M8580" s="28">
        <f t="shared" si="134"/>
        <v>175000</v>
      </c>
      <c r="N8580">
        <f>2025-Table1[[#This Row],[Year]]</f>
        <v>13</v>
      </c>
    </row>
    <row r="8581" spans="1:14" x14ac:dyDescent="0.3">
      <c r="A8581" t="s">
        <v>44</v>
      </c>
      <c r="B8581" t="s">
        <v>79</v>
      </c>
      <c r="C8581">
        <v>2018</v>
      </c>
      <c r="D8581" s="3">
        <v>6</v>
      </c>
      <c r="E8581" s="3">
        <v>60000</v>
      </c>
      <c r="F8581" t="s">
        <v>25</v>
      </c>
      <c r="G8581" s="15">
        <f>IF(Table1[[#This Row],[Transmission]]="Manual", 0, 1)</f>
        <v>1</v>
      </c>
      <c r="H8581" t="s">
        <v>9475</v>
      </c>
      <c r="I8581" t="s">
        <v>17</v>
      </c>
      <c r="J8581" s="4">
        <v>45597</v>
      </c>
      <c r="K8581" t="s">
        <v>7358</v>
      </c>
      <c r="L8581" s="5">
        <v>1100000</v>
      </c>
      <c r="M8581" s="28">
        <f t="shared" si="134"/>
        <v>1100000</v>
      </c>
      <c r="N8581">
        <f>2025-Table1[[#This Row],[Year]]</f>
        <v>7</v>
      </c>
    </row>
    <row r="8582" spans="1:14" x14ac:dyDescent="0.3">
      <c r="A8582" t="s">
        <v>21</v>
      </c>
      <c r="B8582" t="s">
        <v>111</v>
      </c>
      <c r="C8582">
        <v>2018</v>
      </c>
      <c r="D8582" s="3">
        <v>6</v>
      </c>
      <c r="E8582" s="3">
        <v>50000</v>
      </c>
      <c r="F8582" t="s">
        <v>25</v>
      </c>
      <c r="G8582" s="15">
        <f>IF(Table1[[#This Row],[Transmission]]="Manual", 0, 1)</f>
        <v>1</v>
      </c>
      <c r="H8582" t="s">
        <v>9475</v>
      </c>
      <c r="I8582" t="s">
        <v>6485</v>
      </c>
      <c r="J8582" s="4">
        <v>45627</v>
      </c>
      <c r="K8582" t="s">
        <v>7359</v>
      </c>
      <c r="L8582" s="5">
        <v>470000</v>
      </c>
      <c r="M8582" s="28">
        <f t="shared" si="134"/>
        <v>470000</v>
      </c>
      <c r="N8582">
        <f>2025-Table1[[#This Row],[Year]]</f>
        <v>7</v>
      </c>
    </row>
    <row r="8583" spans="1:14" x14ac:dyDescent="0.3">
      <c r="A8583" t="s">
        <v>21</v>
      </c>
      <c r="B8583" t="s">
        <v>276</v>
      </c>
      <c r="C8583">
        <v>2015</v>
      </c>
      <c r="D8583" s="3">
        <v>9</v>
      </c>
      <c r="E8583" s="3">
        <v>115000</v>
      </c>
      <c r="F8583" t="s">
        <v>25</v>
      </c>
      <c r="G8583" s="15">
        <f>IF(Table1[[#This Row],[Transmission]]="Manual", 0, 1)</f>
        <v>1</v>
      </c>
      <c r="H8583" t="s">
        <v>9472</v>
      </c>
      <c r="I8583" t="s">
        <v>6485</v>
      </c>
      <c r="J8583" s="4">
        <v>45627</v>
      </c>
      <c r="K8583" t="s">
        <v>7360</v>
      </c>
      <c r="L8583" s="5">
        <v>100000</v>
      </c>
      <c r="M8583" s="28">
        <f t="shared" si="134"/>
        <v>100000</v>
      </c>
      <c r="N8583">
        <f>2025-Table1[[#This Row],[Year]]</f>
        <v>10</v>
      </c>
    </row>
    <row r="8584" spans="1:14" x14ac:dyDescent="0.3">
      <c r="A8584" t="s">
        <v>21</v>
      </c>
      <c r="B8584" t="s">
        <v>140</v>
      </c>
      <c r="C8584">
        <v>2011</v>
      </c>
      <c r="D8584" s="3">
        <v>13</v>
      </c>
      <c r="E8584" s="3">
        <v>82000</v>
      </c>
      <c r="F8584" t="s">
        <v>13</v>
      </c>
      <c r="G8584" s="15">
        <f>IF(Table1[[#This Row],[Transmission]]="Manual", 0, 1)</f>
        <v>0</v>
      </c>
      <c r="H8584" t="s">
        <v>9475</v>
      </c>
      <c r="I8584" t="s">
        <v>14</v>
      </c>
      <c r="J8584" s="4">
        <v>45597</v>
      </c>
      <c r="K8584" t="s">
        <v>7361</v>
      </c>
      <c r="L8584" s="5">
        <v>310000</v>
      </c>
      <c r="M8584" s="28">
        <f t="shared" si="134"/>
        <v>310000</v>
      </c>
      <c r="N8584">
        <f>2025-Table1[[#This Row],[Year]]</f>
        <v>14</v>
      </c>
    </row>
    <row r="8585" spans="1:14" x14ac:dyDescent="0.3">
      <c r="A8585" t="s">
        <v>61</v>
      </c>
      <c r="B8585" t="s">
        <v>62</v>
      </c>
      <c r="C8585">
        <v>2020</v>
      </c>
      <c r="D8585" s="3">
        <v>4</v>
      </c>
      <c r="E8585" s="3">
        <v>18047</v>
      </c>
      <c r="F8585" t="s">
        <v>25</v>
      </c>
      <c r="G8585" s="15">
        <f>IF(Table1[[#This Row],[Transmission]]="Manual", 0, 1)</f>
        <v>1</v>
      </c>
      <c r="H8585" t="s">
        <v>9475</v>
      </c>
      <c r="I8585" t="s">
        <v>14</v>
      </c>
      <c r="J8585" s="4">
        <v>45597</v>
      </c>
      <c r="K8585" t="s">
        <v>7362</v>
      </c>
      <c r="L8585" s="5">
        <v>405000</v>
      </c>
      <c r="M8585" s="28">
        <f t="shared" si="134"/>
        <v>405000</v>
      </c>
      <c r="N8585">
        <f>2025-Table1[[#This Row],[Year]]</f>
        <v>5</v>
      </c>
    </row>
    <row r="8586" spans="1:14" x14ac:dyDescent="0.3">
      <c r="A8586" t="s">
        <v>38</v>
      </c>
      <c r="B8586" t="s">
        <v>145</v>
      </c>
      <c r="C8586">
        <v>2021</v>
      </c>
      <c r="D8586" s="3">
        <v>3</v>
      </c>
      <c r="E8586" s="3">
        <v>37000</v>
      </c>
      <c r="F8586" t="s">
        <v>25</v>
      </c>
      <c r="G8586" s="15">
        <f>IF(Table1[[#This Row],[Transmission]]="Manual", 0, 1)</f>
        <v>1</v>
      </c>
      <c r="H8586" t="s">
        <v>9472</v>
      </c>
      <c r="I8586" t="s">
        <v>14</v>
      </c>
      <c r="J8586" s="4">
        <v>45597</v>
      </c>
      <c r="K8586" t="s">
        <v>7363</v>
      </c>
      <c r="L8586" s="5">
        <v>1085000</v>
      </c>
      <c r="M8586" s="28">
        <f t="shared" si="134"/>
        <v>1085000</v>
      </c>
      <c r="N8586">
        <f>2025-Table1[[#This Row],[Year]]</f>
        <v>4</v>
      </c>
    </row>
    <row r="8587" spans="1:14" x14ac:dyDescent="0.3">
      <c r="A8587" t="s">
        <v>21</v>
      </c>
      <c r="B8587" t="s">
        <v>747</v>
      </c>
      <c r="C8587">
        <v>2023</v>
      </c>
      <c r="D8587" s="3">
        <v>1</v>
      </c>
      <c r="E8587" s="3">
        <v>19155</v>
      </c>
      <c r="F8587" t="s">
        <v>13</v>
      </c>
      <c r="G8587" s="15">
        <f>IF(Table1[[#This Row],[Transmission]]="Manual", 0, 1)</f>
        <v>0</v>
      </c>
      <c r="H8587" t="s">
        <v>9472</v>
      </c>
      <c r="I8587" t="s">
        <v>6485</v>
      </c>
      <c r="J8587" s="4">
        <v>45627</v>
      </c>
      <c r="K8587" t="s">
        <v>3618</v>
      </c>
      <c r="L8587" s="5">
        <v>1220000</v>
      </c>
      <c r="M8587" s="28">
        <f t="shared" si="134"/>
        <v>1220000</v>
      </c>
      <c r="N8587">
        <f>2025-Table1[[#This Row],[Year]]</f>
        <v>2</v>
      </c>
    </row>
    <row r="8588" spans="1:14" x14ac:dyDescent="0.3">
      <c r="A8588" t="s">
        <v>11</v>
      </c>
      <c r="B8588" t="s">
        <v>1251</v>
      </c>
      <c r="C8588">
        <v>2017</v>
      </c>
      <c r="D8588" s="3">
        <v>7</v>
      </c>
      <c r="E8588" s="3">
        <v>54000</v>
      </c>
      <c r="F8588" t="s">
        <v>13</v>
      </c>
      <c r="G8588" s="15">
        <f>IF(Table1[[#This Row],[Transmission]]="Manual", 0, 1)</f>
        <v>0</v>
      </c>
      <c r="H8588" t="s">
        <v>9475</v>
      </c>
      <c r="I8588" t="s">
        <v>14</v>
      </c>
      <c r="J8588" s="4">
        <v>45597</v>
      </c>
      <c r="K8588" t="s">
        <v>7364</v>
      </c>
      <c r="L8588" s="5">
        <v>580000</v>
      </c>
      <c r="M8588" s="28">
        <f t="shared" si="134"/>
        <v>580000</v>
      </c>
      <c r="N8588">
        <f>2025-Table1[[#This Row],[Year]]</f>
        <v>8</v>
      </c>
    </row>
    <row r="8589" spans="1:14" x14ac:dyDescent="0.3">
      <c r="A8589" t="s">
        <v>61</v>
      </c>
      <c r="B8589" t="s">
        <v>109</v>
      </c>
      <c r="C8589">
        <v>2013</v>
      </c>
      <c r="D8589" s="3">
        <v>11</v>
      </c>
      <c r="E8589" s="3">
        <v>73500</v>
      </c>
      <c r="F8589" t="s">
        <v>13</v>
      </c>
      <c r="G8589" s="15">
        <f>IF(Table1[[#This Row],[Transmission]]="Manual", 0, 1)</f>
        <v>0</v>
      </c>
      <c r="H8589" t="s">
        <v>9475</v>
      </c>
      <c r="I8589" t="s">
        <v>17</v>
      </c>
      <c r="J8589" s="4">
        <v>45597</v>
      </c>
      <c r="K8589" t="s">
        <v>7365</v>
      </c>
      <c r="L8589" s="5">
        <v>259000</v>
      </c>
      <c r="M8589" s="28">
        <f t="shared" si="134"/>
        <v>259000</v>
      </c>
      <c r="N8589">
        <f>2025-Table1[[#This Row],[Year]]</f>
        <v>12</v>
      </c>
    </row>
    <row r="8590" spans="1:14" x14ac:dyDescent="0.3">
      <c r="A8590" t="s">
        <v>5454</v>
      </c>
      <c r="B8590" t="s">
        <v>4818</v>
      </c>
      <c r="C8590">
        <v>2013</v>
      </c>
      <c r="D8590" s="3">
        <v>11</v>
      </c>
      <c r="E8590" s="3">
        <v>59000</v>
      </c>
      <c r="F8590" t="s">
        <v>25</v>
      </c>
      <c r="G8590" s="15">
        <f>IF(Table1[[#This Row],[Transmission]]="Manual", 0, 1)</f>
        <v>1</v>
      </c>
      <c r="H8590" t="s">
        <v>9475</v>
      </c>
      <c r="I8590" t="s">
        <v>17</v>
      </c>
      <c r="J8590" s="4">
        <v>45627</v>
      </c>
      <c r="K8590" t="s">
        <v>5455</v>
      </c>
      <c r="L8590" s="5">
        <v>400003</v>
      </c>
      <c r="M8590" s="28">
        <f t="shared" si="134"/>
        <v>400003</v>
      </c>
      <c r="N8590">
        <f>2025-Table1[[#This Row],[Year]]</f>
        <v>12</v>
      </c>
    </row>
    <row r="8591" spans="1:14" x14ac:dyDescent="0.3">
      <c r="A8591" t="s">
        <v>44</v>
      </c>
      <c r="B8591" t="s">
        <v>405</v>
      </c>
      <c r="C8591">
        <v>2017</v>
      </c>
      <c r="D8591" s="3">
        <v>7</v>
      </c>
      <c r="E8591" s="3">
        <v>98000</v>
      </c>
      <c r="F8591" t="s">
        <v>13</v>
      </c>
      <c r="G8591" s="15">
        <f>IF(Table1[[#This Row],[Transmission]]="Manual", 0, 1)</f>
        <v>0</v>
      </c>
      <c r="H8591" t="s">
        <v>9472</v>
      </c>
      <c r="I8591" t="s">
        <v>6485</v>
      </c>
      <c r="J8591" s="4">
        <v>45597</v>
      </c>
      <c r="K8591" t="s">
        <v>7366</v>
      </c>
      <c r="L8591" s="5">
        <v>564000</v>
      </c>
      <c r="M8591" s="28">
        <f t="shared" si="134"/>
        <v>564000</v>
      </c>
      <c r="N8591">
        <f>2025-Table1[[#This Row],[Year]]</f>
        <v>8</v>
      </c>
    </row>
    <row r="8592" spans="1:14" x14ac:dyDescent="0.3">
      <c r="A8592" t="s">
        <v>15</v>
      </c>
      <c r="B8592" t="s">
        <v>588</v>
      </c>
      <c r="C8592">
        <v>2009</v>
      </c>
      <c r="D8592" s="3">
        <v>15</v>
      </c>
      <c r="E8592" s="3">
        <v>75000</v>
      </c>
      <c r="F8592" t="s">
        <v>13</v>
      </c>
      <c r="G8592" s="15">
        <f>IF(Table1[[#This Row],[Transmission]]="Manual", 0, 1)</f>
        <v>0</v>
      </c>
      <c r="H8592" t="s">
        <v>9475</v>
      </c>
      <c r="I8592" t="s">
        <v>6485</v>
      </c>
      <c r="J8592" s="4">
        <v>45597</v>
      </c>
      <c r="K8592" t="s">
        <v>5123</v>
      </c>
      <c r="L8592" s="5">
        <v>235000</v>
      </c>
      <c r="M8592" s="28">
        <f t="shared" si="134"/>
        <v>235000</v>
      </c>
      <c r="N8592">
        <f>2025-Table1[[#This Row],[Year]]</f>
        <v>16</v>
      </c>
    </row>
    <row r="8593" spans="1:14" x14ac:dyDescent="0.3">
      <c r="A8593" t="s">
        <v>61</v>
      </c>
      <c r="B8593" t="s">
        <v>62</v>
      </c>
      <c r="C8593">
        <v>2017</v>
      </c>
      <c r="D8593" s="3">
        <v>7</v>
      </c>
      <c r="E8593" s="3">
        <v>91715</v>
      </c>
      <c r="F8593" t="s">
        <v>25</v>
      </c>
      <c r="G8593" s="15">
        <f>IF(Table1[[#This Row],[Transmission]]="Manual", 0, 1)</f>
        <v>1</v>
      </c>
      <c r="H8593" t="s">
        <v>9472</v>
      </c>
      <c r="I8593" t="s">
        <v>6485</v>
      </c>
      <c r="J8593" s="4">
        <v>45597</v>
      </c>
      <c r="K8593" t="s">
        <v>7367</v>
      </c>
      <c r="L8593" s="5">
        <v>329000</v>
      </c>
      <c r="M8593" s="28">
        <f t="shared" si="134"/>
        <v>329000</v>
      </c>
      <c r="N8593">
        <f>2025-Table1[[#This Row],[Year]]</f>
        <v>8</v>
      </c>
    </row>
    <row r="8594" spans="1:14" x14ac:dyDescent="0.3">
      <c r="A8594" t="s">
        <v>44</v>
      </c>
      <c r="B8594" t="s">
        <v>1728</v>
      </c>
      <c r="C8594">
        <v>2020</v>
      </c>
      <c r="D8594" s="3">
        <v>4</v>
      </c>
      <c r="E8594" s="3">
        <v>52000</v>
      </c>
      <c r="F8594" t="s">
        <v>13</v>
      </c>
      <c r="G8594" s="15">
        <f>IF(Table1[[#This Row],[Transmission]]="Manual", 0, 1)</f>
        <v>0</v>
      </c>
      <c r="H8594" t="s">
        <v>9472</v>
      </c>
      <c r="I8594" t="s">
        <v>6485</v>
      </c>
      <c r="J8594" s="4">
        <v>45627</v>
      </c>
      <c r="K8594" t="s">
        <v>7368</v>
      </c>
      <c r="L8594" s="5">
        <v>600000</v>
      </c>
      <c r="M8594" s="28">
        <f t="shared" si="134"/>
        <v>600000</v>
      </c>
      <c r="N8594">
        <f>2025-Table1[[#This Row],[Year]]</f>
        <v>5</v>
      </c>
    </row>
    <row r="8595" spans="1:14" x14ac:dyDescent="0.3">
      <c r="A8595" t="s">
        <v>21</v>
      </c>
      <c r="B8595" t="s">
        <v>1275</v>
      </c>
      <c r="C8595">
        <v>2006</v>
      </c>
      <c r="D8595" s="3">
        <v>18</v>
      </c>
      <c r="E8595" s="3">
        <v>80000</v>
      </c>
      <c r="F8595" t="s">
        <v>25</v>
      </c>
      <c r="G8595" s="15">
        <f>IF(Table1[[#This Row],[Transmission]]="Manual", 0, 1)</f>
        <v>1</v>
      </c>
      <c r="H8595" t="s">
        <v>9472</v>
      </c>
      <c r="I8595" t="s">
        <v>6485</v>
      </c>
      <c r="J8595" s="4">
        <v>45627</v>
      </c>
      <c r="K8595" t="s">
        <v>7369</v>
      </c>
      <c r="L8595" s="5">
        <v>58000</v>
      </c>
      <c r="M8595" s="28">
        <f t="shared" si="134"/>
        <v>58000</v>
      </c>
      <c r="N8595">
        <f>2025-Table1[[#This Row],[Year]]</f>
        <v>19</v>
      </c>
    </row>
    <row r="8596" spans="1:14" x14ac:dyDescent="0.3">
      <c r="A8596" t="s">
        <v>21</v>
      </c>
      <c r="B8596" t="s">
        <v>39</v>
      </c>
      <c r="C8596">
        <v>2018</v>
      </c>
      <c r="D8596" s="3">
        <v>6</v>
      </c>
      <c r="E8596" s="3">
        <v>73000</v>
      </c>
      <c r="F8596" t="s">
        <v>25</v>
      </c>
      <c r="G8596" s="15">
        <f>IF(Table1[[#This Row],[Transmission]]="Manual", 0, 1)</f>
        <v>1</v>
      </c>
      <c r="H8596" t="s">
        <v>9472</v>
      </c>
      <c r="I8596" t="s">
        <v>6485</v>
      </c>
      <c r="J8596" s="4">
        <v>45627</v>
      </c>
      <c r="K8596" t="s">
        <v>7370</v>
      </c>
      <c r="L8596" s="5">
        <v>320000</v>
      </c>
      <c r="M8596" s="28">
        <f t="shared" si="134"/>
        <v>320000</v>
      </c>
      <c r="N8596">
        <f>2025-Table1[[#This Row],[Year]]</f>
        <v>7</v>
      </c>
    </row>
    <row r="8597" spans="1:14" x14ac:dyDescent="0.3">
      <c r="A8597" t="s">
        <v>44</v>
      </c>
      <c r="B8597" t="s">
        <v>89</v>
      </c>
      <c r="C8597">
        <v>2018</v>
      </c>
      <c r="D8597" s="3">
        <v>6</v>
      </c>
      <c r="E8597" s="3">
        <v>75000</v>
      </c>
      <c r="F8597" t="s">
        <v>13</v>
      </c>
      <c r="G8597" s="15">
        <f>IF(Table1[[#This Row],[Transmission]]="Manual", 0, 1)</f>
        <v>0</v>
      </c>
      <c r="H8597" t="s">
        <v>9475</v>
      </c>
      <c r="I8597" t="s">
        <v>17</v>
      </c>
      <c r="J8597" s="4">
        <v>45597</v>
      </c>
      <c r="K8597" t="s">
        <v>7371</v>
      </c>
      <c r="L8597" s="5">
        <v>675000</v>
      </c>
      <c r="M8597" s="28">
        <f t="shared" si="134"/>
        <v>675000</v>
      </c>
      <c r="N8597">
        <f>2025-Table1[[#This Row],[Year]]</f>
        <v>7</v>
      </c>
    </row>
    <row r="8598" spans="1:14" x14ac:dyDescent="0.3">
      <c r="A8598" t="s">
        <v>21</v>
      </c>
      <c r="B8598" t="s">
        <v>39</v>
      </c>
      <c r="C8598">
        <v>2023</v>
      </c>
      <c r="D8598" s="3">
        <v>1</v>
      </c>
      <c r="E8598" s="3">
        <v>35000</v>
      </c>
      <c r="F8598" t="s">
        <v>25</v>
      </c>
      <c r="G8598" s="15">
        <f>IF(Table1[[#This Row],[Transmission]]="Manual", 0, 1)</f>
        <v>1</v>
      </c>
      <c r="H8598" t="s">
        <v>9472</v>
      </c>
      <c r="I8598" t="s">
        <v>6485</v>
      </c>
      <c r="J8598" s="4">
        <v>45597</v>
      </c>
      <c r="K8598" t="s">
        <v>7372</v>
      </c>
      <c r="L8598" s="5">
        <v>950000</v>
      </c>
      <c r="M8598" s="28">
        <f t="shared" si="134"/>
        <v>950000</v>
      </c>
      <c r="N8598">
        <f>2025-Table1[[#This Row],[Year]]</f>
        <v>2</v>
      </c>
    </row>
    <row r="8599" spans="1:14" x14ac:dyDescent="0.3">
      <c r="A8599" t="s">
        <v>21</v>
      </c>
      <c r="B8599" t="s">
        <v>905</v>
      </c>
      <c r="C8599">
        <v>2008</v>
      </c>
      <c r="D8599" s="3">
        <v>16</v>
      </c>
      <c r="E8599" s="3">
        <v>69000</v>
      </c>
      <c r="F8599" t="s">
        <v>13</v>
      </c>
      <c r="G8599" s="15">
        <f>IF(Table1[[#This Row],[Transmission]]="Manual", 0, 1)</f>
        <v>0</v>
      </c>
      <c r="H8599" t="s">
        <v>9475</v>
      </c>
      <c r="I8599" t="s">
        <v>14</v>
      </c>
      <c r="J8599" s="4">
        <v>45597</v>
      </c>
      <c r="K8599" t="s">
        <v>7373</v>
      </c>
      <c r="L8599" s="5">
        <v>70000</v>
      </c>
      <c r="M8599" s="28">
        <f t="shared" si="134"/>
        <v>70000</v>
      </c>
      <c r="N8599">
        <f>2025-Table1[[#This Row],[Year]]</f>
        <v>17</v>
      </c>
    </row>
    <row r="8600" spans="1:14" x14ac:dyDescent="0.3">
      <c r="A8600" t="s">
        <v>21</v>
      </c>
      <c r="B8600" t="s">
        <v>298</v>
      </c>
      <c r="C8600">
        <v>2010</v>
      </c>
      <c r="D8600" s="3">
        <v>14</v>
      </c>
      <c r="E8600" s="3">
        <v>67449</v>
      </c>
      <c r="F8600" t="s">
        <v>13</v>
      </c>
      <c r="G8600" s="15">
        <f>IF(Table1[[#This Row],[Transmission]]="Manual", 0, 1)</f>
        <v>0</v>
      </c>
      <c r="H8600" t="s">
        <v>9472</v>
      </c>
      <c r="I8600" t="s">
        <v>14</v>
      </c>
      <c r="J8600" s="4">
        <v>45597</v>
      </c>
      <c r="K8600" t="s">
        <v>7374</v>
      </c>
      <c r="L8600" s="5">
        <v>140000</v>
      </c>
      <c r="M8600" s="28">
        <f t="shared" si="134"/>
        <v>140000</v>
      </c>
      <c r="N8600">
        <f>2025-Table1[[#This Row],[Year]]</f>
        <v>15</v>
      </c>
    </row>
    <row r="8601" spans="1:14" x14ac:dyDescent="0.3">
      <c r="A8601" t="s">
        <v>21</v>
      </c>
      <c r="B8601" t="s">
        <v>39</v>
      </c>
      <c r="C8601">
        <v>2014</v>
      </c>
      <c r="D8601" s="3">
        <v>10</v>
      </c>
      <c r="E8601" s="3">
        <v>87000</v>
      </c>
      <c r="F8601" t="s">
        <v>13</v>
      </c>
      <c r="G8601" s="15">
        <f>IF(Table1[[#This Row],[Transmission]]="Manual", 0, 1)</f>
        <v>0</v>
      </c>
      <c r="H8601" t="s">
        <v>9472</v>
      </c>
      <c r="I8601" t="s">
        <v>6485</v>
      </c>
      <c r="J8601" s="4">
        <v>45597</v>
      </c>
      <c r="K8601" t="s">
        <v>7375</v>
      </c>
      <c r="L8601" s="5">
        <v>270000</v>
      </c>
      <c r="M8601" s="28">
        <f t="shared" si="134"/>
        <v>270000</v>
      </c>
      <c r="N8601">
        <f>2025-Table1[[#This Row],[Year]]</f>
        <v>11</v>
      </c>
    </row>
    <row r="8602" spans="1:14" x14ac:dyDescent="0.3">
      <c r="A8602" t="s">
        <v>33</v>
      </c>
      <c r="B8602" t="s">
        <v>34</v>
      </c>
      <c r="C8602">
        <v>2016</v>
      </c>
      <c r="D8602" s="3">
        <v>8</v>
      </c>
      <c r="E8602" s="3">
        <v>85000</v>
      </c>
      <c r="F8602" t="s">
        <v>25</v>
      </c>
      <c r="G8602" s="15">
        <f>IF(Table1[[#This Row],[Transmission]]="Manual", 0, 1)</f>
        <v>1</v>
      </c>
      <c r="H8602" t="s">
        <v>9475</v>
      </c>
      <c r="I8602" t="s">
        <v>14</v>
      </c>
      <c r="J8602" s="4">
        <v>45597</v>
      </c>
      <c r="K8602" t="s">
        <v>7376</v>
      </c>
      <c r="L8602" s="5">
        <v>550000</v>
      </c>
      <c r="M8602" s="28">
        <f t="shared" si="134"/>
        <v>550000</v>
      </c>
      <c r="N8602">
        <f>2025-Table1[[#This Row],[Year]]</f>
        <v>9</v>
      </c>
    </row>
    <row r="8603" spans="1:14" x14ac:dyDescent="0.3">
      <c r="A8603" t="s">
        <v>21</v>
      </c>
      <c r="B8603" t="s">
        <v>194</v>
      </c>
      <c r="C8603">
        <v>2019</v>
      </c>
      <c r="D8603" s="3">
        <v>5</v>
      </c>
      <c r="E8603" s="3">
        <v>28000</v>
      </c>
      <c r="F8603" t="s">
        <v>13</v>
      </c>
      <c r="G8603" s="15">
        <f>IF(Table1[[#This Row],[Transmission]]="Manual", 0, 1)</f>
        <v>0</v>
      </c>
      <c r="H8603" t="s">
        <v>9472</v>
      </c>
      <c r="I8603" t="s">
        <v>6485</v>
      </c>
      <c r="J8603" s="4">
        <v>45597</v>
      </c>
      <c r="K8603" t="s">
        <v>7377</v>
      </c>
      <c r="L8603" s="5">
        <v>375000</v>
      </c>
      <c r="M8603" s="28">
        <f t="shared" si="134"/>
        <v>375000</v>
      </c>
      <c r="N8603">
        <f>2025-Table1[[#This Row],[Year]]</f>
        <v>6</v>
      </c>
    </row>
    <row r="8604" spans="1:14" x14ac:dyDescent="0.3">
      <c r="A8604" t="s">
        <v>262</v>
      </c>
      <c r="B8604" t="s">
        <v>263</v>
      </c>
      <c r="C8604">
        <v>2018</v>
      </c>
      <c r="D8604" s="3">
        <v>6</v>
      </c>
      <c r="E8604" s="3">
        <v>39000</v>
      </c>
      <c r="F8604" t="s">
        <v>25</v>
      </c>
      <c r="G8604" s="15">
        <f>IF(Table1[[#This Row],[Transmission]]="Manual", 0, 1)</f>
        <v>1</v>
      </c>
      <c r="H8604" t="s">
        <v>9472</v>
      </c>
      <c r="I8604" t="s">
        <v>14</v>
      </c>
      <c r="J8604" s="4">
        <v>45597</v>
      </c>
      <c r="K8604" t="s">
        <v>2959</v>
      </c>
      <c r="L8604" s="5">
        <v>1050000</v>
      </c>
      <c r="M8604" s="28">
        <f t="shared" si="134"/>
        <v>1050000</v>
      </c>
      <c r="N8604">
        <f>2025-Table1[[#This Row],[Year]]</f>
        <v>7</v>
      </c>
    </row>
    <row r="8605" spans="1:14" x14ac:dyDescent="0.3">
      <c r="A8605" t="s">
        <v>21</v>
      </c>
      <c r="B8605" t="s">
        <v>194</v>
      </c>
      <c r="C8605">
        <v>2015</v>
      </c>
      <c r="D8605" s="3">
        <v>9</v>
      </c>
      <c r="E8605" s="3">
        <v>44000</v>
      </c>
      <c r="F8605" t="s">
        <v>13</v>
      </c>
      <c r="G8605" s="15">
        <f>IF(Table1[[#This Row],[Transmission]]="Manual", 0, 1)</f>
        <v>0</v>
      </c>
      <c r="H8605" t="s">
        <v>9475</v>
      </c>
      <c r="I8605" t="s">
        <v>6485</v>
      </c>
      <c r="J8605" s="4">
        <v>45597</v>
      </c>
      <c r="K8605" t="s">
        <v>7378</v>
      </c>
      <c r="L8605" s="5">
        <v>355000</v>
      </c>
      <c r="M8605" s="28">
        <f t="shared" si="134"/>
        <v>355000</v>
      </c>
      <c r="N8605">
        <f>2025-Table1[[#This Row],[Year]]</f>
        <v>10</v>
      </c>
    </row>
    <row r="8606" spans="1:14" x14ac:dyDescent="0.3">
      <c r="A8606" t="s">
        <v>113</v>
      </c>
      <c r="B8606" t="s">
        <v>1339</v>
      </c>
      <c r="C8606">
        <v>2018</v>
      </c>
      <c r="D8606" s="3">
        <v>6</v>
      </c>
      <c r="E8606" s="3">
        <v>80000</v>
      </c>
      <c r="F8606" t="s">
        <v>13</v>
      </c>
      <c r="G8606" s="15">
        <f>IF(Table1[[#This Row],[Transmission]]="Manual", 0, 1)</f>
        <v>0</v>
      </c>
      <c r="H8606" t="s">
        <v>9475</v>
      </c>
      <c r="I8606" t="s">
        <v>17</v>
      </c>
      <c r="J8606" s="4">
        <v>45597</v>
      </c>
      <c r="K8606" t="s">
        <v>7379</v>
      </c>
      <c r="L8606" s="5">
        <v>850000</v>
      </c>
      <c r="M8606" s="28">
        <f t="shared" si="134"/>
        <v>850000</v>
      </c>
      <c r="N8606">
        <f>2025-Table1[[#This Row],[Year]]</f>
        <v>7</v>
      </c>
    </row>
    <row r="8607" spans="1:14" x14ac:dyDescent="0.3">
      <c r="A8607" t="s">
        <v>61</v>
      </c>
      <c r="B8607" t="s">
        <v>62</v>
      </c>
      <c r="C8607">
        <v>2018</v>
      </c>
      <c r="D8607" s="3">
        <v>6</v>
      </c>
      <c r="E8607" s="3">
        <v>94000</v>
      </c>
      <c r="F8607" t="s">
        <v>25</v>
      </c>
      <c r="G8607" s="15">
        <f>IF(Table1[[#This Row],[Transmission]]="Manual", 0, 1)</f>
        <v>1</v>
      </c>
      <c r="H8607" t="s">
        <v>9472</v>
      </c>
      <c r="I8607" t="s">
        <v>14</v>
      </c>
      <c r="J8607" s="4">
        <v>45597</v>
      </c>
      <c r="K8607" t="s">
        <v>3802</v>
      </c>
      <c r="L8607" s="5">
        <v>350000</v>
      </c>
      <c r="M8607" s="28">
        <f t="shared" si="134"/>
        <v>350000</v>
      </c>
      <c r="N8607">
        <f>2025-Table1[[#This Row],[Year]]</f>
        <v>7</v>
      </c>
    </row>
    <row r="8608" spans="1:14" x14ac:dyDescent="0.3">
      <c r="A8608" t="s">
        <v>44</v>
      </c>
      <c r="B8608" t="s">
        <v>413</v>
      </c>
      <c r="C8608">
        <v>2008</v>
      </c>
      <c r="D8608" s="3">
        <v>16</v>
      </c>
      <c r="E8608" s="3">
        <v>74000</v>
      </c>
      <c r="F8608" t="s">
        <v>13</v>
      </c>
      <c r="G8608" s="15">
        <f>IF(Table1[[#This Row],[Transmission]]="Manual", 0, 1)</f>
        <v>0</v>
      </c>
      <c r="H8608" t="s">
        <v>9475</v>
      </c>
      <c r="I8608" t="s">
        <v>14</v>
      </c>
      <c r="J8608" s="4">
        <v>45597</v>
      </c>
      <c r="K8608" t="s">
        <v>7380</v>
      </c>
      <c r="L8608" s="5">
        <v>149000</v>
      </c>
      <c r="M8608" s="28">
        <f t="shared" si="134"/>
        <v>149000</v>
      </c>
      <c r="N8608">
        <f>2025-Table1[[#This Row],[Year]]</f>
        <v>17</v>
      </c>
    </row>
    <row r="8609" spans="1:14" x14ac:dyDescent="0.3">
      <c r="A8609" t="s">
        <v>21</v>
      </c>
      <c r="B8609" t="s">
        <v>22</v>
      </c>
      <c r="C8609">
        <v>2022</v>
      </c>
      <c r="D8609" s="3">
        <v>2</v>
      </c>
      <c r="E8609" s="3">
        <v>8000</v>
      </c>
      <c r="F8609" t="s">
        <v>25</v>
      </c>
      <c r="G8609" s="15">
        <f>IF(Table1[[#This Row],[Transmission]]="Manual", 0, 1)</f>
        <v>1</v>
      </c>
      <c r="H8609" t="s">
        <v>9472</v>
      </c>
      <c r="I8609" t="s">
        <v>14</v>
      </c>
      <c r="J8609" s="4">
        <v>45597</v>
      </c>
      <c r="K8609" t="s">
        <v>1592</v>
      </c>
      <c r="L8609" s="5">
        <v>775000</v>
      </c>
      <c r="M8609" s="28">
        <f t="shared" si="134"/>
        <v>775000</v>
      </c>
      <c r="N8609">
        <f>2025-Table1[[#This Row],[Year]]</f>
        <v>3</v>
      </c>
    </row>
    <row r="8610" spans="1:14" x14ac:dyDescent="0.3">
      <c r="A8610" t="s">
        <v>113</v>
      </c>
      <c r="B8610" t="s">
        <v>121</v>
      </c>
      <c r="C8610">
        <v>2019</v>
      </c>
      <c r="D8610" s="3">
        <v>5</v>
      </c>
      <c r="E8610" s="3">
        <v>55000</v>
      </c>
      <c r="F8610" t="s">
        <v>25</v>
      </c>
      <c r="G8610" s="15">
        <f>IF(Table1[[#This Row],[Transmission]]="Manual", 0, 1)</f>
        <v>1</v>
      </c>
      <c r="H8610" t="s">
        <v>9475</v>
      </c>
      <c r="I8610" t="s">
        <v>17</v>
      </c>
      <c r="J8610" s="4">
        <v>45597</v>
      </c>
      <c r="K8610" t="s">
        <v>7381</v>
      </c>
      <c r="L8610" s="5">
        <v>1275000</v>
      </c>
      <c r="M8610" s="28">
        <f t="shared" si="134"/>
        <v>1275000</v>
      </c>
      <c r="N8610">
        <f>2025-Table1[[#This Row],[Year]]</f>
        <v>6</v>
      </c>
    </row>
    <row r="8611" spans="1:14" x14ac:dyDescent="0.3">
      <c r="A8611" t="s">
        <v>11</v>
      </c>
      <c r="B8611" t="s">
        <v>285</v>
      </c>
      <c r="C8611">
        <v>2017</v>
      </c>
      <c r="D8611" s="3">
        <v>7</v>
      </c>
      <c r="E8611" s="3">
        <v>3000</v>
      </c>
      <c r="F8611" t="s">
        <v>13</v>
      </c>
      <c r="G8611" s="15">
        <f>IF(Table1[[#This Row],[Transmission]]="Manual", 0, 1)</f>
        <v>0</v>
      </c>
      <c r="H8611" t="s">
        <v>9472</v>
      </c>
      <c r="I8611" t="s">
        <v>6485</v>
      </c>
      <c r="J8611" s="4">
        <v>45597</v>
      </c>
      <c r="K8611" t="s">
        <v>7382</v>
      </c>
      <c r="L8611" s="5">
        <v>295000</v>
      </c>
      <c r="M8611" s="28">
        <f t="shared" si="134"/>
        <v>295000</v>
      </c>
      <c r="N8611">
        <f>2025-Table1[[#This Row],[Year]]</f>
        <v>8</v>
      </c>
    </row>
    <row r="8612" spans="1:14" x14ac:dyDescent="0.3">
      <c r="A8612" t="s">
        <v>21</v>
      </c>
      <c r="B8612" t="s">
        <v>194</v>
      </c>
      <c r="C8612">
        <v>2019</v>
      </c>
      <c r="D8612" s="3">
        <v>5</v>
      </c>
      <c r="E8612" s="3">
        <v>140000</v>
      </c>
      <c r="F8612" t="s">
        <v>25</v>
      </c>
      <c r="G8612" s="15">
        <f>IF(Table1[[#This Row],[Transmission]]="Manual", 0, 1)</f>
        <v>1</v>
      </c>
      <c r="H8612" t="s">
        <v>9475</v>
      </c>
      <c r="I8612" t="s">
        <v>6485</v>
      </c>
      <c r="J8612" s="4">
        <v>45597</v>
      </c>
      <c r="K8612" t="s">
        <v>5006</v>
      </c>
      <c r="L8612" s="5">
        <v>310000</v>
      </c>
      <c r="M8612" s="28">
        <f t="shared" si="134"/>
        <v>310000</v>
      </c>
      <c r="N8612">
        <f>2025-Table1[[#This Row],[Year]]</f>
        <v>6</v>
      </c>
    </row>
    <row r="8613" spans="1:14" x14ac:dyDescent="0.3">
      <c r="A8613" t="s">
        <v>21</v>
      </c>
      <c r="B8613" t="s">
        <v>68</v>
      </c>
      <c r="C8613">
        <v>2016</v>
      </c>
      <c r="D8613" s="3">
        <v>8</v>
      </c>
      <c r="E8613" s="3">
        <v>34000</v>
      </c>
      <c r="F8613" t="s">
        <v>25</v>
      </c>
      <c r="G8613" s="15">
        <f>IF(Table1[[#This Row],[Transmission]]="Manual", 0, 1)</f>
        <v>1</v>
      </c>
      <c r="H8613" t="s">
        <v>9472</v>
      </c>
      <c r="I8613" t="s">
        <v>14</v>
      </c>
      <c r="J8613" s="4">
        <v>45597</v>
      </c>
      <c r="K8613" t="s">
        <v>530</v>
      </c>
      <c r="L8613" s="5">
        <v>425000</v>
      </c>
      <c r="M8613" s="28">
        <f t="shared" si="134"/>
        <v>425000</v>
      </c>
      <c r="N8613">
        <f>2025-Table1[[#This Row],[Year]]</f>
        <v>9</v>
      </c>
    </row>
    <row r="8614" spans="1:14" x14ac:dyDescent="0.3">
      <c r="A8614" t="s">
        <v>33</v>
      </c>
      <c r="B8614" t="s">
        <v>34</v>
      </c>
      <c r="C8614">
        <v>2015</v>
      </c>
      <c r="D8614" s="3">
        <v>9</v>
      </c>
      <c r="E8614" s="3">
        <v>89000</v>
      </c>
      <c r="F8614" t="s">
        <v>25</v>
      </c>
      <c r="G8614" s="15">
        <f>IF(Table1[[#This Row],[Transmission]]="Manual", 0, 1)</f>
        <v>1</v>
      </c>
      <c r="H8614" t="s">
        <v>9475</v>
      </c>
      <c r="I8614" t="s">
        <v>6485</v>
      </c>
      <c r="J8614" s="4">
        <v>45597</v>
      </c>
      <c r="K8614" t="s">
        <v>4754</v>
      </c>
      <c r="L8614" s="5">
        <v>599000</v>
      </c>
      <c r="M8614" s="28">
        <f t="shared" si="134"/>
        <v>599000</v>
      </c>
      <c r="N8614">
        <f>2025-Table1[[#This Row],[Year]]</f>
        <v>10</v>
      </c>
    </row>
    <row r="8615" spans="1:14" x14ac:dyDescent="0.3">
      <c r="A8615" t="s">
        <v>113</v>
      </c>
      <c r="B8615" t="s">
        <v>486</v>
      </c>
      <c r="C8615">
        <v>2009</v>
      </c>
      <c r="D8615" s="3">
        <v>15</v>
      </c>
      <c r="E8615" s="3">
        <v>110000</v>
      </c>
      <c r="F8615" t="s">
        <v>13</v>
      </c>
      <c r="G8615" s="15">
        <f>IF(Table1[[#This Row],[Transmission]]="Manual", 0, 1)</f>
        <v>0</v>
      </c>
      <c r="H8615" t="s">
        <v>9475</v>
      </c>
      <c r="I8615" t="s">
        <v>17</v>
      </c>
      <c r="J8615" s="4">
        <v>45597</v>
      </c>
      <c r="K8615" t="s">
        <v>7383</v>
      </c>
      <c r="L8615" s="5">
        <v>330000</v>
      </c>
      <c r="M8615" s="28">
        <f t="shared" si="134"/>
        <v>330000</v>
      </c>
      <c r="N8615">
        <f>2025-Table1[[#This Row],[Year]]</f>
        <v>16</v>
      </c>
    </row>
    <row r="8616" spans="1:14" x14ac:dyDescent="0.3">
      <c r="A8616" t="s">
        <v>21</v>
      </c>
      <c r="B8616" t="s">
        <v>39</v>
      </c>
      <c r="C8616">
        <v>2008</v>
      </c>
      <c r="D8616" s="3">
        <v>16</v>
      </c>
      <c r="E8616" s="3">
        <v>89000</v>
      </c>
      <c r="F8616" t="s">
        <v>13</v>
      </c>
      <c r="G8616" s="15">
        <f>IF(Table1[[#This Row],[Transmission]]="Manual", 0, 1)</f>
        <v>0</v>
      </c>
      <c r="H8616" t="s">
        <v>9475</v>
      </c>
      <c r="I8616" t="s">
        <v>17</v>
      </c>
      <c r="J8616" s="4">
        <v>45597</v>
      </c>
      <c r="K8616" t="s">
        <v>6823</v>
      </c>
      <c r="L8616" s="5">
        <v>295000</v>
      </c>
      <c r="M8616" s="28">
        <f t="shared" si="134"/>
        <v>295000</v>
      </c>
      <c r="N8616">
        <f>2025-Table1[[#This Row],[Year]]</f>
        <v>17</v>
      </c>
    </row>
    <row r="8617" spans="1:14" x14ac:dyDescent="0.3">
      <c r="A8617" t="s">
        <v>21</v>
      </c>
      <c r="B8617" t="s">
        <v>366</v>
      </c>
      <c r="C8617">
        <v>2023</v>
      </c>
      <c r="D8617" s="3">
        <v>1</v>
      </c>
      <c r="E8617" s="3">
        <v>27000</v>
      </c>
      <c r="F8617" t="s">
        <v>25</v>
      </c>
      <c r="G8617" s="15">
        <f>IF(Table1[[#This Row],[Transmission]]="Manual", 0, 1)</f>
        <v>1</v>
      </c>
      <c r="H8617" t="s">
        <v>9472</v>
      </c>
      <c r="I8617" t="s">
        <v>6485</v>
      </c>
      <c r="J8617" s="4">
        <v>45597</v>
      </c>
      <c r="K8617" t="s">
        <v>3898</v>
      </c>
      <c r="L8617" s="5">
        <v>1670000</v>
      </c>
      <c r="M8617" s="28">
        <f t="shared" si="134"/>
        <v>1670000</v>
      </c>
      <c r="N8617">
        <f>2025-Table1[[#This Row],[Year]]</f>
        <v>2</v>
      </c>
    </row>
    <row r="8618" spans="1:14" x14ac:dyDescent="0.3">
      <c r="A8618" t="s">
        <v>21</v>
      </c>
      <c r="B8618" t="s">
        <v>111</v>
      </c>
      <c r="C8618">
        <v>2016</v>
      </c>
      <c r="D8618" s="3">
        <v>8</v>
      </c>
      <c r="E8618" s="3">
        <v>61980</v>
      </c>
      <c r="F8618" t="s">
        <v>25</v>
      </c>
      <c r="G8618" s="15">
        <f>IF(Table1[[#This Row],[Transmission]]="Manual", 0, 1)</f>
        <v>1</v>
      </c>
      <c r="H8618" t="s">
        <v>9475</v>
      </c>
      <c r="I8618" t="s">
        <v>14</v>
      </c>
      <c r="J8618" s="4">
        <v>45597</v>
      </c>
      <c r="K8618" t="s">
        <v>7384</v>
      </c>
      <c r="L8618" s="5">
        <v>435000</v>
      </c>
      <c r="M8618" s="28">
        <f t="shared" si="134"/>
        <v>435000</v>
      </c>
      <c r="N8618">
        <f>2025-Table1[[#This Row],[Year]]</f>
        <v>9</v>
      </c>
    </row>
    <row r="8619" spans="1:14" x14ac:dyDescent="0.3">
      <c r="A8619" t="s">
        <v>101</v>
      </c>
      <c r="B8619" t="s">
        <v>687</v>
      </c>
      <c r="C8619">
        <v>2015</v>
      </c>
      <c r="D8619" s="3">
        <v>9</v>
      </c>
      <c r="E8619" s="3">
        <v>121580</v>
      </c>
      <c r="F8619" t="s">
        <v>13</v>
      </c>
      <c r="G8619" s="15">
        <f>IF(Table1[[#This Row],[Transmission]]="Manual", 0, 1)</f>
        <v>0</v>
      </c>
      <c r="H8619" t="s">
        <v>9475</v>
      </c>
      <c r="I8619" t="s">
        <v>17</v>
      </c>
      <c r="J8619" s="4">
        <v>45597</v>
      </c>
      <c r="K8619" t="s">
        <v>7385</v>
      </c>
      <c r="L8619" s="5">
        <v>225000</v>
      </c>
      <c r="M8619" s="28">
        <f t="shared" si="134"/>
        <v>225000</v>
      </c>
      <c r="N8619">
        <f>2025-Table1[[#This Row],[Year]]</f>
        <v>10</v>
      </c>
    </row>
    <row r="8620" spans="1:14" x14ac:dyDescent="0.3">
      <c r="A8620" t="s">
        <v>44</v>
      </c>
      <c r="B8620" t="s">
        <v>83</v>
      </c>
      <c r="C8620">
        <v>2022</v>
      </c>
      <c r="D8620" s="3">
        <v>2</v>
      </c>
      <c r="E8620" s="3">
        <v>8500</v>
      </c>
      <c r="F8620" t="s">
        <v>25</v>
      </c>
      <c r="G8620" s="15">
        <f>IF(Table1[[#This Row],[Transmission]]="Manual", 0, 1)</f>
        <v>1</v>
      </c>
      <c r="H8620" t="s">
        <v>9472</v>
      </c>
      <c r="I8620" t="s">
        <v>14</v>
      </c>
      <c r="J8620" s="4">
        <v>45597</v>
      </c>
      <c r="K8620" t="s">
        <v>7386</v>
      </c>
      <c r="L8620" s="5">
        <v>950000</v>
      </c>
      <c r="M8620" s="28">
        <f t="shared" si="134"/>
        <v>950000</v>
      </c>
      <c r="N8620">
        <f>2025-Table1[[#This Row],[Year]]</f>
        <v>3</v>
      </c>
    </row>
    <row r="8621" spans="1:14" x14ac:dyDescent="0.3">
      <c r="A8621" t="s">
        <v>21</v>
      </c>
      <c r="B8621" t="s">
        <v>68</v>
      </c>
      <c r="C8621">
        <v>2019</v>
      </c>
      <c r="D8621" s="3">
        <v>5</v>
      </c>
      <c r="E8621" s="3">
        <v>72000</v>
      </c>
      <c r="F8621" t="s">
        <v>25</v>
      </c>
      <c r="G8621" s="15">
        <f>IF(Table1[[#This Row],[Transmission]]="Manual", 0, 1)</f>
        <v>1</v>
      </c>
      <c r="H8621" t="s">
        <v>9475</v>
      </c>
      <c r="I8621" t="s">
        <v>6485</v>
      </c>
      <c r="J8621" s="4">
        <v>45597</v>
      </c>
      <c r="K8621" t="s">
        <v>7387</v>
      </c>
      <c r="L8621" s="5">
        <v>464000</v>
      </c>
      <c r="M8621" s="28">
        <f t="shared" si="134"/>
        <v>464000</v>
      </c>
      <c r="N8621">
        <f>2025-Table1[[#This Row],[Year]]</f>
        <v>6</v>
      </c>
    </row>
    <row r="8622" spans="1:14" x14ac:dyDescent="0.3">
      <c r="A8622" t="s">
        <v>21</v>
      </c>
      <c r="B8622" t="s">
        <v>111</v>
      </c>
      <c r="C8622">
        <v>2011</v>
      </c>
      <c r="D8622" s="3">
        <v>13</v>
      </c>
      <c r="E8622" s="3">
        <v>69000</v>
      </c>
      <c r="F8622" t="s">
        <v>13</v>
      </c>
      <c r="G8622" s="15">
        <f>IF(Table1[[#This Row],[Transmission]]="Manual", 0, 1)</f>
        <v>0</v>
      </c>
      <c r="H8622" t="s">
        <v>9475</v>
      </c>
      <c r="I8622" t="s">
        <v>6485</v>
      </c>
      <c r="J8622" s="4">
        <v>45597</v>
      </c>
      <c r="K8622" t="s">
        <v>7388</v>
      </c>
      <c r="L8622" s="5">
        <v>185000</v>
      </c>
      <c r="M8622" s="28">
        <f t="shared" si="134"/>
        <v>185000</v>
      </c>
      <c r="N8622">
        <f>2025-Table1[[#This Row],[Year]]</f>
        <v>14</v>
      </c>
    </row>
    <row r="8623" spans="1:14" x14ac:dyDescent="0.3">
      <c r="A8623" t="s">
        <v>44</v>
      </c>
      <c r="B8623" t="s">
        <v>133</v>
      </c>
      <c r="C8623">
        <v>2019</v>
      </c>
      <c r="D8623" s="3">
        <v>5</v>
      </c>
      <c r="E8623" s="3">
        <v>57000</v>
      </c>
      <c r="F8623" t="s">
        <v>13</v>
      </c>
      <c r="G8623" s="15">
        <f>IF(Table1[[#This Row],[Transmission]]="Manual", 0, 1)</f>
        <v>0</v>
      </c>
      <c r="H8623" t="s">
        <v>9472</v>
      </c>
      <c r="I8623" t="s">
        <v>6485</v>
      </c>
      <c r="J8623" s="4">
        <v>45597</v>
      </c>
      <c r="K8623" t="s">
        <v>5956</v>
      </c>
      <c r="L8623" s="5">
        <v>520000</v>
      </c>
      <c r="M8623" s="28">
        <f t="shared" si="134"/>
        <v>520000</v>
      </c>
      <c r="N8623">
        <f>2025-Table1[[#This Row],[Year]]</f>
        <v>6</v>
      </c>
    </row>
    <row r="8624" spans="1:14" x14ac:dyDescent="0.3">
      <c r="A8624" t="s">
        <v>44</v>
      </c>
      <c r="B8624" t="s">
        <v>124</v>
      </c>
      <c r="C8624">
        <v>2010</v>
      </c>
      <c r="D8624" s="3">
        <v>14</v>
      </c>
      <c r="E8624" s="3">
        <v>43000</v>
      </c>
      <c r="F8624" t="s">
        <v>25</v>
      </c>
      <c r="G8624" s="15">
        <f>IF(Table1[[#This Row],[Transmission]]="Manual", 0, 1)</f>
        <v>1</v>
      </c>
      <c r="H8624" t="s">
        <v>9472</v>
      </c>
      <c r="I8624" t="s">
        <v>14</v>
      </c>
      <c r="J8624" s="4">
        <v>45597</v>
      </c>
      <c r="K8624" t="s">
        <v>5773</v>
      </c>
      <c r="L8624" s="5">
        <v>320000</v>
      </c>
      <c r="M8624" s="28">
        <f t="shared" si="134"/>
        <v>320000</v>
      </c>
      <c r="N8624">
        <f>2025-Table1[[#This Row],[Year]]</f>
        <v>15</v>
      </c>
    </row>
    <row r="8625" spans="1:14" x14ac:dyDescent="0.3">
      <c r="A8625" t="s">
        <v>44</v>
      </c>
      <c r="B8625" t="s">
        <v>89</v>
      </c>
      <c r="C8625">
        <v>2013</v>
      </c>
      <c r="D8625" s="3">
        <v>11</v>
      </c>
      <c r="E8625" s="3">
        <v>68000</v>
      </c>
      <c r="F8625" t="s">
        <v>13</v>
      </c>
      <c r="G8625" s="15">
        <f>IF(Table1[[#This Row],[Transmission]]="Manual", 0, 1)</f>
        <v>0</v>
      </c>
      <c r="H8625" t="s">
        <v>9475</v>
      </c>
      <c r="I8625" t="s">
        <v>6485</v>
      </c>
      <c r="J8625" s="4">
        <v>45597</v>
      </c>
      <c r="K8625" t="s">
        <v>7389</v>
      </c>
      <c r="L8625" s="5">
        <v>375000</v>
      </c>
      <c r="M8625" s="28">
        <f t="shared" si="134"/>
        <v>375000</v>
      </c>
      <c r="N8625">
        <f>2025-Table1[[#This Row],[Year]]</f>
        <v>12</v>
      </c>
    </row>
    <row r="8626" spans="1:14" x14ac:dyDescent="0.3">
      <c r="A8626" t="s">
        <v>21</v>
      </c>
      <c r="B8626" t="s">
        <v>293</v>
      </c>
      <c r="C8626">
        <v>2020</v>
      </c>
      <c r="D8626" s="3">
        <v>4</v>
      </c>
      <c r="E8626" s="3">
        <v>14796</v>
      </c>
      <c r="F8626" t="s">
        <v>13</v>
      </c>
      <c r="G8626" s="15">
        <f>IF(Table1[[#This Row],[Transmission]]="Manual", 0, 1)</f>
        <v>0</v>
      </c>
      <c r="H8626" t="s">
        <v>9472</v>
      </c>
      <c r="I8626" t="s">
        <v>14</v>
      </c>
      <c r="J8626" s="4">
        <v>45597</v>
      </c>
      <c r="K8626" t="s">
        <v>6372</v>
      </c>
      <c r="L8626" s="5">
        <v>475000</v>
      </c>
      <c r="M8626" s="28">
        <f t="shared" si="134"/>
        <v>475000</v>
      </c>
      <c r="N8626">
        <f>2025-Table1[[#This Row],[Year]]</f>
        <v>5</v>
      </c>
    </row>
    <row r="8627" spans="1:14" x14ac:dyDescent="0.3">
      <c r="A8627" t="s">
        <v>21</v>
      </c>
      <c r="B8627">
        <v>800</v>
      </c>
      <c r="C8627">
        <v>2014</v>
      </c>
      <c r="D8627" s="3">
        <v>10</v>
      </c>
      <c r="E8627" s="3">
        <v>25</v>
      </c>
      <c r="F8627" t="s">
        <v>25</v>
      </c>
      <c r="G8627" s="15">
        <f>IF(Table1[[#This Row],[Transmission]]="Manual", 0, 1)</f>
        <v>1</v>
      </c>
      <c r="H8627" t="s">
        <v>9475</v>
      </c>
      <c r="I8627" t="s">
        <v>6485</v>
      </c>
      <c r="J8627" s="4">
        <v>45627</v>
      </c>
      <c r="K8627" t="s">
        <v>7390</v>
      </c>
      <c r="L8627" s="5">
        <v>170000</v>
      </c>
      <c r="M8627" s="28">
        <f t="shared" si="134"/>
        <v>170000</v>
      </c>
      <c r="N8627">
        <f>2025-Table1[[#This Row],[Year]]</f>
        <v>11</v>
      </c>
    </row>
    <row r="8628" spans="1:14" x14ac:dyDescent="0.3">
      <c r="A8628" t="s">
        <v>21</v>
      </c>
      <c r="B8628" t="s">
        <v>111</v>
      </c>
      <c r="C8628">
        <v>2013</v>
      </c>
      <c r="D8628" s="3">
        <v>11</v>
      </c>
      <c r="E8628" s="3">
        <v>75000</v>
      </c>
      <c r="F8628" t="s">
        <v>25</v>
      </c>
      <c r="G8628" s="15">
        <f>IF(Table1[[#This Row],[Transmission]]="Manual", 0, 1)</f>
        <v>1</v>
      </c>
      <c r="H8628" t="s">
        <v>9472</v>
      </c>
      <c r="I8628" t="s">
        <v>6485</v>
      </c>
      <c r="J8628" s="4">
        <v>45627</v>
      </c>
      <c r="K8628" t="s">
        <v>7391</v>
      </c>
      <c r="L8628" s="5">
        <v>250000</v>
      </c>
      <c r="M8628" s="28">
        <f t="shared" si="134"/>
        <v>250000</v>
      </c>
      <c r="N8628">
        <f>2025-Table1[[#This Row],[Year]]</f>
        <v>12</v>
      </c>
    </row>
    <row r="8629" spans="1:14" x14ac:dyDescent="0.3">
      <c r="A8629" t="s">
        <v>11</v>
      </c>
      <c r="B8629" t="s">
        <v>12</v>
      </c>
      <c r="C8629">
        <v>2017</v>
      </c>
      <c r="D8629" s="3">
        <v>7</v>
      </c>
      <c r="E8629" s="3">
        <v>74000</v>
      </c>
      <c r="F8629" t="s">
        <v>25</v>
      </c>
      <c r="G8629" s="15">
        <f>IF(Table1[[#This Row],[Transmission]]="Manual", 0, 1)</f>
        <v>1</v>
      </c>
      <c r="H8629" t="s">
        <v>9475</v>
      </c>
      <c r="I8629" t="s">
        <v>14</v>
      </c>
      <c r="J8629" s="4">
        <v>45597</v>
      </c>
      <c r="K8629" t="s">
        <v>869</v>
      </c>
      <c r="L8629" s="5">
        <v>765000</v>
      </c>
      <c r="M8629" s="28">
        <f t="shared" si="134"/>
        <v>765000</v>
      </c>
      <c r="N8629">
        <f>2025-Table1[[#This Row],[Year]]</f>
        <v>8</v>
      </c>
    </row>
    <row r="8630" spans="1:14" x14ac:dyDescent="0.3">
      <c r="A8630" t="s">
        <v>21</v>
      </c>
      <c r="B8630" t="s">
        <v>111</v>
      </c>
      <c r="C8630">
        <v>2017</v>
      </c>
      <c r="D8630" s="3">
        <v>7</v>
      </c>
      <c r="E8630" s="3">
        <v>68000</v>
      </c>
      <c r="F8630" t="s">
        <v>13</v>
      </c>
      <c r="G8630" s="15">
        <f>IF(Table1[[#This Row],[Transmission]]="Manual", 0, 1)</f>
        <v>0</v>
      </c>
      <c r="H8630" t="s">
        <v>9475</v>
      </c>
      <c r="I8630" t="s">
        <v>14</v>
      </c>
      <c r="J8630" s="4">
        <v>45597</v>
      </c>
      <c r="K8630" t="s">
        <v>7392</v>
      </c>
      <c r="L8630" s="5">
        <v>300000</v>
      </c>
      <c r="M8630" s="28">
        <f t="shared" si="134"/>
        <v>300000</v>
      </c>
      <c r="N8630">
        <f>2025-Table1[[#This Row],[Year]]</f>
        <v>8</v>
      </c>
    </row>
    <row r="8631" spans="1:14" x14ac:dyDescent="0.3">
      <c r="A8631" t="s">
        <v>21</v>
      </c>
      <c r="B8631" t="s">
        <v>49</v>
      </c>
      <c r="C8631">
        <v>2013</v>
      </c>
      <c r="D8631" s="3">
        <v>11</v>
      </c>
      <c r="E8631" s="3">
        <v>70000</v>
      </c>
      <c r="F8631" t="s">
        <v>13</v>
      </c>
      <c r="G8631" s="15">
        <f>IF(Table1[[#This Row],[Transmission]]="Manual", 0, 1)</f>
        <v>0</v>
      </c>
      <c r="H8631" t="s">
        <v>9475</v>
      </c>
      <c r="I8631" t="s">
        <v>17</v>
      </c>
      <c r="J8631" s="4">
        <v>45597</v>
      </c>
      <c r="K8631" t="s">
        <v>1848</v>
      </c>
      <c r="L8631" s="5">
        <v>490000</v>
      </c>
      <c r="M8631" s="28">
        <f t="shared" si="134"/>
        <v>490000</v>
      </c>
      <c r="N8631">
        <f>2025-Table1[[#This Row],[Year]]</f>
        <v>12</v>
      </c>
    </row>
    <row r="8632" spans="1:14" x14ac:dyDescent="0.3">
      <c r="A8632" t="s">
        <v>44</v>
      </c>
      <c r="B8632" t="s">
        <v>45</v>
      </c>
      <c r="C8632">
        <v>2017</v>
      </c>
      <c r="D8632" s="3">
        <v>7</v>
      </c>
      <c r="E8632" s="3">
        <v>66000</v>
      </c>
      <c r="F8632" t="s">
        <v>13</v>
      </c>
      <c r="G8632" s="15">
        <f>IF(Table1[[#This Row],[Transmission]]="Manual", 0, 1)</f>
        <v>0</v>
      </c>
      <c r="H8632" t="s">
        <v>9475</v>
      </c>
      <c r="I8632" t="s">
        <v>17</v>
      </c>
      <c r="J8632" s="4">
        <v>45597</v>
      </c>
      <c r="K8632" t="s">
        <v>7393</v>
      </c>
      <c r="L8632" s="5">
        <v>360000</v>
      </c>
      <c r="M8632" s="28">
        <f t="shared" si="134"/>
        <v>360000</v>
      </c>
      <c r="N8632">
        <f>2025-Table1[[#This Row],[Year]]</f>
        <v>8</v>
      </c>
    </row>
    <row r="8633" spans="1:14" x14ac:dyDescent="0.3">
      <c r="A8633" t="s">
        <v>11</v>
      </c>
      <c r="B8633" t="s">
        <v>12</v>
      </c>
      <c r="C8633">
        <v>2012</v>
      </c>
      <c r="D8633" s="3">
        <v>12</v>
      </c>
      <c r="E8633" s="3">
        <v>55000</v>
      </c>
      <c r="F8633" t="s">
        <v>25</v>
      </c>
      <c r="G8633" s="15">
        <f>IF(Table1[[#This Row],[Transmission]]="Manual", 0, 1)</f>
        <v>1</v>
      </c>
      <c r="H8633" t="s">
        <v>9475</v>
      </c>
      <c r="I8633" t="s">
        <v>14</v>
      </c>
      <c r="J8633" s="4">
        <v>45597</v>
      </c>
      <c r="K8633" t="s">
        <v>7394</v>
      </c>
      <c r="L8633" s="5">
        <v>335000</v>
      </c>
      <c r="M8633" s="28">
        <f t="shared" si="134"/>
        <v>335000</v>
      </c>
      <c r="N8633">
        <f>2025-Table1[[#This Row],[Year]]</f>
        <v>13</v>
      </c>
    </row>
    <row r="8634" spans="1:14" x14ac:dyDescent="0.3">
      <c r="A8634" t="s">
        <v>21</v>
      </c>
      <c r="B8634" t="s">
        <v>194</v>
      </c>
      <c r="C8634">
        <v>2016</v>
      </c>
      <c r="D8634" s="3">
        <v>8</v>
      </c>
      <c r="E8634" s="3">
        <v>76300</v>
      </c>
      <c r="F8634" t="s">
        <v>13</v>
      </c>
      <c r="G8634" s="15">
        <f>IF(Table1[[#This Row],[Transmission]]="Manual", 0, 1)</f>
        <v>0</v>
      </c>
      <c r="H8634" t="s">
        <v>9472</v>
      </c>
      <c r="I8634" t="s">
        <v>6485</v>
      </c>
      <c r="J8634" s="4">
        <v>45597</v>
      </c>
      <c r="K8634" t="s">
        <v>5839</v>
      </c>
      <c r="L8634" s="5">
        <v>395000</v>
      </c>
      <c r="M8634" s="28">
        <f t="shared" si="134"/>
        <v>395000</v>
      </c>
      <c r="N8634">
        <f>2025-Table1[[#This Row],[Year]]</f>
        <v>9</v>
      </c>
    </row>
    <row r="8635" spans="1:14" x14ac:dyDescent="0.3">
      <c r="A8635" t="s">
        <v>21</v>
      </c>
      <c r="B8635" t="s">
        <v>31</v>
      </c>
      <c r="C8635">
        <v>2018</v>
      </c>
      <c r="D8635" s="3">
        <v>6</v>
      </c>
      <c r="E8635" s="3">
        <v>39815</v>
      </c>
      <c r="F8635" t="s">
        <v>25</v>
      </c>
      <c r="G8635" s="15">
        <f>IF(Table1[[#This Row],[Transmission]]="Manual", 0, 1)</f>
        <v>1</v>
      </c>
      <c r="H8635" t="s">
        <v>9472</v>
      </c>
      <c r="I8635" t="s">
        <v>14</v>
      </c>
      <c r="J8635" s="4">
        <v>45597</v>
      </c>
      <c r="K8635" t="s">
        <v>7395</v>
      </c>
      <c r="L8635" s="5">
        <v>660000</v>
      </c>
      <c r="M8635" s="28">
        <f t="shared" si="134"/>
        <v>660000</v>
      </c>
      <c r="N8635">
        <f>2025-Table1[[#This Row],[Year]]</f>
        <v>7</v>
      </c>
    </row>
    <row r="8636" spans="1:14" x14ac:dyDescent="0.3">
      <c r="A8636" t="s">
        <v>64</v>
      </c>
      <c r="B8636" t="s">
        <v>118</v>
      </c>
      <c r="C8636">
        <v>2021</v>
      </c>
      <c r="D8636" s="3">
        <v>3</v>
      </c>
      <c r="E8636" s="3">
        <v>30000</v>
      </c>
      <c r="F8636" t="s">
        <v>13</v>
      </c>
      <c r="G8636" s="15">
        <f>IF(Table1[[#This Row],[Transmission]]="Manual", 0, 1)</f>
        <v>0</v>
      </c>
      <c r="H8636" t="s">
        <v>9475</v>
      </c>
      <c r="I8636" t="s">
        <v>14</v>
      </c>
      <c r="J8636" s="4">
        <v>45597</v>
      </c>
      <c r="K8636" t="s">
        <v>7396</v>
      </c>
      <c r="L8636" s="5">
        <v>1450000</v>
      </c>
      <c r="M8636" s="28">
        <f t="shared" si="134"/>
        <v>1450000</v>
      </c>
      <c r="N8636">
        <f>2025-Table1[[#This Row],[Year]]</f>
        <v>4</v>
      </c>
    </row>
    <row r="8637" spans="1:14" x14ac:dyDescent="0.3">
      <c r="A8637" t="s">
        <v>33</v>
      </c>
      <c r="B8637" t="s">
        <v>34</v>
      </c>
      <c r="C8637">
        <v>2017</v>
      </c>
      <c r="D8637" s="3">
        <v>7</v>
      </c>
      <c r="E8637" s="3">
        <v>55000</v>
      </c>
      <c r="F8637" t="s">
        <v>25</v>
      </c>
      <c r="G8637" s="15">
        <f>IF(Table1[[#This Row],[Transmission]]="Manual", 0, 1)</f>
        <v>1</v>
      </c>
      <c r="H8637" t="s">
        <v>9475</v>
      </c>
      <c r="I8637" t="s">
        <v>6485</v>
      </c>
      <c r="J8637" s="4">
        <v>45597</v>
      </c>
      <c r="K8637" t="s">
        <v>4400</v>
      </c>
      <c r="L8637" s="5">
        <v>600000</v>
      </c>
      <c r="M8637" s="28">
        <f t="shared" si="134"/>
        <v>600000</v>
      </c>
      <c r="N8637">
        <f>2025-Table1[[#This Row],[Year]]</f>
        <v>8</v>
      </c>
    </row>
    <row r="8638" spans="1:14" x14ac:dyDescent="0.3">
      <c r="A8638" t="s">
        <v>21</v>
      </c>
      <c r="B8638" t="s">
        <v>402</v>
      </c>
      <c r="C8638">
        <v>2019</v>
      </c>
      <c r="D8638" s="3">
        <v>5</v>
      </c>
      <c r="E8638" s="3">
        <v>70000</v>
      </c>
      <c r="F8638" t="s">
        <v>13</v>
      </c>
      <c r="G8638" s="15">
        <f>IF(Table1[[#This Row],[Transmission]]="Manual", 0, 1)</f>
        <v>0</v>
      </c>
      <c r="H8638" t="s">
        <v>9472</v>
      </c>
      <c r="I8638" t="s">
        <v>14</v>
      </c>
      <c r="J8638" s="4">
        <v>45597</v>
      </c>
      <c r="K8638" t="s">
        <v>3640</v>
      </c>
      <c r="L8638" s="5">
        <v>290000</v>
      </c>
      <c r="M8638" s="28">
        <f t="shared" si="134"/>
        <v>290000</v>
      </c>
      <c r="N8638">
        <f>2025-Table1[[#This Row],[Year]]</f>
        <v>6</v>
      </c>
    </row>
    <row r="8639" spans="1:14" x14ac:dyDescent="0.3">
      <c r="A8639" t="s">
        <v>113</v>
      </c>
      <c r="B8639" t="s">
        <v>121</v>
      </c>
      <c r="C8639">
        <v>2013</v>
      </c>
      <c r="D8639" s="3">
        <v>11</v>
      </c>
      <c r="E8639" s="3">
        <v>84000</v>
      </c>
      <c r="F8639" t="s">
        <v>13</v>
      </c>
      <c r="G8639" s="15">
        <f>IF(Table1[[#This Row],[Transmission]]="Manual", 0, 1)</f>
        <v>0</v>
      </c>
      <c r="H8639" t="s">
        <v>9475</v>
      </c>
      <c r="I8639" t="s">
        <v>17</v>
      </c>
      <c r="J8639" s="4">
        <v>45597</v>
      </c>
      <c r="K8639" t="s">
        <v>7397</v>
      </c>
      <c r="L8639" s="5">
        <v>450000</v>
      </c>
      <c r="M8639" s="28">
        <f t="shared" si="134"/>
        <v>450000</v>
      </c>
      <c r="N8639">
        <f>2025-Table1[[#This Row],[Year]]</f>
        <v>12</v>
      </c>
    </row>
    <row r="8640" spans="1:14" x14ac:dyDescent="0.3">
      <c r="A8640" t="s">
        <v>11</v>
      </c>
      <c r="B8640" t="s">
        <v>940</v>
      </c>
      <c r="C8640">
        <v>2014</v>
      </c>
      <c r="D8640" s="3">
        <v>10</v>
      </c>
      <c r="E8640" s="3">
        <v>64000</v>
      </c>
      <c r="F8640" t="s">
        <v>13</v>
      </c>
      <c r="G8640" s="15">
        <f>IF(Table1[[#This Row],[Transmission]]="Manual", 0, 1)</f>
        <v>0</v>
      </c>
      <c r="H8640" t="s">
        <v>9472</v>
      </c>
      <c r="I8640" t="s">
        <v>14</v>
      </c>
      <c r="J8640" s="4">
        <v>45597</v>
      </c>
      <c r="K8640" t="s">
        <v>7398</v>
      </c>
      <c r="L8640" s="5">
        <v>510000</v>
      </c>
      <c r="M8640" s="28">
        <f t="shared" si="134"/>
        <v>510000</v>
      </c>
      <c r="N8640">
        <f>2025-Table1[[#This Row],[Year]]</f>
        <v>11</v>
      </c>
    </row>
    <row r="8641" spans="1:14" x14ac:dyDescent="0.3">
      <c r="A8641" t="s">
        <v>21</v>
      </c>
      <c r="B8641" t="s">
        <v>22</v>
      </c>
      <c r="C8641">
        <v>2018</v>
      </c>
      <c r="D8641" s="3">
        <v>6</v>
      </c>
      <c r="E8641" s="3">
        <v>58000</v>
      </c>
      <c r="F8641" t="s">
        <v>13</v>
      </c>
      <c r="G8641" s="15">
        <f>IF(Table1[[#This Row],[Transmission]]="Manual", 0, 1)</f>
        <v>0</v>
      </c>
      <c r="H8641" t="s">
        <v>9472</v>
      </c>
      <c r="I8641" t="s">
        <v>17</v>
      </c>
      <c r="J8641" s="4">
        <v>45597</v>
      </c>
      <c r="K8641" t="s">
        <v>1055</v>
      </c>
      <c r="L8641" s="5">
        <v>650000</v>
      </c>
      <c r="M8641" s="28">
        <f t="shared" si="134"/>
        <v>650000</v>
      </c>
      <c r="N8641">
        <f>2025-Table1[[#This Row],[Year]]</f>
        <v>7</v>
      </c>
    </row>
    <row r="8642" spans="1:14" x14ac:dyDescent="0.3">
      <c r="A8642" t="s">
        <v>21</v>
      </c>
      <c r="B8642" t="s">
        <v>49</v>
      </c>
      <c r="C8642">
        <v>2014</v>
      </c>
      <c r="D8642" s="3">
        <v>10</v>
      </c>
      <c r="E8642" s="3">
        <v>130000</v>
      </c>
      <c r="F8642" t="s">
        <v>13</v>
      </c>
      <c r="G8642" s="15">
        <f>IF(Table1[[#This Row],[Transmission]]="Manual", 0, 1)</f>
        <v>0</v>
      </c>
      <c r="H8642" t="s">
        <v>9475</v>
      </c>
      <c r="I8642" t="s">
        <v>6485</v>
      </c>
      <c r="J8642" s="4">
        <v>45597</v>
      </c>
      <c r="K8642" t="s">
        <v>3115</v>
      </c>
      <c r="L8642" s="5">
        <v>600000</v>
      </c>
      <c r="M8642" s="28">
        <f t="shared" si="134"/>
        <v>600000</v>
      </c>
      <c r="N8642">
        <f>2025-Table1[[#This Row],[Year]]</f>
        <v>11</v>
      </c>
    </row>
    <row r="8643" spans="1:14" x14ac:dyDescent="0.3">
      <c r="A8643" t="s">
        <v>38</v>
      </c>
      <c r="B8643" t="s">
        <v>145</v>
      </c>
      <c r="C8643">
        <v>2022</v>
      </c>
      <c r="D8643" s="3">
        <v>2</v>
      </c>
      <c r="E8643" s="3">
        <v>15000</v>
      </c>
      <c r="F8643" t="s">
        <v>25</v>
      </c>
      <c r="G8643" s="15">
        <f>IF(Table1[[#This Row],[Transmission]]="Manual", 0, 1)</f>
        <v>1</v>
      </c>
      <c r="H8643" t="s">
        <v>9472</v>
      </c>
      <c r="I8643" t="s">
        <v>14</v>
      </c>
      <c r="J8643" s="4">
        <v>45597</v>
      </c>
      <c r="K8643" t="s">
        <v>7399</v>
      </c>
      <c r="L8643" s="5">
        <v>1350000</v>
      </c>
      <c r="M8643" s="28">
        <f t="shared" ref="M8643:M8706" si="135">VALUE(SUBSTITUTE(SUBSTITUTE(L8643,"₹"," "),",",""))</f>
        <v>1350000</v>
      </c>
      <c r="N8643">
        <f>2025-Table1[[#This Row],[Year]]</f>
        <v>3</v>
      </c>
    </row>
    <row r="8644" spans="1:14" x14ac:dyDescent="0.3">
      <c r="A8644" t="s">
        <v>44</v>
      </c>
      <c r="B8644" t="s">
        <v>133</v>
      </c>
      <c r="C8644">
        <v>2017</v>
      </c>
      <c r="D8644" s="3">
        <v>7</v>
      </c>
      <c r="E8644" s="3">
        <v>82000</v>
      </c>
      <c r="F8644" t="s">
        <v>25</v>
      </c>
      <c r="G8644" s="15">
        <f>IF(Table1[[#This Row],[Transmission]]="Manual", 0, 1)</f>
        <v>1</v>
      </c>
      <c r="H8644" t="s">
        <v>9472</v>
      </c>
      <c r="I8644" t="s">
        <v>6485</v>
      </c>
      <c r="J8644" s="4">
        <v>45597</v>
      </c>
      <c r="K8644" t="s">
        <v>5176</v>
      </c>
      <c r="L8644" s="5">
        <v>475000</v>
      </c>
      <c r="M8644" s="28">
        <f t="shared" si="135"/>
        <v>475000</v>
      </c>
      <c r="N8644">
        <f>2025-Table1[[#This Row],[Year]]</f>
        <v>8</v>
      </c>
    </row>
    <row r="8645" spans="1:14" x14ac:dyDescent="0.3">
      <c r="A8645" t="s">
        <v>61</v>
      </c>
      <c r="B8645" t="s">
        <v>62</v>
      </c>
      <c r="C8645">
        <v>2021</v>
      </c>
      <c r="D8645" s="3">
        <v>3</v>
      </c>
      <c r="E8645" s="3">
        <v>17738</v>
      </c>
      <c r="F8645" t="s">
        <v>25</v>
      </c>
      <c r="G8645" s="15">
        <f>IF(Table1[[#This Row],[Transmission]]="Manual", 0, 1)</f>
        <v>1</v>
      </c>
      <c r="H8645" t="s">
        <v>9475</v>
      </c>
      <c r="I8645" t="s">
        <v>14</v>
      </c>
      <c r="J8645" s="4">
        <v>45597</v>
      </c>
      <c r="K8645" t="s">
        <v>7400</v>
      </c>
      <c r="L8645" s="5">
        <v>435000</v>
      </c>
      <c r="M8645" s="28">
        <f t="shared" si="135"/>
        <v>435000</v>
      </c>
      <c r="N8645">
        <f>2025-Table1[[#This Row],[Year]]</f>
        <v>4</v>
      </c>
    </row>
    <row r="8646" spans="1:14" x14ac:dyDescent="0.3">
      <c r="A8646" t="s">
        <v>21</v>
      </c>
      <c r="B8646" t="s">
        <v>39</v>
      </c>
      <c r="C8646">
        <v>2014</v>
      </c>
      <c r="D8646" s="3">
        <v>10</v>
      </c>
      <c r="E8646" s="3">
        <v>91000</v>
      </c>
      <c r="F8646" t="s">
        <v>13</v>
      </c>
      <c r="G8646" s="15">
        <f>IF(Table1[[#This Row],[Transmission]]="Manual", 0, 1)</f>
        <v>0</v>
      </c>
      <c r="H8646" t="s">
        <v>9475</v>
      </c>
      <c r="I8646" t="s">
        <v>6485</v>
      </c>
      <c r="J8646" s="4">
        <v>45597</v>
      </c>
      <c r="K8646" t="s">
        <v>7401</v>
      </c>
      <c r="L8646" s="5">
        <v>470000</v>
      </c>
      <c r="M8646" s="28">
        <f t="shared" si="135"/>
        <v>470000</v>
      </c>
      <c r="N8646">
        <f>2025-Table1[[#This Row],[Year]]</f>
        <v>11</v>
      </c>
    </row>
    <row r="8647" spans="1:14" x14ac:dyDescent="0.3">
      <c r="A8647" t="s">
        <v>21</v>
      </c>
      <c r="B8647" t="s">
        <v>36</v>
      </c>
      <c r="C8647">
        <v>2012</v>
      </c>
      <c r="D8647" s="3">
        <v>12</v>
      </c>
      <c r="E8647" s="3">
        <v>68000</v>
      </c>
      <c r="F8647" t="s">
        <v>13</v>
      </c>
      <c r="G8647" s="15">
        <f>IF(Table1[[#This Row],[Transmission]]="Manual", 0, 1)</f>
        <v>0</v>
      </c>
      <c r="H8647" t="s">
        <v>9475</v>
      </c>
      <c r="I8647" t="s">
        <v>14</v>
      </c>
      <c r="J8647" s="4">
        <v>45597</v>
      </c>
      <c r="K8647" t="s">
        <v>7402</v>
      </c>
      <c r="L8647" s="5">
        <v>190000</v>
      </c>
      <c r="M8647" s="28">
        <f t="shared" si="135"/>
        <v>190000</v>
      </c>
      <c r="N8647">
        <f>2025-Table1[[#This Row],[Year]]</f>
        <v>13</v>
      </c>
    </row>
    <row r="8648" spans="1:14" x14ac:dyDescent="0.3">
      <c r="A8648" t="s">
        <v>61</v>
      </c>
      <c r="B8648" t="s">
        <v>109</v>
      </c>
      <c r="C8648">
        <v>2020</v>
      </c>
      <c r="D8648" s="3">
        <v>4</v>
      </c>
      <c r="E8648" s="3">
        <v>110000</v>
      </c>
      <c r="F8648" t="s">
        <v>25</v>
      </c>
      <c r="G8648" s="15">
        <f>IF(Table1[[#This Row],[Transmission]]="Manual", 0, 1)</f>
        <v>1</v>
      </c>
      <c r="H8648" t="s">
        <v>9472</v>
      </c>
      <c r="I8648" t="s">
        <v>17</v>
      </c>
      <c r="J8648" s="4">
        <v>45597</v>
      </c>
      <c r="K8648" t="s">
        <v>7403</v>
      </c>
      <c r="L8648" s="5">
        <v>975000</v>
      </c>
      <c r="M8648" s="28">
        <f t="shared" si="135"/>
        <v>975000</v>
      </c>
      <c r="N8648">
        <f>2025-Table1[[#This Row],[Year]]</f>
        <v>5</v>
      </c>
    </row>
    <row r="8649" spans="1:14" x14ac:dyDescent="0.3">
      <c r="A8649" t="s">
        <v>15</v>
      </c>
      <c r="B8649" t="s">
        <v>93</v>
      </c>
      <c r="C8649">
        <v>2012</v>
      </c>
      <c r="D8649" s="3">
        <v>12</v>
      </c>
      <c r="E8649" s="3">
        <v>89000</v>
      </c>
      <c r="F8649" t="s">
        <v>13</v>
      </c>
      <c r="G8649" s="15">
        <f>IF(Table1[[#This Row],[Transmission]]="Manual", 0, 1)</f>
        <v>0</v>
      </c>
      <c r="H8649" t="s">
        <v>9475</v>
      </c>
      <c r="I8649" t="s">
        <v>17</v>
      </c>
      <c r="J8649" s="4">
        <v>45597</v>
      </c>
      <c r="K8649" t="s">
        <v>7404</v>
      </c>
      <c r="L8649" s="5">
        <v>1050000</v>
      </c>
      <c r="M8649" s="28">
        <f t="shared" si="135"/>
        <v>1050000</v>
      </c>
      <c r="N8649">
        <f>2025-Table1[[#This Row],[Year]]</f>
        <v>13</v>
      </c>
    </row>
    <row r="8650" spans="1:14" x14ac:dyDescent="0.3">
      <c r="A8650" t="s">
        <v>11</v>
      </c>
      <c r="B8650" t="s">
        <v>285</v>
      </c>
      <c r="C8650">
        <v>2017</v>
      </c>
      <c r="D8650" s="3">
        <v>7</v>
      </c>
      <c r="E8650" s="3">
        <v>52000</v>
      </c>
      <c r="F8650" t="s">
        <v>13</v>
      </c>
      <c r="G8650" s="15">
        <f>IF(Table1[[#This Row],[Transmission]]="Manual", 0, 1)</f>
        <v>0</v>
      </c>
      <c r="H8650" t="s">
        <v>9475</v>
      </c>
      <c r="I8650" t="s">
        <v>14</v>
      </c>
      <c r="J8650" s="4">
        <v>45566</v>
      </c>
      <c r="K8650" t="s">
        <v>7405</v>
      </c>
      <c r="L8650" s="5">
        <v>435000</v>
      </c>
      <c r="M8650" s="28">
        <f t="shared" si="135"/>
        <v>435000</v>
      </c>
      <c r="N8650">
        <f>2025-Table1[[#This Row],[Year]]</f>
        <v>8</v>
      </c>
    </row>
    <row r="8651" spans="1:14" x14ac:dyDescent="0.3">
      <c r="A8651" t="s">
        <v>44</v>
      </c>
      <c r="B8651" t="s">
        <v>124</v>
      </c>
      <c r="C8651">
        <v>2015</v>
      </c>
      <c r="D8651" s="3">
        <v>9</v>
      </c>
      <c r="E8651" s="3">
        <v>78000</v>
      </c>
      <c r="F8651" t="s">
        <v>13</v>
      </c>
      <c r="G8651" s="15">
        <f>IF(Table1[[#This Row],[Transmission]]="Manual", 0, 1)</f>
        <v>0</v>
      </c>
      <c r="H8651" t="s">
        <v>9475</v>
      </c>
      <c r="I8651" t="s">
        <v>14</v>
      </c>
      <c r="J8651" s="4">
        <v>45597</v>
      </c>
      <c r="K8651" t="s">
        <v>7406</v>
      </c>
      <c r="L8651" s="5">
        <v>344999</v>
      </c>
      <c r="M8651" s="28">
        <f t="shared" si="135"/>
        <v>344999</v>
      </c>
      <c r="N8651">
        <f>2025-Table1[[#This Row],[Year]]</f>
        <v>10</v>
      </c>
    </row>
    <row r="8652" spans="1:14" x14ac:dyDescent="0.3">
      <c r="A8652" t="s">
        <v>44</v>
      </c>
      <c r="B8652" t="s">
        <v>2913</v>
      </c>
      <c r="C8652">
        <v>2019</v>
      </c>
      <c r="D8652" s="3">
        <v>5</v>
      </c>
      <c r="E8652" s="3">
        <v>64052</v>
      </c>
      <c r="F8652" t="s">
        <v>13</v>
      </c>
      <c r="G8652" s="15">
        <f>IF(Table1[[#This Row],[Transmission]]="Manual", 0, 1)</f>
        <v>0</v>
      </c>
      <c r="H8652" t="s">
        <v>9475</v>
      </c>
      <c r="I8652" t="s">
        <v>6485</v>
      </c>
      <c r="J8652" s="4">
        <v>45597</v>
      </c>
      <c r="K8652" t="s">
        <v>7407</v>
      </c>
      <c r="L8652" s="5">
        <v>374000</v>
      </c>
      <c r="M8652" s="28">
        <f t="shared" si="135"/>
        <v>374000</v>
      </c>
      <c r="N8652">
        <f>2025-Table1[[#This Row],[Year]]</f>
        <v>6</v>
      </c>
    </row>
    <row r="8653" spans="1:14" x14ac:dyDescent="0.3">
      <c r="A8653" t="s">
        <v>61</v>
      </c>
      <c r="B8653" t="s">
        <v>62</v>
      </c>
      <c r="C8653">
        <v>2018</v>
      </c>
      <c r="D8653" s="3">
        <v>6</v>
      </c>
      <c r="E8653" s="3">
        <v>48123</v>
      </c>
      <c r="F8653" t="s">
        <v>25</v>
      </c>
      <c r="G8653" s="15">
        <f>IF(Table1[[#This Row],[Transmission]]="Manual", 0, 1)</f>
        <v>1</v>
      </c>
      <c r="H8653" t="s">
        <v>9475</v>
      </c>
      <c r="I8653" t="s">
        <v>14</v>
      </c>
      <c r="J8653" s="4">
        <v>45597</v>
      </c>
      <c r="K8653" t="s">
        <v>4880</v>
      </c>
      <c r="L8653" s="5">
        <v>295000</v>
      </c>
      <c r="M8653" s="28">
        <f t="shared" si="135"/>
        <v>295000</v>
      </c>
      <c r="N8653">
        <f>2025-Table1[[#This Row],[Year]]</f>
        <v>7</v>
      </c>
    </row>
    <row r="8654" spans="1:14" x14ac:dyDescent="0.3">
      <c r="A8654" t="s">
        <v>44</v>
      </c>
      <c r="B8654" t="s">
        <v>124</v>
      </c>
      <c r="C8654">
        <v>2010</v>
      </c>
      <c r="D8654" s="3">
        <v>14</v>
      </c>
      <c r="E8654" s="3">
        <v>85000</v>
      </c>
      <c r="F8654" t="s">
        <v>13</v>
      </c>
      <c r="G8654" s="15">
        <f>IF(Table1[[#This Row],[Transmission]]="Manual", 0, 1)</f>
        <v>0</v>
      </c>
      <c r="H8654" t="s">
        <v>9472</v>
      </c>
      <c r="I8654" t="s">
        <v>14</v>
      </c>
      <c r="J8654" s="4">
        <v>45597</v>
      </c>
      <c r="K8654" t="s">
        <v>6145</v>
      </c>
      <c r="L8654" s="5">
        <v>145000</v>
      </c>
      <c r="M8654" s="28">
        <f t="shared" si="135"/>
        <v>145000</v>
      </c>
      <c r="N8654">
        <f>2025-Table1[[#This Row],[Year]]</f>
        <v>15</v>
      </c>
    </row>
    <row r="8655" spans="1:14" x14ac:dyDescent="0.3">
      <c r="A8655" t="s">
        <v>21</v>
      </c>
      <c r="B8655" t="s">
        <v>382</v>
      </c>
      <c r="C8655">
        <v>2013</v>
      </c>
      <c r="D8655" s="3">
        <v>11</v>
      </c>
      <c r="E8655" s="3">
        <v>64231</v>
      </c>
      <c r="F8655" t="s">
        <v>25</v>
      </c>
      <c r="G8655" s="15">
        <f>IF(Table1[[#This Row],[Transmission]]="Manual", 0, 1)</f>
        <v>1</v>
      </c>
      <c r="H8655" t="s">
        <v>9472</v>
      </c>
      <c r="I8655" t="s">
        <v>14</v>
      </c>
      <c r="J8655" s="4">
        <v>45597</v>
      </c>
      <c r="K8655" t="s">
        <v>383</v>
      </c>
      <c r="L8655" s="5">
        <v>295000</v>
      </c>
      <c r="M8655" s="28">
        <f t="shared" si="135"/>
        <v>295000</v>
      </c>
      <c r="N8655">
        <f>2025-Table1[[#This Row],[Year]]</f>
        <v>12</v>
      </c>
    </row>
    <row r="8656" spans="1:14" x14ac:dyDescent="0.3">
      <c r="A8656" t="s">
        <v>113</v>
      </c>
      <c r="B8656" t="s">
        <v>239</v>
      </c>
      <c r="C8656">
        <v>2016</v>
      </c>
      <c r="D8656" s="3">
        <v>8</v>
      </c>
      <c r="E8656" s="3">
        <v>95000</v>
      </c>
      <c r="F8656" t="s">
        <v>13</v>
      </c>
      <c r="G8656" s="15">
        <f>IF(Table1[[#This Row],[Transmission]]="Manual", 0, 1)</f>
        <v>0</v>
      </c>
      <c r="H8656" t="s">
        <v>9475</v>
      </c>
      <c r="I8656" t="s">
        <v>17</v>
      </c>
      <c r="J8656" s="4">
        <v>45597</v>
      </c>
      <c r="K8656" t="s">
        <v>904</v>
      </c>
      <c r="L8656" s="5">
        <v>400000</v>
      </c>
      <c r="M8656" s="28">
        <f t="shared" si="135"/>
        <v>400000</v>
      </c>
      <c r="N8656">
        <f>2025-Table1[[#This Row],[Year]]</f>
        <v>9</v>
      </c>
    </row>
    <row r="8657" spans="1:14" x14ac:dyDescent="0.3">
      <c r="A8657" t="s">
        <v>21</v>
      </c>
      <c r="B8657" t="s">
        <v>99</v>
      </c>
      <c r="C8657">
        <v>2015</v>
      </c>
      <c r="D8657" s="3">
        <v>9</v>
      </c>
      <c r="E8657" s="3">
        <v>61000</v>
      </c>
      <c r="F8657" t="s">
        <v>25</v>
      </c>
      <c r="G8657" s="15">
        <f>IF(Table1[[#This Row],[Transmission]]="Manual", 0, 1)</f>
        <v>1</v>
      </c>
      <c r="H8657" t="s">
        <v>9475</v>
      </c>
      <c r="I8657" t="s">
        <v>6485</v>
      </c>
      <c r="J8657" s="4">
        <v>45597</v>
      </c>
      <c r="K8657" t="s">
        <v>4938</v>
      </c>
      <c r="L8657" s="5">
        <v>530000</v>
      </c>
      <c r="M8657" s="28">
        <f t="shared" si="135"/>
        <v>530000</v>
      </c>
      <c r="N8657">
        <f>2025-Table1[[#This Row],[Year]]</f>
        <v>10</v>
      </c>
    </row>
    <row r="8658" spans="1:14" x14ac:dyDescent="0.3">
      <c r="A8658" t="s">
        <v>44</v>
      </c>
      <c r="B8658" t="s">
        <v>45</v>
      </c>
      <c r="C8658">
        <v>2020</v>
      </c>
      <c r="D8658" s="3">
        <v>4</v>
      </c>
      <c r="E8658" s="3">
        <v>86000</v>
      </c>
      <c r="F8658" t="s">
        <v>13</v>
      </c>
      <c r="G8658" s="15">
        <f>IF(Table1[[#This Row],[Transmission]]="Manual", 0, 1)</f>
        <v>0</v>
      </c>
      <c r="H8658" t="s">
        <v>9475</v>
      </c>
      <c r="I8658" t="s">
        <v>6485</v>
      </c>
      <c r="J8658" s="4">
        <v>45597</v>
      </c>
      <c r="K8658" t="s">
        <v>7408</v>
      </c>
      <c r="L8658" s="5">
        <v>445000</v>
      </c>
      <c r="M8658" s="28">
        <f t="shared" si="135"/>
        <v>445000</v>
      </c>
      <c r="N8658">
        <f>2025-Table1[[#This Row],[Year]]</f>
        <v>5</v>
      </c>
    </row>
    <row r="8659" spans="1:14" x14ac:dyDescent="0.3">
      <c r="A8659" t="s">
        <v>21</v>
      </c>
      <c r="B8659" t="s">
        <v>39</v>
      </c>
      <c r="C8659">
        <v>2022</v>
      </c>
      <c r="D8659" s="3">
        <v>2</v>
      </c>
      <c r="E8659" s="3">
        <v>40000</v>
      </c>
      <c r="F8659" t="s">
        <v>13</v>
      </c>
      <c r="G8659" s="15">
        <f>IF(Table1[[#This Row],[Transmission]]="Manual", 0, 1)</f>
        <v>0</v>
      </c>
      <c r="H8659" t="s">
        <v>9472</v>
      </c>
      <c r="I8659" t="s">
        <v>14</v>
      </c>
      <c r="J8659" s="4">
        <v>45597</v>
      </c>
      <c r="K8659" t="s">
        <v>7409</v>
      </c>
      <c r="L8659" s="5">
        <v>695000</v>
      </c>
      <c r="M8659" s="28">
        <f t="shared" si="135"/>
        <v>695000</v>
      </c>
      <c r="N8659">
        <f>2025-Table1[[#This Row],[Year]]</f>
        <v>3</v>
      </c>
    </row>
    <row r="8660" spans="1:14" x14ac:dyDescent="0.3">
      <c r="A8660" t="s">
        <v>44</v>
      </c>
      <c r="B8660" t="s">
        <v>124</v>
      </c>
      <c r="C8660">
        <v>2010</v>
      </c>
      <c r="D8660" s="3">
        <v>14</v>
      </c>
      <c r="E8660" s="3">
        <v>100000</v>
      </c>
      <c r="F8660" t="s">
        <v>25</v>
      </c>
      <c r="G8660" s="15">
        <f>IF(Table1[[#This Row],[Transmission]]="Manual", 0, 1)</f>
        <v>1</v>
      </c>
      <c r="H8660" t="s">
        <v>9472</v>
      </c>
      <c r="I8660" t="s">
        <v>6485</v>
      </c>
      <c r="J8660" s="4">
        <v>45597</v>
      </c>
      <c r="K8660" t="s">
        <v>7410</v>
      </c>
      <c r="L8660" s="5">
        <v>80000</v>
      </c>
      <c r="M8660" s="28">
        <f t="shared" si="135"/>
        <v>80000</v>
      </c>
      <c r="N8660">
        <f>2025-Table1[[#This Row],[Year]]</f>
        <v>15</v>
      </c>
    </row>
    <row r="8661" spans="1:14" x14ac:dyDescent="0.3">
      <c r="A8661" t="s">
        <v>11</v>
      </c>
      <c r="B8661" t="s">
        <v>285</v>
      </c>
      <c r="C8661">
        <v>2019</v>
      </c>
      <c r="D8661" s="3">
        <v>5</v>
      </c>
      <c r="E8661" s="3">
        <v>110000</v>
      </c>
      <c r="F8661" t="s">
        <v>25</v>
      </c>
      <c r="G8661" s="15">
        <f>IF(Table1[[#This Row],[Transmission]]="Manual", 0, 1)</f>
        <v>1</v>
      </c>
      <c r="H8661" t="s">
        <v>9472</v>
      </c>
      <c r="I8661" t="s">
        <v>17</v>
      </c>
      <c r="J8661" s="4">
        <v>45597</v>
      </c>
      <c r="K8661" t="s">
        <v>7411</v>
      </c>
      <c r="L8661" s="5">
        <v>695000</v>
      </c>
      <c r="M8661" s="28">
        <f t="shared" si="135"/>
        <v>695000</v>
      </c>
      <c r="N8661">
        <f>2025-Table1[[#This Row],[Year]]</f>
        <v>6</v>
      </c>
    </row>
    <row r="8662" spans="1:14" x14ac:dyDescent="0.3">
      <c r="A8662" t="s">
        <v>64</v>
      </c>
      <c r="B8662" t="s">
        <v>65</v>
      </c>
      <c r="C8662">
        <v>2019</v>
      </c>
      <c r="D8662" s="3">
        <v>5</v>
      </c>
      <c r="E8662" s="3">
        <v>17000</v>
      </c>
      <c r="F8662" t="s">
        <v>25</v>
      </c>
      <c r="G8662" s="15">
        <f>IF(Table1[[#This Row],[Transmission]]="Manual", 0, 1)</f>
        <v>1</v>
      </c>
      <c r="H8662" t="s">
        <v>9472</v>
      </c>
      <c r="I8662" t="s">
        <v>14</v>
      </c>
      <c r="J8662" s="4">
        <v>45597</v>
      </c>
      <c r="K8662" t="s">
        <v>647</v>
      </c>
      <c r="L8662" s="5">
        <v>1299000</v>
      </c>
      <c r="M8662" s="28">
        <f t="shared" si="135"/>
        <v>1299000</v>
      </c>
      <c r="N8662">
        <f>2025-Table1[[#This Row],[Year]]</f>
        <v>6</v>
      </c>
    </row>
    <row r="8663" spans="1:14" x14ac:dyDescent="0.3">
      <c r="A8663" t="s">
        <v>11</v>
      </c>
      <c r="B8663" t="s">
        <v>12</v>
      </c>
      <c r="C8663">
        <v>2010</v>
      </c>
      <c r="D8663" s="3">
        <v>14</v>
      </c>
      <c r="E8663" s="3">
        <v>30000</v>
      </c>
      <c r="F8663" t="s">
        <v>13</v>
      </c>
      <c r="G8663" s="15">
        <f>IF(Table1[[#This Row],[Transmission]]="Manual", 0, 1)</f>
        <v>0</v>
      </c>
      <c r="H8663" t="s">
        <v>9475</v>
      </c>
      <c r="I8663" t="s">
        <v>14</v>
      </c>
      <c r="J8663" s="4">
        <v>45597</v>
      </c>
      <c r="K8663" t="s">
        <v>7412</v>
      </c>
      <c r="L8663" s="5">
        <v>325000</v>
      </c>
      <c r="M8663" s="28">
        <f t="shared" si="135"/>
        <v>325000</v>
      </c>
      <c r="N8663">
        <f>2025-Table1[[#This Row],[Year]]</f>
        <v>15</v>
      </c>
    </row>
    <row r="8664" spans="1:14" x14ac:dyDescent="0.3">
      <c r="A8664" t="s">
        <v>21</v>
      </c>
      <c r="B8664" t="s">
        <v>231</v>
      </c>
      <c r="C8664">
        <v>2016</v>
      </c>
      <c r="D8664" s="3">
        <v>8</v>
      </c>
      <c r="E8664" s="3">
        <v>74000</v>
      </c>
      <c r="F8664" t="s">
        <v>13</v>
      </c>
      <c r="G8664" s="15">
        <f>IF(Table1[[#This Row],[Transmission]]="Manual", 0, 1)</f>
        <v>0</v>
      </c>
      <c r="H8664" t="s">
        <v>9475</v>
      </c>
      <c r="I8664" t="s">
        <v>6485</v>
      </c>
      <c r="J8664" s="4">
        <v>45597</v>
      </c>
      <c r="K8664" t="s">
        <v>4991</v>
      </c>
      <c r="L8664" s="5">
        <v>280000</v>
      </c>
      <c r="M8664" s="28">
        <f t="shared" si="135"/>
        <v>280000</v>
      </c>
      <c r="N8664">
        <f>2025-Table1[[#This Row],[Year]]</f>
        <v>9</v>
      </c>
    </row>
    <row r="8665" spans="1:14" x14ac:dyDescent="0.3">
      <c r="A8665" t="s">
        <v>27</v>
      </c>
      <c r="B8665" t="s">
        <v>360</v>
      </c>
      <c r="C8665">
        <v>2012</v>
      </c>
      <c r="D8665" s="3">
        <v>12</v>
      </c>
      <c r="E8665" s="3">
        <v>116260</v>
      </c>
      <c r="F8665" t="s">
        <v>25</v>
      </c>
      <c r="G8665" s="15">
        <f>IF(Table1[[#This Row],[Transmission]]="Manual", 0, 1)</f>
        <v>1</v>
      </c>
      <c r="H8665" t="s">
        <v>9475</v>
      </c>
      <c r="I8665" t="s">
        <v>17</v>
      </c>
      <c r="J8665" s="4">
        <v>45597</v>
      </c>
      <c r="K8665" t="s">
        <v>7413</v>
      </c>
      <c r="L8665" s="5">
        <v>945000</v>
      </c>
      <c r="M8665" s="28">
        <f t="shared" si="135"/>
        <v>945000</v>
      </c>
      <c r="N8665">
        <f>2025-Table1[[#This Row],[Year]]</f>
        <v>13</v>
      </c>
    </row>
    <row r="8666" spans="1:14" x14ac:dyDescent="0.3">
      <c r="A8666" t="s">
        <v>21</v>
      </c>
      <c r="B8666" t="s">
        <v>39</v>
      </c>
      <c r="C8666">
        <v>2014</v>
      </c>
      <c r="D8666" s="3">
        <v>10</v>
      </c>
      <c r="E8666" s="3">
        <v>80000</v>
      </c>
      <c r="F8666" t="s">
        <v>13</v>
      </c>
      <c r="G8666" s="15">
        <f>IF(Table1[[#This Row],[Transmission]]="Manual", 0, 1)</f>
        <v>0</v>
      </c>
      <c r="H8666" t="s">
        <v>9475</v>
      </c>
      <c r="I8666" t="s">
        <v>14</v>
      </c>
      <c r="J8666" s="4">
        <v>45597</v>
      </c>
      <c r="K8666" t="s">
        <v>7414</v>
      </c>
      <c r="L8666" s="5">
        <v>450000</v>
      </c>
      <c r="M8666" s="28">
        <f t="shared" si="135"/>
        <v>450000</v>
      </c>
      <c r="N8666">
        <f>2025-Table1[[#This Row],[Year]]</f>
        <v>11</v>
      </c>
    </row>
    <row r="8667" spans="1:14" x14ac:dyDescent="0.3">
      <c r="A8667" t="s">
        <v>64</v>
      </c>
      <c r="B8667" t="s">
        <v>118</v>
      </c>
      <c r="C8667">
        <v>2021</v>
      </c>
      <c r="D8667" s="3">
        <v>3</v>
      </c>
      <c r="E8667" s="3">
        <v>29000</v>
      </c>
      <c r="F8667" t="s">
        <v>25</v>
      </c>
      <c r="G8667" s="15">
        <f>IF(Table1[[#This Row],[Transmission]]="Manual", 0, 1)</f>
        <v>1</v>
      </c>
      <c r="H8667" t="s">
        <v>9475</v>
      </c>
      <c r="I8667" t="s">
        <v>14</v>
      </c>
      <c r="J8667" s="4">
        <v>45597</v>
      </c>
      <c r="K8667" t="s">
        <v>7415</v>
      </c>
      <c r="L8667" s="5">
        <v>1611000</v>
      </c>
      <c r="M8667" s="28">
        <f t="shared" si="135"/>
        <v>1611000</v>
      </c>
      <c r="N8667">
        <f>2025-Table1[[#This Row],[Year]]</f>
        <v>4</v>
      </c>
    </row>
    <row r="8668" spans="1:14" x14ac:dyDescent="0.3">
      <c r="A8668" t="s">
        <v>11</v>
      </c>
      <c r="B8668" t="s">
        <v>12</v>
      </c>
      <c r="C8668">
        <v>2015</v>
      </c>
      <c r="D8668" s="3">
        <v>9</v>
      </c>
      <c r="E8668" s="3">
        <v>93000</v>
      </c>
      <c r="F8668" t="s">
        <v>25</v>
      </c>
      <c r="G8668" s="15">
        <f>IF(Table1[[#This Row],[Transmission]]="Manual", 0, 1)</f>
        <v>1</v>
      </c>
      <c r="H8668" t="s">
        <v>9475</v>
      </c>
      <c r="I8668" t="s">
        <v>6485</v>
      </c>
      <c r="J8668" s="4">
        <v>45597</v>
      </c>
      <c r="K8668" t="s">
        <v>7416</v>
      </c>
      <c r="L8668" s="5">
        <v>470000</v>
      </c>
      <c r="M8668" s="28">
        <f t="shared" si="135"/>
        <v>470000</v>
      </c>
      <c r="N8668">
        <f>2025-Table1[[#This Row],[Year]]</f>
        <v>10</v>
      </c>
    </row>
    <row r="8669" spans="1:14" x14ac:dyDescent="0.3">
      <c r="A8669" t="s">
        <v>38</v>
      </c>
      <c r="B8669" t="s">
        <v>47</v>
      </c>
      <c r="C8669">
        <v>2020</v>
      </c>
      <c r="D8669" s="3">
        <v>4</v>
      </c>
      <c r="E8669" s="3">
        <v>25000</v>
      </c>
      <c r="F8669" t="s">
        <v>25</v>
      </c>
      <c r="G8669" s="15">
        <f>IF(Table1[[#This Row],[Transmission]]="Manual", 0, 1)</f>
        <v>1</v>
      </c>
      <c r="H8669" t="s">
        <v>9472</v>
      </c>
      <c r="I8669" t="s">
        <v>14</v>
      </c>
      <c r="J8669" s="4">
        <v>45597</v>
      </c>
      <c r="K8669" t="s">
        <v>4001</v>
      </c>
      <c r="L8669" s="5">
        <v>1400000</v>
      </c>
      <c r="M8669" s="28">
        <f t="shared" si="135"/>
        <v>1400000</v>
      </c>
      <c r="N8669">
        <f>2025-Table1[[#This Row],[Year]]</f>
        <v>5</v>
      </c>
    </row>
    <row r="8670" spans="1:14" x14ac:dyDescent="0.3">
      <c r="A8670" t="s">
        <v>21</v>
      </c>
      <c r="B8670" t="s">
        <v>22</v>
      </c>
      <c r="C8670">
        <v>2020</v>
      </c>
      <c r="D8670" s="3">
        <v>4</v>
      </c>
      <c r="E8670" s="3">
        <v>38000</v>
      </c>
      <c r="F8670" t="s">
        <v>25</v>
      </c>
      <c r="G8670" s="15">
        <f>IF(Table1[[#This Row],[Transmission]]="Manual", 0, 1)</f>
        <v>1</v>
      </c>
      <c r="H8670" t="s">
        <v>9472</v>
      </c>
      <c r="I8670" t="s">
        <v>6485</v>
      </c>
      <c r="J8670" s="4">
        <v>45597</v>
      </c>
      <c r="K8670" t="s">
        <v>5765</v>
      </c>
      <c r="L8670" s="5">
        <v>580000</v>
      </c>
      <c r="M8670" s="28">
        <f t="shared" si="135"/>
        <v>580000</v>
      </c>
      <c r="N8670">
        <f>2025-Table1[[#This Row],[Year]]</f>
        <v>5</v>
      </c>
    </row>
    <row r="8671" spans="1:14" x14ac:dyDescent="0.3">
      <c r="A8671" t="s">
        <v>18</v>
      </c>
      <c r="B8671" t="s">
        <v>516</v>
      </c>
      <c r="C8671">
        <v>2019</v>
      </c>
      <c r="D8671" s="3">
        <v>5</v>
      </c>
      <c r="E8671" s="3">
        <v>48000</v>
      </c>
      <c r="F8671" t="s">
        <v>13</v>
      </c>
      <c r="G8671" s="15">
        <f>IF(Table1[[#This Row],[Transmission]]="Manual", 0, 1)</f>
        <v>0</v>
      </c>
      <c r="H8671" t="s">
        <v>9472</v>
      </c>
      <c r="I8671" t="s">
        <v>14</v>
      </c>
      <c r="J8671" s="4">
        <v>45597</v>
      </c>
      <c r="K8671" t="s">
        <v>7417</v>
      </c>
      <c r="L8671" s="5">
        <v>555000</v>
      </c>
      <c r="M8671" s="28">
        <f t="shared" si="135"/>
        <v>555000</v>
      </c>
      <c r="N8671">
        <f>2025-Table1[[#This Row],[Year]]</f>
        <v>6</v>
      </c>
    </row>
    <row r="8672" spans="1:14" x14ac:dyDescent="0.3">
      <c r="A8672" t="s">
        <v>101</v>
      </c>
      <c r="B8672" t="s">
        <v>337</v>
      </c>
      <c r="C8672">
        <v>2018</v>
      </c>
      <c r="D8672" s="3">
        <v>6</v>
      </c>
      <c r="E8672" s="3">
        <v>60000</v>
      </c>
      <c r="F8672" t="s">
        <v>25</v>
      </c>
      <c r="G8672" s="15">
        <f>IF(Table1[[#This Row],[Transmission]]="Manual", 0, 1)</f>
        <v>1</v>
      </c>
      <c r="H8672" t="s">
        <v>9475</v>
      </c>
      <c r="I8672" t="s">
        <v>6485</v>
      </c>
      <c r="J8672" s="4">
        <v>45597</v>
      </c>
      <c r="K8672" t="s">
        <v>7418</v>
      </c>
      <c r="L8672" s="5">
        <v>350000</v>
      </c>
      <c r="M8672" s="28">
        <f t="shared" si="135"/>
        <v>350000</v>
      </c>
      <c r="N8672">
        <f>2025-Table1[[#This Row],[Year]]</f>
        <v>7</v>
      </c>
    </row>
    <row r="8673" spans="1:14" x14ac:dyDescent="0.3">
      <c r="A8673" t="s">
        <v>21</v>
      </c>
      <c r="B8673" t="s">
        <v>49</v>
      </c>
      <c r="C8673">
        <v>2016</v>
      </c>
      <c r="D8673" s="3">
        <v>8</v>
      </c>
      <c r="E8673" s="3">
        <v>97000</v>
      </c>
      <c r="F8673" t="s">
        <v>25</v>
      </c>
      <c r="G8673" s="15">
        <f>IF(Table1[[#This Row],[Transmission]]="Manual", 0, 1)</f>
        <v>1</v>
      </c>
      <c r="H8673" t="s">
        <v>9475</v>
      </c>
      <c r="I8673" t="s">
        <v>17</v>
      </c>
      <c r="J8673" s="4">
        <v>45597</v>
      </c>
      <c r="K8673" t="s">
        <v>7419</v>
      </c>
      <c r="L8673" s="5">
        <v>600000</v>
      </c>
      <c r="M8673" s="28">
        <f t="shared" si="135"/>
        <v>600000</v>
      </c>
      <c r="N8673">
        <f>2025-Table1[[#This Row],[Year]]</f>
        <v>9</v>
      </c>
    </row>
    <row r="8674" spans="1:14" x14ac:dyDescent="0.3">
      <c r="A8674" t="s">
        <v>21</v>
      </c>
      <c r="B8674" t="s">
        <v>1275</v>
      </c>
      <c r="C8674">
        <v>2017</v>
      </c>
      <c r="D8674" s="3">
        <v>7</v>
      </c>
      <c r="E8674" s="3">
        <v>130000</v>
      </c>
      <c r="F8674" t="s">
        <v>13</v>
      </c>
      <c r="G8674" s="15">
        <f>IF(Table1[[#This Row],[Transmission]]="Manual", 0, 1)</f>
        <v>0</v>
      </c>
      <c r="H8674" t="s">
        <v>9475</v>
      </c>
      <c r="I8674" t="s">
        <v>6485</v>
      </c>
      <c r="J8674" s="4">
        <v>45597</v>
      </c>
      <c r="K8674" t="s">
        <v>7420</v>
      </c>
      <c r="L8674" s="5">
        <v>340000</v>
      </c>
      <c r="M8674" s="28">
        <f t="shared" si="135"/>
        <v>340000</v>
      </c>
      <c r="N8674">
        <f>2025-Table1[[#This Row],[Year]]</f>
        <v>8</v>
      </c>
    </row>
    <row r="8675" spans="1:14" x14ac:dyDescent="0.3">
      <c r="A8675" t="s">
        <v>44</v>
      </c>
      <c r="B8675" t="s">
        <v>83</v>
      </c>
      <c r="C8675">
        <v>2011</v>
      </c>
      <c r="D8675" s="3">
        <v>13</v>
      </c>
      <c r="E8675" s="3">
        <v>68000</v>
      </c>
      <c r="F8675" t="s">
        <v>13</v>
      </c>
      <c r="G8675" s="15">
        <f>IF(Table1[[#This Row],[Transmission]]="Manual", 0, 1)</f>
        <v>0</v>
      </c>
      <c r="H8675" t="s">
        <v>9475</v>
      </c>
      <c r="I8675" t="s">
        <v>14</v>
      </c>
      <c r="J8675" s="4">
        <v>45597</v>
      </c>
      <c r="K8675" t="s">
        <v>5796</v>
      </c>
      <c r="L8675" s="5">
        <v>295000</v>
      </c>
      <c r="M8675" s="28">
        <f t="shared" si="135"/>
        <v>295000</v>
      </c>
      <c r="N8675">
        <f>2025-Table1[[#This Row],[Year]]</f>
        <v>14</v>
      </c>
    </row>
    <row r="8676" spans="1:14" x14ac:dyDescent="0.3">
      <c r="A8676" t="s">
        <v>113</v>
      </c>
      <c r="B8676" t="s">
        <v>181</v>
      </c>
      <c r="C8676">
        <v>2008</v>
      </c>
      <c r="D8676" s="3">
        <v>16</v>
      </c>
      <c r="E8676" s="3">
        <v>78000</v>
      </c>
      <c r="F8676" t="s">
        <v>13</v>
      </c>
      <c r="G8676" s="15">
        <f>IF(Table1[[#This Row],[Transmission]]="Manual", 0, 1)</f>
        <v>0</v>
      </c>
      <c r="H8676" t="s">
        <v>9475</v>
      </c>
      <c r="I8676" t="s">
        <v>17</v>
      </c>
      <c r="J8676" s="4">
        <v>45597</v>
      </c>
      <c r="K8676" t="s">
        <v>7421</v>
      </c>
      <c r="L8676" s="5">
        <v>220000</v>
      </c>
      <c r="M8676" s="28">
        <f t="shared" si="135"/>
        <v>220000</v>
      </c>
      <c r="N8676">
        <f>2025-Table1[[#This Row],[Year]]</f>
        <v>17</v>
      </c>
    </row>
    <row r="8677" spans="1:14" x14ac:dyDescent="0.3">
      <c r="A8677" t="s">
        <v>113</v>
      </c>
      <c r="B8677" t="s">
        <v>121</v>
      </c>
      <c r="C8677">
        <v>2016</v>
      </c>
      <c r="D8677" s="3">
        <v>8</v>
      </c>
      <c r="E8677" s="3">
        <v>87000</v>
      </c>
      <c r="F8677" t="s">
        <v>13</v>
      </c>
      <c r="G8677" s="15">
        <f>IF(Table1[[#This Row],[Transmission]]="Manual", 0, 1)</f>
        <v>0</v>
      </c>
      <c r="H8677" t="s">
        <v>9475</v>
      </c>
      <c r="I8677" t="s">
        <v>17</v>
      </c>
      <c r="J8677" s="4">
        <v>45597</v>
      </c>
      <c r="K8677" t="s">
        <v>1974</v>
      </c>
      <c r="L8677" s="5">
        <v>595000</v>
      </c>
      <c r="M8677" s="28">
        <f t="shared" si="135"/>
        <v>595000</v>
      </c>
      <c r="N8677">
        <f>2025-Table1[[#This Row],[Year]]</f>
        <v>9</v>
      </c>
    </row>
    <row r="8678" spans="1:14" x14ac:dyDescent="0.3">
      <c r="A8678" t="s">
        <v>11</v>
      </c>
      <c r="B8678" t="s">
        <v>183</v>
      </c>
      <c r="C8678">
        <v>2014</v>
      </c>
      <c r="D8678" s="3">
        <v>10</v>
      </c>
      <c r="E8678" s="3">
        <v>48000</v>
      </c>
      <c r="F8678" t="s">
        <v>13</v>
      </c>
      <c r="G8678" s="15">
        <f>IF(Table1[[#This Row],[Transmission]]="Manual", 0, 1)</f>
        <v>0</v>
      </c>
      <c r="H8678" t="s">
        <v>9472</v>
      </c>
      <c r="I8678" t="s">
        <v>14</v>
      </c>
      <c r="J8678" s="4">
        <v>45597</v>
      </c>
      <c r="K8678" t="s">
        <v>7422</v>
      </c>
      <c r="L8678" s="5">
        <v>310000</v>
      </c>
      <c r="M8678" s="28">
        <f t="shared" si="135"/>
        <v>310000</v>
      </c>
      <c r="N8678">
        <f>2025-Table1[[#This Row],[Year]]</f>
        <v>11</v>
      </c>
    </row>
    <row r="8679" spans="1:14" x14ac:dyDescent="0.3">
      <c r="A8679" t="s">
        <v>44</v>
      </c>
      <c r="B8679" t="s">
        <v>79</v>
      </c>
      <c r="C8679">
        <v>2017</v>
      </c>
      <c r="D8679" s="3">
        <v>7</v>
      </c>
      <c r="E8679" s="3">
        <v>75000</v>
      </c>
      <c r="F8679" t="s">
        <v>25</v>
      </c>
      <c r="G8679" s="15">
        <f>IF(Table1[[#This Row],[Transmission]]="Manual", 0, 1)</f>
        <v>1</v>
      </c>
      <c r="H8679" t="s">
        <v>9475</v>
      </c>
      <c r="I8679" t="s">
        <v>14</v>
      </c>
      <c r="J8679" s="4">
        <v>45627</v>
      </c>
      <c r="K8679" t="s">
        <v>2023</v>
      </c>
      <c r="L8679" s="5">
        <v>770000</v>
      </c>
      <c r="M8679" s="28">
        <f t="shared" si="135"/>
        <v>770000</v>
      </c>
      <c r="N8679">
        <f>2025-Table1[[#This Row],[Year]]</f>
        <v>8</v>
      </c>
    </row>
    <row r="8680" spans="1:14" x14ac:dyDescent="0.3">
      <c r="A8680" t="s">
        <v>21</v>
      </c>
      <c r="B8680" t="s">
        <v>24</v>
      </c>
      <c r="C8680">
        <v>2018</v>
      </c>
      <c r="D8680" s="3">
        <v>6</v>
      </c>
      <c r="E8680" s="3">
        <v>39505</v>
      </c>
      <c r="F8680" t="s">
        <v>25</v>
      </c>
      <c r="G8680" s="15">
        <f>IF(Table1[[#This Row],[Transmission]]="Manual", 0, 1)</f>
        <v>1</v>
      </c>
      <c r="H8680" t="s">
        <v>9472</v>
      </c>
      <c r="I8680" t="s">
        <v>14</v>
      </c>
      <c r="J8680" s="4">
        <v>45597</v>
      </c>
      <c r="K8680" t="s">
        <v>5623</v>
      </c>
      <c r="L8680" s="5">
        <v>650000</v>
      </c>
      <c r="M8680" s="28">
        <f t="shared" si="135"/>
        <v>650000</v>
      </c>
      <c r="N8680">
        <f>2025-Table1[[#This Row],[Year]]</f>
        <v>7</v>
      </c>
    </row>
    <row r="8681" spans="1:14" x14ac:dyDescent="0.3">
      <c r="A8681" t="s">
        <v>44</v>
      </c>
      <c r="B8681" t="s">
        <v>79</v>
      </c>
      <c r="C8681">
        <v>2017</v>
      </c>
      <c r="D8681" s="3">
        <v>7</v>
      </c>
      <c r="E8681" s="3">
        <v>63000</v>
      </c>
      <c r="F8681" t="s">
        <v>13</v>
      </c>
      <c r="G8681" s="15">
        <f>IF(Table1[[#This Row],[Transmission]]="Manual", 0, 1)</f>
        <v>0</v>
      </c>
      <c r="H8681" t="s">
        <v>9475</v>
      </c>
      <c r="I8681" t="s">
        <v>17</v>
      </c>
      <c r="J8681" s="4">
        <v>45597</v>
      </c>
      <c r="K8681" t="s">
        <v>7423</v>
      </c>
      <c r="L8681" s="5">
        <v>925000</v>
      </c>
      <c r="M8681" s="28">
        <f t="shared" si="135"/>
        <v>925000</v>
      </c>
      <c r="N8681">
        <f>2025-Table1[[#This Row],[Year]]</f>
        <v>8</v>
      </c>
    </row>
    <row r="8682" spans="1:14" x14ac:dyDescent="0.3">
      <c r="A8682" t="s">
        <v>113</v>
      </c>
      <c r="B8682" t="s">
        <v>121</v>
      </c>
      <c r="C8682">
        <v>2016</v>
      </c>
      <c r="D8682" s="3">
        <v>8</v>
      </c>
      <c r="E8682" s="3">
        <v>100000</v>
      </c>
      <c r="F8682" t="s">
        <v>13</v>
      </c>
      <c r="G8682" s="15">
        <f>IF(Table1[[#This Row],[Transmission]]="Manual", 0, 1)</f>
        <v>0</v>
      </c>
      <c r="H8682" t="s">
        <v>9475</v>
      </c>
      <c r="I8682" t="s">
        <v>17</v>
      </c>
      <c r="J8682" s="4">
        <v>45597</v>
      </c>
      <c r="K8682" t="s">
        <v>7424</v>
      </c>
      <c r="L8682" s="5">
        <v>1055000</v>
      </c>
      <c r="M8682" s="28">
        <f t="shared" si="135"/>
        <v>1055000</v>
      </c>
      <c r="N8682">
        <f>2025-Table1[[#This Row],[Year]]</f>
        <v>9</v>
      </c>
    </row>
    <row r="8683" spans="1:14" x14ac:dyDescent="0.3">
      <c r="A8683" t="s">
        <v>21</v>
      </c>
      <c r="B8683" t="s">
        <v>36</v>
      </c>
      <c r="C8683">
        <v>2010</v>
      </c>
      <c r="D8683" s="3">
        <v>14</v>
      </c>
      <c r="E8683" s="3">
        <v>32000</v>
      </c>
      <c r="F8683" t="s">
        <v>13</v>
      </c>
      <c r="G8683" s="15">
        <f>IF(Table1[[#This Row],[Transmission]]="Manual", 0, 1)</f>
        <v>0</v>
      </c>
      <c r="H8683" t="s">
        <v>9475</v>
      </c>
      <c r="I8683" t="s">
        <v>14</v>
      </c>
      <c r="J8683" s="4">
        <v>45597</v>
      </c>
      <c r="K8683" t="s">
        <v>7425</v>
      </c>
      <c r="L8683" s="5">
        <v>110000</v>
      </c>
      <c r="M8683" s="28">
        <f t="shared" si="135"/>
        <v>110000</v>
      </c>
      <c r="N8683">
        <f>2025-Table1[[#This Row],[Year]]</f>
        <v>15</v>
      </c>
    </row>
    <row r="8684" spans="1:14" x14ac:dyDescent="0.3">
      <c r="A8684" t="s">
        <v>21</v>
      </c>
      <c r="B8684" t="s">
        <v>39</v>
      </c>
      <c r="C8684">
        <v>2013</v>
      </c>
      <c r="D8684" s="3">
        <v>11</v>
      </c>
      <c r="E8684" s="3">
        <v>49000</v>
      </c>
      <c r="F8684" t="s">
        <v>13</v>
      </c>
      <c r="G8684" s="15">
        <f>IF(Table1[[#This Row],[Transmission]]="Manual", 0, 1)</f>
        <v>0</v>
      </c>
      <c r="H8684" t="s">
        <v>9472</v>
      </c>
      <c r="I8684" t="s">
        <v>14</v>
      </c>
      <c r="J8684" s="4">
        <v>45597</v>
      </c>
      <c r="K8684" t="s">
        <v>7426</v>
      </c>
      <c r="L8684" s="5">
        <v>385000</v>
      </c>
      <c r="M8684" s="28">
        <f t="shared" si="135"/>
        <v>385000</v>
      </c>
      <c r="N8684">
        <f>2025-Table1[[#This Row],[Year]]</f>
        <v>12</v>
      </c>
    </row>
    <row r="8685" spans="1:14" x14ac:dyDescent="0.3">
      <c r="A8685" t="s">
        <v>21</v>
      </c>
      <c r="B8685" t="s">
        <v>194</v>
      </c>
      <c r="C8685">
        <v>2019</v>
      </c>
      <c r="D8685" s="3">
        <v>5</v>
      </c>
      <c r="E8685" s="3">
        <v>88000</v>
      </c>
      <c r="F8685" t="s">
        <v>13</v>
      </c>
      <c r="G8685" s="15">
        <f>IF(Table1[[#This Row],[Transmission]]="Manual", 0, 1)</f>
        <v>0</v>
      </c>
      <c r="H8685" t="s">
        <v>9472</v>
      </c>
      <c r="I8685" t="s">
        <v>6485</v>
      </c>
      <c r="J8685" s="4">
        <v>45597</v>
      </c>
      <c r="K8685" t="s">
        <v>3539</v>
      </c>
      <c r="L8685" s="5">
        <v>450000</v>
      </c>
      <c r="M8685" s="28">
        <f t="shared" si="135"/>
        <v>450000</v>
      </c>
      <c r="N8685">
        <f>2025-Table1[[#This Row],[Year]]</f>
        <v>6</v>
      </c>
    </row>
    <row r="8686" spans="1:14" x14ac:dyDescent="0.3">
      <c r="A8686" t="s">
        <v>44</v>
      </c>
      <c r="B8686" t="s">
        <v>79</v>
      </c>
      <c r="C8686">
        <v>2018</v>
      </c>
      <c r="D8686" s="3">
        <v>6</v>
      </c>
      <c r="E8686" s="3">
        <v>49001</v>
      </c>
      <c r="F8686" t="s">
        <v>25</v>
      </c>
      <c r="G8686" s="15">
        <f>IF(Table1[[#This Row],[Transmission]]="Manual", 0, 1)</f>
        <v>1</v>
      </c>
      <c r="H8686" t="s">
        <v>9475</v>
      </c>
      <c r="I8686" t="s">
        <v>14</v>
      </c>
      <c r="J8686" s="4">
        <v>45597</v>
      </c>
      <c r="K8686" t="s">
        <v>202</v>
      </c>
      <c r="L8686" s="5">
        <v>1125000</v>
      </c>
      <c r="M8686" s="28">
        <f t="shared" si="135"/>
        <v>1125000</v>
      </c>
      <c r="N8686">
        <f>2025-Table1[[#This Row],[Year]]</f>
        <v>7</v>
      </c>
    </row>
    <row r="8687" spans="1:14" x14ac:dyDescent="0.3">
      <c r="A8687" t="s">
        <v>21</v>
      </c>
      <c r="B8687" t="s">
        <v>22</v>
      </c>
      <c r="C8687">
        <v>2017</v>
      </c>
      <c r="D8687" s="3">
        <v>7</v>
      </c>
      <c r="E8687" s="3">
        <v>62000</v>
      </c>
      <c r="F8687" t="s">
        <v>13</v>
      </c>
      <c r="G8687" s="15">
        <f>IF(Table1[[#This Row],[Transmission]]="Manual", 0, 1)</f>
        <v>0</v>
      </c>
      <c r="H8687" t="s">
        <v>9475</v>
      </c>
      <c r="I8687" t="s">
        <v>6485</v>
      </c>
      <c r="J8687" s="4">
        <v>45627</v>
      </c>
      <c r="K8687" t="s">
        <v>7427</v>
      </c>
      <c r="L8687" s="5">
        <v>390000</v>
      </c>
      <c r="M8687" s="28">
        <f t="shared" si="135"/>
        <v>390000</v>
      </c>
      <c r="N8687">
        <f>2025-Table1[[#This Row],[Year]]</f>
        <v>8</v>
      </c>
    </row>
    <row r="8688" spans="1:14" x14ac:dyDescent="0.3">
      <c r="A8688" t="s">
        <v>44</v>
      </c>
      <c r="B8688" t="s">
        <v>89</v>
      </c>
      <c r="C8688">
        <v>2018</v>
      </c>
      <c r="D8688" s="3">
        <v>6</v>
      </c>
      <c r="E8688" s="3">
        <v>53000</v>
      </c>
      <c r="F8688" t="s">
        <v>13</v>
      </c>
      <c r="G8688" s="15">
        <f>IF(Table1[[#This Row],[Transmission]]="Manual", 0, 1)</f>
        <v>0</v>
      </c>
      <c r="H8688" t="s">
        <v>9475</v>
      </c>
      <c r="I8688" t="s">
        <v>14</v>
      </c>
      <c r="J8688" s="4">
        <v>45597</v>
      </c>
      <c r="K8688" t="s">
        <v>7428</v>
      </c>
      <c r="L8688" s="5">
        <v>635000</v>
      </c>
      <c r="M8688" s="28">
        <f t="shared" si="135"/>
        <v>635000</v>
      </c>
      <c r="N8688">
        <f>2025-Table1[[#This Row],[Year]]</f>
        <v>7</v>
      </c>
    </row>
    <row r="8689" spans="1:14" x14ac:dyDescent="0.3">
      <c r="A8689" t="s">
        <v>21</v>
      </c>
      <c r="B8689" t="s">
        <v>231</v>
      </c>
      <c r="C8689">
        <v>2017</v>
      </c>
      <c r="D8689" s="3">
        <v>7</v>
      </c>
      <c r="E8689" s="3">
        <v>71000</v>
      </c>
      <c r="F8689" t="s">
        <v>13</v>
      </c>
      <c r="G8689" s="15">
        <f>IF(Table1[[#This Row],[Transmission]]="Manual", 0, 1)</f>
        <v>0</v>
      </c>
      <c r="H8689" t="s">
        <v>9475</v>
      </c>
      <c r="I8689" t="s">
        <v>14</v>
      </c>
      <c r="J8689" s="4">
        <v>45597</v>
      </c>
      <c r="K8689" t="s">
        <v>7429</v>
      </c>
      <c r="L8689" s="5">
        <v>235000</v>
      </c>
      <c r="M8689" s="28">
        <f t="shared" si="135"/>
        <v>235000</v>
      </c>
      <c r="N8689">
        <f>2025-Table1[[#This Row],[Year]]</f>
        <v>8</v>
      </c>
    </row>
    <row r="8690" spans="1:14" x14ac:dyDescent="0.3">
      <c r="A8690" t="s">
        <v>38</v>
      </c>
      <c r="B8690" t="s">
        <v>47</v>
      </c>
      <c r="C8690">
        <v>2020</v>
      </c>
      <c r="D8690" s="3">
        <v>4</v>
      </c>
      <c r="E8690" s="3">
        <v>37000</v>
      </c>
      <c r="F8690" t="s">
        <v>13</v>
      </c>
      <c r="G8690" s="15">
        <f>IF(Table1[[#This Row],[Transmission]]="Manual", 0, 1)</f>
        <v>0</v>
      </c>
      <c r="H8690" t="s">
        <v>9472</v>
      </c>
      <c r="I8690" t="s">
        <v>14</v>
      </c>
      <c r="J8690" s="4">
        <v>45627</v>
      </c>
      <c r="K8690" t="s">
        <v>729</v>
      </c>
      <c r="L8690" s="5">
        <v>998000</v>
      </c>
      <c r="M8690" s="28">
        <f t="shared" si="135"/>
        <v>998000</v>
      </c>
      <c r="N8690">
        <f>2025-Table1[[#This Row],[Year]]</f>
        <v>5</v>
      </c>
    </row>
    <row r="8691" spans="1:14" x14ac:dyDescent="0.3">
      <c r="A8691" t="s">
        <v>33</v>
      </c>
      <c r="B8691" t="s">
        <v>2780</v>
      </c>
      <c r="C8691">
        <v>2019</v>
      </c>
      <c r="D8691" s="3">
        <v>5</v>
      </c>
      <c r="E8691" s="3">
        <v>18000</v>
      </c>
      <c r="F8691" t="s">
        <v>13</v>
      </c>
      <c r="G8691" s="15">
        <f>IF(Table1[[#This Row],[Transmission]]="Manual", 0, 1)</f>
        <v>0</v>
      </c>
      <c r="H8691" t="s">
        <v>9475</v>
      </c>
      <c r="I8691" t="s">
        <v>14</v>
      </c>
      <c r="J8691" s="4">
        <v>45597</v>
      </c>
      <c r="K8691" t="s">
        <v>7430</v>
      </c>
      <c r="L8691" s="5">
        <v>580000</v>
      </c>
      <c r="M8691" s="28">
        <f t="shared" si="135"/>
        <v>580000</v>
      </c>
      <c r="N8691">
        <f>2025-Table1[[#This Row],[Year]]</f>
        <v>6</v>
      </c>
    </row>
    <row r="8692" spans="1:14" x14ac:dyDescent="0.3">
      <c r="A8692" t="s">
        <v>21</v>
      </c>
      <c r="B8692" t="s">
        <v>111</v>
      </c>
      <c r="C8692">
        <v>2019</v>
      </c>
      <c r="D8692" s="3">
        <v>5</v>
      </c>
      <c r="E8692" s="3">
        <v>58735</v>
      </c>
      <c r="F8692" t="s">
        <v>25</v>
      </c>
      <c r="G8692" s="15">
        <f>IF(Table1[[#This Row],[Transmission]]="Manual", 0, 1)</f>
        <v>1</v>
      </c>
      <c r="H8692" t="s">
        <v>9472</v>
      </c>
      <c r="I8692" t="s">
        <v>6485</v>
      </c>
      <c r="J8692" s="4">
        <v>45627</v>
      </c>
      <c r="K8692" t="s">
        <v>7431</v>
      </c>
      <c r="L8692" s="5">
        <v>375000</v>
      </c>
      <c r="M8692" s="28">
        <f t="shared" si="135"/>
        <v>375000</v>
      </c>
      <c r="N8692">
        <f>2025-Table1[[#This Row],[Year]]</f>
        <v>6</v>
      </c>
    </row>
    <row r="8693" spans="1:14" x14ac:dyDescent="0.3">
      <c r="A8693" t="s">
        <v>97</v>
      </c>
      <c r="B8693" t="s">
        <v>649</v>
      </c>
      <c r="C8693">
        <v>2014</v>
      </c>
      <c r="D8693" s="3">
        <v>10</v>
      </c>
      <c r="E8693" s="3">
        <v>65000</v>
      </c>
      <c r="F8693" t="s">
        <v>25</v>
      </c>
      <c r="G8693" s="15">
        <f>IF(Table1[[#This Row],[Transmission]]="Manual", 0, 1)</f>
        <v>1</v>
      </c>
      <c r="H8693" t="s">
        <v>9475</v>
      </c>
      <c r="I8693" t="s">
        <v>17</v>
      </c>
      <c r="J8693" s="4">
        <v>45597</v>
      </c>
      <c r="K8693" t="s">
        <v>7432</v>
      </c>
      <c r="L8693" s="5">
        <v>1050000</v>
      </c>
      <c r="M8693" s="28">
        <f t="shared" si="135"/>
        <v>1050000</v>
      </c>
      <c r="N8693">
        <f>2025-Table1[[#This Row],[Year]]</f>
        <v>11</v>
      </c>
    </row>
    <row r="8694" spans="1:14" x14ac:dyDescent="0.3">
      <c r="A8694" t="s">
        <v>11</v>
      </c>
      <c r="B8694" t="s">
        <v>12</v>
      </c>
      <c r="C8694">
        <v>2005</v>
      </c>
      <c r="D8694" s="3">
        <v>19</v>
      </c>
      <c r="E8694" s="3">
        <v>11800</v>
      </c>
      <c r="F8694" t="s">
        <v>25</v>
      </c>
      <c r="G8694" s="15">
        <f>IF(Table1[[#This Row],[Transmission]]="Manual", 0, 1)</f>
        <v>1</v>
      </c>
      <c r="H8694" t="s">
        <v>9472</v>
      </c>
      <c r="I8694" t="s">
        <v>6485</v>
      </c>
      <c r="J8694" s="4">
        <v>45597</v>
      </c>
      <c r="K8694" t="s">
        <v>7433</v>
      </c>
      <c r="L8694" s="5">
        <v>99999</v>
      </c>
      <c r="M8694" s="28">
        <f t="shared" si="135"/>
        <v>99999</v>
      </c>
      <c r="N8694">
        <f>2025-Table1[[#This Row],[Year]]</f>
        <v>20</v>
      </c>
    </row>
    <row r="8695" spans="1:14" x14ac:dyDescent="0.3">
      <c r="A8695" t="s">
        <v>18</v>
      </c>
      <c r="B8695" t="s">
        <v>1269</v>
      </c>
      <c r="C8695">
        <v>2013</v>
      </c>
      <c r="D8695" s="3">
        <v>11</v>
      </c>
      <c r="E8695" s="3">
        <v>89000</v>
      </c>
      <c r="F8695" t="s">
        <v>25</v>
      </c>
      <c r="G8695" s="15">
        <f>IF(Table1[[#This Row],[Transmission]]="Manual", 0, 1)</f>
        <v>1</v>
      </c>
      <c r="H8695" t="s">
        <v>9472</v>
      </c>
      <c r="I8695" t="s">
        <v>17</v>
      </c>
      <c r="J8695" s="4">
        <v>45597</v>
      </c>
      <c r="K8695" t="s">
        <v>7434</v>
      </c>
      <c r="L8695" s="5">
        <v>475000</v>
      </c>
      <c r="M8695" s="28">
        <f t="shared" si="135"/>
        <v>475000</v>
      </c>
      <c r="N8695">
        <f>2025-Table1[[#This Row],[Year]]</f>
        <v>12</v>
      </c>
    </row>
    <row r="8696" spans="1:14" x14ac:dyDescent="0.3">
      <c r="A8696" t="s">
        <v>18</v>
      </c>
      <c r="B8696" t="s">
        <v>86</v>
      </c>
      <c r="C8696">
        <v>2016</v>
      </c>
      <c r="D8696" s="3">
        <v>8</v>
      </c>
      <c r="E8696" s="3">
        <v>44000</v>
      </c>
      <c r="F8696" t="s">
        <v>13</v>
      </c>
      <c r="G8696" s="15">
        <f>IF(Table1[[#This Row],[Transmission]]="Manual", 0, 1)</f>
        <v>0</v>
      </c>
      <c r="H8696" t="s">
        <v>9475</v>
      </c>
      <c r="I8696" t="s">
        <v>6485</v>
      </c>
      <c r="J8696" s="4">
        <v>45627</v>
      </c>
      <c r="K8696" t="s">
        <v>7435</v>
      </c>
      <c r="L8696" s="5">
        <v>400000</v>
      </c>
      <c r="M8696" s="28">
        <f t="shared" si="135"/>
        <v>400000</v>
      </c>
      <c r="N8696">
        <f>2025-Table1[[#This Row],[Year]]</f>
        <v>9</v>
      </c>
    </row>
    <row r="8697" spans="1:14" x14ac:dyDescent="0.3">
      <c r="A8697" t="s">
        <v>11</v>
      </c>
      <c r="B8697" t="s">
        <v>12</v>
      </c>
      <c r="C8697">
        <v>2017</v>
      </c>
      <c r="D8697" s="3">
        <v>7</v>
      </c>
      <c r="E8697" s="3">
        <v>60000</v>
      </c>
      <c r="F8697" t="s">
        <v>25</v>
      </c>
      <c r="G8697" s="15">
        <f>IF(Table1[[#This Row],[Transmission]]="Manual", 0, 1)</f>
        <v>1</v>
      </c>
      <c r="H8697" t="s">
        <v>9475</v>
      </c>
      <c r="I8697" t="s">
        <v>14</v>
      </c>
      <c r="J8697" s="4">
        <v>45597</v>
      </c>
      <c r="K8697" t="s">
        <v>4325</v>
      </c>
      <c r="L8697" s="5">
        <v>750000</v>
      </c>
      <c r="M8697" s="28">
        <f t="shared" si="135"/>
        <v>750000</v>
      </c>
      <c r="N8697">
        <f>2025-Table1[[#This Row],[Year]]</f>
        <v>8</v>
      </c>
    </row>
    <row r="8698" spans="1:14" x14ac:dyDescent="0.3">
      <c r="A8698" t="s">
        <v>113</v>
      </c>
      <c r="B8698" t="s">
        <v>121</v>
      </c>
      <c r="C8698">
        <v>2014</v>
      </c>
      <c r="D8698" s="3">
        <v>10</v>
      </c>
      <c r="E8698" s="3">
        <v>150000</v>
      </c>
      <c r="F8698" t="s">
        <v>13</v>
      </c>
      <c r="G8698" s="15">
        <f>IF(Table1[[#This Row],[Transmission]]="Manual", 0, 1)</f>
        <v>0</v>
      </c>
      <c r="H8698" t="s">
        <v>9472</v>
      </c>
      <c r="I8698" t="s">
        <v>17</v>
      </c>
      <c r="J8698" s="4">
        <v>45597</v>
      </c>
      <c r="K8698" t="s">
        <v>2779</v>
      </c>
      <c r="L8698" s="5">
        <v>940000</v>
      </c>
      <c r="M8698" s="28">
        <f t="shared" si="135"/>
        <v>940000</v>
      </c>
      <c r="N8698">
        <f>2025-Table1[[#This Row],[Year]]</f>
        <v>11</v>
      </c>
    </row>
    <row r="8699" spans="1:14" x14ac:dyDescent="0.3">
      <c r="A8699" t="s">
        <v>21</v>
      </c>
      <c r="B8699" t="s">
        <v>68</v>
      </c>
      <c r="C8699">
        <v>2018</v>
      </c>
      <c r="D8699" s="3">
        <v>6</v>
      </c>
      <c r="E8699" s="3">
        <v>80000</v>
      </c>
      <c r="F8699" t="s">
        <v>25</v>
      </c>
      <c r="G8699" s="15">
        <f>IF(Table1[[#This Row],[Transmission]]="Manual", 0, 1)</f>
        <v>1</v>
      </c>
      <c r="H8699" t="s">
        <v>9472</v>
      </c>
      <c r="I8699" t="s">
        <v>14</v>
      </c>
      <c r="J8699" s="4">
        <v>45597</v>
      </c>
      <c r="K8699" t="s">
        <v>6933</v>
      </c>
      <c r="L8699" s="5">
        <v>545000</v>
      </c>
      <c r="M8699" s="28">
        <f t="shared" si="135"/>
        <v>545000</v>
      </c>
      <c r="N8699">
        <f>2025-Table1[[#This Row],[Year]]</f>
        <v>7</v>
      </c>
    </row>
    <row r="8700" spans="1:14" x14ac:dyDescent="0.3">
      <c r="A8700" t="s">
        <v>11</v>
      </c>
      <c r="B8700" t="s">
        <v>12</v>
      </c>
      <c r="C8700">
        <v>2010</v>
      </c>
      <c r="D8700" s="3">
        <v>14</v>
      </c>
      <c r="E8700" s="3">
        <v>109000</v>
      </c>
      <c r="F8700" t="s">
        <v>25</v>
      </c>
      <c r="G8700" s="15">
        <f>IF(Table1[[#This Row],[Transmission]]="Manual", 0, 1)</f>
        <v>1</v>
      </c>
      <c r="H8700" t="s">
        <v>9475</v>
      </c>
      <c r="I8700" t="s">
        <v>6485</v>
      </c>
      <c r="J8700" s="4">
        <v>45597</v>
      </c>
      <c r="K8700" t="s">
        <v>7436</v>
      </c>
      <c r="L8700" s="5">
        <v>140000</v>
      </c>
      <c r="M8700" s="28">
        <f t="shared" si="135"/>
        <v>140000</v>
      </c>
      <c r="N8700">
        <f>2025-Table1[[#This Row],[Year]]</f>
        <v>15</v>
      </c>
    </row>
    <row r="8701" spans="1:14" x14ac:dyDescent="0.3">
      <c r="A8701" t="s">
        <v>21</v>
      </c>
      <c r="B8701" t="s">
        <v>99</v>
      </c>
      <c r="C8701">
        <v>2016</v>
      </c>
      <c r="D8701" s="3">
        <v>8</v>
      </c>
      <c r="E8701" s="3">
        <v>58000</v>
      </c>
      <c r="F8701" t="s">
        <v>13</v>
      </c>
      <c r="G8701" s="15">
        <f>IF(Table1[[#This Row],[Transmission]]="Manual", 0, 1)</f>
        <v>0</v>
      </c>
      <c r="H8701" t="s">
        <v>9472</v>
      </c>
      <c r="I8701" t="s">
        <v>6485</v>
      </c>
      <c r="J8701" s="4">
        <v>45597</v>
      </c>
      <c r="K8701" t="s">
        <v>5487</v>
      </c>
      <c r="L8701" s="5">
        <v>575000</v>
      </c>
      <c r="M8701" s="28">
        <f t="shared" si="135"/>
        <v>575000</v>
      </c>
      <c r="N8701">
        <f>2025-Table1[[#This Row],[Year]]</f>
        <v>9</v>
      </c>
    </row>
    <row r="8702" spans="1:14" x14ac:dyDescent="0.3">
      <c r="A8702" t="s">
        <v>21</v>
      </c>
      <c r="B8702" t="s">
        <v>49</v>
      </c>
      <c r="C8702">
        <v>2016</v>
      </c>
      <c r="D8702" s="3">
        <v>8</v>
      </c>
      <c r="E8702" s="3">
        <v>69000</v>
      </c>
      <c r="F8702" t="s">
        <v>13</v>
      </c>
      <c r="G8702" s="15">
        <f>IF(Table1[[#This Row],[Transmission]]="Manual", 0, 1)</f>
        <v>0</v>
      </c>
      <c r="H8702" t="s">
        <v>9475</v>
      </c>
      <c r="I8702" t="s">
        <v>17</v>
      </c>
      <c r="J8702" s="4">
        <v>45597</v>
      </c>
      <c r="K8702" t="s">
        <v>50</v>
      </c>
      <c r="L8702" s="5">
        <v>690000</v>
      </c>
      <c r="M8702" s="28">
        <f t="shared" si="135"/>
        <v>690000</v>
      </c>
      <c r="N8702">
        <f>2025-Table1[[#This Row],[Year]]</f>
        <v>9</v>
      </c>
    </row>
    <row r="8703" spans="1:14" x14ac:dyDescent="0.3">
      <c r="A8703" t="s">
        <v>21</v>
      </c>
      <c r="B8703" t="s">
        <v>303</v>
      </c>
      <c r="C8703">
        <v>2015</v>
      </c>
      <c r="D8703" s="3">
        <v>9</v>
      </c>
      <c r="E8703" s="3">
        <v>52000</v>
      </c>
      <c r="F8703" t="s">
        <v>13</v>
      </c>
      <c r="G8703" s="15">
        <f>IF(Table1[[#This Row],[Transmission]]="Manual", 0, 1)</f>
        <v>0</v>
      </c>
      <c r="H8703" t="s">
        <v>9475</v>
      </c>
      <c r="I8703" t="s">
        <v>14</v>
      </c>
      <c r="J8703" s="4">
        <v>45597</v>
      </c>
      <c r="K8703" t="s">
        <v>6754</v>
      </c>
      <c r="L8703" s="5">
        <v>395000</v>
      </c>
      <c r="M8703" s="28">
        <f t="shared" si="135"/>
        <v>395000</v>
      </c>
      <c r="N8703">
        <f>2025-Table1[[#This Row],[Year]]</f>
        <v>10</v>
      </c>
    </row>
    <row r="8704" spans="1:14" x14ac:dyDescent="0.3">
      <c r="A8704" t="s">
        <v>458</v>
      </c>
      <c r="B8704" t="s">
        <v>1321</v>
      </c>
      <c r="C8704">
        <v>2011</v>
      </c>
      <c r="D8704" s="3">
        <v>13</v>
      </c>
      <c r="E8704" s="3">
        <v>64213</v>
      </c>
      <c r="F8704" t="s">
        <v>13</v>
      </c>
      <c r="G8704" s="15">
        <f>IF(Table1[[#This Row],[Transmission]]="Manual", 0, 1)</f>
        <v>0</v>
      </c>
      <c r="H8704" t="s">
        <v>9472</v>
      </c>
      <c r="I8704" t="s">
        <v>14</v>
      </c>
      <c r="J8704" s="4">
        <v>45597</v>
      </c>
      <c r="K8704" t="s">
        <v>7437</v>
      </c>
      <c r="L8704" s="5">
        <v>230000</v>
      </c>
      <c r="M8704" s="28">
        <f t="shared" si="135"/>
        <v>230000</v>
      </c>
      <c r="N8704">
        <f>2025-Table1[[#This Row],[Year]]</f>
        <v>14</v>
      </c>
    </row>
    <row r="8705" spans="1:14" x14ac:dyDescent="0.3">
      <c r="A8705" t="s">
        <v>18</v>
      </c>
      <c r="B8705" t="s">
        <v>86</v>
      </c>
      <c r="C8705">
        <v>2012</v>
      </c>
      <c r="D8705" s="3">
        <v>12</v>
      </c>
      <c r="E8705" s="3">
        <v>95000</v>
      </c>
      <c r="F8705" t="s">
        <v>13</v>
      </c>
      <c r="G8705" s="15">
        <f>IF(Table1[[#This Row],[Transmission]]="Manual", 0, 1)</f>
        <v>0</v>
      </c>
      <c r="H8705" t="s">
        <v>9475</v>
      </c>
      <c r="I8705" t="s">
        <v>17</v>
      </c>
      <c r="J8705" s="4">
        <v>45597</v>
      </c>
      <c r="K8705" t="s">
        <v>7438</v>
      </c>
      <c r="L8705" s="5">
        <v>280000</v>
      </c>
      <c r="M8705" s="28">
        <f t="shared" si="135"/>
        <v>280000</v>
      </c>
      <c r="N8705">
        <f>2025-Table1[[#This Row],[Year]]</f>
        <v>13</v>
      </c>
    </row>
    <row r="8706" spans="1:14" x14ac:dyDescent="0.3">
      <c r="A8706" t="s">
        <v>21</v>
      </c>
      <c r="B8706" t="s">
        <v>194</v>
      </c>
      <c r="C8706">
        <v>2016</v>
      </c>
      <c r="D8706" s="3">
        <v>8</v>
      </c>
      <c r="E8706" s="3">
        <v>110000</v>
      </c>
      <c r="F8706" t="s">
        <v>25</v>
      </c>
      <c r="G8706" s="15">
        <f>IF(Table1[[#This Row],[Transmission]]="Manual", 0, 1)</f>
        <v>1</v>
      </c>
      <c r="H8706" t="s">
        <v>9475</v>
      </c>
      <c r="I8706" t="s">
        <v>6485</v>
      </c>
      <c r="J8706" s="4">
        <v>45627</v>
      </c>
      <c r="K8706" t="s">
        <v>6211</v>
      </c>
      <c r="L8706" s="5">
        <v>330000</v>
      </c>
      <c r="M8706" s="28">
        <f t="shared" si="135"/>
        <v>330000</v>
      </c>
      <c r="N8706">
        <f>2025-Table1[[#This Row],[Year]]</f>
        <v>9</v>
      </c>
    </row>
    <row r="8707" spans="1:14" x14ac:dyDescent="0.3">
      <c r="A8707" t="s">
        <v>21</v>
      </c>
      <c r="B8707" t="s">
        <v>366</v>
      </c>
      <c r="C8707">
        <v>2022</v>
      </c>
      <c r="D8707" s="3">
        <v>2</v>
      </c>
      <c r="E8707" s="3">
        <v>27000</v>
      </c>
      <c r="F8707" t="s">
        <v>25</v>
      </c>
      <c r="G8707" s="15">
        <f>IF(Table1[[#This Row],[Transmission]]="Manual", 0, 1)</f>
        <v>1</v>
      </c>
      <c r="H8707" t="s">
        <v>9472</v>
      </c>
      <c r="I8707" t="s">
        <v>6485</v>
      </c>
      <c r="J8707" s="4">
        <v>45597</v>
      </c>
      <c r="K8707" t="s">
        <v>4326</v>
      </c>
      <c r="L8707" s="5">
        <v>1495000</v>
      </c>
      <c r="M8707" s="28">
        <f t="shared" ref="M8707:M8770" si="136">VALUE(SUBSTITUTE(SUBSTITUTE(L8707,"₹"," "),",",""))</f>
        <v>1495000</v>
      </c>
      <c r="N8707">
        <f>2025-Table1[[#This Row],[Year]]</f>
        <v>3</v>
      </c>
    </row>
    <row r="8708" spans="1:14" x14ac:dyDescent="0.3">
      <c r="A8708" t="s">
        <v>15</v>
      </c>
      <c r="B8708" t="s">
        <v>93</v>
      </c>
      <c r="C8708">
        <v>2013</v>
      </c>
      <c r="D8708" s="3">
        <v>11</v>
      </c>
      <c r="E8708" s="3">
        <v>127000</v>
      </c>
      <c r="F8708" t="s">
        <v>25</v>
      </c>
      <c r="G8708" s="15">
        <f>IF(Table1[[#This Row],[Transmission]]="Manual", 0, 1)</f>
        <v>1</v>
      </c>
      <c r="H8708" t="s">
        <v>9475</v>
      </c>
      <c r="I8708" t="s">
        <v>17</v>
      </c>
      <c r="J8708" s="4">
        <v>45597</v>
      </c>
      <c r="K8708" t="s">
        <v>2412</v>
      </c>
      <c r="L8708" s="5">
        <v>1090000</v>
      </c>
      <c r="M8708" s="28">
        <f t="shared" si="136"/>
        <v>1090000</v>
      </c>
      <c r="N8708">
        <f>2025-Table1[[#This Row],[Year]]</f>
        <v>12</v>
      </c>
    </row>
    <row r="8709" spans="1:14" x14ac:dyDescent="0.3">
      <c r="A8709" t="s">
        <v>44</v>
      </c>
      <c r="B8709" t="s">
        <v>76</v>
      </c>
      <c r="C8709">
        <v>2020</v>
      </c>
      <c r="D8709" s="3">
        <v>4</v>
      </c>
      <c r="E8709" s="3">
        <v>43000</v>
      </c>
      <c r="F8709" t="s">
        <v>13</v>
      </c>
      <c r="G8709" s="15">
        <f>IF(Table1[[#This Row],[Transmission]]="Manual", 0, 1)</f>
        <v>0</v>
      </c>
      <c r="H8709" t="s">
        <v>9472</v>
      </c>
      <c r="I8709" t="s">
        <v>6485</v>
      </c>
      <c r="J8709" s="4">
        <v>45597</v>
      </c>
      <c r="K8709" t="s">
        <v>5003</v>
      </c>
      <c r="L8709" s="5">
        <v>665000</v>
      </c>
      <c r="M8709" s="28">
        <f t="shared" si="136"/>
        <v>665000</v>
      </c>
      <c r="N8709">
        <f>2025-Table1[[#This Row],[Year]]</f>
        <v>5</v>
      </c>
    </row>
    <row r="8710" spans="1:14" x14ac:dyDescent="0.3">
      <c r="A8710" t="s">
        <v>44</v>
      </c>
      <c r="B8710" t="s">
        <v>89</v>
      </c>
      <c r="C8710">
        <v>2017</v>
      </c>
      <c r="D8710" s="3">
        <v>7</v>
      </c>
      <c r="E8710" s="3">
        <v>89000</v>
      </c>
      <c r="F8710" t="s">
        <v>25</v>
      </c>
      <c r="G8710" s="15">
        <f>IF(Table1[[#This Row],[Transmission]]="Manual", 0, 1)</f>
        <v>1</v>
      </c>
      <c r="H8710" t="s">
        <v>9472</v>
      </c>
      <c r="I8710" t="s">
        <v>17</v>
      </c>
      <c r="J8710" s="4">
        <v>45597</v>
      </c>
      <c r="K8710" t="s">
        <v>7439</v>
      </c>
      <c r="L8710" s="5">
        <v>699000</v>
      </c>
      <c r="M8710" s="28">
        <f t="shared" si="136"/>
        <v>699000</v>
      </c>
      <c r="N8710">
        <f>2025-Table1[[#This Row],[Year]]</f>
        <v>8</v>
      </c>
    </row>
    <row r="8711" spans="1:14" x14ac:dyDescent="0.3">
      <c r="A8711" t="s">
        <v>11</v>
      </c>
      <c r="B8711" t="s">
        <v>285</v>
      </c>
      <c r="C8711">
        <v>2016</v>
      </c>
      <c r="D8711" s="3">
        <v>8</v>
      </c>
      <c r="E8711" s="3">
        <v>72000</v>
      </c>
      <c r="F8711" t="s">
        <v>25</v>
      </c>
      <c r="G8711" s="15">
        <f>IF(Table1[[#This Row],[Transmission]]="Manual", 0, 1)</f>
        <v>1</v>
      </c>
      <c r="H8711" t="s">
        <v>9472</v>
      </c>
      <c r="I8711" t="s">
        <v>6485</v>
      </c>
      <c r="J8711" s="4">
        <v>45597</v>
      </c>
      <c r="K8711" t="s">
        <v>3145</v>
      </c>
      <c r="L8711" s="5">
        <v>390000</v>
      </c>
      <c r="M8711" s="28">
        <f t="shared" si="136"/>
        <v>390000</v>
      </c>
      <c r="N8711">
        <f>2025-Table1[[#This Row],[Year]]</f>
        <v>9</v>
      </c>
    </row>
    <row r="8712" spans="1:14" x14ac:dyDescent="0.3">
      <c r="A8712" t="s">
        <v>97</v>
      </c>
      <c r="B8712" t="s">
        <v>236</v>
      </c>
      <c r="C8712">
        <v>2013</v>
      </c>
      <c r="D8712" s="3">
        <v>11</v>
      </c>
      <c r="E8712" s="3">
        <v>65000</v>
      </c>
      <c r="F8712" t="s">
        <v>25</v>
      </c>
      <c r="G8712" s="15">
        <f>IF(Table1[[#This Row],[Transmission]]="Manual", 0, 1)</f>
        <v>1</v>
      </c>
      <c r="H8712" t="s">
        <v>9475</v>
      </c>
      <c r="I8712" t="s">
        <v>14</v>
      </c>
      <c r="J8712" s="4">
        <v>45597</v>
      </c>
      <c r="K8712" t="s">
        <v>7440</v>
      </c>
      <c r="L8712" s="5">
        <v>315000</v>
      </c>
      <c r="M8712" s="28">
        <f t="shared" si="136"/>
        <v>315000</v>
      </c>
      <c r="N8712">
        <f>2025-Table1[[#This Row],[Year]]</f>
        <v>12</v>
      </c>
    </row>
    <row r="8713" spans="1:14" x14ac:dyDescent="0.3">
      <c r="A8713" t="s">
        <v>44</v>
      </c>
      <c r="B8713" t="s">
        <v>124</v>
      </c>
      <c r="C8713">
        <v>2015</v>
      </c>
      <c r="D8713" s="3">
        <v>9</v>
      </c>
      <c r="E8713" s="3">
        <v>60000</v>
      </c>
      <c r="F8713" t="s">
        <v>13</v>
      </c>
      <c r="G8713" s="15">
        <f>IF(Table1[[#This Row],[Transmission]]="Manual", 0, 1)</f>
        <v>0</v>
      </c>
      <c r="H8713" t="s">
        <v>9475</v>
      </c>
      <c r="I8713" t="s">
        <v>6485</v>
      </c>
      <c r="J8713" s="4">
        <v>45597</v>
      </c>
      <c r="K8713" t="s">
        <v>7441</v>
      </c>
      <c r="L8713" s="5">
        <v>290000</v>
      </c>
      <c r="M8713" s="28">
        <f t="shared" si="136"/>
        <v>290000</v>
      </c>
      <c r="N8713">
        <f>2025-Table1[[#This Row],[Year]]</f>
        <v>10</v>
      </c>
    </row>
    <row r="8714" spans="1:14" x14ac:dyDescent="0.3">
      <c r="A8714" t="s">
        <v>44</v>
      </c>
      <c r="B8714" t="s">
        <v>76</v>
      </c>
      <c r="C8714">
        <v>2022</v>
      </c>
      <c r="D8714" s="3">
        <v>2</v>
      </c>
      <c r="E8714" s="3">
        <v>23500</v>
      </c>
      <c r="F8714" t="s">
        <v>13</v>
      </c>
      <c r="G8714" s="15">
        <f>IF(Table1[[#This Row],[Transmission]]="Manual", 0, 1)</f>
        <v>0</v>
      </c>
      <c r="H8714" t="s">
        <v>9472</v>
      </c>
      <c r="I8714" t="s">
        <v>6485</v>
      </c>
      <c r="J8714" s="4">
        <v>45597</v>
      </c>
      <c r="K8714" t="s">
        <v>7442</v>
      </c>
      <c r="L8714" s="5">
        <v>799999</v>
      </c>
      <c r="M8714" s="28">
        <f t="shared" si="136"/>
        <v>799999</v>
      </c>
      <c r="N8714">
        <f>2025-Table1[[#This Row],[Year]]</f>
        <v>3</v>
      </c>
    </row>
    <row r="8715" spans="1:14" x14ac:dyDescent="0.3">
      <c r="A8715" t="s">
        <v>38</v>
      </c>
      <c r="B8715" t="s">
        <v>145</v>
      </c>
      <c r="C8715">
        <v>2023</v>
      </c>
      <c r="D8715" s="3">
        <v>1</v>
      </c>
      <c r="E8715" s="3">
        <v>14000</v>
      </c>
      <c r="F8715" t="s">
        <v>25</v>
      </c>
      <c r="G8715" s="15">
        <f>IF(Table1[[#This Row],[Transmission]]="Manual", 0, 1)</f>
        <v>1</v>
      </c>
      <c r="H8715" t="s">
        <v>9472</v>
      </c>
      <c r="I8715" t="s">
        <v>17</v>
      </c>
      <c r="J8715" s="4">
        <v>45597</v>
      </c>
      <c r="K8715" t="s">
        <v>7443</v>
      </c>
      <c r="L8715" s="5">
        <v>1400000</v>
      </c>
      <c r="M8715" s="28">
        <f t="shared" si="136"/>
        <v>1400000</v>
      </c>
      <c r="N8715">
        <f>2025-Table1[[#This Row],[Year]]</f>
        <v>2</v>
      </c>
    </row>
    <row r="8716" spans="1:14" x14ac:dyDescent="0.3">
      <c r="A8716" t="s">
        <v>21</v>
      </c>
      <c r="B8716" t="s">
        <v>111</v>
      </c>
      <c r="C8716">
        <v>2015</v>
      </c>
      <c r="D8716" s="3">
        <v>9</v>
      </c>
      <c r="E8716" s="3">
        <v>80000</v>
      </c>
      <c r="F8716" t="s">
        <v>13</v>
      </c>
      <c r="G8716" s="15">
        <f>IF(Table1[[#This Row],[Transmission]]="Manual", 0, 1)</f>
        <v>0</v>
      </c>
      <c r="H8716" t="s">
        <v>9475</v>
      </c>
      <c r="I8716" t="s">
        <v>14</v>
      </c>
      <c r="J8716" s="4">
        <v>45597</v>
      </c>
      <c r="K8716" t="s">
        <v>7444</v>
      </c>
      <c r="L8716" s="5">
        <v>315000</v>
      </c>
      <c r="M8716" s="28">
        <f t="shared" si="136"/>
        <v>315000</v>
      </c>
      <c r="N8716">
        <f>2025-Table1[[#This Row],[Year]]</f>
        <v>10</v>
      </c>
    </row>
    <row r="8717" spans="1:14" x14ac:dyDescent="0.3">
      <c r="A8717" t="s">
        <v>21</v>
      </c>
      <c r="B8717" t="s">
        <v>24</v>
      </c>
      <c r="C8717">
        <v>2018</v>
      </c>
      <c r="D8717" s="3">
        <v>6</v>
      </c>
      <c r="E8717" s="3">
        <v>66000</v>
      </c>
      <c r="F8717" t="s">
        <v>25</v>
      </c>
      <c r="G8717" s="15">
        <f>IF(Table1[[#This Row],[Transmission]]="Manual", 0, 1)</f>
        <v>1</v>
      </c>
      <c r="H8717" t="s">
        <v>9475</v>
      </c>
      <c r="I8717" t="s">
        <v>6485</v>
      </c>
      <c r="J8717" s="4">
        <v>45597</v>
      </c>
      <c r="K8717" t="s">
        <v>3257</v>
      </c>
      <c r="L8717" s="5">
        <v>495000</v>
      </c>
      <c r="M8717" s="28">
        <f t="shared" si="136"/>
        <v>495000</v>
      </c>
      <c r="N8717">
        <f>2025-Table1[[#This Row],[Year]]</f>
        <v>7</v>
      </c>
    </row>
    <row r="8718" spans="1:14" x14ac:dyDescent="0.3">
      <c r="A8718" t="s">
        <v>101</v>
      </c>
      <c r="B8718" t="s">
        <v>1141</v>
      </c>
      <c r="C8718">
        <v>2021</v>
      </c>
      <c r="D8718" s="3">
        <v>3</v>
      </c>
      <c r="E8718" s="3">
        <v>35000</v>
      </c>
      <c r="F8718" t="s">
        <v>25</v>
      </c>
      <c r="G8718" s="15">
        <f>IF(Table1[[#This Row],[Transmission]]="Manual", 0, 1)</f>
        <v>1</v>
      </c>
      <c r="H8718" t="s">
        <v>9472</v>
      </c>
      <c r="I8718" t="s">
        <v>6485</v>
      </c>
      <c r="J8718" s="4">
        <v>45627</v>
      </c>
      <c r="K8718" t="s">
        <v>7445</v>
      </c>
      <c r="L8718" s="5">
        <v>600000</v>
      </c>
      <c r="M8718" s="28">
        <f t="shared" si="136"/>
        <v>600000</v>
      </c>
      <c r="N8718">
        <f>2025-Table1[[#This Row],[Year]]</f>
        <v>4</v>
      </c>
    </row>
    <row r="8719" spans="1:14" x14ac:dyDescent="0.3">
      <c r="A8719" t="s">
        <v>11</v>
      </c>
      <c r="B8719" t="s">
        <v>183</v>
      </c>
      <c r="C8719">
        <v>2012</v>
      </c>
      <c r="D8719" s="3">
        <v>12</v>
      </c>
      <c r="E8719" s="3">
        <v>68000</v>
      </c>
      <c r="F8719" t="s">
        <v>13</v>
      </c>
      <c r="G8719" s="15">
        <f>IF(Table1[[#This Row],[Transmission]]="Manual", 0, 1)</f>
        <v>0</v>
      </c>
      <c r="H8719" t="s">
        <v>9475</v>
      </c>
      <c r="I8719" t="s">
        <v>14</v>
      </c>
      <c r="J8719" s="4">
        <v>45597</v>
      </c>
      <c r="K8719" t="s">
        <v>266</v>
      </c>
      <c r="L8719" s="5">
        <v>199000</v>
      </c>
      <c r="M8719" s="28">
        <f t="shared" si="136"/>
        <v>199000</v>
      </c>
      <c r="N8719">
        <f>2025-Table1[[#This Row],[Year]]</f>
        <v>13</v>
      </c>
    </row>
    <row r="8720" spans="1:14" x14ac:dyDescent="0.3">
      <c r="A8720" t="s">
        <v>11</v>
      </c>
      <c r="B8720" t="s">
        <v>12</v>
      </c>
      <c r="C8720">
        <v>2012</v>
      </c>
      <c r="D8720" s="3">
        <v>12</v>
      </c>
      <c r="E8720" s="3">
        <v>67000</v>
      </c>
      <c r="F8720" t="s">
        <v>25</v>
      </c>
      <c r="G8720" s="15">
        <f>IF(Table1[[#This Row],[Transmission]]="Manual", 0, 1)</f>
        <v>1</v>
      </c>
      <c r="H8720" t="s">
        <v>9475</v>
      </c>
      <c r="I8720" t="s">
        <v>6485</v>
      </c>
      <c r="J8720" s="4">
        <v>45627</v>
      </c>
      <c r="K8720" t="s">
        <v>7446</v>
      </c>
      <c r="L8720" s="5">
        <v>390000</v>
      </c>
      <c r="M8720" s="28">
        <f t="shared" si="136"/>
        <v>390000</v>
      </c>
      <c r="N8720">
        <f>2025-Table1[[#This Row],[Year]]</f>
        <v>13</v>
      </c>
    </row>
    <row r="8721" spans="1:14" x14ac:dyDescent="0.3">
      <c r="A8721" t="s">
        <v>21</v>
      </c>
      <c r="B8721" t="s">
        <v>219</v>
      </c>
      <c r="C8721">
        <v>2011</v>
      </c>
      <c r="D8721" s="3">
        <v>13</v>
      </c>
      <c r="E8721" s="3">
        <v>90000</v>
      </c>
      <c r="F8721" t="s">
        <v>25</v>
      </c>
      <c r="G8721" s="15">
        <f>IF(Table1[[#This Row],[Transmission]]="Manual", 0, 1)</f>
        <v>1</v>
      </c>
      <c r="H8721" t="s">
        <v>9475</v>
      </c>
      <c r="I8721" t="s">
        <v>6485</v>
      </c>
      <c r="J8721" s="4">
        <v>45597</v>
      </c>
      <c r="K8721" t="s">
        <v>4450</v>
      </c>
      <c r="L8721" s="5">
        <v>230000</v>
      </c>
      <c r="M8721" s="28">
        <f t="shared" si="136"/>
        <v>230000</v>
      </c>
      <c r="N8721">
        <f>2025-Table1[[#This Row],[Year]]</f>
        <v>14</v>
      </c>
    </row>
    <row r="8722" spans="1:14" x14ac:dyDescent="0.3">
      <c r="A8722" t="s">
        <v>18</v>
      </c>
      <c r="B8722" t="s">
        <v>86</v>
      </c>
      <c r="C8722">
        <v>2014</v>
      </c>
      <c r="D8722" s="3">
        <v>10</v>
      </c>
      <c r="E8722" s="3">
        <v>65644</v>
      </c>
      <c r="F8722" t="s">
        <v>25</v>
      </c>
      <c r="G8722" s="15">
        <f>IF(Table1[[#This Row],[Transmission]]="Manual", 0, 1)</f>
        <v>1</v>
      </c>
      <c r="H8722" t="s">
        <v>9472</v>
      </c>
      <c r="I8722" t="s">
        <v>14</v>
      </c>
      <c r="J8722" s="4">
        <v>45597</v>
      </c>
      <c r="K8722" t="s">
        <v>2659</v>
      </c>
      <c r="L8722" s="5">
        <v>575000</v>
      </c>
      <c r="M8722" s="28">
        <f t="shared" si="136"/>
        <v>575000</v>
      </c>
      <c r="N8722">
        <f>2025-Table1[[#This Row],[Year]]</f>
        <v>11</v>
      </c>
    </row>
    <row r="8723" spans="1:14" x14ac:dyDescent="0.3">
      <c r="A8723" t="s">
        <v>11</v>
      </c>
      <c r="B8723" t="s">
        <v>183</v>
      </c>
      <c r="C8723">
        <v>2015</v>
      </c>
      <c r="D8723" s="3">
        <v>9</v>
      </c>
      <c r="E8723" s="3">
        <v>43000</v>
      </c>
      <c r="F8723" t="s">
        <v>13</v>
      </c>
      <c r="G8723" s="15">
        <f>IF(Table1[[#This Row],[Transmission]]="Manual", 0, 1)</f>
        <v>0</v>
      </c>
      <c r="H8723" t="s">
        <v>9472</v>
      </c>
      <c r="I8723" t="s">
        <v>14</v>
      </c>
      <c r="J8723" s="4">
        <v>45597</v>
      </c>
      <c r="K8723" t="s">
        <v>7447</v>
      </c>
      <c r="L8723" s="5">
        <v>465000</v>
      </c>
      <c r="M8723" s="28">
        <f t="shared" si="136"/>
        <v>465000</v>
      </c>
      <c r="N8723">
        <f>2025-Table1[[#This Row],[Year]]</f>
        <v>10</v>
      </c>
    </row>
    <row r="8724" spans="1:14" x14ac:dyDescent="0.3">
      <c r="A8724" t="s">
        <v>21</v>
      </c>
      <c r="B8724" t="s">
        <v>49</v>
      </c>
      <c r="C8724">
        <v>2016</v>
      </c>
      <c r="D8724" s="3">
        <v>8</v>
      </c>
      <c r="E8724" s="3">
        <v>70000</v>
      </c>
      <c r="F8724" t="s">
        <v>13</v>
      </c>
      <c r="G8724" s="15">
        <f>IF(Table1[[#This Row],[Transmission]]="Manual", 0, 1)</f>
        <v>0</v>
      </c>
      <c r="H8724" t="s">
        <v>9472</v>
      </c>
      <c r="I8724" t="s">
        <v>6485</v>
      </c>
      <c r="J8724" s="4">
        <v>45597</v>
      </c>
      <c r="K8724" t="s">
        <v>3761</v>
      </c>
      <c r="L8724" s="5">
        <v>455000</v>
      </c>
      <c r="M8724" s="28">
        <f t="shared" si="136"/>
        <v>455000</v>
      </c>
      <c r="N8724">
        <f>2025-Table1[[#This Row],[Year]]</f>
        <v>9</v>
      </c>
    </row>
    <row r="8725" spans="1:14" x14ac:dyDescent="0.3">
      <c r="A8725" t="s">
        <v>21</v>
      </c>
      <c r="B8725" t="s">
        <v>231</v>
      </c>
      <c r="C8725">
        <v>2017</v>
      </c>
      <c r="D8725" s="3">
        <v>7</v>
      </c>
      <c r="E8725" s="3">
        <v>29500</v>
      </c>
      <c r="F8725" t="s">
        <v>13</v>
      </c>
      <c r="G8725" s="15">
        <f>IF(Table1[[#This Row],[Transmission]]="Manual", 0, 1)</f>
        <v>0</v>
      </c>
      <c r="H8725" t="s">
        <v>9475</v>
      </c>
      <c r="I8725" t="s">
        <v>14</v>
      </c>
      <c r="J8725" s="4">
        <v>45597</v>
      </c>
      <c r="K8725" t="s">
        <v>3203</v>
      </c>
      <c r="L8725" s="5">
        <v>300000</v>
      </c>
      <c r="M8725" s="28">
        <f t="shared" si="136"/>
        <v>300000</v>
      </c>
      <c r="N8725">
        <f>2025-Table1[[#This Row],[Year]]</f>
        <v>8</v>
      </c>
    </row>
    <row r="8726" spans="1:14" x14ac:dyDescent="0.3">
      <c r="A8726" t="s">
        <v>38</v>
      </c>
      <c r="B8726" t="s">
        <v>47</v>
      </c>
      <c r="C8726">
        <v>2021</v>
      </c>
      <c r="D8726" s="3">
        <v>3</v>
      </c>
      <c r="E8726" s="3">
        <v>88000</v>
      </c>
      <c r="F8726" t="s">
        <v>25</v>
      </c>
      <c r="G8726" s="15">
        <f>IF(Table1[[#This Row],[Transmission]]="Manual", 0, 1)</f>
        <v>1</v>
      </c>
      <c r="H8726" t="s">
        <v>9472</v>
      </c>
      <c r="I8726" t="s">
        <v>17</v>
      </c>
      <c r="J8726" s="4">
        <v>45597</v>
      </c>
      <c r="K8726" t="s">
        <v>4412</v>
      </c>
      <c r="L8726" s="5">
        <v>1650000</v>
      </c>
      <c r="M8726" s="28">
        <f t="shared" si="136"/>
        <v>1650000</v>
      </c>
      <c r="N8726">
        <f>2025-Table1[[#This Row],[Year]]</f>
        <v>4</v>
      </c>
    </row>
    <row r="8727" spans="1:14" x14ac:dyDescent="0.3">
      <c r="A8727" t="s">
        <v>44</v>
      </c>
      <c r="B8727" t="s">
        <v>133</v>
      </c>
      <c r="C8727">
        <v>2015</v>
      </c>
      <c r="D8727" s="3">
        <v>9</v>
      </c>
      <c r="E8727" s="3">
        <v>58000</v>
      </c>
      <c r="F8727" t="s">
        <v>25</v>
      </c>
      <c r="G8727" s="15">
        <f>IF(Table1[[#This Row],[Transmission]]="Manual", 0, 1)</f>
        <v>1</v>
      </c>
      <c r="H8727" t="s">
        <v>9472</v>
      </c>
      <c r="I8727" t="s">
        <v>6485</v>
      </c>
      <c r="J8727" s="4">
        <v>45627</v>
      </c>
      <c r="K8727" t="s">
        <v>6328</v>
      </c>
      <c r="L8727" s="5">
        <v>449900</v>
      </c>
      <c r="M8727" s="28">
        <f t="shared" si="136"/>
        <v>449900</v>
      </c>
      <c r="N8727">
        <f>2025-Table1[[#This Row],[Year]]</f>
        <v>10</v>
      </c>
    </row>
    <row r="8728" spans="1:14" x14ac:dyDescent="0.3">
      <c r="A8728" t="s">
        <v>101</v>
      </c>
      <c r="B8728" t="s">
        <v>638</v>
      </c>
      <c r="C8728">
        <v>2018</v>
      </c>
      <c r="D8728" s="3">
        <v>6</v>
      </c>
      <c r="E8728" s="3">
        <v>65000</v>
      </c>
      <c r="F8728" t="s">
        <v>25</v>
      </c>
      <c r="G8728" s="15">
        <f>IF(Table1[[#This Row],[Transmission]]="Manual", 0, 1)</f>
        <v>1</v>
      </c>
      <c r="H8728" t="s">
        <v>9472</v>
      </c>
      <c r="I8728" t="s">
        <v>6485</v>
      </c>
      <c r="J8728" s="4">
        <v>45597</v>
      </c>
      <c r="K8728" t="s">
        <v>7448</v>
      </c>
      <c r="L8728" s="5">
        <v>475000</v>
      </c>
      <c r="M8728" s="28">
        <f t="shared" si="136"/>
        <v>475000</v>
      </c>
      <c r="N8728">
        <f>2025-Table1[[#This Row],[Year]]</f>
        <v>7</v>
      </c>
    </row>
    <row r="8729" spans="1:14" x14ac:dyDescent="0.3">
      <c r="A8729" t="s">
        <v>61</v>
      </c>
      <c r="B8729" t="s">
        <v>62</v>
      </c>
      <c r="C8729">
        <v>2018</v>
      </c>
      <c r="D8729" s="3">
        <v>6</v>
      </c>
      <c r="E8729" s="3">
        <v>25000</v>
      </c>
      <c r="F8729" t="s">
        <v>25</v>
      </c>
      <c r="G8729" s="15">
        <f>IF(Table1[[#This Row],[Transmission]]="Manual", 0, 1)</f>
        <v>1</v>
      </c>
      <c r="H8729" t="s">
        <v>9472</v>
      </c>
      <c r="I8729" t="s">
        <v>14</v>
      </c>
      <c r="J8729" s="4">
        <v>45597</v>
      </c>
      <c r="K8729" t="s">
        <v>4880</v>
      </c>
      <c r="L8729" s="5">
        <v>380000</v>
      </c>
      <c r="M8729" s="28">
        <f t="shared" si="136"/>
        <v>380000</v>
      </c>
      <c r="N8729">
        <f>2025-Table1[[#This Row],[Year]]</f>
        <v>7</v>
      </c>
    </row>
    <row r="8730" spans="1:14" x14ac:dyDescent="0.3">
      <c r="A8730" t="s">
        <v>61</v>
      </c>
      <c r="B8730" t="s">
        <v>537</v>
      </c>
      <c r="C8730">
        <v>2020</v>
      </c>
      <c r="D8730" s="3">
        <v>4</v>
      </c>
      <c r="E8730" s="3">
        <v>58000</v>
      </c>
      <c r="F8730" t="s">
        <v>25</v>
      </c>
      <c r="G8730" s="15">
        <f>IF(Table1[[#This Row],[Transmission]]="Manual", 0, 1)</f>
        <v>1</v>
      </c>
      <c r="H8730" t="s">
        <v>9472</v>
      </c>
      <c r="I8730" t="s">
        <v>14</v>
      </c>
      <c r="J8730" s="4">
        <v>45597</v>
      </c>
      <c r="K8730" t="s">
        <v>7449</v>
      </c>
      <c r="L8730" s="5">
        <v>624000</v>
      </c>
      <c r="M8730" s="28">
        <f t="shared" si="136"/>
        <v>624000</v>
      </c>
      <c r="N8730">
        <f>2025-Table1[[#This Row],[Year]]</f>
        <v>5</v>
      </c>
    </row>
    <row r="8731" spans="1:14" x14ac:dyDescent="0.3">
      <c r="A8731" t="s">
        <v>11</v>
      </c>
      <c r="B8731" t="s">
        <v>12</v>
      </c>
      <c r="C8731">
        <v>2014</v>
      </c>
      <c r="D8731" s="3">
        <v>10</v>
      </c>
      <c r="E8731" s="3">
        <v>68569</v>
      </c>
      <c r="F8731" t="s">
        <v>13</v>
      </c>
      <c r="G8731" s="15">
        <f>IF(Table1[[#This Row],[Transmission]]="Manual", 0, 1)</f>
        <v>0</v>
      </c>
      <c r="H8731" t="s">
        <v>9475</v>
      </c>
      <c r="I8731" t="s">
        <v>17</v>
      </c>
      <c r="J8731" s="4">
        <v>45597</v>
      </c>
      <c r="K8731" t="s">
        <v>1420</v>
      </c>
      <c r="L8731" s="5">
        <v>525000</v>
      </c>
      <c r="M8731" s="28">
        <f t="shared" si="136"/>
        <v>525000</v>
      </c>
      <c r="N8731">
        <f>2025-Table1[[#This Row],[Year]]</f>
        <v>11</v>
      </c>
    </row>
    <row r="8732" spans="1:14" x14ac:dyDescent="0.3">
      <c r="A8732" t="s">
        <v>21</v>
      </c>
      <c r="B8732" t="s">
        <v>111</v>
      </c>
      <c r="C8732">
        <v>2018</v>
      </c>
      <c r="D8732" s="3">
        <v>6</v>
      </c>
      <c r="E8732" s="3">
        <v>47000</v>
      </c>
      <c r="F8732" t="s">
        <v>25</v>
      </c>
      <c r="G8732" s="15">
        <f>IF(Table1[[#This Row],[Transmission]]="Manual", 0, 1)</f>
        <v>1</v>
      </c>
      <c r="H8732" t="s">
        <v>9472</v>
      </c>
      <c r="I8732" t="s">
        <v>6485</v>
      </c>
      <c r="J8732" s="4">
        <v>45627</v>
      </c>
      <c r="K8732" t="s">
        <v>206</v>
      </c>
      <c r="L8732" s="5">
        <v>380000</v>
      </c>
      <c r="M8732" s="28">
        <f t="shared" si="136"/>
        <v>380000</v>
      </c>
      <c r="N8732">
        <f>2025-Table1[[#This Row],[Year]]</f>
        <v>7</v>
      </c>
    </row>
    <row r="8733" spans="1:14" x14ac:dyDescent="0.3">
      <c r="A8733" t="s">
        <v>262</v>
      </c>
      <c r="B8733" t="s">
        <v>263</v>
      </c>
      <c r="C8733">
        <v>2017</v>
      </c>
      <c r="D8733" s="3">
        <v>7</v>
      </c>
      <c r="E8733" s="3">
        <v>65000</v>
      </c>
      <c r="F8733" t="s">
        <v>13</v>
      </c>
      <c r="G8733" s="15">
        <f>IF(Table1[[#This Row],[Transmission]]="Manual", 0, 1)</f>
        <v>0</v>
      </c>
      <c r="H8733" t="s">
        <v>9475</v>
      </c>
      <c r="I8733" t="s">
        <v>17</v>
      </c>
      <c r="J8733" s="4">
        <v>45597</v>
      </c>
      <c r="K8733" t="s">
        <v>7450</v>
      </c>
      <c r="L8733" s="5">
        <v>1125000</v>
      </c>
      <c r="M8733" s="28">
        <f t="shared" si="136"/>
        <v>1125000</v>
      </c>
      <c r="N8733">
        <f>2025-Table1[[#This Row],[Year]]</f>
        <v>8</v>
      </c>
    </row>
    <row r="8734" spans="1:14" x14ac:dyDescent="0.3">
      <c r="A8734" t="s">
        <v>61</v>
      </c>
      <c r="B8734" t="s">
        <v>109</v>
      </c>
      <c r="C8734">
        <v>2017</v>
      </c>
      <c r="D8734" s="3">
        <v>7</v>
      </c>
      <c r="E8734" s="3">
        <v>65693</v>
      </c>
      <c r="F8734" t="s">
        <v>13</v>
      </c>
      <c r="G8734" s="15">
        <f>IF(Table1[[#This Row],[Transmission]]="Manual", 0, 1)</f>
        <v>0</v>
      </c>
      <c r="H8734" t="s">
        <v>9475</v>
      </c>
      <c r="I8734" t="s">
        <v>14</v>
      </c>
      <c r="J8734" s="4">
        <v>45597</v>
      </c>
      <c r="K8734" t="s">
        <v>7451</v>
      </c>
      <c r="L8734" s="5">
        <v>624290</v>
      </c>
      <c r="M8734" s="28">
        <f t="shared" si="136"/>
        <v>624290</v>
      </c>
      <c r="N8734">
        <f>2025-Table1[[#This Row],[Year]]</f>
        <v>8</v>
      </c>
    </row>
    <row r="8735" spans="1:14" x14ac:dyDescent="0.3">
      <c r="A8735" t="s">
        <v>44</v>
      </c>
      <c r="B8735" t="s">
        <v>133</v>
      </c>
      <c r="C8735">
        <v>2017</v>
      </c>
      <c r="D8735" s="3">
        <v>7</v>
      </c>
      <c r="E8735" s="3">
        <v>75000</v>
      </c>
      <c r="F8735" t="s">
        <v>13</v>
      </c>
      <c r="G8735" s="15">
        <f>IF(Table1[[#This Row],[Transmission]]="Manual", 0, 1)</f>
        <v>0</v>
      </c>
      <c r="H8735" t="s">
        <v>9475</v>
      </c>
      <c r="I8735" t="s">
        <v>14</v>
      </c>
      <c r="J8735" s="4">
        <v>45597</v>
      </c>
      <c r="K8735" t="s">
        <v>4382</v>
      </c>
      <c r="L8735" s="5">
        <v>310000</v>
      </c>
      <c r="M8735" s="28">
        <f t="shared" si="136"/>
        <v>310000</v>
      </c>
      <c r="N8735">
        <f>2025-Table1[[#This Row],[Year]]</f>
        <v>8</v>
      </c>
    </row>
    <row r="8736" spans="1:14" x14ac:dyDescent="0.3">
      <c r="A8736" t="s">
        <v>21</v>
      </c>
      <c r="B8736" t="s">
        <v>22</v>
      </c>
      <c r="C8736">
        <v>2012</v>
      </c>
      <c r="D8736" s="3">
        <v>12</v>
      </c>
      <c r="E8736" s="3">
        <v>96000</v>
      </c>
      <c r="F8736" t="s">
        <v>13</v>
      </c>
      <c r="G8736" s="15">
        <f>IF(Table1[[#This Row],[Transmission]]="Manual", 0, 1)</f>
        <v>0</v>
      </c>
      <c r="H8736" t="s">
        <v>9475</v>
      </c>
      <c r="I8736" t="s">
        <v>6485</v>
      </c>
      <c r="J8736" s="4">
        <v>45597</v>
      </c>
      <c r="K8736" t="s">
        <v>6663</v>
      </c>
      <c r="L8736" s="5">
        <v>349999</v>
      </c>
      <c r="M8736" s="28">
        <f t="shared" si="136"/>
        <v>349999</v>
      </c>
      <c r="N8736">
        <f>2025-Table1[[#This Row],[Year]]</f>
        <v>13</v>
      </c>
    </row>
    <row r="8737" spans="1:14" x14ac:dyDescent="0.3">
      <c r="A8737" t="s">
        <v>27</v>
      </c>
      <c r="B8737" t="s">
        <v>30</v>
      </c>
      <c r="C8737">
        <v>2014</v>
      </c>
      <c r="D8737" s="3">
        <v>10</v>
      </c>
      <c r="E8737" s="3">
        <v>144000</v>
      </c>
      <c r="F8737" t="s">
        <v>25</v>
      </c>
      <c r="G8737" s="15">
        <f>IF(Table1[[#This Row],[Transmission]]="Manual", 0, 1)</f>
        <v>1</v>
      </c>
      <c r="H8737" t="s">
        <v>9475</v>
      </c>
      <c r="I8737" t="s">
        <v>17</v>
      </c>
      <c r="J8737" s="4">
        <v>45597</v>
      </c>
      <c r="K8737" t="s">
        <v>7452</v>
      </c>
      <c r="L8737" s="5">
        <v>750000</v>
      </c>
      <c r="M8737" s="28">
        <f t="shared" si="136"/>
        <v>750000</v>
      </c>
      <c r="N8737">
        <f>2025-Table1[[#This Row],[Year]]</f>
        <v>11</v>
      </c>
    </row>
    <row r="8738" spans="1:14" x14ac:dyDescent="0.3">
      <c r="A8738" t="s">
        <v>44</v>
      </c>
      <c r="B8738" t="s">
        <v>81</v>
      </c>
      <c r="C8738">
        <v>2021</v>
      </c>
      <c r="D8738" s="3">
        <v>3</v>
      </c>
      <c r="E8738" s="3">
        <v>27000</v>
      </c>
      <c r="F8738" t="s">
        <v>25</v>
      </c>
      <c r="G8738" s="15">
        <f>IF(Table1[[#This Row],[Transmission]]="Manual", 0, 1)</f>
        <v>1</v>
      </c>
      <c r="H8738" t="s">
        <v>9472</v>
      </c>
      <c r="I8738" t="s">
        <v>14</v>
      </c>
      <c r="J8738" s="4">
        <v>45597</v>
      </c>
      <c r="K8738" t="s">
        <v>2130</v>
      </c>
      <c r="L8738" s="5">
        <v>1550000</v>
      </c>
      <c r="M8738" s="28">
        <f t="shared" si="136"/>
        <v>1550000</v>
      </c>
      <c r="N8738">
        <f>2025-Table1[[#This Row],[Year]]</f>
        <v>4</v>
      </c>
    </row>
    <row r="8739" spans="1:14" x14ac:dyDescent="0.3">
      <c r="A8739" t="s">
        <v>15</v>
      </c>
      <c r="B8739" t="s">
        <v>16</v>
      </c>
      <c r="C8739">
        <v>2016</v>
      </c>
      <c r="D8739" s="3">
        <v>8</v>
      </c>
      <c r="E8739" s="3">
        <v>150000</v>
      </c>
      <c r="F8739" t="s">
        <v>13</v>
      </c>
      <c r="G8739" s="15">
        <f>IF(Table1[[#This Row],[Transmission]]="Manual", 0, 1)</f>
        <v>0</v>
      </c>
      <c r="H8739" t="s">
        <v>9475</v>
      </c>
      <c r="I8739" t="s">
        <v>17</v>
      </c>
      <c r="J8739" s="4">
        <v>45597</v>
      </c>
      <c r="K8739" t="s">
        <v>7453</v>
      </c>
      <c r="L8739" s="5">
        <v>1125000</v>
      </c>
      <c r="M8739" s="28">
        <f t="shared" si="136"/>
        <v>1125000</v>
      </c>
      <c r="N8739">
        <f>2025-Table1[[#This Row],[Year]]</f>
        <v>9</v>
      </c>
    </row>
    <row r="8740" spans="1:14" x14ac:dyDescent="0.3">
      <c r="A8740" t="s">
        <v>44</v>
      </c>
      <c r="B8740" t="s">
        <v>124</v>
      </c>
      <c r="C8740">
        <v>2008</v>
      </c>
      <c r="D8740" s="3">
        <v>16</v>
      </c>
      <c r="E8740" s="3">
        <v>89000</v>
      </c>
      <c r="F8740" t="s">
        <v>25</v>
      </c>
      <c r="G8740" s="15">
        <f>IF(Table1[[#This Row],[Transmission]]="Manual", 0, 1)</f>
        <v>1</v>
      </c>
      <c r="H8740" t="s">
        <v>9475</v>
      </c>
      <c r="I8740" t="s">
        <v>6485</v>
      </c>
      <c r="J8740" s="4">
        <v>45597</v>
      </c>
      <c r="K8740" t="s">
        <v>7454</v>
      </c>
      <c r="L8740" s="5">
        <v>200000</v>
      </c>
      <c r="M8740" s="28">
        <f t="shared" si="136"/>
        <v>200000</v>
      </c>
      <c r="N8740">
        <f>2025-Table1[[#This Row],[Year]]</f>
        <v>17</v>
      </c>
    </row>
    <row r="8741" spans="1:14" x14ac:dyDescent="0.3">
      <c r="A8741" t="s">
        <v>11</v>
      </c>
      <c r="B8741" t="s">
        <v>285</v>
      </c>
      <c r="C8741">
        <v>2014</v>
      </c>
      <c r="D8741" s="3">
        <v>10</v>
      </c>
      <c r="E8741" s="3">
        <v>58000</v>
      </c>
      <c r="F8741" t="s">
        <v>25</v>
      </c>
      <c r="G8741" s="15">
        <f>IF(Table1[[#This Row],[Transmission]]="Manual", 0, 1)</f>
        <v>1</v>
      </c>
      <c r="H8741" t="s">
        <v>9472</v>
      </c>
      <c r="I8741" t="s">
        <v>6485</v>
      </c>
      <c r="J8741" s="4">
        <v>45627</v>
      </c>
      <c r="K8741" t="s">
        <v>7455</v>
      </c>
      <c r="L8741" s="5">
        <v>325000</v>
      </c>
      <c r="M8741" s="28">
        <f t="shared" si="136"/>
        <v>325000</v>
      </c>
      <c r="N8741">
        <f>2025-Table1[[#This Row],[Year]]</f>
        <v>11</v>
      </c>
    </row>
    <row r="8742" spans="1:14" x14ac:dyDescent="0.3">
      <c r="A8742" t="s">
        <v>11</v>
      </c>
      <c r="B8742" t="s">
        <v>185</v>
      </c>
      <c r="C8742">
        <v>2008</v>
      </c>
      <c r="D8742" s="3">
        <v>16</v>
      </c>
      <c r="E8742" s="3">
        <v>75000</v>
      </c>
      <c r="F8742" t="s">
        <v>25</v>
      </c>
      <c r="G8742" s="15">
        <f>IF(Table1[[#This Row],[Transmission]]="Manual", 0, 1)</f>
        <v>1</v>
      </c>
      <c r="H8742" t="s">
        <v>9472</v>
      </c>
      <c r="I8742" t="s">
        <v>6485</v>
      </c>
      <c r="J8742" s="4">
        <v>45627</v>
      </c>
      <c r="K8742" t="s">
        <v>7456</v>
      </c>
      <c r="L8742" s="5">
        <v>99999</v>
      </c>
      <c r="M8742" s="28">
        <f t="shared" si="136"/>
        <v>99999</v>
      </c>
      <c r="N8742">
        <f>2025-Table1[[#This Row],[Year]]</f>
        <v>17</v>
      </c>
    </row>
    <row r="8743" spans="1:14" x14ac:dyDescent="0.3">
      <c r="A8743" t="s">
        <v>33</v>
      </c>
      <c r="B8743" t="s">
        <v>34</v>
      </c>
      <c r="C8743">
        <v>2015</v>
      </c>
      <c r="D8743" s="3">
        <v>9</v>
      </c>
      <c r="E8743" s="3">
        <v>41000</v>
      </c>
      <c r="F8743" t="s">
        <v>25</v>
      </c>
      <c r="G8743" s="15">
        <f>IF(Table1[[#This Row],[Transmission]]="Manual", 0, 1)</f>
        <v>1</v>
      </c>
      <c r="H8743" t="s">
        <v>9475</v>
      </c>
      <c r="I8743" t="s">
        <v>14</v>
      </c>
      <c r="J8743" s="4">
        <v>45597</v>
      </c>
      <c r="K8743" t="s">
        <v>7457</v>
      </c>
      <c r="L8743" s="5">
        <v>449999</v>
      </c>
      <c r="M8743" s="28">
        <f t="shared" si="136"/>
        <v>449999</v>
      </c>
      <c r="N8743">
        <f>2025-Table1[[#This Row],[Year]]</f>
        <v>10</v>
      </c>
    </row>
    <row r="8744" spans="1:14" x14ac:dyDescent="0.3">
      <c r="A8744" t="s">
        <v>21</v>
      </c>
      <c r="B8744" t="s">
        <v>24</v>
      </c>
      <c r="C8744">
        <v>2018</v>
      </c>
      <c r="D8744" s="3">
        <v>6</v>
      </c>
      <c r="E8744" s="3">
        <v>22000</v>
      </c>
      <c r="F8744" t="s">
        <v>25</v>
      </c>
      <c r="G8744" s="15">
        <f>IF(Table1[[#This Row],[Transmission]]="Manual", 0, 1)</f>
        <v>1</v>
      </c>
      <c r="H8744" t="s">
        <v>9475</v>
      </c>
      <c r="I8744" t="s">
        <v>14</v>
      </c>
      <c r="J8744" s="4">
        <v>45597</v>
      </c>
      <c r="K8744" t="s">
        <v>247</v>
      </c>
      <c r="L8744" s="5">
        <v>700000</v>
      </c>
      <c r="M8744" s="28">
        <f t="shared" si="136"/>
        <v>700000</v>
      </c>
      <c r="N8744">
        <f>2025-Table1[[#This Row],[Year]]</f>
        <v>7</v>
      </c>
    </row>
    <row r="8745" spans="1:14" x14ac:dyDescent="0.3">
      <c r="A8745" t="s">
        <v>101</v>
      </c>
      <c r="B8745" t="s">
        <v>1058</v>
      </c>
      <c r="C8745">
        <v>2017</v>
      </c>
      <c r="D8745" s="3">
        <v>7</v>
      </c>
      <c r="E8745" s="3">
        <v>95000</v>
      </c>
      <c r="F8745" t="s">
        <v>13</v>
      </c>
      <c r="G8745" s="15">
        <f>IF(Table1[[#This Row],[Transmission]]="Manual", 0, 1)</f>
        <v>0</v>
      </c>
      <c r="H8745" t="s">
        <v>9475</v>
      </c>
      <c r="I8745" t="s">
        <v>17</v>
      </c>
      <c r="J8745" s="4">
        <v>45597</v>
      </c>
      <c r="K8745" t="s">
        <v>7458</v>
      </c>
      <c r="L8745" s="5">
        <v>649000</v>
      </c>
      <c r="M8745" s="28">
        <f t="shared" si="136"/>
        <v>649000</v>
      </c>
      <c r="N8745">
        <f>2025-Table1[[#This Row],[Year]]</f>
        <v>8</v>
      </c>
    </row>
    <row r="8746" spans="1:14" x14ac:dyDescent="0.3">
      <c r="A8746" t="s">
        <v>847</v>
      </c>
      <c r="B8746" t="s">
        <v>1388</v>
      </c>
      <c r="C8746">
        <v>2018</v>
      </c>
      <c r="D8746" s="3">
        <v>6</v>
      </c>
      <c r="E8746" s="3">
        <v>29000</v>
      </c>
      <c r="F8746" t="s">
        <v>25</v>
      </c>
      <c r="G8746" s="15">
        <f>IF(Table1[[#This Row],[Transmission]]="Manual", 0, 1)</f>
        <v>1</v>
      </c>
      <c r="H8746" t="s">
        <v>9475</v>
      </c>
      <c r="I8746" t="s">
        <v>14</v>
      </c>
      <c r="J8746" s="4">
        <v>45597</v>
      </c>
      <c r="K8746" t="s">
        <v>7459</v>
      </c>
      <c r="L8746" s="5">
        <v>225000</v>
      </c>
      <c r="M8746" s="28">
        <f t="shared" si="136"/>
        <v>225000</v>
      </c>
      <c r="N8746">
        <f>2025-Table1[[#This Row],[Year]]</f>
        <v>7</v>
      </c>
    </row>
    <row r="8747" spans="1:14" x14ac:dyDescent="0.3">
      <c r="A8747" t="s">
        <v>11</v>
      </c>
      <c r="B8747" t="s">
        <v>12</v>
      </c>
      <c r="C8747">
        <v>2010</v>
      </c>
      <c r="D8747" s="3">
        <v>14</v>
      </c>
      <c r="E8747" s="3">
        <v>96000</v>
      </c>
      <c r="F8747" t="s">
        <v>25</v>
      </c>
      <c r="G8747" s="15">
        <f>IF(Table1[[#This Row],[Transmission]]="Manual", 0, 1)</f>
        <v>1</v>
      </c>
      <c r="H8747" t="s">
        <v>9475</v>
      </c>
      <c r="I8747" t="s">
        <v>6485</v>
      </c>
      <c r="J8747" s="4">
        <v>45627</v>
      </c>
      <c r="K8747" t="s">
        <v>7460</v>
      </c>
      <c r="L8747" s="5">
        <v>195000</v>
      </c>
      <c r="M8747" s="28">
        <f t="shared" si="136"/>
        <v>195000</v>
      </c>
      <c r="N8747">
        <f>2025-Table1[[#This Row],[Year]]</f>
        <v>15</v>
      </c>
    </row>
    <row r="8748" spans="1:14" x14ac:dyDescent="0.3">
      <c r="A8748" t="s">
        <v>58</v>
      </c>
      <c r="B8748" t="s">
        <v>315</v>
      </c>
      <c r="C8748">
        <v>2015</v>
      </c>
      <c r="D8748" s="3">
        <v>9</v>
      </c>
      <c r="E8748" s="3">
        <v>68000</v>
      </c>
      <c r="F8748" t="s">
        <v>25</v>
      </c>
      <c r="G8748" s="15">
        <f>IF(Table1[[#This Row],[Transmission]]="Manual", 0, 1)</f>
        <v>1</v>
      </c>
      <c r="H8748" t="s">
        <v>9472</v>
      </c>
      <c r="I8748" t="s">
        <v>17</v>
      </c>
      <c r="J8748" s="4">
        <v>45597</v>
      </c>
      <c r="K8748" t="s">
        <v>7461</v>
      </c>
      <c r="L8748" s="5">
        <v>1035000</v>
      </c>
      <c r="M8748" s="28">
        <f t="shared" si="136"/>
        <v>1035000</v>
      </c>
      <c r="N8748">
        <f>2025-Table1[[#This Row],[Year]]</f>
        <v>10</v>
      </c>
    </row>
    <row r="8749" spans="1:14" x14ac:dyDescent="0.3">
      <c r="A8749" t="s">
        <v>44</v>
      </c>
      <c r="B8749" t="s">
        <v>133</v>
      </c>
      <c r="C8749">
        <v>2014</v>
      </c>
      <c r="D8749" s="3">
        <v>10</v>
      </c>
      <c r="E8749" s="3">
        <v>68530</v>
      </c>
      <c r="F8749" t="s">
        <v>13</v>
      </c>
      <c r="G8749" s="15">
        <f>IF(Table1[[#This Row],[Transmission]]="Manual", 0, 1)</f>
        <v>0</v>
      </c>
      <c r="H8749" t="s">
        <v>9472</v>
      </c>
      <c r="I8749" t="s">
        <v>14</v>
      </c>
      <c r="J8749" s="4">
        <v>45597</v>
      </c>
      <c r="K8749" t="s">
        <v>3636</v>
      </c>
      <c r="L8749" s="5">
        <v>290000</v>
      </c>
      <c r="M8749" s="28">
        <f t="shared" si="136"/>
        <v>290000</v>
      </c>
      <c r="N8749">
        <f>2025-Table1[[#This Row],[Year]]</f>
        <v>11</v>
      </c>
    </row>
    <row r="8750" spans="1:14" x14ac:dyDescent="0.3">
      <c r="A8750" t="s">
        <v>11</v>
      </c>
      <c r="B8750" t="s">
        <v>12</v>
      </c>
      <c r="C8750">
        <v>2009</v>
      </c>
      <c r="D8750" s="3">
        <v>15</v>
      </c>
      <c r="E8750" s="3">
        <v>77000</v>
      </c>
      <c r="F8750" t="s">
        <v>25</v>
      </c>
      <c r="G8750" s="15">
        <f>IF(Table1[[#This Row],[Transmission]]="Manual", 0, 1)</f>
        <v>1</v>
      </c>
      <c r="H8750" t="s">
        <v>9475</v>
      </c>
      <c r="I8750" t="s">
        <v>6485</v>
      </c>
      <c r="J8750" s="4">
        <v>45597</v>
      </c>
      <c r="K8750" t="s">
        <v>7462</v>
      </c>
      <c r="L8750" s="5">
        <v>285000</v>
      </c>
      <c r="M8750" s="28">
        <f t="shared" si="136"/>
        <v>285000</v>
      </c>
      <c r="N8750">
        <f>2025-Table1[[#This Row],[Year]]</f>
        <v>16</v>
      </c>
    </row>
    <row r="8751" spans="1:14" x14ac:dyDescent="0.3">
      <c r="A8751" t="s">
        <v>21</v>
      </c>
      <c r="B8751" t="s">
        <v>99</v>
      </c>
      <c r="C8751">
        <v>2016</v>
      </c>
      <c r="D8751" s="3">
        <v>8</v>
      </c>
      <c r="E8751" s="3">
        <v>57000</v>
      </c>
      <c r="F8751" t="s">
        <v>25</v>
      </c>
      <c r="G8751" s="15">
        <f>IF(Table1[[#This Row],[Transmission]]="Manual", 0, 1)</f>
        <v>1</v>
      </c>
      <c r="H8751" t="s">
        <v>9475</v>
      </c>
      <c r="I8751" t="s">
        <v>14</v>
      </c>
      <c r="J8751" s="4">
        <v>45597</v>
      </c>
      <c r="K8751" t="s">
        <v>7463</v>
      </c>
      <c r="L8751" s="5">
        <v>525000</v>
      </c>
      <c r="M8751" s="28">
        <f t="shared" si="136"/>
        <v>525000</v>
      </c>
      <c r="N8751">
        <f>2025-Table1[[#This Row],[Year]]</f>
        <v>9</v>
      </c>
    </row>
    <row r="8752" spans="1:14" x14ac:dyDescent="0.3">
      <c r="A8752" t="s">
        <v>21</v>
      </c>
      <c r="B8752" t="s">
        <v>298</v>
      </c>
      <c r="C8752">
        <v>2011</v>
      </c>
      <c r="D8752" s="3">
        <v>13</v>
      </c>
      <c r="E8752" s="3">
        <v>74216</v>
      </c>
      <c r="F8752" t="s">
        <v>13</v>
      </c>
      <c r="G8752" s="15">
        <f>IF(Table1[[#This Row],[Transmission]]="Manual", 0, 1)</f>
        <v>0</v>
      </c>
      <c r="H8752" t="s">
        <v>9475</v>
      </c>
      <c r="I8752" t="s">
        <v>14</v>
      </c>
      <c r="J8752" s="4">
        <v>45597</v>
      </c>
      <c r="K8752" t="s">
        <v>7464</v>
      </c>
      <c r="L8752" s="5">
        <v>120000</v>
      </c>
      <c r="M8752" s="28">
        <f t="shared" si="136"/>
        <v>120000</v>
      </c>
      <c r="N8752">
        <f>2025-Table1[[#This Row],[Year]]</f>
        <v>14</v>
      </c>
    </row>
    <row r="8753" spans="1:14" x14ac:dyDescent="0.3">
      <c r="A8753" t="s">
        <v>21</v>
      </c>
      <c r="B8753" t="s">
        <v>905</v>
      </c>
      <c r="C8753">
        <v>2014</v>
      </c>
      <c r="D8753" s="3">
        <v>10</v>
      </c>
      <c r="E8753" s="3">
        <v>65000</v>
      </c>
      <c r="F8753" t="s">
        <v>25</v>
      </c>
      <c r="G8753" s="15">
        <f>IF(Table1[[#This Row],[Transmission]]="Manual", 0, 1)</f>
        <v>1</v>
      </c>
      <c r="H8753" t="s">
        <v>9475</v>
      </c>
      <c r="I8753" t="s">
        <v>14</v>
      </c>
      <c r="J8753" s="4">
        <v>45597</v>
      </c>
      <c r="K8753" t="s">
        <v>7465</v>
      </c>
      <c r="L8753" s="5">
        <v>135000</v>
      </c>
      <c r="M8753" s="28">
        <f t="shared" si="136"/>
        <v>135000</v>
      </c>
      <c r="N8753">
        <f>2025-Table1[[#This Row],[Year]]</f>
        <v>11</v>
      </c>
    </row>
    <row r="8754" spans="1:14" x14ac:dyDescent="0.3">
      <c r="A8754" t="s">
        <v>21</v>
      </c>
      <c r="B8754" t="s">
        <v>22</v>
      </c>
      <c r="C8754">
        <v>2012</v>
      </c>
      <c r="D8754" s="3">
        <v>12</v>
      </c>
      <c r="E8754" s="3">
        <v>72000</v>
      </c>
      <c r="F8754" t="s">
        <v>13</v>
      </c>
      <c r="G8754" s="15">
        <f>IF(Table1[[#This Row],[Transmission]]="Manual", 0, 1)</f>
        <v>0</v>
      </c>
      <c r="H8754" t="s">
        <v>9475</v>
      </c>
      <c r="I8754" t="s">
        <v>6485</v>
      </c>
      <c r="J8754" s="4">
        <v>45597</v>
      </c>
      <c r="K8754" t="s">
        <v>7466</v>
      </c>
      <c r="L8754" s="5">
        <v>265000</v>
      </c>
      <c r="M8754" s="28">
        <f t="shared" si="136"/>
        <v>265000</v>
      </c>
      <c r="N8754">
        <f>2025-Table1[[#This Row],[Year]]</f>
        <v>13</v>
      </c>
    </row>
    <row r="8755" spans="1:14" x14ac:dyDescent="0.3">
      <c r="A8755" t="s">
        <v>43</v>
      </c>
      <c r="B8755" t="s">
        <v>85</v>
      </c>
      <c r="C8755">
        <v>2012</v>
      </c>
      <c r="D8755" s="3">
        <v>12</v>
      </c>
      <c r="E8755" s="3">
        <v>99500</v>
      </c>
      <c r="F8755" t="s">
        <v>25</v>
      </c>
      <c r="G8755" s="15">
        <f>IF(Table1[[#This Row],[Transmission]]="Manual", 0, 1)</f>
        <v>1</v>
      </c>
      <c r="H8755" t="s">
        <v>9472</v>
      </c>
      <c r="I8755" t="s">
        <v>17</v>
      </c>
      <c r="J8755" s="4">
        <v>45597</v>
      </c>
      <c r="K8755" t="s">
        <v>7467</v>
      </c>
      <c r="L8755" s="5">
        <v>901000</v>
      </c>
      <c r="M8755" s="28">
        <f t="shared" si="136"/>
        <v>901000</v>
      </c>
      <c r="N8755">
        <f>2025-Table1[[#This Row],[Year]]</f>
        <v>13</v>
      </c>
    </row>
    <row r="8756" spans="1:14" x14ac:dyDescent="0.3">
      <c r="A8756" t="s">
        <v>44</v>
      </c>
      <c r="B8756" t="s">
        <v>89</v>
      </c>
      <c r="C8756">
        <v>2018</v>
      </c>
      <c r="D8756" s="3">
        <v>6</v>
      </c>
      <c r="E8756" s="3">
        <v>78000</v>
      </c>
      <c r="F8756" t="s">
        <v>25</v>
      </c>
      <c r="G8756" s="15">
        <f>IF(Table1[[#This Row],[Transmission]]="Manual", 0, 1)</f>
        <v>1</v>
      </c>
      <c r="H8756" t="s">
        <v>9472</v>
      </c>
      <c r="I8756" t="s">
        <v>6485</v>
      </c>
      <c r="J8756" s="4">
        <v>45627</v>
      </c>
      <c r="K8756" t="s">
        <v>4579</v>
      </c>
      <c r="L8756" s="5">
        <v>745000</v>
      </c>
      <c r="M8756" s="28">
        <f t="shared" si="136"/>
        <v>745000</v>
      </c>
      <c r="N8756">
        <f>2025-Table1[[#This Row],[Year]]</f>
        <v>7</v>
      </c>
    </row>
    <row r="8757" spans="1:14" x14ac:dyDescent="0.3">
      <c r="A8757" t="s">
        <v>44</v>
      </c>
      <c r="B8757" t="s">
        <v>83</v>
      </c>
      <c r="C8757">
        <v>2010</v>
      </c>
      <c r="D8757" s="3">
        <v>14</v>
      </c>
      <c r="E8757" s="3">
        <v>97000</v>
      </c>
      <c r="F8757" t="s">
        <v>13</v>
      </c>
      <c r="G8757" s="15">
        <f>IF(Table1[[#This Row],[Transmission]]="Manual", 0, 1)</f>
        <v>0</v>
      </c>
      <c r="H8757" t="s">
        <v>9472</v>
      </c>
      <c r="I8757" t="s">
        <v>6485</v>
      </c>
      <c r="J8757" s="4">
        <v>45597</v>
      </c>
      <c r="K8757" t="s">
        <v>7468</v>
      </c>
      <c r="L8757" s="5">
        <v>190000</v>
      </c>
      <c r="M8757" s="28">
        <f t="shared" si="136"/>
        <v>190000</v>
      </c>
      <c r="N8757">
        <f>2025-Table1[[#This Row],[Year]]</f>
        <v>15</v>
      </c>
    </row>
    <row r="8758" spans="1:14" x14ac:dyDescent="0.3">
      <c r="A8758" t="s">
        <v>61</v>
      </c>
      <c r="B8758" t="s">
        <v>109</v>
      </c>
      <c r="C8758">
        <v>2016</v>
      </c>
      <c r="D8758" s="3">
        <v>8</v>
      </c>
      <c r="E8758" s="3">
        <v>77000</v>
      </c>
      <c r="F8758" t="s">
        <v>13</v>
      </c>
      <c r="G8758" s="15">
        <f>IF(Table1[[#This Row],[Transmission]]="Manual", 0, 1)</f>
        <v>0</v>
      </c>
      <c r="H8758" t="s">
        <v>9475</v>
      </c>
      <c r="I8758" t="s">
        <v>17</v>
      </c>
      <c r="J8758" s="4">
        <v>45597</v>
      </c>
      <c r="K8758" t="s">
        <v>6463</v>
      </c>
      <c r="L8758" s="5">
        <v>595000</v>
      </c>
      <c r="M8758" s="28">
        <f t="shared" si="136"/>
        <v>595000</v>
      </c>
      <c r="N8758">
        <f>2025-Table1[[#This Row],[Year]]</f>
        <v>9</v>
      </c>
    </row>
    <row r="8759" spans="1:14" x14ac:dyDescent="0.3">
      <c r="A8759" t="s">
        <v>21</v>
      </c>
      <c r="B8759" t="s">
        <v>382</v>
      </c>
      <c r="C8759">
        <v>2012</v>
      </c>
      <c r="D8759" s="3">
        <v>12</v>
      </c>
      <c r="E8759" s="3">
        <v>52000</v>
      </c>
      <c r="F8759" t="s">
        <v>25</v>
      </c>
      <c r="G8759" s="15">
        <f>IF(Table1[[#This Row],[Transmission]]="Manual", 0, 1)</f>
        <v>1</v>
      </c>
      <c r="H8759" t="s">
        <v>9475</v>
      </c>
      <c r="I8759" t="s">
        <v>14</v>
      </c>
      <c r="J8759" s="4">
        <v>45597</v>
      </c>
      <c r="K8759" t="s">
        <v>7469</v>
      </c>
      <c r="L8759" s="5">
        <v>240000</v>
      </c>
      <c r="M8759" s="28">
        <f t="shared" si="136"/>
        <v>240000</v>
      </c>
      <c r="N8759">
        <f>2025-Table1[[#This Row],[Year]]</f>
        <v>13</v>
      </c>
    </row>
    <row r="8760" spans="1:14" x14ac:dyDescent="0.3">
      <c r="A8760" t="s">
        <v>21</v>
      </c>
      <c r="B8760" t="s">
        <v>111</v>
      </c>
      <c r="C8760">
        <v>2012</v>
      </c>
      <c r="D8760" s="3">
        <v>12</v>
      </c>
      <c r="E8760" s="3">
        <v>55000</v>
      </c>
      <c r="F8760" t="s">
        <v>13</v>
      </c>
      <c r="G8760" s="15">
        <f>IF(Table1[[#This Row],[Transmission]]="Manual", 0, 1)</f>
        <v>0</v>
      </c>
      <c r="H8760" t="s">
        <v>9475</v>
      </c>
      <c r="I8760" t="s">
        <v>6485</v>
      </c>
      <c r="J8760" s="4">
        <v>45597</v>
      </c>
      <c r="K8760" t="s">
        <v>4134</v>
      </c>
      <c r="L8760" s="5">
        <v>295000</v>
      </c>
      <c r="M8760" s="28">
        <f t="shared" si="136"/>
        <v>295000</v>
      </c>
      <c r="N8760">
        <f>2025-Table1[[#This Row],[Year]]</f>
        <v>13</v>
      </c>
    </row>
    <row r="8761" spans="1:14" x14ac:dyDescent="0.3">
      <c r="A8761" t="s">
        <v>21</v>
      </c>
      <c r="B8761" t="s">
        <v>36</v>
      </c>
      <c r="C8761">
        <v>2012</v>
      </c>
      <c r="D8761" s="3">
        <v>12</v>
      </c>
      <c r="E8761" s="3">
        <v>59350</v>
      </c>
      <c r="F8761" t="s">
        <v>13</v>
      </c>
      <c r="G8761" s="15">
        <f>IF(Table1[[#This Row],[Transmission]]="Manual", 0, 1)</f>
        <v>0</v>
      </c>
      <c r="H8761" t="s">
        <v>9475</v>
      </c>
      <c r="I8761" t="s">
        <v>14</v>
      </c>
      <c r="J8761" s="4">
        <v>45597</v>
      </c>
      <c r="K8761" t="s">
        <v>7470</v>
      </c>
      <c r="L8761" s="5">
        <v>185000</v>
      </c>
      <c r="M8761" s="28">
        <f t="shared" si="136"/>
        <v>185000</v>
      </c>
      <c r="N8761">
        <f>2025-Table1[[#This Row],[Year]]</f>
        <v>13</v>
      </c>
    </row>
    <row r="8762" spans="1:14" x14ac:dyDescent="0.3">
      <c r="A8762" t="s">
        <v>101</v>
      </c>
      <c r="B8762" t="s">
        <v>2494</v>
      </c>
      <c r="C8762">
        <v>2022</v>
      </c>
      <c r="D8762" s="3">
        <v>2</v>
      </c>
      <c r="E8762" s="3">
        <v>16000</v>
      </c>
      <c r="F8762" t="s">
        <v>25</v>
      </c>
      <c r="G8762" s="15">
        <f>IF(Table1[[#This Row],[Transmission]]="Manual", 0, 1)</f>
        <v>1</v>
      </c>
      <c r="H8762" t="s">
        <v>9472</v>
      </c>
      <c r="I8762" t="s">
        <v>14</v>
      </c>
      <c r="J8762" s="4">
        <v>45597</v>
      </c>
      <c r="K8762" t="s">
        <v>7173</v>
      </c>
      <c r="L8762" s="5">
        <v>668000</v>
      </c>
      <c r="M8762" s="28">
        <f t="shared" si="136"/>
        <v>668000</v>
      </c>
      <c r="N8762">
        <f>2025-Table1[[#This Row],[Year]]</f>
        <v>3</v>
      </c>
    </row>
    <row r="8763" spans="1:14" x14ac:dyDescent="0.3">
      <c r="A8763" t="s">
        <v>458</v>
      </c>
      <c r="B8763" t="s">
        <v>1321</v>
      </c>
      <c r="C8763">
        <v>2017</v>
      </c>
      <c r="D8763" s="3">
        <v>7</v>
      </c>
      <c r="E8763" s="3">
        <v>78000</v>
      </c>
      <c r="F8763" t="s">
        <v>25</v>
      </c>
      <c r="G8763" s="15">
        <f>IF(Table1[[#This Row],[Transmission]]="Manual", 0, 1)</f>
        <v>1</v>
      </c>
      <c r="H8763" t="s">
        <v>9472</v>
      </c>
      <c r="I8763" t="s">
        <v>14</v>
      </c>
      <c r="J8763" s="4">
        <v>45597</v>
      </c>
      <c r="K8763" t="s">
        <v>3429</v>
      </c>
      <c r="L8763" s="5">
        <v>375000</v>
      </c>
      <c r="M8763" s="28">
        <f t="shared" si="136"/>
        <v>375000</v>
      </c>
      <c r="N8763">
        <f>2025-Table1[[#This Row],[Year]]</f>
        <v>8</v>
      </c>
    </row>
    <row r="8764" spans="1:14" x14ac:dyDescent="0.3">
      <c r="A8764" t="s">
        <v>44</v>
      </c>
      <c r="B8764" t="s">
        <v>2245</v>
      </c>
      <c r="C8764">
        <v>2023</v>
      </c>
      <c r="D8764" s="3">
        <v>1</v>
      </c>
      <c r="E8764" s="3">
        <v>16976</v>
      </c>
      <c r="F8764" t="s">
        <v>25</v>
      </c>
      <c r="G8764" s="15">
        <f>IF(Table1[[#This Row],[Transmission]]="Manual", 0, 1)</f>
        <v>1</v>
      </c>
      <c r="H8764" t="s">
        <v>9472</v>
      </c>
      <c r="I8764" t="s">
        <v>14</v>
      </c>
      <c r="J8764" s="4">
        <v>45627</v>
      </c>
      <c r="K8764" t="s">
        <v>2246</v>
      </c>
      <c r="L8764" s="5">
        <v>1250000</v>
      </c>
      <c r="M8764" s="28">
        <f t="shared" si="136"/>
        <v>1250000</v>
      </c>
      <c r="N8764">
        <f>2025-Table1[[#This Row],[Year]]</f>
        <v>2</v>
      </c>
    </row>
    <row r="8765" spans="1:14" x14ac:dyDescent="0.3">
      <c r="A8765" t="s">
        <v>97</v>
      </c>
      <c r="B8765" t="s">
        <v>236</v>
      </c>
      <c r="C8765">
        <v>2017</v>
      </c>
      <c r="D8765" s="3">
        <v>7</v>
      </c>
      <c r="E8765" s="3">
        <v>55000</v>
      </c>
      <c r="F8765" t="s">
        <v>25</v>
      </c>
      <c r="G8765" s="15">
        <f>IF(Table1[[#This Row],[Transmission]]="Manual", 0, 1)</f>
        <v>1</v>
      </c>
      <c r="H8765" t="s">
        <v>9472</v>
      </c>
      <c r="I8765" t="s">
        <v>6485</v>
      </c>
      <c r="J8765" s="4">
        <v>45597</v>
      </c>
      <c r="K8765" t="s">
        <v>6395</v>
      </c>
      <c r="L8765" s="5">
        <v>575000</v>
      </c>
      <c r="M8765" s="28">
        <f t="shared" si="136"/>
        <v>575000</v>
      </c>
      <c r="N8765">
        <f>2025-Table1[[#This Row],[Year]]</f>
        <v>8</v>
      </c>
    </row>
    <row r="8766" spans="1:14" x14ac:dyDescent="0.3">
      <c r="A8766" t="s">
        <v>21</v>
      </c>
      <c r="B8766" t="s">
        <v>905</v>
      </c>
      <c r="C8766">
        <v>2008</v>
      </c>
      <c r="D8766" s="3">
        <v>16</v>
      </c>
      <c r="E8766" s="3">
        <v>80500</v>
      </c>
      <c r="F8766" t="s">
        <v>13</v>
      </c>
      <c r="G8766" s="15">
        <f>IF(Table1[[#This Row],[Transmission]]="Manual", 0, 1)</f>
        <v>0</v>
      </c>
      <c r="H8766" t="s">
        <v>9472</v>
      </c>
      <c r="I8766" t="s">
        <v>14</v>
      </c>
      <c r="J8766" s="4">
        <v>45597</v>
      </c>
      <c r="K8766" t="s">
        <v>7373</v>
      </c>
      <c r="L8766" s="5">
        <v>135000</v>
      </c>
      <c r="M8766" s="28">
        <f t="shared" si="136"/>
        <v>135000</v>
      </c>
      <c r="N8766">
        <f>2025-Table1[[#This Row],[Year]]</f>
        <v>17</v>
      </c>
    </row>
    <row r="8767" spans="1:14" x14ac:dyDescent="0.3">
      <c r="A8767" t="s">
        <v>113</v>
      </c>
      <c r="B8767" t="s">
        <v>121</v>
      </c>
      <c r="C8767">
        <v>2020</v>
      </c>
      <c r="D8767" s="3">
        <v>4</v>
      </c>
      <c r="E8767" s="3">
        <v>70000</v>
      </c>
      <c r="F8767" t="s">
        <v>13</v>
      </c>
      <c r="G8767" s="15">
        <f>IF(Table1[[#This Row],[Transmission]]="Manual", 0, 1)</f>
        <v>0</v>
      </c>
      <c r="H8767" t="s">
        <v>9475</v>
      </c>
      <c r="I8767" t="s">
        <v>17</v>
      </c>
      <c r="J8767" s="4">
        <v>45597</v>
      </c>
      <c r="K8767" t="s">
        <v>7471</v>
      </c>
      <c r="L8767" s="5">
        <v>1199000</v>
      </c>
      <c r="M8767" s="28">
        <f t="shared" si="136"/>
        <v>1199000</v>
      </c>
      <c r="N8767">
        <f>2025-Table1[[#This Row],[Year]]</f>
        <v>5</v>
      </c>
    </row>
    <row r="8768" spans="1:14" x14ac:dyDescent="0.3">
      <c r="A8768" t="s">
        <v>44</v>
      </c>
      <c r="B8768" t="s">
        <v>399</v>
      </c>
      <c r="C8768">
        <v>2017</v>
      </c>
      <c r="D8768" s="3">
        <v>7</v>
      </c>
      <c r="E8768" s="3">
        <v>67000</v>
      </c>
      <c r="F8768" t="s">
        <v>25</v>
      </c>
      <c r="G8768" s="15">
        <f>IF(Table1[[#This Row],[Transmission]]="Manual", 0, 1)</f>
        <v>1</v>
      </c>
      <c r="H8768" t="s">
        <v>9475</v>
      </c>
      <c r="I8768" t="s">
        <v>6485</v>
      </c>
      <c r="J8768" s="4">
        <v>45627</v>
      </c>
      <c r="K8768" t="s">
        <v>206</v>
      </c>
      <c r="L8768" s="5">
        <v>525000</v>
      </c>
      <c r="M8768" s="28">
        <f t="shared" si="136"/>
        <v>525000</v>
      </c>
      <c r="N8768">
        <f>2025-Table1[[#This Row],[Year]]</f>
        <v>8</v>
      </c>
    </row>
    <row r="8769" spans="1:14" x14ac:dyDescent="0.3">
      <c r="A8769" t="s">
        <v>21</v>
      </c>
      <c r="B8769" t="s">
        <v>22</v>
      </c>
      <c r="C8769">
        <v>2020</v>
      </c>
      <c r="D8769" s="3">
        <v>4</v>
      </c>
      <c r="E8769" s="3">
        <v>43434</v>
      </c>
      <c r="F8769" t="s">
        <v>13</v>
      </c>
      <c r="G8769" s="15">
        <f>IF(Table1[[#This Row],[Transmission]]="Manual", 0, 1)</f>
        <v>0</v>
      </c>
      <c r="H8769" t="s">
        <v>9472</v>
      </c>
      <c r="I8769" t="s">
        <v>14</v>
      </c>
      <c r="J8769" s="4">
        <v>45597</v>
      </c>
      <c r="K8769" t="s">
        <v>7472</v>
      </c>
      <c r="L8769" s="5">
        <v>515000</v>
      </c>
      <c r="M8769" s="28">
        <f t="shared" si="136"/>
        <v>515000</v>
      </c>
      <c r="N8769">
        <f>2025-Table1[[#This Row],[Year]]</f>
        <v>5</v>
      </c>
    </row>
    <row r="8770" spans="1:14" x14ac:dyDescent="0.3">
      <c r="A8770" t="s">
        <v>44</v>
      </c>
      <c r="B8770" t="s">
        <v>295</v>
      </c>
      <c r="C8770">
        <v>2018</v>
      </c>
      <c r="D8770" s="3">
        <v>6</v>
      </c>
      <c r="E8770" s="3">
        <v>33200</v>
      </c>
      <c r="F8770" t="s">
        <v>25</v>
      </c>
      <c r="G8770" s="15">
        <f>IF(Table1[[#This Row],[Transmission]]="Manual", 0, 1)</f>
        <v>1</v>
      </c>
      <c r="H8770" t="s">
        <v>9472</v>
      </c>
      <c r="I8770" t="s">
        <v>14</v>
      </c>
      <c r="J8770" s="4">
        <v>45597</v>
      </c>
      <c r="K8770" t="s">
        <v>7473</v>
      </c>
      <c r="L8770" s="5">
        <v>1600000</v>
      </c>
      <c r="M8770" s="28">
        <f t="shared" si="136"/>
        <v>1600000</v>
      </c>
      <c r="N8770">
        <f>2025-Table1[[#This Row],[Year]]</f>
        <v>7</v>
      </c>
    </row>
    <row r="8771" spans="1:14" x14ac:dyDescent="0.3">
      <c r="A8771" t="s">
        <v>21</v>
      </c>
      <c r="B8771" t="s">
        <v>111</v>
      </c>
      <c r="C8771">
        <v>2016</v>
      </c>
      <c r="D8771" s="3">
        <v>8</v>
      </c>
      <c r="E8771" s="3">
        <v>71000</v>
      </c>
      <c r="F8771" t="s">
        <v>13</v>
      </c>
      <c r="G8771" s="15">
        <f>IF(Table1[[#This Row],[Transmission]]="Manual", 0, 1)</f>
        <v>0</v>
      </c>
      <c r="H8771" t="s">
        <v>9475</v>
      </c>
      <c r="I8771" t="s">
        <v>6485</v>
      </c>
      <c r="J8771" s="4">
        <v>45597</v>
      </c>
      <c r="K8771" t="s">
        <v>6060</v>
      </c>
      <c r="L8771" s="5">
        <v>265000</v>
      </c>
      <c r="M8771" s="28">
        <f t="shared" ref="M8771:M8834" si="137">VALUE(SUBSTITUTE(SUBSTITUTE(L8771,"₹"," "),",",""))</f>
        <v>265000</v>
      </c>
      <c r="N8771">
        <f>2025-Table1[[#This Row],[Year]]</f>
        <v>9</v>
      </c>
    </row>
    <row r="8772" spans="1:14" x14ac:dyDescent="0.3">
      <c r="A8772" t="s">
        <v>21</v>
      </c>
      <c r="B8772" t="s">
        <v>22</v>
      </c>
      <c r="C8772">
        <v>2013</v>
      </c>
      <c r="D8772" s="3">
        <v>11</v>
      </c>
      <c r="E8772" s="3">
        <v>73000</v>
      </c>
      <c r="F8772" t="s">
        <v>13</v>
      </c>
      <c r="G8772" s="15">
        <f>IF(Table1[[#This Row],[Transmission]]="Manual", 0, 1)</f>
        <v>0</v>
      </c>
      <c r="H8772" t="s">
        <v>9475</v>
      </c>
      <c r="I8772" t="s">
        <v>17</v>
      </c>
      <c r="J8772" s="4">
        <v>45597</v>
      </c>
      <c r="K8772" t="s">
        <v>7474</v>
      </c>
      <c r="L8772" s="5">
        <v>300000</v>
      </c>
      <c r="M8772" s="28">
        <f t="shared" si="137"/>
        <v>300000</v>
      </c>
      <c r="N8772">
        <f>2025-Table1[[#This Row],[Year]]</f>
        <v>12</v>
      </c>
    </row>
    <row r="8773" spans="1:14" x14ac:dyDescent="0.3">
      <c r="A8773" t="s">
        <v>18</v>
      </c>
      <c r="B8773" t="s">
        <v>516</v>
      </c>
      <c r="C8773">
        <v>2017</v>
      </c>
      <c r="D8773" s="3">
        <v>7</v>
      </c>
      <c r="E8773" s="3">
        <v>136000</v>
      </c>
      <c r="F8773" t="s">
        <v>13</v>
      </c>
      <c r="G8773" s="15">
        <f>IF(Table1[[#This Row],[Transmission]]="Manual", 0, 1)</f>
        <v>0</v>
      </c>
      <c r="H8773" t="s">
        <v>9472</v>
      </c>
      <c r="I8773" t="s">
        <v>14</v>
      </c>
      <c r="J8773" s="4">
        <v>45597</v>
      </c>
      <c r="K8773" t="s">
        <v>7475</v>
      </c>
      <c r="L8773" s="5">
        <v>350000</v>
      </c>
      <c r="M8773" s="28">
        <f t="shared" si="137"/>
        <v>350000</v>
      </c>
      <c r="N8773">
        <f>2025-Table1[[#This Row],[Year]]</f>
        <v>8</v>
      </c>
    </row>
    <row r="8774" spans="1:14" x14ac:dyDescent="0.3">
      <c r="A8774" t="s">
        <v>11</v>
      </c>
      <c r="B8774" t="s">
        <v>12</v>
      </c>
      <c r="C8774">
        <v>2013</v>
      </c>
      <c r="D8774" s="3">
        <v>11</v>
      </c>
      <c r="E8774" s="3">
        <v>141000</v>
      </c>
      <c r="F8774" t="s">
        <v>25</v>
      </c>
      <c r="G8774" s="15">
        <f>IF(Table1[[#This Row],[Transmission]]="Manual", 0, 1)</f>
        <v>1</v>
      </c>
      <c r="H8774" t="s">
        <v>9475</v>
      </c>
      <c r="I8774" t="s">
        <v>14</v>
      </c>
      <c r="J8774" s="4">
        <v>45597</v>
      </c>
      <c r="K8774" t="s">
        <v>4276</v>
      </c>
      <c r="L8774" s="5">
        <v>325000</v>
      </c>
      <c r="M8774" s="28">
        <f t="shared" si="137"/>
        <v>325000</v>
      </c>
      <c r="N8774">
        <f>2025-Table1[[#This Row],[Year]]</f>
        <v>12</v>
      </c>
    </row>
    <row r="8775" spans="1:14" x14ac:dyDescent="0.3">
      <c r="A8775" t="s">
        <v>33</v>
      </c>
      <c r="B8775" t="s">
        <v>34</v>
      </c>
      <c r="C8775">
        <v>2016</v>
      </c>
      <c r="D8775" s="3">
        <v>8</v>
      </c>
      <c r="E8775" s="3">
        <v>9000</v>
      </c>
      <c r="F8775" t="s">
        <v>25</v>
      </c>
      <c r="G8775" s="15">
        <f>IF(Table1[[#This Row],[Transmission]]="Manual", 0, 1)</f>
        <v>1</v>
      </c>
      <c r="H8775" t="s">
        <v>9472</v>
      </c>
      <c r="I8775" t="s">
        <v>14</v>
      </c>
      <c r="J8775" s="4">
        <v>45597</v>
      </c>
      <c r="K8775" t="s">
        <v>7476</v>
      </c>
      <c r="L8775" s="5">
        <v>625000</v>
      </c>
      <c r="M8775" s="28">
        <f t="shared" si="137"/>
        <v>625000</v>
      </c>
      <c r="N8775">
        <f>2025-Table1[[#This Row],[Year]]</f>
        <v>9</v>
      </c>
    </row>
    <row r="8776" spans="1:14" x14ac:dyDescent="0.3">
      <c r="A8776" t="s">
        <v>21</v>
      </c>
      <c r="B8776" t="s">
        <v>219</v>
      </c>
      <c r="C8776">
        <v>2011</v>
      </c>
      <c r="D8776" s="3">
        <v>13</v>
      </c>
      <c r="E8776" s="3">
        <v>78300</v>
      </c>
      <c r="F8776" t="s">
        <v>13</v>
      </c>
      <c r="G8776" s="15">
        <f>IF(Table1[[#This Row],[Transmission]]="Manual", 0, 1)</f>
        <v>0</v>
      </c>
      <c r="H8776" t="s">
        <v>9472</v>
      </c>
      <c r="I8776" t="s">
        <v>6485</v>
      </c>
      <c r="J8776" s="4">
        <v>45597</v>
      </c>
      <c r="K8776" t="s">
        <v>4638</v>
      </c>
      <c r="L8776" s="5">
        <v>175000</v>
      </c>
      <c r="M8776" s="28">
        <f t="shared" si="137"/>
        <v>175000</v>
      </c>
      <c r="N8776">
        <f>2025-Table1[[#This Row],[Year]]</f>
        <v>14</v>
      </c>
    </row>
    <row r="8777" spans="1:14" x14ac:dyDescent="0.3">
      <c r="A8777" t="s">
        <v>21</v>
      </c>
      <c r="B8777" t="s">
        <v>39</v>
      </c>
      <c r="C8777">
        <v>2015</v>
      </c>
      <c r="D8777" s="3">
        <v>9</v>
      </c>
      <c r="E8777" s="3">
        <v>83000</v>
      </c>
      <c r="F8777" t="s">
        <v>13</v>
      </c>
      <c r="G8777" s="15">
        <f>IF(Table1[[#This Row],[Transmission]]="Manual", 0, 1)</f>
        <v>0</v>
      </c>
      <c r="H8777" t="s">
        <v>9475</v>
      </c>
      <c r="I8777" t="s">
        <v>17</v>
      </c>
      <c r="J8777" s="4">
        <v>45597</v>
      </c>
      <c r="K8777" t="s">
        <v>7477</v>
      </c>
      <c r="L8777" s="5">
        <v>485000</v>
      </c>
      <c r="M8777" s="28">
        <f t="shared" si="137"/>
        <v>485000</v>
      </c>
      <c r="N8777">
        <f>2025-Table1[[#This Row],[Year]]</f>
        <v>10</v>
      </c>
    </row>
    <row r="8778" spans="1:14" x14ac:dyDescent="0.3">
      <c r="A8778" t="s">
        <v>21</v>
      </c>
      <c r="B8778" t="s">
        <v>24</v>
      </c>
      <c r="C8778">
        <v>2022</v>
      </c>
      <c r="D8778" s="3">
        <v>2</v>
      </c>
      <c r="E8778" s="3">
        <v>42000</v>
      </c>
      <c r="F8778" t="s">
        <v>13</v>
      </c>
      <c r="G8778" s="15">
        <f>IF(Table1[[#This Row],[Transmission]]="Manual", 0, 1)</f>
        <v>0</v>
      </c>
      <c r="H8778" t="s">
        <v>9472</v>
      </c>
      <c r="I8778" t="s">
        <v>14</v>
      </c>
      <c r="J8778" s="4">
        <v>45597</v>
      </c>
      <c r="K8778" t="s">
        <v>7478</v>
      </c>
      <c r="L8778" s="5">
        <v>760000</v>
      </c>
      <c r="M8778" s="28">
        <f t="shared" si="137"/>
        <v>760000</v>
      </c>
      <c r="N8778">
        <f>2025-Table1[[#This Row],[Year]]</f>
        <v>3</v>
      </c>
    </row>
    <row r="8779" spans="1:14" x14ac:dyDescent="0.3">
      <c r="A8779" t="s">
        <v>21</v>
      </c>
      <c r="B8779" t="s">
        <v>194</v>
      </c>
      <c r="C8779">
        <v>2022</v>
      </c>
      <c r="D8779" s="3">
        <v>2</v>
      </c>
      <c r="E8779" s="3">
        <v>16583</v>
      </c>
      <c r="F8779" t="s">
        <v>13</v>
      </c>
      <c r="G8779" s="15">
        <f>IF(Table1[[#This Row],[Transmission]]="Manual", 0, 1)</f>
        <v>0</v>
      </c>
      <c r="H8779" t="s">
        <v>9472</v>
      </c>
      <c r="I8779" t="s">
        <v>14</v>
      </c>
      <c r="J8779" s="4">
        <v>45597</v>
      </c>
      <c r="K8779" t="s">
        <v>3473</v>
      </c>
      <c r="L8779" s="5">
        <v>590000</v>
      </c>
      <c r="M8779" s="28">
        <f t="shared" si="137"/>
        <v>590000</v>
      </c>
      <c r="N8779">
        <f>2025-Table1[[#This Row],[Year]]</f>
        <v>3</v>
      </c>
    </row>
    <row r="8780" spans="1:14" x14ac:dyDescent="0.3">
      <c r="A8780" t="s">
        <v>44</v>
      </c>
      <c r="B8780" t="s">
        <v>89</v>
      </c>
      <c r="C8780">
        <v>2015</v>
      </c>
      <c r="D8780" s="3">
        <v>9</v>
      </c>
      <c r="E8780" s="3">
        <v>38532</v>
      </c>
      <c r="F8780" t="s">
        <v>13</v>
      </c>
      <c r="G8780" s="15">
        <f>IF(Table1[[#This Row],[Transmission]]="Manual", 0, 1)</f>
        <v>0</v>
      </c>
      <c r="H8780" t="s">
        <v>9475</v>
      </c>
      <c r="I8780" t="s">
        <v>14</v>
      </c>
      <c r="J8780" s="4">
        <v>45627</v>
      </c>
      <c r="K8780" t="s">
        <v>7479</v>
      </c>
      <c r="L8780" s="5">
        <v>371000</v>
      </c>
      <c r="M8780" s="28">
        <f t="shared" si="137"/>
        <v>371000</v>
      </c>
      <c r="N8780">
        <f>2025-Table1[[#This Row],[Year]]</f>
        <v>10</v>
      </c>
    </row>
    <row r="8781" spans="1:14" x14ac:dyDescent="0.3">
      <c r="A8781" t="s">
        <v>101</v>
      </c>
      <c r="B8781" t="s">
        <v>337</v>
      </c>
      <c r="C8781">
        <v>2023</v>
      </c>
      <c r="D8781" s="3">
        <v>1</v>
      </c>
      <c r="E8781" s="3">
        <v>17840</v>
      </c>
      <c r="F8781" t="s">
        <v>13</v>
      </c>
      <c r="G8781" s="15">
        <f>IF(Table1[[#This Row],[Transmission]]="Manual", 0, 1)</f>
        <v>0</v>
      </c>
      <c r="H8781" t="s">
        <v>9472</v>
      </c>
      <c r="I8781" t="s">
        <v>6485</v>
      </c>
      <c r="J8781" s="4">
        <v>45597</v>
      </c>
      <c r="K8781" t="s">
        <v>7480</v>
      </c>
      <c r="L8781" s="5">
        <v>599999</v>
      </c>
      <c r="M8781" s="28">
        <f t="shared" si="137"/>
        <v>599999</v>
      </c>
      <c r="N8781">
        <f>2025-Table1[[#This Row],[Year]]</f>
        <v>2</v>
      </c>
    </row>
    <row r="8782" spans="1:14" x14ac:dyDescent="0.3">
      <c r="A8782" t="s">
        <v>21</v>
      </c>
      <c r="B8782" t="s">
        <v>49</v>
      </c>
      <c r="C8782">
        <v>2018</v>
      </c>
      <c r="D8782" s="3">
        <v>6</v>
      </c>
      <c r="E8782" s="3">
        <v>100000</v>
      </c>
      <c r="F8782" t="s">
        <v>13</v>
      </c>
      <c r="G8782" s="15">
        <f>IF(Table1[[#This Row],[Transmission]]="Manual", 0, 1)</f>
        <v>0</v>
      </c>
      <c r="H8782" t="s">
        <v>9475</v>
      </c>
      <c r="I8782" t="s">
        <v>14</v>
      </c>
      <c r="J8782" s="4">
        <v>45627</v>
      </c>
      <c r="K8782" t="s">
        <v>7481</v>
      </c>
      <c r="L8782" s="5">
        <v>890000</v>
      </c>
      <c r="M8782" s="28">
        <f t="shared" si="137"/>
        <v>890000</v>
      </c>
      <c r="N8782">
        <f>2025-Table1[[#This Row],[Year]]</f>
        <v>7</v>
      </c>
    </row>
    <row r="8783" spans="1:14" x14ac:dyDescent="0.3">
      <c r="A8783" t="s">
        <v>21</v>
      </c>
      <c r="B8783" t="s">
        <v>111</v>
      </c>
      <c r="C8783">
        <v>2016</v>
      </c>
      <c r="D8783" s="3">
        <v>8</v>
      </c>
      <c r="E8783" s="3">
        <v>71000</v>
      </c>
      <c r="F8783" t="s">
        <v>13</v>
      </c>
      <c r="G8783" s="15">
        <f>IF(Table1[[#This Row],[Transmission]]="Manual", 0, 1)</f>
        <v>0</v>
      </c>
      <c r="H8783" t="s">
        <v>9475</v>
      </c>
      <c r="I8783" t="s">
        <v>14</v>
      </c>
      <c r="J8783" s="4">
        <v>45597</v>
      </c>
      <c r="K8783" t="s">
        <v>7482</v>
      </c>
      <c r="L8783" s="5">
        <v>310000</v>
      </c>
      <c r="M8783" s="28">
        <f t="shared" si="137"/>
        <v>310000</v>
      </c>
      <c r="N8783">
        <f>2025-Table1[[#This Row],[Year]]</f>
        <v>9</v>
      </c>
    </row>
    <row r="8784" spans="1:14" x14ac:dyDescent="0.3">
      <c r="A8784" t="s">
        <v>21</v>
      </c>
      <c r="B8784" t="s">
        <v>22</v>
      </c>
      <c r="C8784">
        <v>2014</v>
      </c>
      <c r="D8784" s="3">
        <v>10</v>
      </c>
      <c r="E8784" s="3">
        <v>90000</v>
      </c>
      <c r="F8784" t="s">
        <v>13</v>
      </c>
      <c r="G8784" s="15">
        <f>IF(Table1[[#This Row],[Transmission]]="Manual", 0, 1)</f>
        <v>0</v>
      </c>
      <c r="H8784" t="s">
        <v>9475</v>
      </c>
      <c r="I8784" t="s">
        <v>14</v>
      </c>
      <c r="J8784" s="4">
        <v>45597</v>
      </c>
      <c r="K8784" t="s">
        <v>7483</v>
      </c>
      <c r="L8784" s="5">
        <v>360000</v>
      </c>
      <c r="M8784" s="28">
        <f t="shared" si="137"/>
        <v>360000</v>
      </c>
      <c r="N8784">
        <f>2025-Table1[[#This Row],[Year]]</f>
        <v>11</v>
      </c>
    </row>
    <row r="8785" spans="1:14" x14ac:dyDescent="0.3">
      <c r="A8785" t="s">
        <v>11</v>
      </c>
      <c r="B8785" t="s">
        <v>12</v>
      </c>
      <c r="C8785">
        <v>2011</v>
      </c>
      <c r="D8785" s="3">
        <v>13</v>
      </c>
      <c r="E8785" s="3">
        <v>125000</v>
      </c>
      <c r="F8785" t="s">
        <v>13</v>
      </c>
      <c r="G8785" s="15">
        <f>IF(Table1[[#This Row],[Transmission]]="Manual", 0, 1)</f>
        <v>0</v>
      </c>
      <c r="H8785" t="s">
        <v>9475</v>
      </c>
      <c r="I8785" t="s">
        <v>6485</v>
      </c>
      <c r="J8785" s="4">
        <v>45597</v>
      </c>
      <c r="K8785" t="s">
        <v>7484</v>
      </c>
      <c r="L8785" s="5">
        <v>325000</v>
      </c>
      <c r="M8785" s="28">
        <f t="shared" si="137"/>
        <v>325000</v>
      </c>
      <c r="N8785">
        <f>2025-Table1[[#This Row],[Year]]</f>
        <v>14</v>
      </c>
    </row>
    <row r="8786" spans="1:14" x14ac:dyDescent="0.3">
      <c r="A8786" t="s">
        <v>21</v>
      </c>
      <c r="B8786" t="s">
        <v>24</v>
      </c>
      <c r="C8786">
        <v>2021</v>
      </c>
      <c r="D8786" s="3">
        <v>3</v>
      </c>
      <c r="E8786" s="3">
        <v>21000</v>
      </c>
      <c r="F8786" t="s">
        <v>13</v>
      </c>
      <c r="G8786" s="15">
        <f>IF(Table1[[#This Row],[Transmission]]="Manual", 0, 1)</f>
        <v>0</v>
      </c>
      <c r="H8786" t="s">
        <v>9472</v>
      </c>
      <c r="I8786" t="s">
        <v>14</v>
      </c>
      <c r="J8786" s="4">
        <v>45597</v>
      </c>
      <c r="K8786" t="s">
        <v>2022</v>
      </c>
      <c r="L8786" s="5">
        <v>710000</v>
      </c>
      <c r="M8786" s="28">
        <f t="shared" si="137"/>
        <v>710000</v>
      </c>
      <c r="N8786">
        <f>2025-Table1[[#This Row],[Year]]</f>
        <v>4</v>
      </c>
    </row>
    <row r="8787" spans="1:14" x14ac:dyDescent="0.3">
      <c r="A8787" t="s">
        <v>11</v>
      </c>
      <c r="B8787" t="s">
        <v>12</v>
      </c>
      <c r="C8787">
        <v>2012</v>
      </c>
      <c r="D8787" s="3">
        <v>12</v>
      </c>
      <c r="E8787" s="3">
        <v>55000</v>
      </c>
      <c r="F8787" t="s">
        <v>25</v>
      </c>
      <c r="G8787" s="15">
        <f>IF(Table1[[#This Row],[Transmission]]="Manual", 0, 1)</f>
        <v>1</v>
      </c>
      <c r="H8787" t="s">
        <v>9475</v>
      </c>
      <c r="I8787" t="s">
        <v>14</v>
      </c>
      <c r="J8787" s="4">
        <v>45597</v>
      </c>
      <c r="K8787" t="s">
        <v>7394</v>
      </c>
      <c r="L8787" s="5">
        <v>341000</v>
      </c>
      <c r="M8787" s="28">
        <f t="shared" si="137"/>
        <v>341000</v>
      </c>
      <c r="N8787">
        <f>2025-Table1[[#This Row],[Year]]</f>
        <v>13</v>
      </c>
    </row>
    <row r="8788" spans="1:14" x14ac:dyDescent="0.3">
      <c r="A8788" t="s">
        <v>18</v>
      </c>
      <c r="B8788" t="s">
        <v>19</v>
      </c>
      <c r="C8788">
        <v>2013</v>
      </c>
      <c r="D8788" s="3">
        <v>11</v>
      </c>
      <c r="E8788" s="3">
        <v>60000</v>
      </c>
      <c r="F8788" t="s">
        <v>13</v>
      </c>
      <c r="G8788" s="15">
        <f>IF(Table1[[#This Row],[Transmission]]="Manual", 0, 1)</f>
        <v>0</v>
      </c>
      <c r="H8788" t="s">
        <v>9475</v>
      </c>
      <c r="I8788" t="s">
        <v>6485</v>
      </c>
      <c r="J8788" s="4">
        <v>45597</v>
      </c>
      <c r="K8788" t="s">
        <v>7485</v>
      </c>
      <c r="L8788" s="5">
        <v>260000</v>
      </c>
      <c r="M8788" s="28">
        <f t="shared" si="137"/>
        <v>260000</v>
      </c>
      <c r="N8788">
        <f>2025-Table1[[#This Row],[Year]]</f>
        <v>12</v>
      </c>
    </row>
    <row r="8789" spans="1:14" x14ac:dyDescent="0.3">
      <c r="A8789" t="s">
        <v>15</v>
      </c>
      <c r="B8789" t="s">
        <v>155</v>
      </c>
      <c r="C8789">
        <v>2016</v>
      </c>
      <c r="D8789" s="3">
        <v>8</v>
      </c>
      <c r="E8789" s="3">
        <v>35000</v>
      </c>
      <c r="F8789" t="s">
        <v>13</v>
      </c>
      <c r="G8789" s="15">
        <f>IF(Table1[[#This Row],[Transmission]]="Manual", 0, 1)</f>
        <v>0</v>
      </c>
      <c r="H8789" t="s">
        <v>9475</v>
      </c>
      <c r="I8789" t="s">
        <v>14</v>
      </c>
      <c r="J8789" s="4">
        <v>45597</v>
      </c>
      <c r="K8789" t="s">
        <v>7486</v>
      </c>
      <c r="L8789" s="5">
        <v>540000</v>
      </c>
      <c r="M8789" s="28">
        <f t="shared" si="137"/>
        <v>540000</v>
      </c>
      <c r="N8789">
        <f>2025-Table1[[#This Row],[Year]]</f>
        <v>9</v>
      </c>
    </row>
    <row r="8790" spans="1:14" x14ac:dyDescent="0.3">
      <c r="A8790" t="s">
        <v>21</v>
      </c>
      <c r="B8790" t="s">
        <v>39</v>
      </c>
      <c r="C8790">
        <v>2022</v>
      </c>
      <c r="D8790" s="3">
        <v>2</v>
      </c>
      <c r="E8790" s="3">
        <v>70000</v>
      </c>
      <c r="F8790" t="s">
        <v>13</v>
      </c>
      <c r="G8790" s="15">
        <f>IF(Table1[[#This Row],[Transmission]]="Manual", 0, 1)</f>
        <v>0</v>
      </c>
      <c r="H8790" t="s">
        <v>9472</v>
      </c>
      <c r="I8790" t="s">
        <v>6485</v>
      </c>
      <c r="J8790" s="4">
        <v>45597</v>
      </c>
      <c r="K8790" t="s">
        <v>7487</v>
      </c>
      <c r="L8790" s="5">
        <v>670000</v>
      </c>
      <c r="M8790" s="28">
        <f t="shared" si="137"/>
        <v>670000</v>
      </c>
      <c r="N8790">
        <f>2025-Table1[[#This Row],[Year]]</f>
        <v>3</v>
      </c>
    </row>
    <row r="8791" spans="1:14" x14ac:dyDescent="0.3">
      <c r="A8791" t="s">
        <v>21</v>
      </c>
      <c r="B8791" t="s">
        <v>194</v>
      </c>
      <c r="C8791">
        <v>2017</v>
      </c>
      <c r="D8791" s="3">
        <v>7</v>
      </c>
      <c r="E8791" s="3">
        <v>87000</v>
      </c>
      <c r="F8791" t="s">
        <v>13</v>
      </c>
      <c r="G8791" s="15">
        <f>IF(Table1[[#This Row],[Transmission]]="Manual", 0, 1)</f>
        <v>0</v>
      </c>
      <c r="H8791" t="s">
        <v>9472</v>
      </c>
      <c r="I8791" t="s">
        <v>6485</v>
      </c>
      <c r="J8791" s="4">
        <v>45627</v>
      </c>
      <c r="K8791" t="s">
        <v>7488</v>
      </c>
      <c r="L8791" s="5">
        <v>400000</v>
      </c>
      <c r="M8791" s="28">
        <f t="shared" si="137"/>
        <v>400000</v>
      </c>
      <c r="N8791">
        <f>2025-Table1[[#This Row],[Year]]</f>
        <v>8</v>
      </c>
    </row>
    <row r="8792" spans="1:14" x14ac:dyDescent="0.3">
      <c r="A8792" t="s">
        <v>21</v>
      </c>
      <c r="B8792" t="s">
        <v>1275</v>
      </c>
      <c r="C8792">
        <v>2014</v>
      </c>
      <c r="D8792" s="3">
        <v>10</v>
      </c>
      <c r="E8792" s="3">
        <v>52000</v>
      </c>
      <c r="F8792" t="s">
        <v>13</v>
      </c>
      <c r="G8792" s="15">
        <f>IF(Table1[[#This Row],[Transmission]]="Manual", 0, 1)</f>
        <v>0</v>
      </c>
      <c r="H8792" t="s">
        <v>9472</v>
      </c>
      <c r="I8792" t="s">
        <v>6485</v>
      </c>
      <c r="J8792" s="4">
        <v>45597</v>
      </c>
      <c r="K8792" t="s">
        <v>3920</v>
      </c>
      <c r="L8792" s="5">
        <v>260000</v>
      </c>
      <c r="M8792" s="28">
        <f t="shared" si="137"/>
        <v>260000</v>
      </c>
      <c r="N8792">
        <f>2025-Table1[[#This Row],[Year]]</f>
        <v>11</v>
      </c>
    </row>
    <row r="8793" spans="1:14" x14ac:dyDescent="0.3">
      <c r="A8793" t="s">
        <v>21</v>
      </c>
      <c r="B8793" t="s">
        <v>22</v>
      </c>
      <c r="C8793">
        <v>2020</v>
      </c>
      <c r="D8793" s="3">
        <v>4</v>
      </c>
      <c r="E8793" s="3">
        <v>70198</v>
      </c>
      <c r="F8793" t="s">
        <v>13</v>
      </c>
      <c r="G8793" s="15">
        <f>IF(Table1[[#This Row],[Transmission]]="Manual", 0, 1)</f>
        <v>0</v>
      </c>
      <c r="H8793" t="s">
        <v>9475</v>
      </c>
      <c r="I8793" t="s">
        <v>6485</v>
      </c>
      <c r="J8793" s="4">
        <v>45627</v>
      </c>
      <c r="K8793" t="s">
        <v>7489</v>
      </c>
      <c r="L8793" s="5">
        <v>570000</v>
      </c>
      <c r="M8793" s="28">
        <f t="shared" si="137"/>
        <v>570000</v>
      </c>
      <c r="N8793">
        <f>2025-Table1[[#This Row],[Year]]</f>
        <v>5</v>
      </c>
    </row>
    <row r="8794" spans="1:14" x14ac:dyDescent="0.3">
      <c r="A8794" t="s">
        <v>44</v>
      </c>
      <c r="B8794" t="s">
        <v>124</v>
      </c>
      <c r="C8794">
        <v>2011</v>
      </c>
      <c r="D8794" s="3">
        <v>13</v>
      </c>
      <c r="E8794" s="3">
        <v>64000</v>
      </c>
      <c r="F8794" t="s">
        <v>25</v>
      </c>
      <c r="G8794" s="15">
        <f>IF(Table1[[#This Row],[Transmission]]="Manual", 0, 1)</f>
        <v>1</v>
      </c>
      <c r="H8794" t="s">
        <v>9475</v>
      </c>
      <c r="I8794" t="s">
        <v>14</v>
      </c>
      <c r="J8794" s="4">
        <v>45597</v>
      </c>
      <c r="K8794" t="s">
        <v>7490</v>
      </c>
      <c r="L8794" s="5">
        <v>370000</v>
      </c>
      <c r="M8794" s="28">
        <f t="shared" si="137"/>
        <v>370000</v>
      </c>
      <c r="N8794">
        <f>2025-Table1[[#This Row],[Year]]</f>
        <v>14</v>
      </c>
    </row>
    <row r="8795" spans="1:14" x14ac:dyDescent="0.3">
      <c r="A8795" t="s">
        <v>21</v>
      </c>
      <c r="B8795" t="s">
        <v>68</v>
      </c>
      <c r="C8795">
        <v>2016</v>
      </c>
      <c r="D8795" s="3">
        <v>8</v>
      </c>
      <c r="E8795" s="3">
        <v>80000</v>
      </c>
      <c r="F8795" t="s">
        <v>13</v>
      </c>
      <c r="G8795" s="15">
        <f>IF(Table1[[#This Row],[Transmission]]="Manual", 0, 1)</f>
        <v>0</v>
      </c>
      <c r="H8795" t="s">
        <v>9475</v>
      </c>
      <c r="I8795" t="s">
        <v>14</v>
      </c>
      <c r="J8795" s="4">
        <v>45597</v>
      </c>
      <c r="K8795" t="s">
        <v>7491</v>
      </c>
      <c r="L8795" s="5">
        <v>335000</v>
      </c>
      <c r="M8795" s="28">
        <f t="shared" si="137"/>
        <v>335000</v>
      </c>
      <c r="N8795">
        <f>2025-Table1[[#This Row],[Year]]</f>
        <v>9</v>
      </c>
    </row>
    <row r="8796" spans="1:14" x14ac:dyDescent="0.3">
      <c r="A8796" t="s">
        <v>21</v>
      </c>
      <c r="B8796" t="s">
        <v>99</v>
      </c>
      <c r="C8796">
        <v>2015</v>
      </c>
      <c r="D8796" s="3">
        <v>9</v>
      </c>
      <c r="E8796" s="3">
        <v>125000</v>
      </c>
      <c r="F8796" t="s">
        <v>25</v>
      </c>
      <c r="G8796" s="15">
        <f>IF(Table1[[#This Row],[Transmission]]="Manual", 0, 1)</f>
        <v>1</v>
      </c>
      <c r="H8796" t="s">
        <v>9475</v>
      </c>
      <c r="I8796" t="s">
        <v>14</v>
      </c>
      <c r="J8796" s="4">
        <v>45505</v>
      </c>
      <c r="K8796" t="s">
        <v>2438</v>
      </c>
      <c r="L8796" s="5">
        <v>495000</v>
      </c>
      <c r="M8796" s="28">
        <f t="shared" si="137"/>
        <v>495000</v>
      </c>
      <c r="N8796">
        <f>2025-Table1[[#This Row],[Year]]</f>
        <v>10</v>
      </c>
    </row>
    <row r="8797" spans="1:14" x14ac:dyDescent="0.3">
      <c r="A8797" t="s">
        <v>21</v>
      </c>
      <c r="B8797" t="s">
        <v>39</v>
      </c>
      <c r="C8797">
        <v>2011</v>
      </c>
      <c r="D8797" s="3">
        <v>13</v>
      </c>
      <c r="E8797" s="3">
        <v>112000</v>
      </c>
      <c r="F8797" t="s">
        <v>13</v>
      </c>
      <c r="G8797" s="15">
        <f>IF(Table1[[#This Row],[Transmission]]="Manual", 0, 1)</f>
        <v>0</v>
      </c>
      <c r="H8797" t="s">
        <v>9475</v>
      </c>
      <c r="I8797" t="s">
        <v>6485</v>
      </c>
      <c r="J8797" s="4">
        <v>45597</v>
      </c>
      <c r="K8797" t="s">
        <v>7492</v>
      </c>
      <c r="L8797" s="5">
        <v>230000</v>
      </c>
      <c r="M8797" s="28">
        <f t="shared" si="137"/>
        <v>230000</v>
      </c>
      <c r="N8797">
        <f>2025-Table1[[#This Row],[Year]]</f>
        <v>14</v>
      </c>
    </row>
    <row r="8798" spans="1:14" x14ac:dyDescent="0.3">
      <c r="A8798" t="s">
        <v>44</v>
      </c>
      <c r="B8798" t="s">
        <v>79</v>
      </c>
      <c r="C8798">
        <v>2021</v>
      </c>
      <c r="D8798" s="3">
        <v>3</v>
      </c>
      <c r="E8798" s="3">
        <v>58000</v>
      </c>
      <c r="F8798" t="s">
        <v>13</v>
      </c>
      <c r="G8798" s="15">
        <f>IF(Table1[[#This Row],[Transmission]]="Manual", 0, 1)</f>
        <v>0</v>
      </c>
      <c r="H8798" t="s">
        <v>9475</v>
      </c>
      <c r="I8798" t="s">
        <v>14</v>
      </c>
      <c r="J8798" s="4">
        <v>45597</v>
      </c>
      <c r="K8798" t="s">
        <v>4292</v>
      </c>
      <c r="L8798" s="5">
        <v>1035000</v>
      </c>
      <c r="M8798" s="28">
        <f t="shared" si="137"/>
        <v>1035000</v>
      </c>
      <c r="N8798">
        <f>2025-Table1[[#This Row],[Year]]</f>
        <v>4</v>
      </c>
    </row>
    <row r="8799" spans="1:14" x14ac:dyDescent="0.3">
      <c r="A8799" t="s">
        <v>113</v>
      </c>
      <c r="B8799" t="s">
        <v>121</v>
      </c>
      <c r="C8799">
        <v>2017</v>
      </c>
      <c r="D8799" s="3">
        <v>7</v>
      </c>
      <c r="E8799" s="3">
        <v>56000</v>
      </c>
      <c r="F8799" t="s">
        <v>25</v>
      </c>
      <c r="G8799" s="15">
        <f>IF(Table1[[#This Row],[Transmission]]="Manual", 0, 1)</f>
        <v>1</v>
      </c>
      <c r="H8799" t="s">
        <v>9475</v>
      </c>
      <c r="I8799" t="s">
        <v>17</v>
      </c>
      <c r="J8799" s="4">
        <v>45597</v>
      </c>
      <c r="K8799" t="s">
        <v>824</v>
      </c>
      <c r="L8799" s="5">
        <v>1260000</v>
      </c>
      <c r="M8799" s="28">
        <f t="shared" si="137"/>
        <v>1260000</v>
      </c>
      <c r="N8799">
        <f>2025-Table1[[#This Row],[Year]]</f>
        <v>8</v>
      </c>
    </row>
    <row r="8800" spans="1:14" x14ac:dyDescent="0.3">
      <c r="A8800" t="s">
        <v>21</v>
      </c>
      <c r="B8800" t="s">
        <v>3868</v>
      </c>
      <c r="C8800">
        <v>2016</v>
      </c>
      <c r="D8800" s="3">
        <v>8</v>
      </c>
      <c r="E8800" s="3">
        <v>130000</v>
      </c>
      <c r="F8800" t="s">
        <v>25</v>
      </c>
      <c r="G8800" s="15">
        <f>IF(Table1[[#This Row],[Transmission]]="Manual", 0, 1)</f>
        <v>1</v>
      </c>
      <c r="H8800" t="s">
        <v>9472</v>
      </c>
      <c r="I8800" t="s">
        <v>6485</v>
      </c>
      <c r="J8800" s="4">
        <v>45597</v>
      </c>
      <c r="K8800" t="s">
        <v>7493</v>
      </c>
      <c r="L8800" s="5">
        <v>250000</v>
      </c>
      <c r="M8800" s="28">
        <f t="shared" si="137"/>
        <v>250000</v>
      </c>
      <c r="N8800">
        <f>2025-Table1[[#This Row],[Year]]</f>
        <v>9</v>
      </c>
    </row>
    <row r="8801" spans="1:14" x14ac:dyDescent="0.3">
      <c r="A8801" t="s">
        <v>113</v>
      </c>
      <c r="B8801" t="s">
        <v>994</v>
      </c>
      <c r="C8801">
        <v>2022</v>
      </c>
      <c r="D8801" s="3">
        <v>2</v>
      </c>
      <c r="E8801" s="3">
        <v>45000</v>
      </c>
      <c r="F8801" t="s">
        <v>13</v>
      </c>
      <c r="G8801" s="15">
        <f>IF(Table1[[#This Row],[Transmission]]="Manual", 0, 1)</f>
        <v>0</v>
      </c>
      <c r="H8801" t="s">
        <v>9472</v>
      </c>
      <c r="I8801" t="s">
        <v>14</v>
      </c>
      <c r="J8801" s="4">
        <v>45597</v>
      </c>
      <c r="K8801" t="s">
        <v>7494</v>
      </c>
      <c r="L8801" s="5">
        <v>765000</v>
      </c>
      <c r="M8801" s="28">
        <f t="shared" si="137"/>
        <v>765000</v>
      </c>
      <c r="N8801">
        <f>2025-Table1[[#This Row],[Year]]</f>
        <v>3</v>
      </c>
    </row>
    <row r="8802" spans="1:14" x14ac:dyDescent="0.3">
      <c r="A8802" t="s">
        <v>21</v>
      </c>
      <c r="B8802" t="s">
        <v>140</v>
      </c>
      <c r="C8802">
        <v>2012</v>
      </c>
      <c r="D8802" s="3">
        <v>12</v>
      </c>
      <c r="E8802" s="3">
        <v>67000</v>
      </c>
      <c r="F8802" t="s">
        <v>13</v>
      </c>
      <c r="G8802" s="15">
        <f>IF(Table1[[#This Row],[Transmission]]="Manual", 0, 1)</f>
        <v>0</v>
      </c>
      <c r="H8802" t="s">
        <v>9475</v>
      </c>
      <c r="I8802" t="s">
        <v>17</v>
      </c>
      <c r="J8802" s="4">
        <v>45597</v>
      </c>
      <c r="K8802" t="s">
        <v>7495</v>
      </c>
      <c r="L8802" s="5">
        <v>225000</v>
      </c>
      <c r="M8802" s="28">
        <f t="shared" si="137"/>
        <v>225000</v>
      </c>
      <c r="N8802">
        <f>2025-Table1[[#This Row],[Year]]</f>
        <v>13</v>
      </c>
    </row>
    <row r="8803" spans="1:14" x14ac:dyDescent="0.3">
      <c r="A8803" t="s">
        <v>21</v>
      </c>
      <c r="B8803" t="s">
        <v>476</v>
      </c>
      <c r="C8803">
        <v>2019</v>
      </c>
      <c r="D8803" s="3">
        <v>5</v>
      </c>
      <c r="E8803" s="3">
        <v>120000</v>
      </c>
      <c r="F8803" t="s">
        <v>13</v>
      </c>
      <c r="G8803" s="15">
        <f>IF(Table1[[#This Row],[Transmission]]="Manual", 0, 1)</f>
        <v>0</v>
      </c>
      <c r="H8803" t="s">
        <v>9475</v>
      </c>
      <c r="I8803" t="s">
        <v>6485</v>
      </c>
      <c r="J8803" s="4">
        <v>45597</v>
      </c>
      <c r="K8803" t="s">
        <v>7496</v>
      </c>
      <c r="L8803" s="5">
        <v>450000</v>
      </c>
      <c r="M8803" s="28">
        <f t="shared" si="137"/>
        <v>450000</v>
      </c>
      <c r="N8803">
        <f>2025-Table1[[#This Row],[Year]]</f>
        <v>6</v>
      </c>
    </row>
    <row r="8804" spans="1:14" x14ac:dyDescent="0.3">
      <c r="A8804" t="s">
        <v>113</v>
      </c>
      <c r="B8804" t="s">
        <v>174</v>
      </c>
      <c r="C8804">
        <v>2022</v>
      </c>
      <c r="D8804" s="3">
        <v>2</v>
      </c>
      <c r="E8804" s="3">
        <v>11492</v>
      </c>
      <c r="F8804" t="s">
        <v>25</v>
      </c>
      <c r="G8804" s="15">
        <f>IF(Table1[[#This Row],[Transmission]]="Manual", 0, 1)</f>
        <v>1</v>
      </c>
      <c r="H8804" t="s">
        <v>9472</v>
      </c>
      <c r="I8804" t="s">
        <v>14</v>
      </c>
      <c r="J8804" s="4">
        <v>45597</v>
      </c>
      <c r="K8804" t="s">
        <v>7497</v>
      </c>
      <c r="L8804" s="5">
        <v>1449999</v>
      </c>
      <c r="M8804" s="28">
        <f t="shared" si="137"/>
        <v>1449999</v>
      </c>
      <c r="N8804">
        <f>2025-Table1[[#This Row],[Year]]</f>
        <v>3</v>
      </c>
    </row>
    <row r="8805" spans="1:14" x14ac:dyDescent="0.3">
      <c r="A8805" t="s">
        <v>11</v>
      </c>
      <c r="B8805" t="s">
        <v>285</v>
      </c>
      <c r="C8805">
        <v>2018</v>
      </c>
      <c r="D8805" s="3">
        <v>6</v>
      </c>
      <c r="E8805" s="3">
        <v>56000</v>
      </c>
      <c r="F8805" t="s">
        <v>13</v>
      </c>
      <c r="G8805" s="15">
        <f>IF(Table1[[#This Row],[Transmission]]="Manual", 0, 1)</f>
        <v>0</v>
      </c>
      <c r="H8805" t="s">
        <v>9472</v>
      </c>
      <c r="I8805" t="s">
        <v>6485</v>
      </c>
      <c r="J8805" s="4">
        <v>45597</v>
      </c>
      <c r="K8805" t="s">
        <v>7498</v>
      </c>
      <c r="L8805" s="5">
        <v>585000</v>
      </c>
      <c r="M8805" s="28">
        <f t="shared" si="137"/>
        <v>585000</v>
      </c>
      <c r="N8805">
        <f>2025-Table1[[#This Row],[Year]]</f>
        <v>7</v>
      </c>
    </row>
    <row r="8806" spans="1:14" x14ac:dyDescent="0.3">
      <c r="A8806" t="s">
        <v>11</v>
      </c>
      <c r="B8806" t="s">
        <v>12</v>
      </c>
      <c r="C8806">
        <v>2012</v>
      </c>
      <c r="D8806" s="3">
        <v>12</v>
      </c>
      <c r="E8806" s="3">
        <v>82000</v>
      </c>
      <c r="F8806" t="s">
        <v>25</v>
      </c>
      <c r="G8806" s="15">
        <f>IF(Table1[[#This Row],[Transmission]]="Manual", 0, 1)</f>
        <v>1</v>
      </c>
      <c r="H8806" t="s">
        <v>9475</v>
      </c>
      <c r="I8806" t="s">
        <v>14</v>
      </c>
      <c r="J8806" s="4">
        <v>45597</v>
      </c>
      <c r="K8806" t="s">
        <v>7499</v>
      </c>
      <c r="L8806" s="5">
        <v>295000</v>
      </c>
      <c r="M8806" s="28">
        <f t="shared" si="137"/>
        <v>295000</v>
      </c>
      <c r="N8806">
        <f>2025-Table1[[#This Row],[Year]]</f>
        <v>13</v>
      </c>
    </row>
    <row r="8807" spans="1:14" x14ac:dyDescent="0.3">
      <c r="A8807" t="s">
        <v>44</v>
      </c>
      <c r="B8807" t="s">
        <v>83</v>
      </c>
      <c r="C8807">
        <v>2018</v>
      </c>
      <c r="D8807" s="3">
        <v>6</v>
      </c>
      <c r="E8807" s="3">
        <v>50000</v>
      </c>
      <c r="F8807" t="s">
        <v>13</v>
      </c>
      <c r="G8807" s="15">
        <f>IF(Table1[[#This Row],[Transmission]]="Manual", 0, 1)</f>
        <v>0</v>
      </c>
      <c r="H8807" t="s">
        <v>9472</v>
      </c>
      <c r="I8807" t="s">
        <v>6485</v>
      </c>
      <c r="J8807" s="4">
        <v>45597</v>
      </c>
      <c r="K8807" t="s">
        <v>5994</v>
      </c>
      <c r="L8807" s="5">
        <v>550000</v>
      </c>
      <c r="M8807" s="28">
        <f t="shared" si="137"/>
        <v>550000</v>
      </c>
      <c r="N8807">
        <f>2025-Table1[[#This Row],[Year]]</f>
        <v>7</v>
      </c>
    </row>
    <row r="8808" spans="1:14" x14ac:dyDescent="0.3">
      <c r="A8808" t="s">
        <v>21</v>
      </c>
      <c r="B8808" t="s">
        <v>49</v>
      </c>
      <c r="C8808">
        <v>2017</v>
      </c>
      <c r="D8808" s="3">
        <v>7</v>
      </c>
      <c r="E8808" s="3">
        <v>82000</v>
      </c>
      <c r="F8808" t="s">
        <v>13</v>
      </c>
      <c r="G8808" s="15">
        <f>IF(Table1[[#This Row],[Transmission]]="Manual", 0, 1)</f>
        <v>0</v>
      </c>
      <c r="H8808" t="s">
        <v>9472</v>
      </c>
      <c r="I8808" t="s">
        <v>6485</v>
      </c>
      <c r="J8808" s="4">
        <v>45597</v>
      </c>
      <c r="K8808" t="s">
        <v>2928</v>
      </c>
      <c r="L8808" s="5">
        <v>690000</v>
      </c>
      <c r="M8808" s="28">
        <f t="shared" si="137"/>
        <v>690000</v>
      </c>
      <c r="N8808">
        <f>2025-Table1[[#This Row],[Year]]</f>
        <v>8</v>
      </c>
    </row>
    <row r="8809" spans="1:14" x14ac:dyDescent="0.3">
      <c r="A8809" t="s">
        <v>97</v>
      </c>
      <c r="B8809" t="s">
        <v>236</v>
      </c>
      <c r="C8809">
        <v>2018</v>
      </c>
      <c r="D8809" s="3">
        <v>6</v>
      </c>
      <c r="E8809" s="3">
        <v>69999</v>
      </c>
      <c r="F8809" t="s">
        <v>13</v>
      </c>
      <c r="G8809" s="15">
        <f>IF(Table1[[#This Row],[Transmission]]="Manual", 0, 1)</f>
        <v>0</v>
      </c>
      <c r="H8809" t="s">
        <v>9475</v>
      </c>
      <c r="I8809" t="s">
        <v>17</v>
      </c>
      <c r="J8809" s="4">
        <v>45627</v>
      </c>
      <c r="K8809" t="s">
        <v>7500</v>
      </c>
      <c r="L8809" s="5">
        <v>766666</v>
      </c>
      <c r="M8809" s="28">
        <f t="shared" si="137"/>
        <v>766666</v>
      </c>
      <c r="N8809">
        <f>2025-Table1[[#This Row],[Year]]</f>
        <v>7</v>
      </c>
    </row>
    <row r="8810" spans="1:14" x14ac:dyDescent="0.3">
      <c r="A8810" t="s">
        <v>58</v>
      </c>
      <c r="B8810" t="s">
        <v>315</v>
      </c>
      <c r="C8810">
        <v>2012</v>
      </c>
      <c r="D8810" s="3">
        <v>12</v>
      </c>
      <c r="E8810" s="3">
        <v>89000</v>
      </c>
      <c r="F8810" t="s">
        <v>25</v>
      </c>
      <c r="G8810" s="15">
        <f>IF(Table1[[#This Row],[Transmission]]="Manual", 0, 1)</f>
        <v>1</v>
      </c>
      <c r="H8810" t="s">
        <v>9475</v>
      </c>
      <c r="I8810" t="s">
        <v>17</v>
      </c>
      <c r="J8810" s="4">
        <v>45597</v>
      </c>
      <c r="K8810" t="s">
        <v>7501</v>
      </c>
      <c r="L8810" s="5">
        <v>900000</v>
      </c>
      <c r="M8810" s="28">
        <f t="shared" si="137"/>
        <v>900000</v>
      </c>
      <c r="N8810">
        <f>2025-Table1[[#This Row],[Year]]</f>
        <v>13</v>
      </c>
    </row>
    <row r="8811" spans="1:14" x14ac:dyDescent="0.3">
      <c r="A8811" t="s">
        <v>58</v>
      </c>
      <c r="B8811" t="s">
        <v>373</v>
      </c>
      <c r="C8811">
        <v>2013</v>
      </c>
      <c r="D8811" s="3">
        <v>11</v>
      </c>
      <c r="E8811" s="3">
        <v>88000</v>
      </c>
      <c r="F8811" t="s">
        <v>25</v>
      </c>
      <c r="G8811" s="15">
        <f>IF(Table1[[#This Row],[Transmission]]="Manual", 0, 1)</f>
        <v>1</v>
      </c>
      <c r="H8811" t="s">
        <v>9475</v>
      </c>
      <c r="I8811" t="s">
        <v>17</v>
      </c>
      <c r="J8811" s="4">
        <v>45627</v>
      </c>
      <c r="K8811" t="s">
        <v>404</v>
      </c>
      <c r="L8811" s="5">
        <v>1250000</v>
      </c>
      <c r="M8811" s="28">
        <f t="shared" si="137"/>
        <v>1250000</v>
      </c>
      <c r="N8811">
        <f>2025-Table1[[#This Row],[Year]]</f>
        <v>12</v>
      </c>
    </row>
    <row r="8812" spans="1:14" x14ac:dyDescent="0.3">
      <c r="A8812" t="s">
        <v>97</v>
      </c>
      <c r="B8812" t="s">
        <v>236</v>
      </c>
      <c r="C8812">
        <v>2013</v>
      </c>
      <c r="D8812" s="3">
        <v>11</v>
      </c>
      <c r="E8812" s="3">
        <v>79000</v>
      </c>
      <c r="F8812" t="s">
        <v>13</v>
      </c>
      <c r="G8812" s="15">
        <f>IF(Table1[[#This Row],[Transmission]]="Manual", 0, 1)</f>
        <v>0</v>
      </c>
      <c r="H8812" t="s">
        <v>9475</v>
      </c>
      <c r="I8812" t="s">
        <v>17</v>
      </c>
      <c r="J8812" s="4">
        <v>45597</v>
      </c>
      <c r="K8812" t="s">
        <v>7502</v>
      </c>
      <c r="L8812" s="5">
        <v>285000</v>
      </c>
      <c r="M8812" s="28">
        <f t="shared" si="137"/>
        <v>285000</v>
      </c>
      <c r="N8812">
        <f>2025-Table1[[#This Row],[Year]]</f>
        <v>12</v>
      </c>
    </row>
    <row r="8813" spans="1:14" x14ac:dyDescent="0.3">
      <c r="A8813" t="s">
        <v>33</v>
      </c>
      <c r="B8813" t="s">
        <v>501</v>
      </c>
      <c r="C8813">
        <v>2016</v>
      </c>
      <c r="D8813" s="3">
        <v>8</v>
      </c>
      <c r="E8813" s="3">
        <v>36000</v>
      </c>
      <c r="F8813" t="s">
        <v>13</v>
      </c>
      <c r="G8813" s="15">
        <f>IF(Table1[[#This Row],[Transmission]]="Manual", 0, 1)</f>
        <v>0</v>
      </c>
      <c r="H8813" t="s">
        <v>9475</v>
      </c>
      <c r="I8813" t="s">
        <v>14</v>
      </c>
      <c r="J8813" s="4">
        <v>45597</v>
      </c>
      <c r="K8813" t="s">
        <v>7503</v>
      </c>
      <c r="L8813" s="5">
        <v>329000</v>
      </c>
      <c r="M8813" s="28">
        <f t="shared" si="137"/>
        <v>329000</v>
      </c>
      <c r="N8813">
        <f>2025-Table1[[#This Row],[Year]]</f>
        <v>9</v>
      </c>
    </row>
    <row r="8814" spans="1:14" x14ac:dyDescent="0.3">
      <c r="A8814" t="s">
        <v>101</v>
      </c>
      <c r="B8814" t="s">
        <v>337</v>
      </c>
      <c r="C8814">
        <v>2019</v>
      </c>
      <c r="D8814" s="3">
        <v>5</v>
      </c>
      <c r="E8814" s="3">
        <v>26000</v>
      </c>
      <c r="F8814" t="s">
        <v>25</v>
      </c>
      <c r="G8814" s="15">
        <f>IF(Table1[[#This Row],[Transmission]]="Manual", 0, 1)</f>
        <v>1</v>
      </c>
      <c r="H8814" t="s">
        <v>9472</v>
      </c>
      <c r="I8814" t="s">
        <v>14</v>
      </c>
      <c r="J8814" s="4">
        <v>45597</v>
      </c>
      <c r="K8814" t="s">
        <v>2763</v>
      </c>
      <c r="L8814" s="5">
        <v>485000</v>
      </c>
      <c r="M8814" s="28">
        <f t="shared" si="137"/>
        <v>485000</v>
      </c>
      <c r="N8814">
        <f>2025-Table1[[#This Row],[Year]]</f>
        <v>6</v>
      </c>
    </row>
    <row r="8815" spans="1:14" x14ac:dyDescent="0.3">
      <c r="A8815" t="s">
        <v>21</v>
      </c>
      <c r="B8815" t="s">
        <v>49</v>
      </c>
      <c r="C8815">
        <v>2021</v>
      </c>
      <c r="D8815" s="3">
        <v>3</v>
      </c>
      <c r="E8815" s="3">
        <v>46000</v>
      </c>
      <c r="F8815" t="s">
        <v>13</v>
      </c>
      <c r="G8815" s="15">
        <f>IF(Table1[[#This Row],[Transmission]]="Manual", 0, 1)</f>
        <v>0</v>
      </c>
      <c r="H8815" t="s">
        <v>9475</v>
      </c>
      <c r="I8815" t="s">
        <v>6485</v>
      </c>
      <c r="J8815" s="4">
        <v>45597</v>
      </c>
      <c r="K8815" t="s">
        <v>7023</v>
      </c>
      <c r="L8815" s="5">
        <v>980000</v>
      </c>
      <c r="M8815" s="28">
        <f t="shared" si="137"/>
        <v>980000</v>
      </c>
      <c r="N8815">
        <f>2025-Table1[[#This Row],[Year]]</f>
        <v>4</v>
      </c>
    </row>
    <row r="8816" spans="1:14" x14ac:dyDescent="0.3">
      <c r="A8816" t="s">
        <v>21</v>
      </c>
      <c r="B8816" t="s">
        <v>39</v>
      </c>
      <c r="C8816">
        <v>2011</v>
      </c>
      <c r="D8816" s="3">
        <v>13</v>
      </c>
      <c r="E8816" s="3">
        <v>77000</v>
      </c>
      <c r="F8816" t="s">
        <v>13</v>
      </c>
      <c r="G8816" s="15">
        <f>IF(Table1[[#This Row],[Transmission]]="Manual", 0, 1)</f>
        <v>0</v>
      </c>
      <c r="H8816" t="s">
        <v>9475</v>
      </c>
      <c r="I8816" t="s">
        <v>6485</v>
      </c>
      <c r="J8816" s="4">
        <v>45597</v>
      </c>
      <c r="K8816" t="s">
        <v>7504</v>
      </c>
      <c r="L8816" s="5">
        <v>199000</v>
      </c>
      <c r="M8816" s="28">
        <f t="shared" si="137"/>
        <v>199000</v>
      </c>
      <c r="N8816">
        <f>2025-Table1[[#This Row],[Year]]</f>
        <v>14</v>
      </c>
    </row>
    <row r="8817" spans="1:14" x14ac:dyDescent="0.3">
      <c r="A8817" t="s">
        <v>21</v>
      </c>
      <c r="B8817" t="s">
        <v>231</v>
      </c>
      <c r="C8817">
        <v>2012</v>
      </c>
      <c r="D8817" s="3">
        <v>12</v>
      </c>
      <c r="E8817" s="3">
        <v>93000</v>
      </c>
      <c r="F8817" t="s">
        <v>25</v>
      </c>
      <c r="G8817" s="15">
        <f>IF(Table1[[#This Row],[Transmission]]="Manual", 0, 1)</f>
        <v>1</v>
      </c>
      <c r="H8817" t="s">
        <v>9475</v>
      </c>
      <c r="I8817" t="s">
        <v>6485</v>
      </c>
      <c r="J8817" s="4">
        <v>45597</v>
      </c>
      <c r="K8817" t="s">
        <v>7505</v>
      </c>
      <c r="L8817" s="5">
        <v>96000</v>
      </c>
      <c r="M8817" s="28">
        <f t="shared" si="137"/>
        <v>96000</v>
      </c>
      <c r="N8817">
        <f>2025-Table1[[#This Row],[Year]]</f>
        <v>13</v>
      </c>
    </row>
    <row r="8818" spans="1:14" x14ac:dyDescent="0.3">
      <c r="A8818" t="s">
        <v>15</v>
      </c>
      <c r="B8818" t="s">
        <v>16</v>
      </c>
      <c r="C8818">
        <v>2013</v>
      </c>
      <c r="D8818" s="3">
        <v>11</v>
      </c>
      <c r="E8818" s="3">
        <v>52600</v>
      </c>
      <c r="F8818" t="s">
        <v>13</v>
      </c>
      <c r="G8818" s="15">
        <f>IF(Table1[[#This Row],[Transmission]]="Manual", 0, 1)</f>
        <v>0</v>
      </c>
      <c r="H8818" t="s">
        <v>9472</v>
      </c>
      <c r="I8818" t="s">
        <v>17</v>
      </c>
      <c r="J8818" s="4">
        <v>45597</v>
      </c>
      <c r="K8818" t="s">
        <v>3552</v>
      </c>
      <c r="L8818" s="5">
        <v>651300</v>
      </c>
      <c r="M8818" s="28">
        <f t="shared" si="137"/>
        <v>651300</v>
      </c>
      <c r="N8818">
        <f>2025-Table1[[#This Row],[Year]]</f>
        <v>12</v>
      </c>
    </row>
    <row r="8819" spans="1:14" x14ac:dyDescent="0.3">
      <c r="A8819" t="s">
        <v>21</v>
      </c>
      <c r="B8819" t="s">
        <v>298</v>
      </c>
      <c r="C8819">
        <v>2012</v>
      </c>
      <c r="D8819" s="3">
        <v>12</v>
      </c>
      <c r="E8819" s="3">
        <v>68900</v>
      </c>
      <c r="F8819" t="s">
        <v>13</v>
      </c>
      <c r="G8819" s="15">
        <f>IF(Table1[[#This Row],[Transmission]]="Manual", 0, 1)</f>
        <v>0</v>
      </c>
      <c r="H8819" t="s">
        <v>9475</v>
      </c>
      <c r="I8819" t="s">
        <v>6485</v>
      </c>
      <c r="J8819" s="4">
        <v>45597</v>
      </c>
      <c r="K8819" t="s">
        <v>7243</v>
      </c>
      <c r="L8819" s="5">
        <v>160000</v>
      </c>
      <c r="M8819" s="28">
        <f t="shared" si="137"/>
        <v>160000</v>
      </c>
      <c r="N8819">
        <f>2025-Table1[[#This Row],[Year]]</f>
        <v>13</v>
      </c>
    </row>
    <row r="8820" spans="1:14" x14ac:dyDescent="0.3">
      <c r="A8820" t="s">
        <v>44</v>
      </c>
      <c r="B8820" t="s">
        <v>133</v>
      </c>
      <c r="C8820">
        <v>2017</v>
      </c>
      <c r="D8820" s="3">
        <v>7</v>
      </c>
      <c r="E8820" s="3">
        <v>52582</v>
      </c>
      <c r="F8820" t="s">
        <v>13</v>
      </c>
      <c r="G8820" s="15">
        <f>IF(Table1[[#This Row],[Transmission]]="Manual", 0, 1)</f>
        <v>0</v>
      </c>
      <c r="H8820" t="s">
        <v>9472</v>
      </c>
      <c r="I8820" t="s">
        <v>6485</v>
      </c>
      <c r="J8820" s="4">
        <v>45597</v>
      </c>
      <c r="K8820" t="s">
        <v>7506</v>
      </c>
      <c r="L8820" s="5">
        <v>430000</v>
      </c>
      <c r="M8820" s="28">
        <f t="shared" si="137"/>
        <v>430000</v>
      </c>
      <c r="N8820">
        <f>2025-Table1[[#This Row],[Year]]</f>
        <v>8</v>
      </c>
    </row>
    <row r="8821" spans="1:14" x14ac:dyDescent="0.3">
      <c r="A8821" t="s">
        <v>101</v>
      </c>
      <c r="B8821" t="s">
        <v>337</v>
      </c>
      <c r="C8821">
        <v>2022</v>
      </c>
      <c r="D8821" s="3">
        <v>2</v>
      </c>
      <c r="E8821" s="3">
        <v>36000</v>
      </c>
      <c r="F8821" t="s">
        <v>13</v>
      </c>
      <c r="G8821" s="15">
        <f>IF(Table1[[#This Row],[Transmission]]="Manual", 0, 1)</f>
        <v>0</v>
      </c>
      <c r="H8821" t="s">
        <v>9472</v>
      </c>
      <c r="I8821" t="s">
        <v>14</v>
      </c>
      <c r="J8821" s="4">
        <v>45597</v>
      </c>
      <c r="K8821" t="s">
        <v>7507</v>
      </c>
      <c r="L8821" s="5">
        <v>575000</v>
      </c>
      <c r="M8821" s="28">
        <f t="shared" si="137"/>
        <v>575000</v>
      </c>
      <c r="N8821">
        <f>2025-Table1[[#This Row],[Year]]</f>
        <v>3</v>
      </c>
    </row>
    <row r="8822" spans="1:14" x14ac:dyDescent="0.3">
      <c r="A8822" t="s">
        <v>21</v>
      </c>
      <c r="B8822" t="s">
        <v>49</v>
      </c>
      <c r="C8822">
        <v>2013</v>
      </c>
      <c r="D8822" s="3">
        <v>11</v>
      </c>
      <c r="E8822" s="3">
        <v>77000</v>
      </c>
      <c r="F8822" t="s">
        <v>13</v>
      </c>
      <c r="G8822" s="15">
        <f>IF(Table1[[#This Row],[Transmission]]="Manual", 0, 1)</f>
        <v>0</v>
      </c>
      <c r="H8822" t="s">
        <v>9475</v>
      </c>
      <c r="I8822" t="s">
        <v>6485</v>
      </c>
      <c r="J8822" s="4">
        <v>45597</v>
      </c>
      <c r="K8822" t="s">
        <v>4148</v>
      </c>
      <c r="L8822" s="5">
        <v>499999</v>
      </c>
      <c r="M8822" s="28">
        <f t="shared" si="137"/>
        <v>499999</v>
      </c>
      <c r="N8822">
        <f>2025-Table1[[#This Row],[Year]]</f>
        <v>12</v>
      </c>
    </row>
    <row r="8823" spans="1:14" x14ac:dyDescent="0.3">
      <c r="A8823" t="s">
        <v>44</v>
      </c>
      <c r="B8823" t="s">
        <v>124</v>
      </c>
      <c r="C8823">
        <v>2011</v>
      </c>
      <c r="D8823" s="3">
        <v>13</v>
      </c>
      <c r="E8823" s="3">
        <v>67000</v>
      </c>
      <c r="F8823" t="s">
        <v>13</v>
      </c>
      <c r="G8823" s="15">
        <f>IF(Table1[[#This Row],[Transmission]]="Manual", 0, 1)</f>
        <v>0</v>
      </c>
      <c r="H8823" t="s">
        <v>9472</v>
      </c>
      <c r="I8823" t="s">
        <v>14</v>
      </c>
      <c r="J8823" s="4">
        <v>45597</v>
      </c>
      <c r="K8823" t="s">
        <v>7508</v>
      </c>
      <c r="L8823" s="5">
        <v>295000</v>
      </c>
      <c r="M8823" s="28">
        <f t="shared" si="137"/>
        <v>295000</v>
      </c>
      <c r="N8823">
        <f>2025-Table1[[#This Row],[Year]]</f>
        <v>14</v>
      </c>
    </row>
    <row r="8824" spans="1:14" x14ac:dyDescent="0.3">
      <c r="A8824" t="s">
        <v>21</v>
      </c>
      <c r="B8824" t="s">
        <v>70</v>
      </c>
      <c r="C8824">
        <v>2018</v>
      </c>
      <c r="D8824" s="3">
        <v>6</v>
      </c>
      <c r="E8824" s="3">
        <v>49191</v>
      </c>
      <c r="F8824" t="s">
        <v>13</v>
      </c>
      <c r="G8824" s="15">
        <f>IF(Table1[[#This Row],[Transmission]]="Manual", 0, 1)</f>
        <v>0</v>
      </c>
      <c r="H8824" t="s">
        <v>9475</v>
      </c>
      <c r="I8824" t="s">
        <v>17</v>
      </c>
      <c r="J8824" s="4">
        <v>45597</v>
      </c>
      <c r="K8824" t="s">
        <v>945</v>
      </c>
      <c r="L8824" s="5">
        <v>845000</v>
      </c>
      <c r="M8824" s="28">
        <f t="shared" si="137"/>
        <v>845000</v>
      </c>
      <c r="N8824">
        <f>2025-Table1[[#This Row],[Year]]</f>
        <v>7</v>
      </c>
    </row>
    <row r="8825" spans="1:14" x14ac:dyDescent="0.3">
      <c r="A8825" t="s">
        <v>21</v>
      </c>
      <c r="B8825" t="s">
        <v>1275</v>
      </c>
      <c r="C8825">
        <v>2021</v>
      </c>
      <c r="D8825" s="3">
        <v>3</v>
      </c>
      <c r="E8825" s="3">
        <v>45000</v>
      </c>
      <c r="F8825" t="s">
        <v>13</v>
      </c>
      <c r="G8825" s="15">
        <f>IF(Table1[[#This Row],[Transmission]]="Manual", 0, 1)</f>
        <v>0</v>
      </c>
      <c r="H8825" t="s">
        <v>9472</v>
      </c>
      <c r="I8825" t="s">
        <v>6485</v>
      </c>
      <c r="J8825" s="4">
        <v>45597</v>
      </c>
      <c r="K8825" t="s">
        <v>3572</v>
      </c>
      <c r="L8825" s="5">
        <v>509000</v>
      </c>
      <c r="M8825" s="28">
        <f t="shared" si="137"/>
        <v>509000</v>
      </c>
      <c r="N8825">
        <f>2025-Table1[[#This Row],[Year]]</f>
        <v>4</v>
      </c>
    </row>
    <row r="8826" spans="1:14" x14ac:dyDescent="0.3">
      <c r="A8826" t="s">
        <v>21</v>
      </c>
      <c r="B8826" t="s">
        <v>31</v>
      </c>
      <c r="C8826">
        <v>2015</v>
      </c>
      <c r="D8826" s="3">
        <v>9</v>
      </c>
      <c r="E8826" s="3">
        <v>110000</v>
      </c>
      <c r="F8826" t="s">
        <v>13</v>
      </c>
      <c r="G8826" s="15">
        <f>IF(Table1[[#This Row],[Transmission]]="Manual", 0, 1)</f>
        <v>0</v>
      </c>
      <c r="H8826" t="s">
        <v>9472</v>
      </c>
      <c r="I8826" t="s">
        <v>14</v>
      </c>
      <c r="J8826" s="4">
        <v>45597</v>
      </c>
      <c r="K8826" t="s">
        <v>6754</v>
      </c>
      <c r="L8826" s="5">
        <v>425000</v>
      </c>
      <c r="M8826" s="28">
        <f t="shared" si="137"/>
        <v>425000</v>
      </c>
      <c r="N8826">
        <f>2025-Table1[[#This Row],[Year]]</f>
        <v>10</v>
      </c>
    </row>
    <row r="8827" spans="1:14" x14ac:dyDescent="0.3">
      <c r="A8827" t="s">
        <v>21</v>
      </c>
      <c r="B8827" t="s">
        <v>111</v>
      </c>
      <c r="C8827">
        <v>2018</v>
      </c>
      <c r="D8827" s="3">
        <v>6</v>
      </c>
      <c r="E8827" s="3">
        <v>67000</v>
      </c>
      <c r="F8827" t="s">
        <v>25</v>
      </c>
      <c r="G8827" s="15">
        <f>IF(Table1[[#This Row],[Transmission]]="Manual", 0, 1)</f>
        <v>1</v>
      </c>
      <c r="H8827" t="s">
        <v>9475</v>
      </c>
      <c r="I8827" t="s">
        <v>6485</v>
      </c>
      <c r="J8827" s="4">
        <v>45597</v>
      </c>
      <c r="K8827" t="s">
        <v>5101</v>
      </c>
      <c r="L8827" s="5">
        <v>338000</v>
      </c>
      <c r="M8827" s="28">
        <f t="shared" si="137"/>
        <v>338000</v>
      </c>
      <c r="N8827">
        <f>2025-Table1[[#This Row],[Year]]</f>
        <v>7</v>
      </c>
    </row>
    <row r="8828" spans="1:14" x14ac:dyDescent="0.3">
      <c r="A8828" t="s">
        <v>21</v>
      </c>
      <c r="B8828" t="s">
        <v>22</v>
      </c>
      <c r="C8828">
        <v>2017</v>
      </c>
      <c r="D8828" s="3">
        <v>7</v>
      </c>
      <c r="E8828" s="3">
        <v>85000</v>
      </c>
      <c r="F8828" t="s">
        <v>13</v>
      </c>
      <c r="G8828" s="15">
        <f>IF(Table1[[#This Row],[Transmission]]="Manual", 0, 1)</f>
        <v>0</v>
      </c>
      <c r="H8828" t="s">
        <v>9475</v>
      </c>
      <c r="I8828" t="s">
        <v>6485</v>
      </c>
      <c r="J8828" s="4">
        <v>45597</v>
      </c>
      <c r="K8828" t="s">
        <v>7509</v>
      </c>
      <c r="L8828" s="5">
        <v>491000</v>
      </c>
      <c r="M8828" s="28">
        <f t="shared" si="137"/>
        <v>491000</v>
      </c>
      <c r="N8828">
        <f>2025-Table1[[#This Row],[Year]]</f>
        <v>8</v>
      </c>
    </row>
    <row r="8829" spans="1:14" x14ac:dyDescent="0.3">
      <c r="A8829" t="s">
        <v>44</v>
      </c>
      <c r="B8829" t="s">
        <v>79</v>
      </c>
      <c r="C8829">
        <v>2020</v>
      </c>
      <c r="D8829" s="3">
        <v>4</v>
      </c>
      <c r="E8829" s="3">
        <v>43513</v>
      </c>
      <c r="F8829" t="s">
        <v>13</v>
      </c>
      <c r="G8829" s="15">
        <f>IF(Table1[[#This Row],[Transmission]]="Manual", 0, 1)</f>
        <v>0</v>
      </c>
      <c r="H8829" t="s">
        <v>9472</v>
      </c>
      <c r="I8829" t="s">
        <v>14</v>
      </c>
      <c r="J8829" s="4">
        <v>45597</v>
      </c>
      <c r="K8829" t="s">
        <v>7510</v>
      </c>
      <c r="L8829" s="5">
        <v>1125000</v>
      </c>
      <c r="M8829" s="28">
        <f t="shared" si="137"/>
        <v>1125000</v>
      </c>
      <c r="N8829">
        <f>2025-Table1[[#This Row],[Year]]</f>
        <v>5</v>
      </c>
    </row>
    <row r="8830" spans="1:14" x14ac:dyDescent="0.3">
      <c r="A8830" t="s">
        <v>44</v>
      </c>
      <c r="B8830" t="s">
        <v>1196</v>
      </c>
      <c r="C8830">
        <v>2011</v>
      </c>
      <c r="D8830" s="3">
        <v>13</v>
      </c>
      <c r="E8830" s="3">
        <v>110000</v>
      </c>
      <c r="F8830" t="s">
        <v>25</v>
      </c>
      <c r="G8830" s="15">
        <f>IF(Table1[[#This Row],[Transmission]]="Manual", 0, 1)</f>
        <v>1</v>
      </c>
      <c r="H8830" t="s">
        <v>9472</v>
      </c>
      <c r="I8830" t="s">
        <v>6485</v>
      </c>
      <c r="J8830" s="4">
        <v>45597</v>
      </c>
      <c r="K8830" t="s">
        <v>7511</v>
      </c>
      <c r="L8830" s="5">
        <v>250000</v>
      </c>
      <c r="M8830" s="28">
        <f t="shared" si="137"/>
        <v>250000</v>
      </c>
      <c r="N8830">
        <f>2025-Table1[[#This Row],[Year]]</f>
        <v>14</v>
      </c>
    </row>
    <row r="8831" spans="1:14" x14ac:dyDescent="0.3">
      <c r="A8831" t="s">
        <v>44</v>
      </c>
      <c r="B8831" t="s">
        <v>45</v>
      </c>
      <c r="C8831">
        <v>2014</v>
      </c>
      <c r="D8831" s="3">
        <v>10</v>
      </c>
      <c r="E8831" s="3">
        <v>72000</v>
      </c>
      <c r="F8831" t="s">
        <v>25</v>
      </c>
      <c r="G8831" s="15">
        <f>IF(Table1[[#This Row],[Transmission]]="Manual", 0, 1)</f>
        <v>1</v>
      </c>
      <c r="H8831" t="s">
        <v>9475</v>
      </c>
      <c r="I8831" t="s">
        <v>6485</v>
      </c>
      <c r="J8831" s="4">
        <v>45597</v>
      </c>
      <c r="K8831" t="s">
        <v>5105</v>
      </c>
      <c r="L8831" s="5">
        <v>445000</v>
      </c>
      <c r="M8831" s="28">
        <f t="shared" si="137"/>
        <v>445000</v>
      </c>
      <c r="N8831">
        <f>2025-Table1[[#This Row],[Year]]</f>
        <v>11</v>
      </c>
    </row>
    <row r="8832" spans="1:14" x14ac:dyDescent="0.3">
      <c r="A8832" t="s">
        <v>44</v>
      </c>
      <c r="B8832" t="s">
        <v>83</v>
      </c>
      <c r="C8832">
        <v>2019</v>
      </c>
      <c r="D8832" s="3">
        <v>5</v>
      </c>
      <c r="E8832" s="3">
        <v>30000</v>
      </c>
      <c r="F8832" t="s">
        <v>13</v>
      </c>
      <c r="G8832" s="15">
        <f>IF(Table1[[#This Row],[Transmission]]="Manual", 0, 1)</f>
        <v>0</v>
      </c>
      <c r="H8832" t="s">
        <v>9472</v>
      </c>
      <c r="I8832" t="s">
        <v>14</v>
      </c>
      <c r="J8832" s="4">
        <v>45597</v>
      </c>
      <c r="K8832" t="s">
        <v>7512</v>
      </c>
      <c r="L8832" s="5">
        <v>650000</v>
      </c>
      <c r="M8832" s="28">
        <f t="shared" si="137"/>
        <v>650000</v>
      </c>
      <c r="N8832">
        <f>2025-Table1[[#This Row],[Year]]</f>
        <v>6</v>
      </c>
    </row>
    <row r="8833" spans="1:14" x14ac:dyDescent="0.3">
      <c r="A8833" t="s">
        <v>21</v>
      </c>
      <c r="B8833" t="s">
        <v>22</v>
      </c>
      <c r="C8833">
        <v>2015</v>
      </c>
      <c r="D8833" s="3">
        <v>9</v>
      </c>
      <c r="E8833" s="3">
        <v>88000</v>
      </c>
      <c r="F8833" t="s">
        <v>13</v>
      </c>
      <c r="G8833" s="15">
        <f>IF(Table1[[#This Row],[Transmission]]="Manual", 0, 1)</f>
        <v>0</v>
      </c>
      <c r="H8833" t="s">
        <v>9472</v>
      </c>
      <c r="I8833" t="s">
        <v>6485</v>
      </c>
      <c r="J8833" s="4">
        <v>45597</v>
      </c>
      <c r="K8833" t="s">
        <v>7513</v>
      </c>
      <c r="L8833" s="5">
        <v>450000</v>
      </c>
      <c r="M8833" s="28">
        <f t="shared" si="137"/>
        <v>450000</v>
      </c>
      <c r="N8833">
        <f>2025-Table1[[#This Row],[Year]]</f>
        <v>10</v>
      </c>
    </row>
    <row r="8834" spans="1:14" x14ac:dyDescent="0.3">
      <c r="A8834" t="s">
        <v>21</v>
      </c>
      <c r="B8834" t="s">
        <v>476</v>
      </c>
      <c r="C8834">
        <v>2023</v>
      </c>
      <c r="D8834" s="3">
        <v>1</v>
      </c>
      <c r="E8834" s="3">
        <v>52000</v>
      </c>
      <c r="F8834" t="s">
        <v>13</v>
      </c>
      <c r="G8834" s="15">
        <f>IF(Table1[[#This Row],[Transmission]]="Manual", 0, 1)</f>
        <v>0</v>
      </c>
      <c r="H8834" t="s">
        <v>9472</v>
      </c>
      <c r="I8834" t="s">
        <v>6485</v>
      </c>
      <c r="J8834" s="4">
        <v>45597</v>
      </c>
      <c r="K8834" t="s">
        <v>7514</v>
      </c>
      <c r="L8834" s="5">
        <v>700000</v>
      </c>
      <c r="M8834" s="28">
        <f t="shared" si="137"/>
        <v>700000</v>
      </c>
      <c r="N8834">
        <f>2025-Table1[[#This Row],[Year]]</f>
        <v>2</v>
      </c>
    </row>
    <row r="8835" spans="1:14" x14ac:dyDescent="0.3">
      <c r="A8835" t="s">
        <v>58</v>
      </c>
      <c r="B8835" t="s">
        <v>373</v>
      </c>
      <c r="C8835">
        <v>2014</v>
      </c>
      <c r="D8835" s="3">
        <v>10</v>
      </c>
      <c r="E8835" s="3">
        <v>91000</v>
      </c>
      <c r="F8835" t="s">
        <v>25</v>
      </c>
      <c r="G8835" s="15">
        <f>IF(Table1[[#This Row],[Transmission]]="Manual", 0, 1)</f>
        <v>1</v>
      </c>
      <c r="H8835" t="s">
        <v>9472</v>
      </c>
      <c r="I8835" t="s">
        <v>17</v>
      </c>
      <c r="J8835" s="4">
        <v>45597</v>
      </c>
      <c r="K8835" t="s">
        <v>1397</v>
      </c>
      <c r="L8835" s="5">
        <v>1350000</v>
      </c>
      <c r="M8835" s="28">
        <f t="shared" ref="M8835:M8898" si="138">VALUE(SUBSTITUTE(SUBSTITUTE(L8835,"₹"," "),",",""))</f>
        <v>1350000</v>
      </c>
      <c r="N8835">
        <f>2025-Table1[[#This Row],[Year]]</f>
        <v>11</v>
      </c>
    </row>
    <row r="8836" spans="1:14" x14ac:dyDescent="0.3">
      <c r="A8836" t="s">
        <v>11</v>
      </c>
      <c r="B8836" t="s">
        <v>736</v>
      </c>
      <c r="C8836">
        <v>2007</v>
      </c>
      <c r="D8836" s="3">
        <v>17</v>
      </c>
      <c r="E8836" s="3">
        <v>61000</v>
      </c>
      <c r="F8836" t="s">
        <v>25</v>
      </c>
      <c r="G8836" s="15">
        <f>IF(Table1[[#This Row],[Transmission]]="Manual", 0, 1)</f>
        <v>1</v>
      </c>
      <c r="H8836" t="s">
        <v>9475</v>
      </c>
      <c r="I8836" t="s">
        <v>6485</v>
      </c>
      <c r="J8836" s="4">
        <v>45627</v>
      </c>
      <c r="K8836" t="s">
        <v>7515</v>
      </c>
      <c r="L8836" s="5">
        <v>160000</v>
      </c>
      <c r="M8836" s="28">
        <f t="shared" si="138"/>
        <v>160000</v>
      </c>
      <c r="N8836">
        <f>2025-Table1[[#This Row],[Year]]</f>
        <v>18</v>
      </c>
    </row>
    <row r="8837" spans="1:14" x14ac:dyDescent="0.3">
      <c r="A8837" t="s">
        <v>44</v>
      </c>
      <c r="B8837" t="s">
        <v>124</v>
      </c>
      <c r="C8837">
        <v>2017</v>
      </c>
      <c r="D8837" s="3">
        <v>7</v>
      </c>
      <c r="E8837" s="3">
        <v>69870</v>
      </c>
      <c r="F8837" t="s">
        <v>13</v>
      </c>
      <c r="G8837" s="15">
        <f>IF(Table1[[#This Row],[Transmission]]="Manual", 0, 1)</f>
        <v>0</v>
      </c>
      <c r="H8837" t="s">
        <v>9475</v>
      </c>
      <c r="I8837" t="s">
        <v>14</v>
      </c>
      <c r="J8837" s="4">
        <v>45597</v>
      </c>
      <c r="K8837" t="s">
        <v>4113</v>
      </c>
      <c r="L8837" s="5">
        <v>320000</v>
      </c>
      <c r="M8837" s="28">
        <f t="shared" si="138"/>
        <v>320000</v>
      </c>
      <c r="N8837">
        <f>2025-Table1[[#This Row],[Year]]</f>
        <v>8</v>
      </c>
    </row>
    <row r="8838" spans="1:14" x14ac:dyDescent="0.3">
      <c r="A8838" t="s">
        <v>11</v>
      </c>
      <c r="B8838" t="s">
        <v>624</v>
      </c>
      <c r="C8838">
        <v>2009</v>
      </c>
      <c r="D8838" s="3">
        <v>15</v>
      </c>
      <c r="E8838" s="3">
        <v>73000</v>
      </c>
      <c r="F8838" t="s">
        <v>25</v>
      </c>
      <c r="G8838" s="15">
        <f>IF(Table1[[#This Row],[Transmission]]="Manual", 0, 1)</f>
        <v>1</v>
      </c>
      <c r="H8838" t="s">
        <v>9475</v>
      </c>
      <c r="I8838" t="s">
        <v>6485</v>
      </c>
      <c r="J8838" s="4">
        <v>45597</v>
      </c>
      <c r="K8838" t="s">
        <v>7516</v>
      </c>
      <c r="L8838" s="5">
        <v>390000</v>
      </c>
      <c r="M8838" s="28">
        <f t="shared" si="138"/>
        <v>390000</v>
      </c>
      <c r="N8838">
        <f>2025-Table1[[#This Row],[Year]]</f>
        <v>16</v>
      </c>
    </row>
    <row r="8839" spans="1:14" x14ac:dyDescent="0.3">
      <c r="A8839" t="s">
        <v>21</v>
      </c>
      <c r="B8839" t="s">
        <v>194</v>
      </c>
      <c r="C8839">
        <v>2017</v>
      </c>
      <c r="D8839" s="3">
        <v>7</v>
      </c>
      <c r="E8839" s="3">
        <v>11050</v>
      </c>
      <c r="F8839" t="s">
        <v>13</v>
      </c>
      <c r="G8839" s="15">
        <f>IF(Table1[[#This Row],[Transmission]]="Manual", 0, 1)</f>
        <v>0</v>
      </c>
      <c r="H8839" t="s">
        <v>9475</v>
      </c>
      <c r="I8839" t="s">
        <v>14</v>
      </c>
      <c r="J8839" s="4">
        <v>45627</v>
      </c>
      <c r="K8839" t="s">
        <v>7517</v>
      </c>
      <c r="L8839" s="5">
        <v>390000</v>
      </c>
      <c r="M8839" s="28">
        <f t="shared" si="138"/>
        <v>390000</v>
      </c>
      <c r="N8839">
        <f>2025-Table1[[#This Row],[Year]]</f>
        <v>8</v>
      </c>
    </row>
    <row r="8840" spans="1:14" x14ac:dyDescent="0.3">
      <c r="A8840" t="s">
        <v>21</v>
      </c>
      <c r="B8840" t="s">
        <v>36</v>
      </c>
      <c r="C8840">
        <v>2014</v>
      </c>
      <c r="D8840" s="3">
        <v>10</v>
      </c>
      <c r="E8840" s="3">
        <v>70000</v>
      </c>
      <c r="F8840" t="s">
        <v>25</v>
      </c>
      <c r="G8840" s="15">
        <f>IF(Table1[[#This Row],[Transmission]]="Manual", 0, 1)</f>
        <v>1</v>
      </c>
      <c r="H8840" t="s">
        <v>9475</v>
      </c>
      <c r="I8840" t="s">
        <v>14</v>
      </c>
      <c r="J8840" s="4">
        <v>45597</v>
      </c>
      <c r="K8840" t="s">
        <v>7518</v>
      </c>
      <c r="L8840" s="5">
        <v>220000</v>
      </c>
      <c r="M8840" s="28">
        <f t="shared" si="138"/>
        <v>220000</v>
      </c>
      <c r="N8840">
        <f>2025-Table1[[#This Row],[Year]]</f>
        <v>11</v>
      </c>
    </row>
    <row r="8841" spans="1:14" x14ac:dyDescent="0.3">
      <c r="A8841" t="s">
        <v>262</v>
      </c>
      <c r="B8841" t="s">
        <v>263</v>
      </c>
      <c r="C8841">
        <v>2018</v>
      </c>
      <c r="D8841" s="3">
        <v>6</v>
      </c>
      <c r="E8841" s="3">
        <v>57000</v>
      </c>
      <c r="F8841" t="s">
        <v>25</v>
      </c>
      <c r="G8841" s="15">
        <f>IF(Table1[[#This Row],[Transmission]]="Manual", 0, 1)</f>
        <v>1</v>
      </c>
      <c r="H8841" t="s">
        <v>9472</v>
      </c>
      <c r="I8841" t="s">
        <v>14</v>
      </c>
      <c r="J8841" s="4">
        <v>45597</v>
      </c>
      <c r="K8841" t="s">
        <v>1289</v>
      </c>
      <c r="L8841" s="5">
        <v>1350000</v>
      </c>
      <c r="M8841" s="28">
        <f t="shared" si="138"/>
        <v>1350000</v>
      </c>
      <c r="N8841">
        <f>2025-Table1[[#This Row],[Year]]</f>
        <v>7</v>
      </c>
    </row>
    <row r="8842" spans="1:14" x14ac:dyDescent="0.3">
      <c r="A8842" t="s">
        <v>44</v>
      </c>
      <c r="B8842" t="s">
        <v>76</v>
      </c>
      <c r="C8842">
        <v>2019</v>
      </c>
      <c r="D8842" s="3">
        <v>5</v>
      </c>
      <c r="E8842" s="3">
        <v>62000</v>
      </c>
      <c r="F8842" t="s">
        <v>25</v>
      </c>
      <c r="G8842" s="15">
        <f>IF(Table1[[#This Row],[Transmission]]="Manual", 0, 1)</f>
        <v>1</v>
      </c>
      <c r="H8842" t="s">
        <v>9472</v>
      </c>
      <c r="I8842" t="s">
        <v>14</v>
      </c>
      <c r="J8842" s="4">
        <v>45597</v>
      </c>
      <c r="K8842" t="s">
        <v>2508</v>
      </c>
      <c r="L8842" s="5">
        <v>840000</v>
      </c>
      <c r="M8842" s="28">
        <f t="shared" si="138"/>
        <v>840000</v>
      </c>
      <c r="N8842">
        <f>2025-Table1[[#This Row],[Year]]</f>
        <v>6</v>
      </c>
    </row>
    <row r="8843" spans="1:14" x14ac:dyDescent="0.3">
      <c r="A8843" t="s">
        <v>18</v>
      </c>
      <c r="B8843" t="s">
        <v>86</v>
      </c>
      <c r="C8843">
        <v>2011</v>
      </c>
      <c r="D8843" s="3">
        <v>13</v>
      </c>
      <c r="E8843" s="3">
        <v>140000</v>
      </c>
      <c r="F8843" t="s">
        <v>13</v>
      </c>
      <c r="G8843" s="15">
        <f>IF(Table1[[#This Row],[Transmission]]="Manual", 0, 1)</f>
        <v>0</v>
      </c>
      <c r="H8843" t="s">
        <v>9475</v>
      </c>
      <c r="I8843" t="s">
        <v>17</v>
      </c>
      <c r="J8843" s="4">
        <v>45597</v>
      </c>
      <c r="K8843" t="s">
        <v>7519</v>
      </c>
      <c r="L8843" s="5">
        <v>240000</v>
      </c>
      <c r="M8843" s="28">
        <f t="shared" si="138"/>
        <v>240000</v>
      </c>
      <c r="N8843">
        <f>2025-Table1[[#This Row],[Year]]</f>
        <v>14</v>
      </c>
    </row>
    <row r="8844" spans="1:14" x14ac:dyDescent="0.3">
      <c r="A8844" t="s">
        <v>18</v>
      </c>
      <c r="B8844" t="s">
        <v>86</v>
      </c>
      <c r="C8844">
        <v>2015</v>
      </c>
      <c r="D8844" s="3">
        <v>9</v>
      </c>
      <c r="E8844" s="3">
        <v>117000</v>
      </c>
      <c r="F8844" t="s">
        <v>13</v>
      </c>
      <c r="G8844" s="15">
        <f>IF(Table1[[#This Row],[Transmission]]="Manual", 0, 1)</f>
        <v>0</v>
      </c>
      <c r="H8844" t="s">
        <v>9475</v>
      </c>
      <c r="I8844" t="s">
        <v>17</v>
      </c>
      <c r="J8844" s="4">
        <v>45597</v>
      </c>
      <c r="K8844" t="s">
        <v>1274</v>
      </c>
      <c r="L8844" s="5">
        <v>625000</v>
      </c>
      <c r="M8844" s="28">
        <f t="shared" si="138"/>
        <v>625000</v>
      </c>
      <c r="N8844">
        <f>2025-Table1[[#This Row],[Year]]</f>
        <v>10</v>
      </c>
    </row>
    <row r="8845" spans="1:14" x14ac:dyDescent="0.3">
      <c r="A8845" t="s">
        <v>21</v>
      </c>
      <c r="B8845" t="s">
        <v>111</v>
      </c>
      <c r="C8845">
        <v>2011</v>
      </c>
      <c r="D8845" s="3">
        <v>13</v>
      </c>
      <c r="E8845" s="3">
        <v>70000</v>
      </c>
      <c r="F8845" t="s">
        <v>13</v>
      </c>
      <c r="G8845" s="15">
        <f>IF(Table1[[#This Row],[Transmission]]="Manual", 0, 1)</f>
        <v>0</v>
      </c>
      <c r="H8845" t="s">
        <v>9475</v>
      </c>
      <c r="I8845" t="s">
        <v>14</v>
      </c>
      <c r="J8845" s="4">
        <v>45597</v>
      </c>
      <c r="K8845" t="s">
        <v>7520</v>
      </c>
      <c r="L8845" s="5">
        <v>240000</v>
      </c>
      <c r="M8845" s="28">
        <f t="shared" si="138"/>
        <v>240000</v>
      </c>
      <c r="N8845">
        <f>2025-Table1[[#This Row],[Year]]</f>
        <v>14</v>
      </c>
    </row>
    <row r="8846" spans="1:14" x14ac:dyDescent="0.3">
      <c r="A8846" t="s">
        <v>21</v>
      </c>
      <c r="B8846" t="s">
        <v>68</v>
      </c>
      <c r="C8846">
        <v>2015</v>
      </c>
      <c r="D8846" s="3">
        <v>9</v>
      </c>
      <c r="E8846" s="3">
        <v>52000</v>
      </c>
      <c r="F8846" t="s">
        <v>13</v>
      </c>
      <c r="G8846" s="15">
        <f>IF(Table1[[#This Row],[Transmission]]="Manual", 0, 1)</f>
        <v>0</v>
      </c>
      <c r="H8846" t="s">
        <v>9472</v>
      </c>
      <c r="I8846" t="s">
        <v>6485</v>
      </c>
      <c r="J8846" s="4">
        <v>45597</v>
      </c>
      <c r="K8846" t="s">
        <v>3322</v>
      </c>
      <c r="L8846" s="5">
        <v>345000</v>
      </c>
      <c r="M8846" s="28">
        <f t="shared" si="138"/>
        <v>345000</v>
      </c>
      <c r="N8846">
        <f>2025-Table1[[#This Row],[Year]]</f>
        <v>10</v>
      </c>
    </row>
    <row r="8847" spans="1:14" x14ac:dyDescent="0.3">
      <c r="A8847" t="s">
        <v>101</v>
      </c>
      <c r="B8847" t="s">
        <v>152</v>
      </c>
      <c r="C8847">
        <v>2018</v>
      </c>
      <c r="D8847" s="3">
        <v>6</v>
      </c>
      <c r="E8847" s="3">
        <v>25000</v>
      </c>
      <c r="F8847" t="s">
        <v>25</v>
      </c>
      <c r="G8847" s="15">
        <f>IF(Table1[[#This Row],[Transmission]]="Manual", 0, 1)</f>
        <v>1</v>
      </c>
      <c r="H8847" t="s">
        <v>9472</v>
      </c>
      <c r="I8847" t="s">
        <v>14</v>
      </c>
      <c r="J8847" s="4">
        <v>45597</v>
      </c>
      <c r="K8847" t="s">
        <v>7521</v>
      </c>
      <c r="L8847" s="5">
        <v>679000</v>
      </c>
      <c r="M8847" s="28">
        <f t="shared" si="138"/>
        <v>679000</v>
      </c>
      <c r="N8847">
        <f>2025-Table1[[#This Row],[Year]]</f>
        <v>7</v>
      </c>
    </row>
    <row r="8848" spans="1:14" x14ac:dyDescent="0.3">
      <c r="A8848" t="s">
        <v>44</v>
      </c>
      <c r="B8848" t="s">
        <v>1979</v>
      </c>
      <c r="C8848">
        <v>2013</v>
      </c>
      <c r="D8848" s="3">
        <v>11</v>
      </c>
      <c r="E8848" s="3">
        <v>110000</v>
      </c>
      <c r="F8848" t="s">
        <v>13</v>
      </c>
      <c r="G8848" s="15">
        <f>IF(Table1[[#This Row],[Transmission]]="Manual", 0, 1)</f>
        <v>0</v>
      </c>
      <c r="H8848" t="s">
        <v>9472</v>
      </c>
      <c r="I8848" t="s">
        <v>14</v>
      </c>
      <c r="J8848" s="4">
        <v>45597</v>
      </c>
      <c r="K8848" t="s">
        <v>3169</v>
      </c>
      <c r="L8848" s="5">
        <v>198000</v>
      </c>
      <c r="M8848" s="28">
        <f t="shared" si="138"/>
        <v>198000</v>
      </c>
      <c r="N8848">
        <f>2025-Table1[[#This Row],[Year]]</f>
        <v>12</v>
      </c>
    </row>
    <row r="8849" spans="1:14" x14ac:dyDescent="0.3">
      <c r="A8849" t="s">
        <v>101</v>
      </c>
      <c r="B8849" t="s">
        <v>337</v>
      </c>
      <c r="C8849">
        <v>2019</v>
      </c>
      <c r="D8849" s="3">
        <v>5</v>
      </c>
      <c r="E8849" s="3">
        <v>40000</v>
      </c>
      <c r="F8849" t="s">
        <v>25</v>
      </c>
      <c r="G8849" s="15">
        <f>IF(Table1[[#This Row],[Transmission]]="Manual", 0, 1)</f>
        <v>1</v>
      </c>
      <c r="H8849" t="s">
        <v>9475</v>
      </c>
      <c r="I8849" t="s">
        <v>14</v>
      </c>
      <c r="J8849" s="4">
        <v>45627</v>
      </c>
      <c r="K8849" t="s">
        <v>7522</v>
      </c>
      <c r="L8849" s="5">
        <v>425000</v>
      </c>
      <c r="M8849" s="28">
        <f t="shared" si="138"/>
        <v>425000</v>
      </c>
      <c r="N8849">
        <f>2025-Table1[[#This Row],[Year]]</f>
        <v>6</v>
      </c>
    </row>
    <row r="8850" spans="1:14" x14ac:dyDescent="0.3">
      <c r="A8850" t="s">
        <v>44</v>
      </c>
      <c r="B8850" t="s">
        <v>133</v>
      </c>
      <c r="C8850">
        <v>2017</v>
      </c>
      <c r="D8850" s="3">
        <v>7</v>
      </c>
      <c r="E8850" s="3">
        <v>63000</v>
      </c>
      <c r="F8850" t="s">
        <v>25</v>
      </c>
      <c r="G8850" s="15">
        <f>IF(Table1[[#This Row],[Transmission]]="Manual", 0, 1)</f>
        <v>1</v>
      </c>
      <c r="H8850" t="s">
        <v>9472</v>
      </c>
      <c r="I8850" t="s">
        <v>6485</v>
      </c>
      <c r="J8850" s="4">
        <v>45597</v>
      </c>
      <c r="K8850" t="s">
        <v>3652</v>
      </c>
      <c r="L8850" s="5">
        <v>549000</v>
      </c>
      <c r="M8850" s="28">
        <f t="shared" si="138"/>
        <v>549000</v>
      </c>
      <c r="N8850">
        <f>2025-Table1[[#This Row],[Year]]</f>
        <v>8</v>
      </c>
    </row>
    <row r="8851" spans="1:14" x14ac:dyDescent="0.3">
      <c r="A8851" t="s">
        <v>61</v>
      </c>
      <c r="B8851" t="s">
        <v>62</v>
      </c>
      <c r="C8851">
        <v>2016</v>
      </c>
      <c r="D8851" s="3">
        <v>8</v>
      </c>
      <c r="E8851" s="3">
        <v>38000</v>
      </c>
      <c r="F8851" t="s">
        <v>25</v>
      </c>
      <c r="G8851" s="15">
        <f>IF(Table1[[#This Row],[Transmission]]="Manual", 0, 1)</f>
        <v>1</v>
      </c>
      <c r="H8851" t="s">
        <v>9475</v>
      </c>
      <c r="I8851" t="s">
        <v>14</v>
      </c>
      <c r="J8851" s="4">
        <v>45597</v>
      </c>
      <c r="K8851" t="s">
        <v>7523</v>
      </c>
      <c r="L8851" s="5">
        <v>395000</v>
      </c>
      <c r="M8851" s="28">
        <f t="shared" si="138"/>
        <v>395000</v>
      </c>
      <c r="N8851">
        <f>2025-Table1[[#This Row],[Year]]</f>
        <v>9</v>
      </c>
    </row>
    <row r="8852" spans="1:14" x14ac:dyDescent="0.3">
      <c r="A8852" t="s">
        <v>18</v>
      </c>
      <c r="B8852" t="s">
        <v>19</v>
      </c>
      <c r="C8852">
        <v>2015</v>
      </c>
      <c r="D8852" s="3">
        <v>9</v>
      </c>
      <c r="E8852" s="3">
        <v>124000</v>
      </c>
      <c r="F8852" t="s">
        <v>25</v>
      </c>
      <c r="G8852" s="15">
        <f>IF(Table1[[#This Row],[Transmission]]="Manual", 0, 1)</f>
        <v>1</v>
      </c>
      <c r="H8852" t="s">
        <v>9475</v>
      </c>
      <c r="I8852" t="s">
        <v>14</v>
      </c>
      <c r="J8852" s="4">
        <v>45597</v>
      </c>
      <c r="K8852" t="s">
        <v>7524</v>
      </c>
      <c r="L8852" s="5">
        <v>400000</v>
      </c>
      <c r="M8852" s="28">
        <f t="shared" si="138"/>
        <v>400000</v>
      </c>
      <c r="N8852">
        <f>2025-Table1[[#This Row],[Year]]</f>
        <v>10</v>
      </c>
    </row>
    <row r="8853" spans="1:14" x14ac:dyDescent="0.3">
      <c r="A8853" t="s">
        <v>21</v>
      </c>
      <c r="B8853" t="s">
        <v>111</v>
      </c>
      <c r="C8853">
        <v>2018</v>
      </c>
      <c r="D8853" s="3">
        <v>6</v>
      </c>
      <c r="E8853" s="3">
        <v>61000</v>
      </c>
      <c r="F8853" t="s">
        <v>25</v>
      </c>
      <c r="G8853" s="15">
        <f>IF(Table1[[#This Row],[Transmission]]="Manual", 0, 1)</f>
        <v>1</v>
      </c>
      <c r="H8853" t="s">
        <v>9475</v>
      </c>
      <c r="I8853" t="s">
        <v>6485</v>
      </c>
      <c r="J8853" s="4">
        <v>45627</v>
      </c>
      <c r="K8853" t="s">
        <v>7525</v>
      </c>
      <c r="L8853" s="5">
        <v>350000</v>
      </c>
      <c r="M8853" s="28">
        <f t="shared" si="138"/>
        <v>350000</v>
      </c>
      <c r="N8853">
        <f>2025-Table1[[#This Row],[Year]]</f>
        <v>7</v>
      </c>
    </row>
    <row r="8854" spans="1:14" x14ac:dyDescent="0.3">
      <c r="A8854" t="s">
        <v>21</v>
      </c>
      <c r="B8854" t="s">
        <v>22</v>
      </c>
      <c r="C8854">
        <v>2016</v>
      </c>
      <c r="D8854" s="3">
        <v>8</v>
      </c>
      <c r="E8854" s="3">
        <v>82000</v>
      </c>
      <c r="F8854" t="s">
        <v>13</v>
      </c>
      <c r="G8854" s="15">
        <f>IF(Table1[[#This Row],[Transmission]]="Manual", 0, 1)</f>
        <v>0</v>
      </c>
      <c r="H8854" t="s">
        <v>9475</v>
      </c>
      <c r="I8854" t="s">
        <v>17</v>
      </c>
      <c r="J8854" s="4">
        <v>45597</v>
      </c>
      <c r="K8854" t="s">
        <v>7526</v>
      </c>
      <c r="L8854" s="5">
        <v>350000</v>
      </c>
      <c r="M8854" s="28">
        <f t="shared" si="138"/>
        <v>350000</v>
      </c>
      <c r="N8854">
        <f>2025-Table1[[#This Row],[Year]]</f>
        <v>9</v>
      </c>
    </row>
    <row r="8855" spans="1:14" x14ac:dyDescent="0.3">
      <c r="A8855" t="s">
        <v>15</v>
      </c>
      <c r="B8855" t="s">
        <v>55</v>
      </c>
      <c r="C8855">
        <v>2016</v>
      </c>
      <c r="D8855" s="3">
        <v>8</v>
      </c>
      <c r="E8855" s="3">
        <v>138625</v>
      </c>
      <c r="F8855" t="s">
        <v>13</v>
      </c>
      <c r="G8855" s="15">
        <f>IF(Table1[[#This Row],[Transmission]]="Manual", 0, 1)</f>
        <v>0</v>
      </c>
      <c r="H8855" t="s">
        <v>9475</v>
      </c>
      <c r="I8855" t="s">
        <v>17</v>
      </c>
      <c r="J8855" s="4">
        <v>45597</v>
      </c>
      <c r="K8855" t="s">
        <v>7527</v>
      </c>
      <c r="L8855" s="5">
        <v>1161101</v>
      </c>
      <c r="M8855" s="28">
        <f t="shared" si="138"/>
        <v>1161101</v>
      </c>
      <c r="N8855">
        <f>2025-Table1[[#This Row],[Year]]</f>
        <v>9</v>
      </c>
    </row>
    <row r="8856" spans="1:14" x14ac:dyDescent="0.3">
      <c r="A8856" t="s">
        <v>44</v>
      </c>
      <c r="B8856" t="s">
        <v>89</v>
      </c>
      <c r="C8856">
        <v>2018</v>
      </c>
      <c r="D8856" s="3">
        <v>6</v>
      </c>
      <c r="E8856" s="3">
        <v>48000</v>
      </c>
      <c r="F8856" t="s">
        <v>25</v>
      </c>
      <c r="G8856" s="15">
        <f>IF(Table1[[#This Row],[Transmission]]="Manual", 0, 1)</f>
        <v>1</v>
      </c>
      <c r="H8856" t="s">
        <v>9475</v>
      </c>
      <c r="I8856" t="s">
        <v>17</v>
      </c>
      <c r="J8856" s="4">
        <v>45597</v>
      </c>
      <c r="K8856" t="s">
        <v>5603</v>
      </c>
      <c r="L8856" s="5">
        <v>1070000</v>
      </c>
      <c r="M8856" s="28">
        <f t="shared" si="138"/>
        <v>1070000</v>
      </c>
      <c r="N8856">
        <f>2025-Table1[[#This Row],[Year]]</f>
        <v>7</v>
      </c>
    </row>
    <row r="8857" spans="1:14" x14ac:dyDescent="0.3">
      <c r="A8857" t="s">
        <v>21</v>
      </c>
      <c r="B8857" t="s">
        <v>24</v>
      </c>
      <c r="C8857">
        <v>2018</v>
      </c>
      <c r="D8857" s="3">
        <v>6</v>
      </c>
      <c r="E8857" s="3">
        <v>30000</v>
      </c>
      <c r="F8857" t="s">
        <v>13</v>
      </c>
      <c r="G8857" s="15">
        <f>IF(Table1[[#This Row],[Transmission]]="Manual", 0, 1)</f>
        <v>0</v>
      </c>
      <c r="H8857" t="s">
        <v>9472</v>
      </c>
      <c r="I8857" t="s">
        <v>14</v>
      </c>
      <c r="J8857" s="4">
        <v>45597</v>
      </c>
      <c r="K8857" t="s">
        <v>88</v>
      </c>
      <c r="L8857" s="5">
        <v>670000</v>
      </c>
      <c r="M8857" s="28">
        <f t="shared" si="138"/>
        <v>670000</v>
      </c>
      <c r="N8857">
        <f>2025-Table1[[#This Row],[Year]]</f>
        <v>7</v>
      </c>
    </row>
    <row r="8858" spans="1:14" x14ac:dyDescent="0.3">
      <c r="A8858" t="s">
        <v>44</v>
      </c>
      <c r="B8858" t="s">
        <v>1979</v>
      </c>
      <c r="C8858">
        <v>2018</v>
      </c>
      <c r="D8858" s="3">
        <v>6</v>
      </c>
      <c r="E8858" s="3">
        <v>62000</v>
      </c>
      <c r="F8858" t="s">
        <v>13</v>
      </c>
      <c r="G8858" s="15">
        <f>IF(Table1[[#This Row],[Transmission]]="Manual", 0, 1)</f>
        <v>0</v>
      </c>
      <c r="H8858" t="s">
        <v>9472</v>
      </c>
      <c r="I8858" t="s">
        <v>14</v>
      </c>
      <c r="J8858" s="4">
        <v>45597</v>
      </c>
      <c r="K8858" t="s">
        <v>2503</v>
      </c>
      <c r="L8858" s="5">
        <v>295000</v>
      </c>
      <c r="M8858" s="28">
        <f t="shared" si="138"/>
        <v>295000</v>
      </c>
      <c r="N8858">
        <f>2025-Table1[[#This Row],[Year]]</f>
        <v>7</v>
      </c>
    </row>
    <row r="8859" spans="1:14" x14ac:dyDescent="0.3">
      <c r="A8859" t="s">
        <v>11</v>
      </c>
      <c r="B8859" t="s">
        <v>624</v>
      </c>
      <c r="C8859">
        <v>2014</v>
      </c>
      <c r="D8859" s="3">
        <v>10</v>
      </c>
      <c r="E8859" s="3">
        <v>64000</v>
      </c>
      <c r="F8859" t="s">
        <v>25</v>
      </c>
      <c r="G8859" s="15">
        <f>IF(Table1[[#This Row],[Transmission]]="Manual", 0, 1)</f>
        <v>1</v>
      </c>
      <c r="H8859" t="s">
        <v>9475</v>
      </c>
      <c r="I8859" t="s">
        <v>14</v>
      </c>
      <c r="J8859" s="4">
        <v>45597</v>
      </c>
      <c r="K8859" t="s">
        <v>7528</v>
      </c>
      <c r="L8859" s="5">
        <v>625000</v>
      </c>
      <c r="M8859" s="28">
        <f t="shared" si="138"/>
        <v>625000</v>
      </c>
      <c r="N8859">
        <f>2025-Table1[[#This Row],[Year]]</f>
        <v>11</v>
      </c>
    </row>
    <row r="8860" spans="1:14" x14ac:dyDescent="0.3">
      <c r="A8860" t="s">
        <v>11</v>
      </c>
      <c r="B8860" t="s">
        <v>12</v>
      </c>
      <c r="C8860">
        <v>2011</v>
      </c>
      <c r="D8860" s="3">
        <v>13</v>
      </c>
      <c r="E8860" s="3">
        <v>68530</v>
      </c>
      <c r="F8860" t="s">
        <v>13</v>
      </c>
      <c r="G8860" s="15">
        <f>IF(Table1[[#This Row],[Transmission]]="Manual", 0, 1)</f>
        <v>0</v>
      </c>
      <c r="H8860" t="s">
        <v>9475</v>
      </c>
      <c r="I8860" t="s">
        <v>6485</v>
      </c>
      <c r="J8860" s="4">
        <v>45597</v>
      </c>
      <c r="K8860" t="s">
        <v>7529</v>
      </c>
      <c r="L8860" s="5">
        <v>225000</v>
      </c>
      <c r="M8860" s="28">
        <f t="shared" si="138"/>
        <v>225000</v>
      </c>
      <c r="N8860">
        <f>2025-Table1[[#This Row],[Year]]</f>
        <v>14</v>
      </c>
    </row>
    <row r="8861" spans="1:14" x14ac:dyDescent="0.3">
      <c r="A8861" t="s">
        <v>21</v>
      </c>
      <c r="B8861" t="s">
        <v>483</v>
      </c>
      <c r="C8861">
        <v>2020</v>
      </c>
      <c r="D8861" s="3">
        <v>4</v>
      </c>
      <c r="E8861" s="3">
        <v>66000</v>
      </c>
      <c r="F8861" t="s">
        <v>25</v>
      </c>
      <c r="G8861" s="15">
        <f>IF(Table1[[#This Row],[Transmission]]="Manual", 0, 1)</f>
        <v>1</v>
      </c>
      <c r="H8861" t="s">
        <v>9472</v>
      </c>
      <c r="I8861" t="s">
        <v>6485</v>
      </c>
      <c r="J8861" s="4">
        <v>45597</v>
      </c>
      <c r="K8861" t="s">
        <v>7530</v>
      </c>
      <c r="L8861" s="5">
        <v>980000</v>
      </c>
      <c r="M8861" s="28">
        <f t="shared" si="138"/>
        <v>980000</v>
      </c>
      <c r="N8861">
        <f>2025-Table1[[#This Row],[Year]]</f>
        <v>5</v>
      </c>
    </row>
    <row r="8862" spans="1:14" x14ac:dyDescent="0.3">
      <c r="A8862" t="s">
        <v>61</v>
      </c>
      <c r="B8862" t="s">
        <v>537</v>
      </c>
      <c r="C8862">
        <v>2019</v>
      </c>
      <c r="D8862" s="3">
        <v>5</v>
      </c>
      <c r="E8862" s="3">
        <v>48000</v>
      </c>
      <c r="F8862" t="s">
        <v>13</v>
      </c>
      <c r="G8862" s="15">
        <f>IF(Table1[[#This Row],[Transmission]]="Manual", 0, 1)</f>
        <v>0</v>
      </c>
      <c r="H8862" t="s">
        <v>9472</v>
      </c>
      <c r="I8862" t="s">
        <v>6485</v>
      </c>
      <c r="J8862" s="4">
        <v>45597</v>
      </c>
      <c r="K8862" t="s">
        <v>7531</v>
      </c>
      <c r="L8862" s="5">
        <v>550000</v>
      </c>
      <c r="M8862" s="28">
        <f t="shared" si="138"/>
        <v>550000</v>
      </c>
      <c r="N8862">
        <f>2025-Table1[[#This Row],[Year]]</f>
        <v>6</v>
      </c>
    </row>
    <row r="8863" spans="1:14" x14ac:dyDescent="0.3">
      <c r="A8863" t="s">
        <v>44</v>
      </c>
      <c r="B8863" t="s">
        <v>124</v>
      </c>
      <c r="C8863">
        <v>2014</v>
      </c>
      <c r="D8863" s="3">
        <v>10</v>
      </c>
      <c r="E8863" s="3">
        <v>77000</v>
      </c>
      <c r="F8863" t="s">
        <v>13</v>
      </c>
      <c r="G8863" s="15">
        <f>IF(Table1[[#This Row],[Transmission]]="Manual", 0, 1)</f>
        <v>0</v>
      </c>
      <c r="H8863" t="s">
        <v>9472</v>
      </c>
      <c r="I8863" t="s">
        <v>14</v>
      </c>
      <c r="J8863" s="4">
        <v>45597</v>
      </c>
      <c r="K8863" t="s">
        <v>4828</v>
      </c>
      <c r="L8863" s="5">
        <v>275000</v>
      </c>
      <c r="M8863" s="28">
        <f t="shared" si="138"/>
        <v>275000</v>
      </c>
      <c r="N8863">
        <f>2025-Table1[[#This Row],[Year]]</f>
        <v>11</v>
      </c>
    </row>
    <row r="8864" spans="1:14" x14ac:dyDescent="0.3">
      <c r="A8864" t="s">
        <v>11</v>
      </c>
      <c r="B8864" t="s">
        <v>285</v>
      </c>
      <c r="C8864">
        <v>2016</v>
      </c>
      <c r="D8864" s="3">
        <v>8</v>
      </c>
      <c r="E8864" s="3">
        <v>150000</v>
      </c>
      <c r="F8864" t="s">
        <v>25</v>
      </c>
      <c r="G8864" s="15">
        <f>IF(Table1[[#This Row],[Transmission]]="Manual", 0, 1)</f>
        <v>1</v>
      </c>
      <c r="H8864" t="s">
        <v>9475</v>
      </c>
      <c r="I8864" t="s">
        <v>17</v>
      </c>
      <c r="J8864" s="4">
        <v>45597</v>
      </c>
      <c r="K8864" t="s">
        <v>7532</v>
      </c>
      <c r="L8864" s="5">
        <v>350000</v>
      </c>
      <c r="M8864" s="28">
        <f t="shared" si="138"/>
        <v>350000</v>
      </c>
      <c r="N8864">
        <f>2025-Table1[[#This Row],[Year]]</f>
        <v>9</v>
      </c>
    </row>
    <row r="8865" spans="1:14" x14ac:dyDescent="0.3">
      <c r="A8865" t="s">
        <v>11</v>
      </c>
      <c r="B8865" t="s">
        <v>3200</v>
      </c>
      <c r="C8865">
        <v>2008</v>
      </c>
      <c r="D8865" s="3">
        <v>16</v>
      </c>
      <c r="E8865" s="3">
        <v>141000</v>
      </c>
      <c r="F8865" t="s">
        <v>25</v>
      </c>
      <c r="G8865" s="15">
        <f>IF(Table1[[#This Row],[Transmission]]="Manual", 0, 1)</f>
        <v>1</v>
      </c>
      <c r="H8865" t="s">
        <v>9475</v>
      </c>
      <c r="I8865" t="s">
        <v>14</v>
      </c>
      <c r="J8865" s="4">
        <v>45597</v>
      </c>
      <c r="K8865" t="s">
        <v>7533</v>
      </c>
      <c r="L8865" s="5">
        <v>325000</v>
      </c>
      <c r="M8865" s="28">
        <f t="shared" si="138"/>
        <v>325000</v>
      </c>
      <c r="N8865">
        <f>2025-Table1[[#This Row],[Year]]</f>
        <v>17</v>
      </c>
    </row>
    <row r="8866" spans="1:14" x14ac:dyDescent="0.3">
      <c r="A8866" t="s">
        <v>33</v>
      </c>
      <c r="B8866" t="s">
        <v>34</v>
      </c>
      <c r="C8866">
        <v>2017</v>
      </c>
      <c r="D8866" s="3">
        <v>7</v>
      </c>
      <c r="E8866" s="3">
        <v>95000</v>
      </c>
      <c r="F8866" t="s">
        <v>13</v>
      </c>
      <c r="G8866" s="15">
        <f>IF(Table1[[#This Row],[Transmission]]="Manual", 0, 1)</f>
        <v>0</v>
      </c>
      <c r="H8866" t="s">
        <v>9475</v>
      </c>
      <c r="I8866" t="s">
        <v>17</v>
      </c>
      <c r="J8866" s="4">
        <v>45597</v>
      </c>
      <c r="K8866" t="s">
        <v>7534</v>
      </c>
      <c r="L8866" s="5">
        <v>535000</v>
      </c>
      <c r="M8866" s="28">
        <f t="shared" si="138"/>
        <v>535000</v>
      </c>
      <c r="N8866">
        <f>2025-Table1[[#This Row],[Year]]</f>
        <v>8</v>
      </c>
    </row>
    <row r="8867" spans="1:14" x14ac:dyDescent="0.3">
      <c r="A8867" t="s">
        <v>21</v>
      </c>
      <c r="B8867" t="s">
        <v>22</v>
      </c>
      <c r="C8867">
        <v>2010</v>
      </c>
      <c r="D8867" s="3">
        <v>14</v>
      </c>
      <c r="E8867" s="3">
        <v>63000</v>
      </c>
      <c r="F8867" t="s">
        <v>13</v>
      </c>
      <c r="G8867" s="15">
        <f>IF(Table1[[#This Row],[Transmission]]="Manual", 0, 1)</f>
        <v>0</v>
      </c>
      <c r="H8867" t="s">
        <v>9472</v>
      </c>
      <c r="I8867" t="s">
        <v>14</v>
      </c>
      <c r="J8867" s="4">
        <v>45597</v>
      </c>
      <c r="K8867" t="s">
        <v>7535</v>
      </c>
      <c r="L8867" s="5">
        <v>165000</v>
      </c>
      <c r="M8867" s="28">
        <f t="shared" si="138"/>
        <v>165000</v>
      </c>
      <c r="N8867">
        <f>2025-Table1[[#This Row],[Year]]</f>
        <v>15</v>
      </c>
    </row>
    <row r="8868" spans="1:14" x14ac:dyDescent="0.3">
      <c r="A8868" t="s">
        <v>18</v>
      </c>
      <c r="B8868" t="s">
        <v>86</v>
      </c>
      <c r="C8868">
        <v>2017</v>
      </c>
      <c r="D8868" s="3">
        <v>7</v>
      </c>
      <c r="E8868" s="3">
        <v>54000</v>
      </c>
      <c r="F8868" t="s">
        <v>25</v>
      </c>
      <c r="G8868" s="15">
        <f>IF(Table1[[#This Row],[Transmission]]="Manual", 0, 1)</f>
        <v>1</v>
      </c>
      <c r="H8868" t="s">
        <v>9475</v>
      </c>
      <c r="I8868" t="s">
        <v>14</v>
      </c>
      <c r="J8868" s="4">
        <v>45597</v>
      </c>
      <c r="K8868" t="s">
        <v>7536</v>
      </c>
      <c r="L8868" s="5">
        <v>949000</v>
      </c>
      <c r="M8868" s="28">
        <f t="shared" si="138"/>
        <v>949000</v>
      </c>
      <c r="N8868">
        <f>2025-Table1[[#This Row],[Year]]</f>
        <v>8</v>
      </c>
    </row>
    <row r="8869" spans="1:14" x14ac:dyDescent="0.3">
      <c r="A8869" t="s">
        <v>44</v>
      </c>
      <c r="B8869" t="s">
        <v>133</v>
      </c>
      <c r="C8869">
        <v>2014</v>
      </c>
      <c r="D8869" s="3">
        <v>10</v>
      </c>
      <c r="E8869" s="3">
        <v>94000</v>
      </c>
      <c r="F8869" t="s">
        <v>13</v>
      </c>
      <c r="G8869" s="15">
        <f>IF(Table1[[#This Row],[Transmission]]="Manual", 0, 1)</f>
        <v>0</v>
      </c>
      <c r="H8869" t="s">
        <v>9472</v>
      </c>
      <c r="I8869" t="s">
        <v>14</v>
      </c>
      <c r="J8869" s="4">
        <v>45597</v>
      </c>
      <c r="K8869" t="s">
        <v>7537</v>
      </c>
      <c r="L8869" s="5">
        <v>350000</v>
      </c>
      <c r="M8869" s="28">
        <f t="shared" si="138"/>
        <v>350000</v>
      </c>
      <c r="N8869">
        <f>2025-Table1[[#This Row],[Year]]</f>
        <v>11</v>
      </c>
    </row>
    <row r="8870" spans="1:14" x14ac:dyDescent="0.3">
      <c r="A8870" t="s">
        <v>21</v>
      </c>
      <c r="B8870" t="s">
        <v>39</v>
      </c>
      <c r="C8870">
        <v>2021</v>
      </c>
      <c r="D8870" s="3">
        <v>3</v>
      </c>
      <c r="E8870" s="3">
        <v>24000</v>
      </c>
      <c r="F8870" t="s">
        <v>13</v>
      </c>
      <c r="G8870" s="15">
        <f>IF(Table1[[#This Row],[Transmission]]="Manual", 0, 1)</f>
        <v>0</v>
      </c>
      <c r="H8870" t="s">
        <v>9472</v>
      </c>
      <c r="I8870" t="s">
        <v>6485</v>
      </c>
      <c r="J8870" s="4">
        <v>45597</v>
      </c>
      <c r="K8870" t="s">
        <v>7538</v>
      </c>
      <c r="L8870" s="5">
        <v>590000</v>
      </c>
      <c r="M8870" s="28">
        <f t="shared" si="138"/>
        <v>590000</v>
      </c>
      <c r="N8870">
        <f>2025-Table1[[#This Row],[Year]]</f>
        <v>4</v>
      </c>
    </row>
    <row r="8871" spans="1:14" x14ac:dyDescent="0.3">
      <c r="A8871" t="s">
        <v>21</v>
      </c>
      <c r="B8871" t="s">
        <v>476</v>
      </c>
      <c r="C8871">
        <v>2018</v>
      </c>
      <c r="D8871" s="3">
        <v>6</v>
      </c>
      <c r="E8871" s="3">
        <v>70000</v>
      </c>
      <c r="F8871" t="s">
        <v>13</v>
      </c>
      <c r="G8871" s="15">
        <f>IF(Table1[[#This Row],[Transmission]]="Manual", 0, 1)</f>
        <v>0</v>
      </c>
      <c r="H8871" t="s">
        <v>9475</v>
      </c>
      <c r="I8871" t="s">
        <v>6485</v>
      </c>
      <c r="J8871" s="4">
        <v>45597</v>
      </c>
      <c r="K8871" t="s">
        <v>7539</v>
      </c>
      <c r="L8871" s="5">
        <v>420000</v>
      </c>
      <c r="M8871" s="28">
        <f t="shared" si="138"/>
        <v>420000</v>
      </c>
      <c r="N8871">
        <f>2025-Table1[[#This Row],[Year]]</f>
        <v>7</v>
      </c>
    </row>
    <row r="8872" spans="1:14" x14ac:dyDescent="0.3">
      <c r="A8872" t="s">
        <v>21</v>
      </c>
      <c r="B8872" t="s">
        <v>1275</v>
      </c>
      <c r="C8872">
        <v>2017</v>
      </c>
      <c r="D8872" s="3">
        <v>7</v>
      </c>
      <c r="E8872" s="3">
        <v>56700</v>
      </c>
      <c r="F8872" t="s">
        <v>25</v>
      </c>
      <c r="G8872" s="15">
        <f>IF(Table1[[#This Row],[Transmission]]="Manual", 0, 1)</f>
        <v>1</v>
      </c>
      <c r="H8872" t="s">
        <v>9475</v>
      </c>
      <c r="I8872" t="s">
        <v>14</v>
      </c>
      <c r="J8872" s="4">
        <v>45597</v>
      </c>
      <c r="K8872" t="s">
        <v>7540</v>
      </c>
      <c r="L8872" s="5">
        <v>350000</v>
      </c>
      <c r="M8872" s="28">
        <f t="shared" si="138"/>
        <v>350000</v>
      </c>
      <c r="N8872">
        <f>2025-Table1[[#This Row],[Year]]</f>
        <v>8</v>
      </c>
    </row>
    <row r="8873" spans="1:14" x14ac:dyDescent="0.3">
      <c r="A8873" t="s">
        <v>21</v>
      </c>
      <c r="B8873" t="s">
        <v>231</v>
      </c>
      <c r="C8873">
        <v>2017</v>
      </c>
      <c r="D8873" s="3">
        <v>7</v>
      </c>
      <c r="E8873" s="3">
        <v>33000</v>
      </c>
      <c r="F8873" t="s">
        <v>13</v>
      </c>
      <c r="G8873" s="15">
        <f>IF(Table1[[#This Row],[Transmission]]="Manual", 0, 1)</f>
        <v>0</v>
      </c>
      <c r="H8873" t="s">
        <v>9472</v>
      </c>
      <c r="I8873" t="s">
        <v>14</v>
      </c>
      <c r="J8873" s="4">
        <v>45597</v>
      </c>
      <c r="K8873" t="s">
        <v>5119</v>
      </c>
      <c r="L8873" s="5">
        <v>275000</v>
      </c>
      <c r="M8873" s="28">
        <f t="shared" si="138"/>
        <v>275000</v>
      </c>
      <c r="N8873">
        <f>2025-Table1[[#This Row],[Year]]</f>
        <v>8</v>
      </c>
    </row>
    <row r="8874" spans="1:14" x14ac:dyDescent="0.3">
      <c r="A8874" t="s">
        <v>21</v>
      </c>
      <c r="B8874" t="s">
        <v>68</v>
      </c>
      <c r="C8874">
        <v>2017</v>
      </c>
      <c r="D8874" s="3">
        <v>7</v>
      </c>
      <c r="E8874" s="3">
        <v>80000</v>
      </c>
      <c r="F8874" t="s">
        <v>25</v>
      </c>
      <c r="G8874" s="15">
        <f>IF(Table1[[#This Row],[Transmission]]="Manual", 0, 1)</f>
        <v>1</v>
      </c>
      <c r="H8874" t="s">
        <v>9475</v>
      </c>
      <c r="I8874" t="s">
        <v>6485</v>
      </c>
      <c r="J8874" s="4">
        <v>45566</v>
      </c>
      <c r="K8874" t="s">
        <v>3371</v>
      </c>
      <c r="L8874" s="5">
        <v>450000</v>
      </c>
      <c r="M8874" s="28">
        <f t="shared" si="138"/>
        <v>450000</v>
      </c>
      <c r="N8874">
        <f>2025-Table1[[#This Row],[Year]]</f>
        <v>8</v>
      </c>
    </row>
    <row r="8875" spans="1:14" x14ac:dyDescent="0.3">
      <c r="A8875" t="s">
        <v>33</v>
      </c>
      <c r="B8875" t="s">
        <v>786</v>
      </c>
      <c r="C8875">
        <v>2018</v>
      </c>
      <c r="D8875" s="3">
        <v>6</v>
      </c>
      <c r="E8875" s="3">
        <v>38000</v>
      </c>
      <c r="F8875" t="s">
        <v>25</v>
      </c>
      <c r="G8875" s="15">
        <f>IF(Table1[[#This Row],[Transmission]]="Manual", 0, 1)</f>
        <v>1</v>
      </c>
      <c r="H8875" t="s">
        <v>9475</v>
      </c>
      <c r="I8875" t="s">
        <v>14</v>
      </c>
      <c r="J8875" s="4">
        <v>45597</v>
      </c>
      <c r="K8875" t="s">
        <v>7541</v>
      </c>
      <c r="L8875" s="5">
        <v>475000</v>
      </c>
      <c r="M8875" s="28">
        <f t="shared" si="138"/>
        <v>475000</v>
      </c>
      <c r="N8875">
        <f>2025-Table1[[#This Row],[Year]]</f>
        <v>7</v>
      </c>
    </row>
    <row r="8876" spans="1:14" x14ac:dyDescent="0.3">
      <c r="A8876" t="s">
        <v>21</v>
      </c>
      <c r="B8876" t="s">
        <v>36</v>
      </c>
      <c r="C8876">
        <v>2011</v>
      </c>
      <c r="D8876" s="3">
        <v>13</v>
      </c>
      <c r="E8876" s="3">
        <v>80500</v>
      </c>
      <c r="F8876" t="s">
        <v>13</v>
      </c>
      <c r="G8876" s="15">
        <f>IF(Table1[[#This Row],[Transmission]]="Manual", 0, 1)</f>
        <v>0</v>
      </c>
      <c r="H8876" t="s">
        <v>9475</v>
      </c>
      <c r="I8876" t="s">
        <v>6485</v>
      </c>
      <c r="J8876" s="4">
        <v>45597</v>
      </c>
      <c r="K8876" t="s">
        <v>164</v>
      </c>
      <c r="L8876" s="5">
        <v>225000</v>
      </c>
      <c r="M8876" s="28">
        <f t="shared" si="138"/>
        <v>225000</v>
      </c>
      <c r="N8876">
        <f>2025-Table1[[#This Row],[Year]]</f>
        <v>14</v>
      </c>
    </row>
    <row r="8877" spans="1:14" x14ac:dyDescent="0.3">
      <c r="A8877" t="s">
        <v>44</v>
      </c>
      <c r="B8877" t="s">
        <v>124</v>
      </c>
      <c r="C8877">
        <v>2013</v>
      </c>
      <c r="D8877" s="3">
        <v>11</v>
      </c>
      <c r="E8877" s="3">
        <v>63000</v>
      </c>
      <c r="F8877" t="s">
        <v>13</v>
      </c>
      <c r="G8877" s="15">
        <f>IF(Table1[[#This Row],[Transmission]]="Manual", 0, 1)</f>
        <v>0</v>
      </c>
      <c r="H8877" t="s">
        <v>9475</v>
      </c>
      <c r="I8877" t="s">
        <v>14</v>
      </c>
      <c r="J8877" s="4">
        <v>45597</v>
      </c>
      <c r="K8877" t="s">
        <v>7542</v>
      </c>
      <c r="L8877" s="5">
        <v>365000</v>
      </c>
      <c r="M8877" s="28">
        <f t="shared" si="138"/>
        <v>365000</v>
      </c>
      <c r="N8877">
        <f>2025-Table1[[#This Row],[Year]]</f>
        <v>12</v>
      </c>
    </row>
    <row r="8878" spans="1:14" x14ac:dyDescent="0.3">
      <c r="A8878" t="s">
        <v>44</v>
      </c>
      <c r="B8878" t="s">
        <v>89</v>
      </c>
      <c r="C8878">
        <v>2010</v>
      </c>
      <c r="D8878" s="3">
        <v>14</v>
      </c>
      <c r="E8878" s="3">
        <v>87000</v>
      </c>
      <c r="F8878" t="s">
        <v>13</v>
      </c>
      <c r="G8878" s="15">
        <f>IF(Table1[[#This Row],[Transmission]]="Manual", 0, 1)</f>
        <v>0</v>
      </c>
      <c r="H8878" t="s">
        <v>9475</v>
      </c>
      <c r="I8878" t="s">
        <v>17</v>
      </c>
      <c r="J8878" s="4">
        <v>45597</v>
      </c>
      <c r="K8878" t="s">
        <v>7543</v>
      </c>
      <c r="L8878" s="5">
        <v>240000</v>
      </c>
      <c r="M8878" s="28">
        <f t="shared" si="138"/>
        <v>240000</v>
      </c>
      <c r="N8878">
        <f>2025-Table1[[#This Row],[Year]]</f>
        <v>15</v>
      </c>
    </row>
    <row r="8879" spans="1:14" x14ac:dyDescent="0.3">
      <c r="A8879" t="s">
        <v>21</v>
      </c>
      <c r="B8879" t="s">
        <v>22</v>
      </c>
      <c r="C8879">
        <v>2012</v>
      </c>
      <c r="D8879" s="3">
        <v>12</v>
      </c>
      <c r="E8879" s="3">
        <v>65000</v>
      </c>
      <c r="F8879" t="s">
        <v>13</v>
      </c>
      <c r="G8879" s="15">
        <f>IF(Table1[[#This Row],[Transmission]]="Manual", 0, 1)</f>
        <v>0</v>
      </c>
      <c r="H8879" t="s">
        <v>9475</v>
      </c>
      <c r="I8879" t="s">
        <v>6485</v>
      </c>
      <c r="J8879" s="4">
        <v>45597</v>
      </c>
      <c r="K8879" t="s">
        <v>7544</v>
      </c>
      <c r="L8879" s="5">
        <v>267000</v>
      </c>
      <c r="M8879" s="28">
        <f t="shared" si="138"/>
        <v>267000</v>
      </c>
      <c r="N8879">
        <f>2025-Table1[[#This Row],[Year]]</f>
        <v>13</v>
      </c>
    </row>
    <row r="8880" spans="1:14" x14ac:dyDescent="0.3">
      <c r="A8880" t="s">
        <v>44</v>
      </c>
      <c r="B8880" t="s">
        <v>413</v>
      </c>
      <c r="C8880">
        <v>2010</v>
      </c>
      <c r="D8880" s="3">
        <v>14</v>
      </c>
      <c r="E8880" s="3">
        <v>85000</v>
      </c>
      <c r="F8880" t="s">
        <v>13</v>
      </c>
      <c r="G8880" s="15">
        <f>IF(Table1[[#This Row],[Transmission]]="Manual", 0, 1)</f>
        <v>0</v>
      </c>
      <c r="H8880" t="s">
        <v>9475</v>
      </c>
      <c r="I8880" t="s">
        <v>14</v>
      </c>
      <c r="J8880" s="4">
        <v>45597</v>
      </c>
      <c r="K8880" t="s">
        <v>7347</v>
      </c>
      <c r="L8880" s="5">
        <v>110000</v>
      </c>
      <c r="M8880" s="28">
        <f t="shared" si="138"/>
        <v>110000</v>
      </c>
      <c r="N8880">
        <f>2025-Table1[[#This Row],[Year]]</f>
        <v>15</v>
      </c>
    </row>
    <row r="8881" spans="1:14" x14ac:dyDescent="0.3">
      <c r="A8881" t="s">
        <v>44</v>
      </c>
      <c r="B8881" t="s">
        <v>1196</v>
      </c>
      <c r="C8881">
        <v>2009</v>
      </c>
      <c r="D8881" s="3">
        <v>15</v>
      </c>
      <c r="E8881" s="3">
        <v>75000</v>
      </c>
      <c r="F8881" t="s">
        <v>13</v>
      </c>
      <c r="G8881" s="15">
        <f>IF(Table1[[#This Row],[Transmission]]="Manual", 0, 1)</f>
        <v>0</v>
      </c>
      <c r="H8881" t="s">
        <v>9472</v>
      </c>
      <c r="I8881" t="s">
        <v>6485</v>
      </c>
      <c r="J8881" s="4">
        <v>45597</v>
      </c>
      <c r="K8881" t="s">
        <v>7545</v>
      </c>
      <c r="L8881" s="5">
        <v>195000</v>
      </c>
      <c r="M8881" s="28">
        <f t="shared" si="138"/>
        <v>195000</v>
      </c>
      <c r="N8881">
        <f>2025-Table1[[#This Row],[Year]]</f>
        <v>16</v>
      </c>
    </row>
    <row r="8882" spans="1:14" x14ac:dyDescent="0.3">
      <c r="A8882" t="s">
        <v>15</v>
      </c>
      <c r="B8882" t="s">
        <v>588</v>
      </c>
      <c r="C8882">
        <v>2009</v>
      </c>
      <c r="D8882" s="3">
        <v>15</v>
      </c>
      <c r="E8882" s="3">
        <v>75000</v>
      </c>
      <c r="F8882" t="s">
        <v>25</v>
      </c>
      <c r="G8882" s="15">
        <f>IF(Table1[[#This Row],[Transmission]]="Manual", 0, 1)</f>
        <v>1</v>
      </c>
      <c r="H8882" t="s">
        <v>9475</v>
      </c>
      <c r="I8882" t="s">
        <v>6485</v>
      </c>
      <c r="J8882" s="4">
        <v>45597</v>
      </c>
      <c r="K8882" t="s">
        <v>5123</v>
      </c>
      <c r="L8882" s="5">
        <v>450000</v>
      </c>
      <c r="M8882" s="28">
        <f t="shared" si="138"/>
        <v>450000</v>
      </c>
      <c r="N8882">
        <f>2025-Table1[[#This Row],[Year]]</f>
        <v>16</v>
      </c>
    </row>
    <row r="8883" spans="1:14" x14ac:dyDescent="0.3">
      <c r="A8883" t="s">
        <v>44</v>
      </c>
      <c r="B8883" t="s">
        <v>133</v>
      </c>
      <c r="C8883">
        <v>2016</v>
      </c>
      <c r="D8883" s="3">
        <v>8</v>
      </c>
      <c r="E8883" s="3">
        <v>58000</v>
      </c>
      <c r="F8883" t="s">
        <v>13</v>
      </c>
      <c r="G8883" s="15">
        <f>IF(Table1[[#This Row],[Transmission]]="Manual", 0, 1)</f>
        <v>0</v>
      </c>
      <c r="H8883" t="s">
        <v>9475</v>
      </c>
      <c r="I8883" t="s">
        <v>6485</v>
      </c>
      <c r="J8883" s="4">
        <v>45597</v>
      </c>
      <c r="K8883" t="s">
        <v>7546</v>
      </c>
      <c r="L8883" s="5">
        <v>325000</v>
      </c>
      <c r="M8883" s="28">
        <f t="shared" si="138"/>
        <v>325000</v>
      </c>
      <c r="N8883">
        <f>2025-Table1[[#This Row],[Year]]</f>
        <v>9</v>
      </c>
    </row>
    <row r="8884" spans="1:14" x14ac:dyDescent="0.3">
      <c r="A8884" t="s">
        <v>58</v>
      </c>
      <c r="B8884" t="s">
        <v>373</v>
      </c>
      <c r="C8884">
        <v>2013</v>
      </c>
      <c r="D8884" s="3">
        <v>11</v>
      </c>
      <c r="E8884" s="3">
        <v>95000</v>
      </c>
      <c r="F8884" t="s">
        <v>25</v>
      </c>
      <c r="G8884" s="15">
        <f>IF(Table1[[#This Row],[Transmission]]="Manual", 0, 1)</f>
        <v>1</v>
      </c>
      <c r="H8884" t="s">
        <v>9475</v>
      </c>
      <c r="I8884" t="s">
        <v>17</v>
      </c>
      <c r="J8884" s="4">
        <v>45597</v>
      </c>
      <c r="K8884" t="s">
        <v>7547</v>
      </c>
      <c r="L8884" s="5">
        <v>1050000</v>
      </c>
      <c r="M8884" s="28">
        <f t="shared" si="138"/>
        <v>1050000</v>
      </c>
      <c r="N8884">
        <f>2025-Table1[[#This Row],[Year]]</f>
        <v>12</v>
      </c>
    </row>
    <row r="8885" spans="1:14" x14ac:dyDescent="0.3">
      <c r="A8885" t="s">
        <v>11</v>
      </c>
      <c r="B8885" t="s">
        <v>797</v>
      </c>
      <c r="C8885">
        <v>2008</v>
      </c>
      <c r="D8885" s="3">
        <v>16</v>
      </c>
      <c r="E8885" s="3">
        <v>72000</v>
      </c>
      <c r="F8885" t="s">
        <v>25</v>
      </c>
      <c r="G8885" s="15">
        <f>IF(Table1[[#This Row],[Transmission]]="Manual", 0, 1)</f>
        <v>1</v>
      </c>
      <c r="H8885" t="s">
        <v>9472</v>
      </c>
      <c r="I8885" t="s">
        <v>6485</v>
      </c>
      <c r="J8885" s="4">
        <v>45597</v>
      </c>
      <c r="K8885" t="s">
        <v>7549</v>
      </c>
      <c r="L8885" s="5">
        <v>270000</v>
      </c>
      <c r="M8885" s="28">
        <f t="shared" si="138"/>
        <v>270000</v>
      </c>
      <c r="N8885">
        <f>2025-Table1[[#This Row],[Year]]</f>
        <v>17</v>
      </c>
    </row>
    <row r="8886" spans="1:14" x14ac:dyDescent="0.3">
      <c r="A8886" t="s">
        <v>21</v>
      </c>
      <c r="B8886" t="s">
        <v>194</v>
      </c>
      <c r="C8886">
        <v>2024</v>
      </c>
      <c r="D8886" s="3">
        <v>0</v>
      </c>
      <c r="E8886" s="3">
        <v>25000</v>
      </c>
      <c r="F8886" t="s">
        <v>25</v>
      </c>
      <c r="G8886" s="15">
        <f>IF(Table1[[#This Row],[Transmission]]="Manual", 0, 1)</f>
        <v>1</v>
      </c>
      <c r="H8886" t="s">
        <v>9472</v>
      </c>
      <c r="I8886" t="s">
        <v>6485</v>
      </c>
      <c r="J8886" s="4">
        <v>45627</v>
      </c>
      <c r="K8886" t="s">
        <v>7550</v>
      </c>
      <c r="L8886" s="5">
        <v>181000</v>
      </c>
      <c r="M8886" s="28">
        <f t="shared" si="138"/>
        <v>181000</v>
      </c>
      <c r="N8886">
        <f>2025-Table1[[#This Row],[Year]]</f>
        <v>1</v>
      </c>
    </row>
    <row r="8887" spans="1:14" x14ac:dyDescent="0.3">
      <c r="A8887" t="s">
        <v>11</v>
      </c>
      <c r="B8887" t="s">
        <v>288</v>
      </c>
      <c r="C8887">
        <v>2016</v>
      </c>
      <c r="D8887" s="3">
        <v>8</v>
      </c>
      <c r="E8887" s="3">
        <v>62</v>
      </c>
      <c r="F8887" t="s">
        <v>25</v>
      </c>
      <c r="G8887" s="15">
        <f>IF(Table1[[#This Row],[Transmission]]="Manual", 0, 1)</f>
        <v>1</v>
      </c>
      <c r="H8887" t="s">
        <v>9472</v>
      </c>
      <c r="I8887" t="s">
        <v>14</v>
      </c>
      <c r="J8887" s="4">
        <v>45597</v>
      </c>
      <c r="K8887" t="s">
        <v>2668</v>
      </c>
      <c r="L8887" s="5">
        <v>625000</v>
      </c>
      <c r="M8887" s="28">
        <f t="shared" si="138"/>
        <v>625000</v>
      </c>
      <c r="N8887">
        <f>2025-Table1[[#This Row],[Year]]</f>
        <v>9</v>
      </c>
    </row>
    <row r="8888" spans="1:14" x14ac:dyDescent="0.3">
      <c r="A8888" t="s">
        <v>58</v>
      </c>
      <c r="B8888" t="s">
        <v>315</v>
      </c>
      <c r="C8888">
        <v>2015</v>
      </c>
      <c r="D8888" s="3">
        <v>9</v>
      </c>
      <c r="E8888" s="3">
        <v>90000</v>
      </c>
      <c r="F8888" t="s">
        <v>25</v>
      </c>
      <c r="G8888" s="15">
        <f>IF(Table1[[#This Row],[Transmission]]="Manual", 0, 1)</f>
        <v>1</v>
      </c>
      <c r="H8888" t="s">
        <v>9472</v>
      </c>
      <c r="I8888" t="s">
        <v>17</v>
      </c>
      <c r="J8888" s="4">
        <v>45597</v>
      </c>
      <c r="K8888" t="s">
        <v>7551</v>
      </c>
      <c r="L8888" s="5">
        <v>745000</v>
      </c>
      <c r="M8888" s="28">
        <f t="shared" si="138"/>
        <v>745000</v>
      </c>
      <c r="N8888">
        <f>2025-Table1[[#This Row],[Year]]</f>
        <v>10</v>
      </c>
    </row>
    <row r="8889" spans="1:14" x14ac:dyDescent="0.3">
      <c r="A8889" t="s">
        <v>11</v>
      </c>
      <c r="B8889" t="s">
        <v>12</v>
      </c>
      <c r="C8889">
        <v>2014</v>
      </c>
      <c r="D8889" s="3">
        <v>10</v>
      </c>
      <c r="E8889" s="3">
        <v>86000</v>
      </c>
      <c r="F8889" t="s">
        <v>25</v>
      </c>
      <c r="G8889" s="15">
        <f>IF(Table1[[#This Row],[Transmission]]="Manual", 0, 1)</f>
        <v>1</v>
      </c>
      <c r="H8889" t="s">
        <v>9475</v>
      </c>
      <c r="I8889" t="s">
        <v>6485</v>
      </c>
      <c r="J8889" s="4">
        <v>45597</v>
      </c>
      <c r="K8889" t="s">
        <v>5222</v>
      </c>
      <c r="L8889" s="5">
        <v>469000</v>
      </c>
      <c r="M8889" s="28">
        <f t="shared" si="138"/>
        <v>469000</v>
      </c>
      <c r="N8889">
        <f>2025-Table1[[#This Row],[Year]]</f>
        <v>11</v>
      </c>
    </row>
    <row r="8890" spans="1:14" x14ac:dyDescent="0.3">
      <c r="A8890" t="s">
        <v>21</v>
      </c>
      <c r="B8890" t="s">
        <v>24</v>
      </c>
      <c r="C8890">
        <v>2018</v>
      </c>
      <c r="D8890" s="3">
        <v>6</v>
      </c>
      <c r="E8890" s="3">
        <v>85269</v>
      </c>
      <c r="F8890" t="s">
        <v>13</v>
      </c>
      <c r="G8890" s="15">
        <f>IF(Table1[[#This Row],[Transmission]]="Manual", 0, 1)</f>
        <v>0</v>
      </c>
      <c r="H8890" t="s">
        <v>9475</v>
      </c>
      <c r="I8890" t="s">
        <v>6485</v>
      </c>
      <c r="J8890" s="4">
        <v>45597</v>
      </c>
      <c r="K8890" t="s">
        <v>4064</v>
      </c>
      <c r="L8890" s="5">
        <v>535000</v>
      </c>
      <c r="M8890" s="28">
        <f t="shared" si="138"/>
        <v>535000</v>
      </c>
      <c r="N8890">
        <f>2025-Table1[[#This Row],[Year]]</f>
        <v>7</v>
      </c>
    </row>
    <row r="8891" spans="1:14" x14ac:dyDescent="0.3">
      <c r="A8891" t="s">
        <v>21</v>
      </c>
      <c r="B8891" t="s">
        <v>1275</v>
      </c>
      <c r="C8891">
        <v>2017</v>
      </c>
      <c r="D8891" s="3">
        <v>7</v>
      </c>
      <c r="E8891" s="3">
        <v>42000</v>
      </c>
      <c r="F8891" t="s">
        <v>25</v>
      </c>
      <c r="G8891" s="15">
        <f>IF(Table1[[#This Row],[Transmission]]="Manual", 0, 1)</f>
        <v>1</v>
      </c>
      <c r="H8891" t="s">
        <v>9472</v>
      </c>
      <c r="I8891" t="s">
        <v>6485</v>
      </c>
      <c r="J8891" s="4">
        <v>45597</v>
      </c>
      <c r="K8891" t="s">
        <v>3617</v>
      </c>
      <c r="L8891" s="5">
        <v>385000</v>
      </c>
      <c r="M8891" s="28">
        <f t="shared" si="138"/>
        <v>385000</v>
      </c>
      <c r="N8891">
        <f>2025-Table1[[#This Row],[Year]]</f>
        <v>8</v>
      </c>
    </row>
    <row r="8892" spans="1:14" x14ac:dyDescent="0.3">
      <c r="A8892" t="s">
        <v>27</v>
      </c>
      <c r="B8892" t="s">
        <v>233</v>
      </c>
      <c r="C8892">
        <v>2014</v>
      </c>
      <c r="D8892" s="3">
        <v>10</v>
      </c>
      <c r="E8892" s="3">
        <v>110000</v>
      </c>
      <c r="F8892" t="s">
        <v>25</v>
      </c>
      <c r="G8892" s="15">
        <f>IF(Table1[[#This Row],[Transmission]]="Manual", 0, 1)</f>
        <v>1</v>
      </c>
      <c r="H8892" t="s">
        <v>9475</v>
      </c>
      <c r="I8892" t="s">
        <v>17</v>
      </c>
      <c r="J8892" s="4">
        <v>45597</v>
      </c>
      <c r="K8892" t="s">
        <v>6972</v>
      </c>
      <c r="L8892" s="5">
        <v>951000</v>
      </c>
      <c r="M8892" s="28">
        <f t="shared" si="138"/>
        <v>951000</v>
      </c>
      <c r="N8892">
        <f>2025-Table1[[#This Row],[Year]]</f>
        <v>11</v>
      </c>
    </row>
    <row r="8893" spans="1:14" x14ac:dyDescent="0.3">
      <c r="A8893" t="s">
        <v>33</v>
      </c>
      <c r="B8893" t="s">
        <v>34</v>
      </c>
      <c r="C8893">
        <v>2015</v>
      </c>
      <c r="D8893" s="3">
        <v>9</v>
      </c>
      <c r="E8893" s="3">
        <v>80000</v>
      </c>
      <c r="F8893" t="s">
        <v>25</v>
      </c>
      <c r="G8893" s="15">
        <f>IF(Table1[[#This Row],[Transmission]]="Manual", 0, 1)</f>
        <v>1</v>
      </c>
      <c r="H8893" t="s">
        <v>9475</v>
      </c>
      <c r="I8893" t="s">
        <v>6485</v>
      </c>
      <c r="J8893" s="4">
        <v>45597</v>
      </c>
      <c r="K8893" t="s">
        <v>7552</v>
      </c>
      <c r="L8893" s="5">
        <v>415000</v>
      </c>
      <c r="M8893" s="28">
        <f t="shared" si="138"/>
        <v>415000</v>
      </c>
      <c r="N8893">
        <f>2025-Table1[[#This Row],[Year]]</f>
        <v>10</v>
      </c>
    </row>
    <row r="8894" spans="1:14" x14ac:dyDescent="0.3">
      <c r="A8894" t="s">
        <v>11</v>
      </c>
      <c r="B8894" t="s">
        <v>797</v>
      </c>
      <c r="C8894">
        <v>2009</v>
      </c>
      <c r="D8894" s="3">
        <v>15</v>
      </c>
      <c r="E8894" s="3">
        <v>93000</v>
      </c>
      <c r="F8894" t="s">
        <v>25</v>
      </c>
      <c r="G8894" s="15">
        <f>IF(Table1[[#This Row],[Transmission]]="Manual", 0, 1)</f>
        <v>1</v>
      </c>
      <c r="H8894" t="s">
        <v>9475</v>
      </c>
      <c r="I8894" t="s">
        <v>14</v>
      </c>
      <c r="J8894" s="4">
        <v>45597</v>
      </c>
      <c r="K8894" t="s">
        <v>7553</v>
      </c>
      <c r="L8894" s="5">
        <v>290000</v>
      </c>
      <c r="M8894" s="28">
        <f t="shared" si="138"/>
        <v>290000</v>
      </c>
      <c r="N8894">
        <f>2025-Table1[[#This Row],[Year]]</f>
        <v>16</v>
      </c>
    </row>
    <row r="8895" spans="1:14" x14ac:dyDescent="0.3">
      <c r="A8895" t="s">
        <v>44</v>
      </c>
      <c r="B8895" t="s">
        <v>405</v>
      </c>
      <c r="C8895">
        <v>2016</v>
      </c>
      <c r="D8895" s="3">
        <v>8</v>
      </c>
      <c r="E8895" s="3">
        <v>68000</v>
      </c>
      <c r="F8895" t="s">
        <v>13</v>
      </c>
      <c r="G8895" s="15">
        <f>IF(Table1[[#This Row],[Transmission]]="Manual", 0, 1)</f>
        <v>0</v>
      </c>
      <c r="H8895" t="s">
        <v>9472</v>
      </c>
      <c r="I8895" t="s">
        <v>14</v>
      </c>
      <c r="J8895" s="4">
        <v>45597</v>
      </c>
      <c r="K8895" t="s">
        <v>3436</v>
      </c>
      <c r="L8895" s="5">
        <v>485000</v>
      </c>
      <c r="M8895" s="28">
        <f t="shared" si="138"/>
        <v>485000</v>
      </c>
      <c r="N8895">
        <f>2025-Table1[[#This Row],[Year]]</f>
        <v>9</v>
      </c>
    </row>
    <row r="8896" spans="1:14" x14ac:dyDescent="0.3">
      <c r="A8896" t="s">
        <v>21</v>
      </c>
      <c r="B8896" t="s">
        <v>49</v>
      </c>
      <c r="C8896">
        <v>2017</v>
      </c>
      <c r="D8896" s="3">
        <v>7</v>
      </c>
      <c r="E8896" s="3">
        <v>71000</v>
      </c>
      <c r="F8896" t="s">
        <v>13</v>
      </c>
      <c r="G8896" s="15">
        <f>IF(Table1[[#This Row],[Transmission]]="Manual", 0, 1)</f>
        <v>0</v>
      </c>
      <c r="H8896" t="s">
        <v>9475</v>
      </c>
      <c r="I8896" t="s">
        <v>6485</v>
      </c>
      <c r="J8896" s="4">
        <v>45597</v>
      </c>
      <c r="K8896" t="s">
        <v>2928</v>
      </c>
      <c r="L8896" s="5">
        <v>680000</v>
      </c>
      <c r="M8896" s="28">
        <f t="shared" si="138"/>
        <v>680000</v>
      </c>
      <c r="N8896">
        <f>2025-Table1[[#This Row],[Year]]</f>
        <v>8</v>
      </c>
    </row>
    <row r="8897" spans="1:14" x14ac:dyDescent="0.3">
      <c r="A8897" t="s">
        <v>21</v>
      </c>
      <c r="B8897" t="s">
        <v>22</v>
      </c>
      <c r="C8897">
        <v>2007</v>
      </c>
      <c r="D8897" s="3">
        <v>17</v>
      </c>
      <c r="E8897" s="3">
        <v>89800</v>
      </c>
      <c r="F8897" t="s">
        <v>13</v>
      </c>
      <c r="G8897" s="15">
        <f>IF(Table1[[#This Row],[Transmission]]="Manual", 0, 1)</f>
        <v>0</v>
      </c>
      <c r="H8897" t="s">
        <v>9475</v>
      </c>
      <c r="I8897" t="s">
        <v>6485</v>
      </c>
      <c r="J8897" s="4">
        <v>45597</v>
      </c>
      <c r="K8897" t="s">
        <v>7554</v>
      </c>
      <c r="L8897" s="5">
        <v>115000</v>
      </c>
      <c r="M8897" s="28">
        <f t="shared" si="138"/>
        <v>115000</v>
      </c>
      <c r="N8897">
        <f>2025-Table1[[#This Row],[Year]]</f>
        <v>18</v>
      </c>
    </row>
    <row r="8898" spans="1:14" x14ac:dyDescent="0.3">
      <c r="A8898" t="s">
        <v>43</v>
      </c>
      <c r="B8898" t="s">
        <v>1880</v>
      </c>
      <c r="C8898">
        <v>2014</v>
      </c>
      <c r="D8898" s="3">
        <v>10</v>
      </c>
      <c r="E8898" s="3">
        <v>75000</v>
      </c>
      <c r="F8898" t="s">
        <v>25</v>
      </c>
      <c r="G8898" s="15">
        <f>IF(Table1[[#This Row],[Transmission]]="Manual", 0, 1)</f>
        <v>1</v>
      </c>
      <c r="H8898" t="s">
        <v>9475</v>
      </c>
      <c r="I8898" t="s">
        <v>17</v>
      </c>
      <c r="J8898" s="4">
        <v>45597</v>
      </c>
      <c r="K8898" t="s">
        <v>7555</v>
      </c>
      <c r="L8898" s="5">
        <v>799000</v>
      </c>
      <c r="M8898" s="28">
        <f t="shared" si="138"/>
        <v>799000</v>
      </c>
      <c r="N8898">
        <f>2025-Table1[[#This Row],[Year]]</f>
        <v>11</v>
      </c>
    </row>
    <row r="8899" spans="1:14" x14ac:dyDescent="0.3">
      <c r="A8899" t="s">
        <v>21</v>
      </c>
      <c r="B8899" t="s">
        <v>231</v>
      </c>
      <c r="C8899">
        <v>2012</v>
      </c>
      <c r="D8899" s="3">
        <v>12</v>
      </c>
      <c r="E8899" s="3">
        <v>62000</v>
      </c>
      <c r="F8899" t="s">
        <v>13</v>
      </c>
      <c r="G8899" s="15">
        <f>IF(Table1[[#This Row],[Transmission]]="Manual", 0, 1)</f>
        <v>0</v>
      </c>
      <c r="H8899" t="s">
        <v>9472</v>
      </c>
      <c r="I8899" t="s">
        <v>6485</v>
      </c>
      <c r="J8899" s="4">
        <v>45597</v>
      </c>
      <c r="K8899" t="s">
        <v>7556</v>
      </c>
      <c r="L8899" s="5">
        <v>175000</v>
      </c>
      <c r="M8899" s="28">
        <f t="shared" ref="M8899:M8962" si="139">VALUE(SUBSTITUTE(SUBSTITUTE(L8899,"₹"," "),",",""))</f>
        <v>175000</v>
      </c>
      <c r="N8899">
        <f>2025-Table1[[#This Row],[Year]]</f>
        <v>13</v>
      </c>
    </row>
    <row r="8900" spans="1:14" x14ac:dyDescent="0.3">
      <c r="A8900" t="s">
        <v>847</v>
      </c>
      <c r="B8900" t="s">
        <v>1388</v>
      </c>
      <c r="C8900">
        <v>2017</v>
      </c>
      <c r="D8900" s="3">
        <v>7</v>
      </c>
      <c r="E8900" s="3">
        <v>84520</v>
      </c>
      <c r="F8900" t="s">
        <v>13</v>
      </c>
      <c r="G8900" s="15">
        <f>IF(Table1[[#This Row],[Transmission]]="Manual", 0, 1)</f>
        <v>0</v>
      </c>
      <c r="H8900" t="s">
        <v>9475</v>
      </c>
      <c r="I8900" t="s">
        <v>6485</v>
      </c>
      <c r="J8900" s="4">
        <v>45597</v>
      </c>
      <c r="K8900" t="s">
        <v>7557</v>
      </c>
      <c r="L8900" s="5">
        <v>221000</v>
      </c>
      <c r="M8900" s="28">
        <f t="shared" si="139"/>
        <v>221000</v>
      </c>
      <c r="N8900">
        <f>2025-Table1[[#This Row],[Year]]</f>
        <v>8</v>
      </c>
    </row>
    <row r="8901" spans="1:14" x14ac:dyDescent="0.3">
      <c r="A8901" t="s">
        <v>21</v>
      </c>
      <c r="B8901" t="s">
        <v>24</v>
      </c>
      <c r="C8901">
        <v>2021</v>
      </c>
      <c r="D8901" s="3">
        <v>3</v>
      </c>
      <c r="E8901" s="3">
        <v>21008</v>
      </c>
      <c r="F8901" t="s">
        <v>13</v>
      </c>
      <c r="G8901" s="15">
        <f>IF(Table1[[#This Row],[Transmission]]="Manual", 0, 1)</f>
        <v>0</v>
      </c>
      <c r="H8901" t="s">
        <v>9472</v>
      </c>
      <c r="I8901" t="s">
        <v>14</v>
      </c>
      <c r="J8901" s="4">
        <v>45597</v>
      </c>
      <c r="K8901" t="s">
        <v>2022</v>
      </c>
      <c r="L8901" s="5">
        <v>710000</v>
      </c>
      <c r="M8901" s="28">
        <f t="shared" si="139"/>
        <v>710000</v>
      </c>
      <c r="N8901">
        <f>2025-Table1[[#This Row],[Year]]</f>
        <v>4</v>
      </c>
    </row>
    <row r="8902" spans="1:14" x14ac:dyDescent="0.3">
      <c r="A8902" t="s">
        <v>44</v>
      </c>
      <c r="B8902" t="s">
        <v>83</v>
      </c>
      <c r="C8902">
        <v>2011</v>
      </c>
      <c r="D8902" s="3">
        <v>13</v>
      </c>
      <c r="E8902" s="3">
        <v>65000</v>
      </c>
      <c r="F8902" t="s">
        <v>13</v>
      </c>
      <c r="G8902" s="15">
        <f>IF(Table1[[#This Row],[Transmission]]="Manual", 0, 1)</f>
        <v>0</v>
      </c>
      <c r="H8902" t="s">
        <v>9475</v>
      </c>
      <c r="I8902" t="s">
        <v>6485</v>
      </c>
      <c r="J8902" s="4">
        <v>45597</v>
      </c>
      <c r="K8902" t="s">
        <v>6743</v>
      </c>
      <c r="L8902" s="5">
        <v>255000</v>
      </c>
      <c r="M8902" s="28">
        <f t="shared" si="139"/>
        <v>255000</v>
      </c>
      <c r="N8902">
        <f>2025-Table1[[#This Row],[Year]]</f>
        <v>14</v>
      </c>
    </row>
    <row r="8903" spans="1:14" x14ac:dyDescent="0.3">
      <c r="A8903" t="s">
        <v>101</v>
      </c>
      <c r="B8903" t="s">
        <v>337</v>
      </c>
      <c r="C8903">
        <v>2023</v>
      </c>
      <c r="D8903" s="3">
        <v>1</v>
      </c>
      <c r="E8903" s="3">
        <v>12000</v>
      </c>
      <c r="F8903" t="s">
        <v>13</v>
      </c>
      <c r="G8903" s="15">
        <f>IF(Table1[[#This Row],[Transmission]]="Manual", 0, 1)</f>
        <v>0</v>
      </c>
      <c r="H8903" t="s">
        <v>9475</v>
      </c>
      <c r="I8903" t="s">
        <v>14</v>
      </c>
      <c r="J8903" s="4">
        <v>45597</v>
      </c>
      <c r="K8903" t="s">
        <v>7558</v>
      </c>
      <c r="L8903" s="5">
        <v>590000</v>
      </c>
      <c r="M8903" s="28">
        <f t="shared" si="139"/>
        <v>590000</v>
      </c>
      <c r="N8903">
        <f>2025-Table1[[#This Row],[Year]]</f>
        <v>2</v>
      </c>
    </row>
    <row r="8904" spans="1:14" x14ac:dyDescent="0.3">
      <c r="A8904" t="s">
        <v>97</v>
      </c>
      <c r="B8904" t="s">
        <v>897</v>
      </c>
      <c r="C8904">
        <v>2016</v>
      </c>
      <c r="D8904" s="3">
        <v>8</v>
      </c>
      <c r="E8904" s="3">
        <v>80000</v>
      </c>
      <c r="F8904" t="s">
        <v>25</v>
      </c>
      <c r="G8904" s="15">
        <f>IF(Table1[[#This Row],[Transmission]]="Manual", 0, 1)</f>
        <v>1</v>
      </c>
      <c r="H8904" t="s">
        <v>9475</v>
      </c>
      <c r="I8904" t="s">
        <v>14</v>
      </c>
      <c r="J8904" s="4">
        <v>45597</v>
      </c>
      <c r="K8904" t="s">
        <v>7559</v>
      </c>
      <c r="L8904" s="5">
        <v>850000</v>
      </c>
      <c r="M8904" s="28">
        <f t="shared" si="139"/>
        <v>850000</v>
      </c>
      <c r="N8904">
        <f>2025-Table1[[#This Row],[Year]]</f>
        <v>9</v>
      </c>
    </row>
    <row r="8905" spans="1:14" x14ac:dyDescent="0.3">
      <c r="A8905" t="s">
        <v>11</v>
      </c>
      <c r="B8905" t="s">
        <v>12</v>
      </c>
      <c r="C8905">
        <v>2012</v>
      </c>
      <c r="D8905" s="3">
        <v>12</v>
      </c>
      <c r="E8905" s="3">
        <v>85000</v>
      </c>
      <c r="F8905" t="s">
        <v>25</v>
      </c>
      <c r="G8905" s="15">
        <f>IF(Table1[[#This Row],[Transmission]]="Manual", 0, 1)</f>
        <v>1</v>
      </c>
      <c r="H8905" t="s">
        <v>9475</v>
      </c>
      <c r="I8905" t="s">
        <v>6485</v>
      </c>
      <c r="J8905" s="4">
        <v>45597</v>
      </c>
      <c r="K8905" t="s">
        <v>7560</v>
      </c>
      <c r="L8905" s="5">
        <v>318000</v>
      </c>
      <c r="M8905" s="28">
        <f t="shared" si="139"/>
        <v>318000</v>
      </c>
      <c r="N8905">
        <f>2025-Table1[[#This Row],[Year]]</f>
        <v>13</v>
      </c>
    </row>
    <row r="8906" spans="1:14" x14ac:dyDescent="0.3">
      <c r="A8906" t="s">
        <v>458</v>
      </c>
      <c r="B8906" t="s">
        <v>459</v>
      </c>
      <c r="C8906">
        <v>2014</v>
      </c>
      <c r="D8906" s="3">
        <v>10</v>
      </c>
      <c r="E8906" s="3">
        <v>57000</v>
      </c>
      <c r="F8906" t="s">
        <v>13</v>
      </c>
      <c r="G8906" s="15">
        <f>IF(Table1[[#This Row],[Transmission]]="Manual", 0, 1)</f>
        <v>0</v>
      </c>
      <c r="H8906" t="s">
        <v>9475</v>
      </c>
      <c r="I8906" t="s">
        <v>17</v>
      </c>
      <c r="J8906" s="4">
        <v>45627</v>
      </c>
      <c r="K8906" t="s">
        <v>7561</v>
      </c>
      <c r="L8906" s="5">
        <v>320000</v>
      </c>
      <c r="M8906" s="28">
        <f t="shared" si="139"/>
        <v>320000</v>
      </c>
      <c r="N8906">
        <f>2025-Table1[[#This Row],[Year]]</f>
        <v>11</v>
      </c>
    </row>
    <row r="8907" spans="1:14" x14ac:dyDescent="0.3">
      <c r="A8907" t="s">
        <v>21</v>
      </c>
      <c r="B8907" t="s">
        <v>39</v>
      </c>
      <c r="C8907">
        <v>2024</v>
      </c>
      <c r="D8907" s="3">
        <v>0</v>
      </c>
      <c r="E8907" s="3">
        <v>3900</v>
      </c>
      <c r="F8907" t="s">
        <v>25</v>
      </c>
      <c r="G8907" s="15">
        <f>IF(Table1[[#This Row],[Transmission]]="Manual", 0, 1)</f>
        <v>1</v>
      </c>
      <c r="H8907" t="s">
        <v>9472</v>
      </c>
      <c r="I8907" t="s">
        <v>14</v>
      </c>
      <c r="J8907" s="4">
        <v>45597</v>
      </c>
      <c r="K8907" t="s">
        <v>7562</v>
      </c>
      <c r="L8907" s="5">
        <v>928000</v>
      </c>
      <c r="M8907" s="28">
        <f t="shared" si="139"/>
        <v>928000</v>
      </c>
      <c r="N8907">
        <f>2025-Table1[[#This Row],[Year]]</f>
        <v>1</v>
      </c>
    </row>
    <row r="8908" spans="1:14" x14ac:dyDescent="0.3">
      <c r="A8908" t="s">
        <v>44</v>
      </c>
      <c r="B8908" t="s">
        <v>124</v>
      </c>
      <c r="C8908">
        <v>2010</v>
      </c>
      <c r="D8908" s="3">
        <v>14</v>
      </c>
      <c r="E8908" s="3">
        <v>58000</v>
      </c>
      <c r="F8908" t="s">
        <v>25</v>
      </c>
      <c r="G8908" s="15">
        <f>IF(Table1[[#This Row],[Transmission]]="Manual", 0, 1)</f>
        <v>1</v>
      </c>
      <c r="H8908" t="s">
        <v>9472</v>
      </c>
      <c r="I8908" t="s">
        <v>6485</v>
      </c>
      <c r="J8908" s="4">
        <v>45627</v>
      </c>
      <c r="K8908" t="s">
        <v>7563</v>
      </c>
      <c r="L8908" s="5">
        <v>130000</v>
      </c>
      <c r="M8908" s="28">
        <f t="shared" si="139"/>
        <v>130000</v>
      </c>
      <c r="N8908">
        <f>2025-Table1[[#This Row],[Year]]</f>
        <v>15</v>
      </c>
    </row>
    <row r="8909" spans="1:14" x14ac:dyDescent="0.3">
      <c r="A8909" t="s">
        <v>44</v>
      </c>
      <c r="B8909" t="s">
        <v>133</v>
      </c>
      <c r="C8909">
        <v>2015</v>
      </c>
      <c r="D8909" s="3">
        <v>9</v>
      </c>
      <c r="E8909" s="3">
        <v>111939</v>
      </c>
      <c r="F8909" t="s">
        <v>13</v>
      </c>
      <c r="G8909" s="15">
        <f>IF(Table1[[#This Row],[Transmission]]="Manual", 0, 1)</f>
        <v>0</v>
      </c>
      <c r="H8909" t="s">
        <v>9475</v>
      </c>
      <c r="I8909" t="s">
        <v>14</v>
      </c>
      <c r="J8909" s="4">
        <v>45597</v>
      </c>
      <c r="K8909" t="s">
        <v>7564</v>
      </c>
      <c r="L8909" s="5">
        <v>319780</v>
      </c>
      <c r="M8909" s="28">
        <f t="shared" si="139"/>
        <v>319780</v>
      </c>
      <c r="N8909">
        <f>2025-Table1[[#This Row],[Year]]</f>
        <v>10</v>
      </c>
    </row>
    <row r="8910" spans="1:14" x14ac:dyDescent="0.3">
      <c r="A8910" t="s">
        <v>101</v>
      </c>
      <c r="B8910" t="s">
        <v>337</v>
      </c>
      <c r="C8910">
        <v>2022</v>
      </c>
      <c r="D8910" s="3">
        <v>2</v>
      </c>
      <c r="E8910" s="3">
        <v>12000</v>
      </c>
      <c r="F8910" t="s">
        <v>25</v>
      </c>
      <c r="G8910" s="15">
        <f>IF(Table1[[#This Row],[Transmission]]="Manual", 0, 1)</f>
        <v>1</v>
      </c>
      <c r="H8910" t="s">
        <v>9472</v>
      </c>
      <c r="I8910" t="s">
        <v>14</v>
      </c>
      <c r="J8910" s="4">
        <v>45597</v>
      </c>
      <c r="K8910" t="s">
        <v>7565</v>
      </c>
      <c r="L8910" s="5">
        <v>599000</v>
      </c>
      <c r="M8910" s="28">
        <f t="shared" si="139"/>
        <v>599000</v>
      </c>
      <c r="N8910">
        <f>2025-Table1[[#This Row],[Year]]</f>
        <v>3</v>
      </c>
    </row>
    <row r="8911" spans="1:14" x14ac:dyDescent="0.3">
      <c r="A8911" t="s">
        <v>21</v>
      </c>
      <c r="B8911" t="s">
        <v>49</v>
      </c>
      <c r="C8911">
        <v>2014</v>
      </c>
      <c r="D8911" s="3">
        <v>10</v>
      </c>
      <c r="E8911" s="3">
        <v>19925</v>
      </c>
      <c r="F8911" t="s">
        <v>13</v>
      </c>
      <c r="G8911" s="15">
        <f>IF(Table1[[#This Row],[Transmission]]="Manual", 0, 1)</f>
        <v>0</v>
      </c>
      <c r="H8911" t="s">
        <v>9472</v>
      </c>
      <c r="I8911" t="s">
        <v>6485</v>
      </c>
      <c r="J8911" s="4">
        <v>45597</v>
      </c>
      <c r="K8911" t="s">
        <v>6894</v>
      </c>
      <c r="L8911" s="5">
        <v>575000</v>
      </c>
      <c r="M8911" s="28">
        <f t="shared" si="139"/>
        <v>575000</v>
      </c>
      <c r="N8911">
        <f>2025-Table1[[#This Row],[Year]]</f>
        <v>11</v>
      </c>
    </row>
    <row r="8912" spans="1:14" x14ac:dyDescent="0.3">
      <c r="A8912" t="s">
        <v>21</v>
      </c>
      <c r="B8912" t="s">
        <v>49</v>
      </c>
      <c r="C8912">
        <v>2017</v>
      </c>
      <c r="D8912" s="3">
        <v>7</v>
      </c>
      <c r="E8912" s="3">
        <v>63000</v>
      </c>
      <c r="F8912" t="s">
        <v>25</v>
      </c>
      <c r="G8912" s="15">
        <f>IF(Table1[[#This Row],[Transmission]]="Manual", 0, 1)</f>
        <v>1</v>
      </c>
      <c r="H8912" t="s">
        <v>9472</v>
      </c>
      <c r="I8912" t="s">
        <v>6485</v>
      </c>
      <c r="J8912" s="4">
        <v>45627</v>
      </c>
      <c r="K8912" t="s">
        <v>7566</v>
      </c>
      <c r="L8912" s="5">
        <v>560000</v>
      </c>
      <c r="M8912" s="28">
        <f t="shared" si="139"/>
        <v>560000</v>
      </c>
      <c r="N8912">
        <f>2025-Table1[[#This Row],[Year]]</f>
        <v>8</v>
      </c>
    </row>
    <row r="8913" spans="1:14" x14ac:dyDescent="0.3">
      <c r="A8913" t="s">
        <v>458</v>
      </c>
      <c r="B8913" t="s">
        <v>2067</v>
      </c>
      <c r="C8913">
        <v>2013</v>
      </c>
      <c r="D8913" s="3">
        <v>11</v>
      </c>
      <c r="E8913" s="3">
        <v>75000</v>
      </c>
      <c r="F8913" t="s">
        <v>13</v>
      </c>
      <c r="G8913" s="15">
        <f>IF(Table1[[#This Row],[Transmission]]="Manual", 0, 1)</f>
        <v>0</v>
      </c>
      <c r="H8913" t="s">
        <v>9472</v>
      </c>
      <c r="I8913" t="s">
        <v>14</v>
      </c>
      <c r="J8913" s="4">
        <v>45597</v>
      </c>
      <c r="K8913" t="s">
        <v>7567</v>
      </c>
      <c r="L8913" s="5">
        <v>239000</v>
      </c>
      <c r="M8913" s="28">
        <f t="shared" si="139"/>
        <v>239000</v>
      </c>
      <c r="N8913">
        <f>2025-Table1[[#This Row],[Year]]</f>
        <v>12</v>
      </c>
    </row>
    <row r="8914" spans="1:14" x14ac:dyDescent="0.3">
      <c r="A8914" t="s">
        <v>43</v>
      </c>
      <c r="B8914" t="s">
        <v>1880</v>
      </c>
      <c r="C8914">
        <v>2018</v>
      </c>
      <c r="D8914" s="3">
        <v>6</v>
      </c>
      <c r="E8914" s="3">
        <v>36000</v>
      </c>
      <c r="F8914" t="s">
        <v>25</v>
      </c>
      <c r="G8914" s="15">
        <f>IF(Table1[[#This Row],[Transmission]]="Manual", 0, 1)</f>
        <v>1</v>
      </c>
      <c r="H8914" t="s">
        <v>9475</v>
      </c>
      <c r="I8914" t="s">
        <v>17</v>
      </c>
      <c r="J8914" s="4">
        <v>45597</v>
      </c>
      <c r="K8914" t="s">
        <v>7568</v>
      </c>
      <c r="L8914" s="5">
        <v>1525000</v>
      </c>
      <c r="M8914" s="28">
        <f t="shared" si="139"/>
        <v>1525000</v>
      </c>
      <c r="N8914">
        <f>2025-Table1[[#This Row],[Year]]</f>
        <v>7</v>
      </c>
    </row>
    <row r="8915" spans="1:14" x14ac:dyDescent="0.3">
      <c r="A8915" t="s">
        <v>101</v>
      </c>
      <c r="B8915" t="s">
        <v>337</v>
      </c>
      <c r="C8915">
        <v>2023</v>
      </c>
      <c r="D8915" s="3">
        <v>1</v>
      </c>
      <c r="E8915" s="3">
        <v>9000</v>
      </c>
      <c r="F8915" t="s">
        <v>13</v>
      </c>
      <c r="G8915" s="15">
        <f>IF(Table1[[#This Row],[Transmission]]="Manual", 0, 1)</f>
        <v>0</v>
      </c>
      <c r="H8915" t="s">
        <v>9472</v>
      </c>
      <c r="I8915" t="s">
        <v>14</v>
      </c>
      <c r="J8915" s="4">
        <v>45597</v>
      </c>
      <c r="K8915" t="s">
        <v>7569</v>
      </c>
      <c r="L8915" s="5">
        <v>700000</v>
      </c>
      <c r="M8915" s="28">
        <f t="shared" si="139"/>
        <v>700000</v>
      </c>
      <c r="N8915">
        <f>2025-Table1[[#This Row],[Year]]</f>
        <v>2</v>
      </c>
    </row>
    <row r="8916" spans="1:14" x14ac:dyDescent="0.3">
      <c r="A8916" t="s">
        <v>15</v>
      </c>
      <c r="B8916" t="s">
        <v>1917</v>
      </c>
      <c r="C8916">
        <v>2018</v>
      </c>
      <c r="D8916" s="3">
        <v>6</v>
      </c>
      <c r="E8916" s="3">
        <v>33000</v>
      </c>
      <c r="F8916" t="s">
        <v>25</v>
      </c>
      <c r="G8916" s="15">
        <f>IF(Table1[[#This Row],[Transmission]]="Manual", 0, 1)</f>
        <v>1</v>
      </c>
      <c r="H8916" t="s">
        <v>9472</v>
      </c>
      <c r="I8916" t="s">
        <v>6485</v>
      </c>
      <c r="J8916" s="4">
        <v>45597</v>
      </c>
      <c r="K8916" t="s">
        <v>7570</v>
      </c>
      <c r="L8916" s="5">
        <v>680000</v>
      </c>
      <c r="M8916" s="28">
        <f t="shared" si="139"/>
        <v>680000</v>
      </c>
      <c r="N8916">
        <f>2025-Table1[[#This Row],[Year]]</f>
        <v>7</v>
      </c>
    </row>
    <row r="8917" spans="1:14" x14ac:dyDescent="0.3">
      <c r="A8917" t="s">
        <v>44</v>
      </c>
      <c r="B8917" t="s">
        <v>405</v>
      </c>
      <c r="C8917">
        <v>2017</v>
      </c>
      <c r="D8917" s="3">
        <v>7</v>
      </c>
      <c r="E8917" s="3">
        <v>58000</v>
      </c>
      <c r="F8917" t="s">
        <v>13</v>
      </c>
      <c r="G8917" s="15">
        <f>IF(Table1[[#This Row],[Transmission]]="Manual", 0, 1)</f>
        <v>0</v>
      </c>
      <c r="H8917" t="s">
        <v>9475</v>
      </c>
      <c r="I8917" t="s">
        <v>6485</v>
      </c>
      <c r="J8917" s="4">
        <v>45597</v>
      </c>
      <c r="K8917" t="s">
        <v>7571</v>
      </c>
      <c r="L8917" s="5">
        <v>440000</v>
      </c>
      <c r="M8917" s="28">
        <f t="shared" si="139"/>
        <v>440000</v>
      </c>
      <c r="N8917">
        <f>2025-Table1[[#This Row],[Year]]</f>
        <v>8</v>
      </c>
    </row>
    <row r="8918" spans="1:14" x14ac:dyDescent="0.3">
      <c r="A8918" t="s">
        <v>44</v>
      </c>
      <c r="B8918" t="s">
        <v>116</v>
      </c>
      <c r="C8918">
        <v>2014</v>
      </c>
      <c r="D8918" s="3">
        <v>10</v>
      </c>
      <c r="E8918" s="3">
        <v>52000</v>
      </c>
      <c r="F8918" t="s">
        <v>13</v>
      </c>
      <c r="G8918" s="15">
        <f>IF(Table1[[#This Row],[Transmission]]="Manual", 0, 1)</f>
        <v>0</v>
      </c>
      <c r="H8918" t="s">
        <v>9475</v>
      </c>
      <c r="I8918" t="s">
        <v>14</v>
      </c>
      <c r="J8918" s="4">
        <v>45597</v>
      </c>
      <c r="K8918" t="s">
        <v>1531</v>
      </c>
      <c r="L8918" s="5">
        <v>230000</v>
      </c>
      <c r="M8918" s="28">
        <f t="shared" si="139"/>
        <v>230000</v>
      </c>
      <c r="N8918">
        <f>2025-Table1[[#This Row],[Year]]</f>
        <v>11</v>
      </c>
    </row>
    <row r="8919" spans="1:14" x14ac:dyDescent="0.3">
      <c r="A8919" t="s">
        <v>113</v>
      </c>
      <c r="B8919" t="s">
        <v>1339</v>
      </c>
      <c r="C8919">
        <v>2019</v>
      </c>
      <c r="D8919" s="3">
        <v>5</v>
      </c>
      <c r="E8919" s="3">
        <v>130000</v>
      </c>
      <c r="F8919" t="s">
        <v>13</v>
      </c>
      <c r="G8919" s="15">
        <f>IF(Table1[[#This Row],[Transmission]]="Manual", 0, 1)</f>
        <v>0</v>
      </c>
      <c r="H8919" t="s">
        <v>9472</v>
      </c>
      <c r="I8919" t="s">
        <v>17</v>
      </c>
      <c r="J8919" s="4">
        <v>45597</v>
      </c>
      <c r="K8919" t="s">
        <v>7263</v>
      </c>
      <c r="L8919" s="5">
        <v>691000</v>
      </c>
      <c r="M8919" s="28">
        <f t="shared" si="139"/>
        <v>691000</v>
      </c>
      <c r="N8919">
        <f>2025-Table1[[#This Row],[Year]]</f>
        <v>6</v>
      </c>
    </row>
    <row r="8920" spans="1:14" x14ac:dyDescent="0.3">
      <c r="A8920" t="s">
        <v>21</v>
      </c>
      <c r="B8920" t="s">
        <v>31</v>
      </c>
      <c r="C8920">
        <v>2022</v>
      </c>
      <c r="D8920" s="3">
        <v>2</v>
      </c>
      <c r="E8920" s="3">
        <v>44000</v>
      </c>
      <c r="F8920" t="s">
        <v>13</v>
      </c>
      <c r="G8920" s="15">
        <f>IF(Table1[[#This Row],[Transmission]]="Manual", 0, 1)</f>
        <v>0</v>
      </c>
      <c r="H8920" t="s">
        <v>9472</v>
      </c>
      <c r="I8920" t="s">
        <v>14</v>
      </c>
      <c r="J8920" s="4">
        <v>45597</v>
      </c>
      <c r="K8920" t="s">
        <v>7572</v>
      </c>
      <c r="L8920" s="5">
        <v>695000</v>
      </c>
      <c r="M8920" s="28">
        <f t="shared" si="139"/>
        <v>695000</v>
      </c>
      <c r="N8920">
        <f>2025-Table1[[#This Row],[Year]]</f>
        <v>3</v>
      </c>
    </row>
    <row r="8921" spans="1:14" x14ac:dyDescent="0.3">
      <c r="A8921" t="s">
        <v>21</v>
      </c>
      <c r="B8921" t="s">
        <v>131</v>
      </c>
      <c r="C8921">
        <v>2018</v>
      </c>
      <c r="D8921" s="3">
        <v>6</v>
      </c>
      <c r="E8921" s="3">
        <v>77500</v>
      </c>
      <c r="F8921" t="s">
        <v>25</v>
      </c>
      <c r="G8921" s="15">
        <f>IF(Table1[[#This Row],[Transmission]]="Manual", 0, 1)</f>
        <v>1</v>
      </c>
      <c r="H8921" t="s">
        <v>9472</v>
      </c>
      <c r="I8921" t="s">
        <v>6485</v>
      </c>
      <c r="J8921" s="4">
        <v>45597</v>
      </c>
      <c r="K8921" t="s">
        <v>6751</v>
      </c>
      <c r="L8921" s="5">
        <v>450000</v>
      </c>
      <c r="M8921" s="28">
        <f t="shared" si="139"/>
        <v>450000</v>
      </c>
      <c r="N8921">
        <f>2025-Table1[[#This Row],[Year]]</f>
        <v>7</v>
      </c>
    </row>
    <row r="8922" spans="1:14" x14ac:dyDescent="0.3">
      <c r="A8922" t="s">
        <v>21</v>
      </c>
      <c r="B8922" t="s">
        <v>111</v>
      </c>
      <c r="C8922">
        <v>2019</v>
      </c>
      <c r="D8922" s="3">
        <v>5</v>
      </c>
      <c r="E8922" s="3">
        <v>57000</v>
      </c>
      <c r="F8922" t="s">
        <v>25</v>
      </c>
      <c r="G8922" s="15">
        <f>IF(Table1[[#This Row],[Transmission]]="Manual", 0, 1)</f>
        <v>1</v>
      </c>
      <c r="H8922" t="s">
        <v>9472</v>
      </c>
      <c r="I8922" t="s">
        <v>6485</v>
      </c>
      <c r="J8922" s="4">
        <v>45627</v>
      </c>
      <c r="K8922" t="s">
        <v>7573</v>
      </c>
      <c r="L8922" s="5">
        <v>460000</v>
      </c>
      <c r="M8922" s="28">
        <f t="shared" si="139"/>
        <v>460000</v>
      </c>
      <c r="N8922">
        <f>2025-Table1[[#This Row],[Year]]</f>
        <v>6</v>
      </c>
    </row>
    <row r="8923" spans="1:14" x14ac:dyDescent="0.3">
      <c r="A8923" t="s">
        <v>101</v>
      </c>
      <c r="B8923" t="s">
        <v>172</v>
      </c>
      <c r="C8923">
        <v>2009</v>
      </c>
      <c r="D8923" s="3">
        <v>15</v>
      </c>
      <c r="E8923" s="3">
        <v>75945</v>
      </c>
      <c r="F8923" t="s">
        <v>13</v>
      </c>
      <c r="G8923" s="15">
        <f>IF(Table1[[#This Row],[Transmission]]="Manual", 0, 1)</f>
        <v>0</v>
      </c>
      <c r="H8923" t="s">
        <v>9475</v>
      </c>
      <c r="I8923" t="s">
        <v>14</v>
      </c>
      <c r="J8923" s="4">
        <v>45597</v>
      </c>
      <c r="K8923" t="s">
        <v>7574</v>
      </c>
      <c r="L8923" s="5">
        <v>125000</v>
      </c>
      <c r="M8923" s="28">
        <f t="shared" si="139"/>
        <v>125000</v>
      </c>
      <c r="N8923">
        <f>2025-Table1[[#This Row],[Year]]</f>
        <v>16</v>
      </c>
    </row>
    <row r="8924" spans="1:14" x14ac:dyDescent="0.3">
      <c r="A8924" t="s">
        <v>21</v>
      </c>
      <c r="B8924" t="s">
        <v>22</v>
      </c>
      <c r="C8924">
        <v>2019</v>
      </c>
      <c r="D8924" s="3">
        <v>5</v>
      </c>
      <c r="E8924" s="3">
        <v>34000</v>
      </c>
      <c r="F8924" t="s">
        <v>13</v>
      </c>
      <c r="G8924" s="15">
        <f>IF(Table1[[#This Row],[Transmission]]="Manual", 0, 1)</f>
        <v>0</v>
      </c>
      <c r="H8924" t="s">
        <v>9475</v>
      </c>
      <c r="I8924" t="s">
        <v>6485</v>
      </c>
      <c r="J8924" s="4">
        <v>45597</v>
      </c>
      <c r="K8924" t="s">
        <v>7575</v>
      </c>
      <c r="L8924" s="5">
        <v>525000</v>
      </c>
      <c r="M8924" s="28">
        <f t="shared" si="139"/>
        <v>525000</v>
      </c>
      <c r="N8924">
        <f>2025-Table1[[#This Row],[Year]]</f>
        <v>6</v>
      </c>
    </row>
    <row r="8925" spans="1:14" x14ac:dyDescent="0.3">
      <c r="A8925" t="s">
        <v>44</v>
      </c>
      <c r="B8925" t="s">
        <v>124</v>
      </c>
      <c r="C8925">
        <v>2008</v>
      </c>
      <c r="D8925" s="3">
        <v>16</v>
      </c>
      <c r="E8925" s="3">
        <v>77000</v>
      </c>
      <c r="F8925" t="s">
        <v>25</v>
      </c>
      <c r="G8925" s="15">
        <f>IF(Table1[[#This Row],[Transmission]]="Manual", 0, 1)</f>
        <v>1</v>
      </c>
      <c r="H8925" t="s">
        <v>9475</v>
      </c>
      <c r="I8925" t="s">
        <v>14</v>
      </c>
      <c r="J8925" s="4">
        <v>45597</v>
      </c>
      <c r="K8925" t="s">
        <v>7576</v>
      </c>
      <c r="L8925" s="5">
        <v>290000</v>
      </c>
      <c r="M8925" s="28">
        <f t="shared" si="139"/>
        <v>290000</v>
      </c>
      <c r="N8925">
        <f>2025-Table1[[#This Row],[Year]]</f>
        <v>17</v>
      </c>
    </row>
    <row r="8926" spans="1:14" x14ac:dyDescent="0.3">
      <c r="A8926" t="s">
        <v>44</v>
      </c>
      <c r="B8926" t="s">
        <v>79</v>
      </c>
      <c r="C8926">
        <v>2017</v>
      </c>
      <c r="D8926" s="3">
        <v>7</v>
      </c>
      <c r="E8926" s="3">
        <v>150000</v>
      </c>
      <c r="F8926" t="s">
        <v>25</v>
      </c>
      <c r="G8926" s="15">
        <f>IF(Table1[[#This Row],[Transmission]]="Manual", 0, 1)</f>
        <v>1</v>
      </c>
      <c r="H8926" t="s">
        <v>9475</v>
      </c>
      <c r="I8926" t="s">
        <v>17</v>
      </c>
      <c r="J8926" s="4">
        <v>45627</v>
      </c>
      <c r="K8926" t="s">
        <v>7577</v>
      </c>
      <c r="L8926" s="5">
        <v>750000</v>
      </c>
      <c r="M8926" s="28">
        <f t="shared" si="139"/>
        <v>750000</v>
      </c>
      <c r="N8926">
        <f>2025-Table1[[#This Row],[Year]]</f>
        <v>8</v>
      </c>
    </row>
    <row r="8927" spans="1:14" x14ac:dyDescent="0.3">
      <c r="A8927" t="s">
        <v>11</v>
      </c>
      <c r="B8927" t="s">
        <v>2477</v>
      </c>
      <c r="C8927">
        <v>2012</v>
      </c>
      <c r="D8927" s="3">
        <v>12</v>
      </c>
      <c r="E8927" s="3">
        <v>92000</v>
      </c>
      <c r="F8927" t="s">
        <v>25</v>
      </c>
      <c r="G8927" s="15">
        <f>IF(Table1[[#This Row],[Transmission]]="Manual", 0, 1)</f>
        <v>1</v>
      </c>
      <c r="H8927" t="s">
        <v>9472</v>
      </c>
      <c r="I8927" t="s">
        <v>6485</v>
      </c>
      <c r="J8927" s="4">
        <v>45597</v>
      </c>
      <c r="K8927" t="s">
        <v>3072</v>
      </c>
      <c r="L8927" s="5">
        <v>400000</v>
      </c>
      <c r="M8927" s="28">
        <f t="shared" si="139"/>
        <v>400000</v>
      </c>
      <c r="N8927">
        <f>2025-Table1[[#This Row],[Year]]</f>
        <v>13</v>
      </c>
    </row>
    <row r="8928" spans="1:14" x14ac:dyDescent="0.3">
      <c r="A8928" t="s">
        <v>15</v>
      </c>
      <c r="B8928" t="s">
        <v>588</v>
      </c>
      <c r="C8928">
        <v>2015</v>
      </c>
      <c r="D8928" s="3">
        <v>9</v>
      </c>
      <c r="E8928" s="3">
        <v>95000</v>
      </c>
      <c r="F8928" t="s">
        <v>25</v>
      </c>
      <c r="G8928" s="15">
        <f>IF(Table1[[#This Row],[Transmission]]="Manual", 0, 1)</f>
        <v>1</v>
      </c>
      <c r="H8928" t="s">
        <v>9475</v>
      </c>
      <c r="I8928" t="s">
        <v>6485</v>
      </c>
      <c r="J8928" s="4">
        <v>45627</v>
      </c>
      <c r="K8928" t="s">
        <v>4969</v>
      </c>
      <c r="L8928" s="5">
        <v>615000</v>
      </c>
      <c r="M8928" s="28">
        <f t="shared" si="139"/>
        <v>615000</v>
      </c>
      <c r="N8928">
        <f>2025-Table1[[#This Row],[Year]]</f>
        <v>10</v>
      </c>
    </row>
    <row r="8929" spans="1:14" x14ac:dyDescent="0.3">
      <c r="A8929" t="s">
        <v>21</v>
      </c>
      <c r="B8929" t="s">
        <v>39</v>
      </c>
      <c r="C8929">
        <v>2013</v>
      </c>
      <c r="D8929" s="3">
        <v>11</v>
      </c>
      <c r="E8929" s="3">
        <v>110000</v>
      </c>
      <c r="F8929" t="s">
        <v>13</v>
      </c>
      <c r="G8929" s="15">
        <f>IF(Table1[[#This Row],[Transmission]]="Manual", 0, 1)</f>
        <v>0</v>
      </c>
      <c r="H8929" t="s">
        <v>9475</v>
      </c>
      <c r="I8929" t="s">
        <v>17</v>
      </c>
      <c r="J8929" s="4">
        <v>45597</v>
      </c>
      <c r="K8929" t="s">
        <v>7578</v>
      </c>
      <c r="L8929" s="5">
        <v>409999</v>
      </c>
      <c r="M8929" s="28">
        <f t="shared" si="139"/>
        <v>409999</v>
      </c>
      <c r="N8929">
        <f>2025-Table1[[#This Row],[Year]]</f>
        <v>12</v>
      </c>
    </row>
    <row r="8930" spans="1:14" x14ac:dyDescent="0.3">
      <c r="A8930" t="s">
        <v>101</v>
      </c>
      <c r="B8930" t="s">
        <v>332</v>
      </c>
      <c r="C8930">
        <v>2019</v>
      </c>
      <c r="D8930" s="3">
        <v>5</v>
      </c>
      <c r="E8930" s="3">
        <v>75000</v>
      </c>
      <c r="F8930" t="s">
        <v>13</v>
      </c>
      <c r="G8930" s="15">
        <f>IF(Table1[[#This Row],[Transmission]]="Manual", 0, 1)</f>
        <v>0</v>
      </c>
      <c r="H8930" t="s">
        <v>9475</v>
      </c>
      <c r="I8930" t="s">
        <v>17</v>
      </c>
      <c r="J8930" s="4">
        <v>45597</v>
      </c>
      <c r="K8930" t="s">
        <v>7579</v>
      </c>
      <c r="L8930" s="5">
        <v>270000</v>
      </c>
      <c r="M8930" s="28">
        <f t="shared" si="139"/>
        <v>270000</v>
      </c>
      <c r="N8930">
        <f>2025-Table1[[#This Row],[Year]]</f>
        <v>6</v>
      </c>
    </row>
    <row r="8931" spans="1:14" x14ac:dyDescent="0.3">
      <c r="A8931" t="s">
        <v>11</v>
      </c>
      <c r="B8931" t="s">
        <v>12</v>
      </c>
      <c r="C8931">
        <v>2018</v>
      </c>
      <c r="D8931" s="3">
        <v>6</v>
      </c>
      <c r="E8931" s="3">
        <v>84858</v>
      </c>
      <c r="F8931" t="s">
        <v>25</v>
      </c>
      <c r="G8931" s="15">
        <f>IF(Table1[[#This Row],[Transmission]]="Manual", 0, 1)</f>
        <v>1</v>
      </c>
      <c r="H8931" t="s">
        <v>9475</v>
      </c>
      <c r="I8931" t="s">
        <v>14</v>
      </c>
      <c r="J8931" s="4">
        <v>45597</v>
      </c>
      <c r="K8931" t="s">
        <v>7580</v>
      </c>
      <c r="L8931" s="5">
        <v>769000</v>
      </c>
      <c r="M8931" s="28">
        <f t="shared" si="139"/>
        <v>769000</v>
      </c>
      <c r="N8931">
        <f>2025-Table1[[#This Row],[Year]]</f>
        <v>7</v>
      </c>
    </row>
    <row r="8932" spans="1:14" x14ac:dyDescent="0.3">
      <c r="A8932" t="s">
        <v>21</v>
      </c>
      <c r="B8932" t="s">
        <v>1275</v>
      </c>
      <c r="C8932">
        <v>2017</v>
      </c>
      <c r="D8932" s="3">
        <v>7</v>
      </c>
      <c r="E8932" s="3">
        <v>133722</v>
      </c>
      <c r="F8932" t="s">
        <v>25</v>
      </c>
      <c r="G8932" s="15">
        <f>IF(Table1[[#This Row],[Transmission]]="Manual", 0, 1)</f>
        <v>1</v>
      </c>
      <c r="H8932" t="s">
        <v>9475</v>
      </c>
      <c r="I8932" t="s">
        <v>6485</v>
      </c>
      <c r="J8932" s="4">
        <v>45627</v>
      </c>
      <c r="K8932" t="s">
        <v>5185</v>
      </c>
      <c r="L8932" s="5">
        <v>230000</v>
      </c>
      <c r="M8932" s="28">
        <f t="shared" si="139"/>
        <v>230000</v>
      </c>
      <c r="N8932">
        <f>2025-Table1[[#This Row],[Year]]</f>
        <v>8</v>
      </c>
    </row>
    <row r="8933" spans="1:14" x14ac:dyDescent="0.3">
      <c r="A8933" t="s">
        <v>44</v>
      </c>
      <c r="B8933" t="s">
        <v>1728</v>
      </c>
      <c r="C8933">
        <v>2024</v>
      </c>
      <c r="D8933" s="3">
        <v>0</v>
      </c>
      <c r="E8933" s="3">
        <v>50000</v>
      </c>
      <c r="F8933" t="s">
        <v>25</v>
      </c>
      <c r="G8933" s="15">
        <f>IF(Table1[[#This Row],[Transmission]]="Manual", 0, 1)</f>
        <v>1</v>
      </c>
      <c r="H8933" t="s">
        <v>9472</v>
      </c>
      <c r="I8933" t="s">
        <v>6485</v>
      </c>
      <c r="J8933" s="4">
        <v>45627</v>
      </c>
      <c r="K8933" t="s">
        <v>7581</v>
      </c>
      <c r="L8933" s="5">
        <v>780000</v>
      </c>
      <c r="M8933" s="28">
        <f t="shared" si="139"/>
        <v>780000</v>
      </c>
      <c r="N8933">
        <f>2025-Table1[[#This Row],[Year]]</f>
        <v>1</v>
      </c>
    </row>
    <row r="8934" spans="1:14" x14ac:dyDescent="0.3">
      <c r="A8934" t="s">
        <v>43</v>
      </c>
      <c r="B8934" t="s">
        <v>1880</v>
      </c>
      <c r="C8934">
        <v>2014</v>
      </c>
      <c r="D8934" s="3">
        <v>10</v>
      </c>
      <c r="E8934" s="3">
        <v>79000</v>
      </c>
      <c r="F8934" t="s">
        <v>25</v>
      </c>
      <c r="G8934" s="15">
        <f>IF(Table1[[#This Row],[Transmission]]="Manual", 0, 1)</f>
        <v>1</v>
      </c>
      <c r="H8934" t="s">
        <v>9475</v>
      </c>
      <c r="I8934" t="s">
        <v>17</v>
      </c>
      <c r="J8934" s="4">
        <v>45597</v>
      </c>
      <c r="K8934" t="s">
        <v>3500</v>
      </c>
      <c r="L8934" s="5">
        <v>925000</v>
      </c>
      <c r="M8934" s="28">
        <f t="shared" si="139"/>
        <v>925000</v>
      </c>
      <c r="N8934">
        <f>2025-Table1[[#This Row],[Year]]</f>
        <v>11</v>
      </c>
    </row>
    <row r="8935" spans="1:14" x14ac:dyDescent="0.3">
      <c r="A8935" t="s">
        <v>21</v>
      </c>
      <c r="B8935" t="s">
        <v>39</v>
      </c>
      <c r="C8935">
        <v>2009</v>
      </c>
      <c r="D8935" s="3">
        <v>15</v>
      </c>
      <c r="E8935" s="3">
        <v>25</v>
      </c>
      <c r="F8935" t="s">
        <v>25</v>
      </c>
      <c r="G8935" s="15">
        <f>IF(Table1[[#This Row],[Transmission]]="Manual", 0, 1)</f>
        <v>1</v>
      </c>
      <c r="H8935" t="s">
        <v>9475</v>
      </c>
      <c r="I8935" t="s">
        <v>6485</v>
      </c>
      <c r="J8935" s="4">
        <v>45627</v>
      </c>
      <c r="K8935" t="s">
        <v>7582</v>
      </c>
      <c r="L8935" s="5">
        <v>235000</v>
      </c>
      <c r="M8935" s="28">
        <f t="shared" si="139"/>
        <v>235000</v>
      </c>
      <c r="N8935">
        <f>2025-Table1[[#This Row],[Year]]</f>
        <v>16</v>
      </c>
    </row>
    <row r="8936" spans="1:14" x14ac:dyDescent="0.3">
      <c r="A8936" t="s">
        <v>21</v>
      </c>
      <c r="B8936" t="s">
        <v>39</v>
      </c>
      <c r="C8936">
        <v>2018</v>
      </c>
      <c r="D8936" s="3">
        <v>6</v>
      </c>
      <c r="E8936" s="3">
        <v>56000</v>
      </c>
      <c r="F8936" t="s">
        <v>25</v>
      </c>
      <c r="G8936" s="15">
        <f>IF(Table1[[#This Row],[Transmission]]="Manual", 0, 1)</f>
        <v>1</v>
      </c>
      <c r="H8936" t="s">
        <v>9475</v>
      </c>
      <c r="I8936" t="s">
        <v>6485</v>
      </c>
      <c r="J8936" s="4">
        <v>45627</v>
      </c>
      <c r="K8936" t="s">
        <v>1858</v>
      </c>
      <c r="L8936" s="5">
        <v>480000</v>
      </c>
      <c r="M8936" s="28">
        <f t="shared" si="139"/>
        <v>480000</v>
      </c>
      <c r="N8936">
        <f>2025-Table1[[#This Row],[Year]]</f>
        <v>7</v>
      </c>
    </row>
    <row r="8937" spans="1:14" x14ac:dyDescent="0.3">
      <c r="A8937" t="s">
        <v>21</v>
      </c>
      <c r="B8937" t="s">
        <v>194</v>
      </c>
      <c r="C8937">
        <v>2022</v>
      </c>
      <c r="D8937" s="3">
        <v>2</v>
      </c>
      <c r="E8937" s="3">
        <v>48865</v>
      </c>
      <c r="F8937" t="s">
        <v>13</v>
      </c>
      <c r="G8937" s="15">
        <f>IF(Table1[[#This Row],[Transmission]]="Manual", 0, 1)</f>
        <v>0</v>
      </c>
      <c r="H8937" t="s">
        <v>9472</v>
      </c>
      <c r="I8937" t="s">
        <v>6485</v>
      </c>
      <c r="J8937" s="4">
        <v>45597</v>
      </c>
      <c r="K8937" t="s">
        <v>6967</v>
      </c>
      <c r="L8937" s="5">
        <v>625000</v>
      </c>
      <c r="M8937" s="28">
        <f t="shared" si="139"/>
        <v>625000</v>
      </c>
      <c r="N8937">
        <f>2025-Table1[[#This Row],[Year]]</f>
        <v>3</v>
      </c>
    </row>
    <row r="8938" spans="1:14" x14ac:dyDescent="0.3">
      <c r="A8938" t="s">
        <v>21</v>
      </c>
      <c r="B8938" t="s">
        <v>1275</v>
      </c>
      <c r="C8938">
        <v>2008</v>
      </c>
      <c r="D8938" s="3">
        <v>16</v>
      </c>
      <c r="E8938" s="3">
        <v>74000</v>
      </c>
      <c r="F8938" t="s">
        <v>13</v>
      </c>
      <c r="G8938" s="15">
        <f>IF(Table1[[#This Row],[Transmission]]="Manual", 0, 1)</f>
        <v>0</v>
      </c>
      <c r="H8938" t="s">
        <v>9475</v>
      </c>
      <c r="I8938" t="s">
        <v>14</v>
      </c>
      <c r="J8938" s="4">
        <v>45597</v>
      </c>
      <c r="K8938" t="s">
        <v>7583</v>
      </c>
      <c r="L8938" s="5">
        <v>118000</v>
      </c>
      <c r="M8938" s="28">
        <f t="shared" si="139"/>
        <v>118000</v>
      </c>
      <c r="N8938">
        <f>2025-Table1[[#This Row],[Year]]</f>
        <v>17</v>
      </c>
    </row>
    <row r="8939" spans="1:14" x14ac:dyDescent="0.3">
      <c r="A8939" t="s">
        <v>21</v>
      </c>
      <c r="B8939" t="s">
        <v>476</v>
      </c>
      <c r="C8939">
        <v>2019</v>
      </c>
      <c r="D8939" s="3">
        <v>5</v>
      </c>
      <c r="E8939" s="3">
        <v>30</v>
      </c>
      <c r="F8939" t="s">
        <v>25</v>
      </c>
      <c r="G8939" s="15">
        <f>IF(Table1[[#This Row],[Transmission]]="Manual", 0, 1)</f>
        <v>1</v>
      </c>
      <c r="H8939" t="s">
        <v>9475</v>
      </c>
      <c r="I8939" t="s">
        <v>6485</v>
      </c>
      <c r="J8939" s="4">
        <v>45597</v>
      </c>
      <c r="K8939" t="s">
        <v>7584</v>
      </c>
      <c r="L8939" s="5">
        <v>480000</v>
      </c>
      <c r="M8939" s="28">
        <f t="shared" si="139"/>
        <v>480000</v>
      </c>
      <c r="N8939">
        <f>2025-Table1[[#This Row],[Year]]</f>
        <v>6</v>
      </c>
    </row>
    <row r="8940" spans="1:14" x14ac:dyDescent="0.3">
      <c r="A8940" t="s">
        <v>44</v>
      </c>
      <c r="B8940" t="s">
        <v>1350</v>
      </c>
      <c r="C8940">
        <v>2015</v>
      </c>
      <c r="D8940" s="3">
        <v>9</v>
      </c>
      <c r="E8940" s="3">
        <v>79000</v>
      </c>
      <c r="F8940" t="s">
        <v>13</v>
      </c>
      <c r="G8940" s="15">
        <f>IF(Table1[[#This Row],[Transmission]]="Manual", 0, 1)</f>
        <v>0</v>
      </c>
      <c r="H8940" t="s">
        <v>9475</v>
      </c>
      <c r="I8940" t="s">
        <v>17</v>
      </c>
      <c r="J8940" s="4">
        <v>45597</v>
      </c>
      <c r="K8940" t="s">
        <v>7585</v>
      </c>
      <c r="L8940" s="5">
        <v>525000</v>
      </c>
      <c r="M8940" s="28">
        <f t="shared" si="139"/>
        <v>525000</v>
      </c>
      <c r="N8940">
        <f>2025-Table1[[#This Row],[Year]]</f>
        <v>10</v>
      </c>
    </row>
    <row r="8941" spans="1:14" x14ac:dyDescent="0.3">
      <c r="A8941" t="s">
        <v>113</v>
      </c>
      <c r="B8941" t="s">
        <v>174</v>
      </c>
      <c r="C8941">
        <v>2022</v>
      </c>
      <c r="D8941" s="3">
        <v>2</v>
      </c>
      <c r="E8941" s="3">
        <v>72000</v>
      </c>
      <c r="F8941" t="s">
        <v>25</v>
      </c>
      <c r="G8941" s="15">
        <f>IF(Table1[[#This Row],[Transmission]]="Manual", 0, 1)</f>
        <v>1</v>
      </c>
      <c r="H8941" t="s">
        <v>9472</v>
      </c>
      <c r="I8941" t="s">
        <v>17</v>
      </c>
      <c r="J8941" s="4">
        <v>45597</v>
      </c>
      <c r="K8941" t="s">
        <v>1479</v>
      </c>
      <c r="L8941" s="5">
        <v>1380000</v>
      </c>
      <c r="M8941" s="28">
        <f t="shared" si="139"/>
        <v>1380000</v>
      </c>
      <c r="N8941">
        <f>2025-Table1[[#This Row],[Year]]</f>
        <v>3</v>
      </c>
    </row>
    <row r="8942" spans="1:14" x14ac:dyDescent="0.3">
      <c r="A8942" t="s">
        <v>44</v>
      </c>
      <c r="B8942" t="s">
        <v>133</v>
      </c>
      <c r="C8942">
        <v>2017</v>
      </c>
      <c r="D8942" s="3">
        <v>7</v>
      </c>
      <c r="E8942" s="3">
        <v>50000</v>
      </c>
      <c r="F8942" t="s">
        <v>25</v>
      </c>
      <c r="G8942" s="15">
        <f>IF(Table1[[#This Row],[Transmission]]="Manual", 0, 1)</f>
        <v>1</v>
      </c>
      <c r="H8942" t="s">
        <v>9475</v>
      </c>
      <c r="I8942" t="s">
        <v>6485</v>
      </c>
      <c r="J8942" s="4">
        <v>45597</v>
      </c>
      <c r="K8942" t="s">
        <v>4584</v>
      </c>
      <c r="L8942" s="5">
        <v>443000</v>
      </c>
      <c r="M8942" s="28">
        <f t="shared" si="139"/>
        <v>443000</v>
      </c>
      <c r="N8942">
        <f>2025-Table1[[#This Row],[Year]]</f>
        <v>8</v>
      </c>
    </row>
    <row r="8943" spans="1:14" x14ac:dyDescent="0.3">
      <c r="A8943" t="s">
        <v>15</v>
      </c>
      <c r="B8943" t="s">
        <v>1917</v>
      </c>
      <c r="C8943">
        <v>2018</v>
      </c>
      <c r="D8943" s="3">
        <v>6</v>
      </c>
      <c r="E8943" s="3">
        <v>66000</v>
      </c>
      <c r="F8943" t="s">
        <v>25</v>
      </c>
      <c r="G8943" s="15">
        <f>IF(Table1[[#This Row],[Transmission]]="Manual", 0, 1)</f>
        <v>1</v>
      </c>
      <c r="H8943" t="s">
        <v>9472</v>
      </c>
      <c r="I8943" t="s">
        <v>14</v>
      </c>
      <c r="J8943" s="4">
        <v>45597</v>
      </c>
      <c r="K8943" t="s">
        <v>7586</v>
      </c>
      <c r="L8943" s="5">
        <v>970000</v>
      </c>
      <c r="M8943" s="28">
        <f t="shared" si="139"/>
        <v>970000</v>
      </c>
      <c r="N8943">
        <f>2025-Table1[[#This Row],[Year]]</f>
        <v>7</v>
      </c>
    </row>
    <row r="8944" spans="1:14" x14ac:dyDescent="0.3">
      <c r="A8944" t="s">
        <v>44</v>
      </c>
      <c r="B8944" t="s">
        <v>79</v>
      </c>
      <c r="C8944">
        <v>2016</v>
      </c>
      <c r="D8944" s="3">
        <v>8</v>
      </c>
      <c r="E8944" s="3">
        <v>91000</v>
      </c>
      <c r="F8944" t="s">
        <v>13</v>
      </c>
      <c r="G8944" s="15">
        <f>IF(Table1[[#This Row],[Transmission]]="Manual", 0, 1)</f>
        <v>0</v>
      </c>
      <c r="H8944" t="s">
        <v>9475</v>
      </c>
      <c r="I8944" t="s">
        <v>17</v>
      </c>
      <c r="J8944" s="4">
        <v>45597</v>
      </c>
      <c r="K8944" t="s">
        <v>1869</v>
      </c>
      <c r="L8944" s="5">
        <v>895000</v>
      </c>
      <c r="M8944" s="28">
        <f t="shared" si="139"/>
        <v>895000</v>
      </c>
      <c r="N8944">
        <f>2025-Table1[[#This Row],[Year]]</f>
        <v>9</v>
      </c>
    </row>
    <row r="8945" spans="1:14" x14ac:dyDescent="0.3">
      <c r="A8945" t="s">
        <v>113</v>
      </c>
      <c r="B8945" t="s">
        <v>396</v>
      </c>
      <c r="C8945">
        <v>2012</v>
      </c>
      <c r="D8945" s="3">
        <v>12</v>
      </c>
      <c r="E8945" s="3">
        <v>86283</v>
      </c>
      <c r="F8945" t="s">
        <v>13</v>
      </c>
      <c r="G8945" s="15">
        <f>IF(Table1[[#This Row],[Transmission]]="Manual", 0, 1)</f>
        <v>0</v>
      </c>
      <c r="H8945" t="s">
        <v>9475</v>
      </c>
      <c r="I8945" t="s">
        <v>17</v>
      </c>
      <c r="J8945" s="4">
        <v>45597</v>
      </c>
      <c r="K8945" t="s">
        <v>7587</v>
      </c>
      <c r="L8945" s="5">
        <v>450000</v>
      </c>
      <c r="M8945" s="28">
        <f t="shared" si="139"/>
        <v>450000</v>
      </c>
      <c r="N8945">
        <f>2025-Table1[[#This Row],[Year]]</f>
        <v>13</v>
      </c>
    </row>
    <row r="8946" spans="1:14" x14ac:dyDescent="0.3">
      <c r="A8946" t="s">
        <v>11</v>
      </c>
      <c r="B8946" t="s">
        <v>12</v>
      </c>
      <c r="C8946">
        <v>2011</v>
      </c>
      <c r="D8946" s="3">
        <v>13</v>
      </c>
      <c r="E8946" s="3">
        <v>85000</v>
      </c>
      <c r="F8946" t="s">
        <v>25</v>
      </c>
      <c r="G8946" s="15">
        <f>IF(Table1[[#This Row],[Transmission]]="Manual", 0, 1)</f>
        <v>1</v>
      </c>
      <c r="H8946" t="s">
        <v>9475</v>
      </c>
      <c r="I8946" t="s">
        <v>6485</v>
      </c>
      <c r="J8946" s="4">
        <v>45597</v>
      </c>
      <c r="K8946" t="s">
        <v>3351</v>
      </c>
      <c r="L8946" s="5">
        <v>361000</v>
      </c>
      <c r="M8946" s="28">
        <f t="shared" si="139"/>
        <v>361000</v>
      </c>
      <c r="N8946">
        <f>2025-Table1[[#This Row],[Year]]</f>
        <v>14</v>
      </c>
    </row>
    <row r="8947" spans="1:14" x14ac:dyDescent="0.3">
      <c r="A8947" t="s">
        <v>18</v>
      </c>
      <c r="B8947" t="s">
        <v>19</v>
      </c>
      <c r="C8947">
        <v>2011</v>
      </c>
      <c r="D8947" s="3">
        <v>13</v>
      </c>
      <c r="E8947" s="3">
        <v>150000</v>
      </c>
      <c r="F8947" t="s">
        <v>13</v>
      </c>
      <c r="G8947" s="15">
        <f>IF(Table1[[#This Row],[Transmission]]="Manual", 0, 1)</f>
        <v>0</v>
      </c>
      <c r="H8947" t="s">
        <v>9475</v>
      </c>
      <c r="I8947" t="s">
        <v>17</v>
      </c>
      <c r="J8947" s="4">
        <v>45597</v>
      </c>
      <c r="K8947" t="s">
        <v>7588</v>
      </c>
      <c r="L8947" s="5">
        <v>265000</v>
      </c>
      <c r="M8947" s="28">
        <f t="shared" si="139"/>
        <v>265000</v>
      </c>
      <c r="N8947">
        <f>2025-Table1[[#This Row],[Year]]</f>
        <v>14</v>
      </c>
    </row>
    <row r="8948" spans="1:14" x14ac:dyDescent="0.3">
      <c r="A8948" t="s">
        <v>97</v>
      </c>
      <c r="B8948" t="s">
        <v>897</v>
      </c>
      <c r="C8948">
        <v>2011</v>
      </c>
      <c r="D8948" s="3">
        <v>13</v>
      </c>
      <c r="E8948" s="3">
        <v>90000</v>
      </c>
      <c r="F8948" t="s">
        <v>25</v>
      </c>
      <c r="G8948" s="15">
        <f>IF(Table1[[#This Row],[Transmission]]="Manual", 0, 1)</f>
        <v>1</v>
      </c>
      <c r="H8948" t="s">
        <v>9475</v>
      </c>
      <c r="I8948" t="s">
        <v>17</v>
      </c>
      <c r="J8948" s="4">
        <v>45597</v>
      </c>
      <c r="K8948" t="s">
        <v>7589</v>
      </c>
      <c r="L8948" s="5">
        <v>410000</v>
      </c>
      <c r="M8948" s="28">
        <f t="shared" si="139"/>
        <v>410000</v>
      </c>
      <c r="N8948">
        <f>2025-Table1[[#This Row],[Year]]</f>
        <v>14</v>
      </c>
    </row>
    <row r="8949" spans="1:14" x14ac:dyDescent="0.3">
      <c r="A8949" t="s">
        <v>21</v>
      </c>
      <c r="B8949" t="s">
        <v>68</v>
      </c>
      <c r="C8949">
        <v>2016</v>
      </c>
      <c r="D8949" s="3">
        <v>8</v>
      </c>
      <c r="E8949" s="3">
        <v>80000</v>
      </c>
      <c r="F8949" t="s">
        <v>25</v>
      </c>
      <c r="G8949" s="15">
        <f>IF(Table1[[#This Row],[Transmission]]="Manual", 0, 1)</f>
        <v>1</v>
      </c>
      <c r="H8949" t="s">
        <v>9472</v>
      </c>
      <c r="I8949" t="s">
        <v>14</v>
      </c>
      <c r="J8949" s="4">
        <v>45597</v>
      </c>
      <c r="K8949" t="s">
        <v>530</v>
      </c>
      <c r="L8949" s="5">
        <v>370000</v>
      </c>
      <c r="M8949" s="28">
        <f t="shared" si="139"/>
        <v>370000</v>
      </c>
      <c r="N8949">
        <f>2025-Table1[[#This Row],[Year]]</f>
        <v>9</v>
      </c>
    </row>
    <row r="8950" spans="1:14" x14ac:dyDescent="0.3">
      <c r="A8950" t="s">
        <v>44</v>
      </c>
      <c r="B8950" t="s">
        <v>89</v>
      </c>
      <c r="C8950">
        <v>2023</v>
      </c>
      <c r="D8950" s="3">
        <v>1</v>
      </c>
      <c r="E8950" s="3">
        <v>44000</v>
      </c>
      <c r="F8950" t="s">
        <v>25</v>
      </c>
      <c r="G8950" s="15">
        <f>IF(Table1[[#This Row],[Transmission]]="Manual", 0, 1)</f>
        <v>1</v>
      </c>
      <c r="H8950" t="s">
        <v>9472</v>
      </c>
      <c r="I8950" t="s">
        <v>14</v>
      </c>
      <c r="J8950" s="4">
        <v>45597</v>
      </c>
      <c r="K8950" t="s">
        <v>467</v>
      </c>
      <c r="L8950" s="5">
        <v>1590000</v>
      </c>
      <c r="M8950" s="28">
        <f t="shared" si="139"/>
        <v>1590000</v>
      </c>
      <c r="N8950">
        <f>2025-Table1[[#This Row],[Year]]</f>
        <v>2</v>
      </c>
    </row>
    <row r="8951" spans="1:14" x14ac:dyDescent="0.3">
      <c r="A8951" t="s">
        <v>21</v>
      </c>
      <c r="B8951" t="s">
        <v>747</v>
      </c>
      <c r="C8951">
        <v>2016</v>
      </c>
      <c r="D8951" s="3">
        <v>8</v>
      </c>
      <c r="E8951" s="3">
        <v>90000</v>
      </c>
      <c r="F8951" t="s">
        <v>13</v>
      </c>
      <c r="G8951" s="15">
        <f>IF(Table1[[#This Row],[Transmission]]="Manual", 0, 1)</f>
        <v>0</v>
      </c>
      <c r="H8951" t="s">
        <v>9475</v>
      </c>
      <c r="I8951" t="s">
        <v>17</v>
      </c>
      <c r="J8951" s="4">
        <v>45597</v>
      </c>
      <c r="K8951" t="s">
        <v>7590</v>
      </c>
      <c r="L8951" s="5">
        <v>590000</v>
      </c>
      <c r="M8951" s="28">
        <f t="shared" si="139"/>
        <v>590000</v>
      </c>
      <c r="N8951">
        <f>2025-Table1[[#This Row],[Year]]</f>
        <v>9</v>
      </c>
    </row>
    <row r="8952" spans="1:14" x14ac:dyDescent="0.3">
      <c r="A8952" t="s">
        <v>21</v>
      </c>
      <c r="B8952" t="s">
        <v>276</v>
      </c>
      <c r="C8952">
        <v>2009</v>
      </c>
      <c r="D8952" s="3">
        <v>15</v>
      </c>
      <c r="E8952" s="3">
        <v>110000</v>
      </c>
      <c r="F8952" t="s">
        <v>13</v>
      </c>
      <c r="G8952" s="15">
        <f>IF(Table1[[#This Row],[Transmission]]="Manual", 0, 1)</f>
        <v>0</v>
      </c>
      <c r="H8952" t="s">
        <v>9475</v>
      </c>
      <c r="I8952" t="s">
        <v>14</v>
      </c>
      <c r="J8952" s="4">
        <v>45597</v>
      </c>
      <c r="K8952" t="s">
        <v>7591</v>
      </c>
      <c r="L8952" s="5">
        <v>140000</v>
      </c>
      <c r="M8952" s="28">
        <f t="shared" si="139"/>
        <v>140000</v>
      </c>
      <c r="N8952">
        <f>2025-Table1[[#This Row],[Year]]</f>
        <v>16</v>
      </c>
    </row>
    <row r="8953" spans="1:14" x14ac:dyDescent="0.3">
      <c r="A8953" t="s">
        <v>58</v>
      </c>
      <c r="B8953" t="s">
        <v>315</v>
      </c>
      <c r="C8953">
        <v>2014</v>
      </c>
      <c r="D8953" s="3">
        <v>10</v>
      </c>
      <c r="E8953" s="3">
        <v>52000</v>
      </c>
      <c r="F8953" t="s">
        <v>25</v>
      </c>
      <c r="G8953" s="15">
        <f>IF(Table1[[#This Row],[Transmission]]="Manual", 0, 1)</f>
        <v>1</v>
      </c>
      <c r="H8953" t="s">
        <v>9475</v>
      </c>
      <c r="I8953" t="s">
        <v>17</v>
      </c>
      <c r="J8953" s="4">
        <v>45597</v>
      </c>
      <c r="K8953" t="s">
        <v>5051</v>
      </c>
      <c r="L8953" s="5">
        <v>1151000</v>
      </c>
      <c r="M8953" s="28">
        <f t="shared" si="139"/>
        <v>1151000</v>
      </c>
      <c r="N8953">
        <f>2025-Table1[[#This Row],[Year]]</f>
        <v>11</v>
      </c>
    </row>
    <row r="8954" spans="1:14" x14ac:dyDescent="0.3">
      <c r="A8954" t="s">
        <v>18</v>
      </c>
      <c r="B8954" t="s">
        <v>19</v>
      </c>
      <c r="C8954">
        <v>2014</v>
      </c>
      <c r="D8954" s="3">
        <v>10</v>
      </c>
      <c r="E8954" s="3">
        <v>91851</v>
      </c>
      <c r="F8954" t="s">
        <v>25</v>
      </c>
      <c r="G8954" s="15">
        <f>IF(Table1[[#This Row],[Transmission]]="Manual", 0, 1)</f>
        <v>1</v>
      </c>
      <c r="H8954" t="s">
        <v>9475</v>
      </c>
      <c r="I8954" t="s">
        <v>14</v>
      </c>
      <c r="J8954" s="4">
        <v>45597</v>
      </c>
      <c r="K8954" t="s">
        <v>6645</v>
      </c>
      <c r="L8954" s="5">
        <v>350000</v>
      </c>
      <c r="M8954" s="28">
        <f t="shared" si="139"/>
        <v>350000</v>
      </c>
      <c r="N8954">
        <f>2025-Table1[[#This Row],[Year]]</f>
        <v>11</v>
      </c>
    </row>
    <row r="8955" spans="1:14" x14ac:dyDescent="0.3">
      <c r="A8955" t="s">
        <v>21</v>
      </c>
      <c r="B8955" t="s">
        <v>39</v>
      </c>
      <c r="C8955">
        <v>2022</v>
      </c>
      <c r="D8955" s="3">
        <v>2</v>
      </c>
      <c r="E8955" s="3">
        <v>66861</v>
      </c>
      <c r="F8955" t="s">
        <v>13</v>
      </c>
      <c r="G8955" s="15">
        <f>IF(Table1[[#This Row],[Transmission]]="Manual", 0, 1)</f>
        <v>0</v>
      </c>
      <c r="H8955" t="s">
        <v>9472</v>
      </c>
      <c r="I8955" t="s">
        <v>6485</v>
      </c>
      <c r="J8955" s="4">
        <v>45597</v>
      </c>
      <c r="K8955" t="s">
        <v>4318</v>
      </c>
      <c r="L8955" s="5">
        <v>680000</v>
      </c>
      <c r="M8955" s="28">
        <f t="shared" si="139"/>
        <v>680000</v>
      </c>
      <c r="N8955">
        <f>2025-Table1[[#This Row],[Year]]</f>
        <v>3</v>
      </c>
    </row>
    <row r="8956" spans="1:14" x14ac:dyDescent="0.3">
      <c r="A8956" t="s">
        <v>58</v>
      </c>
      <c r="B8956" t="s">
        <v>308</v>
      </c>
      <c r="C8956">
        <v>2012</v>
      </c>
      <c r="D8956" s="3">
        <v>12</v>
      </c>
      <c r="E8956" s="3">
        <v>88000</v>
      </c>
      <c r="F8956" t="s">
        <v>25</v>
      </c>
      <c r="G8956" s="15">
        <f>IF(Table1[[#This Row],[Transmission]]="Manual", 0, 1)</f>
        <v>1</v>
      </c>
      <c r="H8956" t="s">
        <v>9472</v>
      </c>
      <c r="I8956" t="s">
        <v>17</v>
      </c>
      <c r="J8956" s="4">
        <v>45597</v>
      </c>
      <c r="K8956" t="s">
        <v>7592</v>
      </c>
      <c r="L8956" s="5">
        <v>1150000</v>
      </c>
      <c r="M8956" s="28">
        <f t="shared" si="139"/>
        <v>1150000</v>
      </c>
      <c r="N8956">
        <f>2025-Table1[[#This Row],[Year]]</f>
        <v>13</v>
      </c>
    </row>
    <row r="8957" spans="1:14" x14ac:dyDescent="0.3">
      <c r="A8957" t="s">
        <v>11</v>
      </c>
      <c r="B8957" t="s">
        <v>12</v>
      </c>
      <c r="C8957">
        <v>2017</v>
      </c>
      <c r="D8957" s="3">
        <v>7</v>
      </c>
      <c r="E8957" s="3">
        <v>68000</v>
      </c>
      <c r="F8957" t="s">
        <v>25</v>
      </c>
      <c r="G8957" s="15">
        <f>IF(Table1[[#This Row],[Transmission]]="Manual", 0, 1)</f>
        <v>1</v>
      </c>
      <c r="H8957" t="s">
        <v>9472</v>
      </c>
      <c r="I8957" t="s">
        <v>6485</v>
      </c>
      <c r="J8957" s="4">
        <v>45597</v>
      </c>
      <c r="K8957" t="s">
        <v>4888</v>
      </c>
      <c r="L8957" s="5">
        <v>745000</v>
      </c>
      <c r="M8957" s="28">
        <f t="shared" si="139"/>
        <v>745000</v>
      </c>
      <c r="N8957">
        <f>2025-Table1[[#This Row],[Year]]</f>
        <v>8</v>
      </c>
    </row>
    <row r="8958" spans="1:14" x14ac:dyDescent="0.3">
      <c r="A8958" t="s">
        <v>58</v>
      </c>
      <c r="B8958" t="s">
        <v>315</v>
      </c>
      <c r="C8958">
        <v>2012</v>
      </c>
      <c r="D8958" s="3">
        <v>12</v>
      </c>
      <c r="E8958" s="3">
        <v>155000</v>
      </c>
      <c r="F8958" t="s">
        <v>25</v>
      </c>
      <c r="G8958" s="15">
        <f>IF(Table1[[#This Row],[Transmission]]="Manual", 0, 1)</f>
        <v>1</v>
      </c>
      <c r="H8958" t="s">
        <v>9475</v>
      </c>
      <c r="I8958" t="s">
        <v>17</v>
      </c>
      <c r="J8958" s="4">
        <v>45597</v>
      </c>
      <c r="K8958" t="s">
        <v>7593</v>
      </c>
      <c r="L8958" s="5">
        <v>1045000</v>
      </c>
      <c r="M8958" s="28">
        <f t="shared" si="139"/>
        <v>1045000</v>
      </c>
      <c r="N8958">
        <f>2025-Table1[[#This Row],[Year]]</f>
        <v>13</v>
      </c>
    </row>
    <row r="8959" spans="1:14" x14ac:dyDescent="0.3">
      <c r="A8959" t="s">
        <v>21</v>
      </c>
      <c r="B8959" t="s">
        <v>111</v>
      </c>
      <c r="C8959">
        <v>2015</v>
      </c>
      <c r="D8959" s="3">
        <v>9</v>
      </c>
      <c r="E8959" s="3">
        <v>75000</v>
      </c>
      <c r="F8959" t="s">
        <v>13</v>
      </c>
      <c r="G8959" s="15">
        <f>IF(Table1[[#This Row],[Transmission]]="Manual", 0, 1)</f>
        <v>0</v>
      </c>
      <c r="H8959" t="s">
        <v>9475</v>
      </c>
      <c r="I8959" t="s">
        <v>6485</v>
      </c>
      <c r="J8959" s="4">
        <v>45597</v>
      </c>
      <c r="K8959" t="s">
        <v>5508</v>
      </c>
      <c r="L8959" s="5">
        <v>299999</v>
      </c>
      <c r="M8959" s="28">
        <f t="shared" si="139"/>
        <v>299999</v>
      </c>
      <c r="N8959">
        <f>2025-Table1[[#This Row],[Year]]</f>
        <v>10</v>
      </c>
    </row>
    <row r="8960" spans="1:14" x14ac:dyDescent="0.3">
      <c r="A8960" t="s">
        <v>113</v>
      </c>
      <c r="B8960" t="s">
        <v>3377</v>
      </c>
      <c r="C8960">
        <v>2015</v>
      </c>
      <c r="D8960" s="3">
        <v>9</v>
      </c>
      <c r="E8960" s="3">
        <v>56900</v>
      </c>
      <c r="F8960" t="s">
        <v>25</v>
      </c>
      <c r="G8960" s="15">
        <f>IF(Table1[[#This Row],[Transmission]]="Manual", 0, 1)</f>
        <v>1</v>
      </c>
      <c r="H8960" t="s">
        <v>9475</v>
      </c>
      <c r="I8960" t="s">
        <v>17</v>
      </c>
      <c r="J8960" s="4">
        <v>45597</v>
      </c>
      <c r="K8960" t="s">
        <v>7594</v>
      </c>
      <c r="L8960" s="5">
        <v>775000</v>
      </c>
      <c r="M8960" s="28">
        <f t="shared" si="139"/>
        <v>775000</v>
      </c>
      <c r="N8960">
        <f>2025-Table1[[#This Row],[Year]]</f>
        <v>10</v>
      </c>
    </row>
    <row r="8961" spans="1:14" x14ac:dyDescent="0.3">
      <c r="A8961" t="s">
        <v>11</v>
      </c>
      <c r="B8961" t="s">
        <v>12</v>
      </c>
      <c r="C8961">
        <v>2011</v>
      </c>
      <c r="D8961" s="3">
        <v>13</v>
      </c>
      <c r="E8961" s="3">
        <v>0</v>
      </c>
      <c r="F8961" t="s">
        <v>25</v>
      </c>
      <c r="G8961" s="15">
        <f>IF(Table1[[#This Row],[Transmission]]="Manual", 0, 1)</f>
        <v>1</v>
      </c>
      <c r="H8961" t="s">
        <v>9475</v>
      </c>
      <c r="I8961" t="s">
        <v>6485</v>
      </c>
      <c r="J8961" s="4">
        <v>45627</v>
      </c>
      <c r="K8961" t="s">
        <v>7595</v>
      </c>
      <c r="L8961" s="5">
        <v>200000</v>
      </c>
      <c r="M8961" s="28">
        <f t="shared" si="139"/>
        <v>200000</v>
      </c>
      <c r="N8961">
        <f>2025-Table1[[#This Row],[Year]]</f>
        <v>14</v>
      </c>
    </row>
    <row r="8962" spans="1:14" x14ac:dyDescent="0.3">
      <c r="A8962" t="s">
        <v>38</v>
      </c>
      <c r="B8962" t="s">
        <v>145</v>
      </c>
      <c r="C8962">
        <v>2024</v>
      </c>
      <c r="D8962" s="3">
        <v>0</v>
      </c>
      <c r="E8962" s="3">
        <v>8000</v>
      </c>
      <c r="F8962" t="s">
        <v>25</v>
      </c>
      <c r="G8962" s="15">
        <f>IF(Table1[[#This Row],[Transmission]]="Manual", 0, 1)</f>
        <v>1</v>
      </c>
      <c r="H8962" t="s">
        <v>9472</v>
      </c>
      <c r="I8962" t="s">
        <v>17</v>
      </c>
      <c r="J8962" s="4">
        <v>45597</v>
      </c>
      <c r="K8962" t="s">
        <v>7596</v>
      </c>
      <c r="L8962" s="5">
        <v>1500000</v>
      </c>
      <c r="M8962" s="28">
        <f t="shared" si="139"/>
        <v>1500000</v>
      </c>
      <c r="N8962">
        <f>2025-Table1[[#This Row],[Year]]</f>
        <v>1</v>
      </c>
    </row>
    <row r="8963" spans="1:14" x14ac:dyDescent="0.3">
      <c r="A8963" t="s">
        <v>21</v>
      </c>
      <c r="B8963" t="s">
        <v>36</v>
      </c>
      <c r="C8963">
        <v>2022</v>
      </c>
      <c r="D8963" s="3">
        <v>2</v>
      </c>
      <c r="E8963" s="3">
        <v>25827</v>
      </c>
      <c r="F8963" t="s">
        <v>13</v>
      </c>
      <c r="G8963" s="15">
        <f>IF(Table1[[#This Row],[Transmission]]="Manual", 0, 1)</f>
        <v>0</v>
      </c>
      <c r="H8963" t="s">
        <v>9472</v>
      </c>
      <c r="I8963" t="s">
        <v>14</v>
      </c>
      <c r="J8963" s="4">
        <v>45597</v>
      </c>
      <c r="K8963" t="s">
        <v>7597</v>
      </c>
      <c r="L8963" s="5">
        <v>382000</v>
      </c>
      <c r="M8963" s="28">
        <f t="shared" ref="M8963:M9026" si="140">VALUE(SUBSTITUTE(SUBSTITUTE(L8963,"₹"," "),",",""))</f>
        <v>382000</v>
      </c>
      <c r="N8963">
        <f>2025-Table1[[#This Row],[Year]]</f>
        <v>3</v>
      </c>
    </row>
    <row r="8964" spans="1:14" x14ac:dyDescent="0.3">
      <c r="A8964" t="s">
        <v>97</v>
      </c>
      <c r="B8964" t="s">
        <v>236</v>
      </c>
      <c r="C8964">
        <v>2015</v>
      </c>
      <c r="D8964" s="3">
        <v>9</v>
      </c>
      <c r="E8964" s="3">
        <v>42000</v>
      </c>
      <c r="F8964" t="s">
        <v>25</v>
      </c>
      <c r="G8964" s="15">
        <f>IF(Table1[[#This Row],[Transmission]]="Manual", 0, 1)</f>
        <v>1</v>
      </c>
      <c r="H8964" t="s">
        <v>9475</v>
      </c>
      <c r="I8964" t="s">
        <v>14</v>
      </c>
      <c r="J8964" s="4">
        <v>45597</v>
      </c>
      <c r="K8964" t="s">
        <v>5844</v>
      </c>
      <c r="L8964" s="5">
        <v>390000</v>
      </c>
      <c r="M8964" s="28">
        <f t="shared" si="140"/>
        <v>390000</v>
      </c>
      <c r="N8964">
        <f>2025-Table1[[#This Row],[Year]]</f>
        <v>10</v>
      </c>
    </row>
    <row r="8965" spans="1:14" x14ac:dyDescent="0.3">
      <c r="A8965" t="s">
        <v>44</v>
      </c>
      <c r="B8965" t="s">
        <v>124</v>
      </c>
      <c r="C8965">
        <v>2016</v>
      </c>
      <c r="D8965" s="3">
        <v>8</v>
      </c>
      <c r="E8965" s="3">
        <v>60234</v>
      </c>
      <c r="F8965" t="s">
        <v>13</v>
      </c>
      <c r="G8965" s="15">
        <f>IF(Table1[[#This Row],[Transmission]]="Manual", 0, 1)</f>
        <v>0</v>
      </c>
      <c r="H8965" t="s">
        <v>9472</v>
      </c>
      <c r="I8965" t="s">
        <v>6485</v>
      </c>
      <c r="J8965" s="4">
        <v>45597</v>
      </c>
      <c r="K8965" t="s">
        <v>7598</v>
      </c>
      <c r="L8965" s="5">
        <v>411000</v>
      </c>
      <c r="M8965" s="28">
        <f t="shared" si="140"/>
        <v>411000</v>
      </c>
      <c r="N8965">
        <f>2025-Table1[[#This Row],[Year]]</f>
        <v>9</v>
      </c>
    </row>
    <row r="8966" spans="1:14" x14ac:dyDescent="0.3">
      <c r="A8966" t="s">
        <v>21</v>
      </c>
      <c r="B8966" t="s">
        <v>39</v>
      </c>
      <c r="C8966">
        <v>2013</v>
      </c>
      <c r="D8966" s="3">
        <v>11</v>
      </c>
      <c r="E8966" s="3">
        <v>98000</v>
      </c>
      <c r="F8966" t="s">
        <v>13</v>
      </c>
      <c r="G8966" s="15">
        <f>IF(Table1[[#This Row],[Transmission]]="Manual", 0, 1)</f>
        <v>0</v>
      </c>
      <c r="H8966" t="s">
        <v>9475</v>
      </c>
      <c r="I8966" t="s">
        <v>17</v>
      </c>
      <c r="J8966" s="4">
        <v>45597</v>
      </c>
      <c r="K8966" t="s">
        <v>7599</v>
      </c>
      <c r="L8966" s="5">
        <v>415000</v>
      </c>
      <c r="M8966" s="28">
        <f t="shared" si="140"/>
        <v>415000</v>
      </c>
      <c r="N8966">
        <f>2025-Table1[[#This Row],[Year]]</f>
        <v>12</v>
      </c>
    </row>
    <row r="8967" spans="1:14" x14ac:dyDescent="0.3">
      <c r="A8967" t="s">
        <v>21</v>
      </c>
      <c r="B8967" t="s">
        <v>36</v>
      </c>
      <c r="C8967">
        <v>2018</v>
      </c>
      <c r="D8967" s="3">
        <v>6</v>
      </c>
      <c r="E8967" s="3">
        <v>64000</v>
      </c>
      <c r="F8967" t="s">
        <v>13</v>
      </c>
      <c r="G8967" s="15">
        <f>IF(Table1[[#This Row],[Transmission]]="Manual", 0, 1)</f>
        <v>0</v>
      </c>
      <c r="H8967" t="s">
        <v>9475</v>
      </c>
      <c r="I8967" t="s">
        <v>14</v>
      </c>
      <c r="J8967" s="4">
        <v>45597</v>
      </c>
      <c r="K8967" t="s">
        <v>6752</v>
      </c>
      <c r="L8967" s="5">
        <v>365000</v>
      </c>
      <c r="M8967" s="28">
        <f t="shared" si="140"/>
        <v>365000</v>
      </c>
      <c r="N8967">
        <f>2025-Table1[[#This Row],[Year]]</f>
        <v>7</v>
      </c>
    </row>
    <row r="8968" spans="1:14" x14ac:dyDescent="0.3">
      <c r="A8968" t="s">
        <v>21</v>
      </c>
      <c r="B8968" t="s">
        <v>231</v>
      </c>
      <c r="C8968">
        <v>2016</v>
      </c>
      <c r="D8968" s="3">
        <v>8</v>
      </c>
      <c r="E8968" s="3">
        <v>71200</v>
      </c>
      <c r="F8968" t="s">
        <v>13</v>
      </c>
      <c r="G8968" s="15">
        <f>IF(Table1[[#This Row],[Transmission]]="Manual", 0, 1)</f>
        <v>0</v>
      </c>
      <c r="H8968" t="s">
        <v>9475</v>
      </c>
      <c r="I8968" t="s">
        <v>6485</v>
      </c>
      <c r="J8968" s="4">
        <v>45597</v>
      </c>
      <c r="K8968" t="s">
        <v>7600</v>
      </c>
      <c r="L8968" s="5">
        <v>235000</v>
      </c>
      <c r="M8968" s="28">
        <f t="shared" si="140"/>
        <v>235000</v>
      </c>
      <c r="N8968">
        <f>2025-Table1[[#This Row],[Year]]</f>
        <v>9</v>
      </c>
    </row>
    <row r="8969" spans="1:14" x14ac:dyDescent="0.3">
      <c r="A8969" t="s">
        <v>113</v>
      </c>
      <c r="B8969" t="s">
        <v>121</v>
      </c>
      <c r="C8969">
        <v>2018</v>
      </c>
      <c r="D8969" s="3">
        <v>6</v>
      </c>
      <c r="E8969" s="3">
        <v>82000</v>
      </c>
      <c r="F8969" t="s">
        <v>25</v>
      </c>
      <c r="G8969" s="15">
        <f>IF(Table1[[#This Row],[Transmission]]="Manual", 0, 1)</f>
        <v>1</v>
      </c>
      <c r="H8969" t="s">
        <v>9472</v>
      </c>
      <c r="I8969" t="s">
        <v>17</v>
      </c>
      <c r="J8969" s="4">
        <v>45597</v>
      </c>
      <c r="K8969" t="s">
        <v>3410</v>
      </c>
      <c r="L8969" s="5">
        <v>1325000</v>
      </c>
      <c r="M8969" s="28">
        <f t="shared" si="140"/>
        <v>1325000</v>
      </c>
      <c r="N8969">
        <f>2025-Table1[[#This Row],[Year]]</f>
        <v>7</v>
      </c>
    </row>
    <row r="8970" spans="1:14" x14ac:dyDescent="0.3">
      <c r="A8970" t="s">
        <v>33</v>
      </c>
      <c r="B8970" t="s">
        <v>2681</v>
      </c>
      <c r="C8970">
        <v>2016</v>
      </c>
      <c r="D8970" s="3">
        <v>8</v>
      </c>
      <c r="E8970" s="3">
        <v>71000</v>
      </c>
      <c r="F8970" t="s">
        <v>13</v>
      </c>
      <c r="G8970" s="15">
        <f>IF(Table1[[#This Row],[Transmission]]="Manual", 0, 1)</f>
        <v>0</v>
      </c>
      <c r="H8970" t="s">
        <v>9475</v>
      </c>
      <c r="I8970" t="s">
        <v>17</v>
      </c>
      <c r="J8970" s="4">
        <v>45597</v>
      </c>
      <c r="K8970" t="s">
        <v>6890</v>
      </c>
      <c r="L8970" s="5">
        <v>411000</v>
      </c>
      <c r="M8970" s="28">
        <f t="shared" si="140"/>
        <v>411000</v>
      </c>
      <c r="N8970">
        <f>2025-Table1[[#This Row],[Year]]</f>
        <v>9</v>
      </c>
    </row>
    <row r="8971" spans="1:14" x14ac:dyDescent="0.3">
      <c r="A8971" t="s">
        <v>33</v>
      </c>
      <c r="B8971" t="s">
        <v>34</v>
      </c>
      <c r="C8971">
        <v>2015</v>
      </c>
      <c r="D8971" s="3">
        <v>9</v>
      </c>
      <c r="E8971" s="3">
        <v>58000</v>
      </c>
      <c r="F8971" t="s">
        <v>25</v>
      </c>
      <c r="G8971" s="15">
        <f>IF(Table1[[#This Row],[Transmission]]="Manual", 0, 1)</f>
        <v>1</v>
      </c>
      <c r="H8971" t="s">
        <v>9475</v>
      </c>
      <c r="I8971" t="s">
        <v>14</v>
      </c>
      <c r="J8971" s="4">
        <v>45597</v>
      </c>
      <c r="K8971" t="s">
        <v>5801</v>
      </c>
      <c r="L8971" s="5">
        <v>492000</v>
      </c>
      <c r="M8971" s="28">
        <f t="shared" si="140"/>
        <v>492000</v>
      </c>
      <c r="N8971">
        <f>2025-Table1[[#This Row],[Year]]</f>
        <v>10</v>
      </c>
    </row>
    <row r="8972" spans="1:14" x14ac:dyDescent="0.3">
      <c r="A8972" t="s">
        <v>44</v>
      </c>
      <c r="B8972" t="s">
        <v>124</v>
      </c>
      <c r="C8972">
        <v>2011</v>
      </c>
      <c r="D8972" s="3">
        <v>13</v>
      </c>
      <c r="E8972" s="3">
        <v>79000</v>
      </c>
      <c r="F8972" t="s">
        <v>13</v>
      </c>
      <c r="G8972" s="15">
        <f>IF(Table1[[#This Row],[Transmission]]="Manual", 0, 1)</f>
        <v>0</v>
      </c>
      <c r="H8972" t="s">
        <v>9475</v>
      </c>
      <c r="I8972" t="s">
        <v>14</v>
      </c>
      <c r="J8972" s="4">
        <v>45597</v>
      </c>
      <c r="K8972" t="s">
        <v>4032</v>
      </c>
      <c r="L8972" s="5">
        <v>210000</v>
      </c>
      <c r="M8972" s="28">
        <f t="shared" si="140"/>
        <v>210000</v>
      </c>
      <c r="N8972">
        <f>2025-Table1[[#This Row],[Year]]</f>
        <v>14</v>
      </c>
    </row>
    <row r="8973" spans="1:14" x14ac:dyDescent="0.3">
      <c r="A8973" t="s">
        <v>21</v>
      </c>
      <c r="B8973" t="s">
        <v>39</v>
      </c>
      <c r="C8973">
        <v>2012</v>
      </c>
      <c r="D8973" s="3">
        <v>12</v>
      </c>
      <c r="E8973" s="3">
        <v>127000</v>
      </c>
      <c r="F8973" t="s">
        <v>13</v>
      </c>
      <c r="G8973" s="15">
        <f>IF(Table1[[#This Row],[Transmission]]="Manual", 0, 1)</f>
        <v>0</v>
      </c>
      <c r="H8973" t="s">
        <v>9472</v>
      </c>
      <c r="I8973" t="s">
        <v>14</v>
      </c>
      <c r="J8973" s="4">
        <v>45597</v>
      </c>
      <c r="K8973" t="s">
        <v>7601</v>
      </c>
      <c r="L8973" s="5">
        <v>335000</v>
      </c>
      <c r="M8973" s="28">
        <f t="shared" si="140"/>
        <v>335000</v>
      </c>
      <c r="N8973">
        <f>2025-Table1[[#This Row],[Year]]</f>
        <v>13</v>
      </c>
    </row>
    <row r="8974" spans="1:14" x14ac:dyDescent="0.3">
      <c r="A8974" t="s">
        <v>43</v>
      </c>
      <c r="B8974" t="s">
        <v>85</v>
      </c>
      <c r="C8974">
        <v>2013</v>
      </c>
      <c r="D8974" s="3">
        <v>11</v>
      </c>
      <c r="E8974" s="3">
        <v>50317</v>
      </c>
      <c r="F8974" t="s">
        <v>25</v>
      </c>
      <c r="G8974" s="15">
        <f>IF(Table1[[#This Row],[Transmission]]="Manual", 0, 1)</f>
        <v>1</v>
      </c>
      <c r="H8974" t="s">
        <v>9475</v>
      </c>
      <c r="I8974" t="s">
        <v>17</v>
      </c>
      <c r="J8974" s="4">
        <v>45597</v>
      </c>
      <c r="K8974" t="s">
        <v>7602</v>
      </c>
      <c r="L8974" s="5">
        <v>1180000</v>
      </c>
      <c r="M8974" s="28">
        <f t="shared" si="140"/>
        <v>1180000</v>
      </c>
      <c r="N8974">
        <f>2025-Table1[[#This Row],[Year]]</f>
        <v>12</v>
      </c>
    </row>
    <row r="8975" spans="1:14" x14ac:dyDescent="0.3">
      <c r="A8975" t="s">
        <v>21</v>
      </c>
      <c r="B8975" t="s">
        <v>293</v>
      </c>
      <c r="C8975">
        <v>2021</v>
      </c>
      <c r="D8975" s="3">
        <v>3</v>
      </c>
      <c r="E8975" s="3">
        <v>17000</v>
      </c>
      <c r="F8975" t="s">
        <v>13</v>
      </c>
      <c r="G8975" s="15">
        <f>IF(Table1[[#This Row],[Transmission]]="Manual", 0, 1)</f>
        <v>0</v>
      </c>
      <c r="H8975" t="s">
        <v>9475</v>
      </c>
      <c r="I8975" t="s">
        <v>14</v>
      </c>
      <c r="J8975" s="4">
        <v>45597</v>
      </c>
      <c r="K8975" t="s">
        <v>6374</v>
      </c>
      <c r="L8975" s="5">
        <v>415000</v>
      </c>
      <c r="M8975" s="28">
        <f t="shared" si="140"/>
        <v>415000</v>
      </c>
      <c r="N8975">
        <f>2025-Table1[[#This Row],[Year]]</f>
        <v>4</v>
      </c>
    </row>
    <row r="8976" spans="1:14" x14ac:dyDescent="0.3">
      <c r="A8976" t="s">
        <v>21</v>
      </c>
      <c r="B8976" t="s">
        <v>68</v>
      </c>
      <c r="C8976">
        <v>2016</v>
      </c>
      <c r="D8976" s="3">
        <v>8</v>
      </c>
      <c r="E8976" s="3">
        <v>73000</v>
      </c>
      <c r="F8976" t="s">
        <v>25</v>
      </c>
      <c r="G8976" s="15">
        <f>IF(Table1[[#This Row],[Transmission]]="Manual", 0, 1)</f>
        <v>1</v>
      </c>
      <c r="H8976" t="s">
        <v>9475</v>
      </c>
      <c r="I8976" t="s">
        <v>6485</v>
      </c>
      <c r="J8976" s="4">
        <v>45627</v>
      </c>
      <c r="K8976" t="s">
        <v>4132</v>
      </c>
      <c r="L8976" s="5">
        <v>325000</v>
      </c>
      <c r="M8976" s="28">
        <f t="shared" si="140"/>
        <v>325000</v>
      </c>
      <c r="N8976">
        <f>2025-Table1[[#This Row],[Year]]</f>
        <v>9</v>
      </c>
    </row>
    <row r="8977" spans="1:14" x14ac:dyDescent="0.3">
      <c r="A8977" t="s">
        <v>21</v>
      </c>
      <c r="B8977" t="s">
        <v>111</v>
      </c>
      <c r="C8977">
        <v>2011</v>
      </c>
      <c r="D8977" s="3">
        <v>13</v>
      </c>
      <c r="E8977" s="3">
        <v>98000</v>
      </c>
      <c r="F8977" t="s">
        <v>13</v>
      </c>
      <c r="G8977" s="15">
        <f>IF(Table1[[#This Row],[Transmission]]="Manual", 0, 1)</f>
        <v>0</v>
      </c>
      <c r="H8977" t="s">
        <v>9472</v>
      </c>
      <c r="I8977" t="s">
        <v>14</v>
      </c>
      <c r="J8977" s="4">
        <v>45597</v>
      </c>
      <c r="K8977" t="s">
        <v>7603</v>
      </c>
      <c r="L8977" s="5">
        <v>210000</v>
      </c>
      <c r="M8977" s="28">
        <f t="shared" si="140"/>
        <v>210000</v>
      </c>
      <c r="N8977">
        <f>2025-Table1[[#This Row],[Year]]</f>
        <v>14</v>
      </c>
    </row>
    <row r="8978" spans="1:14" x14ac:dyDescent="0.3">
      <c r="A8978" t="s">
        <v>113</v>
      </c>
      <c r="B8978" t="s">
        <v>994</v>
      </c>
      <c r="C8978">
        <v>2022</v>
      </c>
      <c r="D8978" s="3">
        <v>2</v>
      </c>
      <c r="E8978" s="3">
        <v>38000</v>
      </c>
      <c r="F8978" t="s">
        <v>13</v>
      </c>
      <c r="G8978" s="15">
        <f>IF(Table1[[#This Row],[Transmission]]="Manual", 0, 1)</f>
        <v>0</v>
      </c>
      <c r="H8978" t="s">
        <v>9472</v>
      </c>
      <c r="I8978" t="s">
        <v>17</v>
      </c>
      <c r="J8978" s="4">
        <v>45597</v>
      </c>
      <c r="K8978" t="s">
        <v>7604</v>
      </c>
      <c r="L8978" s="5">
        <v>985000</v>
      </c>
      <c r="M8978" s="28">
        <f t="shared" si="140"/>
        <v>985000</v>
      </c>
      <c r="N8978">
        <f>2025-Table1[[#This Row],[Year]]</f>
        <v>3</v>
      </c>
    </row>
    <row r="8979" spans="1:14" x14ac:dyDescent="0.3">
      <c r="A8979" t="s">
        <v>21</v>
      </c>
      <c r="B8979" t="s">
        <v>68</v>
      </c>
      <c r="C8979">
        <v>2015</v>
      </c>
      <c r="D8979" s="3">
        <v>9</v>
      </c>
      <c r="E8979" s="3">
        <v>34000</v>
      </c>
      <c r="F8979" t="s">
        <v>25</v>
      </c>
      <c r="G8979" s="15">
        <f>IF(Table1[[#This Row],[Transmission]]="Manual", 0, 1)</f>
        <v>1</v>
      </c>
      <c r="H8979" t="s">
        <v>9475</v>
      </c>
      <c r="I8979" t="s">
        <v>6485</v>
      </c>
      <c r="J8979" s="4">
        <v>45597</v>
      </c>
      <c r="K8979" t="s">
        <v>4842</v>
      </c>
      <c r="L8979" s="5">
        <v>325000</v>
      </c>
      <c r="M8979" s="28">
        <f t="shared" si="140"/>
        <v>325000</v>
      </c>
      <c r="N8979">
        <f>2025-Table1[[#This Row],[Year]]</f>
        <v>10</v>
      </c>
    </row>
    <row r="8980" spans="1:14" x14ac:dyDescent="0.3">
      <c r="A8980" t="s">
        <v>101</v>
      </c>
      <c r="B8980" t="s">
        <v>2494</v>
      </c>
      <c r="C8980">
        <v>2022</v>
      </c>
      <c r="D8980" s="3">
        <v>2</v>
      </c>
      <c r="E8980" s="3">
        <v>9014</v>
      </c>
      <c r="F8980" t="s">
        <v>25</v>
      </c>
      <c r="G8980" s="15">
        <f>IF(Table1[[#This Row],[Transmission]]="Manual", 0, 1)</f>
        <v>1</v>
      </c>
      <c r="H8980" t="s">
        <v>9472</v>
      </c>
      <c r="I8980" t="s">
        <v>14</v>
      </c>
      <c r="J8980" s="4">
        <v>45627</v>
      </c>
      <c r="K8980" t="s">
        <v>7605</v>
      </c>
      <c r="L8980" s="5">
        <v>800000</v>
      </c>
      <c r="M8980" s="28">
        <f t="shared" si="140"/>
        <v>800000</v>
      </c>
      <c r="N8980">
        <f>2025-Table1[[#This Row],[Year]]</f>
        <v>3</v>
      </c>
    </row>
    <row r="8981" spans="1:14" x14ac:dyDescent="0.3">
      <c r="A8981" t="s">
        <v>21</v>
      </c>
      <c r="B8981" t="s">
        <v>49</v>
      </c>
      <c r="C8981">
        <v>2019</v>
      </c>
      <c r="D8981" s="3">
        <v>5</v>
      </c>
      <c r="E8981" s="3">
        <v>36000</v>
      </c>
      <c r="F8981" t="s">
        <v>25</v>
      </c>
      <c r="G8981" s="15">
        <f>IF(Table1[[#This Row],[Transmission]]="Manual", 0, 1)</f>
        <v>1</v>
      </c>
      <c r="H8981" t="s">
        <v>9472</v>
      </c>
      <c r="I8981" t="s">
        <v>14</v>
      </c>
      <c r="J8981" s="4">
        <v>45597</v>
      </c>
      <c r="K8981" t="s">
        <v>7606</v>
      </c>
      <c r="L8981" s="5">
        <v>1075000</v>
      </c>
      <c r="M8981" s="28">
        <f t="shared" si="140"/>
        <v>1075000</v>
      </c>
      <c r="N8981">
        <f>2025-Table1[[#This Row],[Year]]</f>
        <v>6</v>
      </c>
    </row>
    <row r="8982" spans="1:14" x14ac:dyDescent="0.3">
      <c r="A8982" t="s">
        <v>21</v>
      </c>
      <c r="B8982" t="s">
        <v>276</v>
      </c>
      <c r="C8982">
        <v>2015</v>
      </c>
      <c r="D8982" s="3">
        <v>9</v>
      </c>
      <c r="E8982" s="3">
        <v>80000</v>
      </c>
      <c r="F8982" t="s">
        <v>25</v>
      </c>
      <c r="G8982" s="15">
        <f>IF(Table1[[#This Row],[Transmission]]="Manual", 0, 1)</f>
        <v>1</v>
      </c>
      <c r="H8982" t="s">
        <v>9475</v>
      </c>
      <c r="I8982" t="s">
        <v>6485</v>
      </c>
      <c r="J8982" s="4">
        <v>45597</v>
      </c>
      <c r="K8982" t="s">
        <v>7607</v>
      </c>
      <c r="L8982" s="5">
        <v>140000</v>
      </c>
      <c r="M8982" s="28">
        <f t="shared" si="140"/>
        <v>140000</v>
      </c>
      <c r="N8982">
        <f>2025-Table1[[#This Row],[Year]]</f>
        <v>10</v>
      </c>
    </row>
    <row r="8983" spans="1:14" x14ac:dyDescent="0.3">
      <c r="A8983" t="s">
        <v>21</v>
      </c>
      <c r="B8983" t="s">
        <v>39</v>
      </c>
      <c r="C8983">
        <v>2010</v>
      </c>
      <c r="D8983" s="3">
        <v>14</v>
      </c>
      <c r="E8983" s="3">
        <v>133329</v>
      </c>
      <c r="F8983" t="s">
        <v>13</v>
      </c>
      <c r="G8983" s="15">
        <f>IF(Table1[[#This Row],[Transmission]]="Manual", 0, 1)</f>
        <v>0</v>
      </c>
      <c r="H8983" t="s">
        <v>9475</v>
      </c>
      <c r="I8983" t="s">
        <v>6485</v>
      </c>
      <c r="J8983" s="4">
        <v>45597</v>
      </c>
      <c r="K8983" t="s">
        <v>7608</v>
      </c>
      <c r="L8983" s="5">
        <v>325000</v>
      </c>
      <c r="M8983" s="28">
        <f t="shared" si="140"/>
        <v>325000</v>
      </c>
      <c r="N8983">
        <f>2025-Table1[[#This Row],[Year]]</f>
        <v>15</v>
      </c>
    </row>
    <row r="8984" spans="1:14" x14ac:dyDescent="0.3">
      <c r="A8984" t="s">
        <v>21</v>
      </c>
      <c r="B8984" t="s">
        <v>194</v>
      </c>
      <c r="C8984">
        <v>2022</v>
      </c>
      <c r="D8984" s="3">
        <v>2</v>
      </c>
      <c r="E8984" s="3">
        <v>26300</v>
      </c>
      <c r="F8984" t="s">
        <v>25</v>
      </c>
      <c r="G8984" s="15">
        <f>IF(Table1[[#This Row],[Transmission]]="Manual", 0, 1)</f>
        <v>1</v>
      </c>
      <c r="H8984" t="s">
        <v>9475</v>
      </c>
      <c r="I8984" t="s">
        <v>6485</v>
      </c>
      <c r="J8984" s="4">
        <v>45627</v>
      </c>
      <c r="K8984" t="s">
        <v>7609</v>
      </c>
      <c r="L8984" s="5">
        <v>480000</v>
      </c>
      <c r="M8984" s="28">
        <f t="shared" si="140"/>
        <v>480000</v>
      </c>
      <c r="N8984">
        <f>2025-Table1[[#This Row],[Year]]</f>
        <v>3</v>
      </c>
    </row>
    <row r="8985" spans="1:14" x14ac:dyDescent="0.3">
      <c r="A8985" t="s">
        <v>58</v>
      </c>
      <c r="B8985" t="s">
        <v>373</v>
      </c>
      <c r="C8985">
        <v>2011</v>
      </c>
      <c r="D8985" s="3">
        <v>13</v>
      </c>
      <c r="E8985" s="3">
        <v>160000</v>
      </c>
      <c r="F8985" t="s">
        <v>25</v>
      </c>
      <c r="G8985" s="15">
        <f>IF(Table1[[#This Row],[Transmission]]="Manual", 0, 1)</f>
        <v>1</v>
      </c>
      <c r="H8985" t="s">
        <v>9475</v>
      </c>
      <c r="I8985" t="s">
        <v>17</v>
      </c>
      <c r="J8985" s="4">
        <v>45597</v>
      </c>
      <c r="K8985" t="s">
        <v>7610</v>
      </c>
      <c r="L8985" s="5">
        <v>599000</v>
      </c>
      <c r="M8985" s="28">
        <f t="shared" si="140"/>
        <v>599000</v>
      </c>
      <c r="N8985">
        <f>2025-Table1[[#This Row],[Year]]</f>
        <v>14</v>
      </c>
    </row>
    <row r="8986" spans="1:14" x14ac:dyDescent="0.3">
      <c r="A8986" t="s">
        <v>21</v>
      </c>
      <c r="B8986" t="s">
        <v>24</v>
      </c>
      <c r="C8986">
        <v>2017</v>
      </c>
      <c r="D8986" s="3">
        <v>7</v>
      </c>
      <c r="E8986" s="3">
        <v>44515</v>
      </c>
      <c r="F8986" t="s">
        <v>25</v>
      </c>
      <c r="G8986" s="15">
        <f>IF(Table1[[#This Row],[Transmission]]="Manual", 0, 1)</f>
        <v>1</v>
      </c>
      <c r="H8986" t="s">
        <v>9475</v>
      </c>
      <c r="I8986" t="s">
        <v>14</v>
      </c>
      <c r="J8986" s="4">
        <v>45597</v>
      </c>
      <c r="K8986" t="s">
        <v>7611</v>
      </c>
      <c r="L8986" s="5">
        <v>468000</v>
      </c>
      <c r="M8986" s="28">
        <f t="shared" si="140"/>
        <v>468000</v>
      </c>
      <c r="N8986">
        <f>2025-Table1[[#This Row],[Year]]</f>
        <v>8</v>
      </c>
    </row>
    <row r="8987" spans="1:14" x14ac:dyDescent="0.3">
      <c r="A8987" t="s">
        <v>21</v>
      </c>
      <c r="B8987" t="s">
        <v>276</v>
      </c>
      <c r="C8987">
        <v>2011</v>
      </c>
      <c r="D8987" s="3">
        <v>13</v>
      </c>
      <c r="E8987" s="3">
        <v>111000</v>
      </c>
      <c r="F8987" t="s">
        <v>25</v>
      </c>
      <c r="G8987" s="15">
        <f>IF(Table1[[#This Row],[Transmission]]="Manual", 0, 1)</f>
        <v>1</v>
      </c>
      <c r="H8987" t="s">
        <v>9475</v>
      </c>
      <c r="I8987" t="s">
        <v>6485</v>
      </c>
      <c r="J8987" s="4">
        <v>45627</v>
      </c>
      <c r="K8987" t="s">
        <v>7612</v>
      </c>
      <c r="L8987" s="5">
        <v>111101</v>
      </c>
      <c r="M8987" s="28">
        <f t="shared" si="140"/>
        <v>111101</v>
      </c>
      <c r="N8987">
        <f>2025-Table1[[#This Row],[Year]]</f>
        <v>14</v>
      </c>
    </row>
    <row r="8988" spans="1:14" x14ac:dyDescent="0.3">
      <c r="A8988" t="s">
        <v>44</v>
      </c>
      <c r="B8988" t="s">
        <v>76</v>
      </c>
      <c r="C8988">
        <v>2020</v>
      </c>
      <c r="D8988" s="3">
        <v>4</v>
      </c>
      <c r="E8988" s="3">
        <v>45000</v>
      </c>
      <c r="F8988" t="s">
        <v>13</v>
      </c>
      <c r="G8988" s="15">
        <f>IF(Table1[[#This Row],[Transmission]]="Manual", 0, 1)</f>
        <v>0</v>
      </c>
      <c r="H8988" t="s">
        <v>9472</v>
      </c>
      <c r="I8988" t="s">
        <v>14</v>
      </c>
      <c r="J8988" s="4">
        <v>45597</v>
      </c>
      <c r="K8988" t="s">
        <v>7613</v>
      </c>
      <c r="L8988" s="5">
        <v>850000</v>
      </c>
      <c r="M8988" s="28">
        <f t="shared" si="140"/>
        <v>850000</v>
      </c>
      <c r="N8988">
        <f>2025-Table1[[#This Row],[Year]]</f>
        <v>5</v>
      </c>
    </row>
    <row r="8989" spans="1:14" x14ac:dyDescent="0.3">
      <c r="A8989" t="s">
        <v>44</v>
      </c>
      <c r="B8989" t="s">
        <v>133</v>
      </c>
      <c r="C8989">
        <v>2014</v>
      </c>
      <c r="D8989" s="3">
        <v>10</v>
      </c>
      <c r="E8989" s="3">
        <v>57000</v>
      </c>
      <c r="F8989" t="s">
        <v>13</v>
      </c>
      <c r="G8989" s="15">
        <f>IF(Table1[[#This Row],[Transmission]]="Manual", 0, 1)</f>
        <v>0</v>
      </c>
      <c r="H8989" t="s">
        <v>9475</v>
      </c>
      <c r="I8989" t="s">
        <v>14</v>
      </c>
      <c r="J8989" s="4">
        <v>45597</v>
      </c>
      <c r="K8989" t="s">
        <v>7614</v>
      </c>
      <c r="L8989" s="5">
        <v>370000</v>
      </c>
      <c r="M8989" s="28">
        <f t="shared" si="140"/>
        <v>370000</v>
      </c>
      <c r="N8989">
        <f>2025-Table1[[#This Row],[Year]]</f>
        <v>11</v>
      </c>
    </row>
    <row r="8990" spans="1:14" x14ac:dyDescent="0.3">
      <c r="A8990" t="s">
        <v>21</v>
      </c>
      <c r="B8990" t="s">
        <v>111</v>
      </c>
      <c r="C8990">
        <v>2016</v>
      </c>
      <c r="D8990" s="3">
        <v>8</v>
      </c>
      <c r="E8990" s="3">
        <v>108000</v>
      </c>
      <c r="F8990" t="s">
        <v>25</v>
      </c>
      <c r="G8990" s="15">
        <f>IF(Table1[[#This Row],[Transmission]]="Manual", 0, 1)</f>
        <v>1</v>
      </c>
      <c r="H8990" t="s">
        <v>9475</v>
      </c>
      <c r="I8990" t="s">
        <v>14</v>
      </c>
      <c r="J8990" s="4">
        <v>45597</v>
      </c>
      <c r="K8990" t="s">
        <v>5274</v>
      </c>
      <c r="L8990" s="5">
        <v>445000</v>
      </c>
      <c r="M8990" s="28">
        <f t="shared" si="140"/>
        <v>445000</v>
      </c>
      <c r="N8990">
        <f>2025-Table1[[#This Row],[Year]]</f>
        <v>9</v>
      </c>
    </row>
    <row r="8991" spans="1:14" x14ac:dyDescent="0.3">
      <c r="A8991" t="s">
        <v>21</v>
      </c>
      <c r="B8991" t="s">
        <v>111</v>
      </c>
      <c r="C8991">
        <v>2011</v>
      </c>
      <c r="D8991" s="3">
        <v>13</v>
      </c>
      <c r="E8991" s="3">
        <v>103000</v>
      </c>
      <c r="F8991" t="s">
        <v>25</v>
      </c>
      <c r="G8991" s="15">
        <f>IF(Table1[[#This Row],[Transmission]]="Manual", 0, 1)</f>
        <v>1</v>
      </c>
      <c r="H8991" t="s">
        <v>9475</v>
      </c>
      <c r="I8991" t="s">
        <v>6485</v>
      </c>
      <c r="J8991" s="4">
        <v>45597</v>
      </c>
      <c r="K8991" t="s">
        <v>7615</v>
      </c>
      <c r="L8991" s="5">
        <v>200000</v>
      </c>
      <c r="M8991" s="28">
        <f t="shared" si="140"/>
        <v>200000</v>
      </c>
      <c r="N8991">
        <f>2025-Table1[[#This Row],[Year]]</f>
        <v>14</v>
      </c>
    </row>
    <row r="8992" spans="1:14" x14ac:dyDescent="0.3">
      <c r="A8992" t="s">
        <v>21</v>
      </c>
      <c r="B8992" t="s">
        <v>22</v>
      </c>
      <c r="C8992">
        <v>2023</v>
      </c>
      <c r="D8992" s="3">
        <v>1</v>
      </c>
      <c r="E8992" s="3">
        <v>56000</v>
      </c>
      <c r="F8992" t="s">
        <v>13</v>
      </c>
      <c r="G8992" s="15">
        <f>IF(Table1[[#This Row],[Transmission]]="Manual", 0, 1)</f>
        <v>0</v>
      </c>
      <c r="H8992" t="s">
        <v>9472</v>
      </c>
      <c r="I8992" t="s">
        <v>14</v>
      </c>
      <c r="J8992" s="4">
        <v>45597</v>
      </c>
      <c r="K8992" t="s">
        <v>7616</v>
      </c>
      <c r="L8992" s="5">
        <v>675000</v>
      </c>
      <c r="M8992" s="28">
        <f t="shared" si="140"/>
        <v>675000</v>
      </c>
      <c r="N8992">
        <f>2025-Table1[[#This Row],[Year]]</f>
        <v>2</v>
      </c>
    </row>
    <row r="8993" spans="1:14" x14ac:dyDescent="0.3">
      <c r="A8993" t="s">
        <v>21</v>
      </c>
      <c r="B8993" t="s">
        <v>99</v>
      </c>
      <c r="C8993">
        <v>2019</v>
      </c>
      <c r="D8993" s="3">
        <v>5</v>
      </c>
      <c r="E8993" s="3">
        <v>27000</v>
      </c>
      <c r="F8993" t="s">
        <v>25</v>
      </c>
      <c r="G8993" s="15">
        <f>IF(Table1[[#This Row],[Transmission]]="Manual", 0, 1)</f>
        <v>1</v>
      </c>
      <c r="H8993" t="s">
        <v>9472</v>
      </c>
      <c r="I8993" t="s">
        <v>14</v>
      </c>
      <c r="J8993" s="4">
        <v>45597</v>
      </c>
      <c r="K8993" t="s">
        <v>7617</v>
      </c>
      <c r="L8993" s="5">
        <v>875000</v>
      </c>
      <c r="M8993" s="28">
        <f t="shared" si="140"/>
        <v>875000</v>
      </c>
      <c r="N8993">
        <f>2025-Table1[[#This Row],[Year]]</f>
        <v>6</v>
      </c>
    </row>
    <row r="8994" spans="1:14" x14ac:dyDescent="0.3">
      <c r="A8994" t="s">
        <v>21</v>
      </c>
      <c r="B8994" t="s">
        <v>99</v>
      </c>
      <c r="C8994">
        <v>2018</v>
      </c>
      <c r="D8994" s="3">
        <v>6</v>
      </c>
      <c r="E8994" s="3">
        <v>62000</v>
      </c>
      <c r="F8994" t="s">
        <v>13</v>
      </c>
      <c r="G8994" s="15">
        <f>IF(Table1[[#This Row],[Transmission]]="Manual", 0, 1)</f>
        <v>0</v>
      </c>
      <c r="H8994" t="s">
        <v>9475</v>
      </c>
      <c r="I8994" t="s">
        <v>6485</v>
      </c>
      <c r="J8994" s="4">
        <v>45597</v>
      </c>
      <c r="K8994" t="s">
        <v>3657</v>
      </c>
      <c r="L8994" s="5">
        <v>570000</v>
      </c>
      <c r="M8994" s="28">
        <f t="shared" si="140"/>
        <v>570000</v>
      </c>
      <c r="N8994">
        <f>2025-Table1[[#This Row],[Year]]</f>
        <v>7</v>
      </c>
    </row>
    <row r="8995" spans="1:14" x14ac:dyDescent="0.3">
      <c r="A8995" t="s">
        <v>44</v>
      </c>
      <c r="B8995" t="s">
        <v>83</v>
      </c>
      <c r="C8995">
        <v>2018</v>
      </c>
      <c r="D8995" s="3">
        <v>6</v>
      </c>
      <c r="E8995" s="3">
        <v>71000</v>
      </c>
      <c r="F8995" t="s">
        <v>13</v>
      </c>
      <c r="G8995" s="15">
        <f>IF(Table1[[#This Row],[Transmission]]="Manual", 0, 1)</f>
        <v>0</v>
      </c>
      <c r="H8995" t="s">
        <v>9472</v>
      </c>
      <c r="I8995" t="s">
        <v>6485</v>
      </c>
      <c r="J8995" s="4">
        <v>45597</v>
      </c>
      <c r="K8995" t="s">
        <v>7618</v>
      </c>
      <c r="L8995" s="5">
        <v>635000</v>
      </c>
      <c r="M8995" s="28">
        <f t="shared" si="140"/>
        <v>635000</v>
      </c>
      <c r="N8995">
        <f>2025-Table1[[#This Row],[Year]]</f>
        <v>7</v>
      </c>
    </row>
    <row r="8996" spans="1:14" x14ac:dyDescent="0.3">
      <c r="A8996" t="s">
        <v>44</v>
      </c>
      <c r="B8996" t="s">
        <v>89</v>
      </c>
      <c r="C8996">
        <v>2013</v>
      </c>
      <c r="D8996" s="3">
        <v>11</v>
      </c>
      <c r="E8996" s="3">
        <v>81000</v>
      </c>
      <c r="F8996" t="s">
        <v>13</v>
      </c>
      <c r="G8996" s="15">
        <f>IF(Table1[[#This Row],[Transmission]]="Manual", 0, 1)</f>
        <v>0</v>
      </c>
      <c r="H8996" t="s">
        <v>9475</v>
      </c>
      <c r="I8996" t="s">
        <v>14</v>
      </c>
      <c r="J8996" s="4">
        <v>45597</v>
      </c>
      <c r="K8996" t="s">
        <v>7619</v>
      </c>
      <c r="L8996" s="5">
        <v>320000</v>
      </c>
      <c r="M8996" s="28">
        <f t="shared" si="140"/>
        <v>320000</v>
      </c>
      <c r="N8996">
        <f>2025-Table1[[#This Row],[Year]]</f>
        <v>12</v>
      </c>
    </row>
    <row r="8997" spans="1:14" x14ac:dyDescent="0.3">
      <c r="A8997" t="s">
        <v>44</v>
      </c>
      <c r="B8997" t="s">
        <v>124</v>
      </c>
      <c r="C8997">
        <v>2014</v>
      </c>
      <c r="D8997" s="3">
        <v>10</v>
      </c>
      <c r="E8997" s="3">
        <v>60000</v>
      </c>
      <c r="F8997" t="s">
        <v>13</v>
      </c>
      <c r="G8997" s="15">
        <f>IF(Table1[[#This Row],[Transmission]]="Manual", 0, 1)</f>
        <v>0</v>
      </c>
      <c r="H8997" t="s">
        <v>9472</v>
      </c>
      <c r="I8997" t="s">
        <v>14</v>
      </c>
      <c r="J8997" s="4">
        <v>45597</v>
      </c>
      <c r="K8997" t="s">
        <v>7620</v>
      </c>
      <c r="L8997" s="5">
        <v>240000</v>
      </c>
      <c r="M8997" s="28">
        <f t="shared" si="140"/>
        <v>240000</v>
      </c>
      <c r="N8997">
        <f>2025-Table1[[#This Row],[Year]]</f>
        <v>11</v>
      </c>
    </row>
    <row r="8998" spans="1:14" x14ac:dyDescent="0.3">
      <c r="A8998" t="s">
        <v>277</v>
      </c>
      <c r="B8998" t="s">
        <v>1294</v>
      </c>
      <c r="C8998">
        <v>2012</v>
      </c>
      <c r="D8998" s="3">
        <v>12</v>
      </c>
      <c r="E8998" s="3">
        <v>100000</v>
      </c>
      <c r="F8998" t="s">
        <v>25</v>
      </c>
      <c r="G8998" s="15">
        <f>IF(Table1[[#This Row],[Transmission]]="Manual", 0, 1)</f>
        <v>1</v>
      </c>
      <c r="H8998" t="s">
        <v>9475</v>
      </c>
      <c r="I8998" t="s">
        <v>6485</v>
      </c>
      <c r="J8998" s="4">
        <v>45597</v>
      </c>
      <c r="K8998" t="s">
        <v>7621</v>
      </c>
      <c r="L8998" s="5">
        <v>100000</v>
      </c>
      <c r="M8998" s="28">
        <f t="shared" si="140"/>
        <v>100000</v>
      </c>
      <c r="N8998">
        <f>2025-Table1[[#This Row],[Year]]</f>
        <v>13</v>
      </c>
    </row>
    <row r="8999" spans="1:14" x14ac:dyDescent="0.3">
      <c r="A8999" t="s">
        <v>15</v>
      </c>
      <c r="B8999" t="s">
        <v>588</v>
      </c>
      <c r="C8999">
        <v>2009</v>
      </c>
      <c r="D8999" s="3">
        <v>15</v>
      </c>
      <c r="E8999" s="3">
        <v>122000</v>
      </c>
      <c r="F8999" t="s">
        <v>25</v>
      </c>
      <c r="G8999" s="15">
        <f>IF(Table1[[#This Row],[Transmission]]="Manual", 0, 1)</f>
        <v>1</v>
      </c>
      <c r="H8999" t="s">
        <v>9475</v>
      </c>
      <c r="I8999" t="s">
        <v>6485</v>
      </c>
      <c r="J8999" s="4">
        <v>45597</v>
      </c>
      <c r="K8999" t="s">
        <v>7622</v>
      </c>
      <c r="L8999" s="5">
        <v>250000</v>
      </c>
      <c r="M8999" s="28">
        <f t="shared" si="140"/>
        <v>250000</v>
      </c>
      <c r="N8999">
        <f>2025-Table1[[#This Row],[Year]]</f>
        <v>16</v>
      </c>
    </row>
    <row r="9000" spans="1:14" x14ac:dyDescent="0.3">
      <c r="A9000" t="s">
        <v>113</v>
      </c>
      <c r="B9000" t="s">
        <v>121</v>
      </c>
      <c r="C9000">
        <v>2017</v>
      </c>
      <c r="D9000" s="3">
        <v>7</v>
      </c>
      <c r="E9000" s="3">
        <v>80695</v>
      </c>
      <c r="F9000" t="s">
        <v>25</v>
      </c>
      <c r="G9000" s="15">
        <f>IF(Table1[[#This Row],[Transmission]]="Manual", 0, 1)</f>
        <v>1</v>
      </c>
      <c r="H9000" t="s">
        <v>9475</v>
      </c>
      <c r="I9000" t="s">
        <v>17</v>
      </c>
      <c r="J9000" s="4">
        <v>45597</v>
      </c>
      <c r="K9000" t="s">
        <v>6292</v>
      </c>
      <c r="L9000" s="5">
        <v>860001</v>
      </c>
      <c r="M9000" s="28">
        <f t="shared" si="140"/>
        <v>860001</v>
      </c>
      <c r="N9000">
        <f>2025-Table1[[#This Row],[Year]]</f>
        <v>8</v>
      </c>
    </row>
    <row r="9001" spans="1:14" x14ac:dyDescent="0.3">
      <c r="A9001" t="s">
        <v>44</v>
      </c>
      <c r="B9001" t="s">
        <v>1728</v>
      </c>
      <c r="C9001">
        <v>2020</v>
      </c>
      <c r="D9001" s="3">
        <v>4</v>
      </c>
      <c r="E9001" s="3">
        <v>37000</v>
      </c>
      <c r="F9001" t="s">
        <v>13</v>
      </c>
      <c r="G9001" s="15">
        <f>IF(Table1[[#This Row],[Transmission]]="Manual", 0, 1)</f>
        <v>0</v>
      </c>
      <c r="H9001" t="s">
        <v>9472</v>
      </c>
      <c r="I9001" t="s">
        <v>14</v>
      </c>
      <c r="J9001" s="4">
        <v>45597</v>
      </c>
      <c r="K9001" t="s">
        <v>7623</v>
      </c>
      <c r="L9001" s="5">
        <v>599999</v>
      </c>
      <c r="M9001" s="28">
        <f t="shared" si="140"/>
        <v>599999</v>
      </c>
      <c r="N9001">
        <f>2025-Table1[[#This Row],[Year]]</f>
        <v>5</v>
      </c>
    </row>
    <row r="9002" spans="1:14" x14ac:dyDescent="0.3">
      <c r="A9002" t="s">
        <v>21</v>
      </c>
      <c r="B9002" t="s">
        <v>111</v>
      </c>
      <c r="C9002">
        <v>2015</v>
      </c>
      <c r="D9002" s="3">
        <v>9</v>
      </c>
      <c r="E9002" s="3">
        <v>75000</v>
      </c>
      <c r="F9002" t="s">
        <v>13</v>
      </c>
      <c r="G9002" s="15">
        <f>IF(Table1[[#This Row],[Transmission]]="Manual", 0, 1)</f>
        <v>0</v>
      </c>
      <c r="H9002" t="s">
        <v>9472</v>
      </c>
      <c r="I9002" t="s">
        <v>6485</v>
      </c>
      <c r="J9002" s="4">
        <v>45597</v>
      </c>
      <c r="K9002" t="s">
        <v>6421</v>
      </c>
      <c r="L9002" s="5">
        <v>350000</v>
      </c>
      <c r="M9002" s="28">
        <f t="shared" si="140"/>
        <v>350000</v>
      </c>
      <c r="N9002">
        <f>2025-Table1[[#This Row],[Year]]</f>
        <v>10</v>
      </c>
    </row>
    <row r="9003" spans="1:14" x14ac:dyDescent="0.3">
      <c r="A9003" t="s">
        <v>101</v>
      </c>
      <c r="B9003" t="s">
        <v>192</v>
      </c>
      <c r="C9003">
        <v>2016</v>
      </c>
      <c r="D9003" s="3">
        <v>8</v>
      </c>
      <c r="E9003" s="3">
        <v>108000</v>
      </c>
      <c r="F9003" t="s">
        <v>13</v>
      </c>
      <c r="G9003" s="15">
        <f>IF(Table1[[#This Row],[Transmission]]="Manual", 0, 1)</f>
        <v>0</v>
      </c>
      <c r="H9003" t="s">
        <v>9475</v>
      </c>
      <c r="I9003" t="s">
        <v>17</v>
      </c>
      <c r="J9003" s="4">
        <v>45597</v>
      </c>
      <c r="K9003" t="s">
        <v>7624</v>
      </c>
      <c r="L9003" s="5">
        <v>410000</v>
      </c>
      <c r="M9003" s="28">
        <f t="shared" si="140"/>
        <v>410000</v>
      </c>
      <c r="N9003">
        <f>2025-Table1[[#This Row],[Year]]</f>
        <v>9</v>
      </c>
    </row>
    <row r="9004" spans="1:14" x14ac:dyDescent="0.3">
      <c r="A9004" t="s">
        <v>44</v>
      </c>
      <c r="B9004" t="s">
        <v>124</v>
      </c>
      <c r="C9004">
        <v>2012</v>
      </c>
      <c r="D9004" s="3">
        <v>12</v>
      </c>
      <c r="E9004" s="3">
        <v>75000</v>
      </c>
      <c r="F9004" t="s">
        <v>25</v>
      </c>
      <c r="G9004" s="15">
        <f>IF(Table1[[#This Row],[Transmission]]="Manual", 0, 1)</f>
        <v>1</v>
      </c>
      <c r="H9004" t="s">
        <v>9475</v>
      </c>
      <c r="I9004" t="s">
        <v>6485</v>
      </c>
      <c r="J9004" s="4">
        <v>45597</v>
      </c>
      <c r="K9004" t="s">
        <v>7625</v>
      </c>
      <c r="L9004" s="5">
        <v>240000</v>
      </c>
      <c r="M9004" s="28">
        <f t="shared" si="140"/>
        <v>240000</v>
      </c>
      <c r="N9004">
        <f>2025-Table1[[#This Row],[Year]]</f>
        <v>13</v>
      </c>
    </row>
    <row r="9005" spans="1:14" x14ac:dyDescent="0.3">
      <c r="A9005" t="s">
        <v>21</v>
      </c>
      <c r="B9005" t="s">
        <v>194</v>
      </c>
      <c r="C9005">
        <v>2020</v>
      </c>
      <c r="D9005" s="3">
        <v>4</v>
      </c>
      <c r="E9005" s="3">
        <v>54200</v>
      </c>
      <c r="F9005" t="s">
        <v>25</v>
      </c>
      <c r="G9005" s="15">
        <f>IF(Table1[[#This Row],[Transmission]]="Manual", 0, 1)</f>
        <v>1</v>
      </c>
      <c r="H9005" t="s">
        <v>9475</v>
      </c>
      <c r="I9005" t="s">
        <v>6485</v>
      </c>
      <c r="J9005" s="4">
        <v>45627</v>
      </c>
      <c r="K9005" t="s">
        <v>1734</v>
      </c>
      <c r="L9005" s="5">
        <v>450000</v>
      </c>
      <c r="M9005" s="28">
        <f t="shared" si="140"/>
        <v>450000</v>
      </c>
      <c r="N9005">
        <f>2025-Table1[[#This Row],[Year]]</f>
        <v>5</v>
      </c>
    </row>
    <row r="9006" spans="1:14" x14ac:dyDescent="0.3">
      <c r="A9006" t="s">
        <v>44</v>
      </c>
      <c r="B9006" t="s">
        <v>133</v>
      </c>
      <c r="C9006">
        <v>2018</v>
      </c>
      <c r="D9006" s="3">
        <v>6</v>
      </c>
      <c r="E9006" s="3">
        <v>73000</v>
      </c>
      <c r="F9006" t="s">
        <v>25</v>
      </c>
      <c r="G9006" s="15">
        <f>IF(Table1[[#This Row],[Transmission]]="Manual", 0, 1)</f>
        <v>1</v>
      </c>
      <c r="H9006" t="s">
        <v>9472</v>
      </c>
      <c r="I9006" t="s">
        <v>14</v>
      </c>
      <c r="J9006" s="4">
        <v>45597</v>
      </c>
      <c r="K9006" t="s">
        <v>2848</v>
      </c>
      <c r="L9006" s="5">
        <v>530000</v>
      </c>
      <c r="M9006" s="28">
        <f t="shared" si="140"/>
        <v>530000</v>
      </c>
      <c r="N9006">
        <f>2025-Table1[[#This Row],[Year]]</f>
        <v>7</v>
      </c>
    </row>
    <row r="9007" spans="1:14" x14ac:dyDescent="0.3">
      <c r="A9007" t="s">
        <v>15</v>
      </c>
      <c r="B9007" t="s">
        <v>55</v>
      </c>
      <c r="C9007">
        <v>2016</v>
      </c>
      <c r="D9007" s="3">
        <v>8</v>
      </c>
      <c r="E9007" s="3">
        <v>116000</v>
      </c>
      <c r="F9007" t="s">
        <v>13</v>
      </c>
      <c r="G9007" s="15">
        <f>IF(Table1[[#This Row],[Transmission]]="Manual", 0, 1)</f>
        <v>0</v>
      </c>
      <c r="H9007" t="s">
        <v>9472</v>
      </c>
      <c r="I9007" t="s">
        <v>17</v>
      </c>
      <c r="J9007" s="4">
        <v>45597</v>
      </c>
      <c r="K9007" t="s">
        <v>7626</v>
      </c>
      <c r="L9007" s="5">
        <v>1475000</v>
      </c>
      <c r="M9007" s="28">
        <f t="shared" si="140"/>
        <v>1475000</v>
      </c>
      <c r="N9007">
        <f>2025-Table1[[#This Row],[Year]]</f>
        <v>9</v>
      </c>
    </row>
    <row r="9008" spans="1:14" x14ac:dyDescent="0.3">
      <c r="A9008" t="s">
        <v>44</v>
      </c>
      <c r="B9008" t="s">
        <v>228</v>
      </c>
      <c r="C9008">
        <v>2021</v>
      </c>
      <c r="D9008" s="3">
        <v>3</v>
      </c>
      <c r="E9008" s="3">
        <v>53000</v>
      </c>
      <c r="F9008" t="s">
        <v>13</v>
      </c>
      <c r="G9008" s="15">
        <f>IF(Table1[[#This Row],[Transmission]]="Manual", 0, 1)</f>
        <v>0</v>
      </c>
      <c r="H9008" t="s">
        <v>9472</v>
      </c>
      <c r="I9008" t="s">
        <v>6485</v>
      </c>
      <c r="J9008" s="4">
        <v>45597</v>
      </c>
      <c r="K9008" t="s">
        <v>5565</v>
      </c>
      <c r="L9008" s="5">
        <v>629111</v>
      </c>
      <c r="M9008" s="28">
        <f t="shared" si="140"/>
        <v>629111</v>
      </c>
      <c r="N9008">
        <f>2025-Table1[[#This Row],[Year]]</f>
        <v>4</v>
      </c>
    </row>
    <row r="9009" spans="1:14" x14ac:dyDescent="0.3">
      <c r="A9009" t="s">
        <v>44</v>
      </c>
      <c r="B9009" t="s">
        <v>133</v>
      </c>
      <c r="C9009">
        <v>2014</v>
      </c>
      <c r="D9009" s="3">
        <v>10</v>
      </c>
      <c r="E9009" s="3">
        <v>58000</v>
      </c>
      <c r="F9009" t="s">
        <v>13</v>
      </c>
      <c r="G9009" s="15">
        <f>IF(Table1[[#This Row],[Transmission]]="Manual", 0, 1)</f>
        <v>0</v>
      </c>
      <c r="H9009" t="s">
        <v>9472</v>
      </c>
      <c r="I9009" t="s">
        <v>6485</v>
      </c>
      <c r="J9009" s="4">
        <v>45597</v>
      </c>
      <c r="K9009" t="s">
        <v>7627</v>
      </c>
      <c r="L9009" s="5">
        <v>325000</v>
      </c>
      <c r="M9009" s="28">
        <f t="shared" si="140"/>
        <v>325000</v>
      </c>
      <c r="N9009">
        <f>2025-Table1[[#This Row],[Year]]</f>
        <v>11</v>
      </c>
    </row>
    <row r="9010" spans="1:14" x14ac:dyDescent="0.3">
      <c r="A9010" t="s">
        <v>44</v>
      </c>
      <c r="B9010" t="s">
        <v>1728</v>
      </c>
      <c r="C9010">
        <v>2021</v>
      </c>
      <c r="D9010" s="3">
        <v>3</v>
      </c>
      <c r="E9010" s="3">
        <v>40000</v>
      </c>
      <c r="F9010" t="s">
        <v>13</v>
      </c>
      <c r="G9010" s="15">
        <f>IF(Table1[[#This Row],[Transmission]]="Manual", 0, 1)</f>
        <v>0</v>
      </c>
      <c r="H9010" t="s">
        <v>9475</v>
      </c>
      <c r="I9010" t="s">
        <v>14</v>
      </c>
      <c r="J9010" s="4">
        <v>45597</v>
      </c>
      <c r="K9010" t="s">
        <v>7628</v>
      </c>
      <c r="L9010" s="5">
        <v>675000</v>
      </c>
      <c r="M9010" s="28">
        <f t="shared" si="140"/>
        <v>675000</v>
      </c>
      <c r="N9010">
        <f>2025-Table1[[#This Row],[Year]]</f>
        <v>4</v>
      </c>
    </row>
    <row r="9011" spans="1:14" x14ac:dyDescent="0.3">
      <c r="A9011" t="s">
        <v>11</v>
      </c>
      <c r="B9011" t="s">
        <v>736</v>
      </c>
      <c r="C9011">
        <v>2007</v>
      </c>
      <c r="D9011" s="3">
        <v>17</v>
      </c>
      <c r="E9011" s="3">
        <v>112000</v>
      </c>
      <c r="F9011" t="s">
        <v>25</v>
      </c>
      <c r="G9011" s="15">
        <f>IF(Table1[[#This Row],[Transmission]]="Manual", 0, 1)</f>
        <v>1</v>
      </c>
      <c r="H9011" t="s">
        <v>9475</v>
      </c>
      <c r="I9011" t="s">
        <v>6485</v>
      </c>
      <c r="J9011" s="4">
        <v>45627</v>
      </c>
      <c r="K9011" t="s">
        <v>7629</v>
      </c>
      <c r="L9011" s="5">
        <v>181000</v>
      </c>
      <c r="M9011" s="28">
        <f t="shared" si="140"/>
        <v>181000</v>
      </c>
      <c r="N9011">
        <f>2025-Table1[[#This Row],[Year]]</f>
        <v>18</v>
      </c>
    </row>
    <row r="9012" spans="1:14" x14ac:dyDescent="0.3">
      <c r="A9012" t="s">
        <v>101</v>
      </c>
      <c r="B9012" t="s">
        <v>638</v>
      </c>
      <c r="C9012">
        <v>2018</v>
      </c>
      <c r="D9012" s="3">
        <v>6</v>
      </c>
      <c r="E9012" s="3">
        <v>73000</v>
      </c>
      <c r="F9012" t="s">
        <v>25</v>
      </c>
      <c r="G9012" s="15">
        <f>IF(Table1[[#This Row],[Transmission]]="Manual", 0, 1)</f>
        <v>1</v>
      </c>
      <c r="H9012" t="s">
        <v>9472</v>
      </c>
      <c r="I9012" t="s">
        <v>6485</v>
      </c>
      <c r="J9012" s="4">
        <v>45597</v>
      </c>
      <c r="K9012" t="s">
        <v>7630</v>
      </c>
      <c r="L9012" s="5">
        <v>524000</v>
      </c>
      <c r="M9012" s="28">
        <f t="shared" si="140"/>
        <v>524000</v>
      </c>
      <c r="N9012">
        <f>2025-Table1[[#This Row],[Year]]</f>
        <v>7</v>
      </c>
    </row>
    <row r="9013" spans="1:14" x14ac:dyDescent="0.3">
      <c r="A9013" t="s">
        <v>11</v>
      </c>
      <c r="B9013" t="s">
        <v>12</v>
      </c>
      <c r="C9013">
        <v>2016</v>
      </c>
      <c r="D9013" s="3">
        <v>8</v>
      </c>
      <c r="E9013" s="3">
        <v>68000</v>
      </c>
      <c r="F9013" t="s">
        <v>13</v>
      </c>
      <c r="G9013" s="15">
        <f>IF(Table1[[#This Row],[Transmission]]="Manual", 0, 1)</f>
        <v>0</v>
      </c>
      <c r="H9013" t="s">
        <v>9475</v>
      </c>
      <c r="I9013" t="s">
        <v>14</v>
      </c>
      <c r="J9013" s="4">
        <v>45597</v>
      </c>
      <c r="K9013" t="s">
        <v>375</v>
      </c>
      <c r="L9013" s="5">
        <v>550000</v>
      </c>
      <c r="M9013" s="28">
        <f t="shared" si="140"/>
        <v>550000</v>
      </c>
      <c r="N9013">
        <f>2025-Table1[[#This Row],[Year]]</f>
        <v>9</v>
      </c>
    </row>
    <row r="9014" spans="1:14" x14ac:dyDescent="0.3">
      <c r="A9014" t="s">
        <v>11</v>
      </c>
      <c r="B9014" t="s">
        <v>183</v>
      </c>
      <c r="C9014">
        <v>2014</v>
      </c>
      <c r="D9014" s="3">
        <v>10</v>
      </c>
      <c r="E9014" s="3">
        <v>49470</v>
      </c>
      <c r="F9014" t="s">
        <v>13</v>
      </c>
      <c r="G9014" s="15">
        <f>IF(Table1[[#This Row],[Transmission]]="Manual", 0, 1)</f>
        <v>0</v>
      </c>
      <c r="H9014" t="s">
        <v>9475</v>
      </c>
      <c r="I9014" t="s">
        <v>14</v>
      </c>
      <c r="J9014" s="4">
        <v>45597</v>
      </c>
      <c r="K9014" t="s">
        <v>7422</v>
      </c>
      <c r="L9014" s="5">
        <v>352000</v>
      </c>
      <c r="M9014" s="28">
        <f t="shared" si="140"/>
        <v>352000</v>
      </c>
      <c r="N9014">
        <f>2025-Table1[[#This Row],[Year]]</f>
        <v>11</v>
      </c>
    </row>
    <row r="9015" spans="1:14" x14ac:dyDescent="0.3">
      <c r="A9015" t="s">
        <v>43</v>
      </c>
      <c r="B9015" t="s">
        <v>126</v>
      </c>
      <c r="C9015">
        <v>2016</v>
      </c>
      <c r="D9015" s="3">
        <v>8</v>
      </c>
      <c r="E9015" s="3">
        <v>58000</v>
      </c>
      <c r="F9015" t="s">
        <v>25</v>
      </c>
      <c r="G9015" s="15">
        <f>IF(Table1[[#This Row],[Transmission]]="Manual", 0, 1)</f>
        <v>1</v>
      </c>
      <c r="H9015" t="s">
        <v>9472</v>
      </c>
      <c r="I9015" t="s">
        <v>17</v>
      </c>
      <c r="J9015" s="4">
        <v>45597</v>
      </c>
      <c r="K9015" t="s">
        <v>7631</v>
      </c>
      <c r="L9015" s="5">
        <v>1475000</v>
      </c>
      <c r="M9015" s="28">
        <f t="shared" si="140"/>
        <v>1475000</v>
      </c>
      <c r="N9015">
        <f>2025-Table1[[#This Row],[Year]]</f>
        <v>9</v>
      </c>
    </row>
    <row r="9016" spans="1:14" x14ac:dyDescent="0.3">
      <c r="A9016" t="s">
        <v>21</v>
      </c>
      <c r="B9016" t="s">
        <v>483</v>
      </c>
      <c r="C9016">
        <v>2021</v>
      </c>
      <c r="D9016" s="3">
        <v>3</v>
      </c>
      <c r="E9016" s="3">
        <v>15000</v>
      </c>
      <c r="F9016" t="s">
        <v>25</v>
      </c>
      <c r="G9016" s="15">
        <f>IF(Table1[[#This Row],[Transmission]]="Manual", 0, 1)</f>
        <v>1</v>
      </c>
      <c r="H9016" t="s">
        <v>9475</v>
      </c>
      <c r="I9016" t="s">
        <v>14</v>
      </c>
      <c r="J9016" s="4">
        <v>45597</v>
      </c>
      <c r="K9016" t="s">
        <v>498</v>
      </c>
      <c r="L9016" s="5">
        <v>1050000</v>
      </c>
      <c r="M9016" s="28">
        <f t="shared" si="140"/>
        <v>1050000</v>
      </c>
      <c r="N9016">
        <f>2025-Table1[[#This Row],[Year]]</f>
        <v>4</v>
      </c>
    </row>
    <row r="9017" spans="1:14" x14ac:dyDescent="0.3">
      <c r="A9017" t="s">
        <v>21</v>
      </c>
      <c r="B9017" t="s">
        <v>24</v>
      </c>
      <c r="C9017">
        <v>2017</v>
      </c>
      <c r="D9017" s="3">
        <v>7</v>
      </c>
      <c r="E9017" s="3">
        <v>42000</v>
      </c>
      <c r="F9017" t="s">
        <v>25</v>
      </c>
      <c r="G9017" s="15">
        <f>IF(Table1[[#This Row],[Transmission]]="Manual", 0, 1)</f>
        <v>1</v>
      </c>
      <c r="H9017" t="s">
        <v>9472</v>
      </c>
      <c r="I9017" t="s">
        <v>6485</v>
      </c>
      <c r="J9017" s="4">
        <v>45597</v>
      </c>
      <c r="K9017" t="s">
        <v>3683</v>
      </c>
      <c r="L9017" s="5">
        <v>485000</v>
      </c>
      <c r="M9017" s="28">
        <f t="shared" si="140"/>
        <v>485000</v>
      </c>
      <c r="N9017">
        <f>2025-Table1[[#This Row],[Year]]</f>
        <v>8</v>
      </c>
    </row>
    <row r="9018" spans="1:14" x14ac:dyDescent="0.3">
      <c r="A9018" t="s">
        <v>15</v>
      </c>
      <c r="B9018" t="s">
        <v>588</v>
      </c>
      <c r="C9018">
        <v>2010</v>
      </c>
      <c r="D9018" s="3">
        <v>14</v>
      </c>
      <c r="E9018" s="3">
        <v>150000</v>
      </c>
      <c r="F9018" t="s">
        <v>13</v>
      </c>
      <c r="G9018" s="15">
        <f>IF(Table1[[#This Row],[Transmission]]="Manual", 0, 1)</f>
        <v>0</v>
      </c>
      <c r="H9018" t="s">
        <v>9472</v>
      </c>
      <c r="I9018" t="s">
        <v>14</v>
      </c>
      <c r="J9018" s="4">
        <v>45597</v>
      </c>
      <c r="K9018" t="s">
        <v>7632</v>
      </c>
      <c r="L9018" s="5">
        <v>365000</v>
      </c>
      <c r="M9018" s="28">
        <f t="shared" si="140"/>
        <v>365000</v>
      </c>
      <c r="N9018">
        <f>2025-Table1[[#This Row],[Year]]</f>
        <v>15</v>
      </c>
    </row>
    <row r="9019" spans="1:14" x14ac:dyDescent="0.3">
      <c r="A9019" t="s">
        <v>21</v>
      </c>
      <c r="B9019" t="s">
        <v>49</v>
      </c>
      <c r="C9019">
        <v>2015</v>
      </c>
      <c r="D9019" s="3">
        <v>9</v>
      </c>
      <c r="E9019" s="3">
        <v>97234</v>
      </c>
      <c r="F9019" t="s">
        <v>13</v>
      </c>
      <c r="G9019" s="15">
        <f>IF(Table1[[#This Row],[Transmission]]="Manual", 0, 1)</f>
        <v>0</v>
      </c>
      <c r="H9019" t="s">
        <v>9472</v>
      </c>
      <c r="I9019" t="s">
        <v>6485</v>
      </c>
      <c r="J9019" s="4">
        <v>45597</v>
      </c>
      <c r="K9019" t="s">
        <v>3960</v>
      </c>
      <c r="L9019" s="5">
        <v>635000</v>
      </c>
      <c r="M9019" s="28">
        <f t="shared" si="140"/>
        <v>635000</v>
      </c>
      <c r="N9019">
        <f>2025-Table1[[#This Row],[Year]]</f>
        <v>10</v>
      </c>
    </row>
    <row r="9020" spans="1:14" x14ac:dyDescent="0.3">
      <c r="A9020" t="s">
        <v>21</v>
      </c>
      <c r="B9020" t="s">
        <v>68</v>
      </c>
      <c r="C9020">
        <v>2017</v>
      </c>
      <c r="D9020" s="3">
        <v>7</v>
      </c>
      <c r="E9020" s="3">
        <v>85000</v>
      </c>
      <c r="F9020" t="s">
        <v>25</v>
      </c>
      <c r="G9020" s="15">
        <f>IF(Table1[[#This Row],[Transmission]]="Manual", 0, 1)</f>
        <v>1</v>
      </c>
      <c r="H9020" t="s">
        <v>9472</v>
      </c>
      <c r="I9020" t="s">
        <v>14</v>
      </c>
      <c r="J9020" s="4">
        <v>45597</v>
      </c>
      <c r="K9020" t="s">
        <v>7633</v>
      </c>
      <c r="L9020" s="5">
        <v>400000</v>
      </c>
      <c r="M9020" s="28">
        <f t="shared" si="140"/>
        <v>400000</v>
      </c>
      <c r="N9020">
        <f>2025-Table1[[#This Row],[Year]]</f>
        <v>8</v>
      </c>
    </row>
    <row r="9021" spans="1:14" x14ac:dyDescent="0.3">
      <c r="A9021" t="s">
        <v>18</v>
      </c>
      <c r="B9021" t="s">
        <v>86</v>
      </c>
      <c r="C9021">
        <v>2014</v>
      </c>
      <c r="D9021" s="3">
        <v>10</v>
      </c>
      <c r="E9021" s="3">
        <v>135500</v>
      </c>
      <c r="F9021" t="s">
        <v>13</v>
      </c>
      <c r="G9021" s="15">
        <f>IF(Table1[[#This Row],[Transmission]]="Manual", 0, 1)</f>
        <v>0</v>
      </c>
      <c r="H9021" t="s">
        <v>9475</v>
      </c>
      <c r="I9021" t="s">
        <v>17</v>
      </c>
      <c r="J9021" s="4">
        <v>45597</v>
      </c>
      <c r="K9021" t="s">
        <v>7634</v>
      </c>
      <c r="L9021" s="5">
        <v>484000</v>
      </c>
      <c r="M9021" s="28">
        <f t="shared" si="140"/>
        <v>484000</v>
      </c>
      <c r="N9021">
        <f>2025-Table1[[#This Row],[Year]]</f>
        <v>11</v>
      </c>
    </row>
    <row r="9022" spans="1:14" x14ac:dyDescent="0.3">
      <c r="A9022" t="s">
        <v>21</v>
      </c>
      <c r="B9022" t="s">
        <v>39</v>
      </c>
      <c r="C9022">
        <v>2021</v>
      </c>
      <c r="D9022" s="3">
        <v>3</v>
      </c>
      <c r="E9022" s="3">
        <v>95000</v>
      </c>
      <c r="F9022" t="s">
        <v>25</v>
      </c>
      <c r="G9022" s="15">
        <f>IF(Table1[[#This Row],[Transmission]]="Manual", 0, 1)</f>
        <v>1</v>
      </c>
      <c r="H9022" t="s">
        <v>9475</v>
      </c>
      <c r="I9022" t="s">
        <v>6485</v>
      </c>
      <c r="J9022" s="4">
        <v>45597</v>
      </c>
      <c r="K9022" t="s">
        <v>7635</v>
      </c>
      <c r="L9022" s="5">
        <v>725000</v>
      </c>
      <c r="M9022" s="28">
        <f t="shared" si="140"/>
        <v>725000</v>
      </c>
      <c r="N9022">
        <f>2025-Table1[[#This Row],[Year]]</f>
        <v>4</v>
      </c>
    </row>
    <row r="9023" spans="1:14" x14ac:dyDescent="0.3">
      <c r="A9023" t="s">
        <v>21</v>
      </c>
      <c r="B9023" t="s">
        <v>276</v>
      </c>
      <c r="C9023">
        <v>2014</v>
      </c>
      <c r="D9023" s="3">
        <v>10</v>
      </c>
      <c r="E9023" s="3">
        <v>300</v>
      </c>
      <c r="F9023" t="s">
        <v>25</v>
      </c>
      <c r="G9023" s="15">
        <f>IF(Table1[[#This Row],[Transmission]]="Manual", 0, 1)</f>
        <v>1</v>
      </c>
      <c r="H9023" t="s">
        <v>9475</v>
      </c>
      <c r="I9023" t="s">
        <v>6485</v>
      </c>
      <c r="J9023" s="4">
        <v>45627</v>
      </c>
      <c r="K9023" t="s">
        <v>7636</v>
      </c>
      <c r="L9023" s="5">
        <v>180000</v>
      </c>
      <c r="M9023" s="28">
        <f t="shared" si="140"/>
        <v>180000</v>
      </c>
      <c r="N9023">
        <f>2025-Table1[[#This Row],[Year]]</f>
        <v>11</v>
      </c>
    </row>
    <row r="9024" spans="1:14" x14ac:dyDescent="0.3">
      <c r="A9024" t="s">
        <v>277</v>
      </c>
      <c r="B9024" t="s">
        <v>278</v>
      </c>
      <c r="C9024">
        <v>2012</v>
      </c>
      <c r="D9024" s="3">
        <v>12</v>
      </c>
      <c r="E9024" s="3">
        <v>97000</v>
      </c>
      <c r="F9024" t="s">
        <v>13</v>
      </c>
      <c r="G9024" s="15">
        <f>IF(Table1[[#This Row],[Transmission]]="Manual", 0, 1)</f>
        <v>0</v>
      </c>
      <c r="H9024" t="s">
        <v>9475</v>
      </c>
      <c r="I9024" t="s">
        <v>17</v>
      </c>
      <c r="J9024" s="4">
        <v>45597</v>
      </c>
      <c r="K9024" t="s">
        <v>7637</v>
      </c>
      <c r="L9024" s="5">
        <v>265000</v>
      </c>
      <c r="M9024" s="28">
        <f t="shared" si="140"/>
        <v>265000</v>
      </c>
      <c r="N9024">
        <f>2025-Table1[[#This Row],[Year]]</f>
        <v>13</v>
      </c>
    </row>
    <row r="9025" spans="1:14" x14ac:dyDescent="0.3">
      <c r="A9025" t="s">
        <v>101</v>
      </c>
      <c r="B9025" t="s">
        <v>7638</v>
      </c>
      <c r="C9025">
        <v>2022</v>
      </c>
      <c r="D9025" s="3">
        <v>2</v>
      </c>
      <c r="E9025" s="3">
        <v>35000</v>
      </c>
      <c r="F9025" t="s">
        <v>25</v>
      </c>
      <c r="G9025" s="15">
        <f>IF(Table1[[#This Row],[Transmission]]="Manual", 0, 1)</f>
        <v>1</v>
      </c>
      <c r="H9025" t="s">
        <v>9472</v>
      </c>
      <c r="I9025" t="s">
        <v>14</v>
      </c>
      <c r="J9025" s="4">
        <v>45597</v>
      </c>
      <c r="K9025" t="s">
        <v>7639</v>
      </c>
      <c r="L9025" s="5">
        <v>590000</v>
      </c>
      <c r="M9025" s="28">
        <f t="shared" si="140"/>
        <v>590000</v>
      </c>
      <c r="N9025">
        <f>2025-Table1[[#This Row],[Year]]</f>
        <v>3</v>
      </c>
    </row>
    <row r="9026" spans="1:14" x14ac:dyDescent="0.3">
      <c r="A9026" t="s">
        <v>21</v>
      </c>
      <c r="B9026" t="s">
        <v>22</v>
      </c>
      <c r="C9026">
        <v>2018</v>
      </c>
      <c r="D9026" s="3">
        <v>6</v>
      </c>
      <c r="E9026" s="3">
        <v>33000</v>
      </c>
      <c r="F9026" t="s">
        <v>25</v>
      </c>
      <c r="G9026" s="15">
        <f>IF(Table1[[#This Row],[Transmission]]="Manual", 0, 1)</f>
        <v>1</v>
      </c>
      <c r="H9026" t="s">
        <v>9472</v>
      </c>
      <c r="I9026" t="s">
        <v>14</v>
      </c>
      <c r="J9026" s="4">
        <v>45597</v>
      </c>
      <c r="K9026" t="s">
        <v>1801</v>
      </c>
      <c r="L9026" s="5">
        <v>550000</v>
      </c>
      <c r="M9026" s="28">
        <f t="shared" si="140"/>
        <v>550000</v>
      </c>
      <c r="N9026">
        <f>2025-Table1[[#This Row],[Year]]</f>
        <v>7</v>
      </c>
    </row>
    <row r="9027" spans="1:14" x14ac:dyDescent="0.3">
      <c r="A9027" t="s">
        <v>44</v>
      </c>
      <c r="B9027" t="s">
        <v>1653</v>
      </c>
      <c r="C9027">
        <v>2013</v>
      </c>
      <c r="D9027" s="3">
        <v>11</v>
      </c>
      <c r="E9027" s="3">
        <v>72000</v>
      </c>
      <c r="F9027" t="s">
        <v>25</v>
      </c>
      <c r="G9027" s="15">
        <f>IF(Table1[[#This Row],[Transmission]]="Manual", 0, 1)</f>
        <v>1</v>
      </c>
      <c r="H9027" t="s">
        <v>9475</v>
      </c>
      <c r="I9027" t="s">
        <v>14</v>
      </c>
      <c r="J9027" s="4">
        <v>45597</v>
      </c>
      <c r="K9027" t="s">
        <v>7640</v>
      </c>
      <c r="L9027" s="5">
        <v>385000</v>
      </c>
      <c r="M9027" s="28">
        <f t="shared" ref="M9027:M9090" si="141">VALUE(SUBSTITUTE(SUBSTITUTE(L9027,"₹"," "),",",""))</f>
        <v>385000</v>
      </c>
      <c r="N9027">
        <f>2025-Table1[[#This Row],[Year]]</f>
        <v>12</v>
      </c>
    </row>
    <row r="9028" spans="1:14" x14ac:dyDescent="0.3">
      <c r="A9028" t="s">
        <v>11</v>
      </c>
      <c r="B9028" t="s">
        <v>183</v>
      </c>
      <c r="C9028">
        <v>2013</v>
      </c>
      <c r="D9028" s="3">
        <v>11</v>
      </c>
      <c r="E9028" s="3">
        <v>50000</v>
      </c>
      <c r="F9028" t="s">
        <v>13</v>
      </c>
      <c r="G9028" s="15">
        <f>IF(Table1[[#This Row],[Transmission]]="Manual", 0, 1)</f>
        <v>0</v>
      </c>
      <c r="H9028" t="s">
        <v>9472</v>
      </c>
      <c r="I9028" t="s">
        <v>14</v>
      </c>
      <c r="J9028" s="4">
        <v>45597</v>
      </c>
      <c r="K9028" t="s">
        <v>7641</v>
      </c>
      <c r="L9028" s="5">
        <v>175000</v>
      </c>
      <c r="M9028" s="28">
        <f t="shared" si="141"/>
        <v>175000</v>
      </c>
      <c r="N9028">
        <f>2025-Table1[[#This Row],[Year]]</f>
        <v>12</v>
      </c>
    </row>
    <row r="9029" spans="1:14" x14ac:dyDescent="0.3">
      <c r="A9029" t="s">
        <v>44</v>
      </c>
      <c r="B9029" t="s">
        <v>976</v>
      </c>
      <c r="C9029">
        <v>2019</v>
      </c>
      <c r="D9029" s="3">
        <v>5</v>
      </c>
      <c r="E9029" s="3">
        <v>58000</v>
      </c>
      <c r="F9029" t="s">
        <v>25</v>
      </c>
      <c r="G9029" s="15">
        <f>IF(Table1[[#This Row],[Transmission]]="Manual", 0, 1)</f>
        <v>1</v>
      </c>
      <c r="H9029" t="s">
        <v>9472</v>
      </c>
      <c r="I9029" t="s">
        <v>14</v>
      </c>
      <c r="J9029" s="4">
        <v>45597</v>
      </c>
      <c r="K9029" t="s">
        <v>7642</v>
      </c>
      <c r="L9029" s="5">
        <v>1040000</v>
      </c>
      <c r="M9029" s="28">
        <f t="shared" si="141"/>
        <v>1040000</v>
      </c>
      <c r="N9029">
        <f>2025-Table1[[#This Row],[Year]]</f>
        <v>6</v>
      </c>
    </row>
    <row r="9030" spans="1:14" x14ac:dyDescent="0.3">
      <c r="A9030" t="s">
        <v>44</v>
      </c>
      <c r="B9030" t="s">
        <v>116</v>
      </c>
      <c r="C9030">
        <v>2018</v>
      </c>
      <c r="D9030" s="3">
        <v>6</v>
      </c>
      <c r="E9030" s="3">
        <v>52000</v>
      </c>
      <c r="F9030" t="s">
        <v>25</v>
      </c>
      <c r="G9030" s="15">
        <f>IF(Table1[[#This Row],[Transmission]]="Manual", 0, 1)</f>
        <v>1</v>
      </c>
      <c r="H9030" t="s">
        <v>9472</v>
      </c>
      <c r="I9030" t="s">
        <v>6485</v>
      </c>
      <c r="J9030" s="4">
        <v>45627</v>
      </c>
      <c r="K9030" t="s">
        <v>7643</v>
      </c>
      <c r="L9030" s="5">
        <v>325000</v>
      </c>
      <c r="M9030" s="28">
        <f t="shared" si="141"/>
        <v>325000</v>
      </c>
      <c r="N9030">
        <f>2025-Table1[[#This Row],[Year]]</f>
        <v>7</v>
      </c>
    </row>
    <row r="9031" spans="1:14" x14ac:dyDescent="0.3">
      <c r="A9031" t="s">
        <v>15</v>
      </c>
      <c r="B9031" t="s">
        <v>155</v>
      </c>
      <c r="C9031">
        <v>2016</v>
      </c>
      <c r="D9031" s="3">
        <v>8</v>
      </c>
      <c r="E9031" s="3">
        <v>85000</v>
      </c>
      <c r="F9031" t="s">
        <v>25</v>
      </c>
      <c r="G9031" s="15">
        <f>IF(Table1[[#This Row],[Transmission]]="Manual", 0, 1)</f>
        <v>1</v>
      </c>
      <c r="H9031" t="s">
        <v>9472</v>
      </c>
      <c r="I9031" t="s">
        <v>6485</v>
      </c>
      <c r="J9031" s="4">
        <v>45597</v>
      </c>
      <c r="K9031" t="s">
        <v>7644</v>
      </c>
      <c r="L9031" s="5">
        <v>170000</v>
      </c>
      <c r="M9031" s="28">
        <f t="shared" si="141"/>
        <v>170000</v>
      </c>
      <c r="N9031">
        <f>2025-Table1[[#This Row],[Year]]</f>
        <v>9</v>
      </c>
    </row>
    <row r="9032" spans="1:14" x14ac:dyDescent="0.3">
      <c r="A9032" t="s">
        <v>18</v>
      </c>
      <c r="B9032" t="s">
        <v>86</v>
      </c>
      <c r="C9032">
        <v>2012</v>
      </c>
      <c r="D9032" s="3">
        <v>12</v>
      </c>
      <c r="E9032" s="3">
        <v>81000</v>
      </c>
      <c r="F9032" t="s">
        <v>13</v>
      </c>
      <c r="G9032" s="15">
        <f>IF(Table1[[#This Row],[Transmission]]="Manual", 0, 1)</f>
        <v>0</v>
      </c>
      <c r="H9032" t="s">
        <v>9475</v>
      </c>
      <c r="I9032" t="s">
        <v>17</v>
      </c>
      <c r="J9032" s="4">
        <v>45597</v>
      </c>
      <c r="K9032" t="s">
        <v>7645</v>
      </c>
      <c r="L9032" s="5">
        <v>265000</v>
      </c>
      <c r="M9032" s="28">
        <f t="shared" si="141"/>
        <v>265000</v>
      </c>
      <c r="N9032">
        <f>2025-Table1[[#This Row],[Year]]</f>
        <v>13</v>
      </c>
    </row>
    <row r="9033" spans="1:14" x14ac:dyDescent="0.3">
      <c r="A9033" t="s">
        <v>44</v>
      </c>
      <c r="B9033" t="s">
        <v>79</v>
      </c>
      <c r="C9033">
        <v>2019</v>
      </c>
      <c r="D9033" s="3">
        <v>5</v>
      </c>
      <c r="E9033" s="3">
        <v>61000</v>
      </c>
      <c r="F9033" t="s">
        <v>25</v>
      </c>
      <c r="G9033" s="15">
        <f>IF(Table1[[#This Row],[Transmission]]="Manual", 0, 1)</f>
        <v>1</v>
      </c>
      <c r="H9033" t="s">
        <v>9472</v>
      </c>
      <c r="I9033" t="s">
        <v>17</v>
      </c>
      <c r="J9033" s="4">
        <v>45597</v>
      </c>
      <c r="K9033" t="s">
        <v>7646</v>
      </c>
      <c r="L9033" s="5">
        <v>1190000</v>
      </c>
      <c r="M9033" s="28">
        <f t="shared" si="141"/>
        <v>1190000</v>
      </c>
      <c r="N9033">
        <f>2025-Table1[[#This Row],[Year]]</f>
        <v>6</v>
      </c>
    </row>
    <row r="9034" spans="1:14" x14ac:dyDescent="0.3">
      <c r="A9034" t="s">
        <v>277</v>
      </c>
      <c r="B9034" t="s">
        <v>1294</v>
      </c>
      <c r="C9034">
        <v>2011</v>
      </c>
      <c r="D9034" s="3">
        <v>13</v>
      </c>
      <c r="E9034" s="3">
        <v>55155</v>
      </c>
      <c r="F9034" t="s">
        <v>13</v>
      </c>
      <c r="G9034" s="15">
        <f>IF(Table1[[#This Row],[Transmission]]="Manual", 0, 1)</f>
        <v>0</v>
      </c>
      <c r="H9034" t="s">
        <v>9472</v>
      </c>
      <c r="I9034" t="s">
        <v>14</v>
      </c>
      <c r="J9034" s="4">
        <v>45597</v>
      </c>
      <c r="K9034" t="s">
        <v>7647</v>
      </c>
      <c r="L9034" s="5">
        <v>120000</v>
      </c>
      <c r="M9034" s="28">
        <f t="shared" si="141"/>
        <v>120000</v>
      </c>
      <c r="N9034">
        <f>2025-Table1[[#This Row],[Year]]</f>
        <v>14</v>
      </c>
    </row>
    <row r="9035" spans="1:14" x14ac:dyDescent="0.3">
      <c r="A9035" t="s">
        <v>21</v>
      </c>
      <c r="B9035" t="s">
        <v>194</v>
      </c>
      <c r="C9035">
        <v>2019</v>
      </c>
      <c r="D9035" s="3">
        <v>5</v>
      </c>
      <c r="E9035" s="3">
        <v>110000</v>
      </c>
      <c r="F9035" t="s">
        <v>25</v>
      </c>
      <c r="G9035" s="15">
        <f>IF(Table1[[#This Row],[Transmission]]="Manual", 0, 1)</f>
        <v>1</v>
      </c>
      <c r="H9035" t="s">
        <v>9475</v>
      </c>
      <c r="I9035" t="s">
        <v>6485</v>
      </c>
      <c r="J9035" s="4">
        <v>45627</v>
      </c>
      <c r="K9035" t="s">
        <v>7648</v>
      </c>
      <c r="L9035" s="5">
        <v>520000</v>
      </c>
      <c r="M9035" s="28">
        <f t="shared" si="141"/>
        <v>520000</v>
      </c>
      <c r="N9035">
        <f>2025-Table1[[#This Row],[Year]]</f>
        <v>6</v>
      </c>
    </row>
    <row r="9036" spans="1:14" x14ac:dyDescent="0.3">
      <c r="A9036" t="s">
        <v>101</v>
      </c>
      <c r="B9036" t="s">
        <v>172</v>
      </c>
      <c r="C9036">
        <v>2016</v>
      </c>
      <c r="D9036" s="3">
        <v>8</v>
      </c>
      <c r="E9036" s="3">
        <v>23</v>
      </c>
      <c r="F9036" t="s">
        <v>25</v>
      </c>
      <c r="G9036" s="15">
        <f>IF(Table1[[#This Row],[Transmission]]="Manual", 0, 1)</f>
        <v>1</v>
      </c>
      <c r="H9036" t="s">
        <v>9475</v>
      </c>
      <c r="I9036" t="s">
        <v>17</v>
      </c>
      <c r="J9036" s="4">
        <v>45597</v>
      </c>
      <c r="K9036" t="s">
        <v>7649</v>
      </c>
      <c r="L9036" s="5">
        <v>150000</v>
      </c>
      <c r="M9036" s="28">
        <f t="shared" si="141"/>
        <v>150000</v>
      </c>
      <c r="N9036">
        <f>2025-Table1[[#This Row],[Year]]</f>
        <v>9</v>
      </c>
    </row>
    <row r="9037" spans="1:14" x14ac:dyDescent="0.3">
      <c r="A9037" t="s">
        <v>21</v>
      </c>
      <c r="B9037" t="s">
        <v>231</v>
      </c>
      <c r="C9037">
        <v>2020</v>
      </c>
      <c r="D9037" s="3">
        <v>4</v>
      </c>
      <c r="E9037" s="3">
        <v>150000</v>
      </c>
      <c r="F9037" t="s">
        <v>25</v>
      </c>
      <c r="G9037" s="15">
        <f>IF(Table1[[#This Row],[Transmission]]="Manual", 0, 1)</f>
        <v>1</v>
      </c>
      <c r="H9037" t="s">
        <v>9472</v>
      </c>
      <c r="I9037" t="s">
        <v>6485</v>
      </c>
      <c r="J9037" s="4">
        <v>45627</v>
      </c>
      <c r="K9037" t="s">
        <v>7650</v>
      </c>
      <c r="L9037" s="5">
        <v>260000</v>
      </c>
      <c r="M9037" s="28">
        <f t="shared" si="141"/>
        <v>260000</v>
      </c>
      <c r="N9037">
        <f>2025-Table1[[#This Row],[Year]]</f>
        <v>5</v>
      </c>
    </row>
    <row r="9038" spans="1:14" x14ac:dyDescent="0.3">
      <c r="A9038" t="s">
        <v>44</v>
      </c>
      <c r="B9038" t="s">
        <v>405</v>
      </c>
      <c r="C9038">
        <v>2020</v>
      </c>
      <c r="D9038" s="3">
        <v>4</v>
      </c>
      <c r="E9038" s="3">
        <v>48000</v>
      </c>
      <c r="F9038" t="s">
        <v>13</v>
      </c>
      <c r="G9038" s="15">
        <f>IF(Table1[[#This Row],[Transmission]]="Manual", 0, 1)</f>
        <v>0</v>
      </c>
      <c r="H9038" t="s">
        <v>9472</v>
      </c>
      <c r="I9038" t="s">
        <v>6485</v>
      </c>
      <c r="J9038" s="4">
        <v>45597</v>
      </c>
      <c r="K9038" t="s">
        <v>6607</v>
      </c>
      <c r="L9038" s="5">
        <v>630000</v>
      </c>
      <c r="M9038" s="28">
        <f t="shared" si="141"/>
        <v>630000</v>
      </c>
      <c r="N9038">
        <f>2025-Table1[[#This Row],[Year]]</f>
        <v>5</v>
      </c>
    </row>
    <row r="9039" spans="1:14" x14ac:dyDescent="0.3">
      <c r="A9039" t="s">
        <v>21</v>
      </c>
      <c r="B9039" t="s">
        <v>219</v>
      </c>
      <c r="C9039">
        <v>2011</v>
      </c>
      <c r="D9039" s="3">
        <v>13</v>
      </c>
      <c r="E9039" s="3">
        <v>90000</v>
      </c>
      <c r="F9039" t="s">
        <v>13</v>
      </c>
      <c r="G9039" s="15">
        <f>IF(Table1[[#This Row],[Transmission]]="Manual", 0, 1)</f>
        <v>0</v>
      </c>
      <c r="H9039" t="s">
        <v>9475</v>
      </c>
      <c r="I9039" t="s">
        <v>6485</v>
      </c>
      <c r="J9039" s="4">
        <v>45597</v>
      </c>
      <c r="K9039" t="s">
        <v>3886</v>
      </c>
      <c r="L9039" s="5">
        <v>150000</v>
      </c>
      <c r="M9039" s="28">
        <f t="shared" si="141"/>
        <v>150000</v>
      </c>
      <c r="N9039">
        <f>2025-Table1[[#This Row],[Year]]</f>
        <v>14</v>
      </c>
    </row>
    <row r="9040" spans="1:14" x14ac:dyDescent="0.3">
      <c r="A9040" t="s">
        <v>11</v>
      </c>
      <c r="B9040" t="s">
        <v>736</v>
      </c>
      <c r="C9040">
        <v>2011</v>
      </c>
      <c r="D9040" s="3">
        <v>13</v>
      </c>
      <c r="E9040" s="3">
        <v>52000</v>
      </c>
      <c r="F9040" t="s">
        <v>25</v>
      </c>
      <c r="G9040" s="15">
        <f>IF(Table1[[#This Row],[Transmission]]="Manual", 0, 1)</f>
        <v>1</v>
      </c>
      <c r="H9040" t="s">
        <v>9475</v>
      </c>
      <c r="I9040" t="s">
        <v>6485</v>
      </c>
      <c r="J9040" s="4">
        <v>45627</v>
      </c>
      <c r="K9040" t="s">
        <v>7651</v>
      </c>
      <c r="L9040" s="5">
        <v>280000</v>
      </c>
      <c r="M9040" s="28">
        <f t="shared" si="141"/>
        <v>280000</v>
      </c>
      <c r="N9040">
        <f>2025-Table1[[#This Row],[Year]]</f>
        <v>14</v>
      </c>
    </row>
    <row r="9041" spans="1:14" x14ac:dyDescent="0.3">
      <c r="A9041" t="s">
        <v>61</v>
      </c>
      <c r="B9041" t="s">
        <v>62</v>
      </c>
      <c r="C9041">
        <v>2021</v>
      </c>
      <c r="D9041" s="3">
        <v>3</v>
      </c>
      <c r="E9041" s="3">
        <v>17500</v>
      </c>
      <c r="F9041" t="s">
        <v>25</v>
      </c>
      <c r="G9041" s="15">
        <f>IF(Table1[[#This Row],[Transmission]]="Manual", 0, 1)</f>
        <v>1</v>
      </c>
      <c r="H9041" t="s">
        <v>9472</v>
      </c>
      <c r="I9041" t="s">
        <v>14</v>
      </c>
      <c r="J9041" s="4">
        <v>45597</v>
      </c>
      <c r="K9041" t="s">
        <v>7652</v>
      </c>
      <c r="L9041" s="5">
        <v>365000</v>
      </c>
      <c r="M9041" s="28">
        <f t="shared" si="141"/>
        <v>365000</v>
      </c>
      <c r="N9041">
        <f>2025-Table1[[#This Row],[Year]]</f>
        <v>4</v>
      </c>
    </row>
    <row r="9042" spans="1:14" x14ac:dyDescent="0.3">
      <c r="A9042" t="s">
        <v>113</v>
      </c>
      <c r="B9042" t="s">
        <v>174</v>
      </c>
      <c r="C9042">
        <v>2022</v>
      </c>
      <c r="D9042" s="3">
        <v>2</v>
      </c>
      <c r="E9042" s="3">
        <v>29000</v>
      </c>
      <c r="F9042" t="s">
        <v>25</v>
      </c>
      <c r="G9042" s="15">
        <f>IF(Table1[[#This Row],[Transmission]]="Manual", 0, 1)</f>
        <v>1</v>
      </c>
      <c r="H9042" t="s">
        <v>9472</v>
      </c>
      <c r="I9042" t="s">
        <v>17</v>
      </c>
      <c r="J9042" s="4">
        <v>45597</v>
      </c>
      <c r="K9042" t="s">
        <v>2744</v>
      </c>
      <c r="L9042" s="5">
        <v>1650000</v>
      </c>
      <c r="M9042" s="28">
        <f t="shared" si="141"/>
        <v>1650000</v>
      </c>
      <c r="N9042">
        <f>2025-Table1[[#This Row],[Year]]</f>
        <v>3</v>
      </c>
    </row>
    <row r="9043" spans="1:14" x14ac:dyDescent="0.3">
      <c r="A9043" t="s">
        <v>33</v>
      </c>
      <c r="B9043" t="s">
        <v>34</v>
      </c>
      <c r="C9043">
        <v>2016</v>
      </c>
      <c r="D9043" s="3">
        <v>8</v>
      </c>
      <c r="E9043" s="3">
        <v>52000</v>
      </c>
      <c r="F9043" t="s">
        <v>25</v>
      </c>
      <c r="G9043" s="15">
        <f>IF(Table1[[#This Row],[Transmission]]="Manual", 0, 1)</f>
        <v>1</v>
      </c>
      <c r="H9043" t="s">
        <v>9472</v>
      </c>
      <c r="I9043" t="s">
        <v>6485</v>
      </c>
      <c r="J9043" s="4">
        <v>45597</v>
      </c>
      <c r="K9043" t="s">
        <v>7653</v>
      </c>
      <c r="L9043" s="5">
        <v>445000</v>
      </c>
      <c r="M9043" s="28">
        <f t="shared" si="141"/>
        <v>445000</v>
      </c>
      <c r="N9043">
        <f>2025-Table1[[#This Row],[Year]]</f>
        <v>9</v>
      </c>
    </row>
    <row r="9044" spans="1:14" x14ac:dyDescent="0.3">
      <c r="A9044" t="s">
        <v>5454</v>
      </c>
      <c r="B9044" t="s">
        <v>4818</v>
      </c>
      <c r="C9044">
        <v>2013</v>
      </c>
      <c r="D9044" s="3">
        <v>11</v>
      </c>
      <c r="E9044" s="3">
        <v>65000</v>
      </c>
      <c r="F9044" t="s">
        <v>25</v>
      </c>
      <c r="G9044" s="15">
        <f>IF(Table1[[#This Row],[Transmission]]="Manual", 0, 1)</f>
        <v>1</v>
      </c>
      <c r="H9044" t="s">
        <v>9472</v>
      </c>
      <c r="I9044" t="s">
        <v>17</v>
      </c>
      <c r="J9044" s="4">
        <v>45597</v>
      </c>
      <c r="K9044" t="s">
        <v>5455</v>
      </c>
      <c r="L9044" s="5">
        <v>835000</v>
      </c>
      <c r="M9044" s="28">
        <f t="shared" si="141"/>
        <v>835000</v>
      </c>
      <c r="N9044">
        <f>2025-Table1[[#This Row],[Year]]</f>
        <v>12</v>
      </c>
    </row>
    <row r="9045" spans="1:14" x14ac:dyDescent="0.3">
      <c r="A9045" t="s">
        <v>21</v>
      </c>
      <c r="B9045" t="s">
        <v>39</v>
      </c>
      <c r="C9045">
        <v>2014</v>
      </c>
      <c r="D9045" s="3">
        <v>10</v>
      </c>
      <c r="E9045" s="3">
        <v>157920</v>
      </c>
      <c r="F9045" t="s">
        <v>13</v>
      </c>
      <c r="G9045" s="15">
        <f>IF(Table1[[#This Row],[Transmission]]="Manual", 0, 1)</f>
        <v>0</v>
      </c>
      <c r="H9045" t="s">
        <v>9475</v>
      </c>
      <c r="I9045" t="s">
        <v>17</v>
      </c>
      <c r="J9045" s="4">
        <v>45597</v>
      </c>
      <c r="K9045" t="s">
        <v>4437</v>
      </c>
      <c r="L9045" s="5">
        <v>375000</v>
      </c>
      <c r="M9045" s="28">
        <f t="shared" si="141"/>
        <v>375000</v>
      </c>
      <c r="N9045">
        <f>2025-Table1[[#This Row],[Year]]</f>
        <v>11</v>
      </c>
    </row>
    <row r="9046" spans="1:14" x14ac:dyDescent="0.3">
      <c r="A9046" t="s">
        <v>458</v>
      </c>
      <c r="B9046" t="s">
        <v>2067</v>
      </c>
      <c r="C9046">
        <v>2012</v>
      </c>
      <c r="D9046" s="3">
        <v>12</v>
      </c>
      <c r="E9046" s="3">
        <v>90000</v>
      </c>
      <c r="F9046" t="s">
        <v>13</v>
      </c>
      <c r="G9046" s="15">
        <f>IF(Table1[[#This Row],[Transmission]]="Manual", 0, 1)</f>
        <v>0</v>
      </c>
      <c r="H9046" t="s">
        <v>9475</v>
      </c>
      <c r="I9046" t="s">
        <v>17</v>
      </c>
      <c r="J9046" s="4">
        <v>45597</v>
      </c>
      <c r="K9046" t="s">
        <v>3951</v>
      </c>
      <c r="L9046" s="5">
        <v>360000</v>
      </c>
      <c r="M9046" s="28">
        <f t="shared" si="141"/>
        <v>360000</v>
      </c>
      <c r="N9046">
        <f>2025-Table1[[#This Row],[Year]]</f>
        <v>13</v>
      </c>
    </row>
    <row r="9047" spans="1:14" x14ac:dyDescent="0.3">
      <c r="A9047" t="s">
        <v>18</v>
      </c>
      <c r="B9047" t="s">
        <v>19</v>
      </c>
      <c r="C9047">
        <v>2016</v>
      </c>
      <c r="D9047" s="3">
        <v>8</v>
      </c>
      <c r="E9047" s="3">
        <v>92000</v>
      </c>
      <c r="F9047" t="s">
        <v>25</v>
      </c>
      <c r="G9047" s="15">
        <f>IF(Table1[[#This Row],[Transmission]]="Manual", 0, 1)</f>
        <v>1</v>
      </c>
      <c r="H9047" t="s">
        <v>9475</v>
      </c>
      <c r="I9047" t="s">
        <v>17</v>
      </c>
      <c r="J9047" s="4">
        <v>45597</v>
      </c>
      <c r="K9047" t="s">
        <v>7654</v>
      </c>
      <c r="L9047" s="5">
        <v>551000</v>
      </c>
      <c r="M9047" s="28">
        <f t="shared" si="141"/>
        <v>551000</v>
      </c>
      <c r="N9047">
        <f>2025-Table1[[#This Row],[Year]]</f>
        <v>9</v>
      </c>
    </row>
    <row r="9048" spans="1:14" x14ac:dyDescent="0.3">
      <c r="A9048" t="s">
        <v>15</v>
      </c>
      <c r="B9048" t="s">
        <v>588</v>
      </c>
      <c r="C9048">
        <v>2010</v>
      </c>
      <c r="D9048" s="3">
        <v>14</v>
      </c>
      <c r="E9048" s="3">
        <v>96000</v>
      </c>
      <c r="F9048" t="s">
        <v>25</v>
      </c>
      <c r="G9048" s="15">
        <f>IF(Table1[[#This Row],[Transmission]]="Manual", 0, 1)</f>
        <v>1</v>
      </c>
      <c r="H9048" t="s">
        <v>9475</v>
      </c>
      <c r="I9048" t="s">
        <v>6485</v>
      </c>
      <c r="J9048" s="4">
        <v>45597</v>
      </c>
      <c r="K9048" t="s">
        <v>6654</v>
      </c>
      <c r="L9048" s="5">
        <v>245000</v>
      </c>
      <c r="M9048" s="28">
        <f t="shared" si="141"/>
        <v>245000</v>
      </c>
      <c r="N9048">
        <f>2025-Table1[[#This Row],[Year]]</f>
        <v>15</v>
      </c>
    </row>
    <row r="9049" spans="1:14" x14ac:dyDescent="0.3">
      <c r="A9049" t="s">
        <v>44</v>
      </c>
      <c r="B9049" t="s">
        <v>133</v>
      </c>
      <c r="C9049">
        <v>2013</v>
      </c>
      <c r="D9049" s="3">
        <v>11</v>
      </c>
      <c r="E9049" s="3">
        <v>104283</v>
      </c>
      <c r="F9049" t="s">
        <v>13</v>
      </c>
      <c r="G9049" s="15">
        <f>IF(Table1[[#This Row],[Transmission]]="Manual", 0, 1)</f>
        <v>0</v>
      </c>
      <c r="H9049" t="s">
        <v>9475</v>
      </c>
      <c r="I9049" t="s">
        <v>17</v>
      </c>
      <c r="J9049" s="4">
        <v>45597</v>
      </c>
      <c r="K9049" t="s">
        <v>7655</v>
      </c>
      <c r="L9049" s="5">
        <v>290000</v>
      </c>
      <c r="M9049" s="28">
        <f t="shared" si="141"/>
        <v>290000</v>
      </c>
      <c r="N9049">
        <f>2025-Table1[[#This Row],[Year]]</f>
        <v>12</v>
      </c>
    </row>
    <row r="9050" spans="1:14" x14ac:dyDescent="0.3">
      <c r="A9050" t="s">
        <v>21</v>
      </c>
      <c r="B9050" t="s">
        <v>39</v>
      </c>
      <c r="C9050">
        <v>2012</v>
      </c>
      <c r="D9050" s="3">
        <v>12</v>
      </c>
      <c r="E9050" s="3">
        <v>68000</v>
      </c>
      <c r="F9050" t="s">
        <v>13</v>
      </c>
      <c r="G9050" s="15">
        <f>IF(Table1[[#This Row],[Transmission]]="Manual", 0, 1)</f>
        <v>0</v>
      </c>
      <c r="H9050" t="s">
        <v>9475</v>
      </c>
      <c r="I9050" t="s">
        <v>6485</v>
      </c>
      <c r="J9050" s="4">
        <v>45597</v>
      </c>
      <c r="K9050" t="s">
        <v>6708</v>
      </c>
      <c r="L9050" s="5">
        <v>275000</v>
      </c>
      <c r="M9050" s="28">
        <f t="shared" si="141"/>
        <v>275000</v>
      </c>
      <c r="N9050">
        <f>2025-Table1[[#This Row],[Year]]</f>
        <v>13</v>
      </c>
    </row>
    <row r="9051" spans="1:14" x14ac:dyDescent="0.3">
      <c r="A9051" t="s">
        <v>847</v>
      </c>
      <c r="B9051" t="s">
        <v>1388</v>
      </c>
      <c r="C9051">
        <v>2017</v>
      </c>
      <c r="D9051" s="3">
        <v>7</v>
      </c>
      <c r="E9051" s="3">
        <v>55000</v>
      </c>
      <c r="F9051" t="s">
        <v>13</v>
      </c>
      <c r="G9051" s="15">
        <f>IF(Table1[[#This Row],[Transmission]]="Manual", 0, 1)</f>
        <v>0</v>
      </c>
      <c r="H9051" t="s">
        <v>9472</v>
      </c>
      <c r="I9051" t="s">
        <v>14</v>
      </c>
      <c r="J9051" s="4">
        <v>45597</v>
      </c>
      <c r="K9051" t="s">
        <v>7201</v>
      </c>
      <c r="L9051" s="5">
        <v>215000</v>
      </c>
      <c r="M9051" s="28">
        <f t="shared" si="141"/>
        <v>215000</v>
      </c>
      <c r="N9051">
        <f>2025-Table1[[#This Row],[Year]]</f>
        <v>8</v>
      </c>
    </row>
    <row r="9052" spans="1:14" x14ac:dyDescent="0.3">
      <c r="A9052" t="s">
        <v>44</v>
      </c>
      <c r="B9052" t="s">
        <v>228</v>
      </c>
      <c r="C9052">
        <v>2020</v>
      </c>
      <c r="D9052" s="3">
        <v>4</v>
      </c>
      <c r="E9052" s="3">
        <v>20000</v>
      </c>
      <c r="F9052" t="s">
        <v>13</v>
      </c>
      <c r="G9052" s="15">
        <f>IF(Table1[[#This Row],[Transmission]]="Manual", 0, 1)</f>
        <v>0</v>
      </c>
      <c r="H9052" t="s">
        <v>9475</v>
      </c>
      <c r="I9052" t="s">
        <v>14</v>
      </c>
      <c r="J9052" s="4">
        <v>45597</v>
      </c>
      <c r="K9052" t="s">
        <v>7656</v>
      </c>
      <c r="L9052" s="5">
        <v>525000</v>
      </c>
      <c r="M9052" s="28">
        <f t="shared" si="141"/>
        <v>525000</v>
      </c>
      <c r="N9052">
        <f>2025-Table1[[#This Row],[Year]]</f>
        <v>5</v>
      </c>
    </row>
    <row r="9053" spans="1:14" x14ac:dyDescent="0.3">
      <c r="A9053" t="s">
        <v>21</v>
      </c>
      <c r="B9053" t="s">
        <v>24</v>
      </c>
      <c r="C9053">
        <v>2023</v>
      </c>
      <c r="D9053" s="3">
        <v>1</v>
      </c>
      <c r="E9053" s="3">
        <v>8000</v>
      </c>
      <c r="F9053" t="s">
        <v>13</v>
      </c>
      <c r="G9053" s="15">
        <f>IF(Table1[[#This Row],[Transmission]]="Manual", 0, 1)</f>
        <v>0</v>
      </c>
      <c r="H9053" t="s">
        <v>9475</v>
      </c>
      <c r="I9053" t="s">
        <v>6485</v>
      </c>
      <c r="J9053" s="4">
        <v>45597</v>
      </c>
      <c r="K9053" t="s">
        <v>5152</v>
      </c>
      <c r="L9053" s="5">
        <v>850000</v>
      </c>
      <c r="M9053" s="28">
        <f t="shared" si="141"/>
        <v>850000</v>
      </c>
      <c r="N9053">
        <f>2025-Table1[[#This Row],[Year]]</f>
        <v>2</v>
      </c>
    </row>
    <row r="9054" spans="1:14" x14ac:dyDescent="0.3">
      <c r="A9054" t="s">
        <v>44</v>
      </c>
      <c r="B9054" t="s">
        <v>79</v>
      </c>
      <c r="C9054">
        <v>2019</v>
      </c>
      <c r="D9054" s="3">
        <v>5</v>
      </c>
      <c r="E9054" s="3">
        <v>38100</v>
      </c>
      <c r="F9054" t="s">
        <v>25</v>
      </c>
      <c r="G9054" s="15">
        <f>IF(Table1[[#This Row],[Transmission]]="Manual", 0, 1)</f>
        <v>1</v>
      </c>
      <c r="H9054" t="s">
        <v>9472</v>
      </c>
      <c r="I9054" t="s">
        <v>14</v>
      </c>
      <c r="J9054" s="4">
        <v>45597</v>
      </c>
      <c r="K9054" t="s">
        <v>7657</v>
      </c>
      <c r="L9054" s="5">
        <v>1095000</v>
      </c>
      <c r="M9054" s="28">
        <f t="shared" si="141"/>
        <v>1095000</v>
      </c>
      <c r="N9054">
        <f>2025-Table1[[#This Row],[Year]]</f>
        <v>6</v>
      </c>
    </row>
    <row r="9055" spans="1:14" x14ac:dyDescent="0.3">
      <c r="A9055" t="s">
        <v>21</v>
      </c>
      <c r="B9055" t="s">
        <v>111</v>
      </c>
      <c r="C9055">
        <v>2012</v>
      </c>
      <c r="D9055" s="3">
        <v>12</v>
      </c>
      <c r="E9055" s="3">
        <v>71393</v>
      </c>
      <c r="F9055" t="s">
        <v>13</v>
      </c>
      <c r="G9055" s="15">
        <f>IF(Table1[[#This Row],[Transmission]]="Manual", 0, 1)</f>
        <v>0</v>
      </c>
      <c r="H9055" t="s">
        <v>9475</v>
      </c>
      <c r="I9055" t="s">
        <v>6485</v>
      </c>
      <c r="J9055" s="4">
        <v>45597</v>
      </c>
      <c r="K9055" t="s">
        <v>7658</v>
      </c>
      <c r="L9055" s="5">
        <v>229000</v>
      </c>
      <c r="M9055" s="28">
        <f t="shared" si="141"/>
        <v>229000</v>
      </c>
      <c r="N9055">
        <f>2025-Table1[[#This Row],[Year]]</f>
        <v>13</v>
      </c>
    </row>
    <row r="9056" spans="1:14" x14ac:dyDescent="0.3">
      <c r="A9056" t="s">
        <v>21</v>
      </c>
      <c r="B9056" t="s">
        <v>276</v>
      </c>
      <c r="C9056">
        <v>2018</v>
      </c>
      <c r="D9056" s="3">
        <v>6</v>
      </c>
      <c r="E9056" s="3">
        <v>70000</v>
      </c>
      <c r="F9056" t="s">
        <v>13</v>
      </c>
      <c r="G9056" s="15">
        <f>IF(Table1[[#This Row],[Transmission]]="Manual", 0, 1)</f>
        <v>0</v>
      </c>
      <c r="H9056" t="s">
        <v>9475</v>
      </c>
      <c r="I9056" t="s">
        <v>14</v>
      </c>
      <c r="J9056" s="4">
        <v>45597</v>
      </c>
      <c r="K9056" t="s">
        <v>1683</v>
      </c>
      <c r="L9056" s="5">
        <v>300000</v>
      </c>
      <c r="M9056" s="28">
        <f t="shared" si="141"/>
        <v>300000</v>
      </c>
      <c r="N9056">
        <f>2025-Table1[[#This Row],[Year]]</f>
        <v>7</v>
      </c>
    </row>
    <row r="9057" spans="1:14" x14ac:dyDescent="0.3">
      <c r="A9057" t="s">
        <v>21</v>
      </c>
      <c r="B9057" t="s">
        <v>111</v>
      </c>
      <c r="C9057">
        <v>2020</v>
      </c>
      <c r="D9057" s="3">
        <v>4</v>
      </c>
      <c r="E9057" s="3">
        <v>58734</v>
      </c>
      <c r="F9057" t="s">
        <v>25</v>
      </c>
      <c r="G9057" s="15">
        <f>IF(Table1[[#This Row],[Transmission]]="Manual", 0, 1)</f>
        <v>1</v>
      </c>
      <c r="H9057" t="s">
        <v>9475</v>
      </c>
      <c r="I9057" t="s">
        <v>14</v>
      </c>
      <c r="J9057" s="4">
        <v>45597</v>
      </c>
      <c r="K9057" t="s">
        <v>2434</v>
      </c>
      <c r="L9057" s="5">
        <v>540000</v>
      </c>
      <c r="M9057" s="28">
        <f t="shared" si="141"/>
        <v>540000</v>
      </c>
      <c r="N9057">
        <f>2025-Table1[[#This Row],[Year]]</f>
        <v>5</v>
      </c>
    </row>
    <row r="9058" spans="1:14" x14ac:dyDescent="0.3">
      <c r="A9058" t="s">
        <v>44</v>
      </c>
      <c r="B9058" t="s">
        <v>133</v>
      </c>
      <c r="C9058">
        <v>2016</v>
      </c>
      <c r="D9058" s="3">
        <v>8</v>
      </c>
      <c r="E9058" s="3">
        <v>35000</v>
      </c>
      <c r="F9058" t="s">
        <v>13</v>
      </c>
      <c r="G9058" s="15">
        <f>IF(Table1[[#This Row],[Transmission]]="Manual", 0, 1)</f>
        <v>0</v>
      </c>
      <c r="H9058" t="s">
        <v>9475</v>
      </c>
      <c r="I9058" t="s">
        <v>14</v>
      </c>
      <c r="J9058" s="4">
        <v>45597</v>
      </c>
      <c r="K9058" t="s">
        <v>6982</v>
      </c>
      <c r="L9058" s="5">
        <v>495000</v>
      </c>
      <c r="M9058" s="28">
        <f t="shared" si="141"/>
        <v>495000</v>
      </c>
      <c r="N9058">
        <f>2025-Table1[[#This Row],[Year]]</f>
        <v>9</v>
      </c>
    </row>
    <row r="9059" spans="1:14" x14ac:dyDescent="0.3">
      <c r="A9059" t="s">
        <v>11</v>
      </c>
      <c r="B9059" t="s">
        <v>12</v>
      </c>
      <c r="C9059">
        <v>2015</v>
      </c>
      <c r="D9059" s="3">
        <v>9</v>
      </c>
      <c r="E9059" s="3">
        <v>100000</v>
      </c>
      <c r="F9059" t="s">
        <v>13</v>
      </c>
      <c r="G9059" s="15">
        <f>IF(Table1[[#This Row],[Transmission]]="Manual", 0, 1)</f>
        <v>0</v>
      </c>
      <c r="H9059" t="s">
        <v>9475</v>
      </c>
      <c r="I9059" t="s">
        <v>14</v>
      </c>
      <c r="J9059" s="4">
        <v>45597</v>
      </c>
      <c r="K9059" t="s">
        <v>4194</v>
      </c>
      <c r="L9059" s="5">
        <v>499959</v>
      </c>
      <c r="M9059" s="28">
        <f t="shared" si="141"/>
        <v>499959</v>
      </c>
      <c r="N9059">
        <f>2025-Table1[[#This Row],[Year]]</f>
        <v>10</v>
      </c>
    </row>
    <row r="9060" spans="1:14" x14ac:dyDescent="0.3">
      <c r="A9060" t="s">
        <v>21</v>
      </c>
      <c r="B9060" t="s">
        <v>24</v>
      </c>
      <c r="C9060">
        <v>2016</v>
      </c>
      <c r="D9060" s="3">
        <v>8</v>
      </c>
      <c r="E9060" s="3">
        <v>39500</v>
      </c>
      <c r="F9060" t="s">
        <v>25</v>
      </c>
      <c r="G9060" s="15">
        <f>IF(Table1[[#This Row],[Transmission]]="Manual", 0, 1)</f>
        <v>1</v>
      </c>
      <c r="H9060" t="s">
        <v>9472</v>
      </c>
      <c r="I9060" t="s">
        <v>14</v>
      </c>
      <c r="J9060" s="4">
        <v>45597</v>
      </c>
      <c r="K9060" t="s">
        <v>7659</v>
      </c>
      <c r="L9060" s="5">
        <v>521000</v>
      </c>
      <c r="M9060" s="28">
        <f t="shared" si="141"/>
        <v>521000</v>
      </c>
      <c r="N9060">
        <f>2025-Table1[[#This Row],[Year]]</f>
        <v>9</v>
      </c>
    </row>
    <row r="9061" spans="1:14" x14ac:dyDescent="0.3">
      <c r="A9061" t="s">
        <v>11</v>
      </c>
      <c r="B9061" t="s">
        <v>288</v>
      </c>
      <c r="C9061">
        <v>2016</v>
      </c>
      <c r="D9061" s="3">
        <v>8</v>
      </c>
      <c r="E9061" s="3">
        <v>65800</v>
      </c>
      <c r="F9061" t="s">
        <v>13</v>
      </c>
      <c r="G9061" s="15">
        <f>IF(Table1[[#This Row],[Transmission]]="Manual", 0, 1)</f>
        <v>0</v>
      </c>
      <c r="H9061" t="s">
        <v>9475</v>
      </c>
      <c r="I9061" t="s">
        <v>14</v>
      </c>
      <c r="J9061" s="4">
        <v>45597</v>
      </c>
      <c r="K9061" t="s">
        <v>6217</v>
      </c>
      <c r="L9061" s="5">
        <v>450000</v>
      </c>
      <c r="M9061" s="28">
        <f t="shared" si="141"/>
        <v>450000</v>
      </c>
      <c r="N9061">
        <f>2025-Table1[[#This Row],[Year]]</f>
        <v>9</v>
      </c>
    </row>
    <row r="9062" spans="1:14" x14ac:dyDescent="0.3">
      <c r="A9062" t="s">
        <v>11</v>
      </c>
      <c r="B9062" t="s">
        <v>285</v>
      </c>
      <c r="C9062">
        <v>2015</v>
      </c>
      <c r="D9062" s="3">
        <v>9</v>
      </c>
      <c r="E9062" s="3">
        <v>75000</v>
      </c>
      <c r="F9062" t="s">
        <v>13</v>
      </c>
      <c r="G9062" s="15">
        <f>IF(Table1[[#This Row],[Transmission]]="Manual", 0, 1)</f>
        <v>0</v>
      </c>
      <c r="H9062" t="s">
        <v>9475</v>
      </c>
      <c r="I9062" t="s">
        <v>6485</v>
      </c>
      <c r="J9062" s="4">
        <v>45627</v>
      </c>
      <c r="K9062" t="s">
        <v>7660</v>
      </c>
      <c r="L9062" s="5">
        <v>315000</v>
      </c>
      <c r="M9062" s="28">
        <f t="shared" si="141"/>
        <v>315000</v>
      </c>
      <c r="N9062">
        <f>2025-Table1[[#This Row],[Year]]</f>
        <v>10</v>
      </c>
    </row>
    <row r="9063" spans="1:14" x14ac:dyDescent="0.3">
      <c r="A9063" t="s">
        <v>21</v>
      </c>
      <c r="B9063" t="s">
        <v>111</v>
      </c>
      <c r="C9063">
        <v>2018</v>
      </c>
      <c r="D9063" s="3">
        <v>6</v>
      </c>
      <c r="E9063" s="3">
        <v>96000</v>
      </c>
      <c r="F9063" t="s">
        <v>13</v>
      </c>
      <c r="G9063" s="15">
        <f>IF(Table1[[#This Row],[Transmission]]="Manual", 0, 1)</f>
        <v>0</v>
      </c>
      <c r="H9063" t="s">
        <v>9475</v>
      </c>
      <c r="I9063" t="s">
        <v>14</v>
      </c>
      <c r="J9063" s="4">
        <v>45597</v>
      </c>
      <c r="K9063" t="s">
        <v>2771</v>
      </c>
      <c r="L9063" s="5">
        <v>400000</v>
      </c>
      <c r="M9063" s="28">
        <f t="shared" si="141"/>
        <v>400000</v>
      </c>
      <c r="N9063">
        <f>2025-Table1[[#This Row],[Year]]</f>
        <v>7</v>
      </c>
    </row>
    <row r="9064" spans="1:14" x14ac:dyDescent="0.3">
      <c r="A9064" t="s">
        <v>21</v>
      </c>
      <c r="B9064" t="s">
        <v>476</v>
      </c>
      <c r="C9064">
        <v>2024</v>
      </c>
      <c r="D9064" s="3">
        <v>0</v>
      </c>
      <c r="E9064" s="3">
        <v>30000</v>
      </c>
      <c r="F9064" t="s">
        <v>25</v>
      </c>
      <c r="G9064" s="15">
        <f>IF(Table1[[#This Row],[Transmission]]="Manual", 0, 1)</f>
        <v>1</v>
      </c>
      <c r="H9064" t="s">
        <v>9472</v>
      </c>
      <c r="I9064" t="s">
        <v>6485</v>
      </c>
      <c r="J9064" s="4">
        <v>45627</v>
      </c>
      <c r="K9064" t="s">
        <v>7661</v>
      </c>
      <c r="L9064" s="5">
        <v>850000</v>
      </c>
      <c r="M9064" s="28">
        <f t="shared" si="141"/>
        <v>850000</v>
      </c>
      <c r="N9064">
        <f>2025-Table1[[#This Row],[Year]]</f>
        <v>1</v>
      </c>
    </row>
    <row r="9065" spans="1:14" x14ac:dyDescent="0.3">
      <c r="A9065" t="s">
        <v>61</v>
      </c>
      <c r="B9065" t="s">
        <v>62</v>
      </c>
      <c r="C9065">
        <v>2017</v>
      </c>
      <c r="D9065" s="3">
        <v>7</v>
      </c>
      <c r="E9065" s="3">
        <v>67316</v>
      </c>
      <c r="F9065" t="s">
        <v>25</v>
      </c>
      <c r="G9065" s="15">
        <f>IF(Table1[[#This Row],[Transmission]]="Manual", 0, 1)</f>
        <v>1</v>
      </c>
      <c r="H9065" t="s">
        <v>9475</v>
      </c>
      <c r="I9065" t="s">
        <v>14</v>
      </c>
      <c r="J9065" s="4">
        <v>45597</v>
      </c>
      <c r="K9065" t="s">
        <v>7662</v>
      </c>
      <c r="L9065" s="5">
        <v>325000</v>
      </c>
      <c r="M9065" s="28">
        <f t="shared" si="141"/>
        <v>325000</v>
      </c>
      <c r="N9065">
        <f>2025-Table1[[#This Row],[Year]]</f>
        <v>8</v>
      </c>
    </row>
    <row r="9066" spans="1:14" x14ac:dyDescent="0.3">
      <c r="A9066" t="s">
        <v>33</v>
      </c>
      <c r="B9066" t="s">
        <v>501</v>
      </c>
      <c r="C9066">
        <v>2010</v>
      </c>
      <c r="D9066" s="3">
        <v>14</v>
      </c>
      <c r="E9066" s="3">
        <v>43256</v>
      </c>
      <c r="F9066" t="s">
        <v>13</v>
      </c>
      <c r="G9066" s="15">
        <f>IF(Table1[[#This Row],[Transmission]]="Manual", 0, 1)</f>
        <v>0</v>
      </c>
      <c r="H9066" t="s">
        <v>9475</v>
      </c>
      <c r="I9066" t="s">
        <v>14</v>
      </c>
      <c r="J9066" s="4">
        <v>45597</v>
      </c>
      <c r="K9066" t="s">
        <v>7663</v>
      </c>
      <c r="L9066" s="5">
        <v>119000</v>
      </c>
      <c r="M9066" s="28">
        <f t="shared" si="141"/>
        <v>119000</v>
      </c>
      <c r="N9066">
        <f>2025-Table1[[#This Row],[Year]]</f>
        <v>15</v>
      </c>
    </row>
    <row r="9067" spans="1:14" x14ac:dyDescent="0.3">
      <c r="A9067" t="s">
        <v>44</v>
      </c>
      <c r="B9067" t="s">
        <v>1979</v>
      </c>
      <c r="C9067">
        <v>2013</v>
      </c>
      <c r="D9067" s="3">
        <v>11</v>
      </c>
      <c r="E9067" s="3">
        <v>89400</v>
      </c>
      <c r="F9067" t="s">
        <v>13</v>
      </c>
      <c r="G9067" s="15">
        <f>IF(Table1[[#This Row],[Transmission]]="Manual", 0, 1)</f>
        <v>0</v>
      </c>
      <c r="H9067" t="s">
        <v>9472</v>
      </c>
      <c r="I9067" t="s">
        <v>6485</v>
      </c>
      <c r="J9067" s="4">
        <v>45597</v>
      </c>
      <c r="K9067" t="s">
        <v>7664</v>
      </c>
      <c r="L9067" s="5">
        <v>285000</v>
      </c>
      <c r="M9067" s="28">
        <f t="shared" si="141"/>
        <v>285000</v>
      </c>
      <c r="N9067">
        <f>2025-Table1[[#This Row],[Year]]</f>
        <v>12</v>
      </c>
    </row>
    <row r="9068" spans="1:14" x14ac:dyDescent="0.3">
      <c r="A9068" t="s">
        <v>21</v>
      </c>
      <c r="B9068" t="s">
        <v>24</v>
      </c>
      <c r="C9068">
        <v>2018</v>
      </c>
      <c r="D9068" s="3">
        <v>6</v>
      </c>
      <c r="E9068" s="3">
        <v>66000</v>
      </c>
      <c r="F9068" t="s">
        <v>25</v>
      </c>
      <c r="G9068" s="15">
        <f>IF(Table1[[#This Row],[Transmission]]="Manual", 0, 1)</f>
        <v>1</v>
      </c>
      <c r="H9068" t="s">
        <v>9475</v>
      </c>
      <c r="I9068" t="s">
        <v>6485</v>
      </c>
      <c r="J9068" s="4">
        <v>45627</v>
      </c>
      <c r="K9068" t="s">
        <v>3257</v>
      </c>
      <c r="L9068" s="5">
        <v>525000</v>
      </c>
      <c r="M9068" s="28">
        <f t="shared" si="141"/>
        <v>525000</v>
      </c>
      <c r="N9068">
        <f>2025-Table1[[#This Row],[Year]]</f>
        <v>7</v>
      </c>
    </row>
    <row r="9069" spans="1:14" x14ac:dyDescent="0.3">
      <c r="A9069" t="s">
        <v>11</v>
      </c>
      <c r="B9069" t="s">
        <v>285</v>
      </c>
      <c r="C9069">
        <v>2014</v>
      </c>
      <c r="D9069" s="3">
        <v>10</v>
      </c>
      <c r="E9069" s="3">
        <v>70306</v>
      </c>
      <c r="F9069" t="s">
        <v>25</v>
      </c>
      <c r="G9069" s="15">
        <f>IF(Table1[[#This Row],[Transmission]]="Manual", 0, 1)</f>
        <v>1</v>
      </c>
      <c r="H9069" t="s">
        <v>9475</v>
      </c>
      <c r="I9069" t="s">
        <v>6485</v>
      </c>
      <c r="J9069" s="4">
        <v>45627</v>
      </c>
      <c r="K9069" t="s">
        <v>7665</v>
      </c>
      <c r="L9069" s="5">
        <v>320000</v>
      </c>
      <c r="M9069" s="28">
        <f t="shared" si="141"/>
        <v>320000</v>
      </c>
      <c r="N9069">
        <f>2025-Table1[[#This Row],[Year]]</f>
        <v>11</v>
      </c>
    </row>
    <row r="9070" spans="1:14" x14ac:dyDescent="0.3">
      <c r="A9070" t="s">
        <v>44</v>
      </c>
      <c r="B9070" t="s">
        <v>89</v>
      </c>
      <c r="C9070">
        <v>2006</v>
      </c>
      <c r="D9070" s="3">
        <v>18</v>
      </c>
      <c r="E9070" s="3">
        <v>84000</v>
      </c>
      <c r="F9070" t="s">
        <v>13</v>
      </c>
      <c r="G9070" s="15">
        <f>IF(Table1[[#This Row],[Transmission]]="Manual", 0, 1)</f>
        <v>0</v>
      </c>
      <c r="H9070" t="s">
        <v>9475</v>
      </c>
      <c r="I9070" t="s">
        <v>6485</v>
      </c>
      <c r="J9070" s="4">
        <v>45597</v>
      </c>
      <c r="K9070" t="s">
        <v>7666</v>
      </c>
      <c r="L9070" s="5">
        <v>225000</v>
      </c>
      <c r="M9070" s="28">
        <f t="shared" si="141"/>
        <v>225000</v>
      </c>
      <c r="N9070">
        <f>2025-Table1[[#This Row],[Year]]</f>
        <v>19</v>
      </c>
    </row>
    <row r="9071" spans="1:14" x14ac:dyDescent="0.3">
      <c r="A9071" t="s">
        <v>33</v>
      </c>
      <c r="B9071" t="s">
        <v>34</v>
      </c>
      <c r="C9071">
        <v>2021</v>
      </c>
      <c r="D9071" s="3">
        <v>3</v>
      </c>
      <c r="E9071" s="3">
        <v>11400</v>
      </c>
      <c r="F9071" t="s">
        <v>13</v>
      </c>
      <c r="G9071" s="15">
        <f>IF(Table1[[#This Row],[Transmission]]="Manual", 0, 1)</f>
        <v>0</v>
      </c>
      <c r="H9071" t="s">
        <v>9475</v>
      </c>
      <c r="I9071" t="s">
        <v>14</v>
      </c>
      <c r="J9071" s="4">
        <v>45597</v>
      </c>
      <c r="K9071" t="s">
        <v>7667</v>
      </c>
      <c r="L9071" s="5">
        <v>800000</v>
      </c>
      <c r="M9071" s="28">
        <f t="shared" si="141"/>
        <v>800000</v>
      </c>
      <c r="N9071">
        <f>2025-Table1[[#This Row],[Year]]</f>
        <v>4</v>
      </c>
    </row>
    <row r="9072" spans="1:14" x14ac:dyDescent="0.3">
      <c r="A9072" t="s">
        <v>21</v>
      </c>
      <c r="B9072" t="s">
        <v>276</v>
      </c>
      <c r="C9072">
        <v>2018</v>
      </c>
      <c r="D9072" s="3">
        <v>6</v>
      </c>
      <c r="E9072" s="3">
        <v>46000</v>
      </c>
      <c r="F9072" t="s">
        <v>25</v>
      </c>
      <c r="G9072" s="15">
        <f>IF(Table1[[#This Row],[Transmission]]="Manual", 0, 1)</f>
        <v>1</v>
      </c>
      <c r="H9072" t="s">
        <v>9475</v>
      </c>
      <c r="I9072" t="s">
        <v>6485</v>
      </c>
      <c r="J9072" s="4">
        <v>45597</v>
      </c>
      <c r="K9072" t="s">
        <v>7668</v>
      </c>
      <c r="L9072" s="5">
        <v>130000</v>
      </c>
      <c r="M9072" s="28">
        <f t="shared" si="141"/>
        <v>130000</v>
      </c>
      <c r="N9072">
        <f>2025-Table1[[#This Row],[Year]]</f>
        <v>7</v>
      </c>
    </row>
    <row r="9073" spans="1:14" x14ac:dyDescent="0.3">
      <c r="A9073" t="s">
        <v>44</v>
      </c>
      <c r="B9073" t="s">
        <v>76</v>
      </c>
      <c r="C9073">
        <v>2022</v>
      </c>
      <c r="D9073" s="3">
        <v>2</v>
      </c>
      <c r="E9073" s="3">
        <v>14112</v>
      </c>
      <c r="F9073" t="s">
        <v>13</v>
      </c>
      <c r="G9073" s="15">
        <f>IF(Table1[[#This Row],[Transmission]]="Manual", 0, 1)</f>
        <v>0</v>
      </c>
      <c r="H9073" t="s">
        <v>9472</v>
      </c>
      <c r="I9073" t="s">
        <v>14</v>
      </c>
      <c r="J9073" s="4">
        <v>45597</v>
      </c>
      <c r="K9073" t="s">
        <v>508</v>
      </c>
      <c r="L9073" s="5">
        <v>1145000</v>
      </c>
      <c r="M9073" s="28">
        <f t="shared" si="141"/>
        <v>1145000</v>
      </c>
      <c r="N9073">
        <f>2025-Table1[[#This Row],[Year]]</f>
        <v>3</v>
      </c>
    </row>
    <row r="9074" spans="1:14" x14ac:dyDescent="0.3">
      <c r="A9074" t="s">
        <v>18</v>
      </c>
      <c r="B9074" t="s">
        <v>19</v>
      </c>
      <c r="C9074">
        <v>2011</v>
      </c>
      <c r="D9074" s="3">
        <v>13</v>
      </c>
      <c r="E9074" s="3">
        <v>70000</v>
      </c>
      <c r="F9074" t="s">
        <v>25</v>
      </c>
      <c r="G9074" s="15">
        <f>IF(Table1[[#This Row],[Transmission]]="Manual", 0, 1)</f>
        <v>1</v>
      </c>
      <c r="H9074" t="s">
        <v>9475</v>
      </c>
      <c r="I9074" t="s">
        <v>6485</v>
      </c>
      <c r="J9074" s="4">
        <v>45597</v>
      </c>
      <c r="K9074" t="s">
        <v>3168</v>
      </c>
      <c r="L9074" s="5">
        <v>260000</v>
      </c>
      <c r="M9074" s="28">
        <f t="shared" si="141"/>
        <v>260000</v>
      </c>
      <c r="N9074">
        <f>2025-Table1[[#This Row],[Year]]</f>
        <v>14</v>
      </c>
    </row>
    <row r="9075" spans="1:14" x14ac:dyDescent="0.3">
      <c r="A9075" t="s">
        <v>21</v>
      </c>
      <c r="B9075" t="s">
        <v>111</v>
      </c>
      <c r="C9075">
        <v>2014</v>
      </c>
      <c r="D9075" s="3">
        <v>10</v>
      </c>
      <c r="E9075" s="3">
        <v>73000</v>
      </c>
      <c r="F9075" t="s">
        <v>13</v>
      </c>
      <c r="G9075" s="15">
        <f>IF(Table1[[#This Row],[Transmission]]="Manual", 0, 1)</f>
        <v>0</v>
      </c>
      <c r="H9075" t="s">
        <v>9475</v>
      </c>
      <c r="I9075" t="s">
        <v>6485</v>
      </c>
      <c r="J9075" s="4">
        <v>45597</v>
      </c>
      <c r="K9075" t="s">
        <v>7669</v>
      </c>
      <c r="L9075" s="5">
        <v>315000</v>
      </c>
      <c r="M9075" s="28">
        <f t="shared" si="141"/>
        <v>315000</v>
      </c>
      <c r="N9075">
        <f>2025-Table1[[#This Row],[Year]]</f>
        <v>11</v>
      </c>
    </row>
    <row r="9076" spans="1:14" x14ac:dyDescent="0.3">
      <c r="A9076" t="s">
        <v>262</v>
      </c>
      <c r="B9076" t="s">
        <v>263</v>
      </c>
      <c r="C9076">
        <v>2018</v>
      </c>
      <c r="D9076" s="3">
        <v>6</v>
      </c>
      <c r="E9076" s="3">
        <v>62200</v>
      </c>
      <c r="F9076" t="s">
        <v>25</v>
      </c>
      <c r="G9076" s="15">
        <f>IF(Table1[[#This Row],[Transmission]]="Manual", 0, 1)</f>
        <v>1</v>
      </c>
      <c r="H9076" t="s">
        <v>9475</v>
      </c>
      <c r="I9076" t="s">
        <v>14</v>
      </c>
      <c r="J9076" s="4">
        <v>45627</v>
      </c>
      <c r="K9076" t="s">
        <v>3825</v>
      </c>
      <c r="L9076" s="5">
        <v>995000</v>
      </c>
      <c r="M9076" s="28">
        <f t="shared" si="141"/>
        <v>995000</v>
      </c>
      <c r="N9076">
        <f>2025-Table1[[#This Row],[Year]]</f>
        <v>7</v>
      </c>
    </row>
    <row r="9077" spans="1:14" x14ac:dyDescent="0.3">
      <c r="A9077" t="s">
        <v>15</v>
      </c>
      <c r="B9077" t="s">
        <v>387</v>
      </c>
      <c r="C9077">
        <v>2017</v>
      </c>
      <c r="D9077" s="3">
        <v>7</v>
      </c>
      <c r="E9077" s="3">
        <v>66119</v>
      </c>
      <c r="F9077" t="s">
        <v>13</v>
      </c>
      <c r="G9077" s="15">
        <f>IF(Table1[[#This Row],[Transmission]]="Manual", 0, 1)</f>
        <v>0</v>
      </c>
      <c r="H9077" t="s">
        <v>9475</v>
      </c>
      <c r="I9077" t="s">
        <v>6485</v>
      </c>
      <c r="J9077" s="4">
        <v>45597</v>
      </c>
      <c r="K9077" t="s">
        <v>7670</v>
      </c>
      <c r="L9077" s="5">
        <v>395000</v>
      </c>
      <c r="M9077" s="28">
        <f t="shared" si="141"/>
        <v>395000</v>
      </c>
      <c r="N9077">
        <f>2025-Table1[[#This Row],[Year]]</f>
        <v>8</v>
      </c>
    </row>
    <row r="9078" spans="1:14" x14ac:dyDescent="0.3">
      <c r="A9078" t="s">
        <v>101</v>
      </c>
      <c r="B9078" t="s">
        <v>727</v>
      </c>
      <c r="C9078">
        <v>2016</v>
      </c>
      <c r="D9078" s="3">
        <v>8</v>
      </c>
      <c r="E9078" s="3">
        <v>26000</v>
      </c>
      <c r="F9078" t="s">
        <v>25</v>
      </c>
      <c r="G9078" s="15">
        <f>IF(Table1[[#This Row],[Transmission]]="Manual", 0, 1)</f>
        <v>1</v>
      </c>
      <c r="H9078" t="s">
        <v>9475</v>
      </c>
      <c r="I9078" t="s">
        <v>14</v>
      </c>
      <c r="J9078" s="4">
        <v>45597</v>
      </c>
      <c r="K9078" t="s">
        <v>7671</v>
      </c>
      <c r="L9078" s="5">
        <v>180000</v>
      </c>
      <c r="M9078" s="28">
        <f t="shared" si="141"/>
        <v>180000</v>
      </c>
      <c r="N9078">
        <f>2025-Table1[[#This Row],[Year]]</f>
        <v>9</v>
      </c>
    </row>
    <row r="9079" spans="1:14" x14ac:dyDescent="0.3">
      <c r="A9079" t="s">
        <v>101</v>
      </c>
      <c r="B9079" t="s">
        <v>727</v>
      </c>
      <c r="C9079">
        <v>2014</v>
      </c>
      <c r="D9079" s="3">
        <v>10</v>
      </c>
      <c r="E9079" s="3">
        <v>24000</v>
      </c>
      <c r="F9079" t="s">
        <v>13</v>
      </c>
      <c r="G9079" s="15">
        <f>IF(Table1[[#This Row],[Transmission]]="Manual", 0, 1)</f>
        <v>0</v>
      </c>
      <c r="H9079" t="s">
        <v>9475</v>
      </c>
      <c r="I9079" t="s">
        <v>14</v>
      </c>
      <c r="J9079" s="4">
        <v>45597</v>
      </c>
      <c r="K9079" t="s">
        <v>7672</v>
      </c>
      <c r="L9079" s="5">
        <v>155000</v>
      </c>
      <c r="M9079" s="28">
        <f t="shared" si="141"/>
        <v>155000</v>
      </c>
      <c r="N9079">
        <f>2025-Table1[[#This Row],[Year]]</f>
        <v>11</v>
      </c>
    </row>
    <row r="9080" spans="1:14" x14ac:dyDescent="0.3">
      <c r="A9080" t="s">
        <v>21</v>
      </c>
      <c r="B9080" t="s">
        <v>49</v>
      </c>
      <c r="C9080">
        <v>2020</v>
      </c>
      <c r="D9080" s="3">
        <v>4</v>
      </c>
      <c r="E9080" s="3">
        <v>109000</v>
      </c>
      <c r="F9080" t="s">
        <v>25</v>
      </c>
      <c r="G9080" s="15">
        <f>IF(Table1[[#This Row],[Transmission]]="Manual", 0, 1)</f>
        <v>1</v>
      </c>
      <c r="H9080" t="s">
        <v>9472</v>
      </c>
      <c r="I9080" t="s">
        <v>6485</v>
      </c>
      <c r="J9080" s="4">
        <v>45597</v>
      </c>
      <c r="K9080" t="s">
        <v>7673</v>
      </c>
      <c r="L9080" s="5">
        <v>1025000</v>
      </c>
      <c r="M9080" s="28">
        <f t="shared" si="141"/>
        <v>1025000</v>
      </c>
      <c r="N9080">
        <f>2025-Table1[[#This Row],[Year]]</f>
        <v>5</v>
      </c>
    </row>
    <row r="9081" spans="1:14" x14ac:dyDescent="0.3">
      <c r="A9081" t="s">
        <v>21</v>
      </c>
      <c r="B9081" t="s">
        <v>49</v>
      </c>
      <c r="C9081">
        <v>2014</v>
      </c>
      <c r="D9081" s="3">
        <v>10</v>
      </c>
      <c r="E9081" s="3">
        <v>142000</v>
      </c>
      <c r="F9081" t="s">
        <v>13</v>
      </c>
      <c r="G9081" s="15">
        <f>IF(Table1[[#This Row],[Transmission]]="Manual", 0, 1)</f>
        <v>0</v>
      </c>
      <c r="H9081" t="s">
        <v>9475</v>
      </c>
      <c r="I9081" t="s">
        <v>17</v>
      </c>
      <c r="J9081" s="4">
        <v>45597</v>
      </c>
      <c r="K9081" t="s">
        <v>7674</v>
      </c>
      <c r="L9081" s="5">
        <v>550000</v>
      </c>
      <c r="M9081" s="28">
        <f t="shared" si="141"/>
        <v>550000</v>
      </c>
      <c r="N9081">
        <f>2025-Table1[[#This Row],[Year]]</f>
        <v>11</v>
      </c>
    </row>
    <row r="9082" spans="1:14" x14ac:dyDescent="0.3">
      <c r="A9082" t="s">
        <v>11</v>
      </c>
      <c r="B9082" t="s">
        <v>285</v>
      </c>
      <c r="C9082">
        <v>2021</v>
      </c>
      <c r="D9082" s="3">
        <v>3</v>
      </c>
      <c r="E9082" s="3">
        <v>74000</v>
      </c>
      <c r="F9082" t="s">
        <v>13</v>
      </c>
      <c r="G9082" s="15">
        <f>IF(Table1[[#This Row],[Transmission]]="Manual", 0, 1)</f>
        <v>0</v>
      </c>
      <c r="H9082" t="s">
        <v>9472</v>
      </c>
      <c r="I9082" t="s">
        <v>6485</v>
      </c>
      <c r="J9082" s="4">
        <v>45597</v>
      </c>
      <c r="K9082" t="s">
        <v>7675</v>
      </c>
      <c r="L9082" s="5">
        <v>650000</v>
      </c>
      <c r="M9082" s="28">
        <f t="shared" si="141"/>
        <v>650000</v>
      </c>
      <c r="N9082">
        <f>2025-Table1[[#This Row],[Year]]</f>
        <v>4</v>
      </c>
    </row>
    <row r="9083" spans="1:14" x14ac:dyDescent="0.3">
      <c r="A9083" t="s">
        <v>18</v>
      </c>
      <c r="B9083" t="s">
        <v>19</v>
      </c>
      <c r="C9083">
        <v>2017</v>
      </c>
      <c r="D9083" s="3">
        <v>7</v>
      </c>
      <c r="E9083" s="3">
        <v>66000</v>
      </c>
      <c r="F9083" t="s">
        <v>25</v>
      </c>
      <c r="G9083" s="15">
        <f>IF(Table1[[#This Row],[Transmission]]="Manual", 0, 1)</f>
        <v>1</v>
      </c>
      <c r="H9083" t="s">
        <v>9472</v>
      </c>
      <c r="I9083" t="s">
        <v>17</v>
      </c>
      <c r="J9083" s="4">
        <v>45597</v>
      </c>
      <c r="K9083" t="s">
        <v>987</v>
      </c>
      <c r="L9083" s="5">
        <v>630000</v>
      </c>
      <c r="M9083" s="28">
        <f t="shared" si="141"/>
        <v>630000</v>
      </c>
      <c r="N9083">
        <f>2025-Table1[[#This Row],[Year]]</f>
        <v>8</v>
      </c>
    </row>
    <row r="9084" spans="1:14" x14ac:dyDescent="0.3">
      <c r="A9084" t="s">
        <v>21</v>
      </c>
      <c r="B9084" t="s">
        <v>483</v>
      </c>
      <c r="C9084">
        <v>2020</v>
      </c>
      <c r="D9084" s="3">
        <v>4</v>
      </c>
      <c r="E9084" s="3">
        <v>61000</v>
      </c>
      <c r="F9084" t="s">
        <v>25</v>
      </c>
      <c r="G9084" s="15">
        <f>IF(Table1[[#This Row],[Transmission]]="Manual", 0, 1)</f>
        <v>1</v>
      </c>
      <c r="H9084" t="s">
        <v>9472</v>
      </c>
      <c r="I9084" t="s">
        <v>14</v>
      </c>
      <c r="J9084" s="4">
        <v>45597</v>
      </c>
      <c r="K9084" t="s">
        <v>6339</v>
      </c>
      <c r="L9084" s="5">
        <v>1095000</v>
      </c>
      <c r="M9084" s="28">
        <f t="shared" si="141"/>
        <v>1095000</v>
      </c>
      <c r="N9084">
        <f>2025-Table1[[#This Row],[Year]]</f>
        <v>5</v>
      </c>
    </row>
    <row r="9085" spans="1:14" x14ac:dyDescent="0.3">
      <c r="A9085" t="s">
        <v>21</v>
      </c>
      <c r="B9085" t="s">
        <v>194</v>
      </c>
      <c r="C9085">
        <v>2021</v>
      </c>
      <c r="D9085" s="3">
        <v>3</v>
      </c>
      <c r="E9085" s="3">
        <v>30</v>
      </c>
      <c r="F9085" t="s">
        <v>25</v>
      </c>
      <c r="G9085" s="15">
        <f>IF(Table1[[#This Row],[Transmission]]="Manual", 0, 1)</f>
        <v>1</v>
      </c>
      <c r="H9085" t="s">
        <v>9472</v>
      </c>
      <c r="I9085" t="s">
        <v>6485</v>
      </c>
      <c r="J9085" s="4">
        <v>45627</v>
      </c>
      <c r="K9085" t="s">
        <v>7676</v>
      </c>
      <c r="L9085" s="5">
        <v>520000</v>
      </c>
      <c r="M9085" s="28">
        <f t="shared" si="141"/>
        <v>520000</v>
      </c>
      <c r="N9085">
        <f>2025-Table1[[#This Row],[Year]]</f>
        <v>4</v>
      </c>
    </row>
    <row r="9086" spans="1:14" x14ac:dyDescent="0.3">
      <c r="A9086" t="s">
        <v>21</v>
      </c>
      <c r="B9086" t="s">
        <v>111</v>
      </c>
      <c r="C9086">
        <v>2013</v>
      </c>
      <c r="D9086" s="3">
        <v>11</v>
      </c>
      <c r="E9086" s="3">
        <v>97000</v>
      </c>
      <c r="F9086" t="s">
        <v>13</v>
      </c>
      <c r="G9086" s="15">
        <f>IF(Table1[[#This Row],[Transmission]]="Manual", 0, 1)</f>
        <v>0</v>
      </c>
      <c r="H9086" t="s">
        <v>9475</v>
      </c>
      <c r="I9086" t="s">
        <v>14</v>
      </c>
      <c r="J9086" s="4">
        <v>45597</v>
      </c>
      <c r="K9086" t="s">
        <v>7677</v>
      </c>
      <c r="L9086" s="5">
        <v>270000</v>
      </c>
      <c r="M9086" s="28">
        <f t="shared" si="141"/>
        <v>270000</v>
      </c>
      <c r="N9086">
        <f>2025-Table1[[#This Row],[Year]]</f>
        <v>12</v>
      </c>
    </row>
    <row r="9087" spans="1:14" x14ac:dyDescent="0.3">
      <c r="A9087" t="s">
        <v>44</v>
      </c>
      <c r="B9087" t="s">
        <v>228</v>
      </c>
      <c r="C9087">
        <v>2022</v>
      </c>
      <c r="D9087" s="3">
        <v>2</v>
      </c>
      <c r="E9087" s="3">
        <v>40000</v>
      </c>
      <c r="F9087" t="s">
        <v>13</v>
      </c>
      <c r="G9087" s="15">
        <f>IF(Table1[[#This Row],[Transmission]]="Manual", 0, 1)</f>
        <v>0</v>
      </c>
      <c r="H9087" t="s">
        <v>9472</v>
      </c>
      <c r="I9087" t="s">
        <v>6485</v>
      </c>
      <c r="J9087" s="4">
        <v>45597</v>
      </c>
      <c r="K9087" t="s">
        <v>3794</v>
      </c>
      <c r="L9087" s="5">
        <v>680000</v>
      </c>
      <c r="M9087" s="28">
        <f t="shared" si="141"/>
        <v>680000</v>
      </c>
      <c r="N9087">
        <f>2025-Table1[[#This Row],[Year]]</f>
        <v>3</v>
      </c>
    </row>
    <row r="9088" spans="1:14" x14ac:dyDescent="0.3">
      <c r="A9088" t="s">
        <v>101</v>
      </c>
      <c r="B9088" t="s">
        <v>337</v>
      </c>
      <c r="C9088">
        <v>2019</v>
      </c>
      <c r="D9088" s="3">
        <v>5</v>
      </c>
      <c r="E9088" s="3">
        <v>57000</v>
      </c>
      <c r="F9088" t="s">
        <v>13</v>
      </c>
      <c r="G9088" s="15">
        <f>IF(Table1[[#This Row],[Transmission]]="Manual", 0, 1)</f>
        <v>0</v>
      </c>
      <c r="H9088" t="s">
        <v>9472</v>
      </c>
      <c r="I9088" t="s">
        <v>14</v>
      </c>
      <c r="J9088" s="4">
        <v>45597</v>
      </c>
      <c r="K9088" t="s">
        <v>7678</v>
      </c>
      <c r="L9088" s="5">
        <v>435000</v>
      </c>
      <c r="M9088" s="28">
        <f t="shared" si="141"/>
        <v>435000</v>
      </c>
      <c r="N9088">
        <f>2025-Table1[[#This Row],[Year]]</f>
        <v>6</v>
      </c>
    </row>
    <row r="9089" spans="1:14" x14ac:dyDescent="0.3">
      <c r="A9089" t="s">
        <v>21</v>
      </c>
      <c r="B9089" t="s">
        <v>24</v>
      </c>
      <c r="C9089">
        <v>2016</v>
      </c>
      <c r="D9089" s="3">
        <v>8</v>
      </c>
      <c r="E9089" s="3">
        <v>48000</v>
      </c>
      <c r="F9089" t="s">
        <v>13</v>
      </c>
      <c r="G9089" s="15">
        <f>IF(Table1[[#This Row],[Transmission]]="Manual", 0, 1)</f>
        <v>0</v>
      </c>
      <c r="H9089" t="s">
        <v>9472</v>
      </c>
      <c r="I9089" t="s">
        <v>6485</v>
      </c>
      <c r="J9089" s="4">
        <v>45597</v>
      </c>
      <c r="K9089" t="s">
        <v>3245</v>
      </c>
      <c r="L9089" s="5">
        <v>425000</v>
      </c>
      <c r="M9089" s="28">
        <f t="shared" si="141"/>
        <v>425000</v>
      </c>
      <c r="N9089">
        <f>2025-Table1[[#This Row],[Year]]</f>
        <v>9</v>
      </c>
    </row>
    <row r="9090" spans="1:14" x14ac:dyDescent="0.3">
      <c r="A9090" t="s">
        <v>113</v>
      </c>
      <c r="B9090" t="s">
        <v>174</v>
      </c>
      <c r="C9090">
        <v>2014</v>
      </c>
      <c r="D9090" s="3">
        <v>10</v>
      </c>
      <c r="E9090" s="3">
        <v>51222</v>
      </c>
      <c r="F9090" t="s">
        <v>13</v>
      </c>
      <c r="G9090" s="15">
        <f>IF(Table1[[#This Row],[Transmission]]="Manual", 0, 1)</f>
        <v>0</v>
      </c>
      <c r="H9090" t="s">
        <v>9475</v>
      </c>
      <c r="I9090" t="s">
        <v>17</v>
      </c>
      <c r="J9090" s="4">
        <v>45597</v>
      </c>
      <c r="K9090" t="s">
        <v>7679</v>
      </c>
      <c r="L9090" s="5">
        <v>630000</v>
      </c>
      <c r="M9090" s="28">
        <f t="shared" si="141"/>
        <v>630000</v>
      </c>
      <c r="N9090">
        <f>2025-Table1[[#This Row],[Year]]</f>
        <v>11</v>
      </c>
    </row>
    <row r="9091" spans="1:14" x14ac:dyDescent="0.3">
      <c r="A9091" t="s">
        <v>21</v>
      </c>
      <c r="B9091" t="s">
        <v>111</v>
      </c>
      <c r="C9091">
        <v>2017</v>
      </c>
      <c r="D9091" s="3">
        <v>7</v>
      </c>
      <c r="E9091" s="3">
        <v>108000</v>
      </c>
      <c r="F9091" t="s">
        <v>13</v>
      </c>
      <c r="G9091" s="15">
        <f>IF(Table1[[#This Row],[Transmission]]="Manual", 0, 1)</f>
        <v>0</v>
      </c>
      <c r="H9091" t="s">
        <v>9475</v>
      </c>
      <c r="I9091" t="s">
        <v>6485</v>
      </c>
      <c r="J9091" s="4">
        <v>45597</v>
      </c>
      <c r="K9091" t="s">
        <v>7680</v>
      </c>
      <c r="L9091" s="5">
        <v>285000</v>
      </c>
      <c r="M9091" s="28">
        <f t="shared" ref="M9091:M9154" si="142">VALUE(SUBSTITUTE(SUBSTITUTE(L9091,"₹"," "),",",""))</f>
        <v>285000</v>
      </c>
      <c r="N9091">
        <f>2025-Table1[[#This Row],[Year]]</f>
        <v>8</v>
      </c>
    </row>
    <row r="9092" spans="1:14" x14ac:dyDescent="0.3">
      <c r="A9092" t="s">
        <v>11</v>
      </c>
      <c r="B9092" t="s">
        <v>285</v>
      </c>
      <c r="C9092">
        <v>2020</v>
      </c>
      <c r="D9092" s="3">
        <v>4</v>
      </c>
      <c r="E9092" s="3">
        <v>20758</v>
      </c>
      <c r="F9092" t="s">
        <v>25</v>
      </c>
      <c r="G9092" s="15">
        <f>IF(Table1[[#This Row],[Transmission]]="Manual", 0, 1)</f>
        <v>1</v>
      </c>
      <c r="H9092" t="s">
        <v>9472</v>
      </c>
      <c r="I9092" t="s">
        <v>14</v>
      </c>
      <c r="J9092" s="4">
        <v>45597</v>
      </c>
      <c r="K9092" t="s">
        <v>6157</v>
      </c>
      <c r="L9092" s="5">
        <v>650000</v>
      </c>
      <c r="M9092" s="28">
        <f t="shared" si="142"/>
        <v>650000</v>
      </c>
      <c r="N9092">
        <f>2025-Table1[[#This Row],[Year]]</f>
        <v>5</v>
      </c>
    </row>
    <row r="9093" spans="1:14" x14ac:dyDescent="0.3">
      <c r="A9093" t="s">
        <v>21</v>
      </c>
      <c r="B9093" t="s">
        <v>131</v>
      </c>
      <c r="C9093">
        <v>2018</v>
      </c>
      <c r="D9093" s="3">
        <v>6</v>
      </c>
      <c r="E9093" s="3">
        <v>62000</v>
      </c>
      <c r="F9093" t="s">
        <v>13</v>
      </c>
      <c r="G9093" s="15">
        <f>IF(Table1[[#This Row],[Transmission]]="Manual", 0, 1)</f>
        <v>0</v>
      </c>
      <c r="H9093" t="s">
        <v>9475</v>
      </c>
      <c r="I9093" t="s">
        <v>14</v>
      </c>
      <c r="J9093" s="4">
        <v>45627</v>
      </c>
      <c r="K9093" t="s">
        <v>7681</v>
      </c>
      <c r="L9093" s="5">
        <v>410000</v>
      </c>
      <c r="M9093" s="28">
        <f t="shared" si="142"/>
        <v>410000</v>
      </c>
      <c r="N9093">
        <f>2025-Table1[[#This Row],[Year]]</f>
        <v>7</v>
      </c>
    </row>
    <row r="9094" spans="1:14" x14ac:dyDescent="0.3">
      <c r="A9094" t="s">
        <v>11</v>
      </c>
      <c r="B9094" t="s">
        <v>12</v>
      </c>
      <c r="C9094">
        <v>2018</v>
      </c>
      <c r="D9094" s="3">
        <v>6</v>
      </c>
      <c r="E9094" s="3">
        <v>30050</v>
      </c>
      <c r="F9094" t="s">
        <v>25</v>
      </c>
      <c r="G9094" s="15">
        <f>IF(Table1[[#This Row],[Transmission]]="Manual", 0, 1)</f>
        <v>1</v>
      </c>
      <c r="H9094" t="s">
        <v>9475</v>
      </c>
      <c r="I9094" t="s">
        <v>14</v>
      </c>
      <c r="J9094" s="4">
        <v>45597</v>
      </c>
      <c r="K9094" t="s">
        <v>7682</v>
      </c>
      <c r="L9094" s="5">
        <v>893600</v>
      </c>
      <c r="M9094" s="28">
        <f t="shared" si="142"/>
        <v>893600</v>
      </c>
      <c r="N9094">
        <f>2025-Table1[[#This Row],[Year]]</f>
        <v>7</v>
      </c>
    </row>
    <row r="9095" spans="1:14" x14ac:dyDescent="0.3">
      <c r="A9095" t="s">
        <v>21</v>
      </c>
      <c r="B9095" t="s">
        <v>111</v>
      </c>
      <c r="C9095">
        <v>2016</v>
      </c>
      <c r="D9095" s="3">
        <v>8</v>
      </c>
      <c r="E9095" s="3">
        <v>89000</v>
      </c>
      <c r="F9095" t="s">
        <v>25</v>
      </c>
      <c r="G9095" s="15">
        <f>IF(Table1[[#This Row],[Transmission]]="Manual", 0, 1)</f>
        <v>1</v>
      </c>
      <c r="H9095" t="s">
        <v>9472</v>
      </c>
      <c r="I9095" t="s">
        <v>6485</v>
      </c>
      <c r="J9095" s="4">
        <v>45627</v>
      </c>
      <c r="K9095" t="s">
        <v>3747</v>
      </c>
      <c r="L9095" s="5">
        <v>269500</v>
      </c>
      <c r="M9095" s="28">
        <f t="shared" si="142"/>
        <v>269500</v>
      </c>
      <c r="N9095">
        <f>2025-Table1[[#This Row],[Year]]</f>
        <v>9</v>
      </c>
    </row>
    <row r="9096" spans="1:14" x14ac:dyDescent="0.3">
      <c r="A9096" t="s">
        <v>18</v>
      </c>
      <c r="B9096" t="s">
        <v>19</v>
      </c>
      <c r="C9096">
        <v>2016</v>
      </c>
      <c r="D9096" s="3">
        <v>8</v>
      </c>
      <c r="E9096" s="3">
        <v>75000</v>
      </c>
      <c r="F9096" t="s">
        <v>25</v>
      </c>
      <c r="G9096" s="15">
        <f>IF(Table1[[#This Row],[Transmission]]="Manual", 0, 1)</f>
        <v>1</v>
      </c>
      <c r="H9096" t="s">
        <v>9472</v>
      </c>
      <c r="I9096" t="s">
        <v>17</v>
      </c>
      <c r="J9096" s="4">
        <v>45597</v>
      </c>
      <c r="K9096" t="s">
        <v>7683</v>
      </c>
      <c r="L9096" s="5">
        <v>791000</v>
      </c>
      <c r="M9096" s="28">
        <f t="shared" si="142"/>
        <v>791000</v>
      </c>
      <c r="N9096">
        <f>2025-Table1[[#This Row],[Year]]</f>
        <v>9</v>
      </c>
    </row>
    <row r="9097" spans="1:14" x14ac:dyDescent="0.3">
      <c r="A9097" t="s">
        <v>18</v>
      </c>
      <c r="B9097" t="s">
        <v>86</v>
      </c>
      <c r="C9097">
        <v>2017</v>
      </c>
      <c r="D9097" s="3">
        <v>7</v>
      </c>
      <c r="E9097" s="3">
        <v>59000</v>
      </c>
      <c r="F9097" t="s">
        <v>25</v>
      </c>
      <c r="G9097" s="15">
        <f>IF(Table1[[#This Row],[Transmission]]="Manual", 0, 1)</f>
        <v>1</v>
      </c>
      <c r="H9097" t="s">
        <v>9475</v>
      </c>
      <c r="I9097" t="s">
        <v>14</v>
      </c>
      <c r="J9097" s="4">
        <v>45627</v>
      </c>
      <c r="K9097" t="s">
        <v>7684</v>
      </c>
      <c r="L9097" s="5">
        <v>590000</v>
      </c>
      <c r="M9097" s="28">
        <f t="shared" si="142"/>
        <v>590000</v>
      </c>
      <c r="N9097">
        <f>2025-Table1[[#This Row],[Year]]</f>
        <v>8</v>
      </c>
    </row>
    <row r="9098" spans="1:14" x14ac:dyDescent="0.3">
      <c r="A9098" t="s">
        <v>21</v>
      </c>
      <c r="B9098" t="s">
        <v>99</v>
      </c>
      <c r="C9098">
        <v>2016</v>
      </c>
      <c r="D9098" s="3">
        <v>8</v>
      </c>
      <c r="E9098" s="3">
        <v>64000</v>
      </c>
      <c r="F9098" t="s">
        <v>25</v>
      </c>
      <c r="G9098" s="15">
        <f>IF(Table1[[#This Row],[Transmission]]="Manual", 0, 1)</f>
        <v>1</v>
      </c>
      <c r="H9098" t="s">
        <v>9472</v>
      </c>
      <c r="I9098" t="s">
        <v>14</v>
      </c>
      <c r="J9098" s="4">
        <v>45597</v>
      </c>
      <c r="K9098" t="s">
        <v>7685</v>
      </c>
      <c r="L9098" s="5">
        <v>595000</v>
      </c>
      <c r="M9098" s="28">
        <f t="shared" si="142"/>
        <v>595000</v>
      </c>
      <c r="N9098">
        <f>2025-Table1[[#This Row],[Year]]</f>
        <v>9</v>
      </c>
    </row>
    <row r="9099" spans="1:14" x14ac:dyDescent="0.3">
      <c r="A9099" t="s">
        <v>113</v>
      </c>
      <c r="B9099" t="s">
        <v>3377</v>
      </c>
      <c r="C9099">
        <v>2013</v>
      </c>
      <c r="D9099" s="3">
        <v>11</v>
      </c>
      <c r="E9099" s="3">
        <v>65000</v>
      </c>
      <c r="F9099" t="s">
        <v>25</v>
      </c>
      <c r="G9099" s="15">
        <f>IF(Table1[[#This Row],[Transmission]]="Manual", 0, 1)</f>
        <v>1</v>
      </c>
      <c r="H9099" t="s">
        <v>9475</v>
      </c>
      <c r="I9099" t="s">
        <v>17</v>
      </c>
      <c r="J9099" s="4">
        <v>45597</v>
      </c>
      <c r="K9099" t="s">
        <v>3378</v>
      </c>
      <c r="L9099" s="5">
        <v>490000</v>
      </c>
      <c r="M9099" s="28">
        <f t="shared" si="142"/>
        <v>490000</v>
      </c>
      <c r="N9099">
        <f>2025-Table1[[#This Row],[Year]]</f>
        <v>12</v>
      </c>
    </row>
    <row r="9100" spans="1:14" x14ac:dyDescent="0.3">
      <c r="A9100" t="s">
        <v>21</v>
      </c>
      <c r="B9100" t="s">
        <v>194</v>
      </c>
      <c r="C9100">
        <v>2021</v>
      </c>
      <c r="D9100" s="3">
        <v>3</v>
      </c>
      <c r="E9100" s="3">
        <v>40</v>
      </c>
      <c r="F9100" t="s">
        <v>25</v>
      </c>
      <c r="G9100" s="15">
        <f>IF(Table1[[#This Row],[Transmission]]="Manual", 0, 1)</f>
        <v>1</v>
      </c>
      <c r="H9100" t="s">
        <v>9472</v>
      </c>
      <c r="I9100" t="s">
        <v>6485</v>
      </c>
      <c r="J9100" s="4">
        <v>45627</v>
      </c>
      <c r="K9100" t="s">
        <v>7686</v>
      </c>
      <c r="L9100" s="5">
        <v>550000</v>
      </c>
      <c r="M9100" s="28">
        <f t="shared" si="142"/>
        <v>550000</v>
      </c>
      <c r="N9100">
        <f>2025-Table1[[#This Row],[Year]]</f>
        <v>4</v>
      </c>
    </row>
    <row r="9101" spans="1:14" x14ac:dyDescent="0.3">
      <c r="A9101" t="s">
        <v>44</v>
      </c>
      <c r="B9101" t="s">
        <v>2913</v>
      </c>
      <c r="C9101">
        <v>2019</v>
      </c>
      <c r="D9101" s="3">
        <v>5</v>
      </c>
      <c r="E9101" s="3">
        <v>33200</v>
      </c>
      <c r="F9101" t="s">
        <v>25</v>
      </c>
      <c r="G9101" s="15">
        <f>IF(Table1[[#This Row],[Transmission]]="Manual", 0, 1)</f>
        <v>1</v>
      </c>
      <c r="H9101" t="s">
        <v>9475</v>
      </c>
      <c r="I9101" t="s">
        <v>14</v>
      </c>
      <c r="J9101" s="4">
        <v>45597</v>
      </c>
      <c r="K9101" t="s">
        <v>7687</v>
      </c>
      <c r="L9101" s="5">
        <v>440000</v>
      </c>
      <c r="M9101" s="28">
        <f t="shared" si="142"/>
        <v>440000</v>
      </c>
      <c r="N9101">
        <f>2025-Table1[[#This Row],[Year]]</f>
        <v>6</v>
      </c>
    </row>
    <row r="9102" spans="1:14" x14ac:dyDescent="0.3">
      <c r="A9102" t="s">
        <v>21</v>
      </c>
      <c r="B9102" t="s">
        <v>22</v>
      </c>
      <c r="C9102">
        <v>2007</v>
      </c>
      <c r="D9102" s="3">
        <v>17</v>
      </c>
      <c r="E9102" s="3">
        <v>155000</v>
      </c>
      <c r="F9102" t="s">
        <v>13</v>
      </c>
      <c r="G9102" s="15">
        <f>IF(Table1[[#This Row],[Transmission]]="Manual", 0, 1)</f>
        <v>0</v>
      </c>
      <c r="H9102" t="s">
        <v>9475</v>
      </c>
      <c r="I9102" t="s">
        <v>14</v>
      </c>
      <c r="J9102" s="4">
        <v>45597</v>
      </c>
      <c r="K9102" t="s">
        <v>7688</v>
      </c>
      <c r="L9102" s="5">
        <v>135000</v>
      </c>
      <c r="M9102" s="28">
        <f t="shared" si="142"/>
        <v>135000</v>
      </c>
      <c r="N9102">
        <f>2025-Table1[[#This Row],[Year]]</f>
        <v>18</v>
      </c>
    </row>
    <row r="9103" spans="1:14" x14ac:dyDescent="0.3">
      <c r="A9103" t="s">
        <v>21</v>
      </c>
      <c r="B9103" t="s">
        <v>49</v>
      </c>
      <c r="C9103">
        <v>2017</v>
      </c>
      <c r="D9103" s="3">
        <v>7</v>
      </c>
      <c r="E9103" s="3">
        <v>75000</v>
      </c>
      <c r="F9103" t="s">
        <v>13</v>
      </c>
      <c r="G9103" s="15">
        <f>IF(Table1[[#This Row],[Transmission]]="Manual", 0, 1)</f>
        <v>0</v>
      </c>
      <c r="H9103" t="s">
        <v>9472</v>
      </c>
      <c r="I9103" t="s">
        <v>6485</v>
      </c>
      <c r="J9103" s="4">
        <v>45597</v>
      </c>
      <c r="K9103" t="s">
        <v>7689</v>
      </c>
      <c r="L9103" s="5">
        <v>599000</v>
      </c>
      <c r="M9103" s="28">
        <f t="shared" si="142"/>
        <v>599000</v>
      </c>
      <c r="N9103">
        <f>2025-Table1[[#This Row],[Year]]</f>
        <v>8</v>
      </c>
    </row>
    <row r="9104" spans="1:14" x14ac:dyDescent="0.3">
      <c r="A9104" t="s">
        <v>21</v>
      </c>
      <c r="B9104" t="s">
        <v>68</v>
      </c>
      <c r="C9104">
        <v>2017</v>
      </c>
      <c r="D9104" s="3">
        <v>7</v>
      </c>
      <c r="E9104" s="3">
        <v>44000</v>
      </c>
      <c r="F9104" t="s">
        <v>13</v>
      </c>
      <c r="G9104" s="15">
        <f>IF(Table1[[#This Row],[Transmission]]="Manual", 0, 1)</f>
        <v>0</v>
      </c>
      <c r="H9104" t="s">
        <v>9472</v>
      </c>
      <c r="I9104" t="s">
        <v>6485</v>
      </c>
      <c r="J9104" s="4">
        <v>45597</v>
      </c>
      <c r="K9104" t="s">
        <v>5052</v>
      </c>
      <c r="L9104" s="5">
        <v>451000</v>
      </c>
      <c r="M9104" s="28">
        <f t="shared" si="142"/>
        <v>451000</v>
      </c>
      <c r="N9104">
        <f>2025-Table1[[#This Row],[Year]]</f>
        <v>8</v>
      </c>
    </row>
    <row r="9105" spans="1:14" x14ac:dyDescent="0.3">
      <c r="A9105" t="s">
        <v>44</v>
      </c>
      <c r="B9105" t="s">
        <v>413</v>
      </c>
      <c r="C9105">
        <v>2014</v>
      </c>
      <c r="D9105" s="3">
        <v>10</v>
      </c>
      <c r="E9105" s="3">
        <v>75000</v>
      </c>
      <c r="F9105" t="s">
        <v>13</v>
      </c>
      <c r="G9105" s="15">
        <f>IF(Table1[[#This Row],[Transmission]]="Manual", 0, 1)</f>
        <v>0</v>
      </c>
      <c r="H9105" t="s">
        <v>9472</v>
      </c>
      <c r="I9105" t="s">
        <v>6485</v>
      </c>
      <c r="J9105" s="4">
        <v>45597</v>
      </c>
      <c r="K9105" t="s">
        <v>7690</v>
      </c>
      <c r="L9105" s="5">
        <v>245000</v>
      </c>
      <c r="M9105" s="28">
        <f t="shared" si="142"/>
        <v>245000</v>
      </c>
      <c r="N9105">
        <f>2025-Table1[[#This Row],[Year]]</f>
        <v>11</v>
      </c>
    </row>
    <row r="9106" spans="1:14" x14ac:dyDescent="0.3">
      <c r="A9106" t="s">
        <v>61</v>
      </c>
      <c r="B9106" t="s">
        <v>62</v>
      </c>
      <c r="C9106">
        <v>2021</v>
      </c>
      <c r="D9106" s="3">
        <v>3</v>
      </c>
      <c r="E9106" s="3">
        <v>51000</v>
      </c>
      <c r="F9106" t="s">
        <v>13</v>
      </c>
      <c r="G9106" s="15">
        <f>IF(Table1[[#This Row],[Transmission]]="Manual", 0, 1)</f>
        <v>0</v>
      </c>
      <c r="H9106" t="s">
        <v>9472</v>
      </c>
      <c r="I9106" t="s">
        <v>14</v>
      </c>
      <c r="J9106" s="4">
        <v>45597</v>
      </c>
      <c r="K9106" t="s">
        <v>7691</v>
      </c>
      <c r="L9106" s="5">
        <v>325000</v>
      </c>
      <c r="M9106" s="28">
        <f t="shared" si="142"/>
        <v>325000</v>
      </c>
      <c r="N9106">
        <f>2025-Table1[[#This Row],[Year]]</f>
        <v>4</v>
      </c>
    </row>
    <row r="9107" spans="1:14" x14ac:dyDescent="0.3">
      <c r="A9107" t="s">
        <v>18</v>
      </c>
      <c r="B9107" t="s">
        <v>86</v>
      </c>
      <c r="C9107">
        <v>2014</v>
      </c>
      <c r="D9107" s="3">
        <v>10</v>
      </c>
      <c r="E9107" s="3">
        <v>114000</v>
      </c>
      <c r="F9107" t="s">
        <v>13</v>
      </c>
      <c r="G9107" s="15">
        <f>IF(Table1[[#This Row],[Transmission]]="Manual", 0, 1)</f>
        <v>0</v>
      </c>
      <c r="H9107" t="s">
        <v>9475</v>
      </c>
      <c r="I9107" t="s">
        <v>17</v>
      </c>
      <c r="J9107" s="4">
        <v>45597</v>
      </c>
      <c r="K9107" t="s">
        <v>7634</v>
      </c>
      <c r="L9107" s="5">
        <v>510000</v>
      </c>
      <c r="M9107" s="28">
        <f t="shared" si="142"/>
        <v>510000</v>
      </c>
      <c r="N9107">
        <f>2025-Table1[[#This Row],[Year]]</f>
        <v>11</v>
      </c>
    </row>
    <row r="9108" spans="1:14" x14ac:dyDescent="0.3">
      <c r="A9108" t="s">
        <v>21</v>
      </c>
      <c r="B9108" t="s">
        <v>747</v>
      </c>
      <c r="C9108">
        <v>2023</v>
      </c>
      <c r="D9108" s="3">
        <v>1</v>
      </c>
      <c r="E9108" s="3">
        <v>19000</v>
      </c>
      <c r="F9108" t="s">
        <v>13</v>
      </c>
      <c r="G9108" s="15">
        <f>IF(Table1[[#This Row],[Transmission]]="Manual", 0, 1)</f>
        <v>0</v>
      </c>
      <c r="H9108" t="s">
        <v>9472</v>
      </c>
      <c r="I9108" t="s">
        <v>6485</v>
      </c>
      <c r="J9108" s="4">
        <v>45597</v>
      </c>
      <c r="K9108" t="s">
        <v>6309</v>
      </c>
      <c r="L9108" s="5">
        <v>1295000</v>
      </c>
      <c r="M9108" s="28">
        <f t="shared" si="142"/>
        <v>1295000</v>
      </c>
      <c r="N9108">
        <f>2025-Table1[[#This Row],[Year]]</f>
        <v>2</v>
      </c>
    </row>
    <row r="9109" spans="1:14" x14ac:dyDescent="0.3">
      <c r="A9109" t="s">
        <v>97</v>
      </c>
      <c r="B9109" t="s">
        <v>649</v>
      </c>
      <c r="C9109">
        <v>2017</v>
      </c>
      <c r="D9109" s="3">
        <v>7</v>
      </c>
      <c r="E9109" s="3">
        <v>30000</v>
      </c>
      <c r="F9109" t="s">
        <v>25</v>
      </c>
      <c r="G9109" s="15">
        <f>IF(Table1[[#This Row],[Transmission]]="Manual", 0, 1)</f>
        <v>1</v>
      </c>
      <c r="H9109" t="s">
        <v>9472</v>
      </c>
      <c r="I9109" t="s">
        <v>14</v>
      </c>
      <c r="J9109" s="4">
        <v>45597</v>
      </c>
      <c r="K9109" t="s">
        <v>7284</v>
      </c>
      <c r="L9109" s="5">
        <v>1350000</v>
      </c>
      <c r="M9109" s="28">
        <f t="shared" si="142"/>
        <v>1350000</v>
      </c>
      <c r="N9109">
        <f>2025-Table1[[#This Row],[Year]]</f>
        <v>8</v>
      </c>
    </row>
    <row r="9110" spans="1:14" x14ac:dyDescent="0.3">
      <c r="A9110" t="s">
        <v>21</v>
      </c>
      <c r="B9110" t="s">
        <v>111</v>
      </c>
      <c r="C9110">
        <v>2018</v>
      </c>
      <c r="D9110" s="3">
        <v>6</v>
      </c>
      <c r="E9110" s="3">
        <v>7554</v>
      </c>
      <c r="F9110" t="s">
        <v>25</v>
      </c>
      <c r="G9110" s="15">
        <f>IF(Table1[[#This Row],[Transmission]]="Manual", 0, 1)</f>
        <v>1</v>
      </c>
      <c r="H9110" t="s">
        <v>9472</v>
      </c>
      <c r="I9110" t="s">
        <v>14</v>
      </c>
      <c r="J9110" s="4">
        <v>45597</v>
      </c>
      <c r="K9110" t="s">
        <v>3887</v>
      </c>
      <c r="L9110" s="5">
        <v>425001</v>
      </c>
      <c r="M9110" s="28">
        <f t="shared" si="142"/>
        <v>425001</v>
      </c>
      <c r="N9110">
        <f>2025-Table1[[#This Row],[Year]]</f>
        <v>7</v>
      </c>
    </row>
    <row r="9111" spans="1:14" x14ac:dyDescent="0.3">
      <c r="A9111" t="s">
        <v>27</v>
      </c>
      <c r="B9111" t="s">
        <v>233</v>
      </c>
      <c r="C9111">
        <v>2017</v>
      </c>
      <c r="D9111" s="3">
        <v>7</v>
      </c>
      <c r="E9111" s="3">
        <v>90000</v>
      </c>
      <c r="F9111" t="s">
        <v>25</v>
      </c>
      <c r="G9111" s="15">
        <f>IF(Table1[[#This Row],[Transmission]]="Manual", 0, 1)</f>
        <v>1</v>
      </c>
      <c r="H9111" t="s">
        <v>9475</v>
      </c>
      <c r="I9111" t="s">
        <v>17</v>
      </c>
      <c r="J9111" s="4">
        <v>45597</v>
      </c>
      <c r="K9111" t="s">
        <v>7692</v>
      </c>
      <c r="L9111" s="5">
        <v>1350000</v>
      </c>
      <c r="M9111" s="28">
        <f t="shared" si="142"/>
        <v>1350000</v>
      </c>
      <c r="N9111">
        <f>2025-Table1[[#This Row],[Year]]</f>
        <v>8</v>
      </c>
    </row>
    <row r="9112" spans="1:14" x14ac:dyDescent="0.3">
      <c r="A9112" t="s">
        <v>21</v>
      </c>
      <c r="B9112" t="s">
        <v>298</v>
      </c>
      <c r="C9112">
        <v>2011</v>
      </c>
      <c r="D9112" s="3">
        <v>13</v>
      </c>
      <c r="E9112" s="3">
        <v>70895</v>
      </c>
      <c r="F9112" t="s">
        <v>25</v>
      </c>
      <c r="G9112" s="15">
        <f>IF(Table1[[#This Row],[Transmission]]="Manual", 0, 1)</f>
        <v>1</v>
      </c>
      <c r="H9112" t="s">
        <v>9475</v>
      </c>
      <c r="I9112" t="s">
        <v>6485</v>
      </c>
      <c r="J9112" s="4">
        <v>45597</v>
      </c>
      <c r="K9112" t="s">
        <v>7693</v>
      </c>
      <c r="L9112" s="5">
        <v>110000</v>
      </c>
      <c r="M9112" s="28">
        <f t="shared" si="142"/>
        <v>110000</v>
      </c>
      <c r="N9112">
        <f>2025-Table1[[#This Row],[Year]]</f>
        <v>14</v>
      </c>
    </row>
    <row r="9113" spans="1:14" x14ac:dyDescent="0.3">
      <c r="A9113" t="s">
        <v>15</v>
      </c>
      <c r="B9113" t="s">
        <v>55</v>
      </c>
      <c r="C9113">
        <v>2017</v>
      </c>
      <c r="D9113" s="3">
        <v>7</v>
      </c>
      <c r="E9113" s="3">
        <v>75000</v>
      </c>
      <c r="F9113" t="s">
        <v>25</v>
      </c>
      <c r="G9113" s="15">
        <f>IF(Table1[[#This Row],[Transmission]]="Manual", 0, 1)</f>
        <v>1</v>
      </c>
      <c r="H9113" t="s">
        <v>9475</v>
      </c>
      <c r="I9113" t="s">
        <v>17</v>
      </c>
      <c r="J9113" s="4">
        <v>45597</v>
      </c>
      <c r="K9113" t="s">
        <v>2453</v>
      </c>
      <c r="L9113" s="5">
        <v>1375000</v>
      </c>
      <c r="M9113" s="28">
        <f t="shared" si="142"/>
        <v>1375000</v>
      </c>
      <c r="N9113">
        <f>2025-Table1[[#This Row],[Year]]</f>
        <v>8</v>
      </c>
    </row>
    <row r="9114" spans="1:14" x14ac:dyDescent="0.3">
      <c r="A9114" t="s">
        <v>21</v>
      </c>
      <c r="B9114" t="s">
        <v>22</v>
      </c>
      <c r="C9114">
        <v>2013</v>
      </c>
      <c r="D9114" s="3">
        <v>11</v>
      </c>
      <c r="E9114" s="3">
        <v>82000</v>
      </c>
      <c r="F9114" t="s">
        <v>13</v>
      </c>
      <c r="G9114" s="15">
        <f>IF(Table1[[#This Row],[Transmission]]="Manual", 0, 1)</f>
        <v>0</v>
      </c>
      <c r="H9114" t="s">
        <v>9472</v>
      </c>
      <c r="I9114" t="s">
        <v>6485</v>
      </c>
      <c r="J9114" s="4">
        <v>45597</v>
      </c>
      <c r="K9114" t="s">
        <v>7694</v>
      </c>
      <c r="L9114" s="5">
        <v>250000</v>
      </c>
      <c r="M9114" s="28">
        <f t="shared" si="142"/>
        <v>250000</v>
      </c>
      <c r="N9114">
        <f>2025-Table1[[#This Row],[Year]]</f>
        <v>12</v>
      </c>
    </row>
    <row r="9115" spans="1:14" x14ac:dyDescent="0.3">
      <c r="A9115" t="s">
        <v>21</v>
      </c>
      <c r="B9115" t="s">
        <v>131</v>
      </c>
      <c r="C9115">
        <v>2020</v>
      </c>
      <c r="D9115" s="3">
        <v>4</v>
      </c>
      <c r="E9115" s="3">
        <v>32000</v>
      </c>
      <c r="F9115" t="s">
        <v>13</v>
      </c>
      <c r="G9115" s="15">
        <f>IF(Table1[[#This Row],[Transmission]]="Manual", 0, 1)</f>
        <v>0</v>
      </c>
      <c r="H9115" t="s">
        <v>9472</v>
      </c>
      <c r="I9115" t="s">
        <v>14</v>
      </c>
      <c r="J9115" s="4">
        <v>45627</v>
      </c>
      <c r="K9115" t="s">
        <v>7695</v>
      </c>
      <c r="L9115" s="5">
        <v>415000</v>
      </c>
      <c r="M9115" s="28">
        <f t="shared" si="142"/>
        <v>415000</v>
      </c>
      <c r="N9115">
        <f>2025-Table1[[#This Row],[Year]]</f>
        <v>5</v>
      </c>
    </row>
    <row r="9116" spans="1:14" x14ac:dyDescent="0.3">
      <c r="A9116" t="s">
        <v>334</v>
      </c>
      <c r="B9116" t="s">
        <v>335</v>
      </c>
      <c r="C9116">
        <v>2012</v>
      </c>
      <c r="D9116" s="3">
        <v>12</v>
      </c>
      <c r="E9116" s="3">
        <v>89000</v>
      </c>
      <c r="F9116" t="s">
        <v>25</v>
      </c>
      <c r="G9116" s="15">
        <f>IF(Table1[[#This Row],[Transmission]]="Manual", 0, 1)</f>
        <v>1</v>
      </c>
      <c r="H9116" t="s">
        <v>9475</v>
      </c>
      <c r="I9116" t="s">
        <v>17</v>
      </c>
      <c r="J9116" s="4">
        <v>45597</v>
      </c>
      <c r="K9116" t="s">
        <v>7696</v>
      </c>
      <c r="L9116" s="5">
        <v>999000</v>
      </c>
      <c r="M9116" s="28">
        <f t="shared" si="142"/>
        <v>999000</v>
      </c>
      <c r="N9116">
        <f>2025-Table1[[#This Row],[Year]]</f>
        <v>13</v>
      </c>
    </row>
    <row r="9117" spans="1:14" x14ac:dyDescent="0.3">
      <c r="A9117" t="s">
        <v>43</v>
      </c>
      <c r="B9117" t="s">
        <v>94</v>
      </c>
      <c r="C9117">
        <v>2011</v>
      </c>
      <c r="D9117" s="3">
        <v>13</v>
      </c>
      <c r="E9117" s="3">
        <v>85000</v>
      </c>
      <c r="F9117" t="s">
        <v>25</v>
      </c>
      <c r="G9117" s="15">
        <f>IF(Table1[[#This Row],[Transmission]]="Manual", 0, 1)</f>
        <v>1</v>
      </c>
      <c r="H9117" t="s">
        <v>9475</v>
      </c>
      <c r="I9117" t="s">
        <v>14</v>
      </c>
      <c r="J9117" s="4">
        <v>45597</v>
      </c>
      <c r="K9117" t="s">
        <v>7697</v>
      </c>
      <c r="L9117" s="5">
        <v>450000</v>
      </c>
      <c r="M9117" s="28">
        <f t="shared" si="142"/>
        <v>450000</v>
      </c>
      <c r="N9117">
        <f>2025-Table1[[#This Row],[Year]]</f>
        <v>14</v>
      </c>
    </row>
    <row r="9118" spans="1:14" x14ac:dyDescent="0.3">
      <c r="A9118" t="s">
        <v>21</v>
      </c>
      <c r="B9118" t="s">
        <v>111</v>
      </c>
      <c r="C9118">
        <v>2017</v>
      </c>
      <c r="D9118" s="3">
        <v>7</v>
      </c>
      <c r="E9118" s="3">
        <v>78000</v>
      </c>
      <c r="F9118" t="s">
        <v>13</v>
      </c>
      <c r="G9118" s="15">
        <f>IF(Table1[[#This Row],[Transmission]]="Manual", 0, 1)</f>
        <v>0</v>
      </c>
      <c r="H9118" t="s">
        <v>9472</v>
      </c>
      <c r="I9118" t="s">
        <v>6485</v>
      </c>
      <c r="J9118" s="4">
        <v>45597</v>
      </c>
      <c r="K9118" t="s">
        <v>4200</v>
      </c>
      <c r="L9118" s="5">
        <v>325000</v>
      </c>
      <c r="M9118" s="28">
        <f t="shared" si="142"/>
        <v>325000</v>
      </c>
      <c r="N9118">
        <f>2025-Table1[[#This Row],[Year]]</f>
        <v>8</v>
      </c>
    </row>
    <row r="9119" spans="1:14" x14ac:dyDescent="0.3">
      <c r="A9119" t="s">
        <v>101</v>
      </c>
      <c r="B9119" t="s">
        <v>152</v>
      </c>
      <c r="C9119">
        <v>2018</v>
      </c>
      <c r="D9119" s="3">
        <v>6</v>
      </c>
      <c r="E9119" s="3">
        <v>53840</v>
      </c>
      <c r="F9119" t="s">
        <v>13</v>
      </c>
      <c r="G9119" s="15">
        <f>IF(Table1[[#This Row],[Transmission]]="Manual", 0, 1)</f>
        <v>0</v>
      </c>
      <c r="H9119" t="s">
        <v>9472</v>
      </c>
      <c r="I9119" t="s">
        <v>14</v>
      </c>
      <c r="J9119" s="4">
        <v>45597</v>
      </c>
      <c r="K9119" t="s">
        <v>7698</v>
      </c>
      <c r="L9119" s="5">
        <v>625000</v>
      </c>
      <c r="M9119" s="28">
        <f t="shared" si="142"/>
        <v>625000</v>
      </c>
      <c r="N9119">
        <f>2025-Table1[[#This Row],[Year]]</f>
        <v>7</v>
      </c>
    </row>
    <row r="9120" spans="1:14" x14ac:dyDescent="0.3">
      <c r="A9120" t="s">
        <v>44</v>
      </c>
      <c r="B9120" t="s">
        <v>116</v>
      </c>
      <c r="C9120">
        <v>2016</v>
      </c>
      <c r="D9120" s="3">
        <v>8</v>
      </c>
      <c r="E9120" s="3">
        <v>55000</v>
      </c>
      <c r="F9120" t="s">
        <v>13</v>
      </c>
      <c r="G9120" s="15">
        <f>IF(Table1[[#This Row],[Transmission]]="Manual", 0, 1)</f>
        <v>0</v>
      </c>
      <c r="H9120" t="s">
        <v>9475</v>
      </c>
      <c r="I9120" t="s">
        <v>14</v>
      </c>
      <c r="J9120" s="4">
        <v>45597</v>
      </c>
      <c r="K9120" t="s">
        <v>7699</v>
      </c>
      <c r="L9120" s="5">
        <v>300000</v>
      </c>
      <c r="M9120" s="28">
        <f t="shared" si="142"/>
        <v>300000</v>
      </c>
      <c r="N9120">
        <f>2025-Table1[[#This Row],[Year]]</f>
        <v>9</v>
      </c>
    </row>
    <row r="9121" spans="1:14" x14ac:dyDescent="0.3">
      <c r="A9121" t="s">
        <v>18</v>
      </c>
      <c r="B9121" t="s">
        <v>86</v>
      </c>
      <c r="C9121">
        <v>2016</v>
      </c>
      <c r="D9121" s="3">
        <v>8</v>
      </c>
      <c r="E9121" s="3">
        <v>67000</v>
      </c>
      <c r="F9121" t="s">
        <v>25</v>
      </c>
      <c r="G9121" s="15">
        <f>IF(Table1[[#This Row],[Transmission]]="Manual", 0, 1)</f>
        <v>1</v>
      </c>
      <c r="H9121" t="s">
        <v>9475</v>
      </c>
      <c r="I9121" t="s">
        <v>14</v>
      </c>
      <c r="J9121" s="4">
        <v>45597</v>
      </c>
      <c r="K9121" t="s">
        <v>7700</v>
      </c>
      <c r="L9121" s="5">
        <v>925000</v>
      </c>
      <c r="M9121" s="28">
        <f t="shared" si="142"/>
        <v>925000</v>
      </c>
      <c r="N9121">
        <f>2025-Table1[[#This Row],[Year]]</f>
        <v>9</v>
      </c>
    </row>
    <row r="9122" spans="1:14" x14ac:dyDescent="0.3">
      <c r="A9122" t="s">
        <v>21</v>
      </c>
      <c r="B9122" t="s">
        <v>68</v>
      </c>
      <c r="C9122">
        <v>2014</v>
      </c>
      <c r="D9122" s="3">
        <v>10</v>
      </c>
      <c r="E9122" s="3">
        <v>83493</v>
      </c>
      <c r="F9122" t="s">
        <v>25</v>
      </c>
      <c r="G9122" s="15">
        <f>IF(Table1[[#This Row],[Transmission]]="Manual", 0, 1)</f>
        <v>1</v>
      </c>
      <c r="H9122" t="s">
        <v>9472</v>
      </c>
      <c r="I9122" t="s">
        <v>14</v>
      </c>
      <c r="J9122" s="4">
        <v>45597</v>
      </c>
      <c r="K9122" t="s">
        <v>5503</v>
      </c>
      <c r="L9122" s="5">
        <v>365000</v>
      </c>
      <c r="M9122" s="28">
        <f t="shared" si="142"/>
        <v>365000</v>
      </c>
      <c r="N9122">
        <f>2025-Table1[[#This Row],[Year]]</f>
        <v>11</v>
      </c>
    </row>
    <row r="9123" spans="1:14" x14ac:dyDescent="0.3">
      <c r="A9123" t="s">
        <v>43</v>
      </c>
      <c r="B9123" t="s">
        <v>389</v>
      </c>
      <c r="C9123">
        <v>2015</v>
      </c>
      <c r="D9123" s="3">
        <v>9</v>
      </c>
      <c r="E9123" s="3">
        <v>54000</v>
      </c>
      <c r="F9123" t="s">
        <v>25</v>
      </c>
      <c r="G9123" s="15">
        <f>IF(Table1[[#This Row],[Transmission]]="Manual", 0, 1)</f>
        <v>1</v>
      </c>
      <c r="H9123" t="s">
        <v>9475</v>
      </c>
      <c r="I9123" t="s">
        <v>17</v>
      </c>
      <c r="J9123" s="4">
        <v>45597</v>
      </c>
      <c r="K9123" t="s">
        <v>7299</v>
      </c>
      <c r="L9123" s="5">
        <v>1225000</v>
      </c>
      <c r="M9123" s="28">
        <f t="shared" si="142"/>
        <v>1225000</v>
      </c>
      <c r="N9123">
        <f>2025-Table1[[#This Row],[Year]]</f>
        <v>10</v>
      </c>
    </row>
    <row r="9124" spans="1:14" x14ac:dyDescent="0.3">
      <c r="A9124" t="s">
        <v>11</v>
      </c>
      <c r="B9124" t="s">
        <v>288</v>
      </c>
      <c r="C9124">
        <v>2018</v>
      </c>
      <c r="D9124" s="3">
        <v>6</v>
      </c>
      <c r="E9124" s="3">
        <v>53000</v>
      </c>
      <c r="F9124" t="s">
        <v>25</v>
      </c>
      <c r="G9124" s="15">
        <f>IF(Table1[[#This Row],[Transmission]]="Manual", 0, 1)</f>
        <v>1</v>
      </c>
      <c r="H9124" t="s">
        <v>9475</v>
      </c>
      <c r="I9124" t="s">
        <v>14</v>
      </c>
      <c r="J9124" s="4">
        <v>45597</v>
      </c>
      <c r="K9124" t="s">
        <v>7701</v>
      </c>
      <c r="L9124" s="5">
        <v>600000</v>
      </c>
      <c r="M9124" s="28">
        <f t="shared" si="142"/>
        <v>600000</v>
      </c>
      <c r="N9124">
        <f>2025-Table1[[#This Row],[Year]]</f>
        <v>7</v>
      </c>
    </row>
    <row r="9125" spans="1:14" x14ac:dyDescent="0.3">
      <c r="A9125" t="s">
        <v>21</v>
      </c>
      <c r="B9125" t="s">
        <v>111</v>
      </c>
      <c r="C9125">
        <v>2019</v>
      </c>
      <c r="D9125" s="3">
        <v>5</v>
      </c>
      <c r="E9125" s="3">
        <v>57000</v>
      </c>
      <c r="F9125" t="s">
        <v>13</v>
      </c>
      <c r="G9125" s="15">
        <f>IF(Table1[[#This Row],[Transmission]]="Manual", 0, 1)</f>
        <v>0</v>
      </c>
      <c r="H9125" t="s">
        <v>9475</v>
      </c>
      <c r="I9125" t="s">
        <v>6485</v>
      </c>
      <c r="J9125" s="4">
        <v>45597</v>
      </c>
      <c r="K9125" t="s">
        <v>7702</v>
      </c>
      <c r="L9125" s="5">
        <v>570000</v>
      </c>
      <c r="M9125" s="28">
        <f t="shared" si="142"/>
        <v>570000</v>
      </c>
      <c r="N9125">
        <f>2025-Table1[[#This Row],[Year]]</f>
        <v>6</v>
      </c>
    </row>
    <row r="9126" spans="1:14" x14ac:dyDescent="0.3">
      <c r="A9126" t="s">
        <v>44</v>
      </c>
      <c r="B9126" t="s">
        <v>133</v>
      </c>
      <c r="C9126">
        <v>2019</v>
      </c>
      <c r="D9126" s="3">
        <v>5</v>
      </c>
      <c r="E9126" s="3">
        <v>42000</v>
      </c>
      <c r="F9126" t="s">
        <v>13</v>
      </c>
      <c r="G9126" s="15">
        <f>IF(Table1[[#This Row],[Transmission]]="Manual", 0, 1)</f>
        <v>0</v>
      </c>
      <c r="H9126" t="s">
        <v>9472</v>
      </c>
      <c r="I9126" t="s">
        <v>6485</v>
      </c>
      <c r="J9126" s="4">
        <v>45597</v>
      </c>
      <c r="K9126" t="s">
        <v>7703</v>
      </c>
      <c r="L9126" s="5">
        <v>525000</v>
      </c>
      <c r="M9126" s="28">
        <f t="shared" si="142"/>
        <v>525000</v>
      </c>
      <c r="N9126">
        <f>2025-Table1[[#This Row],[Year]]</f>
        <v>6</v>
      </c>
    </row>
    <row r="9127" spans="1:14" x14ac:dyDescent="0.3">
      <c r="A9127" t="s">
        <v>44</v>
      </c>
      <c r="B9127" t="s">
        <v>89</v>
      </c>
      <c r="C9127">
        <v>2013</v>
      </c>
      <c r="D9127" s="3">
        <v>11</v>
      </c>
      <c r="E9127" s="3">
        <v>90000</v>
      </c>
      <c r="F9127" t="s">
        <v>13</v>
      </c>
      <c r="G9127" s="15">
        <f>IF(Table1[[#This Row],[Transmission]]="Manual", 0, 1)</f>
        <v>0</v>
      </c>
      <c r="H9127" t="s">
        <v>9475</v>
      </c>
      <c r="I9127" t="s">
        <v>17</v>
      </c>
      <c r="J9127" s="4">
        <v>45597</v>
      </c>
      <c r="K9127" t="s">
        <v>7704</v>
      </c>
      <c r="L9127" s="5">
        <v>530000</v>
      </c>
      <c r="M9127" s="28">
        <f t="shared" si="142"/>
        <v>530000</v>
      </c>
      <c r="N9127">
        <f>2025-Table1[[#This Row],[Year]]</f>
        <v>12</v>
      </c>
    </row>
    <row r="9128" spans="1:14" x14ac:dyDescent="0.3">
      <c r="A9128" t="s">
        <v>21</v>
      </c>
      <c r="B9128" t="s">
        <v>402</v>
      </c>
      <c r="C9128">
        <v>2023</v>
      </c>
      <c r="D9128" s="3">
        <v>1</v>
      </c>
      <c r="E9128" s="3">
        <v>27000</v>
      </c>
      <c r="F9128" t="s">
        <v>13</v>
      </c>
      <c r="G9128" s="15">
        <f>IF(Table1[[#This Row],[Transmission]]="Manual", 0, 1)</f>
        <v>0</v>
      </c>
      <c r="H9128" t="s">
        <v>9472</v>
      </c>
      <c r="I9128" t="s">
        <v>14</v>
      </c>
      <c r="J9128" s="4">
        <v>45597</v>
      </c>
      <c r="K9128" t="s">
        <v>7705</v>
      </c>
      <c r="L9128" s="5">
        <v>435000</v>
      </c>
      <c r="M9128" s="28">
        <f t="shared" si="142"/>
        <v>435000</v>
      </c>
      <c r="N9128">
        <f>2025-Table1[[#This Row],[Year]]</f>
        <v>2</v>
      </c>
    </row>
    <row r="9129" spans="1:14" x14ac:dyDescent="0.3">
      <c r="A9129" t="s">
        <v>44</v>
      </c>
      <c r="B9129" t="s">
        <v>79</v>
      </c>
      <c r="C9129">
        <v>2018</v>
      </c>
      <c r="D9129" s="3">
        <v>6</v>
      </c>
      <c r="E9129" s="3">
        <v>141000</v>
      </c>
      <c r="F9129" t="s">
        <v>13</v>
      </c>
      <c r="G9129" s="15">
        <f>IF(Table1[[#This Row],[Transmission]]="Manual", 0, 1)</f>
        <v>0</v>
      </c>
      <c r="H9129" t="s">
        <v>9472</v>
      </c>
      <c r="I9129" t="s">
        <v>14</v>
      </c>
      <c r="J9129" s="4">
        <v>45597</v>
      </c>
      <c r="K9129" t="s">
        <v>7706</v>
      </c>
      <c r="L9129" s="5">
        <v>825000</v>
      </c>
      <c r="M9129" s="28">
        <f t="shared" si="142"/>
        <v>825000</v>
      </c>
      <c r="N9129">
        <f>2025-Table1[[#This Row],[Year]]</f>
        <v>7</v>
      </c>
    </row>
    <row r="9130" spans="1:14" x14ac:dyDescent="0.3">
      <c r="A9130" t="s">
        <v>15</v>
      </c>
      <c r="B9130" t="s">
        <v>176</v>
      </c>
      <c r="C9130">
        <v>2014</v>
      </c>
      <c r="D9130" s="3">
        <v>10</v>
      </c>
      <c r="E9130" s="3">
        <v>85000</v>
      </c>
      <c r="F9130" t="s">
        <v>25</v>
      </c>
      <c r="G9130" s="15">
        <f>IF(Table1[[#This Row],[Transmission]]="Manual", 0, 1)</f>
        <v>1</v>
      </c>
      <c r="H9130" t="s">
        <v>9475</v>
      </c>
      <c r="I9130" t="s">
        <v>6485</v>
      </c>
      <c r="J9130" s="4">
        <v>45627</v>
      </c>
      <c r="K9130" t="s">
        <v>4757</v>
      </c>
      <c r="L9130" s="5">
        <v>990000</v>
      </c>
      <c r="M9130" s="28">
        <f t="shared" si="142"/>
        <v>990000</v>
      </c>
      <c r="N9130">
        <f>2025-Table1[[#This Row],[Year]]</f>
        <v>11</v>
      </c>
    </row>
    <row r="9131" spans="1:14" x14ac:dyDescent="0.3">
      <c r="A9131" t="s">
        <v>18</v>
      </c>
      <c r="B9131" t="s">
        <v>86</v>
      </c>
      <c r="C9131">
        <v>2016</v>
      </c>
      <c r="D9131" s="3">
        <v>8</v>
      </c>
      <c r="E9131" s="3">
        <v>50000</v>
      </c>
      <c r="F9131" t="s">
        <v>13</v>
      </c>
      <c r="G9131" s="15">
        <f>IF(Table1[[#This Row],[Transmission]]="Manual", 0, 1)</f>
        <v>0</v>
      </c>
      <c r="H9131" t="s">
        <v>9472</v>
      </c>
      <c r="I9131" t="s">
        <v>14</v>
      </c>
      <c r="J9131" s="4">
        <v>45597</v>
      </c>
      <c r="K9131" t="s">
        <v>7707</v>
      </c>
      <c r="L9131" s="5">
        <v>465000</v>
      </c>
      <c r="M9131" s="28">
        <f t="shared" si="142"/>
        <v>465000</v>
      </c>
      <c r="N9131">
        <f>2025-Table1[[#This Row],[Year]]</f>
        <v>9</v>
      </c>
    </row>
    <row r="9132" spans="1:14" x14ac:dyDescent="0.3">
      <c r="A9132" t="s">
        <v>262</v>
      </c>
      <c r="B9132" t="s">
        <v>263</v>
      </c>
      <c r="C9132">
        <v>2019</v>
      </c>
      <c r="D9132" s="3">
        <v>5</v>
      </c>
      <c r="E9132" s="3">
        <v>30000</v>
      </c>
      <c r="F9132" t="s">
        <v>25</v>
      </c>
      <c r="G9132" s="15">
        <f>IF(Table1[[#This Row],[Transmission]]="Manual", 0, 1)</f>
        <v>1</v>
      </c>
      <c r="H9132" t="s">
        <v>9472</v>
      </c>
      <c r="I9132" t="s">
        <v>6485</v>
      </c>
      <c r="J9132" s="4">
        <v>45627</v>
      </c>
      <c r="K9132" t="s">
        <v>7708</v>
      </c>
      <c r="L9132" s="5">
        <v>1150000</v>
      </c>
      <c r="M9132" s="28">
        <f t="shared" si="142"/>
        <v>1150000</v>
      </c>
      <c r="N9132">
        <f>2025-Table1[[#This Row],[Year]]</f>
        <v>6</v>
      </c>
    </row>
    <row r="9133" spans="1:14" x14ac:dyDescent="0.3">
      <c r="A9133" t="s">
        <v>44</v>
      </c>
      <c r="B9133" t="s">
        <v>124</v>
      </c>
      <c r="C9133">
        <v>2013</v>
      </c>
      <c r="D9133" s="3">
        <v>11</v>
      </c>
      <c r="E9133" s="3">
        <v>43543</v>
      </c>
      <c r="F9133" t="s">
        <v>13</v>
      </c>
      <c r="G9133" s="15">
        <f>IF(Table1[[#This Row],[Transmission]]="Manual", 0, 1)</f>
        <v>0</v>
      </c>
      <c r="H9133" t="s">
        <v>9472</v>
      </c>
      <c r="I9133" t="s">
        <v>14</v>
      </c>
      <c r="J9133" s="4">
        <v>45597</v>
      </c>
      <c r="K9133" t="s">
        <v>4831</v>
      </c>
      <c r="L9133" s="5">
        <v>310000</v>
      </c>
      <c r="M9133" s="28">
        <f t="shared" si="142"/>
        <v>310000</v>
      </c>
      <c r="N9133">
        <f>2025-Table1[[#This Row],[Year]]</f>
        <v>12</v>
      </c>
    </row>
    <row r="9134" spans="1:14" x14ac:dyDescent="0.3">
      <c r="A9134" t="s">
        <v>21</v>
      </c>
      <c r="B9134" t="s">
        <v>194</v>
      </c>
      <c r="C9134">
        <v>2024</v>
      </c>
      <c r="D9134" s="3">
        <v>0</v>
      </c>
      <c r="E9134" s="3">
        <v>13000</v>
      </c>
      <c r="F9134" t="s">
        <v>25</v>
      </c>
      <c r="G9134" s="15">
        <f>IF(Table1[[#This Row],[Transmission]]="Manual", 0, 1)</f>
        <v>1</v>
      </c>
      <c r="H9134" t="s">
        <v>9472</v>
      </c>
      <c r="I9134" t="s">
        <v>6485</v>
      </c>
      <c r="J9134" s="4">
        <v>45627</v>
      </c>
      <c r="K9134" t="s">
        <v>7709</v>
      </c>
      <c r="L9134" s="5">
        <v>680000</v>
      </c>
      <c r="M9134" s="28">
        <f t="shared" si="142"/>
        <v>680000</v>
      </c>
      <c r="N9134">
        <f>2025-Table1[[#This Row],[Year]]</f>
        <v>1</v>
      </c>
    </row>
    <row r="9135" spans="1:14" x14ac:dyDescent="0.3">
      <c r="A9135" t="s">
        <v>21</v>
      </c>
      <c r="B9135" t="s">
        <v>99</v>
      </c>
      <c r="C9135">
        <v>2014</v>
      </c>
      <c r="D9135" s="3">
        <v>10</v>
      </c>
      <c r="E9135" s="3">
        <v>70000</v>
      </c>
      <c r="F9135" t="s">
        <v>13</v>
      </c>
      <c r="G9135" s="15">
        <f>IF(Table1[[#This Row],[Transmission]]="Manual", 0, 1)</f>
        <v>0</v>
      </c>
      <c r="H9135" t="s">
        <v>9475</v>
      </c>
      <c r="I9135" t="s">
        <v>6485</v>
      </c>
      <c r="J9135" s="4">
        <v>45597</v>
      </c>
      <c r="K9135" t="s">
        <v>6446</v>
      </c>
      <c r="L9135" s="5">
        <v>511000</v>
      </c>
      <c r="M9135" s="28">
        <f t="shared" si="142"/>
        <v>511000</v>
      </c>
      <c r="N9135">
        <f>2025-Table1[[#This Row],[Year]]</f>
        <v>11</v>
      </c>
    </row>
    <row r="9136" spans="1:14" x14ac:dyDescent="0.3">
      <c r="A9136" t="s">
        <v>21</v>
      </c>
      <c r="B9136" t="s">
        <v>31</v>
      </c>
      <c r="C9136">
        <v>2022</v>
      </c>
      <c r="D9136" s="3">
        <v>2</v>
      </c>
      <c r="E9136" s="3">
        <v>32809</v>
      </c>
      <c r="F9136" t="s">
        <v>25</v>
      </c>
      <c r="G9136" s="15">
        <f>IF(Table1[[#This Row],[Transmission]]="Manual", 0, 1)</f>
        <v>1</v>
      </c>
      <c r="H9136" t="s">
        <v>9472</v>
      </c>
      <c r="I9136" t="s">
        <v>14</v>
      </c>
      <c r="J9136" s="4">
        <v>45627</v>
      </c>
      <c r="K9136" t="s">
        <v>304</v>
      </c>
      <c r="L9136" s="5">
        <v>760000</v>
      </c>
      <c r="M9136" s="28">
        <f t="shared" si="142"/>
        <v>760000</v>
      </c>
      <c r="N9136">
        <f>2025-Table1[[#This Row],[Year]]</f>
        <v>3</v>
      </c>
    </row>
    <row r="9137" spans="1:14" x14ac:dyDescent="0.3">
      <c r="A9137" t="s">
        <v>11</v>
      </c>
      <c r="B9137" t="s">
        <v>12</v>
      </c>
      <c r="C9137">
        <v>2010</v>
      </c>
      <c r="D9137" s="3">
        <v>14</v>
      </c>
      <c r="E9137" s="3">
        <v>120000</v>
      </c>
      <c r="F9137" t="s">
        <v>25</v>
      </c>
      <c r="G9137" s="15">
        <f>IF(Table1[[#This Row],[Transmission]]="Manual", 0, 1)</f>
        <v>1</v>
      </c>
      <c r="H9137" t="s">
        <v>9472</v>
      </c>
      <c r="I9137" t="s">
        <v>6485</v>
      </c>
      <c r="J9137" s="4">
        <v>45627</v>
      </c>
      <c r="K9137" t="s">
        <v>7710</v>
      </c>
      <c r="L9137" s="5">
        <v>130000</v>
      </c>
      <c r="M9137" s="28">
        <f t="shared" si="142"/>
        <v>130000</v>
      </c>
      <c r="N9137">
        <f>2025-Table1[[#This Row],[Year]]</f>
        <v>15</v>
      </c>
    </row>
    <row r="9138" spans="1:14" x14ac:dyDescent="0.3">
      <c r="A9138" t="s">
        <v>43</v>
      </c>
      <c r="B9138" t="s">
        <v>85</v>
      </c>
      <c r="C9138">
        <v>2013</v>
      </c>
      <c r="D9138" s="3">
        <v>11</v>
      </c>
      <c r="E9138" s="3">
        <v>149000</v>
      </c>
      <c r="F9138" t="s">
        <v>25</v>
      </c>
      <c r="G9138" s="15">
        <f>IF(Table1[[#This Row],[Transmission]]="Manual", 0, 1)</f>
        <v>1</v>
      </c>
      <c r="H9138" t="s">
        <v>9475</v>
      </c>
      <c r="I9138" t="s">
        <v>17</v>
      </c>
      <c r="J9138" s="4">
        <v>45597</v>
      </c>
      <c r="K9138" t="s">
        <v>7711</v>
      </c>
      <c r="L9138" s="5">
        <v>1295000</v>
      </c>
      <c r="M9138" s="28">
        <f t="shared" si="142"/>
        <v>1295000</v>
      </c>
      <c r="N9138">
        <f>2025-Table1[[#This Row],[Year]]</f>
        <v>12</v>
      </c>
    </row>
    <row r="9139" spans="1:14" x14ac:dyDescent="0.3">
      <c r="A9139" t="s">
        <v>11</v>
      </c>
      <c r="B9139" t="s">
        <v>285</v>
      </c>
      <c r="C9139">
        <v>2021</v>
      </c>
      <c r="D9139" s="3">
        <v>3</v>
      </c>
      <c r="E9139" s="3">
        <v>50000</v>
      </c>
      <c r="F9139" t="s">
        <v>13</v>
      </c>
      <c r="G9139" s="15">
        <f>IF(Table1[[#This Row],[Transmission]]="Manual", 0, 1)</f>
        <v>0</v>
      </c>
      <c r="H9139" t="s">
        <v>9475</v>
      </c>
      <c r="I9139" t="s">
        <v>17</v>
      </c>
      <c r="J9139" s="4">
        <v>45597</v>
      </c>
      <c r="K9139" t="s">
        <v>7712</v>
      </c>
      <c r="L9139" s="5">
        <v>700000</v>
      </c>
      <c r="M9139" s="28">
        <f t="shared" si="142"/>
        <v>700000</v>
      </c>
      <c r="N9139">
        <f>2025-Table1[[#This Row],[Year]]</f>
        <v>4</v>
      </c>
    </row>
    <row r="9140" spans="1:14" x14ac:dyDescent="0.3">
      <c r="A9140" t="s">
        <v>101</v>
      </c>
      <c r="B9140" t="s">
        <v>337</v>
      </c>
      <c r="C9140">
        <v>2017</v>
      </c>
      <c r="D9140" s="3">
        <v>7</v>
      </c>
      <c r="E9140" s="3">
        <v>50000</v>
      </c>
      <c r="F9140" t="s">
        <v>25</v>
      </c>
      <c r="G9140" s="15">
        <f>IF(Table1[[#This Row],[Transmission]]="Manual", 0, 1)</f>
        <v>1</v>
      </c>
      <c r="H9140" t="s">
        <v>9475</v>
      </c>
      <c r="I9140" t="s">
        <v>14</v>
      </c>
      <c r="J9140" s="4">
        <v>45597</v>
      </c>
      <c r="K9140" t="s">
        <v>7713</v>
      </c>
      <c r="L9140" s="5">
        <v>440000</v>
      </c>
      <c r="M9140" s="28">
        <f t="shared" si="142"/>
        <v>440000</v>
      </c>
      <c r="N9140">
        <f>2025-Table1[[#This Row],[Year]]</f>
        <v>8</v>
      </c>
    </row>
    <row r="9141" spans="1:14" x14ac:dyDescent="0.3">
      <c r="A9141" t="s">
        <v>58</v>
      </c>
      <c r="B9141" t="s">
        <v>545</v>
      </c>
      <c r="C9141">
        <v>2014</v>
      </c>
      <c r="D9141" s="3">
        <v>10</v>
      </c>
      <c r="E9141" s="3">
        <v>99892</v>
      </c>
      <c r="F9141" t="s">
        <v>25</v>
      </c>
      <c r="G9141" s="15">
        <f>IF(Table1[[#This Row],[Transmission]]="Manual", 0, 1)</f>
        <v>1</v>
      </c>
      <c r="H9141" t="s">
        <v>9475</v>
      </c>
      <c r="I9141" t="s">
        <v>17</v>
      </c>
      <c r="J9141" s="4">
        <v>45597</v>
      </c>
      <c r="K9141" t="s">
        <v>1775</v>
      </c>
      <c r="L9141" s="5">
        <v>1350000</v>
      </c>
      <c r="M9141" s="28">
        <f t="shared" si="142"/>
        <v>1350000</v>
      </c>
      <c r="N9141">
        <f>2025-Table1[[#This Row],[Year]]</f>
        <v>11</v>
      </c>
    </row>
    <row r="9142" spans="1:14" x14ac:dyDescent="0.3">
      <c r="A9142" t="s">
        <v>21</v>
      </c>
      <c r="B9142" t="s">
        <v>68</v>
      </c>
      <c r="C9142">
        <v>2015</v>
      </c>
      <c r="D9142" s="3">
        <v>9</v>
      </c>
      <c r="E9142" s="3">
        <v>52000</v>
      </c>
      <c r="F9142" t="s">
        <v>25</v>
      </c>
      <c r="G9142" s="15">
        <f>IF(Table1[[#This Row],[Transmission]]="Manual", 0, 1)</f>
        <v>1</v>
      </c>
      <c r="H9142" t="s">
        <v>9475</v>
      </c>
      <c r="I9142" t="s">
        <v>6485</v>
      </c>
      <c r="J9142" s="4">
        <v>45597</v>
      </c>
      <c r="K9142" t="s">
        <v>5161</v>
      </c>
      <c r="L9142" s="5">
        <v>315000</v>
      </c>
      <c r="M9142" s="28">
        <f t="shared" si="142"/>
        <v>315000</v>
      </c>
      <c r="N9142">
        <f>2025-Table1[[#This Row],[Year]]</f>
        <v>10</v>
      </c>
    </row>
    <row r="9143" spans="1:14" x14ac:dyDescent="0.3">
      <c r="A9143" t="s">
        <v>18</v>
      </c>
      <c r="B9143" t="s">
        <v>2321</v>
      </c>
      <c r="C9143">
        <v>2023</v>
      </c>
      <c r="D9143" s="3">
        <v>1</v>
      </c>
      <c r="E9143" s="3">
        <v>9000</v>
      </c>
      <c r="F9143" t="s">
        <v>25</v>
      </c>
      <c r="G9143" s="15">
        <f>IF(Table1[[#This Row],[Transmission]]="Manual", 0, 1)</f>
        <v>1</v>
      </c>
      <c r="H9143" t="s">
        <v>9472</v>
      </c>
      <c r="I9143" t="s">
        <v>14</v>
      </c>
      <c r="J9143" s="4">
        <v>45597</v>
      </c>
      <c r="K9143" t="s">
        <v>7714</v>
      </c>
      <c r="L9143" s="5">
        <v>1675000</v>
      </c>
      <c r="M9143" s="28">
        <f t="shared" si="142"/>
        <v>1675000</v>
      </c>
      <c r="N9143">
        <f>2025-Table1[[#This Row],[Year]]</f>
        <v>2</v>
      </c>
    </row>
    <row r="9144" spans="1:14" x14ac:dyDescent="0.3">
      <c r="A9144" t="s">
        <v>21</v>
      </c>
      <c r="B9144" t="s">
        <v>276</v>
      </c>
      <c r="C9144">
        <v>2013</v>
      </c>
      <c r="D9144" s="3">
        <v>11</v>
      </c>
      <c r="E9144" s="3">
        <v>65000</v>
      </c>
      <c r="F9144" t="s">
        <v>25</v>
      </c>
      <c r="G9144" s="15">
        <f>IF(Table1[[#This Row],[Transmission]]="Manual", 0, 1)</f>
        <v>1</v>
      </c>
      <c r="H9144" t="s">
        <v>9475</v>
      </c>
      <c r="I9144" t="s">
        <v>6485</v>
      </c>
      <c r="J9144" s="4">
        <v>45627</v>
      </c>
      <c r="K9144" t="s">
        <v>7715</v>
      </c>
      <c r="L9144" s="5">
        <v>167000</v>
      </c>
      <c r="M9144" s="28">
        <f t="shared" si="142"/>
        <v>167000</v>
      </c>
      <c r="N9144">
        <f>2025-Table1[[#This Row],[Year]]</f>
        <v>12</v>
      </c>
    </row>
    <row r="9145" spans="1:14" x14ac:dyDescent="0.3">
      <c r="A9145" t="s">
        <v>458</v>
      </c>
      <c r="B9145" t="s">
        <v>2067</v>
      </c>
      <c r="C9145">
        <v>2012</v>
      </c>
      <c r="D9145" s="3">
        <v>12</v>
      </c>
      <c r="E9145" s="3">
        <v>130000</v>
      </c>
      <c r="F9145" t="s">
        <v>13</v>
      </c>
      <c r="G9145" s="15">
        <f>IF(Table1[[#This Row],[Transmission]]="Manual", 0, 1)</f>
        <v>0</v>
      </c>
      <c r="H9145" t="s">
        <v>9475</v>
      </c>
      <c r="I9145" t="s">
        <v>17</v>
      </c>
      <c r="J9145" s="4">
        <v>45597</v>
      </c>
      <c r="K9145" t="s">
        <v>7716</v>
      </c>
      <c r="L9145" s="5">
        <v>320000</v>
      </c>
      <c r="M9145" s="28">
        <f t="shared" si="142"/>
        <v>320000</v>
      </c>
      <c r="N9145">
        <f>2025-Table1[[#This Row],[Year]]</f>
        <v>13</v>
      </c>
    </row>
    <row r="9146" spans="1:14" x14ac:dyDescent="0.3">
      <c r="A9146" t="s">
        <v>21</v>
      </c>
      <c r="B9146" t="s">
        <v>49</v>
      </c>
      <c r="C9146">
        <v>2022</v>
      </c>
      <c r="D9146" s="3">
        <v>2</v>
      </c>
      <c r="E9146" s="3">
        <v>80000</v>
      </c>
      <c r="F9146" t="s">
        <v>13</v>
      </c>
      <c r="G9146" s="15">
        <f>IF(Table1[[#This Row],[Transmission]]="Manual", 0, 1)</f>
        <v>0</v>
      </c>
      <c r="H9146" t="s">
        <v>9472</v>
      </c>
      <c r="I9146" t="s">
        <v>6485</v>
      </c>
      <c r="J9146" s="4">
        <v>45597</v>
      </c>
      <c r="K9146" t="s">
        <v>7717</v>
      </c>
      <c r="L9146" s="5">
        <v>949000</v>
      </c>
      <c r="M9146" s="28">
        <f t="shared" si="142"/>
        <v>949000</v>
      </c>
      <c r="N9146">
        <f>2025-Table1[[#This Row],[Year]]</f>
        <v>3</v>
      </c>
    </row>
    <row r="9147" spans="1:14" x14ac:dyDescent="0.3">
      <c r="A9147" t="s">
        <v>21</v>
      </c>
      <c r="B9147" t="s">
        <v>39</v>
      </c>
      <c r="C9147">
        <v>2021</v>
      </c>
      <c r="D9147" s="3">
        <v>3</v>
      </c>
      <c r="E9147" s="3">
        <v>63500</v>
      </c>
      <c r="F9147" t="s">
        <v>13</v>
      </c>
      <c r="G9147" s="15">
        <f>IF(Table1[[#This Row],[Transmission]]="Manual", 0, 1)</f>
        <v>0</v>
      </c>
      <c r="H9147" t="s">
        <v>9472</v>
      </c>
      <c r="I9147" t="s">
        <v>14</v>
      </c>
      <c r="J9147" s="4">
        <v>45627</v>
      </c>
      <c r="K9147" t="s">
        <v>7718</v>
      </c>
      <c r="L9147" s="5">
        <v>700000</v>
      </c>
      <c r="M9147" s="28">
        <f t="shared" si="142"/>
        <v>700000</v>
      </c>
      <c r="N9147">
        <f>2025-Table1[[#This Row],[Year]]</f>
        <v>4</v>
      </c>
    </row>
    <row r="9148" spans="1:14" x14ac:dyDescent="0.3">
      <c r="A9148" t="s">
        <v>44</v>
      </c>
      <c r="B9148" t="s">
        <v>124</v>
      </c>
      <c r="C9148">
        <v>2011</v>
      </c>
      <c r="D9148" s="3">
        <v>13</v>
      </c>
      <c r="E9148" s="3">
        <v>53000</v>
      </c>
      <c r="F9148" t="s">
        <v>13</v>
      </c>
      <c r="G9148" s="15">
        <f>IF(Table1[[#This Row],[Transmission]]="Manual", 0, 1)</f>
        <v>0</v>
      </c>
      <c r="H9148" t="s">
        <v>9475</v>
      </c>
      <c r="I9148" t="s">
        <v>6485</v>
      </c>
      <c r="J9148" s="4">
        <v>45597</v>
      </c>
      <c r="K9148" t="s">
        <v>7719</v>
      </c>
      <c r="L9148" s="5">
        <v>255000</v>
      </c>
      <c r="M9148" s="28">
        <f t="shared" si="142"/>
        <v>255000</v>
      </c>
      <c r="N9148">
        <f>2025-Table1[[#This Row],[Year]]</f>
        <v>14</v>
      </c>
    </row>
    <row r="9149" spans="1:14" x14ac:dyDescent="0.3">
      <c r="A9149" t="s">
        <v>44</v>
      </c>
      <c r="B9149" t="s">
        <v>89</v>
      </c>
      <c r="C9149">
        <v>2019</v>
      </c>
      <c r="D9149" s="3">
        <v>5</v>
      </c>
      <c r="E9149" s="3">
        <v>70000</v>
      </c>
      <c r="F9149" t="s">
        <v>13</v>
      </c>
      <c r="G9149" s="15">
        <f>IF(Table1[[#This Row],[Transmission]]="Manual", 0, 1)</f>
        <v>0</v>
      </c>
      <c r="H9149" t="s">
        <v>9475</v>
      </c>
      <c r="I9149" t="s">
        <v>17</v>
      </c>
      <c r="J9149" s="4">
        <v>45597</v>
      </c>
      <c r="K9149" t="s">
        <v>7720</v>
      </c>
      <c r="L9149" s="5">
        <v>770000</v>
      </c>
      <c r="M9149" s="28">
        <f t="shared" si="142"/>
        <v>770000</v>
      </c>
      <c r="N9149">
        <f>2025-Table1[[#This Row],[Year]]</f>
        <v>6</v>
      </c>
    </row>
    <row r="9150" spans="1:14" x14ac:dyDescent="0.3">
      <c r="A9150" t="s">
        <v>18</v>
      </c>
      <c r="B9150" t="s">
        <v>86</v>
      </c>
      <c r="C9150">
        <v>2018</v>
      </c>
      <c r="D9150" s="3">
        <v>6</v>
      </c>
      <c r="E9150" s="3">
        <v>122000</v>
      </c>
      <c r="F9150" t="s">
        <v>25</v>
      </c>
      <c r="G9150" s="15">
        <f>IF(Table1[[#This Row],[Transmission]]="Manual", 0, 1)</f>
        <v>1</v>
      </c>
      <c r="H9150" t="s">
        <v>9472</v>
      </c>
      <c r="I9150" t="s">
        <v>6485</v>
      </c>
      <c r="J9150" s="4">
        <v>45627</v>
      </c>
      <c r="K9150" t="s">
        <v>7721</v>
      </c>
      <c r="L9150" s="5">
        <v>575000</v>
      </c>
      <c r="M9150" s="28">
        <f t="shared" si="142"/>
        <v>575000</v>
      </c>
      <c r="N9150">
        <f>2025-Table1[[#This Row],[Year]]</f>
        <v>7</v>
      </c>
    </row>
    <row r="9151" spans="1:14" x14ac:dyDescent="0.3">
      <c r="A9151" t="s">
        <v>38</v>
      </c>
      <c r="B9151" t="s">
        <v>128</v>
      </c>
      <c r="C9151">
        <v>2022</v>
      </c>
      <c r="D9151" s="3">
        <v>2</v>
      </c>
      <c r="E9151" s="3">
        <v>68000</v>
      </c>
      <c r="F9151" t="s">
        <v>13</v>
      </c>
      <c r="G9151" s="15">
        <f>IF(Table1[[#This Row],[Transmission]]="Manual", 0, 1)</f>
        <v>0</v>
      </c>
      <c r="H9151" t="s">
        <v>9472</v>
      </c>
      <c r="I9151" t="s">
        <v>17</v>
      </c>
      <c r="J9151" s="4">
        <v>45597</v>
      </c>
      <c r="K9151" t="s">
        <v>7722</v>
      </c>
      <c r="L9151" s="5">
        <v>1675000</v>
      </c>
      <c r="M9151" s="28">
        <f t="shared" si="142"/>
        <v>1675000</v>
      </c>
      <c r="N9151">
        <f>2025-Table1[[#This Row],[Year]]</f>
        <v>3</v>
      </c>
    </row>
    <row r="9152" spans="1:14" x14ac:dyDescent="0.3">
      <c r="A9152" t="s">
        <v>11</v>
      </c>
      <c r="B9152" t="s">
        <v>624</v>
      </c>
      <c r="C9152">
        <v>2008</v>
      </c>
      <c r="D9152" s="3">
        <v>16</v>
      </c>
      <c r="E9152" s="3">
        <v>99800</v>
      </c>
      <c r="F9152" t="s">
        <v>25</v>
      </c>
      <c r="G9152" s="15">
        <f>IF(Table1[[#This Row],[Transmission]]="Manual", 0, 1)</f>
        <v>1</v>
      </c>
      <c r="H9152" t="s">
        <v>9475</v>
      </c>
      <c r="I9152" t="s">
        <v>6485</v>
      </c>
      <c r="J9152" s="4">
        <v>45597</v>
      </c>
      <c r="K9152" t="s">
        <v>7723</v>
      </c>
      <c r="L9152" s="5">
        <v>321000</v>
      </c>
      <c r="M9152" s="28">
        <f t="shared" si="142"/>
        <v>321000</v>
      </c>
      <c r="N9152">
        <f>2025-Table1[[#This Row],[Year]]</f>
        <v>17</v>
      </c>
    </row>
    <row r="9153" spans="1:14" x14ac:dyDescent="0.3">
      <c r="A9153" t="s">
        <v>11</v>
      </c>
      <c r="B9153" t="s">
        <v>12</v>
      </c>
      <c r="C9153">
        <v>2011</v>
      </c>
      <c r="D9153" s="3">
        <v>13</v>
      </c>
      <c r="E9153" s="3">
        <v>85000</v>
      </c>
      <c r="F9153" t="s">
        <v>13</v>
      </c>
      <c r="G9153" s="15">
        <f>IF(Table1[[#This Row],[Transmission]]="Manual", 0, 1)</f>
        <v>0</v>
      </c>
      <c r="H9153" t="s">
        <v>9475</v>
      </c>
      <c r="I9153" t="s">
        <v>6485</v>
      </c>
      <c r="J9153" s="4">
        <v>45597</v>
      </c>
      <c r="K9153" t="s">
        <v>7484</v>
      </c>
      <c r="L9153" s="5">
        <v>269000</v>
      </c>
      <c r="M9153" s="28">
        <f t="shared" si="142"/>
        <v>269000</v>
      </c>
      <c r="N9153">
        <f>2025-Table1[[#This Row],[Year]]</f>
        <v>14</v>
      </c>
    </row>
    <row r="9154" spans="1:14" x14ac:dyDescent="0.3">
      <c r="A9154" t="s">
        <v>44</v>
      </c>
      <c r="B9154" t="s">
        <v>133</v>
      </c>
      <c r="C9154">
        <v>2016</v>
      </c>
      <c r="D9154" s="3">
        <v>8</v>
      </c>
      <c r="E9154" s="3">
        <v>72000</v>
      </c>
      <c r="F9154" t="s">
        <v>13</v>
      </c>
      <c r="G9154" s="15">
        <f>IF(Table1[[#This Row],[Transmission]]="Manual", 0, 1)</f>
        <v>0</v>
      </c>
      <c r="H9154" t="s">
        <v>9472</v>
      </c>
      <c r="I9154" t="s">
        <v>6485</v>
      </c>
      <c r="J9154" s="4">
        <v>45597</v>
      </c>
      <c r="K9154" t="s">
        <v>6106</v>
      </c>
      <c r="L9154" s="5">
        <v>421000</v>
      </c>
      <c r="M9154" s="28">
        <f t="shared" si="142"/>
        <v>421000</v>
      </c>
      <c r="N9154">
        <f>2025-Table1[[#This Row],[Year]]</f>
        <v>9</v>
      </c>
    </row>
    <row r="9155" spans="1:14" x14ac:dyDescent="0.3">
      <c r="A9155" t="s">
        <v>27</v>
      </c>
      <c r="B9155" t="s">
        <v>360</v>
      </c>
      <c r="C9155">
        <v>2014</v>
      </c>
      <c r="D9155" s="3">
        <v>10</v>
      </c>
      <c r="E9155" s="3">
        <v>12000</v>
      </c>
      <c r="F9155" t="s">
        <v>25</v>
      </c>
      <c r="G9155" s="15">
        <f>IF(Table1[[#This Row],[Transmission]]="Manual", 0, 1)</f>
        <v>1</v>
      </c>
      <c r="H9155" t="s">
        <v>9472</v>
      </c>
      <c r="I9155" t="s">
        <v>17</v>
      </c>
      <c r="J9155" s="4">
        <v>45597</v>
      </c>
      <c r="K9155" t="s">
        <v>7724</v>
      </c>
      <c r="L9155" s="5">
        <v>1100000</v>
      </c>
      <c r="M9155" s="28">
        <f t="shared" ref="M9155:M9218" si="143">VALUE(SUBSTITUTE(SUBSTITUTE(L9155,"₹"," "),",",""))</f>
        <v>1100000</v>
      </c>
      <c r="N9155">
        <f>2025-Table1[[#This Row],[Year]]</f>
        <v>11</v>
      </c>
    </row>
    <row r="9156" spans="1:14" x14ac:dyDescent="0.3">
      <c r="A9156" t="s">
        <v>21</v>
      </c>
      <c r="B9156" t="s">
        <v>49</v>
      </c>
      <c r="C9156">
        <v>2018</v>
      </c>
      <c r="D9156" s="3">
        <v>6</v>
      </c>
      <c r="E9156" s="3">
        <v>74000</v>
      </c>
      <c r="F9156" t="s">
        <v>13</v>
      </c>
      <c r="G9156" s="15">
        <f>IF(Table1[[#This Row],[Transmission]]="Manual", 0, 1)</f>
        <v>0</v>
      </c>
      <c r="H9156" t="s">
        <v>9475</v>
      </c>
      <c r="I9156" t="s">
        <v>6485</v>
      </c>
      <c r="J9156" s="4">
        <v>45597</v>
      </c>
      <c r="K9156" t="s">
        <v>6617</v>
      </c>
      <c r="L9156" s="5">
        <v>745000</v>
      </c>
      <c r="M9156" s="28">
        <f t="shared" si="143"/>
        <v>745000</v>
      </c>
      <c r="N9156">
        <f>2025-Table1[[#This Row],[Year]]</f>
        <v>7</v>
      </c>
    </row>
    <row r="9157" spans="1:14" x14ac:dyDescent="0.3">
      <c r="A9157" t="s">
        <v>21</v>
      </c>
      <c r="B9157" t="s">
        <v>231</v>
      </c>
      <c r="C9157">
        <v>2005</v>
      </c>
      <c r="D9157" s="3">
        <v>19</v>
      </c>
      <c r="E9157" s="3">
        <v>75000</v>
      </c>
      <c r="F9157" t="s">
        <v>13</v>
      </c>
      <c r="G9157" s="15">
        <f>IF(Table1[[#This Row],[Transmission]]="Manual", 0, 1)</f>
        <v>0</v>
      </c>
      <c r="H9157" t="s">
        <v>9475</v>
      </c>
      <c r="I9157" t="s">
        <v>14</v>
      </c>
      <c r="J9157" s="4">
        <v>45597</v>
      </c>
      <c r="K9157" t="s">
        <v>7725</v>
      </c>
      <c r="L9157" s="5">
        <v>125000</v>
      </c>
      <c r="M9157" s="28">
        <f t="shared" si="143"/>
        <v>125000</v>
      </c>
      <c r="N9157">
        <f>2025-Table1[[#This Row],[Year]]</f>
        <v>20</v>
      </c>
    </row>
    <row r="9158" spans="1:14" x14ac:dyDescent="0.3">
      <c r="A9158" t="s">
        <v>262</v>
      </c>
      <c r="B9158" t="s">
        <v>263</v>
      </c>
      <c r="C9158">
        <v>2019</v>
      </c>
      <c r="D9158" s="3">
        <v>5</v>
      </c>
      <c r="E9158" s="3">
        <v>52000</v>
      </c>
      <c r="F9158" t="s">
        <v>25</v>
      </c>
      <c r="G9158" s="15">
        <f>IF(Table1[[#This Row],[Transmission]]="Manual", 0, 1)</f>
        <v>1</v>
      </c>
      <c r="H9158" t="s">
        <v>9475</v>
      </c>
      <c r="I9158" t="s">
        <v>14</v>
      </c>
      <c r="J9158" s="4">
        <v>45597</v>
      </c>
      <c r="K9158" t="s">
        <v>2183</v>
      </c>
      <c r="L9158" s="5">
        <v>1285000</v>
      </c>
      <c r="M9158" s="28">
        <f t="shared" si="143"/>
        <v>1285000</v>
      </c>
      <c r="N9158">
        <f>2025-Table1[[#This Row],[Year]]</f>
        <v>6</v>
      </c>
    </row>
    <row r="9159" spans="1:14" x14ac:dyDescent="0.3">
      <c r="A9159" t="s">
        <v>61</v>
      </c>
      <c r="B9159" t="s">
        <v>537</v>
      </c>
      <c r="C9159">
        <v>2021</v>
      </c>
      <c r="D9159" s="3">
        <v>3</v>
      </c>
      <c r="E9159" s="3">
        <v>89000</v>
      </c>
      <c r="F9159" t="s">
        <v>25</v>
      </c>
      <c r="G9159" s="15">
        <f>IF(Table1[[#This Row],[Transmission]]="Manual", 0, 1)</f>
        <v>1</v>
      </c>
      <c r="H9159" t="s">
        <v>9475</v>
      </c>
      <c r="I9159" t="s">
        <v>6485</v>
      </c>
      <c r="J9159" s="4">
        <v>45627</v>
      </c>
      <c r="K9159" t="s">
        <v>7726</v>
      </c>
      <c r="L9159" s="5">
        <v>480000</v>
      </c>
      <c r="M9159" s="28">
        <f t="shared" si="143"/>
        <v>480000</v>
      </c>
      <c r="N9159">
        <f>2025-Table1[[#This Row],[Year]]</f>
        <v>4</v>
      </c>
    </row>
    <row r="9160" spans="1:14" x14ac:dyDescent="0.3">
      <c r="A9160" t="s">
        <v>43</v>
      </c>
      <c r="B9160" t="s">
        <v>1485</v>
      </c>
      <c r="C9160">
        <v>2016</v>
      </c>
      <c r="D9160" s="3">
        <v>8</v>
      </c>
      <c r="E9160" s="3">
        <v>50000</v>
      </c>
      <c r="F9160" t="s">
        <v>25</v>
      </c>
      <c r="G9160" s="15">
        <f>IF(Table1[[#This Row],[Transmission]]="Manual", 0, 1)</f>
        <v>1</v>
      </c>
      <c r="H9160" t="s">
        <v>9475</v>
      </c>
      <c r="I9160" t="s">
        <v>14</v>
      </c>
      <c r="J9160" s="4">
        <v>45597</v>
      </c>
      <c r="K9160" t="s">
        <v>5106</v>
      </c>
      <c r="L9160" s="5">
        <v>1535000</v>
      </c>
      <c r="M9160" s="28">
        <f t="shared" si="143"/>
        <v>1535000</v>
      </c>
      <c r="N9160">
        <f>2025-Table1[[#This Row],[Year]]</f>
        <v>9</v>
      </c>
    </row>
    <row r="9161" spans="1:14" x14ac:dyDescent="0.3">
      <c r="A9161" t="s">
        <v>43</v>
      </c>
      <c r="B9161" t="s">
        <v>94</v>
      </c>
      <c r="C9161">
        <v>2008</v>
      </c>
      <c r="D9161" s="3">
        <v>16</v>
      </c>
      <c r="E9161" s="3">
        <v>75000</v>
      </c>
      <c r="F9161" t="s">
        <v>25</v>
      </c>
      <c r="G9161" s="15">
        <f>IF(Table1[[#This Row],[Transmission]]="Manual", 0, 1)</f>
        <v>1</v>
      </c>
      <c r="H9161" t="s">
        <v>9475</v>
      </c>
      <c r="I9161" t="s">
        <v>14</v>
      </c>
      <c r="J9161" s="4">
        <v>45597</v>
      </c>
      <c r="K9161" t="s">
        <v>7727</v>
      </c>
      <c r="L9161" s="5">
        <v>599000</v>
      </c>
      <c r="M9161" s="28">
        <f t="shared" si="143"/>
        <v>599000</v>
      </c>
      <c r="N9161">
        <f>2025-Table1[[#This Row],[Year]]</f>
        <v>17</v>
      </c>
    </row>
    <row r="9162" spans="1:14" x14ac:dyDescent="0.3">
      <c r="A9162" t="s">
        <v>21</v>
      </c>
      <c r="B9162" t="s">
        <v>39</v>
      </c>
      <c r="C9162">
        <v>2017</v>
      </c>
      <c r="D9162" s="3">
        <v>7</v>
      </c>
      <c r="E9162" s="3">
        <v>133641</v>
      </c>
      <c r="F9162" t="s">
        <v>13</v>
      </c>
      <c r="G9162" s="15">
        <f>IF(Table1[[#This Row],[Transmission]]="Manual", 0, 1)</f>
        <v>0</v>
      </c>
      <c r="H9162" t="s">
        <v>9472</v>
      </c>
      <c r="I9162" t="s">
        <v>17</v>
      </c>
      <c r="J9162" s="4">
        <v>45597</v>
      </c>
      <c r="K9162" t="s">
        <v>5425</v>
      </c>
      <c r="L9162" s="5">
        <v>680000</v>
      </c>
      <c r="M9162" s="28">
        <f t="shared" si="143"/>
        <v>680000</v>
      </c>
      <c r="N9162">
        <f>2025-Table1[[#This Row],[Year]]</f>
        <v>8</v>
      </c>
    </row>
    <row r="9163" spans="1:14" x14ac:dyDescent="0.3">
      <c r="A9163" t="s">
        <v>21</v>
      </c>
      <c r="B9163" t="s">
        <v>194</v>
      </c>
      <c r="C9163">
        <v>2012</v>
      </c>
      <c r="D9163" s="3">
        <v>12</v>
      </c>
      <c r="E9163" s="3">
        <v>68000</v>
      </c>
      <c r="F9163" t="s">
        <v>13</v>
      </c>
      <c r="G9163" s="15">
        <f>IF(Table1[[#This Row],[Transmission]]="Manual", 0, 1)</f>
        <v>0</v>
      </c>
      <c r="H9163" t="s">
        <v>9472</v>
      </c>
      <c r="I9163" t="s">
        <v>6485</v>
      </c>
      <c r="J9163" s="4">
        <v>45597</v>
      </c>
      <c r="K9163" t="s">
        <v>7728</v>
      </c>
      <c r="L9163" s="5">
        <v>225000</v>
      </c>
      <c r="M9163" s="28">
        <f t="shared" si="143"/>
        <v>225000</v>
      </c>
      <c r="N9163">
        <f>2025-Table1[[#This Row],[Year]]</f>
        <v>13</v>
      </c>
    </row>
    <row r="9164" spans="1:14" x14ac:dyDescent="0.3">
      <c r="A9164" t="s">
        <v>21</v>
      </c>
      <c r="B9164" t="s">
        <v>747</v>
      </c>
      <c r="C9164">
        <v>2019</v>
      </c>
      <c r="D9164" s="3">
        <v>5</v>
      </c>
      <c r="E9164" s="3">
        <v>125000</v>
      </c>
      <c r="F9164" t="s">
        <v>13</v>
      </c>
      <c r="G9164" s="15">
        <f>IF(Table1[[#This Row],[Transmission]]="Manual", 0, 1)</f>
        <v>0</v>
      </c>
      <c r="H9164" t="s">
        <v>9472</v>
      </c>
      <c r="I9164" t="s">
        <v>17</v>
      </c>
      <c r="J9164" s="4">
        <v>45597</v>
      </c>
      <c r="K9164" t="s">
        <v>7729</v>
      </c>
      <c r="L9164" s="5">
        <v>800000</v>
      </c>
      <c r="M9164" s="28">
        <f t="shared" si="143"/>
        <v>800000</v>
      </c>
      <c r="N9164">
        <f>2025-Table1[[#This Row],[Year]]</f>
        <v>6</v>
      </c>
    </row>
    <row r="9165" spans="1:14" x14ac:dyDescent="0.3">
      <c r="A9165" t="s">
        <v>11</v>
      </c>
      <c r="B9165" t="s">
        <v>12</v>
      </c>
      <c r="C9165">
        <v>2016</v>
      </c>
      <c r="D9165" s="3">
        <v>8</v>
      </c>
      <c r="E9165" s="3">
        <v>70000</v>
      </c>
      <c r="F9165" t="s">
        <v>25</v>
      </c>
      <c r="G9165" s="15">
        <f>IF(Table1[[#This Row],[Transmission]]="Manual", 0, 1)</f>
        <v>1</v>
      </c>
      <c r="H9165" t="s">
        <v>9475</v>
      </c>
      <c r="I9165" t="s">
        <v>6485</v>
      </c>
      <c r="J9165" s="4">
        <v>45627</v>
      </c>
      <c r="K9165" t="s">
        <v>7730</v>
      </c>
      <c r="L9165" s="5">
        <v>651000</v>
      </c>
      <c r="M9165" s="28">
        <f t="shared" si="143"/>
        <v>651000</v>
      </c>
      <c r="N9165">
        <f>2025-Table1[[#This Row],[Year]]</f>
        <v>9</v>
      </c>
    </row>
    <row r="9166" spans="1:14" x14ac:dyDescent="0.3">
      <c r="A9166" t="s">
        <v>44</v>
      </c>
      <c r="B9166" t="s">
        <v>124</v>
      </c>
      <c r="C9166">
        <v>2008</v>
      </c>
      <c r="D9166" s="3">
        <v>16</v>
      </c>
      <c r="E9166" s="3">
        <v>60000</v>
      </c>
      <c r="F9166" t="s">
        <v>13</v>
      </c>
      <c r="G9166" s="15">
        <f>IF(Table1[[#This Row],[Transmission]]="Manual", 0, 1)</f>
        <v>0</v>
      </c>
      <c r="H9166" t="s">
        <v>9472</v>
      </c>
      <c r="I9166" t="s">
        <v>14</v>
      </c>
      <c r="J9166" s="4">
        <v>45597</v>
      </c>
      <c r="K9166" t="s">
        <v>7731</v>
      </c>
      <c r="L9166" s="5">
        <v>225000</v>
      </c>
      <c r="M9166" s="28">
        <f t="shared" si="143"/>
        <v>225000</v>
      </c>
      <c r="N9166">
        <f>2025-Table1[[#This Row],[Year]]</f>
        <v>17</v>
      </c>
    </row>
    <row r="9167" spans="1:14" x14ac:dyDescent="0.3">
      <c r="A9167" t="s">
        <v>21</v>
      </c>
      <c r="B9167" t="s">
        <v>747</v>
      </c>
      <c r="C9167">
        <v>2023</v>
      </c>
      <c r="D9167" s="3">
        <v>1</v>
      </c>
      <c r="E9167" s="3">
        <v>28000</v>
      </c>
      <c r="F9167" t="s">
        <v>25</v>
      </c>
      <c r="G9167" s="15">
        <f>IF(Table1[[#This Row],[Transmission]]="Manual", 0, 1)</f>
        <v>1</v>
      </c>
      <c r="H9167" t="s">
        <v>9472</v>
      </c>
      <c r="I9167" t="s">
        <v>6485</v>
      </c>
      <c r="J9167" s="4">
        <v>45597</v>
      </c>
      <c r="K9167" t="s">
        <v>7732</v>
      </c>
      <c r="L9167" s="5">
        <v>1150000</v>
      </c>
      <c r="M9167" s="28">
        <f t="shared" si="143"/>
        <v>1150000</v>
      </c>
      <c r="N9167">
        <f>2025-Table1[[#This Row],[Year]]</f>
        <v>2</v>
      </c>
    </row>
    <row r="9168" spans="1:14" x14ac:dyDescent="0.3">
      <c r="A9168" t="s">
        <v>44</v>
      </c>
      <c r="B9168" t="s">
        <v>79</v>
      </c>
      <c r="C9168">
        <v>2019</v>
      </c>
      <c r="D9168" s="3">
        <v>5</v>
      </c>
      <c r="E9168" s="3">
        <v>44000</v>
      </c>
      <c r="F9168" t="s">
        <v>13</v>
      </c>
      <c r="G9168" s="15">
        <f>IF(Table1[[#This Row],[Transmission]]="Manual", 0, 1)</f>
        <v>0</v>
      </c>
      <c r="H9168" t="s">
        <v>9472</v>
      </c>
      <c r="I9168" t="s">
        <v>14</v>
      </c>
      <c r="J9168" s="4">
        <v>45597</v>
      </c>
      <c r="K9168" t="s">
        <v>7733</v>
      </c>
      <c r="L9168" s="5">
        <v>875000</v>
      </c>
      <c r="M9168" s="28">
        <f t="shared" si="143"/>
        <v>875000</v>
      </c>
      <c r="N9168">
        <f>2025-Table1[[#This Row],[Year]]</f>
        <v>6</v>
      </c>
    </row>
    <row r="9169" spans="1:14" x14ac:dyDescent="0.3">
      <c r="A9169" t="s">
        <v>18</v>
      </c>
      <c r="B9169" t="s">
        <v>86</v>
      </c>
      <c r="C9169">
        <v>2018</v>
      </c>
      <c r="D9169" s="3">
        <v>6</v>
      </c>
      <c r="E9169" s="3">
        <v>25000</v>
      </c>
      <c r="F9169" t="s">
        <v>25</v>
      </c>
      <c r="G9169" s="15">
        <f>IF(Table1[[#This Row],[Transmission]]="Manual", 0, 1)</f>
        <v>1</v>
      </c>
      <c r="H9169" t="s">
        <v>9475</v>
      </c>
      <c r="I9169" t="s">
        <v>14</v>
      </c>
      <c r="J9169" s="4">
        <v>45597</v>
      </c>
      <c r="K9169" t="s">
        <v>215</v>
      </c>
      <c r="L9169" s="5">
        <v>1125000</v>
      </c>
      <c r="M9169" s="28">
        <f t="shared" si="143"/>
        <v>1125000</v>
      </c>
      <c r="N9169">
        <f>2025-Table1[[#This Row],[Year]]</f>
        <v>7</v>
      </c>
    </row>
    <row r="9170" spans="1:14" x14ac:dyDescent="0.3">
      <c r="A9170" t="s">
        <v>15</v>
      </c>
      <c r="B9170" t="s">
        <v>588</v>
      </c>
      <c r="C9170">
        <v>2013</v>
      </c>
      <c r="D9170" s="3">
        <v>11</v>
      </c>
      <c r="E9170" s="3">
        <v>82000</v>
      </c>
      <c r="F9170" t="s">
        <v>25</v>
      </c>
      <c r="G9170" s="15">
        <f>IF(Table1[[#This Row],[Transmission]]="Manual", 0, 1)</f>
        <v>1</v>
      </c>
      <c r="H9170" t="s">
        <v>9475</v>
      </c>
      <c r="I9170" t="s">
        <v>6485</v>
      </c>
      <c r="J9170" s="4">
        <v>45597</v>
      </c>
      <c r="K9170" t="s">
        <v>4274</v>
      </c>
      <c r="L9170" s="5">
        <v>440000</v>
      </c>
      <c r="M9170" s="28">
        <f t="shared" si="143"/>
        <v>440000</v>
      </c>
      <c r="N9170">
        <f>2025-Table1[[#This Row],[Year]]</f>
        <v>12</v>
      </c>
    </row>
    <row r="9171" spans="1:14" x14ac:dyDescent="0.3">
      <c r="A9171" t="s">
        <v>11</v>
      </c>
      <c r="B9171" t="s">
        <v>12</v>
      </c>
      <c r="C9171">
        <v>2020</v>
      </c>
      <c r="D9171" s="3">
        <v>4</v>
      </c>
      <c r="E9171" s="3">
        <v>35000</v>
      </c>
      <c r="F9171" t="s">
        <v>25</v>
      </c>
      <c r="G9171" s="15">
        <f>IF(Table1[[#This Row],[Transmission]]="Manual", 0, 1)</f>
        <v>1</v>
      </c>
      <c r="H9171" t="s">
        <v>9472</v>
      </c>
      <c r="I9171" t="s">
        <v>14</v>
      </c>
      <c r="J9171" s="4">
        <v>45597</v>
      </c>
      <c r="K9171" t="s">
        <v>1522</v>
      </c>
      <c r="L9171" s="5">
        <v>989000</v>
      </c>
      <c r="M9171" s="28">
        <f t="shared" si="143"/>
        <v>989000</v>
      </c>
      <c r="N9171">
        <f>2025-Table1[[#This Row],[Year]]</f>
        <v>5</v>
      </c>
    </row>
    <row r="9172" spans="1:14" x14ac:dyDescent="0.3">
      <c r="A9172" t="s">
        <v>21</v>
      </c>
      <c r="B9172" t="s">
        <v>39</v>
      </c>
      <c r="C9172">
        <v>2022</v>
      </c>
      <c r="D9172" s="3">
        <v>2</v>
      </c>
      <c r="E9172" s="3">
        <v>105000</v>
      </c>
      <c r="F9172" t="s">
        <v>25</v>
      </c>
      <c r="G9172" s="15">
        <f>IF(Table1[[#This Row],[Transmission]]="Manual", 0, 1)</f>
        <v>1</v>
      </c>
      <c r="H9172" t="s">
        <v>9472</v>
      </c>
      <c r="I9172" t="s">
        <v>6485</v>
      </c>
      <c r="J9172" s="4">
        <v>45627</v>
      </c>
      <c r="K9172" t="s">
        <v>5961</v>
      </c>
      <c r="L9172" s="5">
        <v>850000</v>
      </c>
      <c r="M9172" s="28">
        <f t="shared" si="143"/>
        <v>850000</v>
      </c>
      <c r="N9172">
        <f>2025-Table1[[#This Row],[Year]]</f>
        <v>3</v>
      </c>
    </row>
    <row r="9173" spans="1:14" x14ac:dyDescent="0.3">
      <c r="A9173" t="s">
        <v>11</v>
      </c>
      <c r="B9173" t="s">
        <v>797</v>
      </c>
      <c r="C9173">
        <v>2010</v>
      </c>
      <c r="D9173" s="3">
        <v>14</v>
      </c>
      <c r="E9173" s="3">
        <v>93000</v>
      </c>
      <c r="F9173" t="s">
        <v>25</v>
      </c>
      <c r="G9173" s="15">
        <f>IF(Table1[[#This Row],[Transmission]]="Manual", 0, 1)</f>
        <v>1</v>
      </c>
      <c r="H9173" t="s">
        <v>9472</v>
      </c>
      <c r="I9173" t="s">
        <v>6485</v>
      </c>
      <c r="J9173" s="4">
        <v>45597</v>
      </c>
      <c r="K9173" t="s">
        <v>3508</v>
      </c>
      <c r="L9173" s="5">
        <v>235000</v>
      </c>
      <c r="M9173" s="28">
        <f t="shared" si="143"/>
        <v>235000</v>
      </c>
      <c r="N9173">
        <f>2025-Table1[[#This Row],[Year]]</f>
        <v>15</v>
      </c>
    </row>
    <row r="9174" spans="1:14" x14ac:dyDescent="0.3">
      <c r="A9174" t="s">
        <v>43</v>
      </c>
      <c r="B9174" t="s">
        <v>1487</v>
      </c>
      <c r="C9174">
        <v>2014</v>
      </c>
      <c r="D9174" s="3">
        <v>10</v>
      </c>
      <c r="E9174" s="3">
        <v>78000</v>
      </c>
      <c r="F9174" t="s">
        <v>25</v>
      </c>
      <c r="G9174" s="15">
        <f>IF(Table1[[#This Row],[Transmission]]="Manual", 0, 1)</f>
        <v>1</v>
      </c>
      <c r="H9174" t="s">
        <v>9472</v>
      </c>
      <c r="I9174" t="s">
        <v>17</v>
      </c>
      <c r="J9174" s="4">
        <v>45597</v>
      </c>
      <c r="K9174" t="s">
        <v>7734</v>
      </c>
      <c r="L9174" s="5">
        <v>985000</v>
      </c>
      <c r="M9174" s="28">
        <f t="shared" si="143"/>
        <v>985000</v>
      </c>
      <c r="N9174">
        <f>2025-Table1[[#This Row],[Year]]</f>
        <v>11</v>
      </c>
    </row>
    <row r="9175" spans="1:14" x14ac:dyDescent="0.3">
      <c r="A9175" t="s">
        <v>11</v>
      </c>
      <c r="B9175" t="s">
        <v>12</v>
      </c>
      <c r="C9175">
        <v>2011</v>
      </c>
      <c r="D9175" s="3">
        <v>13</v>
      </c>
      <c r="E9175" s="3">
        <v>110000</v>
      </c>
      <c r="F9175" t="s">
        <v>13</v>
      </c>
      <c r="G9175" s="15">
        <f>IF(Table1[[#This Row],[Transmission]]="Manual", 0, 1)</f>
        <v>0</v>
      </c>
      <c r="H9175" t="s">
        <v>9475</v>
      </c>
      <c r="I9175" t="s">
        <v>6485</v>
      </c>
      <c r="J9175" s="4">
        <v>45597</v>
      </c>
      <c r="K9175" t="s">
        <v>7735</v>
      </c>
      <c r="L9175" s="5">
        <v>195000</v>
      </c>
      <c r="M9175" s="28">
        <f t="shared" si="143"/>
        <v>195000</v>
      </c>
      <c r="N9175">
        <f>2025-Table1[[#This Row],[Year]]</f>
        <v>14</v>
      </c>
    </row>
    <row r="9176" spans="1:14" x14ac:dyDescent="0.3">
      <c r="A9176" t="s">
        <v>458</v>
      </c>
      <c r="B9176" t="s">
        <v>1321</v>
      </c>
      <c r="C9176">
        <v>2015</v>
      </c>
      <c r="D9176" s="3">
        <v>9</v>
      </c>
      <c r="E9176" s="3">
        <v>39000</v>
      </c>
      <c r="F9176" t="s">
        <v>25</v>
      </c>
      <c r="G9176" s="15">
        <f>IF(Table1[[#This Row],[Transmission]]="Manual", 0, 1)</f>
        <v>1</v>
      </c>
      <c r="H9176" t="s">
        <v>9472</v>
      </c>
      <c r="I9176" t="s">
        <v>14</v>
      </c>
      <c r="J9176" s="4">
        <v>45597</v>
      </c>
      <c r="K9176" t="s">
        <v>7736</v>
      </c>
      <c r="L9176" s="5">
        <v>380000</v>
      </c>
      <c r="M9176" s="28">
        <f t="shared" si="143"/>
        <v>380000</v>
      </c>
      <c r="N9176">
        <f>2025-Table1[[#This Row],[Year]]</f>
        <v>10</v>
      </c>
    </row>
    <row r="9177" spans="1:14" x14ac:dyDescent="0.3">
      <c r="A9177" t="s">
        <v>11</v>
      </c>
      <c r="B9177" t="s">
        <v>288</v>
      </c>
      <c r="C9177">
        <v>2016</v>
      </c>
      <c r="D9177" s="3">
        <v>8</v>
      </c>
      <c r="E9177" s="3">
        <v>93000</v>
      </c>
      <c r="F9177" t="s">
        <v>25</v>
      </c>
      <c r="G9177" s="15">
        <f>IF(Table1[[#This Row],[Transmission]]="Manual", 0, 1)</f>
        <v>1</v>
      </c>
      <c r="H9177" t="s">
        <v>9475</v>
      </c>
      <c r="I9177" t="s">
        <v>6485</v>
      </c>
      <c r="J9177" s="4">
        <v>45597</v>
      </c>
      <c r="K9177" t="s">
        <v>3113</v>
      </c>
      <c r="L9177" s="5">
        <v>425000</v>
      </c>
      <c r="M9177" s="28">
        <f t="shared" si="143"/>
        <v>425000</v>
      </c>
      <c r="N9177">
        <f>2025-Table1[[#This Row],[Year]]</f>
        <v>9</v>
      </c>
    </row>
    <row r="9178" spans="1:14" x14ac:dyDescent="0.3">
      <c r="A9178" t="s">
        <v>15</v>
      </c>
      <c r="B9178" t="s">
        <v>588</v>
      </c>
      <c r="C9178">
        <v>2012</v>
      </c>
      <c r="D9178" s="3">
        <v>12</v>
      </c>
      <c r="E9178" s="3">
        <v>125000</v>
      </c>
      <c r="F9178" t="s">
        <v>13</v>
      </c>
      <c r="G9178" s="15">
        <f>IF(Table1[[#This Row],[Transmission]]="Manual", 0, 1)</f>
        <v>0</v>
      </c>
      <c r="H9178" t="s">
        <v>9475</v>
      </c>
      <c r="I9178" t="s">
        <v>17</v>
      </c>
      <c r="J9178" s="4">
        <v>45597</v>
      </c>
      <c r="K9178" t="s">
        <v>7737</v>
      </c>
      <c r="L9178" s="5">
        <v>411000</v>
      </c>
      <c r="M9178" s="28">
        <f t="shared" si="143"/>
        <v>411000</v>
      </c>
      <c r="N9178">
        <f>2025-Table1[[#This Row],[Year]]</f>
        <v>13</v>
      </c>
    </row>
    <row r="9179" spans="1:14" x14ac:dyDescent="0.3">
      <c r="A9179" t="s">
        <v>33</v>
      </c>
      <c r="B9179" t="s">
        <v>34</v>
      </c>
      <c r="C9179">
        <v>2015</v>
      </c>
      <c r="D9179" s="3">
        <v>9</v>
      </c>
      <c r="E9179" s="3">
        <v>52000</v>
      </c>
      <c r="F9179" t="s">
        <v>13</v>
      </c>
      <c r="G9179" s="15">
        <f>IF(Table1[[#This Row],[Transmission]]="Manual", 0, 1)</f>
        <v>0</v>
      </c>
      <c r="H9179" t="s">
        <v>9472</v>
      </c>
      <c r="I9179" t="s">
        <v>14</v>
      </c>
      <c r="J9179" s="4">
        <v>45597</v>
      </c>
      <c r="K9179" t="s">
        <v>7738</v>
      </c>
      <c r="L9179" s="5">
        <v>495000</v>
      </c>
      <c r="M9179" s="28">
        <f t="shared" si="143"/>
        <v>495000</v>
      </c>
      <c r="N9179">
        <f>2025-Table1[[#This Row],[Year]]</f>
        <v>10</v>
      </c>
    </row>
    <row r="9180" spans="1:14" x14ac:dyDescent="0.3">
      <c r="A9180" t="s">
        <v>458</v>
      </c>
      <c r="B9180" t="s">
        <v>2110</v>
      </c>
      <c r="C9180">
        <v>2023</v>
      </c>
      <c r="D9180" s="3">
        <v>1</v>
      </c>
      <c r="E9180" s="3">
        <v>17045</v>
      </c>
      <c r="F9180" t="s">
        <v>25</v>
      </c>
      <c r="G9180" s="15">
        <f>IF(Table1[[#This Row],[Transmission]]="Manual", 0, 1)</f>
        <v>1</v>
      </c>
      <c r="H9180" t="s">
        <v>9472</v>
      </c>
      <c r="I9180" t="s">
        <v>14</v>
      </c>
      <c r="J9180" s="4">
        <v>45597</v>
      </c>
      <c r="K9180" t="s">
        <v>7739</v>
      </c>
      <c r="L9180" s="5">
        <v>975000</v>
      </c>
      <c r="M9180" s="28">
        <f t="shared" si="143"/>
        <v>975000</v>
      </c>
      <c r="N9180">
        <f>2025-Table1[[#This Row],[Year]]</f>
        <v>2</v>
      </c>
    </row>
    <row r="9181" spans="1:14" x14ac:dyDescent="0.3">
      <c r="A9181" t="s">
        <v>11</v>
      </c>
      <c r="B9181" t="s">
        <v>12</v>
      </c>
      <c r="C9181">
        <v>2009</v>
      </c>
      <c r="D9181" s="3">
        <v>15</v>
      </c>
      <c r="E9181" s="3">
        <v>90000</v>
      </c>
      <c r="F9181" t="s">
        <v>25</v>
      </c>
      <c r="G9181" s="15">
        <f>IF(Table1[[#This Row],[Transmission]]="Manual", 0, 1)</f>
        <v>1</v>
      </c>
      <c r="H9181" t="s">
        <v>9475</v>
      </c>
      <c r="I9181" t="s">
        <v>6485</v>
      </c>
      <c r="J9181" s="4">
        <v>45627</v>
      </c>
      <c r="K9181" t="s">
        <v>6622</v>
      </c>
      <c r="L9181" s="5">
        <v>260000</v>
      </c>
      <c r="M9181" s="28">
        <f t="shared" si="143"/>
        <v>260000</v>
      </c>
      <c r="N9181">
        <f>2025-Table1[[#This Row],[Year]]</f>
        <v>16</v>
      </c>
    </row>
    <row r="9182" spans="1:14" x14ac:dyDescent="0.3">
      <c r="A9182" t="s">
        <v>44</v>
      </c>
      <c r="B9182" t="s">
        <v>83</v>
      </c>
      <c r="C9182">
        <v>2018</v>
      </c>
      <c r="D9182" s="3">
        <v>6</v>
      </c>
      <c r="E9182" s="3">
        <v>63000</v>
      </c>
      <c r="F9182" t="s">
        <v>13</v>
      </c>
      <c r="G9182" s="15">
        <f>IF(Table1[[#This Row],[Transmission]]="Manual", 0, 1)</f>
        <v>0</v>
      </c>
      <c r="H9182" t="s">
        <v>9475</v>
      </c>
      <c r="I9182" t="s">
        <v>17</v>
      </c>
      <c r="J9182" s="4">
        <v>45597</v>
      </c>
      <c r="K9182" t="s">
        <v>7740</v>
      </c>
      <c r="L9182" s="5">
        <v>650000</v>
      </c>
      <c r="M9182" s="28">
        <f t="shared" si="143"/>
        <v>650000</v>
      </c>
      <c r="N9182">
        <f>2025-Table1[[#This Row],[Year]]</f>
        <v>7</v>
      </c>
    </row>
    <row r="9183" spans="1:14" x14ac:dyDescent="0.3">
      <c r="A9183" t="s">
        <v>21</v>
      </c>
      <c r="B9183" t="s">
        <v>140</v>
      </c>
      <c r="C9183">
        <v>2012</v>
      </c>
      <c r="D9183" s="3">
        <v>12</v>
      </c>
      <c r="E9183" s="3">
        <v>85000</v>
      </c>
      <c r="F9183" t="s">
        <v>13</v>
      </c>
      <c r="G9183" s="15">
        <f>IF(Table1[[#This Row],[Transmission]]="Manual", 0, 1)</f>
        <v>0</v>
      </c>
      <c r="H9183" t="s">
        <v>9475</v>
      </c>
      <c r="I9183" t="s">
        <v>17</v>
      </c>
      <c r="J9183" s="4">
        <v>45597</v>
      </c>
      <c r="K9183" t="s">
        <v>7741</v>
      </c>
      <c r="L9183" s="5">
        <v>165000</v>
      </c>
      <c r="M9183" s="28">
        <f t="shared" si="143"/>
        <v>165000</v>
      </c>
      <c r="N9183">
        <f>2025-Table1[[#This Row],[Year]]</f>
        <v>13</v>
      </c>
    </row>
    <row r="9184" spans="1:14" x14ac:dyDescent="0.3">
      <c r="A9184" t="s">
        <v>113</v>
      </c>
      <c r="B9184" t="s">
        <v>174</v>
      </c>
      <c r="C9184">
        <v>2022</v>
      </c>
      <c r="D9184" s="3">
        <v>2</v>
      </c>
      <c r="E9184" s="3">
        <v>38500</v>
      </c>
      <c r="F9184" t="s">
        <v>25</v>
      </c>
      <c r="G9184" s="15">
        <f>IF(Table1[[#This Row],[Transmission]]="Manual", 0, 1)</f>
        <v>1</v>
      </c>
      <c r="H9184" t="s">
        <v>9475</v>
      </c>
      <c r="I9184" t="s">
        <v>17</v>
      </c>
      <c r="J9184" s="4">
        <v>45597</v>
      </c>
      <c r="K9184" t="s">
        <v>175</v>
      </c>
      <c r="L9184" s="5">
        <v>1250000</v>
      </c>
      <c r="M9184" s="28">
        <f t="shared" si="143"/>
        <v>1250000</v>
      </c>
      <c r="N9184">
        <f>2025-Table1[[#This Row],[Year]]</f>
        <v>3</v>
      </c>
    </row>
    <row r="9185" spans="1:14" x14ac:dyDescent="0.3">
      <c r="A9185" t="s">
        <v>43</v>
      </c>
      <c r="B9185" t="s">
        <v>85</v>
      </c>
      <c r="C9185">
        <v>2015</v>
      </c>
      <c r="D9185" s="3">
        <v>9</v>
      </c>
      <c r="E9185" s="3">
        <v>49900</v>
      </c>
      <c r="F9185" t="s">
        <v>25</v>
      </c>
      <c r="G9185" s="15">
        <f>IF(Table1[[#This Row],[Transmission]]="Manual", 0, 1)</f>
        <v>1</v>
      </c>
      <c r="H9185" t="s">
        <v>9475</v>
      </c>
      <c r="I9185" t="s">
        <v>14</v>
      </c>
      <c r="J9185" s="4">
        <v>45597</v>
      </c>
      <c r="K9185" t="s">
        <v>7742</v>
      </c>
      <c r="L9185" s="5">
        <v>1477000</v>
      </c>
      <c r="M9185" s="28">
        <f t="shared" si="143"/>
        <v>1477000</v>
      </c>
      <c r="N9185">
        <f>2025-Table1[[#This Row],[Year]]</f>
        <v>10</v>
      </c>
    </row>
    <row r="9186" spans="1:14" x14ac:dyDescent="0.3">
      <c r="A9186" t="s">
        <v>21</v>
      </c>
      <c r="B9186" t="s">
        <v>194</v>
      </c>
      <c r="C9186">
        <v>2020</v>
      </c>
      <c r="D9186" s="3">
        <v>4</v>
      </c>
      <c r="E9186" s="3">
        <v>22000</v>
      </c>
      <c r="F9186" t="s">
        <v>13</v>
      </c>
      <c r="G9186" s="15">
        <f>IF(Table1[[#This Row],[Transmission]]="Manual", 0, 1)</f>
        <v>0</v>
      </c>
      <c r="H9186" t="s">
        <v>9475</v>
      </c>
      <c r="I9186" t="s">
        <v>14</v>
      </c>
      <c r="J9186" s="4">
        <v>45597</v>
      </c>
      <c r="K9186" t="s">
        <v>3927</v>
      </c>
      <c r="L9186" s="5">
        <v>485000</v>
      </c>
      <c r="M9186" s="28">
        <f t="shared" si="143"/>
        <v>485000</v>
      </c>
      <c r="N9186">
        <f>2025-Table1[[#This Row],[Year]]</f>
        <v>5</v>
      </c>
    </row>
    <row r="9187" spans="1:14" x14ac:dyDescent="0.3">
      <c r="A9187" t="s">
        <v>21</v>
      </c>
      <c r="B9187" t="s">
        <v>68</v>
      </c>
      <c r="C9187">
        <v>2015</v>
      </c>
      <c r="D9187" s="3">
        <v>9</v>
      </c>
      <c r="E9187" s="3">
        <v>60000</v>
      </c>
      <c r="F9187" t="s">
        <v>25</v>
      </c>
      <c r="G9187" s="15">
        <f>IF(Table1[[#This Row],[Transmission]]="Manual", 0, 1)</f>
        <v>1</v>
      </c>
      <c r="H9187" t="s">
        <v>9475</v>
      </c>
      <c r="I9187" t="s">
        <v>6485</v>
      </c>
      <c r="J9187" s="4">
        <v>45597</v>
      </c>
      <c r="K9187" t="s">
        <v>5561</v>
      </c>
      <c r="L9187" s="5">
        <v>325000</v>
      </c>
      <c r="M9187" s="28">
        <f t="shared" si="143"/>
        <v>325000</v>
      </c>
      <c r="N9187">
        <f>2025-Table1[[#This Row],[Year]]</f>
        <v>10</v>
      </c>
    </row>
    <row r="9188" spans="1:14" x14ac:dyDescent="0.3">
      <c r="A9188" t="s">
        <v>18</v>
      </c>
      <c r="B9188" t="s">
        <v>19</v>
      </c>
      <c r="C9188">
        <v>2015</v>
      </c>
      <c r="D9188" s="3">
        <v>9</v>
      </c>
      <c r="E9188" s="3">
        <v>56000</v>
      </c>
      <c r="F9188" t="s">
        <v>25</v>
      </c>
      <c r="G9188" s="15">
        <f>IF(Table1[[#This Row],[Transmission]]="Manual", 0, 1)</f>
        <v>1</v>
      </c>
      <c r="H9188" t="s">
        <v>9472</v>
      </c>
      <c r="I9188" t="s">
        <v>17</v>
      </c>
      <c r="J9188" s="4">
        <v>45597</v>
      </c>
      <c r="K9188" t="s">
        <v>7743</v>
      </c>
      <c r="L9188" s="5">
        <v>575000</v>
      </c>
      <c r="M9188" s="28">
        <f t="shared" si="143"/>
        <v>575000</v>
      </c>
      <c r="N9188">
        <f>2025-Table1[[#This Row],[Year]]</f>
        <v>10</v>
      </c>
    </row>
    <row r="9189" spans="1:14" x14ac:dyDescent="0.3">
      <c r="A9189" t="s">
        <v>58</v>
      </c>
      <c r="B9189" t="s">
        <v>91</v>
      </c>
      <c r="C9189">
        <v>2015</v>
      </c>
      <c r="D9189" s="3">
        <v>9</v>
      </c>
      <c r="E9189" s="3">
        <v>77000</v>
      </c>
      <c r="F9189" t="s">
        <v>25</v>
      </c>
      <c r="G9189" s="15">
        <f>IF(Table1[[#This Row],[Transmission]]="Manual", 0, 1)</f>
        <v>1</v>
      </c>
      <c r="H9189" t="s">
        <v>9475</v>
      </c>
      <c r="I9189" t="s">
        <v>17</v>
      </c>
      <c r="J9189" s="4">
        <v>45597</v>
      </c>
      <c r="K9189" t="s">
        <v>5438</v>
      </c>
      <c r="L9189" s="5">
        <v>950000</v>
      </c>
      <c r="M9189" s="28">
        <f t="shared" si="143"/>
        <v>950000</v>
      </c>
      <c r="N9189">
        <f>2025-Table1[[#This Row],[Year]]</f>
        <v>10</v>
      </c>
    </row>
    <row r="9190" spans="1:14" x14ac:dyDescent="0.3">
      <c r="A9190" t="s">
        <v>33</v>
      </c>
      <c r="B9190" t="s">
        <v>501</v>
      </c>
      <c r="C9190">
        <v>2010</v>
      </c>
      <c r="D9190" s="3">
        <v>14</v>
      </c>
      <c r="E9190" s="3">
        <v>85000</v>
      </c>
      <c r="F9190" t="s">
        <v>13</v>
      </c>
      <c r="G9190" s="15">
        <f>IF(Table1[[#This Row],[Transmission]]="Manual", 0, 1)</f>
        <v>0</v>
      </c>
      <c r="H9190" t="s">
        <v>9475</v>
      </c>
      <c r="I9190" t="s">
        <v>17</v>
      </c>
      <c r="J9190" s="4">
        <v>45597</v>
      </c>
      <c r="K9190" t="s">
        <v>7744</v>
      </c>
      <c r="L9190" s="5">
        <v>190000</v>
      </c>
      <c r="M9190" s="28">
        <f t="shared" si="143"/>
        <v>190000</v>
      </c>
      <c r="N9190">
        <f>2025-Table1[[#This Row],[Year]]</f>
        <v>15</v>
      </c>
    </row>
    <row r="9191" spans="1:14" x14ac:dyDescent="0.3">
      <c r="A9191" t="s">
        <v>21</v>
      </c>
      <c r="B9191" t="s">
        <v>111</v>
      </c>
      <c r="C9191">
        <v>2019</v>
      </c>
      <c r="D9191" s="3">
        <v>5</v>
      </c>
      <c r="E9191" s="3">
        <v>46000</v>
      </c>
      <c r="F9191" t="s">
        <v>25</v>
      </c>
      <c r="G9191" s="15">
        <f>IF(Table1[[#This Row],[Transmission]]="Manual", 0, 1)</f>
        <v>1</v>
      </c>
      <c r="H9191" t="s">
        <v>9472</v>
      </c>
      <c r="I9191" t="s">
        <v>14</v>
      </c>
      <c r="J9191" s="4">
        <v>45597</v>
      </c>
      <c r="K9191" t="s">
        <v>1914</v>
      </c>
      <c r="L9191" s="5">
        <v>475000</v>
      </c>
      <c r="M9191" s="28">
        <f t="shared" si="143"/>
        <v>475000</v>
      </c>
      <c r="N9191">
        <f>2025-Table1[[#This Row],[Year]]</f>
        <v>6</v>
      </c>
    </row>
    <row r="9192" spans="1:14" x14ac:dyDescent="0.3">
      <c r="A9192" t="s">
        <v>44</v>
      </c>
      <c r="B9192" t="s">
        <v>124</v>
      </c>
      <c r="C9192">
        <v>2011</v>
      </c>
      <c r="D9192" s="3">
        <v>13</v>
      </c>
      <c r="E9192" s="3">
        <v>50000</v>
      </c>
      <c r="F9192" t="s">
        <v>25</v>
      </c>
      <c r="G9192" s="15">
        <f>IF(Table1[[#This Row],[Transmission]]="Manual", 0, 1)</f>
        <v>1</v>
      </c>
      <c r="H9192" t="s">
        <v>9475</v>
      </c>
      <c r="I9192" t="s">
        <v>14</v>
      </c>
      <c r="J9192" s="4">
        <v>45597</v>
      </c>
      <c r="K9192" t="s">
        <v>7745</v>
      </c>
      <c r="L9192" s="5">
        <v>275000</v>
      </c>
      <c r="M9192" s="28">
        <f t="shared" si="143"/>
        <v>275000</v>
      </c>
      <c r="N9192">
        <f>2025-Table1[[#This Row],[Year]]</f>
        <v>14</v>
      </c>
    </row>
    <row r="9193" spans="1:14" x14ac:dyDescent="0.3">
      <c r="A9193" t="s">
        <v>61</v>
      </c>
      <c r="B9193" t="s">
        <v>62</v>
      </c>
      <c r="C9193">
        <v>2016</v>
      </c>
      <c r="D9193" s="3">
        <v>8</v>
      </c>
      <c r="E9193" s="3">
        <v>80000</v>
      </c>
      <c r="F9193" t="s">
        <v>13</v>
      </c>
      <c r="G9193" s="15">
        <f>IF(Table1[[#This Row],[Transmission]]="Manual", 0, 1)</f>
        <v>0</v>
      </c>
      <c r="H9193" t="s">
        <v>9475</v>
      </c>
      <c r="I9193" t="s">
        <v>14</v>
      </c>
      <c r="J9193" s="4">
        <v>45597</v>
      </c>
      <c r="K9193" t="s">
        <v>7746</v>
      </c>
      <c r="L9193" s="5">
        <v>315000</v>
      </c>
      <c r="M9193" s="28">
        <f t="shared" si="143"/>
        <v>315000</v>
      </c>
      <c r="N9193">
        <f>2025-Table1[[#This Row],[Year]]</f>
        <v>9</v>
      </c>
    </row>
    <row r="9194" spans="1:14" x14ac:dyDescent="0.3">
      <c r="A9194" t="s">
        <v>21</v>
      </c>
      <c r="B9194" t="s">
        <v>36</v>
      </c>
      <c r="C9194">
        <v>2014</v>
      </c>
      <c r="D9194" s="3">
        <v>10</v>
      </c>
      <c r="E9194" s="3">
        <v>23000</v>
      </c>
      <c r="F9194" t="s">
        <v>13</v>
      </c>
      <c r="G9194" s="15">
        <f>IF(Table1[[#This Row],[Transmission]]="Manual", 0, 1)</f>
        <v>0</v>
      </c>
      <c r="H9194" t="s">
        <v>9475</v>
      </c>
      <c r="I9194" t="s">
        <v>14</v>
      </c>
      <c r="J9194" s="4">
        <v>45597</v>
      </c>
      <c r="K9194" t="s">
        <v>7747</v>
      </c>
      <c r="L9194" s="5">
        <v>270000</v>
      </c>
      <c r="M9194" s="28">
        <f t="shared" si="143"/>
        <v>270000</v>
      </c>
      <c r="N9194">
        <f>2025-Table1[[#This Row],[Year]]</f>
        <v>11</v>
      </c>
    </row>
    <row r="9195" spans="1:14" x14ac:dyDescent="0.3">
      <c r="A9195" t="s">
        <v>44</v>
      </c>
      <c r="B9195" t="s">
        <v>45</v>
      </c>
      <c r="C9195">
        <v>2022</v>
      </c>
      <c r="D9195" s="3">
        <v>2</v>
      </c>
      <c r="E9195" s="3">
        <v>50500</v>
      </c>
      <c r="F9195" t="s">
        <v>25</v>
      </c>
      <c r="G9195" s="15">
        <f>IF(Table1[[#This Row],[Transmission]]="Manual", 0, 1)</f>
        <v>1</v>
      </c>
      <c r="H9195" t="s">
        <v>9475</v>
      </c>
      <c r="I9195" t="s">
        <v>6485</v>
      </c>
      <c r="J9195" s="4">
        <v>45597</v>
      </c>
      <c r="K9195" t="s">
        <v>7748</v>
      </c>
      <c r="L9195" s="5">
        <v>580000</v>
      </c>
      <c r="M9195" s="28">
        <f t="shared" si="143"/>
        <v>580000</v>
      </c>
      <c r="N9195">
        <f>2025-Table1[[#This Row],[Year]]</f>
        <v>3</v>
      </c>
    </row>
    <row r="9196" spans="1:14" x14ac:dyDescent="0.3">
      <c r="A9196" t="s">
        <v>11</v>
      </c>
      <c r="B9196" t="s">
        <v>12</v>
      </c>
      <c r="C9196">
        <v>2017</v>
      </c>
      <c r="D9196" s="3">
        <v>7</v>
      </c>
      <c r="E9196" s="3">
        <v>45000</v>
      </c>
      <c r="F9196" t="s">
        <v>25</v>
      </c>
      <c r="G9196" s="15">
        <f>IF(Table1[[#This Row],[Transmission]]="Manual", 0, 1)</f>
        <v>1</v>
      </c>
      <c r="H9196" t="s">
        <v>9475</v>
      </c>
      <c r="I9196" t="s">
        <v>14</v>
      </c>
      <c r="J9196" s="4">
        <v>45597</v>
      </c>
      <c r="K9196" t="s">
        <v>986</v>
      </c>
      <c r="L9196" s="5">
        <v>760000</v>
      </c>
      <c r="M9196" s="28">
        <f t="shared" si="143"/>
        <v>760000</v>
      </c>
      <c r="N9196">
        <f>2025-Table1[[#This Row],[Year]]</f>
        <v>8</v>
      </c>
    </row>
    <row r="9197" spans="1:14" x14ac:dyDescent="0.3">
      <c r="A9197" t="s">
        <v>21</v>
      </c>
      <c r="B9197" t="s">
        <v>231</v>
      </c>
      <c r="C9197">
        <v>2019</v>
      </c>
      <c r="D9197" s="3">
        <v>5</v>
      </c>
      <c r="E9197" s="3">
        <v>28848</v>
      </c>
      <c r="F9197" t="s">
        <v>13</v>
      </c>
      <c r="G9197" s="15">
        <f>IF(Table1[[#This Row],[Transmission]]="Manual", 0, 1)</f>
        <v>0</v>
      </c>
      <c r="H9197" t="s">
        <v>9475</v>
      </c>
      <c r="I9197" t="s">
        <v>14</v>
      </c>
      <c r="J9197" s="4">
        <v>45597</v>
      </c>
      <c r="K9197" t="s">
        <v>7749</v>
      </c>
      <c r="L9197" s="5">
        <v>320000</v>
      </c>
      <c r="M9197" s="28">
        <f t="shared" si="143"/>
        <v>320000</v>
      </c>
      <c r="N9197">
        <f>2025-Table1[[#This Row],[Year]]</f>
        <v>6</v>
      </c>
    </row>
    <row r="9198" spans="1:14" x14ac:dyDescent="0.3">
      <c r="A9198" t="s">
        <v>18</v>
      </c>
      <c r="B9198" t="s">
        <v>86</v>
      </c>
      <c r="C9198">
        <v>2013</v>
      </c>
      <c r="D9198" s="3">
        <v>11</v>
      </c>
      <c r="E9198" s="3">
        <v>94685</v>
      </c>
      <c r="F9198" t="s">
        <v>13</v>
      </c>
      <c r="G9198" s="15">
        <f>IF(Table1[[#This Row],[Transmission]]="Manual", 0, 1)</f>
        <v>0</v>
      </c>
      <c r="H9198" t="s">
        <v>9475</v>
      </c>
      <c r="I9198" t="s">
        <v>17</v>
      </c>
      <c r="J9198" s="4">
        <v>45597</v>
      </c>
      <c r="K9198" t="s">
        <v>7750</v>
      </c>
      <c r="L9198" s="5">
        <v>150000</v>
      </c>
      <c r="M9198" s="28">
        <f t="shared" si="143"/>
        <v>150000</v>
      </c>
      <c r="N9198">
        <f>2025-Table1[[#This Row],[Year]]</f>
        <v>12</v>
      </c>
    </row>
    <row r="9199" spans="1:14" x14ac:dyDescent="0.3">
      <c r="A9199" t="s">
        <v>11</v>
      </c>
      <c r="B9199" t="s">
        <v>285</v>
      </c>
      <c r="C9199">
        <v>2019</v>
      </c>
      <c r="D9199" s="3">
        <v>5</v>
      </c>
      <c r="E9199" s="3">
        <v>62000</v>
      </c>
      <c r="F9199" t="s">
        <v>13</v>
      </c>
      <c r="G9199" s="15">
        <f>IF(Table1[[#This Row],[Transmission]]="Manual", 0, 1)</f>
        <v>0</v>
      </c>
      <c r="H9199" t="s">
        <v>9472</v>
      </c>
      <c r="I9199" t="s">
        <v>6485</v>
      </c>
      <c r="J9199" s="4">
        <v>45536</v>
      </c>
      <c r="K9199" t="s">
        <v>7751</v>
      </c>
      <c r="L9199" s="5">
        <v>650000</v>
      </c>
      <c r="M9199" s="28">
        <f t="shared" si="143"/>
        <v>650000</v>
      </c>
      <c r="N9199">
        <f>2025-Table1[[#This Row],[Year]]</f>
        <v>6</v>
      </c>
    </row>
    <row r="9200" spans="1:14" x14ac:dyDescent="0.3">
      <c r="A9200" t="s">
        <v>97</v>
      </c>
      <c r="B9200" t="s">
        <v>1258</v>
      </c>
      <c r="C9200">
        <v>2012</v>
      </c>
      <c r="D9200" s="3">
        <v>12</v>
      </c>
      <c r="E9200" s="3">
        <v>140000</v>
      </c>
      <c r="F9200" t="s">
        <v>13</v>
      </c>
      <c r="G9200" s="15">
        <f>IF(Table1[[#This Row],[Transmission]]="Manual", 0, 1)</f>
        <v>0</v>
      </c>
      <c r="H9200" t="s">
        <v>9475</v>
      </c>
      <c r="I9200" t="s">
        <v>17</v>
      </c>
      <c r="J9200" s="4">
        <v>45597</v>
      </c>
      <c r="K9200" t="s">
        <v>7752</v>
      </c>
      <c r="L9200" s="5">
        <v>370000</v>
      </c>
      <c r="M9200" s="28">
        <f t="shared" si="143"/>
        <v>370000</v>
      </c>
      <c r="N9200">
        <f>2025-Table1[[#This Row],[Year]]</f>
        <v>13</v>
      </c>
    </row>
    <row r="9201" spans="1:14" x14ac:dyDescent="0.3">
      <c r="A9201" t="s">
        <v>113</v>
      </c>
      <c r="B9201" t="s">
        <v>121</v>
      </c>
      <c r="C9201">
        <v>2017</v>
      </c>
      <c r="D9201" s="3">
        <v>7</v>
      </c>
      <c r="E9201" s="3">
        <v>49500</v>
      </c>
      <c r="F9201" t="s">
        <v>25</v>
      </c>
      <c r="G9201" s="15">
        <f>IF(Table1[[#This Row],[Transmission]]="Manual", 0, 1)</f>
        <v>1</v>
      </c>
      <c r="H9201" t="s">
        <v>9475</v>
      </c>
      <c r="I9201" t="s">
        <v>17</v>
      </c>
      <c r="J9201" s="4">
        <v>45597</v>
      </c>
      <c r="K9201" t="s">
        <v>824</v>
      </c>
      <c r="L9201" s="5">
        <v>1225000</v>
      </c>
      <c r="M9201" s="28">
        <f t="shared" si="143"/>
        <v>1225000</v>
      </c>
      <c r="N9201">
        <f>2025-Table1[[#This Row],[Year]]</f>
        <v>8</v>
      </c>
    </row>
    <row r="9202" spans="1:14" x14ac:dyDescent="0.3">
      <c r="A9202" t="s">
        <v>11</v>
      </c>
      <c r="B9202" t="s">
        <v>12</v>
      </c>
      <c r="C9202">
        <v>2015</v>
      </c>
      <c r="D9202" s="3">
        <v>9</v>
      </c>
      <c r="E9202" s="3">
        <v>59300</v>
      </c>
      <c r="F9202" t="s">
        <v>25</v>
      </c>
      <c r="G9202" s="15">
        <f>IF(Table1[[#This Row],[Transmission]]="Manual", 0, 1)</f>
        <v>1</v>
      </c>
      <c r="H9202" t="s">
        <v>9475</v>
      </c>
      <c r="I9202" t="s">
        <v>14</v>
      </c>
      <c r="J9202" s="4">
        <v>45597</v>
      </c>
      <c r="K9202" t="s">
        <v>4729</v>
      </c>
      <c r="L9202" s="5">
        <v>575000</v>
      </c>
      <c r="M9202" s="28">
        <f t="shared" si="143"/>
        <v>575000</v>
      </c>
      <c r="N9202">
        <f>2025-Table1[[#This Row],[Year]]</f>
        <v>10</v>
      </c>
    </row>
    <row r="9203" spans="1:14" x14ac:dyDescent="0.3">
      <c r="A9203" t="s">
        <v>21</v>
      </c>
      <c r="B9203" t="s">
        <v>68</v>
      </c>
      <c r="C9203">
        <v>2018</v>
      </c>
      <c r="D9203" s="3">
        <v>6</v>
      </c>
      <c r="E9203" s="3">
        <v>38000</v>
      </c>
      <c r="F9203" t="s">
        <v>25</v>
      </c>
      <c r="G9203" s="15">
        <f>IF(Table1[[#This Row],[Transmission]]="Manual", 0, 1)</f>
        <v>1</v>
      </c>
      <c r="H9203" t="s">
        <v>9475</v>
      </c>
      <c r="I9203" t="s">
        <v>14</v>
      </c>
      <c r="J9203" s="4">
        <v>45597</v>
      </c>
      <c r="K9203" t="s">
        <v>523</v>
      </c>
      <c r="L9203" s="5">
        <v>500000</v>
      </c>
      <c r="M9203" s="28">
        <f t="shared" si="143"/>
        <v>500000</v>
      </c>
      <c r="N9203">
        <f>2025-Table1[[#This Row],[Year]]</f>
        <v>7</v>
      </c>
    </row>
    <row r="9204" spans="1:14" x14ac:dyDescent="0.3">
      <c r="A9204" t="s">
        <v>44</v>
      </c>
      <c r="B9204" t="s">
        <v>124</v>
      </c>
      <c r="C9204">
        <v>2011</v>
      </c>
      <c r="D9204" s="3">
        <v>13</v>
      </c>
      <c r="E9204" s="3">
        <v>70000</v>
      </c>
      <c r="F9204" t="s">
        <v>13</v>
      </c>
      <c r="G9204" s="15">
        <f>IF(Table1[[#This Row],[Transmission]]="Manual", 0, 1)</f>
        <v>0</v>
      </c>
      <c r="H9204" t="s">
        <v>9475</v>
      </c>
      <c r="I9204" t="s">
        <v>6485</v>
      </c>
      <c r="J9204" s="4">
        <v>45597</v>
      </c>
      <c r="K9204" t="s">
        <v>7753</v>
      </c>
      <c r="L9204" s="5">
        <v>90000</v>
      </c>
      <c r="M9204" s="28">
        <f t="shared" si="143"/>
        <v>90000</v>
      </c>
      <c r="N9204">
        <f>2025-Table1[[#This Row],[Year]]</f>
        <v>14</v>
      </c>
    </row>
    <row r="9205" spans="1:14" x14ac:dyDescent="0.3">
      <c r="A9205" t="s">
        <v>21</v>
      </c>
      <c r="B9205" t="s">
        <v>111</v>
      </c>
      <c r="C9205">
        <v>2018</v>
      </c>
      <c r="D9205" s="3">
        <v>6</v>
      </c>
      <c r="E9205" s="3">
        <v>7512</v>
      </c>
      <c r="F9205" t="s">
        <v>25</v>
      </c>
      <c r="G9205" s="15">
        <f>IF(Table1[[#This Row],[Transmission]]="Manual", 0, 1)</f>
        <v>1</v>
      </c>
      <c r="H9205" t="s">
        <v>9472</v>
      </c>
      <c r="I9205" t="s">
        <v>14</v>
      </c>
      <c r="J9205" s="4">
        <v>45597</v>
      </c>
      <c r="K9205" t="s">
        <v>3887</v>
      </c>
      <c r="L9205" s="5">
        <v>424999</v>
      </c>
      <c r="M9205" s="28">
        <f t="shared" si="143"/>
        <v>424999</v>
      </c>
      <c r="N9205">
        <f>2025-Table1[[#This Row],[Year]]</f>
        <v>7</v>
      </c>
    </row>
    <row r="9206" spans="1:14" x14ac:dyDescent="0.3">
      <c r="A9206" t="s">
        <v>33</v>
      </c>
      <c r="B9206" t="s">
        <v>34</v>
      </c>
      <c r="C9206">
        <v>2013</v>
      </c>
      <c r="D9206" s="3">
        <v>11</v>
      </c>
      <c r="E9206" s="3">
        <v>70400</v>
      </c>
      <c r="F9206" t="s">
        <v>13</v>
      </c>
      <c r="G9206" s="15">
        <f>IF(Table1[[#This Row],[Transmission]]="Manual", 0, 1)</f>
        <v>0</v>
      </c>
      <c r="H9206" t="s">
        <v>9475</v>
      </c>
      <c r="I9206" t="s">
        <v>17</v>
      </c>
      <c r="J9206" s="4">
        <v>45597</v>
      </c>
      <c r="K9206" t="s">
        <v>3227</v>
      </c>
      <c r="L9206" s="5">
        <v>410000</v>
      </c>
      <c r="M9206" s="28">
        <f t="shared" si="143"/>
        <v>410000</v>
      </c>
      <c r="N9206">
        <f>2025-Table1[[#This Row],[Year]]</f>
        <v>12</v>
      </c>
    </row>
    <row r="9207" spans="1:14" x14ac:dyDescent="0.3">
      <c r="A9207" t="s">
        <v>21</v>
      </c>
      <c r="B9207" t="s">
        <v>231</v>
      </c>
      <c r="C9207">
        <v>2005</v>
      </c>
      <c r="D9207" s="3">
        <v>19</v>
      </c>
      <c r="E9207" s="3">
        <v>70000</v>
      </c>
      <c r="F9207" t="s">
        <v>13</v>
      </c>
      <c r="G9207" s="15">
        <f>IF(Table1[[#This Row],[Transmission]]="Manual", 0, 1)</f>
        <v>0</v>
      </c>
      <c r="H9207" t="s">
        <v>9475</v>
      </c>
      <c r="I9207" t="s">
        <v>6485</v>
      </c>
      <c r="J9207" s="4">
        <v>45597</v>
      </c>
      <c r="K9207" t="s">
        <v>7754</v>
      </c>
      <c r="L9207" s="5">
        <v>75000</v>
      </c>
      <c r="M9207" s="28">
        <f t="shared" si="143"/>
        <v>75000</v>
      </c>
      <c r="N9207">
        <f>2025-Table1[[#This Row],[Year]]</f>
        <v>20</v>
      </c>
    </row>
    <row r="9208" spans="1:14" x14ac:dyDescent="0.3">
      <c r="A9208" t="s">
        <v>44</v>
      </c>
      <c r="B9208" t="s">
        <v>83</v>
      </c>
      <c r="C9208">
        <v>2018</v>
      </c>
      <c r="D9208" s="3">
        <v>6</v>
      </c>
      <c r="E9208" s="3">
        <v>115000</v>
      </c>
      <c r="F9208" t="s">
        <v>13</v>
      </c>
      <c r="G9208" s="15">
        <f>IF(Table1[[#This Row],[Transmission]]="Manual", 0, 1)</f>
        <v>0</v>
      </c>
      <c r="H9208" t="s">
        <v>9475</v>
      </c>
      <c r="I9208" t="s">
        <v>17</v>
      </c>
      <c r="J9208" s="4">
        <v>45597</v>
      </c>
      <c r="K9208" t="s">
        <v>7755</v>
      </c>
      <c r="L9208" s="5">
        <v>550000</v>
      </c>
      <c r="M9208" s="28">
        <f t="shared" si="143"/>
        <v>550000</v>
      </c>
      <c r="N9208">
        <f>2025-Table1[[#This Row],[Year]]</f>
        <v>7</v>
      </c>
    </row>
    <row r="9209" spans="1:14" x14ac:dyDescent="0.3">
      <c r="A9209" t="s">
        <v>44</v>
      </c>
      <c r="B9209" t="s">
        <v>124</v>
      </c>
      <c r="C9209">
        <v>2009</v>
      </c>
      <c r="D9209" s="3">
        <v>15</v>
      </c>
      <c r="E9209" s="3">
        <v>50000</v>
      </c>
      <c r="F9209" t="s">
        <v>13</v>
      </c>
      <c r="G9209" s="15">
        <f>IF(Table1[[#This Row],[Transmission]]="Manual", 0, 1)</f>
        <v>0</v>
      </c>
      <c r="H9209" t="s">
        <v>9475</v>
      </c>
      <c r="I9209" t="s">
        <v>14</v>
      </c>
      <c r="J9209" s="4">
        <v>45597</v>
      </c>
      <c r="K9209" t="s">
        <v>7756</v>
      </c>
      <c r="L9209" s="5">
        <v>260000</v>
      </c>
      <c r="M9209" s="28">
        <f t="shared" si="143"/>
        <v>260000</v>
      </c>
      <c r="N9209">
        <f>2025-Table1[[#This Row],[Year]]</f>
        <v>16</v>
      </c>
    </row>
    <row r="9210" spans="1:14" x14ac:dyDescent="0.3">
      <c r="A9210" t="s">
        <v>44</v>
      </c>
      <c r="B9210" t="s">
        <v>45</v>
      </c>
      <c r="C9210">
        <v>2018</v>
      </c>
      <c r="D9210" s="3">
        <v>6</v>
      </c>
      <c r="E9210" s="3">
        <v>49000</v>
      </c>
      <c r="F9210" t="s">
        <v>13</v>
      </c>
      <c r="G9210" s="15">
        <f>IF(Table1[[#This Row],[Transmission]]="Manual", 0, 1)</f>
        <v>0</v>
      </c>
      <c r="H9210" t="s">
        <v>9475</v>
      </c>
      <c r="I9210" t="s">
        <v>6485</v>
      </c>
      <c r="J9210" s="4">
        <v>45627</v>
      </c>
      <c r="K9210" t="s">
        <v>7757</v>
      </c>
      <c r="L9210" s="5">
        <v>400000</v>
      </c>
      <c r="M9210" s="28">
        <f t="shared" si="143"/>
        <v>400000</v>
      </c>
      <c r="N9210">
        <f>2025-Table1[[#This Row],[Year]]</f>
        <v>7</v>
      </c>
    </row>
    <row r="9211" spans="1:14" x14ac:dyDescent="0.3">
      <c r="A9211" t="s">
        <v>21</v>
      </c>
      <c r="B9211" t="s">
        <v>111</v>
      </c>
      <c r="C9211">
        <v>2018</v>
      </c>
      <c r="D9211" s="3">
        <v>6</v>
      </c>
      <c r="E9211" s="3">
        <v>73748</v>
      </c>
      <c r="F9211" t="s">
        <v>25</v>
      </c>
      <c r="G9211" s="15">
        <f>IF(Table1[[#This Row],[Transmission]]="Manual", 0, 1)</f>
        <v>1</v>
      </c>
      <c r="H9211" t="s">
        <v>9472</v>
      </c>
      <c r="I9211" t="s">
        <v>6485</v>
      </c>
      <c r="J9211" s="4">
        <v>45627</v>
      </c>
      <c r="K9211" t="s">
        <v>7758</v>
      </c>
      <c r="L9211" s="5">
        <v>450000</v>
      </c>
      <c r="M9211" s="28">
        <f t="shared" si="143"/>
        <v>450000</v>
      </c>
      <c r="N9211">
        <f>2025-Table1[[#This Row],[Year]]</f>
        <v>7</v>
      </c>
    </row>
    <row r="9212" spans="1:14" x14ac:dyDescent="0.3">
      <c r="A9212" t="s">
        <v>44</v>
      </c>
      <c r="B9212" t="s">
        <v>116</v>
      </c>
      <c r="C9212">
        <v>2016</v>
      </c>
      <c r="D9212" s="3">
        <v>8</v>
      </c>
      <c r="E9212" s="3">
        <v>25</v>
      </c>
      <c r="F9212" t="s">
        <v>25</v>
      </c>
      <c r="G9212" s="15">
        <f>IF(Table1[[#This Row],[Transmission]]="Manual", 0, 1)</f>
        <v>1</v>
      </c>
      <c r="H9212" t="s">
        <v>9475</v>
      </c>
      <c r="I9212" t="s">
        <v>6485</v>
      </c>
      <c r="J9212" s="4">
        <v>45627</v>
      </c>
      <c r="K9212" t="s">
        <v>7759</v>
      </c>
      <c r="L9212" s="5">
        <v>255000</v>
      </c>
      <c r="M9212" s="28">
        <f t="shared" si="143"/>
        <v>255000</v>
      </c>
      <c r="N9212">
        <f>2025-Table1[[#This Row],[Year]]</f>
        <v>9</v>
      </c>
    </row>
    <row r="9213" spans="1:14" x14ac:dyDescent="0.3">
      <c r="A9213" t="s">
        <v>101</v>
      </c>
      <c r="B9213" t="s">
        <v>687</v>
      </c>
      <c r="C9213">
        <v>2008</v>
      </c>
      <c r="D9213" s="3">
        <v>16</v>
      </c>
      <c r="E9213" s="3">
        <v>80000</v>
      </c>
      <c r="F9213" t="s">
        <v>13</v>
      </c>
      <c r="G9213" s="15">
        <f>IF(Table1[[#This Row],[Transmission]]="Manual", 0, 1)</f>
        <v>0</v>
      </c>
      <c r="H9213" t="s">
        <v>9475</v>
      </c>
      <c r="I9213" t="s">
        <v>14</v>
      </c>
      <c r="J9213" s="4">
        <v>45597</v>
      </c>
      <c r="K9213" t="s">
        <v>7760</v>
      </c>
      <c r="L9213" s="5">
        <v>110000</v>
      </c>
      <c r="M9213" s="28">
        <f t="shared" si="143"/>
        <v>110000</v>
      </c>
      <c r="N9213">
        <f>2025-Table1[[#This Row],[Year]]</f>
        <v>17</v>
      </c>
    </row>
    <row r="9214" spans="1:14" x14ac:dyDescent="0.3">
      <c r="A9214" t="s">
        <v>21</v>
      </c>
      <c r="B9214" t="s">
        <v>39</v>
      </c>
      <c r="C9214">
        <v>2022</v>
      </c>
      <c r="D9214" s="3">
        <v>2</v>
      </c>
      <c r="E9214" s="3">
        <v>25000</v>
      </c>
      <c r="F9214" t="s">
        <v>25</v>
      </c>
      <c r="G9214" s="15">
        <f>IF(Table1[[#This Row],[Transmission]]="Manual", 0, 1)</f>
        <v>1</v>
      </c>
      <c r="H9214" t="s">
        <v>9472</v>
      </c>
      <c r="I9214" t="s">
        <v>6485</v>
      </c>
      <c r="J9214" s="4">
        <v>45627</v>
      </c>
      <c r="K9214" t="s">
        <v>4138</v>
      </c>
      <c r="L9214" s="5">
        <v>825000</v>
      </c>
      <c r="M9214" s="28">
        <f t="shared" si="143"/>
        <v>825000</v>
      </c>
      <c r="N9214">
        <f>2025-Table1[[#This Row],[Year]]</f>
        <v>3</v>
      </c>
    </row>
    <row r="9215" spans="1:14" x14ac:dyDescent="0.3">
      <c r="A9215" t="s">
        <v>21</v>
      </c>
      <c r="B9215" t="s">
        <v>194</v>
      </c>
      <c r="C9215">
        <v>2010</v>
      </c>
      <c r="D9215" s="3">
        <v>14</v>
      </c>
      <c r="E9215" s="3">
        <v>100000</v>
      </c>
      <c r="F9215" t="s">
        <v>25</v>
      </c>
      <c r="G9215" s="15">
        <f>IF(Table1[[#This Row],[Transmission]]="Manual", 0, 1)</f>
        <v>1</v>
      </c>
      <c r="H9215" t="s">
        <v>9472</v>
      </c>
      <c r="I9215" t="s">
        <v>6485</v>
      </c>
      <c r="J9215" s="4">
        <v>45627</v>
      </c>
      <c r="K9215" t="s">
        <v>7761</v>
      </c>
      <c r="L9215" s="5">
        <v>170000</v>
      </c>
      <c r="M9215" s="28">
        <f t="shared" si="143"/>
        <v>170000</v>
      </c>
      <c r="N9215">
        <f>2025-Table1[[#This Row],[Year]]</f>
        <v>15</v>
      </c>
    </row>
    <row r="9216" spans="1:14" x14ac:dyDescent="0.3">
      <c r="A9216" t="s">
        <v>21</v>
      </c>
      <c r="B9216" t="s">
        <v>99</v>
      </c>
      <c r="C9216">
        <v>2019</v>
      </c>
      <c r="D9216" s="3">
        <v>5</v>
      </c>
      <c r="E9216" s="3">
        <v>80000</v>
      </c>
      <c r="F9216" t="s">
        <v>13</v>
      </c>
      <c r="G9216" s="15">
        <f>IF(Table1[[#This Row],[Transmission]]="Manual", 0, 1)</f>
        <v>0</v>
      </c>
      <c r="H9216" t="s">
        <v>9472</v>
      </c>
      <c r="I9216" t="s">
        <v>14</v>
      </c>
      <c r="J9216" s="4">
        <v>45597</v>
      </c>
      <c r="K9216" t="s">
        <v>7762</v>
      </c>
      <c r="L9216" s="5">
        <v>765000</v>
      </c>
      <c r="M9216" s="28">
        <f t="shared" si="143"/>
        <v>765000</v>
      </c>
      <c r="N9216">
        <f>2025-Table1[[#This Row],[Year]]</f>
        <v>6</v>
      </c>
    </row>
    <row r="9217" spans="1:14" x14ac:dyDescent="0.3">
      <c r="A9217" t="s">
        <v>21</v>
      </c>
      <c r="B9217" t="s">
        <v>293</v>
      </c>
      <c r="C9217">
        <v>2022</v>
      </c>
      <c r="D9217" s="3">
        <v>2</v>
      </c>
      <c r="E9217" s="3">
        <v>19623</v>
      </c>
      <c r="F9217" t="s">
        <v>13</v>
      </c>
      <c r="G9217" s="15">
        <f>IF(Table1[[#This Row],[Transmission]]="Manual", 0, 1)</f>
        <v>0</v>
      </c>
      <c r="H9217" t="s">
        <v>9472</v>
      </c>
      <c r="I9217" t="s">
        <v>14</v>
      </c>
      <c r="J9217" s="4">
        <v>45597</v>
      </c>
      <c r="K9217" t="s">
        <v>3314</v>
      </c>
      <c r="L9217" s="5">
        <v>510000</v>
      </c>
      <c r="M9217" s="28">
        <f t="shared" si="143"/>
        <v>510000</v>
      </c>
      <c r="N9217">
        <f>2025-Table1[[#This Row],[Year]]</f>
        <v>3</v>
      </c>
    </row>
    <row r="9218" spans="1:14" x14ac:dyDescent="0.3">
      <c r="A9218" t="s">
        <v>101</v>
      </c>
      <c r="B9218" t="s">
        <v>337</v>
      </c>
      <c r="C9218">
        <v>2022</v>
      </c>
      <c r="D9218" s="3">
        <v>2</v>
      </c>
      <c r="E9218" s="3">
        <v>30500</v>
      </c>
      <c r="F9218" t="s">
        <v>13</v>
      </c>
      <c r="G9218" s="15">
        <f>IF(Table1[[#This Row],[Transmission]]="Manual", 0, 1)</f>
        <v>0</v>
      </c>
      <c r="H9218" t="s">
        <v>9472</v>
      </c>
      <c r="I9218" t="s">
        <v>6485</v>
      </c>
      <c r="J9218" s="4">
        <v>45597</v>
      </c>
      <c r="K9218" t="s">
        <v>7125</v>
      </c>
      <c r="L9218" s="5">
        <v>695000</v>
      </c>
      <c r="M9218" s="28">
        <f t="shared" si="143"/>
        <v>695000</v>
      </c>
      <c r="N9218">
        <f>2025-Table1[[#This Row],[Year]]</f>
        <v>3</v>
      </c>
    </row>
    <row r="9219" spans="1:14" x14ac:dyDescent="0.3">
      <c r="A9219" t="s">
        <v>21</v>
      </c>
      <c r="B9219" t="s">
        <v>111</v>
      </c>
      <c r="C9219">
        <v>2020</v>
      </c>
      <c r="D9219" s="3">
        <v>4</v>
      </c>
      <c r="E9219" s="3">
        <v>72000</v>
      </c>
      <c r="F9219" t="s">
        <v>25</v>
      </c>
      <c r="G9219" s="15">
        <f>IF(Table1[[#This Row],[Transmission]]="Manual", 0, 1)</f>
        <v>1</v>
      </c>
      <c r="H9219" t="s">
        <v>9475</v>
      </c>
      <c r="I9219" t="s">
        <v>6485</v>
      </c>
      <c r="J9219" s="4">
        <v>45597</v>
      </c>
      <c r="K9219" t="s">
        <v>7763</v>
      </c>
      <c r="L9219" s="5">
        <v>470000</v>
      </c>
      <c r="M9219" s="28">
        <f t="shared" ref="M9219:M9282" si="144">VALUE(SUBSTITUTE(SUBSTITUTE(L9219,"₹"," "),",",""))</f>
        <v>470000</v>
      </c>
      <c r="N9219">
        <f>2025-Table1[[#This Row],[Year]]</f>
        <v>5</v>
      </c>
    </row>
    <row r="9220" spans="1:14" x14ac:dyDescent="0.3">
      <c r="A9220" t="s">
        <v>21</v>
      </c>
      <c r="B9220" t="s">
        <v>49</v>
      </c>
      <c r="C9220">
        <v>2020</v>
      </c>
      <c r="D9220" s="3">
        <v>4</v>
      </c>
      <c r="E9220" s="3">
        <v>33000</v>
      </c>
      <c r="F9220" t="s">
        <v>13</v>
      </c>
      <c r="G9220" s="15">
        <f>IF(Table1[[#This Row],[Transmission]]="Manual", 0, 1)</f>
        <v>0</v>
      </c>
      <c r="H9220" t="s">
        <v>9472</v>
      </c>
      <c r="I9220" t="s">
        <v>6485</v>
      </c>
      <c r="J9220" s="4">
        <v>45597</v>
      </c>
      <c r="K9220" t="s">
        <v>4882</v>
      </c>
      <c r="L9220" s="5">
        <v>1000000</v>
      </c>
      <c r="M9220" s="28">
        <f t="shared" si="144"/>
        <v>1000000</v>
      </c>
      <c r="N9220">
        <f>2025-Table1[[#This Row],[Year]]</f>
        <v>5</v>
      </c>
    </row>
    <row r="9221" spans="1:14" x14ac:dyDescent="0.3">
      <c r="A9221" t="s">
        <v>38</v>
      </c>
      <c r="B9221" t="s">
        <v>47</v>
      </c>
      <c r="C9221">
        <v>2020</v>
      </c>
      <c r="D9221" s="3">
        <v>4</v>
      </c>
      <c r="E9221" s="3">
        <v>76000</v>
      </c>
      <c r="F9221" t="s">
        <v>25</v>
      </c>
      <c r="G9221" s="15">
        <f>IF(Table1[[#This Row],[Transmission]]="Manual", 0, 1)</f>
        <v>1</v>
      </c>
      <c r="H9221" t="s">
        <v>9472</v>
      </c>
      <c r="I9221" t="s">
        <v>14</v>
      </c>
      <c r="J9221" s="4">
        <v>45597</v>
      </c>
      <c r="K9221" t="s">
        <v>7764</v>
      </c>
      <c r="L9221" s="5">
        <v>1300000</v>
      </c>
      <c r="M9221" s="28">
        <f t="shared" si="144"/>
        <v>1300000</v>
      </c>
      <c r="N9221">
        <f>2025-Table1[[#This Row],[Year]]</f>
        <v>5</v>
      </c>
    </row>
    <row r="9222" spans="1:14" x14ac:dyDescent="0.3">
      <c r="A9222" t="s">
        <v>21</v>
      </c>
      <c r="B9222" t="s">
        <v>22</v>
      </c>
      <c r="C9222">
        <v>2016</v>
      </c>
      <c r="D9222" s="3">
        <v>8</v>
      </c>
      <c r="E9222" s="3">
        <v>87000</v>
      </c>
      <c r="F9222" t="s">
        <v>13</v>
      </c>
      <c r="G9222" s="15">
        <f>IF(Table1[[#This Row],[Transmission]]="Manual", 0, 1)</f>
        <v>0</v>
      </c>
      <c r="H9222" t="s">
        <v>9475</v>
      </c>
      <c r="I9222" t="s">
        <v>14</v>
      </c>
      <c r="J9222" s="4">
        <v>45597</v>
      </c>
      <c r="K9222" t="s">
        <v>7765</v>
      </c>
      <c r="L9222" s="5">
        <v>500000</v>
      </c>
      <c r="M9222" s="28">
        <f t="shared" si="144"/>
        <v>500000</v>
      </c>
      <c r="N9222">
        <f>2025-Table1[[#This Row],[Year]]</f>
        <v>9</v>
      </c>
    </row>
    <row r="9223" spans="1:14" x14ac:dyDescent="0.3">
      <c r="A9223" t="s">
        <v>21</v>
      </c>
      <c r="B9223" t="s">
        <v>111</v>
      </c>
      <c r="C9223">
        <v>2012</v>
      </c>
      <c r="D9223" s="3">
        <v>12</v>
      </c>
      <c r="E9223" s="3">
        <v>85000</v>
      </c>
      <c r="F9223" t="s">
        <v>13</v>
      </c>
      <c r="G9223" s="15">
        <f>IF(Table1[[#This Row],[Transmission]]="Manual", 0, 1)</f>
        <v>0</v>
      </c>
      <c r="H9223" t="s">
        <v>9475</v>
      </c>
      <c r="I9223" t="s">
        <v>6485</v>
      </c>
      <c r="J9223" s="4">
        <v>45597</v>
      </c>
      <c r="K9223" t="s">
        <v>7766</v>
      </c>
      <c r="L9223" s="5">
        <v>225000</v>
      </c>
      <c r="M9223" s="28">
        <f t="shared" si="144"/>
        <v>225000</v>
      </c>
      <c r="N9223">
        <f>2025-Table1[[#This Row],[Year]]</f>
        <v>13</v>
      </c>
    </row>
    <row r="9224" spans="1:14" x14ac:dyDescent="0.3">
      <c r="A9224" t="s">
        <v>44</v>
      </c>
      <c r="B9224" t="s">
        <v>1505</v>
      </c>
      <c r="C9224">
        <v>2012</v>
      </c>
      <c r="D9224" s="3">
        <v>12</v>
      </c>
      <c r="E9224" s="3">
        <v>82123</v>
      </c>
      <c r="F9224" t="s">
        <v>13</v>
      </c>
      <c r="G9224" s="15">
        <f>IF(Table1[[#This Row],[Transmission]]="Manual", 0, 1)</f>
        <v>0</v>
      </c>
      <c r="H9224" t="s">
        <v>9475</v>
      </c>
      <c r="I9224" t="s">
        <v>6485</v>
      </c>
      <c r="J9224" s="4">
        <v>45597</v>
      </c>
      <c r="K9224" t="s">
        <v>7767</v>
      </c>
      <c r="L9224" s="5">
        <v>182000</v>
      </c>
      <c r="M9224" s="28">
        <f t="shared" si="144"/>
        <v>182000</v>
      </c>
      <c r="N9224">
        <f>2025-Table1[[#This Row],[Year]]</f>
        <v>13</v>
      </c>
    </row>
    <row r="9225" spans="1:14" x14ac:dyDescent="0.3">
      <c r="A9225" t="s">
        <v>21</v>
      </c>
      <c r="B9225" t="s">
        <v>111</v>
      </c>
      <c r="C9225">
        <v>2016</v>
      </c>
      <c r="D9225" s="3">
        <v>8</v>
      </c>
      <c r="E9225" s="3">
        <v>104230</v>
      </c>
      <c r="F9225" t="s">
        <v>25</v>
      </c>
      <c r="G9225" s="15">
        <f>IF(Table1[[#This Row],[Transmission]]="Manual", 0, 1)</f>
        <v>1</v>
      </c>
      <c r="H9225" t="s">
        <v>9475</v>
      </c>
      <c r="I9225" t="s">
        <v>6485</v>
      </c>
      <c r="J9225" s="4">
        <v>45597</v>
      </c>
      <c r="K9225" t="s">
        <v>7768</v>
      </c>
      <c r="L9225" s="5">
        <v>300000</v>
      </c>
      <c r="M9225" s="28">
        <f t="shared" si="144"/>
        <v>300000</v>
      </c>
      <c r="N9225">
        <f>2025-Table1[[#This Row],[Year]]</f>
        <v>9</v>
      </c>
    </row>
    <row r="9226" spans="1:14" x14ac:dyDescent="0.3">
      <c r="A9226" t="s">
        <v>75</v>
      </c>
      <c r="B9226" t="s">
        <v>1135</v>
      </c>
      <c r="C9226">
        <v>2016</v>
      </c>
      <c r="D9226" s="3">
        <v>8</v>
      </c>
      <c r="E9226" s="3">
        <v>100000</v>
      </c>
      <c r="F9226" t="s">
        <v>25</v>
      </c>
      <c r="G9226" s="15">
        <f>IF(Table1[[#This Row],[Transmission]]="Manual", 0, 1)</f>
        <v>1</v>
      </c>
      <c r="H9226" t="s">
        <v>9475</v>
      </c>
      <c r="I9226" t="s">
        <v>17</v>
      </c>
      <c r="J9226" s="4">
        <v>45597</v>
      </c>
      <c r="K9226" t="s">
        <v>7769</v>
      </c>
      <c r="L9226" s="5">
        <v>1400000</v>
      </c>
      <c r="M9226" s="28">
        <f t="shared" si="144"/>
        <v>1400000</v>
      </c>
      <c r="N9226">
        <f>2025-Table1[[#This Row],[Year]]</f>
        <v>9</v>
      </c>
    </row>
    <row r="9227" spans="1:14" x14ac:dyDescent="0.3">
      <c r="A9227" t="s">
        <v>33</v>
      </c>
      <c r="B9227" t="s">
        <v>34</v>
      </c>
      <c r="C9227">
        <v>2017</v>
      </c>
      <c r="D9227" s="3">
        <v>7</v>
      </c>
      <c r="E9227" s="3">
        <v>49000</v>
      </c>
      <c r="F9227" t="s">
        <v>13</v>
      </c>
      <c r="G9227" s="15">
        <f>IF(Table1[[#This Row],[Transmission]]="Manual", 0, 1)</f>
        <v>0</v>
      </c>
      <c r="H9227" t="s">
        <v>9475</v>
      </c>
      <c r="I9227" t="s">
        <v>14</v>
      </c>
      <c r="J9227" s="4">
        <v>45597</v>
      </c>
      <c r="K9227" t="s">
        <v>1792</v>
      </c>
      <c r="L9227" s="5">
        <v>550000</v>
      </c>
      <c r="M9227" s="28">
        <f t="shared" si="144"/>
        <v>550000</v>
      </c>
      <c r="N9227">
        <f>2025-Table1[[#This Row],[Year]]</f>
        <v>8</v>
      </c>
    </row>
    <row r="9228" spans="1:14" x14ac:dyDescent="0.3">
      <c r="A9228" t="s">
        <v>18</v>
      </c>
      <c r="B9228" t="s">
        <v>86</v>
      </c>
      <c r="C9228">
        <v>2013</v>
      </c>
      <c r="D9228" s="3">
        <v>11</v>
      </c>
      <c r="E9228" s="3">
        <v>39000</v>
      </c>
      <c r="F9228" t="s">
        <v>13</v>
      </c>
      <c r="G9228" s="15">
        <f>IF(Table1[[#This Row],[Transmission]]="Manual", 0, 1)</f>
        <v>0</v>
      </c>
      <c r="H9228" t="s">
        <v>9475</v>
      </c>
      <c r="I9228" t="s">
        <v>14</v>
      </c>
      <c r="J9228" s="4">
        <v>45597</v>
      </c>
      <c r="K9228" t="s">
        <v>7770</v>
      </c>
      <c r="L9228" s="5">
        <v>275000</v>
      </c>
      <c r="M9228" s="28">
        <f t="shared" si="144"/>
        <v>275000</v>
      </c>
      <c r="N9228">
        <f>2025-Table1[[#This Row],[Year]]</f>
        <v>12</v>
      </c>
    </row>
    <row r="9229" spans="1:14" x14ac:dyDescent="0.3">
      <c r="A9229" t="s">
        <v>101</v>
      </c>
      <c r="B9229" t="s">
        <v>152</v>
      </c>
      <c r="C9229">
        <v>2018</v>
      </c>
      <c r="D9229" s="3">
        <v>6</v>
      </c>
      <c r="E9229" s="3">
        <v>82532</v>
      </c>
      <c r="F9229" t="s">
        <v>13</v>
      </c>
      <c r="G9229" s="15">
        <f>IF(Table1[[#This Row],[Transmission]]="Manual", 0, 1)</f>
        <v>0</v>
      </c>
      <c r="H9229" t="s">
        <v>9475</v>
      </c>
      <c r="I9229" t="s">
        <v>14</v>
      </c>
      <c r="J9229" s="4">
        <v>45597</v>
      </c>
      <c r="K9229" t="s">
        <v>928</v>
      </c>
      <c r="L9229" s="5">
        <v>599000</v>
      </c>
      <c r="M9229" s="28">
        <f t="shared" si="144"/>
        <v>599000</v>
      </c>
      <c r="N9229">
        <f>2025-Table1[[#This Row],[Year]]</f>
        <v>7</v>
      </c>
    </row>
    <row r="9230" spans="1:14" x14ac:dyDescent="0.3">
      <c r="A9230" t="s">
        <v>44</v>
      </c>
      <c r="B9230" t="s">
        <v>79</v>
      </c>
      <c r="C9230">
        <v>2019</v>
      </c>
      <c r="D9230" s="3">
        <v>5</v>
      </c>
      <c r="E9230" s="3">
        <v>36000</v>
      </c>
      <c r="F9230" t="s">
        <v>25</v>
      </c>
      <c r="G9230" s="15">
        <f>IF(Table1[[#This Row],[Transmission]]="Manual", 0, 1)</f>
        <v>1</v>
      </c>
      <c r="H9230" t="s">
        <v>9472</v>
      </c>
      <c r="I9230" t="s">
        <v>14</v>
      </c>
      <c r="J9230" s="4">
        <v>45597</v>
      </c>
      <c r="K9230" t="s">
        <v>2211</v>
      </c>
      <c r="L9230" s="5">
        <v>1050000</v>
      </c>
      <c r="M9230" s="28">
        <f t="shared" si="144"/>
        <v>1050000</v>
      </c>
      <c r="N9230">
        <f>2025-Table1[[#This Row],[Year]]</f>
        <v>6</v>
      </c>
    </row>
    <row r="9231" spans="1:14" x14ac:dyDescent="0.3">
      <c r="A9231" t="s">
        <v>21</v>
      </c>
      <c r="B9231" t="s">
        <v>99</v>
      </c>
      <c r="C9231">
        <v>2018</v>
      </c>
      <c r="D9231" s="3">
        <v>6</v>
      </c>
      <c r="E9231" s="3">
        <v>42000</v>
      </c>
      <c r="F9231" t="s">
        <v>25</v>
      </c>
      <c r="G9231" s="15">
        <f>IF(Table1[[#This Row],[Transmission]]="Manual", 0, 1)</f>
        <v>1</v>
      </c>
      <c r="H9231" t="s">
        <v>9475</v>
      </c>
      <c r="I9231" t="s">
        <v>6485</v>
      </c>
      <c r="J9231" s="4">
        <v>45597</v>
      </c>
      <c r="K9231" t="s">
        <v>7771</v>
      </c>
      <c r="L9231" s="5">
        <v>750000</v>
      </c>
      <c r="M9231" s="28">
        <f t="shared" si="144"/>
        <v>750000</v>
      </c>
      <c r="N9231">
        <f>2025-Table1[[#This Row],[Year]]</f>
        <v>7</v>
      </c>
    </row>
    <row r="9232" spans="1:14" x14ac:dyDescent="0.3">
      <c r="A9232" t="s">
        <v>44</v>
      </c>
      <c r="B9232" t="s">
        <v>124</v>
      </c>
      <c r="C9232">
        <v>2008</v>
      </c>
      <c r="D9232" s="3">
        <v>16</v>
      </c>
      <c r="E9232" s="3">
        <v>113000</v>
      </c>
      <c r="F9232" t="s">
        <v>13</v>
      </c>
      <c r="G9232" s="15">
        <f>IF(Table1[[#This Row],[Transmission]]="Manual", 0, 1)</f>
        <v>0</v>
      </c>
      <c r="H9232" t="s">
        <v>9475</v>
      </c>
      <c r="I9232" t="s">
        <v>14</v>
      </c>
      <c r="J9232" s="4">
        <v>45597</v>
      </c>
      <c r="K9232" t="s">
        <v>7772</v>
      </c>
      <c r="L9232" s="5">
        <v>155000</v>
      </c>
      <c r="M9232" s="28">
        <f t="shared" si="144"/>
        <v>155000</v>
      </c>
      <c r="N9232">
        <f>2025-Table1[[#This Row],[Year]]</f>
        <v>17</v>
      </c>
    </row>
    <row r="9233" spans="1:14" x14ac:dyDescent="0.3">
      <c r="A9233" t="s">
        <v>43</v>
      </c>
      <c r="B9233" t="s">
        <v>1318</v>
      </c>
      <c r="C9233">
        <v>2010</v>
      </c>
      <c r="D9233" s="3">
        <v>14</v>
      </c>
      <c r="E9233" s="3">
        <v>42000</v>
      </c>
      <c r="F9233" t="s">
        <v>25</v>
      </c>
      <c r="G9233" s="15">
        <f>IF(Table1[[#This Row],[Transmission]]="Manual", 0, 1)</f>
        <v>1</v>
      </c>
      <c r="H9233" t="s">
        <v>9472</v>
      </c>
      <c r="I9233" t="s">
        <v>14</v>
      </c>
      <c r="J9233" s="4">
        <v>45597</v>
      </c>
      <c r="K9233" t="s">
        <v>7773</v>
      </c>
      <c r="L9233" s="5">
        <v>345000</v>
      </c>
      <c r="M9233" s="28">
        <f t="shared" si="144"/>
        <v>345000</v>
      </c>
      <c r="N9233">
        <f>2025-Table1[[#This Row],[Year]]</f>
        <v>15</v>
      </c>
    </row>
    <row r="9234" spans="1:14" x14ac:dyDescent="0.3">
      <c r="A9234" t="s">
        <v>21</v>
      </c>
      <c r="B9234" t="s">
        <v>39</v>
      </c>
      <c r="C9234">
        <v>2012</v>
      </c>
      <c r="D9234" s="3">
        <v>12</v>
      </c>
      <c r="E9234" s="3">
        <v>90000</v>
      </c>
      <c r="F9234" t="s">
        <v>13</v>
      </c>
      <c r="G9234" s="15">
        <f>IF(Table1[[#This Row],[Transmission]]="Manual", 0, 1)</f>
        <v>0</v>
      </c>
      <c r="H9234" t="s">
        <v>9475</v>
      </c>
      <c r="I9234" t="s">
        <v>14</v>
      </c>
      <c r="J9234" s="4">
        <v>45597</v>
      </c>
      <c r="K9234" t="s">
        <v>7774</v>
      </c>
      <c r="L9234" s="5">
        <v>315000</v>
      </c>
      <c r="M9234" s="28">
        <f t="shared" si="144"/>
        <v>315000</v>
      </c>
      <c r="N9234">
        <f>2025-Table1[[#This Row],[Year]]</f>
        <v>13</v>
      </c>
    </row>
    <row r="9235" spans="1:14" x14ac:dyDescent="0.3">
      <c r="A9235" t="s">
        <v>21</v>
      </c>
      <c r="B9235" t="s">
        <v>24</v>
      </c>
      <c r="C9235">
        <v>2018</v>
      </c>
      <c r="D9235" s="3">
        <v>6</v>
      </c>
      <c r="E9235" s="3">
        <v>29117</v>
      </c>
      <c r="F9235" t="s">
        <v>13</v>
      </c>
      <c r="G9235" s="15">
        <f>IF(Table1[[#This Row],[Transmission]]="Manual", 0, 1)</f>
        <v>0</v>
      </c>
      <c r="H9235" t="s">
        <v>9472</v>
      </c>
      <c r="I9235" t="s">
        <v>14</v>
      </c>
      <c r="J9235" s="4">
        <v>45597</v>
      </c>
      <c r="K9235" t="s">
        <v>2196</v>
      </c>
      <c r="L9235" s="5">
        <v>550000</v>
      </c>
      <c r="M9235" s="28">
        <f t="shared" si="144"/>
        <v>550000</v>
      </c>
      <c r="N9235">
        <f>2025-Table1[[#This Row],[Year]]</f>
        <v>7</v>
      </c>
    </row>
    <row r="9236" spans="1:14" x14ac:dyDescent="0.3">
      <c r="A9236" t="s">
        <v>21</v>
      </c>
      <c r="B9236" t="s">
        <v>111</v>
      </c>
      <c r="C9236">
        <v>2015</v>
      </c>
      <c r="D9236" s="3">
        <v>9</v>
      </c>
      <c r="E9236" s="3">
        <v>102998</v>
      </c>
      <c r="F9236" t="s">
        <v>13</v>
      </c>
      <c r="G9236" s="15">
        <f>IF(Table1[[#This Row],[Transmission]]="Manual", 0, 1)</f>
        <v>0</v>
      </c>
      <c r="H9236" t="s">
        <v>9472</v>
      </c>
      <c r="I9236" t="s">
        <v>14</v>
      </c>
      <c r="J9236" s="4">
        <v>45597</v>
      </c>
      <c r="K9236" t="s">
        <v>7775</v>
      </c>
      <c r="L9236" s="5">
        <v>400000</v>
      </c>
      <c r="M9236" s="28">
        <f t="shared" si="144"/>
        <v>400000</v>
      </c>
      <c r="N9236">
        <f>2025-Table1[[#This Row],[Year]]</f>
        <v>10</v>
      </c>
    </row>
    <row r="9237" spans="1:14" x14ac:dyDescent="0.3">
      <c r="A9237" t="s">
        <v>11</v>
      </c>
      <c r="B9237" t="s">
        <v>183</v>
      </c>
      <c r="C9237">
        <v>2014</v>
      </c>
      <c r="D9237" s="3">
        <v>10</v>
      </c>
      <c r="E9237" s="3">
        <v>76000</v>
      </c>
      <c r="F9237" t="s">
        <v>13</v>
      </c>
      <c r="G9237" s="15">
        <f>IF(Table1[[#This Row],[Transmission]]="Manual", 0, 1)</f>
        <v>0</v>
      </c>
      <c r="H9237" t="s">
        <v>9475</v>
      </c>
      <c r="I9237" t="s">
        <v>14</v>
      </c>
      <c r="J9237" s="4">
        <v>45627</v>
      </c>
      <c r="K9237" t="s">
        <v>4704</v>
      </c>
      <c r="L9237" s="5">
        <v>350000</v>
      </c>
      <c r="M9237" s="28">
        <f t="shared" si="144"/>
        <v>350000</v>
      </c>
      <c r="N9237">
        <f>2025-Table1[[#This Row],[Year]]</f>
        <v>11</v>
      </c>
    </row>
    <row r="9238" spans="1:14" x14ac:dyDescent="0.3">
      <c r="A9238" t="s">
        <v>58</v>
      </c>
      <c r="B9238" t="s">
        <v>7776</v>
      </c>
      <c r="C9238">
        <v>2023</v>
      </c>
      <c r="D9238" s="3">
        <v>1</v>
      </c>
      <c r="E9238" s="3">
        <v>2200</v>
      </c>
      <c r="F9238" t="s">
        <v>25</v>
      </c>
      <c r="G9238" s="15">
        <f>IF(Table1[[#This Row],[Transmission]]="Manual", 0, 1)</f>
        <v>1</v>
      </c>
      <c r="H9238" t="s">
        <v>9472</v>
      </c>
      <c r="I9238" t="s">
        <v>6485</v>
      </c>
      <c r="J9238" s="4">
        <v>45627</v>
      </c>
      <c r="K9238" t="s">
        <v>7777</v>
      </c>
      <c r="L9238" s="5">
        <v>100000</v>
      </c>
      <c r="M9238" s="28">
        <f t="shared" si="144"/>
        <v>100000</v>
      </c>
      <c r="N9238">
        <f>2025-Table1[[#This Row],[Year]]</f>
        <v>2</v>
      </c>
    </row>
    <row r="9239" spans="1:14" x14ac:dyDescent="0.3">
      <c r="A9239" t="s">
        <v>11</v>
      </c>
      <c r="B9239" t="s">
        <v>185</v>
      </c>
      <c r="C9239">
        <v>2008</v>
      </c>
      <c r="D9239" s="3">
        <v>16</v>
      </c>
      <c r="E9239" s="3">
        <v>140000</v>
      </c>
      <c r="F9239" t="s">
        <v>25</v>
      </c>
      <c r="G9239" s="15">
        <f>IF(Table1[[#This Row],[Transmission]]="Manual", 0, 1)</f>
        <v>1</v>
      </c>
      <c r="H9239" t="s">
        <v>9475</v>
      </c>
      <c r="I9239" t="s">
        <v>6485</v>
      </c>
      <c r="J9239" s="4">
        <v>45627</v>
      </c>
      <c r="K9239" t="s">
        <v>7778</v>
      </c>
      <c r="L9239" s="5">
        <v>165000</v>
      </c>
      <c r="M9239" s="28">
        <f t="shared" si="144"/>
        <v>165000</v>
      </c>
      <c r="N9239">
        <f>2025-Table1[[#This Row],[Year]]</f>
        <v>17</v>
      </c>
    </row>
    <row r="9240" spans="1:14" x14ac:dyDescent="0.3">
      <c r="A9240" t="s">
        <v>15</v>
      </c>
      <c r="B9240" t="s">
        <v>176</v>
      </c>
      <c r="C9240">
        <v>2014</v>
      </c>
      <c r="D9240" s="3">
        <v>10</v>
      </c>
      <c r="E9240" s="3">
        <v>90000</v>
      </c>
      <c r="F9240" t="s">
        <v>25</v>
      </c>
      <c r="G9240" s="15">
        <f>IF(Table1[[#This Row],[Transmission]]="Manual", 0, 1)</f>
        <v>1</v>
      </c>
      <c r="H9240" t="s">
        <v>9475</v>
      </c>
      <c r="I9240" t="s">
        <v>6485</v>
      </c>
      <c r="J9240" s="4">
        <v>45597</v>
      </c>
      <c r="K9240" t="s">
        <v>4757</v>
      </c>
      <c r="L9240" s="5">
        <v>990000</v>
      </c>
      <c r="M9240" s="28">
        <f t="shared" si="144"/>
        <v>990000</v>
      </c>
      <c r="N9240">
        <f>2025-Table1[[#This Row],[Year]]</f>
        <v>11</v>
      </c>
    </row>
    <row r="9241" spans="1:14" x14ac:dyDescent="0.3">
      <c r="A9241" t="s">
        <v>44</v>
      </c>
      <c r="B9241" t="s">
        <v>405</v>
      </c>
      <c r="C9241">
        <v>2018</v>
      </c>
      <c r="D9241" s="3">
        <v>6</v>
      </c>
      <c r="E9241" s="3">
        <v>30000</v>
      </c>
      <c r="F9241" t="s">
        <v>13</v>
      </c>
      <c r="G9241" s="15">
        <f>IF(Table1[[#This Row],[Transmission]]="Manual", 0, 1)</f>
        <v>0</v>
      </c>
      <c r="H9241" t="s">
        <v>9475</v>
      </c>
      <c r="I9241" t="s">
        <v>14</v>
      </c>
      <c r="J9241" s="4">
        <v>45597</v>
      </c>
      <c r="K9241" t="s">
        <v>7779</v>
      </c>
      <c r="L9241" s="5">
        <v>725000</v>
      </c>
      <c r="M9241" s="28">
        <f t="shared" si="144"/>
        <v>725000</v>
      </c>
      <c r="N9241">
        <f>2025-Table1[[#This Row],[Year]]</f>
        <v>7</v>
      </c>
    </row>
    <row r="9242" spans="1:14" x14ac:dyDescent="0.3">
      <c r="A9242" t="s">
        <v>11</v>
      </c>
      <c r="B9242" t="s">
        <v>12</v>
      </c>
      <c r="C9242">
        <v>2011</v>
      </c>
      <c r="D9242" s="3">
        <v>13</v>
      </c>
      <c r="E9242" s="3">
        <v>74000</v>
      </c>
      <c r="F9242" t="s">
        <v>25</v>
      </c>
      <c r="G9242" s="15">
        <f>IF(Table1[[#This Row],[Transmission]]="Manual", 0, 1)</f>
        <v>1</v>
      </c>
      <c r="H9242" t="s">
        <v>9475</v>
      </c>
      <c r="I9242" t="s">
        <v>14</v>
      </c>
      <c r="J9242" s="4">
        <v>45597</v>
      </c>
      <c r="K9242" t="s">
        <v>7780</v>
      </c>
      <c r="L9242" s="5">
        <v>395000</v>
      </c>
      <c r="M9242" s="28">
        <f t="shared" si="144"/>
        <v>395000</v>
      </c>
      <c r="N9242">
        <f>2025-Table1[[#This Row],[Year]]</f>
        <v>14</v>
      </c>
    </row>
    <row r="9243" spans="1:14" x14ac:dyDescent="0.3">
      <c r="A9243" t="s">
        <v>11</v>
      </c>
      <c r="B9243" t="s">
        <v>12</v>
      </c>
      <c r="C9243">
        <v>2022</v>
      </c>
      <c r="D9243" s="3">
        <v>2</v>
      </c>
      <c r="E9243" s="3">
        <v>19600</v>
      </c>
      <c r="F9243" t="s">
        <v>13</v>
      </c>
      <c r="G9243" s="15">
        <f>IF(Table1[[#This Row],[Transmission]]="Manual", 0, 1)</f>
        <v>0</v>
      </c>
      <c r="H9243" t="s">
        <v>9475</v>
      </c>
      <c r="I9243" t="s">
        <v>14</v>
      </c>
      <c r="J9243" s="4">
        <v>45597</v>
      </c>
      <c r="K9243" t="s">
        <v>7781</v>
      </c>
      <c r="L9243" s="5">
        <v>1040000</v>
      </c>
      <c r="M9243" s="28">
        <f t="shared" si="144"/>
        <v>1040000</v>
      </c>
      <c r="N9243">
        <f>2025-Table1[[#This Row],[Year]]</f>
        <v>3</v>
      </c>
    </row>
    <row r="9244" spans="1:14" x14ac:dyDescent="0.3">
      <c r="A9244" t="s">
        <v>21</v>
      </c>
      <c r="B9244" t="s">
        <v>111</v>
      </c>
      <c r="C9244">
        <v>2012</v>
      </c>
      <c r="D9244" s="3">
        <v>12</v>
      </c>
      <c r="E9244" s="3">
        <v>77000</v>
      </c>
      <c r="F9244" t="s">
        <v>13</v>
      </c>
      <c r="G9244" s="15">
        <f>IF(Table1[[#This Row],[Transmission]]="Manual", 0, 1)</f>
        <v>0</v>
      </c>
      <c r="H9244" t="s">
        <v>9475</v>
      </c>
      <c r="I9244" t="s">
        <v>6485</v>
      </c>
      <c r="J9244" s="4">
        <v>45597</v>
      </c>
      <c r="K9244" t="s">
        <v>7782</v>
      </c>
      <c r="L9244" s="5">
        <v>260000</v>
      </c>
      <c r="M9244" s="28">
        <f t="shared" si="144"/>
        <v>260000</v>
      </c>
      <c r="N9244">
        <f>2025-Table1[[#This Row],[Year]]</f>
        <v>13</v>
      </c>
    </row>
    <row r="9245" spans="1:14" x14ac:dyDescent="0.3">
      <c r="A9245" t="s">
        <v>43</v>
      </c>
      <c r="B9245" t="s">
        <v>389</v>
      </c>
      <c r="C9245">
        <v>2016</v>
      </c>
      <c r="D9245" s="3">
        <v>8</v>
      </c>
      <c r="E9245" s="3">
        <v>39000</v>
      </c>
      <c r="F9245" t="s">
        <v>25</v>
      </c>
      <c r="G9245" s="15">
        <f>IF(Table1[[#This Row],[Transmission]]="Manual", 0, 1)</f>
        <v>1</v>
      </c>
      <c r="H9245" t="s">
        <v>9475</v>
      </c>
      <c r="I9245" t="s">
        <v>17</v>
      </c>
      <c r="J9245" s="4">
        <v>45597</v>
      </c>
      <c r="K9245" t="s">
        <v>7783</v>
      </c>
      <c r="L9245" s="5">
        <v>1375000</v>
      </c>
      <c r="M9245" s="28">
        <f t="shared" si="144"/>
        <v>1375000</v>
      </c>
      <c r="N9245">
        <f>2025-Table1[[#This Row],[Year]]</f>
        <v>9</v>
      </c>
    </row>
    <row r="9246" spans="1:14" x14ac:dyDescent="0.3">
      <c r="A9246" t="s">
        <v>33</v>
      </c>
      <c r="B9246" t="s">
        <v>34</v>
      </c>
      <c r="C9246">
        <v>2015</v>
      </c>
      <c r="D9246" s="3">
        <v>9</v>
      </c>
      <c r="E9246" s="3">
        <v>91000</v>
      </c>
      <c r="F9246" t="s">
        <v>25</v>
      </c>
      <c r="G9246" s="15">
        <f>IF(Table1[[#This Row],[Transmission]]="Manual", 0, 1)</f>
        <v>1</v>
      </c>
      <c r="H9246" t="s">
        <v>9475</v>
      </c>
      <c r="I9246" t="s">
        <v>6485</v>
      </c>
      <c r="J9246" s="4">
        <v>45597</v>
      </c>
      <c r="K9246" t="s">
        <v>7784</v>
      </c>
      <c r="L9246" s="5">
        <v>485000</v>
      </c>
      <c r="M9246" s="28">
        <f t="shared" si="144"/>
        <v>485000</v>
      </c>
      <c r="N9246">
        <f>2025-Table1[[#This Row],[Year]]</f>
        <v>10</v>
      </c>
    </row>
    <row r="9247" spans="1:14" x14ac:dyDescent="0.3">
      <c r="A9247" t="s">
        <v>44</v>
      </c>
      <c r="B9247" t="s">
        <v>116</v>
      </c>
      <c r="C9247">
        <v>2016</v>
      </c>
      <c r="D9247" s="3">
        <v>8</v>
      </c>
      <c r="E9247" s="3">
        <v>43364</v>
      </c>
      <c r="F9247" t="s">
        <v>13</v>
      </c>
      <c r="G9247" s="15">
        <f>IF(Table1[[#This Row],[Transmission]]="Manual", 0, 1)</f>
        <v>0</v>
      </c>
      <c r="H9247" t="s">
        <v>9472</v>
      </c>
      <c r="I9247" t="s">
        <v>14</v>
      </c>
      <c r="J9247" s="4">
        <v>45627</v>
      </c>
      <c r="K9247" t="s">
        <v>7785</v>
      </c>
      <c r="L9247" s="5">
        <v>247000</v>
      </c>
      <c r="M9247" s="28">
        <f t="shared" si="144"/>
        <v>247000</v>
      </c>
      <c r="N9247">
        <f>2025-Table1[[#This Row],[Year]]</f>
        <v>9</v>
      </c>
    </row>
    <row r="9248" spans="1:14" x14ac:dyDescent="0.3">
      <c r="A9248" t="s">
        <v>21</v>
      </c>
      <c r="B9248" t="s">
        <v>194</v>
      </c>
      <c r="C9248">
        <v>2019</v>
      </c>
      <c r="D9248" s="3">
        <v>5</v>
      </c>
      <c r="E9248" s="3">
        <v>65000</v>
      </c>
      <c r="F9248" t="s">
        <v>13</v>
      </c>
      <c r="G9248" s="15">
        <f>IF(Table1[[#This Row],[Transmission]]="Manual", 0, 1)</f>
        <v>0</v>
      </c>
      <c r="H9248" t="s">
        <v>9475</v>
      </c>
      <c r="I9248" t="s">
        <v>6485</v>
      </c>
      <c r="J9248" s="4">
        <v>45597</v>
      </c>
      <c r="K9248" t="s">
        <v>6524</v>
      </c>
      <c r="L9248" s="5">
        <v>380000</v>
      </c>
      <c r="M9248" s="28">
        <f t="shared" si="144"/>
        <v>380000</v>
      </c>
      <c r="N9248">
        <f>2025-Table1[[#This Row],[Year]]</f>
        <v>6</v>
      </c>
    </row>
    <row r="9249" spans="1:14" x14ac:dyDescent="0.3">
      <c r="A9249" t="s">
        <v>58</v>
      </c>
      <c r="B9249" t="s">
        <v>545</v>
      </c>
      <c r="C9249">
        <v>2012</v>
      </c>
      <c r="D9249" s="3">
        <v>12</v>
      </c>
      <c r="E9249" s="3">
        <v>85000</v>
      </c>
      <c r="F9249" t="s">
        <v>25</v>
      </c>
      <c r="G9249" s="15">
        <f>IF(Table1[[#This Row],[Transmission]]="Manual", 0, 1)</f>
        <v>1</v>
      </c>
      <c r="H9249" t="s">
        <v>9475</v>
      </c>
      <c r="I9249" t="s">
        <v>17</v>
      </c>
      <c r="J9249" s="4">
        <v>45597</v>
      </c>
      <c r="K9249" t="s">
        <v>7786</v>
      </c>
      <c r="L9249" s="5">
        <v>750000</v>
      </c>
      <c r="M9249" s="28">
        <f t="shared" si="144"/>
        <v>750000</v>
      </c>
      <c r="N9249">
        <f>2025-Table1[[#This Row],[Year]]</f>
        <v>13</v>
      </c>
    </row>
    <row r="9250" spans="1:14" x14ac:dyDescent="0.3">
      <c r="A9250" t="s">
        <v>11</v>
      </c>
      <c r="B9250" t="s">
        <v>288</v>
      </c>
      <c r="C9250">
        <v>2019</v>
      </c>
      <c r="D9250" s="3">
        <v>5</v>
      </c>
      <c r="E9250" s="3">
        <v>59000</v>
      </c>
      <c r="F9250" t="s">
        <v>25</v>
      </c>
      <c r="G9250" s="15">
        <f>IF(Table1[[#This Row],[Transmission]]="Manual", 0, 1)</f>
        <v>1</v>
      </c>
      <c r="H9250" t="s">
        <v>9475</v>
      </c>
      <c r="I9250" t="s">
        <v>6485</v>
      </c>
      <c r="J9250" s="4">
        <v>45627</v>
      </c>
      <c r="K9250" t="s">
        <v>7787</v>
      </c>
      <c r="L9250" s="5">
        <v>620000</v>
      </c>
      <c r="M9250" s="28">
        <f t="shared" si="144"/>
        <v>620000</v>
      </c>
      <c r="N9250">
        <f>2025-Table1[[#This Row],[Year]]</f>
        <v>6</v>
      </c>
    </row>
    <row r="9251" spans="1:14" x14ac:dyDescent="0.3">
      <c r="A9251" t="s">
        <v>113</v>
      </c>
      <c r="B9251" t="s">
        <v>174</v>
      </c>
      <c r="C9251">
        <v>2022</v>
      </c>
      <c r="D9251" s="3">
        <v>2</v>
      </c>
      <c r="E9251" s="3">
        <v>11000</v>
      </c>
      <c r="F9251" t="s">
        <v>25</v>
      </c>
      <c r="G9251" s="15">
        <f>IF(Table1[[#This Row],[Transmission]]="Manual", 0, 1)</f>
        <v>1</v>
      </c>
      <c r="H9251" t="s">
        <v>9475</v>
      </c>
      <c r="I9251" t="s">
        <v>14</v>
      </c>
      <c r="J9251" s="4">
        <v>45597</v>
      </c>
      <c r="K9251" t="s">
        <v>7788</v>
      </c>
      <c r="L9251" s="5">
        <v>1425000</v>
      </c>
      <c r="M9251" s="28">
        <f t="shared" si="144"/>
        <v>1425000</v>
      </c>
      <c r="N9251">
        <f>2025-Table1[[#This Row],[Year]]</f>
        <v>3</v>
      </c>
    </row>
    <row r="9252" spans="1:14" x14ac:dyDescent="0.3">
      <c r="A9252" t="s">
        <v>101</v>
      </c>
      <c r="B9252" t="s">
        <v>337</v>
      </c>
      <c r="C9252">
        <v>2017</v>
      </c>
      <c r="D9252" s="3">
        <v>7</v>
      </c>
      <c r="E9252" s="3">
        <v>69000</v>
      </c>
      <c r="F9252" t="s">
        <v>13</v>
      </c>
      <c r="G9252" s="15">
        <f>IF(Table1[[#This Row],[Transmission]]="Manual", 0, 1)</f>
        <v>0</v>
      </c>
      <c r="H9252" t="s">
        <v>9472</v>
      </c>
      <c r="I9252" t="s">
        <v>6485</v>
      </c>
      <c r="J9252" s="4">
        <v>45597</v>
      </c>
      <c r="K9252" t="s">
        <v>7789</v>
      </c>
      <c r="L9252" s="5">
        <v>360000</v>
      </c>
      <c r="M9252" s="28">
        <f t="shared" si="144"/>
        <v>360000</v>
      </c>
      <c r="N9252">
        <f>2025-Table1[[#This Row],[Year]]</f>
        <v>8</v>
      </c>
    </row>
    <row r="9253" spans="1:14" x14ac:dyDescent="0.3">
      <c r="A9253" t="s">
        <v>21</v>
      </c>
      <c r="B9253" t="s">
        <v>31</v>
      </c>
      <c r="C9253">
        <v>2018</v>
      </c>
      <c r="D9253" s="3">
        <v>6</v>
      </c>
      <c r="E9253" s="3">
        <v>33000</v>
      </c>
      <c r="F9253" t="s">
        <v>25</v>
      </c>
      <c r="G9253" s="15">
        <f>IF(Table1[[#This Row],[Transmission]]="Manual", 0, 1)</f>
        <v>1</v>
      </c>
      <c r="H9253" t="s">
        <v>9475</v>
      </c>
      <c r="I9253" t="s">
        <v>14</v>
      </c>
      <c r="J9253" s="4">
        <v>45597</v>
      </c>
      <c r="K9253" t="s">
        <v>1466</v>
      </c>
      <c r="L9253" s="5">
        <v>545000</v>
      </c>
      <c r="M9253" s="28">
        <f t="shared" si="144"/>
        <v>545000</v>
      </c>
      <c r="N9253">
        <f>2025-Table1[[#This Row],[Year]]</f>
        <v>7</v>
      </c>
    </row>
    <row r="9254" spans="1:14" x14ac:dyDescent="0.3">
      <c r="A9254" t="s">
        <v>277</v>
      </c>
      <c r="B9254" t="s">
        <v>1294</v>
      </c>
      <c r="C9254">
        <v>2009</v>
      </c>
      <c r="D9254" s="3">
        <v>15</v>
      </c>
      <c r="E9254" s="3">
        <v>104000</v>
      </c>
      <c r="F9254" t="s">
        <v>13</v>
      </c>
      <c r="G9254" s="15">
        <f>IF(Table1[[#This Row],[Transmission]]="Manual", 0, 1)</f>
        <v>0</v>
      </c>
      <c r="H9254" t="s">
        <v>9475</v>
      </c>
      <c r="I9254" t="s">
        <v>14</v>
      </c>
      <c r="J9254" s="4">
        <v>45597</v>
      </c>
      <c r="K9254" t="s">
        <v>7790</v>
      </c>
      <c r="L9254" s="5">
        <v>99999</v>
      </c>
      <c r="M9254" s="28">
        <f t="shared" si="144"/>
        <v>99999</v>
      </c>
      <c r="N9254">
        <f>2025-Table1[[#This Row],[Year]]</f>
        <v>16</v>
      </c>
    </row>
    <row r="9255" spans="1:14" x14ac:dyDescent="0.3">
      <c r="A9255" t="s">
        <v>44</v>
      </c>
      <c r="B9255" t="s">
        <v>116</v>
      </c>
      <c r="C9255">
        <v>2013</v>
      </c>
      <c r="D9255" s="3">
        <v>11</v>
      </c>
      <c r="E9255" s="3">
        <v>80417</v>
      </c>
      <c r="F9255" t="s">
        <v>13</v>
      </c>
      <c r="G9255" s="15">
        <f>IF(Table1[[#This Row],[Transmission]]="Manual", 0, 1)</f>
        <v>0</v>
      </c>
      <c r="H9255" t="s">
        <v>9475</v>
      </c>
      <c r="I9255" t="s">
        <v>6485</v>
      </c>
      <c r="J9255" s="4">
        <v>45597</v>
      </c>
      <c r="K9255" t="s">
        <v>7791</v>
      </c>
      <c r="L9255" s="5">
        <v>198000</v>
      </c>
      <c r="M9255" s="28">
        <f t="shared" si="144"/>
        <v>198000</v>
      </c>
      <c r="N9255">
        <f>2025-Table1[[#This Row],[Year]]</f>
        <v>12</v>
      </c>
    </row>
    <row r="9256" spans="1:14" x14ac:dyDescent="0.3">
      <c r="A9256" t="s">
        <v>11</v>
      </c>
      <c r="B9256" t="s">
        <v>285</v>
      </c>
      <c r="C9256">
        <v>2016</v>
      </c>
      <c r="D9256" s="3">
        <v>8</v>
      </c>
      <c r="E9256" s="3">
        <v>68000</v>
      </c>
      <c r="F9256" t="s">
        <v>25</v>
      </c>
      <c r="G9256" s="15">
        <f>IF(Table1[[#This Row],[Transmission]]="Manual", 0, 1)</f>
        <v>1</v>
      </c>
      <c r="H9256" t="s">
        <v>9472</v>
      </c>
      <c r="I9256" t="s">
        <v>6485</v>
      </c>
      <c r="J9256" s="4">
        <v>45597</v>
      </c>
      <c r="K9256" t="s">
        <v>3805</v>
      </c>
      <c r="L9256" s="5">
        <v>375000</v>
      </c>
      <c r="M9256" s="28">
        <f t="shared" si="144"/>
        <v>375000</v>
      </c>
      <c r="N9256">
        <f>2025-Table1[[#This Row],[Year]]</f>
        <v>9</v>
      </c>
    </row>
    <row r="9257" spans="1:14" x14ac:dyDescent="0.3">
      <c r="A9257" t="s">
        <v>15</v>
      </c>
      <c r="B9257" t="s">
        <v>259</v>
      </c>
      <c r="C9257">
        <v>2023</v>
      </c>
      <c r="D9257" s="3">
        <v>1</v>
      </c>
      <c r="E9257" s="3">
        <v>7200</v>
      </c>
      <c r="F9257" t="s">
        <v>25</v>
      </c>
      <c r="G9257" s="15">
        <f>IF(Table1[[#This Row],[Transmission]]="Manual", 0, 1)</f>
        <v>1</v>
      </c>
      <c r="H9257" t="s">
        <v>9475</v>
      </c>
      <c r="I9257" t="s">
        <v>14</v>
      </c>
      <c r="J9257" s="4">
        <v>45597</v>
      </c>
      <c r="K9257" t="s">
        <v>7792</v>
      </c>
      <c r="L9257" s="5">
        <v>900000</v>
      </c>
      <c r="M9257" s="28">
        <f t="shared" si="144"/>
        <v>900000</v>
      </c>
      <c r="N9257">
        <f>2025-Table1[[#This Row],[Year]]</f>
        <v>2</v>
      </c>
    </row>
    <row r="9258" spans="1:14" x14ac:dyDescent="0.3">
      <c r="A9258" t="s">
        <v>15</v>
      </c>
      <c r="B9258" t="s">
        <v>588</v>
      </c>
      <c r="C9258">
        <v>2009</v>
      </c>
      <c r="D9258" s="3">
        <v>15</v>
      </c>
      <c r="E9258" s="3">
        <v>112000</v>
      </c>
      <c r="F9258" t="s">
        <v>25</v>
      </c>
      <c r="G9258" s="15">
        <f>IF(Table1[[#This Row],[Transmission]]="Manual", 0, 1)</f>
        <v>1</v>
      </c>
      <c r="H9258" t="s">
        <v>9475</v>
      </c>
      <c r="I9258" t="s">
        <v>6485</v>
      </c>
      <c r="J9258" s="4">
        <v>45627</v>
      </c>
      <c r="K9258" t="s">
        <v>7793</v>
      </c>
      <c r="L9258" s="5">
        <v>255000</v>
      </c>
      <c r="M9258" s="28">
        <f t="shared" si="144"/>
        <v>255000</v>
      </c>
      <c r="N9258">
        <f>2025-Table1[[#This Row],[Year]]</f>
        <v>16</v>
      </c>
    </row>
    <row r="9259" spans="1:14" x14ac:dyDescent="0.3">
      <c r="A9259" t="s">
        <v>113</v>
      </c>
      <c r="B9259" t="s">
        <v>7794</v>
      </c>
      <c r="C9259">
        <v>2008</v>
      </c>
      <c r="D9259" s="3">
        <v>16</v>
      </c>
      <c r="E9259" s="3">
        <v>120000</v>
      </c>
      <c r="F9259" t="s">
        <v>25</v>
      </c>
      <c r="G9259" s="15">
        <f>IF(Table1[[#This Row],[Transmission]]="Manual", 0, 1)</f>
        <v>1</v>
      </c>
      <c r="H9259" t="s">
        <v>9475</v>
      </c>
      <c r="I9259" t="s">
        <v>6485</v>
      </c>
      <c r="J9259" s="4">
        <v>45597</v>
      </c>
      <c r="K9259" t="s">
        <v>7795</v>
      </c>
      <c r="L9259" s="5">
        <v>125000</v>
      </c>
      <c r="M9259" s="28">
        <f t="shared" si="144"/>
        <v>125000</v>
      </c>
      <c r="N9259">
        <f>2025-Table1[[#This Row],[Year]]</f>
        <v>17</v>
      </c>
    </row>
    <row r="9260" spans="1:14" x14ac:dyDescent="0.3">
      <c r="A9260" t="s">
        <v>21</v>
      </c>
      <c r="B9260" t="s">
        <v>22</v>
      </c>
      <c r="C9260">
        <v>2010</v>
      </c>
      <c r="D9260" s="3">
        <v>14</v>
      </c>
      <c r="E9260" s="3">
        <v>98000</v>
      </c>
      <c r="F9260" t="s">
        <v>13</v>
      </c>
      <c r="G9260" s="15">
        <f>IF(Table1[[#This Row],[Transmission]]="Manual", 0, 1)</f>
        <v>0</v>
      </c>
      <c r="H9260" t="s">
        <v>9475</v>
      </c>
      <c r="I9260" t="s">
        <v>6485</v>
      </c>
      <c r="J9260" s="4">
        <v>45597</v>
      </c>
      <c r="K9260" t="s">
        <v>7796</v>
      </c>
      <c r="L9260" s="5">
        <v>125000</v>
      </c>
      <c r="M9260" s="28">
        <f t="shared" si="144"/>
        <v>125000</v>
      </c>
      <c r="N9260">
        <f>2025-Table1[[#This Row],[Year]]</f>
        <v>15</v>
      </c>
    </row>
    <row r="9261" spans="1:14" x14ac:dyDescent="0.3">
      <c r="A9261" t="s">
        <v>21</v>
      </c>
      <c r="B9261" t="s">
        <v>68</v>
      </c>
      <c r="C9261">
        <v>2017</v>
      </c>
      <c r="D9261" s="3">
        <v>7</v>
      </c>
      <c r="E9261" s="3">
        <v>100000</v>
      </c>
      <c r="F9261" t="s">
        <v>25</v>
      </c>
      <c r="G9261" s="15">
        <f>IF(Table1[[#This Row],[Transmission]]="Manual", 0, 1)</f>
        <v>1</v>
      </c>
      <c r="H9261" t="s">
        <v>9472</v>
      </c>
      <c r="I9261" t="s">
        <v>14</v>
      </c>
      <c r="J9261" s="4">
        <v>45597</v>
      </c>
      <c r="K9261" t="s">
        <v>7797</v>
      </c>
      <c r="L9261" s="5">
        <v>399000</v>
      </c>
      <c r="M9261" s="28">
        <f t="shared" si="144"/>
        <v>399000</v>
      </c>
      <c r="N9261">
        <f>2025-Table1[[#This Row],[Year]]</f>
        <v>8</v>
      </c>
    </row>
    <row r="9262" spans="1:14" x14ac:dyDescent="0.3">
      <c r="A9262" t="s">
        <v>44</v>
      </c>
      <c r="B9262" t="s">
        <v>300</v>
      </c>
      <c r="C9262">
        <v>2014</v>
      </c>
      <c r="D9262" s="3">
        <v>10</v>
      </c>
      <c r="E9262" s="3">
        <v>125000</v>
      </c>
      <c r="F9262" t="s">
        <v>25</v>
      </c>
      <c r="G9262" s="15">
        <f>IF(Table1[[#This Row],[Transmission]]="Manual", 0, 1)</f>
        <v>1</v>
      </c>
      <c r="H9262" t="s">
        <v>9475</v>
      </c>
      <c r="I9262" t="s">
        <v>17</v>
      </c>
      <c r="J9262" s="4">
        <v>45597</v>
      </c>
      <c r="K9262" t="s">
        <v>1134</v>
      </c>
      <c r="L9262" s="5">
        <v>495000</v>
      </c>
      <c r="M9262" s="28">
        <f t="shared" si="144"/>
        <v>495000</v>
      </c>
      <c r="N9262">
        <f>2025-Table1[[#This Row],[Year]]</f>
        <v>11</v>
      </c>
    </row>
    <row r="9263" spans="1:14" x14ac:dyDescent="0.3">
      <c r="A9263" t="s">
        <v>15</v>
      </c>
      <c r="B9263" t="s">
        <v>72</v>
      </c>
      <c r="C9263">
        <v>2021</v>
      </c>
      <c r="D9263" s="3">
        <v>3</v>
      </c>
      <c r="E9263" s="3">
        <v>10000</v>
      </c>
      <c r="F9263" t="s">
        <v>25</v>
      </c>
      <c r="G9263" s="15">
        <f>IF(Table1[[#This Row],[Transmission]]="Manual", 0, 1)</f>
        <v>1</v>
      </c>
      <c r="H9263" t="s">
        <v>9472</v>
      </c>
      <c r="I9263" t="s">
        <v>6485</v>
      </c>
      <c r="J9263" s="4">
        <v>45627</v>
      </c>
      <c r="K9263" t="s">
        <v>7798</v>
      </c>
      <c r="L9263" s="5">
        <v>1000000</v>
      </c>
      <c r="M9263" s="28">
        <f t="shared" si="144"/>
        <v>1000000</v>
      </c>
      <c r="N9263">
        <f>2025-Table1[[#This Row],[Year]]</f>
        <v>4</v>
      </c>
    </row>
    <row r="9264" spans="1:14" x14ac:dyDescent="0.3">
      <c r="A9264" t="s">
        <v>277</v>
      </c>
      <c r="B9264" t="s">
        <v>1294</v>
      </c>
      <c r="C9264">
        <v>2010</v>
      </c>
      <c r="D9264" s="3">
        <v>14</v>
      </c>
      <c r="E9264" s="3">
        <v>69000</v>
      </c>
      <c r="F9264" t="s">
        <v>13</v>
      </c>
      <c r="G9264" s="15">
        <f>IF(Table1[[#This Row],[Transmission]]="Manual", 0, 1)</f>
        <v>0</v>
      </c>
      <c r="H9264" t="s">
        <v>9472</v>
      </c>
      <c r="I9264" t="s">
        <v>14</v>
      </c>
      <c r="J9264" s="4">
        <v>45597</v>
      </c>
      <c r="K9264" t="s">
        <v>6321</v>
      </c>
      <c r="L9264" s="5">
        <v>110000</v>
      </c>
      <c r="M9264" s="28">
        <f t="shared" si="144"/>
        <v>110000</v>
      </c>
      <c r="N9264">
        <f>2025-Table1[[#This Row],[Year]]</f>
        <v>15</v>
      </c>
    </row>
    <row r="9265" spans="1:14" x14ac:dyDescent="0.3">
      <c r="A9265" t="s">
        <v>44</v>
      </c>
      <c r="B9265" t="s">
        <v>79</v>
      </c>
      <c r="C9265">
        <v>2021</v>
      </c>
      <c r="D9265" s="3">
        <v>3</v>
      </c>
      <c r="E9265" s="3">
        <v>23451</v>
      </c>
      <c r="F9265" t="s">
        <v>13</v>
      </c>
      <c r="G9265" s="15">
        <f>IF(Table1[[#This Row],[Transmission]]="Manual", 0, 1)</f>
        <v>0</v>
      </c>
      <c r="H9265" t="s">
        <v>9475</v>
      </c>
      <c r="I9265" t="s">
        <v>17</v>
      </c>
      <c r="J9265" s="4">
        <v>45597</v>
      </c>
      <c r="K9265" t="s">
        <v>7799</v>
      </c>
      <c r="L9265" s="5">
        <v>1145000</v>
      </c>
      <c r="M9265" s="28">
        <f t="shared" si="144"/>
        <v>1145000</v>
      </c>
      <c r="N9265">
        <f>2025-Table1[[#This Row],[Year]]</f>
        <v>4</v>
      </c>
    </row>
    <row r="9266" spans="1:14" x14ac:dyDescent="0.3">
      <c r="A9266" t="s">
        <v>21</v>
      </c>
      <c r="B9266" t="s">
        <v>298</v>
      </c>
      <c r="C9266">
        <v>2011</v>
      </c>
      <c r="D9266" s="3">
        <v>13</v>
      </c>
      <c r="E9266" s="3">
        <v>85000</v>
      </c>
      <c r="F9266" t="s">
        <v>13</v>
      </c>
      <c r="G9266" s="15">
        <f>IF(Table1[[#This Row],[Transmission]]="Manual", 0, 1)</f>
        <v>0</v>
      </c>
      <c r="H9266" t="s">
        <v>9475</v>
      </c>
      <c r="I9266" t="s">
        <v>14</v>
      </c>
      <c r="J9266" s="4">
        <v>45597</v>
      </c>
      <c r="K9266" t="s">
        <v>7800</v>
      </c>
      <c r="L9266" s="5">
        <v>215000</v>
      </c>
      <c r="M9266" s="28">
        <f t="shared" si="144"/>
        <v>215000</v>
      </c>
      <c r="N9266">
        <f>2025-Table1[[#This Row],[Year]]</f>
        <v>14</v>
      </c>
    </row>
    <row r="9267" spans="1:14" x14ac:dyDescent="0.3">
      <c r="A9267" t="s">
        <v>21</v>
      </c>
      <c r="B9267" t="s">
        <v>194</v>
      </c>
      <c r="C9267">
        <v>2019</v>
      </c>
      <c r="D9267" s="3">
        <v>5</v>
      </c>
      <c r="E9267" s="3">
        <v>133000</v>
      </c>
      <c r="F9267" t="s">
        <v>25</v>
      </c>
      <c r="G9267" s="15">
        <f>IF(Table1[[#This Row],[Transmission]]="Manual", 0, 1)</f>
        <v>1</v>
      </c>
      <c r="H9267" t="s">
        <v>9472</v>
      </c>
      <c r="I9267" t="s">
        <v>6485</v>
      </c>
      <c r="J9267" s="4">
        <v>45597</v>
      </c>
      <c r="K9267" t="s">
        <v>7801</v>
      </c>
      <c r="L9267" s="5">
        <v>360000</v>
      </c>
      <c r="M9267" s="28">
        <f t="shared" si="144"/>
        <v>360000</v>
      </c>
      <c r="N9267">
        <f>2025-Table1[[#This Row],[Year]]</f>
        <v>6</v>
      </c>
    </row>
    <row r="9268" spans="1:14" x14ac:dyDescent="0.3">
      <c r="A9268" t="s">
        <v>21</v>
      </c>
      <c r="B9268" t="s">
        <v>111</v>
      </c>
      <c r="C9268">
        <v>2016</v>
      </c>
      <c r="D9268" s="3">
        <v>8</v>
      </c>
      <c r="E9268" s="3">
        <v>78930</v>
      </c>
      <c r="F9268" t="s">
        <v>13</v>
      </c>
      <c r="G9268" s="15">
        <f>IF(Table1[[#This Row],[Transmission]]="Manual", 0, 1)</f>
        <v>0</v>
      </c>
      <c r="H9268" t="s">
        <v>9475</v>
      </c>
      <c r="I9268" t="s">
        <v>14</v>
      </c>
      <c r="J9268" s="4">
        <v>45597</v>
      </c>
      <c r="K9268" t="s">
        <v>7802</v>
      </c>
      <c r="L9268" s="5">
        <v>380000</v>
      </c>
      <c r="M9268" s="28">
        <f t="shared" si="144"/>
        <v>380000</v>
      </c>
      <c r="N9268">
        <f>2025-Table1[[#This Row],[Year]]</f>
        <v>9</v>
      </c>
    </row>
    <row r="9269" spans="1:14" x14ac:dyDescent="0.3">
      <c r="A9269" t="s">
        <v>11</v>
      </c>
      <c r="B9269" t="s">
        <v>12</v>
      </c>
      <c r="C9269">
        <v>2021</v>
      </c>
      <c r="D9269" s="3">
        <v>3</v>
      </c>
      <c r="E9269" s="3">
        <v>17000</v>
      </c>
      <c r="F9269" t="s">
        <v>25</v>
      </c>
      <c r="G9269" s="15">
        <f>IF(Table1[[#This Row],[Transmission]]="Manual", 0, 1)</f>
        <v>1</v>
      </c>
      <c r="H9269" t="s">
        <v>9472</v>
      </c>
      <c r="I9269" t="s">
        <v>14</v>
      </c>
      <c r="J9269" s="4">
        <v>45627</v>
      </c>
      <c r="K9269" t="s">
        <v>7803</v>
      </c>
      <c r="L9269" s="5">
        <v>1199000</v>
      </c>
      <c r="M9269" s="28">
        <f t="shared" si="144"/>
        <v>1199000</v>
      </c>
      <c r="N9269">
        <f>2025-Table1[[#This Row],[Year]]</f>
        <v>4</v>
      </c>
    </row>
    <row r="9270" spans="1:14" x14ac:dyDescent="0.3">
      <c r="A9270" t="s">
        <v>11</v>
      </c>
      <c r="B9270" t="s">
        <v>12</v>
      </c>
      <c r="C9270">
        <v>2011</v>
      </c>
      <c r="D9270" s="3">
        <v>13</v>
      </c>
      <c r="E9270" s="3">
        <v>58000</v>
      </c>
      <c r="F9270" t="s">
        <v>13</v>
      </c>
      <c r="G9270" s="15">
        <f>IF(Table1[[#This Row],[Transmission]]="Manual", 0, 1)</f>
        <v>0</v>
      </c>
      <c r="H9270" t="s">
        <v>9475</v>
      </c>
      <c r="I9270" t="s">
        <v>6485</v>
      </c>
      <c r="J9270" s="4">
        <v>45597</v>
      </c>
      <c r="K9270" t="s">
        <v>7804</v>
      </c>
      <c r="L9270" s="5">
        <v>280000</v>
      </c>
      <c r="M9270" s="28">
        <f t="shared" si="144"/>
        <v>280000</v>
      </c>
      <c r="N9270">
        <f>2025-Table1[[#This Row],[Year]]</f>
        <v>14</v>
      </c>
    </row>
    <row r="9271" spans="1:14" x14ac:dyDescent="0.3">
      <c r="A9271" t="s">
        <v>11</v>
      </c>
      <c r="B9271" t="s">
        <v>12</v>
      </c>
      <c r="C9271">
        <v>2015</v>
      </c>
      <c r="D9271" s="3">
        <v>9</v>
      </c>
      <c r="E9271" s="3">
        <v>92000</v>
      </c>
      <c r="F9271" t="s">
        <v>25</v>
      </c>
      <c r="G9271" s="15">
        <f>IF(Table1[[#This Row],[Transmission]]="Manual", 0, 1)</f>
        <v>1</v>
      </c>
      <c r="H9271" t="s">
        <v>9475</v>
      </c>
      <c r="I9271" t="s">
        <v>6485</v>
      </c>
      <c r="J9271" s="4">
        <v>45597</v>
      </c>
      <c r="K9271" t="s">
        <v>7805</v>
      </c>
      <c r="L9271" s="5">
        <v>575000</v>
      </c>
      <c r="M9271" s="28">
        <f t="shared" si="144"/>
        <v>575000</v>
      </c>
      <c r="N9271">
        <f>2025-Table1[[#This Row],[Year]]</f>
        <v>10</v>
      </c>
    </row>
    <row r="9272" spans="1:14" x14ac:dyDescent="0.3">
      <c r="A9272" t="s">
        <v>43</v>
      </c>
      <c r="B9272" t="s">
        <v>253</v>
      </c>
      <c r="C9272">
        <v>2011</v>
      </c>
      <c r="D9272" s="3">
        <v>13</v>
      </c>
      <c r="E9272" s="3">
        <v>61000</v>
      </c>
      <c r="F9272" t="s">
        <v>25</v>
      </c>
      <c r="G9272" s="15">
        <f>IF(Table1[[#This Row],[Transmission]]="Manual", 0, 1)</f>
        <v>1</v>
      </c>
      <c r="H9272" t="s">
        <v>9472</v>
      </c>
      <c r="I9272" t="s">
        <v>17</v>
      </c>
      <c r="J9272" s="4">
        <v>45597</v>
      </c>
      <c r="K9272" t="s">
        <v>1440</v>
      </c>
      <c r="L9272" s="5">
        <v>992000</v>
      </c>
      <c r="M9272" s="28">
        <f t="shared" si="144"/>
        <v>992000</v>
      </c>
      <c r="N9272">
        <f>2025-Table1[[#This Row],[Year]]</f>
        <v>14</v>
      </c>
    </row>
    <row r="9273" spans="1:14" x14ac:dyDescent="0.3">
      <c r="A9273" t="s">
        <v>21</v>
      </c>
      <c r="B9273" t="s">
        <v>111</v>
      </c>
      <c r="C9273">
        <v>2016</v>
      </c>
      <c r="D9273" s="3">
        <v>8</v>
      </c>
      <c r="E9273" s="3">
        <v>120000</v>
      </c>
      <c r="F9273" t="s">
        <v>13</v>
      </c>
      <c r="G9273" s="15">
        <f>IF(Table1[[#This Row],[Transmission]]="Manual", 0, 1)</f>
        <v>0</v>
      </c>
      <c r="H9273" t="s">
        <v>9472</v>
      </c>
      <c r="I9273" t="s">
        <v>6485</v>
      </c>
      <c r="J9273" s="4">
        <v>45597</v>
      </c>
      <c r="K9273" t="s">
        <v>7806</v>
      </c>
      <c r="L9273" s="5">
        <v>100000</v>
      </c>
      <c r="M9273" s="28">
        <f t="shared" si="144"/>
        <v>100000</v>
      </c>
      <c r="N9273">
        <f>2025-Table1[[#This Row],[Year]]</f>
        <v>9</v>
      </c>
    </row>
    <row r="9274" spans="1:14" x14ac:dyDescent="0.3">
      <c r="A9274" t="s">
        <v>44</v>
      </c>
      <c r="B9274" t="s">
        <v>413</v>
      </c>
      <c r="C9274">
        <v>2010</v>
      </c>
      <c r="D9274" s="3">
        <v>14</v>
      </c>
      <c r="E9274" s="3">
        <v>99999</v>
      </c>
      <c r="F9274" t="s">
        <v>13</v>
      </c>
      <c r="G9274" s="15">
        <f>IF(Table1[[#This Row],[Transmission]]="Manual", 0, 1)</f>
        <v>0</v>
      </c>
      <c r="H9274" t="s">
        <v>9475</v>
      </c>
      <c r="I9274" t="s">
        <v>14</v>
      </c>
      <c r="J9274" s="4">
        <v>45597</v>
      </c>
      <c r="K9274" t="s">
        <v>7807</v>
      </c>
      <c r="L9274" s="5">
        <v>95000</v>
      </c>
      <c r="M9274" s="28">
        <f t="shared" si="144"/>
        <v>95000</v>
      </c>
      <c r="N9274">
        <f>2025-Table1[[#This Row],[Year]]</f>
        <v>15</v>
      </c>
    </row>
    <row r="9275" spans="1:14" x14ac:dyDescent="0.3">
      <c r="A9275" t="s">
        <v>44</v>
      </c>
      <c r="B9275" t="s">
        <v>124</v>
      </c>
      <c r="C9275">
        <v>2012</v>
      </c>
      <c r="D9275" s="3">
        <v>12</v>
      </c>
      <c r="E9275" s="3">
        <v>78000</v>
      </c>
      <c r="F9275" t="s">
        <v>13</v>
      </c>
      <c r="G9275" s="15">
        <f>IF(Table1[[#This Row],[Transmission]]="Manual", 0, 1)</f>
        <v>0</v>
      </c>
      <c r="H9275" t="s">
        <v>9475</v>
      </c>
      <c r="I9275" t="s">
        <v>6485</v>
      </c>
      <c r="J9275" s="4">
        <v>45597</v>
      </c>
      <c r="K9275" t="s">
        <v>7808</v>
      </c>
      <c r="L9275" s="5">
        <v>200000</v>
      </c>
      <c r="M9275" s="28">
        <f t="shared" si="144"/>
        <v>200000</v>
      </c>
      <c r="N9275">
        <f>2025-Table1[[#This Row],[Year]]</f>
        <v>13</v>
      </c>
    </row>
    <row r="9276" spans="1:14" x14ac:dyDescent="0.3">
      <c r="A9276" t="s">
        <v>33</v>
      </c>
      <c r="B9276" t="s">
        <v>34</v>
      </c>
      <c r="C9276">
        <v>2019</v>
      </c>
      <c r="D9276" s="3">
        <v>5</v>
      </c>
      <c r="E9276" s="3">
        <v>43000</v>
      </c>
      <c r="F9276" t="s">
        <v>25</v>
      </c>
      <c r="G9276" s="15">
        <f>IF(Table1[[#This Row],[Transmission]]="Manual", 0, 1)</f>
        <v>1</v>
      </c>
      <c r="H9276" t="s">
        <v>9475</v>
      </c>
      <c r="I9276" t="s">
        <v>14</v>
      </c>
      <c r="J9276" s="4">
        <v>45597</v>
      </c>
      <c r="K9276" t="s">
        <v>7809</v>
      </c>
      <c r="L9276" s="5">
        <v>825000</v>
      </c>
      <c r="M9276" s="28">
        <f t="shared" si="144"/>
        <v>825000</v>
      </c>
      <c r="N9276">
        <f>2025-Table1[[#This Row],[Year]]</f>
        <v>6</v>
      </c>
    </row>
    <row r="9277" spans="1:14" x14ac:dyDescent="0.3">
      <c r="A9277" t="s">
        <v>21</v>
      </c>
      <c r="B9277" t="s">
        <v>31</v>
      </c>
      <c r="C9277">
        <v>2018</v>
      </c>
      <c r="D9277" s="3">
        <v>6</v>
      </c>
      <c r="E9277" s="3">
        <v>59445</v>
      </c>
      <c r="F9277" t="s">
        <v>25</v>
      </c>
      <c r="G9277" s="15">
        <f>IF(Table1[[#This Row],[Transmission]]="Manual", 0, 1)</f>
        <v>1</v>
      </c>
      <c r="H9277" t="s">
        <v>9472</v>
      </c>
      <c r="I9277" t="s">
        <v>14</v>
      </c>
      <c r="J9277" s="4">
        <v>45597</v>
      </c>
      <c r="K9277" t="s">
        <v>3871</v>
      </c>
      <c r="L9277" s="5">
        <v>650000</v>
      </c>
      <c r="M9277" s="28">
        <f t="shared" si="144"/>
        <v>650000</v>
      </c>
      <c r="N9277">
        <f>2025-Table1[[#This Row],[Year]]</f>
        <v>7</v>
      </c>
    </row>
    <row r="9278" spans="1:14" x14ac:dyDescent="0.3">
      <c r="A9278" t="s">
        <v>61</v>
      </c>
      <c r="B9278" t="s">
        <v>290</v>
      </c>
      <c r="C9278">
        <v>2012</v>
      </c>
      <c r="D9278" s="3">
        <v>12</v>
      </c>
      <c r="E9278" s="3">
        <v>50000</v>
      </c>
      <c r="F9278" t="s">
        <v>13</v>
      </c>
      <c r="G9278" s="15">
        <f>IF(Table1[[#This Row],[Transmission]]="Manual", 0, 1)</f>
        <v>0</v>
      </c>
      <c r="H9278" t="s">
        <v>9475</v>
      </c>
      <c r="I9278" t="s">
        <v>6485</v>
      </c>
      <c r="J9278" s="4">
        <v>45597</v>
      </c>
      <c r="K9278" t="s">
        <v>7810</v>
      </c>
      <c r="L9278" s="5">
        <v>229000</v>
      </c>
      <c r="M9278" s="28">
        <f t="shared" si="144"/>
        <v>229000</v>
      </c>
      <c r="N9278">
        <f>2025-Table1[[#This Row],[Year]]</f>
        <v>13</v>
      </c>
    </row>
    <row r="9279" spans="1:14" x14ac:dyDescent="0.3">
      <c r="A9279" t="s">
        <v>21</v>
      </c>
      <c r="B9279" t="s">
        <v>194</v>
      </c>
      <c r="C9279">
        <v>2018</v>
      </c>
      <c r="D9279" s="3">
        <v>6</v>
      </c>
      <c r="E9279" s="3">
        <v>130000</v>
      </c>
      <c r="F9279" t="s">
        <v>25</v>
      </c>
      <c r="G9279" s="15">
        <f>IF(Table1[[#This Row],[Transmission]]="Manual", 0, 1)</f>
        <v>1</v>
      </c>
      <c r="H9279" t="s">
        <v>9472</v>
      </c>
      <c r="I9279" t="s">
        <v>6485</v>
      </c>
      <c r="J9279" s="4">
        <v>45597</v>
      </c>
      <c r="K9279" t="s">
        <v>4944</v>
      </c>
      <c r="L9279" s="5">
        <v>360000</v>
      </c>
      <c r="M9279" s="28">
        <f t="shared" si="144"/>
        <v>360000</v>
      </c>
      <c r="N9279">
        <f>2025-Table1[[#This Row],[Year]]</f>
        <v>7</v>
      </c>
    </row>
    <row r="9280" spans="1:14" x14ac:dyDescent="0.3">
      <c r="A9280" t="s">
        <v>21</v>
      </c>
      <c r="B9280" t="s">
        <v>276</v>
      </c>
      <c r="C9280">
        <v>2010</v>
      </c>
      <c r="D9280" s="3">
        <v>14</v>
      </c>
      <c r="E9280" s="3">
        <v>85000</v>
      </c>
      <c r="F9280" t="s">
        <v>13</v>
      </c>
      <c r="G9280" s="15">
        <f>IF(Table1[[#This Row],[Transmission]]="Manual", 0, 1)</f>
        <v>0</v>
      </c>
      <c r="H9280" t="s">
        <v>9475</v>
      </c>
      <c r="I9280" t="s">
        <v>14</v>
      </c>
      <c r="J9280" s="4">
        <v>45597</v>
      </c>
      <c r="K9280" t="s">
        <v>7811</v>
      </c>
      <c r="L9280" s="5">
        <v>165000</v>
      </c>
      <c r="M9280" s="28">
        <f t="shared" si="144"/>
        <v>165000</v>
      </c>
      <c r="N9280">
        <f>2025-Table1[[#This Row],[Year]]</f>
        <v>15</v>
      </c>
    </row>
    <row r="9281" spans="1:14" x14ac:dyDescent="0.3">
      <c r="A9281" t="s">
        <v>11</v>
      </c>
      <c r="B9281" t="s">
        <v>12</v>
      </c>
      <c r="C9281">
        <v>2009</v>
      </c>
      <c r="D9281" s="3">
        <v>15</v>
      </c>
      <c r="E9281" s="3">
        <v>68000</v>
      </c>
      <c r="F9281" t="s">
        <v>25</v>
      </c>
      <c r="G9281" s="15">
        <f>IF(Table1[[#This Row],[Transmission]]="Manual", 0, 1)</f>
        <v>1</v>
      </c>
      <c r="H9281" t="s">
        <v>9472</v>
      </c>
      <c r="I9281" t="s">
        <v>6485</v>
      </c>
      <c r="J9281" s="4">
        <v>45597</v>
      </c>
      <c r="K9281" t="s">
        <v>5400</v>
      </c>
      <c r="L9281" s="5">
        <v>315000</v>
      </c>
      <c r="M9281" s="28">
        <f t="shared" si="144"/>
        <v>315000</v>
      </c>
      <c r="N9281">
        <f>2025-Table1[[#This Row],[Year]]</f>
        <v>16</v>
      </c>
    </row>
    <row r="9282" spans="1:14" x14ac:dyDescent="0.3">
      <c r="A9282" t="s">
        <v>262</v>
      </c>
      <c r="B9282" t="s">
        <v>263</v>
      </c>
      <c r="C9282">
        <v>2019</v>
      </c>
      <c r="D9282" s="3">
        <v>5</v>
      </c>
      <c r="E9282" s="3">
        <v>16000</v>
      </c>
      <c r="F9282" t="s">
        <v>25</v>
      </c>
      <c r="G9282" s="15">
        <f>IF(Table1[[#This Row],[Transmission]]="Manual", 0, 1)</f>
        <v>1</v>
      </c>
      <c r="H9282" t="s">
        <v>9472</v>
      </c>
      <c r="I9282" t="s">
        <v>14</v>
      </c>
      <c r="J9282" s="4">
        <v>45627</v>
      </c>
      <c r="K9282" t="s">
        <v>7812</v>
      </c>
      <c r="L9282" s="5">
        <v>1495000</v>
      </c>
      <c r="M9282" s="28">
        <f t="shared" si="144"/>
        <v>1495000</v>
      </c>
      <c r="N9282">
        <f>2025-Table1[[#This Row],[Year]]</f>
        <v>6</v>
      </c>
    </row>
    <row r="9283" spans="1:14" x14ac:dyDescent="0.3">
      <c r="A9283" t="s">
        <v>11</v>
      </c>
      <c r="B9283" t="s">
        <v>285</v>
      </c>
      <c r="C9283">
        <v>2022</v>
      </c>
      <c r="D9283" s="3">
        <v>2</v>
      </c>
      <c r="E9283" s="3">
        <v>22509</v>
      </c>
      <c r="F9283" t="s">
        <v>25</v>
      </c>
      <c r="G9283" s="15">
        <f>IF(Table1[[#This Row],[Transmission]]="Manual", 0, 1)</f>
        <v>1</v>
      </c>
      <c r="H9283" t="s">
        <v>9472</v>
      </c>
      <c r="I9283" t="s">
        <v>14</v>
      </c>
      <c r="J9283" s="4">
        <v>45627</v>
      </c>
      <c r="K9283" t="s">
        <v>7813</v>
      </c>
      <c r="L9283" s="5">
        <v>895000</v>
      </c>
      <c r="M9283" s="28">
        <f t="shared" ref="M9283:M9346" si="145">VALUE(SUBSTITUTE(SUBSTITUTE(L9283,"₹"," "),",",""))</f>
        <v>895000</v>
      </c>
      <c r="N9283">
        <f>2025-Table1[[#This Row],[Year]]</f>
        <v>3</v>
      </c>
    </row>
    <row r="9284" spans="1:14" x14ac:dyDescent="0.3">
      <c r="A9284" t="s">
        <v>11</v>
      </c>
      <c r="B9284" t="s">
        <v>12</v>
      </c>
      <c r="C9284">
        <v>2016</v>
      </c>
      <c r="D9284" s="3">
        <v>8</v>
      </c>
      <c r="E9284" s="3">
        <v>68000</v>
      </c>
      <c r="F9284" t="s">
        <v>25</v>
      </c>
      <c r="G9284" s="15">
        <f>IF(Table1[[#This Row],[Transmission]]="Manual", 0, 1)</f>
        <v>1</v>
      </c>
      <c r="H9284" t="s">
        <v>9475</v>
      </c>
      <c r="I9284" t="s">
        <v>14</v>
      </c>
      <c r="J9284" s="4">
        <v>45597</v>
      </c>
      <c r="K9284" t="s">
        <v>6312</v>
      </c>
      <c r="L9284" s="5">
        <v>725000</v>
      </c>
      <c r="M9284" s="28">
        <f t="shared" si="145"/>
        <v>725000</v>
      </c>
      <c r="N9284">
        <f>2025-Table1[[#This Row],[Year]]</f>
        <v>9</v>
      </c>
    </row>
    <row r="9285" spans="1:14" x14ac:dyDescent="0.3">
      <c r="A9285" t="s">
        <v>21</v>
      </c>
      <c r="B9285" t="s">
        <v>99</v>
      </c>
      <c r="C9285">
        <v>2016</v>
      </c>
      <c r="D9285" s="3">
        <v>8</v>
      </c>
      <c r="E9285" s="3">
        <v>69000</v>
      </c>
      <c r="F9285" t="s">
        <v>13</v>
      </c>
      <c r="G9285" s="15">
        <f>IF(Table1[[#This Row],[Transmission]]="Manual", 0, 1)</f>
        <v>0</v>
      </c>
      <c r="H9285" t="s">
        <v>9475</v>
      </c>
      <c r="I9285" t="s">
        <v>6485</v>
      </c>
      <c r="J9285" s="4">
        <v>45597</v>
      </c>
      <c r="K9285" t="s">
        <v>7814</v>
      </c>
      <c r="L9285" s="5">
        <v>475000</v>
      </c>
      <c r="M9285" s="28">
        <f t="shared" si="145"/>
        <v>475000</v>
      </c>
      <c r="N9285">
        <f>2025-Table1[[#This Row],[Year]]</f>
        <v>9</v>
      </c>
    </row>
    <row r="9286" spans="1:14" x14ac:dyDescent="0.3">
      <c r="A9286" t="s">
        <v>21</v>
      </c>
      <c r="B9286" t="s">
        <v>199</v>
      </c>
      <c r="C9286">
        <v>2011</v>
      </c>
      <c r="D9286" s="3">
        <v>13</v>
      </c>
      <c r="E9286" s="3">
        <v>80785</v>
      </c>
      <c r="F9286" t="s">
        <v>13</v>
      </c>
      <c r="G9286" s="15">
        <f>IF(Table1[[#This Row],[Transmission]]="Manual", 0, 1)</f>
        <v>0</v>
      </c>
      <c r="H9286" t="s">
        <v>9475</v>
      </c>
      <c r="I9286" t="s">
        <v>14</v>
      </c>
      <c r="J9286" s="4">
        <v>45597</v>
      </c>
      <c r="K9286" t="s">
        <v>7815</v>
      </c>
      <c r="L9286" s="5">
        <v>265000</v>
      </c>
      <c r="M9286" s="28">
        <f t="shared" si="145"/>
        <v>265000</v>
      </c>
      <c r="N9286">
        <f>2025-Table1[[#This Row],[Year]]</f>
        <v>14</v>
      </c>
    </row>
    <row r="9287" spans="1:14" x14ac:dyDescent="0.3">
      <c r="A9287" t="s">
        <v>44</v>
      </c>
      <c r="B9287" t="s">
        <v>124</v>
      </c>
      <c r="C9287">
        <v>2013</v>
      </c>
      <c r="D9287" s="3">
        <v>11</v>
      </c>
      <c r="E9287" s="3">
        <v>57000</v>
      </c>
      <c r="F9287" t="s">
        <v>13</v>
      </c>
      <c r="G9287" s="15">
        <f>IF(Table1[[#This Row],[Transmission]]="Manual", 0, 1)</f>
        <v>0</v>
      </c>
      <c r="H9287" t="s">
        <v>9475</v>
      </c>
      <c r="I9287" t="s">
        <v>14</v>
      </c>
      <c r="J9287" s="4">
        <v>45597</v>
      </c>
      <c r="K9287" t="s">
        <v>6261</v>
      </c>
      <c r="L9287" s="5">
        <v>249000</v>
      </c>
      <c r="M9287" s="28">
        <f t="shared" si="145"/>
        <v>249000</v>
      </c>
      <c r="N9287">
        <f>2025-Table1[[#This Row],[Year]]</f>
        <v>12</v>
      </c>
    </row>
    <row r="9288" spans="1:14" x14ac:dyDescent="0.3">
      <c r="A9288" t="s">
        <v>27</v>
      </c>
      <c r="B9288" t="s">
        <v>30</v>
      </c>
      <c r="C9288">
        <v>2013</v>
      </c>
      <c r="D9288" s="3">
        <v>11</v>
      </c>
      <c r="E9288" s="3">
        <v>61000</v>
      </c>
      <c r="F9288" t="s">
        <v>25</v>
      </c>
      <c r="G9288" s="15">
        <f>IF(Table1[[#This Row],[Transmission]]="Manual", 0, 1)</f>
        <v>1</v>
      </c>
      <c r="H9288" t="s">
        <v>9475</v>
      </c>
      <c r="I9288" t="s">
        <v>17</v>
      </c>
      <c r="J9288" s="4">
        <v>45597</v>
      </c>
      <c r="K9288" t="s">
        <v>7816</v>
      </c>
      <c r="L9288" s="5">
        <v>1129000</v>
      </c>
      <c r="M9288" s="28">
        <f t="shared" si="145"/>
        <v>1129000</v>
      </c>
      <c r="N9288">
        <f>2025-Table1[[#This Row],[Year]]</f>
        <v>12</v>
      </c>
    </row>
    <row r="9289" spans="1:14" x14ac:dyDescent="0.3">
      <c r="A9289" t="s">
        <v>58</v>
      </c>
      <c r="B9289" t="s">
        <v>91</v>
      </c>
      <c r="C9289">
        <v>2012</v>
      </c>
      <c r="D9289" s="3">
        <v>12</v>
      </c>
      <c r="E9289" s="3">
        <v>85000</v>
      </c>
      <c r="F9289" t="s">
        <v>25</v>
      </c>
      <c r="G9289" s="15">
        <f>IF(Table1[[#This Row],[Transmission]]="Manual", 0, 1)</f>
        <v>1</v>
      </c>
      <c r="H9289" t="s">
        <v>9475</v>
      </c>
      <c r="I9289" t="s">
        <v>17</v>
      </c>
      <c r="J9289" s="4">
        <v>45597</v>
      </c>
      <c r="K9289" t="s">
        <v>7817</v>
      </c>
      <c r="L9289" s="5">
        <v>810000</v>
      </c>
      <c r="M9289" s="28">
        <f t="shared" si="145"/>
        <v>810000</v>
      </c>
      <c r="N9289">
        <f>2025-Table1[[#This Row],[Year]]</f>
        <v>13</v>
      </c>
    </row>
    <row r="9290" spans="1:14" x14ac:dyDescent="0.3">
      <c r="A9290" t="s">
        <v>21</v>
      </c>
      <c r="B9290" t="s">
        <v>111</v>
      </c>
      <c r="C9290">
        <v>2010</v>
      </c>
      <c r="D9290" s="3">
        <v>14</v>
      </c>
      <c r="E9290" s="3">
        <v>140000</v>
      </c>
      <c r="F9290" t="s">
        <v>25</v>
      </c>
      <c r="G9290" s="15">
        <f>IF(Table1[[#This Row],[Transmission]]="Manual", 0, 1)</f>
        <v>1</v>
      </c>
      <c r="H9290" t="s">
        <v>9475</v>
      </c>
      <c r="I9290" t="s">
        <v>6485</v>
      </c>
      <c r="J9290" s="4">
        <v>45627</v>
      </c>
      <c r="K9290" t="s">
        <v>7818</v>
      </c>
      <c r="L9290" s="5">
        <v>70000</v>
      </c>
      <c r="M9290" s="28">
        <f t="shared" si="145"/>
        <v>70000</v>
      </c>
      <c r="N9290">
        <f>2025-Table1[[#This Row],[Year]]</f>
        <v>15</v>
      </c>
    </row>
    <row r="9291" spans="1:14" x14ac:dyDescent="0.3">
      <c r="A9291" t="s">
        <v>21</v>
      </c>
      <c r="B9291" t="s">
        <v>140</v>
      </c>
      <c r="C9291">
        <v>2009</v>
      </c>
      <c r="D9291" s="3">
        <v>15</v>
      </c>
      <c r="E9291" s="3">
        <v>81000</v>
      </c>
      <c r="F9291" t="s">
        <v>13</v>
      </c>
      <c r="G9291" s="15">
        <f>IF(Table1[[#This Row],[Transmission]]="Manual", 0, 1)</f>
        <v>0</v>
      </c>
      <c r="H9291" t="s">
        <v>9472</v>
      </c>
      <c r="I9291" t="s">
        <v>14</v>
      </c>
      <c r="J9291" s="4">
        <v>45597</v>
      </c>
      <c r="K9291" t="s">
        <v>7819</v>
      </c>
      <c r="L9291" s="5">
        <v>187000</v>
      </c>
      <c r="M9291" s="28">
        <f t="shared" si="145"/>
        <v>187000</v>
      </c>
      <c r="N9291">
        <f>2025-Table1[[#This Row],[Year]]</f>
        <v>16</v>
      </c>
    </row>
    <row r="9292" spans="1:14" x14ac:dyDescent="0.3">
      <c r="A9292" t="s">
        <v>11</v>
      </c>
      <c r="B9292" t="s">
        <v>12</v>
      </c>
      <c r="C9292">
        <v>2012</v>
      </c>
      <c r="D9292" s="3">
        <v>12</v>
      </c>
      <c r="E9292" s="3">
        <v>60000</v>
      </c>
      <c r="F9292" t="s">
        <v>25</v>
      </c>
      <c r="G9292" s="15">
        <f>IF(Table1[[#This Row],[Transmission]]="Manual", 0, 1)</f>
        <v>1</v>
      </c>
      <c r="H9292" t="s">
        <v>9472</v>
      </c>
      <c r="I9292" t="s">
        <v>6485</v>
      </c>
      <c r="J9292" s="4">
        <v>45597</v>
      </c>
      <c r="K9292" t="s">
        <v>6075</v>
      </c>
      <c r="L9292" s="5">
        <v>490000</v>
      </c>
      <c r="M9292" s="28">
        <f t="shared" si="145"/>
        <v>490000</v>
      </c>
      <c r="N9292">
        <f>2025-Table1[[#This Row],[Year]]</f>
        <v>13</v>
      </c>
    </row>
    <row r="9293" spans="1:14" x14ac:dyDescent="0.3">
      <c r="A9293" t="s">
        <v>113</v>
      </c>
      <c r="B9293" t="s">
        <v>7820</v>
      </c>
      <c r="C9293">
        <v>2024</v>
      </c>
      <c r="D9293" s="3">
        <v>0</v>
      </c>
      <c r="E9293" s="3">
        <v>0</v>
      </c>
      <c r="F9293" t="s">
        <v>25</v>
      </c>
      <c r="G9293" s="15">
        <f>IF(Table1[[#This Row],[Transmission]]="Manual", 0, 1)</f>
        <v>1</v>
      </c>
      <c r="H9293" t="s">
        <v>9472</v>
      </c>
      <c r="I9293" t="s">
        <v>17</v>
      </c>
      <c r="J9293" s="4">
        <v>45597</v>
      </c>
      <c r="K9293" t="s">
        <v>7821</v>
      </c>
      <c r="L9293" s="5">
        <v>21000</v>
      </c>
      <c r="M9293" s="28">
        <f t="shared" si="145"/>
        <v>21000</v>
      </c>
      <c r="N9293">
        <f>2025-Table1[[#This Row],[Year]]</f>
        <v>1</v>
      </c>
    </row>
    <row r="9294" spans="1:14" x14ac:dyDescent="0.3">
      <c r="A9294" t="s">
        <v>21</v>
      </c>
      <c r="B9294" t="s">
        <v>39</v>
      </c>
      <c r="C9294">
        <v>2018</v>
      </c>
      <c r="D9294" s="3">
        <v>6</v>
      </c>
      <c r="E9294" s="3">
        <v>58000</v>
      </c>
      <c r="F9294" t="s">
        <v>25</v>
      </c>
      <c r="G9294" s="15">
        <f>IF(Table1[[#This Row],[Transmission]]="Manual", 0, 1)</f>
        <v>1</v>
      </c>
      <c r="H9294" t="s">
        <v>9475</v>
      </c>
      <c r="I9294" t="s">
        <v>6485</v>
      </c>
      <c r="J9294" s="4">
        <v>45597</v>
      </c>
      <c r="K9294" t="s">
        <v>7822</v>
      </c>
      <c r="L9294" s="5">
        <v>485000</v>
      </c>
      <c r="M9294" s="28">
        <f t="shared" si="145"/>
        <v>485000</v>
      </c>
      <c r="N9294">
        <f>2025-Table1[[#This Row],[Year]]</f>
        <v>7</v>
      </c>
    </row>
    <row r="9295" spans="1:14" x14ac:dyDescent="0.3">
      <c r="A9295" t="s">
        <v>21</v>
      </c>
      <c r="B9295" t="s">
        <v>905</v>
      </c>
      <c r="C9295">
        <v>2012</v>
      </c>
      <c r="D9295" s="3">
        <v>12</v>
      </c>
      <c r="E9295" s="3">
        <v>50000</v>
      </c>
      <c r="F9295" t="s">
        <v>13</v>
      </c>
      <c r="G9295" s="15">
        <f>IF(Table1[[#This Row],[Transmission]]="Manual", 0, 1)</f>
        <v>0</v>
      </c>
      <c r="H9295" t="s">
        <v>9475</v>
      </c>
      <c r="I9295" t="s">
        <v>14</v>
      </c>
      <c r="J9295" s="4">
        <v>45597</v>
      </c>
      <c r="K9295" t="s">
        <v>7823</v>
      </c>
      <c r="L9295" s="5">
        <v>160000</v>
      </c>
      <c r="M9295" s="28">
        <f t="shared" si="145"/>
        <v>160000</v>
      </c>
      <c r="N9295">
        <f>2025-Table1[[#This Row],[Year]]</f>
        <v>13</v>
      </c>
    </row>
    <row r="9296" spans="1:14" x14ac:dyDescent="0.3">
      <c r="A9296" t="s">
        <v>75</v>
      </c>
      <c r="B9296" t="s">
        <v>1211</v>
      </c>
      <c r="C9296">
        <v>2014</v>
      </c>
      <c r="D9296" s="3">
        <v>10</v>
      </c>
      <c r="E9296" s="3">
        <v>87000</v>
      </c>
      <c r="F9296" t="s">
        <v>25</v>
      </c>
      <c r="G9296" s="15">
        <f>IF(Table1[[#This Row],[Transmission]]="Manual", 0, 1)</f>
        <v>1</v>
      </c>
      <c r="H9296" t="s">
        <v>9475</v>
      </c>
      <c r="I9296" t="s">
        <v>17</v>
      </c>
      <c r="J9296" s="4">
        <v>45597</v>
      </c>
      <c r="K9296" t="s">
        <v>7824</v>
      </c>
      <c r="L9296" s="5">
        <v>1325000</v>
      </c>
      <c r="M9296" s="28">
        <f t="shared" si="145"/>
        <v>1325000</v>
      </c>
      <c r="N9296">
        <f>2025-Table1[[#This Row],[Year]]</f>
        <v>11</v>
      </c>
    </row>
    <row r="9297" spans="1:14" x14ac:dyDescent="0.3">
      <c r="A9297" t="s">
        <v>21</v>
      </c>
      <c r="B9297" t="s">
        <v>39</v>
      </c>
      <c r="C9297">
        <v>2019</v>
      </c>
      <c r="D9297" s="3">
        <v>5</v>
      </c>
      <c r="E9297" s="3">
        <v>95000</v>
      </c>
      <c r="F9297" t="s">
        <v>25</v>
      </c>
      <c r="G9297" s="15">
        <f>IF(Table1[[#This Row],[Transmission]]="Manual", 0, 1)</f>
        <v>1</v>
      </c>
      <c r="H9297" t="s">
        <v>9472</v>
      </c>
      <c r="I9297" t="s">
        <v>6485</v>
      </c>
      <c r="J9297" s="4">
        <v>45597</v>
      </c>
      <c r="K9297" t="s">
        <v>7825</v>
      </c>
      <c r="L9297" s="5">
        <v>525000</v>
      </c>
      <c r="M9297" s="28">
        <f t="shared" si="145"/>
        <v>525000</v>
      </c>
      <c r="N9297">
        <f>2025-Table1[[#This Row],[Year]]</f>
        <v>6</v>
      </c>
    </row>
    <row r="9298" spans="1:14" x14ac:dyDescent="0.3">
      <c r="A9298" t="s">
        <v>101</v>
      </c>
      <c r="B9298" t="s">
        <v>687</v>
      </c>
      <c r="C9298">
        <v>2012</v>
      </c>
      <c r="D9298" s="3">
        <v>12</v>
      </c>
      <c r="E9298" s="3">
        <v>22</v>
      </c>
      <c r="F9298" t="s">
        <v>13</v>
      </c>
      <c r="G9298" s="15">
        <f>IF(Table1[[#This Row],[Transmission]]="Manual", 0, 1)</f>
        <v>0</v>
      </c>
      <c r="H9298" t="s">
        <v>9475</v>
      </c>
      <c r="I9298" t="s">
        <v>17</v>
      </c>
      <c r="J9298" s="4">
        <v>45597</v>
      </c>
      <c r="K9298" t="s">
        <v>7826</v>
      </c>
      <c r="L9298" s="5">
        <v>110000</v>
      </c>
      <c r="M9298" s="28">
        <f t="shared" si="145"/>
        <v>110000</v>
      </c>
      <c r="N9298">
        <f>2025-Table1[[#This Row],[Year]]</f>
        <v>13</v>
      </c>
    </row>
    <row r="9299" spans="1:14" x14ac:dyDescent="0.3">
      <c r="A9299" t="s">
        <v>11</v>
      </c>
      <c r="B9299" t="s">
        <v>624</v>
      </c>
      <c r="C9299">
        <v>2007</v>
      </c>
      <c r="D9299" s="3">
        <v>17</v>
      </c>
      <c r="E9299" s="3">
        <v>87210</v>
      </c>
      <c r="F9299" t="s">
        <v>25</v>
      </c>
      <c r="G9299" s="15">
        <f>IF(Table1[[#This Row],[Transmission]]="Manual", 0, 1)</f>
        <v>1</v>
      </c>
      <c r="H9299" t="s">
        <v>9475</v>
      </c>
      <c r="I9299" t="s">
        <v>14</v>
      </c>
      <c r="J9299" s="4">
        <v>45597</v>
      </c>
      <c r="K9299" t="s">
        <v>7827</v>
      </c>
      <c r="L9299" s="5">
        <v>160000</v>
      </c>
      <c r="M9299" s="28">
        <f t="shared" si="145"/>
        <v>160000</v>
      </c>
      <c r="N9299">
        <f>2025-Table1[[#This Row],[Year]]</f>
        <v>18</v>
      </c>
    </row>
    <row r="9300" spans="1:14" x14ac:dyDescent="0.3">
      <c r="A9300" t="s">
        <v>21</v>
      </c>
      <c r="B9300" t="s">
        <v>36</v>
      </c>
      <c r="C9300">
        <v>2012</v>
      </c>
      <c r="D9300" s="3">
        <v>12</v>
      </c>
      <c r="E9300" s="3">
        <v>68200</v>
      </c>
      <c r="F9300" t="s">
        <v>13</v>
      </c>
      <c r="G9300" s="15">
        <f>IF(Table1[[#This Row],[Transmission]]="Manual", 0, 1)</f>
        <v>0</v>
      </c>
      <c r="H9300" t="s">
        <v>9472</v>
      </c>
      <c r="I9300" t="s">
        <v>14</v>
      </c>
      <c r="J9300" s="4">
        <v>45597</v>
      </c>
      <c r="K9300" t="s">
        <v>7828</v>
      </c>
      <c r="L9300" s="5">
        <v>211000</v>
      </c>
      <c r="M9300" s="28">
        <f t="shared" si="145"/>
        <v>211000</v>
      </c>
      <c r="N9300">
        <f>2025-Table1[[#This Row],[Year]]</f>
        <v>13</v>
      </c>
    </row>
    <row r="9301" spans="1:14" x14ac:dyDescent="0.3">
      <c r="A9301" t="s">
        <v>21</v>
      </c>
      <c r="B9301" t="s">
        <v>31</v>
      </c>
      <c r="C9301">
        <v>2013</v>
      </c>
      <c r="D9301" s="3">
        <v>11</v>
      </c>
      <c r="E9301" s="3">
        <v>73000</v>
      </c>
      <c r="F9301" t="s">
        <v>13</v>
      </c>
      <c r="G9301" s="15">
        <f>IF(Table1[[#This Row],[Transmission]]="Manual", 0, 1)</f>
        <v>0</v>
      </c>
      <c r="H9301" t="s">
        <v>9475</v>
      </c>
      <c r="I9301" t="s">
        <v>17</v>
      </c>
      <c r="J9301" s="4">
        <v>45597</v>
      </c>
      <c r="K9301" t="s">
        <v>7829</v>
      </c>
      <c r="L9301" s="5">
        <v>411000</v>
      </c>
      <c r="M9301" s="28">
        <f t="shared" si="145"/>
        <v>411000</v>
      </c>
      <c r="N9301">
        <f>2025-Table1[[#This Row],[Year]]</f>
        <v>12</v>
      </c>
    </row>
    <row r="9302" spans="1:14" x14ac:dyDescent="0.3">
      <c r="A9302" t="s">
        <v>21</v>
      </c>
      <c r="B9302" t="s">
        <v>251</v>
      </c>
      <c r="C9302">
        <v>2015</v>
      </c>
      <c r="D9302" s="3">
        <v>9</v>
      </c>
      <c r="E9302" s="3">
        <v>72500</v>
      </c>
      <c r="F9302" t="s">
        <v>25</v>
      </c>
      <c r="G9302" s="15">
        <f>IF(Table1[[#This Row],[Transmission]]="Manual", 0, 1)</f>
        <v>1</v>
      </c>
      <c r="H9302" t="s">
        <v>9475</v>
      </c>
      <c r="I9302" t="s">
        <v>14</v>
      </c>
      <c r="J9302" s="4">
        <v>45597</v>
      </c>
      <c r="K9302" t="s">
        <v>855</v>
      </c>
      <c r="L9302" s="5">
        <v>270000</v>
      </c>
      <c r="M9302" s="28">
        <f t="shared" si="145"/>
        <v>270000</v>
      </c>
      <c r="N9302">
        <f>2025-Table1[[#This Row],[Year]]</f>
        <v>10</v>
      </c>
    </row>
    <row r="9303" spans="1:14" x14ac:dyDescent="0.3">
      <c r="A9303" t="s">
        <v>11</v>
      </c>
      <c r="B9303" t="s">
        <v>12</v>
      </c>
      <c r="C9303">
        <v>2009</v>
      </c>
      <c r="D9303" s="3">
        <v>15</v>
      </c>
      <c r="E9303" s="3">
        <v>85000</v>
      </c>
      <c r="F9303" t="s">
        <v>25</v>
      </c>
      <c r="G9303" s="15">
        <f>IF(Table1[[#This Row],[Transmission]]="Manual", 0, 1)</f>
        <v>1</v>
      </c>
      <c r="H9303" t="s">
        <v>9475</v>
      </c>
      <c r="I9303" t="s">
        <v>6485</v>
      </c>
      <c r="J9303" s="4">
        <v>45597</v>
      </c>
      <c r="K9303" t="s">
        <v>3965</v>
      </c>
      <c r="L9303" s="5">
        <v>351000</v>
      </c>
      <c r="M9303" s="28">
        <f t="shared" si="145"/>
        <v>351000</v>
      </c>
      <c r="N9303">
        <f>2025-Table1[[#This Row],[Year]]</f>
        <v>16</v>
      </c>
    </row>
    <row r="9304" spans="1:14" x14ac:dyDescent="0.3">
      <c r="A9304" t="s">
        <v>15</v>
      </c>
      <c r="B9304" t="s">
        <v>1476</v>
      </c>
      <c r="C9304">
        <v>2014</v>
      </c>
      <c r="D9304" s="3">
        <v>10</v>
      </c>
      <c r="E9304" s="3">
        <v>125000</v>
      </c>
      <c r="F9304" t="s">
        <v>13</v>
      </c>
      <c r="G9304" s="15">
        <f>IF(Table1[[#This Row],[Transmission]]="Manual", 0, 1)</f>
        <v>0</v>
      </c>
      <c r="H9304" t="s">
        <v>9475</v>
      </c>
      <c r="I9304" t="s">
        <v>17</v>
      </c>
      <c r="J9304" s="4">
        <v>45597</v>
      </c>
      <c r="K9304" t="s">
        <v>7830</v>
      </c>
      <c r="L9304" s="5">
        <v>550000</v>
      </c>
      <c r="M9304" s="28">
        <f t="shared" si="145"/>
        <v>550000</v>
      </c>
      <c r="N9304">
        <f>2025-Table1[[#This Row],[Year]]</f>
        <v>11</v>
      </c>
    </row>
    <row r="9305" spans="1:14" x14ac:dyDescent="0.3">
      <c r="A9305" t="s">
        <v>33</v>
      </c>
      <c r="B9305" t="s">
        <v>7831</v>
      </c>
      <c r="C9305">
        <v>2015</v>
      </c>
      <c r="D9305" s="3">
        <v>9</v>
      </c>
      <c r="E9305" s="3">
        <v>76000</v>
      </c>
      <c r="F9305" t="s">
        <v>13</v>
      </c>
      <c r="G9305" s="15">
        <f>IF(Table1[[#This Row],[Transmission]]="Manual", 0, 1)</f>
        <v>0</v>
      </c>
      <c r="H9305" t="s">
        <v>9475</v>
      </c>
      <c r="I9305" t="s">
        <v>17</v>
      </c>
      <c r="J9305" s="4">
        <v>45597</v>
      </c>
      <c r="K9305" t="s">
        <v>7832</v>
      </c>
      <c r="L9305" s="5">
        <v>389000</v>
      </c>
      <c r="M9305" s="28">
        <f t="shared" si="145"/>
        <v>389000</v>
      </c>
      <c r="N9305">
        <f>2025-Table1[[#This Row],[Year]]</f>
        <v>10</v>
      </c>
    </row>
    <row r="9306" spans="1:14" x14ac:dyDescent="0.3">
      <c r="A9306" t="s">
        <v>21</v>
      </c>
      <c r="B9306" t="s">
        <v>99</v>
      </c>
      <c r="C9306">
        <v>2016</v>
      </c>
      <c r="D9306" s="3">
        <v>8</v>
      </c>
      <c r="E9306" s="3">
        <v>80926</v>
      </c>
      <c r="F9306" t="s">
        <v>13</v>
      </c>
      <c r="G9306" s="15">
        <f>IF(Table1[[#This Row],[Transmission]]="Manual", 0, 1)</f>
        <v>0</v>
      </c>
      <c r="H9306" t="s">
        <v>9472</v>
      </c>
      <c r="I9306" t="s">
        <v>14</v>
      </c>
      <c r="J9306" s="4">
        <v>45597</v>
      </c>
      <c r="K9306" t="s">
        <v>7833</v>
      </c>
      <c r="L9306" s="5">
        <v>536000</v>
      </c>
      <c r="M9306" s="28">
        <f t="shared" si="145"/>
        <v>536000</v>
      </c>
      <c r="N9306">
        <f>2025-Table1[[#This Row],[Year]]</f>
        <v>9</v>
      </c>
    </row>
    <row r="9307" spans="1:14" x14ac:dyDescent="0.3">
      <c r="A9307" t="s">
        <v>21</v>
      </c>
      <c r="B9307" t="s">
        <v>1275</v>
      </c>
      <c r="C9307">
        <v>2018</v>
      </c>
      <c r="D9307" s="3">
        <v>6</v>
      </c>
      <c r="E9307" s="3">
        <v>60000</v>
      </c>
      <c r="F9307" t="s">
        <v>25</v>
      </c>
      <c r="G9307" s="15">
        <f>IF(Table1[[#This Row],[Transmission]]="Manual", 0, 1)</f>
        <v>1</v>
      </c>
      <c r="H9307" t="s">
        <v>9475</v>
      </c>
      <c r="I9307" t="s">
        <v>6485</v>
      </c>
      <c r="J9307" s="4">
        <v>45627</v>
      </c>
      <c r="K9307" t="s">
        <v>7834</v>
      </c>
      <c r="L9307" s="5">
        <v>360000</v>
      </c>
      <c r="M9307" s="28">
        <f t="shared" si="145"/>
        <v>360000</v>
      </c>
      <c r="N9307">
        <f>2025-Table1[[#This Row],[Year]]</f>
        <v>7</v>
      </c>
    </row>
    <row r="9308" spans="1:14" x14ac:dyDescent="0.3">
      <c r="A9308" t="s">
        <v>21</v>
      </c>
      <c r="B9308" t="s">
        <v>111</v>
      </c>
      <c r="C9308">
        <v>2012</v>
      </c>
      <c r="D9308" s="3">
        <v>12</v>
      </c>
      <c r="E9308" s="3">
        <v>68000</v>
      </c>
      <c r="F9308" t="s">
        <v>13</v>
      </c>
      <c r="G9308" s="15">
        <f>IF(Table1[[#This Row],[Transmission]]="Manual", 0, 1)</f>
        <v>0</v>
      </c>
      <c r="H9308" t="s">
        <v>9475</v>
      </c>
      <c r="I9308" t="s">
        <v>6485</v>
      </c>
      <c r="J9308" s="4">
        <v>45597</v>
      </c>
      <c r="K9308" t="s">
        <v>5333</v>
      </c>
      <c r="L9308" s="5">
        <v>175000</v>
      </c>
      <c r="M9308" s="28">
        <f t="shared" si="145"/>
        <v>175000</v>
      </c>
      <c r="N9308">
        <f>2025-Table1[[#This Row],[Year]]</f>
        <v>13</v>
      </c>
    </row>
    <row r="9309" spans="1:14" x14ac:dyDescent="0.3">
      <c r="A9309" t="s">
        <v>21</v>
      </c>
      <c r="B9309" t="s">
        <v>231</v>
      </c>
      <c r="C9309">
        <v>2012</v>
      </c>
      <c r="D9309" s="3">
        <v>12</v>
      </c>
      <c r="E9309" s="3">
        <v>128144</v>
      </c>
      <c r="F9309" t="s">
        <v>13</v>
      </c>
      <c r="G9309" s="15">
        <f>IF(Table1[[#This Row],[Transmission]]="Manual", 0, 1)</f>
        <v>0</v>
      </c>
      <c r="H9309" t="s">
        <v>9475</v>
      </c>
      <c r="I9309" t="s">
        <v>14</v>
      </c>
      <c r="J9309" s="4">
        <v>45597</v>
      </c>
      <c r="K9309" t="s">
        <v>3495</v>
      </c>
      <c r="L9309" s="5">
        <v>152000</v>
      </c>
      <c r="M9309" s="28">
        <f t="shared" si="145"/>
        <v>152000</v>
      </c>
      <c r="N9309">
        <f>2025-Table1[[#This Row],[Year]]</f>
        <v>13</v>
      </c>
    </row>
    <row r="9310" spans="1:14" x14ac:dyDescent="0.3">
      <c r="A9310" t="s">
        <v>11</v>
      </c>
      <c r="B9310" t="s">
        <v>12</v>
      </c>
      <c r="C9310">
        <v>2010</v>
      </c>
      <c r="D9310" s="3">
        <v>14</v>
      </c>
      <c r="E9310" s="3">
        <v>62989</v>
      </c>
      <c r="F9310" t="s">
        <v>13</v>
      </c>
      <c r="G9310" s="15">
        <f>IF(Table1[[#This Row],[Transmission]]="Manual", 0, 1)</f>
        <v>0</v>
      </c>
      <c r="H9310" t="s">
        <v>9472</v>
      </c>
      <c r="I9310" t="s">
        <v>6485</v>
      </c>
      <c r="J9310" s="4">
        <v>45597</v>
      </c>
      <c r="K9310" t="s">
        <v>7835</v>
      </c>
      <c r="L9310" s="5">
        <v>245000</v>
      </c>
      <c r="M9310" s="28">
        <f t="shared" si="145"/>
        <v>245000</v>
      </c>
      <c r="N9310">
        <f>2025-Table1[[#This Row],[Year]]</f>
        <v>15</v>
      </c>
    </row>
    <row r="9311" spans="1:14" x14ac:dyDescent="0.3">
      <c r="A9311" t="s">
        <v>21</v>
      </c>
      <c r="B9311" t="s">
        <v>231</v>
      </c>
      <c r="C9311">
        <v>2016</v>
      </c>
      <c r="D9311" s="3">
        <v>8</v>
      </c>
      <c r="E9311" s="3">
        <v>79000</v>
      </c>
      <c r="F9311" t="s">
        <v>13</v>
      </c>
      <c r="G9311" s="15">
        <f>IF(Table1[[#This Row],[Transmission]]="Manual", 0, 1)</f>
        <v>0</v>
      </c>
      <c r="H9311" t="s">
        <v>9472</v>
      </c>
      <c r="I9311" t="s">
        <v>6485</v>
      </c>
      <c r="J9311" s="4">
        <v>45597</v>
      </c>
      <c r="K9311" t="s">
        <v>4991</v>
      </c>
      <c r="L9311" s="5">
        <v>285000</v>
      </c>
      <c r="M9311" s="28">
        <f t="shared" si="145"/>
        <v>285000</v>
      </c>
      <c r="N9311">
        <f>2025-Table1[[#This Row],[Year]]</f>
        <v>9</v>
      </c>
    </row>
    <row r="9312" spans="1:14" x14ac:dyDescent="0.3">
      <c r="A9312" t="s">
        <v>11</v>
      </c>
      <c r="B9312" t="s">
        <v>12</v>
      </c>
      <c r="C9312">
        <v>2010</v>
      </c>
      <c r="D9312" s="3">
        <v>14</v>
      </c>
      <c r="E9312" s="3">
        <v>104000</v>
      </c>
      <c r="F9312" t="s">
        <v>13</v>
      </c>
      <c r="G9312" s="15">
        <f>IF(Table1[[#This Row],[Transmission]]="Manual", 0, 1)</f>
        <v>0</v>
      </c>
      <c r="H9312" t="s">
        <v>9475</v>
      </c>
      <c r="I9312" t="s">
        <v>14</v>
      </c>
      <c r="J9312" s="4">
        <v>45627</v>
      </c>
      <c r="K9312" t="s">
        <v>7836</v>
      </c>
      <c r="L9312" s="5">
        <v>245000</v>
      </c>
      <c r="M9312" s="28">
        <f t="shared" si="145"/>
        <v>245000</v>
      </c>
      <c r="N9312">
        <f>2025-Table1[[#This Row],[Year]]</f>
        <v>15</v>
      </c>
    </row>
    <row r="9313" spans="1:14" x14ac:dyDescent="0.3">
      <c r="A9313" t="s">
        <v>21</v>
      </c>
      <c r="B9313" t="s">
        <v>111</v>
      </c>
      <c r="C9313">
        <v>2015</v>
      </c>
      <c r="D9313" s="3">
        <v>9</v>
      </c>
      <c r="E9313" s="3">
        <v>87000</v>
      </c>
      <c r="F9313" t="s">
        <v>25</v>
      </c>
      <c r="G9313" s="15">
        <f>IF(Table1[[#This Row],[Transmission]]="Manual", 0, 1)</f>
        <v>1</v>
      </c>
      <c r="H9313" t="s">
        <v>9475</v>
      </c>
      <c r="I9313" t="s">
        <v>6485</v>
      </c>
      <c r="J9313" s="4">
        <v>45627</v>
      </c>
      <c r="K9313" t="s">
        <v>7837</v>
      </c>
      <c r="L9313" s="5">
        <v>210000</v>
      </c>
      <c r="M9313" s="28">
        <f t="shared" si="145"/>
        <v>210000</v>
      </c>
      <c r="N9313">
        <f>2025-Table1[[#This Row],[Year]]</f>
        <v>10</v>
      </c>
    </row>
    <row r="9314" spans="1:14" x14ac:dyDescent="0.3">
      <c r="A9314" t="s">
        <v>11</v>
      </c>
      <c r="B9314" t="s">
        <v>12</v>
      </c>
      <c r="C9314">
        <v>2015</v>
      </c>
      <c r="D9314" s="3">
        <v>9</v>
      </c>
      <c r="E9314" s="3">
        <v>72000</v>
      </c>
      <c r="F9314" t="s">
        <v>25</v>
      </c>
      <c r="G9314" s="15">
        <f>IF(Table1[[#This Row],[Transmission]]="Manual", 0, 1)</f>
        <v>1</v>
      </c>
      <c r="H9314" t="s">
        <v>9472</v>
      </c>
      <c r="I9314" t="s">
        <v>6485</v>
      </c>
      <c r="J9314" s="4">
        <v>45627</v>
      </c>
      <c r="K9314" t="s">
        <v>7838</v>
      </c>
      <c r="L9314" s="5">
        <v>535000</v>
      </c>
      <c r="M9314" s="28">
        <f t="shared" si="145"/>
        <v>535000</v>
      </c>
      <c r="N9314">
        <f>2025-Table1[[#This Row],[Year]]</f>
        <v>10</v>
      </c>
    </row>
    <row r="9315" spans="1:14" x14ac:dyDescent="0.3">
      <c r="A9315" t="s">
        <v>61</v>
      </c>
      <c r="B9315" t="s">
        <v>1631</v>
      </c>
      <c r="C9315">
        <v>2015</v>
      </c>
      <c r="D9315" s="3">
        <v>9</v>
      </c>
      <c r="E9315" s="3">
        <v>65000</v>
      </c>
      <c r="F9315" t="s">
        <v>13</v>
      </c>
      <c r="G9315" s="15">
        <f>IF(Table1[[#This Row],[Transmission]]="Manual", 0, 1)</f>
        <v>0</v>
      </c>
      <c r="H9315" t="s">
        <v>9472</v>
      </c>
      <c r="I9315" t="s">
        <v>14</v>
      </c>
      <c r="J9315" s="4">
        <v>45597</v>
      </c>
      <c r="K9315" t="s">
        <v>7839</v>
      </c>
      <c r="L9315" s="5">
        <v>230000</v>
      </c>
      <c r="M9315" s="28">
        <f t="shared" si="145"/>
        <v>230000</v>
      </c>
      <c r="N9315">
        <f>2025-Table1[[#This Row],[Year]]</f>
        <v>10</v>
      </c>
    </row>
    <row r="9316" spans="1:14" x14ac:dyDescent="0.3">
      <c r="A9316" t="s">
        <v>15</v>
      </c>
      <c r="B9316" t="s">
        <v>55</v>
      </c>
      <c r="C9316">
        <v>2016</v>
      </c>
      <c r="D9316" s="3">
        <v>8</v>
      </c>
      <c r="E9316" s="3">
        <v>101029</v>
      </c>
      <c r="F9316" t="s">
        <v>25</v>
      </c>
      <c r="G9316" s="15">
        <f>IF(Table1[[#This Row],[Transmission]]="Manual", 0, 1)</f>
        <v>1</v>
      </c>
      <c r="H9316" t="s">
        <v>9472</v>
      </c>
      <c r="I9316" t="s">
        <v>17</v>
      </c>
      <c r="J9316" s="4">
        <v>45597</v>
      </c>
      <c r="K9316" t="s">
        <v>7840</v>
      </c>
      <c r="L9316" s="5">
        <v>1599000</v>
      </c>
      <c r="M9316" s="28">
        <f t="shared" si="145"/>
        <v>1599000</v>
      </c>
      <c r="N9316">
        <f>2025-Table1[[#This Row],[Year]]</f>
        <v>9</v>
      </c>
    </row>
    <row r="9317" spans="1:14" x14ac:dyDescent="0.3">
      <c r="A9317" t="s">
        <v>21</v>
      </c>
      <c r="B9317" t="s">
        <v>31</v>
      </c>
      <c r="C9317">
        <v>2024</v>
      </c>
      <c r="D9317" s="3">
        <v>0</v>
      </c>
      <c r="E9317" s="3">
        <v>2263</v>
      </c>
      <c r="F9317" t="s">
        <v>25</v>
      </c>
      <c r="G9317" s="15">
        <f>IF(Table1[[#This Row],[Transmission]]="Manual", 0, 1)</f>
        <v>1</v>
      </c>
      <c r="H9317" t="s">
        <v>9472</v>
      </c>
      <c r="I9317" t="s">
        <v>6485</v>
      </c>
      <c r="J9317" s="4">
        <v>45597</v>
      </c>
      <c r="K9317" t="s">
        <v>7841</v>
      </c>
      <c r="L9317" s="5">
        <v>810000</v>
      </c>
      <c r="M9317" s="28">
        <f t="shared" si="145"/>
        <v>810000</v>
      </c>
      <c r="N9317">
        <f>2025-Table1[[#This Row],[Year]]</f>
        <v>1</v>
      </c>
    </row>
    <row r="9318" spans="1:14" x14ac:dyDescent="0.3">
      <c r="A9318" t="s">
        <v>44</v>
      </c>
      <c r="B9318" t="s">
        <v>89</v>
      </c>
      <c r="C9318">
        <v>2014</v>
      </c>
      <c r="D9318" s="3">
        <v>10</v>
      </c>
      <c r="E9318" s="3">
        <v>104000</v>
      </c>
      <c r="F9318" t="s">
        <v>13</v>
      </c>
      <c r="G9318" s="15">
        <f>IF(Table1[[#This Row],[Transmission]]="Manual", 0, 1)</f>
        <v>0</v>
      </c>
      <c r="H9318" t="s">
        <v>9475</v>
      </c>
      <c r="I9318" t="s">
        <v>17</v>
      </c>
      <c r="J9318" s="4">
        <v>45597</v>
      </c>
      <c r="K9318" t="s">
        <v>2165</v>
      </c>
      <c r="L9318" s="5">
        <v>549000</v>
      </c>
      <c r="M9318" s="28">
        <f t="shared" si="145"/>
        <v>549000</v>
      </c>
      <c r="N9318">
        <f>2025-Table1[[#This Row],[Year]]</f>
        <v>11</v>
      </c>
    </row>
    <row r="9319" spans="1:14" x14ac:dyDescent="0.3">
      <c r="A9319" t="s">
        <v>43</v>
      </c>
      <c r="B9319" t="s">
        <v>94</v>
      </c>
      <c r="C9319">
        <v>2013</v>
      </c>
      <c r="D9319" s="3">
        <v>11</v>
      </c>
      <c r="E9319" s="3">
        <v>60000</v>
      </c>
      <c r="F9319" t="s">
        <v>25</v>
      </c>
      <c r="G9319" s="15">
        <f>IF(Table1[[#This Row],[Transmission]]="Manual", 0, 1)</f>
        <v>1</v>
      </c>
      <c r="H9319" t="s">
        <v>9472</v>
      </c>
      <c r="I9319" t="s">
        <v>17</v>
      </c>
      <c r="J9319" s="4">
        <v>45627</v>
      </c>
      <c r="K9319" t="s">
        <v>7842</v>
      </c>
      <c r="L9319" s="5">
        <v>1500000</v>
      </c>
      <c r="M9319" s="28">
        <f t="shared" si="145"/>
        <v>1500000</v>
      </c>
      <c r="N9319">
        <f>2025-Table1[[#This Row],[Year]]</f>
        <v>12</v>
      </c>
    </row>
    <row r="9320" spans="1:14" x14ac:dyDescent="0.3">
      <c r="A9320" t="s">
        <v>44</v>
      </c>
      <c r="B9320" t="s">
        <v>76</v>
      </c>
      <c r="C9320">
        <v>2020</v>
      </c>
      <c r="D9320" s="3">
        <v>4</v>
      </c>
      <c r="E9320" s="3">
        <v>67000</v>
      </c>
      <c r="F9320" t="s">
        <v>13</v>
      </c>
      <c r="G9320" s="15">
        <f>IF(Table1[[#This Row],[Transmission]]="Manual", 0, 1)</f>
        <v>0</v>
      </c>
      <c r="H9320" t="s">
        <v>9472</v>
      </c>
      <c r="I9320" t="s">
        <v>14</v>
      </c>
      <c r="J9320" s="4">
        <v>45597</v>
      </c>
      <c r="K9320" t="s">
        <v>7843</v>
      </c>
      <c r="L9320" s="5">
        <v>850000</v>
      </c>
      <c r="M9320" s="28">
        <f t="shared" si="145"/>
        <v>850000</v>
      </c>
      <c r="N9320">
        <f>2025-Table1[[#This Row],[Year]]</f>
        <v>5</v>
      </c>
    </row>
    <row r="9321" spans="1:14" x14ac:dyDescent="0.3">
      <c r="A9321" t="s">
        <v>27</v>
      </c>
      <c r="B9321" t="s">
        <v>360</v>
      </c>
      <c r="C9321">
        <v>2012</v>
      </c>
      <c r="D9321" s="3">
        <v>12</v>
      </c>
      <c r="E9321" s="3">
        <v>129000</v>
      </c>
      <c r="F9321" t="s">
        <v>25</v>
      </c>
      <c r="G9321" s="15">
        <f>IF(Table1[[#This Row],[Transmission]]="Manual", 0, 1)</f>
        <v>1</v>
      </c>
      <c r="H9321" t="s">
        <v>9475</v>
      </c>
      <c r="I9321" t="s">
        <v>17</v>
      </c>
      <c r="J9321" s="4">
        <v>45597</v>
      </c>
      <c r="K9321" t="s">
        <v>2926</v>
      </c>
      <c r="L9321" s="5">
        <v>475000</v>
      </c>
      <c r="M9321" s="28">
        <f t="shared" si="145"/>
        <v>475000</v>
      </c>
      <c r="N9321">
        <f>2025-Table1[[#This Row],[Year]]</f>
        <v>13</v>
      </c>
    </row>
    <row r="9322" spans="1:14" x14ac:dyDescent="0.3">
      <c r="A9322" t="s">
        <v>101</v>
      </c>
      <c r="B9322" t="s">
        <v>5270</v>
      </c>
      <c r="C9322">
        <v>2011</v>
      </c>
      <c r="D9322" s="3">
        <v>13</v>
      </c>
      <c r="E9322" s="3">
        <v>89000</v>
      </c>
      <c r="F9322" t="s">
        <v>13</v>
      </c>
      <c r="G9322" s="15">
        <f>IF(Table1[[#This Row],[Transmission]]="Manual", 0, 1)</f>
        <v>0</v>
      </c>
      <c r="H9322" t="s">
        <v>9475</v>
      </c>
      <c r="I9322" t="s">
        <v>17</v>
      </c>
      <c r="J9322" s="4">
        <v>45627</v>
      </c>
      <c r="K9322" t="s">
        <v>7844</v>
      </c>
      <c r="L9322" s="5">
        <v>259000</v>
      </c>
      <c r="M9322" s="28">
        <f t="shared" si="145"/>
        <v>259000</v>
      </c>
      <c r="N9322">
        <f>2025-Table1[[#This Row],[Year]]</f>
        <v>14</v>
      </c>
    </row>
    <row r="9323" spans="1:14" x14ac:dyDescent="0.3">
      <c r="A9323" t="s">
        <v>11</v>
      </c>
      <c r="B9323" t="s">
        <v>185</v>
      </c>
      <c r="C9323">
        <v>2017</v>
      </c>
      <c r="D9323" s="3">
        <v>7</v>
      </c>
      <c r="E9323" s="3">
        <v>53000</v>
      </c>
      <c r="F9323" t="s">
        <v>25</v>
      </c>
      <c r="G9323" s="15">
        <f>IF(Table1[[#This Row],[Transmission]]="Manual", 0, 1)</f>
        <v>1</v>
      </c>
      <c r="H9323" t="s">
        <v>9475</v>
      </c>
      <c r="I9323" t="s">
        <v>14</v>
      </c>
      <c r="J9323" s="4">
        <v>45597</v>
      </c>
      <c r="K9323" t="s">
        <v>7845</v>
      </c>
      <c r="L9323" s="5">
        <v>749000</v>
      </c>
      <c r="M9323" s="28">
        <f t="shared" si="145"/>
        <v>749000</v>
      </c>
      <c r="N9323">
        <f>2025-Table1[[#This Row],[Year]]</f>
        <v>8</v>
      </c>
    </row>
    <row r="9324" spans="1:14" x14ac:dyDescent="0.3">
      <c r="A9324" t="s">
        <v>21</v>
      </c>
      <c r="B9324" t="s">
        <v>111</v>
      </c>
      <c r="C9324">
        <v>2024</v>
      </c>
      <c r="D9324" s="3">
        <v>0</v>
      </c>
      <c r="E9324" s="3">
        <v>548</v>
      </c>
      <c r="F9324" t="s">
        <v>13</v>
      </c>
      <c r="G9324" s="15">
        <f>IF(Table1[[#This Row],[Transmission]]="Manual", 0, 1)</f>
        <v>0</v>
      </c>
      <c r="H9324" t="s">
        <v>9472</v>
      </c>
      <c r="I9324" t="s">
        <v>6485</v>
      </c>
      <c r="J9324" s="4">
        <v>45597</v>
      </c>
      <c r="K9324" t="s">
        <v>7846</v>
      </c>
      <c r="L9324" s="5">
        <v>735000</v>
      </c>
      <c r="M9324" s="28">
        <f t="shared" si="145"/>
        <v>735000</v>
      </c>
      <c r="N9324">
        <f>2025-Table1[[#This Row],[Year]]</f>
        <v>1</v>
      </c>
    </row>
    <row r="9325" spans="1:14" x14ac:dyDescent="0.3">
      <c r="A9325" t="s">
        <v>15</v>
      </c>
      <c r="B9325" t="s">
        <v>55</v>
      </c>
      <c r="C9325">
        <v>2016</v>
      </c>
      <c r="D9325" s="3">
        <v>8</v>
      </c>
      <c r="E9325" s="3">
        <v>105000</v>
      </c>
      <c r="F9325" t="s">
        <v>13</v>
      </c>
      <c r="G9325" s="15">
        <f>IF(Table1[[#This Row],[Transmission]]="Manual", 0, 1)</f>
        <v>0</v>
      </c>
      <c r="H9325" t="s">
        <v>9475</v>
      </c>
      <c r="I9325" t="s">
        <v>17</v>
      </c>
      <c r="J9325" s="4">
        <v>45597</v>
      </c>
      <c r="K9325" t="s">
        <v>841</v>
      </c>
      <c r="L9325" s="5">
        <v>1700000</v>
      </c>
      <c r="M9325" s="28">
        <f t="shared" si="145"/>
        <v>1700000</v>
      </c>
      <c r="N9325">
        <f>2025-Table1[[#This Row],[Year]]</f>
        <v>9</v>
      </c>
    </row>
    <row r="9326" spans="1:14" x14ac:dyDescent="0.3">
      <c r="A9326" t="s">
        <v>11</v>
      </c>
      <c r="B9326" t="s">
        <v>183</v>
      </c>
      <c r="C9326">
        <v>2012</v>
      </c>
      <c r="D9326" s="3">
        <v>12</v>
      </c>
      <c r="E9326" s="3">
        <v>82000</v>
      </c>
      <c r="F9326" t="s">
        <v>13</v>
      </c>
      <c r="G9326" s="15">
        <f>IF(Table1[[#This Row],[Transmission]]="Manual", 0, 1)</f>
        <v>0</v>
      </c>
      <c r="H9326" t="s">
        <v>9475</v>
      </c>
      <c r="I9326" t="s">
        <v>6485</v>
      </c>
      <c r="J9326" s="4">
        <v>45597</v>
      </c>
      <c r="K9326" t="s">
        <v>7847</v>
      </c>
      <c r="L9326" s="5">
        <v>200000</v>
      </c>
      <c r="M9326" s="28">
        <f t="shared" si="145"/>
        <v>200000</v>
      </c>
      <c r="N9326">
        <f>2025-Table1[[#This Row],[Year]]</f>
        <v>13</v>
      </c>
    </row>
    <row r="9327" spans="1:14" x14ac:dyDescent="0.3">
      <c r="A9327" t="s">
        <v>21</v>
      </c>
      <c r="B9327" t="s">
        <v>22</v>
      </c>
      <c r="C9327">
        <v>2023</v>
      </c>
      <c r="D9327" s="3">
        <v>1</v>
      </c>
      <c r="E9327" s="3">
        <v>31000</v>
      </c>
      <c r="F9327" t="s">
        <v>13</v>
      </c>
      <c r="G9327" s="15">
        <f>IF(Table1[[#This Row],[Transmission]]="Manual", 0, 1)</f>
        <v>0</v>
      </c>
      <c r="H9327" t="s">
        <v>9472</v>
      </c>
      <c r="I9327" t="s">
        <v>6485</v>
      </c>
      <c r="J9327" s="4">
        <v>45597</v>
      </c>
      <c r="K9327" t="s">
        <v>3756</v>
      </c>
      <c r="L9327" s="5">
        <v>750000</v>
      </c>
      <c r="M9327" s="28">
        <f t="shared" si="145"/>
        <v>750000</v>
      </c>
      <c r="N9327">
        <f>2025-Table1[[#This Row],[Year]]</f>
        <v>2</v>
      </c>
    </row>
    <row r="9328" spans="1:14" x14ac:dyDescent="0.3">
      <c r="A9328" t="s">
        <v>113</v>
      </c>
      <c r="B9328" t="s">
        <v>994</v>
      </c>
      <c r="C9328">
        <v>2020</v>
      </c>
      <c r="D9328" s="3">
        <v>4</v>
      </c>
      <c r="E9328" s="3">
        <v>78000</v>
      </c>
      <c r="F9328" t="s">
        <v>13</v>
      </c>
      <c r="G9328" s="15">
        <f>IF(Table1[[#This Row],[Transmission]]="Manual", 0, 1)</f>
        <v>0</v>
      </c>
      <c r="H9328" t="s">
        <v>9472</v>
      </c>
      <c r="I9328" t="s">
        <v>17</v>
      </c>
      <c r="J9328" s="4">
        <v>45566</v>
      </c>
      <c r="K9328" t="s">
        <v>2496</v>
      </c>
      <c r="L9328" s="5">
        <v>825000</v>
      </c>
      <c r="M9328" s="28">
        <f t="shared" si="145"/>
        <v>825000</v>
      </c>
      <c r="N9328">
        <f>2025-Table1[[#This Row],[Year]]</f>
        <v>5</v>
      </c>
    </row>
    <row r="9329" spans="1:14" x14ac:dyDescent="0.3">
      <c r="A9329" t="s">
        <v>44</v>
      </c>
      <c r="B9329" t="s">
        <v>133</v>
      </c>
      <c r="C9329">
        <v>2015</v>
      </c>
      <c r="D9329" s="3">
        <v>9</v>
      </c>
      <c r="E9329" s="3">
        <v>60000</v>
      </c>
      <c r="F9329" t="s">
        <v>25</v>
      </c>
      <c r="G9329" s="15">
        <f>IF(Table1[[#This Row],[Transmission]]="Manual", 0, 1)</f>
        <v>1</v>
      </c>
      <c r="H9329" t="s">
        <v>9475</v>
      </c>
      <c r="I9329" t="s">
        <v>14</v>
      </c>
      <c r="J9329" s="4">
        <v>45597</v>
      </c>
      <c r="K9329" t="s">
        <v>7848</v>
      </c>
      <c r="L9329" s="5">
        <v>410000</v>
      </c>
      <c r="M9329" s="28">
        <f t="shared" si="145"/>
        <v>410000</v>
      </c>
      <c r="N9329">
        <f>2025-Table1[[#This Row],[Year]]</f>
        <v>10</v>
      </c>
    </row>
    <row r="9330" spans="1:14" x14ac:dyDescent="0.3">
      <c r="A9330" t="s">
        <v>11</v>
      </c>
      <c r="B9330" t="s">
        <v>12</v>
      </c>
      <c r="C9330">
        <v>2016</v>
      </c>
      <c r="D9330" s="3">
        <v>8</v>
      </c>
      <c r="E9330" s="3">
        <v>61000</v>
      </c>
      <c r="F9330" t="s">
        <v>13</v>
      </c>
      <c r="G9330" s="15">
        <f>IF(Table1[[#This Row],[Transmission]]="Manual", 0, 1)</f>
        <v>0</v>
      </c>
      <c r="H9330" t="s">
        <v>9475</v>
      </c>
      <c r="I9330" t="s">
        <v>17</v>
      </c>
      <c r="J9330" s="4">
        <v>45597</v>
      </c>
      <c r="K9330" t="s">
        <v>7849</v>
      </c>
      <c r="L9330" s="5">
        <v>675000</v>
      </c>
      <c r="M9330" s="28">
        <f t="shared" si="145"/>
        <v>675000</v>
      </c>
      <c r="N9330">
        <f>2025-Table1[[#This Row],[Year]]</f>
        <v>9</v>
      </c>
    </row>
    <row r="9331" spans="1:14" x14ac:dyDescent="0.3">
      <c r="A9331" t="s">
        <v>44</v>
      </c>
      <c r="B9331" t="s">
        <v>79</v>
      </c>
      <c r="C9331">
        <v>2016</v>
      </c>
      <c r="D9331" s="3">
        <v>8</v>
      </c>
      <c r="E9331" s="3">
        <v>60000</v>
      </c>
      <c r="F9331" t="s">
        <v>25</v>
      </c>
      <c r="G9331" s="15">
        <f>IF(Table1[[#This Row],[Transmission]]="Manual", 0, 1)</f>
        <v>1</v>
      </c>
      <c r="H9331" t="s">
        <v>9475</v>
      </c>
      <c r="I9331" t="s">
        <v>17</v>
      </c>
      <c r="J9331" s="4">
        <v>45597</v>
      </c>
      <c r="K9331" t="s">
        <v>2077</v>
      </c>
      <c r="L9331" s="5">
        <v>850000</v>
      </c>
      <c r="M9331" s="28">
        <f t="shared" si="145"/>
        <v>850000</v>
      </c>
      <c r="N9331">
        <f>2025-Table1[[#This Row],[Year]]</f>
        <v>9</v>
      </c>
    </row>
    <row r="9332" spans="1:14" x14ac:dyDescent="0.3">
      <c r="A9332" t="s">
        <v>11</v>
      </c>
      <c r="B9332" t="s">
        <v>285</v>
      </c>
      <c r="C9332">
        <v>2019</v>
      </c>
      <c r="D9332" s="3">
        <v>5</v>
      </c>
      <c r="E9332" s="3">
        <v>52000</v>
      </c>
      <c r="F9332" t="s">
        <v>13</v>
      </c>
      <c r="G9332" s="15">
        <f>IF(Table1[[#This Row],[Transmission]]="Manual", 0, 1)</f>
        <v>0</v>
      </c>
      <c r="H9332" t="s">
        <v>9472</v>
      </c>
      <c r="I9332" t="s">
        <v>6485</v>
      </c>
      <c r="J9332" s="4">
        <v>45597</v>
      </c>
      <c r="K9332" t="s">
        <v>7850</v>
      </c>
      <c r="L9332" s="5">
        <v>455000</v>
      </c>
      <c r="M9332" s="28">
        <f t="shared" si="145"/>
        <v>455000</v>
      </c>
      <c r="N9332">
        <f>2025-Table1[[#This Row],[Year]]</f>
        <v>6</v>
      </c>
    </row>
    <row r="9333" spans="1:14" x14ac:dyDescent="0.3">
      <c r="A9333" t="s">
        <v>33</v>
      </c>
      <c r="B9333" t="s">
        <v>34</v>
      </c>
      <c r="C9333">
        <v>2019</v>
      </c>
      <c r="D9333" s="3">
        <v>5</v>
      </c>
      <c r="E9333" s="3">
        <v>65000</v>
      </c>
      <c r="F9333" t="s">
        <v>13</v>
      </c>
      <c r="G9333" s="15">
        <f>IF(Table1[[#This Row],[Transmission]]="Manual", 0, 1)</f>
        <v>0</v>
      </c>
      <c r="H9333" t="s">
        <v>9475</v>
      </c>
      <c r="I9333" t="s">
        <v>17</v>
      </c>
      <c r="J9333" s="4">
        <v>45597</v>
      </c>
      <c r="K9333" t="s">
        <v>3111</v>
      </c>
      <c r="L9333" s="5">
        <v>745000</v>
      </c>
      <c r="M9333" s="28">
        <f t="shared" si="145"/>
        <v>745000</v>
      </c>
      <c r="N9333">
        <f>2025-Table1[[#This Row],[Year]]</f>
        <v>6</v>
      </c>
    </row>
    <row r="9334" spans="1:14" x14ac:dyDescent="0.3">
      <c r="A9334" t="s">
        <v>44</v>
      </c>
      <c r="B9334" t="s">
        <v>89</v>
      </c>
      <c r="C9334">
        <v>2023</v>
      </c>
      <c r="D9334" s="3">
        <v>1</v>
      </c>
      <c r="E9334" s="3">
        <v>19000</v>
      </c>
      <c r="F9334" t="s">
        <v>13</v>
      </c>
      <c r="G9334" s="15">
        <f>IF(Table1[[#This Row],[Transmission]]="Manual", 0, 1)</f>
        <v>0</v>
      </c>
      <c r="H9334" t="s">
        <v>9472</v>
      </c>
      <c r="I9334" t="s">
        <v>14</v>
      </c>
      <c r="J9334" s="4">
        <v>45597</v>
      </c>
      <c r="K9334" t="s">
        <v>7851</v>
      </c>
      <c r="L9334" s="5">
        <v>1180000</v>
      </c>
      <c r="M9334" s="28">
        <f t="shared" si="145"/>
        <v>1180000</v>
      </c>
      <c r="N9334">
        <f>2025-Table1[[#This Row],[Year]]</f>
        <v>2</v>
      </c>
    </row>
    <row r="9335" spans="1:14" x14ac:dyDescent="0.3">
      <c r="A9335" t="s">
        <v>21</v>
      </c>
      <c r="B9335" t="s">
        <v>476</v>
      </c>
      <c r="C9335">
        <v>2018</v>
      </c>
      <c r="D9335" s="3">
        <v>6</v>
      </c>
      <c r="E9335" s="3">
        <v>90000</v>
      </c>
      <c r="F9335" t="s">
        <v>25</v>
      </c>
      <c r="G9335" s="15">
        <f>IF(Table1[[#This Row],[Transmission]]="Manual", 0, 1)</f>
        <v>1</v>
      </c>
      <c r="H9335" t="s">
        <v>9472</v>
      </c>
      <c r="I9335" t="s">
        <v>6485</v>
      </c>
      <c r="J9335" s="4">
        <v>45627</v>
      </c>
      <c r="K9335" t="s">
        <v>7852</v>
      </c>
      <c r="L9335" s="5">
        <v>380000</v>
      </c>
      <c r="M9335" s="28">
        <f t="shared" si="145"/>
        <v>380000</v>
      </c>
      <c r="N9335">
        <f>2025-Table1[[#This Row],[Year]]</f>
        <v>7</v>
      </c>
    </row>
    <row r="9336" spans="1:14" x14ac:dyDescent="0.3">
      <c r="A9336" t="s">
        <v>61</v>
      </c>
      <c r="B9336" t="s">
        <v>1327</v>
      </c>
      <c r="C9336">
        <v>2021</v>
      </c>
      <c r="D9336" s="3">
        <v>3</v>
      </c>
      <c r="E9336" s="3">
        <v>58000</v>
      </c>
      <c r="F9336" t="s">
        <v>13</v>
      </c>
      <c r="G9336" s="15">
        <f>IF(Table1[[#This Row],[Transmission]]="Manual", 0, 1)</f>
        <v>0</v>
      </c>
      <c r="H9336" t="s">
        <v>9472</v>
      </c>
      <c r="I9336" t="s">
        <v>6485</v>
      </c>
      <c r="J9336" s="4">
        <v>45597</v>
      </c>
      <c r="K9336" t="s">
        <v>7853</v>
      </c>
      <c r="L9336" s="5">
        <v>635000</v>
      </c>
      <c r="M9336" s="28">
        <f t="shared" si="145"/>
        <v>635000</v>
      </c>
      <c r="N9336">
        <f>2025-Table1[[#This Row],[Year]]</f>
        <v>4</v>
      </c>
    </row>
    <row r="9337" spans="1:14" x14ac:dyDescent="0.3">
      <c r="A9337" t="s">
        <v>277</v>
      </c>
      <c r="B9337" t="s">
        <v>1189</v>
      </c>
      <c r="C9337">
        <v>2011</v>
      </c>
      <c r="D9337" s="3">
        <v>13</v>
      </c>
      <c r="E9337" s="3">
        <v>69472</v>
      </c>
      <c r="F9337" t="s">
        <v>13</v>
      </c>
      <c r="G9337" s="15">
        <f>IF(Table1[[#This Row],[Transmission]]="Manual", 0, 1)</f>
        <v>0</v>
      </c>
      <c r="H9337" t="s">
        <v>9475</v>
      </c>
      <c r="I9337" t="s">
        <v>14</v>
      </c>
      <c r="J9337" s="4">
        <v>45597</v>
      </c>
      <c r="K9337" t="s">
        <v>7854</v>
      </c>
      <c r="L9337" s="5">
        <v>105000</v>
      </c>
      <c r="M9337" s="28">
        <f t="shared" si="145"/>
        <v>105000</v>
      </c>
      <c r="N9337">
        <f>2025-Table1[[#This Row],[Year]]</f>
        <v>14</v>
      </c>
    </row>
    <row r="9338" spans="1:14" x14ac:dyDescent="0.3">
      <c r="A9338" t="s">
        <v>11</v>
      </c>
      <c r="B9338" t="s">
        <v>12</v>
      </c>
      <c r="C9338">
        <v>2017</v>
      </c>
      <c r="D9338" s="3">
        <v>7</v>
      </c>
      <c r="E9338" s="3">
        <v>70000</v>
      </c>
      <c r="F9338" t="s">
        <v>25</v>
      </c>
      <c r="G9338" s="15">
        <f>IF(Table1[[#This Row],[Transmission]]="Manual", 0, 1)</f>
        <v>1</v>
      </c>
      <c r="H9338" t="s">
        <v>9475</v>
      </c>
      <c r="I9338" t="s">
        <v>6485</v>
      </c>
      <c r="J9338" s="4">
        <v>45597</v>
      </c>
      <c r="K9338" t="s">
        <v>3344</v>
      </c>
      <c r="L9338" s="5">
        <v>725000</v>
      </c>
      <c r="M9338" s="28">
        <f t="shared" si="145"/>
        <v>725000</v>
      </c>
      <c r="N9338">
        <f>2025-Table1[[#This Row],[Year]]</f>
        <v>8</v>
      </c>
    </row>
    <row r="9339" spans="1:14" x14ac:dyDescent="0.3">
      <c r="A9339" t="s">
        <v>21</v>
      </c>
      <c r="B9339" t="s">
        <v>231</v>
      </c>
      <c r="C9339">
        <v>2017</v>
      </c>
      <c r="D9339" s="3">
        <v>7</v>
      </c>
      <c r="E9339" s="3">
        <v>56000</v>
      </c>
      <c r="F9339" t="s">
        <v>13</v>
      </c>
      <c r="G9339" s="15">
        <f>IF(Table1[[#This Row],[Transmission]]="Manual", 0, 1)</f>
        <v>0</v>
      </c>
      <c r="H9339" t="s">
        <v>9475</v>
      </c>
      <c r="I9339" t="s">
        <v>6485</v>
      </c>
      <c r="J9339" s="4">
        <v>45597</v>
      </c>
      <c r="K9339" t="s">
        <v>4783</v>
      </c>
      <c r="L9339" s="5">
        <v>279000</v>
      </c>
      <c r="M9339" s="28">
        <f t="shared" si="145"/>
        <v>279000</v>
      </c>
      <c r="N9339">
        <f>2025-Table1[[#This Row],[Year]]</f>
        <v>8</v>
      </c>
    </row>
    <row r="9340" spans="1:14" x14ac:dyDescent="0.3">
      <c r="A9340" t="s">
        <v>58</v>
      </c>
      <c r="B9340" t="s">
        <v>373</v>
      </c>
      <c r="C9340">
        <v>2016</v>
      </c>
      <c r="D9340" s="3">
        <v>8</v>
      </c>
      <c r="E9340" s="3">
        <v>50000</v>
      </c>
      <c r="F9340" t="s">
        <v>25</v>
      </c>
      <c r="G9340" s="15">
        <f>IF(Table1[[#This Row],[Transmission]]="Manual", 0, 1)</f>
        <v>1</v>
      </c>
      <c r="H9340" t="s">
        <v>9472</v>
      </c>
      <c r="I9340" t="s">
        <v>17</v>
      </c>
      <c r="J9340" s="4">
        <v>45597</v>
      </c>
      <c r="K9340" t="s">
        <v>7855</v>
      </c>
      <c r="L9340" s="5">
        <v>1650000</v>
      </c>
      <c r="M9340" s="28">
        <f t="shared" si="145"/>
        <v>1650000</v>
      </c>
      <c r="N9340">
        <f>2025-Table1[[#This Row],[Year]]</f>
        <v>9</v>
      </c>
    </row>
    <row r="9341" spans="1:14" x14ac:dyDescent="0.3">
      <c r="A9341" t="s">
        <v>21</v>
      </c>
      <c r="B9341" t="s">
        <v>111</v>
      </c>
      <c r="C9341">
        <v>2020</v>
      </c>
      <c r="D9341" s="3">
        <v>4</v>
      </c>
      <c r="E9341" s="3">
        <v>80000</v>
      </c>
      <c r="F9341" t="s">
        <v>25</v>
      </c>
      <c r="G9341" s="15">
        <f>IF(Table1[[#This Row],[Transmission]]="Manual", 0, 1)</f>
        <v>1</v>
      </c>
      <c r="H9341" t="s">
        <v>9472</v>
      </c>
      <c r="I9341" t="s">
        <v>6485</v>
      </c>
      <c r="J9341" s="4">
        <v>45597</v>
      </c>
      <c r="K9341" t="s">
        <v>5570</v>
      </c>
      <c r="L9341" s="5">
        <v>560000</v>
      </c>
      <c r="M9341" s="28">
        <f t="shared" si="145"/>
        <v>560000</v>
      </c>
      <c r="N9341">
        <f>2025-Table1[[#This Row],[Year]]</f>
        <v>5</v>
      </c>
    </row>
    <row r="9342" spans="1:14" x14ac:dyDescent="0.3">
      <c r="A9342" t="s">
        <v>21</v>
      </c>
      <c r="B9342" t="s">
        <v>24</v>
      </c>
      <c r="C9342">
        <v>2018</v>
      </c>
      <c r="D9342" s="3">
        <v>6</v>
      </c>
      <c r="E9342" s="3">
        <v>29000</v>
      </c>
      <c r="F9342" t="s">
        <v>13</v>
      </c>
      <c r="G9342" s="15">
        <f>IF(Table1[[#This Row],[Transmission]]="Manual", 0, 1)</f>
        <v>0</v>
      </c>
      <c r="H9342" t="s">
        <v>9472</v>
      </c>
      <c r="I9342" t="s">
        <v>14</v>
      </c>
      <c r="J9342" s="4">
        <v>45597</v>
      </c>
      <c r="K9342" t="s">
        <v>3215</v>
      </c>
      <c r="L9342" s="5">
        <v>640000</v>
      </c>
      <c r="M9342" s="28">
        <f t="shared" si="145"/>
        <v>640000</v>
      </c>
      <c r="N9342">
        <f>2025-Table1[[#This Row],[Year]]</f>
        <v>7</v>
      </c>
    </row>
    <row r="9343" spans="1:14" x14ac:dyDescent="0.3">
      <c r="A9343" t="s">
        <v>11</v>
      </c>
      <c r="B9343" t="s">
        <v>12</v>
      </c>
      <c r="C9343">
        <v>2016</v>
      </c>
      <c r="D9343" s="3">
        <v>8</v>
      </c>
      <c r="E9343" s="3">
        <v>74000</v>
      </c>
      <c r="F9343" t="s">
        <v>25</v>
      </c>
      <c r="G9343" s="15">
        <f>IF(Table1[[#This Row],[Transmission]]="Manual", 0, 1)</f>
        <v>1</v>
      </c>
      <c r="H9343" t="s">
        <v>9475</v>
      </c>
      <c r="I9343" t="s">
        <v>14</v>
      </c>
      <c r="J9343" s="4">
        <v>45597</v>
      </c>
      <c r="K9343" t="s">
        <v>903</v>
      </c>
      <c r="L9343" s="5">
        <v>595000</v>
      </c>
      <c r="M9343" s="28">
        <f t="shared" si="145"/>
        <v>595000</v>
      </c>
      <c r="N9343">
        <f>2025-Table1[[#This Row],[Year]]</f>
        <v>9</v>
      </c>
    </row>
    <row r="9344" spans="1:14" x14ac:dyDescent="0.3">
      <c r="A9344" t="s">
        <v>58</v>
      </c>
      <c r="B9344" t="s">
        <v>91</v>
      </c>
      <c r="C9344">
        <v>2011</v>
      </c>
      <c r="D9344" s="3">
        <v>13</v>
      </c>
      <c r="E9344" s="3">
        <v>49000</v>
      </c>
      <c r="F9344" t="s">
        <v>25</v>
      </c>
      <c r="G9344" s="15">
        <f>IF(Table1[[#This Row],[Transmission]]="Manual", 0, 1)</f>
        <v>1</v>
      </c>
      <c r="H9344" t="s">
        <v>9475</v>
      </c>
      <c r="I9344" t="s">
        <v>14</v>
      </c>
      <c r="J9344" s="4">
        <v>45597</v>
      </c>
      <c r="K9344" t="s">
        <v>7856</v>
      </c>
      <c r="L9344" s="5">
        <v>575000</v>
      </c>
      <c r="M9344" s="28">
        <f t="shared" si="145"/>
        <v>575000</v>
      </c>
      <c r="N9344">
        <f>2025-Table1[[#This Row],[Year]]</f>
        <v>14</v>
      </c>
    </row>
    <row r="9345" spans="1:14" x14ac:dyDescent="0.3">
      <c r="A9345" t="s">
        <v>11</v>
      </c>
      <c r="B9345" t="s">
        <v>288</v>
      </c>
      <c r="C9345">
        <v>2018</v>
      </c>
      <c r="D9345" s="3">
        <v>6</v>
      </c>
      <c r="E9345" s="3">
        <v>85000</v>
      </c>
      <c r="F9345" t="s">
        <v>13</v>
      </c>
      <c r="G9345" s="15">
        <f>IF(Table1[[#This Row],[Transmission]]="Manual", 0, 1)</f>
        <v>0</v>
      </c>
      <c r="H9345" t="s">
        <v>9472</v>
      </c>
      <c r="I9345" t="s">
        <v>14</v>
      </c>
      <c r="J9345" s="4">
        <v>45597</v>
      </c>
      <c r="K9345" t="s">
        <v>7857</v>
      </c>
      <c r="L9345" s="5">
        <v>535000</v>
      </c>
      <c r="M9345" s="28">
        <f t="shared" si="145"/>
        <v>535000</v>
      </c>
      <c r="N9345">
        <f>2025-Table1[[#This Row],[Year]]</f>
        <v>7</v>
      </c>
    </row>
    <row r="9346" spans="1:14" x14ac:dyDescent="0.3">
      <c r="A9346" t="s">
        <v>21</v>
      </c>
      <c r="B9346" t="s">
        <v>905</v>
      </c>
      <c r="C9346">
        <v>2007</v>
      </c>
      <c r="D9346" s="3">
        <v>17</v>
      </c>
      <c r="E9346" s="3">
        <v>103300</v>
      </c>
      <c r="F9346" t="s">
        <v>13</v>
      </c>
      <c r="G9346" s="15">
        <f>IF(Table1[[#This Row],[Transmission]]="Manual", 0, 1)</f>
        <v>0</v>
      </c>
      <c r="H9346" t="s">
        <v>9475</v>
      </c>
      <c r="I9346" t="s">
        <v>14</v>
      </c>
      <c r="J9346" s="4">
        <v>45597</v>
      </c>
      <c r="K9346" t="s">
        <v>7858</v>
      </c>
      <c r="L9346" s="5">
        <v>95000</v>
      </c>
      <c r="M9346" s="28">
        <f t="shared" si="145"/>
        <v>95000</v>
      </c>
      <c r="N9346">
        <f>2025-Table1[[#This Row],[Year]]</f>
        <v>18</v>
      </c>
    </row>
    <row r="9347" spans="1:14" x14ac:dyDescent="0.3">
      <c r="A9347" t="s">
        <v>44</v>
      </c>
      <c r="B9347" t="s">
        <v>83</v>
      </c>
      <c r="C9347">
        <v>2013</v>
      </c>
      <c r="D9347" s="3">
        <v>11</v>
      </c>
      <c r="E9347" s="3">
        <v>57000</v>
      </c>
      <c r="F9347" t="s">
        <v>13</v>
      </c>
      <c r="G9347" s="15">
        <f>IF(Table1[[#This Row],[Transmission]]="Manual", 0, 1)</f>
        <v>0</v>
      </c>
      <c r="H9347" t="s">
        <v>9475</v>
      </c>
      <c r="I9347" t="s">
        <v>14</v>
      </c>
      <c r="J9347" s="4">
        <v>45597</v>
      </c>
      <c r="K9347" t="s">
        <v>7859</v>
      </c>
      <c r="L9347" s="5">
        <v>295000</v>
      </c>
      <c r="M9347" s="28">
        <f t="shared" ref="M9347:M9410" si="146">VALUE(SUBSTITUTE(SUBSTITUTE(L9347,"₹"," "),",",""))</f>
        <v>295000</v>
      </c>
      <c r="N9347">
        <f>2025-Table1[[#This Row],[Year]]</f>
        <v>12</v>
      </c>
    </row>
    <row r="9348" spans="1:14" x14ac:dyDescent="0.3">
      <c r="A9348" t="s">
        <v>44</v>
      </c>
      <c r="B9348" t="s">
        <v>45</v>
      </c>
      <c r="C9348">
        <v>2015</v>
      </c>
      <c r="D9348" s="3">
        <v>9</v>
      </c>
      <c r="E9348" s="3">
        <v>91200</v>
      </c>
      <c r="F9348" t="s">
        <v>13</v>
      </c>
      <c r="G9348" s="15">
        <f>IF(Table1[[#This Row],[Transmission]]="Manual", 0, 1)</f>
        <v>0</v>
      </c>
      <c r="H9348" t="s">
        <v>9472</v>
      </c>
      <c r="I9348" t="s">
        <v>6485</v>
      </c>
      <c r="J9348" s="4">
        <v>45597</v>
      </c>
      <c r="K9348" t="s">
        <v>7860</v>
      </c>
      <c r="L9348" s="5">
        <v>345000</v>
      </c>
      <c r="M9348" s="28">
        <f t="shared" si="146"/>
        <v>345000</v>
      </c>
      <c r="N9348">
        <f>2025-Table1[[#This Row],[Year]]</f>
        <v>10</v>
      </c>
    </row>
    <row r="9349" spans="1:14" x14ac:dyDescent="0.3">
      <c r="A9349" t="s">
        <v>21</v>
      </c>
      <c r="B9349" t="s">
        <v>111</v>
      </c>
      <c r="C9349">
        <v>2015</v>
      </c>
      <c r="D9349" s="3">
        <v>9</v>
      </c>
      <c r="E9349" s="3">
        <v>86000</v>
      </c>
      <c r="F9349" t="s">
        <v>13</v>
      </c>
      <c r="G9349" s="15">
        <f>IF(Table1[[#This Row],[Transmission]]="Manual", 0, 1)</f>
        <v>0</v>
      </c>
      <c r="H9349" t="s">
        <v>9475</v>
      </c>
      <c r="I9349" t="s">
        <v>6485</v>
      </c>
      <c r="J9349" s="4">
        <v>45597</v>
      </c>
      <c r="K9349" t="s">
        <v>6646</v>
      </c>
      <c r="L9349" s="5">
        <v>365000</v>
      </c>
      <c r="M9349" s="28">
        <f t="shared" si="146"/>
        <v>365000</v>
      </c>
      <c r="N9349">
        <f>2025-Table1[[#This Row],[Year]]</f>
        <v>10</v>
      </c>
    </row>
    <row r="9350" spans="1:14" x14ac:dyDescent="0.3">
      <c r="A9350" t="s">
        <v>21</v>
      </c>
      <c r="B9350" t="s">
        <v>22</v>
      </c>
      <c r="C9350">
        <v>2021</v>
      </c>
      <c r="D9350" s="3">
        <v>3</v>
      </c>
      <c r="E9350" s="3">
        <v>55000</v>
      </c>
      <c r="F9350" t="s">
        <v>25</v>
      </c>
      <c r="G9350" s="15">
        <f>IF(Table1[[#This Row],[Transmission]]="Manual", 0, 1)</f>
        <v>1</v>
      </c>
      <c r="H9350" t="s">
        <v>9472</v>
      </c>
      <c r="I9350" t="s">
        <v>14</v>
      </c>
      <c r="J9350" s="4">
        <v>45597</v>
      </c>
      <c r="K9350" t="s">
        <v>7861</v>
      </c>
      <c r="L9350" s="5">
        <v>749000</v>
      </c>
      <c r="M9350" s="28">
        <f t="shared" si="146"/>
        <v>749000</v>
      </c>
      <c r="N9350">
        <f>2025-Table1[[#This Row],[Year]]</f>
        <v>4</v>
      </c>
    </row>
    <row r="9351" spans="1:14" x14ac:dyDescent="0.3">
      <c r="A9351" t="s">
        <v>33</v>
      </c>
      <c r="B9351" t="s">
        <v>54</v>
      </c>
      <c r="C9351">
        <v>2006</v>
      </c>
      <c r="D9351" s="3">
        <v>18</v>
      </c>
      <c r="E9351" s="3">
        <v>150000</v>
      </c>
      <c r="F9351" t="s">
        <v>13</v>
      </c>
      <c r="G9351" s="15">
        <f>IF(Table1[[#This Row],[Transmission]]="Manual", 0, 1)</f>
        <v>0</v>
      </c>
      <c r="H9351" t="s">
        <v>9475</v>
      </c>
      <c r="I9351" t="s">
        <v>17</v>
      </c>
      <c r="J9351" s="4">
        <v>45597</v>
      </c>
      <c r="K9351" t="s">
        <v>7862</v>
      </c>
      <c r="L9351" s="5">
        <v>250000</v>
      </c>
      <c r="M9351" s="28">
        <f t="shared" si="146"/>
        <v>250000</v>
      </c>
      <c r="N9351">
        <f>2025-Table1[[#This Row],[Year]]</f>
        <v>19</v>
      </c>
    </row>
    <row r="9352" spans="1:14" x14ac:dyDescent="0.3">
      <c r="A9352" t="s">
        <v>75</v>
      </c>
      <c r="B9352" t="s">
        <v>427</v>
      </c>
      <c r="C9352">
        <v>2017</v>
      </c>
      <c r="D9352" s="3">
        <v>7</v>
      </c>
      <c r="E9352" s="3">
        <v>59000</v>
      </c>
      <c r="F9352" t="s">
        <v>25</v>
      </c>
      <c r="G9352" s="15">
        <f>IF(Table1[[#This Row],[Transmission]]="Manual", 0, 1)</f>
        <v>1</v>
      </c>
      <c r="H9352" t="s">
        <v>9475</v>
      </c>
      <c r="I9352" t="s">
        <v>17</v>
      </c>
      <c r="J9352" s="4">
        <v>45597</v>
      </c>
      <c r="K9352" t="s">
        <v>7863</v>
      </c>
      <c r="L9352" s="5">
        <v>1690000</v>
      </c>
      <c r="M9352" s="28">
        <f t="shared" si="146"/>
        <v>1690000</v>
      </c>
      <c r="N9352">
        <f>2025-Table1[[#This Row],[Year]]</f>
        <v>8</v>
      </c>
    </row>
    <row r="9353" spans="1:14" x14ac:dyDescent="0.3">
      <c r="A9353" t="s">
        <v>44</v>
      </c>
      <c r="B9353" t="s">
        <v>413</v>
      </c>
      <c r="C9353">
        <v>2012</v>
      </c>
      <c r="D9353" s="3">
        <v>12</v>
      </c>
      <c r="E9353" s="3">
        <v>52000</v>
      </c>
      <c r="F9353" t="s">
        <v>13</v>
      </c>
      <c r="G9353" s="15">
        <f>IF(Table1[[#This Row],[Transmission]]="Manual", 0, 1)</f>
        <v>0</v>
      </c>
      <c r="H9353" t="s">
        <v>9475</v>
      </c>
      <c r="I9353" t="s">
        <v>14</v>
      </c>
      <c r="J9353" s="4">
        <v>45597</v>
      </c>
      <c r="K9353" t="s">
        <v>5548</v>
      </c>
      <c r="L9353" s="5">
        <v>140000</v>
      </c>
      <c r="M9353" s="28">
        <f t="shared" si="146"/>
        <v>140000</v>
      </c>
      <c r="N9353">
        <f>2025-Table1[[#This Row],[Year]]</f>
        <v>13</v>
      </c>
    </row>
    <row r="9354" spans="1:14" x14ac:dyDescent="0.3">
      <c r="A9354" t="s">
        <v>21</v>
      </c>
      <c r="B9354" t="s">
        <v>298</v>
      </c>
      <c r="C9354">
        <v>2010</v>
      </c>
      <c r="D9354" s="3">
        <v>14</v>
      </c>
      <c r="E9354" s="3">
        <v>93704</v>
      </c>
      <c r="F9354" t="s">
        <v>13</v>
      </c>
      <c r="G9354" s="15">
        <f>IF(Table1[[#This Row],[Transmission]]="Manual", 0, 1)</f>
        <v>0</v>
      </c>
      <c r="H9354" t="s">
        <v>9472</v>
      </c>
      <c r="I9354" t="s">
        <v>6485</v>
      </c>
      <c r="J9354" s="4">
        <v>45627</v>
      </c>
      <c r="K9354" t="s">
        <v>7864</v>
      </c>
      <c r="L9354" s="5">
        <v>170000</v>
      </c>
      <c r="M9354" s="28">
        <f t="shared" si="146"/>
        <v>170000</v>
      </c>
      <c r="N9354">
        <f>2025-Table1[[#This Row],[Year]]</f>
        <v>15</v>
      </c>
    </row>
    <row r="9355" spans="1:14" x14ac:dyDescent="0.3">
      <c r="A9355" t="s">
        <v>44</v>
      </c>
      <c r="B9355" t="s">
        <v>228</v>
      </c>
      <c r="C9355">
        <v>2021</v>
      </c>
      <c r="D9355" s="3">
        <v>3</v>
      </c>
      <c r="E9355" s="3">
        <v>67000</v>
      </c>
      <c r="F9355" t="s">
        <v>25</v>
      </c>
      <c r="G9355" s="15">
        <f>IF(Table1[[#This Row],[Transmission]]="Manual", 0, 1)</f>
        <v>1</v>
      </c>
      <c r="H9355" t="s">
        <v>9472</v>
      </c>
      <c r="I9355" t="s">
        <v>6485</v>
      </c>
      <c r="J9355" s="4">
        <v>45627</v>
      </c>
      <c r="K9355" t="s">
        <v>7865</v>
      </c>
      <c r="L9355" s="5">
        <v>630000</v>
      </c>
      <c r="M9355" s="28">
        <f t="shared" si="146"/>
        <v>630000</v>
      </c>
      <c r="N9355">
        <f>2025-Table1[[#This Row],[Year]]</f>
        <v>4</v>
      </c>
    </row>
    <row r="9356" spans="1:14" x14ac:dyDescent="0.3">
      <c r="A9356" t="s">
        <v>113</v>
      </c>
      <c r="B9356" t="s">
        <v>2134</v>
      </c>
      <c r="C9356">
        <v>2017</v>
      </c>
      <c r="D9356" s="3">
        <v>7</v>
      </c>
      <c r="E9356" s="3">
        <v>57000</v>
      </c>
      <c r="F9356" t="s">
        <v>25</v>
      </c>
      <c r="G9356" s="15">
        <f>IF(Table1[[#This Row],[Transmission]]="Manual", 0, 1)</f>
        <v>1</v>
      </c>
      <c r="H9356" t="s">
        <v>9475</v>
      </c>
      <c r="I9356" t="s">
        <v>14</v>
      </c>
      <c r="J9356" s="4">
        <v>45597</v>
      </c>
      <c r="K9356" t="s">
        <v>7866</v>
      </c>
      <c r="L9356" s="5">
        <v>290000</v>
      </c>
      <c r="M9356" s="28">
        <f t="shared" si="146"/>
        <v>290000</v>
      </c>
      <c r="N9356">
        <f>2025-Table1[[#This Row],[Year]]</f>
        <v>8</v>
      </c>
    </row>
    <row r="9357" spans="1:14" x14ac:dyDescent="0.3">
      <c r="A9357" t="s">
        <v>21</v>
      </c>
      <c r="B9357" t="s">
        <v>22</v>
      </c>
      <c r="C9357">
        <v>2023</v>
      </c>
      <c r="D9357" s="3">
        <v>1</v>
      </c>
      <c r="E9357" s="3">
        <v>17000</v>
      </c>
      <c r="F9357" t="s">
        <v>13</v>
      </c>
      <c r="G9357" s="15">
        <f>IF(Table1[[#This Row],[Transmission]]="Manual", 0, 1)</f>
        <v>0</v>
      </c>
      <c r="H9357" t="s">
        <v>9472</v>
      </c>
      <c r="I9357" t="s">
        <v>14</v>
      </c>
      <c r="J9357" s="4">
        <v>45597</v>
      </c>
      <c r="K9357" t="s">
        <v>7867</v>
      </c>
      <c r="L9357" s="5">
        <v>845000</v>
      </c>
      <c r="M9357" s="28">
        <f t="shared" si="146"/>
        <v>845000</v>
      </c>
      <c r="N9357">
        <f>2025-Table1[[#This Row],[Year]]</f>
        <v>2</v>
      </c>
    </row>
    <row r="9358" spans="1:14" x14ac:dyDescent="0.3">
      <c r="A9358" t="s">
        <v>21</v>
      </c>
      <c r="B9358" t="s">
        <v>194</v>
      </c>
      <c r="C9358">
        <v>2022</v>
      </c>
      <c r="D9358" s="3">
        <v>2</v>
      </c>
      <c r="E9358" s="3">
        <v>32</v>
      </c>
      <c r="F9358" t="s">
        <v>25</v>
      </c>
      <c r="G9358" s="15">
        <f>IF(Table1[[#This Row],[Transmission]]="Manual", 0, 1)</f>
        <v>1</v>
      </c>
      <c r="H9358" t="s">
        <v>9472</v>
      </c>
      <c r="I9358" t="s">
        <v>6485</v>
      </c>
      <c r="J9358" s="4">
        <v>45627</v>
      </c>
      <c r="K9358" t="s">
        <v>7868</v>
      </c>
      <c r="L9358" s="5">
        <v>450000</v>
      </c>
      <c r="M9358" s="28">
        <f t="shared" si="146"/>
        <v>450000</v>
      </c>
      <c r="N9358">
        <f>2025-Table1[[#This Row],[Year]]</f>
        <v>3</v>
      </c>
    </row>
    <row r="9359" spans="1:14" x14ac:dyDescent="0.3">
      <c r="A9359" t="s">
        <v>21</v>
      </c>
      <c r="B9359" t="s">
        <v>49</v>
      </c>
      <c r="C9359">
        <v>2021</v>
      </c>
      <c r="D9359" s="3">
        <v>3</v>
      </c>
      <c r="E9359" s="3">
        <v>38562</v>
      </c>
      <c r="F9359" t="s">
        <v>13</v>
      </c>
      <c r="G9359" s="15">
        <f>IF(Table1[[#This Row],[Transmission]]="Manual", 0, 1)</f>
        <v>0</v>
      </c>
      <c r="H9359" t="s">
        <v>9472</v>
      </c>
      <c r="I9359" t="s">
        <v>6485</v>
      </c>
      <c r="J9359" s="4">
        <v>45597</v>
      </c>
      <c r="K9359" t="s">
        <v>4207</v>
      </c>
      <c r="L9359" s="5">
        <v>1049000</v>
      </c>
      <c r="M9359" s="28">
        <f t="shared" si="146"/>
        <v>1049000</v>
      </c>
      <c r="N9359">
        <f>2025-Table1[[#This Row],[Year]]</f>
        <v>4</v>
      </c>
    </row>
    <row r="9360" spans="1:14" x14ac:dyDescent="0.3">
      <c r="A9360" t="s">
        <v>21</v>
      </c>
      <c r="B9360" t="s">
        <v>231</v>
      </c>
      <c r="C9360">
        <v>2010</v>
      </c>
      <c r="D9360" s="3">
        <v>14</v>
      </c>
      <c r="E9360" s="3">
        <v>105000</v>
      </c>
      <c r="F9360" t="s">
        <v>25</v>
      </c>
      <c r="G9360" s="15">
        <f>IF(Table1[[#This Row],[Transmission]]="Manual", 0, 1)</f>
        <v>1</v>
      </c>
      <c r="H9360" t="s">
        <v>9475</v>
      </c>
      <c r="I9360" t="s">
        <v>14</v>
      </c>
      <c r="J9360" s="4">
        <v>45597</v>
      </c>
      <c r="K9360" t="s">
        <v>7869</v>
      </c>
      <c r="L9360" s="5">
        <v>95000</v>
      </c>
      <c r="M9360" s="28">
        <f t="shared" si="146"/>
        <v>95000</v>
      </c>
      <c r="N9360">
        <f>2025-Table1[[#This Row],[Year]]</f>
        <v>15</v>
      </c>
    </row>
    <row r="9361" spans="1:14" x14ac:dyDescent="0.3">
      <c r="A9361" t="s">
        <v>11</v>
      </c>
      <c r="B9361" t="s">
        <v>12</v>
      </c>
      <c r="C9361">
        <v>2017</v>
      </c>
      <c r="D9361" s="3">
        <v>7</v>
      </c>
      <c r="E9361" s="3">
        <v>78887</v>
      </c>
      <c r="F9361" t="s">
        <v>13</v>
      </c>
      <c r="G9361" s="15">
        <f>IF(Table1[[#This Row],[Transmission]]="Manual", 0, 1)</f>
        <v>0</v>
      </c>
      <c r="H9361" t="s">
        <v>9472</v>
      </c>
      <c r="I9361" t="s">
        <v>14</v>
      </c>
      <c r="J9361" s="4">
        <v>45597</v>
      </c>
      <c r="K9361" t="s">
        <v>7870</v>
      </c>
      <c r="L9361" s="5">
        <v>780000</v>
      </c>
      <c r="M9361" s="28">
        <f t="shared" si="146"/>
        <v>780000</v>
      </c>
      <c r="N9361">
        <f>2025-Table1[[#This Row],[Year]]</f>
        <v>8</v>
      </c>
    </row>
    <row r="9362" spans="1:14" x14ac:dyDescent="0.3">
      <c r="A9362" t="s">
        <v>21</v>
      </c>
      <c r="B9362" t="s">
        <v>276</v>
      </c>
      <c r="C9362">
        <v>2010</v>
      </c>
      <c r="D9362" s="3">
        <v>14</v>
      </c>
      <c r="E9362" s="3">
        <v>160000</v>
      </c>
      <c r="F9362" t="s">
        <v>25</v>
      </c>
      <c r="G9362" s="15">
        <f>IF(Table1[[#This Row],[Transmission]]="Manual", 0, 1)</f>
        <v>1</v>
      </c>
      <c r="H9362" t="s">
        <v>9475</v>
      </c>
      <c r="I9362" t="s">
        <v>6485</v>
      </c>
      <c r="J9362" s="4">
        <v>45627</v>
      </c>
      <c r="K9362" t="s">
        <v>5198</v>
      </c>
      <c r="L9362" s="5">
        <v>100000</v>
      </c>
      <c r="M9362" s="28">
        <f t="shared" si="146"/>
        <v>100000</v>
      </c>
      <c r="N9362">
        <f>2025-Table1[[#This Row],[Year]]</f>
        <v>15</v>
      </c>
    </row>
    <row r="9363" spans="1:14" x14ac:dyDescent="0.3">
      <c r="A9363" t="s">
        <v>44</v>
      </c>
      <c r="B9363" t="s">
        <v>3263</v>
      </c>
      <c r="C9363">
        <v>2016</v>
      </c>
      <c r="D9363" s="3">
        <v>8</v>
      </c>
      <c r="E9363" s="3">
        <v>150000</v>
      </c>
      <c r="F9363" t="s">
        <v>25</v>
      </c>
      <c r="G9363" s="15">
        <f>IF(Table1[[#This Row],[Transmission]]="Manual", 0, 1)</f>
        <v>1</v>
      </c>
      <c r="H9363" t="s">
        <v>9472</v>
      </c>
      <c r="I9363" t="s">
        <v>6485</v>
      </c>
      <c r="J9363" s="4">
        <v>45597</v>
      </c>
      <c r="K9363" t="s">
        <v>7871</v>
      </c>
      <c r="L9363" s="5">
        <v>170000</v>
      </c>
      <c r="M9363" s="28">
        <f t="shared" si="146"/>
        <v>170000</v>
      </c>
      <c r="N9363">
        <f>2025-Table1[[#This Row],[Year]]</f>
        <v>9</v>
      </c>
    </row>
    <row r="9364" spans="1:14" x14ac:dyDescent="0.3">
      <c r="A9364" t="s">
        <v>21</v>
      </c>
      <c r="B9364" t="s">
        <v>68</v>
      </c>
      <c r="C9364">
        <v>2015</v>
      </c>
      <c r="D9364" s="3">
        <v>9</v>
      </c>
      <c r="E9364" s="3">
        <v>83000</v>
      </c>
      <c r="F9364" t="s">
        <v>25</v>
      </c>
      <c r="G9364" s="15">
        <f>IF(Table1[[#This Row],[Transmission]]="Manual", 0, 1)</f>
        <v>1</v>
      </c>
      <c r="H9364" t="s">
        <v>9475</v>
      </c>
      <c r="I9364" t="s">
        <v>14</v>
      </c>
      <c r="J9364" s="4">
        <v>45597</v>
      </c>
      <c r="K9364" t="s">
        <v>165</v>
      </c>
      <c r="L9364" s="5">
        <v>299000</v>
      </c>
      <c r="M9364" s="28">
        <f t="shared" si="146"/>
        <v>299000</v>
      </c>
      <c r="N9364">
        <f>2025-Table1[[#This Row],[Year]]</f>
        <v>10</v>
      </c>
    </row>
    <row r="9365" spans="1:14" x14ac:dyDescent="0.3">
      <c r="A9365" t="s">
        <v>21</v>
      </c>
      <c r="B9365" t="s">
        <v>24</v>
      </c>
      <c r="C9365">
        <v>2017</v>
      </c>
      <c r="D9365" s="3">
        <v>7</v>
      </c>
      <c r="E9365" s="3">
        <v>49000</v>
      </c>
      <c r="F9365" t="s">
        <v>13</v>
      </c>
      <c r="G9365" s="15">
        <f>IF(Table1[[#This Row],[Transmission]]="Manual", 0, 1)</f>
        <v>0</v>
      </c>
      <c r="H9365" t="s">
        <v>9472</v>
      </c>
      <c r="I9365" t="s">
        <v>14</v>
      </c>
      <c r="J9365" s="4">
        <v>45627</v>
      </c>
      <c r="K9365" t="s">
        <v>896</v>
      </c>
      <c r="L9365" s="5">
        <v>525000</v>
      </c>
      <c r="M9365" s="28">
        <f t="shared" si="146"/>
        <v>525000</v>
      </c>
      <c r="N9365">
        <f>2025-Table1[[#This Row],[Year]]</f>
        <v>8</v>
      </c>
    </row>
    <row r="9366" spans="1:14" x14ac:dyDescent="0.3">
      <c r="A9366" t="s">
        <v>18</v>
      </c>
      <c r="B9366" t="s">
        <v>19</v>
      </c>
      <c r="C9366">
        <v>2013</v>
      </c>
      <c r="D9366" s="3">
        <v>11</v>
      </c>
      <c r="E9366" s="3">
        <v>144000</v>
      </c>
      <c r="F9366" t="s">
        <v>13</v>
      </c>
      <c r="G9366" s="15">
        <f>IF(Table1[[#This Row],[Transmission]]="Manual", 0, 1)</f>
        <v>0</v>
      </c>
      <c r="H9366" t="s">
        <v>9475</v>
      </c>
      <c r="I9366" t="s">
        <v>17</v>
      </c>
      <c r="J9366" s="4">
        <v>45597</v>
      </c>
      <c r="K9366" t="s">
        <v>7872</v>
      </c>
      <c r="L9366" s="5">
        <v>299000</v>
      </c>
      <c r="M9366" s="28">
        <f t="shared" si="146"/>
        <v>299000</v>
      </c>
      <c r="N9366">
        <f>2025-Table1[[#This Row],[Year]]</f>
        <v>12</v>
      </c>
    </row>
    <row r="9367" spans="1:14" x14ac:dyDescent="0.3">
      <c r="A9367" t="s">
        <v>11</v>
      </c>
      <c r="B9367" t="s">
        <v>183</v>
      </c>
      <c r="C9367">
        <v>2014</v>
      </c>
      <c r="D9367" s="3">
        <v>10</v>
      </c>
      <c r="E9367" s="3">
        <v>32000</v>
      </c>
      <c r="F9367" t="s">
        <v>13</v>
      </c>
      <c r="G9367" s="15">
        <f>IF(Table1[[#This Row],[Transmission]]="Manual", 0, 1)</f>
        <v>0</v>
      </c>
      <c r="H9367" t="s">
        <v>9475</v>
      </c>
      <c r="I9367" t="s">
        <v>14</v>
      </c>
      <c r="J9367" s="4">
        <v>45597</v>
      </c>
      <c r="K9367" t="s">
        <v>7873</v>
      </c>
      <c r="L9367" s="5">
        <v>235000</v>
      </c>
      <c r="M9367" s="28">
        <f t="shared" si="146"/>
        <v>235000</v>
      </c>
      <c r="N9367">
        <f>2025-Table1[[#This Row],[Year]]</f>
        <v>11</v>
      </c>
    </row>
    <row r="9368" spans="1:14" x14ac:dyDescent="0.3">
      <c r="A9368" t="s">
        <v>18</v>
      </c>
      <c r="B9368" t="s">
        <v>19</v>
      </c>
      <c r="C9368">
        <v>2019</v>
      </c>
      <c r="D9368" s="3">
        <v>5</v>
      </c>
      <c r="E9368" s="3">
        <v>63000</v>
      </c>
      <c r="F9368" t="s">
        <v>25</v>
      </c>
      <c r="G9368" s="15">
        <f>IF(Table1[[#This Row],[Transmission]]="Manual", 0, 1)</f>
        <v>1</v>
      </c>
      <c r="H9368" t="s">
        <v>9472</v>
      </c>
      <c r="I9368" t="s">
        <v>14</v>
      </c>
      <c r="J9368" s="4">
        <v>45597</v>
      </c>
      <c r="K9368" t="s">
        <v>7874</v>
      </c>
      <c r="L9368" s="5">
        <v>790000</v>
      </c>
      <c r="M9368" s="28">
        <f t="shared" si="146"/>
        <v>790000</v>
      </c>
      <c r="N9368">
        <f>2025-Table1[[#This Row],[Year]]</f>
        <v>6</v>
      </c>
    </row>
    <row r="9369" spans="1:14" x14ac:dyDescent="0.3">
      <c r="A9369" t="s">
        <v>21</v>
      </c>
      <c r="B9369" t="s">
        <v>111</v>
      </c>
      <c r="C9369">
        <v>2015</v>
      </c>
      <c r="D9369" s="3">
        <v>9</v>
      </c>
      <c r="E9369" s="3">
        <v>35000</v>
      </c>
      <c r="F9369" t="s">
        <v>25</v>
      </c>
      <c r="G9369" s="15">
        <f>IF(Table1[[#This Row],[Transmission]]="Manual", 0, 1)</f>
        <v>1</v>
      </c>
      <c r="H9369" t="s">
        <v>9472</v>
      </c>
      <c r="I9369" t="s">
        <v>6485</v>
      </c>
      <c r="J9369" s="4">
        <v>45627</v>
      </c>
      <c r="K9369" t="s">
        <v>5650</v>
      </c>
      <c r="L9369" s="5">
        <v>330000</v>
      </c>
      <c r="M9369" s="28">
        <f t="shared" si="146"/>
        <v>330000</v>
      </c>
      <c r="N9369">
        <f>2025-Table1[[#This Row],[Year]]</f>
        <v>10</v>
      </c>
    </row>
    <row r="9370" spans="1:14" x14ac:dyDescent="0.3">
      <c r="A9370" t="s">
        <v>113</v>
      </c>
      <c r="B9370" t="s">
        <v>446</v>
      </c>
      <c r="C9370">
        <v>2022</v>
      </c>
      <c r="D9370" s="3">
        <v>2</v>
      </c>
      <c r="E9370" s="3">
        <v>45000</v>
      </c>
      <c r="F9370" t="s">
        <v>13</v>
      </c>
      <c r="G9370" s="15">
        <f>IF(Table1[[#This Row],[Transmission]]="Manual", 0, 1)</f>
        <v>0</v>
      </c>
      <c r="H9370" t="s">
        <v>9472</v>
      </c>
      <c r="I9370" t="s">
        <v>17</v>
      </c>
      <c r="J9370" s="4">
        <v>45627</v>
      </c>
      <c r="K9370" t="s">
        <v>7875</v>
      </c>
      <c r="L9370" s="5">
        <v>900000</v>
      </c>
      <c r="M9370" s="28">
        <f t="shared" si="146"/>
        <v>900000</v>
      </c>
      <c r="N9370">
        <f>2025-Table1[[#This Row],[Year]]</f>
        <v>3</v>
      </c>
    </row>
    <row r="9371" spans="1:14" x14ac:dyDescent="0.3">
      <c r="A9371" t="s">
        <v>43</v>
      </c>
      <c r="B9371" t="s">
        <v>85</v>
      </c>
      <c r="C9371">
        <v>2010</v>
      </c>
      <c r="D9371" s="3">
        <v>14</v>
      </c>
      <c r="E9371" s="3">
        <v>48000</v>
      </c>
      <c r="F9371" t="s">
        <v>25</v>
      </c>
      <c r="G9371" s="15">
        <f>IF(Table1[[#This Row],[Transmission]]="Manual", 0, 1)</f>
        <v>1</v>
      </c>
      <c r="H9371" t="s">
        <v>9475</v>
      </c>
      <c r="I9371" t="s">
        <v>14</v>
      </c>
      <c r="J9371" s="4">
        <v>45597</v>
      </c>
      <c r="K9371" t="s">
        <v>7876</v>
      </c>
      <c r="L9371" s="5">
        <v>545000</v>
      </c>
      <c r="M9371" s="28">
        <f t="shared" si="146"/>
        <v>545000</v>
      </c>
      <c r="N9371">
        <f>2025-Table1[[#This Row],[Year]]</f>
        <v>15</v>
      </c>
    </row>
    <row r="9372" spans="1:14" x14ac:dyDescent="0.3">
      <c r="A9372" t="s">
        <v>21</v>
      </c>
      <c r="B9372" t="s">
        <v>22</v>
      </c>
      <c r="C9372">
        <v>2015</v>
      </c>
      <c r="D9372" s="3">
        <v>9</v>
      </c>
      <c r="E9372" s="3">
        <v>73000</v>
      </c>
      <c r="F9372" t="s">
        <v>13</v>
      </c>
      <c r="G9372" s="15">
        <f>IF(Table1[[#This Row],[Transmission]]="Manual", 0, 1)</f>
        <v>0</v>
      </c>
      <c r="H9372" t="s">
        <v>9475</v>
      </c>
      <c r="I9372" t="s">
        <v>6485</v>
      </c>
      <c r="J9372" s="4">
        <v>45597</v>
      </c>
      <c r="K9372" t="s">
        <v>7877</v>
      </c>
      <c r="L9372" s="5">
        <v>345000</v>
      </c>
      <c r="M9372" s="28">
        <f t="shared" si="146"/>
        <v>345000</v>
      </c>
      <c r="N9372">
        <f>2025-Table1[[#This Row],[Year]]</f>
        <v>10</v>
      </c>
    </row>
    <row r="9373" spans="1:14" x14ac:dyDescent="0.3">
      <c r="A9373" t="s">
        <v>847</v>
      </c>
      <c r="B9373" t="s">
        <v>848</v>
      </c>
      <c r="C9373">
        <v>2016</v>
      </c>
      <c r="D9373" s="3">
        <v>8</v>
      </c>
      <c r="E9373" s="3">
        <v>83100</v>
      </c>
      <c r="F9373" t="s">
        <v>13</v>
      </c>
      <c r="G9373" s="15">
        <f>IF(Table1[[#This Row],[Transmission]]="Manual", 0, 1)</f>
        <v>0</v>
      </c>
      <c r="H9373" t="s">
        <v>9475</v>
      </c>
      <c r="I9373" t="s">
        <v>14</v>
      </c>
      <c r="J9373" s="4">
        <v>45597</v>
      </c>
      <c r="K9373" t="s">
        <v>7878</v>
      </c>
      <c r="L9373" s="5">
        <v>210000</v>
      </c>
      <c r="M9373" s="28">
        <f t="shared" si="146"/>
        <v>210000</v>
      </c>
      <c r="N9373">
        <f>2025-Table1[[#This Row],[Year]]</f>
        <v>9</v>
      </c>
    </row>
    <row r="9374" spans="1:14" x14ac:dyDescent="0.3">
      <c r="A9374" t="s">
        <v>21</v>
      </c>
      <c r="B9374" t="s">
        <v>22</v>
      </c>
      <c r="C9374">
        <v>2018</v>
      </c>
      <c r="D9374" s="3">
        <v>6</v>
      </c>
      <c r="E9374" s="3">
        <v>86000</v>
      </c>
      <c r="F9374" t="s">
        <v>13</v>
      </c>
      <c r="G9374" s="15">
        <f>IF(Table1[[#This Row],[Transmission]]="Manual", 0, 1)</f>
        <v>0</v>
      </c>
      <c r="H9374" t="s">
        <v>9475</v>
      </c>
      <c r="I9374" t="s">
        <v>14</v>
      </c>
      <c r="J9374" s="4">
        <v>45597</v>
      </c>
      <c r="K9374" t="s">
        <v>7879</v>
      </c>
      <c r="L9374" s="5">
        <v>585000</v>
      </c>
      <c r="M9374" s="28">
        <f t="shared" si="146"/>
        <v>585000</v>
      </c>
      <c r="N9374">
        <f>2025-Table1[[#This Row],[Year]]</f>
        <v>7</v>
      </c>
    </row>
    <row r="9375" spans="1:14" x14ac:dyDescent="0.3">
      <c r="A9375" t="s">
        <v>21</v>
      </c>
      <c r="B9375" t="s">
        <v>36</v>
      </c>
      <c r="C9375">
        <v>2017</v>
      </c>
      <c r="D9375" s="3">
        <v>7</v>
      </c>
      <c r="E9375" s="3">
        <v>39000</v>
      </c>
      <c r="F9375" t="s">
        <v>25</v>
      </c>
      <c r="G9375" s="15">
        <f>IF(Table1[[#This Row],[Transmission]]="Manual", 0, 1)</f>
        <v>1</v>
      </c>
      <c r="H9375" t="s">
        <v>9475</v>
      </c>
      <c r="I9375" t="s">
        <v>6485</v>
      </c>
      <c r="J9375" s="4">
        <v>45627</v>
      </c>
      <c r="K9375" t="s">
        <v>7880</v>
      </c>
      <c r="L9375" s="5">
        <v>380000</v>
      </c>
      <c r="M9375" s="28">
        <f t="shared" si="146"/>
        <v>380000</v>
      </c>
      <c r="N9375">
        <f>2025-Table1[[#This Row],[Year]]</f>
        <v>8</v>
      </c>
    </row>
    <row r="9376" spans="1:14" x14ac:dyDescent="0.3">
      <c r="A9376" t="s">
        <v>21</v>
      </c>
      <c r="B9376" t="s">
        <v>194</v>
      </c>
      <c r="C9376">
        <v>2020</v>
      </c>
      <c r="D9376" s="3">
        <v>4</v>
      </c>
      <c r="E9376" s="3">
        <v>74552</v>
      </c>
      <c r="F9376" t="s">
        <v>13</v>
      </c>
      <c r="G9376" s="15">
        <f>IF(Table1[[#This Row],[Transmission]]="Manual", 0, 1)</f>
        <v>0</v>
      </c>
      <c r="H9376" t="s">
        <v>9475</v>
      </c>
      <c r="I9376" t="s">
        <v>6485</v>
      </c>
      <c r="J9376" s="4">
        <v>45597</v>
      </c>
      <c r="K9376" t="s">
        <v>7881</v>
      </c>
      <c r="L9376" s="5">
        <v>465000</v>
      </c>
      <c r="M9376" s="28">
        <f t="shared" si="146"/>
        <v>465000</v>
      </c>
      <c r="N9376">
        <f>2025-Table1[[#This Row],[Year]]</f>
        <v>5</v>
      </c>
    </row>
    <row r="9377" spans="1:14" x14ac:dyDescent="0.3">
      <c r="A9377" t="s">
        <v>18</v>
      </c>
      <c r="B9377" t="s">
        <v>377</v>
      </c>
      <c r="C9377">
        <v>2016</v>
      </c>
      <c r="D9377" s="3">
        <v>8</v>
      </c>
      <c r="E9377" s="3">
        <v>75000</v>
      </c>
      <c r="F9377" t="s">
        <v>25</v>
      </c>
      <c r="G9377" s="15">
        <f>IF(Table1[[#This Row],[Transmission]]="Manual", 0, 1)</f>
        <v>1</v>
      </c>
      <c r="H9377" t="s">
        <v>9475</v>
      </c>
      <c r="I9377" t="s">
        <v>14</v>
      </c>
      <c r="J9377" s="4">
        <v>45597</v>
      </c>
      <c r="K9377" t="s">
        <v>7882</v>
      </c>
      <c r="L9377" s="5">
        <v>525000</v>
      </c>
      <c r="M9377" s="28">
        <f t="shared" si="146"/>
        <v>525000</v>
      </c>
      <c r="N9377">
        <f>2025-Table1[[#This Row],[Year]]</f>
        <v>9</v>
      </c>
    </row>
    <row r="9378" spans="1:14" x14ac:dyDescent="0.3">
      <c r="A9378" t="s">
        <v>44</v>
      </c>
      <c r="B9378" t="s">
        <v>83</v>
      </c>
      <c r="C9378">
        <v>2019</v>
      </c>
      <c r="D9378" s="3">
        <v>5</v>
      </c>
      <c r="E9378" s="3">
        <v>19000</v>
      </c>
      <c r="F9378" t="s">
        <v>25</v>
      </c>
      <c r="G9378" s="15">
        <f>IF(Table1[[#This Row],[Transmission]]="Manual", 0, 1)</f>
        <v>1</v>
      </c>
      <c r="H9378" t="s">
        <v>9472</v>
      </c>
      <c r="I9378" t="s">
        <v>6485</v>
      </c>
      <c r="J9378" s="4">
        <v>45597</v>
      </c>
      <c r="K9378" t="s">
        <v>3865</v>
      </c>
      <c r="L9378" s="5">
        <v>550000</v>
      </c>
      <c r="M9378" s="28">
        <f t="shared" si="146"/>
        <v>550000</v>
      </c>
      <c r="N9378">
        <f>2025-Table1[[#This Row],[Year]]</f>
        <v>6</v>
      </c>
    </row>
    <row r="9379" spans="1:14" x14ac:dyDescent="0.3">
      <c r="A9379" t="s">
        <v>21</v>
      </c>
      <c r="B9379" t="s">
        <v>24</v>
      </c>
      <c r="C9379">
        <v>2016</v>
      </c>
      <c r="D9379" s="3">
        <v>8</v>
      </c>
      <c r="E9379" s="3">
        <v>62800</v>
      </c>
      <c r="F9379" t="s">
        <v>25</v>
      </c>
      <c r="G9379" s="15">
        <f>IF(Table1[[#This Row],[Transmission]]="Manual", 0, 1)</f>
        <v>1</v>
      </c>
      <c r="H9379" t="s">
        <v>9475</v>
      </c>
      <c r="I9379" t="s">
        <v>14</v>
      </c>
      <c r="J9379" s="4">
        <v>45597</v>
      </c>
      <c r="K9379" t="s">
        <v>2450</v>
      </c>
      <c r="L9379" s="5">
        <v>535000</v>
      </c>
      <c r="M9379" s="28">
        <f t="shared" si="146"/>
        <v>535000</v>
      </c>
      <c r="N9379">
        <f>2025-Table1[[#This Row],[Year]]</f>
        <v>9</v>
      </c>
    </row>
    <row r="9380" spans="1:14" x14ac:dyDescent="0.3">
      <c r="A9380" t="s">
        <v>101</v>
      </c>
      <c r="B9380" t="s">
        <v>638</v>
      </c>
      <c r="C9380">
        <v>2023</v>
      </c>
      <c r="D9380" s="3">
        <v>1</v>
      </c>
      <c r="E9380" s="3">
        <v>45019</v>
      </c>
      <c r="F9380" t="s">
        <v>13</v>
      </c>
      <c r="G9380" s="15">
        <f>IF(Table1[[#This Row],[Transmission]]="Manual", 0, 1)</f>
        <v>0</v>
      </c>
      <c r="H9380" t="s">
        <v>9472</v>
      </c>
      <c r="I9380" t="s">
        <v>6485</v>
      </c>
      <c r="J9380" s="4">
        <v>45597</v>
      </c>
      <c r="K9380" t="s">
        <v>7883</v>
      </c>
      <c r="L9380" s="5">
        <v>729000</v>
      </c>
      <c r="M9380" s="28">
        <f t="shared" si="146"/>
        <v>729000</v>
      </c>
      <c r="N9380">
        <f>2025-Table1[[#This Row],[Year]]</f>
        <v>2</v>
      </c>
    </row>
    <row r="9381" spans="1:14" x14ac:dyDescent="0.3">
      <c r="A9381" t="s">
        <v>15</v>
      </c>
      <c r="B9381" t="s">
        <v>588</v>
      </c>
      <c r="C9381">
        <v>2014</v>
      </c>
      <c r="D9381" s="3">
        <v>10</v>
      </c>
      <c r="E9381" s="3">
        <v>120000</v>
      </c>
      <c r="F9381" t="s">
        <v>25</v>
      </c>
      <c r="G9381" s="15">
        <f>IF(Table1[[#This Row],[Transmission]]="Manual", 0, 1)</f>
        <v>1</v>
      </c>
      <c r="H9381" t="s">
        <v>9475</v>
      </c>
      <c r="I9381" t="s">
        <v>6485</v>
      </c>
      <c r="J9381" s="4">
        <v>45597</v>
      </c>
      <c r="K9381" t="s">
        <v>6133</v>
      </c>
      <c r="L9381" s="5">
        <v>400000</v>
      </c>
      <c r="M9381" s="28">
        <f t="shared" si="146"/>
        <v>400000</v>
      </c>
      <c r="N9381">
        <f>2025-Table1[[#This Row],[Year]]</f>
        <v>11</v>
      </c>
    </row>
    <row r="9382" spans="1:14" x14ac:dyDescent="0.3">
      <c r="A9382" t="s">
        <v>21</v>
      </c>
      <c r="B9382" t="s">
        <v>111</v>
      </c>
      <c r="C9382">
        <v>2018</v>
      </c>
      <c r="D9382" s="3">
        <v>6</v>
      </c>
      <c r="E9382" s="3">
        <v>48000</v>
      </c>
      <c r="F9382" t="s">
        <v>25</v>
      </c>
      <c r="G9382" s="15">
        <f>IF(Table1[[#This Row],[Transmission]]="Manual", 0, 1)</f>
        <v>1</v>
      </c>
      <c r="H9382" t="s">
        <v>9472</v>
      </c>
      <c r="I9382" t="s">
        <v>6485</v>
      </c>
      <c r="J9382" s="4">
        <v>45627</v>
      </c>
      <c r="K9382" t="s">
        <v>7884</v>
      </c>
      <c r="L9382" s="5">
        <v>349000</v>
      </c>
      <c r="M9382" s="28">
        <f t="shared" si="146"/>
        <v>349000</v>
      </c>
      <c r="N9382">
        <f>2025-Table1[[#This Row],[Year]]</f>
        <v>7</v>
      </c>
    </row>
    <row r="9383" spans="1:14" x14ac:dyDescent="0.3">
      <c r="A9383" t="s">
        <v>44</v>
      </c>
      <c r="B9383" t="s">
        <v>1728</v>
      </c>
      <c r="C9383">
        <v>2021</v>
      </c>
      <c r="D9383" s="3">
        <v>3</v>
      </c>
      <c r="E9383" s="3">
        <v>37000</v>
      </c>
      <c r="F9383" t="s">
        <v>13</v>
      </c>
      <c r="G9383" s="15">
        <f>IF(Table1[[#This Row],[Transmission]]="Manual", 0, 1)</f>
        <v>0</v>
      </c>
      <c r="H9383" t="s">
        <v>9472</v>
      </c>
      <c r="I9383" t="s">
        <v>6485</v>
      </c>
      <c r="J9383" s="4">
        <v>45597</v>
      </c>
      <c r="K9383" t="s">
        <v>3987</v>
      </c>
      <c r="L9383" s="5">
        <v>645000</v>
      </c>
      <c r="M9383" s="28">
        <f t="shared" si="146"/>
        <v>645000</v>
      </c>
      <c r="N9383">
        <f>2025-Table1[[#This Row],[Year]]</f>
        <v>4</v>
      </c>
    </row>
    <row r="9384" spans="1:14" x14ac:dyDescent="0.3">
      <c r="A9384" t="s">
        <v>44</v>
      </c>
      <c r="B9384" t="s">
        <v>228</v>
      </c>
      <c r="C9384">
        <v>2011</v>
      </c>
      <c r="D9384" s="3">
        <v>13</v>
      </c>
      <c r="E9384" s="3">
        <v>105000</v>
      </c>
      <c r="F9384" t="s">
        <v>13</v>
      </c>
      <c r="G9384" s="15">
        <f>IF(Table1[[#This Row],[Transmission]]="Manual", 0, 1)</f>
        <v>0</v>
      </c>
      <c r="H9384" t="s">
        <v>9475</v>
      </c>
      <c r="I9384" t="s">
        <v>14</v>
      </c>
      <c r="J9384" s="4">
        <v>45597</v>
      </c>
      <c r="K9384" t="s">
        <v>7885</v>
      </c>
      <c r="L9384" s="5">
        <v>225000</v>
      </c>
      <c r="M9384" s="28">
        <f t="shared" si="146"/>
        <v>225000</v>
      </c>
      <c r="N9384">
        <f>2025-Table1[[#This Row],[Year]]</f>
        <v>14</v>
      </c>
    </row>
    <row r="9385" spans="1:14" x14ac:dyDescent="0.3">
      <c r="A9385" t="s">
        <v>21</v>
      </c>
      <c r="B9385" t="s">
        <v>140</v>
      </c>
      <c r="C9385">
        <v>2016</v>
      </c>
      <c r="D9385" s="3">
        <v>8</v>
      </c>
      <c r="E9385" s="3">
        <v>22</v>
      </c>
      <c r="F9385" t="s">
        <v>25</v>
      </c>
      <c r="G9385" s="15">
        <f>IF(Table1[[#This Row],[Transmission]]="Manual", 0, 1)</f>
        <v>1</v>
      </c>
      <c r="H9385" t="s">
        <v>9475</v>
      </c>
      <c r="I9385" t="s">
        <v>6485</v>
      </c>
      <c r="J9385" s="4">
        <v>45627</v>
      </c>
      <c r="K9385" t="s">
        <v>3390</v>
      </c>
      <c r="L9385" s="5">
        <v>210000</v>
      </c>
      <c r="M9385" s="28">
        <f t="shared" si="146"/>
        <v>210000</v>
      </c>
      <c r="N9385">
        <f>2025-Table1[[#This Row],[Year]]</f>
        <v>9</v>
      </c>
    </row>
    <row r="9386" spans="1:14" x14ac:dyDescent="0.3">
      <c r="A9386" t="s">
        <v>44</v>
      </c>
      <c r="B9386" t="s">
        <v>116</v>
      </c>
      <c r="C9386">
        <v>2014</v>
      </c>
      <c r="D9386" s="3">
        <v>10</v>
      </c>
      <c r="E9386" s="3">
        <v>95000</v>
      </c>
      <c r="F9386" t="s">
        <v>13</v>
      </c>
      <c r="G9386" s="15">
        <f>IF(Table1[[#This Row],[Transmission]]="Manual", 0, 1)</f>
        <v>0</v>
      </c>
      <c r="H9386" t="s">
        <v>9475</v>
      </c>
      <c r="I9386" t="s">
        <v>6485</v>
      </c>
      <c r="J9386" s="4">
        <v>45597</v>
      </c>
      <c r="K9386" t="s">
        <v>7886</v>
      </c>
      <c r="L9386" s="5">
        <v>155000</v>
      </c>
      <c r="M9386" s="28">
        <f t="shared" si="146"/>
        <v>155000</v>
      </c>
      <c r="N9386">
        <f>2025-Table1[[#This Row],[Year]]</f>
        <v>11</v>
      </c>
    </row>
    <row r="9387" spans="1:14" x14ac:dyDescent="0.3">
      <c r="A9387" t="s">
        <v>101</v>
      </c>
      <c r="B9387" t="s">
        <v>337</v>
      </c>
      <c r="C9387">
        <v>2018</v>
      </c>
      <c r="D9387" s="3">
        <v>6</v>
      </c>
      <c r="E9387" s="3">
        <v>92568</v>
      </c>
      <c r="F9387" t="s">
        <v>25</v>
      </c>
      <c r="G9387" s="15">
        <f>IF(Table1[[#This Row],[Transmission]]="Manual", 0, 1)</f>
        <v>1</v>
      </c>
      <c r="H9387" t="s">
        <v>9475</v>
      </c>
      <c r="I9387" t="s">
        <v>6485</v>
      </c>
      <c r="J9387" s="4">
        <v>45627</v>
      </c>
      <c r="K9387" t="s">
        <v>7887</v>
      </c>
      <c r="L9387" s="5">
        <v>360000</v>
      </c>
      <c r="M9387" s="28">
        <f t="shared" si="146"/>
        <v>360000</v>
      </c>
      <c r="N9387">
        <f>2025-Table1[[#This Row],[Year]]</f>
        <v>7</v>
      </c>
    </row>
    <row r="9388" spans="1:14" x14ac:dyDescent="0.3">
      <c r="A9388" t="s">
        <v>21</v>
      </c>
      <c r="B9388" t="s">
        <v>914</v>
      </c>
      <c r="C9388">
        <v>2011</v>
      </c>
      <c r="D9388" s="3">
        <v>13</v>
      </c>
      <c r="E9388" s="3">
        <v>160000</v>
      </c>
      <c r="F9388" t="s">
        <v>13</v>
      </c>
      <c r="G9388" s="15">
        <f>IF(Table1[[#This Row],[Transmission]]="Manual", 0, 1)</f>
        <v>0</v>
      </c>
      <c r="H9388" t="s">
        <v>9475</v>
      </c>
      <c r="I9388" t="s">
        <v>14</v>
      </c>
      <c r="J9388" s="4">
        <v>45597</v>
      </c>
      <c r="K9388" t="s">
        <v>7888</v>
      </c>
      <c r="L9388" s="5">
        <v>180000</v>
      </c>
      <c r="M9388" s="28">
        <f t="shared" si="146"/>
        <v>180000</v>
      </c>
      <c r="N9388">
        <f>2025-Table1[[#This Row],[Year]]</f>
        <v>14</v>
      </c>
    </row>
    <row r="9389" spans="1:14" x14ac:dyDescent="0.3">
      <c r="A9389" t="s">
        <v>21</v>
      </c>
      <c r="B9389" t="s">
        <v>49</v>
      </c>
      <c r="C9389">
        <v>2021</v>
      </c>
      <c r="D9389" s="3">
        <v>3</v>
      </c>
      <c r="E9389" s="3">
        <v>26300</v>
      </c>
      <c r="F9389" t="s">
        <v>13</v>
      </c>
      <c r="G9389" s="15">
        <f>IF(Table1[[#This Row],[Transmission]]="Manual", 0, 1)</f>
        <v>0</v>
      </c>
      <c r="H9389" t="s">
        <v>9472</v>
      </c>
      <c r="I9389" t="s">
        <v>6485</v>
      </c>
      <c r="J9389" s="4">
        <v>45627</v>
      </c>
      <c r="K9389" t="s">
        <v>4207</v>
      </c>
      <c r="L9389" s="5">
        <v>999000</v>
      </c>
      <c r="M9389" s="28">
        <f t="shared" si="146"/>
        <v>999000</v>
      </c>
      <c r="N9389">
        <f>2025-Table1[[#This Row],[Year]]</f>
        <v>4</v>
      </c>
    </row>
    <row r="9390" spans="1:14" x14ac:dyDescent="0.3">
      <c r="A9390" t="s">
        <v>21</v>
      </c>
      <c r="B9390" t="s">
        <v>666</v>
      </c>
      <c r="C9390">
        <v>2014</v>
      </c>
      <c r="D9390" s="3">
        <v>10</v>
      </c>
      <c r="E9390" s="3">
        <v>45000</v>
      </c>
      <c r="F9390" t="s">
        <v>13</v>
      </c>
      <c r="G9390" s="15">
        <f>IF(Table1[[#This Row],[Transmission]]="Manual", 0, 1)</f>
        <v>0</v>
      </c>
      <c r="H9390" t="s">
        <v>9475</v>
      </c>
      <c r="I9390" t="s">
        <v>6485</v>
      </c>
      <c r="J9390" s="4">
        <v>45597</v>
      </c>
      <c r="K9390" t="s">
        <v>7889</v>
      </c>
      <c r="L9390" s="5">
        <v>290000</v>
      </c>
      <c r="M9390" s="28">
        <f t="shared" si="146"/>
        <v>290000</v>
      </c>
      <c r="N9390">
        <f>2025-Table1[[#This Row],[Year]]</f>
        <v>11</v>
      </c>
    </row>
    <row r="9391" spans="1:14" x14ac:dyDescent="0.3">
      <c r="A9391" t="s">
        <v>44</v>
      </c>
      <c r="B9391" t="s">
        <v>133</v>
      </c>
      <c r="C9391">
        <v>2018</v>
      </c>
      <c r="D9391" s="3">
        <v>6</v>
      </c>
      <c r="E9391" s="3">
        <v>35000</v>
      </c>
      <c r="F9391" t="s">
        <v>13</v>
      </c>
      <c r="G9391" s="15">
        <f>IF(Table1[[#This Row],[Transmission]]="Manual", 0, 1)</f>
        <v>0</v>
      </c>
      <c r="H9391" t="s">
        <v>9472</v>
      </c>
      <c r="I9391" t="s">
        <v>14</v>
      </c>
      <c r="J9391" s="4">
        <v>45597</v>
      </c>
      <c r="K9391" t="s">
        <v>7890</v>
      </c>
      <c r="L9391" s="5">
        <v>399999</v>
      </c>
      <c r="M9391" s="28">
        <f t="shared" si="146"/>
        <v>399999</v>
      </c>
      <c r="N9391">
        <f>2025-Table1[[#This Row],[Year]]</f>
        <v>7</v>
      </c>
    </row>
    <row r="9392" spans="1:14" x14ac:dyDescent="0.3">
      <c r="A9392" t="s">
        <v>33</v>
      </c>
      <c r="B9392" t="s">
        <v>501</v>
      </c>
      <c r="C9392">
        <v>2016</v>
      </c>
      <c r="D9392" s="3">
        <v>8</v>
      </c>
      <c r="E9392" s="3">
        <v>113000</v>
      </c>
      <c r="F9392" t="s">
        <v>25</v>
      </c>
      <c r="G9392" s="15">
        <f>IF(Table1[[#This Row],[Transmission]]="Manual", 0, 1)</f>
        <v>1</v>
      </c>
      <c r="H9392" t="s">
        <v>9475</v>
      </c>
      <c r="I9392" t="s">
        <v>14</v>
      </c>
      <c r="J9392" s="4">
        <v>45597</v>
      </c>
      <c r="K9392" t="s">
        <v>7891</v>
      </c>
      <c r="L9392" s="5">
        <v>375000</v>
      </c>
      <c r="M9392" s="28">
        <f t="shared" si="146"/>
        <v>375000</v>
      </c>
      <c r="N9392">
        <f>2025-Table1[[#This Row],[Year]]</f>
        <v>9</v>
      </c>
    </row>
    <row r="9393" spans="1:14" x14ac:dyDescent="0.3">
      <c r="A9393" t="s">
        <v>44</v>
      </c>
      <c r="B9393" t="s">
        <v>1196</v>
      </c>
      <c r="C9393">
        <v>2013</v>
      </c>
      <c r="D9393" s="3">
        <v>11</v>
      </c>
      <c r="E9393" s="3">
        <v>100004</v>
      </c>
      <c r="F9393" t="s">
        <v>25</v>
      </c>
      <c r="G9393" s="15">
        <f>IF(Table1[[#This Row],[Transmission]]="Manual", 0, 1)</f>
        <v>1</v>
      </c>
      <c r="H9393" t="s">
        <v>9475</v>
      </c>
      <c r="I9393" t="s">
        <v>6485</v>
      </c>
      <c r="J9393" s="4">
        <v>45597</v>
      </c>
      <c r="K9393" t="s">
        <v>7892</v>
      </c>
      <c r="L9393" s="5">
        <v>155000</v>
      </c>
      <c r="M9393" s="28">
        <f t="shared" si="146"/>
        <v>155000</v>
      </c>
      <c r="N9393">
        <f>2025-Table1[[#This Row],[Year]]</f>
        <v>12</v>
      </c>
    </row>
    <row r="9394" spans="1:14" x14ac:dyDescent="0.3">
      <c r="A9394" t="s">
        <v>21</v>
      </c>
      <c r="B9394" t="s">
        <v>666</v>
      </c>
      <c r="C9394">
        <v>2018</v>
      </c>
      <c r="D9394" s="3">
        <v>6</v>
      </c>
      <c r="E9394" s="3">
        <v>75046</v>
      </c>
      <c r="F9394" t="s">
        <v>13</v>
      </c>
      <c r="G9394" s="15">
        <f>IF(Table1[[#This Row],[Transmission]]="Manual", 0, 1)</f>
        <v>0</v>
      </c>
      <c r="H9394" t="s">
        <v>9472</v>
      </c>
      <c r="I9394" t="s">
        <v>6485</v>
      </c>
      <c r="J9394" s="4">
        <v>45597</v>
      </c>
      <c r="K9394" t="s">
        <v>7893</v>
      </c>
      <c r="L9394" s="5">
        <v>450000</v>
      </c>
      <c r="M9394" s="28">
        <f t="shared" si="146"/>
        <v>450000</v>
      </c>
      <c r="N9394">
        <f>2025-Table1[[#This Row],[Year]]</f>
        <v>7</v>
      </c>
    </row>
    <row r="9395" spans="1:14" x14ac:dyDescent="0.3">
      <c r="A9395" t="s">
        <v>21</v>
      </c>
      <c r="B9395" t="s">
        <v>31</v>
      </c>
      <c r="C9395">
        <v>2018</v>
      </c>
      <c r="D9395" s="3">
        <v>6</v>
      </c>
      <c r="E9395" s="3">
        <v>51000</v>
      </c>
      <c r="F9395" t="s">
        <v>25</v>
      </c>
      <c r="G9395" s="15">
        <f>IF(Table1[[#This Row],[Transmission]]="Manual", 0, 1)</f>
        <v>1</v>
      </c>
      <c r="H9395" t="s">
        <v>9475</v>
      </c>
      <c r="I9395" t="s">
        <v>14</v>
      </c>
      <c r="J9395" s="4">
        <v>45597</v>
      </c>
      <c r="K9395" t="s">
        <v>2082</v>
      </c>
      <c r="L9395" s="5">
        <v>545000</v>
      </c>
      <c r="M9395" s="28">
        <f t="shared" si="146"/>
        <v>545000</v>
      </c>
      <c r="N9395">
        <f>2025-Table1[[#This Row],[Year]]</f>
        <v>7</v>
      </c>
    </row>
    <row r="9396" spans="1:14" x14ac:dyDescent="0.3">
      <c r="A9396" t="s">
        <v>21</v>
      </c>
      <c r="B9396" t="s">
        <v>49</v>
      </c>
      <c r="C9396">
        <v>2020</v>
      </c>
      <c r="D9396" s="3">
        <v>4</v>
      </c>
      <c r="E9396" s="3">
        <v>19700</v>
      </c>
      <c r="F9396" t="s">
        <v>13</v>
      </c>
      <c r="G9396" s="15">
        <f>IF(Table1[[#This Row],[Transmission]]="Manual", 0, 1)</f>
        <v>0</v>
      </c>
      <c r="H9396" t="s">
        <v>9472</v>
      </c>
      <c r="I9396" t="s">
        <v>14</v>
      </c>
      <c r="J9396" s="4">
        <v>45597</v>
      </c>
      <c r="K9396" t="s">
        <v>7894</v>
      </c>
      <c r="L9396" s="5">
        <v>950000</v>
      </c>
      <c r="M9396" s="28">
        <f t="shared" si="146"/>
        <v>950000</v>
      </c>
      <c r="N9396">
        <f>2025-Table1[[#This Row],[Year]]</f>
        <v>5</v>
      </c>
    </row>
    <row r="9397" spans="1:14" x14ac:dyDescent="0.3">
      <c r="A9397" t="s">
        <v>15</v>
      </c>
      <c r="B9397" t="s">
        <v>93</v>
      </c>
      <c r="C9397">
        <v>2014</v>
      </c>
      <c r="D9397" s="3">
        <v>10</v>
      </c>
      <c r="E9397" s="3">
        <v>75000</v>
      </c>
      <c r="F9397" t="s">
        <v>13</v>
      </c>
      <c r="G9397" s="15">
        <f>IF(Table1[[#This Row],[Transmission]]="Manual", 0, 1)</f>
        <v>0</v>
      </c>
      <c r="H9397" t="s">
        <v>9475</v>
      </c>
      <c r="I9397" t="s">
        <v>17</v>
      </c>
      <c r="J9397" s="4">
        <v>45597</v>
      </c>
      <c r="K9397" t="s">
        <v>7190</v>
      </c>
      <c r="L9397" s="5">
        <v>1275000</v>
      </c>
      <c r="M9397" s="28">
        <f t="shared" si="146"/>
        <v>1275000</v>
      </c>
      <c r="N9397">
        <f>2025-Table1[[#This Row],[Year]]</f>
        <v>11</v>
      </c>
    </row>
    <row r="9398" spans="1:14" x14ac:dyDescent="0.3">
      <c r="A9398" t="s">
        <v>11</v>
      </c>
      <c r="B9398" t="s">
        <v>12</v>
      </c>
      <c r="C9398">
        <v>2010</v>
      </c>
      <c r="D9398" s="3">
        <v>14</v>
      </c>
      <c r="E9398" s="3">
        <v>140000</v>
      </c>
      <c r="F9398" t="s">
        <v>25</v>
      </c>
      <c r="G9398" s="15">
        <f>IF(Table1[[#This Row],[Transmission]]="Manual", 0, 1)</f>
        <v>1</v>
      </c>
      <c r="H9398" t="s">
        <v>9475</v>
      </c>
      <c r="I9398" t="s">
        <v>6485</v>
      </c>
      <c r="J9398" s="4">
        <v>45597</v>
      </c>
      <c r="K9398" t="s">
        <v>7895</v>
      </c>
      <c r="L9398" s="5">
        <v>150000</v>
      </c>
      <c r="M9398" s="28">
        <f t="shared" si="146"/>
        <v>150000</v>
      </c>
      <c r="N9398">
        <f>2025-Table1[[#This Row],[Year]]</f>
        <v>15</v>
      </c>
    </row>
    <row r="9399" spans="1:14" x14ac:dyDescent="0.3">
      <c r="A9399" t="s">
        <v>44</v>
      </c>
      <c r="B9399" t="s">
        <v>124</v>
      </c>
      <c r="C9399">
        <v>2015</v>
      </c>
      <c r="D9399" s="3">
        <v>9</v>
      </c>
      <c r="E9399" s="3">
        <v>81000</v>
      </c>
      <c r="F9399" t="s">
        <v>13</v>
      </c>
      <c r="G9399" s="15">
        <f>IF(Table1[[#This Row],[Transmission]]="Manual", 0, 1)</f>
        <v>0</v>
      </c>
      <c r="H9399" t="s">
        <v>9475</v>
      </c>
      <c r="I9399" t="s">
        <v>6485</v>
      </c>
      <c r="J9399" s="4">
        <v>45597</v>
      </c>
      <c r="K9399" t="s">
        <v>7896</v>
      </c>
      <c r="L9399" s="5">
        <v>335000</v>
      </c>
      <c r="M9399" s="28">
        <f t="shared" si="146"/>
        <v>335000</v>
      </c>
      <c r="N9399">
        <f>2025-Table1[[#This Row],[Year]]</f>
        <v>10</v>
      </c>
    </row>
    <row r="9400" spans="1:14" x14ac:dyDescent="0.3">
      <c r="A9400" t="s">
        <v>18</v>
      </c>
      <c r="B9400" t="s">
        <v>86</v>
      </c>
      <c r="C9400">
        <v>2018</v>
      </c>
      <c r="D9400" s="3">
        <v>6</v>
      </c>
      <c r="E9400" s="3">
        <v>86000</v>
      </c>
      <c r="F9400" t="s">
        <v>25</v>
      </c>
      <c r="G9400" s="15">
        <f>IF(Table1[[#This Row],[Transmission]]="Manual", 0, 1)</f>
        <v>1</v>
      </c>
      <c r="H9400" t="s">
        <v>9475</v>
      </c>
      <c r="I9400" t="s">
        <v>14</v>
      </c>
      <c r="J9400" s="4">
        <v>45597</v>
      </c>
      <c r="K9400" t="s">
        <v>215</v>
      </c>
      <c r="L9400" s="5">
        <v>825000</v>
      </c>
      <c r="M9400" s="28">
        <f t="shared" si="146"/>
        <v>825000</v>
      </c>
      <c r="N9400">
        <f>2025-Table1[[#This Row],[Year]]</f>
        <v>7</v>
      </c>
    </row>
    <row r="9401" spans="1:14" x14ac:dyDescent="0.3">
      <c r="A9401" t="s">
        <v>11</v>
      </c>
      <c r="B9401" t="s">
        <v>797</v>
      </c>
      <c r="C9401">
        <v>2010</v>
      </c>
      <c r="D9401" s="3">
        <v>14</v>
      </c>
      <c r="E9401" s="3">
        <v>80000</v>
      </c>
      <c r="F9401" t="s">
        <v>25</v>
      </c>
      <c r="G9401" s="15">
        <f>IF(Table1[[#This Row],[Transmission]]="Manual", 0, 1)</f>
        <v>1</v>
      </c>
      <c r="H9401" t="s">
        <v>9472</v>
      </c>
      <c r="I9401" t="s">
        <v>14</v>
      </c>
      <c r="J9401" s="4">
        <v>45597</v>
      </c>
      <c r="K9401" t="s">
        <v>7897</v>
      </c>
      <c r="L9401" s="5">
        <v>369000</v>
      </c>
      <c r="M9401" s="28">
        <f t="shared" si="146"/>
        <v>369000</v>
      </c>
      <c r="N9401">
        <f>2025-Table1[[#This Row],[Year]]</f>
        <v>15</v>
      </c>
    </row>
    <row r="9402" spans="1:14" x14ac:dyDescent="0.3">
      <c r="A9402" t="s">
        <v>277</v>
      </c>
      <c r="B9402" t="s">
        <v>1189</v>
      </c>
      <c r="C9402">
        <v>2013</v>
      </c>
      <c r="D9402" s="3">
        <v>11</v>
      </c>
      <c r="E9402" s="3">
        <v>24000</v>
      </c>
      <c r="F9402" t="s">
        <v>13</v>
      </c>
      <c r="G9402" s="15">
        <f>IF(Table1[[#This Row],[Transmission]]="Manual", 0, 1)</f>
        <v>0</v>
      </c>
      <c r="H9402" t="s">
        <v>9472</v>
      </c>
      <c r="I9402" t="s">
        <v>6485</v>
      </c>
      <c r="J9402" s="4">
        <v>45597</v>
      </c>
      <c r="K9402" t="s">
        <v>7898</v>
      </c>
      <c r="L9402" s="5">
        <v>200000</v>
      </c>
      <c r="M9402" s="28">
        <f t="shared" si="146"/>
        <v>200000</v>
      </c>
      <c r="N9402">
        <f>2025-Table1[[#This Row],[Year]]</f>
        <v>12</v>
      </c>
    </row>
    <row r="9403" spans="1:14" x14ac:dyDescent="0.3">
      <c r="A9403" t="s">
        <v>21</v>
      </c>
      <c r="B9403" t="s">
        <v>194</v>
      </c>
      <c r="C9403">
        <v>2023</v>
      </c>
      <c r="D9403" s="3">
        <v>1</v>
      </c>
      <c r="E9403" s="3">
        <v>6000</v>
      </c>
      <c r="F9403" t="s">
        <v>13</v>
      </c>
      <c r="G9403" s="15">
        <f>IF(Table1[[#This Row],[Transmission]]="Manual", 0, 1)</f>
        <v>0</v>
      </c>
      <c r="H9403" t="s">
        <v>9472</v>
      </c>
      <c r="I9403" t="s">
        <v>6485</v>
      </c>
      <c r="J9403" s="4">
        <v>45597</v>
      </c>
      <c r="K9403" t="s">
        <v>7899</v>
      </c>
      <c r="L9403" s="5">
        <v>660000</v>
      </c>
      <c r="M9403" s="28">
        <f t="shared" si="146"/>
        <v>660000</v>
      </c>
      <c r="N9403">
        <f>2025-Table1[[#This Row],[Year]]</f>
        <v>2</v>
      </c>
    </row>
    <row r="9404" spans="1:14" x14ac:dyDescent="0.3">
      <c r="A9404" t="s">
        <v>21</v>
      </c>
      <c r="B9404" t="s">
        <v>483</v>
      </c>
      <c r="C9404">
        <v>2024</v>
      </c>
      <c r="D9404" s="3">
        <v>0</v>
      </c>
      <c r="E9404" s="3">
        <v>11300</v>
      </c>
      <c r="F9404" t="s">
        <v>13</v>
      </c>
      <c r="G9404" s="15">
        <f>IF(Table1[[#This Row],[Transmission]]="Manual", 0, 1)</f>
        <v>0</v>
      </c>
      <c r="H9404" t="s">
        <v>9472</v>
      </c>
      <c r="I9404" t="s">
        <v>6485</v>
      </c>
      <c r="J9404" s="4">
        <v>45627</v>
      </c>
      <c r="K9404" t="s">
        <v>5075</v>
      </c>
      <c r="L9404" s="5">
        <v>1325000</v>
      </c>
      <c r="M9404" s="28">
        <f t="shared" si="146"/>
        <v>1325000</v>
      </c>
      <c r="N9404">
        <f>2025-Table1[[#This Row],[Year]]</f>
        <v>1</v>
      </c>
    </row>
    <row r="9405" spans="1:14" x14ac:dyDescent="0.3">
      <c r="A9405" t="s">
        <v>61</v>
      </c>
      <c r="B9405" t="s">
        <v>537</v>
      </c>
      <c r="C9405">
        <v>2019</v>
      </c>
      <c r="D9405" s="3">
        <v>5</v>
      </c>
      <c r="E9405" s="3">
        <v>70000</v>
      </c>
      <c r="F9405" t="s">
        <v>25</v>
      </c>
      <c r="G9405" s="15">
        <f>IF(Table1[[#This Row],[Transmission]]="Manual", 0, 1)</f>
        <v>1</v>
      </c>
      <c r="H9405" t="s">
        <v>9475</v>
      </c>
      <c r="I9405" t="s">
        <v>6485</v>
      </c>
      <c r="J9405" s="4">
        <v>45627</v>
      </c>
      <c r="K9405" t="s">
        <v>7900</v>
      </c>
      <c r="L9405" s="5">
        <v>480000</v>
      </c>
      <c r="M9405" s="28">
        <f t="shared" si="146"/>
        <v>480000</v>
      </c>
      <c r="N9405">
        <f>2025-Table1[[#This Row],[Year]]</f>
        <v>6</v>
      </c>
    </row>
    <row r="9406" spans="1:14" x14ac:dyDescent="0.3">
      <c r="A9406" t="s">
        <v>21</v>
      </c>
      <c r="B9406" t="s">
        <v>666</v>
      </c>
      <c r="C9406">
        <v>2017</v>
      </c>
      <c r="D9406" s="3">
        <v>7</v>
      </c>
      <c r="E9406" s="3">
        <v>34000</v>
      </c>
      <c r="F9406" t="s">
        <v>25</v>
      </c>
      <c r="G9406" s="15">
        <f>IF(Table1[[#This Row],[Transmission]]="Manual", 0, 1)</f>
        <v>1</v>
      </c>
      <c r="H9406" t="s">
        <v>9472</v>
      </c>
      <c r="I9406" t="s">
        <v>14</v>
      </c>
      <c r="J9406" s="4">
        <v>45597</v>
      </c>
      <c r="K9406" t="s">
        <v>1017</v>
      </c>
      <c r="L9406" s="5">
        <v>365000</v>
      </c>
      <c r="M9406" s="28">
        <f t="shared" si="146"/>
        <v>365000</v>
      </c>
      <c r="N9406">
        <f>2025-Table1[[#This Row],[Year]]</f>
        <v>8</v>
      </c>
    </row>
    <row r="9407" spans="1:14" x14ac:dyDescent="0.3">
      <c r="A9407" t="s">
        <v>113</v>
      </c>
      <c r="B9407" t="s">
        <v>3772</v>
      </c>
      <c r="C9407">
        <v>2017</v>
      </c>
      <c r="D9407" s="3">
        <v>7</v>
      </c>
      <c r="E9407" s="3">
        <v>22</v>
      </c>
      <c r="F9407" t="s">
        <v>13</v>
      </c>
      <c r="G9407" s="15">
        <f>IF(Table1[[#This Row],[Transmission]]="Manual", 0, 1)</f>
        <v>0</v>
      </c>
      <c r="H9407" t="s">
        <v>9475</v>
      </c>
      <c r="I9407" t="s">
        <v>17</v>
      </c>
      <c r="J9407" s="4">
        <v>45597</v>
      </c>
      <c r="K9407" t="s">
        <v>7901</v>
      </c>
      <c r="L9407" s="5">
        <v>500000</v>
      </c>
      <c r="M9407" s="28">
        <f t="shared" si="146"/>
        <v>500000</v>
      </c>
      <c r="N9407">
        <f>2025-Table1[[#This Row],[Year]]</f>
        <v>8</v>
      </c>
    </row>
    <row r="9408" spans="1:14" x14ac:dyDescent="0.3">
      <c r="A9408" t="s">
        <v>21</v>
      </c>
      <c r="B9408" t="s">
        <v>24</v>
      </c>
      <c r="C9408">
        <v>2022</v>
      </c>
      <c r="D9408" s="3">
        <v>2</v>
      </c>
      <c r="E9408" s="3">
        <v>13000</v>
      </c>
      <c r="F9408" t="s">
        <v>13</v>
      </c>
      <c r="G9408" s="15">
        <f>IF(Table1[[#This Row],[Transmission]]="Manual", 0, 1)</f>
        <v>0</v>
      </c>
      <c r="H9408" t="s">
        <v>9472</v>
      </c>
      <c r="I9408" t="s">
        <v>14</v>
      </c>
      <c r="J9408" s="4">
        <v>45597</v>
      </c>
      <c r="K9408" t="s">
        <v>2656</v>
      </c>
      <c r="L9408" s="5">
        <v>750000</v>
      </c>
      <c r="M9408" s="28">
        <f t="shared" si="146"/>
        <v>750000</v>
      </c>
      <c r="N9408">
        <f>2025-Table1[[#This Row],[Year]]</f>
        <v>3</v>
      </c>
    </row>
    <row r="9409" spans="1:14" x14ac:dyDescent="0.3">
      <c r="A9409" t="s">
        <v>21</v>
      </c>
      <c r="B9409" t="s">
        <v>293</v>
      </c>
      <c r="C9409">
        <v>2022</v>
      </c>
      <c r="D9409" s="3">
        <v>2</v>
      </c>
      <c r="E9409" s="3">
        <v>7000</v>
      </c>
      <c r="F9409" t="s">
        <v>13</v>
      </c>
      <c r="G9409" s="15">
        <f>IF(Table1[[#This Row],[Transmission]]="Manual", 0, 1)</f>
        <v>0</v>
      </c>
      <c r="H9409" t="s">
        <v>9472</v>
      </c>
      <c r="I9409" t="s">
        <v>14</v>
      </c>
      <c r="J9409" s="4">
        <v>45597</v>
      </c>
      <c r="K9409" t="s">
        <v>7902</v>
      </c>
      <c r="L9409" s="5">
        <v>500000</v>
      </c>
      <c r="M9409" s="28">
        <f t="shared" si="146"/>
        <v>500000</v>
      </c>
      <c r="N9409">
        <f>2025-Table1[[#This Row],[Year]]</f>
        <v>3</v>
      </c>
    </row>
    <row r="9410" spans="1:14" x14ac:dyDescent="0.3">
      <c r="A9410" t="s">
        <v>21</v>
      </c>
      <c r="B9410" t="s">
        <v>111</v>
      </c>
      <c r="C9410">
        <v>2022</v>
      </c>
      <c r="D9410" s="3">
        <v>2</v>
      </c>
      <c r="E9410" s="3">
        <v>47000</v>
      </c>
      <c r="F9410" t="s">
        <v>13</v>
      </c>
      <c r="G9410" s="15">
        <f>IF(Table1[[#This Row],[Transmission]]="Manual", 0, 1)</f>
        <v>0</v>
      </c>
      <c r="H9410" t="s">
        <v>9472</v>
      </c>
      <c r="I9410" t="s">
        <v>14</v>
      </c>
      <c r="J9410" s="4">
        <v>45597</v>
      </c>
      <c r="K9410" t="s">
        <v>7903</v>
      </c>
      <c r="L9410" s="5">
        <v>600001</v>
      </c>
      <c r="M9410" s="28">
        <f t="shared" si="146"/>
        <v>600001</v>
      </c>
      <c r="N9410">
        <f>2025-Table1[[#This Row],[Year]]</f>
        <v>3</v>
      </c>
    </row>
    <row r="9411" spans="1:14" x14ac:dyDescent="0.3">
      <c r="A9411" t="s">
        <v>44</v>
      </c>
      <c r="B9411" t="s">
        <v>228</v>
      </c>
      <c r="C9411">
        <v>2021</v>
      </c>
      <c r="D9411" s="3">
        <v>3</v>
      </c>
      <c r="E9411" s="3">
        <v>28000</v>
      </c>
      <c r="F9411" t="s">
        <v>25</v>
      </c>
      <c r="G9411" s="15">
        <f>IF(Table1[[#This Row],[Transmission]]="Manual", 0, 1)</f>
        <v>1</v>
      </c>
      <c r="H9411" t="s">
        <v>9472</v>
      </c>
      <c r="I9411" t="s">
        <v>14</v>
      </c>
      <c r="J9411" s="4">
        <v>45597</v>
      </c>
      <c r="K9411" t="s">
        <v>7904</v>
      </c>
      <c r="L9411" s="5">
        <v>649000</v>
      </c>
      <c r="M9411" s="28">
        <f t="shared" ref="M9411:M9474" si="147">VALUE(SUBSTITUTE(SUBSTITUTE(L9411,"₹"," "),",",""))</f>
        <v>649000</v>
      </c>
      <c r="N9411">
        <f>2025-Table1[[#This Row],[Year]]</f>
        <v>4</v>
      </c>
    </row>
    <row r="9412" spans="1:14" x14ac:dyDescent="0.3">
      <c r="A9412" t="s">
        <v>21</v>
      </c>
      <c r="B9412" t="s">
        <v>666</v>
      </c>
      <c r="C9412">
        <v>2017</v>
      </c>
      <c r="D9412" s="3">
        <v>7</v>
      </c>
      <c r="E9412" s="3">
        <v>47000</v>
      </c>
      <c r="F9412" t="s">
        <v>13</v>
      </c>
      <c r="G9412" s="15">
        <f>IF(Table1[[#This Row],[Transmission]]="Manual", 0, 1)</f>
        <v>0</v>
      </c>
      <c r="H9412" t="s">
        <v>9475</v>
      </c>
      <c r="I9412" t="s">
        <v>14</v>
      </c>
      <c r="J9412" s="4">
        <v>45597</v>
      </c>
      <c r="K9412" t="s">
        <v>1510</v>
      </c>
      <c r="L9412" s="5">
        <v>420000</v>
      </c>
      <c r="M9412" s="28">
        <f t="shared" si="147"/>
        <v>420000</v>
      </c>
      <c r="N9412">
        <f>2025-Table1[[#This Row],[Year]]</f>
        <v>8</v>
      </c>
    </row>
    <row r="9413" spans="1:14" x14ac:dyDescent="0.3">
      <c r="A9413" t="s">
        <v>21</v>
      </c>
      <c r="B9413" t="s">
        <v>39</v>
      </c>
      <c r="C9413">
        <v>2016</v>
      </c>
      <c r="D9413" s="3">
        <v>8</v>
      </c>
      <c r="E9413" s="3">
        <v>80000</v>
      </c>
      <c r="F9413" t="s">
        <v>13</v>
      </c>
      <c r="G9413" s="15">
        <f>IF(Table1[[#This Row],[Transmission]]="Manual", 0, 1)</f>
        <v>0</v>
      </c>
      <c r="H9413" t="s">
        <v>9475</v>
      </c>
      <c r="I9413" t="s">
        <v>17</v>
      </c>
      <c r="J9413" s="4">
        <v>45597</v>
      </c>
      <c r="K9413" t="s">
        <v>7905</v>
      </c>
      <c r="L9413" s="5">
        <v>500000</v>
      </c>
      <c r="M9413" s="28">
        <f t="shared" si="147"/>
        <v>500000</v>
      </c>
      <c r="N9413">
        <f>2025-Table1[[#This Row],[Year]]</f>
        <v>9</v>
      </c>
    </row>
    <row r="9414" spans="1:14" x14ac:dyDescent="0.3">
      <c r="A9414" t="s">
        <v>415</v>
      </c>
      <c r="B9414" t="s">
        <v>416</v>
      </c>
      <c r="C9414">
        <v>2014</v>
      </c>
      <c r="D9414" s="3">
        <v>10</v>
      </c>
      <c r="E9414" s="3">
        <v>90000</v>
      </c>
      <c r="F9414" t="s">
        <v>13</v>
      </c>
      <c r="G9414" s="15">
        <f>IF(Table1[[#This Row],[Transmission]]="Manual", 0, 1)</f>
        <v>0</v>
      </c>
      <c r="H9414" t="s">
        <v>9475</v>
      </c>
      <c r="I9414" t="s">
        <v>6485</v>
      </c>
      <c r="J9414" s="4">
        <v>45597</v>
      </c>
      <c r="K9414" t="s">
        <v>7906</v>
      </c>
      <c r="L9414" s="5">
        <v>250000</v>
      </c>
      <c r="M9414" s="28">
        <f t="shared" si="147"/>
        <v>250000</v>
      </c>
      <c r="N9414">
        <f>2025-Table1[[#This Row],[Year]]</f>
        <v>11</v>
      </c>
    </row>
    <row r="9415" spans="1:14" x14ac:dyDescent="0.3">
      <c r="A9415" t="s">
        <v>113</v>
      </c>
      <c r="B9415" t="s">
        <v>121</v>
      </c>
      <c r="C9415">
        <v>2018</v>
      </c>
      <c r="D9415" s="3">
        <v>6</v>
      </c>
      <c r="E9415" s="3">
        <v>39256</v>
      </c>
      <c r="F9415" t="s">
        <v>13</v>
      </c>
      <c r="G9415" s="15">
        <f>IF(Table1[[#This Row],[Transmission]]="Manual", 0, 1)</f>
        <v>0</v>
      </c>
      <c r="H9415" t="s">
        <v>9475</v>
      </c>
      <c r="I9415" t="s">
        <v>17</v>
      </c>
      <c r="J9415" s="4">
        <v>45597</v>
      </c>
      <c r="K9415" t="s">
        <v>7907</v>
      </c>
      <c r="L9415" s="5">
        <v>899000</v>
      </c>
      <c r="M9415" s="28">
        <f t="shared" si="147"/>
        <v>899000</v>
      </c>
      <c r="N9415">
        <f>2025-Table1[[#This Row],[Year]]</f>
        <v>7</v>
      </c>
    </row>
    <row r="9416" spans="1:14" x14ac:dyDescent="0.3">
      <c r="A9416" t="s">
        <v>11</v>
      </c>
      <c r="B9416" t="s">
        <v>106</v>
      </c>
      <c r="C9416">
        <v>2017</v>
      </c>
      <c r="D9416" s="3">
        <v>7</v>
      </c>
      <c r="E9416" s="3">
        <v>57360</v>
      </c>
      <c r="F9416" t="s">
        <v>13</v>
      </c>
      <c r="G9416" s="15">
        <f>IF(Table1[[#This Row],[Transmission]]="Manual", 0, 1)</f>
        <v>0</v>
      </c>
      <c r="H9416" t="s">
        <v>9475</v>
      </c>
      <c r="I9416" t="s">
        <v>14</v>
      </c>
      <c r="J9416" s="4">
        <v>45597</v>
      </c>
      <c r="K9416" t="s">
        <v>7908</v>
      </c>
      <c r="L9416" s="5">
        <v>675000</v>
      </c>
      <c r="M9416" s="28">
        <f t="shared" si="147"/>
        <v>675000</v>
      </c>
      <c r="N9416">
        <f>2025-Table1[[#This Row],[Year]]</f>
        <v>8</v>
      </c>
    </row>
    <row r="9417" spans="1:14" x14ac:dyDescent="0.3">
      <c r="A9417" t="s">
        <v>21</v>
      </c>
      <c r="B9417" t="s">
        <v>22</v>
      </c>
      <c r="C9417">
        <v>2022</v>
      </c>
      <c r="D9417" s="3">
        <v>2</v>
      </c>
      <c r="E9417" s="3">
        <v>43268</v>
      </c>
      <c r="F9417" t="s">
        <v>13</v>
      </c>
      <c r="G9417" s="15">
        <f>IF(Table1[[#This Row],[Transmission]]="Manual", 0, 1)</f>
        <v>0</v>
      </c>
      <c r="H9417" t="s">
        <v>9475</v>
      </c>
      <c r="I9417" t="s">
        <v>14</v>
      </c>
      <c r="J9417" s="4">
        <v>45597</v>
      </c>
      <c r="K9417" t="s">
        <v>7909</v>
      </c>
      <c r="L9417" s="5">
        <v>658000</v>
      </c>
      <c r="M9417" s="28">
        <f t="shared" si="147"/>
        <v>658000</v>
      </c>
      <c r="N9417">
        <f>2025-Table1[[#This Row],[Year]]</f>
        <v>3</v>
      </c>
    </row>
    <row r="9418" spans="1:14" x14ac:dyDescent="0.3">
      <c r="A9418" t="s">
        <v>21</v>
      </c>
      <c r="B9418" t="s">
        <v>36</v>
      </c>
      <c r="C9418">
        <v>2018</v>
      </c>
      <c r="D9418" s="3">
        <v>6</v>
      </c>
      <c r="E9418" s="3">
        <v>65000</v>
      </c>
      <c r="F9418" t="s">
        <v>25</v>
      </c>
      <c r="G9418" s="15">
        <f>IF(Table1[[#This Row],[Transmission]]="Manual", 0, 1)</f>
        <v>1</v>
      </c>
      <c r="H9418" t="s">
        <v>9472</v>
      </c>
      <c r="I9418" t="s">
        <v>14</v>
      </c>
      <c r="J9418" s="4">
        <v>45597</v>
      </c>
      <c r="K9418" t="s">
        <v>7910</v>
      </c>
      <c r="L9418" s="5">
        <v>349999</v>
      </c>
      <c r="M9418" s="28">
        <f t="shared" si="147"/>
        <v>349999</v>
      </c>
      <c r="N9418">
        <f>2025-Table1[[#This Row],[Year]]</f>
        <v>7</v>
      </c>
    </row>
    <row r="9419" spans="1:14" x14ac:dyDescent="0.3">
      <c r="A9419" t="s">
        <v>44</v>
      </c>
      <c r="B9419" t="s">
        <v>79</v>
      </c>
      <c r="C9419">
        <v>2015</v>
      </c>
      <c r="D9419" s="3">
        <v>9</v>
      </c>
      <c r="E9419" s="3">
        <v>75000</v>
      </c>
      <c r="F9419" t="s">
        <v>25</v>
      </c>
      <c r="G9419" s="15">
        <f>IF(Table1[[#This Row],[Transmission]]="Manual", 0, 1)</f>
        <v>1</v>
      </c>
      <c r="H9419" t="s">
        <v>9475</v>
      </c>
      <c r="I9419" t="s">
        <v>17</v>
      </c>
      <c r="J9419" s="4">
        <v>45597</v>
      </c>
      <c r="K9419" t="s">
        <v>7911</v>
      </c>
      <c r="L9419" s="5">
        <v>610001</v>
      </c>
      <c r="M9419" s="28">
        <f t="shared" si="147"/>
        <v>610001</v>
      </c>
      <c r="N9419">
        <f>2025-Table1[[#This Row],[Year]]</f>
        <v>10</v>
      </c>
    </row>
    <row r="9420" spans="1:14" x14ac:dyDescent="0.3">
      <c r="A9420" t="s">
        <v>21</v>
      </c>
      <c r="B9420" t="s">
        <v>747</v>
      </c>
      <c r="C9420">
        <v>2024</v>
      </c>
      <c r="D9420" s="3">
        <v>0</v>
      </c>
      <c r="E9420" s="3">
        <v>10000</v>
      </c>
      <c r="F9420" t="s">
        <v>25</v>
      </c>
      <c r="G9420" s="15">
        <f>IF(Table1[[#This Row],[Transmission]]="Manual", 0, 1)</f>
        <v>1</v>
      </c>
      <c r="H9420" t="s">
        <v>9472</v>
      </c>
      <c r="I9420" t="s">
        <v>6485</v>
      </c>
      <c r="J9420" s="4">
        <v>45627</v>
      </c>
      <c r="K9420" t="s">
        <v>7912</v>
      </c>
      <c r="L9420" s="5">
        <v>100001</v>
      </c>
      <c r="M9420" s="28">
        <f t="shared" si="147"/>
        <v>100001</v>
      </c>
      <c r="N9420">
        <f>2025-Table1[[#This Row],[Year]]</f>
        <v>1</v>
      </c>
    </row>
    <row r="9421" spans="1:14" x14ac:dyDescent="0.3">
      <c r="A9421" t="s">
        <v>33</v>
      </c>
      <c r="B9421" t="s">
        <v>34</v>
      </c>
      <c r="C9421">
        <v>2018</v>
      </c>
      <c r="D9421" s="3">
        <v>6</v>
      </c>
      <c r="E9421" s="3">
        <v>54760</v>
      </c>
      <c r="F9421" t="s">
        <v>25</v>
      </c>
      <c r="G9421" s="15">
        <f>IF(Table1[[#This Row],[Transmission]]="Manual", 0, 1)</f>
        <v>1</v>
      </c>
      <c r="H9421" t="s">
        <v>9472</v>
      </c>
      <c r="I9421" t="s">
        <v>14</v>
      </c>
      <c r="J9421" s="4">
        <v>45597</v>
      </c>
      <c r="K9421" t="s">
        <v>7913</v>
      </c>
      <c r="L9421" s="5">
        <v>560000</v>
      </c>
      <c r="M9421" s="28">
        <f t="shared" si="147"/>
        <v>560000</v>
      </c>
      <c r="N9421">
        <f>2025-Table1[[#This Row],[Year]]</f>
        <v>7</v>
      </c>
    </row>
    <row r="9422" spans="1:14" x14ac:dyDescent="0.3">
      <c r="A9422" t="s">
        <v>11</v>
      </c>
      <c r="B9422" t="s">
        <v>736</v>
      </c>
      <c r="C9422">
        <v>2010</v>
      </c>
      <c r="D9422" s="3">
        <v>14</v>
      </c>
      <c r="E9422" s="3">
        <v>62000</v>
      </c>
      <c r="F9422" t="s">
        <v>25</v>
      </c>
      <c r="G9422" s="15">
        <f>IF(Table1[[#This Row],[Transmission]]="Manual", 0, 1)</f>
        <v>1</v>
      </c>
      <c r="H9422" t="s">
        <v>9475</v>
      </c>
      <c r="I9422" t="s">
        <v>14</v>
      </c>
      <c r="J9422" s="4">
        <v>45597</v>
      </c>
      <c r="K9422" t="s">
        <v>7914</v>
      </c>
      <c r="L9422" s="5">
        <v>350000</v>
      </c>
      <c r="M9422" s="28">
        <f t="shared" si="147"/>
        <v>350000</v>
      </c>
      <c r="N9422">
        <f>2025-Table1[[#This Row],[Year]]</f>
        <v>15</v>
      </c>
    </row>
    <row r="9423" spans="1:14" x14ac:dyDescent="0.3">
      <c r="A9423" t="s">
        <v>21</v>
      </c>
      <c r="B9423" t="s">
        <v>111</v>
      </c>
      <c r="C9423">
        <v>2013</v>
      </c>
      <c r="D9423" s="3">
        <v>11</v>
      </c>
      <c r="E9423" s="3">
        <v>90000</v>
      </c>
      <c r="F9423" t="s">
        <v>13</v>
      </c>
      <c r="G9423" s="15">
        <f>IF(Table1[[#This Row],[Transmission]]="Manual", 0, 1)</f>
        <v>0</v>
      </c>
      <c r="H9423" t="s">
        <v>9475</v>
      </c>
      <c r="I9423" t="s">
        <v>6485</v>
      </c>
      <c r="J9423" s="4">
        <v>45597</v>
      </c>
      <c r="K9423" t="s">
        <v>7391</v>
      </c>
      <c r="L9423" s="5">
        <v>180000</v>
      </c>
      <c r="M9423" s="28">
        <f t="shared" si="147"/>
        <v>180000</v>
      </c>
      <c r="N9423">
        <f>2025-Table1[[#This Row],[Year]]</f>
        <v>12</v>
      </c>
    </row>
    <row r="9424" spans="1:14" x14ac:dyDescent="0.3">
      <c r="A9424" t="s">
        <v>44</v>
      </c>
      <c r="B9424" t="s">
        <v>228</v>
      </c>
      <c r="C9424">
        <v>2022</v>
      </c>
      <c r="D9424" s="3">
        <v>2</v>
      </c>
      <c r="E9424" s="3">
        <v>13000</v>
      </c>
      <c r="F9424" t="s">
        <v>25</v>
      </c>
      <c r="G9424" s="15">
        <f>IF(Table1[[#This Row],[Transmission]]="Manual", 0, 1)</f>
        <v>1</v>
      </c>
      <c r="H9424" t="s">
        <v>9472</v>
      </c>
      <c r="I9424" t="s">
        <v>14</v>
      </c>
      <c r="J9424" s="4">
        <v>45597</v>
      </c>
      <c r="K9424" t="s">
        <v>7915</v>
      </c>
      <c r="L9424" s="5">
        <v>710000</v>
      </c>
      <c r="M9424" s="28">
        <f t="shared" si="147"/>
        <v>710000</v>
      </c>
      <c r="N9424">
        <f>2025-Table1[[#This Row],[Year]]</f>
        <v>3</v>
      </c>
    </row>
    <row r="9425" spans="1:14" x14ac:dyDescent="0.3">
      <c r="A9425" t="s">
        <v>21</v>
      </c>
      <c r="B9425" t="s">
        <v>99</v>
      </c>
      <c r="C9425">
        <v>2019</v>
      </c>
      <c r="D9425" s="3">
        <v>5</v>
      </c>
      <c r="E9425" s="3">
        <v>53000</v>
      </c>
      <c r="F9425" t="s">
        <v>25</v>
      </c>
      <c r="G9425" s="15">
        <f>IF(Table1[[#This Row],[Transmission]]="Manual", 0, 1)</f>
        <v>1</v>
      </c>
      <c r="H9425" t="s">
        <v>9472</v>
      </c>
      <c r="I9425" t="s">
        <v>6485</v>
      </c>
      <c r="J9425" s="4">
        <v>45597</v>
      </c>
      <c r="K9425" t="s">
        <v>5329</v>
      </c>
      <c r="L9425" s="5">
        <v>825000</v>
      </c>
      <c r="M9425" s="28">
        <f t="shared" si="147"/>
        <v>825000</v>
      </c>
      <c r="N9425">
        <f>2025-Table1[[#This Row],[Year]]</f>
        <v>6</v>
      </c>
    </row>
    <row r="9426" spans="1:14" x14ac:dyDescent="0.3">
      <c r="A9426" t="s">
        <v>44</v>
      </c>
      <c r="B9426" t="s">
        <v>89</v>
      </c>
      <c r="C9426">
        <v>2018</v>
      </c>
      <c r="D9426" s="3">
        <v>6</v>
      </c>
      <c r="E9426" s="3">
        <v>78000</v>
      </c>
      <c r="F9426" t="s">
        <v>25</v>
      </c>
      <c r="G9426" s="15">
        <f>IF(Table1[[#This Row],[Transmission]]="Manual", 0, 1)</f>
        <v>1</v>
      </c>
      <c r="H9426" t="s">
        <v>9472</v>
      </c>
      <c r="I9426" t="s">
        <v>6485</v>
      </c>
      <c r="J9426" s="4">
        <v>45597</v>
      </c>
      <c r="K9426" t="s">
        <v>7916</v>
      </c>
      <c r="L9426" s="5">
        <v>745000</v>
      </c>
      <c r="M9426" s="28">
        <f t="shared" si="147"/>
        <v>745000</v>
      </c>
      <c r="N9426">
        <f>2025-Table1[[#This Row],[Year]]</f>
        <v>7</v>
      </c>
    </row>
    <row r="9427" spans="1:14" x14ac:dyDescent="0.3">
      <c r="A9427" t="s">
        <v>21</v>
      </c>
      <c r="B9427" t="s">
        <v>22</v>
      </c>
      <c r="C9427">
        <v>2017</v>
      </c>
      <c r="D9427" s="3">
        <v>7</v>
      </c>
      <c r="E9427" s="3">
        <v>93000</v>
      </c>
      <c r="F9427" t="s">
        <v>13</v>
      </c>
      <c r="G9427" s="15">
        <f>IF(Table1[[#This Row],[Transmission]]="Manual", 0, 1)</f>
        <v>0</v>
      </c>
      <c r="H9427" t="s">
        <v>9475</v>
      </c>
      <c r="I9427" t="s">
        <v>14</v>
      </c>
      <c r="J9427" s="4">
        <v>45597</v>
      </c>
      <c r="K9427" t="s">
        <v>5865</v>
      </c>
      <c r="L9427" s="5">
        <v>470000</v>
      </c>
      <c r="M9427" s="28">
        <f t="shared" si="147"/>
        <v>470000</v>
      </c>
      <c r="N9427">
        <f>2025-Table1[[#This Row],[Year]]</f>
        <v>8</v>
      </c>
    </row>
    <row r="9428" spans="1:14" x14ac:dyDescent="0.3">
      <c r="A9428" t="s">
        <v>18</v>
      </c>
      <c r="B9428" t="s">
        <v>86</v>
      </c>
      <c r="C9428">
        <v>2016</v>
      </c>
      <c r="D9428" s="3">
        <v>8</v>
      </c>
      <c r="E9428" s="3">
        <v>63000</v>
      </c>
      <c r="F9428" t="s">
        <v>25</v>
      </c>
      <c r="G9428" s="15">
        <f>IF(Table1[[#This Row],[Transmission]]="Manual", 0, 1)</f>
        <v>1</v>
      </c>
      <c r="H9428" t="s">
        <v>9475</v>
      </c>
      <c r="I9428" t="s">
        <v>14</v>
      </c>
      <c r="J9428" s="4">
        <v>45597</v>
      </c>
      <c r="K9428" t="s">
        <v>1279</v>
      </c>
      <c r="L9428" s="5">
        <v>740000</v>
      </c>
      <c r="M9428" s="28">
        <f t="shared" si="147"/>
        <v>740000</v>
      </c>
      <c r="N9428">
        <f>2025-Table1[[#This Row],[Year]]</f>
        <v>9</v>
      </c>
    </row>
    <row r="9429" spans="1:14" x14ac:dyDescent="0.3">
      <c r="A9429" t="s">
        <v>458</v>
      </c>
      <c r="B9429" t="s">
        <v>1321</v>
      </c>
      <c r="C9429">
        <v>2018</v>
      </c>
      <c r="D9429" s="3">
        <v>6</v>
      </c>
      <c r="E9429" s="3">
        <v>68000</v>
      </c>
      <c r="F9429" t="s">
        <v>25</v>
      </c>
      <c r="G9429" s="15">
        <f>IF(Table1[[#This Row],[Transmission]]="Manual", 0, 1)</f>
        <v>1</v>
      </c>
      <c r="H9429" t="s">
        <v>9472</v>
      </c>
      <c r="I9429" t="s">
        <v>14</v>
      </c>
      <c r="J9429" s="4">
        <v>45597</v>
      </c>
      <c r="K9429" t="s">
        <v>7917</v>
      </c>
      <c r="L9429" s="5">
        <v>411000</v>
      </c>
      <c r="M9429" s="28">
        <f t="shared" si="147"/>
        <v>411000</v>
      </c>
      <c r="N9429">
        <f>2025-Table1[[#This Row],[Year]]</f>
        <v>7</v>
      </c>
    </row>
    <row r="9430" spans="1:14" x14ac:dyDescent="0.3">
      <c r="A9430" t="s">
        <v>97</v>
      </c>
      <c r="B9430" t="s">
        <v>649</v>
      </c>
      <c r="C9430">
        <v>2015</v>
      </c>
      <c r="D9430" s="3">
        <v>9</v>
      </c>
      <c r="E9430" s="3">
        <v>94000</v>
      </c>
      <c r="F9430" t="s">
        <v>13</v>
      </c>
      <c r="G9430" s="15">
        <f>IF(Table1[[#This Row],[Transmission]]="Manual", 0, 1)</f>
        <v>0</v>
      </c>
      <c r="H9430" t="s">
        <v>9472</v>
      </c>
      <c r="I9430" t="s">
        <v>14</v>
      </c>
      <c r="J9430" s="4">
        <v>45597</v>
      </c>
      <c r="K9430" t="s">
        <v>7918</v>
      </c>
      <c r="L9430" s="5">
        <v>589000</v>
      </c>
      <c r="M9430" s="28">
        <f t="shared" si="147"/>
        <v>589000</v>
      </c>
      <c r="N9430">
        <f>2025-Table1[[#This Row],[Year]]</f>
        <v>10</v>
      </c>
    </row>
    <row r="9431" spans="1:14" x14ac:dyDescent="0.3">
      <c r="A9431" t="s">
        <v>15</v>
      </c>
      <c r="B9431" t="s">
        <v>16</v>
      </c>
      <c r="C9431">
        <v>2013</v>
      </c>
      <c r="D9431" s="3">
        <v>11</v>
      </c>
      <c r="E9431" s="3">
        <v>98789</v>
      </c>
      <c r="F9431" t="s">
        <v>13</v>
      </c>
      <c r="G9431" s="15">
        <f>IF(Table1[[#This Row],[Transmission]]="Manual", 0, 1)</f>
        <v>0</v>
      </c>
      <c r="H9431" t="s">
        <v>9475</v>
      </c>
      <c r="I9431" t="s">
        <v>17</v>
      </c>
      <c r="J9431" s="4">
        <v>45597</v>
      </c>
      <c r="K9431" t="s">
        <v>1548</v>
      </c>
      <c r="L9431" s="5">
        <v>800000</v>
      </c>
      <c r="M9431" s="28">
        <f t="shared" si="147"/>
        <v>800000</v>
      </c>
      <c r="N9431">
        <f>2025-Table1[[#This Row],[Year]]</f>
        <v>12</v>
      </c>
    </row>
    <row r="9432" spans="1:14" x14ac:dyDescent="0.3">
      <c r="A9432" t="s">
        <v>21</v>
      </c>
      <c r="B9432" t="s">
        <v>31</v>
      </c>
      <c r="C9432">
        <v>2017</v>
      </c>
      <c r="D9432" s="3">
        <v>7</v>
      </c>
      <c r="E9432" s="3">
        <v>121000</v>
      </c>
      <c r="F9432" t="s">
        <v>25</v>
      </c>
      <c r="G9432" s="15">
        <f>IF(Table1[[#This Row],[Transmission]]="Manual", 0, 1)</f>
        <v>1</v>
      </c>
      <c r="H9432" t="s">
        <v>9472</v>
      </c>
      <c r="I9432" t="s">
        <v>17</v>
      </c>
      <c r="J9432" s="4">
        <v>45597</v>
      </c>
      <c r="K9432" t="s">
        <v>7919</v>
      </c>
      <c r="L9432" s="5">
        <v>600000</v>
      </c>
      <c r="M9432" s="28">
        <f t="shared" si="147"/>
        <v>600000</v>
      </c>
      <c r="N9432">
        <f>2025-Table1[[#This Row],[Year]]</f>
        <v>8</v>
      </c>
    </row>
    <row r="9433" spans="1:14" x14ac:dyDescent="0.3">
      <c r="A9433" t="s">
        <v>61</v>
      </c>
      <c r="B9433" t="s">
        <v>62</v>
      </c>
      <c r="C9433">
        <v>2020</v>
      </c>
      <c r="D9433" s="3">
        <v>4</v>
      </c>
      <c r="E9433" s="3">
        <v>52000</v>
      </c>
      <c r="F9433" t="s">
        <v>25</v>
      </c>
      <c r="G9433" s="15">
        <f>IF(Table1[[#This Row],[Transmission]]="Manual", 0, 1)</f>
        <v>1</v>
      </c>
      <c r="H9433" t="s">
        <v>9472</v>
      </c>
      <c r="I9433" t="s">
        <v>6485</v>
      </c>
      <c r="J9433" s="4">
        <v>45597</v>
      </c>
      <c r="K9433" t="s">
        <v>5970</v>
      </c>
      <c r="L9433" s="5">
        <v>350000</v>
      </c>
      <c r="M9433" s="28">
        <f t="shared" si="147"/>
        <v>350000</v>
      </c>
      <c r="N9433">
        <f>2025-Table1[[#This Row],[Year]]</f>
        <v>5</v>
      </c>
    </row>
    <row r="9434" spans="1:14" x14ac:dyDescent="0.3">
      <c r="A9434" t="s">
        <v>44</v>
      </c>
      <c r="B9434" t="s">
        <v>133</v>
      </c>
      <c r="C9434">
        <v>2011</v>
      </c>
      <c r="D9434" s="3">
        <v>13</v>
      </c>
      <c r="E9434" s="3">
        <v>91703</v>
      </c>
      <c r="F9434" t="s">
        <v>25</v>
      </c>
      <c r="G9434" s="15">
        <f>IF(Table1[[#This Row],[Transmission]]="Manual", 0, 1)</f>
        <v>1</v>
      </c>
      <c r="H9434" t="s">
        <v>9475</v>
      </c>
      <c r="I9434" t="s">
        <v>6485</v>
      </c>
      <c r="J9434" s="4">
        <v>45627</v>
      </c>
      <c r="K9434" t="s">
        <v>7920</v>
      </c>
      <c r="L9434" s="5">
        <v>155000</v>
      </c>
      <c r="M9434" s="28">
        <f t="shared" si="147"/>
        <v>155000</v>
      </c>
      <c r="N9434">
        <f>2025-Table1[[#This Row],[Year]]</f>
        <v>14</v>
      </c>
    </row>
    <row r="9435" spans="1:14" x14ac:dyDescent="0.3">
      <c r="A9435" t="s">
        <v>15</v>
      </c>
      <c r="B9435" t="s">
        <v>155</v>
      </c>
      <c r="C9435">
        <v>2011</v>
      </c>
      <c r="D9435" s="3">
        <v>13</v>
      </c>
      <c r="E9435" s="3">
        <v>75000</v>
      </c>
      <c r="F9435" t="s">
        <v>13</v>
      </c>
      <c r="G9435" s="15">
        <f>IF(Table1[[#This Row],[Transmission]]="Manual", 0, 1)</f>
        <v>0</v>
      </c>
      <c r="H9435" t="s">
        <v>9472</v>
      </c>
      <c r="I9435" t="s">
        <v>14</v>
      </c>
      <c r="J9435" s="4">
        <v>45597</v>
      </c>
      <c r="K9435" t="s">
        <v>7921</v>
      </c>
      <c r="L9435" s="5">
        <v>300000</v>
      </c>
      <c r="M9435" s="28">
        <f t="shared" si="147"/>
        <v>300000</v>
      </c>
      <c r="N9435">
        <f>2025-Table1[[#This Row],[Year]]</f>
        <v>14</v>
      </c>
    </row>
    <row r="9436" spans="1:14" x14ac:dyDescent="0.3">
      <c r="A9436" t="s">
        <v>168</v>
      </c>
      <c r="B9436" t="s">
        <v>169</v>
      </c>
      <c r="C9436">
        <v>2013</v>
      </c>
      <c r="D9436" s="3">
        <v>11</v>
      </c>
      <c r="E9436" s="3">
        <v>92000</v>
      </c>
      <c r="F9436" t="s">
        <v>25</v>
      </c>
      <c r="G9436" s="15">
        <f>IF(Table1[[#This Row],[Transmission]]="Manual", 0, 1)</f>
        <v>1</v>
      </c>
      <c r="H9436" t="s">
        <v>9475</v>
      </c>
      <c r="I9436" t="s">
        <v>17</v>
      </c>
      <c r="J9436" s="4">
        <v>45597</v>
      </c>
      <c r="K9436" t="s">
        <v>2050</v>
      </c>
      <c r="L9436" s="5">
        <v>1275000</v>
      </c>
      <c r="M9436" s="28">
        <f t="shared" si="147"/>
        <v>1275000</v>
      </c>
      <c r="N9436">
        <f>2025-Table1[[#This Row],[Year]]</f>
        <v>12</v>
      </c>
    </row>
    <row r="9437" spans="1:14" x14ac:dyDescent="0.3">
      <c r="A9437" t="s">
        <v>21</v>
      </c>
      <c r="B9437" t="s">
        <v>49</v>
      </c>
      <c r="C9437">
        <v>2019</v>
      </c>
      <c r="D9437" s="3">
        <v>5</v>
      </c>
      <c r="E9437" s="3">
        <v>68000</v>
      </c>
      <c r="F9437" t="s">
        <v>13</v>
      </c>
      <c r="G9437" s="15">
        <f>IF(Table1[[#This Row],[Transmission]]="Manual", 0, 1)</f>
        <v>0</v>
      </c>
      <c r="H9437" t="s">
        <v>9475</v>
      </c>
      <c r="I9437" t="s">
        <v>6485</v>
      </c>
      <c r="J9437" s="4">
        <v>45597</v>
      </c>
      <c r="K9437" t="s">
        <v>7922</v>
      </c>
      <c r="L9437" s="5">
        <v>795000</v>
      </c>
      <c r="M9437" s="28">
        <f t="shared" si="147"/>
        <v>795000</v>
      </c>
      <c r="N9437">
        <f>2025-Table1[[#This Row],[Year]]</f>
        <v>6</v>
      </c>
    </row>
    <row r="9438" spans="1:14" x14ac:dyDescent="0.3">
      <c r="A9438" t="s">
        <v>44</v>
      </c>
      <c r="B9438" t="s">
        <v>83</v>
      </c>
      <c r="C9438">
        <v>2010</v>
      </c>
      <c r="D9438" s="3">
        <v>14</v>
      </c>
      <c r="E9438" s="3">
        <v>70000</v>
      </c>
      <c r="F9438" t="s">
        <v>13</v>
      </c>
      <c r="G9438" s="15">
        <f>IF(Table1[[#This Row],[Transmission]]="Manual", 0, 1)</f>
        <v>0</v>
      </c>
      <c r="H9438" t="s">
        <v>9475</v>
      </c>
      <c r="I9438" t="s">
        <v>14</v>
      </c>
      <c r="J9438" s="4">
        <v>45597</v>
      </c>
      <c r="K9438" t="s">
        <v>7923</v>
      </c>
      <c r="L9438" s="5">
        <v>80000</v>
      </c>
      <c r="M9438" s="28">
        <f t="shared" si="147"/>
        <v>80000</v>
      </c>
      <c r="N9438">
        <f>2025-Table1[[#This Row],[Year]]</f>
        <v>15</v>
      </c>
    </row>
    <row r="9439" spans="1:14" x14ac:dyDescent="0.3">
      <c r="A9439" t="s">
        <v>44</v>
      </c>
      <c r="B9439" t="s">
        <v>124</v>
      </c>
      <c r="C9439">
        <v>2011</v>
      </c>
      <c r="D9439" s="3">
        <v>13</v>
      </c>
      <c r="E9439" s="3">
        <v>43000</v>
      </c>
      <c r="F9439" t="s">
        <v>25</v>
      </c>
      <c r="G9439" s="15">
        <f>IF(Table1[[#This Row],[Transmission]]="Manual", 0, 1)</f>
        <v>1</v>
      </c>
      <c r="H9439" t="s">
        <v>9475</v>
      </c>
      <c r="I9439" t="s">
        <v>14</v>
      </c>
      <c r="J9439" s="4">
        <v>45597</v>
      </c>
      <c r="K9439" t="s">
        <v>923</v>
      </c>
      <c r="L9439" s="5">
        <v>220000</v>
      </c>
      <c r="M9439" s="28">
        <f t="shared" si="147"/>
        <v>220000</v>
      </c>
      <c r="N9439">
        <f>2025-Table1[[#This Row],[Year]]</f>
        <v>14</v>
      </c>
    </row>
    <row r="9440" spans="1:14" x14ac:dyDescent="0.3">
      <c r="A9440" t="s">
        <v>43</v>
      </c>
      <c r="B9440" t="s">
        <v>1485</v>
      </c>
      <c r="C9440">
        <v>2017</v>
      </c>
      <c r="D9440" s="3">
        <v>7</v>
      </c>
      <c r="E9440" s="3">
        <v>52000</v>
      </c>
      <c r="F9440" t="s">
        <v>25</v>
      </c>
      <c r="G9440" s="15">
        <f>IF(Table1[[#This Row],[Transmission]]="Manual", 0, 1)</f>
        <v>1</v>
      </c>
      <c r="H9440" t="s">
        <v>9475</v>
      </c>
      <c r="I9440" t="s">
        <v>17</v>
      </c>
      <c r="J9440" s="4">
        <v>45597</v>
      </c>
      <c r="K9440" t="s">
        <v>6511</v>
      </c>
      <c r="L9440" s="5">
        <v>1175000</v>
      </c>
      <c r="M9440" s="28">
        <f t="shared" si="147"/>
        <v>1175000</v>
      </c>
      <c r="N9440">
        <f>2025-Table1[[#This Row],[Year]]</f>
        <v>8</v>
      </c>
    </row>
    <row r="9441" spans="1:14" x14ac:dyDescent="0.3">
      <c r="A9441" t="s">
        <v>21</v>
      </c>
      <c r="B9441" t="s">
        <v>111</v>
      </c>
      <c r="C9441">
        <v>2016</v>
      </c>
      <c r="D9441" s="3">
        <v>8</v>
      </c>
      <c r="E9441" s="3">
        <v>78930</v>
      </c>
      <c r="F9441" t="s">
        <v>13</v>
      </c>
      <c r="G9441" s="15">
        <f>IF(Table1[[#This Row],[Transmission]]="Manual", 0, 1)</f>
        <v>0</v>
      </c>
      <c r="H9441" t="s">
        <v>9475</v>
      </c>
      <c r="I9441" t="s">
        <v>14</v>
      </c>
      <c r="J9441" s="4">
        <v>45597</v>
      </c>
      <c r="K9441" t="s">
        <v>1169</v>
      </c>
      <c r="L9441" s="5">
        <v>385000</v>
      </c>
      <c r="M9441" s="28">
        <f t="shared" si="147"/>
        <v>385000</v>
      </c>
      <c r="N9441">
        <f>2025-Table1[[#This Row],[Year]]</f>
        <v>9</v>
      </c>
    </row>
    <row r="9442" spans="1:14" x14ac:dyDescent="0.3">
      <c r="A9442" t="s">
        <v>18</v>
      </c>
      <c r="B9442" t="s">
        <v>86</v>
      </c>
      <c r="C9442">
        <v>2021</v>
      </c>
      <c r="D9442" s="3">
        <v>3</v>
      </c>
      <c r="E9442" s="3">
        <v>42000</v>
      </c>
      <c r="F9442" t="s">
        <v>25</v>
      </c>
      <c r="G9442" s="15">
        <f>IF(Table1[[#This Row],[Transmission]]="Manual", 0, 1)</f>
        <v>1</v>
      </c>
      <c r="H9442" t="s">
        <v>9475</v>
      </c>
      <c r="I9442" t="s">
        <v>14</v>
      </c>
      <c r="J9442" s="4">
        <v>45597</v>
      </c>
      <c r="K9442" t="s">
        <v>619</v>
      </c>
      <c r="L9442" s="5">
        <v>1075000</v>
      </c>
      <c r="M9442" s="28">
        <f t="shared" si="147"/>
        <v>1075000</v>
      </c>
      <c r="N9442">
        <f>2025-Table1[[#This Row],[Year]]</f>
        <v>4</v>
      </c>
    </row>
    <row r="9443" spans="1:14" x14ac:dyDescent="0.3">
      <c r="A9443" t="s">
        <v>11</v>
      </c>
      <c r="B9443" t="s">
        <v>183</v>
      </c>
      <c r="C9443">
        <v>2012</v>
      </c>
      <c r="D9443" s="3">
        <v>12</v>
      </c>
      <c r="E9443" s="3">
        <v>90000</v>
      </c>
      <c r="F9443" t="s">
        <v>13</v>
      </c>
      <c r="G9443" s="15">
        <f>IF(Table1[[#This Row],[Transmission]]="Manual", 0, 1)</f>
        <v>0</v>
      </c>
      <c r="H9443" t="s">
        <v>9472</v>
      </c>
      <c r="I9443" t="s">
        <v>14</v>
      </c>
      <c r="J9443" s="4">
        <v>45597</v>
      </c>
      <c r="K9443" t="s">
        <v>266</v>
      </c>
      <c r="L9443" s="5">
        <v>300000</v>
      </c>
      <c r="M9443" s="28">
        <f t="shared" si="147"/>
        <v>300000</v>
      </c>
      <c r="N9443">
        <f>2025-Table1[[#This Row],[Year]]</f>
        <v>13</v>
      </c>
    </row>
    <row r="9444" spans="1:14" x14ac:dyDescent="0.3">
      <c r="A9444" t="s">
        <v>44</v>
      </c>
      <c r="B9444" t="s">
        <v>3389</v>
      </c>
      <c r="C9444">
        <v>2019</v>
      </c>
      <c r="D9444" s="3">
        <v>5</v>
      </c>
      <c r="E9444" s="3">
        <v>75320</v>
      </c>
      <c r="F9444" t="s">
        <v>13</v>
      </c>
      <c r="G9444" s="15">
        <f>IF(Table1[[#This Row],[Transmission]]="Manual", 0, 1)</f>
        <v>0</v>
      </c>
      <c r="H9444" t="s">
        <v>9472</v>
      </c>
      <c r="I9444" t="s">
        <v>6485</v>
      </c>
      <c r="J9444" s="4">
        <v>45627</v>
      </c>
      <c r="K9444" t="s">
        <v>7924</v>
      </c>
      <c r="L9444" s="5">
        <v>375000</v>
      </c>
      <c r="M9444" s="28">
        <f t="shared" si="147"/>
        <v>375000</v>
      </c>
      <c r="N9444">
        <f>2025-Table1[[#This Row],[Year]]</f>
        <v>6</v>
      </c>
    </row>
    <row r="9445" spans="1:14" x14ac:dyDescent="0.3">
      <c r="A9445" t="s">
        <v>44</v>
      </c>
      <c r="B9445" t="s">
        <v>133</v>
      </c>
      <c r="C9445">
        <v>2015</v>
      </c>
      <c r="D9445" s="3">
        <v>9</v>
      </c>
      <c r="E9445" s="3">
        <v>88000</v>
      </c>
      <c r="F9445" t="s">
        <v>25</v>
      </c>
      <c r="G9445" s="15">
        <f>IF(Table1[[#This Row],[Transmission]]="Manual", 0, 1)</f>
        <v>1</v>
      </c>
      <c r="H9445" t="s">
        <v>9475</v>
      </c>
      <c r="I9445" t="s">
        <v>14</v>
      </c>
      <c r="J9445" s="4">
        <v>45597</v>
      </c>
      <c r="K9445" t="s">
        <v>5525</v>
      </c>
      <c r="L9445" s="5">
        <v>391000</v>
      </c>
      <c r="M9445" s="28">
        <f t="shared" si="147"/>
        <v>391000</v>
      </c>
      <c r="N9445">
        <f>2025-Table1[[#This Row],[Year]]</f>
        <v>10</v>
      </c>
    </row>
    <row r="9446" spans="1:14" x14ac:dyDescent="0.3">
      <c r="A9446" t="s">
        <v>113</v>
      </c>
      <c r="B9446" t="s">
        <v>262</v>
      </c>
      <c r="C9446">
        <v>2012</v>
      </c>
      <c r="D9446" s="3">
        <v>12</v>
      </c>
      <c r="E9446" s="3">
        <v>100000</v>
      </c>
      <c r="F9446" t="s">
        <v>13</v>
      </c>
      <c r="G9446" s="15">
        <f>IF(Table1[[#This Row],[Transmission]]="Manual", 0, 1)</f>
        <v>0</v>
      </c>
      <c r="H9446" t="s">
        <v>9475</v>
      </c>
      <c r="I9446" t="s">
        <v>17</v>
      </c>
      <c r="J9446" s="4">
        <v>45627</v>
      </c>
      <c r="K9446" t="s">
        <v>7925</v>
      </c>
      <c r="L9446" s="5">
        <v>550000</v>
      </c>
      <c r="M9446" s="28">
        <f t="shared" si="147"/>
        <v>550000</v>
      </c>
      <c r="N9446">
        <f>2025-Table1[[#This Row],[Year]]</f>
        <v>13</v>
      </c>
    </row>
    <row r="9447" spans="1:14" x14ac:dyDescent="0.3">
      <c r="A9447" t="s">
        <v>44</v>
      </c>
      <c r="B9447" t="s">
        <v>124</v>
      </c>
      <c r="C9447">
        <v>2009</v>
      </c>
      <c r="D9447" s="3">
        <v>15</v>
      </c>
      <c r="E9447" s="3">
        <v>100000</v>
      </c>
      <c r="F9447" t="s">
        <v>13</v>
      </c>
      <c r="G9447" s="15">
        <f>IF(Table1[[#This Row],[Transmission]]="Manual", 0, 1)</f>
        <v>0</v>
      </c>
      <c r="H9447" t="s">
        <v>9475</v>
      </c>
      <c r="I9447" t="s">
        <v>14</v>
      </c>
      <c r="J9447" s="4">
        <v>45597</v>
      </c>
      <c r="K9447" t="s">
        <v>3240</v>
      </c>
      <c r="L9447" s="5">
        <v>180000</v>
      </c>
      <c r="M9447" s="28">
        <f t="shared" si="147"/>
        <v>180000</v>
      </c>
      <c r="N9447">
        <f>2025-Table1[[#This Row],[Year]]</f>
        <v>16</v>
      </c>
    </row>
    <row r="9448" spans="1:14" x14ac:dyDescent="0.3">
      <c r="A9448" t="s">
        <v>44</v>
      </c>
      <c r="B9448" t="s">
        <v>133</v>
      </c>
      <c r="C9448">
        <v>2018</v>
      </c>
      <c r="D9448" s="3">
        <v>6</v>
      </c>
      <c r="E9448" s="3">
        <v>65000</v>
      </c>
      <c r="F9448" t="s">
        <v>25</v>
      </c>
      <c r="G9448" s="15">
        <f>IF(Table1[[#This Row],[Transmission]]="Manual", 0, 1)</f>
        <v>1</v>
      </c>
      <c r="H9448" t="s">
        <v>9472</v>
      </c>
      <c r="I9448" t="s">
        <v>6485</v>
      </c>
      <c r="J9448" s="4">
        <v>45597</v>
      </c>
      <c r="K9448" t="s">
        <v>7926</v>
      </c>
      <c r="L9448" s="5">
        <v>525000</v>
      </c>
      <c r="M9448" s="28">
        <f t="shared" si="147"/>
        <v>525000</v>
      </c>
      <c r="N9448">
        <f>2025-Table1[[#This Row],[Year]]</f>
        <v>7</v>
      </c>
    </row>
    <row r="9449" spans="1:14" x14ac:dyDescent="0.3">
      <c r="A9449" t="s">
        <v>847</v>
      </c>
      <c r="B9449" t="s">
        <v>848</v>
      </c>
      <c r="C9449">
        <v>2020</v>
      </c>
      <c r="D9449" s="3">
        <v>4</v>
      </c>
      <c r="E9449" s="3">
        <v>40000</v>
      </c>
      <c r="F9449" t="s">
        <v>13</v>
      </c>
      <c r="G9449" s="15">
        <f>IF(Table1[[#This Row],[Transmission]]="Manual", 0, 1)</f>
        <v>0</v>
      </c>
      <c r="H9449" t="s">
        <v>9472</v>
      </c>
      <c r="I9449" t="s">
        <v>6485</v>
      </c>
      <c r="J9449" s="4">
        <v>45597</v>
      </c>
      <c r="K9449" t="s">
        <v>7927</v>
      </c>
      <c r="L9449" s="5">
        <v>290000</v>
      </c>
      <c r="M9449" s="28">
        <f t="shared" si="147"/>
        <v>290000</v>
      </c>
      <c r="N9449">
        <f>2025-Table1[[#This Row],[Year]]</f>
        <v>5</v>
      </c>
    </row>
    <row r="9450" spans="1:14" x14ac:dyDescent="0.3">
      <c r="A9450" t="s">
        <v>21</v>
      </c>
      <c r="B9450" t="s">
        <v>70</v>
      </c>
      <c r="C9450">
        <v>2019</v>
      </c>
      <c r="D9450" s="3">
        <v>5</v>
      </c>
      <c r="E9450" s="3">
        <v>125934</v>
      </c>
      <c r="F9450" t="s">
        <v>25</v>
      </c>
      <c r="G9450" s="15">
        <f>IF(Table1[[#This Row],[Transmission]]="Manual", 0, 1)</f>
        <v>1</v>
      </c>
      <c r="H9450" t="s">
        <v>9475</v>
      </c>
      <c r="I9450" t="s">
        <v>17</v>
      </c>
      <c r="J9450" s="4">
        <v>45597</v>
      </c>
      <c r="K9450" t="s">
        <v>1852</v>
      </c>
      <c r="L9450" s="5">
        <v>685000</v>
      </c>
      <c r="M9450" s="28">
        <f t="shared" si="147"/>
        <v>685000</v>
      </c>
      <c r="N9450">
        <f>2025-Table1[[#This Row],[Year]]</f>
        <v>6</v>
      </c>
    </row>
    <row r="9451" spans="1:14" x14ac:dyDescent="0.3">
      <c r="A9451" t="s">
        <v>44</v>
      </c>
      <c r="B9451" t="s">
        <v>133</v>
      </c>
      <c r="C9451">
        <v>2017</v>
      </c>
      <c r="D9451" s="3">
        <v>7</v>
      </c>
      <c r="E9451" s="3">
        <v>99000</v>
      </c>
      <c r="F9451" t="s">
        <v>25</v>
      </c>
      <c r="G9451" s="15">
        <f>IF(Table1[[#This Row],[Transmission]]="Manual", 0, 1)</f>
        <v>1</v>
      </c>
      <c r="H9451" t="s">
        <v>9472</v>
      </c>
      <c r="I9451" t="s">
        <v>14</v>
      </c>
      <c r="J9451" s="4">
        <v>45597</v>
      </c>
      <c r="K9451" t="s">
        <v>7928</v>
      </c>
      <c r="L9451" s="5">
        <v>390000</v>
      </c>
      <c r="M9451" s="28">
        <f t="shared" si="147"/>
        <v>390000</v>
      </c>
      <c r="N9451">
        <f>2025-Table1[[#This Row],[Year]]</f>
        <v>8</v>
      </c>
    </row>
    <row r="9452" spans="1:14" x14ac:dyDescent="0.3">
      <c r="A9452" t="s">
        <v>44</v>
      </c>
      <c r="B9452" t="s">
        <v>79</v>
      </c>
      <c r="C9452">
        <v>2018</v>
      </c>
      <c r="D9452" s="3">
        <v>6</v>
      </c>
      <c r="E9452" s="3">
        <v>89360</v>
      </c>
      <c r="F9452" t="s">
        <v>25</v>
      </c>
      <c r="G9452" s="15">
        <f>IF(Table1[[#This Row],[Transmission]]="Manual", 0, 1)</f>
        <v>1</v>
      </c>
      <c r="H9452" t="s">
        <v>9475</v>
      </c>
      <c r="I9452" t="s">
        <v>14</v>
      </c>
      <c r="J9452" s="4">
        <v>45597</v>
      </c>
      <c r="K9452" t="s">
        <v>2867</v>
      </c>
      <c r="L9452" s="5">
        <v>745000</v>
      </c>
      <c r="M9452" s="28">
        <f t="shared" si="147"/>
        <v>745000</v>
      </c>
      <c r="N9452">
        <f>2025-Table1[[#This Row],[Year]]</f>
        <v>7</v>
      </c>
    </row>
    <row r="9453" spans="1:14" x14ac:dyDescent="0.3">
      <c r="A9453" t="s">
        <v>58</v>
      </c>
      <c r="B9453" t="s">
        <v>308</v>
      </c>
      <c r="C9453">
        <v>2009</v>
      </c>
      <c r="D9453" s="3">
        <v>15</v>
      </c>
      <c r="E9453" s="3">
        <v>119000</v>
      </c>
      <c r="F9453" t="s">
        <v>25</v>
      </c>
      <c r="G9453" s="15">
        <f>IF(Table1[[#This Row],[Transmission]]="Manual", 0, 1)</f>
        <v>1</v>
      </c>
      <c r="H9453" t="s">
        <v>9475</v>
      </c>
      <c r="I9453" t="s">
        <v>17</v>
      </c>
      <c r="J9453" s="4">
        <v>45597</v>
      </c>
      <c r="K9453" t="s">
        <v>7929</v>
      </c>
      <c r="L9453" s="5">
        <v>750000</v>
      </c>
      <c r="M9453" s="28">
        <f t="shared" si="147"/>
        <v>750000</v>
      </c>
      <c r="N9453">
        <f>2025-Table1[[#This Row],[Year]]</f>
        <v>16</v>
      </c>
    </row>
    <row r="9454" spans="1:14" x14ac:dyDescent="0.3">
      <c r="A9454" t="s">
        <v>44</v>
      </c>
      <c r="B9454" t="s">
        <v>405</v>
      </c>
      <c r="C9454">
        <v>2019</v>
      </c>
      <c r="D9454" s="3">
        <v>5</v>
      </c>
      <c r="E9454" s="3">
        <v>36100</v>
      </c>
      <c r="F9454" t="s">
        <v>13</v>
      </c>
      <c r="G9454" s="15">
        <f>IF(Table1[[#This Row],[Transmission]]="Manual", 0, 1)</f>
        <v>0</v>
      </c>
      <c r="H9454" t="s">
        <v>9475</v>
      </c>
      <c r="I9454" t="s">
        <v>6485</v>
      </c>
      <c r="J9454" s="4">
        <v>45597</v>
      </c>
      <c r="K9454" t="s">
        <v>7930</v>
      </c>
      <c r="L9454" s="5">
        <v>570000</v>
      </c>
      <c r="M9454" s="28">
        <f t="shared" si="147"/>
        <v>570000</v>
      </c>
      <c r="N9454">
        <f>2025-Table1[[#This Row],[Year]]</f>
        <v>6</v>
      </c>
    </row>
    <row r="9455" spans="1:14" x14ac:dyDescent="0.3">
      <c r="A9455" t="s">
        <v>27</v>
      </c>
      <c r="B9455" t="s">
        <v>30</v>
      </c>
      <c r="C9455">
        <v>2012</v>
      </c>
      <c r="D9455" s="3">
        <v>12</v>
      </c>
      <c r="E9455" s="3">
        <v>87585</v>
      </c>
      <c r="F9455" t="s">
        <v>25</v>
      </c>
      <c r="G9455" s="15">
        <f>IF(Table1[[#This Row],[Transmission]]="Manual", 0, 1)</f>
        <v>1</v>
      </c>
      <c r="H9455" t="s">
        <v>9472</v>
      </c>
      <c r="I9455" t="s">
        <v>17</v>
      </c>
      <c r="J9455" s="4">
        <v>45597</v>
      </c>
      <c r="K9455" t="s">
        <v>7931</v>
      </c>
      <c r="L9455" s="5">
        <v>1450000</v>
      </c>
      <c r="M9455" s="28">
        <f t="shared" si="147"/>
        <v>1450000</v>
      </c>
      <c r="N9455">
        <f>2025-Table1[[#This Row],[Year]]</f>
        <v>13</v>
      </c>
    </row>
    <row r="9456" spans="1:14" x14ac:dyDescent="0.3">
      <c r="A9456" t="s">
        <v>21</v>
      </c>
      <c r="B9456" t="s">
        <v>111</v>
      </c>
      <c r="C9456">
        <v>2017</v>
      </c>
      <c r="D9456" s="3">
        <v>7</v>
      </c>
      <c r="E9456" s="3">
        <v>53000</v>
      </c>
      <c r="F9456" t="s">
        <v>25</v>
      </c>
      <c r="G9456" s="15">
        <f>IF(Table1[[#This Row],[Transmission]]="Manual", 0, 1)</f>
        <v>1</v>
      </c>
      <c r="H9456" t="s">
        <v>9472</v>
      </c>
      <c r="I9456" t="s">
        <v>6485</v>
      </c>
      <c r="J9456" s="4">
        <v>45597</v>
      </c>
      <c r="K9456" t="s">
        <v>4597</v>
      </c>
      <c r="L9456" s="5">
        <v>365111</v>
      </c>
      <c r="M9456" s="28">
        <f t="shared" si="147"/>
        <v>365111</v>
      </c>
      <c r="N9456">
        <f>2025-Table1[[#This Row],[Year]]</f>
        <v>8</v>
      </c>
    </row>
    <row r="9457" spans="1:14" x14ac:dyDescent="0.3">
      <c r="A9457" t="s">
        <v>44</v>
      </c>
      <c r="B9457" t="s">
        <v>413</v>
      </c>
      <c r="C9457">
        <v>2014</v>
      </c>
      <c r="D9457" s="3">
        <v>10</v>
      </c>
      <c r="E9457" s="3">
        <v>79900</v>
      </c>
      <c r="F9457" t="s">
        <v>13</v>
      </c>
      <c r="G9457" s="15">
        <f>IF(Table1[[#This Row],[Transmission]]="Manual", 0, 1)</f>
        <v>0</v>
      </c>
      <c r="H9457" t="s">
        <v>9475</v>
      </c>
      <c r="I9457" t="s">
        <v>6485</v>
      </c>
      <c r="J9457" s="4">
        <v>45597</v>
      </c>
      <c r="K9457" t="s">
        <v>7932</v>
      </c>
      <c r="L9457" s="5">
        <v>177000</v>
      </c>
      <c r="M9457" s="28">
        <f t="shared" si="147"/>
        <v>177000</v>
      </c>
      <c r="N9457">
        <f>2025-Table1[[#This Row],[Year]]</f>
        <v>11</v>
      </c>
    </row>
    <row r="9458" spans="1:14" x14ac:dyDescent="0.3">
      <c r="A9458" t="s">
        <v>61</v>
      </c>
      <c r="B9458" t="s">
        <v>109</v>
      </c>
      <c r="C9458">
        <v>2016</v>
      </c>
      <c r="D9458" s="3">
        <v>8</v>
      </c>
      <c r="E9458" s="3">
        <v>103000</v>
      </c>
      <c r="F9458" t="s">
        <v>13</v>
      </c>
      <c r="G9458" s="15">
        <f>IF(Table1[[#This Row],[Transmission]]="Manual", 0, 1)</f>
        <v>0</v>
      </c>
      <c r="H9458" t="s">
        <v>9475</v>
      </c>
      <c r="I9458" t="s">
        <v>17</v>
      </c>
      <c r="J9458" s="4">
        <v>45627</v>
      </c>
      <c r="K9458" t="s">
        <v>7933</v>
      </c>
      <c r="L9458" s="5">
        <v>500000</v>
      </c>
      <c r="M9458" s="28">
        <f t="shared" si="147"/>
        <v>500000</v>
      </c>
      <c r="N9458">
        <f>2025-Table1[[#This Row],[Year]]</f>
        <v>9</v>
      </c>
    </row>
    <row r="9459" spans="1:14" x14ac:dyDescent="0.3">
      <c r="A9459" t="s">
        <v>33</v>
      </c>
      <c r="B9459" t="s">
        <v>34</v>
      </c>
      <c r="C9459">
        <v>2013</v>
      </c>
      <c r="D9459" s="3">
        <v>11</v>
      </c>
      <c r="E9459" s="3">
        <v>100000</v>
      </c>
      <c r="F9459" t="s">
        <v>13</v>
      </c>
      <c r="G9459" s="15">
        <f>IF(Table1[[#This Row],[Transmission]]="Manual", 0, 1)</f>
        <v>0</v>
      </c>
      <c r="H9459" t="s">
        <v>9475</v>
      </c>
      <c r="I9459" t="s">
        <v>17</v>
      </c>
      <c r="J9459" s="4">
        <v>45597</v>
      </c>
      <c r="K9459" t="s">
        <v>7934</v>
      </c>
      <c r="L9459" s="5">
        <v>435000</v>
      </c>
      <c r="M9459" s="28">
        <f t="shared" si="147"/>
        <v>435000</v>
      </c>
      <c r="N9459">
        <f>2025-Table1[[#This Row],[Year]]</f>
        <v>12</v>
      </c>
    </row>
    <row r="9460" spans="1:14" x14ac:dyDescent="0.3">
      <c r="A9460" t="s">
        <v>97</v>
      </c>
      <c r="B9460" t="s">
        <v>897</v>
      </c>
      <c r="C9460">
        <v>2015</v>
      </c>
      <c r="D9460" s="3">
        <v>9</v>
      </c>
      <c r="E9460" s="3">
        <v>90000</v>
      </c>
      <c r="F9460" t="s">
        <v>25</v>
      </c>
      <c r="G9460" s="15">
        <f>IF(Table1[[#This Row],[Transmission]]="Manual", 0, 1)</f>
        <v>1</v>
      </c>
      <c r="H9460" t="s">
        <v>9475</v>
      </c>
      <c r="I9460" t="s">
        <v>14</v>
      </c>
      <c r="J9460" s="4">
        <v>45597</v>
      </c>
      <c r="K9460" t="s">
        <v>2150</v>
      </c>
      <c r="L9460" s="5">
        <v>685000</v>
      </c>
      <c r="M9460" s="28">
        <f t="shared" si="147"/>
        <v>685000</v>
      </c>
      <c r="N9460">
        <f>2025-Table1[[#This Row],[Year]]</f>
        <v>10</v>
      </c>
    </row>
    <row r="9461" spans="1:14" x14ac:dyDescent="0.3">
      <c r="A9461" t="s">
        <v>18</v>
      </c>
      <c r="B9461" t="s">
        <v>516</v>
      </c>
      <c r="C9461">
        <v>2017</v>
      </c>
      <c r="D9461" s="3">
        <v>7</v>
      </c>
      <c r="E9461" s="3">
        <v>90000</v>
      </c>
      <c r="F9461" t="s">
        <v>25</v>
      </c>
      <c r="G9461" s="15">
        <f>IF(Table1[[#This Row],[Transmission]]="Manual", 0, 1)</f>
        <v>1</v>
      </c>
      <c r="H9461" t="s">
        <v>9472</v>
      </c>
      <c r="I9461" t="s">
        <v>17</v>
      </c>
      <c r="J9461" s="4">
        <v>45597</v>
      </c>
      <c r="K9461" t="s">
        <v>7935</v>
      </c>
      <c r="L9461" s="5">
        <v>665000</v>
      </c>
      <c r="M9461" s="28">
        <f t="shared" si="147"/>
        <v>665000</v>
      </c>
      <c r="N9461">
        <f>2025-Table1[[#This Row],[Year]]</f>
        <v>8</v>
      </c>
    </row>
    <row r="9462" spans="1:14" x14ac:dyDescent="0.3">
      <c r="A9462" t="s">
        <v>21</v>
      </c>
      <c r="B9462" t="s">
        <v>140</v>
      </c>
      <c r="C9462">
        <v>2012</v>
      </c>
      <c r="D9462" s="3">
        <v>12</v>
      </c>
      <c r="E9462" s="3">
        <v>85500</v>
      </c>
      <c r="F9462" t="s">
        <v>13</v>
      </c>
      <c r="G9462" s="15">
        <f>IF(Table1[[#This Row],[Transmission]]="Manual", 0, 1)</f>
        <v>0</v>
      </c>
      <c r="H9462" t="s">
        <v>9472</v>
      </c>
      <c r="I9462" t="s">
        <v>14</v>
      </c>
      <c r="J9462" s="4">
        <v>45597</v>
      </c>
      <c r="K9462" t="s">
        <v>7936</v>
      </c>
      <c r="L9462" s="5">
        <v>195000</v>
      </c>
      <c r="M9462" s="28">
        <f t="shared" si="147"/>
        <v>195000</v>
      </c>
      <c r="N9462">
        <f>2025-Table1[[#This Row],[Year]]</f>
        <v>13</v>
      </c>
    </row>
    <row r="9463" spans="1:14" x14ac:dyDescent="0.3">
      <c r="A9463" t="s">
        <v>97</v>
      </c>
      <c r="B9463" t="s">
        <v>649</v>
      </c>
      <c r="C9463">
        <v>2017</v>
      </c>
      <c r="D9463" s="3">
        <v>7</v>
      </c>
      <c r="E9463" s="3">
        <v>65000</v>
      </c>
      <c r="F9463" t="s">
        <v>25</v>
      </c>
      <c r="G9463" s="15">
        <f>IF(Table1[[#This Row],[Transmission]]="Manual", 0, 1)</f>
        <v>1</v>
      </c>
      <c r="H9463" t="s">
        <v>9475</v>
      </c>
      <c r="I9463" t="s">
        <v>14</v>
      </c>
      <c r="J9463" s="4">
        <v>45597</v>
      </c>
      <c r="K9463" t="s">
        <v>7937</v>
      </c>
      <c r="L9463" s="5">
        <v>999999</v>
      </c>
      <c r="M9463" s="28">
        <f t="shared" si="147"/>
        <v>999999</v>
      </c>
      <c r="N9463">
        <f>2025-Table1[[#This Row],[Year]]</f>
        <v>8</v>
      </c>
    </row>
    <row r="9464" spans="1:14" x14ac:dyDescent="0.3">
      <c r="A9464" t="s">
        <v>21</v>
      </c>
      <c r="B9464" t="s">
        <v>68</v>
      </c>
      <c r="C9464">
        <v>2017</v>
      </c>
      <c r="D9464" s="3">
        <v>7</v>
      </c>
      <c r="E9464" s="3">
        <v>74000</v>
      </c>
      <c r="F9464" t="s">
        <v>25</v>
      </c>
      <c r="G9464" s="15">
        <f>IF(Table1[[#This Row],[Transmission]]="Manual", 0, 1)</f>
        <v>1</v>
      </c>
      <c r="H9464" t="s">
        <v>9475</v>
      </c>
      <c r="I9464" t="s">
        <v>14</v>
      </c>
      <c r="J9464" s="4">
        <v>45597</v>
      </c>
      <c r="K9464" t="s">
        <v>574</v>
      </c>
      <c r="L9464" s="5">
        <v>400000</v>
      </c>
      <c r="M9464" s="28">
        <f t="shared" si="147"/>
        <v>400000</v>
      </c>
      <c r="N9464">
        <f>2025-Table1[[#This Row],[Year]]</f>
        <v>8</v>
      </c>
    </row>
    <row r="9465" spans="1:14" x14ac:dyDescent="0.3">
      <c r="A9465" t="s">
        <v>21</v>
      </c>
      <c r="B9465" t="s">
        <v>31</v>
      </c>
      <c r="C9465">
        <v>2017</v>
      </c>
      <c r="D9465" s="3">
        <v>7</v>
      </c>
      <c r="E9465" s="3">
        <v>61000</v>
      </c>
      <c r="F9465" t="s">
        <v>13</v>
      </c>
      <c r="G9465" s="15">
        <f>IF(Table1[[#This Row],[Transmission]]="Manual", 0, 1)</f>
        <v>0</v>
      </c>
      <c r="H9465" t="s">
        <v>9475</v>
      </c>
      <c r="I9465" t="s">
        <v>17</v>
      </c>
      <c r="J9465" s="4">
        <v>45597</v>
      </c>
      <c r="K9465" t="s">
        <v>3218</v>
      </c>
      <c r="L9465" s="5">
        <v>625000</v>
      </c>
      <c r="M9465" s="28">
        <f t="shared" si="147"/>
        <v>625000</v>
      </c>
      <c r="N9465">
        <f>2025-Table1[[#This Row],[Year]]</f>
        <v>8</v>
      </c>
    </row>
    <row r="9466" spans="1:14" x14ac:dyDescent="0.3">
      <c r="A9466" t="s">
        <v>21</v>
      </c>
      <c r="B9466" t="s">
        <v>111</v>
      </c>
      <c r="C9466">
        <v>2019</v>
      </c>
      <c r="D9466" s="3">
        <v>5</v>
      </c>
      <c r="E9466" s="3">
        <v>79000</v>
      </c>
      <c r="F9466" t="s">
        <v>13</v>
      </c>
      <c r="G9466" s="15">
        <f>IF(Table1[[#This Row],[Transmission]]="Manual", 0, 1)</f>
        <v>0</v>
      </c>
      <c r="H9466" t="s">
        <v>9472</v>
      </c>
      <c r="I9466" t="s">
        <v>6485</v>
      </c>
      <c r="J9466" s="4">
        <v>45597</v>
      </c>
      <c r="K9466" t="s">
        <v>4357</v>
      </c>
      <c r="L9466" s="5">
        <v>470000</v>
      </c>
      <c r="M9466" s="28">
        <f t="shared" si="147"/>
        <v>470000</v>
      </c>
      <c r="N9466">
        <f>2025-Table1[[#This Row],[Year]]</f>
        <v>6</v>
      </c>
    </row>
    <row r="9467" spans="1:14" x14ac:dyDescent="0.3">
      <c r="A9467" t="s">
        <v>11</v>
      </c>
      <c r="B9467" t="s">
        <v>12</v>
      </c>
      <c r="C9467">
        <v>2018</v>
      </c>
      <c r="D9467" s="3">
        <v>6</v>
      </c>
      <c r="E9467" s="3">
        <v>45000</v>
      </c>
      <c r="F9467" t="s">
        <v>25</v>
      </c>
      <c r="G9467" s="15">
        <f>IF(Table1[[#This Row],[Transmission]]="Manual", 0, 1)</f>
        <v>1</v>
      </c>
      <c r="H9467" t="s">
        <v>9475</v>
      </c>
      <c r="I9467" t="s">
        <v>14</v>
      </c>
      <c r="J9467" s="4">
        <v>45597</v>
      </c>
      <c r="K9467" t="s">
        <v>4482</v>
      </c>
      <c r="L9467" s="5">
        <v>800000</v>
      </c>
      <c r="M9467" s="28">
        <f t="shared" si="147"/>
        <v>800000</v>
      </c>
      <c r="N9467">
        <f>2025-Table1[[#This Row],[Year]]</f>
        <v>7</v>
      </c>
    </row>
    <row r="9468" spans="1:14" x14ac:dyDescent="0.3">
      <c r="A9468" t="s">
        <v>11</v>
      </c>
      <c r="B9468" t="s">
        <v>12</v>
      </c>
      <c r="C9468">
        <v>2011</v>
      </c>
      <c r="D9468" s="3">
        <v>13</v>
      </c>
      <c r="E9468" s="3">
        <v>55000</v>
      </c>
      <c r="F9468" t="s">
        <v>13</v>
      </c>
      <c r="G9468" s="15">
        <f>IF(Table1[[#This Row],[Transmission]]="Manual", 0, 1)</f>
        <v>0</v>
      </c>
      <c r="H9468" t="s">
        <v>9472</v>
      </c>
      <c r="I9468" t="s">
        <v>6485</v>
      </c>
      <c r="J9468" s="4">
        <v>45597</v>
      </c>
      <c r="K9468" t="s">
        <v>3909</v>
      </c>
      <c r="L9468" s="5">
        <v>425000</v>
      </c>
      <c r="M9468" s="28">
        <f t="shared" si="147"/>
        <v>425000</v>
      </c>
      <c r="N9468">
        <f>2025-Table1[[#This Row],[Year]]</f>
        <v>14</v>
      </c>
    </row>
    <row r="9469" spans="1:14" x14ac:dyDescent="0.3">
      <c r="A9469" t="s">
        <v>113</v>
      </c>
      <c r="B9469" t="s">
        <v>121</v>
      </c>
      <c r="C9469">
        <v>2016</v>
      </c>
      <c r="D9469" s="3">
        <v>8</v>
      </c>
      <c r="E9469" s="3">
        <v>98000</v>
      </c>
      <c r="F9469" t="s">
        <v>25</v>
      </c>
      <c r="G9469" s="15">
        <f>IF(Table1[[#This Row],[Transmission]]="Manual", 0, 1)</f>
        <v>1</v>
      </c>
      <c r="H9469" t="s">
        <v>9472</v>
      </c>
      <c r="I9469" t="s">
        <v>17</v>
      </c>
      <c r="J9469" s="4">
        <v>45597</v>
      </c>
      <c r="K9469" t="s">
        <v>7938</v>
      </c>
      <c r="L9469" s="5">
        <v>790000</v>
      </c>
      <c r="M9469" s="28">
        <f t="shared" si="147"/>
        <v>790000</v>
      </c>
      <c r="N9469">
        <f>2025-Table1[[#This Row],[Year]]</f>
        <v>9</v>
      </c>
    </row>
    <row r="9470" spans="1:14" x14ac:dyDescent="0.3">
      <c r="A9470" t="s">
        <v>21</v>
      </c>
      <c r="B9470" t="s">
        <v>366</v>
      </c>
      <c r="C9470">
        <v>2023</v>
      </c>
      <c r="D9470" s="3">
        <v>1</v>
      </c>
      <c r="E9470" s="3">
        <v>19000</v>
      </c>
      <c r="F9470" t="s">
        <v>13</v>
      </c>
      <c r="G9470" s="15">
        <f>IF(Table1[[#This Row],[Transmission]]="Manual", 0, 1)</f>
        <v>0</v>
      </c>
      <c r="H9470" t="s">
        <v>9472</v>
      </c>
      <c r="I9470" t="s">
        <v>14</v>
      </c>
      <c r="J9470" s="4">
        <v>45597</v>
      </c>
      <c r="K9470" t="s">
        <v>367</v>
      </c>
      <c r="L9470" s="5">
        <v>1270000</v>
      </c>
      <c r="M9470" s="28">
        <f t="shared" si="147"/>
        <v>1270000</v>
      </c>
      <c r="N9470">
        <f>2025-Table1[[#This Row],[Year]]</f>
        <v>2</v>
      </c>
    </row>
    <row r="9471" spans="1:14" x14ac:dyDescent="0.3">
      <c r="A9471" t="s">
        <v>21</v>
      </c>
      <c r="B9471" t="s">
        <v>131</v>
      </c>
      <c r="C9471">
        <v>2017</v>
      </c>
      <c r="D9471" s="3">
        <v>7</v>
      </c>
      <c r="E9471" s="3">
        <v>55000</v>
      </c>
      <c r="F9471" t="s">
        <v>25</v>
      </c>
      <c r="G9471" s="15">
        <f>IF(Table1[[#This Row],[Transmission]]="Manual", 0, 1)</f>
        <v>1</v>
      </c>
      <c r="H9471" t="s">
        <v>9475</v>
      </c>
      <c r="I9471" t="s">
        <v>6485</v>
      </c>
      <c r="J9471" s="4">
        <v>45597</v>
      </c>
      <c r="K9471" t="s">
        <v>7939</v>
      </c>
      <c r="L9471" s="5">
        <v>490000</v>
      </c>
      <c r="M9471" s="28">
        <f t="shared" si="147"/>
        <v>490000</v>
      </c>
      <c r="N9471">
        <f>2025-Table1[[#This Row],[Year]]</f>
        <v>8</v>
      </c>
    </row>
    <row r="9472" spans="1:14" x14ac:dyDescent="0.3">
      <c r="A9472" t="s">
        <v>21</v>
      </c>
      <c r="B9472" t="s">
        <v>111</v>
      </c>
      <c r="C9472">
        <v>2015</v>
      </c>
      <c r="D9472" s="3">
        <v>9</v>
      </c>
      <c r="E9472" s="3">
        <v>119000</v>
      </c>
      <c r="F9472" t="s">
        <v>25</v>
      </c>
      <c r="G9472" s="15">
        <f>IF(Table1[[#This Row],[Transmission]]="Manual", 0, 1)</f>
        <v>1</v>
      </c>
      <c r="H9472" t="s">
        <v>9472</v>
      </c>
      <c r="I9472" t="s">
        <v>6485</v>
      </c>
      <c r="J9472" s="4">
        <v>45627</v>
      </c>
      <c r="K9472" t="s">
        <v>7940</v>
      </c>
      <c r="L9472" s="5">
        <v>255000</v>
      </c>
      <c r="M9472" s="28">
        <f t="shared" si="147"/>
        <v>255000</v>
      </c>
      <c r="N9472">
        <f>2025-Table1[[#This Row],[Year]]</f>
        <v>10</v>
      </c>
    </row>
    <row r="9473" spans="1:14" x14ac:dyDescent="0.3">
      <c r="A9473" t="s">
        <v>44</v>
      </c>
      <c r="B9473" t="s">
        <v>124</v>
      </c>
      <c r="C9473">
        <v>2009</v>
      </c>
      <c r="D9473" s="3">
        <v>15</v>
      </c>
      <c r="E9473" s="3">
        <v>112000</v>
      </c>
      <c r="F9473" t="s">
        <v>13</v>
      </c>
      <c r="G9473" s="15">
        <f>IF(Table1[[#This Row],[Transmission]]="Manual", 0, 1)</f>
        <v>0</v>
      </c>
      <c r="H9473" t="s">
        <v>9475</v>
      </c>
      <c r="I9473" t="s">
        <v>14</v>
      </c>
      <c r="J9473" s="4">
        <v>45597</v>
      </c>
      <c r="K9473" t="s">
        <v>6628</v>
      </c>
      <c r="L9473" s="5">
        <v>245000</v>
      </c>
      <c r="M9473" s="28">
        <f t="shared" si="147"/>
        <v>245000</v>
      </c>
      <c r="N9473">
        <f>2025-Table1[[#This Row],[Year]]</f>
        <v>16</v>
      </c>
    </row>
    <row r="9474" spans="1:14" x14ac:dyDescent="0.3">
      <c r="A9474" t="s">
        <v>11</v>
      </c>
      <c r="B9474" t="s">
        <v>797</v>
      </c>
      <c r="C9474">
        <v>2011</v>
      </c>
      <c r="D9474" s="3">
        <v>13</v>
      </c>
      <c r="E9474" s="3">
        <v>64000</v>
      </c>
      <c r="F9474" t="s">
        <v>25</v>
      </c>
      <c r="G9474" s="15">
        <f>IF(Table1[[#This Row],[Transmission]]="Manual", 0, 1)</f>
        <v>1</v>
      </c>
      <c r="H9474" t="s">
        <v>9475</v>
      </c>
      <c r="I9474" t="s">
        <v>6485</v>
      </c>
      <c r="J9474" s="4">
        <v>45597</v>
      </c>
      <c r="K9474" t="s">
        <v>3243</v>
      </c>
      <c r="L9474" s="5">
        <v>444444</v>
      </c>
      <c r="M9474" s="28">
        <f t="shared" si="147"/>
        <v>444444</v>
      </c>
      <c r="N9474">
        <f>2025-Table1[[#This Row],[Year]]</f>
        <v>14</v>
      </c>
    </row>
    <row r="9475" spans="1:14" x14ac:dyDescent="0.3">
      <c r="A9475" t="s">
        <v>21</v>
      </c>
      <c r="B9475" t="s">
        <v>24</v>
      </c>
      <c r="C9475">
        <v>2018</v>
      </c>
      <c r="D9475" s="3">
        <v>6</v>
      </c>
      <c r="E9475" s="3">
        <v>66000</v>
      </c>
      <c r="F9475" t="s">
        <v>25</v>
      </c>
      <c r="G9475" s="15">
        <f>IF(Table1[[#This Row],[Transmission]]="Manual", 0, 1)</f>
        <v>1</v>
      </c>
      <c r="H9475" t="s">
        <v>9475</v>
      </c>
      <c r="I9475" t="s">
        <v>6485</v>
      </c>
      <c r="J9475" s="4">
        <v>45597</v>
      </c>
      <c r="K9475" t="s">
        <v>3257</v>
      </c>
      <c r="L9475" s="5">
        <v>515000</v>
      </c>
      <c r="M9475" s="28">
        <f t="shared" ref="M9475:M9538" si="148">VALUE(SUBSTITUTE(SUBSTITUTE(L9475,"₹"," "),",",""))</f>
        <v>515000</v>
      </c>
      <c r="N9475">
        <f>2025-Table1[[#This Row],[Year]]</f>
        <v>7</v>
      </c>
    </row>
    <row r="9476" spans="1:14" x14ac:dyDescent="0.3">
      <c r="A9476" t="s">
        <v>11</v>
      </c>
      <c r="B9476" t="s">
        <v>285</v>
      </c>
      <c r="C9476">
        <v>2015</v>
      </c>
      <c r="D9476" s="3">
        <v>9</v>
      </c>
      <c r="E9476" s="3">
        <v>60000</v>
      </c>
      <c r="F9476" t="s">
        <v>13</v>
      </c>
      <c r="G9476" s="15">
        <f>IF(Table1[[#This Row],[Transmission]]="Manual", 0, 1)</f>
        <v>0</v>
      </c>
      <c r="H9476" t="s">
        <v>9475</v>
      </c>
      <c r="I9476" t="s">
        <v>14</v>
      </c>
      <c r="J9476" s="4">
        <v>45597</v>
      </c>
      <c r="K9476" t="s">
        <v>7941</v>
      </c>
      <c r="L9476" s="5">
        <v>290000</v>
      </c>
      <c r="M9476" s="28">
        <f t="shared" si="148"/>
        <v>290000</v>
      </c>
      <c r="N9476">
        <f>2025-Table1[[#This Row],[Year]]</f>
        <v>10</v>
      </c>
    </row>
    <row r="9477" spans="1:14" x14ac:dyDescent="0.3">
      <c r="A9477" t="s">
        <v>21</v>
      </c>
      <c r="B9477" t="s">
        <v>49</v>
      </c>
      <c r="C9477">
        <v>2017</v>
      </c>
      <c r="D9477" s="3">
        <v>7</v>
      </c>
      <c r="E9477" s="3">
        <v>81000</v>
      </c>
      <c r="F9477" t="s">
        <v>13</v>
      </c>
      <c r="G9477" s="15">
        <f>IF(Table1[[#This Row],[Transmission]]="Manual", 0, 1)</f>
        <v>0</v>
      </c>
      <c r="H9477" t="s">
        <v>9475</v>
      </c>
      <c r="I9477" t="s">
        <v>17</v>
      </c>
      <c r="J9477" s="4">
        <v>45597</v>
      </c>
      <c r="K9477" t="s">
        <v>7942</v>
      </c>
      <c r="L9477" s="5">
        <v>855000</v>
      </c>
      <c r="M9477" s="28">
        <f t="shared" si="148"/>
        <v>855000</v>
      </c>
      <c r="N9477">
        <f>2025-Table1[[#This Row],[Year]]</f>
        <v>8</v>
      </c>
    </row>
    <row r="9478" spans="1:14" x14ac:dyDescent="0.3">
      <c r="A9478" t="s">
        <v>21</v>
      </c>
      <c r="B9478" t="s">
        <v>22</v>
      </c>
      <c r="C9478">
        <v>2023</v>
      </c>
      <c r="D9478" s="3">
        <v>1</v>
      </c>
      <c r="E9478" s="3">
        <v>33000</v>
      </c>
      <c r="F9478" t="s">
        <v>25</v>
      </c>
      <c r="G9478" s="15">
        <f>IF(Table1[[#This Row],[Transmission]]="Manual", 0, 1)</f>
        <v>1</v>
      </c>
      <c r="H9478" t="s">
        <v>9475</v>
      </c>
      <c r="I9478" t="s">
        <v>14</v>
      </c>
      <c r="J9478" s="4">
        <v>45597</v>
      </c>
      <c r="K9478" t="s">
        <v>7943</v>
      </c>
      <c r="L9478" s="5">
        <v>770000</v>
      </c>
      <c r="M9478" s="28">
        <f t="shared" si="148"/>
        <v>770000</v>
      </c>
      <c r="N9478">
        <f>2025-Table1[[#This Row],[Year]]</f>
        <v>2</v>
      </c>
    </row>
    <row r="9479" spans="1:14" x14ac:dyDescent="0.3">
      <c r="A9479" t="s">
        <v>21</v>
      </c>
      <c r="B9479" t="s">
        <v>131</v>
      </c>
      <c r="C9479">
        <v>2017</v>
      </c>
      <c r="D9479" s="3">
        <v>7</v>
      </c>
      <c r="E9479" s="3">
        <v>41000</v>
      </c>
      <c r="F9479" t="s">
        <v>25</v>
      </c>
      <c r="G9479" s="15">
        <f>IF(Table1[[#This Row],[Transmission]]="Manual", 0, 1)</f>
        <v>1</v>
      </c>
      <c r="H9479" t="s">
        <v>9475</v>
      </c>
      <c r="I9479" t="s">
        <v>6485</v>
      </c>
      <c r="J9479" s="4">
        <v>45627</v>
      </c>
      <c r="K9479" t="s">
        <v>7944</v>
      </c>
      <c r="L9479" s="5">
        <v>410000</v>
      </c>
      <c r="M9479" s="28">
        <f t="shared" si="148"/>
        <v>410000</v>
      </c>
      <c r="N9479">
        <f>2025-Table1[[#This Row],[Year]]</f>
        <v>8</v>
      </c>
    </row>
    <row r="9480" spans="1:14" x14ac:dyDescent="0.3">
      <c r="A9480" t="s">
        <v>44</v>
      </c>
      <c r="B9480" t="s">
        <v>976</v>
      </c>
      <c r="C9480">
        <v>2014</v>
      </c>
      <c r="D9480" s="3">
        <v>10</v>
      </c>
      <c r="E9480" s="3">
        <v>50000</v>
      </c>
      <c r="F9480" t="s">
        <v>25</v>
      </c>
      <c r="G9480" s="15">
        <f>IF(Table1[[#This Row],[Transmission]]="Manual", 0, 1)</f>
        <v>1</v>
      </c>
      <c r="H9480" t="s">
        <v>9472</v>
      </c>
      <c r="I9480" t="s">
        <v>6485</v>
      </c>
      <c r="J9480" s="4">
        <v>45597</v>
      </c>
      <c r="K9480" t="s">
        <v>6779</v>
      </c>
      <c r="L9480" s="5">
        <v>449000</v>
      </c>
      <c r="M9480" s="28">
        <f t="shared" si="148"/>
        <v>449000</v>
      </c>
      <c r="N9480">
        <f>2025-Table1[[#This Row],[Year]]</f>
        <v>11</v>
      </c>
    </row>
    <row r="9481" spans="1:14" x14ac:dyDescent="0.3">
      <c r="A9481" t="s">
        <v>847</v>
      </c>
      <c r="B9481" t="s">
        <v>2589</v>
      </c>
      <c r="C9481">
        <v>2014</v>
      </c>
      <c r="D9481" s="3">
        <v>10</v>
      </c>
      <c r="E9481" s="3">
        <v>71407</v>
      </c>
      <c r="F9481" t="s">
        <v>13</v>
      </c>
      <c r="G9481" s="15">
        <f>IF(Table1[[#This Row],[Transmission]]="Manual", 0, 1)</f>
        <v>0</v>
      </c>
      <c r="H9481" t="s">
        <v>9475</v>
      </c>
      <c r="I9481" t="s">
        <v>14</v>
      </c>
      <c r="J9481" s="4">
        <v>45597</v>
      </c>
      <c r="K9481" t="s">
        <v>7945</v>
      </c>
      <c r="L9481" s="5">
        <v>162000</v>
      </c>
      <c r="M9481" s="28">
        <f t="shared" si="148"/>
        <v>162000</v>
      </c>
      <c r="N9481">
        <f>2025-Table1[[#This Row],[Year]]</f>
        <v>11</v>
      </c>
    </row>
    <row r="9482" spans="1:14" x14ac:dyDescent="0.3">
      <c r="A9482" t="s">
        <v>458</v>
      </c>
      <c r="B9482" t="s">
        <v>459</v>
      </c>
      <c r="C9482">
        <v>2016</v>
      </c>
      <c r="D9482" s="3">
        <v>8</v>
      </c>
      <c r="E9482" s="3">
        <v>100000</v>
      </c>
      <c r="F9482" t="s">
        <v>25</v>
      </c>
      <c r="G9482" s="15">
        <f>IF(Table1[[#This Row],[Transmission]]="Manual", 0, 1)</f>
        <v>1</v>
      </c>
      <c r="H9482" t="s">
        <v>9475</v>
      </c>
      <c r="I9482" t="s">
        <v>17</v>
      </c>
      <c r="J9482" s="4">
        <v>45597</v>
      </c>
      <c r="K9482" t="s">
        <v>7946</v>
      </c>
      <c r="L9482" s="5">
        <v>230000</v>
      </c>
      <c r="M9482" s="28">
        <f t="shared" si="148"/>
        <v>230000</v>
      </c>
      <c r="N9482">
        <f>2025-Table1[[#This Row],[Year]]</f>
        <v>9</v>
      </c>
    </row>
    <row r="9483" spans="1:14" x14ac:dyDescent="0.3">
      <c r="A9483" t="s">
        <v>21</v>
      </c>
      <c r="B9483" t="s">
        <v>36</v>
      </c>
      <c r="C9483">
        <v>2016</v>
      </c>
      <c r="D9483" s="3">
        <v>8</v>
      </c>
      <c r="E9483" s="3">
        <v>44000</v>
      </c>
      <c r="F9483" t="s">
        <v>25</v>
      </c>
      <c r="G9483" s="15">
        <f>IF(Table1[[#This Row],[Transmission]]="Manual", 0, 1)</f>
        <v>1</v>
      </c>
      <c r="H9483" t="s">
        <v>9472</v>
      </c>
      <c r="I9483" t="s">
        <v>14</v>
      </c>
      <c r="J9483" s="4">
        <v>45597</v>
      </c>
      <c r="K9483" t="s">
        <v>7947</v>
      </c>
      <c r="L9483" s="5">
        <v>370000</v>
      </c>
      <c r="M9483" s="28">
        <f t="shared" si="148"/>
        <v>370000</v>
      </c>
      <c r="N9483">
        <f>2025-Table1[[#This Row],[Year]]</f>
        <v>9</v>
      </c>
    </row>
    <row r="9484" spans="1:14" x14ac:dyDescent="0.3">
      <c r="A9484" t="s">
        <v>44</v>
      </c>
      <c r="B9484" t="s">
        <v>124</v>
      </c>
      <c r="C9484">
        <v>2014</v>
      </c>
      <c r="D9484" s="3">
        <v>10</v>
      </c>
      <c r="E9484" s="3">
        <v>72000</v>
      </c>
      <c r="F9484" t="s">
        <v>13</v>
      </c>
      <c r="G9484" s="15">
        <f>IF(Table1[[#This Row],[Transmission]]="Manual", 0, 1)</f>
        <v>0</v>
      </c>
      <c r="H9484" t="s">
        <v>9472</v>
      </c>
      <c r="I9484" t="s">
        <v>6485</v>
      </c>
      <c r="J9484" s="4">
        <v>45627</v>
      </c>
      <c r="K9484" t="s">
        <v>7948</v>
      </c>
      <c r="L9484" s="5">
        <v>335000</v>
      </c>
      <c r="M9484" s="28">
        <f t="shared" si="148"/>
        <v>335000</v>
      </c>
      <c r="N9484">
        <f>2025-Table1[[#This Row],[Year]]</f>
        <v>11</v>
      </c>
    </row>
    <row r="9485" spans="1:14" x14ac:dyDescent="0.3">
      <c r="A9485" t="s">
        <v>21</v>
      </c>
      <c r="B9485" t="s">
        <v>68</v>
      </c>
      <c r="C9485">
        <v>2020</v>
      </c>
      <c r="D9485" s="3">
        <v>4</v>
      </c>
      <c r="E9485" s="3">
        <v>60031</v>
      </c>
      <c r="F9485" t="s">
        <v>13</v>
      </c>
      <c r="G9485" s="15">
        <f>IF(Table1[[#This Row],[Transmission]]="Manual", 0, 1)</f>
        <v>0</v>
      </c>
      <c r="H9485" t="s">
        <v>9472</v>
      </c>
      <c r="I9485" t="s">
        <v>6485</v>
      </c>
      <c r="J9485" s="4">
        <v>45597</v>
      </c>
      <c r="K9485" t="s">
        <v>7949</v>
      </c>
      <c r="L9485" s="5">
        <v>450000</v>
      </c>
      <c r="M9485" s="28">
        <f t="shared" si="148"/>
        <v>450000</v>
      </c>
      <c r="N9485">
        <f>2025-Table1[[#This Row],[Year]]</f>
        <v>5</v>
      </c>
    </row>
    <row r="9486" spans="1:14" x14ac:dyDescent="0.3">
      <c r="A9486" t="s">
        <v>18</v>
      </c>
      <c r="B9486" t="s">
        <v>86</v>
      </c>
      <c r="C9486">
        <v>2016</v>
      </c>
      <c r="D9486" s="3">
        <v>8</v>
      </c>
      <c r="E9486" s="3">
        <v>75000</v>
      </c>
      <c r="F9486" t="s">
        <v>25</v>
      </c>
      <c r="G9486" s="15">
        <f>IF(Table1[[#This Row],[Transmission]]="Manual", 0, 1)</f>
        <v>1</v>
      </c>
      <c r="H9486" t="s">
        <v>9475</v>
      </c>
      <c r="I9486" t="s">
        <v>14</v>
      </c>
      <c r="J9486" s="4">
        <v>45597</v>
      </c>
      <c r="K9486" t="s">
        <v>1279</v>
      </c>
      <c r="L9486" s="5">
        <v>525000</v>
      </c>
      <c r="M9486" s="28">
        <f t="shared" si="148"/>
        <v>525000</v>
      </c>
      <c r="N9486">
        <f>2025-Table1[[#This Row],[Year]]</f>
        <v>9</v>
      </c>
    </row>
    <row r="9487" spans="1:14" x14ac:dyDescent="0.3">
      <c r="A9487" t="s">
        <v>21</v>
      </c>
      <c r="B9487" t="s">
        <v>111</v>
      </c>
      <c r="C9487">
        <v>2014</v>
      </c>
      <c r="D9487" s="3">
        <v>10</v>
      </c>
      <c r="E9487" s="3">
        <v>75000</v>
      </c>
      <c r="F9487" t="s">
        <v>13</v>
      </c>
      <c r="G9487" s="15">
        <f>IF(Table1[[#This Row],[Transmission]]="Manual", 0, 1)</f>
        <v>0</v>
      </c>
      <c r="H9487" t="s">
        <v>9475</v>
      </c>
      <c r="I9487" t="s">
        <v>6485</v>
      </c>
      <c r="J9487" s="4">
        <v>45597</v>
      </c>
      <c r="K9487" t="s">
        <v>3004</v>
      </c>
      <c r="L9487" s="5">
        <v>255000</v>
      </c>
      <c r="M9487" s="28">
        <f t="shared" si="148"/>
        <v>255000</v>
      </c>
      <c r="N9487">
        <f>2025-Table1[[#This Row],[Year]]</f>
        <v>11</v>
      </c>
    </row>
    <row r="9488" spans="1:14" x14ac:dyDescent="0.3">
      <c r="A9488" t="s">
        <v>21</v>
      </c>
      <c r="B9488" t="s">
        <v>49</v>
      </c>
      <c r="C9488">
        <v>2013</v>
      </c>
      <c r="D9488" s="3">
        <v>11</v>
      </c>
      <c r="E9488" s="3">
        <v>54000</v>
      </c>
      <c r="F9488" t="s">
        <v>13</v>
      </c>
      <c r="G9488" s="15">
        <f>IF(Table1[[#This Row],[Transmission]]="Manual", 0, 1)</f>
        <v>0</v>
      </c>
      <c r="H9488" t="s">
        <v>9472</v>
      </c>
      <c r="I9488" t="s">
        <v>14</v>
      </c>
      <c r="J9488" s="4">
        <v>45597</v>
      </c>
      <c r="K9488" t="s">
        <v>7950</v>
      </c>
      <c r="L9488" s="5">
        <v>395000</v>
      </c>
      <c r="M9488" s="28">
        <f t="shared" si="148"/>
        <v>395000</v>
      </c>
      <c r="N9488">
        <f>2025-Table1[[#This Row],[Year]]</f>
        <v>12</v>
      </c>
    </row>
    <row r="9489" spans="1:14" x14ac:dyDescent="0.3">
      <c r="A9489" t="s">
        <v>97</v>
      </c>
      <c r="B9489" t="s">
        <v>236</v>
      </c>
      <c r="C9489">
        <v>2015</v>
      </c>
      <c r="D9489" s="3">
        <v>9</v>
      </c>
      <c r="E9489" s="3">
        <v>71000</v>
      </c>
      <c r="F9489" t="s">
        <v>25</v>
      </c>
      <c r="G9489" s="15">
        <f>IF(Table1[[#This Row],[Transmission]]="Manual", 0, 1)</f>
        <v>1</v>
      </c>
      <c r="H9489" t="s">
        <v>9475</v>
      </c>
      <c r="I9489" t="s">
        <v>14</v>
      </c>
      <c r="J9489" s="4">
        <v>45597</v>
      </c>
      <c r="K9489" t="s">
        <v>1011</v>
      </c>
      <c r="L9489" s="5">
        <v>345000</v>
      </c>
      <c r="M9489" s="28">
        <f t="shared" si="148"/>
        <v>345000</v>
      </c>
      <c r="N9489">
        <f>2025-Table1[[#This Row],[Year]]</f>
        <v>10</v>
      </c>
    </row>
    <row r="9490" spans="1:14" x14ac:dyDescent="0.3">
      <c r="A9490" t="s">
        <v>11</v>
      </c>
      <c r="B9490" t="s">
        <v>624</v>
      </c>
      <c r="C9490">
        <v>2007</v>
      </c>
      <c r="D9490" s="3">
        <v>17</v>
      </c>
      <c r="E9490" s="3">
        <v>125000</v>
      </c>
      <c r="F9490" t="s">
        <v>25</v>
      </c>
      <c r="G9490" s="15">
        <f>IF(Table1[[#This Row],[Transmission]]="Manual", 0, 1)</f>
        <v>1</v>
      </c>
      <c r="H9490" t="s">
        <v>9475</v>
      </c>
      <c r="I9490" t="s">
        <v>6485</v>
      </c>
      <c r="J9490" s="4">
        <v>45627</v>
      </c>
      <c r="K9490" t="s">
        <v>7951</v>
      </c>
      <c r="L9490" s="5">
        <v>199999</v>
      </c>
      <c r="M9490" s="28">
        <f t="shared" si="148"/>
        <v>199999</v>
      </c>
      <c r="N9490">
        <f>2025-Table1[[#This Row],[Year]]</f>
        <v>18</v>
      </c>
    </row>
    <row r="9491" spans="1:14" x14ac:dyDescent="0.3">
      <c r="A9491" t="s">
        <v>44</v>
      </c>
      <c r="B9491" t="s">
        <v>405</v>
      </c>
      <c r="C9491">
        <v>2019</v>
      </c>
      <c r="D9491" s="3">
        <v>5</v>
      </c>
      <c r="E9491" s="3">
        <v>80000</v>
      </c>
      <c r="F9491" t="s">
        <v>13</v>
      </c>
      <c r="G9491" s="15">
        <f>IF(Table1[[#This Row],[Transmission]]="Manual", 0, 1)</f>
        <v>0</v>
      </c>
      <c r="H9491" t="s">
        <v>9472</v>
      </c>
      <c r="I9491" t="s">
        <v>6485</v>
      </c>
      <c r="J9491" s="4">
        <v>45597</v>
      </c>
      <c r="K9491" t="s">
        <v>7952</v>
      </c>
      <c r="L9491" s="5">
        <v>625000</v>
      </c>
      <c r="M9491" s="28">
        <f t="shared" si="148"/>
        <v>625000</v>
      </c>
      <c r="N9491">
        <f>2025-Table1[[#This Row],[Year]]</f>
        <v>6</v>
      </c>
    </row>
    <row r="9492" spans="1:14" x14ac:dyDescent="0.3">
      <c r="A9492" t="s">
        <v>21</v>
      </c>
      <c r="B9492" t="s">
        <v>70</v>
      </c>
      <c r="C9492">
        <v>2017</v>
      </c>
      <c r="D9492" s="3">
        <v>7</v>
      </c>
      <c r="E9492" s="3">
        <v>96000</v>
      </c>
      <c r="F9492" t="s">
        <v>13</v>
      </c>
      <c r="G9492" s="15">
        <f>IF(Table1[[#This Row],[Transmission]]="Manual", 0, 1)</f>
        <v>0</v>
      </c>
      <c r="H9492" t="s">
        <v>9475</v>
      </c>
      <c r="I9492" t="s">
        <v>17</v>
      </c>
      <c r="J9492" s="4">
        <v>45566</v>
      </c>
      <c r="K9492" t="s">
        <v>2525</v>
      </c>
      <c r="L9492" s="5">
        <v>630000</v>
      </c>
      <c r="M9492" s="28">
        <f t="shared" si="148"/>
        <v>630000</v>
      </c>
      <c r="N9492">
        <f>2025-Table1[[#This Row],[Year]]</f>
        <v>8</v>
      </c>
    </row>
    <row r="9493" spans="1:14" x14ac:dyDescent="0.3">
      <c r="A9493" t="s">
        <v>101</v>
      </c>
      <c r="B9493" t="s">
        <v>152</v>
      </c>
      <c r="C9493">
        <v>2019</v>
      </c>
      <c r="D9493" s="3">
        <v>5</v>
      </c>
      <c r="E9493" s="3">
        <v>52000</v>
      </c>
      <c r="F9493" t="s">
        <v>25</v>
      </c>
      <c r="G9493" s="15">
        <f>IF(Table1[[#This Row],[Transmission]]="Manual", 0, 1)</f>
        <v>1</v>
      </c>
      <c r="H9493" t="s">
        <v>9472</v>
      </c>
      <c r="I9493" t="s">
        <v>6485</v>
      </c>
      <c r="J9493" s="4">
        <v>45597</v>
      </c>
      <c r="K9493" t="s">
        <v>7953</v>
      </c>
      <c r="L9493" s="5">
        <v>525000</v>
      </c>
      <c r="M9493" s="28">
        <f t="shared" si="148"/>
        <v>525000</v>
      </c>
      <c r="N9493">
        <f>2025-Table1[[#This Row],[Year]]</f>
        <v>6</v>
      </c>
    </row>
    <row r="9494" spans="1:14" x14ac:dyDescent="0.3">
      <c r="A9494" t="s">
        <v>44</v>
      </c>
      <c r="B9494" t="s">
        <v>133</v>
      </c>
      <c r="C9494">
        <v>2014</v>
      </c>
      <c r="D9494" s="3">
        <v>10</v>
      </c>
      <c r="E9494" s="3">
        <v>65800</v>
      </c>
      <c r="F9494" t="s">
        <v>13</v>
      </c>
      <c r="G9494" s="15">
        <f>IF(Table1[[#This Row],[Transmission]]="Manual", 0, 1)</f>
        <v>0</v>
      </c>
      <c r="H9494" t="s">
        <v>9475</v>
      </c>
      <c r="I9494" t="s">
        <v>14</v>
      </c>
      <c r="J9494" s="4">
        <v>45597</v>
      </c>
      <c r="K9494" t="s">
        <v>2865</v>
      </c>
      <c r="L9494" s="5">
        <v>400000</v>
      </c>
      <c r="M9494" s="28">
        <f t="shared" si="148"/>
        <v>400000</v>
      </c>
      <c r="N9494">
        <f>2025-Table1[[#This Row],[Year]]</f>
        <v>11</v>
      </c>
    </row>
    <row r="9495" spans="1:14" x14ac:dyDescent="0.3">
      <c r="A9495" t="s">
        <v>11</v>
      </c>
      <c r="B9495" t="s">
        <v>12</v>
      </c>
      <c r="C9495">
        <v>2016</v>
      </c>
      <c r="D9495" s="3">
        <v>8</v>
      </c>
      <c r="E9495" s="3">
        <v>71000</v>
      </c>
      <c r="F9495" t="s">
        <v>25</v>
      </c>
      <c r="G9495" s="15">
        <f>IF(Table1[[#This Row],[Transmission]]="Manual", 0, 1)</f>
        <v>1</v>
      </c>
      <c r="H9495" t="s">
        <v>9475</v>
      </c>
      <c r="I9495" t="s">
        <v>14</v>
      </c>
      <c r="J9495" s="4">
        <v>45597</v>
      </c>
      <c r="K9495" t="s">
        <v>5177</v>
      </c>
      <c r="L9495" s="5">
        <v>625000</v>
      </c>
      <c r="M9495" s="28">
        <f t="shared" si="148"/>
        <v>625000</v>
      </c>
      <c r="N9495">
        <f>2025-Table1[[#This Row],[Year]]</f>
        <v>9</v>
      </c>
    </row>
    <row r="9496" spans="1:14" x14ac:dyDescent="0.3">
      <c r="A9496" t="s">
        <v>21</v>
      </c>
      <c r="B9496" t="s">
        <v>111</v>
      </c>
      <c r="C9496">
        <v>2016</v>
      </c>
      <c r="D9496" s="3">
        <v>8</v>
      </c>
      <c r="E9496" s="3">
        <v>61800</v>
      </c>
      <c r="F9496" t="s">
        <v>25</v>
      </c>
      <c r="G9496" s="15">
        <f>IF(Table1[[#This Row],[Transmission]]="Manual", 0, 1)</f>
        <v>1</v>
      </c>
      <c r="H9496" t="s">
        <v>9475</v>
      </c>
      <c r="I9496" t="s">
        <v>14</v>
      </c>
      <c r="J9496" s="4">
        <v>45597</v>
      </c>
      <c r="K9496" t="s">
        <v>7384</v>
      </c>
      <c r="L9496" s="5">
        <v>435000</v>
      </c>
      <c r="M9496" s="28">
        <f t="shared" si="148"/>
        <v>435000</v>
      </c>
      <c r="N9496">
        <f>2025-Table1[[#This Row],[Year]]</f>
        <v>9</v>
      </c>
    </row>
    <row r="9497" spans="1:14" x14ac:dyDescent="0.3">
      <c r="A9497" t="s">
        <v>21</v>
      </c>
      <c r="B9497" t="s">
        <v>1275</v>
      </c>
      <c r="C9497">
        <v>2005</v>
      </c>
      <c r="D9497" s="3">
        <v>19</v>
      </c>
      <c r="E9497" s="3">
        <v>52000</v>
      </c>
      <c r="F9497" t="s">
        <v>13</v>
      </c>
      <c r="G9497" s="15">
        <f>IF(Table1[[#This Row],[Transmission]]="Manual", 0, 1)</f>
        <v>0</v>
      </c>
      <c r="H9497" t="s">
        <v>9472</v>
      </c>
      <c r="I9497" t="s">
        <v>14</v>
      </c>
      <c r="J9497" s="4">
        <v>45597</v>
      </c>
      <c r="K9497" t="s">
        <v>7954</v>
      </c>
      <c r="L9497" s="5">
        <v>75000</v>
      </c>
      <c r="M9497" s="28">
        <f t="shared" si="148"/>
        <v>75000</v>
      </c>
      <c r="N9497">
        <f>2025-Table1[[#This Row],[Year]]</f>
        <v>20</v>
      </c>
    </row>
    <row r="9498" spans="1:14" x14ac:dyDescent="0.3">
      <c r="A9498" t="s">
        <v>21</v>
      </c>
      <c r="B9498" t="s">
        <v>3123</v>
      </c>
      <c r="C9498">
        <v>2016</v>
      </c>
      <c r="D9498" s="3">
        <v>8</v>
      </c>
      <c r="E9498" s="3">
        <v>100000</v>
      </c>
      <c r="F9498" t="s">
        <v>25</v>
      </c>
      <c r="G9498" s="15">
        <f>IF(Table1[[#This Row],[Transmission]]="Manual", 0, 1)</f>
        <v>1</v>
      </c>
      <c r="H9498" t="s">
        <v>9475</v>
      </c>
      <c r="I9498" t="s">
        <v>6485</v>
      </c>
      <c r="J9498" s="4">
        <v>45627</v>
      </c>
      <c r="K9498" t="s">
        <v>7955</v>
      </c>
      <c r="L9498" s="5">
        <v>380000</v>
      </c>
      <c r="M9498" s="28">
        <f t="shared" si="148"/>
        <v>380000</v>
      </c>
      <c r="N9498">
        <f>2025-Table1[[#This Row],[Year]]</f>
        <v>9</v>
      </c>
    </row>
    <row r="9499" spans="1:14" x14ac:dyDescent="0.3">
      <c r="A9499" t="s">
        <v>21</v>
      </c>
      <c r="B9499" t="s">
        <v>39</v>
      </c>
      <c r="C9499">
        <v>2013</v>
      </c>
      <c r="D9499" s="3">
        <v>11</v>
      </c>
      <c r="E9499" s="3">
        <v>103000</v>
      </c>
      <c r="F9499" t="s">
        <v>13</v>
      </c>
      <c r="G9499" s="15">
        <f>IF(Table1[[#This Row],[Transmission]]="Manual", 0, 1)</f>
        <v>0</v>
      </c>
      <c r="H9499" t="s">
        <v>9472</v>
      </c>
      <c r="I9499" t="s">
        <v>17</v>
      </c>
      <c r="J9499" s="4">
        <v>45597</v>
      </c>
      <c r="K9499" t="s">
        <v>7599</v>
      </c>
      <c r="L9499" s="5">
        <v>530000</v>
      </c>
      <c r="M9499" s="28">
        <f t="shared" si="148"/>
        <v>530000</v>
      </c>
      <c r="N9499">
        <f>2025-Table1[[#This Row],[Year]]</f>
        <v>12</v>
      </c>
    </row>
    <row r="9500" spans="1:14" x14ac:dyDescent="0.3">
      <c r="A9500" t="s">
        <v>58</v>
      </c>
      <c r="B9500" t="s">
        <v>91</v>
      </c>
      <c r="C9500">
        <v>2013</v>
      </c>
      <c r="D9500" s="3">
        <v>11</v>
      </c>
      <c r="E9500" s="3">
        <v>98000</v>
      </c>
      <c r="F9500" t="s">
        <v>25</v>
      </c>
      <c r="G9500" s="15">
        <f>IF(Table1[[#This Row],[Transmission]]="Manual", 0, 1)</f>
        <v>1</v>
      </c>
      <c r="H9500" t="s">
        <v>9475</v>
      </c>
      <c r="I9500" t="s">
        <v>17</v>
      </c>
      <c r="J9500" s="4">
        <v>45597</v>
      </c>
      <c r="K9500" t="s">
        <v>620</v>
      </c>
      <c r="L9500" s="5">
        <v>895000</v>
      </c>
      <c r="M9500" s="28">
        <f t="shared" si="148"/>
        <v>895000</v>
      </c>
      <c r="N9500">
        <f>2025-Table1[[#This Row],[Year]]</f>
        <v>12</v>
      </c>
    </row>
    <row r="9501" spans="1:14" x14ac:dyDescent="0.3">
      <c r="A9501" t="s">
        <v>277</v>
      </c>
      <c r="B9501" t="s">
        <v>1294</v>
      </c>
      <c r="C9501">
        <v>2011</v>
      </c>
      <c r="D9501" s="3">
        <v>13</v>
      </c>
      <c r="E9501" s="3">
        <v>150000</v>
      </c>
      <c r="F9501" t="s">
        <v>25</v>
      </c>
      <c r="G9501" s="15">
        <f>IF(Table1[[#This Row],[Transmission]]="Manual", 0, 1)</f>
        <v>1</v>
      </c>
      <c r="H9501" t="s">
        <v>9475</v>
      </c>
      <c r="I9501" t="s">
        <v>6485</v>
      </c>
      <c r="J9501" s="4">
        <v>45627</v>
      </c>
      <c r="K9501" t="s">
        <v>7956</v>
      </c>
      <c r="L9501" s="5">
        <v>85000</v>
      </c>
      <c r="M9501" s="28">
        <f t="shared" si="148"/>
        <v>85000</v>
      </c>
      <c r="N9501">
        <f>2025-Table1[[#This Row],[Year]]</f>
        <v>14</v>
      </c>
    </row>
    <row r="9502" spans="1:14" x14ac:dyDescent="0.3">
      <c r="A9502" t="s">
        <v>11</v>
      </c>
      <c r="B9502" t="s">
        <v>12</v>
      </c>
      <c r="C9502">
        <v>2010</v>
      </c>
      <c r="D9502" s="3">
        <v>14</v>
      </c>
      <c r="E9502" s="3">
        <v>97000</v>
      </c>
      <c r="F9502" t="s">
        <v>25</v>
      </c>
      <c r="G9502" s="15">
        <f>IF(Table1[[#This Row],[Transmission]]="Manual", 0, 1)</f>
        <v>1</v>
      </c>
      <c r="H9502" t="s">
        <v>9475</v>
      </c>
      <c r="I9502" t="s">
        <v>6485</v>
      </c>
      <c r="J9502" s="4">
        <v>45627</v>
      </c>
      <c r="K9502" t="s">
        <v>7957</v>
      </c>
      <c r="L9502" s="5">
        <v>340000</v>
      </c>
      <c r="M9502" s="28">
        <f t="shared" si="148"/>
        <v>340000</v>
      </c>
      <c r="N9502">
        <f>2025-Table1[[#This Row],[Year]]</f>
        <v>15</v>
      </c>
    </row>
    <row r="9503" spans="1:14" x14ac:dyDescent="0.3">
      <c r="A9503" t="s">
        <v>21</v>
      </c>
      <c r="B9503" t="s">
        <v>666</v>
      </c>
      <c r="C9503">
        <v>2011</v>
      </c>
      <c r="D9503" s="3">
        <v>13</v>
      </c>
      <c r="E9503" s="3">
        <v>95000</v>
      </c>
      <c r="F9503" t="s">
        <v>13</v>
      </c>
      <c r="G9503" s="15">
        <f>IF(Table1[[#This Row],[Transmission]]="Manual", 0, 1)</f>
        <v>0</v>
      </c>
      <c r="H9503" t="s">
        <v>9475</v>
      </c>
      <c r="I9503" t="s">
        <v>14</v>
      </c>
      <c r="J9503" s="4">
        <v>45597</v>
      </c>
      <c r="K9503" t="s">
        <v>7958</v>
      </c>
      <c r="L9503" s="5">
        <v>245000</v>
      </c>
      <c r="M9503" s="28">
        <f t="shared" si="148"/>
        <v>245000</v>
      </c>
      <c r="N9503">
        <f>2025-Table1[[#This Row],[Year]]</f>
        <v>14</v>
      </c>
    </row>
    <row r="9504" spans="1:14" x14ac:dyDescent="0.3">
      <c r="A9504" t="s">
        <v>64</v>
      </c>
      <c r="B9504" t="s">
        <v>65</v>
      </c>
      <c r="C9504">
        <v>2020</v>
      </c>
      <c r="D9504" s="3">
        <v>4</v>
      </c>
      <c r="E9504" s="3">
        <v>40000</v>
      </c>
      <c r="F9504" t="s">
        <v>13</v>
      </c>
      <c r="G9504" s="15">
        <f>IF(Table1[[#This Row],[Transmission]]="Manual", 0, 1)</f>
        <v>0</v>
      </c>
      <c r="H9504" t="s">
        <v>9475</v>
      </c>
      <c r="I9504" t="s">
        <v>17</v>
      </c>
      <c r="J9504" s="4">
        <v>45597</v>
      </c>
      <c r="K9504" t="s">
        <v>2787</v>
      </c>
      <c r="L9504" s="5">
        <v>1250000</v>
      </c>
      <c r="M9504" s="28">
        <f t="shared" si="148"/>
        <v>1250000</v>
      </c>
      <c r="N9504">
        <f>2025-Table1[[#This Row],[Year]]</f>
        <v>5</v>
      </c>
    </row>
    <row r="9505" spans="1:14" x14ac:dyDescent="0.3">
      <c r="A9505" t="s">
        <v>18</v>
      </c>
      <c r="B9505" t="s">
        <v>86</v>
      </c>
      <c r="C9505">
        <v>2018</v>
      </c>
      <c r="D9505" s="3">
        <v>6</v>
      </c>
      <c r="E9505" s="3">
        <v>35000</v>
      </c>
      <c r="F9505" t="s">
        <v>13</v>
      </c>
      <c r="G9505" s="15">
        <f>IF(Table1[[#This Row],[Transmission]]="Manual", 0, 1)</f>
        <v>0</v>
      </c>
      <c r="H9505" t="s">
        <v>9472</v>
      </c>
      <c r="I9505" t="s">
        <v>14</v>
      </c>
      <c r="J9505" s="4">
        <v>45597</v>
      </c>
      <c r="K9505" t="s">
        <v>7959</v>
      </c>
      <c r="L9505" s="5">
        <v>585000</v>
      </c>
      <c r="M9505" s="28">
        <f t="shared" si="148"/>
        <v>585000</v>
      </c>
      <c r="N9505">
        <f>2025-Table1[[#This Row],[Year]]</f>
        <v>7</v>
      </c>
    </row>
    <row r="9506" spans="1:14" x14ac:dyDescent="0.3">
      <c r="A9506" t="s">
        <v>44</v>
      </c>
      <c r="B9506" t="s">
        <v>83</v>
      </c>
      <c r="C9506">
        <v>2021</v>
      </c>
      <c r="D9506" s="3">
        <v>3</v>
      </c>
      <c r="E9506" s="3">
        <v>12000</v>
      </c>
      <c r="F9506" t="s">
        <v>25</v>
      </c>
      <c r="G9506" s="15">
        <f>IF(Table1[[#This Row],[Transmission]]="Manual", 0, 1)</f>
        <v>1</v>
      </c>
      <c r="H9506" t="s">
        <v>9472</v>
      </c>
      <c r="I9506" t="s">
        <v>14</v>
      </c>
      <c r="J9506" s="4">
        <v>45597</v>
      </c>
      <c r="K9506" t="s">
        <v>7960</v>
      </c>
      <c r="L9506" s="5">
        <v>1040000</v>
      </c>
      <c r="M9506" s="28">
        <f t="shared" si="148"/>
        <v>1040000</v>
      </c>
      <c r="N9506">
        <f>2025-Table1[[#This Row],[Year]]</f>
        <v>4</v>
      </c>
    </row>
    <row r="9507" spans="1:14" x14ac:dyDescent="0.3">
      <c r="A9507" t="s">
        <v>21</v>
      </c>
      <c r="B9507" t="s">
        <v>68</v>
      </c>
      <c r="C9507">
        <v>2022</v>
      </c>
      <c r="D9507" s="3">
        <v>2</v>
      </c>
      <c r="E9507" s="3">
        <v>65000</v>
      </c>
      <c r="F9507" t="s">
        <v>13</v>
      </c>
      <c r="G9507" s="15">
        <f>IF(Table1[[#This Row],[Transmission]]="Manual", 0, 1)</f>
        <v>0</v>
      </c>
      <c r="H9507" t="s">
        <v>9475</v>
      </c>
      <c r="I9507" t="s">
        <v>14</v>
      </c>
      <c r="J9507" s="4">
        <v>45597</v>
      </c>
      <c r="K9507" t="s">
        <v>7961</v>
      </c>
      <c r="L9507" s="5">
        <v>525000</v>
      </c>
      <c r="M9507" s="28">
        <f t="shared" si="148"/>
        <v>525000</v>
      </c>
      <c r="N9507">
        <f>2025-Table1[[#This Row],[Year]]</f>
        <v>3</v>
      </c>
    </row>
    <row r="9508" spans="1:14" x14ac:dyDescent="0.3">
      <c r="A9508" t="s">
        <v>44</v>
      </c>
      <c r="B9508" t="s">
        <v>124</v>
      </c>
      <c r="C9508">
        <v>2009</v>
      </c>
      <c r="D9508" s="3">
        <v>15</v>
      </c>
      <c r="E9508" s="3">
        <v>108000</v>
      </c>
      <c r="F9508" t="s">
        <v>13</v>
      </c>
      <c r="G9508" s="15">
        <f>IF(Table1[[#This Row],[Transmission]]="Manual", 0, 1)</f>
        <v>0</v>
      </c>
      <c r="H9508" t="s">
        <v>9475</v>
      </c>
      <c r="I9508" t="s">
        <v>14</v>
      </c>
      <c r="J9508" s="4">
        <v>45597</v>
      </c>
      <c r="K9508" t="s">
        <v>7962</v>
      </c>
      <c r="L9508" s="5">
        <v>170000</v>
      </c>
      <c r="M9508" s="28">
        <f t="shared" si="148"/>
        <v>170000</v>
      </c>
      <c r="N9508">
        <f>2025-Table1[[#This Row],[Year]]</f>
        <v>16</v>
      </c>
    </row>
    <row r="9509" spans="1:14" x14ac:dyDescent="0.3">
      <c r="A9509" t="s">
        <v>44</v>
      </c>
      <c r="B9509" t="s">
        <v>76</v>
      </c>
      <c r="C9509">
        <v>2019</v>
      </c>
      <c r="D9509" s="3">
        <v>5</v>
      </c>
      <c r="E9509" s="3">
        <v>29500</v>
      </c>
      <c r="F9509" t="s">
        <v>13</v>
      </c>
      <c r="G9509" s="15">
        <f>IF(Table1[[#This Row],[Transmission]]="Manual", 0, 1)</f>
        <v>0</v>
      </c>
      <c r="H9509" t="s">
        <v>9472</v>
      </c>
      <c r="I9509" t="s">
        <v>14</v>
      </c>
      <c r="J9509" s="4">
        <v>45597</v>
      </c>
      <c r="K9509" t="s">
        <v>7076</v>
      </c>
      <c r="L9509" s="5">
        <v>750000</v>
      </c>
      <c r="M9509" s="28">
        <f t="shared" si="148"/>
        <v>750000</v>
      </c>
      <c r="N9509">
        <f>2025-Table1[[#This Row],[Year]]</f>
        <v>6</v>
      </c>
    </row>
    <row r="9510" spans="1:14" x14ac:dyDescent="0.3">
      <c r="A9510" t="s">
        <v>27</v>
      </c>
      <c r="B9510" t="s">
        <v>233</v>
      </c>
      <c r="C9510">
        <v>2014</v>
      </c>
      <c r="D9510" s="3">
        <v>10</v>
      </c>
      <c r="E9510" s="3">
        <v>85000</v>
      </c>
      <c r="F9510" t="s">
        <v>25</v>
      </c>
      <c r="G9510" s="15">
        <f>IF(Table1[[#This Row],[Transmission]]="Manual", 0, 1)</f>
        <v>1</v>
      </c>
      <c r="H9510" t="s">
        <v>9475</v>
      </c>
      <c r="I9510" t="s">
        <v>17</v>
      </c>
      <c r="J9510" s="4">
        <v>45597</v>
      </c>
      <c r="K9510" t="s">
        <v>6972</v>
      </c>
      <c r="L9510" s="5">
        <v>999000</v>
      </c>
      <c r="M9510" s="28">
        <f t="shared" si="148"/>
        <v>999000</v>
      </c>
      <c r="N9510">
        <f>2025-Table1[[#This Row],[Year]]</f>
        <v>11</v>
      </c>
    </row>
    <row r="9511" spans="1:14" x14ac:dyDescent="0.3">
      <c r="A9511" t="s">
        <v>44</v>
      </c>
      <c r="B9511" t="s">
        <v>124</v>
      </c>
      <c r="C9511">
        <v>2013</v>
      </c>
      <c r="D9511" s="3">
        <v>11</v>
      </c>
      <c r="E9511" s="3">
        <v>63000</v>
      </c>
      <c r="F9511" t="s">
        <v>13</v>
      </c>
      <c r="G9511" s="15">
        <f>IF(Table1[[#This Row],[Transmission]]="Manual", 0, 1)</f>
        <v>0</v>
      </c>
      <c r="H9511" t="s">
        <v>9475</v>
      </c>
      <c r="I9511" t="s">
        <v>14</v>
      </c>
      <c r="J9511" s="4">
        <v>45597</v>
      </c>
      <c r="K9511" t="s">
        <v>7963</v>
      </c>
      <c r="L9511" s="5">
        <v>365000</v>
      </c>
      <c r="M9511" s="28">
        <f t="shared" si="148"/>
        <v>365000</v>
      </c>
      <c r="N9511">
        <f>2025-Table1[[#This Row],[Year]]</f>
        <v>12</v>
      </c>
    </row>
    <row r="9512" spans="1:14" x14ac:dyDescent="0.3">
      <c r="A9512" t="s">
        <v>21</v>
      </c>
      <c r="B9512" t="s">
        <v>483</v>
      </c>
      <c r="C9512">
        <v>2024</v>
      </c>
      <c r="D9512" s="3">
        <v>0</v>
      </c>
      <c r="E9512" s="3">
        <v>12542</v>
      </c>
      <c r="F9512" t="s">
        <v>25</v>
      </c>
      <c r="G9512" s="15">
        <f>IF(Table1[[#This Row],[Transmission]]="Manual", 0, 1)</f>
        <v>1</v>
      </c>
      <c r="H9512" t="s">
        <v>9472</v>
      </c>
      <c r="I9512" t="s">
        <v>6485</v>
      </c>
      <c r="J9512" s="4">
        <v>45627</v>
      </c>
      <c r="K9512" t="s">
        <v>7964</v>
      </c>
      <c r="L9512" s="5">
        <v>600000</v>
      </c>
      <c r="M9512" s="28">
        <f t="shared" si="148"/>
        <v>600000</v>
      </c>
      <c r="N9512">
        <f>2025-Table1[[#This Row],[Year]]</f>
        <v>1</v>
      </c>
    </row>
    <row r="9513" spans="1:14" x14ac:dyDescent="0.3">
      <c r="A9513" t="s">
        <v>113</v>
      </c>
      <c r="B9513" t="s">
        <v>121</v>
      </c>
      <c r="C9513">
        <v>2015</v>
      </c>
      <c r="D9513" s="3">
        <v>9</v>
      </c>
      <c r="E9513" s="3">
        <v>93000</v>
      </c>
      <c r="F9513" t="s">
        <v>13</v>
      </c>
      <c r="G9513" s="15">
        <f>IF(Table1[[#This Row],[Transmission]]="Manual", 0, 1)</f>
        <v>0</v>
      </c>
      <c r="H9513" t="s">
        <v>9475</v>
      </c>
      <c r="I9513" t="s">
        <v>17</v>
      </c>
      <c r="J9513" s="4">
        <v>45597</v>
      </c>
      <c r="K9513" t="s">
        <v>5335</v>
      </c>
      <c r="L9513" s="5">
        <v>790000</v>
      </c>
      <c r="M9513" s="28">
        <f t="shared" si="148"/>
        <v>790000</v>
      </c>
      <c r="N9513">
        <f>2025-Table1[[#This Row],[Year]]</f>
        <v>10</v>
      </c>
    </row>
    <row r="9514" spans="1:14" x14ac:dyDescent="0.3">
      <c r="A9514" t="s">
        <v>21</v>
      </c>
      <c r="B9514" t="s">
        <v>111</v>
      </c>
      <c r="C9514">
        <v>2015</v>
      </c>
      <c r="D9514" s="3">
        <v>9</v>
      </c>
      <c r="E9514" s="3">
        <v>78000</v>
      </c>
      <c r="F9514" t="s">
        <v>13</v>
      </c>
      <c r="G9514" s="15">
        <f>IF(Table1[[#This Row],[Transmission]]="Manual", 0, 1)</f>
        <v>0</v>
      </c>
      <c r="H9514" t="s">
        <v>9472</v>
      </c>
      <c r="I9514" t="s">
        <v>6485</v>
      </c>
      <c r="J9514" s="4">
        <v>45597</v>
      </c>
      <c r="K9514" t="s">
        <v>4643</v>
      </c>
      <c r="L9514" s="5">
        <v>290000</v>
      </c>
      <c r="M9514" s="28">
        <f t="shared" si="148"/>
        <v>290000</v>
      </c>
      <c r="N9514">
        <f>2025-Table1[[#This Row],[Year]]</f>
        <v>10</v>
      </c>
    </row>
    <row r="9515" spans="1:14" x14ac:dyDescent="0.3">
      <c r="A9515" t="s">
        <v>44</v>
      </c>
      <c r="B9515" t="s">
        <v>79</v>
      </c>
      <c r="C9515">
        <v>2017</v>
      </c>
      <c r="D9515" s="3">
        <v>7</v>
      </c>
      <c r="E9515" s="3">
        <v>66000</v>
      </c>
      <c r="F9515" t="s">
        <v>25</v>
      </c>
      <c r="G9515" s="15">
        <f>IF(Table1[[#This Row],[Transmission]]="Manual", 0, 1)</f>
        <v>1</v>
      </c>
      <c r="H9515" t="s">
        <v>9475</v>
      </c>
      <c r="I9515" t="s">
        <v>17</v>
      </c>
      <c r="J9515" s="4">
        <v>45597</v>
      </c>
      <c r="K9515" t="s">
        <v>1707</v>
      </c>
      <c r="L9515" s="5">
        <v>1285000</v>
      </c>
      <c r="M9515" s="28">
        <f t="shared" si="148"/>
        <v>1285000</v>
      </c>
      <c r="N9515">
        <f>2025-Table1[[#This Row],[Year]]</f>
        <v>8</v>
      </c>
    </row>
    <row r="9516" spans="1:14" x14ac:dyDescent="0.3">
      <c r="A9516" t="s">
        <v>21</v>
      </c>
      <c r="B9516" t="s">
        <v>2944</v>
      </c>
      <c r="C9516">
        <v>2017</v>
      </c>
      <c r="D9516" s="3">
        <v>7</v>
      </c>
      <c r="E9516" s="3">
        <v>63000</v>
      </c>
      <c r="F9516" t="s">
        <v>13</v>
      </c>
      <c r="G9516" s="15">
        <f>IF(Table1[[#This Row],[Transmission]]="Manual", 0, 1)</f>
        <v>0</v>
      </c>
      <c r="H9516" t="s">
        <v>9475</v>
      </c>
      <c r="I9516" t="s">
        <v>6485</v>
      </c>
      <c r="J9516" s="4">
        <v>45597</v>
      </c>
      <c r="K9516" t="s">
        <v>5366</v>
      </c>
      <c r="L9516" s="5">
        <v>390000</v>
      </c>
      <c r="M9516" s="28">
        <f t="shared" si="148"/>
        <v>390000</v>
      </c>
      <c r="N9516">
        <f>2025-Table1[[#This Row],[Year]]</f>
        <v>8</v>
      </c>
    </row>
    <row r="9517" spans="1:14" x14ac:dyDescent="0.3">
      <c r="A9517" t="s">
        <v>44</v>
      </c>
      <c r="B9517" t="s">
        <v>89</v>
      </c>
      <c r="C9517">
        <v>2018</v>
      </c>
      <c r="D9517" s="3">
        <v>6</v>
      </c>
      <c r="E9517" s="3">
        <v>67000</v>
      </c>
      <c r="F9517" t="s">
        <v>13</v>
      </c>
      <c r="G9517" s="15">
        <f>IF(Table1[[#This Row],[Transmission]]="Manual", 0, 1)</f>
        <v>0</v>
      </c>
      <c r="H9517" t="s">
        <v>9472</v>
      </c>
      <c r="I9517" t="s">
        <v>6485</v>
      </c>
      <c r="J9517" s="4">
        <v>45597</v>
      </c>
      <c r="K9517" t="s">
        <v>7965</v>
      </c>
      <c r="L9517" s="5">
        <v>725000</v>
      </c>
      <c r="M9517" s="28">
        <f t="shared" si="148"/>
        <v>725000</v>
      </c>
      <c r="N9517">
        <f>2025-Table1[[#This Row],[Year]]</f>
        <v>7</v>
      </c>
    </row>
    <row r="9518" spans="1:14" x14ac:dyDescent="0.3">
      <c r="A9518" t="s">
        <v>21</v>
      </c>
      <c r="B9518" t="s">
        <v>22</v>
      </c>
      <c r="C9518">
        <v>2020</v>
      </c>
      <c r="D9518" s="3">
        <v>4</v>
      </c>
      <c r="E9518" s="3">
        <v>24000</v>
      </c>
      <c r="F9518" t="s">
        <v>13</v>
      </c>
      <c r="G9518" s="15">
        <f>IF(Table1[[#This Row],[Transmission]]="Manual", 0, 1)</f>
        <v>0</v>
      </c>
      <c r="H9518" t="s">
        <v>9472</v>
      </c>
      <c r="I9518" t="s">
        <v>14</v>
      </c>
      <c r="J9518" s="4">
        <v>45597</v>
      </c>
      <c r="K9518" t="s">
        <v>7966</v>
      </c>
      <c r="L9518" s="5">
        <v>660000</v>
      </c>
      <c r="M9518" s="28">
        <f t="shared" si="148"/>
        <v>660000</v>
      </c>
      <c r="N9518">
        <f>2025-Table1[[#This Row],[Year]]</f>
        <v>5</v>
      </c>
    </row>
    <row r="9519" spans="1:14" x14ac:dyDescent="0.3">
      <c r="A9519" t="s">
        <v>21</v>
      </c>
      <c r="B9519" t="s">
        <v>99</v>
      </c>
      <c r="C9519">
        <v>2017</v>
      </c>
      <c r="D9519" s="3">
        <v>7</v>
      </c>
      <c r="E9519" s="3">
        <v>14000</v>
      </c>
      <c r="F9519" t="s">
        <v>25</v>
      </c>
      <c r="G9519" s="15">
        <f>IF(Table1[[#This Row],[Transmission]]="Manual", 0, 1)</f>
        <v>1</v>
      </c>
      <c r="H9519" t="s">
        <v>9472</v>
      </c>
      <c r="I9519" t="s">
        <v>14</v>
      </c>
      <c r="J9519" s="4">
        <v>45627</v>
      </c>
      <c r="K9519" t="s">
        <v>4408</v>
      </c>
      <c r="L9519" s="5">
        <v>745000</v>
      </c>
      <c r="M9519" s="28">
        <f t="shared" si="148"/>
        <v>745000</v>
      </c>
      <c r="N9519">
        <f>2025-Table1[[#This Row],[Year]]</f>
        <v>8</v>
      </c>
    </row>
    <row r="9520" spans="1:14" x14ac:dyDescent="0.3">
      <c r="A9520" t="s">
        <v>21</v>
      </c>
      <c r="B9520" t="s">
        <v>24</v>
      </c>
      <c r="C9520">
        <v>2021</v>
      </c>
      <c r="D9520" s="3">
        <v>3</v>
      </c>
      <c r="E9520" s="3">
        <v>35000</v>
      </c>
      <c r="F9520" t="s">
        <v>13</v>
      </c>
      <c r="G9520" s="15">
        <f>IF(Table1[[#This Row],[Transmission]]="Manual", 0, 1)</f>
        <v>0</v>
      </c>
      <c r="H9520" t="s">
        <v>9472</v>
      </c>
      <c r="I9520" t="s">
        <v>14</v>
      </c>
      <c r="J9520" s="4">
        <v>45597</v>
      </c>
      <c r="K9520" t="s">
        <v>7967</v>
      </c>
      <c r="L9520" s="5">
        <v>561000</v>
      </c>
      <c r="M9520" s="28">
        <f t="shared" si="148"/>
        <v>561000</v>
      </c>
      <c r="N9520">
        <f>2025-Table1[[#This Row],[Year]]</f>
        <v>4</v>
      </c>
    </row>
    <row r="9521" spans="1:14" x14ac:dyDescent="0.3">
      <c r="A9521" t="s">
        <v>21</v>
      </c>
      <c r="B9521" t="s">
        <v>31</v>
      </c>
      <c r="C9521">
        <v>2018</v>
      </c>
      <c r="D9521" s="3">
        <v>6</v>
      </c>
      <c r="E9521" s="3">
        <v>72000</v>
      </c>
      <c r="F9521" t="s">
        <v>25</v>
      </c>
      <c r="G9521" s="15">
        <f>IF(Table1[[#This Row],[Transmission]]="Manual", 0, 1)</f>
        <v>1</v>
      </c>
      <c r="H9521" t="s">
        <v>9472</v>
      </c>
      <c r="I9521" t="s">
        <v>14</v>
      </c>
      <c r="J9521" s="4">
        <v>45597</v>
      </c>
      <c r="K9521" t="s">
        <v>2082</v>
      </c>
      <c r="L9521" s="5">
        <v>695000</v>
      </c>
      <c r="M9521" s="28">
        <f t="shared" si="148"/>
        <v>695000</v>
      </c>
      <c r="N9521">
        <f>2025-Table1[[#This Row],[Year]]</f>
        <v>7</v>
      </c>
    </row>
    <row r="9522" spans="1:14" x14ac:dyDescent="0.3">
      <c r="A9522" t="s">
        <v>21</v>
      </c>
      <c r="B9522" t="s">
        <v>111</v>
      </c>
      <c r="C9522">
        <v>2023</v>
      </c>
      <c r="D9522" s="3">
        <v>1</v>
      </c>
      <c r="E9522" s="3">
        <v>5280</v>
      </c>
      <c r="F9522" t="s">
        <v>13</v>
      </c>
      <c r="G9522" s="15">
        <f>IF(Table1[[#This Row],[Transmission]]="Manual", 0, 1)</f>
        <v>0</v>
      </c>
      <c r="H9522" t="s">
        <v>9475</v>
      </c>
      <c r="I9522" t="s">
        <v>14</v>
      </c>
      <c r="J9522" s="4">
        <v>45597</v>
      </c>
      <c r="K9522" t="s">
        <v>7968</v>
      </c>
      <c r="L9522" s="5">
        <v>575000</v>
      </c>
      <c r="M9522" s="28">
        <f t="shared" si="148"/>
        <v>575000</v>
      </c>
      <c r="N9522">
        <f>2025-Table1[[#This Row],[Year]]</f>
        <v>2</v>
      </c>
    </row>
    <row r="9523" spans="1:14" x14ac:dyDescent="0.3">
      <c r="A9523" t="s">
        <v>21</v>
      </c>
      <c r="B9523" t="s">
        <v>231</v>
      </c>
      <c r="C9523">
        <v>2015</v>
      </c>
      <c r="D9523" s="3">
        <v>9</v>
      </c>
      <c r="E9523" s="3">
        <v>70000</v>
      </c>
      <c r="F9523" t="s">
        <v>13</v>
      </c>
      <c r="G9523" s="15">
        <f>IF(Table1[[#This Row],[Transmission]]="Manual", 0, 1)</f>
        <v>0</v>
      </c>
      <c r="H9523" t="s">
        <v>9475</v>
      </c>
      <c r="I9523" t="s">
        <v>6485</v>
      </c>
      <c r="J9523" s="4">
        <v>45597</v>
      </c>
      <c r="K9523" t="s">
        <v>7969</v>
      </c>
      <c r="L9523" s="5">
        <v>255000</v>
      </c>
      <c r="M9523" s="28">
        <f t="shared" si="148"/>
        <v>255000</v>
      </c>
      <c r="N9523">
        <f>2025-Table1[[#This Row],[Year]]</f>
        <v>10</v>
      </c>
    </row>
    <row r="9524" spans="1:14" x14ac:dyDescent="0.3">
      <c r="A9524" t="s">
        <v>21</v>
      </c>
      <c r="B9524" t="s">
        <v>68</v>
      </c>
      <c r="C9524">
        <v>2016</v>
      </c>
      <c r="D9524" s="3">
        <v>8</v>
      </c>
      <c r="E9524" s="3">
        <v>62000</v>
      </c>
      <c r="F9524" t="s">
        <v>25</v>
      </c>
      <c r="G9524" s="15">
        <f>IF(Table1[[#This Row],[Transmission]]="Manual", 0, 1)</f>
        <v>1</v>
      </c>
      <c r="H9524" t="s">
        <v>9472</v>
      </c>
      <c r="I9524" t="s">
        <v>14</v>
      </c>
      <c r="J9524" s="4">
        <v>45597</v>
      </c>
      <c r="K9524" t="s">
        <v>530</v>
      </c>
      <c r="L9524" s="5">
        <v>395000</v>
      </c>
      <c r="M9524" s="28">
        <f t="shared" si="148"/>
        <v>395000</v>
      </c>
      <c r="N9524">
        <f>2025-Table1[[#This Row],[Year]]</f>
        <v>9</v>
      </c>
    </row>
    <row r="9525" spans="1:14" x14ac:dyDescent="0.3">
      <c r="A9525" t="s">
        <v>21</v>
      </c>
      <c r="B9525" t="s">
        <v>31</v>
      </c>
      <c r="C9525">
        <v>2014</v>
      </c>
      <c r="D9525" s="3">
        <v>10</v>
      </c>
      <c r="E9525" s="3">
        <v>105000</v>
      </c>
      <c r="F9525" t="s">
        <v>13</v>
      </c>
      <c r="G9525" s="15">
        <f>IF(Table1[[#This Row],[Transmission]]="Manual", 0, 1)</f>
        <v>0</v>
      </c>
      <c r="H9525" t="s">
        <v>9475</v>
      </c>
      <c r="I9525" t="s">
        <v>14</v>
      </c>
      <c r="J9525" s="4">
        <v>45597</v>
      </c>
      <c r="K9525" t="s">
        <v>7970</v>
      </c>
      <c r="L9525" s="5">
        <v>350000</v>
      </c>
      <c r="M9525" s="28">
        <f t="shared" si="148"/>
        <v>350000</v>
      </c>
      <c r="N9525">
        <f>2025-Table1[[#This Row],[Year]]</f>
        <v>11</v>
      </c>
    </row>
    <row r="9526" spans="1:14" x14ac:dyDescent="0.3">
      <c r="A9526" t="s">
        <v>21</v>
      </c>
      <c r="B9526" t="s">
        <v>111</v>
      </c>
      <c r="C9526">
        <v>2022</v>
      </c>
      <c r="D9526" s="3">
        <v>2</v>
      </c>
      <c r="E9526" s="3">
        <v>14000</v>
      </c>
      <c r="F9526" t="s">
        <v>25</v>
      </c>
      <c r="G9526" s="15">
        <f>IF(Table1[[#This Row],[Transmission]]="Manual", 0, 1)</f>
        <v>1</v>
      </c>
      <c r="H9526" t="s">
        <v>9472</v>
      </c>
      <c r="I9526" t="s">
        <v>6485</v>
      </c>
      <c r="J9526" s="4">
        <v>45597</v>
      </c>
      <c r="K9526" t="s">
        <v>7971</v>
      </c>
      <c r="L9526" s="5">
        <v>620000</v>
      </c>
      <c r="M9526" s="28">
        <f t="shared" si="148"/>
        <v>620000</v>
      </c>
      <c r="N9526">
        <f>2025-Table1[[#This Row],[Year]]</f>
        <v>3</v>
      </c>
    </row>
    <row r="9527" spans="1:14" x14ac:dyDescent="0.3">
      <c r="A9527" t="s">
        <v>15</v>
      </c>
      <c r="B9527" t="s">
        <v>93</v>
      </c>
      <c r="C9527">
        <v>2014</v>
      </c>
      <c r="D9527" s="3">
        <v>10</v>
      </c>
      <c r="E9527" s="3">
        <v>90000</v>
      </c>
      <c r="F9527" t="s">
        <v>13</v>
      </c>
      <c r="G9527" s="15">
        <f>IF(Table1[[#This Row],[Transmission]]="Manual", 0, 1)</f>
        <v>0</v>
      </c>
      <c r="H9527" t="s">
        <v>9472</v>
      </c>
      <c r="I9527" t="s">
        <v>17</v>
      </c>
      <c r="J9527" s="4">
        <v>45597</v>
      </c>
      <c r="K9527" t="s">
        <v>7972</v>
      </c>
      <c r="L9527" s="5">
        <v>1250000</v>
      </c>
      <c r="M9527" s="28">
        <f t="shared" si="148"/>
        <v>1250000</v>
      </c>
      <c r="N9527">
        <f>2025-Table1[[#This Row],[Year]]</f>
        <v>11</v>
      </c>
    </row>
    <row r="9528" spans="1:14" x14ac:dyDescent="0.3">
      <c r="A9528" t="s">
        <v>21</v>
      </c>
      <c r="B9528" t="s">
        <v>49</v>
      </c>
      <c r="C9528">
        <v>2016</v>
      </c>
      <c r="D9528" s="3">
        <v>8</v>
      </c>
      <c r="E9528" s="3">
        <v>90000</v>
      </c>
      <c r="F9528" t="s">
        <v>13</v>
      </c>
      <c r="G9528" s="15">
        <f>IF(Table1[[#This Row],[Transmission]]="Manual", 0, 1)</f>
        <v>0</v>
      </c>
      <c r="H9528" t="s">
        <v>9475</v>
      </c>
      <c r="I9528" t="s">
        <v>6485</v>
      </c>
      <c r="J9528" s="4">
        <v>45627</v>
      </c>
      <c r="K9528" t="s">
        <v>4540</v>
      </c>
      <c r="L9528" s="5">
        <v>649999</v>
      </c>
      <c r="M9528" s="28">
        <f t="shared" si="148"/>
        <v>649999</v>
      </c>
      <c r="N9528">
        <f>2025-Table1[[#This Row],[Year]]</f>
        <v>9</v>
      </c>
    </row>
    <row r="9529" spans="1:14" x14ac:dyDescent="0.3">
      <c r="A9529" t="s">
        <v>113</v>
      </c>
      <c r="B9529" t="s">
        <v>121</v>
      </c>
      <c r="C9529">
        <v>2015</v>
      </c>
      <c r="D9529" s="3">
        <v>9</v>
      </c>
      <c r="E9529" s="3">
        <v>93000</v>
      </c>
      <c r="F9529" t="s">
        <v>13</v>
      </c>
      <c r="G9529" s="15">
        <f>IF(Table1[[#This Row],[Transmission]]="Manual", 0, 1)</f>
        <v>0</v>
      </c>
      <c r="H9529" t="s">
        <v>9475</v>
      </c>
      <c r="I9529" t="s">
        <v>17</v>
      </c>
      <c r="J9529" s="4">
        <v>45597</v>
      </c>
      <c r="K9529" t="s">
        <v>5335</v>
      </c>
      <c r="L9529" s="5">
        <v>785000</v>
      </c>
      <c r="M9529" s="28">
        <f t="shared" si="148"/>
        <v>785000</v>
      </c>
      <c r="N9529">
        <f>2025-Table1[[#This Row],[Year]]</f>
        <v>10</v>
      </c>
    </row>
    <row r="9530" spans="1:14" x14ac:dyDescent="0.3">
      <c r="A9530" t="s">
        <v>44</v>
      </c>
      <c r="B9530" t="s">
        <v>1196</v>
      </c>
      <c r="C9530">
        <v>2018</v>
      </c>
      <c r="D9530" s="3">
        <v>6</v>
      </c>
      <c r="E9530" s="3">
        <v>35000</v>
      </c>
      <c r="F9530" t="s">
        <v>25</v>
      </c>
      <c r="G9530" s="15">
        <f>IF(Table1[[#This Row],[Transmission]]="Manual", 0, 1)</f>
        <v>1</v>
      </c>
      <c r="H9530" t="s">
        <v>9472</v>
      </c>
      <c r="I9530" t="s">
        <v>6485</v>
      </c>
      <c r="J9530" s="4">
        <v>45597</v>
      </c>
      <c r="K9530" t="s">
        <v>2972</v>
      </c>
      <c r="L9530" s="5">
        <v>450000</v>
      </c>
      <c r="M9530" s="28">
        <f t="shared" si="148"/>
        <v>450000</v>
      </c>
      <c r="N9530">
        <f>2025-Table1[[#This Row],[Year]]</f>
        <v>7</v>
      </c>
    </row>
    <row r="9531" spans="1:14" x14ac:dyDescent="0.3">
      <c r="A9531" t="s">
        <v>21</v>
      </c>
      <c r="B9531" t="s">
        <v>194</v>
      </c>
      <c r="C9531">
        <v>2020</v>
      </c>
      <c r="D9531" s="3">
        <v>4</v>
      </c>
      <c r="E9531" s="3">
        <v>41000</v>
      </c>
      <c r="F9531" t="s">
        <v>13</v>
      </c>
      <c r="G9531" s="15">
        <f>IF(Table1[[#This Row],[Transmission]]="Manual", 0, 1)</f>
        <v>0</v>
      </c>
      <c r="H9531" t="s">
        <v>9472</v>
      </c>
      <c r="I9531" t="s">
        <v>6485</v>
      </c>
      <c r="J9531" s="4">
        <v>45597</v>
      </c>
      <c r="K9531" t="s">
        <v>5415</v>
      </c>
      <c r="L9531" s="5">
        <v>475000</v>
      </c>
      <c r="M9531" s="28">
        <f t="shared" si="148"/>
        <v>475000</v>
      </c>
      <c r="N9531">
        <f>2025-Table1[[#This Row],[Year]]</f>
        <v>5</v>
      </c>
    </row>
    <row r="9532" spans="1:14" x14ac:dyDescent="0.3">
      <c r="A9532" t="s">
        <v>21</v>
      </c>
      <c r="B9532" t="s">
        <v>36</v>
      </c>
      <c r="C9532">
        <v>2015</v>
      </c>
      <c r="D9532" s="3">
        <v>9</v>
      </c>
      <c r="E9532" s="3">
        <v>65000</v>
      </c>
      <c r="F9532" t="s">
        <v>13</v>
      </c>
      <c r="G9532" s="15">
        <f>IF(Table1[[#This Row],[Transmission]]="Manual", 0, 1)</f>
        <v>0</v>
      </c>
      <c r="H9532" t="s">
        <v>9475</v>
      </c>
      <c r="I9532" t="s">
        <v>6485</v>
      </c>
      <c r="J9532" s="4">
        <v>45597</v>
      </c>
      <c r="K9532" t="s">
        <v>6183</v>
      </c>
      <c r="L9532" s="5">
        <v>200000</v>
      </c>
      <c r="M9532" s="28">
        <f t="shared" si="148"/>
        <v>200000</v>
      </c>
      <c r="N9532">
        <f>2025-Table1[[#This Row],[Year]]</f>
        <v>10</v>
      </c>
    </row>
    <row r="9533" spans="1:14" x14ac:dyDescent="0.3">
      <c r="A9533" t="s">
        <v>113</v>
      </c>
      <c r="B9533" t="s">
        <v>239</v>
      </c>
      <c r="C9533">
        <v>2023</v>
      </c>
      <c r="D9533" s="3">
        <v>1</v>
      </c>
      <c r="E9533" s="3">
        <v>11000</v>
      </c>
      <c r="F9533" t="s">
        <v>25</v>
      </c>
      <c r="G9533" s="15">
        <f>IF(Table1[[#This Row],[Transmission]]="Manual", 0, 1)</f>
        <v>1</v>
      </c>
      <c r="H9533" t="s">
        <v>9475</v>
      </c>
      <c r="I9533" t="s">
        <v>6485</v>
      </c>
      <c r="J9533" s="4">
        <v>45597</v>
      </c>
      <c r="K9533" t="s">
        <v>7973</v>
      </c>
      <c r="L9533" s="5">
        <v>900000</v>
      </c>
      <c r="M9533" s="28">
        <f t="shared" si="148"/>
        <v>900000</v>
      </c>
      <c r="N9533">
        <f>2025-Table1[[#This Row],[Year]]</f>
        <v>2</v>
      </c>
    </row>
    <row r="9534" spans="1:14" x14ac:dyDescent="0.3">
      <c r="A9534" t="s">
        <v>43</v>
      </c>
      <c r="B9534" t="s">
        <v>1318</v>
      </c>
      <c r="C9534">
        <v>2010</v>
      </c>
      <c r="D9534" s="3">
        <v>14</v>
      </c>
      <c r="E9534" s="3">
        <v>46423</v>
      </c>
      <c r="F9534" t="s">
        <v>25</v>
      </c>
      <c r="G9534" s="15">
        <f>IF(Table1[[#This Row],[Transmission]]="Manual", 0, 1)</f>
        <v>1</v>
      </c>
      <c r="H9534" t="s">
        <v>9472</v>
      </c>
      <c r="I9534" t="s">
        <v>14</v>
      </c>
      <c r="J9534" s="4">
        <v>45597</v>
      </c>
      <c r="K9534" t="s">
        <v>7773</v>
      </c>
      <c r="L9534" s="5">
        <v>339584</v>
      </c>
      <c r="M9534" s="28">
        <f t="shared" si="148"/>
        <v>339584</v>
      </c>
      <c r="N9534">
        <f>2025-Table1[[#This Row],[Year]]</f>
        <v>15</v>
      </c>
    </row>
    <row r="9535" spans="1:14" x14ac:dyDescent="0.3">
      <c r="A9535" t="s">
        <v>21</v>
      </c>
      <c r="B9535" t="s">
        <v>31</v>
      </c>
      <c r="C9535">
        <v>2018</v>
      </c>
      <c r="D9535" s="3">
        <v>6</v>
      </c>
      <c r="E9535" s="3">
        <v>62000</v>
      </c>
      <c r="F9535" t="s">
        <v>25</v>
      </c>
      <c r="G9535" s="15">
        <f>IF(Table1[[#This Row],[Transmission]]="Manual", 0, 1)</f>
        <v>1</v>
      </c>
      <c r="H9535" t="s">
        <v>9475</v>
      </c>
      <c r="I9535" t="s">
        <v>14</v>
      </c>
      <c r="J9535" s="4">
        <v>45597</v>
      </c>
      <c r="K9535" t="s">
        <v>2082</v>
      </c>
      <c r="L9535" s="5">
        <v>650000</v>
      </c>
      <c r="M9535" s="28">
        <f t="shared" si="148"/>
        <v>650000</v>
      </c>
      <c r="N9535">
        <f>2025-Table1[[#This Row],[Year]]</f>
        <v>7</v>
      </c>
    </row>
    <row r="9536" spans="1:14" x14ac:dyDescent="0.3">
      <c r="A9536" t="s">
        <v>113</v>
      </c>
      <c r="B9536" t="s">
        <v>174</v>
      </c>
      <c r="C9536">
        <v>2023</v>
      </c>
      <c r="D9536" s="3">
        <v>1</v>
      </c>
      <c r="E9536" s="3">
        <v>11000</v>
      </c>
      <c r="F9536" t="s">
        <v>13</v>
      </c>
      <c r="G9536" s="15">
        <f>IF(Table1[[#This Row],[Transmission]]="Manual", 0, 1)</f>
        <v>0</v>
      </c>
      <c r="H9536" t="s">
        <v>9475</v>
      </c>
      <c r="I9536" t="s">
        <v>14</v>
      </c>
      <c r="J9536" s="4">
        <v>45597</v>
      </c>
      <c r="K9536" t="s">
        <v>7974</v>
      </c>
      <c r="L9536" s="5">
        <v>1395000</v>
      </c>
      <c r="M9536" s="28">
        <f t="shared" si="148"/>
        <v>1395000</v>
      </c>
      <c r="N9536">
        <f>2025-Table1[[#This Row],[Year]]</f>
        <v>2</v>
      </c>
    </row>
    <row r="9537" spans="1:14" x14ac:dyDescent="0.3">
      <c r="A9537" t="s">
        <v>21</v>
      </c>
      <c r="B9537" t="s">
        <v>219</v>
      </c>
      <c r="C9537">
        <v>2010</v>
      </c>
      <c r="D9537" s="3">
        <v>14</v>
      </c>
      <c r="E9537" s="3">
        <v>70000</v>
      </c>
      <c r="F9537" t="s">
        <v>25</v>
      </c>
      <c r="G9537" s="15">
        <f>IF(Table1[[#This Row],[Transmission]]="Manual", 0, 1)</f>
        <v>1</v>
      </c>
      <c r="H9537" t="s">
        <v>9472</v>
      </c>
      <c r="I9537" t="s">
        <v>6485</v>
      </c>
      <c r="J9537" s="4">
        <v>45597</v>
      </c>
      <c r="K9537" t="s">
        <v>7975</v>
      </c>
      <c r="L9537" s="5">
        <v>225000</v>
      </c>
      <c r="M9537" s="28">
        <f t="shared" si="148"/>
        <v>225000</v>
      </c>
      <c r="N9537">
        <f>2025-Table1[[#This Row],[Year]]</f>
        <v>15</v>
      </c>
    </row>
    <row r="9538" spans="1:14" x14ac:dyDescent="0.3">
      <c r="A9538" t="s">
        <v>21</v>
      </c>
      <c r="B9538" t="s">
        <v>24</v>
      </c>
      <c r="C9538">
        <v>2019</v>
      </c>
      <c r="D9538" s="3">
        <v>5</v>
      </c>
      <c r="E9538" s="3">
        <v>38000</v>
      </c>
      <c r="F9538" t="s">
        <v>25</v>
      </c>
      <c r="G9538" s="15">
        <f>IF(Table1[[#This Row],[Transmission]]="Manual", 0, 1)</f>
        <v>1</v>
      </c>
      <c r="H9538" t="s">
        <v>9472</v>
      </c>
      <c r="I9538" t="s">
        <v>14</v>
      </c>
      <c r="J9538" s="4">
        <v>45597</v>
      </c>
      <c r="K9538" t="s">
        <v>7976</v>
      </c>
      <c r="L9538" s="5">
        <v>595000</v>
      </c>
      <c r="M9538" s="28">
        <f t="shared" si="148"/>
        <v>595000</v>
      </c>
      <c r="N9538">
        <f>2025-Table1[[#This Row],[Year]]</f>
        <v>6</v>
      </c>
    </row>
    <row r="9539" spans="1:14" x14ac:dyDescent="0.3">
      <c r="A9539" t="s">
        <v>21</v>
      </c>
      <c r="B9539" t="s">
        <v>293</v>
      </c>
      <c r="C9539">
        <v>2020</v>
      </c>
      <c r="D9539" s="3">
        <v>4</v>
      </c>
      <c r="E9539" s="3">
        <v>15000</v>
      </c>
      <c r="F9539" t="s">
        <v>13</v>
      </c>
      <c r="G9539" s="15">
        <f>IF(Table1[[#This Row],[Transmission]]="Manual", 0, 1)</f>
        <v>0</v>
      </c>
      <c r="H9539" t="s">
        <v>9472</v>
      </c>
      <c r="I9539" t="s">
        <v>6485</v>
      </c>
      <c r="J9539" s="4">
        <v>45597</v>
      </c>
      <c r="K9539" t="s">
        <v>6149</v>
      </c>
      <c r="L9539" s="5">
        <v>435000</v>
      </c>
      <c r="M9539" s="28">
        <f t="shared" ref="M9539:M9602" si="149">VALUE(SUBSTITUTE(SUBSTITUTE(L9539,"₹"," "),",",""))</f>
        <v>435000</v>
      </c>
      <c r="N9539">
        <f>2025-Table1[[#This Row],[Year]]</f>
        <v>5</v>
      </c>
    </row>
    <row r="9540" spans="1:14" x14ac:dyDescent="0.3">
      <c r="A9540" t="s">
        <v>21</v>
      </c>
      <c r="B9540" t="s">
        <v>24</v>
      </c>
      <c r="C9540">
        <v>2016</v>
      </c>
      <c r="D9540" s="3">
        <v>8</v>
      </c>
      <c r="E9540" s="3">
        <v>78000</v>
      </c>
      <c r="F9540" t="s">
        <v>13</v>
      </c>
      <c r="G9540" s="15">
        <f>IF(Table1[[#This Row],[Transmission]]="Manual", 0, 1)</f>
        <v>0</v>
      </c>
      <c r="H9540" t="s">
        <v>9475</v>
      </c>
      <c r="I9540" t="s">
        <v>6485</v>
      </c>
      <c r="J9540" s="4">
        <v>45597</v>
      </c>
      <c r="K9540" t="s">
        <v>7977</v>
      </c>
      <c r="L9540" s="5">
        <v>389999</v>
      </c>
      <c r="M9540" s="28">
        <f t="shared" si="149"/>
        <v>389999</v>
      </c>
      <c r="N9540">
        <f>2025-Table1[[#This Row],[Year]]</f>
        <v>9</v>
      </c>
    </row>
    <row r="9541" spans="1:14" x14ac:dyDescent="0.3">
      <c r="A9541" t="s">
        <v>11</v>
      </c>
      <c r="B9541" t="s">
        <v>12</v>
      </c>
      <c r="C9541">
        <v>2009</v>
      </c>
      <c r="D9541" s="3">
        <v>15</v>
      </c>
      <c r="E9541" s="3">
        <v>130000</v>
      </c>
      <c r="F9541" t="s">
        <v>13</v>
      </c>
      <c r="G9541" s="15">
        <f>IF(Table1[[#This Row],[Transmission]]="Manual", 0, 1)</f>
        <v>0</v>
      </c>
      <c r="H9541" t="s">
        <v>9475</v>
      </c>
      <c r="I9541" t="s">
        <v>14</v>
      </c>
      <c r="J9541" s="4">
        <v>45597</v>
      </c>
      <c r="K9541" t="s">
        <v>6965</v>
      </c>
      <c r="L9541" s="5">
        <v>350000</v>
      </c>
      <c r="M9541" s="28">
        <f t="shared" si="149"/>
        <v>350000</v>
      </c>
      <c r="N9541">
        <f>2025-Table1[[#This Row],[Year]]</f>
        <v>16</v>
      </c>
    </row>
    <row r="9542" spans="1:14" x14ac:dyDescent="0.3">
      <c r="A9542" t="s">
        <v>21</v>
      </c>
      <c r="B9542" t="s">
        <v>39</v>
      </c>
      <c r="C9542">
        <v>2019</v>
      </c>
      <c r="D9542" s="3">
        <v>5</v>
      </c>
      <c r="E9542" s="3">
        <v>63000</v>
      </c>
      <c r="F9542" t="s">
        <v>25</v>
      </c>
      <c r="G9542" s="15">
        <f>IF(Table1[[#This Row],[Transmission]]="Manual", 0, 1)</f>
        <v>1</v>
      </c>
      <c r="H9542" t="s">
        <v>9472</v>
      </c>
      <c r="I9542" t="s">
        <v>6485</v>
      </c>
      <c r="J9542" s="4">
        <v>45597</v>
      </c>
      <c r="K9542" t="s">
        <v>7978</v>
      </c>
      <c r="L9542" s="5">
        <v>725000</v>
      </c>
      <c r="M9542" s="28">
        <f t="shared" si="149"/>
        <v>725000</v>
      </c>
      <c r="N9542">
        <f>2025-Table1[[#This Row],[Year]]</f>
        <v>6</v>
      </c>
    </row>
    <row r="9543" spans="1:14" x14ac:dyDescent="0.3">
      <c r="A9543" t="s">
        <v>11</v>
      </c>
      <c r="B9543" t="s">
        <v>797</v>
      </c>
      <c r="C9543">
        <v>2010</v>
      </c>
      <c r="D9543" s="3">
        <v>14</v>
      </c>
      <c r="E9543" s="3">
        <v>98000</v>
      </c>
      <c r="F9543" t="s">
        <v>25</v>
      </c>
      <c r="G9543" s="15">
        <f>IF(Table1[[#This Row],[Transmission]]="Manual", 0, 1)</f>
        <v>1</v>
      </c>
      <c r="H9543" t="s">
        <v>9475</v>
      </c>
      <c r="I9543" t="s">
        <v>6485</v>
      </c>
      <c r="J9543" s="4">
        <v>45627</v>
      </c>
      <c r="K9543" t="s">
        <v>7979</v>
      </c>
      <c r="L9543" s="5">
        <v>350000</v>
      </c>
      <c r="M9543" s="28">
        <f t="shared" si="149"/>
        <v>350000</v>
      </c>
      <c r="N9543">
        <f>2025-Table1[[#This Row],[Year]]</f>
        <v>15</v>
      </c>
    </row>
    <row r="9544" spans="1:14" x14ac:dyDescent="0.3">
      <c r="A9544" t="s">
        <v>113</v>
      </c>
      <c r="B9544" t="s">
        <v>114</v>
      </c>
      <c r="C9544">
        <v>2019</v>
      </c>
      <c r="D9544" s="3">
        <v>5</v>
      </c>
      <c r="E9544" s="3">
        <v>50000</v>
      </c>
      <c r="F9544" t="s">
        <v>13</v>
      </c>
      <c r="G9544" s="15">
        <f>IF(Table1[[#This Row],[Transmission]]="Manual", 0, 1)</f>
        <v>0</v>
      </c>
      <c r="H9544" t="s">
        <v>9475</v>
      </c>
      <c r="I9544" t="s">
        <v>17</v>
      </c>
      <c r="J9544" s="4">
        <v>45597</v>
      </c>
      <c r="K9544" t="s">
        <v>7980</v>
      </c>
      <c r="L9544" s="5">
        <v>750000</v>
      </c>
      <c r="M9544" s="28">
        <f t="shared" si="149"/>
        <v>750000</v>
      </c>
      <c r="N9544">
        <f>2025-Table1[[#This Row],[Year]]</f>
        <v>6</v>
      </c>
    </row>
    <row r="9545" spans="1:14" x14ac:dyDescent="0.3">
      <c r="A9545" t="s">
        <v>44</v>
      </c>
      <c r="B9545" t="s">
        <v>124</v>
      </c>
      <c r="C9545">
        <v>2010</v>
      </c>
      <c r="D9545" s="3">
        <v>14</v>
      </c>
      <c r="E9545" s="3">
        <v>90000</v>
      </c>
      <c r="F9545" t="s">
        <v>13</v>
      </c>
      <c r="G9545" s="15">
        <f>IF(Table1[[#This Row],[Transmission]]="Manual", 0, 1)</f>
        <v>0</v>
      </c>
      <c r="H9545" t="s">
        <v>9475</v>
      </c>
      <c r="I9545" t="s">
        <v>14</v>
      </c>
      <c r="J9545" s="4">
        <v>45597</v>
      </c>
      <c r="K9545" t="s">
        <v>1428</v>
      </c>
      <c r="L9545" s="5">
        <v>135000</v>
      </c>
      <c r="M9545" s="28">
        <f t="shared" si="149"/>
        <v>135000</v>
      </c>
      <c r="N9545">
        <f>2025-Table1[[#This Row],[Year]]</f>
        <v>15</v>
      </c>
    </row>
    <row r="9546" spans="1:14" x14ac:dyDescent="0.3">
      <c r="A9546" t="s">
        <v>101</v>
      </c>
      <c r="B9546" t="s">
        <v>152</v>
      </c>
      <c r="C9546">
        <v>2021</v>
      </c>
      <c r="D9546" s="3">
        <v>3</v>
      </c>
      <c r="E9546" s="3">
        <v>10500</v>
      </c>
      <c r="F9546" t="s">
        <v>13</v>
      </c>
      <c r="G9546" s="15">
        <f>IF(Table1[[#This Row],[Transmission]]="Manual", 0, 1)</f>
        <v>0</v>
      </c>
      <c r="H9546" t="s">
        <v>9472</v>
      </c>
      <c r="I9546" t="s">
        <v>14</v>
      </c>
      <c r="J9546" s="4">
        <v>45597</v>
      </c>
      <c r="K9546" t="s">
        <v>7981</v>
      </c>
      <c r="L9546" s="5">
        <v>715000</v>
      </c>
      <c r="M9546" s="28">
        <f t="shared" si="149"/>
        <v>715000</v>
      </c>
      <c r="N9546">
        <f>2025-Table1[[#This Row],[Year]]</f>
        <v>4</v>
      </c>
    </row>
    <row r="9547" spans="1:14" x14ac:dyDescent="0.3">
      <c r="A9547" t="s">
        <v>11</v>
      </c>
      <c r="B9547" t="s">
        <v>940</v>
      </c>
      <c r="C9547">
        <v>2016</v>
      </c>
      <c r="D9547" s="3">
        <v>8</v>
      </c>
      <c r="E9547" s="3">
        <v>115037</v>
      </c>
      <c r="F9547" t="s">
        <v>25</v>
      </c>
      <c r="G9547" s="15">
        <f>IF(Table1[[#This Row],[Transmission]]="Manual", 0, 1)</f>
        <v>1</v>
      </c>
      <c r="H9547" t="s">
        <v>9475</v>
      </c>
      <c r="I9547" t="s">
        <v>6485</v>
      </c>
      <c r="J9547" s="4">
        <v>45627</v>
      </c>
      <c r="K9547" t="s">
        <v>7982</v>
      </c>
      <c r="L9547" s="5">
        <v>460000</v>
      </c>
      <c r="M9547" s="28">
        <f t="shared" si="149"/>
        <v>460000</v>
      </c>
      <c r="N9547">
        <f>2025-Table1[[#This Row],[Year]]</f>
        <v>9</v>
      </c>
    </row>
    <row r="9548" spans="1:14" x14ac:dyDescent="0.3">
      <c r="A9548" t="s">
        <v>21</v>
      </c>
      <c r="B9548" t="s">
        <v>194</v>
      </c>
      <c r="C9548">
        <v>2018</v>
      </c>
      <c r="D9548" s="3">
        <v>6</v>
      </c>
      <c r="E9548" s="3">
        <v>116520</v>
      </c>
      <c r="F9548" t="s">
        <v>25</v>
      </c>
      <c r="G9548" s="15">
        <f>IF(Table1[[#This Row],[Transmission]]="Manual", 0, 1)</f>
        <v>1</v>
      </c>
      <c r="H9548" t="s">
        <v>9475</v>
      </c>
      <c r="I9548" t="s">
        <v>6485</v>
      </c>
      <c r="J9548" s="4">
        <v>45597</v>
      </c>
      <c r="K9548" t="s">
        <v>4944</v>
      </c>
      <c r="L9548" s="5">
        <v>350000</v>
      </c>
      <c r="M9548" s="28">
        <f t="shared" si="149"/>
        <v>350000</v>
      </c>
      <c r="N9548">
        <f>2025-Table1[[#This Row],[Year]]</f>
        <v>7</v>
      </c>
    </row>
    <row r="9549" spans="1:14" x14ac:dyDescent="0.3">
      <c r="A9549" t="s">
        <v>44</v>
      </c>
      <c r="B9549" t="s">
        <v>228</v>
      </c>
      <c r="C9549">
        <v>2020</v>
      </c>
      <c r="D9549" s="3">
        <v>4</v>
      </c>
      <c r="E9549" s="3">
        <v>54000</v>
      </c>
      <c r="F9549" t="s">
        <v>25</v>
      </c>
      <c r="G9549" s="15">
        <f>IF(Table1[[#This Row],[Transmission]]="Manual", 0, 1)</f>
        <v>1</v>
      </c>
      <c r="H9549" t="s">
        <v>9472</v>
      </c>
      <c r="I9549" t="s">
        <v>6485</v>
      </c>
      <c r="J9549" s="4">
        <v>45597</v>
      </c>
      <c r="K9549" t="s">
        <v>3458</v>
      </c>
      <c r="L9549" s="5">
        <v>625000</v>
      </c>
      <c r="M9549" s="28">
        <f t="shared" si="149"/>
        <v>625000</v>
      </c>
      <c r="N9549">
        <f>2025-Table1[[#This Row],[Year]]</f>
        <v>5</v>
      </c>
    </row>
    <row r="9550" spans="1:14" x14ac:dyDescent="0.3">
      <c r="A9550" t="s">
        <v>21</v>
      </c>
      <c r="B9550" t="s">
        <v>111</v>
      </c>
      <c r="C9550">
        <v>2017</v>
      </c>
      <c r="D9550" s="3">
        <v>7</v>
      </c>
      <c r="E9550" s="3">
        <v>75000</v>
      </c>
      <c r="F9550" t="s">
        <v>13</v>
      </c>
      <c r="G9550" s="15">
        <f>IF(Table1[[#This Row],[Transmission]]="Manual", 0, 1)</f>
        <v>0</v>
      </c>
      <c r="H9550" t="s">
        <v>9475</v>
      </c>
      <c r="I9550" t="s">
        <v>6485</v>
      </c>
      <c r="J9550" s="4">
        <v>45597</v>
      </c>
      <c r="K9550" t="s">
        <v>7983</v>
      </c>
      <c r="L9550" s="5">
        <v>380000</v>
      </c>
      <c r="M9550" s="28">
        <f t="shared" si="149"/>
        <v>380000</v>
      </c>
      <c r="N9550">
        <f>2025-Table1[[#This Row],[Year]]</f>
        <v>8</v>
      </c>
    </row>
    <row r="9551" spans="1:14" x14ac:dyDescent="0.3">
      <c r="A9551" t="s">
        <v>44</v>
      </c>
      <c r="B9551" t="s">
        <v>79</v>
      </c>
      <c r="C9551">
        <v>2018</v>
      </c>
      <c r="D9551" s="3">
        <v>6</v>
      </c>
      <c r="E9551" s="3">
        <v>45000</v>
      </c>
      <c r="F9551" t="s">
        <v>13</v>
      </c>
      <c r="G9551" s="15">
        <f>IF(Table1[[#This Row],[Transmission]]="Manual", 0, 1)</f>
        <v>0</v>
      </c>
      <c r="H9551" t="s">
        <v>9472</v>
      </c>
      <c r="I9551" t="s">
        <v>14</v>
      </c>
      <c r="J9551" s="4">
        <v>45597</v>
      </c>
      <c r="K9551" t="s">
        <v>771</v>
      </c>
      <c r="L9551" s="5">
        <v>725000</v>
      </c>
      <c r="M9551" s="28">
        <f t="shared" si="149"/>
        <v>725000</v>
      </c>
      <c r="N9551">
        <f>2025-Table1[[#This Row],[Year]]</f>
        <v>7</v>
      </c>
    </row>
    <row r="9552" spans="1:14" x14ac:dyDescent="0.3">
      <c r="A9552" t="s">
        <v>11</v>
      </c>
      <c r="B9552" t="s">
        <v>285</v>
      </c>
      <c r="C9552">
        <v>2021</v>
      </c>
      <c r="D9552" s="3">
        <v>3</v>
      </c>
      <c r="E9552" s="3">
        <v>35111</v>
      </c>
      <c r="F9552" t="s">
        <v>13</v>
      </c>
      <c r="G9552" s="15">
        <f>IF(Table1[[#This Row],[Transmission]]="Manual", 0, 1)</f>
        <v>0</v>
      </c>
      <c r="H9552" t="s">
        <v>9472</v>
      </c>
      <c r="I9552" t="s">
        <v>14</v>
      </c>
      <c r="J9552" s="4">
        <v>45597</v>
      </c>
      <c r="K9552" t="s">
        <v>7984</v>
      </c>
      <c r="L9552" s="5">
        <v>695000</v>
      </c>
      <c r="M9552" s="28">
        <f t="shared" si="149"/>
        <v>695000</v>
      </c>
      <c r="N9552">
        <f>2025-Table1[[#This Row],[Year]]</f>
        <v>4</v>
      </c>
    </row>
    <row r="9553" spans="1:14" x14ac:dyDescent="0.3">
      <c r="A9553" t="s">
        <v>18</v>
      </c>
      <c r="B9553" t="s">
        <v>380</v>
      </c>
      <c r="C9553">
        <v>2022</v>
      </c>
      <c r="D9553" s="3">
        <v>2</v>
      </c>
      <c r="E9553" s="3">
        <v>31000</v>
      </c>
      <c r="F9553" t="s">
        <v>25</v>
      </c>
      <c r="G9553" s="15">
        <f>IF(Table1[[#This Row],[Transmission]]="Manual", 0, 1)</f>
        <v>1</v>
      </c>
      <c r="H9553" t="s">
        <v>9475</v>
      </c>
      <c r="I9553" t="s">
        <v>14</v>
      </c>
      <c r="J9553" s="4">
        <v>45597</v>
      </c>
      <c r="K9553" t="s">
        <v>7985</v>
      </c>
      <c r="L9553" s="5">
        <v>1550000</v>
      </c>
      <c r="M9553" s="28">
        <f t="shared" si="149"/>
        <v>1550000</v>
      </c>
      <c r="N9553">
        <f>2025-Table1[[#This Row],[Year]]</f>
        <v>3</v>
      </c>
    </row>
    <row r="9554" spans="1:14" x14ac:dyDescent="0.3">
      <c r="A9554" t="s">
        <v>113</v>
      </c>
      <c r="B9554" t="s">
        <v>444</v>
      </c>
      <c r="C9554">
        <v>2019</v>
      </c>
      <c r="D9554" s="3">
        <v>5</v>
      </c>
      <c r="E9554" s="3">
        <v>68000</v>
      </c>
      <c r="F9554" t="s">
        <v>13</v>
      </c>
      <c r="G9554" s="15">
        <f>IF(Table1[[#This Row],[Transmission]]="Manual", 0, 1)</f>
        <v>0</v>
      </c>
      <c r="H9554" t="s">
        <v>9472</v>
      </c>
      <c r="I9554" t="s">
        <v>6485</v>
      </c>
      <c r="J9554" s="4">
        <v>45597</v>
      </c>
      <c r="K9554" t="s">
        <v>7986</v>
      </c>
      <c r="L9554" s="5">
        <v>375000</v>
      </c>
      <c r="M9554" s="28">
        <f t="shared" si="149"/>
        <v>375000</v>
      </c>
      <c r="N9554">
        <f>2025-Table1[[#This Row],[Year]]</f>
        <v>6</v>
      </c>
    </row>
    <row r="9555" spans="1:14" x14ac:dyDescent="0.3">
      <c r="A9555" t="s">
        <v>21</v>
      </c>
      <c r="B9555" t="s">
        <v>111</v>
      </c>
      <c r="C9555">
        <v>2021</v>
      </c>
      <c r="D9555" s="3">
        <v>3</v>
      </c>
      <c r="E9555" s="3">
        <v>44616</v>
      </c>
      <c r="F9555" t="s">
        <v>13</v>
      </c>
      <c r="G9555" s="15">
        <f>IF(Table1[[#This Row],[Transmission]]="Manual", 0, 1)</f>
        <v>0</v>
      </c>
      <c r="H9555" t="s">
        <v>9475</v>
      </c>
      <c r="I9555" t="s">
        <v>6485</v>
      </c>
      <c r="J9555" s="4">
        <v>45597</v>
      </c>
      <c r="K9555" t="s">
        <v>3412</v>
      </c>
      <c r="L9555" s="5">
        <v>474000</v>
      </c>
      <c r="M9555" s="28">
        <f t="shared" si="149"/>
        <v>474000</v>
      </c>
      <c r="N9555">
        <f>2025-Table1[[#This Row],[Year]]</f>
        <v>4</v>
      </c>
    </row>
    <row r="9556" spans="1:14" x14ac:dyDescent="0.3">
      <c r="A9556" t="s">
        <v>21</v>
      </c>
      <c r="B9556" t="s">
        <v>24</v>
      </c>
      <c r="C9556">
        <v>2017</v>
      </c>
      <c r="D9556" s="3">
        <v>7</v>
      </c>
      <c r="E9556" s="3">
        <v>66000</v>
      </c>
      <c r="F9556" t="s">
        <v>25</v>
      </c>
      <c r="G9556" s="15">
        <f>IF(Table1[[#This Row],[Transmission]]="Manual", 0, 1)</f>
        <v>1</v>
      </c>
      <c r="H9556" t="s">
        <v>9472</v>
      </c>
      <c r="I9556" t="s">
        <v>14</v>
      </c>
      <c r="J9556" s="4">
        <v>45597</v>
      </c>
      <c r="K9556" t="s">
        <v>7987</v>
      </c>
      <c r="L9556" s="5">
        <v>460000</v>
      </c>
      <c r="M9556" s="28">
        <f t="shared" si="149"/>
        <v>460000</v>
      </c>
      <c r="N9556">
        <f>2025-Table1[[#This Row],[Year]]</f>
        <v>8</v>
      </c>
    </row>
    <row r="9557" spans="1:14" x14ac:dyDescent="0.3">
      <c r="A9557" t="s">
        <v>21</v>
      </c>
      <c r="B9557" t="s">
        <v>1275</v>
      </c>
      <c r="C9557">
        <v>2010</v>
      </c>
      <c r="D9557" s="3">
        <v>14</v>
      </c>
      <c r="E9557" s="3">
        <v>152646</v>
      </c>
      <c r="F9557" t="s">
        <v>25</v>
      </c>
      <c r="G9557" s="15">
        <f>IF(Table1[[#This Row],[Transmission]]="Manual", 0, 1)</f>
        <v>1</v>
      </c>
      <c r="H9557" t="s">
        <v>9475</v>
      </c>
      <c r="I9557" t="s">
        <v>14</v>
      </c>
      <c r="J9557" s="4">
        <v>45597</v>
      </c>
      <c r="K9557" t="s">
        <v>7988</v>
      </c>
      <c r="L9557" s="5">
        <v>95000</v>
      </c>
      <c r="M9557" s="28">
        <f t="shared" si="149"/>
        <v>95000</v>
      </c>
      <c r="N9557">
        <f>2025-Table1[[#This Row],[Year]]</f>
        <v>15</v>
      </c>
    </row>
    <row r="9558" spans="1:14" x14ac:dyDescent="0.3">
      <c r="A9558" t="s">
        <v>113</v>
      </c>
      <c r="B9558" t="s">
        <v>121</v>
      </c>
      <c r="C9558">
        <v>2015</v>
      </c>
      <c r="D9558" s="3">
        <v>9</v>
      </c>
      <c r="E9558" s="3">
        <v>92000</v>
      </c>
      <c r="F9558" t="s">
        <v>13</v>
      </c>
      <c r="G9558" s="15">
        <f>IF(Table1[[#This Row],[Transmission]]="Manual", 0, 1)</f>
        <v>0</v>
      </c>
      <c r="H9558" t="s">
        <v>9475</v>
      </c>
      <c r="I9558" t="s">
        <v>17</v>
      </c>
      <c r="J9558" s="4">
        <v>45597</v>
      </c>
      <c r="K9558" t="s">
        <v>5335</v>
      </c>
      <c r="L9558" s="5">
        <v>795000</v>
      </c>
      <c r="M9558" s="28">
        <f t="shared" si="149"/>
        <v>795000</v>
      </c>
      <c r="N9558">
        <f>2025-Table1[[#This Row],[Year]]</f>
        <v>10</v>
      </c>
    </row>
    <row r="9559" spans="1:14" x14ac:dyDescent="0.3">
      <c r="A9559" t="s">
        <v>21</v>
      </c>
      <c r="B9559" t="s">
        <v>49</v>
      </c>
      <c r="C9559">
        <v>2018</v>
      </c>
      <c r="D9559" s="3">
        <v>6</v>
      </c>
      <c r="E9559" s="3">
        <v>37000</v>
      </c>
      <c r="F9559" t="s">
        <v>25</v>
      </c>
      <c r="G9559" s="15">
        <f>IF(Table1[[#This Row],[Transmission]]="Manual", 0, 1)</f>
        <v>1</v>
      </c>
      <c r="H9559" t="s">
        <v>9475</v>
      </c>
      <c r="I9559" t="s">
        <v>14</v>
      </c>
      <c r="J9559" s="4">
        <v>45597</v>
      </c>
      <c r="K9559" t="s">
        <v>7989</v>
      </c>
      <c r="L9559" s="5">
        <v>750000</v>
      </c>
      <c r="M9559" s="28">
        <f t="shared" si="149"/>
        <v>750000</v>
      </c>
      <c r="N9559">
        <f>2025-Table1[[#This Row],[Year]]</f>
        <v>7</v>
      </c>
    </row>
    <row r="9560" spans="1:14" x14ac:dyDescent="0.3">
      <c r="A9560" t="s">
        <v>21</v>
      </c>
      <c r="B9560" t="s">
        <v>231</v>
      </c>
      <c r="C9560">
        <v>2019</v>
      </c>
      <c r="D9560" s="3">
        <v>5</v>
      </c>
      <c r="E9560" s="3">
        <v>67000</v>
      </c>
      <c r="F9560" t="s">
        <v>13</v>
      </c>
      <c r="G9560" s="15">
        <f>IF(Table1[[#This Row],[Transmission]]="Manual", 0, 1)</f>
        <v>0</v>
      </c>
      <c r="H9560" t="s">
        <v>9472</v>
      </c>
      <c r="I9560" t="s">
        <v>6485</v>
      </c>
      <c r="J9560" s="4">
        <v>45597</v>
      </c>
      <c r="K9560" t="s">
        <v>7990</v>
      </c>
      <c r="L9560" s="5">
        <v>299999</v>
      </c>
      <c r="M9560" s="28">
        <f t="shared" si="149"/>
        <v>299999</v>
      </c>
      <c r="N9560">
        <f>2025-Table1[[#This Row],[Year]]</f>
        <v>6</v>
      </c>
    </row>
    <row r="9561" spans="1:14" x14ac:dyDescent="0.3">
      <c r="A9561" t="s">
        <v>97</v>
      </c>
      <c r="B9561" t="s">
        <v>236</v>
      </c>
      <c r="C9561">
        <v>2018</v>
      </c>
      <c r="D9561" s="3">
        <v>6</v>
      </c>
      <c r="E9561" s="3">
        <v>57470</v>
      </c>
      <c r="F9561" t="s">
        <v>25</v>
      </c>
      <c r="G9561" s="15">
        <f>IF(Table1[[#This Row],[Transmission]]="Manual", 0, 1)</f>
        <v>1</v>
      </c>
      <c r="H9561" t="s">
        <v>9472</v>
      </c>
      <c r="I9561" t="s">
        <v>14</v>
      </c>
      <c r="J9561" s="4">
        <v>45597</v>
      </c>
      <c r="K9561" t="s">
        <v>7991</v>
      </c>
      <c r="L9561" s="5">
        <v>525000</v>
      </c>
      <c r="M9561" s="28">
        <f t="shared" si="149"/>
        <v>525000</v>
      </c>
      <c r="N9561">
        <f>2025-Table1[[#This Row],[Year]]</f>
        <v>7</v>
      </c>
    </row>
    <row r="9562" spans="1:14" x14ac:dyDescent="0.3">
      <c r="A9562" t="s">
        <v>44</v>
      </c>
      <c r="B9562" t="s">
        <v>124</v>
      </c>
      <c r="C9562">
        <v>2010</v>
      </c>
      <c r="D9562" s="3">
        <v>14</v>
      </c>
      <c r="E9562" s="3">
        <v>110000</v>
      </c>
      <c r="F9562" t="s">
        <v>13</v>
      </c>
      <c r="G9562" s="15">
        <f>IF(Table1[[#This Row],[Transmission]]="Manual", 0, 1)</f>
        <v>0</v>
      </c>
      <c r="H9562" t="s">
        <v>9475</v>
      </c>
      <c r="I9562" t="s">
        <v>14</v>
      </c>
      <c r="J9562" s="4">
        <v>45597</v>
      </c>
      <c r="K9562" t="s">
        <v>1788</v>
      </c>
      <c r="L9562" s="5">
        <v>141000</v>
      </c>
      <c r="M9562" s="28">
        <f t="shared" si="149"/>
        <v>141000</v>
      </c>
      <c r="N9562">
        <f>2025-Table1[[#This Row],[Year]]</f>
        <v>15</v>
      </c>
    </row>
    <row r="9563" spans="1:14" x14ac:dyDescent="0.3">
      <c r="A9563" t="s">
        <v>21</v>
      </c>
      <c r="B9563" t="s">
        <v>49</v>
      </c>
      <c r="C9563">
        <v>2018</v>
      </c>
      <c r="D9563" s="3">
        <v>6</v>
      </c>
      <c r="E9563" s="3">
        <v>57125</v>
      </c>
      <c r="F9563" t="s">
        <v>13</v>
      </c>
      <c r="G9563" s="15">
        <f>IF(Table1[[#This Row],[Transmission]]="Manual", 0, 1)</f>
        <v>0</v>
      </c>
      <c r="H9563" t="s">
        <v>9472</v>
      </c>
      <c r="I9563" t="s">
        <v>6485</v>
      </c>
      <c r="J9563" s="4">
        <v>45597</v>
      </c>
      <c r="K9563" t="s">
        <v>4205</v>
      </c>
      <c r="L9563" s="5">
        <v>800000</v>
      </c>
      <c r="M9563" s="28">
        <f t="shared" si="149"/>
        <v>800000</v>
      </c>
      <c r="N9563">
        <f>2025-Table1[[#This Row],[Year]]</f>
        <v>7</v>
      </c>
    </row>
    <row r="9564" spans="1:14" x14ac:dyDescent="0.3">
      <c r="A9564" t="s">
        <v>113</v>
      </c>
      <c r="B9564" t="s">
        <v>7992</v>
      </c>
      <c r="C9564">
        <v>2011</v>
      </c>
      <c r="D9564" s="3">
        <v>13</v>
      </c>
      <c r="E9564" s="3">
        <v>45000</v>
      </c>
      <c r="F9564" t="s">
        <v>13</v>
      </c>
      <c r="G9564" s="15">
        <f>IF(Table1[[#This Row],[Transmission]]="Manual", 0, 1)</f>
        <v>0</v>
      </c>
      <c r="H9564" t="s">
        <v>9475</v>
      </c>
      <c r="I9564" t="s">
        <v>17</v>
      </c>
      <c r="J9564" s="4">
        <v>45597</v>
      </c>
      <c r="K9564" t="s">
        <v>7993</v>
      </c>
      <c r="L9564" s="5">
        <v>155000</v>
      </c>
      <c r="M9564" s="28">
        <f t="shared" si="149"/>
        <v>155000</v>
      </c>
      <c r="N9564">
        <f>2025-Table1[[#This Row],[Year]]</f>
        <v>14</v>
      </c>
    </row>
    <row r="9565" spans="1:14" x14ac:dyDescent="0.3">
      <c r="A9565" t="s">
        <v>18</v>
      </c>
      <c r="B9565" t="s">
        <v>86</v>
      </c>
      <c r="C9565">
        <v>2012</v>
      </c>
      <c r="D9565" s="3">
        <v>12</v>
      </c>
      <c r="E9565" s="3">
        <v>104236</v>
      </c>
      <c r="F9565" t="s">
        <v>13</v>
      </c>
      <c r="G9565" s="15">
        <f>IF(Table1[[#This Row],[Transmission]]="Manual", 0, 1)</f>
        <v>0</v>
      </c>
      <c r="H9565" t="s">
        <v>9472</v>
      </c>
      <c r="I9565" t="s">
        <v>17</v>
      </c>
      <c r="J9565" s="4">
        <v>45597</v>
      </c>
      <c r="K9565" t="s">
        <v>7994</v>
      </c>
      <c r="L9565" s="5">
        <v>230000</v>
      </c>
      <c r="M9565" s="28">
        <f t="shared" si="149"/>
        <v>230000</v>
      </c>
      <c r="N9565">
        <f>2025-Table1[[#This Row],[Year]]</f>
        <v>13</v>
      </c>
    </row>
    <row r="9566" spans="1:14" x14ac:dyDescent="0.3">
      <c r="A9566" t="s">
        <v>21</v>
      </c>
      <c r="B9566" t="s">
        <v>194</v>
      </c>
      <c r="C9566">
        <v>2020</v>
      </c>
      <c r="D9566" s="3">
        <v>4</v>
      </c>
      <c r="E9566" s="3">
        <v>84000</v>
      </c>
      <c r="F9566" t="s">
        <v>25</v>
      </c>
      <c r="G9566" s="15">
        <f>IF(Table1[[#This Row],[Transmission]]="Manual", 0, 1)</f>
        <v>1</v>
      </c>
      <c r="H9566" t="s">
        <v>9475</v>
      </c>
      <c r="I9566" t="s">
        <v>6485</v>
      </c>
      <c r="J9566" s="4">
        <v>45627</v>
      </c>
      <c r="K9566" t="s">
        <v>7995</v>
      </c>
      <c r="L9566" s="5">
        <v>455000</v>
      </c>
      <c r="M9566" s="28">
        <f t="shared" si="149"/>
        <v>455000</v>
      </c>
      <c r="N9566">
        <f>2025-Table1[[#This Row],[Year]]</f>
        <v>5</v>
      </c>
    </row>
    <row r="9567" spans="1:14" x14ac:dyDescent="0.3">
      <c r="A9567" t="s">
        <v>101</v>
      </c>
      <c r="B9567" t="s">
        <v>638</v>
      </c>
      <c r="C9567">
        <v>2024</v>
      </c>
      <c r="D9567" s="3">
        <v>0</v>
      </c>
      <c r="E9567" s="3">
        <v>12000</v>
      </c>
      <c r="F9567" t="s">
        <v>25</v>
      </c>
      <c r="G9567" s="15">
        <f>IF(Table1[[#This Row],[Transmission]]="Manual", 0, 1)</f>
        <v>1</v>
      </c>
      <c r="H9567" t="s">
        <v>9472</v>
      </c>
      <c r="I9567" t="s">
        <v>6485</v>
      </c>
      <c r="J9567" s="4">
        <v>45597</v>
      </c>
      <c r="K9567" t="s">
        <v>7996</v>
      </c>
      <c r="L9567" s="5">
        <v>925000</v>
      </c>
      <c r="M9567" s="28">
        <f t="shared" si="149"/>
        <v>925000</v>
      </c>
      <c r="N9567">
        <f>2025-Table1[[#This Row],[Year]]</f>
        <v>1</v>
      </c>
    </row>
    <row r="9568" spans="1:14" x14ac:dyDescent="0.3">
      <c r="A9568" t="s">
        <v>262</v>
      </c>
      <c r="B9568" t="s">
        <v>263</v>
      </c>
      <c r="C9568">
        <v>2019</v>
      </c>
      <c r="D9568" s="3">
        <v>5</v>
      </c>
      <c r="E9568" s="3">
        <v>40500</v>
      </c>
      <c r="F9568" t="s">
        <v>13</v>
      </c>
      <c r="G9568" s="15">
        <f>IF(Table1[[#This Row],[Transmission]]="Manual", 0, 1)</f>
        <v>0</v>
      </c>
      <c r="H9568" t="s">
        <v>9472</v>
      </c>
      <c r="I9568" t="s">
        <v>14</v>
      </c>
      <c r="J9568" s="4">
        <v>45597</v>
      </c>
      <c r="K9568" t="s">
        <v>7997</v>
      </c>
      <c r="L9568" s="5">
        <v>1150000</v>
      </c>
      <c r="M9568" s="28">
        <f t="shared" si="149"/>
        <v>1150000</v>
      </c>
      <c r="N9568">
        <f>2025-Table1[[#This Row],[Year]]</f>
        <v>6</v>
      </c>
    </row>
    <row r="9569" spans="1:14" x14ac:dyDescent="0.3">
      <c r="A9569" t="s">
        <v>11</v>
      </c>
      <c r="B9569" t="s">
        <v>12</v>
      </c>
      <c r="C9569">
        <v>2015</v>
      </c>
      <c r="D9569" s="3">
        <v>9</v>
      </c>
      <c r="E9569" s="3">
        <v>61000</v>
      </c>
      <c r="F9569" t="s">
        <v>25</v>
      </c>
      <c r="G9569" s="15">
        <f>IF(Table1[[#This Row],[Transmission]]="Manual", 0, 1)</f>
        <v>1</v>
      </c>
      <c r="H9569" t="s">
        <v>9472</v>
      </c>
      <c r="I9569" t="s">
        <v>6485</v>
      </c>
      <c r="J9569" s="4">
        <v>45597</v>
      </c>
      <c r="K9569" t="s">
        <v>3792</v>
      </c>
      <c r="L9569" s="5">
        <v>530000</v>
      </c>
      <c r="M9569" s="28">
        <f t="shared" si="149"/>
        <v>530000</v>
      </c>
      <c r="N9569">
        <f>2025-Table1[[#This Row],[Year]]</f>
        <v>10</v>
      </c>
    </row>
    <row r="9570" spans="1:14" x14ac:dyDescent="0.3">
      <c r="A9570" t="s">
        <v>18</v>
      </c>
      <c r="B9570" t="s">
        <v>86</v>
      </c>
      <c r="C9570">
        <v>2021</v>
      </c>
      <c r="D9570" s="3">
        <v>3</v>
      </c>
      <c r="E9570" s="3">
        <v>58000</v>
      </c>
      <c r="F9570" t="s">
        <v>25</v>
      </c>
      <c r="G9570" s="15">
        <f>IF(Table1[[#This Row],[Transmission]]="Manual", 0, 1)</f>
        <v>1</v>
      </c>
      <c r="H9570" t="s">
        <v>9475</v>
      </c>
      <c r="I9570" t="s">
        <v>14</v>
      </c>
      <c r="J9570" s="4">
        <v>45597</v>
      </c>
      <c r="K9570" t="s">
        <v>619</v>
      </c>
      <c r="L9570" s="5">
        <v>1125000</v>
      </c>
      <c r="M9570" s="28">
        <f t="shared" si="149"/>
        <v>1125000</v>
      </c>
      <c r="N9570">
        <f>2025-Table1[[#This Row],[Year]]</f>
        <v>4</v>
      </c>
    </row>
    <row r="9571" spans="1:14" x14ac:dyDescent="0.3">
      <c r="A9571" t="s">
        <v>21</v>
      </c>
      <c r="B9571" t="s">
        <v>68</v>
      </c>
      <c r="C9571">
        <v>2021</v>
      </c>
      <c r="D9571" s="3">
        <v>3</v>
      </c>
      <c r="E9571" s="3">
        <v>35</v>
      </c>
      <c r="F9571" t="s">
        <v>25</v>
      </c>
      <c r="G9571" s="15">
        <f>IF(Table1[[#This Row],[Transmission]]="Manual", 0, 1)</f>
        <v>1</v>
      </c>
      <c r="H9571" t="s">
        <v>9472</v>
      </c>
      <c r="I9571" t="s">
        <v>6485</v>
      </c>
      <c r="J9571" s="4">
        <v>45627</v>
      </c>
      <c r="K9571" t="s">
        <v>7998</v>
      </c>
      <c r="L9571" s="5">
        <v>450000</v>
      </c>
      <c r="M9571" s="28">
        <f t="shared" si="149"/>
        <v>450000</v>
      </c>
      <c r="N9571">
        <f>2025-Table1[[#This Row],[Year]]</f>
        <v>4</v>
      </c>
    </row>
    <row r="9572" spans="1:14" x14ac:dyDescent="0.3">
      <c r="A9572" t="s">
        <v>58</v>
      </c>
      <c r="B9572" t="s">
        <v>59</v>
      </c>
      <c r="C9572">
        <v>2015</v>
      </c>
      <c r="D9572" s="3">
        <v>9</v>
      </c>
      <c r="E9572" s="3">
        <v>145248</v>
      </c>
      <c r="F9572" t="s">
        <v>25</v>
      </c>
      <c r="G9572" s="15">
        <f>IF(Table1[[#This Row],[Transmission]]="Manual", 0, 1)</f>
        <v>1</v>
      </c>
      <c r="H9572" t="s">
        <v>9475</v>
      </c>
      <c r="I9572" t="s">
        <v>17</v>
      </c>
      <c r="J9572" s="4">
        <v>45597</v>
      </c>
      <c r="K9572" t="s">
        <v>5822</v>
      </c>
      <c r="L9572" s="5">
        <v>1150000</v>
      </c>
      <c r="M9572" s="28">
        <f t="shared" si="149"/>
        <v>1150000</v>
      </c>
      <c r="N9572">
        <f>2025-Table1[[#This Row],[Year]]</f>
        <v>10</v>
      </c>
    </row>
    <row r="9573" spans="1:14" x14ac:dyDescent="0.3">
      <c r="A9573" t="s">
        <v>97</v>
      </c>
      <c r="B9573" t="s">
        <v>649</v>
      </c>
      <c r="C9573">
        <v>2015</v>
      </c>
      <c r="D9573" s="3">
        <v>9</v>
      </c>
      <c r="E9573" s="3">
        <v>108000</v>
      </c>
      <c r="F9573" t="s">
        <v>25</v>
      </c>
      <c r="G9573" s="15">
        <f>IF(Table1[[#This Row],[Transmission]]="Manual", 0, 1)</f>
        <v>1</v>
      </c>
      <c r="H9573" t="s">
        <v>9472</v>
      </c>
      <c r="I9573" t="s">
        <v>17</v>
      </c>
      <c r="J9573" s="4">
        <v>45597</v>
      </c>
      <c r="K9573" t="s">
        <v>7999</v>
      </c>
      <c r="L9573" s="5">
        <v>950000</v>
      </c>
      <c r="M9573" s="28">
        <f t="shared" si="149"/>
        <v>950000</v>
      </c>
      <c r="N9573">
        <f>2025-Table1[[#This Row],[Year]]</f>
        <v>10</v>
      </c>
    </row>
    <row r="9574" spans="1:14" x14ac:dyDescent="0.3">
      <c r="A9574" t="s">
        <v>101</v>
      </c>
      <c r="B9574" t="s">
        <v>337</v>
      </c>
      <c r="C9574">
        <v>2018</v>
      </c>
      <c r="D9574" s="3">
        <v>6</v>
      </c>
      <c r="E9574" s="3">
        <v>15000</v>
      </c>
      <c r="F9574" t="s">
        <v>25</v>
      </c>
      <c r="G9574" s="15">
        <f>IF(Table1[[#This Row],[Transmission]]="Manual", 0, 1)</f>
        <v>1</v>
      </c>
      <c r="H9574" t="s">
        <v>9472</v>
      </c>
      <c r="I9574" t="s">
        <v>14</v>
      </c>
      <c r="J9574" s="4">
        <v>45597</v>
      </c>
      <c r="K9574" t="s">
        <v>3368</v>
      </c>
      <c r="L9574" s="5">
        <v>549000</v>
      </c>
      <c r="M9574" s="28">
        <f t="shared" si="149"/>
        <v>549000</v>
      </c>
      <c r="N9574">
        <f>2025-Table1[[#This Row],[Year]]</f>
        <v>7</v>
      </c>
    </row>
    <row r="9575" spans="1:14" x14ac:dyDescent="0.3">
      <c r="A9575" t="s">
        <v>101</v>
      </c>
      <c r="B9575" t="s">
        <v>638</v>
      </c>
      <c r="C9575">
        <v>2020</v>
      </c>
      <c r="D9575" s="3">
        <v>4</v>
      </c>
      <c r="E9575" s="3">
        <v>61000</v>
      </c>
      <c r="F9575" t="s">
        <v>25</v>
      </c>
      <c r="G9575" s="15">
        <f>IF(Table1[[#This Row],[Transmission]]="Manual", 0, 1)</f>
        <v>1</v>
      </c>
      <c r="H9575" t="s">
        <v>9472</v>
      </c>
      <c r="I9575" t="s">
        <v>6485</v>
      </c>
      <c r="J9575" s="4">
        <v>45627</v>
      </c>
      <c r="K9575" t="s">
        <v>5637</v>
      </c>
      <c r="L9575" s="5">
        <v>561000</v>
      </c>
      <c r="M9575" s="28">
        <f t="shared" si="149"/>
        <v>561000</v>
      </c>
      <c r="N9575">
        <f>2025-Table1[[#This Row],[Year]]</f>
        <v>5</v>
      </c>
    </row>
    <row r="9576" spans="1:14" x14ac:dyDescent="0.3">
      <c r="A9576" t="s">
        <v>21</v>
      </c>
      <c r="B9576" t="s">
        <v>298</v>
      </c>
      <c r="C9576">
        <v>2012</v>
      </c>
      <c r="D9576" s="3">
        <v>12</v>
      </c>
      <c r="E9576" s="3">
        <v>59655</v>
      </c>
      <c r="F9576" t="s">
        <v>25</v>
      </c>
      <c r="G9576" s="15">
        <f>IF(Table1[[#This Row],[Transmission]]="Manual", 0, 1)</f>
        <v>1</v>
      </c>
      <c r="H9576" t="s">
        <v>9475</v>
      </c>
      <c r="I9576" t="s">
        <v>6485</v>
      </c>
      <c r="J9576" s="4">
        <v>45627</v>
      </c>
      <c r="K9576" t="s">
        <v>8000</v>
      </c>
      <c r="L9576" s="5">
        <v>125000</v>
      </c>
      <c r="M9576" s="28">
        <f t="shared" si="149"/>
        <v>125000</v>
      </c>
      <c r="N9576">
        <f>2025-Table1[[#This Row],[Year]]</f>
        <v>13</v>
      </c>
    </row>
    <row r="9577" spans="1:14" x14ac:dyDescent="0.3">
      <c r="A9577" t="s">
        <v>11</v>
      </c>
      <c r="B9577" t="s">
        <v>797</v>
      </c>
      <c r="C9577">
        <v>2011</v>
      </c>
      <c r="D9577" s="3">
        <v>13</v>
      </c>
      <c r="E9577" s="3">
        <v>89000</v>
      </c>
      <c r="F9577" t="s">
        <v>25</v>
      </c>
      <c r="G9577" s="15">
        <f>IF(Table1[[#This Row],[Transmission]]="Manual", 0, 1)</f>
        <v>1</v>
      </c>
      <c r="H9577" t="s">
        <v>9475</v>
      </c>
      <c r="I9577" t="s">
        <v>6485</v>
      </c>
      <c r="J9577" s="4">
        <v>45597</v>
      </c>
      <c r="K9577" t="s">
        <v>8001</v>
      </c>
      <c r="L9577" s="5">
        <v>349000</v>
      </c>
      <c r="M9577" s="28">
        <f t="shared" si="149"/>
        <v>349000</v>
      </c>
      <c r="N9577">
        <f>2025-Table1[[#This Row],[Year]]</f>
        <v>14</v>
      </c>
    </row>
    <row r="9578" spans="1:14" x14ac:dyDescent="0.3">
      <c r="A9578" t="s">
        <v>38</v>
      </c>
      <c r="B9578" t="s">
        <v>128</v>
      </c>
      <c r="C9578">
        <v>2023</v>
      </c>
      <c r="D9578" s="3">
        <v>1</v>
      </c>
      <c r="E9578" s="3">
        <v>10000</v>
      </c>
      <c r="F9578" t="s">
        <v>13</v>
      </c>
      <c r="G9578" s="15">
        <f>IF(Table1[[#This Row],[Transmission]]="Manual", 0, 1)</f>
        <v>0</v>
      </c>
      <c r="H9578" t="s">
        <v>9472</v>
      </c>
      <c r="I9578" t="s">
        <v>14</v>
      </c>
      <c r="J9578" s="4">
        <v>45597</v>
      </c>
      <c r="K9578" t="s">
        <v>8002</v>
      </c>
      <c r="L9578" s="5">
        <v>1265000</v>
      </c>
      <c r="M9578" s="28">
        <f t="shared" si="149"/>
        <v>1265000</v>
      </c>
      <c r="N9578">
        <f>2025-Table1[[#This Row],[Year]]</f>
        <v>2</v>
      </c>
    </row>
    <row r="9579" spans="1:14" x14ac:dyDescent="0.3">
      <c r="A9579" t="s">
        <v>97</v>
      </c>
      <c r="B9579" t="s">
        <v>236</v>
      </c>
      <c r="C9579">
        <v>2016</v>
      </c>
      <c r="D9579" s="3">
        <v>8</v>
      </c>
      <c r="E9579" s="3">
        <v>57000</v>
      </c>
      <c r="F9579" t="s">
        <v>25</v>
      </c>
      <c r="G9579" s="15">
        <f>IF(Table1[[#This Row],[Transmission]]="Manual", 0, 1)</f>
        <v>1</v>
      </c>
      <c r="H9579" t="s">
        <v>9475</v>
      </c>
      <c r="I9579" t="s">
        <v>17</v>
      </c>
      <c r="J9579" s="4">
        <v>45597</v>
      </c>
      <c r="K9579" t="s">
        <v>8003</v>
      </c>
      <c r="L9579" s="5">
        <v>499999</v>
      </c>
      <c r="M9579" s="28">
        <f t="shared" si="149"/>
        <v>499999</v>
      </c>
      <c r="N9579">
        <f>2025-Table1[[#This Row],[Year]]</f>
        <v>9</v>
      </c>
    </row>
    <row r="9580" spans="1:14" x14ac:dyDescent="0.3">
      <c r="A9580" t="s">
        <v>11</v>
      </c>
      <c r="B9580" t="s">
        <v>12</v>
      </c>
      <c r="C9580">
        <v>2017</v>
      </c>
      <c r="D9580" s="3">
        <v>7</v>
      </c>
      <c r="E9580" s="3">
        <v>97000</v>
      </c>
      <c r="F9580" t="s">
        <v>13</v>
      </c>
      <c r="G9580" s="15">
        <f>IF(Table1[[#This Row],[Transmission]]="Manual", 0, 1)</f>
        <v>0</v>
      </c>
      <c r="H9580" t="s">
        <v>9472</v>
      </c>
      <c r="I9580" t="s">
        <v>17</v>
      </c>
      <c r="J9580" s="4">
        <v>45597</v>
      </c>
      <c r="K9580" t="s">
        <v>8004</v>
      </c>
      <c r="L9580" s="5">
        <v>800000</v>
      </c>
      <c r="M9580" s="28">
        <f t="shared" si="149"/>
        <v>800000</v>
      </c>
      <c r="N9580">
        <f>2025-Table1[[#This Row],[Year]]</f>
        <v>8</v>
      </c>
    </row>
    <row r="9581" spans="1:14" x14ac:dyDescent="0.3">
      <c r="A9581" t="s">
        <v>21</v>
      </c>
      <c r="B9581" t="s">
        <v>140</v>
      </c>
      <c r="C9581">
        <v>2013</v>
      </c>
      <c r="D9581" s="3">
        <v>11</v>
      </c>
      <c r="E9581" s="3">
        <v>85000</v>
      </c>
      <c r="F9581" t="s">
        <v>13</v>
      </c>
      <c r="G9581" s="15">
        <f>IF(Table1[[#This Row],[Transmission]]="Manual", 0, 1)</f>
        <v>0</v>
      </c>
      <c r="H9581" t="s">
        <v>9475</v>
      </c>
      <c r="I9581" t="s">
        <v>17</v>
      </c>
      <c r="J9581" s="4">
        <v>45597</v>
      </c>
      <c r="K9581" t="s">
        <v>9474</v>
      </c>
      <c r="L9581" s="5">
        <v>350000</v>
      </c>
      <c r="M9581" s="28">
        <f t="shared" si="149"/>
        <v>350000</v>
      </c>
      <c r="N9581">
        <f>2025-Table1[[#This Row],[Year]]</f>
        <v>12</v>
      </c>
    </row>
    <row r="9582" spans="1:14" x14ac:dyDescent="0.3">
      <c r="A9582" t="s">
        <v>58</v>
      </c>
      <c r="B9582" t="s">
        <v>545</v>
      </c>
      <c r="C9582">
        <v>2011</v>
      </c>
      <c r="D9582" s="3">
        <v>13</v>
      </c>
      <c r="E9582" s="3">
        <v>94000</v>
      </c>
      <c r="F9582" t="s">
        <v>25</v>
      </c>
      <c r="G9582" s="15">
        <f>IF(Table1[[#This Row],[Transmission]]="Manual", 0, 1)</f>
        <v>1</v>
      </c>
      <c r="H9582" t="s">
        <v>9472</v>
      </c>
      <c r="I9582" t="s">
        <v>17</v>
      </c>
      <c r="J9582" s="4">
        <v>45597</v>
      </c>
      <c r="K9582" t="s">
        <v>8005</v>
      </c>
      <c r="L9582" s="5">
        <v>730000</v>
      </c>
      <c r="M9582" s="28">
        <f t="shared" si="149"/>
        <v>730000</v>
      </c>
      <c r="N9582">
        <f>2025-Table1[[#This Row],[Year]]</f>
        <v>14</v>
      </c>
    </row>
    <row r="9583" spans="1:14" x14ac:dyDescent="0.3">
      <c r="A9583" t="s">
        <v>21</v>
      </c>
      <c r="B9583" t="s">
        <v>194</v>
      </c>
      <c r="C9583">
        <v>2011</v>
      </c>
      <c r="D9583" s="3">
        <v>13</v>
      </c>
      <c r="E9583" s="3">
        <v>110000</v>
      </c>
      <c r="F9583" t="s">
        <v>25</v>
      </c>
      <c r="G9583" s="15">
        <f>IF(Table1[[#This Row],[Transmission]]="Manual", 0, 1)</f>
        <v>1</v>
      </c>
      <c r="H9583" t="s">
        <v>9475</v>
      </c>
      <c r="I9583" t="s">
        <v>6485</v>
      </c>
      <c r="J9583" s="4">
        <v>45627</v>
      </c>
      <c r="K9583" t="s">
        <v>8006</v>
      </c>
      <c r="L9583" s="5">
        <v>110000</v>
      </c>
      <c r="M9583" s="28">
        <f t="shared" si="149"/>
        <v>110000</v>
      </c>
      <c r="N9583">
        <f>2025-Table1[[#This Row],[Year]]</f>
        <v>14</v>
      </c>
    </row>
    <row r="9584" spans="1:14" x14ac:dyDescent="0.3">
      <c r="A9584" t="s">
        <v>33</v>
      </c>
      <c r="B9584" t="s">
        <v>501</v>
      </c>
      <c r="C9584">
        <v>2012</v>
      </c>
      <c r="D9584" s="3">
        <v>12</v>
      </c>
      <c r="E9584" s="3">
        <v>64000</v>
      </c>
      <c r="F9584" t="s">
        <v>13</v>
      </c>
      <c r="G9584" s="15">
        <f>IF(Table1[[#This Row],[Transmission]]="Manual", 0, 1)</f>
        <v>0</v>
      </c>
      <c r="H9584" t="s">
        <v>9475</v>
      </c>
      <c r="I9584" t="s">
        <v>17</v>
      </c>
      <c r="J9584" s="4">
        <v>45597</v>
      </c>
      <c r="K9584" t="s">
        <v>8007</v>
      </c>
      <c r="L9584" s="5">
        <v>195000</v>
      </c>
      <c r="M9584" s="28">
        <f t="shared" si="149"/>
        <v>195000</v>
      </c>
      <c r="N9584">
        <f>2025-Table1[[#This Row],[Year]]</f>
        <v>13</v>
      </c>
    </row>
    <row r="9585" spans="1:14" x14ac:dyDescent="0.3">
      <c r="A9585" t="s">
        <v>113</v>
      </c>
      <c r="B9585" t="s">
        <v>396</v>
      </c>
      <c r="C9585">
        <v>2017</v>
      </c>
      <c r="D9585" s="3">
        <v>7</v>
      </c>
      <c r="E9585" s="3">
        <v>75000</v>
      </c>
      <c r="F9585" t="s">
        <v>13</v>
      </c>
      <c r="G9585" s="15">
        <f>IF(Table1[[#This Row],[Transmission]]="Manual", 0, 1)</f>
        <v>0</v>
      </c>
      <c r="H9585" t="s">
        <v>9475</v>
      </c>
      <c r="I9585" t="s">
        <v>17</v>
      </c>
      <c r="J9585" s="4">
        <v>45597</v>
      </c>
      <c r="K9585" t="s">
        <v>8008</v>
      </c>
      <c r="L9585" s="5">
        <v>825000</v>
      </c>
      <c r="M9585" s="28">
        <f t="shared" si="149"/>
        <v>825000</v>
      </c>
      <c r="N9585">
        <f>2025-Table1[[#This Row],[Year]]</f>
        <v>8</v>
      </c>
    </row>
    <row r="9586" spans="1:14" x14ac:dyDescent="0.3">
      <c r="A9586" t="s">
        <v>44</v>
      </c>
      <c r="B9586" t="s">
        <v>124</v>
      </c>
      <c r="C9586">
        <v>2008</v>
      </c>
      <c r="D9586" s="3">
        <v>16</v>
      </c>
      <c r="E9586" s="3">
        <v>110000</v>
      </c>
      <c r="F9586" t="s">
        <v>13</v>
      </c>
      <c r="G9586" s="15">
        <f>IF(Table1[[#This Row],[Transmission]]="Manual", 0, 1)</f>
        <v>0</v>
      </c>
      <c r="H9586" t="s">
        <v>9475</v>
      </c>
      <c r="I9586" t="s">
        <v>14</v>
      </c>
      <c r="J9586" s="4">
        <v>45597</v>
      </c>
      <c r="K9586" t="s">
        <v>8009</v>
      </c>
      <c r="L9586" s="5">
        <v>140000</v>
      </c>
      <c r="M9586" s="28">
        <f t="shared" si="149"/>
        <v>140000</v>
      </c>
      <c r="N9586">
        <f>2025-Table1[[#This Row],[Year]]</f>
        <v>17</v>
      </c>
    </row>
    <row r="9587" spans="1:14" x14ac:dyDescent="0.3">
      <c r="A9587" t="s">
        <v>21</v>
      </c>
      <c r="B9587" t="s">
        <v>49</v>
      </c>
      <c r="C9587">
        <v>2018</v>
      </c>
      <c r="D9587" s="3">
        <v>6</v>
      </c>
      <c r="E9587" s="3">
        <v>61000</v>
      </c>
      <c r="F9587" t="s">
        <v>13</v>
      </c>
      <c r="G9587" s="15">
        <f>IF(Table1[[#This Row],[Transmission]]="Manual", 0, 1)</f>
        <v>0</v>
      </c>
      <c r="H9587" t="s">
        <v>9475</v>
      </c>
      <c r="I9587" t="s">
        <v>6485</v>
      </c>
      <c r="J9587" s="4">
        <v>45627</v>
      </c>
      <c r="K9587" t="s">
        <v>4205</v>
      </c>
      <c r="L9587" s="5">
        <v>850000</v>
      </c>
      <c r="M9587" s="28">
        <f t="shared" si="149"/>
        <v>850000</v>
      </c>
      <c r="N9587">
        <f>2025-Table1[[#This Row],[Year]]</f>
        <v>7</v>
      </c>
    </row>
    <row r="9588" spans="1:14" x14ac:dyDescent="0.3">
      <c r="A9588" t="s">
        <v>334</v>
      </c>
      <c r="B9588" t="s">
        <v>335</v>
      </c>
      <c r="C9588">
        <v>2015</v>
      </c>
      <c r="D9588" s="3">
        <v>9</v>
      </c>
      <c r="E9588" s="3">
        <v>50000</v>
      </c>
      <c r="F9588" t="s">
        <v>25</v>
      </c>
      <c r="G9588" s="15">
        <f>IF(Table1[[#This Row],[Transmission]]="Manual", 0, 1)</f>
        <v>1</v>
      </c>
      <c r="H9588" t="s">
        <v>9472</v>
      </c>
      <c r="I9588" t="s">
        <v>17</v>
      </c>
      <c r="J9588" s="4">
        <v>45597</v>
      </c>
      <c r="K9588" t="s">
        <v>8010</v>
      </c>
      <c r="L9588" s="5">
        <v>1599000</v>
      </c>
      <c r="M9588" s="28">
        <f t="shared" si="149"/>
        <v>1599000</v>
      </c>
      <c r="N9588">
        <f>2025-Table1[[#This Row],[Year]]</f>
        <v>10</v>
      </c>
    </row>
    <row r="9589" spans="1:14" x14ac:dyDescent="0.3">
      <c r="A9589" t="s">
        <v>21</v>
      </c>
      <c r="B9589" t="s">
        <v>231</v>
      </c>
      <c r="C9589">
        <v>2018</v>
      </c>
      <c r="D9589" s="3">
        <v>6</v>
      </c>
      <c r="E9589" s="3">
        <v>52000</v>
      </c>
      <c r="F9589" t="s">
        <v>13</v>
      </c>
      <c r="G9589" s="15">
        <f>IF(Table1[[#This Row],[Transmission]]="Manual", 0, 1)</f>
        <v>0</v>
      </c>
      <c r="H9589" t="s">
        <v>9475</v>
      </c>
      <c r="I9589" t="s">
        <v>14</v>
      </c>
      <c r="J9589" s="4">
        <v>45597</v>
      </c>
      <c r="K9589" t="s">
        <v>8011</v>
      </c>
      <c r="L9589" s="5">
        <v>350000</v>
      </c>
      <c r="M9589" s="28">
        <f t="shared" si="149"/>
        <v>350000</v>
      </c>
      <c r="N9589">
        <f>2025-Table1[[#This Row],[Year]]</f>
        <v>7</v>
      </c>
    </row>
    <row r="9590" spans="1:14" x14ac:dyDescent="0.3">
      <c r="A9590" t="s">
        <v>44</v>
      </c>
      <c r="B9590" t="s">
        <v>1196</v>
      </c>
      <c r="C9590">
        <v>2019</v>
      </c>
      <c r="D9590" s="3">
        <v>5</v>
      </c>
      <c r="E9590" s="3">
        <v>73000</v>
      </c>
      <c r="F9590" t="s">
        <v>13</v>
      </c>
      <c r="G9590" s="15">
        <f>IF(Table1[[#This Row],[Transmission]]="Manual", 0, 1)</f>
        <v>0</v>
      </c>
      <c r="H9590" t="s">
        <v>9472</v>
      </c>
      <c r="I9590" t="s">
        <v>6485</v>
      </c>
      <c r="J9590" s="4">
        <v>45597</v>
      </c>
      <c r="K9590" t="s">
        <v>5836</v>
      </c>
      <c r="L9590" s="5">
        <v>450000</v>
      </c>
      <c r="M9590" s="28">
        <f t="shared" si="149"/>
        <v>450000</v>
      </c>
      <c r="N9590">
        <f>2025-Table1[[#This Row],[Year]]</f>
        <v>6</v>
      </c>
    </row>
    <row r="9591" spans="1:14" x14ac:dyDescent="0.3">
      <c r="A9591" t="s">
        <v>21</v>
      </c>
      <c r="B9591" t="s">
        <v>24</v>
      </c>
      <c r="C9591">
        <v>2017</v>
      </c>
      <c r="D9591" s="3">
        <v>7</v>
      </c>
      <c r="E9591" s="3">
        <v>57000</v>
      </c>
      <c r="F9591" t="s">
        <v>25</v>
      </c>
      <c r="G9591" s="15">
        <f>IF(Table1[[#This Row],[Transmission]]="Manual", 0, 1)</f>
        <v>1</v>
      </c>
      <c r="H9591" t="s">
        <v>9475</v>
      </c>
      <c r="I9591" t="s">
        <v>6485</v>
      </c>
      <c r="J9591" s="4">
        <v>45597</v>
      </c>
      <c r="K9591" t="s">
        <v>8012</v>
      </c>
      <c r="L9591" s="5">
        <v>495000</v>
      </c>
      <c r="M9591" s="28">
        <f t="shared" si="149"/>
        <v>495000</v>
      </c>
      <c r="N9591">
        <f>2025-Table1[[#This Row],[Year]]</f>
        <v>8</v>
      </c>
    </row>
    <row r="9592" spans="1:14" x14ac:dyDescent="0.3">
      <c r="A9592" t="s">
        <v>11</v>
      </c>
      <c r="B9592" t="s">
        <v>12</v>
      </c>
      <c r="C9592">
        <v>2021</v>
      </c>
      <c r="D9592" s="3">
        <v>3</v>
      </c>
      <c r="E9592" s="3">
        <v>17000</v>
      </c>
      <c r="F9592" t="s">
        <v>13</v>
      </c>
      <c r="G9592" s="15">
        <f>IF(Table1[[#This Row],[Transmission]]="Manual", 0, 1)</f>
        <v>0</v>
      </c>
      <c r="H9592" t="s">
        <v>9472</v>
      </c>
      <c r="I9592" t="s">
        <v>14</v>
      </c>
      <c r="J9592" s="4">
        <v>45597</v>
      </c>
      <c r="K9592" t="s">
        <v>8013</v>
      </c>
      <c r="L9592" s="5">
        <v>1100000</v>
      </c>
      <c r="M9592" s="28">
        <f t="shared" si="149"/>
        <v>1100000</v>
      </c>
      <c r="N9592">
        <f>2025-Table1[[#This Row],[Year]]</f>
        <v>4</v>
      </c>
    </row>
    <row r="9593" spans="1:14" x14ac:dyDescent="0.3">
      <c r="A9593" t="s">
        <v>27</v>
      </c>
      <c r="B9593" t="s">
        <v>28</v>
      </c>
      <c r="C9593">
        <v>2012</v>
      </c>
      <c r="D9593" s="3">
        <v>12</v>
      </c>
      <c r="E9593" s="3">
        <v>113000</v>
      </c>
      <c r="F9593" t="s">
        <v>25</v>
      </c>
      <c r="G9593" s="15">
        <f>IF(Table1[[#This Row],[Transmission]]="Manual", 0, 1)</f>
        <v>1</v>
      </c>
      <c r="H9593" t="s">
        <v>9472</v>
      </c>
      <c r="I9593" t="s">
        <v>17</v>
      </c>
      <c r="J9593" s="4">
        <v>45597</v>
      </c>
      <c r="K9593" t="s">
        <v>6951</v>
      </c>
      <c r="L9593" s="5">
        <v>750000</v>
      </c>
      <c r="M9593" s="28">
        <f t="shared" si="149"/>
        <v>750000</v>
      </c>
      <c r="N9593">
        <f>2025-Table1[[#This Row],[Year]]</f>
        <v>13</v>
      </c>
    </row>
    <row r="9594" spans="1:14" x14ac:dyDescent="0.3">
      <c r="A9594" t="s">
        <v>21</v>
      </c>
      <c r="B9594" t="s">
        <v>905</v>
      </c>
      <c r="C9594">
        <v>2010</v>
      </c>
      <c r="D9594" s="3">
        <v>14</v>
      </c>
      <c r="E9594" s="3">
        <v>86000</v>
      </c>
      <c r="F9594" t="s">
        <v>13</v>
      </c>
      <c r="G9594" s="15">
        <f>IF(Table1[[#This Row],[Transmission]]="Manual", 0, 1)</f>
        <v>0</v>
      </c>
      <c r="H9594" t="s">
        <v>9472</v>
      </c>
      <c r="I9594" t="s">
        <v>14</v>
      </c>
      <c r="J9594" s="4">
        <v>45597</v>
      </c>
      <c r="K9594" t="s">
        <v>6098</v>
      </c>
      <c r="L9594" s="5">
        <v>225000</v>
      </c>
      <c r="M9594" s="28">
        <f t="shared" si="149"/>
        <v>225000</v>
      </c>
      <c r="N9594">
        <f>2025-Table1[[#This Row],[Year]]</f>
        <v>15</v>
      </c>
    </row>
    <row r="9595" spans="1:14" x14ac:dyDescent="0.3">
      <c r="A9595" t="s">
        <v>21</v>
      </c>
      <c r="B9595" t="s">
        <v>68</v>
      </c>
      <c r="C9595">
        <v>2014</v>
      </c>
      <c r="D9595" s="3">
        <v>10</v>
      </c>
      <c r="E9595" s="3">
        <v>82000</v>
      </c>
      <c r="F9595" t="s">
        <v>25</v>
      </c>
      <c r="G9595" s="15">
        <f>IF(Table1[[#This Row],[Transmission]]="Manual", 0, 1)</f>
        <v>1</v>
      </c>
      <c r="H9595" t="s">
        <v>9472</v>
      </c>
      <c r="I9595" t="s">
        <v>14</v>
      </c>
      <c r="J9595" s="4">
        <v>45597</v>
      </c>
      <c r="K9595" t="s">
        <v>8014</v>
      </c>
      <c r="L9595" s="5">
        <v>395000</v>
      </c>
      <c r="M9595" s="28">
        <f t="shared" si="149"/>
        <v>395000</v>
      </c>
      <c r="N9595">
        <f>2025-Table1[[#This Row],[Year]]</f>
        <v>11</v>
      </c>
    </row>
    <row r="9596" spans="1:14" x14ac:dyDescent="0.3">
      <c r="A9596" t="s">
        <v>101</v>
      </c>
      <c r="B9596" t="s">
        <v>337</v>
      </c>
      <c r="C9596">
        <v>2022</v>
      </c>
      <c r="D9596" s="3">
        <v>2</v>
      </c>
      <c r="E9596" s="3">
        <v>53793</v>
      </c>
      <c r="F9596" t="s">
        <v>13</v>
      </c>
      <c r="G9596" s="15">
        <f>IF(Table1[[#This Row],[Transmission]]="Manual", 0, 1)</f>
        <v>0</v>
      </c>
      <c r="H9596" t="s">
        <v>9472</v>
      </c>
      <c r="I9596" t="s">
        <v>6485</v>
      </c>
      <c r="J9596" s="4">
        <v>45597</v>
      </c>
      <c r="K9596" t="s">
        <v>8015</v>
      </c>
      <c r="L9596" s="5">
        <v>575000</v>
      </c>
      <c r="M9596" s="28">
        <f t="shared" si="149"/>
        <v>575000</v>
      </c>
      <c r="N9596">
        <f>2025-Table1[[#This Row],[Year]]</f>
        <v>3</v>
      </c>
    </row>
    <row r="9597" spans="1:14" x14ac:dyDescent="0.3">
      <c r="A9597" t="s">
        <v>44</v>
      </c>
      <c r="B9597" t="s">
        <v>399</v>
      </c>
      <c r="C9597">
        <v>2022</v>
      </c>
      <c r="D9597" s="3">
        <v>2</v>
      </c>
      <c r="E9597" s="3">
        <v>8500</v>
      </c>
      <c r="F9597" t="s">
        <v>25</v>
      </c>
      <c r="G9597" s="15">
        <f>IF(Table1[[#This Row],[Transmission]]="Manual", 0, 1)</f>
        <v>1</v>
      </c>
      <c r="H9597" t="s">
        <v>9472</v>
      </c>
      <c r="I9597" t="s">
        <v>14</v>
      </c>
      <c r="J9597" s="4">
        <v>45597</v>
      </c>
      <c r="K9597" t="s">
        <v>400</v>
      </c>
      <c r="L9597" s="5">
        <v>1030000</v>
      </c>
      <c r="M9597" s="28">
        <f t="shared" si="149"/>
        <v>1030000</v>
      </c>
      <c r="N9597">
        <f>2025-Table1[[#This Row],[Year]]</f>
        <v>3</v>
      </c>
    </row>
    <row r="9598" spans="1:14" x14ac:dyDescent="0.3">
      <c r="A9598" t="s">
        <v>15</v>
      </c>
      <c r="B9598" t="s">
        <v>527</v>
      </c>
      <c r="C9598">
        <v>2023</v>
      </c>
      <c r="D9598" s="3">
        <v>1</v>
      </c>
      <c r="E9598" s="3">
        <v>3000</v>
      </c>
      <c r="F9598" t="s">
        <v>25</v>
      </c>
      <c r="G9598" s="15">
        <f>IF(Table1[[#This Row],[Transmission]]="Manual", 0, 1)</f>
        <v>1</v>
      </c>
      <c r="H9598" t="s">
        <v>9472</v>
      </c>
      <c r="I9598" t="s">
        <v>6485</v>
      </c>
      <c r="J9598" s="4">
        <v>45597</v>
      </c>
      <c r="K9598" t="s">
        <v>8016</v>
      </c>
      <c r="L9598" s="5">
        <v>48000</v>
      </c>
      <c r="M9598" s="28">
        <f t="shared" si="149"/>
        <v>48000</v>
      </c>
      <c r="N9598">
        <f>2025-Table1[[#This Row],[Year]]</f>
        <v>2</v>
      </c>
    </row>
    <row r="9599" spans="1:14" x14ac:dyDescent="0.3">
      <c r="A9599" t="s">
        <v>18</v>
      </c>
      <c r="B9599" t="s">
        <v>86</v>
      </c>
      <c r="C9599">
        <v>2018</v>
      </c>
      <c r="D9599" s="3">
        <v>6</v>
      </c>
      <c r="E9599" s="3">
        <v>76416</v>
      </c>
      <c r="F9599" t="s">
        <v>13</v>
      </c>
      <c r="G9599" s="15">
        <f>IF(Table1[[#This Row],[Transmission]]="Manual", 0, 1)</f>
        <v>0</v>
      </c>
      <c r="H9599" t="s">
        <v>9475</v>
      </c>
      <c r="I9599" t="s">
        <v>17</v>
      </c>
      <c r="J9599" s="4">
        <v>45597</v>
      </c>
      <c r="K9599" t="s">
        <v>8017</v>
      </c>
      <c r="L9599" s="5">
        <v>770000</v>
      </c>
      <c r="M9599" s="28">
        <f t="shared" si="149"/>
        <v>770000</v>
      </c>
      <c r="N9599">
        <f>2025-Table1[[#This Row],[Year]]</f>
        <v>7</v>
      </c>
    </row>
    <row r="9600" spans="1:14" x14ac:dyDescent="0.3">
      <c r="A9600" t="s">
        <v>21</v>
      </c>
      <c r="B9600" t="s">
        <v>36</v>
      </c>
      <c r="C9600">
        <v>2016</v>
      </c>
      <c r="D9600" s="3">
        <v>8</v>
      </c>
      <c r="E9600" s="3">
        <v>118000</v>
      </c>
      <c r="F9600" t="s">
        <v>13</v>
      </c>
      <c r="G9600" s="15">
        <f>IF(Table1[[#This Row],[Transmission]]="Manual", 0, 1)</f>
        <v>0</v>
      </c>
      <c r="H9600" t="s">
        <v>9475</v>
      </c>
      <c r="I9600" t="s">
        <v>6485</v>
      </c>
      <c r="J9600" s="4">
        <v>45597</v>
      </c>
      <c r="K9600" t="s">
        <v>8018</v>
      </c>
      <c r="L9600" s="5">
        <v>220100</v>
      </c>
      <c r="M9600" s="28">
        <f t="shared" si="149"/>
        <v>220100</v>
      </c>
      <c r="N9600">
        <f>2025-Table1[[#This Row],[Year]]</f>
        <v>9</v>
      </c>
    </row>
    <row r="9601" spans="1:14" x14ac:dyDescent="0.3">
      <c r="A9601" t="s">
        <v>21</v>
      </c>
      <c r="B9601" t="s">
        <v>298</v>
      </c>
      <c r="C9601">
        <v>2020</v>
      </c>
      <c r="D9601" s="3">
        <v>4</v>
      </c>
      <c r="E9601" s="3">
        <v>78311</v>
      </c>
      <c r="F9601" t="s">
        <v>13</v>
      </c>
      <c r="G9601" s="15">
        <f>IF(Table1[[#This Row],[Transmission]]="Manual", 0, 1)</f>
        <v>0</v>
      </c>
      <c r="H9601" t="s">
        <v>9472</v>
      </c>
      <c r="I9601" t="s">
        <v>6485</v>
      </c>
      <c r="J9601" s="4">
        <v>45566</v>
      </c>
      <c r="K9601" t="s">
        <v>8019</v>
      </c>
      <c r="L9601" s="5">
        <v>375000</v>
      </c>
      <c r="M9601" s="28">
        <f t="shared" si="149"/>
        <v>375000</v>
      </c>
      <c r="N9601">
        <f>2025-Table1[[#This Row],[Year]]</f>
        <v>5</v>
      </c>
    </row>
    <row r="9602" spans="1:14" x14ac:dyDescent="0.3">
      <c r="A9602" t="s">
        <v>277</v>
      </c>
      <c r="B9602" t="s">
        <v>1189</v>
      </c>
      <c r="C9602">
        <v>2010</v>
      </c>
      <c r="D9602" s="3">
        <v>14</v>
      </c>
      <c r="E9602" s="3">
        <v>75000</v>
      </c>
      <c r="F9602" t="s">
        <v>13</v>
      </c>
      <c r="G9602" s="15">
        <f>IF(Table1[[#This Row],[Transmission]]="Manual", 0, 1)</f>
        <v>0</v>
      </c>
      <c r="H9602" t="s">
        <v>9475</v>
      </c>
      <c r="I9602" t="s">
        <v>14</v>
      </c>
      <c r="J9602" s="4">
        <v>45597</v>
      </c>
      <c r="K9602" t="s">
        <v>4308</v>
      </c>
      <c r="L9602" s="5">
        <v>155000</v>
      </c>
      <c r="M9602" s="28">
        <f t="shared" si="149"/>
        <v>155000</v>
      </c>
      <c r="N9602">
        <f>2025-Table1[[#This Row],[Year]]</f>
        <v>15</v>
      </c>
    </row>
    <row r="9603" spans="1:14" x14ac:dyDescent="0.3">
      <c r="A9603" t="s">
        <v>44</v>
      </c>
      <c r="B9603" t="s">
        <v>4561</v>
      </c>
      <c r="C9603">
        <v>2024</v>
      </c>
      <c r="D9603" s="3">
        <v>0</v>
      </c>
      <c r="E9603" s="3">
        <v>4000</v>
      </c>
      <c r="F9603" t="s">
        <v>25</v>
      </c>
      <c r="G9603" s="15">
        <f>IF(Table1[[#This Row],[Transmission]]="Manual", 0, 1)</f>
        <v>1</v>
      </c>
      <c r="H9603" t="s">
        <v>9472</v>
      </c>
      <c r="I9603" t="s">
        <v>14</v>
      </c>
      <c r="J9603" s="4">
        <v>45597</v>
      </c>
      <c r="K9603" t="s">
        <v>8020</v>
      </c>
      <c r="L9603" s="5">
        <v>890000</v>
      </c>
      <c r="M9603" s="28">
        <f t="shared" ref="M9603:M9666" si="150">VALUE(SUBSTITUTE(SUBSTITUTE(L9603,"₹"," "),",",""))</f>
        <v>890000</v>
      </c>
      <c r="N9603">
        <f>2025-Table1[[#This Row],[Year]]</f>
        <v>1</v>
      </c>
    </row>
    <row r="9604" spans="1:14" x14ac:dyDescent="0.3">
      <c r="A9604" t="s">
        <v>21</v>
      </c>
      <c r="B9604" t="s">
        <v>231</v>
      </c>
      <c r="C9604">
        <v>2013</v>
      </c>
      <c r="D9604" s="3">
        <v>11</v>
      </c>
      <c r="E9604" s="3">
        <v>92000</v>
      </c>
      <c r="F9604" t="s">
        <v>25</v>
      </c>
      <c r="G9604" s="15">
        <f>IF(Table1[[#This Row],[Transmission]]="Manual", 0, 1)</f>
        <v>1</v>
      </c>
      <c r="H9604" t="s">
        <v>9475</v>
      </c>
      <c r="I9604" t="s">
        <v>6485</v>
      </c>
      <c r="J9604" s="4">
        <v>45597</v>
      </c>
      <c r="K9604" t="s">
        <v>8021</v>
      </c>
      <c r="L9604" s="5">
        <v>130000</v>
      </c>
      <c r="M9604" s="28">
        <f t="shared" si="150"/>
        <v>130000</v>
      </c>
      <c r="N9604">
        <f>2025-Table1[[#This Row],[Year]]</f>
        <v>12</v>
      </c>
    </row>
    <row r="9605" spans="1:14" x14ac:dyDescent="0.3">
      <c r="A9605" t="s">
        <v>21</v>
      </c>
      <c r="B9605" t="s">
        <v>49</v>
      </c>
      <c r="C9605">
        <v>2015</v>
      </c>
      <c r="D9605" s="3">
        <v>9</v>
      </c>
      <c r="E9605" s="3">
        <v>69000</v>
      </c>
      <c r="F9605" t="s">
        <v>25</v>
      </c>
      <c r="G9605" s="15">
        <f>IF(Table1[[#This Row],[Transmission]]="Manual", 0, 1)</f>
        <v>1</v>
      </c>
      <c r="H9605" t="s">
        <v>9475</v>
      </c>
      <c r="I9605" t="s">
        <v>6485</v>
      </c>
      <c r="J9605" s="4">
        <v>45627</v>
      </c>
      <c r="K9605" t="s">
        <v>8022</v>
      </c>
      <c r="L9605" s="5">
        <v>565000</v>
      </c>
      <c r="M9605" s="28">
        <f t="shared" si="150"/>
        <v>565000</v>
      </c>
      <c r="N9605">
        <f>2025-Table1[[#This Row],[Year]]</f>
        <v>10</v>
      </c>
    </row>
    <row r="9606" spans="1:14" x14ac:dyDescent="0.3">
      <c r="A9606" t="s">
        <v>44</v>
      </c>
      <c r="B9606" t="s">
        <v>133</v>
      </c>
      <c r="C9606">
        <v>2015</v>
      </c>
      <c r="D9606" s="3">
        <v>9</v>
      </c>
      <c r="E9606" s="3">
        <v>82000</v>
      </c>
      <c r="F9606" t="s">
        <v>13</v>
      </c>
      <c r="G9606" s="15">
        <f>IF(Table1[[#This Row],[Transmission]]="Manual", 0, 1)</f>
        <v>0</v>
      </c>
      <c r="H9606" t="s">
        <v>9475</v>
      </c>
      <c r="I9606" t="s">
        <v>17</v>
      </c>
      <c r="J9606" s="4">
        <v>45597</v>
      </c>
      <c r="K9606" t="s">
        <v>8023</v>
      </c>
      <c r="L9606" s="5">
        <v>370000</v>
      </c>
      <c r="M9606" s="28">
        <f t="shared" si="150"/>
        <v>370000</v>
      </c>
      <c r="N9606">
        <f>2025-Table1[[#This Row],[Year]]</f>
        <v>10</v>
      </c>
    </row>
    <row r="9607" spans="1:14" x14ac:dyDescent="0.3">
      <c r="A9607" t="s">
        <v>458</v>
      </c>
      <c r="B9607" t="s">
        <v>1321</v>
      </c>
      <c r="C9607">
        <v>2014</v>
      </c>
      <c r="D9607" s="3">
        <v>10</v>
      </c>
      <c r="E9607" s="3">
        <v>70000</v>
      </c>
      <c r="F9607" t="s">
        <v>13</v>
      </c>
      <c r="G9607" s="15">
        <f>IF(Table1[[#This Row],[Transmission]]="Manual", 0, 1)</f>
        <v>0</v>
      </c>
      <c r="H9607" t="s">
        <v>9475</v>
      </c>
      <c r="I9607" t="s">
        <v>17</v>
      </c>
      <c r="J9607" s="4">
        <v>45413</v>
      </c>
      <c r="K9607" t="s">
        <v>8024</v>
      </c>
      <c r="L9607" s="5">
        <v>290000</v>
      </c>
      <c r="M9607" s="28">
        <f t="shared" si="150"/>
        <v>290000</v>
      </c>
      <c r="N9607">
        <f>2025-Table1[[#This Row],[Year]]</f>
        <v>11</v>
      </c>
    </row>
    <row r="9608" spans="1:14" x14ac:dyDescent="0.3">
      <c r="A9608" t="s">
        <v>593</v>
      </c>
      <c r="B9608" t="s">
        <v>8025</v>
      </c>
      <c r="C9608">
        <v>2011</v>
      </c>
      <c r="D9608" s="3">
        <v>13</v>
      </c>
      <c r="E9608" s="3">
        <v>85000</v>
      </c>
      <c r="F9608" t="s">
        <v>13</v>
      </c>
      <c r="G9608" s="15">
        <f>IF(Table1[[#This Row],[Transmission]]="Manual", 0, 1)</f>
        <v>0</v>
      </c>
      <c r="H9608" t="s">
        <v>9475</v>
      </c>
      <c r="I9608" t="s">
        <v>17</v>
      </c>
      <c r="J9608" s="4">
        <v>45597</v>
      </c>
      <c r="K9608" t="s">
        <v>8026</v>
      </c>
      <c r="L9608" s="5">
        <v>875000</v>
      </c>
      <c r="M9608" s="28">
        <f t="shared" si="150"/>
        <v>875000</v>
      </c>
      <c r="N9608">
        <f>2025-Table1[[#This Row],[Year]]</f>
        <v>14</v>
      </c>
    </row>
    <row r="9609" spans="1:14" x14ac:dyDescent="0.3">
      <c r="A9609" t="s">
        <v>15</v>
      </c>
      <c r="B9609" t="s">
        <v>387</v>
      </c>
      <c r="C9609">
        <v>2013</v>
      </c>
      <c r="D9609" s="3">
        <v>11</v>
      </c>
      <c r="E9609" s="3">
        <v>130000</v>
      </c>
      <c r="F9609" t="s">
        <v>13</v>
      </c>
      <c r="G9609" s="15">
        <f>IF(Table1[[#This Row],[Transmission]]="Manual", 0, 1)</f>
        <v>0</v>
      </c>
      <c r="H9609" t="s">
        <v>9475</v>
      </c>
      <c r="I9609" t="s">
        <v>17</v>
      </c>
      <c r="J9609" s="4">
        <v>45597</v>
      </c>
      <c r="K9609" t="s">
        <v>8027</v>
      </c>
      <c r="L9609" s="5">
        <v>440000</v>
      </c>
      <c r="M9609" s="28">
        <f t="shared" si="150"/>
        <v>440000</v>
      </c>
      <c r="N9609">
        <f>2025-Table1[[#This Row],[Year]]</f>
        <v>12</v>
      </c>
    </row>
    <row r="9610" spans="1:14" x14ac:dyDescent="0.3">
      <c r="A9610" t="s">
        <v>44</v>
      </c>
      <c r="B9610" t="s">
        <v>1505</v>
      </c>
      <c r="C9610">
        <v>2012</v>
      </c>
      <c r="D9610" s="3">
        <v>12</v>
      </c>
      <c r="E9610" s="3">
        <v>80000</v>
      </c>
      <c r="F9610" t="s">
        <v>25</v>
      </c>
      <c r="G9610" s="15">
        <f>IF(Table1[[#This Row],[Transmission]]="Manual", 0, 1)</f>
        <v>1</v>
      </c>
      <c r="H9610" t="s">
        <v>9472</v>
      </c>
      <c r="I9610" t="s">
        <v>6485</v>
      </c>
      <c r="J9610" s="4">
        <v>45597</v>
      </c>
      <c r="K9610" t="s">
        <v>8028</v>
      </c>
      <c r="L9610" s="5">
        <v>180000</v>
      </c>
      <c r="M9610" s="28">
        <f t="shared" si="150"/>
        <v>180000</v>
      </c>
      <c r="N9610">
        <f>2025-Table1[[#This Row],[Year]]</f>
        <v>13</v>
      </c>
    </row>
    <row r="9611" spans="1:14" x14ac:dyDescent="0.3">
      <c r="A9611" t="s">
        <v>21</v>
      </c>
      <c r="B9611" t="s">
        <v>22</v>
      </c>
      <c r="C9611">
        <v>2019</v>
      </c>
      <c r="D9611" s="3">
        <v>5</v>
      </c>
      <c r="E9611" s="3">
        <v>84303</v>
      </c>
      <c r="F9611" t="s">
        <v>25</v>
      </c>
      <c r="G9611" s="15">
        <f>IF(Table1[[#This Row],[Transmission]]="Manual", 0, 1)</f>
        <v>1</v>
      </c>
      <c r="H9611" t="s">
        <v>9475</v>
      </c>
      <c r="I9611" t="s">
        <v>14</v>
      </c>
      <c r="J9611" s="4">
        <v>45597</v>
      </c>
      <c r="K9611" t="s">
        <v>8029</v>
      </c>
      <c r="L9611" s="5">
        <v>598000</v>
      </c>
      <c r="M9611" s="28">
        <f t="shared" si="150"/>
        <v>598000</v>
      </c>
      <c r="N9611">
        <f>2025-Table1[[#This Row],[Year]]</f>
        <v>6</v>
      </c>
    </row>
    <row r="9612" spans="1:14" x14ac:dyDescent="0.3">
      <c r="A9612" t="s">
        <v>21</v>
      </c>
      <c r="B9612" t="s">
        <v>194</v>
      </c>
      <c r="C9612">
        <v>2019</v>
      </c>
      <c r="D9612" s="3">
        <v>5</v>
      </c>
      <c r="E9612" s="3">
        <v>58100</v>
      </c>
      <c r="F9612" t="s">
        <v>25</v>
      </c>
      <c r="G9612" s="15">
        <f>IF(Table1[[#This Row],[Transmission]]="Manual", 0, 1)</f>
        <v>1</v>
      </c>
      <c r="H9612" t="s">
        <v>9472</v>
      </c>
      <c r="I9612" t="s">
        <v>6485</v>
      </c>
      <c r="J9612" s="4">
        <v>45627</v>
      </c>
      <c r="K9612" t="s">
        <v>8030</v>
      </c>
      <c r="L9612" s="5">
        <v>400000</v>
      </c>
      <c r="M9612" s="28">
        <f t="shared" si="150"/>
        <v>400000</v>
      </c>
      <c r="N9612">
        <f>2025-Table1[[#This Row],[Year]]</f>
        <v>6</v>
      </c>
    </row>
    <row r="9613" spans="1:14" x14ac:dyDescent="0.3">
      <c r="A9613" t="s">
        <v>97</v>
      </c>
      <c r="B9613" t="s">
        <v>649</v>
      </c>
      <c r="C9613">
        <v>2019</v>
      </c>
      <c r="D9613" s="3">
        <v>5</v>
      </c>
      <c r="E9613" s="3">
        <v>35000</v>
      </c>
      <c r="F9613" t="s">
        <v>25</v>
      </c>
      <c r="G9613" s="15">
        <f>IF(Table1[[#This Row],[Transmission]]="Manual", 0, 1)</f>
        <v>1</v>
      </c>
      <c r="H9613" t="s">
        <v>9475</v>
      </c>
      <c r="I9613" t="s">
        <v>14</v>
      </c>
      <c r="J9613" s="4">
        <v>45597</v>
      </c>
      <c r="K9613" t="s">
        <v>8031</v>
      </c>
      <c r="L9613" s="5">
        <v>1600000</v>
      </c>
      <c r="M9613" s="28">
        <f t="shared" si="150"/>
        <v>1600000</v>
      </c>
      <c r="N9613">
        <f>2025-Table1[[#This Row],[Year]]</f>
        <v>6</v>
      </c>
    </row>
    <row r="9614" spans="1:14" x14ac:dyDescent="0.3">
      <c r="A9614" t="s">
        <v>21</v>
      </c>
      <c r="B9614" t="s">
        <v>3868</v>
      </c>
      <c r="C9614">
        <v>2014</v>
      </c>
      <c r="D9614" s="3">
        <v>10</v>
      </c>
      <c r="E9614" s="3">
        <v>62700</v>
      </c>
      <c r="F9614" t="s">
        <v>13</v>
      </c>
      <c r="G9614" s="15">
        <f>IF(Table1[[#This Row],[Transmission]]="Manual", 0, 1)</f>
        <v>0</v>
      </c>
      <c r="H9614" t="s">
        <v>9475</v>
      </c>
      <c r="I9614" t="s">
        <v>14</v>
      </c>
      <c r="J9614" s="4">
        <v>45597</v>
      </c>
      <c r="K9614" t="s">
        <v>4320</v>
      </c>
      <c r="L9614" s="5">
        <v>210000</v>
      </c>
      <c r="M9614" s="28">
        <f t="shared" si="150"/>
        <v>210000</v>
      </c>
      <c r="N9614">
        <f>2025-Table1[[#This Row],[Year]]</f>
        <v>11</v>
      </c>
    </row>
    <row r="9615" spans="1:14" x14ac:dyDescent="0.3">
      <c r="A9615" t="s">
        <v>18</v>
      </c>
      <c r="B9615" t="s">
        <v>19</v>
      </c>
      <c r="C9615">
        <v>2017</v>
      </c>
      <c r="D9615" s="3">
        <v>7</v>
      </c>
      <c r="E9615" s="3">
        <v>55000</v>
      </c>
      <c r="F9615" t="s">
        <v>13</v>
      </c>
      <c r="G9615" s="15">
        <f>IF(Table1[[#This Row],[Transmission]]="Manual", 0, 1)</f>
        <v>0</v>
      </c>
      <c r="H9615" t="s">
        <v>9472</v>
      </c>
      <c r="I9615" t="s">
        <v>17</v>
      </c>
      <c r="J9615" s="4">
        <v>45597</v>
      </c>
      <c r="K9615" t="s">
        <v>8032</v>
      </c>
      <c r="L9615" s="5">
        <v>790000</v>
      </c>
      <c r="M9615" s="28">
        <f t="shared" si="150"/>
        <v>790000</v>
      </c>
      <c r="N9615">
        <f>2025-Table1[[#This Row],[Year]]</f>
        <v>8</v>
      </c>
    </row>
    <row r="9616" spans="1:14" x14ac:dyDescent="0.3">
      <c r="A9616" t="s">
        <v>44</v>
      </c>
      <c r="B9616" t="s">
        <v>116</v>
      </c>
      <c r="C9616">
        <v>2014</v>
      </c>
      <c r="D9616" s="3">
        <v>10</v>
      </c>
      <c r="E9616" s="3">
        <v>70001</v>
      </c>
      <c r="F9616" t="s">
        <v>13</v>
      </c>
      <c r="G9616" s="15">
        <f>IF(Table1[[#This Row],[Transmission]]="Manual", 0, 1)</f>
        <v>0</v>
      </c>
      <c r="H9616" t="s">
        <v>9472</v>
      </c>
      <c r="I9616" t="s">
        <v>6485</v>
      </c>
      <c r="J9616" s="4">
        <v>45597</v>
      </c>
      <c r="K9616" t="s">
        <v>8033</v>
      </c>
      <c r="L9616" s="5">
        <v>251000</v>
      </c>
      <c r="M9616" s="28">
        <f t="shared" si="150"/>
        <v>251000</v>
      </c>
      <c r="N9616">
        <f>2025-Table1[[#This Row],[Year]]</f>
        <v>11</v>
      </c>
    </row>
    <row r="9617" spans="1:14" x14ac:dyDescent="0.3">
      <c r="A9617" t="s">
        <v>44</v>
      </c>
      <c r="B9617" t="s">
        <v>116</v>
      </c>
      <c r="C9617">
        <v>2013</v>
      </c>
      <c r="D9617" s="3">
        <v>11</v>
      </c>
      <c r="E9617" s="3">
        <v>96849</v>
      </c>
      <c r="F9617" t="s">
        <v>13</v>
      </c>
      <c r="G9617" s="15">
        <f>IF(Table1[[#This Row],[Transmission]]="Manual", 0, 1)</f>
        <v>0</v>
      </c>
      <c r="H9617" t="s">
        <v>9475</v>
      </c>
      <c r="I9617" t="s">
        <v>14</v>
      </c>
      <c r="J9617" s="4">
        <v>45597</v>
      </c>
      <c r="K9617" t="s">
        <v>8034</v>
      </c>
      <c r="L9617" s="5">
        <v>120000</v>
      </c>
      <c r="M9617" s="28">
        <f t="shared" si="150"/>
        <v>120000</v>
      </c>
      <c r="N9617">
        <f>2025-Table1[[#This Row],[Year]]</f>
        <v>12</v>
      </c>
    </row>
    <row r="9618" spans="1:14" x14ac:dyDescent="0.3">
      <c r="A9618" t="s">
        <v>21</v>
      </c>
      <c r="B9618" t="s">
        <v>111</v>
      </c>
      <c r="C9618">
        <v>2011</v>
      </c>
      <c r="D9618" s="3">
        <v>13</v>
      </c>
      <c r="E9618" s="3">
        <v>70000</v>
      </c>
      <c r="F9618" t="s">
        <v>13</v>
      </c>
      <c r="G9618" s="15">
        <f>IF(Table1[[#This Row],[Transmission]]="Manual", 0, 1)</f>
        <v>0</v>
      </c>
      <c r="H9618" t="s">
        <v>9475</v>
      </c>
      <c r="I9618" t="s">
        <v>6485</v>
      </c>
      <c r="J9618" s="4">
        <v>45597</v>
      </c>
      <c r="K9618" t="s">
        <v>8035</v>
      </c>
      <c r="L9618" s="5">
        <v>173000</v>
      </c>
      <c r="M9618" s="28">
        <f t="shared" si="150"/>
        <v>173000</v>
      </c>
      <c r="N9618">
        <f>2025-Table1[[#This Row],[Year]]</f>
        <v>14</v>
      </c>
    </row>
    <row r="9619" spans="1:14" x14ac:dyDescent="0.3">
      <c r="A9619" t="s">
        <v>21</v>
      </c>
      <c r="B9619" t="s">
        <v>747</v>
      </c>
      <c r="C9619">
        <v>2021</v>
      </c>
      <c r="D9619" s="3">
        <v>3</v>
      </c>
      <c r="E9619" s="3">
        <v>61</v>
      </c>
      <c r="F9619" t="s">
        <v>13</v>
      </c>
      <c r="G9619" s="15">
        <f>IF(Table1[[#This Row],[Transmission]]="Manual", 0, 1)</f>
        <v>0</v>
      </c>
      <c r="H9619" t="s">
        <v>9475</v>
      </c>
      <c r="I9619" t="s">
        <v>6485</v>
      </c>
      <c r="J9619" s="4">
        <v>45597</v>
      </c>
      <c r="K9619" t="s">
        <v>8036</v>
      </c>
      <c r="L9619" s="5">
        <v>700000</v>
      </c>
      <c r="M9619" s="28">
        <f t="shared" si="150"/>
        <v>700000</v>
      </c>
      <c r="N9619">
        <f>2025-Table1[[#This Row],[Year]]</f>
        <v>4</v>
      </c>
    </row>
    <row r="9620" spans="1:14" x14ac:dyDescent="0.3">
      <c r="A9620" t="s">
        <v>18</v>
      </c>
      <c r="B9620" t="s">
        <v>86</v>
      </c>
      <c r="C9620">
        <v>2019</v>
      </c>
      <c r="D9620" s="3">
        <v>5</v>
      </c>
      <c r="E9620" s="3">
        <v>65000</v>
      </c>
      <c r="F9620" t="s">
        <v>13</v>
      </c>
      <c r="G9620" s="15">
        <f>IF(Table1[[#This Row],[Transmission]]="Manual", 0, 1)</f>
        <v>0</v>
      </c>
      <c r="H9620" t="s">
        <v>9472</v>
      </c>
      <c r="I9620" t="s">
        <v>14</v>
      </c>
      <c r="J9620" s="4">
        <v>45627</v>
      </c>
      <c r="K9620" t="s">
        <v>8037</v>
      </c>
      <c r="L9620" s="5">
        <v>495000</v>
      </c>
      <c r="M9620" s="28">
        <f t="shared" si="150"/>
        <v>495000</v>
      </c>
      <c r="N9620">
        <f>2025-Table1[[#This Row],[Year]]</f>
        <v>6</v>
      </c>
    </row>
    <row r="9621" spans="1:14" x14ac:dyDescent="0.3">
      <c r="A9621" t="s">
        <v>21</v>
      </c>
      <c r="B9621" t="s">
        <v>231</v>
      </c>
      <c r="C9621">
        <v>2018</v>
      </c>
      <c r="D9621" s="3">
        <v>6</v>
      </c>
      <c r="E9621" s="3">
        <v>103000</v>
      </c>
      <c r="F9621" t="s">
        <v>13</v>
      </c>
      <c r="G9621" s="15">
        <f>IF(Table1[[#This Row],[Transmission]]="Manual", 0, 1)</f>
        <v>0</v>
      </c>
      <c r="H9621" t="s">
        <v>9472</v>
      </c>
      <c r="I9621" t="s">
        <v>6485</v>
      </c>
      <c r="J9621" s="4">
        <v>45597</v>
      </c>
      <c r="K9621" t="s">
        <v>8038</v>
      </c>
      <c r="L9621" s="5">
        <v>375000</v>
      </c>
      <c r="M9621" s="28">
        <f t="shared" si="150"/>
        <v>375000</v>
      </c>
      <c r="N9621">
        <f>2025-Table1[[#This Row],[Year]]</f>
        <v>7</v>
      </c>
    </row>
    <row r="9622" spans="1:14" x14ac:dyDescent="0.3">
      <c r="A9622" t="s">
        <v>44</v>
      </c>
      <c r="B9622" t="s">
        <v>1728</v>
      </c>
      <c r="C9622">
        <v>2022</v>
      </c>
      <c r="D9622" s="3">
        <v>2</v>
      </c>
      <c r="E9622" s="3">
        <v>40000</v>
      </c>
      <c r="F9622" t="s">
        <v>13</v>
      </c>
      <c r="G9622" s="15">
        <f>IF(Table1[[#This Row],[Transmission]]="Manual", 0, 1)</f>
        <v>0</v>
      </c>
      <c r="H9622" t="s">
        <v>9472</v>
      </c>
      <c r="I9622" t="s">
        <v>6485</v>
      </c>
      <c r="J9622" s="4">
        <v>45566</v>
      </c>
      <c r="K9622" t="s">
        <v>6317</v>
      </c>
      <c r="L9622" s="5">
        <v>750000</v>
      </c>
      <c r="M9622" s="28">
        <f t="shared" si="150"/>
        <v>750000</v>
      </c>
      <c r="N9622">
        <f>2025-Table1[[#This Row],[Year]]</f>
        <v>3</v>
      </c>
    </row>
    <row r="9623" spans="1:14" x14ac:dyDescent="0.3">
      <c r="A9623" t="s">
        <v>21</v>
      </c>
      <c r="B9623" t="s">
        <v>219</v>
      </c>
      <c r="C9623">
        <v>2011</v>
      </c>
      <c r="D9623" s="3">
        <v>13</v>
      </c>
      <c r="E9623" s="3">
        <v>66000</v>
      </c>
      <c r="F9623" t="s">
        <v>13</v>
      </c>
      <c r="G9623" s="15">
        <f>IF(Table1[[#This Row],[Transmission]]="Manual", 0, 1)</f>
        <v>0</v>
      </c>
      <c r="H9623" t="s">
        <v>9472</v>
      </c>
      <c r="I9623" t="s">
        <v>14</v>
      </c>
      <c r="J9623" s="4">
        <v>45597</v>
      </c>
      <c r="K9623" t="s">
        <v>8039</v>
      </c>
      <c r="L9623" s="5">
        <v>175000</v>
      </c>
      <c r="M9623" s="28">
        <f t="shared" si="150"/>
        <v>175000</v>
      </c>
      <c r="N9623">
        <f>2025-Table1[[#This Row],[Year]]</f>
        <v>14</v>
      </c>
    </row>
    <row r="9624" spans="1:14" x14ac:dyDescent="0.3">
      <c r="A9624" t="s">
        <v>15</v>
      </c>
      <c r="B9624" t="s">
        <v>588</v>
      </c>
      <c r="C9624">
        <v>2012</v>
      </c>
      <c r="D9624" s="3">
        <v>12</v>
      </c>
      <c r="E9624" s="3">
        <v>99722</v>
      </c>
      <c r="F9624" t="s">
        <v>13</v>
      </c>
      <c r="G9624" s="15">
        <f>IF(Table1[[#This Row],[Transmission]]="Manual", 0, 1)</f>
        <v>0</v>
      </c>
      <c r="H9624" t="s">
        <v>9475</v>
      </c>
      <c r="I9624" t="s">
        <v>14</v>
      </c>
      <c r="J9624" s="4">
        <v>45597</v>
      </c>
      <c r="K9624" t="s">
        <v>8040</v>
      </c>
      <c r="L9624" s="5">
        <v>470000</v>
      </c>
      <c r="M9624" s="28">
        <f t="shared" si="150"/>
        <v>470000</v>
      </c>
      <c r="N9624">
        <f>2025-Table1[[#This Row],[Year]]</f>
        <v>13</v>
      </c>
    </row>
    <row r="9625" spans="1:14" x14ac:dyDescent="0.3">
      <c r="A9625" t="s">
        <v>21</v>
      </c>
      <c r="B9625" t="s">
        <v>1275</v>
      </c>
      <c r="C9625">
        <v>2014</v>
      </c>
      <c r="D9625" s="3">
        <v>10</v>
      </c>
      <c r="E9625" s="3">
        <v>73985</v>
      </c>
      <c r="F9625" t="s">
        <v>13</v>
      </c>
      <c r="G9625" s="15">
        <f>IF(Table1[[#This Row],[Transmission]]="Manual", 0, 1)</f>
        <v>0</v>
      </c>
      <c r="H9625" t="s">
        <v>9472</v>
      </c>
      <c r="I9625" t="s">
        <v>6485</v>
      </c>
      <c r="J9625" s="4">
        <v>45597</v>
      </c>
      <c r="K9625" t="s">
        <v>8041</v>
      </c>
      <c r="L9625" s="5">
        <v>240000</v>
      </c>
      <c r="M9625" s="28">
        <f t="shared" si="150"/>
        <v>240000</v>
      </c>
      <c r="N9625">
        <f>2025-Table1[[#This Row],[Year]]</f>
        <v>11</v>
      </c>
    </row>
    <row r="9626" spans="1:14" x14ac:dyDescent="0.3">
      <c r="A9626" t="s">
        <v>101</v>
      </c>
      <c r="B9626" t="s">
        <v>337</v>
      </c>
      <c r="C9626">
        <v>2020</v>
      </c>
      <c r="D9626" s="3">
        <v>4</v>
      </c>
      <c r="E9626" s="3">
        <v>58000</v>
      </c>
      <c r="F9626" t="s">
        <v>25</v>
      </c>
      <c r="G9626" s="15">
        <f>IF(Table1[[#This Row],[Transmission]]="Manual", 0, 1)</f>
        <v>1</v>
      </c>
      <c r="H9626" t="s">
        <v>9472</v>
      </c>
      <c r="I9626" t="s">
        <v>6485</v>
      </c>
      <c r="J9626" s="4">
        <v>45597</v>
      </c>
      <c r="K9626" t="s">
        <v>3981</v>
      </c>
      <c r="L9626" s="5">
        <v>525000</v>
      </c>
      <c r="M9626" s="28">
        <f t="shared" si="150"/>
        <v>525000</v>
      </c>
      <c r="N9626">
        <f>2025-Table1[[#This Row],[Year]]</f>
        <v>5</v>
      </c>
    </row>
    <row r="9627" spans="1:14" x14ac:dyDescent="0.3">
      <c r="A9627" t="s">
        <v>101</v>
      </c>
      <c r="B9627" t="s">
        <v>687</v>
      </c>
      <c r="C9627">
        <v>2018</v>
      </c>
      <c r="D9627" s="3">
        <v>6</v>
      </c>
      <c r="E9627" s="3">
        <v>94100</v>
      </c>
      <c r="F9627" t="s">
        <v>13</v>
      </c>
      <c r="G9627" s="15">
        <f>IF(Table1[[#This Row],[Transmission]]="Manual", 0, 1)</f>
        <v>0</v>
      </c>
      <c r="H9627" t="s">
        <v>9475</v>
      </c>
      <c r="I9627" t="s">
        <v>6485</v>
      </c>
      <c r="J9627" s="4">
        <v>45597</v>
      </c>
      <c r="K9627" t="s">
        <v>8042</v>
      </c>
      <c r="L9627" s="5">
        <v>195000</v>
      </c>
      <c r="M9627" s="28">
        <f t="shared" si="150"/>
        <v>195000</v>
      </c>
      <c r="N9627">
        <f>2025-Table1[[#This Row],[Year]]</f>
        <v>7</v>
      </c>
    </row>
    <row r="9628" spans="1:14" x14ac:dyDescent="0.3">
      <c r="A9628" t="s">
        <v>18</v>
      </c>
      <c r="B9628" t="s">
        <v>86</v>
      </c>
      <c r="C9628">
        <v>2019</v>
      </c>
      <c r="D9628" s="3">
        <v>5</v>
      </c>
      <c r="E9628" s="3">
        <v>45000</v>
      </c>
      <c r="F9628" t="s">
        <v>25</v>
      </c>
      <c r="G9628" s="15">
        <f>IF(Table1[[#This Row],[Transmission]]="Manual", 0, 1)</f>
        <v>1</v>
      </c>
      <c r="H9628" t="s">
        <v>9475</v>
      </c>
      <c r="I9628" t="s">
        <v>14</v>
      </c>
      <c r="J9628" s="4">
        <v>45597</v>
      </c>
      <c r="K9628" t="s">
        <v>1666</v>
      </c>
      <c r="L9628" s="5">
        <v>1185000</v>
      </c>
      <c r="M9628" s="28">
        <f t="shared" si="150"/>
        <v>1185000</v>
      </c>
      <c r="N9628">
        <f>2025-Table1[[#This Row],[Year]]</f>
        <v>6</v>
      </c>
    </row>
    <row r="9629" spans="1:14" x14ac:dyDescent="0.3">
      <c r="A9629" t="s">
        <v>44</v>
      </c>
      <c r="B9629" t="s">
        <v>1728</v>
      </c>
      <c r="C9629">
        <v>2023</v>
      </c>
      <c r="D9629" s="3">
        <v>1</v>
      </c>
      <c r="E9629" s="3">
        <v>29000</v>
      </c>
      <c r="F9629" t="s">
        <v>13</v>
      </c>
      <c r="G9629" s="15">
        <f>IF(Table1[[#This Row],[Transmission]]="Manual", 0, 1)</f>
        <v>0</v>
      </c>
      <c r="H9629" t="s">
        <v>9472</v>
      </c>
      <c r="I9629" t="s">
        <v>6485</v>
      </c>
      <c r="J9629" s="4">
        <v>45597</v>
      </c>
      <c r="K9629" t="s">
        <v>3362</v>
      </c>
      <c r="L9629" s="5">
        <v>775000</v>
      </c>
      <c r="M9629" s="28">
        <f t="shared" si="150"/>
        <v>775000</v>
      </c>
      <c r="N9629">
        <f>2025-Table1[[#This Row],[Year]]</f>
        <v>2</v>
      </c>
    </row>
    <row r="9630" spans="1:14" x14ac:dyDescent="0.3">
      <c r="A9630" t="s">
        <v>44</v>
      </c>
      <c r="B9630" t="s">
        <v>133</v>
      </c>
      <c r="C9630">
        <v>2015</v>
      </c>
      <c r="D9630" s="3">
        <v>9</v>
      </c>
      <c r="E9630" s="3">
        <v>48000</v>
      </c>
      <c r="F9630" t="s">
        <v>25</v>
      </c>
      <c r="G9630" s="15">
        <f>IF(Table1[[#This Row],[Transmission]]="Manual", 0, 1)</f>
        <v>1</v>
      </c>
      <c r="H9630" t="s">
        <v>9472</v>
      </c>
      <c r="I9630" t="s">
        <v>14</v>
      </c>
      <c r="J9630" s="4">
        <v>45597</v>
      </c>
      <c r="K9630" t="s">
        <v>1658</v>
      </c>
      <c r="L9630" s="5">
        <v>455000</v>
      </c>
      <c r="M9630" s="28">
        <f t="shared" si="150"/>
        <v>455000</v>
      </c>
      <c r="N9630">
        <f>2025-Table1[[#This Row],[Year]]</f>
        <v>10</v>
      </c>
    </row>
    <row r="9631" spans="1:14" x14ac:dyDescent="0.3">
      <c r="A9631" t="s">
        <v>44</v>
      </c>
      <c r="B9631" t="s">
        <v>405</v>
      </c>
      <c r="C9631">
        <v>2016</v>
      </c>
      <c r="D9631" s="3">
        <v>8</v>
      </c>
      <c r="E9631" s="3">
        <v>101984</v>
      </c>
      <c r="F9631" t="s">
        <v>13</v>
      </c>
      <c r="G9631" s="15">
        <f>IF(Table1[[#This Row],[Transmission]]="Manual", 0, 1)</f>
        <v>0</v>
      </c>
      <c r="H9631" t="s">
        <v>9475</v>
      </c>
      <c r="I9631" t="s">
        <v>14</v>
      </c>
      <c r="J9631" s="4">
        <v>45597</v>
      </c>
      <c r="K9631" t="s">
        <v>8043</v>
      </c>
      <c r="L9631" s="5">
        <v>510000</v>
      </c>
      <c r="M9631" s="28">
        <f t="shared" si="150"/>
        <v>510000</v>
      </c>
      <c r="N9631">
        <f>2025-Table1[[#This Row],[Year]]</f>
        <v>9</v>
      </c>
    </row>
    <row r="9632" spans="1:14" x14ac:dyDescent="0.3">
      <c r="A9632" t="s">
        <v>44</v>
      </c>
      <c r="B9632" t="s">
        <v>116</v>
      </c>
      <c r="C9632">
        <v>2016</v>
      </c>
      <c r="D9632" s="3">
        <v>8</v>
      </c>
      <c r="E9632" s="3">
        <v>36000</v>
      </c>
      <c r="F9632" t="s">
        <v>13</v>
      </c>
      <c r="G9632" s="15">
        <f>IF(Table1[[#This Row],[Transmission]]="Manual", 0, 1)</f>
        <v>0</v>
      </c>
      <c r="H9632" t="s">
        <v>9475</v>
      </c>
      <c r="I9632" t="s">
        <v>14</v>
      </c>
      <c r="J9632" s="4">
        <v>45597</v>
      </c>
      <c r="K9632" t="s">
        <v>7785</v>
      </c>
      <c r="L9632" s="5">
        <v>260000</v>
      </c>
      <c r="M9632" s="28">
        <f t="shared" si="150"/>
        <v>260000</v>
      </c>
      <c r="N9632">
        <f>2025-Table1[[#This Row],[Year]]</f>
        <v>9</v>
      </c>
    </row>
    <row r="9633" spans="1:14" x14ac:dyDescent="0.3">
      <c r="A9633" t="s">
        <v>44</v>
      </c>
      <c r="B9633" t="s">
        <v>124</v>
      </c>
      <c r="C9633">
        <v>2011</v>
      </c>
      <c r="D9633" s="3">
        <v>13</v>
      </c>
      <c r="E9633" s="3">
        <v>115600</v>
      </c>
      <c r="F9633" t="s">
        <v>13</v>
      </c>
      <c r="G9633" s="15">
        <f>IF(Table1[[#This Row],[Transmission]]="Manual", 0, 1)</f>
        <v>0</v>
      </c>
      <c r="H9633" t="s">
        <v>9475</v>
      </c>
      <c r="I9633" t="s">
        <v>14</v>
      </c>
      <c r="J9633" s="4">
        <v>45597</v>
      </c>
      <c r="K9633" t="s">
        <v>534</v>
      </c>
      <c r="L9633" s="5">
        <v>215000</v>
      </c>
      <c r="M9633" s="28">
        <f t="shared" si="150"/>
        <v>215000</v>
      </c>
      <c r="N9633">
        <f>2025-Table1[[#This Row],[Year]]</f>
        <v>14</v>
      </c>
    </row>
    <row r="9634" spans="1:14" x14ac:dyDescent="0.3">
      <c r="A9634" t="s">
        <v>44</v>
      </c>
      <c r="B9634" t="s">
        <v>79</v>
      </c>
      <c r="C9634">
        <v>2017</v>
      </c>
      <c r="D9634" s="3">
        <v>7</v>
      </c>
      <c r="E9634" s="3">
        <v>90000</v>
      </c>
      <c r="F9634" t="s">
        <v>25</v>
      </c>
      <c r="G9634" s="15">
        <f>IF(Table1[[#This Row],[Transmission]]="Manual", 0, 1)</f>
        <v>1</v>
      </c>
      <c r="H9634" t="s">
        <v>9472</v>
      </c>
      <c r="I9634" t="s">
        <v>17</v>
      </c>
      <c r="J9634" s="4">
        <v>45597</v>
      </c>
      <c r="K9634" t="s">
        <v>726</v>
      </c>
      <c r="L9634" s="5">
        <v>999000</v>
      </c>
      <c r="M9634" s="28">
        <f t="shared" si="150"/>
        <v>999000</v>
      </c>
      <c r="N9634">
        <f>2025-Table1[[#This Row],[Year]]</f>
        <v>8</v>
      </c>
    </row>
    <row r="9635" spans="1:14" x14ac:dyDescent="0.3">
      <c r="A9635" t="s">
        <v>44</v>
      </c>
      <c r="B9635" t="s">
        <v>1728</v>
      </c>
      <c r="C9635">
        <v>2022</v>
      </c>
      <c r="D9635" s="3">
        <v>2</v>
      </c>
      <c r="E9635" s="3">
        <v>41000</v>
      </c>
      <c r="F9635" t="s">
        <v>13</v>
      </c>
      <c r="G9635" s="15">
        <f>IF(Table1[[#This Row],[Transmission]]="Manual", 0, 1)</f>
        <v>0</v>
      </c>
      <c r="H9635" t="s">
        <v>9472</v>
      </c>
      <c r="I9635" t="s">
        <v>6485</v>
      </c>
      <c r="J9635" s="4">
        <v>45597</v>
      </c>
      <c r="K9635" t="s">
        <v>4570</v>
      </c>
      <c r="L9635" s="5">
        <v>665000</v>
      </c>
      <c r="M9635" s="28">
        <f t="shared" si="150"/>
        <v>665000</v>
      </c>
      <c r="N9635">
        <f>2025-Table1[[#This Row],[Year]]</f>
        <v>3</v>
      </c>
    </row>
    <row r="9636" spans="1:14" x14ac:dyDescent="0.3">
      <c r="A9636" t="s">
        <v>27</v>
      </c>
      <c r="B9636" t="s">
        <v>233</v>
      </c>
      <c r="C9636">
        <v>2017</v>
      </c>
      <c r="D9636" s="3">
        <v>7</v>
      </c>
      <c r="E9636" s="3">
        <v>90000</v>
      </c>
      <c r="F9636" t="s">
        <v>25</v>
      </c>
      <c r="G9636" s="15">
        <f>IF(Table1[[#This Row],[Transmission]]="Manual", 0, 1)</f>
        <v>1</v>
      </c>
      <c r="H9636" t="s">
        <v>9475</v>
      </c>
      <c r="I9636" t="s">
        <v>17</v>
      </c>
      <c r="J9636" s="4">
        <v>45597</v>
      </c>
      <c r="K9636" t="s">
        <v>8044</v>
      </c>
      <c r="L9636" s="5">
        <v>1500000</v>
      </c>
      <c r="M9636" s="28">
        <f t="shared" si="150"/>
        <v>1500000</v>
      </c>
      <c r="N9636">
        <f>2025-Table1[[#This Row],[Year]]</f>
        <v>8</v>
      </c>
    </row>
    <row r="9637" spans="1:14" x14ac:dyDescent="0.3">
      <c r="A9637" t="s">
        <v>61</v>
      </c>
      <c r="B9637" t="s">
        <v>62</v>
      </c>
      <c r="C9637">
        <v>2016</v>
      </c>
      <c r="D9637" s="3">
        <v>8</v>
      </c>
      <c r="E9637" s="3">
        <v>53805</v>
      </c>
      <c r="F9637" t="s">
        <v>13</v>
      </c>
      <c r="G9637" s="15">
        <f>IF(Table1[[#This Row],[Transmission]]="Manual", 0, 1)</f>
        <v>0</v>
      </c>
      <c r="H9637" t="s">
        <v>9475</v>
      </c>
      <c r="I9637" t="s">
        <v>14</v>
      </c>
      <c r="J9637" s="4">
        <v>45597</v>
      </c>
      <c r="K9637" t="s">
        <v>867</v>
      </c>
      <c r="L9637" s="5">
        <v>245000</v>
      </c>
      <c r="M9637" s="28">
        <f t="shared" si="150"/>
        <v>245000</v>
      </c>
      <c r="N9637">
        <f>2025-Table1[[#This Row],[Year]]</f>
        <v>9</v>
      </c>
    </row>
    <row r="9638" spans="1:14" x14ac:dyDescent="0.3">
      <c r="A9638" t="s">
        <v>44</v>
      </c>
      <c r="B9638" t="s">
        <v>124</v>
      </c>
      <c r="C9638">
        <v>2013</v>
      </c>
      <c r="D9638" s="3">
        <v>11</v>
      </c>
      <c r="E9638" s="3">
        <v>50000</v>
      </c>
      <c r="F9638" t="s">
        <v>13</v>
      </c>
      <c r="G9638" s="15">
        <f>IF(Table1[[#This Row],[Transmission]]="Manual", 0, 1)</f>
        <v>0</v>
      </c>
      <c r="H9638" t="s">
        <v>9472</v>
      </c>
      <c r="I9638" t="s">
        <v>14</v>
      </c>
      <c r="J9638" s="4">
        <v>45597</v>
      </c>
      <c r="K9638" t="s">
        <v>8045</v>
      </c>
      <c r="L9638" s="5">
        <v>210000</v>
      </c>
      <c r="M9638" s="28">
        <f t="shared" si="150"/>
        <v>210000</v>
      </c>
      <c r="N9638">
        <f>2025-Table1[[#This Row],[Year]]</f>
        <v>12</v>
      </c>
    </row>
    <row r="9639" spans="1:14" x14ac:dyDescent="0.3">
      <c r="A9639" t="s">
        <v>113</v>
      </c>
      <c r="B9639" t="s">
        <v>2134</v>
      </c>
      <c r="C9639">
        <v>2018</v>
      </c>
      <c r="D9639" s="3">
        <v>6</v>
      </c>
      <c r="E9639" s="3">
        <v>59000</v>
      </c>
      <c r="F9639" t="s">
        <v>13</v>
      </c>
      <c r="G9639" s="15">
        <f>IF(Table1[[#This Row],[Transmission]]="Manual", 0, 1)</f>
        <v>0</v>
      </c>
      <c r="H9639" t="s">
        <v>9475</v>
      </c>
      <c r="I9639" t="s">
        <v>14</v>
      </c>
      <c r="J9639" s="4">
        <v>45597</v>
      </c>
      <c r="K9639" t="s">
        <v>8046</v>
      </c>
      <c r="L9639" s="5">
        <v>373000</v>
      </c>
      <c r="M9639" s="28">
        <f t="shared" si="150"/>
        <v>373000</v>
      </c>
      <c r="N9639">
        <f>2025-Table1[[#This Row],[Year]]</f>
        <v>7</v>
      </c>
    </row>
    <row r="9640" spans="1:14" x14ac:dyDescent="0.3">
      <c r="A9640" t="s">
        <v>18</v>
      </c>
      <c r="B9640" t="s">
        <v>86</v>
      </c>
      <c r="C9640">
        <v>2018</v>
      </c>
      <c r="D9640" s="3">
        <v>6</v>
      </c>
      <c r="E9640" s="3">
        <v>54000</v>
      </c>
      <c r="F9640" t="s">
        <v>13</v>
      </c>
      <c r="G9640" s="15">
        <f>IF(Table1[[#This Row],[Transmission]]="Manual", 0, 1)</f>
        <v>0</v>
      </c>
      <c r="H9640" t="s">
        <v>9472</v>
      </c>
      <c r="I9640" t="s">
        <v>14</v>
      </c>
      <c r="J9640" s="4">
        <v>45597</v>
      </c>
      <c r="K9640" t="s">
        <v>8047</v>
      </c>
      <c r="L9640" s="5">
        <v>775000</v>
      </c>
      <c r="M9640" s="28">
        <f t="shared" si="150"/>
        <v>775000</v>
      </c>
      <c r="N9640">
        <f>2025-Table1[[#This Row],[Year]]</f>
        <v>7</v>
      </c>
    </row>
    <row r="9641" spans="1:14" x14ac:dyDescent="0.3">
      <c r="A9641" t="s">
        <v>44</v>
      </c>
      <c r="B9641" t="s">
        <v>1196</v>
      </c>
      <c r="C9641">
        <v>2020</v>
      </c>
      <c r="D9641" s="3">
        <v>4</v>
      </c>
      <c r="E9641" s="3">
        <v>65000</v>
      </c>
      <c r="F9641" t="s">
        <v>25</v>
      </c>
      <c r="G9641" s="15">
        <f>IF(Table1[[#This Row],[Transmission]]="Manual", 0, 1)</f>
        <v>1</v>
      </c>
      <c r="H9641" t="s">
        <v>9475</v>
      </c>
      <c r="I9641" t="s">
        <v>6485</v>
      </c>
      <c r="J9641" s="4">
        <v>45597</v>
      </c>
      <c r="K9641" t="s">
        <v>3214</v>
      </c>
      <c r="L9641" s="5">
        <v>435000</v>
      </c>
      <c r="M9641" s="28">
        <f t="shared" si="150"/>
        <v>435000</v>
      </c>
      <c r="N9641">
        <f>2025-Table1[[#This Row],[Year]]</f>
        <v>5</v>
      </c>
    </row>
    <row r="9642" spans="1:14" x14ac:dyDescent="0.3">
      <c r="A9642" t="s">
        <v>18</v>
      </c>
      <c r="B9642" t="s">
        <v>86</v>
      </c>
      <c r="C9642">
        <v>2014</v>
      </c>
      <c r="D9642" s="3">
        <v>10</v>
      </c>
      <c r="E9642" s="3">
        <v>136000</v>
      </c>
      <c r="F9642" t="s">
        <v>13</v>
      </c>
      <c r="G9642" s="15">
        <f>IF(Table1[[#This Row],[Transmission]]="Manual", 0, 1)</f>
        <v>0</v>
      </c>
      <c r="H9642" t="s">
        <v>9475</v>
      </c>
      <c r="I9642" t="s">
        <v>17</v>
      </c>
      <c r="J9642" s="4">
        <v>45597</v>
      </c>
      <c r="K9642" t="s">
        <v>7634</v>
      </c>
      <c r="L9642" s="5">
        <v>483000</v>
      </c>
      <c r="M9642" s="28">
        <f t="shared" si="150"/>
        <v>483000</v>
      </c>
      <c r="N9642">
        <f>2025-Table1[[#This Row],[Year]]</f>
        <v>11</v>
      </c>
    </row>
    <row r="9643" spans="1:14" x14ac:dyDescent="0.3">
      <c r="A9643" t="s">
        <v>21</v>
      </c>
      <c r="B9643" t="s">
        <v>111</v>
      </c>
      <c r="C9643">
        <v>2007</v>
      </c>
      <c r="D9643" s="3">
        <v>17</v>
      </c>
      <c r="E9643" s="3">
        <v>86000</v>
      </c>
      <c r="F9643" t="s">
        <v>13</v>
      </c>
      <c r="G9643" s="15">
        <f>IF(Table1[[#This Row],[Transmission]]="Manual", 0, 1)</f>
        <v>0</v>
      </c>
      <c r="H9643" t="s">
        <v>9475</v>
      </c>
      <c r="I9643" t="s">
        <v>14</v>
      </c>
      <c r="J9643" s="4">
        <v>45597</v>
      </c>
      <c r="K9643" t="s">
        <v>8048</v>
      </c>
      <c r="L9643" s="5">
        <v>175000</v>
      </c>
      <c r="M9643" s="28">
        <f t="shared" si="150"/>
        <v>175000</v>
      </c>
      <c r="N9643">
        <f>2025-Table1[[#This Row],[Year]]</f>
        <v>18</v>
      </c>
    </row>
    <row r="9644" spans="1:14" x14ac:dyDescent="0.3">
      <c r="A9644" t="s">
        <v>21</v>
      </c>
      <c r="B9644" t="s">
        <v>68</v>
      </c>
      <c r="C9644">
        <v>2016</v>
      </c>
      <c r="D9644" s="3">
        <v>8</v>
      </c>
      <c r="E9644" s="3">
        <v>21000</v>
      </c>
      <c r="F9644" t="s">
        <v>13</v>
      </c>
      <c r="G9644" s="15">
        <f>IF(Table1[[#This Row],[Transmission]]="Manual", 0, 1)</f>
        <v>0</v>
      </c>
      <c r="H9644" t="s">
        <v>9475</v>
      </c>
      <c r="I9644" t="s">
        <v>14</v>
      </c>
      <c r="J9644" s="4">
        <v>45597</v>
      </c>
      <c r="K9644" t="s">
        <v>3504</v>
      </c>
      <c r="L9644" s="5">
        <v>430000</v>
      </c>
      <c r="M9644" s="28">
        <f t="shared" si="150"/>
        <v>430000</v>
      </c>
      <c r="N9644">
        <f>2025-Table1[[#This Row],[Year]]</f>
        <v>9</v>
      </c>
    </row>
    <row r="9645" spans="1:14" x14ac:dyDescent="0.3">
      <c r="A9645" t="s">
        <v>113</v>
      </c>
      <c r="B9645" t="s">
        <v>396</v>
      </c>
      <c r="C9645">
        <v>2016</v>
      </c>
      <c r="D9645" s="3">
        <v>8</v>
      </c>
      <c r="E9645" s="3">
        <v>90000</v>
      </c>
      <c r="F9645" t="s">
        <v>25</v>
      </c>
      <c r="G9645" s="15">
        <f>IF(Table1[[#This Row],[Transmission]]="Manual", 0, 1)</f>
        <v>1</v>
      </c>
      <c r="H9645" t="s">
        <v>9472</v>
      </c>
      <c r="I9645" t="s">
        <v>17</v>
      </c>
      <c r="J9645" s="4">
        <v>45597</v>
      </c>
      <c r="K9645" t="s">
        <v>6219</v>
      </c>
      <c r="L9645" s="5">
        <v>770000</v>
      </c>
      <c r="M9645" s="28">
        <f t="shared" si="150"/>
        <v>770000</v>
      </c>
      <c r="N9645">
        <f>2025-Table1[[#This Row],[Year]]</f>
        <v>9</v>
      </c>
    </row>
    <row r="9646" spans="1:14" x14ac:dyDescent="0.3">
      <c r="A9646" t="s">
        <v>21</v>
      </c>
      <c r="B9646" t="s">
        <v>111</v>
      </c>
      <c r="C9646">
        <v>2015</v>
      </c>
      <c r="D9646" s="3">
        <v>9</v>
      </c>
      <c r="E9646" s="3">
        <v>32</v>
      </c>
      <c r="F9646" t="s">
        <v>25</v>
      </c>
      <c r="G9646" s="15">
        <f>IF(Table1[[#This Row],[Transmission]]="Manual", 0, 1)</f>
        <v>1</v>
      </c>
      <c r="H9646" t="s">
        <v>9475</v>
      </c>
      <c r="I9646" t="s">
        <v>6485</v>
      </c>
      <c r="J9646" s="4">
        <v>45627</v>
      </c>
      <c r="K9646" t="s">
        <v>8049</v>
      </c>
      <c r="L9646" s="5">
        <v>300000</v>
      </c>
      <c r="M9646" s="28">
        <f t="shared" si="150"/>
        <v>300000</v>
      </c>
      <c r="N9646">
        <f>2025-Table1[[#This Row],[Year]]</f>
        <v>10</v>
      </c>
    </row>
    <row r="9647" spans="1:14" x14ac:dyDescent="0.3">
      <c r="A9647" t="s">
        <v>21</v>
      </c>
      <c r="B9647" t="s">
        <v>39</v>
      </c>
      <c r="C9647">
        <v>2019</v>
      </c>
      <c r="D9647" s="3">
        <v>5</v>
      </c>
      <c r="E9647" s="3">
        <v>32000</v>
      </c>
      <c r="F9647" t="s">
        <v>25</v>
      </c>
      <c r="G9647" s="15">
        <f>IF(Table1[[#This Row],[Transmission]]="Manual", 0, 1)</f>
        <v>1</v>
      </c>
      <c r="H9647" t="s">
        <v>9475</v>
      </c>
      <c r="I9647" t="s">
        <v>14</v>
      </c>
      <c r="J9647" s="4">
        <v>45597</v>
      </c>
      <c r="K9647" t="s">
        <v>8050</v>
      </c>
      <c r="L9647" s="5">
        <v>520000</v>
      </c>
      <c r="M9647" s="28">
        <f t="shared" si="150"/>
        <v>520000</v>
      </c>
      <c r="N9647">
        <f>2025-Table1[[#This Row],[Year]]</f>
        <v>6</v>
      </c>
    </row>
    <row r="9648" spans="1:14" x14ac:dyDescent="0.3">
      <c r="A9648" t="s">
        <v>61</v>
      </c>
      <c r="B9648" t="s">
        <v>537</v>
      </c>
      <c r="C9648">
        <v>2021</v>
      </c>
      <c r="D9648" s="3">
        <v>3</v>
      </c>
      <c r="E9648" s="3">
        <v>17154</v>
      </c>
      <c r="F9648" t="s">
        <v>13</v>
      </c>
      <c r="G9648" s="15">
        <f>IF(Table1[[#This Row],[Transmission]]="Manual", 0, 1)</f>
        <v>0</v>
      </c>
      <c r="H9648" t="s">
        <v>9472</v>
      </c>
      <c r="I9648" t="s">
        <v>14</v>
      </c>
      <c r="J9648" s="4">
        <v>45597</v>
      </c>
      <c r="K9648" t="s">
        <v>2687</v>
      </c>
      <c r="L9648" s="5">
        <v>565000</v>
      </c>
      <c r="M9648" s="28">
        <f t="shared" si="150"/>
        <v>565000</v>
      </c>
      <c r="N9648">
        <f>2025-Table1[[#This Row],[Year]]</f>
        <v>4</v>
      </c>
    </row>
    <row r="9649" spans="1:14" x14ac:dyDescent="0.3">
      <c r="A9649" t="s">
        <v>21</v>
      </c>
      <c r="B9649" t="s">
        <v>231</v>
      </c>
      <c r="C9649">
        <v>2013</v>
      </c>
      <c r="D9649" s="3">
        <v>11</v>
      </c>
      <c r="E9649" s="3">
        <v>125000</v>
      </c>
      <c r="F9649" t="s">
        <v>25</v>
      </c>
      <c r="G9649" s="15">
        <f>IF(Table1[[#This Row],[Transmission]]="Manual", 0, 1)</f>
        <v>1</v>
      </c>
      <c r="H9649" t="s">
        <v>9475</v>
      </c>
      <c r="I9649" t="s">
        <v>6485</v>
      </c>
      <c r="J9649" s="4">
        <v>45597</v>
      </c>
      <c r="K9649" t="s">
        <v>8051</v>
      </c>
      <c r="L9649" s="5">
        <v>220000</v>
      </c>
      <c r="M9649" s="28">
        <f t="shared" si="150"/>
        <v>220000</v>
      </c>
      <c r="N9649">
        <f>2025-Table1[[#This Row],[Year]]</f>
        <v>12</v>
      </c>
    </row>
    <row r="9650" spans="1:14" x14ac:dyDescent="0.3">
      <c r="A9650" t="s">
        <v>21</v>
      </c>
      <c r="B9650" t="s">
        <v>194</v>
      </c>
      <c r="C9650">
        <v>2022</v>
      </c>
      <c r="D9650" s="3">
        <v>2</v>
      </c>
      <c r="E9650" s="3">
        <v>54000</v>
      </c>
      <c r="F9650" t="s">
        <v>25</v>
      </c>
      <c r="G9650" s="15">
        <f>IF(Table1[[#This Row],[Transmission]]="Manual", 0, 1)</f>
        <v>1</v>
      </c>
      <c r="H9650" t="s">
        <v>9475</v>
      </c>
      <c r="I9650" t="s">
        <v>6485</v>
      </c>
      <c r="J9650" s="4">
        <v>45597</v>
      </c>
      <c r="K9650" t="s">
        <v>8052</v>
      </c>
      <c r="L9650" s="5">
        <v>500000</v>
      </c>
      <c r="M9650" s="28">
        <f t="shared" si="150"/>
        <v>500000</v>
      </c>
      <c r="N9650">
        <f>2025-Table1[[#This Row],[Year]]</f>
        <v>3</v>
      </c>
    </row>
    <row r="9651" spans="1:14" x14ac:dyDescent="0.3">
      <c r="A9651" t="s">
        <v>11</v>
      </c>
      <c r="B9651" t="s">
        <v>12</v>
      </c>
      <c r="C9651">
        <v>2010</v>
      </c>
      <c r="D9651" s="3">
        <v>14</v>
      </c>
      <c r="E9651" s="3">
        <v>140000</v>
      </c>
      <c r="F9651" t="s">
        <v>13</v>
      </c>
      <c r="G9651" s="15">
        <f>IF(Table1[[#This Row],[Transmission]]="Manual", 0, 1)</f>
        <v>0</v>
      </c>
      <c r="H9651" t="s">
        <v>9475</v>
      </c>
      <c r="I9651" t="s">
        <v>6485</v>
      </c>
      <c r="J9651" s="4">
        <v>45597</v>
      </c>
      <c r="K9651" t="s">
        <v>8053</v>
      </c>
      <c r="L9651" s="5">
        <v>179999</v>
      </c>
      <c r="M9651" s="28">
        <f t="shared" si="150"/>
        <v>179999</v>
      </c>
      <c r="N9651">
        <f>2025-Table1[[#This Row],[Year]]</f>
        <v>15</v>
      </c>
    </row>
    <row r="9652" spans="1:14" x14ac:dyDescent="0.3">
      <c r="A9652" t="s">
        <v>61</v>
      </c>
      <c r="B9652" t="s">
        <v>1327</v>
      </c>
      <c r="C9652">
        <v>2023</v>
      </c>
      <c r="D9652" s="3">
        <v>1</v>
      </c>
      <c r="E9652" s="3">
        <v>10800</v>
      </c>
      <c r="F9652" t="s">
        <v>13</v>
      </c>
      <c r="G9652" s="15">
        <f>IF(Table1[[#This Row],[Transmission]]="Manual", 0, 1)</f>
        <v>0</v>
      </c>
      <c r="H9652" t="s">
        <v>9472</v>
      </c>
      <c r="I9652" t="s">
        <v>14</v>
      </c>
      <c r="J9652" s="4">
        <v>45597</v>
      </c>
      <c r="K9652" t="s">
        <v>8054</v>
      </c>
      <c r="L9652" s="5">
        <v>700000</v>
      </c>
      <c r="M9652" s="28">
        <f t="shared" si="150"/>
        <v>700000</v>
      </c>
      <c r="N9652">
        <f>2025-Table1[[#This Row],[Year]]</f>
        <v>2</v>
      </c>
    </row>
    <row r="9653" spans="1:14" x14ac:dyDescent="0.3">
      <c r="A9653" t="s">
        <v>44</v>
      </c>
      <c r="B9653" t="s">
        <v>116</v>
      </c>
      <c r="C9653">
        <v>2013</v>
      </c>
      <c r="D9653" s="3">
        <v>11</v>
      </c>
      <c r="E9653" s="3">
        <v>64000</v>
      </c>
      <c r="F9653" t="s">
        <v>13</v>
      </c>
      <c r="G9653" s="15">
        <f>IF(Table1[[#This Row],[Transmission]]="Manual", 0, 1)</f>
        <v>0</v>
      </c>
      <c r="H9653" t="s">
        <v>9472</v>
      </c>
      <c r="I9653" t="s">
        <v>14</v>
      </c>
      <c r="J9653" s="4">
        <v>45597</v>
      </c>
      <c r="K9653" t="s">
        <v>8055</v>
      </c>
      <c r="L9653" s="5">
        <v>155000</v>
      </c>
      <c r="M9653" s="28">
        <f t="shared" si="150"/>
        <v>155000</v>
      </c>
      <c r="N9653">
        <f>2025-Table1[[#This Row],[Year]]</f>
        <v>12</v>
      </c>
    </row>
    <row r="9654" spans="1:14" x14ac:dyDescent="0.3">
      <c r="A9654" t="s">
        <v>44</v>
      </c>
      <c r="B9654" t="s">
        <v>89</v>
      </c>
      <c r="C9654">
        <v>2012</v>
      </c>
      <c r="D9654" s="3">
        <v>12</v>
      </c>
      <c r="E9654" s="3">
        <v>85000</v>
      </c>
      <c r="F9654" t="s">
        <v>25</v>
      </c>
      <c r="G9654" s="15">
        <f>IF(Table1[[#This Row],[Transmission]]="Manual", 0, 1)</f>
        <v>1</v>
      </c>
      <c r="H9654" t="s">
        <v>9472</v>
      </c>
      <c r="I9654" t="s">
        <v>6485</v>
      </c>
      <c r="J9654" s="4">
        <v>45597</v>
      </c>
      <c r="K9654" t="s">
        <v>3580</v>
      </c>
      <c r="L9654" s="5">
        <v>425000</v>
      </c>
      <c r="M9654" s="28">
        <f t="shared" si="150"/>
        <v>425000</v>
      </c>
      <c r="N9654">
        <f>2025-Table1[[#This Row],[Year]]</f>
        <v>13</v>
      </c>
    </row>
    <row r="9655" spans="1:14" x14ac:dyDescent="0.3">
      <c r="A9655" t="s">
        <v>21</v>
      </c>
      <c r="B9655" t="s">
        <v>24</v>
      </c>
      <c r="C9655">
        <v>2019</v>
      </c>
      <c r="D9655" s="3">
        <v>5</v>
      </c>
      <c r="E9655" s="3">
        <v>52000</v>
      </c>
      <c r="F9655" t="s">
        <v>13</v>
      </c>
      <c r="G9655" s="15">
        <f>IF(Table1[[#This Row],[Transmission]]="Manual", 0, 1)</f>
        <v>0</v>
      </c>
      <c r="H9655" t="s">
        <v>9475</v>
      </c>
      <c r="I9655" t="s">
        <v>6485</v>
      </c>
      <c r="J9655" s="4">
        <v>45597</v>
      </c>
      <c r="K9655" t="s">
        <v>8056</v>
      </c>
      <c r="L9655" s="5">
        <v>489000</v>
      </c>
      <c r="M9655" s="28">
        <f t="shared" si="150"/>
        <v>489000</v>
      </c>
      <c r="N9655">
        <f>2025-Table1[[#This Row],[Year]]</f>
        <v>6</v>
      </c>
    </row>
    <row r="9656" spans="1:14" x14ac:dyDescent="0.3">
      <c r="A9656" t="s">
        <v>21</v>
      </c>
      <c r="B9656" t="s">
        <v>5223</v>
      </c>
      <c r="C9656">
        <v>2024</v>
      </c>
      <c r="D9656" s="3">
        <v>0</v>
      </c>
      <c r="E9656" s="3">
        <v>0</v>
      </c>
      <c r="F9656" t="s">
        <v>25</v>
      </c>
      <c r="G9656" s="15">
        <f>IF(Table1[[#This Row],[Transmission]]="Manual", 0, 1)</f>
        <v>1</v>
      </c>
      <c r="H9656" t="s">
        <v>9472</v>
      </c>
      <c r="I9656" t="s">
        <v>6485</v>
      </c>
      <c r="J9656" s="4">
        <v>45627</v>
      </c>
      <c r="K9656" t="s">
        <v>8057</v>
      </c>
      <c r="L9656" s="5">
        <v>972000</v>
      </c>
      <c r="M9656" s="28">
        <f t="shared" si="150"/>
        <v>972000</v>
      </c>
      <c r="N9656">
        <f>2025-Table1[[#This Row],[Year]]</f>
        <v>1</v>
      </c>
    </row>
    <row r="9657" spans="1:14" x14ac:dyDescent="0.3">
      <c r="A9657" t="s">
        <v>21</v>
      </c>
      <c r="B9657" t="s">
        <v>298</v>
      </c>
      <c r="C9657">
        <v>2011</v>
      </c>
      <c r="D9657" s="3">
        <v>13</v>
      </c>
      <c r="E9657" s="3">
        <v>50000</v>
      </c>
      <c r="F9657" t="s">
        <v>13</v>
      </c>
      <c r="G9657" s="15">
        <f>IF(Table1[[#This Row],[Transmission]]="Manual", 0, 1)</f>
        <v>0</v>
      </c>
      <c r="H9657" t="s">
        <v>9472</v>
      </c>
      <c r="I9657" t="s">
        <v>14</v>
      </c>
      <c r="J9657" s="4">
        <v>45597</v>
      </c>
      <c r="K9657" t="s">
        <v>7800</v>
      </c>
      <c r="L9657" s="5">
        <v>265000</v>
      </c>
      <c r="M9657" s="28">
        <f t="shared" si="150"/>
        <v>265000</v>
      </c>
      <c r="N9657">
        <f>2025-Table1[[#This Row],[Year]]</f>
        <v>14</v>
      </c>
    </row>
    <row r="9658" spans="1:14" x14ac:dyDescent="0.3">
      <c r="A9658" t="s">
        <v>11</v>
      </c>
      <c r="B9658" t="s">
        <v>288</v>
      </c>
      <c r="C9658">
        <v>2019</v>
      </c>
      <c r="D9658" s="3">
        <v>5</v>
      </c>
      <c r="E9658" s="3">
        <v>48000</v>
      </c>
      <c r="F9658" t="s">
        <v>13</v>
      </c>
      <c r="G9658" s="15">
        <f>IF(Table1[[#This Row],[Transmission]]="Manual", 0, 1)</f>
        <v>0</v>
      </c>
      <c r="H9658" t="s">
        <v>9472</v>
      </c>
      <c r="I9658" t="s">
        <v>14</v>
      </c>
      <c r="J9658" s="4">
        <v>45627</v>
      </c>
      <c r="K9658" t="s">
        <v>8058</v>
      </c>
      <c r="L9658" s="5">
        <v>610000</v>
      </c>
      <c r="M9658" s="28">
        <f t="shared" si="150"/>
        <v>610000</v>
      </c>
      <c r="N9658">
        <f>2025-Table1[[#This Row],[Year]]</f>
        <v>6</v>
      </c>
    </row>
    <row r="9659" spans="1:14" x14ac:dyDescent="0.3">
      <c r="A9659" t="s">
        <v>21</v>
      </c>
      <c r="B9659" t="s">
        <v>1275</v>
      </c>
      <c r="C9659">
        <v>2019</v>
      </c>
      <c r="D9659" s="3">
        <v>5</v>
      </c>
      <c r="E9659" s="3">
        <v>57459</v>
      </c>
      <c r="F9659" t="s">
        <v>13</v>
      </c>
      <c r="G9659" s="15">
        <f>IF(Table1[[#This Row],[Transmission]]="Manual", 0, 1)</f>
        <v>0</v>
      </c>
      <c r="H9659" t="s">
        <v>9475</v>
      </c>
      <c r="I9659" t="s">
        <v>6485</v>
      </c>
      <c r="J9659" s="4">
        <v>45597</v>
      </c>
      <c r="K9659" t="s">
        <v>8059</v>
      </c>
      <c r="L9659" s="5">
        <v>450000</v>
      </c>
      <c r="M9659" s="28">
        <f t="shared" si="150"/>
        <v>450000</v>
      </c>
      <c r="N9659">
        <f>2025-Table1[[#This Row],[Year]]</f>
        <v>6</v>
      </c>
    </row>
    <row r="9660" spans="1:14" x14ac:dyDescent="0.3">
      <c r="A9660" t="s">
        <v>44</v>
      </c>
      <c r="B9660" t="s">
        <v>124</v>
      </c>
      <c r="C9660">
        <v>2009</v>
      </c>
      <c r="D9660" s="3">
        <v>15</v>
      </c>
      <c r="E9660" s="3">
        <v>66000</v>
      </c>
      <c r="F9660" t="s">
        <v>25</v>
      </c>
      <c r="G9660" s="15">
        <f>IF(Table1[[#This Row],[Transmission]]="Manual", 0, 1)</f>
        <v>1</v>
      </c>
      <c r="H9660" t="s">
        <v>9475</v>
      </c>
      <c r="I9660" t="s">
        <v>14</v>
      </c>
      <c r="J9660" s="4">
        <v>45597</v>
      </c>
      <c r="K9660" t="s">
        <v>917</v>
      </c>
      <c r="L9660" s="5">
        <v>245000</v>
      </c>
      <c r="M9660" s="28">
        <f t="shared" si="150"/>
        <v>245000</v>
      </c>
      <c r="N9660">
        <f>2025-Table1[[#This Row],[Year]]</f>
        <v>16</v>
      </c>
    </row>
    <row r="9661" spans="1:14" x14ac:dyDescent="0.3">
      <c r="A9661" t="s">
        <v>44</v>
      </c>
      <c r="B9661" t="s">
        <v>76</v>
      </c>
      <c r="C9661">
        <v>2021</v>
      </c>
      <c r="D9661" s="3">
        <v>3</v>
      </c>
      <c r="E9661" s="3">
        <v>20000</v>
      </c>
      <c r="F9661" t="s">
        <v>13</v>
      </c>
      <c r="G9661" s="15">
        <f>IF(Table1[[#This Row],[Transmission]]="Manual", 0, 1)</f>
        <v>0</v>
      </c>
      <c r="H9661" t="s">
        <v>9472</v>
      </c>
      <c r="I9661" t="s">
        <v>14</v>
      </c>
      <c r="J9661" s="4">
        <v>45597</v>
      </c>
      <c r="K9661" t="s">
        <v>8060</v>
      </c>
      <c r="L9661" s="5">
        <v>830000</v>
      </c>
      <c r="M9661" s="28">
        <f t="shared" si="150"/>
        <v>830000</v>
      </c>
      <c r="N9661">
        <f>2025-Table1[[#This Row],[Year]]</f>
        <v>4</v>
      </c>
    </row>
    <row r="9662" spans="1:14" x14ac:dyDescent="0.3">
      <c r="A9662" t="s">
        <v>21</v>
      </c>
      <c r="B9662" t="s">
        <v>276</v>
      </c>
      <c r="C9662">
        <v>2015</v>
      </c>
      <c r="D9662" s="3">
        <v>9</v>
      </c>
      <c r="E9662" s="3">
        <v>54000</v>
      </c>
      <c r="F9662" t="s">
        <v>13</v>
      </c>
      <c r="G9662" s="15">
        <f>IF(Table1[[#This Row],[Transmission]]="Manual", 0, 1)</f>
        <v>0</v>
      </c>
      <c r="H9662" t="s">
        <v>9472</v>
      </c>
      <c r="I9662" t="s">
        <v>6485</v>
      </c>
      <c r="J9662" s="4">
        <v>45597</v>
      </c>
      <c r="K9662" t="s">
        <v>8061</v>
      </c>
      <c r="L9662" s="5">
        <v>175000</v>
      </c>
      <c r="M9662" s="28">
        <f t="shared" si="150"/>
        <v>175000</v>
      </c>
      <c r="N9662">
        <f>2025-Table1[[#This Row],[Year]]</f>
        <v>10</v>
      </c>
    </row>
    <row r="9663" spans="1:14" x14ac:dyDescent="0.3">
      <c r="A9663" t="s">
        <v>97</v>
      </c>
      <c r="B9663" t="s">
        <v>236</v>
      </c>
      <c r="C9663">
        <v>2018</v>
      </c>
      <c r="D9663" s="3">
        <v>6</v>
      </c>
      <c r="E9663" s="3">
        <v>135094</v>
      </c>
      <c r="F9663" t="s">
        <v>25</v>
      </c>
      <c r="G9663" s="15">
        <f>IF(Table1[[#This Row],[Transmission]]="Manual", 0, 1)</f>
        <v>1</v>
      </c>
      <c r="H9663" t="s">
        <v>9475</v>
      </c>
      <c r="I9663" t="s">
        <v>17</v>
      </c>
      <c r="J9663" s="4">
        <v>45597</v>
      </c>
      <c r="K9663" t="s">
        <v>1314</v>
      </c>
      <c r="L9663" s="5">
        <v>780000</v>
      </c>
      <c r="M9663" s="28">
        <f t="shared" si="150"/>
        <v>780000</v>
      </c>
      <c r="N9663">
        <f>2025-Table1[[#This Row],[Year]]</f>
        <v>7</v>
      </c>
    </row>
    <row r="9664" spans="1:14" x14ac:dyDescent="0.3">
      <c r="A9664" t="s">
        <v>44</v>
      </c>
      <c r="B9664" t="s">
        <v>133</v>
      </c>
      <c r="C9664">
        <v>2014</v>
      </c>
      <c r="D9664" s="3">
        <v>10</v>
      </c>
      <c r="E9664" s="3">
        <v>45000</v>
      </c>
      <c r="F9664" t="s">
        <v>25</v>
      </c>
      <c r="G9664" s="15">
        <f>IF(Table1[[#This Row],[Transmission]]="Manual", 0, 1)</f>
        <v>1</v>
      </c>
      <c r="H9664" t="s">
        <v>9475</v>
      </c>
      <c r="I9664" t="s">
        <v>14</v>
      </c>
      <c r="J9664" s="4">
        <v>45597</v>
      </c>
      <c r="K9664" t="s">
        <v>8062</v>
      </c>
      <c r="L9664" s="5">
        <v>410000</v>
      </c>
      <c r="M9664" s="28">
        <f t="shared" si="150"/>
        <v>410000</v>
      </c>
      <c r="N9664">
        <f>2025-Table1[[#This Row],[Year]]</f>
        <v>11</v>
      </c>
    </row>
    <row r="9665" spans="1:14" x14ac:dyDescent="0.3">
      <c r="A9665" t="s">
        <v>21</v>
      </c>
      <c r="B9665" t="s">
        <v>49</v>
      </c>
      <c r="C9665">
        <v>2021</v>
      </c>
      <c r="D9665" s="3">
        <v>3</v>
      </c>
      <c r="E9665" s="3">
        <v>16461</v>
      </c>
      <c r="F9665" t="s">
        <v>13</v>
      </c>
      <c r="G9665" s="15">
        <f>IF(Table1[[#This Row],[Transmission]]="Manual", 0, 1)</f>
        <v>0</v>
      </c>
      <c r="H9665" t="s">
        <v>9472</v>
      </c>
      <c r="I9665" t="s">
        <v>6485</v>
      </c>
      <c r="J9665" s="4">
        <v>45597</v>
      </c>
      <c r="K9665" t="s">
        <v>4207</v>
      </c>
      <c r="L9665" s="5">
        <v>1065000</v>
      </c>
      <c r="M9665" s="28">
        <f t="shared" si="150"/>
        <v>1065000</v>
      </c>
      <c r="N9665">
        <f>2025-Table1[[#This Row],[Year]]</f>
        <v>4</v>
      </c>
    </row>
    <row r="9666" spans="1:14" x14ac:dyDescent="0.3">
      <c r="A9666" t="s">
        <v>38</v>
      </c>
      <c r="B9666" t="s">
        <v>145</v>
      </c>
      <c r="C9666">
        <v>2022</v>
      </c>
      <c r="D9666" s="3">
        <v>2</v>
      </c>
      <c r="E9666" s="3">
        <v>22042</v>
      </c>
      <c r="F9666" t="s">
        <v>13</v>
      </c>
      <c r="G9666" s="15">
        <f>IF(Table1[[#This Row],[Transmission]]="Manual", 0, 1)</f>
        <v>0</v>
      </c>
      <c r="H9666" t="s">
        <v>9472</v>
      </c>
      <c r="I9666" t="s">
        <v>14</v>
      </c>
      <c r="J9666" s="4">
        <v>45627</v>
      </c>
      <c r="K9666" t="s">
        <v>8063</v>
      </c>
      <c r="L9666" s="5">
        <v>1174000</v>
      </c>
      <c r="M9666" s="28">
        <f t="shared" si="150"/>
        <v>1174000</v>
      </c>
      <c r="N9666">
        <f>2025-Table1[[#This Row],[Year]]</f>
        <v>3</v>
      </c>
    </row>
    <row r="9667" spans="1:14" x14ac:dyDescent="0.3">
      <c r="A9667" t="s">
        <v>21</v>
      </c>
      <c r="B9667" t="s">
        <v>99</v>
      </c>
      <c r="C9667">
        <v>2017</v>
      </c>
      <c r="D9667" s="3">
        <v>7</v>
      </c>
      <c r="E9667" s="3">
        <v>61000</v>
      </c>
      <c r="F9667" t="s">
        <v>13</v>
      </c>
      <c r="G9667" s="15">
        <f>IF(Table1[[#This Row],[Transmission]]="Manual", 0, 1)</f>
        <v>0</v>
      </c>
      <c r="H9667" t="s">
        <v>9475</v>
      </c>
      <c r="I9667" t="s">
        <v>17</v>
      </c>
      <c r="J9667" s="4">
        <v>45597</v>
      </c>
      <c r="K9667" t="s">
        <v>8064</v>
      </c>
      <c r="L9667" s="5">
        <v>690000</v>
      </c>
      <c r="M9667" s="28">
        <f t="shared" ref="M9667:M9730" si="151">VALUE(SUBSTITUTE(SUBSTITUTE(L9667,"₹"," "),",",""))</f>
        <v>690000</v>
      </c>
      <c r="N9667">
        <f>2025-Table1[[#This Row],[Year]]</f>
        <v>8</v>
      </c>
    </row>
    <row r="9668" spans="1:14" x14ac:dyDescent="0.3">
      <c r="A9668" t="s">
        <v>11</v>
      </c>
      <c r="B9668" t="s">
        <v>285</v>
      </c>
      <c r="C9668">
        <v>2018</v>
      </c>
      <c r="D9668" s="3">
        <v>6</v>
      </c>
      <c r="E9668" s="3">
        <v>77000</v>
      </c>
      <c r="F9668" t="s">
        <v>13</v>
      </c>
      <c r="G9668" s="15">
        <f>IF(Table1[[#This Row],[Transmission]]="Manual", 0, 1)</f>
        <v>0</v>
      </c>
      <c r="H9668" t="s">
        <v>9472</v>
      </c>
      <c r="I9668" t="s">
        <v>6485</v>
      </c>
      <c r="J9668" s="4">
        <v>45597</v>
      </c>
      <c r="K9668" t="s">
        <v>8065</v>
      </c>
      <c r="L9668" s="5">
        <v>521000</v>
      </c>
      <c r="M9668" s="28">
        <f t="shared" si="151"/>
        <v>521000</v>
      </c>
      <c r="N9668">
        <f>2025-Table1[[#This Row],[Year]]</f>
        <v>7</v>
      </c>
    </row>
    <row r="9669" spans="1:14" x14ac:dyDescent="0.3">
      <c r="A9669" t="s">
        <v>61</v>
      </c>
      <c r="B9669" t="s">
        <v>62</v>
      </c>
      <c r="C9669">
        <v>2017</v>
      </c>
      <c r="D9669" s="3">
        <v>7</v>
      </c>
      <c r="E9669" s="3">
        <v>33000</v>
      </c>
      <c r="F9669" t="s">
        <v>25</v>
      </c>
      <c r="G9669" s="15">
        <f>IF(Table1[[#This Row],[Transmission]]="Manual", 0, 1)</f>
        <v>1</v>
      </c>
      <c r="H9669" t="s">
        <v>9472</v>
      </c>
      <c r="I9669" t="s">
        <v>14</v>
      </c>
      <c r="J9669" s="4">
        <v>45597</v>
      </c>
      <c r="K9669" t="s">
        <v>8066</v>
      </c>
      <c r="L9669" s="5">
        <v>450000</v>
      </c>
      <c r="M9669" s="28">
        <f t="shared" si="151"/>
        <v>450000</v>
      </c>
      <c r="N9669">
        <f>2025-Table1[[#This Row],[Year]]</f>
        <v>8</v>
      </c>
    </row>
    <row r="9670" spans="1:14" x14ac:dyDescent="0.3">
      <c r="A9670" t="s">
        <v>11</v>
      </c>
      <c r="B9670" t="s">
        <v>183</v>
      </c>
      <c r="C9670">
        <v>2013</v>
      </c>
      <c r="D9670" s="3">
        <v>11</v>
      </c>
      <c r="E9670" s="3">
        <v>108000</v>
      </c>
      <c r="F9670" t="s">
        <v>13</v>
      </c>
      <c r="G9670" s="15">
        <f>IF(Table1[[#This Row],[Transmission]]="Manual", 0, 1)</f>
        <v>0</v>
      </c>
      <c r="H9670" t="s">
        <v>9475</v>
      </c>
      <c r="I9670" t="s">
        <v>14</v>
      </c>
      <c r="J9670" s="4">
        <v>45597</v>
      </c>
      <c r="K9670" t="s">
        <v>6609</v>
      </c>
      <c r="L9670" s="5">
        <v>310000</v>
      </c>
      <c r="M9670" s="28">
        <f t="shared" si="151"/>
        <v>310000</v>
      </c>
      <c r="N9670">
        <f>2025-Table1[[#This Row],[Year]]</f>
        <v>12</v>
      </c>
    </row>
    <row r="9671" spans="1:14" x14ac:dyDescent="0.3">
      <c r="A9671" t="s">
        <v>61</v>
      </c>
      <c r="B9671" t="s">
        <v>62</v>
      </c>
      <c r="C9671">
        <v>2021</v>
      </c>
      <c r="D9671" s="3">
        <v>3</v>
      </c>
      <c r="E9671" s="3">
        <v>35000</v>
      </c>
      <c r="F9671" t="s">
        <v>25</v>
      </c>
      <c r="G9671" s="15">
        <f>IF(Table1[[#This Row],[Transmission]]="Manual", 0, 1)</f>
        <v>1</v>
      </c>
      <c r="H9671" t="s">
        <v>9475</v>
      </c>
      <c r="I9671" t="s">
        <v>14</v>
      </c>
      <c r="J9671" s="4">
        <v>45597</v>
      </c>
      <c r="K9671" t="s">
        <v>8067</v>
      </c>
      <c r="L9671" s="5">
        <v>475000</v>
      </c>
      <c r="M9671" s="28">
        <f t="shared" si="151"/>
        <v>475000</v>
      </c>
      <c r="N9671">
        <f>2025-Table1[[#This Row],[Year]]</f>
        <v>4</v>
      </c>
    </row>
    <row r="9672" spans="1:14" x14ac:dyDescent="0.3">
      <c r="A9672" t="s">
        <v>11</v>
      </c>
      <c r="B9672" t="s">
        <v>12</v>
      </c>
      <c r="C9672">
        <v>2014</v>
      </c>
      <c r="D9672" s="3">
        <v>10</v>
      </c>
      <c r="E9672" s="3">
        <v>95509</v>
      </c>
      <c r="F9672" t="s">
        <v>13</v>
      </c>
      <c r="G9672" s="15">
        <f>IF(Table1[[#This Row],[Transmission]]="Manual", 0, 1)</f>
        <v>0</v>
      </c>
      <c r="H9672" t="s">
        <v>9475</v>
      </c>
      <c r="I9672" t="s">
        <v>6485</v>
      </c>
      <c r="J9672" s="4">
        <v>45627</v>
      </c>
      <c r="K9672" t="s">
        <v>8068</v>
      </c>
      <c r="L9672" s="5">
        <v>425000</v>
      </c>
      <c r="M9672" s="28">
        <f t="shared" si="151"/>
        <v>425000</v>
      </c>
      <c r="N9672">
        <f>2025-Table1[[#This Row],[Year]]</f>
        <v>11</v>
      </c>
    </row>
    <row r="9673" spans="1:14" x14ac:dyDescent="0.3">
      <c r="A9673" t="s">
        <v>21</v>
      </c>
      <c r="B9673" t="s">
        <v>68</v>
      </c>
      <c r="C9673">
        <v>2017</v>
      </c>
      <c r="D9673" s="3">
        <v>7</v>
      </c>
      <c r="E9673" s="3">
        <v>105000</v>
      </c>
      <c r="F9673" t="s">
        <v>25</v>
      </c>
      <c r="G9673" s="15">
        <f>IF(Table1[[#This Row],[Transmission]]="Manual", 0, 1)</f>
        <v>1</v>
      </c>
      <c r="H9673" t="s">
        <v>9475</v>
      </c>
      <c r="I9673" t="s">
        <v>6485</v>
      </c>
      <c r="J9673" s="4">
        <v>45627</v>
      </c>
      <c r="K9673" t="s">
        <v>8069</v>
      </c>
      <c r="L9673" s="5">
        <v>300000</v>
      </c>
      <c r="M9673" s="28">
        <f t="shared" si="151"/>
        <v>300000</v>
      </c>
      <c r="N9673">
        <f>2025-Table1[[#This Row],[Year]]</f>
        <v>8</v>
      </c>
    </row>
    <row r="9674" spans="1:14" x14ac:dyDescent="0.3">
      <c r="A9674" t="s">
        <v>44</v>
      </c>
      <c r="B9674" t="s">
        <v>79</v>
      </c>
      <c r="C9674">
        <v>2015</v>
      </c>
      <c r="D9674" s="3">
        <v>9</v>
      </c>
      <c r="E9674" s="3">
        <v>139000</v>
      </c>
      <c r="F9674" t="s">
        <v>13</v>
      </c>
      <c r="G9674" s="15">
        <f>IF(Table1[[#This Row],[Transmission]]="Manual", 0, 1)</f>
        <v>0</v>
      </c>
      <c r="H9674" t="s">
        <v>9472</v>
      </c>
      <c r="I9674" t="s">
        <v>17</v>
      </c>
      <c r="J9674" s="4">
        <v>45597</v>
      </c>
      <c r="K9674" t="s">
        <v>8070</v>
      </c>
      <c r="L9674" s="5">
        <v>850000</v>
      </c>
      <c r="M9674" s="28">
        <f t="shared" si="151"/>
        <v>850000</v>
      </c>
      <c r="N9674">
        <f>2025-Table1[[#This Row],[Year]]</f>
        <v>10</v>
      </c>
    </row>
    <row r="9675" spans="1:14" x14ac:dyDescent="0.3">
      <c r="A9675" t="s">
        <v>44</v>
      </c>
      <c r="B9675" t="s">
        <v>1728</v>
      </c>
      <c r="C9675">
        <v>2023</v>
      </c>
      <c r="D9675" s="3">
        <v>1</v>
      </c>
      <c r="E9675" s="3">
        <v>4000</v>
      </c>
      <c r="F9675" t="s">
        <v>13</v>
      </c>
      <c r="G9675" s="15">
        <f>IF(Table1[[#This Row],[Transmission]]="Manual", 0, 1)</f>
        <v>0</v>
      </c>
      <c r="H9675" t="s">
        <v>9472</v>
      </c>
      <c r="I9675" t="s">
        <v>6485</v>
      </c>
      <c r="J9675" s="4">
        <v>45597</v>
      </c>
      <c r="K9675" t="s">
        <v>8071</v>
      </c>
      <c r="L9675" s="5">
        <v>789999</v>
      </c>
      <c r="M9675" s="28">
        <f t="shared" si="151"/>
        <v>789999</v>
      </c>
      <c r="N9675">
        <f>2025-Table1[[#This Row],[Year]]</f>
        <v>2</v>
      </c>
    </row>
    <row r="9676" spans="1:14" x14ac:dyDescent="0.3">
      <c r="A9676" t="s">
        <v>21</v>
      </c>
      <c r="B9676" t="s">
        <v>49</v>
      </c>
      <c r="C9676">
        <v>2015</v>
      </c>
      <c r="D9676" s="3">
        <v>9</v>
      </c>
      <c r="E9676" s="3">
        <v>68000</v>
      </c>
      <c r="F9676" t="s">
        <v>13</v>
      </c>
      <c r="G9676" s="15">
        <f>IF(Table1[[#This Row],[Transmission]]="Manual", 0, 1)</f>
        <v>0</v>
      </c>
      <c r="H9676" t="s">
        <v>9475</v>
      </c>
      <c r="I9676" t="s">
        <v>6485</v>
      </c>
      <c r="J9676" s="4">
        <v>45597</v>
      </c>
      <c r="K9676" t="s">
        <v>7062</v>
      </c>
      <c r="L9676" s="5">
        <v>590000</v>
      </c>
      <c r="M9676" s="28">
        <f t="shared" si="151"/>
        <v>590000</v>
      </c>
      <c r="N9676">
        <f>2025-Table1[[#This Row],[Year]]</f>
        <v>10</v>
      </c>
    </row>
    <row r="9677" spans="1:14" x14ac:dyDescent="0.3">
      <c r="A9677" t="s">
        <v>21</v>
      </c>
      <c r="B9677" t="s">
        <v>70</v>
      </c>
      <c r="C9677">
        <v>2018</v>
      </c>
      <c r="D9677" s="3">
        <v>6</v>
      </c>
      <c r="E9677" s="3">
        <v>54000</v>
      </c>
      <c r="F9677" t="s">
        <v>25</v>
      </c>
      <c r="G9677" s="15">
        <f>IF(Table1[[#This Row],[Transmission]]="Manual", 0, 1)</f>
        <v>1</v>
      </c>
      <c r="H9677" t="s">
        <v>9472</v>
      </c>
      <c r="I9677" t="s">
        <v>17</v>
      </c>
      <c r="J9677" s="4">
        <v>45597</v>
      </c>
      <c r="K9677" t="s">
        <v>8072</v>
      </c>
      <c r="L9677" s="5">
        <v>650000</v>
      </c>
      <c r="M9677" s="28">
        <f t="shared" si="151"/>
        <v>650000</v>
      </c>
      <c r="N9677">
        <f>2025-Table1[[#This Row],[Year]]</f>
        <v>7</v>
      </c>
    </row>
    <row r="9678" spans="1:14" x14ac:dyDescent="0.3">
      <c r="A9678" t="s">
        <v>21</v>
      </c>
      <c r="B9678" t="s">
        <v>68</v>
      </c>
      <c r="C9678">
        <v>2018</v>
      </c>
      <c r="D9678" s="3">
        <v>6</v>
      </c>
      <c r="E9678" s="3">
        <v>66000</v>
      </c>
      <c r="F9678" t="s">
        <v>25</v>
      </c>
      <c r="G9678" s="15">
        <f>IF(Table1[[#This Row],[Transmission]]="Manual", 0, 1)</f>
        <v>1</v>
      </c>
      <c r="H9678" t="s">
        <v>9472</v>
      </c>
      <c r="I9678" t="s">
        <v>14</v>
      </c>
      <c r="J9678" s="4">
        <v>45597</v>
      </c>
      <c r="K9678" t="s">
        <v>5209</v>
      </c>
      <c r="L9678" s="5">
        <v>395000</v>
      </c>
      <c r="M9678" s="28">
        <f t="shared" si="151"/>
        <v>395000</v>
      </c>
      <c r="N9678">
        <f>2025-Table1[[#This Row],[Year]]</f>
        <v>7</v>
      </c>
    </row>
    <row r="9679" spans="1:14" x14ac:dyDescent="0.3">
      <c r="A9679" t="s">
        <v>44</v>
      </c>
      <c r="B9679" t="s">
        <v>89</v>
      </c>
      <c r="C9679">
        <v>2023</v>
      </c>
      <c r="D9679" s="3">
        <v>1</v>
      </c>
      <c r="E9679" s="3">
        <v>45000</v>
      </c>
      <c r="F9679" t="s">
        <v>25</v>
      </c>
      <c r="G9679" s="15">
        <f>IF(Table1[[#This Row],[Transmission]]="Manual", 0, 1)</f>
        <v>1</v>
      </c>
      <c r="H9679" t="s">
        <v>9472</v>
      </c>
      <c r="I9679" t="s">
        <v>14</v>
      </c>
      <c r="J9679" s="4">
        <v>45597</v>
      </c>
      <c r="K9679" t="s">
        <v>8073</v>
      </c>
      <c r="L9679" s="5">
        <v>1590000</v>
      </c>
      <c r="M9679" s="28">
        <f t="shared" si="151"/>
        <v>1590000</v>
      </c>
      <c r="N9679">
        <f>2025-Table1[[#This Row],[Year]]</f>
        <v>2</v>
      </c>
    </row>
    <row r="9680" spans="1:14" x14ac:dyDescent="0.3">
      <c r="A9680" t="s">
        <v>64</v>
      </c>
      <c r="B9680" t="s">
        <v>118</v>
      </c>
      <c r="C9680">
        <v>2021</v>
      </c>
      <c r="D9680" s="3">
        <v>3</v>
      </c>
      <c r="E9680" s="3">
        <v>52779</v>
      </c>
      <c r="F9680" t="s">
        <v>25</v>
      </c>
      <c r="G9680" s="15">
        <f>IF(Table1[[#This Row],[Transmission]]="Manual", 0, 1)</f>
        <v>1</v>
      </c>
      <c r="H9680" t="s">
        <v>9475</v>
      </c>
      <c r="I9680" t="s">
        <v>14</v>
      </c>
      <c r="J9680" s="4">
        <v>45597</v>
      </c>
      <c r="K9680" t="s">
        <v>8074</v>
      </c>
      <c r="L9680" s="5">
        <v>1355000</v>
      </c>
      <c r="M9680" s="28">
        <f t="shared" si="151"/>
        <v>1355000</v>
      </c>
      <c r="N9680">
        <f>2025-Table1[[#This Row],[Year]]</f>
        <v>4</v>
      </c>
    </row>
    <row r="9681" spans="1:14" x14ac:dyDescent="0.3">
      <c r="A9681" t="s">
        <v>44</v>
      </c>
      <c r="B9681" t="s">
        <v>124</v>
      </c>
      <c r="C9681">
        <v>2014</v>
      </c>
      <c r="D9681" s="3">
        <v>10</v>
      </c>
      <c r="E9681" s="3">
        <v>56000</v>
      </c>
      <c r="F9681" t="s">
        <v>13</v>
      </c>
      <c r="G9681" s="15">
        <f>IF(Table1[[#This Row],[Transmission]]="Manual", 0, 1)</f>
        <v>0</v>
      </c>
      <c r="H9681" t="s">
        <v>9475</v>
      </c>
      <c r="I9681" t="s">
        <v>14</v>
      </c>
      <c r="J9681" s="4">
        <v>45597</v>
      </c>
      <c r="K9681" t="s">
        <v>8075</v>
      </c>
      <c r="L9681" s="5">
        <v>211000</v>
      </c>
      <c r="M9681" s="28">
        <f t="shared" si="151"/>
        <v>211000</v>
      </c>
      <c r="N9681">
        <f>2025-Table1[[#This Row],[Year]]</f>
        <v>11</v>
      </c>
    </row>
    <row r="9682" spans="1:14" x14ac:dyDescent="0.3">
      <c r="A9682" t="s">
        <v>21</v>
      </c>
      <c r="B9682" t="s">
        <v>68</v>
      </c>
      <c r="C9682">
        <v>2021</v>
      </c>
      <c r="D9682" s="3">
        <v>3</v>
      </c>
      <c r="E9682" s="3">
        <v>88000</v>
      </c>
      <c r="F9682" t="s">
        <v>13</v>
      </c>
      <c r="G9682" s="15">
        <f>IF(Table1[[#This Row],[Transmission]]="Manual", 0, 1)</f>
        <v>0</v>
      </c>
      <c r="H9682" t="s">
        <v>9475</v>
      </c>
      <c r="I9682" t="s">
        <v>6485</v>
      </c>
      <c r="J9682" s="4">
        <v>45627</v>
      </c>
      <c r="K9682" t="s">
        <v>8076</v>
      </c>
      <c r="L9682" s="5">
        <v>450000</v>
      </c>
      <c r="M9682" s="28">
        <f t="shared" si="151"/>
        <v>450000</v>
      </c>
      <c r="N9682">
        <f>2025-Table1[[#This Row],[Year]]</f>
        <v>4</v>
      </c>
    </row>
    <row r="9683" spans="1:14" x14ac:dyDescent="0.3">
      <c r="A9683" t="s">
        <v>15</v>
      </c>
      <c r="B9683" t="s">
        <v>588</v>
      </c>
      <c r="C9683">
        <v>2011</v>
      </c>
      <c r="D9683" s="3">
        <v>13</v>
      </c>
      <c r="E9683" s="3">
        <v>81000</v>
      </c>
      <c r="F9683" t="s">
        <v>25</v>
      </c>
      <c r="G9683" s="15">
        <f>IF(Table1[[#This Row],[Transmission]]="Manual", 0, 1)</f>
        <v>1</v>
      </c>
      <c r="H9683" t="s">
        <v>9475</v>
      </c>
      <c r="I9683" t="s">
        <v>6485</v>
      </c>
      <c r="J9683" s="4">
        <v>45597</v>
      </c>
      <c r="K9683" t="s">
        <v>4007</v>
      </c>
      <c r="L9683" s="5">
        <v>425000</v>
      </c>
      <c r="M9683" s="28">
        <f t="shared" si="151"/>
        <v>425000</v>
      </c>
      <c r="N9683">
        <f>2025-Table1[[#This Row],[Year]]</f>
        <v>14</v>
      </c>
    </row>
    <row r="9684" spans="1:14" x14ac:dyDescent="0.3">
      <c r="A9684" t="s">
        <v>21</v>
      </c>
      <c r="B9684" t="s">
        <v>22</v>
      </c>
      <c r="C9684">
        <v>2018</v>
      </c>
      <c r="D9684" s="3">
        <v>6</v>
      </c>
      <c r="E9684" s="3">
        <v>33946</v>
      </c>
      <c r="F9684" t="s">
        <v>13</v>
      </c>
      <c r="G9684" s="15">
        <f>IF(Table1[[#This Row],[Transmission]]="Manual", 0, 1)</f>
        <v>0</v>
      </c>
      <c r="H9684" t="s">
        <v>9472</v>
      </c>
      <c r="I9684" t="s">
        <v>14</v>
      </c>
      <c r="J9684" s="4">
        <v>45597</v>
      </c>
      <c r="K9684" t="s">
        <v>8077</v>
      </c>
      <c r="L9684" s="5">
        <v>470000</v>
      </c>
      <c r="M9684" s="28">
        <f t="shared" si="151"/>
        <v>470000</v>
      </c>
      <c r="N9684">
        <f>2025-Table1[[#This Row],[Year]]</f>
        <v>7</v>
      </c>
    </row>
    <row r="9685" spans="1:14" x14ac:dyDescent="0.3">
      <c r="A9685" t="s">
        <v>21</v>
      </c>
      <c r="B9685" t="s">
        <v>111</v>
      </c>
      <c r="C9685">
        <v>2013</v>
      </c>
      <c r="D9685" s="3">
        <v>11</v>
      </c>
      <c r="E9685" s="3">
        <v>49000</v>
      </c>
      <c r="F9685" t="s">
        <v>13</v>
      </c>
      <c r="G9685" s="15">
        <f>IF(Table1[[#This Row],[Transmission]]="Manual", 0, 1)</f>
        <v>0</v>
      </c>
      <c r="H9685" t="s">
        <v>9472</v>
      </c>
      <c r="I9685" t="s">
        <v>6485</v>
      </c>
      <c r="J9685" s="4">
        <v>45597</v>
      </c>
      <c r="K9685" t="s">
        <v>6655</v>
      </c>
      <c r="L9685" s="5">
        <v>265000</v>
      </c>
      <c r="M9685" s="28">
        <f t="shared" si="151"/>
        <v>265000</v>
      </c>
      <c r="N9685">
        <f>2025-Table1[[#This Row],[Year]]</f>
        <v>12</v>
      </c>
    </row>
    <row r="9686" spans="1:14" x14ac:dyDescent="0.3">
      <c r="A9686" t="s">
        <v>33</v>
      </c>
      <c r="B9686" t="s">
        <v>786</v>
      </c>
      <c r="C9686">
        <v>2016</v>
      </c>
      <c r="D9686" s="3">
        <v>8</v>
      </c>
      <c r="E9686" s="3">
        <v>84000</v>
      </c>
      <c r="F9686" t="s">
        <v>13</v>
      </c>
      <c r="G9686" s="15">
        <f>IF(Table1[[#This Row],[Transmission]]="Manual", 0, 1)</f>
        <v>0</v>
      </c>
      <c r="H9686" t="s">
        <v>9475</v>
      </c>
      <c r="I9686" t="s">
        <v>17</v>
      </c>
      <c r="J9686" s="4">
        <v>45597</v>
      </c>
      <c r="K9686" t="s">
        <v>8078</v>
      </c>
      <c r="L9686" s="5">
        <v>375000</v>
      </c>
      <c r="M9686" s="28">
        <f t="shared" si="151"/>
        <v>375000</v>
      </c>
      <c r="N9686">
        <f>2025-Table1[[#This Row],[Year]]</f>
        <v>9</v>
      </c>
    </row>
    <row r="9687" spans="1:14" x14ac:dyDescent="0.3">
      <c r="A9687" t="s">
        <v>21</v>
      </c>
      <c r="B9687" t="s">
        <v>22</v>
      </c>
      <c r="C9687">
        <v>2016</v>
      </c>
      <c r="D9687" s="3">
        <v>8</v>
      </c>
      <c r="E9687" s="3">
        <v>67500</v>
      </c>
      <c r="F9687" t="s">
        <v>13</v>
      </c>
      <c r="G9687" s="15">
        <f>IF(Table1[[#This Row],[Transmission]]="Manual", 0, 1)</f>
        <v>0</v>
      </c>
      <c r="H9687" t="s">
        <v>9475</v>
      </c>
      <c r="I9687" t="s">
        <v>6485</v>
      </c>
      <c r="J9687" s="4">
        <v>45597</v>
      </c>
      <c r="K9687" t="s">
        <v>8079</v>
      </c>
      <c r="L9687" s="5">
        <v>420000</v>
      </c>
      <c r="M9687" s="28">
        <f t="shared" si="151"/>
        <v>420000</v>
      </c>
      <c r="N9687">
        <f>2025-Table1[[#This Row],[Year]]</f>
        <v>9</v>
      </c>
    </row>
    <row r="9688" spans="1:14" x14ac:dyDescent="0.3">
      <c r="A9688" t="s">
        <v>101</v>
      </c>
      <c r="B9688" t="s">
        <v>337</v>
      </c>
      <c r="C9688">
        <v>2019</v>
      </c>
      <c r="D9688" s="3">
        <v>5</v>
      </c>
      <c r="E9688" s="3">
        <v>48000</v>
      </c>
      <c r="F9688" t="s">
        <v>25</v>
      </c>
      <c r="G9688" s="15">
        <f>IF(Table1[[#This Row],[Transmission]]="Manual", 0, 1)</f>
        <v>1</v>
      </c>
      <c r="H9688" t="s">
        <v>9475</v>
      </c>
      <c r="I9688" t="s">
        <v>14</v>
      </c>
      <c r="J9688" s="4">
        <v>45597</v>
      </c>
      <c r="K9688" t="s">
        <v>8080</v>
      </c>
      <c r="L9688" s="5">
        <v>500000</v>
      </c>
      <c r="M9688" s="28">
        <f t="shared" si="151"/>
        <v>500000</v>
      </c>
      <c r="N9688">
        <f>2025-Table1[[#This Row],[Year]]</f>
        <v>6</v>
      </c>
    </row>
    <row r="9689" spans="1:14" x14ac:dyDescent="0.3">
      <c r="A9689" t="s">
        <v>21</v>
      </c>
      <c r="B9689" t="s">
        <v>39</v>
      </c>
      <c r="C9689">
        <v>2022</v>
      </c>
      <c r="D9689" s="3">
        <v>2</v>
      </c>
      <c r="E9689" s="3">
        <v>89000</v>
      </c>
      <c r="F9689" t="s">
        <v>13</v>
      </c>
      <c r="G9689" s="15">
        <f>IF(Table1[[#This Row],[Transmission]]="Manual", 0, 1)</f>
        <v>0</v>
      </c>
      <c r="H9689" t="s">
        <v>9475</v>
      </c>
      <c r="I9689" t="s">
        <v>6485</v>
      </c>
      <c r="J9689" s="4">
        <v>45597</v>
      </c>
      <c r="K9689" t="s">
        <v>8081</v>
      </c>
      <c r="L9689" s="5">
        <v>165000</v>
      </c>
      <c r="M9689" s="28">
        <f t="shared" si="151"/>
        <v>165000</v>
      </c>
      <c r="N9689">
        <f>2025-Table1[[#This Row],[Year]]</f>
        <v>3</v>
      </c>
    </row>
    <row r="9690" spans="1:14" x14ac:dyDescent="0.3">
      <c r="A9690" t="s">
        <v>21</v>
      </c>
      <c r="B9690" t="s">
        <v>49</v>
      </c>
      <c r="C9690">
        <v>2022</v>
      </c>
      <c r="D9690" s="3">
        <v>2</v>
      </c>
      <c r="E9690" s="3">
        <v>62001</v>
      </c>
      <c r="F9690" t="s">
        <v>13</v>
      </c>
      <c r="G9690" s="15">
        <f>IF(Table1[[#This Row],[Transmission]]="Manual", 0, 1)</f>
        <v>0</v>
      </c>
      <c r="H9690" t="s">
        <v>9472</v>
      </c>
      <c r="I9690" t="s">
        <v>6485</v>
      </c>
      <c r="J9690" s="4">
        <v>45597</v>
      </c>
      <c r="K9690" t="s">
        <v>2951</v>
      </c>
      <c r="L9690" s="5">
        <v>1051000</v>
      </c>
      <c r="M9690" s="28">
        <f t="shared" si="151"/>
        <v>1051000</v>
      </c>
      <c r="N9690">
        <f>2025-Table1[[#This Row],[Year]]</f>
        <v>3</v>
      </c>
    </row>
    <row r="9691" spans="1:14" x14ac:dyDescent="0.3">
      <c r="A9691" t="s">
        <v>21</v>
      </c>
      <c r="B9691" t="s">
        <v>476</v>
      </c>
      <c r="C9691">
        <v>2024</v>
      </c>
      <c r="D9691" s="3">
        <v>0</v>
      </c>
      <c r="E9691" s="3">
        <v>12000</v>
      </c>
      <c r="F9691" t="s">
        <v>25</v>
      </c>
      <c r="G9691" s="15">
        <f>IF(Table1[[#This Row],[Transmission]]="Manual", 0, 1)</f>
        <v>1</v>
      </c>
      <c r="H9691" t="s">
        <v>9472</v>
      </c>
      <c r="I9691" t="s">
        <v>6485</v>
      </c>
      <c r="J9691" s="4">
        <v>45627</v>
      </c>
      <c r="K9691" t="s">
        <v>8082</v>
      </c>
      <c r="L9691" s="5">
        <v>250000</v>
      </c>
      <c r="M9691" s="28">
        <f t="shared" si="151"/>
        <v>250000</v>
      </c>
      <c r="N9691">
        <f>2025-Table1[[#This Row],[Year]]</f>
        <v>1</v>
      </c>
    </row>
    <row r="9692" spans="1:14" x14ac:dyDescent="0.3">
      <c r="A9692" t="s">
        <v>21</v>
      </c>
      <c r="B9692" t="s">
        <v>22</v>
      </c>
      <c r="C9692">
        <v>2019</v>
      </c>
      <c r="D9692" s="3">
        <v>5</v>
      </c>
      <c r="E9692" s="3">
        <v>43000</v>
      </c>
      <c r="F9692" t="s">
        <v>25</v>
      </c>
      <c r="G9692" s="15">
        <f>IF(Table1[[#This Row],[Transmission]]="Manual", 0, 1)</f>
        <v>1</v>
      </c>
      <c r="H9692" t="s">
        <v>9472</v>
      </c>
      <c r="I9692" t="s">
        <v>6485</v>
      </c>
      <c r="J9692" s="4">
        <v>45597</v>
      </c>
      <c r="K9692" t="s">
        <v>8083</v>
      </c>
      <c r="L9692" s="5">
        <v>540000</v>
      </c>
      <c r="M9692" s="28">
        <f t="shared" si="151"/>
        <v>540000</v>
      </c>
      <c r="N9692">
        <f>2025-Table1[[#This Row],[Year]]</f>
        <v>6</v>
      </c>
    </row>
    <row r="9693" spans="1:14" x14ac:dyDescent="0.3">
      <c r="A9693" t="s">
        <v>44</v>
      </c>
      <c r="B9693" t="s">
        <v>83</v>
      </c>
      <c r="C9693">
        <v>2023</v>
      </c>
      <c r="D9693" s="3">
        <v>1</v>
      </c>
      <c r="E9693" s="3">
        <v>10000</v>
      </c>
      <c r="F9693" t="s">
        <v>13</v>
      </c>
      <c r="G9693" s="15">
        <f>IF(Table1[[#This Row],[Transmission]]="Manual", 0, 1)</f>
        <v>0</v>
      </c>
      <c r="H9693" t="s">
        <v>9472</v>
      </c>
      <c r="I9693" t="s">
        <v>14</v>
      </c>
      <c r="J9693" s="4">
        <v>45627</v>
      </c>
      <c r="K9693" t="s">
        <v>8084</v>
      </c>
      <c r="L9693" s="5">
        <v>815000</v>
      </c>
      <c r="M9693" s="28">
        <f t="shared" si="151"/>
        <v>815000</v>
      </c>
      <c r="N9693">
        <f>2025-Table1[[#This Row],[Year]]</f>
        <v>2</v>
      </c>
    </row>
    <row r="9694" spans="1:14" x14ac:dyDescent="0.3">
      <c r="A9694" t="s">
        <v>15</v>
      </c>
      <c r="B9694" t="s">
        <v>176</v>
      </c>
      <c r="C9694">
        <v>2015</v>
      </c>
      <c r="D9694" s="3">
        <v>9</v>
      </c>
      <c r="E9694" s="3">
        <v>115000</v>
      </c>
      <c r="F9694" t="s">
        <v>25</v>
      </c>
      <c r="G9694" s="15">
        <f>IF(Table1[[#This Row],[Transmission]]="Manual", 0, 1)</f>
        <v>1</v>
      </c>
      <c r="H9694" t="s">
        <v>9475</v>
      </c>
      <c r="I9694" t="s">
        <v>6485</v>
      </c>
      <c r="J9694" s="4">
        <v>45597</v>
      </c>
      <c r="K9694" t="s">
        <v>4259</v>
      </c>
      <c r="L9694" s="5">
        <v>1251111</v>
      </c>
      <c r="M9694" s="28">
        <f t="shared" si="151"/>
        <v>1251111</v>
      </c>
      <c r="N9694">
        <f>2025-Table1[[#This Row],[Year]]</f>
        <v>10</v>
      </c>
    </row>
    <row r="9695" spans="1:14" x14ac:dyDescent="0.3">
      <c r="A9695" t="s">
        <v>113</v>
      </c>
      <c r="B9695" t="s">
        <v>486</v>
      </c>
      <c r="C9695">
        <v>2011</v>
      </c>
      <c r="D9695" s="3">
        <v>13</v>
      </c>
      <c r="E9695" s="3">
        <v>140000</v>
      </c>
      <c r="F9695" t="s">
        <v>13</v>
      </c>
      <c r="G9695" s="15">
        <f>IF(Table1[[#This Row],[Transmission]]="Manual", 0, 1)</f>
        <v>0</v>
      </c>
      <c r="H9695" t="s">
        <v>9475</v>
      </c>
      <c r="I9695" t="s">
        <v>17</v>
      </c>
      <c r="J9695" s="4">
        <v>45597</v>
      </c>
      <c r="K9695" t="s">
        <v>8085</v>
      </c>
      <c r="L9695" s="5">
        <v>174999</v>
      </c>
      <c r="M9695" s="28">
        <f t="shared" si="151"/>
        <v>174999</v>
      </c>
      <c r="N9695">
        <f>2025-Table1[[#This Row],[Year]]</f>
        <v>14</v>
      </c>
    </row>
    <row r="9696" spans="1:14" x14ac:dyDescent="0.3">
      <c r="A9696" t="s">
        <v>21</v>
      </c>
      <c r="B9696" t="s">
        <v>231</v>
      </c>
      <c r="C9696">
        <v>2019</v>
      </c>
      <c r="D9696" s="3">
        <v>5</v>
      </c>
      <c r="E9696" s="3">
        <v>32000</v>
      </c>
      <c r="F9696" t="s">
        <v>13</v>
      </c>
      <c r="G9696" s="15">
        <f>IF(Table1[[#This Row],[Transmission]]="Manual", 0, 1)</f>
        <v>0</v>
      </c>
      <c r="H9696" t="s">
        <v>9475</v>
      </c>
      <c r="I9696" t="s">
        <v>14</v>
      </c>
      <c r="J9696" s="4">
        <v>45597</v>
      </c>
      <c r="K9696" t="s">
        <v>8086</v>
      </c>
      <c r="L9696" s="5">
        <v>345000</v>
      </c>
      <c r="M9696" s="28">
        <f t="shared" si="151"/>
        <v>345000</v>
      </c>
      <c r="N9696">
        <f>2025-Table1[[#This Row],[Year]]</f>
        <v>6</v>
      </c>
    </row>
    <row r="9697" spans="1:14" x14ac:dyDescent="0.3">
      <c r="A9697" t="s">
        <v>15</v>
      </c>
      <c r="B9697" t="s">
        <v>387</v>
      </c>
      <c r="C9697">
        <v>2015</v>
      </c>
      <c r="D9697" s="3">
        <v>9</v>
      </c>
      <c r="E9697" s="3">
        <v>140000</v>
      </c>
      <c r="F9697" t="s">
        <v>13</v>
      </c>
      <c r="G9697" s="15">
        <f>IF(Table1[[#This Row],[Transmission]]="Manual", 0, 1)</f>
        <v>0</v>
      </c>
      <c r="H9697" t="s">
        <v>9475</v>
      </c>
      <c r="I9697" t="s">
        <v>17</v>
      </c>
      <c r="J9697" s="4">
        <v>45597</v>
      </c>
      <c r="K9697" t="s">
        <v>8087</v>
      </c>
      <c r="L9697" s="5">
        <v>510000</v>
      </c>
      <c r="M9697" s="28">
        <f t="shared" si="151"/>
        <v>510000</v>
      </c>
      <c r="N9697">
        <f>2025-Table1[[#This Row],[Year]]</f>
        <v>10</v>
      </c>
    </row>
    <row r="9698" spans="1:14" x14ac:dyDescent="0.3">
      <c r="A9698" t="s">
        <v>21</v>
      </c>
      <c r="B9698" t="s">
        <v>39</v>
      </c>
      <c r="C9698">
        <v>2017</v>
      </c>
      <c r="D9698" s="3">
        <v>7</v>
      </c>
      <c r="E9698" s="3">
        <v>100000</v>
      </c>
      <c r="F9698" t="s">
        <v>13</v>
      </c>
      <c r="G9698" s="15">
        <f>IF(Table1[[#This Row],[Transmission]]="Manual", 0, 1)</f>
        <v>0</v>
      </c>
      <c r="H9698" t="s">
        <v>9475</v>
      </c>
      <c r="I9698" t="s">
        <v>14</v>
      </c>
      <c r="J9698" s="4">
        <v>45597</v>
      </c>
      <c r="K9698" t="s">
        <v>8088</v>
      </c>
      <c r="L9698" s="5">
        <v>361100</v>
      </c>
      <c r="M9698" s="28">
        <f t="shared" si="151"/>
        <v>361100</v>
      </c>
      <c r="N9698">
        <f>2025-Table1[[#This Row],[Year]]</f>
        <v>8</v>
      </c>
    </row>
    <row r="9699" spans="1:14" x14ac:dyDescent="0.3">
      <c r="A9699" t="s">
        <v>21</v>
      </c>
      <c r="B9699" t="s">
        <v>68</v>
      </c>
      <c r="C9699">
        <v>2015</v>
      </c>
      <c r="D9699" s="3">
        <v>9</v>
      </c>
      <c r="E9699" s="3">
        <v>59880</v>
      </c>
      <c r="F9699" t="s">
        <v>25</v>
      </c>
      <c r="G9699" s="15">
        <f>IF(Table1[[#This Row],[Transmission]]="Manual", 0, 1)</f>
        <v>1</v>
      </c>
      <c r="H9699" t="s">
        <v>9472</v>
      </c>
      <c r="I9699" t="s">
        <v>14</v>
      </c>
      <c r="J9699" s="4">
        <v>45597</v>
      </c>
      <c r="K9699" t="s">
        <v>8089</v>
      </c>
      <c r="L9699" s="5">
        <v>349999</v>
      </c>
      <c r="M9699" s="28">
        <f t="shared" si="151"/>
        <v>349999</v>
      </c>
      <c r="N9699">
        <f>2025-Table1[[#This Row],[Year]]</f>
        <v>10</v>
      </c>
    </row>
    <row r="9700" spans="1:14" x14ac:dyDescent="0.3">
      <c r="A9700" t="s">
        <v>44</v>
      </c>
      <c r="B9700" t="s">
        <v>2913</v>
      </c>
      <c r="C9700">
        <v>2018</v>
      </c>
      <c r="D9700" s="3">
        <v>6</v>
      </c>
      <c r="E9700" s="3">
        <v>46365</v>
      </c>
      <c r="F9700" t="s">
        <v>13</v>
      </c>
      <c r="G9700" s="15">
        <f>IF(Table1[[#This Row],[Transmission]]="Manual", 0, 1)</f>
        <v>0</v>
      </c>
      <c r="H9700" t="s">
        <v>9475</v>
      </c>
      <c r="I9700" t="s">
        <v>14</v>
      </c>
      <c r="J9700" s="4">
        <v>45597</v>
      </c>
      <c r="K9700" t="s">
        <v>8090</v>
      </c>
      <c r="L9700" s="5">
        <v>390000</v>
      </c>
      <c r="M9700" s="28">
        <f t="shared" si="151"/>
        <v>390000</v>
      </c>
      <c r="N9700">
        <f>2025-Table1[[#This Row],[Year]]</f>
        <v>7</v>
      </c>
    </row>
    <row r="9701" spans="1:14" x14ac:dyDescent="0.3">
      <c r="A9701" t="s">
        <v>33</v>
      </c>
      <c r="B9701" t="s">
        <v>786</v>
      </c>
      <c r="C9701">
        <v>2015</v>
      </c>
      <c r="D9701" s="3">
        <v>9</v>
      </c>
      <c r="E9701" s="3">
        <v>60000</v>
      </c>
      <c r="F9701" t="s">
        <v>13</v>
      </c>
      <c r="G9701" s="15">
        <f>IF(Table1[[#This Row],[Transmission]]="Manual", 0, 1)</f>
        <v>0</v>
      </c>
      <c r="H9701" t="s">
        <v>9475</v>
      </c>
      <c r="I9701" t="s">
        <v>6485</v>
      </c>
      <c r="J9701" s="4">
        <v>45597</v>
      </c>
      <c r="K9701" t="s">
        <v>8091</v>
      </c>
      <c r="L9701" s="5">
        <v>380000</v>
      </c>
      <c r="M9701" s="28">
        <f t="shared" si="151"/>
        <v>380000</v>
      </c>
      <c r="N9701">
        <f>2025-Table1[[#This Row],[Year]]</f>
        <v>10</v>
      </c>
    </row>
    <row r="9702" spans="1:14" x14ac:dyDescent="0.3">
      <c r="A9702" t="s">
        <v>43</v>
      </c>
      <c r="B9702" t="s">
        <v>94</v>
      </c>
      <c r="C9702">
        <v>2010</v>
      </c>
      <c r="D9702" s="3">
        <v>14</v>
      </c>
      <c r="E9702" s="3">
        <v>66500</v>
      </c>
      <c r="F9702" t="s">
        <v>25</v>
      </c>
      <c r="G9702" s="15">
        <f>IF(Table1[[#This Row],[Transmission]]="Manual", 0, 1)</f>
        <v>1</v>
      </c>
      <c r="H9702" t="s">
        <v>9475</v>
      </c>
      <c r="I9702" t="s">
        <v>14</v>
      </c>
      <c r="J9702" s="4">
        <v>45597</v>
      </c>
      <c r="K9702" t="s">
        <v>8092</v>
      </c>
      <c r="L9702" s="5">
        <v>599000</v>
      </c>
      <c r="M9702" s="28">
        <f t="shared" si="151"/>
        <v>599000</v>
      </c>
      <c r="N9702">
        <f>2025-Table1[[#This Row],[Year]]</f>
        <v>15</v>
      </c>
    </row>
    <row r="9703" spans="1:14" x14ac:dyDescent="0.3">
      <c r="A9703" t="s">
        <v>44</v>
      </c>
      <c r="B9703" t="s">
        <v>89</v>
      </c>
      <c r="C9703">
        <v>2017</v>
      </c>
      <c r="D9703" s="3">
        <v>7</v>
      </c>
      <c r="E9703" s="3">
        <v>69000</v>
      </c>
      <c r="F9703" t="s">
        <v>25</v>
      </c>
      <c r="G9703" s="15">
        <f>IF(Table1[[#This Row],[Transmission]]="Manual", 0, 1)</f>
        <v>1</v>
      </c>
      <c r="H9703" t="s">
        <v>9472</v>
      </c>
      <c r="I9703" t="s">
        <v>17</v>
      </c>
      <c r="J9703" s="4">
        <v>45597</v>
      </c>
      <c r="K9703" t="s">
        <v>8093</v>
      </c>
      <c r="L9703" s="5">
        <v>950000</v>
      </c>
      <c r="M9703" s="28">
        <f t="shared" si="151"/>
        <v>950000</v>
      </c>
      <c r="N9703">
        <f>2025-Table1[[#This Row],[Year]]</f>
        <v>8</v>
      </c>
    </row>
    <row r="9704" spans="1:14" x14ac:dyDescent="0.3">
      <c r="A9704" t="s">
        <v>11</v>
      </c>
      <c r="B9704" t="s">
        <v>12</v>
      </c>
      <c r="C9704">
        <v>2016</v>
      </c>
      <c r="D9704" s="3">
        <v>8</v>
      </c>
      <c r="E9704" s="3">
        <v>70300</v>
      </c>
      <c r="F9704" t="s">
        <v>25</v>
      </c>
      <c r="G9704" s="15">
        <f>IF(Table1[[#This Row],[Transmission]]="Manual", 0, 1)</f>
        <v>1</v>
      </c>
      <c r="H9704" t="s">
        <v>9472</v>
      </c>
      <c r="I9704" t="s">
        <v>6485</v>
      </c>
      <c r="J9704" s="4">
        <v>45627</v>
      </c>
      <c r="K9704" t="s">
        <v>8094</v>
      </c>
      <c r="L9704" s="5">
        <v>690000</v>
      </c>
      <c r="M9704" s="28">
        <f t="shared" si="151"/>
        <v>690000</v>
      </c>
      <c r="N9704">
        <f>2025-Table1[[#This Row],[Year]]</f>
        <v>9</v>
      </c>
    </row>
    <row r="9705" spans="1:14" x14ac:dyDescent="0.3">
      <c r="A9705" t="s">
        <v>113</v>
      </c>
      <c r="B9705" t="s">
        <v>396</v>
      </c>
      <c r="C9705">
        <v>2011</v>
      </c>
      <c r="D9705" s="3">
        <v>13</v>
      </c>
      <c r="E9705" s="3">
        <v>130000</v>
      </c>
      <c r="F9705" t="s">
        <v>13</v>
      </c>
      <c r="G9705" s="15">
        <f>IF(Table1[[#This Row],[Transmission]]="Manual", 0, 1)</f>
        <v>0</v>
      </c>
      <c r="H9705" t="s">
        <v>9475</v>
      </c>
      <c r="I9705" t="s">
        <v>17</v>
      </c>
      <c r="J9705" s="4">
        <v>45597</v>
      </c>
      <c r="K9705" t="s">
        <v>8095</v>
      </c>
      <c r="L9705" s="5">
        <v>650000</v>
      </c>
      <c r="M9705" s="28">
        <f t="shared" si="151"/>
        <v>650000</v>
      </c>
      <c r="N9705">
        <f>2025-Table1[[#This Row],[Year]]</f>
        <v>14</v>
      </c>
    </row>
    <row r="9706" spans="1:14" x14ac:dyDescent="0.3">
      <c r="A9706" t="s">
        <v>44</v>
      </c>
      <c r="B9706" t="s">
        <v>83</v>
      </c>
      <c r="C9706">
        <v>2016</v>
      </c>
      <c r="D9706" s="3">
        <v>8</v>
      </c>
      <c r="E9706" s="3">
        <v>98000</v>
      </c>
      <c r="F9706" t="s">
        <v>13</v>
      </c>
      <c r="G9706" s="15">
        <f>IF(Table1[[#This Row],[Transmission]]="Manual", 0, 1)</f>
        <v>0</v>
      </c>
      <c r="H9706" t="s">
        <v>9475</v>
      </c>
      <c r="I9706" t="s">
        <v>14</v>
      </c>
      <c r="J9706" s="4">
        <v>45597</v>
      </c>
      <c r="K9706" t="s">
        <v>8096</v>
      </c>
      <c r="L9706" s="5">
        <v>470000</v>
      </c>
      <c r="M9706" s="28">
        <f t="shared" si="151"/>
        <v>470000</v>
      </c>
      <c r="N9706">
        <f>2025-Table1[[#This Row],[Year]]</f>
        <v>9</v>
      </c>
    </row>
    <row r="9707" spans="1:14" x14ac:dyDescent="0.3">
      <c r="A9707" t="s">
        <v>38</v>
      </c>
      <c r="B9707" t="s">
        <v>47</v>
      </c>
      <c r="C9707">
        <v>2020</v>
      </c>
      <c r="D9707" s="3">
        <v>4</v>
      </c>
      <c r="E9707" s="3">
        <v>33000</v>
      </c>
      <c r="F9707" t="s">
        <v>13</v>
      </c>
      <c r="G9707" s="15">
        <f>IF(Table1[[#This Row],[Transmission]]="Manual", 0, 1)</f>
        <v>0</v>
      </c>
      <c r="H9707" t="s">
        <v>9472</v>
      </c>
      <c r="I9707" t="s">
        <v>14</v>
      </c>
      <c r="J9707" s="4">
        <v>45597</v>
      </c>
      <c r="K9707" t="s">
        <v>1398</v>
      </c>
      <c r="L9707" s="5">
        <v>1199999</v>
      </c>
      <c r="M9707" s="28">
        <f t="shared" si="151"/>
        <v>1199999</v>
      </c>
      <c r="N9707">
        <f>2025-Table1[[#This Row],[Year]]</f>
        <v>5</v>
      </c>
    </row>
    <row r="9708" spans="1:14" x14ac:dyDescent="0.3">
      <c r="A9708" t="s">
        <v>11</v>
      </c>
      <c r="B9708" t="s">
        <v>185</v>
      </c>
      <c r="C9708">
        <v>2019</v>
      </c>
      <c r="D9708" s="3">
        <v>5</v>
      </c>
      <c r="E9708" s="3">
        <v>21800</v>
      </c>
      <c r="F9708" t="s">
        <v>25</v>
      </c>
      <c r="G9708" s="15">
        <f>IF(Table1[[#This Row],[Transmission]]="Manual", 0, 1)</f>
        <v>1</v>
      </c>
      <c r="H9708" t="s">
        <v>9475</v>
      </c>
      <c r="I9708" t="s">
        <v>14</v>
      </c>
      <c r="J9708" s="4">
        <v>45597</v>
      </c>
      <c r="K9708" t="s">
        <v>8097</v>
      </c>
      <c r="L9708" s="5">
        <v>749000</v>
      </c>
      <c r="M9708" s="28">
        <f t="shared" si="151"/>
        <v>749000</v>
      </c>
      <c r="N9708">
        <f>2025-Table1[[#This Row],[Year]]</f>
        <v>6</v>
      </c>
    </row>
    <row r="9709" spans="1:14" x14ac:dyDescent="0.3">
      <c r="A9709" t="s">
        <v>101</v>
      </c>
      <c r="B9709" t="s">
        <v>190</v>
      </c>
      <c r="C9709">
        <v>2020</v>
      </c>
      <c r="D9709" s="3">
        <v>4</v>
      </c>
      <c r="E9709" s="3">
        <v>112500</v>
      </c>
      <c r="F9709" t="s">
        <v>25</v>
      </c>
      <c r="G9709" s="15">
        <f>IF(Table1[[#This Row],[Transmission]]="Manual", 0, 1)</f>
        <v>1</v>
      </c>
      <c r="H9709" t="s">
        <v>9475</v>
      </c>
      <c r="I9709" t="s">
        <v>17</v>
      </c>
      <c r="J9709" s="4">
        <v>45627</v>
      </c>
      <c r="K9709" t="s">
        <v>8098</v>
      </c>
      <c r="L9709" s="5">
        <v>1200000</v>
      </c>
      <c r="M9709" s="28">
        <f t="shared" si="151"/>
        <v>1200000</v>
      </c>
      <c r="N9709">
        <f>2025-Table1[[#This Row],[Year]]</f>
        <v>5</v>
      </c>
    </row>
    <row r="9710" spans="1:14" x14ac:dyDescent="0.3">
      <c r="A9710" t="s">
        <v>21</v>
      </c>
      <c r="B9710" t="s">
        <v>231</v>
      </c>
      <c r="C9710">
        <v>2015</v>
      </c>
      <c r="D9710" s="3">
        <v>9</v>
      </c>
      <c r="E9710" s="3">
        <v>81000</v>
      </c>
      <c r="F9710" t="s">
        <v>25</v>
      </c>
      <c r="G9710" s="15">
        <f>IF(Table1[[#This Row],[Transmission]]="Manual", 0, 1)</f>
        <v>1</v>
      </c>
      <c r="H9710" t="s">
        <v>9475</v>
      </c>
      <c r="I9710" t="s">
        <v>6485</v>
      </c>
      <c r="J9710" s="4">
        <v>45597</v>
      </c>
      <c r="K9710" t="s">
        <v>3304</v>
      </c>
      <c r="L9710" s="5">
        <v>255000</v>
      </c>
      <c r="M9710" s="28">
        <f t="shared" si="151"/>
        <v>255000</v>
      </c>
      <c r="N9710">
        <f>2025-Table1[[#This Row],[Year]]</f>
        <v>10</v>
      </c>
    </row>
    <row r="9711" spans="1:14" x14ac:dyDescent="0.3">
      <c r="A9711" t="s">
        <v>21</v>
      </c>
      <c r="B9711" t="s">
        <v>39</v>
      </c>
      <c r="C9711">
        <v>2013</v>
      </c>
      <c r="D9711" s="3">
        <v>11</v>
      </c>
      <c r="E9711" s="3">
        <v>56000</v>
      </c>
      <c r="F9711" t="s">
        <v>13</v>
      </c>
      <c r="G9711" s="15">
        <f>IF(Table1[[#This Row],[Transmission]]="Manual", 0, 1)</f>
        <v>0</v>
      </c>
      <c r="H9711" t="s">
        <v>9475</v>
      </c>
      <c r="I9711" t="s">
        <v>14</v>
      </c>
      <c r="J9711" s="4">
        <v>45597</v>
      </c>
      <c r="K9711" t="s">
        <v>8099</v>
      </c>
      <c r="L9711" s="5">
        <v>280000</v>
      </c>
      <c r="M9711" s="28">
        <f t="shared" si="151"/>
        <v>280000</v>
      </c>
      <c r="N9711">
        <f>2025-Table1[[#This Row],[Year]]</f>
        <v>12</v>
      </c>
    </row>
    <row r="9712" spans="1:14" x14ac:dyDescent="0.3">
      <c r="A9712" t="s">
        <v>44</v>
      </c>
      <c r="B9712" t="s">
        <v>83</v>
      </c>
      <c r="C9712">
        <v>2009</v>
      </c>
      <c r="D9712" s="3">
        <v>15</v>
      </c>
      <c r="E9712" s="3">
        <v>64000</v>
      </c>
      <c r="F9712" t="s">
        <v>13</v>
      </c>
      <c r="G9712" s="15">
        <f>IF(Table1[[#This Row],[Transmission]]="Manual", 0, 1)</f>
        <v>0</v>
      </c>
      <c r="H9712" t="s">
        <v>9475</v>
      </c>
      <c r="I9712" t="s">
        <v>14</v>
      </c>
      <c r="J9712" s="4">
        <v>45597</v>
      </c>
      <c r="K9712" t="s">
        <v>2574</v>
      </c>
      <c r="L9712" s="5">
        <v>241000</v>
      </c>
      <c r="M9712" s="28">
        <f t="shared" si="151"/>
        <v>241000</v>
      </c>
      <c r="N9712">
        <f>2025-Table1[[#This Row],[Year]]</f>
        <v>16</v>
      </c>
    </row>
    <row r="9713" spans="1:14" x14ac:dyDescent="0.3">
      <c r="A9713" t="s">
        <v>847</v>
      </c>
      <c r="B9713" t="s">
        <v>1388</v>
      </c>
      <c r="C9713">
        <v>2019</v>
      </c>
      <c r="D9713" s="3">
        <v>5</v>
      </c>
      <c r="E9713" s="3">
        <v>25902</v>
      </c>
      <c r="F9713" t="s">
        <v>13</v>
      </c>
      <c r="G9713" s="15">
        <f>IF(Table1[[#This Row],[Transmission]]="Manual", 0, 1)</f>
        <v>0</v>
      </c>
      <c r="H9713" t="s">
        <v>9475</v>
      </c>
      <c r="I9713" t="s">
        <v>14</v>
      </c>
      <c r="J9713" s="4">
        <v>45597</v>
      </c>
      <c r="K9713" t="s">
        <v>1756</v>
      </c>
      <c r="L9713" s="5">
        <v>325000</v>
      </c>
      <c r="M9713" s="28">
        <f t="shared" si="151"/>
        <v>325000</v>
      </c>
      <c r="N9713">
        <f>2025-Table1[[#This Row],[Year]]</f>
        <v>6</v>
      </c>
    </row>
    <row r="9714" spans="1:14" x14ac:dyDescent="0.3">
      <c r="A9714" t="s">
        <v>21</v>
      </c>
      <c r="B9714" t="s">
        <v>298</v>
      </c>
      <c r="C9714">
        <v>2006</v>
      </c>
      <c r="D9714" s="3">
        <v>18</v>
      </c>
      <c r="E9714" s="3">
        <v>106000</v>
      </c>
      <c r="F9714" t="s">
        <v>13</v>
      </c>
      <c r="G9714" s="15">
        <f>IF(Table1[[#This Row],[Transmission]]="Manual", 0, 1)</f>
        <v>0</v>
      </c>
      <c r="H9714" t="s">
        <v>9475</v>
      </c>
      <c r="I9714" t="s">
        <v>14</v>
      </c>
      <c r="J9714" s="4">
        <v>45597</v>
      </c>
      <c r="K9714" t="s">
        <v>8100</v>
      </c>
      <c r="L9714" s="5">
        <v>135000</v>
      </c>
      <c r="M9714" s="28">
        <f t="shared" si="151"/>
        <v>135000</v>
      </c>
      <c r="N9714">
        <f>2025-Table1[[#This Row],[Year]]</f>
        <v>19</v>
      </c>
    </row>
    <row r="9715" spans="1:14" x14ac:dyDescent="0.3">
      <c r="A9715" t="s">
        <v>97</v>
      </c>
      <c r="B9715" t="s">
        <v>649</v>
      </c>
      <c r="C9715">
        <v>2014</v>
      </c>
      <c r="D9715" s="3">
        <v>10</v>
      </c>
      <c r="E9715" s="3">
        <v>80000</v>
      </c>
      <c r="F9715" t="s">
        <v>25</v>
      </c>
      <c r="G9715" s="15">
        <f>IF(Table1[[#This Row],[Transmission]]="Manual", 0, 1)</f>
        <v>1</v>
      </c>
      <c r="H9715" t="s">
        <v>9472</v>
      </c>
      <c r="I9715" t="s">
        <v>17</v>
      </c>
      <c r="J9715" s="4">
        <v>45597</v>
      </c>
      <c r="K9715" t="s">
        <v>8101</v>
      </c>
      <c r="L9715" s="5">
        <v>750000</v>
      </c>
      <c r="M9715" s="28">
        <f t="shared" si="151"/>
        <v>750000</v>
      </c>
      <c r="N9715">
        <f>2025-Table1[[#This Row],[Year]]</f>
        <v>11</v>
      </c>
    </row>
    <row r="9716" spans="1:14" x14ac:dyDescent="0.3">
      <c r="A9716" t="s">
        <v>38</v>
      </c>
      <c r="B9716" t="s">
        <v>47</v>
      </c>
      <c r="C9716">
        <v>2020</v>
      </c>
      <c r="D9716" s="3">
        <v>4</v>
      </c>
      <c r="E9716" s="3">
        <v>80000</v>
      </c>
      <c r="F9716" t="s">
        <v>13</v>
      </c>
      <c r="G9716" s="15">
        <f>IF(Table1[[#This Row],[Transmission]]="Manual", 0, 1)</f>
        <v>0</v>
      </c>
      <c r="H9716" t="s">
        <v>9475</v>
      </c>
      <c r="I9716" t="s">
        <v>17</v>
      </c>
      <c r="J9716" s="4">
        <v>45597</v>
      </c>
      <c r="K9716" t="s">
        <v>8102</v>
      </c>
      <c r="L9716" s="5">
        <v>1060000</v>
      </c>
      <c r="M9716" s="28">
        <f t="shared" si="151"/>
        <v>1060000</v>
      </c>
      <c r="N9716">
        <f>2025-Table1[[#This Row],[Year]]</f>
        <v>5</v>
      </c>
    </row>
    <row r="9717" spans="1:14" x14ac:dyDescent="0.3">
      <c r="A9717" t="s">
        <v>21</v>
      </c>
      <c r="B9717" t="s">
        <v>194</v>
      </c>
      <c r="C9717">
        <v>2023</v>
      </c>
      <c r="D9717" s="3">
        <v>1</v>
      </c>
      <c r="E9717" s="3">
        <v>48000</v>
      </c>
      <c r="F9717" t="s">
        <v>25</v>
      </c>
      <c r="G9717" s="15">
        <f>IF(Table1[[#This Row],[Transmission]]="Manual", 0, 1)</f>
        <v>1</v>
      </c>
      <c r="H9717" t="s">
        <v>9472</v>
      </c>
      <c r="I9717" t="s">
        <v>6485</v>
      </c>
      <c r="J9717" s="4">
        <v>45627</v>
      </c>
      <c r="K9717" t="s">
        <v>8103</v>
      </c>
      <c r="L9717" s="5">
        <v>878500</v>
      </c>
      <c r="M9717" s="28">
        <f t="shared" si="151"/>
        <v>878500</v>
      </c>
      <c r="N9717">
        <f>2025-Table1[[#This Row],[Year]]</f>
        <v>2</v>
      </c>
    </row>
    <row r="9718" spans="1:14" x14ac:dyDescent="0.3">
      <c r="A9718" t="s">
        <v>44</v>
      </c>
      <c r="B9718" t="s">
        <v>413</v>
      </c>
      <c r="C9718">
        <v>2014</v>
      </c>
      <c r="D9718" s="3">
        <v>10</v>
      </c>
      <c r="E9718" s="3">
        <v>67000</v>
      </c>
      <c r="F9718" t="s">
        <v>13</v>
      </c>
      <c r="G9718" s="15">
        <f>IF(Table1[[#This Row],[Transmission]]="Manual", 0, 1)</f>
        <v>0</v>
      </c>
      <c r="H9718" t="s">
        <v>9475</v>
      </c>
      <c r="I9718" t="s">
        <v>6485</v>
      </c>
      <c r="J9718" s="4">
        <v>45597</v>
      </c>
      <c r="K9718" t="s">
        <v>8104</v>
      </c>
      <c r="L9718" s="5">
        <v>225000</v>
      </c>
      <c r="M9718" s="28">
        <f t="shared" si="151"/>
        <v>225000</v>
      </c>
      <c r="N9718">
        <f>2025-Table1[[#This Row],[Year]]</f>
        <v>11</v>
      </c>
    </row>
    <row r="9719" spans="1:14" x14ac:dyDescent="0.3">
      <c r="A9719" t="s">
        <v>21</v>
      </c>
      <c r="B9719" t="s">
        <v>49</v>
      </c>
      <c r="C9719">
        <v>2023</v>
      </c>
      <c r="D9719" s="3">
        <v>1</v>
      </c>
      <c r="E9719" s="3">
        <v>58000</v>
      </c>
      <c r="F9719" t="s">
        <v>13</v>
      </c>
      <c r="G9719" s="15">
        <f>IF(Table1[[#This Row],[Transmission]]="Manual", 0, 1)</f>
        <v>0</v>
      </c>
      <c r="H9719" t="s">
        <v>9472</v>
      </c>
      <c r="I9719" t="s">
        <v>6485</v>
      </c>
      <c r="J9719" s="4">
        <v>45627</v>
      </c>
      <c r="K9719" t="s">
        <v>8105</v>
      </c>
      <c r="L9719" s="5">
        <v>1150000</v>
      </c>
      <c r="M9719" s="28">
        <f t="shared" si="151"/>
        <v>1150000</v>
      </c>
      <c r="N9719">
        <f>2025-Table1[[#This Row],[Year]]</f>
        <v>2</v>
      </c>
    </row>
    <row r="9720" spans="1:14" x14ac:dyDescent="0.3">
      <c r="A9720" t="s">
        <v>21</v>
      </c>
      <c r="B9720" t="s">
        <v>39</v>
      </c>
      <c r="C9720">
        <v>2022</v>
      </c>
      <c r="D9720" s="3">
        <v>2</v>
      </c>
      <c r="E9720" s="3">
        <v>91000</v>
      </c>
      <c r="F9720" t="s">
        <v>13</v>
      </c>
      <c r="G9720" s="15">
        <f>IF(Table1[[#This Row],[Transmission]]="Manual", 0, 1)</f>
        <v>0</v>
      </c>
      <c r="H9720" t="s">
        <v>9472</v>
      </c>
      <c r="I9720" t="s">
        <v>6485</v>
      </c>
      <c r="J9720" s="4">
        <v>45597</v>
      </c>
      <c r="K9720" t="s">
        <v>8106</v>
      </c>
      <c r="L9720" s="5">
        <v>595000</v>
      </c>
      <c r="M9720" s="28">
        <f t="shared" si="151"/>
        <v>595000</v>
      </c>
      <c r="N9720">
        <f>2025-Table1[[#This Row],[Year]]</f>
        <v>3</v>
      </c>
    </row>
    <row r="9721" spans="1:14" x14ac:dyDescent="0.3">
      <c r="A9721" t="s">
        <v>44</v>
      </c>
      <c r="B9721" t="s">
        <v>79</v>
      </c>
      <c r="C9721">
        <v>2016</v>
      </c>
      <c r="D9721" s="3">
        <v>8</v>
      </c>
      <c r="E9721" s="3">
        <v>52000</v>
      </c>
      <c r="F9721" t="s">
        <v>13</v>
      </c>
      <c r="G9721" s="15">
        <f>IF(Table1[[#This Row],[Transmission]]="Manual", 0, 1)</f>
        <v>0</v>
      </c>
      <c r="H9721" t="s">
        <v>9475</v>
      </c>
      <c r="I9721" t="s">
        <v>17</v>
      </c>
      <c r="J9721" s="4">
        <v>45597</v>
      </c>
      <c r="K9721" t="s">
        <v>1869</v>
      </c>
      <c r="L9721" s="5">
        <v>725000</v>
      </c>
      <c r="M9721" s="28">
        <f t="shared" si="151"/>
        <v>725000</v>
      </c>
      <c r="N9721">
        <f>2025-Table1[[#This Row],[Year]]</f>
        <v>9</v>
      </c>
    </row>
    <row r="9722" spans="1:14" x14ac:dyDescent="0.3">
      <c r="A9722" t="s">
        <v>15</v>
      </c>
      <c r="B9722" t="s">
        <v>2164</v>
      </c>
      <c r="C9722">
        <v>2022</v>
      </c>
      <c r="D9722" s="3">
        <v>2</v>
      </c>
      <c r="E9722" s="3">
        <v>29000</v>
      </c>
      <c r="F9722" t="s">
        <v>25</v>
      </c>
      <c r="G9722" s="15">
        <f>IF(Table1[[#This Row],[Transmission]]="Manual", 0, 1)</f>
        <v>1</v>
      </c>
      <c r="H9722" t="s">
        <v>9472</v>
      </c>
      <c r="I9722" t="s">
        <v>6485</v>
      </c>
      <c r="J9722" s="4">
        <v>45597</v>
      </c>
      <c r="K9722" t="s">
        <v>8107</v>
      </c>
      <c r="L9722" s="5">
        <v>1650000</v>
      </c>
      <c r="M9722" s="28">
        <f t="shared" si="151"/>
        <v>1650000</v>
      </c>
      <c r="N9722">
        <f>2025-Table1[[#This Row],[Year]]</f>
        <v>3</v>
      </c>
    </row>
    <row r="9723" spans="1:14" x14ac:dyDescent="0.3">
      <c r="A9723" t="s">
        <v>21</v>
      </c>
      <c r="B9723" t="s">
        <v>231</v>
      </c>
      <c r="C9723">
        <v>2014</v>
      </c>
      <c r="D9723" s="3">
        <v>10</v>
      </c>
      <c r="E9723" s="3">
        <v>85000</v>
      </c>
      <c r="F9723" t="s">
        <v>13</v>
      </c>
      <c r="G9723" s="15">
        <f>IF(Table1[[#This Row],[Transmission]]="Manual", 0, 1)</f>
        <v>0</v>
      </c>
      <c r="H9723" t="s">
        <v>9475</v>
      </c>
      <c r="I9723" t="s">
        <v>14</v>
      </c>
      <c r="J9723" s="4">
        <v>45597</v>
      </c>
      <c r="K9723" t="s">
        <v>1384</v>
      </c>
      <c r="L9723" s="5">
        <v>235000</v>
      </c>
      <c r="M9723" s="28">
        <f t="shared" si="151"/>
        <v>235000</v>
      </c>
      <c r="N9723">
        <f>2025-Table1[[#This Row],[Year]]</f>
        <v>11</v>
      </c>
    </row>
    <row r="9724" spans="1:14" x14ac:dyDescent="0.3">
      <c r="A9724" t="s">
        <v>11</v>
      </c>
      <c r="B9724" t="s">
        <v>288</v>
      </c>
      <c r="C9724">
        <v>2018</v>
      </c>
      <c r="D9724" s="3">
        <v>6</v>
      </c>
      <c r="E9724" s="3">
        <v>64900</v>
      </c>
      <c r="F9724" t="s">
        <v>25</v>
      </c>
      <c r="G9724" s="15">
        <f>IF(Table1[[#This Row],[Transmission]]="Manual", 0, 1)</f>
        <v>1</v>
      </c>
      <c r="H9724" t="s">
        <v>9475</v>
      </c>
      <c r="I9724" t="s">
        <v>14</v>
      </c>
      <c r="J9724" s="4">
        <v>45627</v>
      </c>
      <c r="K9724" t="s">
        <v>8108</v>
      </c>
      <c r="L9724" s="5">
        <v>675000</v>
      </c>
      <c r="M9724" s="28">
        <f t="shared" si="151"/>
        <v>675000</v>
      </c>
      <c r="N9724">
        <f>2025-Table1[[#This Row],[Year]]</f>
        <v>7</v>
      </c>
    </row>
    <row r="9725" spans="1:14" x14ac:dyDescent="0.3">
      <c r="A9725" t="s">
        <v>21</v>
      </c>
      <c r="B9725" t="s">
        <v>39</v>
      </c>
      <c r="C9725">
        <v>2014</v>
      </c>
      <c r="D9725" s="3">
        <v>10</v>
      </c>
      <c r="E9725" s="3">
        <v>70500</v>
      </c>
      <c r="F9725" t="s">
        <v>13</v>
      </c>
      <c r="G9725" s="15">
        <f>IF(Table1[[#This Row],[Transmission]]="Manual", 0, 1)</f>
        <v>0</v>
      </c>
      <c r="H9725" t="s">
        <v>9475</v>
      </c>
      <c r="I9725" t="s">
        <v>17</v>
      </c>
      <c r="J9725" s="4">
        <v>45597</v>
      </c>
      <c r="K9725" t="s">
        <v>8109</v>
      </c>
      <c r="L9725" s="5">
        <v>450000</v>
      </c>
      <c r="M9725" s="28">
        <f t="shared" si="151"/>
        <v>450000</v>
      </c>
      <c r="N9725">
        <f>2025-Table1[[#This Row],[Year]]</f>
        <v>11</v>
      </c>
    </row>
    <row r="9726" spans="1:14" x14ac:dyDescent="0.3">
      <c r="A9726" t="s">
        <v>18</v>
      </c>
      <c r="B9726" t="s">
        <v>86</v>
      </c>
      <c r="C9726">
        <v>2018</v>
      </c>
      <c r="D9726" s="3">
        <v>6</v>
      </c>
      <c r="E9726" s="3">
        <v>86580</v>
      </c>
      <c r="F9726" t="s">
        <v>13</v>
      </c>
      <c r="G9726" s="15">
        <f>IF(Table1[[#This Row],[Transmission]]="Manual", 0, 1)</f>
        <v>0</v>
      </c>
      <c r="H9726" t="s">
        <v>9475</v>
      </c>
      <c r="I9726" t="s">
        <v>17</v>
      </c>
      <c r="J9726" s="4">
        <v>45597</v>
      </c>
      <c r="K9726" t="s">
        <v>8110</v>
      </c>
      <c r="L9726" s="5">
        <v>650000</v>
      </c>
      <c r="M9726" s="28">
        <f t="shared" si="151"/>
        <v>650000</v>
      </c>
      <c r="N9726">
        <f>2025-Table1[[#This Row],[Year]]</f>
        <v>7</v>
      </c>
    </row>
    <row r="9727" spans="1:14" x14ac:dyDescent="0.3">
      <c r="A9727" t="s">
        <v>44</v>
      </c>
      <c r="B9727" t="s">
        <v>76</v>
      </c>
      <c r="C9727">
        <v>2021</v>
      </c>
      <c r="D9727" s="3">
        <v>3</v>
      </c>
      <c r="E9727" s="3">
        <v>50000</v>
      </c>
      <c r="F9727" t="s">
        <v>13</v>
      </c>
      <c r="G9727" s="15">
        <f>IF(Table1[[#This Row],[Transmission]]="Manual", 0, 1)</f>
        <v>0</v>
      </c>
      <c r="H9727" t="s">
        <v>9472</v>
      </c>
      <c r="I9727" t="s">
        <v>14</v>
      </c>
      <c r="J9727" s="4">
        <v>45597</v>
      </c>
      <c r="K9727" t="s">
        <v>8111</v>
      </c>
      <c r="L9727" s="5">
        <v>750000</v>
      </c>
      <c r="M9727" s="28">
        <f t="shared" si="151"/>
        <v>750000</v>
      </c>
      <c r="N9727">
        <f>2025-Table1[[#This Row],[Year]]</f>
        <v>4</v>
      </c>
    </row>
    <row r="9728" spans="1:14" x14ac:dyDescent="0.3">
      <c r="A9728" t="s">
        <v>21</v>
      </c>
      <c r="B9728" t="s">
        <v>276</v>
      </c>
      <c r="C9728">
        <v>2011</v>
      </c>
      <c r="D9728" s="3">
        <v>13</v>
      </c>
      <c r="E9728" s="3">
        <v>80000</v>
      </c>
      <c r="F9728" t="s">
        <v>25</v>
      </c>
      <c r="G9728" s="15">
        <f>IF(Table1[[#This Row],[Transmission]]="Manual", 0, 1)</f>
        <v>1</v>
      </c>
      <c r="H9728" t="s">
        <v>9475</v>
      </c>
      <c r="I9728" t="s">
        <v>6485</v>
      </c>
      <c r="J9728" s="4">
        <v>45627</v>
      </c>
      <c r="K9728" t="s">
        <v>8112</v>
      </c>
      <c r="L9728" s="5">
        <v>80000</v>
      </c>
      <c r="M9728" s="28">
        <f t="shared" si="151"/>
        <v>80000</v>
      </c>
      <c r="N9728">
        <f>2025-Table1[[#This Row],[Year]]</f>
        <v>14</v>
      </c>
    </row>
    <row r="9729" spans="1:14" x14ac:dyDescent="0.3">
      <c r="A9729" t="s">
        <v>11</v>
      </c>
      <c r="B9729" t="s">
        <v>183</v>
      </c>
      <c r="C9729">
        <v>2013</v>
      </c>
      <c r="D9729" s="3">
        <v>11</v>
      </c>
      <c r="E9729" s="3">
        <v>65000</v>
      </c>
      <c r="F9729" t="s">
        <v>13</v>
      </c>
      <c r="G9729" s="15">
        <f>IF(Table1[[#This Row],[Transmission]]="Manual", 0, 1)</f>
        <v>0</v>
      </c>
      <c r="H9729" t="s">
        <v>9475</v>
      </c>
      <c r="I9729" t="s">
        <v>6485</v>
      </c>
      <c r="J9729" s="4">
        <v>45597</v>
      </c>
      <c r="K9729" t="s">
        <v>8113</v>
      </c>
      <c r="L9729" s="5">
        <v>295000</v>
      </c>
      <c r="M9729" s="28">
        <f t="shared" si="151"/>
        <v>295000</v>
      </c>
      <c r="N9729">
        <f>2025-Table1[[#This Row],[Year]]</f>
        <v>12</v>
      </c>
    </row>
    <row r="9730" spans="1:14" x14ac:dyDescent="0.3">
      <c r="A9730" t="s">
        <v>61</v>
      </c>
      <c r="B9730" t="s">
        <v>62</v>
      </c>
      <c r="C9730">
        <v>2017</v>
      </c>
      <c r="D9730" s="3">
        <v>7</v>
      </c>
      <c r="E9730" s="3">
        <v>47</v>
      </c>
      <c r="F9730" t="s">
        <v>25</v>
      </c>
      <c r="G9730" s="15">
        <f>IF(Table1[[#This Row],[Transmission]]="Manual", 0, 1)</f>
        <v>1</v>
      </c>
      <c r="H9730" t="s">
        <v>9475</v>
      </c>
      <c r="I9730" t="s">
        <v>14</v>
      </c>
      <c r="J9730" s="4">
        <v>45597</v>
      </c>
      <c r="K9730" t="s">
        <v>312</v>
      </c>
      <c r="L9730" s="5">
        <v>360000</v>
      </c>
      <c r="M9730" s="28">
        <f t="shared" si="151"/>
        <v>360000</v>
      </c>
      <c r="N9730">
        <f>2025-Table1[[#This Row],[Year]]</f>
        <v>8</v>
      </c>
    </row>
    <row r="9731" spans="1:14" x14ac:dyDescent="0.3">
      <c r="A9731" t="s">
        <v>11</v>
      </c>
      <c r="B9731" t="s">
        <v>12</v>
      </c>
      <c r="C9731">
        <v>2017</v>
      </c>
      <c r="D9731" s="3">
        <v>7</v>
      </c>
      <c r="E9731" s="3">
        <v>63000</v>
      </c>
      <c r="F9731" t="s">
        <v>25</v>
      </c>
      <c r="G9731" s="15">
        <f>IF(Table1[[#This Row],[Transmission]]="Manual", 0, 1)</f>
        <v>1</v>
      </c>
      <c r="H9731" t="s">
        <v>9472</v>
      </c>
      <c r="I9731" t="s">
        <v>14</v>
      </c>
      <c r="J9731" s="4">
        <v>45597</v>
      </c>
      <c r="K9731" t="s">
        <v>1067</v>
      </c>
      <c r="L9731" s="5">
        <v>730000</v>
      </c>
      <c r="M9731" s="28">
        <f t="shared" ref="M9731:M9794" si="152">VALUE(SUBSTITUTE(SUBSTITUTE(L9731,"₹"," "),",",""))</f>
        <v>730000</v>
      </c>
      <c r="N9731">
        <f>2025-Table1[[#This Row],[Year]]</f>
        <v>8</v>
      </c>
    </row>
    <row r="9732" spans="1:14" x14ac:dyDescent="0.3">
      <c r="A9732" t="s">
        <v>11</v>
      </c>
      <c r="B9732" t="s">
        <v>797</v>
      </c>
      <c r="C9732">
        <v>2011</v>
      </c>
      <c r="D9732" s="3">
        <v>13</v>
      </c>
      <c r="E9732" s="3">
        <v>79000</v>
      </c>
      <c r="F9732" t="s">
        <v>13</v>
      </c>
      <c r="G9732" s="15">
        <f>IF(Table1[[#This Row],[Transmission]]="Manual", 0, 1)</f>
        <v>0</v>
      </c>
      <c r="H9732" t="s">
        <v>9475</v>
      </c>
      <c r="I9732" t="s">
        <v>14</v>
      </c>
      <c r="J9732" s="4">
        <v>45597</v>
      </c>
      <c r="K9732" t="s">
        <v>8114</v>
      </c>
      <c r="L9732" s="5">
        <v>350000</v>
      </c>
      <c r="M9732" s="28">
        <f t="shared" si="152"/>
        <v>350000</v>
      </c>
      <c r="N9732">
        <f>2025-Table1[[#This Row],[Year]]</f>
        <v>14</v>
      </c>
    </row>
    <row r="9733" spans="1:14" x14ac:dyDescent="0.3">
      <c r="A9733" t="s">
        <v>44</v>
      </c>
      <c r="B9733" t="s">
        <v>124</v>
      </c>
      <c r="C9733">
        <v>2012</v>
      </c>
      <c r="D9733" s="3">
        <v>12</v>
      </c>
      <c r="E9733" s="3">
        <v>83000</v>
      </c>
      <c r="F9733" t="s">
        <v>25</v>
      </c>
      <c r="G9733" s="15">
        <f>IF(Table1[[#This Row],[Transmission]]="Manual", 0, 1)</f>
        <v>1</v>
      </c>
      <c r="H9733" t="s">
        <v>9472</v>
      </c>
      <c r="I9733" t="s">
        <v>6485</v>
      </c>
      <c r="J9733" s="4">
        <v>45627</v>
      </c>
      <c r="K9733" t="s">
        <v>8115</v>
      </c>
      <c r="L9733" s="5">
        <v>180000</v>
      </c>
      <c r="M9733" s="28">
        <f t="shared" si="152"/>
        <v>180000</v>
      </c>
      <c r="N9733">
        <f>2025-Table1[[#This Row],[Year]]</f>
        <v>13</v>
      </c>
    </row>
    <row r="9734" spans="1:14" x14ac:dyDescent="0.3">
      <c r="A9734" t="s">
        <v>44</v>
      </c>
      <c r="B9734" t="s">
        <v>976</v>
      </c>
      <c r="C9734">
        <v>2013</v>
      </c>
      <c r="D9734" s="3">
        <v>11</v>
      </c>
      <c r="E9734" s="3">
        <v>47000</v>
      </c>
      <c r="F9734" t="s">
        <v>13</v>
      </c>
      <c r="G9734" s="15">
        <f>IF(Table1[[#This Row],[Transmission]]="Manual", 0, 1)</f>
        <v>0</v>
      </c>
      <c r="H9734" t="s">
        <v>9472</v>
      </c>
      <c r="I9734" t="s">
        <v>14</v>
      </c>
      <c r="J9734" s="4">
        <v>45597</v>
      </c>
      <c r="K9734" t="s">
        <v>8116</v>
      </c>
      <c r="L9734" s="5">
        <v>470000</v>
      </c>
      <c r="M9734" s="28">
        <f t="shared" si="152"/>
        <v>470000</v>
      </c>
      <c r="N9734">
        <f>2025-Table1[[#This Row],[Year]]</f>
        <v>12</v>
      </c>
    </row>
    <row r="9735" spans="1:14" x14ac:dyDescent="0.3">
      <c r="A9735" t="s">
        <v>21</v>
      </c>
      <c r="B9735" t="s">
        <v>111</v>
      </c>
      <c r="C9735">
        <v>2013</v>
      </c>
      <c r="D9735" s="3">
        <v>11</v>
      </c>
      <c r="E9735" s="3">
        <v>83200</v>
      </c>
      <c r="F9735" t="s">
        <v>13</v>
      </c>
      <c r="G9735" s="15">
        <f>IF(Table1[[#This Row],[Transmission]]="Manual", 0, 1)</f>
        <v>0</v>
      </c>
      <c r="H9735" t="s">
        <v>9475</v>
      </c>
      <c r="I9735" t="s">
        <v>6485</v>
      </c>
      <c r="J9735" s="4">
        <v>45597</v>
      </c>
      <c r="K9735" t="s">
        <v>8117</v>
      </c>
      <c r="L9735" s="5">
        <v>225000</v>
      </c>
      <c r="M9735" s="28">
        <f t="shared" si="152"/>
        <v>225000</v>
      </c>
      <c r="N9735">
        <f>2025-Table1[[#This Row],[Year]]</f>
        <v>12</v>
      </c>
    </row>
    <row r="9736" spans="1:14" x14ac:dyDescent="0.3">
      <c r="A9736" t="s">
        <v>44</v>
      </c>
      <c r="B9736" t="s">
        <v>405</v>
      </c>
      <c r="C9736">
        <v>2021</v>
      </c>
      <c r="D9736" s="3">
        <v>3</v>
      </c>
      <c r="E9736" s="3">
        <v>57555</v>
      </c>
      <c r="F9736" t="s">
        <v>13</v>
      </c>
      <c r="G9736" s="15">
        <f>IF(Table1[[#This Row],[Transmission]]="Manual", 0, 1)</f>
        <v>0</v>
      </c>
      <c r="H9736" t="s">
        <v>9472</v>
      </c>
      <c r="I9736" t="s">
        <v>14</v>
      </c>
      <c r="J9736" s="4">
        <v>45597</v>
      </c>
      <c r="K9736" t="s">
        <v>3140</v>
      </c>
      <c r="L9736" s="5">
        <v>695000</v>
      </c>
      <c r="M9736" s="28">
        <f t="shared" si="152"/>
        <v>695000</v>
      </c>
      <c r="N9736">
        <f>2025-Table1[[#This Row],[Year]]</f>
        <v>4</v>
      </c>
    </row>
    <row r="9737" spans="1:14" x14ac:dyDescent="0.3">
      <c r="A9737" t="s">
        <v>11</v>
      </c>
      <c r="B9737" t="s">
        <v>12</v>
      </c>
      <c r="C9737">
        <v>2019</v>
      </c>
      <c r="D9737" s="3">
        <v>5</v>
      </c>
      <c r="E9737" s="3">
        <v>47000</v>
      </c>
      <c r="F9737" t="s">
        <v>25</v>
      </c>
      <c r="G9737" s="15">
        <f>IF(Table1[[#This Row],[Transmission]]="Manual", 0, 1)</f>
        <v>1</v>
      </c>
      <c r="H9737" t="s">
        <v>9472</v>
      </c>
      <c r="I9737" t="s">
        <v>14</v>
      </c>
      <c r="J9737" s="4">
        <v>45597</v>
      </c>
      <c r="K9737" t="s">
        <v>8118</v>
      </c>
      <c r="L9737" s="5">
        <v>795000</v>
      </c>
      <c r="M9737" s="28">
        <f t="shared" si="152"/>
        <v>795000</v>
      </c>
      <c r="N9737">
        <f>2025-Table1[[#This Row],[Year]]</f>
        <v>6</v>
      </c>
    </row>
    <row r="9738" spans="1:14" x14ac:dyDescent="0.3">
      <c r="A9738" t="s">
        <v>21</v>
      </c>
      <c r="B9738" t="s">
        <v>39</v>
      </c>
      <c r="C9738">
        <v>2010</v>
      </c>
      <c r="D9738" s="3">
        <v>14</v>
      </c>
      <c r="E9738" s="3">
        <v>52000</v>
      </c>
      <c r="F9738" t="s">
        <v>13</v>
      </c>
      <c r="G9738" s="15">
        <f>IF(Table1[[#This Row],[Transmission]]="Manual", 0, 1)</f>
        <v>0</v>
      </c>
      <c r="H9738" t="s">
        <v>9472</v>
      </c>
      <c r="I9738" t="s">
        <v>6485</v>
      </c>
      <c r="J9738" s="4">
        <v>45597</v>
      </c>
      <c r="K9738" t="s">
        <v>8119</v>
      </c>
      <c r="L9738" s="5">
        <v>235000</v>
      </c>
      <c r="M9738" s="28">
        <f t="shared" si="152"/>
        <v>235000</v>
      </c>
      <c r="N9738">
        <f>2025-Table1[[#This Row],[Year]]</f>
        <v>15</v>
      </c>
    </row>
    <row r="9739" spans="1:14" x14ac:dyDescent="0.3">
      <c r="A9739" t="s">
        <v>18</v>
      </c>
      <c r="B9739" t="s">
        <v>86</v>
      </c>
      <c r="C9739">
        <v>2013</v>
      </c>
      <c r="D9739" s="3">
        <v>11</v>
      </c>
      <c r="E9739" s="3">
        <v>49400</v>
      </c>
      <c r="F9739" t="s">
        <v>25</v>
      </c>
      <c r="G9739" s="15">
        <f>IF(Table1[[#This Row],[Transmission]]="Manual", 0, 1)</f>
        <v>1</v>
      </c>
      <c r="H9739" t="s">
        <v>9475</v>
      </c>
      <c r="I9739" t="s">
        <v>14</v>
      </c>
      <c r="J9739" s="4">
        <v>45597</v>
      </c>
      <c r="K9739" t="s">
        <v>8120</v>
      </c>
      <c r="L9739" s="5">
        <v>368000</v>
      </c>
      <c r="M9739" s="28">
        <f t="shared" si="152"/>
        <v>368000</v>
      </c>
      <c r="N9739">
        <f>2025-Table1[[#This Row],[Year]]</f>
        <v>12</v>
      </c>
    </row>
    <row r="9740" spans="1:14" x14ac:dyDescent="0.3">
      <c r="A9740" t="s">
        <v>21</v>
      </c>
      <c r="B9740" t="s">
        <v>194</v>
      </c>
      <c r="C9740">
        <v>2020</v>
      </c>
      <c r="D9740" s="3">
        <v>4</v>
      </c>
      <c r="E9740" s="3">
        <v>39000</v>
      </c>
      <c r="F9740" t="s">
        <v>25</v>
      </c>
      <c r="G9740" s="15">
        <f>IF(Table1[[#This Row],[Transmission]]="Manual", 0, 1)</f>
        <v>1</v>
      </c>
      <c r="H9740" t="s">
        <v>9475</v>
      </c>
      <c r="I9740" t="s">
        <v>6485</v>
      </c>
      <c r="J9740" s="4">
        <v>45627</v>
      </c>
      <c r="K9740" t="s">
        <v>8121</v>
      </c>
      <c r="L9740" s="5">
        <v>480000</v>
      </c>
      <c r="M9740" s="28">
        <f t="shared" si="152"/>
        <v>480000</v>
      </c>
      <c r="N9740">
        <f>2025-Table1[[#This Row],[Year]]</f>
        <v>5</v>
      </c>
    </row>
    <row r="9741" spans="1:14" x14ac:dyDescent="0.3">
      <c r="A9741" t="s">
        <v>11</v>
      </c>
      <c r="B9741" t="s">
        <v>285</v>
      </c>
      <c r="C9741">
        <v>2013</v>
      </c>
      <c r="D9741" s="3">
        <v>11</v>
      </c>
      <c r="E9741" s="3">
        <v>33000</v>
      </c>
      <c r="F9741" t="s">
        <v>25</v>
      </c>
      <c r="G9741" s="15">
        <f>IF(Table1[[#This Row],[Transmission]]="Manual", 0, 1)</f>
        <v>1</v>
      </c>
      <c r="H9741" t="s">
        <v>9475</v>
      </c>
      <c r="I9741" t="s">
        <v>14</v>
      </c>
      <c r="J9741" s="4">
        <v>45597</v>
      </c>
      <c r="K9741" t="s">
        <v>8122</v>
      </c>
      <c r="L9741" s="5">
        <v>450000</v>
      </c>
      <c r="M9741" s="28">
        <f t="shared" si="152"/>
        <v>450000</v>
      </c>
      <c r="N9741">
        <f>2025-Table1[[#This Row],[Year]]</f>
        <v>12</v>
      </c>
    </row>
    <row r="9742" spans="1:14" x14ac:dyDescent="0.3">
      <c r="A9742" t="s">
        <v>44</v>
      </c>
      <c r="B9742" t="s">
        <v>116</v>
      </c>
      <c r="C9742">
        <v>2015</v>
      </c>
      <c r="D9742" s="3">
        <v>9</v>
      </c>
      <c r="E9742" s="3">
        <v>83000</v>
      </c>
      <c r="F9742" t="s">
        <v>13</v>
      </c>
      <c r="G9742" s="15">
        <f>IF(Table1[[#This Row],[Transmission]]="Manual", 0, 1)</f>
        <v>0</v>
      </c>
      <c r="H9742" t="s">
        <v>9475</v>
      </c>
      <c r="I9742" t="s">
        <v>6485</v>
      </c>
      <c r="J9742" s="4">
        <v>45597</v>
      </c>
      <c r="K9742" t="s">
        <v>8123</v>
      </c>
      <c r="L9742" s="5">
        <v>265000</v>
      </c>
      <c r="M9742" s="28">
        <f t="shared" si="152"/>
        <v>265000</v>
      </c>
      <c r="N9742">
        <f>2025-Table1[[#This Row],[Year]]</f>
        <v>10</v>
      </c>
    </row>
    <row r="9743" spans="1:14" x14ac:dyDescent="0.3">
      <c r="A9743" t="s">
        <v>21</v>
      </c>
      <c r="B9743" t="s">
        <v>68</v>
      </c>
      <c r="C9743">
        <v>2021</v>
      </c>
      <c r="D9743" s="3">
        <v>3</v>
      </c>
      <c r="E9743" s="3">
        <v>33000</v>
      </c>
      <c r="F9743" t="s">
        <v>13</v>
      </c>
      <c r="G9743" s="15">
        <f>IF(Table1[[#This Row],[Transmission]]="Manual", 0, 1)</f>
        <v>0</v>
      </c>
      <c r="H9743" t="s">
        <v>9472</v>
      </c>
      <c r="I9743" t="s">
        <v>6485</v>
      </c>
      <c r="J9743" s="4">
        <v>45597</v>
      </c>
      <c r="K9743" t="s">
        <v>8124</v>
      </c>
      <c r="L9743" s="5">
        <v>525000</v>
      </c>
      <c r="M9743" s="28">
        <f t="shared" si="152"/>
        <v>525000</v>
      </c>
      <c r="N9743">
        <f>2025-Table1[[#This Row],[Year]]</f>
        <v>4</v>
      </c>
    </row>
    <row r="9744" spans="1:14" x14ac:dyDescent="0.3">
      <c r="A9744" t="s">
        <v>11</v>
      </c>
      <c r="B9744" t="s">
        <v>12</v>
      </c>
      <c r="C9744">
        <v>2017</v>
      </c>
      <c r="D9744" s="3">
        <v>7</v>
      </c>
      <c r="E9744" s="3">
        <v>69000</v>
      </c>
      <c r="F9744" t="s">
        <v>25</v>
      </c>
      <c r="G9744" s="15">
        <f>IF(Table1[[#This Row],[Transmission]]="Manual", 0, 1)</f>
        <v>1</v>
      </c>
      <c r="H9744" t="s">
        <v>9472</v>
      </c>
      <c r="I9744" t="s">
        <v>14</v>
      </c>
      <c r="J9744" s="4">
        <v>45597</v>
      </c>
      <c r="K9744" t="s">
        <v>8125</v>
      </c>
      <c r="L9744" s="5">
        <v>642000</v>
      </c>
      <c r="M9744" s="28">
        <f t="shared" si="152"/>
        <v>642000</v>
      </c>
      <c r="N9744">
        <f>2025-Table1[[#This Row],[Year]]</f>
        <v>8</v>
      </c>
    </row>
    <row r="9745" spans="1:14" x14ac:dyDescent="0.3">
      <c r="A9745" t="s">
        <v>44</v>
      </c>
      <c r="B9745" t="s">
        <v>413</v>
      </c>
      <c r="C9745">
        <v>2009</v>
      </c>
      <c r="D9745" s="3">
        <v>15</v>
      </c>
      <c r="E9745" s="3">
        <v>65000</v>
      </c>
      <c r="F9745" t="s">
        <v>13</v>
      </c>
      <c r="G9745" s="15">
        <f>IF(Table1[[#This Row],[Transmission]]="Manual", 0, 1)</f>
        <v>0</v>
      </c>
      <c r="H9745" t="s">
        <v>9472</v>
      </c>
      <c r="I9745" t="s">
        <v>14</v>
      </c>
      <c r="J9745" s="4">
        <v>45597</v>
      </c>
      <c r="K9745" t="s">
        <v>8126</v>
      </c>
      <c r="L9745" s="5">
        <v>85000</v>
      </c>
      <c r="M9745" s="28">
        <f t="shared" si="152"/>
        <v>85000</v>
      </c>
      <c r="N9745">
        <f>2025-Table1[[#This Row],[Year]]</f>
        <v>16</v>
      </c>
    </row>
    <row r="9746" spans="1:14" x14ac:dyDescent="0.3">
      <c r="A9746" t="s">
        <v>44</v>
      </c>
      <c r="B9746" t="s">
        <v>79</v>
      </c>
      <c r="C9746">
        <v>2017</v>
      </c>
      <c r="D9746" s="3">
        <v>7</v>
      </c>
      <c r="E9746" s="3">
        <v>118775</v>
      </c>
      <c r="F9746" t="s">
        <v>13</v>
      </c>
      <c r="G9746" s="15">
        <f>IF(Table1[[#This Row],[Transmission]]="Manual", 0, 1)</f>
        <v>0</v>
      </c>
      <c r="H9746" t="s">
        <v>9475</v>
      </c>
      <c r="I9746" t="s">
        <v>17</v>
      </c>
      <c r="J9746" s="4">
        <v>45597</v>
      </c>
      <c r="K9746" t="s">
        <v>4637</v>
      </c>
      <c r="L9746" s="5">
        <v>850000</v>
      </c>
      <c r="M9746" s="28">
        <f t="shared" si="152"/>
        <v>850000</v>
      </c>
      <c r="N9746">
        <f>2025-Table1[[#This Row],[Year]]</f>
        <v>8</v>
      </c>
    </row>
    <row r="9747" spans="1:14" x14ac:dyDescent="0.3">
      <c r="A9747" t="s">
        <v>44</v>
      </c>
      <c r="B9747" t="s">
        <v>413</v>
      </c>
      <c r="C9747">
        <v>2012</v>
      </c>
      <c r="D9747" s="3">
        <v>12</v>
      </c>
      <c r="E9747" s="3">
        <v>76610</v>
      </c>
      <c r="F9747" t="s">
        <v>13</v>
      </c>
      <c r="G9747" s="15">
        <f>IF(Table1[[#This Row],[Transmission]]="Manual", 0, 1)</f>
        <v>0</v>
      </c>
      <c r="H9747" t="s">
        <v>9472</v>
      </c>
      <c r="I9747" t="s">
        <v>14</v>
      </c>
      <c r="J9747" s="4">
        <v>45597</v>
      </c>
      <c r="K9747" t="s">
        <v>8127</v>
      </c>
      <c r="L9747" s="5">
        <v>195000</v>
      </c>
      <c r="M9747" s="28">
        <f t="shared" si="152"/>
        <v>195000</v>
      </c>
      <c r="N9747">
        <f>2025-Table1[[#This Row],[Year]]</f>
        <v>13</v>
      </c>
    </row>
    <row r="9748" spans="1:14" x14ac:dyDescent="0.3">
      <c r="A9748" t="s">
        <v>11</v>
      </c>
      <c r="B9748" t="s">
        <v>12</v>
      </c>
      <c r="C9748">
        <v>2010</v>
      </c>
      <c r="D9748" s="3">
        <v>14</v>
      </c>
      <c r="E9748" s="3">
        <v>80000</v>
      </c>
      <c r="F9748" t="s">
        <v>25</v>
      </c>
      <c r="G9748" s="15">
        <f>IF(Table1[[#This Row],[Transmission]]="Manual", 0, 1)</f>
        <v>1</v>
      </c>
      <c r="H9748" t="s">
        <v>9475</v>
      </c>
      <c r="I9748" t="s">
        <v>14</v>
      </c>
      <c r="J9748" s="4">
        <v>45597</v>
      </c>
      <c r="K9748" t="s">
        <v>6351</v>
      </c>
      <c r="L9748" s="5">
        <v>199999</v>
      </c>
      <c r="M9748" s="28">
        <f t="shared" si="152"/>
        <v>199999</v>
      </c>
      <c r="N9748">
        <f>2025-Table1[[#This Row],[Year]]</f>
        <v>15</v>
      </c>
    </row>
    <row r="9749" spans="1:14" x14ac:dyDescent="0.3">
      <c r="A9749" t="s">
        <v>21</v>
      </c>
      <c r="B9749" t="s">
        <v>49</v>
      </c>
      <c r="C9749">
        <v>2023</v>
      </c>
      <c r="D9749" s="3">
        <v>1</v>
      </c>
      <c r="E9749" s="3">
        <v>30000</v>
      </c>
      <c r="F9749" t="s">
        <v>25</v>
      </c>
      <c r="G9749" s="15">
        <f>IF(Table1[[#This Row],[Transmission]]="Manual", 0, 1)</f>
        <v>1</v>
      </c>
      <c r="H9749" t="s">
        <v>9475</v>
      </c>
      <c r="I9749" t="s">
        <v>6485</v>
      </c>
      <c r="J9749" s="4">
        <v>45627</v>
      </c>
      <c r="K9749" t="s">
        <v>3464</v>
      </c>
      <c r="L9749" s="5">
        <v>1150000</v>
      </c>
      <c r="M9749" s="28">
        <f t="shared" si="152"/>
        <v>1150000</v>
      </c>
      <c r="N9749">
        <f>2025-Table1[[#This Row],[Year]]</f>
        <v>2</v>
      </c>
    </row>
    <row r="9750" spans="1:14" x14ac:dyDescent="0.3">
      <c r="A9750" t="s">
        <v>27</v>
      </c>
      <c r="B9750" t="s">
        <v>360</v>
      </c>
      <c r="C9750">
        <v>2013</v>
      </c>
      <c r="D9750" s="3">
        <v>11</v>
      </c>
      <c r="E9750" s="3">
        <v>89000</v>
      </c>
      <c r="F9750" t="s">
        <v>25</v>
      </c>
      <c r="G9750" s="15">
        <f>IF(Table1[[#This Row],[Transmission]]="Manual", 0, 1)</f>
        <v>1</v>
      </c>
      <c r="H9750" t="s">
        <v>9475</v>
      </c>
      <c r="I9750" t="s">
        <v>17</v>
      </c>
      <c r="J9750" s="4">
        <v>45597</v>
      </c>
      <c r="K9750" t="s">
        <v>1811</v>
      </c>
      <c r="L9750" s="5">
        <v>1050000</v>
      </c>
      <c r="M9750" s="28">
        <f t="shared" si="152"/>
        <v>1050000</v>
      </c>
      <c r="N9750">
        <f>2025-Table1[[#This Row],[Year]]</f>
        <v>12</v>
      </c>
    </row>
    <row r="9751" spans="1:14" x14ac:dyDescent="0.3">
      <c r="A9751" t="s">
        <v>113</v>
      </c>
      <c r="B9751" t="s">
        <v>121</v>
      </c>
      <c r="C9751">
        <v>2018</v>
      </c>
      <c r="D9751" s="3">
        <v>6</v>
      </c>
      <c r="E9751" s="3">
        <v>100000</v>
      </c>
      <c r="F9751" t="s">
        <v>25</v>
      </c>
      <c r="G9751" s="15">
        <f>IF(Table1[[#This Row],[Transmission]]="Manual", 0, 1)</f>
        <v>1</v>
      </c>
      <c r="H9751" t="s">
        <v>9472</v>
      </c>
      <c r="I9751" t="s">
        <v>17</v>
      </c>
      <c r="J9751" s="4">
        <v>45627</v>
      </c>
      <c r="K9751" t="s">
        <v>8128</v>
      </c>
      <c r="L9751" s="5">
        <v>999000</v>
      </c>
      <c r="M9751" s="28">
        <f t="shared" si="152"/>
        <v>999000</v>
      </c>
      <c r="N9751">
        <f>2025-Table1[[#This Row],[Year]]</f>
        <v>7</v>
      </c>
    </row>
    <row r="9752" spans="1:14" x14ac:dyDescent="0.3">
      <c r="A9752" t="s">
        <v>21</v>
      </c>
      <c r="B9752" t="s">
        <v>231</v>
      </c>
      <c r="C9752">
        <v>2014</v>
      </c>
      <c r="D9752" s="3">
        <v>10</v>
      </c>
      <c r="E9752" s="3">
        <v>17998</v>
      </c>
      <c r="F9752" t="s">
        <v>13</v>
      </c>
      <c r="G9752" s="15">
        <f>IF(Table1[[#This Row],[Transmission]]="Manual", 0, 1)</f>
        <v>0</v>
      </c>
      <c r="H9752" t="s">
        <v>9472</v>
      </c>
      <c r="I9752" t="s">
        <v>14</v>
      </c>
      <c r="J9752" s="4">
        <v>45597</v>
      </c>
      <c r="K9752" t="s">
        <v>8129</v>
      </c>
      <c r="L9752" s="5">
        <v>300000</v>
      </c>
      <c r="M9752" s="28">
        <f t="shared" si="152"/>
        <v>300000</v>
      </c>
      <c r="N9752">
        <f>2025-Table1[[#This Row],[Year]]</f>
        <v>11</v>
      </c>
    </row>
    <row r="9753" spans="1:14" x14ac:dyDescent="0.3">
      <c r="A9753" t="s">
        <v>44</v>
      </c>
      <c r="B9753" t="s">
        <v>83</v>
      </c>
      <c r="C9753">
        <v>2012</v>
      </c>
      <c r="D9753" s="3">
        <v>12</v>
      </c>
      <c r="E9753" s="3">
        <v>72000</v>
      </c>
      <c r="F9753" t="s">
        <v>13</v>
      </c>
      <c r="G9753" s="15">
        <f>IF(Table1[[#This Row],[Transmission]]="Manual", 0, 1)</f>
        <v>0</v>
      </c>
      <c r="H9753" t="s">
        <v>9475</v>
      </c>
      <c r="I9753" t="s">
        <v>14</v>
      </c>
      <c r="J9753" s="4">
        <v>45597</v>
      </c>
      <c r="K9753" t="s">
        <v>571</v>
      </c>
      <c r="L9753" s="5">
        <v>290000</v>
      </c>
      <c r="M9753" s="28">
        <f t="shared" si="152"/>
        <v>290000</v>
      </c>
      <c r="N9753">
        <f>2025-Table1[[#This Row],[Year]]</f>
        <v>13</v>
      </c>
    </row>
    <row r="9754" spans="1:14" x14ac:dyDescent="0.3">
      <c r="A9754" t="s">
        <v>101</v>
      </c>
      <c r="B9754" t="s">
        <v>2089</v>
      </c>
      <c r="C9754">
        <v>2016</v>
      </c>
      <c r="D9754" s="3">
        <v>8</v>
      </c>
      <c r="E9754" s="3">
        <v>160000</v>
      </c>
      <c r="F9754" t="s">
        <v>13</v>
      </c>
      <c r="G9754" s="15">
        <f>IF(Table1[[#This Row],[Transmission]]="Manual", 0, 1)</f>
        <v>0</v>
      </c>
      <c r="H9754" t="s">
        <v>9475</v>
      </c>
      <c r="I9754" t="s">
        <v>17</v>
      </c>
      <c r="J9754" s="4">
        <v>45597</v>
      </c>
      <c r="K9754" t="s">
        <v>8130</v>
      </c>
      <c r="L9754" s="5">
        <v>130000</v>
      </c>
      <c r="M9754" s="28">
        <f t="shared" si="152"/>
        <v>130000</v>
      </c>
      <c r="N9754">
        <f>2025-Table1[[#This Row],[Year]]</f>
        <v>9</v>
      </c>
    </row>
    <row r="9755" spans="1:14" x14ac:dyDescent="0.3">
      <c r="A9755" t="s">
        <v>58</v>
      </c>
      <c r="B9755" t="s">
        <v>373</v>
      </c>
      <c r="C9755">
        <v>2016</v>
      </c>
      <c r="D9755" s="3">
        <v>8</v>
      </c>
      <c r="E9755" s="3">
        <v>95000</v>
      </c>
      <c r="F9755" t="s">
        <v>25</v>
      </c>
      <c r="G9755" s="15">
        <f>IF(Table1[[#This Row],[Transmission]]="Manual", 0, 1)</f>
        <v>1</v>
      </c>
      <c r="H9755" t="s">
        <v>9472</v>
      </c>
      <c r="I9755" t="s">
        <v>17</v>
      </c>
      <c r="J9755" s="4">
        <v>45597</v>
      </c>
      <c r="K9755" t="s">
        <v>8131</v>
      </c>
      <c r="L9755" s="5">
        <v>1700000</v>
      </c>
      <c r="M9755" s="28">
        <f t="shared" si="152"/>
        <v>1700000</v>
      </c>
      <c r="N9755">
        <f>2025-Table1[[#This Row],[Year]]</f>
        <v>9</v>
      </c>
    </row>
    <row r="9756" spans="1:14" x14ac:dyDescent="0.3">
      <c r="A9756" t="s">
        <v>64</v>
      </c>
      <c r="B9756" t="s">
        <v>65</v>
      </c>
      <c r="C9756">
        <v>2021</v>
      </c>
      <c r="D9756" s="3">
        <v>3</v>
      </c>
      <c r="E9756" s="3">
        <v>19000</v>
      </c>
      <c r="F9756" t="s">
        <v>25</v>
      </c>
      <c r="G9756" s="15">
        <f>IF(Table1[[#This Row],[Transmission]]="Manual", 0, 1)</f>
        <v>1</v>
      </c>
      <c r="H9756" t="s">
        <v>9475</v>
      </c>
      <c r="I9756" t="s">
        <v>14</v>
      </c>
      <c r="J9756" s="4">
        <v>45597</v>
      </c>
      <c r="K9756" t="s">
        <v>8132</v>
      </c>
      <c r="L9756" s="5">
        <v>1350000</v>
      </c>
      <c r="M9756" s="28">
        <f t="shared" si="152"/>
        <v>1350000</v>
      </c>
      <c r="N9756">
        <f>2025-Table1[[#This Row],[Year]]</f>
        <v>4</v>
      </c>
    </row>
    <row r="9757" spans="1:14" x14ac:dyDescent="0.3">
      <c r="A9757" t="s">
        <v>11</v>
      </c>
      <c r="B9757" t="s">
        <v>736</v>
      </c>
      <c r="C9757">
        <v>2009</v>
      </c>
      <c r="D9757" s="3">
        <v>15</v>
      </c>
      <c r="E9757" s="3">
        <v>115000</v>
      </c>
      <c r="F9757" t="s">
        <v>13</v>
      </c>
      <c r="G9757" s="15">
        <f>IF(Table1[[#This Row],[Transmission]]="Manual", 0, 1)</f>
        <v>0</v>
      </c>
      <c r="H9757" t="s">
        <v>9472</v>
      </c>
      <c r="I9757" t="s">
        <v>14</v>
      </c>
      <c r="J9757" s="4">
        <v>45597</v>
      </c>
      <c r="K9757" t="s">
        <v>8133</v>
      </c>
      <c r="L9757" s="5">
        <v>155000</v>
      </c>
      <c r="M9757" s="28">
        <f t="shared" si="152"/>
        <v>155000</v>
      </c>
      <c r="N9757">
        <f>2025-Table1[[#This Row],[Year]]</f>
        <v>16</v>
      </c>
    </row>
    <row r="9758" spans="1:14" x14ac:dyDescent="0.3">
      <c r="A9758" t="s">
        <v>15</v>
      </c>
      <c r="B9758" t="s">
        <v>259</v>
      </c>
      <c r="C9758">
        <v>2020</v>
      </c>
      <c r="D9758" s="3">
        <v>4</v>
      </c>
      <c r="E9758" s="3">
        <v>55000</v>
      </c>
      <c r="F9758" t="s">
        <v>25</v>
      </c>
      <c r="G9758" s="15">
        <f>IF(Table1[[#This Row],[Transmission]]="Manual", 0, 1)</f>
        <v>1</v>
      </c>
      <c r="H9758" t="s">
        <v>9475</v>
      </c>
      <c r="I9758" t="s">
        <v>14</v>
      </c>
      <c r="J9758" s="4">
        <v>45597</v>
      </c>
      <c r="K9758" t="s">
        <v>3020</v>
      </c>
      <c r="L9758" s="5">
        <v>765000</v>
      </c>
      <c r="M9758" s="28">
        <f t="shared" si="152"/>
        <v>765000</v>
      </c>
      <c r="N9758">
        <f>2025-Table1[[#This Row],[Year]]</f>
        <v>5</v>
      </c>
    </row>
    <row r="9759" spans="1:14" x14ac:dyDescent="0.3">
      <c r="A9759" t="s">
        <v>21</v>
      </c>
      <c r="B9759" t="s">
        <v>483</v>
      </c>
      <c r="C9759">
        <v>2022</v>
      </c>
      <c r="D9759" s="3">
        <v>2</v>
      </c>
      <c r="E9759" s="3">
        <v>11940</v>
      </c>
      <c r="F9759" t="s">
        <v>25</v>
      </c>
      <c r="G9759" s="15">
        <f>IF(Table1[[#This Row],[Transmission]]="Manual", 0, 1)</f>
        <v>1</v>
      </c>
      <c r="H9759" t="s">
        <v>9472</v>
      </c>
      <c r="I9759" t="s">
        <v>6485</v>
      </c>
      <c r="J9759" s="4">
        <v>45627</v>
      </c>
      <c r="K9759" t="s">
        <v>8134</v>
      </c>
      <c r="L9759" s="5">
        <v>1400000</v>
      </c>
      <c r="M9759" s="28">
        <f t="shared" si="152"/>
        <v>1400000</v>
      </c>
      <c r="N9759">
        <f>2025-Table1[[#This Row],[Year]]</f>
        <v>3</v>
      </c>
    </row>
    <row r="9760" spans="1:14" x14ac:dyDescent="0.3">
      <c r="A9760" t="s">
        <v>21</v>
      </c>
      <c r="B9760" t="s">
        <v>1275</v>
      </c>
      <c r="C9760">
        <v>2019</v>
      </c>
      <c r="D9760" s="3">
        <v>5</v>
      </c>
      <c r="E9760" s="3">
        <v>33177</v>
      </c>
      <c r="F9760" t="s">
        <v>25</v>
      </c>
      <c r="G9760" s="15">
        <f>IF(Table1[[#This Row],[Transmission]]="Manual", 0, 1)</f>
        <v>1</v>
      </c>
      <c r="H9760" t="s">
        <v>9472</v>
      </c>
      <c r="I9760" t="s">
        <v>14</v>
      </c>
      <c r="J9760" s="4">
        <v>45597</v>
      </c>
      <c r="K9760" t="s">
        <v>8135</v>
      </c>
      <c r="L9760" s="5">
        <v>585000</v>
      </c>
      <c r="M9760" s="28">
        <f t="shared" si="152"/>
        <v>585000</v>
      </c>
      <c r="N9760">
        <f>2025-Table1[[#This Row],[Year]]</f>
        <v>6</v>
      </c>
    </row>
    <row r="9761" spans="1:14" x14ac:dyDescent="0.3">
      <c r="A9761" t="s">
        <v>21</v>
      </c>
      <c r="B9761" t="s">
        <v>22</v>
      </c>
      <c r="C9761">
        <v>2018</v>
      </c>
      <c r="D9761" s="3">
        <v>6</v>
      </c>
      <c r="E9761" s="3">
        <v>70000</v>
      </c>
      <c r="F9761" t="s">
        <v>25</v>
      </c>
      <c r="G9761" s="15">
        <f>IF(Table1[[#This Row],[Transmission]]="Manual", 0, 1)</f>
        <v>1</v>
      </c>
      <c r="H9761" t="s">
        <v>9475</v>
      </c>
      <c r="I9761" t="s">
        <v>6485</v>
      </c>
      <c r="J9761" s="4">
        <v>45627</v>
      </c>
      <c r="K9761" t="s">
        <v>8136</v>
      </c>
      <c r="L9761" s="5">
        <v>390000</v>
      </c>
      <c r="M9761" s="28">
        <f t="shared" si="152"/>
        <v>390000</v>
      </c>
      <c r="N9761">
        <f>2025-Table1[[#This Row],[Year]]</f>
        <v>7</v>
      </c>
    </row>
    <row r="9762" spans="1:14" x14ac:dyDescent="0.3">
      <c r="A9762" t="s">
        <v>101</v>
      </c>
      <c r="B9762" t="s">
        <v>224</v>
      </c>
      <c r="C9762">
        <v>2020</v>
      </c>
      <c r="D9762" s="3">
        <v>4</v>
      </c>
      <c r="E9762" s="3">
        <v>48000</v>
      </c>
      <c r="F9762" t="s">
        <v>13</v>
      </c>
      <c r="G9762" s="15">
        <f>IF(Table1[[#This Row],[Transmission]]="Manual", 0, 1)</f>
        <v>0</v>
      </c>
      <c r="H9762" t="s">
        <v>9475</v>
      </c>
      <c r="I9762" t="s">
        <v>14</v>
      </c>
      <c r="J9762" s="4">
        <v>45627</v>
      </c>
      <c r="K9762" t="s">
        <v>1387</v>
      </c>
      <c r="L9762" s="5">
        <v>485000</v>
      </c>
      <c r="M9762" s="28">
        <f t="shared" si="152"/>
        <v>485000</v>
      </c>
      <c r="N9762">
        <f>2025-Table1[[#This Row],[Year]]</f>
        <v>5</v>
      </c>
    </row>
    <row r="9763" spans="1:14" x14ac:dyDescent="0.3">
      <c r="A9763" t="s">
        <v>64</v>
      </c>
      <c r="B9763" t="s">
        <v>65</v>
      </c>
      <c r="C9763">
        <v>2020</v>
      </c>
      <c r="D9763" s="3">
        <v>4</v>
      </c>
      <c r="E9763" s="3">
        <v>37000</v>
      </c>
      <c r="F9763" t="s">
        <v>25</v>
      </c>
      <c r="G9763" s="15">
        <f>IF(Table1[[#This Row],[Transmission]]="Manual", 0, 1)</f>
        <v>1</v>
      </c>
      <c r="H9763" t="s">
        <v>9472</v>
      </c>
      <c r="I9763" t="s">
        <v>14</v>
      </c>
      <c r="J9763" s="4">
        <v>45597</v>
      </c>
      <c r="K9763" t="s">
        <v>8137</v>
      </c>
      <c r="L9763" s="5">
        <v>1485000</v>
      </c>
      <c r="M9763" s="28">
        <f t="shared" si="152"/>
        <v>1485000</v>
      </c>
      <c r="N9763">
        <f>2025-Table1[[#This Row],[Year]]</f>
        <v>5</v>
      </c>
    </row>
    <row r="9764" spans="1:14" x14ac:dyDescent="0.3">
      <c r="A9764" t="s">
        <v>44</v>
      </c>
      <c r="B9764" t="s">
        <v>405</v>
      </c>
      <c r="C9764">
        <v>2018</v>
      </c>
      <c r="D9764" s="3">
        <v>6</v>
      </c>
      <c r="E9764" s="3">
        <v>62853</v>
      </c>
      <c r="F9764" t="s">
        <v>25</v>
      </c>
      <c r="G9764" s="15">
        <f>IF(Table1[[#This Row],[Transmission]]="Manual", 0, 1)</f>
        <v>1</v>
      </c>
      <c r="H9764" t="s">
        <v>9472</v>
      </c>
      <c r="I9764" t="s">
        <v>6485</v>
      </c>
      <c r="J9764" s="4">
        <v>45597</v>
      </c>
      <c r="K9764" t="s">
        <v>8138</v>
      </c>
      <c r="L9764" s="5">
        <v>680000</v>
      </c>
      <c r="M9764" s="28">
        <f t="shared" si="152"/>
        <v>680000</v>
      </c>
      <c r="N9764">
        <f>2025-Table1[[#This Row],[Year]]</f>
        <v>7</v>
      </c>
    </row>
    <row r="9765" spans="1:14" x14ac:dyDescent="0.3">
      <c r="A9765" t="s">
        <v>44</v>
      </c>
      <c r="B9765" t="s">
        <v>124</v>
      </c>
      <c r="C9765">
        <v>2011</v>
      </c>
      <c r="D9765" s="3">
        <v>13</v>
      </c>
      <c r="E9765" s="3">
        <v>59000</v>
      </c>
      <c r="F9765" t="s">
        <v>25</v>
      </c>
      <c r="G9765" s="15">
        <f>IF(Table1[[#This Row],[Transmission]]="Manual", 0, 1)</f>
        <v>1</v>
      </c>
      <c r="H9765" t="s">
        <v>9472</v>
      </c>
      <c r="I9765" t="s">
        <v>14</v>
      </c>
      <c r="J9765" s="4">
        <v>45627</v>
      </c>
      <c r="K9765" t="s">
        <v>3080</v>
      </c>
      <c r="L9765" s="5">
        <v>240000</v>
      </c>
      <c r="M9765" s="28">
        <f t="shared" si="152"/>
        <v>240000</v>
      </c>
      <c r="N9765">
        <f>2025-Table1[[#This Row],[Year]]</f>
        <v>14</v>
      </c>
    </row>
    <row r="9766" spans="1:14" x14ac:dyDescent="0.3">
      <c r="A9766" t="s">
        <v>44</v>
      </c>
      <c r="B9766" t="s">
        <v>116</v>
      </c>
      <c r="C9766">
        <v>2018</v>
      </c>
      <c r="D9766" s="3">
        <v>6</v>
      </c>
      <c r="E9766" s="3">
        <v>27000</v>
      </c>
      <c r="F9766" t="s">
        <v>13</v>
      </c>
      <c r="G9766" s="15">
        <f>IF(Table1[[#This Row],[Transmission]]="Manual", 0, 1)</f>
        <v>0</v>
      </c>
      <c r="H9766" t="s">
        <v>9475</v>
      </c>
      <c r="I9766" t="s">
        <v>14</v>
      </c>
      <c r="J9766" s="4">
        <v>45597</v>
      </c>
      <c r="K9766" t="s">
        <v>2503</v>
      </c>
      <c r="L9766" s="5">
        <v>300000</v>
      </c>
      <c r="M9766" s="28">
        <f t="shared" si="152"/>
        <v>300000</v>
      </c>
      <c r="N9766">
        <f>2025-Table1[[#This Row],[Year]]</f>
        <v>7</v>
      </c>
    </row>
    <row r="9767" spans="1:14" x14ac:dyDescent="0.3">
      <c r="A9767" t="s">
        <v>27</v>
      </c>
      <c r="B9767" t="s">
        <v>360</v>
      </c>
      <c r="C9767">
        <v>2017</v>
      </c>
      <c r="D9767" s="3">
        <v>7</v>
      </c>
      <c r="E9767" s="3">
        <v>57000</v>
      </c>
      <c r="F9767" t="s">
        <v>25</v>
      </c>
      <c r="G9767" s="15">
        <f>IF(Table1[[#This Row],[Transmission]]="Manual", 0, 1)</f>
        <v>1</v>
      </c>
      <c r="H9767" t="s">
        <v>9475</v>
      </c>
      <c r="I9767" t="s">
        <v>17</v>
      </c>
      <c r="J9767" s="4">
        <v>45597</v>
      </c>
      <c r="K9767" t="s">
        <v>8139</v>
      </c>
      <c r="L9767" s="5">
        <v>1550000</v>
      </c>
      <c r="M9767" s="28">
        <f t="shared" si="152"/>
        <v>1550000</v>
      </c>
      <c r="N9767">
        <f>2025-Table1[[#This Row],[Year]]</f>
        <v>8</v>
      </c>
    </row>
    <row r="9768" spans="1:14" x14ac:dyDescent="0.3">
      <c r="A9768" t="s">
        <v>21</v>
      </c>
      <c r="B9768" t="s">
        <v>99</v>
      </c>
      <c r="C9768">
        <v>2016</v>
      </c>
      <c r="D9768" s="3">
        <v>8</v>
      </c>
      <c r="E9768" s="3">
        <v>74000</v>
      </c>
      <c r="F9768" t="s">
        <v>13</v>
      </c>
      <c r="G9768" s="15">
        <f>IF(Table1[[#This Row],[Transmission]]="Manual", 0, 1)</f>
        <v>0</v>
      </c>
      <c r="H9768" t="s">
        <v>9475</v>
      </c>
      <c r="I9768" t="s">
        <v>17</v>
      </c>
      <c r="J9768" s="4">
        <v>45627</v>
      </c>
      <c r="K9768" t="s">
        <v>8140</v>
      </c>
      <c r="L9768" s="5">
        <v>660000</v>
      </c>
      <c r="M9768" s="28">
        <f t="shared" si="152"/>
        <v>660000</v>
      </c>
      <c r="N9768">
        <f>2025-Table1[[#This Row],[Year]]</f>
        <v>9</v>
      </c>
    </row>
    <row r="9769" spans="1:14" x14ac:dyDescent="0.3">
      <c r="A9769" t="s">
        <v>21</v>
      </c>
      <c r="B9769" t="s">
        <v>8141</v>
      </c>
      <c r="C9769">
        <v>2016</v>
      </c>
      <c r="D9769" s="3">
        <v>8</v>
      </c>
      <c r="E9769" s="3">
        <v>52145</v>
      </c>
      <c r="F9769" t="s">
        <v>13</v>
      </c>
      <c r="G9769" s="15">
        <f>IF(Table1[[#This Row],[Transmission]]="Manual", 0, 1)</f>
        <v>0</v>
      </c>
      <c r="H9769" t="s">
        <v>9472</v>
      </c>
      <c r="I9769" t="s">
        <v>17</v>
      </c>
      <c r="J9769" s="4">
        <v>45597</v>
      </c>
      <c r="K9769" t="s">
        <v>8142</v>
      </c>
      <c r="L9769" s="5">
        <v>625000</v>
      </c>
      <c r="M9769" s="28">
        <f t="shared" si="152"/>
        <v>625000</v>
      </c>
      <c r="N9769">
        <f>2025-Table1[[#This Row],[Year]]</f>
        <v>9</v>
      </c>
    </row>
    <row r="9770" spans="1:14" x14ac:dyDescent="0.3">
      <c r="A9770" t="s">
        <v>44</v>
      </c>
      <c r="B9770" t="s">
        <v>116</v>
      </c>
      <c r="C9770">
        <v>2013</v>
      </c>
      <c r="D9770" s="3">
        <v>11</v>
      </c>
      <c r="E9770" s="3">
        <v>55000</v>
      </c>
      <c r="F9770" t="s">
        <v>13</v>
      </c>
      <c r="G9770" s="15">
        <f>IF(Table1[[#This Row],[Transmission]]="Manual", 0, 1)</f>
        <v>0</v>
      </c>
      <c r="H9770" t="s">
        <v>9475</v>
      </c>
      <c r="I9770" t="s">
        <v>14</v>
      </c>
      <c r="J9770" s="4">
        <v>45627</v>
      </c>
      <c r="K9770" t="s">
        <v>8143</v>
      </c>
      <c r="L9770" s="5">
        <v>198000</v>
      </c>
      <c r="M9770" s="28">
        <f t="shared" si="152"/>
        <v>198000</v>
      </c>
      <c r="N9770">
        <f>2025-Table1[[#This Row],[Year]]</f>
        <v>12</v>
      </c>
    </row>
    <row r="9771" spans="1:14" x14ac:dyDescent="0.3">
      <c r="A9771" t="s">
        <v>11</v>
      </c>
      <c r="B9771" t="s">
        <v>736</v>
      </c>
      <c r="C9771">
        <v>2006</v>
      </c>
      <c r="D9771" s="3">
        <v>18</v>
      </c>
      <c r="E9771" s="3">
        <v>43000</v>
      </c>
      <c r="F9771" t="s">
        <v>25</v>
      </c>
      <c r="G9771" s="15">
        <f>IF(Table1[[#This Row],[Transmission]]="Manual", 0, 1)</f>
        <v>1</v>
      </c>
      <c r="H9771" t="s">
        <v>9475</v>
      </c>
      <c r="I9771" t="s">
        <v>6485</v>
      </c>
      <c r="J9771" s="4">
        <v>45597</v>
      </c>
      <c r="K9771" t="s">
        <v>8144</v>
      </c>
      <c r="L9771" s="5">
        <v>300000</v>
      </c>
      <c r="M9771" s="28">
        <f t="shared" si="152"/>
        <v>300000</v>
      </c>
      <c r="N9771">
        <f>2025-Table1[[#This Row],[Year]]</f>
        <v>19</v>
      </c>
    </row>
    <row r="9772" spans="1:14" x14ac:dyDescent="0.3">
      <c r="A9772" t="s">
        <v>21</v>
      </c>
      <c r="B9772" t="s">
        <v>36</v>
      </c>
      <c r="C9772">
        <v>2017</v>
      </c>
      <c r="D9772" s="3">
        <v>7</v>
      </c>
      <c r="E9772" s="3">
        <v>45000</v>
      </c>
      <c r="F9772" t="s">
        <v>25</v>
      </c>
      <c r="G9772" s="15">
        <f>IF(Table1[[#This Row],[Transmission]]="Manual", 0, 1)</f>
        <v>1</v>
      </c>
      <c r="H9772" t="s">
        <v>9475</v>
      </c>
      <c r="I9772" t="s">
        <v>6485</v>
      </c>
      <c r="J9772" s="4">
        <v>45597</v>
      </c>
      <c r="K9772" t="s">
        <v>8145</v>
      </c>
      <c r="L9772" s="5">
        <v>375000</v>
      </c>
      <c r="M9772" s="28">
        <f t="shared" si="152"/>
        <v>375000</v>
      </c>
      <c r="N9772">
        <f>2025-Table1[[#This Row],[Year]]</f>
        <v>8</v>
      </c>
    </row>
    <row r="9773" spans="1:14" x14ac:dyDescent="0.3">
      <c r="A9773" t="s">
        <v>21</v>
      </c>
      <c r="B9773" t="s">
        <v>140</v>
      </c>
      <c r="C9773">
        <v>2010</v>
      </c>
      <c r="D9773" s="3">
        <v>14</v>
      </c>
      <c r="E9773" s="3">
        <v>131870</v>
      </c>
      <c r="F9773" t="s">
        <v>13</v>
      </c>
      <c r="G9773" s="15">
        <f>IF(Table1[[#This Row],[Transmission]]="Manual", 0, 1)</f>
        <v>0</v>
      </c>
      <c r="H9773" t="s">
        <v>9475</v>
      </c>
      <c r="I9773" t="s">
        <v>14</v>
      </c>
      <c r="J9773" s="4">
        <v>45597</v>
      </c>
      <c r="K9773" t="s">
        <v>6774</v>
      </c>
      <c r="L9773" s="5">
        <v>260000</v>
      </c>
      <c r="M9773" s="28">
        <f t="shared" si="152"/>
        <v>260000</v>
      </c>
      <c r="N9773">
        <f>2025-Table1[[#This Row],[Year]]</f>
        <v>15</v>
      </c>
    </row>
    <row r="9774" spans="1:14" x14ac:dyDescent="0.3">
      <c r="A9774" t="s">
        <v>44</v>
      </c>
      <c r="B9774" t="s">
        <v>133</v>
      </c>
      <c r="C9774">
        <v>2014</v>
      </c>
      <c r="D9774" s="3">
        <v>10</v>
      </c>
      <c r="E9774" s="3">
        <v>132000</v>
      </c>
      <c r="F9774" t="s">
        <v>13</v>
      </c>
      <c r="G9774" s="15">
        <f>IF(Table1[[#This Row],[Transmission]]="Manual", 0, 1)</f>
        <v>0</v>
      </c>
      <c r="H9774" t="s">
        <v>9472</v>
      </c>
      <c r="I9774" t="s">
        <v>14</v>
      </c>
      <c r="J9774" s="4">
        <v>45597</v>
      </c>
      <c r="K9774" t="s">
        <v>329</v>
      </c>
      <c r="L9774" s="5">
        <v>285000</v>
      </c>
      <c r="M9774" s="28">
        <f t="shared" si="152"/>
        <v>285000</v>
      </c>
      <c r="N9774">
        <f>2025-Table1[[#This Row],[Year]]</f>
        <v>11</v>
      </c>
    </row>
    <row r="9775" spans="1:14" x14ac:dyDescent="0.3">
      <c r="A9775" t="s">
        <v>21</v>
      </c>
      <c r="B9775" t="s">
        <v>31</v>
      </c>
      <c r="C9775">
        <v>2022</v>
      </c>
      <c r="D9775" s="3">
        <v>2</v>
      </c>
      <c r="E9775" s="3">
        <v>18000</v>
      </c>
      <c r="F9775" t="s">
        <v>13</v>
      </c>
      <c r="G9775" s="15">
        <f>IF(Table1[[#This Row],[Transmission]]="Manual", 0, 1)</f>
        <v>0</v>
      </c>
      <c r="H9775" t="s">
        <v>9472</v>
      </c>
      <c r="I9775" t="s">
        <v>6485</v>
      </c>
      <c r="J9775" s="4">
        <v>45597</v>
      </c>
      <c r="K9775" t="s">
        <v>4328</v>
      </c>
      <c r="L9775" s="5">
        <v>749000</v>
      </c>
      <c r="M9775" s="28">
        <f t="shared" si="152"/>
        <v>749000</v>
      </c>
      <c r="N9775">
        <f>2025-Table1[[#This Row],[Year]]</f>
        <v>3</v>
      </c>
    </row>
    <row r="9776" spans="1:14" x14ac:dyDescent="0.3">
      <c r="A9776" t="s">
        <v>101</v>
      </c>
      <c r="B9776" t="s">
        <v>152</v>
      </c>
      <c r="C9776">
        <v>2020</v>
      </c>
      <c r="D9776" s="3">
        <v>4</v>
      </c>
      <c r="E9776" s="3">
        <v>56000</v>
      </c>
      <c r="F9776" t="s">
        <v>13</v>
      </c>
      <c r="G9776" s="15">
        <f>IF(Table1[[#This Row],[Transmission]]="Manual", 0, 1)</f>
        <v>0</v>
      </c>
      <c r="H9776" t="s">
        <v>9475</v>
      </c>
      <c r="I9776" t="s">
        <v>6485</v>
      </c>
      <c r="J9776" s="4">
        <v>45597</v>
      </c>
      <c r="K9776" t="s">
        <v>8146</v>
      </c>
      <c r="L9776" s="5">
        <v>570000</v>
      </c>
      <c r="M9776" s="28">
        <f t="shared" si="152"/>
        <v>570000</v>
      </c>
      <c r="N9776">
        <f>2025-Table1[[#This Row],[Year]]</f>
        <v>5</v>
      </c>
    </row>
    <row r="9777" spans="1:14" x14ac:dyDescent="0.3">
      <c r="A9777" t="s">
        <v>27</v>
      </c>
      <c r="B9777" t="s">
        <v>28</v>
      </c>
      <c r="C9777">
        <v>2017</v>
      </c>
      <c r="D9777" s="3">
        <v>7</v>
      </c>
      <c r="E9777" s="3">
        <v>100000</v>
      </c>
      <c r="F9777" t="s">
        <v>25</v>
      </c>
      <c r="G9777" s="15">
        <f>IF(Table1[[#This Row],[Transmission]]="Manual", 0, 1)</f>
        <v>1</v>
      </c>
      <c r="H9777" t="s">
        <v>9475</v>
      </c>
      <c r="I9777" t="s">
        <v>17</v>
      </c>
      <c r="J9777" s="4">
        <v>45597</v>
      </c>
      <c r="K9777" t="s">
        <v>8147</v>
      </c>
      <c r="L9777" s="5">
        <v>1550000</v>
      </c>
      <c r="M9777" s="28">
        <f t="shared" si="152"/>
        <v>1550000</v>
      </c>
      <c r="N9777">
        <f>2025-Table1[[#This Row],[Year]]</f>
        <v>8</v>
      </c>
    </row>
    <row r="9778" spans="1:14" x14ac:dyDescent="0.3">
      <c r="A9778" t="s">
        <v>21</v>
      </c>
      <c r="B9778" t="s">
        <v>219</v>
      </c>
      <c r="C9778">
        <v>2010</v>
      </c>
      <c r="D9778" s="3">
        <v>14</v>
      </c>
      <c r="E9778" s="3">
        <v>107000</v>
      </c>
      <c r="F9778" t="s">
        <v>25</v>
      </c>
      <c r="G9778" s="15">
        <f>IF(Table1[[#This Row],[Transmission]]="Manual", 0, 1)</f>
        <v>1</v>
      </c>
      <c r="H9778" t="s">
        <v>9475</v>
      </c>
      <c r="I9778" t="s">
        <v>14</v>
      </c>
      <c r="J9778" s="4">
        <v>45597</v>
      </c>
      <c r="K9778" t="s">
        <v>5974</v>
      </c>
      <c r="L9778" s="5">
        <v>200000</v>
      </c>
      <c r="M9778" s="28">
        <f t="shared" si="152"/>
        <v>200000</v>
      </c>
      <c r="N9778">
        <f>2025-Table1[[#This Row],[Year]]</f>
        <v>15</v>
      </c>
    </row>
    <row r="9779" spans="1:14" x14ac:dyDescent="0.3">
      <c r="A9779" t="s">
        <v>33</v>
      </c>
      <c r="B9779" t="s">
        <v>34</v>
      </c>
      <c r="C9779">
        <v>2017</v>
      </c>
      <c r="D9779" s="3">
        <v>7</v>
      </c>
      <c r="E9779" s="3">
        <v>55000</v>
      </c>
      <c r="F9779" t="s">
        <v>25</v>
      </c>
      <c r="G9779" s="15">
        <f>IF(Table1[[#This Row],[Transmission]]="Manual", 0, 1)</f>
        <v>1</v>
      </c>
      <c r="H9779" t="s">
        <v>9475</v>
      </c>
      <c r="I9779" t="s">
        <v>6485</v>
      </c>
      <c r="J9779" s="4">
        <v>45597</v>
      </c>
      <c r="K9779" t="s">
        <v>4629</v>
      </c>
      <c r="L9779" s="5">
        <v>615000</v>
      </c>
      <c r="M9779" s="28">
        <f t="shared" si="152"/>
        <v>615000</v>
      </c>
      <c r="N9779">
        <f>2025-Table1[[#This Row],[Year]]</f>
        <v>8</v>
      </c>
    </row>
    <row r="9780" spans="1:14" x14ac:dyDescent="0.3">
      <c r="A9780" t="s">
        <v>11</v>
      </c>
      <c r="B9780" t="s">
        <v>288</v>
      </c>
      <c r="C9780">
        <v>2016</v>
      </c>
      <c r="D9780" s="3">
        <v>8</v>
      </c>
      <c r="E9780" s="3">
        <v>46279</v>
      </c>
      <c r="F9780" t="s">
        <v>25</v>
      </c>
      <c r="G9780" s="15">
        <f>IF(Table1[[#This Row],[Transmission]]="Manual", 0, 1)</f>
        <v>1</v>
      </c>
      <c r="H9780" t="s">
        <v>9475</v>
      </c>
      <c r="I9780" t="s">
        <v>14</v>
      </c>
      <c r="J9780" s="4">
        <v>45597</v>
      </c>
      <c r="K9780" t="s">
        <v>5046</v>
      </c>
      <c r="L9780" s="5">
        <v>450000</v>
      </c>
      <c r="M9780" s="28">
        <f t="shared" si="152"/>
        <v>450000</v>
      </c>
      <c r="N9780">
        <f>2025-Table1[[#This Row],[Year]]</f>
        <v>9</v>
      </c>
    </row>
    <row r="9781" spans="1:14" x14ac:dyDescent="0.3">
      <c r="A9781" t="s">
        <v>11</v>
      </c>
      <c r="B9781" t="s">
        <v>12</v>
      </c>
      <c r="C9781">
        <v>2017</v>
      </c>
      <c r="D9781" s="3">
        <v>7</v>
      </c>
      <c r="E9781" s="3">
        <v>69000</v>
      </c>
      <c r="F9781" t="s">
        <v>25</v>
      </c>
      <c r="G9781" s="15">
        <f>IF(Table1[[#This Row],[Transmission]]="Manual", 0, 1)</f>
        <v>1</v>
      </c>
      <c r="H9781" t="s">
        <v>9475</v>
      </c>
      <c r="I9781" t="s">
        <v>14</v>
      </c>
      <c r="J9781" s="4">
        <v>45597</v>
      </c>
      <c r="K9781" t="s">
        <v>2769</v>
      </c>
      <c r="L9781" s="5">
        <v>650000</v>
      </c>
      <c r="M9781" s="28">
        <f t="shared" si="152"/>
        <v>650000</v>
      </c>
      <c r="N9781">
        <f>2025-Table1[[#This Row],[Year]]</f>
        <v>8</v>
      </c>
    </row>
    <row r="9782" spans="1:14" x14ac:dyDescent="0.3">
      <c r="A9782" t="s">
        <v>21</v>
      </c>
      <c r="B9782" t="s">
        <v>5223</v>
      </c>
      <c r="C9782">
        <v>2023</v>
      </c>
      <c r="D9782" s="3">
        <v>1</v>
      </c>
      <c r="E9782" s="3">
        <v>33000</v>
      </c>
      <c r="F9782" t="s">
        <v>25</v>
      </c>
      <c r="G9782" s="15">
        <f>IF(Table1[[#This Row],[Transmission]]="Manual", 0, 1)</f>
        <v>1</v>
      </c>
      <c r="H9782" t="s">
        <v>9472</v>
      </c>
      <c r="I9782" t="s">
        <v>14</v>
      </c>
      <c r="J9782" s="4">
        <v>45597</v>
      </c>
      <c r="K9782" t="s">
        <v>8148</v>
      </c>
      <c r="L9782" s="5">
        <v>1270000</v>
      </c>
      <c r="M9782" s="28">
        <f t="shared" si="152"/>
        <v>1270000</v>
      </c>
      <c r="N9782">
        <f>2025-Table1[[#This Row],[Year]]</f>
        <v>2</v>
      </c>
    </row>
    <row r="9783" spans="1:14" x14ac:dyDescent="0.3">
      <c r="A9783" t="s">
        <v>11</v>
      </c>
      <c r="B9783" t="s">
        <v>12</v>
      </c>
      <c r="C9783">
        <v>2016</v>
      </c>
      <c r="D9783" s="3">
        <v>8</v>
      </c>
      <c r="E9783" s="3">
        <v>59000</v>
      </c>
      <c r="F9783" t="s">
        <v>25</v>
      </c>
      <c r="G9783" s="15">
        <f>IF(Table1[[#This Row],[Transmission]]="Manual", 0, 1)</f>
        <v>1</v>
      </c>
      <c r="H9783" t="s">
        <v>9475</v>
      </c>
      <c r="I9783" t="s">
        <v>14</v>
      </c>
      <c r="J9783" s="4">
        <v>45597</v>
      </c>
      <c r="K9783" t="s">
        <v>903</v>
      </c>
      <c r="L9783" s="5">
        <v>745000</v>
      </c>
      <c r="M9783" s="28">
        <f t="shared" si="152"/>
        <v>745000</v>
      </c>
      <c r="N9783">
        <f>2025-Table1[[#This Row],[Year]]</f>
        <v>9</v>
      </c>
    </row>
    <row r="9784" spans="1:14" x14ac:dyDescent="0.3">
      <c r="A9784" t="s">
        <v>21</v>
      </c>
      <c r="B9784" t="s">
        <v>666</v>
      </c>
      <c r="C9784">
        <v>2020</v>
      </c>
      <c r="D9784" s="3">
        <v>4</v>
      </c>
      <c r="E9784" s="3">
        <v>59302</v>
      </c>
      <c r="F9784" t="s">
        <v>13</v>
      </c>
      <c r="G9784" s="15">
        <f>IF(Table1[[#This Row],[Transmission]]="Manual", 0, 1)</f>
        <v>0</v>
      </c>
      <c r="H9784" t="s">
        <v>9472</v>
      </c>
      <c r="I9784" t="s">
        <v>6485</v>
      </c>
      <c r="J9784" s="4">
        <v>45536</v>
      </c>
      <c r="K9784" t="s">
        <v>4063</v>
      </c>
      <c r="L9784" s="5">
        <v>525000</v>
      </c>
      <c r="M9784" s="28">
        <f t="shared" si="152"/>
        <v>525000</v>
      </c>
      <c r="N9784">
        <f>2025-Table1[[#This Row],[Year]]</f>
        <v>5</v>
      </c>
    </row>
    <row r="9785" spans="1:14" x14ac:dyDescent="0.3">
      <c r="A9785" t="s">
        <v>11</v>
      </c>
      <c r="B9785" t="s">
        <v>12</v>
      </c>
      <c r="C9785">
        <v>2018</v>
      </c>
      <c r="D9785" s="3">
        <v>6</v>
      </c>
      <c r="E9785" s="3">
        <v>45000</v>
      </c>
      <c r="F9785" t="s">
        <v>25</v>
      </c>
      <c r="G9785" s="15">
        <f>IF(Table1[[#This Row],[Transmission]]="Manual", 0, 1)</f>
        <v>1</v>
      </c>
      <c r="H9785" t="s">
        <v>9472</v>
      </c>
      <c r="I9785" t="s">
        <v>14</v>
      </c>
      <c r="J9785" s="4">
        <v>45597</v>
      </c>
      <c r="K9785" t="s">
        <v>8149</v>
      </c>
      <c r="L9785" s="5">
        <v>845000</v>
      </c>
      <c r="M9785" s="28">
        <f t="shared" si="152"/>
        <v>845000</v>
      </c>
      <c r="N9785">
        <f>2025-Table1[[#This Row],[Year]]</f>
        <v>7</v>
      </c>
    </row>
    <row r="9786" spans="1:14" x14ac:dyDescent="0.3">
      <c r="A9786" t="s">
        <v>11</v>
      </c>
      <c r="B9786" t="s">
        <v>12</v>
      </c>
      <c r="C9786">
        <v>2015</v>
      </c>
      <c r="D9786" s="3">
        <v>9</v>
      </c>
      <c r="E9786" s="3">
        <v>73000</v>
      </c>
      <c r="F9786" t="s">
        <v>25</v>
      </c>
      <c r="G9786" s="15">
        <f>IF(Table1[[#This Row],[Transmission]]="Manual", 0, 1)</f>
        <v>1</v>
      </c>
      <c r="H9786" t="s">
        <v>9475</v>
      </c>
      <c r="I9786" t="s">
        <v>6485</v>
      </c>
      <c r="J9786" s="4">
        <v>45627</v>
      </c>
      <c r="K9786" t="s">
        <v>3302</v>
      </c>
      <c r="L9786" s="5">
        <v>499000</v>
      </c>
      <c r="M9786" s="28">
        <f t="shared" si="152"/>
        <v>499000</v>
      </c>
      <c r="N9786">
        <f>2025-Table1[[#This Row],[Year]]</f>
        <v>10</v>
      </c>
    </row>
    <row r="9787" spans="1:14" x14ac:dyDescent="0.3">
      <c r="A9787" t="s">
        <v>11</v>
      </c>
      <c r="B9787" t="s">
        <v>185</v>
      </c>
      <c r="C9787">
        <v>2014</v>
      </c>
      <c r="D9787" s="3">
        <v>10</v>
      </c>
      <c r="E9787" s="3">
        <v>102000</v>
      </c>
      <c r="F9787" t="s">
        <v>25</v>
      </c>
      <c r="G9787" s="15">
        <f>IF(Table1[[#This Row],[Transmission]]="Manual", 0, 1)</f>
        <v>1</v>
      </c>
      <c r="H9787" t="s">
        <v>9475</v>
      </c>
      <c r="I9787" t="s">
        <v>14</v>
      </c>
      <c r="J9787" s="4">
        <v>45597</v>
      </c>
      <c r="K9787" t="s">
        <v>8150</v>
      </c>
      <c r="L9787" s="5">
        <v>455000</v>
      </c>
      <c r="M9787" s="28">
        <f t="shared" si="152"/>
        <v>455000</v>
      </c>
      <c r="N9787">
        <f>2025-Table1[[#This Row],[Year]]</f>
        <v>11</v>
      </c>
    </row>
    <row r="9788" spans="1:14" x14ac:dyDescent="0.3">
      <c r="A9788" t="s">
        <v>11</v>
      </c>
      <c r="B9788" t="s">
        <v>12</v>
      </c>
      <c r="C9788">
        <v>2013</v>
      </c>
      <c r="D9788" s="3">
        <v>11</v>
      </c>
      <c r="E9788" s="3">
        <v>119000</v>
      </c>
      <c r="F9788" t="s">
        <v>13</v>
      </c>
      <c r="G9788" s="15">
        <f>IF(Table1[[#This Row],[Transmission]]="Manual", 0, 1)</f>
        <v>0</v>
      </c>
      <c r="H9788" t="s">
        <v>9475</v>
      </c>
      <c r="I9788" t="s">
        <v>6485</v>
      </c>
      <c r="J9788" s="4">
        <v>45597</v>
      </c>
      <c r="K9788" t="s">
        <v>8151</v>
      </c>
      <c r="L9788" s="5">
        <v>325000</v>
      </c>
      <c r="M9788" s="28">
        <f t="shared" si="152"/>
        <v>325000</v>
      </c>
      <c r="N9788">
        <f>2025-Table1[[#This Row],[Year]]</f>
        <v>12</v>
      </c>
    </row>
    <row r="9789" spans="1:14" x14ac:dyDescent="0.3">
      <c r="A9789" t="s">
        <v>11</v>
      </c>
      <c r="B9789" t="s">
        <v>12</v>
      </c>
      <c r="C9789">
        <v>2016</v>
      </c>
      <c r="D9789" s="3">
        <v>8</v>
      </c>
      <c r="E9789" s="3">
        <v>88000</v>
      </c>
      <c r="F9789" t="s">
        <v>25</v>
      </c>
      <c r="G9789" s="15">
        <f>IF(Table1[[#This Row],[Transmission]]="Manual", 0, 1)</f>
        <v>1</v>
      </c>
      <c r="H9789" t="s">
        <v>9475</v>
      </c>
      <c r="I9789" t="s">
        <v>14</v>
      </c>
      <c r="J9789" s="4">
        <v>45536</v>
      </c>
      <c r="K9789" t="s">
        <v>903</v>
      </c>
      <c r="L9789" s="5">
        <v>590000</v>
      </c>
      <c r="M9789" s="28">
        <f t="shared" si="152"/>
        <v>590000</v>
      </c>
      <c r="N9789">
        <f>2025-Table1[[#This Row],[Year]]</f>
        <v>9</v>
      </c>
    </row>
    <row r="9790" spans="1:14" x14ac:dyDescent="0.3">
      <c r="A9790" t="s">
        <v>21</v>
      </c>
      <c r="B9790" t="s">
        <v>1132</v>
      </c>
      <c r="C9790">
        <v>2021</v>
      </c>
      <c r="D9790" s="3">
        <v>3</v>
      </c>
      <c r="E9790" s="3">
        <v>90100</v>
      </c>
      <c r="F9790" t="s">
        <v>13</v>
      </c>
      <c r="G9790" s="15">
        <f>IF(Table1[[#This Row],[Transmission]]="Manual", 0, 1)</f>
        <v>0</v>
      </c>
      <c r="H9790" t="s">
        <v>9472</v>
      </c>
      <c r="I9790" t="s">
        <v>14</v>
      </c>
      <c r="J9790" s="4">
        <v>45597</v>
      </c>
      <c r="K9790" t="s">
        <v>8152</v>
      </c>
      <c r="L9790" s="5">
        <v>699999</v>
      </c>
      <c r="M9790" s="28">
        <f t="shared" si="152"/>
        <v>699999</v>
      </c>
      <c r="N9790">
        <f>2025-Table1[[#This Row],[Year]]</f>
        <v>4</v>
      </c>
    </row>
    <row r="9791" spans="1:14" x14ac:dyDescent="0.3">
      <c r="A9791" t="s">
        <v>21</v>
      </c>
      <c r="B9791" t="s">
        <v>231</v>
      </c>
      <c r="C9791">
        <v>2018</v>
      </c>
      <c r="D9791" s="3">
        <v>6</v>
      </c>
      <c r="E9791" s="3">
        <v>59000</v>
      </c>
      <c r="F9791" t="s">
        <v>13</v>
      </c>
      <c r="G9791" s="15">
        <f>IF(Table1[[#This Row],[Transmission]]="Manual", 0, 1)</f>
        <v>0</v>
      </c>
      <c r="H9791" t="s">
        <v>9472</v>
      </c>
      <c r="I9791" t="s">
        <v>6485</v>
      </c>
      <c r="J9791" s="4">
        <v>45597</v>
      </c>
      <c r="K9791" t="s">
        <v>8038</v>
      </c>
      <c r="L9791" s="5">
        <v>299000</v>
      </c>
      <c r="M9791" s="28">
        <f t="shared" si="152"/>
        <v>299000</v>
      </c>
      <c r="N9791">
        <f>2025-Table1[[#This Row],[Year]]</f>
        <v>7</v>
      </c>
    </row>
    <row r="9792" spans="1:14" x14ac:dyDescent="0.3">
      <c r="A9792" t="s">
        <v>27</v>
      </c>
      <c r="B9792" t="s">
        <v>233</v>
      </c>
      <c r="C9792">
        <v>2011</v>
      </c>
      <c r="D9792" s="3">
        <v>13</v>
      </c>
      <c r="E9792" s="3">
        <v>42000</v>
      </c>
      <c r="F9792" t="s">
        <v>25</v>
      </c>
      <c r="G9792" s="15">
        <f>IF(Table1[[#This Row],[Transmission]]="Manual", 0, 1)</f>
        <v>1</v>
      </c>
      <c r="H9792" t="s">
        <v>9472</v>
      </c>
      <c r="I9792" t="s">
        <v>17</v>
      </c>
      <c r="J9792" s="4">
        <v>45627</v>
      </c>
      <c r="K9792" t="s">
        <v>8153</v>
      </c>
      <c r="L9792" s="5">
        <v>1145000</v>
      </c>
      <c r="M9792" s="28">
        <f t="shared" si="152"/>
        <v>1145000</v>
      </c>
      <c r="N9792">
        <f>2025-Table1[[#This Row],[Year]]</f>
        <v>14</v>
      </c>
    </row>
    <row r="9793" spans="1:14" x14ac:dyDescent="0.3">
      <c r="A9793" t="s">
        <v>11</v>
      </c>
      <c r="B9793" t="s">
        <v>12</v>
      </c>
      <c r="C9793">
        <v>2012</v>
      </c>
      <c r="D9793" s="3">
        <v>12</v>
      </c>
      <c r="E9793" s="3">
        <v>47000</v>
      </c>
      <c r="F9793" t="s">
        <v>25</v>
      </c>
      <c r="G9793" s="15">
        <f>IF(Table1[[#This Row],[Transmission]]="Manual", 0, 1)</f>
        <v>1</v>
      </c>
      <c r="H9793" t="s">
        <v>9475</v>
      </c>
      <c r="I9793" t="s">
        <v>14</v>
      </c>
      <c r="J9793" s="4">
        <v>45597</v>
      </c>
      <c r="K9793" t="s">
        <v>8154</v>
      </c>
      <c r="L9793" s="5">
        <v>375000</v>
      </c>
      <c r="M9793" s="28">
        <f t="shared" si="152"/>
        <v>375000</v>
      </c>
      <c r="N9793">
        <f>2025-Table1[[#This Row],[Year]]</f>
        <v>13</v>
      </c>
    </row>
    <row r="9794" spans="1:14" x14ac:dyDescent="0.3">
      <c r="A9794" t="s">
        <v>27</v>
      </c>
      <c r="B9794" t="s">
        <v>360</v>
      </c>
      <c r="C9794">
        <v>2007</v>
      </c>
      <c r="D9794" s="3">
        <v>17</v>
      </c>
      <c r="E9794" s="3">
        <v>70000</v>
      </c>
      <c r="F9794" t="s">
        <v>25</v>
      </c>
      <c r="G9794" s="15">
        <f>IF(Table1[[#This Row],[Transmission]]="Manual", 0, 1)</f>
        <v>1</v>
      </c>
      <c r="H9794" t="s">
        <v>9472</v>
      </c>
      <c r="I9794" t="s">
        <v>14</v>
      </c>
      <c r="J9794" s="4">
        <v>45597</v>
      </c>
      <c r="K9794" t="s">
        <v>8155</v>
      </c>
      <c r="L9794" s="5">
        <v>450000</v>
      </c>
      <c r="M9794" s="28">
        <f t="shared" si="152"/>
        <v>450000</v>
      </c>
      <c r="N9794">
        <f>2025-Table1[[#This Row],[Year]]</f>
        <v>18</v>
      </c>
    </row>
    <row r="9795" spans="1:14" x14ac:dyDescent="0.3">
      <c r="A9795" t="s">
        <v>21</v>
      </c>
      <c r="B9795" t="s">
        <v>131</v>
      </c>
      <c r="C9795">
        <v>2022</v>
      </c>
      <c r="D9795" s="3">
        <v>2</v>
      </c>
      <c r="E9795" s="3">
        <v>24000</v>
      </c>
      <c r="F9795" t="s">
        <v>13</v>
      </c>
      <c r="G9795" s="15">
        <f>IF(Table1[[#This Row],[Transmission]]="Manual", 0, 1)</f>
        <v>0</v>
      </c>
      <c r="H9795" t="s">
        <v>9472</v>
      </c>
      <c r="I9795" t="s">
        <v>14</v>
      </c>
      <c r="J9795" s="4">
        <v>45597</v>
      </c>
      <c r="K9795" t="s">
        <v>717</v>
      </c>
      <c r="L9795" s="5">
        <v>510000</v>
      </c>
      <c r="M9795" s="28">
        <f t="shared" ref="M9795:M9858" si="153">VALUE(SUBSTITUTE(SUBSTITUTE(L9795,"₹"," "),",",""))</f>
        <v>510000</v>
      </c>
      <c r="N9795">
        <f>2025-Table1[[#This Row],[Year]]</f>
        <v>3</v>
      </c>
    </row>
    <row r="9796" spans="1:14" x14ac:dyDescent="0.3">
      <c r="A9796" t="s">
        <v>44</v>
      </c>
      <c r="B9796" t="s">
        <v>1728</v>
      </c>
      <c r="C9796">
        <v>2023</v>
      </c>
      <c r="D9796" s="3">
        <v>1</v>
      </c>
      <c r="E9796" s="3">
        <v>16856</v>
      </c>
      <c r="F9796" t="s">
        <v>13</v>
      </c>
      <c r="G9796" s="15">
        <f>IF(Table1[[#This Row],[Transmission]]="Manual", 0, 1)</f>
        <v>0</v>
      </c>
      <c r="H9796" t="s">
        <v>9472</v>
      </c>
      <c r="I9796" t="s">
        <v>6485</v>
      </c>
      <c r="J9796" s="4">
        <v>45597</v>
      </c>
      <c r="K9796" t="s">
        <v>3362</v>
      </c>
      <c r="L9796" s="5">
        <v>875000</v>
      </c>
      <c r="M9796" s="28">
        <f t="shared" si="153"/>
        <v>875000</v>
      </c>
      <c r="N9796">
        <f>2025-Table1[[#This Row],[Year]]</f>
        <v>2</v>
      </c>
    </row>
    <row r="9797" spans="1:14" x14ac:dyDescent="0.3">
      <c r="A9797" t="s">
        <v>11</v>
      </c>
      <c r="B9797" t="s">
        <v>12</v>
      </c>
      <c r="C9797">
        <v>2010</v>
      </c>
      <c r="D9797" s="3">
        <v>14</v>
      </c>
      <c r="E9797" s="3">
        <v>81000</v>
      </c>
      <c r="F9797" t="s">
        <v>13</v>
      </c>
      <c r="G9797" s="15">
        <f>IF(Table1[[#This Row],[Transmission]]="Manual", 0, 1)</f>
        <v>0</v>
      </c>
      <c r="H9797" t="s">
        <v>9475</v>
      </c>
      <c r="I9797" t="s">
        <v>14</v>
      </c>
      <c r="J9797" s="4">
        <v>45597</v>
      </c>
      <c r="K9797" t="s">
        <v>7412</v>
      </c>
      <c r="L9797" s="5">
        <v>245000</v>
      </c>
      <c r="M9797" s="28">
        <f t="shared" si="153"/>
        <v>245000</v>
      </c>
      <c r="N9797">
        <f>2025-Table1[[#This Row],[Year]]</f>
        <v>15</v>
      </c>
    </row>
    <row r="9798" spans="1:14" x14ac:dyDescent="0.3">
      <c r="A9798" t="s">
        <v>21</v>
      </c>
      <c r="B9798" t="s">
        <v>483</v>
      </c>
      <c r="C9798">
        <v>2023</v>
      </c>
      <c r="D9798" s="3">
        <v>1</v>
      </c>
      <c r="E9798" s="3">
        <v>4000</v>
      </c>
      <c r="F9798" t="s">
        <v>25</v>
      </c>
      <c r="G9798" s="15">
        <f>IF(Table1[[#This Row],[Transmission]]="Manual", 0, 1)</f>
        <v>1</v>
      </c>
      <c r="H9798" t="s">
        <v>9472</v>
      </c>
      <c r="I9798" t="s">
        <v>14</v>
      </c>
      <c r="J9798" s="4">
        <v>45597</v>
      </c>
      <c r="K9798" t="s">
        <v>8156</v>
      </c>
      <c r="L9798" s="5">
        <v>1095000</v>
      </c>
      <c r="M9798" s="28">
        <f t="shared" si="153"/>
        <v>1095000</v>
      </c>
      <c r="N9798">
        <f>2025-Table1[[#This Row],[Year]]</f>
        <v>2</v>
      </c>
    </row>
    <row r="9799" spans="1:14" x14ac:dyDescent="0.3">
      <c r="A9799" t="s">
        <v>21</v>
      </c>
      <c r="B9799" t="s">
        <v>251</v>
      </c>
      <c r="C9799">
        <v>2019</v>
      </c>
      <c r="D9799" s="3">
        <v>5</v>
      </c>
      <c r="E9799" s="3">
        <v>60000</v>
      </c>
      <c r="F9799" t="s">
        <v>13</v>
      </c>
      <c r="G9799" s="15">
        <f>IF(Table1[[#This Row],[Transmission]]="Manual", 0, 1)</f>
        <v>0</v>
      </c>
      <c r="H9799" t="s">
        <v>9475</v>
      </c>
      <c r="I9799" t="s">
        <v>14</v>
      </c>
      <c r="J9799" s="4">
        <v>45597</v>
      </c>
      <c r="K9799" t="s">
        <v>438</v>
      </c>
      <c r="L9799" s="5">
        <v>340000</v>
      </c>
      <c r="M9799" s="28">
        <f t="shared" si="153"/>
        <v>340000</v>
      </c>
      <c r="N9799">
        <f>2025-Table1[[#This Row],[Year]]</f>
        <v>6</v>
      </c>
    </row>
    <row r="9800" spans="1:14" x14ac:dyDescent="0.3">
      <c r="A9800" t="s">
        <v>44</v>
      </c>
      <c r="B9800" t="s">
        <v>79</v>
      </c>
      <c r="C9800">
        <v>2017</v>
      </c>
      <c r="D9800" s="3">
        <v>7</v>
      </c>
      <c r="E9800" s="3">
        <v>70254</v>
      </c>
      <c r="F9800" t="s">
        <v>13</v>
      </c>
      <c r="G9800" s="15">
        <f>IF(Table1[[#This Row],[Transmission]]="Manual", 0, 1)</f>
        <v>0</v>
      </c>
      <c r="H9800" t="s">
        <v>9472</v>
      </c>
      <c r="I9800" t="s">
        <v>6485</v>
      </c>
      <c r="J9800" s="4">
        <v>45597</v>
      </c>
      <c r="K9800" t="s">
        <v>8157</v>
      </c>
      <c r="L9800" s="5">
        <v>690000</v>
      </c>
      <c r="M9800" s="28">
        <f t="shared" si="153"/>
        <v>690000</v>
      </c>
      <c r="N9800">
        <f>2025-Table1[[#This Row],[Year]]</f>
        <v>8</v>
      </c>
    </row>
    <row r="9801" spans="1:14" x14ac:dyDescent="0.3">
      <c r="A9801" t="s">
        <v>15</v>
      </c>
      <c r="B9801" t="s">
        <v>16</v>
      </c>
      <c r="C9801">
        <v>2014</v>
      </c>
      <c r="D9801" s="3">
        <v>10</v>
      </c>
      <c r="E9801" s="3">
        <v>125000</v>
      </c>
      <c r="F9801" t="s">
        <v>13</v>
      </c>
      <c r="G9801" s="15">
        <f>IF(Table1[[#This Row],[Transmission]]="Manual", 0, 1)</f>
        <v>0</v>
      </c>
      <c r="H9801" t="s">
        <v>9475</v>
      </c>
      <c r="I9801" t="s">
        <v>17</v>
      </c>
      <c r="J9801" s="4">
        <v>45597</v>
      </c>
      <c r="K9801" t="s">
        <v>4084</v>
      </c>
      <c r="L9801" s="5">
        <v>675000</v>
      </c>
      <c r="M9801" s="28">
        <f t="shared" si="153"/>
        <v>675000</v>
      </c>
      <c r="N9801">
        <f>2025-Table1[[#This Row],[Year]]</f>
        <v>11</v>
      </c>
    </row>
    <row r="9802" spans="1:14" x14ac:dyDescent="0.3">
      <c r="A9802" t="s">
        <v>18</v>
      </c>
      <c r="B9802" t="s">
        <v>162</v>
      </c>
      <c r="C9802">
        <v>2011</v>
      </c>
      <c r="D9802" s="3">
        <v>13</v>
      </c>
      <c r="E9802" s="3">
        <v>55000</v>
      </c>
      <c r="F9802" t="s">
        <v>13</v>
      </c>
      <c r="G9802" s="15">
        <f>IF(Table1[[#This Row],[Transmission]]="Manual", 0, 1)</f>
        <v>0</v>
      </c>
      <c r="H9802" t="s">
        <v>9475</v>
      </c>
      <c r="I9802" t="s">
        <v>14</v>
      </c>
      <c r="J9802" s="4">
        <v>45597</v>
      </c>
      <c r="K9802" t="s">
        <v>8158</v>
      </c>
      <c r="L9802" s="5">
        <v>240000</v>
      </c>
      <c r="M9802" s="28">
        <f t="shared" si="153"/>
        <v>240000</v>
      </c>
      <c r="N9802">
        <f>2025-Table1[[#This Row],[Year]]</f>
        <v>14</v>
      </c>
    </row>
    <row r="9803" spans="1:14" x14ac:dyDescent="0.3">
      <c r="A9803" t="s">
        <v>61</v>
      </c>
      <c r="B9803" t="s">
        <v>62</v>
      </c>
      <c r="C9803">
        <v>2018</v>
      </c>
      <c r="D9803" s="3">
        <v>6</v>
      </c>
      <c r="E9803" s="3">
        <v>19308</v>
      </c>
      <c r="F9803" t="s">
        <v>25</v>
      </c>
      <c r="G9803" s="15">
        <f>IF(Table1[[#This Row],[Transmission]]="Manual", 0, 1)</f>
        <v>1</v>
      </c>
      <c r="H9803" t="s">
        <v>9472</v>
      </c>
      <c r="I9803" t="s">
        <v>14</v>
      </c>
      <c r="J9803" s="4">
        <v>45597</v>
      </c>
      <c r="K9803" t="s">
        <v>8159</v>
      </c>
      <c r="L9803" s="5">
        <v>340000</v>
      </c>
      <c r="M9803" s="28">
        <f t="shared" si="153"/>
        <v>340000</v>
      </c>
      <c r="N9803">
        <f>2025-Table1[[#This Row],[Year]]</f>
        <v>7</v>
      </c>
    </row>
    <row r="9804" spans="1:14" x14ac:dyDescent="0.3">
      <c r="A9804" t="s">
        <v>18</v>
      </c>
      <c r="B9804" t="s">
        <v>19</v>
      </c>
      <c r="C9804">
        <v>2019</v>
      </c>
      <c r="D9804" s="3">
        <v>5</v>
      </c>
      <c r="E9804" s="3">
        <v>63939</v>
      </c>
      <c r="F9804" t="s">
        <v>25</v>
      </c>
      <c r="G9804" s="15">
        <f>IF(Table1[[#This Row],[Transmission]]="Manual", 0, 1)</f>
        <v>1</v>
      </c>
      <c r="H9804" t="s">
        <v>9472</v>
      </c>
      <c r="I9804" t="s">
        <v>14</v>
      </c>
      <c r="J9804" s="4">
        <v>45597</v>
      </c>
      <c r="K9804" t="s">
        <v>7874</v>
      </c>
      <c r="L9804" s="5">
        <v>790000</v>
      </c>
      <c r="M9804" s="28">
        <f t="shared" si="153"/>
        <v>790000</v>
      </c>
      <c r="N9804">
        <f>2025-Table1[[#This Row],[Year]]</f>
        <v>6</v>
      </c>
    </row>
    <row r="9805" spans="1:14" x14ac:dyDescent="0.3">
      <c r="A9805" t="s">
        <v>21</v>
      </c>
      <c r="B9805" t="s">
        <v>36</v>
      </c>
      <c r="C9805">
        <v>2014</v>
      </c>
      <c r="D9805" s="3">
        <v>10</v>
      </c>
      <c r="E9805" s="3">
        <v>31000</v>
      </c>
      <c r="F9805" t="s">
        <v>25</v>
      </c>
      <c r="G9805" s="15">
        <f>IF(Table1[[#This Row],[Transmission]]="Manual", 0, 1)</f>
        <v>1</v>
      </c>
      <c r="H9805" t="s">
        <v>9475</v>
      </c>
      <c r="I9805" t="s">
        <v>14</v>
      </c>
      <c r="J9805" s="4">
        <v>45597</v>
      </c>
      <c r="K9805" t="s">
        <v>8160</v>
      </c>
      <c r="L9805" s="5">
        <v>299999</v>
      </c>
      <c r="M9805" s="28">
        <f t="shared" si="153"/>
        <v>299999</v>
      </c>
      <c r="N9805">
        <f>2025-Table1[[#This Row],[Year]]</f>
        <v>11</v>
      </c>
    </row>
    <row r="9806" spans="1:14" x14ac:dyDescent="0.3">
      <c r="A9806" t="s">
        <v>21</v>
      </c>
      <c r="B9806" t="s">
        <v>49</v>
      </c>
      <c r="C9806">
        <v>2021</v>
      </c>
      <c r="D9806" s="3">
        <v>3</v>
      </c>
      <c r="E9806" s="3">
        <v>53885</v>
      </c>
      <c r="F9806" t="s">
        <v>25</v>
      </c>
      <c r="G9806" s="15">
        <f>IF(Table1[[#This Row],[Transmission]]="Manual", 0, 1)</f>
        <v>1</v>
      </c>
      <c r="H9806" t="s">
        <v>9472</v>
      </c>
      <c r="I9806" t="s">
        <v>6485</v>
      </c>
      <c r="J9806" s="4">
        <v>45597</v>
      </c>
      <c r="K9806" t="s">
        <v>8161</v>
      </c>
      <c r="L9806" s="5">
        <v>1090000</v>
      </c>
      <c r="M9806" s="28">
        <f t="shared" si="153"/>
        <v>1090000</v>
      </c>
      <c r="N9806">
        <f>2025-Table1[[#This Row],[Year]]</f>
        <v>4</v>
      </c>
    </row>
    <row r="9807" spans="1:14" x14ac:dyDescent="0.3">
      <c r="A9807" t="s">
        <v>847</v>
      </c>
      <c r="B9807" t="s">
        <v>848</v>
      </c>
      <c r="C9807">
        <v>2017</v>
      </c>
      <c r="D9807" s="3">
        <v>7</v>
      </c>
      <c r="E9807" s="3">
        <v>55000</v>
      </c>
      <c r="F9807" t="s">
        <v>13</v>
      </c>
      <c r="G9807" s="15">
        <f>IF(Table1[[#This Row],[Transmission]]="Manual", 0, 1)</f>
        <v>0</v>
      </c>
      <c r="H9807" t="s">
        <v>9475</v>
      </c>
      <c r="I9807" t="s">
        <v>14</v>
      </c>
      <c r="J9807" s="4">
        <v>45597</v>
      </c>
      <c r="K9807" t="s">
        <v>8162</v>
      </c>
      <c r="L9807" s="5">
        <v>220000</v>
      </c>
      <c r="M9807" s="28">
        <f t="shared" si="153"/>
        <v>220000</v>
      </c>
      <c r="N9807">
        <f>2025-Table1[[#This Row],[Year]]</f>
        <v>8</v>
      </c>
    </row>
    <row r="9808" spans="1:14" x14ac:dyDescent="0.3">
      <c r="A9808" t="s">
        <v>21</v>
      </c>
      <c r="B9808" t="s">
        <v>111</v>
      </c>
      <c r="C9808">
        <v>2019</v>
      </c>
      <c r="D9808" s="3">
        <v>5</v>
      </c>
      <c r="E9808" s="3">
        <v>22513</v>
      </c>
      <c r="F9808" t="s">
        <v>13</v>
      </c>
      <c r="G9808" s="15">
        <f>IF(Table1[[#This Row],[Transmission]]="Manual", 0, 1)</f>
        <v>0</v>
      </c>
      <c r="H9808" t="s">
        <v>9472</v>
      </c>
      <c r="I9808" t="s">
        <v>14</v>
      </c>
      <c r="J9808" s="4">
        <v>45597</v>
      </c>
      <c r="K9808" t="s">
        <v>4593</v>
      </c>
      <c r="L9808" s="5">
        <v>480000</v>
      </c>
      <c r="M9808" s="28">
        <f t="shared" si="153"/>
        <v>480000</v>
      </c>
      <c r="N9808">
        <f>2025-Table1[[#This Row],[Year]]</f>
        <v>6</v>
      </c>
    </row>
    <row r="9809" spans="1:14" x14ac:dyDescent="0.3">
      <c r="A9809" t="s">
        <v>44</v>
      </c>
      <c r="B9809" t="s">
        <v>79</v>
      </c>
      <c r="C9809">
        <v>2018</v>
      </c>
      <c r="D9809" s="3">
        <v>6</v>
      </c>
      <c r="E9809" s="3">
        <v>54000</v>
      </c>
      <c r="F9809" t="s">
        <v>25</v>
      </c>
      <c r="G9809" s="15">
        <f>IF(Table1[[#This Row],[Transmission]]="Manual", 0, 1)</f>
        <v>1</v>
      </c>
      <c r="H9809" t="s">
        <v>9475</v>
      </c>
      <c r="I9809" t="s">
        <v>14</v>
      </c>
      <c r="J9809" s="4">
        <v>45597</v>
      </c>
      <c r="K9809" t="s">
        <v>8163</v>
      </c>
      <c r="L9809" s="5">
        <v>1099000</v>
      </c>
      <c r="M9809" s="28">
        <f t="shared" si="153"/>
        <v>1099000</v>
      </c>
      <c r="N9809">
        <f>2025-Table1[[#This Row],[Year]]</f>
        <v>7</v>
      </c>
    </row>
    <row r="9810" spans="1:14" x14ac:dyDescent="0.3">
      <c r="A9810" t="s">
        <v>21</v>
      </c>
      <c r="B9810" t="s">
        <v>366</v>
      </c>
      <c r="C9810">
        <v>2023</v>
      </c>
      <c r="D9810" s="3">
        <v>1</v>
      </c>
      <c r="E9810" s="3">
        <v>31000</v>
      </c>
      <c r="F9810" t="s">
        <v>13</v>
      </c>
      <c r="G9810" s="15">
        <f>IF(Table1[[#This Row],[Transmission]]="Manual", 0, 1)</f>
        <v>0</v>
      </c>
      <c r="H9810" t="s">
        <v>9472</v>
      </c>
      <c r="I9810" t="s">
        <v>14</v>
      </c>
      <c r="J9810" s="4">
        <v>45597</v>
      </c>
      <c r="K9810" t="s">
        <v>1176</v>
      </c>
      <c r="L9810" s="5">
        <v>1099000</v>
      </c>
      <c r="M9810" s="28">
        <f t="shared" si="153"/>
        <v>1099000</v>
      </c>
      <c r="N9810">
        <f>2025-Table1[[#This Row],[Year]]</f>
        <v>2</v>
      </c>
    </row>
    <row r="9811" spans="1:14" x14ac:dyDescent="0.3">
      <c r="A9811" t="s">
        <v>21</v>
      </c>
      <c r="B9811" t="s">
        <v>49</v>
      </c>
      <c r="C9811">
        <v>2020</v>
      </c>
      <c r="D9811" s="3">
        <v>4</v>
      </c>
      <c r="E9811" s="3">
        <v>47542</v>
      </c>
      <c r="F9811" t="s">
        <v>13</v>
      </c>
      <c r="G9811" s="15">
        <f>IF(Table1[[#This Row],[Transmission]]="Manual", 0, 1)</f>
        <v>0</v>
      </c>
      <c r="H9811" t="s">
        <v>9475</v>
      </c>
      <c r="I9811" t="s">
        <v>6485</v>
      </c>
      <c r="J9811" s="4">
        <v>45597</v>
      </c>
      <c r="K9811" t="s">
        <v>5701</v>
      </c>
      <c r="L9811" s="5">
        <v>950000</v>
      </c>
      <c r="M9811" s="28">
        <f t="shared" si="153"/>
        <v>950000</v>
      </c>
      <c r="N9811">
        <f>2025-Table1[[#This Row],[Year]]</f>
        <v>5</v>
      </c>
    </row>
    <row r="9812" spans="1:14" x14ac:dyDescent="0.3">
      <c r="A9812" t="s">
        <v>44</v>
      </c>
      <c r="B9812" t="s">
        <v>124</v>
      </c>
      <c r="C9812">
        <v>2016</v>
      </c>
      <c r="D9812" s="3">
        <v>8</v>
      </c>
      <c r="E9812" s="3">
        <v>65330</v>
      </c>
      <c r="F9812" t="s">
        <v>13</v>
      </c>
      <c r="G9812" s="15">
        <f>IF(Table1[[#This Row],[Transmission]]="Manual", 0, 1)</f>
        <v>0</v>
      </c>
      <c r="H9812" t="s">
        <v>9475</v>
      </c>
      <c r="I9812" t="s">
        <v>6485</v>
      </c>
      <c r="J9812" s="4">
        <v>45597</v>
      </c>
      <c r="K9812" t="s">
        <v>8164</v>
      </c>
      <c r="L9812" s="5">
        <v>390000</v>
      </c>
      <c r="M9812" s="28">
        <f t="shared" si="153"/>
        <v>390000</v>
      </c>
      <c r="N9812">
        <f>2025-Table1[[#This Row],[Year]]</f>
        <v>9</v>
      </c>
    </row>
    <row r="9813" spans="1:14" x14ac:dyDescent="0.3">
      <c r="A9813" t="s">
        <v>277</v>
      </c>
      <c r="B9813" t="s">
        <v>1294</v>
      </c>
      <c r="C9813">
        <v>2010</v>
      </c>
      <c r="D9813" s="3">
        <v>14</v>
      </c>
      <c r="E9813" s="3">
        <v>72429</v>
      </c>
      <c r="F9813" t="s">
        <v>13</v>
      </c>
      <c r="G9813" s="15">
        <f>IF(Table1[[#This Row],[Transmission]]="Manual", 0, 1)</f>
        <v>0</v>
      </c>
      <c r="H9813" t="s">
        <v>9475</v>
      </c>
      <c r="I9813" t="s">
        <v>14</v>
      </c>
      <c r="J9813" s="4">
        <v>45597</v>
      </c>
      <c r="K9813" t="s">
        <v>8165</v>
      </c>
      <c r="L9813" s="5">
        <v>70000</v>
      </c>
      <c r="M9813" s="28">
        <f t="shared" si="153"/>
        <v>70000</v>
      </c>
      <c r="N9813">
        <f>2025-Table1[[#This Row],[Year]]</f>
        <v>15</v>
      </c>
    </row>
    <row r="9814" spans="1:14" x14ac:dyDescent="0.3">
      <c r="A9814" t="s">
        <v>44</v>
      </c>
      <c r="B9814" t="s">
        <v>83</v>
      </c>
      <c r="C9814">
        <v>2012</v>
      </c>
      <c r="D9814" s="3">
        <v>12</v>
      </c>
      <c r="E9814" s="3">
        <v>73000</v>
      </c>
      <c r="F9814" t="s">
        <v>13</v>
      </c>
      <c r="G9814" s="15">
        <f>IF(Table1[[#This Row],[Transmission]]="Manual", 0, 1)</f>
        <v>0</v>
      </c>
      <c r="H9814" t="s">
        <v>9475</v>
      </c>
      <c r="I9814" t="s">
        <v>17</v>
      </c>
      <c r="J9814" s="4">
        <v>45597</v>
      </c>
      <c r="K9814" t="s">
        <v>8166</v>
      </c>
      <c r="L9814" s="5">
        <v>325000</v>
      </c>
      <c r="M9814" s="28">
        <f t="shared" si="153"/>
        <v>325000</v>
      </c>
      <c r="N9814">
        <f>2025-Table1[[#This Row],[Year]]</f>
        <v>13</v>
      </c>
    </row>
    <row r="9815" spans="1:14" x14ac:dyDescent="0.3">
      <c r="A9815" t="s">
        <v>21</v>
      </c>
      <c r="B9815" t="s">
        <v>111</v>
      </c>
      <c r="C9815">
        <v>2017</v>
      </c>
      <c r="D9815" s="3">
        <v>7</v>
      </c>
      <c r="E9815" s="3">
        <v>160000</v>
      </c>
      <c r="F9815" t="s">
        <v>25</v>
      </c>
      <c r="G9815" s="15">
        <f>IF(Table1[[#This Row],[Transmission]]="Manual", 0, 1)</f>
        <v>1</v>
      </c>
      <c r="H9815" t="s">
        <v>9472</v>
      </c>
      <c r="I9815" t="s">
        <v>6485</v>
      </c>
      <c r="J9815" s="4">
        <v>45627</v>
      </c>
      <c r="K9815" t="s">
        <v>7349</v>
      </c>
      <c r="L9815" s="5">
        <v>185000</v>
      </c>
      <c r="M9815" s="28">
        <f t="shared" si="153"/>
        <v>185000</v>
      </c>
      <c r="N9815">
        <f>2025-Table1[[#This Row],[Year]]</f>
        <v>8</v>
      </c>
    </row>
    <row r="9816" spans="1:14" x14ac:dyDescent="0.3">
      <c r="A9816" t="s">
        <v>11</v>
      </c>
      <c r="B9816" t="s">
        <v>940</v>
      </c>
      <c r="C9816">
        <v>2016</v>
      </c>
      <c r="D9816" s="3">
        <v>8</v>
      </c>
      <c r="E9816" s="3">
        <v>120</v>
      </c>
      <c r="F9816" t="s">
        <v>25</v>
      </c>
      <c r="G9816" s="15">
        <f>IF(Table1[[#This Row],[Transmission]]="Manual", 0, 1)</f>
        <v>1</v>
      </c>
      <c r="H9816" t="s">
        <v>9472</v>
      </c>
      <c r="I9816" t="s">
        <v>6485</v>
      </c>
      <c r="J9816" s="4">
        <v>45627</v>
      </c>
      <c r="K9816" t="s">
        <v>8167</v>
      </c>
      <c r="L9816" s="5">
        <v>300000</v>
      </c>
      <c r="M9816" s="28">
        <f t="shared" si="153"/>
        <v>300000</v>
      </c>
      <c r="N9816">
        <f>2025-Table1[[#This Row],[Year]]</f>
        <v>9</v>
      </c>
    </row>
    <row r="9817" spans="1:14" x14ac:dyDescent="0.3">
      <c r="A9817" t="s">
        <v>21</v>
      </c>
      <c r="B9817" t="s">
        <v>39</v>
      </c>
      <c r="C9817">
        <v>2024</v>
      </c>
      <c r="D9817" s="3">
        <v>0</v>
      </c>
      <c r="E9817" s="3">
        <v>31000</v>
      </c>
      <c r="F9817" t="s">
        <v>25</v>
      </c>
      <c r="G9817" s="15">
        <f>IF(Table1[[#This Row],[Transmission]]="Manual", 0, 1)</f>
        <v>1</v>
      </c>
      <c r="H9817" t="s">
        <v>9472</v>
      </c>
      <c r="I9817" t="s">
        <v>6485</v>
      </c>
      <c r="J9817" s="4">
        <v>45597</v>
      </c>
      <c r="K9817" t="s">
        <v>8168</v>
      </c>
      <c r="L9817" s="5">
        <v>725000</v>
      </c>
      <c r="M9817" s="28">
        <f t="shared" si="153"/>
        <v>725000</v>
      </c>
      <c r="N9817">
        <f>2025-Table1[[#This Row],[Year]]</f>
        <v>1</v>
      </c>
    </row>
    <row r="9818" spans="1:14" x14ac:dyDescent="0.3">
      <c r="A9818" t="s">
        <v>21</v>
      </c>
      <c r="B9818" t="s">
        <v>1094</v>
      </c>
      <c r="C9818">
        <v>2018</v>
      </c>
      <c r="D9818" s="3">
        <v>6</v>
      </c>
      <c r="E9818" s="3">
        <v>38000</v>
      </c>
      <c r="F9818" t="s">
        <v>25</v>
      </c>
      <c r="G9818" s="15">
        <f>IF(Table1[[#This Row],[Transmission]]="Manual", 0, 1)</f>
        <v>1</v>
      </c>
      <c r="H9818" t="s">
        <v>9475</v>
      </c>
      <c r="I9818" t="s">
        <v>14</v>
      </c>
      <c r="J9818" s="4">
        <v>45597</v>
      </c>
      <c r="K9818" t="s">
        <v>1972</v>
      </c>
      <c r="L9818" s="5">
        <v>385000</v>
      </c>
      <c r="M9818" s="28">
        <f t="shared" si="153"/>
        <v>385000</v>
      </c>
      <c r="N9818">
        <f>2025-Table1[[#This Row],[Year]]</f>
        <v>7</v>
      </c>
    </row>
    <row r="9819" spans="1:14" x14ac:dyDescent="0.3">
      <c r="A9819" t="s">
        <v>21</v>
      </c>
      <c r="B9819" t="s">
        <v>111</v>
      </c>
      <c r="C9819">
        <v>2016</v>
      </c>
      <c r="D9819" s="3">
        <v>8</v>
      </c>
      <c r="E9819" s="3">
        <v>70000</v>
      </c>
      <c r="F9819" t="s">
        <v>25</v>
      </c>
      <c r="G9819" s="15">
        <f>IF(Table1[[#This Row],[Transmission]]="Manual", 0, 1)</f>
        <v>1</v>
      </c>
      <c r="H9819" t="s">
        <v>9475</v>
      </c>
      <c r="I9819" t="s">
        <v>6485</v>
      </c>
      <c r="J9819" s="4">
        <v>45627</v>
      </c>
      <c r="K9819" t="s">
        <v>7315</v>
      </c>
      <c r="L9819" s="5">
        <v>311000</v>
      </c>
      <c r="M9819" s="28">
        <f t="shared" si="153"/>
        <v>311000</v>
      </c>
      <c r="N9819">
        <f>2025-Table1[[#This Row],[Year]]</f>
        <v>9</v>
      </c>
    </row>
    <row r="9820" spans="1:14" x14ac:dyDescent="0.3">
      <c r="A9820" t="s">
        <v>101</v>
      </c>
      <c r="B9820" t="s">
        <v>1058</v>
      </c>
      <c r="C9820">
        <v>2013</v>
      </c>
      <c r="D9820" s="3">
        <v>11</v>
      </c>
      <c r="E9820" s="3">
        <v>95000</v>
      </c>
      <c r="F9820" t="s">
        <v>13</v>
      </c>
      <c r="G9820" s="15">
        <f>IF(Table1[[#This Row],[Transmission]]="Manual", 0, 1)</f>
        <v>0</v>
      </c>
      <c r="H9820" t="s">
        <v>9475</v>
      </c>
      <c r="I9820" t="s">
        <v>17</v>
      </c>
      <c r="J9820" s="4">
        <v>45597</v>
      </c>
      <c r="K9820" t="s">
        <v>4850</v>
      </c>
      <c r="L9820" s="5">
        <v>555000</v>
      </c>
      <c r="M9820" s="28">
        <f t="shared" si="153"/>
        <v>555000</v>
      </c>
      <c r="N9820">
        <f>2025-Table1[[#This Row],[Year]]</f>
        <v>12</v>
      </c>
    </row>
    <row r="9821" spans="1:14" x14ac:dyDescent="0.3">
      <c r="A9821" t="s">
        <v>44</v>
      </c>
      <c r="B9821" t="s">
        <v>79</v>
      </c>
      <c r="C9821">
        <v>2016</v>
      </c>
      <c r="D9821" s="3">
        <v>8</v>
      </c>
      <c r="E9821" s="3">
        <v>62000</v>
      </c>
      <c r="F9821" t="s">
        <v>25</v>
      </c>
      <c r="G9821" s="15">
        <f>IF(Table1[[#This Row],[Transmission]]="Manual", 0, 1)</f>
        <v>1</v>
      </c>
      <c r="H9821" t="s">
        <v>9475</v>
      </c>
      <c r="I9821" t="s">
        <v>14</v>
      </c>
      <c r="J9821" s="4">
        <v>45597</v>
      </c>
      <c r="K9821" t="s">
        <v>4635</v>
      </c>
      <c r="L9821" s="5">
        <v>749000</v>
      </c>
      <c r="M9821" s="28">
        <f t="shared" si="153"/>
        <v>749000</v>
      </c>
      <c r="N9821">
        <f>2025-Table1[[#This Row],[Year]]</f>
        <v>9</v>
      </c>
    </row>
    <row r="9822" spans="1:14" x14ac:dyDescent="0.3">
      <c r="A9822" t="s">
        <v>21</v>
      </c>
      <c r="B9822" t="s">
        <v>1275</v>
      </c>
      <c r="C9822">
        <v>2021</v>
      </c>
      <c r="D9822" s="3">
        <v>3</v>
      </c>
      <c r="E9822" s="3">
        <v>86000</v>
      </c>
      <c r="F9822" t="s">
        <v>13</v>
      </c>
      <c r="G9822" s="15">
        <f>IF(Table1[[#This Row],[Transmission]]="Manual", 0, 1)</f>
        <v>0</v>
      </c>
      <c r="H9822" t="s">
        <v>9472</v>
      </c>
      <c r="I9822" t="s">
        <v>6485</v>
      </c>
      <c r="J9822" s="4">
        <v>45566</v>
      </c>
      <c r="K9822" t="s">
        <v>3572</v>
      </c>
      <c r="L9822" s="5">
        <v>550000</v>
      </c>
      <c r="M9822" s="28">
        <f t="shared" si="153"/>
        <v>550000</v>
      </c>
      <c r="N9822">
        <f>2025-Table1[[#This Row],[Year]]</f>
        <v>4</v>
      </c>
    </row>
    <row r="9823" spans="1:14" x14ac:dyDescent="0.3">
      <c r="A9823" t="s">
        <v>21</v>
      </c>
      <c r="B9823" t="s">
        <v>293</v>
      </c>
      <c r="C9823">
        <v>2021</v>
      </c>
      <c r="D9823" s="3">
        <v>3</v>
      </c>
      <c r="E9823" s="3">
        <v>45000</v>
      </c>
      <c r="F9823" t="s">
        <v>13</v>
      </c>
      <c r="G9823" s="15">
        <f>IF(Table1[[#This Row],[Transmission]]="Manual", 0, 1)</f>
        <v>0</v>
      </c>
      <c r="H9823" t="s">
        <v>9472</v>
      </c>
      <c r="I9823" t="s">
        <v>14</v>
      </c>
      <c r="J9823" s="4">
        <v>45597</v>
      </c>
      <c r="K9823" t="s">
        <v>6374</v>
      </c>
      <c r="L9823" s="5">
        <v>440000</v>
      </c>
      <c r="M9823" s="28">
        <f t="shared" si="153"/>
        <v>440000</v>
      </c>
      <c r="N9823">
        <f>2025-Table1[[#This Row],[Year]]</f>
        <v>4</v>
      </c>
    </row>
    <row r="9824" spans="1:14" x14ac:dyDescent="0.3">
      <c r="A9824" t="s">
        <v>21</v>
      </c>
      <c r="B9824">
        <v>800</v>
      </c>
      <c r="C9824">
        <v>2015</v>
      </c>
      <c r="D9824" s="3">
        <v>9</v>
      </c>
      <c r="E9824" s="3">
        <v>0</v>
      </c>
      <c r="F9824" t="s">
        <v>25</v>
      </c>
      <c r="G9824" s="15">
        <f>IF(Table1[[#This Row],[Transmission]]="Manual", 0, 1)</f>
        <v>1</v>
      </c>
      <c r="H9824" t="s">
        <v>9475</v>
      </c>
      <c r="I9824" t="s">
        <v>6485</v>
      </c>
      <c r="J9824" s="4">
        <v>45597</v>
      </c>
      <c r="K9824" t="s">
        <v>8169</v>
      </c>
      <c r="L9824" s="5">
        <v>230000</v>
      </c>
      <c r="M9824" s="28">
        <f t="shared" si="153"/>
        <v>230000</v>
      </c>
      <c r="N9824">
        <f>2025-Table1[[#This Row],[Year]]</f>
        <v>10</v>
      </c>
    </row>
    <row r="9825" spans="1:14" x14ac:dyDescent="0.3">
      <c r="A9825" t="s">
        <v>113</v>
      </c>
      <c r="B9825" t="s">
        <v>121</v>
      </c>
      <c r="C9825">
        <v>2016</v>
      </c>
      <c r="D9825" s="3">
        <v>8</v>
      </c>
      <c r="E9825" s="3">
        <v>64000</v>
      </c>
      <c r="F9825" t="s">
        <v>13</v>
      </c>
      <c r="G9825" s="15">
        <f>IF(Table1[[#This Row],[Transmission]]="Manual", 0, 1)</f>
        <v>0</v>
      </c>
      <c r="H9825" t="s">
        <v>9475</v>
      </c>
      <c r="I9825" t="s">
        <v>17</v>
      </c>
      <c r="J9825" s="4">
        <v>45597</v>
      </c>
      <c r="K9825" t="s">
        <v>4332</v>
      </c>
      <c r="L9825" s="5">
        <v>1100000</v>
      </c>
      <c r="M9825" s="28">
        <f t="shared" si="153"/>
        <v>1100000</v>
      </c>
      <c r="N9825">
        <f>2025-Table1[[#This Row],[Year]]</f>
        <v>9</v>
      </c>
    </row>
    <row r="9826" spans="1:14" x14ac:dyDescent="0.3">
      <c r="A9826" t="s">
        <v>11</v>
      </c>
      <c r="B9826" t="s">
        <v>285</v>
      </c>
      <c r="C9826">
        <v>2014</v>
      </c>
      <c r="D9826" s="3">
        <v>10</v>
      </c>
      <c r="E9826" s="3">
        <v>72000</v>
      </c>
      <c r="F9826" t="s">
        <v>13</v>
      </c>
      <c r="G9826" s="15">
        <f>IF(Table1[[#This Row],[Transmission]]="Manual", 0, 1)</f>
        <v>0</v>
      </c>
      <c r="H9826" t="s">
        <v>9475</v>
      </c>
      <c r="I9826" t="s">
        <v>6485</v>
      </c>
      <c r="J9826" s="4">
        <v>45597</v>
      </c>
      <c r="K9826" t="s">
        <v>8170</v>
      </c>
      <c r="L9826" s="5">
        <v>325000</v>
      </c>
      <c r="M9826" s="28">
        <f t="shared" si="153"/>
        <v>325000</v>
      </c>
      <c r="N9826">
        <f>2025-Table1[[#This Row],[Year]]</f>
        <v>11</v>
      </c>
    </row>
    <row r="9827" spans="1:14" x14ac:dyDescent="0.3">
      <c r="A9827" t="s">
        <v>277</v>
      </c>
      <c r="B9827" t="s">
        <v>278</v>
      </c>
      <c r="C9827">
        <v>2016</v>
      </c>
      <c r="D9827" s="3">
        <v>8</v>
      </c>
      <c r="E9827" s="3">
        <v>78000</v>
      </c>
      <c r="F9827" t="s">
        <v>25</v>
      </c>
      <c r="G9827" s="15">
        <f>IF(Table1[[#This Row],[Transmission]]="Manual", 0, 1)</f>
        <v>1</v>
      </c>
      <c r="H9827" t="s">
        <v>9475</v>
      </c>
      <c r="I9827" t="s">
        <v>17</v>
      </c>
      <c r="J9827" s="4">
        <v>45597</v>
      </c>
      <c r="K9827" t="s">
        <v>6501</v>
      </c>
      <c r="L9827" s="5">
        <v>585000</v>
      </c>
      <c r="M9827" s="28">
        <f t="shared" si="153"/>
        <v>585000</v>
      </c>
      <c r="N9827">
        <f>2025-Table1[[#This Row],[Year]]</f>
        <v>9</v>
      </c>
    </row>
    <row r="9828" spans="1:14" x14ac:dyDescent="0.3">
      <c r="A9828" t="s">
        <v>44</v>
      </c>
      <c r="B9828" t="s">
        <v>2464</v>
      </c>
      <c r="C9828">
        <v>2022</v>
      </c>
      <c r="D9828" s="3">
        <v>2</v>
      </c>
      <c r="E9828" s="3">
        <v>16000</v>
      </c>
      <c r="F9828" t="s">
        <v>25</v>
      </c>
      <c r="G9828" s="15">
        <f>IF(Table1[[#This Row],[Transmission]]="Manual", 0, 1)</f>
        <v>1</v>
      </c>
      <c r="H9828" t="s">
        <v>9472</v>
      </c>
      <c r="I9828" t="s">
        <v>14</v>
      </c>
      <c r="J9828" s="4">
        <v>45597</v>
      </c>
      <c r="K9828" t="s">
        <v>8171</v>
      </c>
      <c r="L9828" s="5">
        <v>1325000</v>
      </c>
      <c r="M9828" s="28">
        <f t="shared" si="153"/>
        <v>1325000</v>
      </c>
      <c r="N9828">
        <f>2025-Table1[[#This Row],[Year]]</f>
        <v>3</v>
      </c>
    </row>
    <row r="9829" spans="1:14" x14ac:dyDescent="0.3">
      <c r="A9829" t="s">
        <v>101</v>
      </c>
      <c r="B9829" t="s">
        <v>598</v>
      </c>
      <c r="C9829">
        <v>2010</v>
      </c>
      <c r="D9829" s="3">
        <v>14</v>
      </c>
      <c r="E9829" s="3">
        <v>147689</v>
      </c>
      <c r="F9829" t="s">
        <v>13</v>
      </c>
      <c r="G9829" s="15">
        <f>IF(Table1[[#This Row],[Transmission]]="Manual", 0, 1)</f>
        <v>0</v>
      </c>
      <c r="H9829" t="s">
        <v>9475</v>
      </c>
      <c r="I9829" t="s">
        <v>17</v>
      </c>
      <c r="J9829" s="4">
        <v>45597</v>
      </c>
      <c r="K9829" t="s">
        <v>8172</v>
      </c>
      <c r="L9829" s="5">
        <v>125000</v>
      </c>
      <c r="M9829" s="28">
        <f t="shared" si="153"/>
        <v>125000</v>
      </c>
      <c r="N9829">
        <f>2025-Table1[[#This Row],[Year]]</f>
        <v>15</v>
      </c>
    </row>
    <row r="9830" spans="1:14" x14ac:dyDescent="0.3">
      <c r="A9830" t="s">
        <v>38</v>
      </c>
      <c r="B9830" t="s">
        <v>47</v>
      </c>
      <c r="C9830">
        <v>2021</v>
      </c>
      <c r="D9830" s="3">
        <v>3</v>
      </c>
      <c r="E9830" s="3">
        <v>42000</v>
      </c>
      <c r="F9830" t="s">
        <v>25</v>
      </c>
      <c r="G9830" s="15">
        <f>IF(Table1[[#This Row],[Transmission]]="Manual", 0, 1)</f>
        <v>1</v>
      </c>
      <c r="H9830" t="s">
        <v>9475</v>
      </c>
      <c r="I9830" t="s">
        <v>14</v>
      </c>
      <c r="J9830" s="4">
        <v>45597</v>
      </c>
      <c r="K9830" t="s">
        <v>8173</v>
      </c>
      <c r="L9830" s="5">
        <v>1390000</v>
      </c>
      <c r="M9830" s="28">
        <f t="shared" si="153"/>
        <v>1390000</v>
      </c>
      <c r="N9830">
        <f>2025-Table1[[#This Row],[Year]]</f>
        <v>4</v>
      </c>
    </row>
    <row r="9831" spans="1:14" x14ac:dyDescent="0.3">
      <c r="A9831" t="s">
        <v>44</v>
      </c>
      <c r="B9831" t="s">
        <v>89</v>
      </c>
      <c r="C9831">
        <v>2022</v>
      </c>
      <c r="D9831" s="3">
        <v>2</v>
      </c>
      <c r="E9831" s="3">
        <v>59000</v>
      </c>
      <c r="F9831" t="s">
        <v>13</v>
      </c>
      <c r="G9831" s="15">
        <f>IF(Table1[[#This Row],[Transmission]]="Manual", 0, 1)</f>
        <v>0</v>
      </c>
      <c r="H9831" t="s">
        <v>9472</v>
      </c>
      <c r="I9831" t="s">
        <v>14</v>
      </c>
      <c r="J9831" s="4">
        <v>45597</v>
      </c>
      <c r="K9831" t="s">
        <v>8174</v>
      </c>
      <c r="L9831" s="5">
        <v>1060000</v>
      </c>
      <c r="M9831" s="28">
        <f t="shared" si="153"/>
        <v>1060000</v>
      </c>
      <c r="N9831">
        <f>2025-Table1[[#This Row],[Year]]</f>
        <v>3</v>
      </c>
    </row>
    <row r="9832" spans="1:14" x14ac:dyDescent="0.3">
      <c r="A9832" t="s">
        <v>61</v>
      </c>
      <c r="B9832" t="s">
        <v>62</v>
      </c>
      <c r="C9832">
        <v>2017</v>
      </c>
      <c r="D9832" s="3">
        <v>7</v>
      </c>
      <c r="E9832" s="3">
        <v>39000</v>
      </c>
      <c r="F9832" t="s">
        <v>25</v>
      </c>
      <c r="G9832" s="15">
        <f>IF(Table1[[#This Row],[Transmission]]="Manual", 0, 1)</f>
        <v>1</v>
      </c>
      <c r="H9832" t="s">
        <v>9475</v>
      </c>
      <c r="I9832" t="s">
        <v>14</v>
      </c>
      <c r="J9832" s="4">
        <v>45597</v>
      </c>
      <c r="K9832" t="s">
        <v>8175</v>
      </c>
      <c r="L9832" s="5">
        <v>310000</v>
      </c>
      <c r="M9832" s="28">
        <f t="shared" si="153"/>
        <v>310000</v>
      </c>
      <c r="N9832">
        <f>2025-Table1[[#This Row],[Year]]</f>
        <v>8</v>
      </c>
    </row>
    <row r="9833" spans="1:14" x14ac:dyDescent="0.3">
      <c r="A9833" t="s">
        <v>18</v>
      </c>
      <c r="B9833" t="s">
        <v>516</v>
      </c>
      <c r="C9833">
        <v>2017</v>
      </c>
      <c r="D9833" s="3">
        <v>7</v>
      </c>
      <c r="E9833" s="3">
        <v>69000</v>
      </c>
      <c r="F9833" t="s">
        <v>13</v>
      </c>
      <c r="G9833" s="15">
        <f>IF(Table1[[#This Row],[Transmission]]="Manual", 0, 1)</f>
        <v>0</v>
      </c>
      <c r="H9833" t="s">
        <v>9475</v>
      </c>
      <c r="I9833" t="s">
        <v>6485</v>
      </c>
      <c r="J9833" s="4">
        <v>45597</v>
      </c>
      <c r="K9833" t="s">
        <v>8176</v>
      </c>
      <c r="L9833" s="5">
        <v>375000</v>
      </c>
      <c r="M9833" s="28">
        <f t="shared" si="153"/>
        <v>375000</v>
      </c>
      <c r="N9833">
        <f>2025-Table1[[#This Row],[Year]]</f>
        <v>8</v>
      </c>
    </row>
    <row r="9834" spans="1:14" x14ac:dyDescent="0.3">
      <c r="A9834" t="s">
        <v>61</v>
      </c>
      <c r="B9834" t="s">
        <v>62</v>
      </c>
      <c r="C9834">
        <v>2019</v>
      </c>
      <c r="D9834" s="3">
        <v>5</v>
      </c>
      <c r="E9834" s="3">
        <v>77105</v>
      </c>
      <c r="F9834" t="s">
        <v>25</v>
      </c>
      <c r="G9834" s="15">
        <f>IF(Table1[[#This Row],[Transmission]]="Manual", 0, 1)</f>
        <v>1</v>
      </c>
      <c r="H9834" t="s">
        <v>9475</v>
      </c>
      <c r="I9834" t="s">
        <v>14</v>
      </c>
      <c r="J9834" s="4">
        <v>45597</v>
      </c>
      <c r="K9834" t="s">
        <v>8177</v>
      </c>
      <c r="L9834" s="5">
        <v>360000</v>
      </c>
      <c r="M9834" s="28">
        <f t="shared" si="153"/>
        <v>360000</v>
      </c>
      <c r="N9834">
        <f>2025-Table1[[#This Row],[Year]]</f>
        <v>6</v>
      </c>
    </row>
    <row r="9835" spans="1:14" x14ac:dyDescent="0.3">
      <c r="A9835" t="s">
        <v>11</v>
      </c>
      <c r="B9835" t="s">
        <v>285</v>
      </c>
      <c r="C9835">
        <v>2018</v>
      </c>
      <c r="D9835" s="3">
        <v>6</v>
      </c>
      <c r="E9835" s="3">
        <v>63000</v>
      </c>
      <c r="F9835" t="s">
        <v>13</v>
      </c>
      <c r="G9835" s="15">
        <f>IF(Table1[[#This Row],[Transmission]]="Manual", 0, 1)</f>
        <v>0</v>
      </c>
      <c r="H9835" t="s">
        <v>9472</v>
      </c>
      <c r="I9835" t="s">
        <v>6485</v>
      </c>
      <c r="J9835" s="4">
        <v>45597</v>
      </c>
      <c r="K9835" t="s">
        <v>8065</v>
      </c>
      <c r="L9835" s="5">
        <v>525000</v>
      </c>
      <c r="M9835" s="28">
        <f t="shared" si="153"/>
        <v>525000</v>
      </c>
      <c r="N9835">
        <f>2025-Table1[[#This Row],[Year]]</f>
        <v>7</v>
      </c>
    </row>
    <row r="9836" spans="1:14" x14ac:dyDescent="0.3">
      <c r="A9836" t="s">
        <v>11</v>
      </c>
      <c r="B9836" t="s">
        <v>285</v>
      </c>
      <c r="C9836">
        <v>2021</v>
      </c>
      <c r="D9836" s="3">
        <v>3</v>
      </c>
      <c r="E9836" s="3">
        <v>41000</v>
      </c>
      <c r="F9836" t="s">
        <v>25</v>
      </c>
      <c r="G9836" s="15">
        <f>IF(Table1[[#This Row],[Transmission]]="Manual", 0, 1)</f>
        <v>1</v>
      </c>
      <c r="H9836" t="s">
        <v>9472</v>
      </c>
      <c r="I9836" t="s">
        <v>14</v>
      </c>
      <c r="J9836" s="4">
        <v>45597</v>
      </c>
      <c r="K9836" t="s">
        <v>4913</v>
      </c>
      <c r="L9836" s="5">
        <v>820000</v>
      </c>
      <c r="M9836" s="28">
        <f t="shared" si="153"/>
        <v>820000</v>
      </c>
      <c r="N9836">
        <f>2025-Table1[[#This Row],[Year]]</f>
        <v>4</v>
      </c>
    </row>
    <row r="9837" spans="1:14" x14ac:dyDescent="0.3">
      <c r="A9837" t="s">
        <v>44</v>
      </c>
      <c r="B9837" t="s">
        <v>79</v>
      </c>
      <c r="C9837">
        <v>2018</v>
      </c>
      <c r="D9837" s="3">
        <v>6</v>
      </c>
      <c r="E9837" s="3">
        <v>80000</v>
      </c>
      <c r="F9837" t="s">
        <v>13</v>
      </c>
      <c r="G9837" s="15">
        <f>IF(Table1[[#This Row],[Transmission]]="Manual", 0, 1)</f>
        <v>0</v>
      </c>
      <c r="H9837" t="s">
        <v>9475</v>
      </c>
      <c r="I9837" t="s">
        <v>17</v>
      </c>
      <c r="J9837" s="4">
        <v>45597</v>
      </c>
      <c r="K9837" t="s">
        <v>8178</v>
      </c>
      <c r="L9837" s="5">
        <v>851000</v>
      </c>
      <c r="M9837" s="28">
        <f t="shared" si="153"/>
        <v>851000</v>
      </c>
      <c r="N9837">
        <f>2025-Table1[[#This Row],[Year]]</f>
        <v>7</v>
      </c>
    </row>
    <row r="9838" spans="1:14" x14ac:dyDescent="0.3">
      <c r="A9838" t="s">
        <v>44</v>
      </c>
      <c r="B9838" t="s">
        <v>89</v>
      </c>
      <c r="C9838">
        <v>2018</v>
      </c>
      <c r="D9838" s="3">
        <v>6</v>
      </c>
      <c r="E9838" s="3">
        <v>74943</v>
      </c>
      <c r="F9838" t="s">
        <v>13</v>
      </c>
      <c r="G9838" s="15">
        <f>IF(Table1[[#This Row],[Transmission]]="Manual", 0, 1)</f>
        <v>0</v>
      </c>
      <c r="H9838" t="s">
        <v>9472</v>
      </c>
      <c r="I9838" t="s">
        <v>14</v>
      </c>
      <c r="J9838" s="4">
        <v>45597</v>
      </c>
      <c r="K9838" t="s">
        <v>8179</v>
      </c>
      <c r="L9838" s="5">
        <v>785000</v>
      </c>
      <c r="M9838" s="28">
        <f t="shared" si="153"/>
        <v>785000</v>
      </c>
      <c r="N9838">
        <f>2025-Table1[[#This Row],[Year]]</f>
        <v>7</v>
      </c>
    </row>
    <row r="9839" spans="1:14" x14ac:dyDescent="0.3">
      <c r="A9839" t="s">
        <v>58</v>
      </c>
      <c r="B9839" t="s">
        <v>8180</v>
      </c>
      <c r="C9839">
        <v>2012</v>
      </c>
      <c r="D9839" s="3">
        <v>12</v>
      </c>
      <c r="E9839" s="3">
        <v>125000</v>
      </c>
      <c r="F9839" t="s">
        <v>25</v>
      </c>
      <c r="G9839" s="15">
        <f>IF(Table1[[#This Row],[Transmission]]="Manual", 0, 1)</f>
        <v>1</v>
      </c>
      <c r="H9839" t="s">
        <v>9475</v>
      </c>
      <c r="I9839" t="s">
        <v>17</v>
      </c>
      <c r="J9839" s="4">
        <v>45597</v>
      </c>
      <c r="K9839" t="s">
        <v>8181</v>
      </c>
      <c r="L9839" s="5">
        <v>1250000</v>
      </c>
      <c r="M9839" s="28">
        <f t="shared" si="153"/>
        <v>1250000</v>
      </c>
      <c r="N9839">
        <f>2025-Table1[[#This Row],[Year]]</f>
        <v>13</v>
      </c>
    </row>
    <row r="9840" spans="1:14" x14ac:dyDescent="0.3">
      <c r="A9840" t="s">
        <v>61</v>
      </c>
      <c r="B9840" t="s">
        <v>109</v>
      </c>
      <c r="C9840">
        <v>2018</v>
      </c>
      <c r="D9840" s="3">
        <v>6</v>
      </c>
      <c r="E9840" s="3">
        <v>95000</v>
      </c>
      <c r="F9840" t="s">
        <v>13</v>
      </c>
      <c r="G9840" s="15">
        <f>IF(Table1[[#This Row],[Transmission]]="Manual", 0, 1)</f>
        <v>0</v>
      </c>
      <c r="H9840" t="s">
        <v>9475</v>
      </c>
      <c r="I9840" t="s">
        <v>17</v>
      </c>
      <c r="J9840" s="4">
        <v>45597</v>
      </c>
      <c r="K9840" t="s">
        <v>8182</v>
      </c>
      <c r="L9840" s="5">
        <v>750000</v>
      </c>
      <c r="M9840" s="28">
        <f t="shared" si="153"/>
        <v>750000</v>
      </c>
      <c r="N9840">
        <f>2025-Table1[[#This Row],[Year]]</f>
        <v>7</v>
      </c>
    </row>
    <row r="9841" spans="1:14" x14ac:dyDescent="0.3">
      <c r="A9841" t="s">
        <v>21</v>
      </c>
      <c r="B9841">
        <v>800</v>
      </c>
      <c r="C9841">
        <v>2005</v>
      </c>
      <c r="D9841" s="3">
        <v>19</v>
      </c>
      <c r="E9841" s="3">
        <v>20000</v>
      </c>
      <c r="F9841" t="s">
        <v>25</v>
      </c>
      <c r="G9841" s="15">
        <f>IF(Table1[[#This Row],[Transmission]]="Manual", 0, 1)</f>
        <v>1</v>
      </c>
      <c r="H9841" t="s">
        <v>9472</v>
      </c>
      <c r="I9841" t="s">
        <v>6485</v>
      </c>
      <c r="J9841" s="4">
        <v>45597</v>
      </c>
      <c r="K9841" t="s">
        <v>8183</v>
      </c>
      <c r="L9841" s="5">
        <v>40000</v>
      </c>
      <c r="M9841" s="28">
        <f t="shared" si="153"/>
        <v>40000</v>
      </c>
      <c r="N9841">
        <f>2025-Table1[[#This Row],[Year]]</f>
        <v>20</v>
      </c>
    </row>
    <row r="9842" spans="1:14" x14ac:dyDescent="0.3">
      <c r="A9842" t="s">
        <v>21</v>
      </c>
      <c r="B9842" t="s">
        <v>68</v>
      </c>
      <c r="C9842">
        <v>2016</v>
      </c>
      <c r="D9842" s="3">
        <v>8</v>
      </c>
      <c r="E9842" s="3">
        <v>82305</v>
      </c>
      <c r="F9842" t="s">
        <v>13</v>
      </c>
      <c r="G9842" s="15">
        <f>IF(Table1[[#This Row],[Transmission]]="Manual", 0, 1)</f>
        <v>0</v>
      </c>
      <c r="H9842" t="s">
        <v>9475</v>
      </c>
      <c r="I9842" t="s">
        <v>17</v>
      </c>
      <c r="J9842" s="4">
        <v>45597</v>
      </c>
      <c r="K9842" t="s">
        <v>8184</v>
      </c>
      <c r="L9842" s="5">
        <v>425000</v>
      </c>
      <c r="M9842" s="28">
        <f t="shared" si="153"/>
        <v>425000</v>
      </c>
      <c r="N9842">
        <f>2025-Table1[[#This Row],[Year]]</f>
        <v>9</v>
      </c>
    </row>
    <row r="9843" spans="1:14" x14ac:dyDescent="0.3">
      <c r="A9843" t="s">
        <v>11</v>
      </c>
      <c r="B9843" t="s">
        <v>106</v>
      </c>
      <c r="C9843">
        <v>2018</v>
      </c>
      <c r="D9843" s="3">
        <v>6</v>
      </c>
      <c r="E9843" s="3">
        <v>110000</v>
      </c>
      <c r="F9843" t="s">
        <v>13</v>
      </c>
      <c r="G9843" s="15">
        <f>IF(Table1[[#This Row],[Transmission]]="Manual", 0, 1)</f>
        <v>0</v>
      </c>
      <c r="H9843" t="s">
        <v>9475</v>
      </c>
      <c r="I9843" t="s">
        <v>17</v>
      </c>
      <c r="J9843" s="4">
        <v>45597</v>
      </c>
      <c r="K9843" t="s">
        <v>8185</v>
      </c>
      <c r="L9843" s="5">
        <v>650000</v>
      </c>
      <c r="M9843" s="28">
        <f t="shared" si="153"/>
        <v>650000</v>
      </c>
      <c r="N9843">
        <f>2025-Table1[[#This Row],[Year]]</f>
        <v>7</v>
      </c>
    </row>
    <row r="9844" spans="1:14" x14ac:dyDescent="0.3">
      <c r="A9844" t="s">
        <v>43</v>
      </c>
      <c r="B9844" t="s">
        <v>1485</v>
      </c>
      <c r="C9844">
        <v>2015</v>
      </c>
      <c r="D9844" s="3">
        <v>9</v>
      </c>
      <c r="E9844" s="3">
        <v>45000</v>
      </c>
      <c r="F9844" t="s">
        <v>25</v>
      </c>
      <c r="G9844" s="15">
        <f>IF(Table1[[#This Row],[Transmission]]="Manual", 0, 1)</f>
        <v>1</v>
      </c>
      <c r="H9844" t="s">
        <v>9472</v>
      </c>
      <c r="I9844" t="s">
        <v>17</v>
      </c>
      <c r="J9844" s="4">
        <v>45597</v>
      </c>
      <c r="K9844" t="s">
        <v>8186</v>
      </c>
      <c r="L9844" s="5">
        <v>1400000</v>
      </c>
      <c r="M9844" s="28">
        <f t="shared" si="153"/>
        <v>1400000</v>
      </c>
      <c r="N9844">
        <f>2025-Table1[[#This Row],[Year]]</f>
        <v>10</v>
      </c>
    </row>
    <row r="9845" spans="1:14" x14ac:dyDescent="0.3">
      <c r="A9845" t="s">
        <v>113</v>
      </c>
      <c r="B9845" t="s">
        <v>181</v>
      </c>
      <c r="C9845">
        <v>2015</v>
      </c>
      <c r="D9845" s="3">
        <v>9</v>
      </c>
      <c r="E9845" s="3">
        <v>92000</v>
      </c>
      <c r="F9845" t="s">
        <v>13</v>
      </c>
      <c r="G9845" s="15">
        <f>IF(Table1[[#This Row],[Transmission]]="Manual", 0, 1)</f>
        <v>0</v>
      </c>
      <c r="H9845" t="s">
        <v>9475</v>
      </c>
      <c r="I9845" t="s">
        <v>17</v>
      </c>
      <c r="J9845" s="4">
        <v>45597</v>
      </c>
      <c r="K9845" t="s">
        <v>1600</v>
      </c>
      <c r="L9845" s="5">
        <v>395000</v>
      </c>
      <c r="M9845" s="28">
        <f t="shared" si="153"/>
        <v>395000</v>
      </c>
      <c r="N9845">
        <f>2025-Table1[[#This Row],[Year]]</f>
        <v>10</v>
      </c>
    </row>
    <row r="9846" spans="1:14" x14ac:dyDescent="0.3">
      <c r="A9846" t="s">
        <v>21</v>
      </c>
      <c r="B9846" t="s">
        <v>49</v>
      </c>
      <c r="C9846">
        <v>2018</v>
      </c>
      <c r="D9846" s="3">
        <v>6</v>
      </c>
      <c r="E9846" s="3">
        <v>155085</v>
      </c>
      <c r="F9846" t="s">
        <v>25</v>
      </c>
      <c r="G9846" s="15">
        <f>IF(Table1[[#This Row],[Transmission]]="Manual", 0, 1)</f>
        <v>1</v>
      </c>
      <c r="H9846" t="s">
        <v>9475</v>
      </c>
      <c r="I9846" t="s">
        <v>6485</v>
      </c>
      <c r="J9846" s="4">
        <v>45627</v>
      </c>
      <c r="K9846" t="s">
        <v>8187</v>
      </c>
      <c r="L9846" s="5">
        <v>620000</v>
      </c>
      <c r="M9846" s="28">
        <f t="shared" si="153"/>
        <v>620000</v>
      </c>
      <c r="N9846">
        <f>2025-Table1[[#This Row],[Year]]</f>
        <v>7</v>
      </c>
    </row>
    <row r="9847" spans="1:14" x14ac:dyDescent="0.3">
      <c r="A9847" t="s">
        <v>38</v>
      </c>
      <c r="B9847" t="s">
        <v>145</v>
      </c>
      <c r="C9847">
        <v>2021</v>
      </c>
      <c r="D9847" s="3">
        <v>3</v>
      </c>
      <c r="E9847" s="3">
        <v>49000</v>
      </c>
      <c r="F9847" t="s">
        <v>25</v>
      </c>
      <c r="G9847" s="15">
        <f>IF(Table1[[#This Row],[Transmission]]="Manual", 0, 1)</f>
        <v>1</v>
      </c>
      <c r="H9847" t="s">
        <v>9472</v>
      </c>
      <c r="I9847" t="s">
        <v>14</v>
      </c>
      <c r="J9847" s="4">
        <v>45597</v>
      </c>
      <c r="K9847" t="s">
        <v>8188</v>
      </c>
      <c r="L9847" s="5">
        <v>899000</v>
      </c>
      <c r="M9847" s="28">
        <f t="shared" si="153"/>
        <v>899000</v>
      </c>
      <c r="N9847">
        <f>2025-Table1[[#This Row],[Year]]</f>
        <v>4</v>
      </c>
    </row>
    <row r="9848" spans="1:14" x14ac:dyDescent="0.3">
      <c r="A9848" t="s">
        <v>44</v>
      </c>
      <c r="B9848" t="s">
        <v>405</v>
      </c>
      <c r="C9848">
        <v>2019</v>
      </c>
      <c r="D9848" s="3">
        <v>5</v>
      </c>
      <c r="E9848" s="3">
        <v>56431</v>
      </c>
      <c r="F9848" t="s">
        <v>13</v>
      </c>
      <c r="G9848" s="15">
        <f>IF(Table1[[#This Row],[Transmission]]="Manual", 0, 1)</f>
        <v>0</v>
      </c>
      <c r="H9848" t="s">
        <v>9472</v>
      </c>
      <c r="I9848" t="s">
        <v>14</v>
      </c>
      <c r="J9848" s="4">
        <v>45597</v>
      </c>
      <c r="K9848" t="s">
        <v>8189</v>
      </c>
      <c r="L9848" s="5">
        <v>582000</v>
      </c>
      <c r="M9848" s="28">
        <f t="shared" si="153"/>
        <v>582000</v>
      </c>
      <c r="N9848">
        <f>2025-Table1[[#This Row],[Year]]</f>
        <v>6</v>
      </c>
    </row>
    <row r="9849" spans="1:14" x14ac:dyDescent="0.3">
      <c r="A9849" t="s">
        <v>21</v>
      </c>
      <c r="B9849" t="s">
        <v>24</v>
      </c>
      <c r="C9849">
        <v>2018</v>
      </c>
      <c r="D9849" s="3">
        <v>6</v>
      </c>
      <c r="E9849" s="3">
        <v>50000</v>
      </c>
      <c r="F9849" t="s">
        <v>13</v>
      </c>
      <c r="G9849" s="15">
        <f>IF(Table1[[#This Row],[Transmission]]="Manual", 0, 1)</f>
        <v>0</v>
      </c>
      <c r="H9849" t="s">
        <v>9472</v>
      </c>
      <c r="I9849" t="s">
        <v>14</v>
      </c>
      <c r="J9849" s="4">
        <v>45597</v>
      </c>
      <c r="K9849" t="s">
        <v>3215</v>
      </c>
      <c r="L9849" s="5">
        <v>540000</v>
      </c>
      <c r="M9849" s="28">
        <f t="shared" si="153"/>
        <v>540000</v>
      </c>
      <c r="N9849">
        <f>2025-Table1[[#This Row],[Year]]</f>
        <v>7</v>
      </c>
    </row>
    <row r="9850" spans="1:14" x14ac:dyDescent="0.3">
      <c r="A9850" t="s">
        <v>113</v>
      </c>
      <c r="B9850" t="s">
        <v>121</v>
      </c>
      <c r="C9850">
        <v>2012</v>
      </c>
      <c r="D9850" s="3">
        <v>12</v>
      </c>
      <c r="E9850" s="3">
        <v>73000</v>
      </c>
      <c r="F9850" t="s">
        <v>13</v>
      </c>
      <c r="G9850" s="15">
        <f>IF(Table1[[#This Row],[Transmission]]="Manual", 0, 1)</f>
        <v>0</v>
      </c>
      <c r="H9850" t="s">
        <v>9475</v>
      </c>
      <c r="I9850" t="s">
        <v>17</v>
      </c>
      <c r="J9850" s="4">
        <v>45597</v>
      </c>
      <c r="K9850" t="s">
        <v>8190</v>
      </c>
      <c r="L9850" s="5">
        <v>450000</v>
      </c>
      <c r="M9850" s="28">
        <f t="shared" si="153"/>
        <v>450000</v>
      </c>
      <c r="N9850">
        <f>2025-Table1[[#This Row],[Year]]</f>
        <v>13</v>
      </c>
    </row>
    <row r="9851" spans="1:14" x14ac:dyDescent="0.3">
      <c r="A9851" t="s">
        <v>101</v>
      </c>
      <c r="B9851" t="s">
        <v>638</v>
      </c>
      <c r="C9851">
        <v>2018</v>
      </c>
      <c r="D9851" s="3">
        <v>6</v>
      </c>
      <c r="E9851" s="3">
        <v>54750</v>
      </c>
      <c r="F9851" t="s">
        <v>25</v>
      </c>
      <c r="G9851" s="15">
        <f>IF(Table1[[#This Row],[Transmission]]="Manual", 0, 1)</f>
        <v>1</v>
      </c>
      <c r="H9851" t="s">
        <v>9472</v>
      </c>
      <c r="I9851" t="s">
        <v>6485</v>
      </c>
      <c r="J9851" s="4">
        <v>45597</v>
      </c>
      <c r="K9851" t="s">
        <v>3337</v>
      </c>
      <c r="L9851" s="5">
        <v>450000</v>
      </c>
      <c r="M9851" s="28">
        <f t="shared" si="153"/>
        <v>450000</v>
      </c>
      <c r="N9851">
        <f>2025-Table1[[#This Row],[Year]]</f>
        <v>7</v>
      </c>
    </row>
    <row r="9852" spans="1:14" x14ac:dyDescent="0.3">
      <c r="A9852" t="s">
        <v>113</v>
      </c>
      <c r="B9852" t="s">
        <v>121</v>
      </c>
      <c r="C9852">
        <v>2018</v>
      </c>
      <c r="D9852" s="3">
        <v>6</v>
      </c>
      <c r="E9852" s="3">
        <v>57000</v>
      </c>
      <c r="F9852" t="s">
        <v>25</v>
      </c>
      <c r="G9852" s="15">
        <f>IF(Table1[[#This Row],[Transmission]]="Manual", 0, 1)</f>
        <v>1</v>
      </c>
      <c r="H9852" t="s">
        <v>9475</v>
      </c>
      <c r="I9852" t="s">
        <v>17</v>
      </c>
      <c r="J9852" s="4">
        <v>45597</v>
      </c>
      <c r="K9852" t="s">
        <v>605</v>
      </c>
      <c r="L9852" s="5">
        <v>845000</v>
      </c>
      <c r="M9852" s="28">
        <f t="shared" si="153"/>
        <v>845000</v>
      </c>
      <c r="N9852">
        <f>2025-Table1[[#This Row],[Year]]</f>
        <v>7</v>
      </c>
    </row>
    <row r="9853" spans="1:14" x14ac:dyDescent="0.3">
      <c r="A9853" t="s">
        <v>21</v>
      </c>
      <c r="B9853" t="s">
        <v>747</v>
      </c>
      <c r="C9853">
        <v>2016</v>
      </c>
      <c r="D9853" s="3">
        <v>8</v>
      </c>
      <c r="E9853" s="3">
        <v>90000</v>
      </c>
      <c r="F9853" t="s">
        <v>13</v>
      </c>
      <c r="G9853" s="15">
        <f>IF(Table1[[#This Row],[Transmission]]="Manual", 0, 1)</f>
        <v>0</v>
      </c>
      <c r="H9853" t="s">
        <v>9472</v>
      </c>
      <c r="I9853" t="s">
        <v>17</v>
      </c>
      <c r="J9853" s="4">
        <v>45597</v>
      </c>
      <c r="K9853" t="s">
        <v>8191</v>
      </c>
      <c r="L9853" s="5">
        <v>695000</v>
      </c>
      <c r="M9853" s="28">
        <f t="shared" si="153"/>
        <v>695000</v>
      </c>
      <c r="N9853">
        <f>2025-Table1[[#This Row],[Year]]</f>
        <v>9</v>
      </c>
    </row>
    <row r="9854" spans="1:14" x14ac:dyDescent="0.3">
      <c r="A9854" t="s">
        <v>97</v>
      </c>
      <c r="B9854" t="s">
        <v>649</v>
      </c>
      <c r="C9854">
        <v>2017</v>
      </c>
      <c r="D9854" s="3">
        <v>7</v>
      </c>
      <c r="E9854" s="3">
        <v>96339</v>
      </c>
      <c r="F9854" t="s">
        <v>25</v>
      </c>
      <c r="G9854" s="15">
        <f>IF(Table1[[#This Row],[Transmission]]="Manual", 0, 1)</f>
        <v>1</v>
      </c>
      <c r="H9854" t="s">
        <v>9475</v>
      </c>
      <c r="I9854" t="s">
        <v>14</v>
      </c>
      <c r="J9854" s="4">
        <v>45597</v>
      </c>
      <c r="K9854" t="s">
        <v>8192</v>
      </c>
      <c r="L9854" s="5">
        <v>1050000</v>
      </c>
      <c r="M9854" s="28">
        <f t="shared" si="153"/>
        <v>1050000</v>
      </c>
      <c r="N9854">
        <f>2025-Table1[[#This Row],[Year]]</f>
        <v>8</v>
      </c>
    </row>
    <row r="9855" spans="1:14" x14ac:dyDescent="0.3">
      <c r="A9855" t="s">
        <v>44</v>
      </c>
      <c r="B9855" t="s">
        <v>124</v>
      </c>
      <c r="C9855">
        <v>2009</v>
      </c>
      <c r="D9855" s="3">
        <v>15</v>
      </c>
      <c r="E9855" s="3">
        <v>85500</v>
      </c>
      <c r="F9855" t="s">
        <v>13</v>
      </c>
      <c r="G9855" s="15">
        <f>IF(Table1[[#This Row],[Transmission]]="Manual", 0, 1)</f>
        <v>0</v>
      </c>
      <c r="H9855" t="s">
        <v>9472</v>
      </c>
      <c r="I9855" t="s">
        <v>14</v>
      </c>
      <c r="J9855" s="4">
        <v>45597</v>
      </c>
      <c r="K9855" t="s">
        <v>7756</v>
      </c>
      <c r="L9855" s="5">
        <v>195000</v>
      </c>
      <c r="M9855" s="28">
        <f t="shared" si="153"/>
        <v>195000</v>
      </c>
      <c r="N9855">
        <f>2025-Table1[[#This Row],[Year]]</f>
        <v>16</v>
      </c>
    </row>
    <row r="9856" spans="1:14" x14ac:dyDescent="0.3">
      <c r="A9856" t="s">
        <v>44</v>
      </c>
      <c r="B9856" t="s">
        <v>228</v>
      </c>
      <c r="C9856">
        <v>2024</v>
      </c>
      <c r="D9856" s="3">
        <v>0</v>
      </c>
      <c r="E9856" s="3">
        <v>1900</v>
      </c>
      <c r="F9856" t="s">
        <v>13</v>
      </c>
      <c r="G9856" s="15">
        <f>IF(Table1[[#This Row],[Transmission]]="Manual", 0, 1)</f>
        <v>0</v>
      </c>
      <c r="H9856" t="s">
        <v>9472</v>
      </c>
      <c r="I9856" t="s">
        <v>6485</v>
      </c>
      <c r="J9856" s="4">
        <v>45597</v>
      </c>
      <c r="K9856" t="s">
        <v>8193</v>
      </c>
      <c r="L9856" s="5">
        <v>850000</v>
      </c>
      <c r="M9856" s="28">
        <f t="shared" si="153"/>
        <v>850000</v>
      </c>
      <c r="N9856">
        <f>2025-Table1[[#This Row],[Year]]</f>
        <v>1</v>
      </c>
    </row>
    <row r="9857" spans="1:14" x14ac:dyDescent="0.3">
      <c r="A9857" t="s">
        <v>21</v>
      </c>
      <c r="B9857" t="s">
        <v>111</v>
      </c>
      <c r="C9857">
        <v>2016</v>
      </c>
      <c r="D9857" s="3">
        <v>8</v>
      </c>
      <c r="E9857" s="3">
        <v>43350</v>
      </c>
      <c r="F9857" t="s">
        <v>25</v>
      </c>
      <c r="G9857" s="15">
        <f>IF(Table1[[#This Row],[Transmission]]="Manual", 0, 1)</f>
        <v>1</v>
      </c>
      <c r="H9857" t="s">
        <v>9472</v>
      </c>
      <c r="I9857" t="s">
        <v>14</v>
      </c>
      <c r="J9857" s="4">
        <v>45597</v>
      </c>
      <c r="K9857" t="s">
        <v>5274</v>
      </c>
      <c r="L9857" s="5">
        <v>465000</v>
      </c>
      <c r="M9857" s="28">
        <f t="shared" si="153"/>
        <v>465000</v>
      </c>
      <c r="N9857">
        <f>2025-Table1[[#This Row],[Year]]</f>
        <v>9</v>
      </c>
    </row>
    <row r="9858" spans="1:14" x14ac:dyDescent="0.3">
      <c r="A9858" t="s">
        <v>415</v>
      </c>
      <c r="B9858" t="s">
        <v>583</v>
      </c>
      <c r="C9858">
        <v>2012</v>
      </c>
      <c r="D9858" s="3">
        <v>12</v>
      </c>
      <c r="E9858" s="3">
        <v>89000</v>
      </c>
      <c r="F9858" t="s">
        <v>13</v>
      </c>
      <c r="G9858" s="15">
        <f>IF(Table1[[#This Row],[Transmission]]="Manual", 0, 1)</f>
        <v>0</v>
      </c>
      <c r="H9858" t="s">
        <v>9475</v>
      </c>
      <c r="I9858" t="s">
        <v>17</v>
      </c>
      <c r="J9858" s="4">
        <v>45597</v>
      </c>
      <c r="K9858" t="s">
        <v>8194</v>
      </c>
      <c r="L9858" s="5">
        <v>229000</v>
      </c>
      <c r="M9858" s="28">
        <f t="shared" si="153"/>
        <v>229000</v>
      </c>
      <c r="N9858">
        <f>2025-Table1[[#This Row],[Year]]</f>
        <v>13</v>
      </c>
    </row>
    <row r="9859" spans="1:14" x14ac:dyDescent="0.3">
      <c r="A9859" t="s">
        <v>21</v>
      </c>
      <c r="B9859" t="s">
        <v>298</v>
      </c>
      <c r="C9859">
        <v>2010</v>
      </c>
      <c r="D9859" s="3">
        <v>14</v>
      </c>
      <c r="E9859" s="3">
        <v>42000</v>
      </c>
      <c r="F9859" t="s">
        <v>25</v>
      </c>
      <c r="G9859" s="15">
        <f>IF(Table1[[#This Row],[Transmission]]="Manual", 0, 1)</f>
        <v>1</v>
      </c>
      <c r="H9859" t="s">
        <v>9472</v>
      </c>
      <c r="I9859" t="s">
        <v>14</v>
      </c>
      <c r="J9859" s="4">
        <v>45597</v>
      </c>
      <c r="K9859" t="s">
        <v>8195</v>
      </c>
      <c r="L9859" s="5">
        <v>120000</v>
      </c>
      <c r="M9859" s="28">
        <f t="shared" ref="M9859:M9922" si="154">VALUE(SUBSTITUTE(SUBSTITUTE(L9859,"₹"," "),",",""))</f>
        <v>120000</v>
      </c>
      <c r="N9859">
        <f>2025-Table1[[#This Row],[Year]]</f>
        <v>15</v>
      </c>
    </row>
    <row r="9860" spans="1:14" x14ac:dyDescent="0.3">
      <c r="A9860" t="s">
        <v>44</v>
      </c>
      <c r="B9860" t="s">
        <v>451</v>
      </c>
      <c r="C9860">
        <v>2014</v>
      </c>
      <c r="D9860" s="3">
        <v>10</v>
      </c>
      <c r="E9860" s="3">
        <v>121000</v>
      </c>
      <c r="F9860" t="s">
        <v>13</v>
      </c>
      <c r="G9860" s="15">
        <f>IF(Table1[[#This Row],[Transmission]]="Manual", 0, 1)</f>
        <v>0</v>
      </c>
      <c r="H9860" t="s">
        <v>9475</v>
      </c>
      <c r="I9860" t="s">
        <v>17</v>
      </c>
      <c r="J9860" s="4">
        <v>45597</v>
      </c>
      <c r="K9860" t="s">
        <v>1649</v>
      </c>
      <c r="L9860" s="5">
        <v>620000</v>
      </c>
      <c r="M9860" s="28">
        <f t="shared" si="154"/>
        <v>620000</v>
      </c>
      <c r="N9860">
        <f>2025-Table1[[#This Row],[Year]]</f>
        <v>11</v>
      </c>
    </row>
    <row r="9861" spans="1:14" x14ac:dyDescent="0.3">
      <c r="A9861" t="s">
        <v>44</v>
      </c>
      <c r="B9861" t="s">
        <v>133</v>
      </c>
      <c r="C9861">
        <v>2016</v>
      </c>
      <c r="D9861" s="3">
        <v>8</v>
      </c>
      <c r="E9861" s="3">
        <v>37000</v>
      </c>
      <c r="F9861" t="s">
        <v>13</v>
      </c>
      <c r="G9861" s="15">
        <f>IF(Table1[[#This Row],[Transmission]]="Manual", 0, 1)</f>
        <v>0</v>
      </c>
      <c r="H9861" t="s">
        <v>9475</v>
      </c>
      <c r="I9861" t="s">
        <v>14</v>
      </c>
      <c r="J9861" s="4">
        <v>45597</v>
      </c>
      <c r="K9861" t="s">
        <v>8196</v>
      </c>
      <c r="L9861" s="5">
        <v>495000</v>
      </c>
      <c r="M9861" s="28">
        <f t="shared" si="154"/>
        <v>495000</v>
      </c>
      <c r="N9861">
        <f>2025-Table1[[#This Row],[Year]]</f>
        <v>9</v>
      </c>
    </row>
    <row r="9862" spans="1:14" x14ac:dyDescent="0.3">
      <c r="A9862" t="s">
        <v>44</v>
      </c>
      <c r="B9862" t="s">
        <v>89</v>
      </c>
      <c r="C9862">
        <v>2019</v>
      </c>
      <c r="D9862" s="3">
        <v>5</v>
      </c>
      <c r="E9862" s="3">
        <v>80000</v>
      </c>
      <c r="F9862" t="s">
        <v>25</v>
      </c>
      <c r="G9862" s="15">
        <f>IF(Table1[[#This Row],[Transmission]]="Manual", 0, 1)</f>
        <v>1</v>
      </c>
      <c r="H9862" t="s">
        <v>9472</v>
      </c>
      <c r="I9862" t="s">
        <v>6485</v>
      </c>
      <c r="J9862" s="4">
        <v>45597</v>
      </c>
      <c r="K9862" t="s">
        <v>3784</v>
      </c>
      <c r="L9862" s="5">
        <v>725000</v>
      </c>
      <c r="M9862" s="28">
        <f t="shared" si="154"/>
        <v>725000</v>
      </c>
      <c r="N9862">
        <f>2025-Table1[[#This Row],[Year]]</f>
        <v>6</v>
      </c>
    </row>
    <row r="9863" spans="1:14" x14ac:dyDescent="0.3">
      <c r="A9863" t="s">
        <v>11</v>
      </c>
      <c r="B9863" t="s">
        <v>288</v>
      </c>
      <c r="C9863">
        <v>2017</v>
      </c>
      <c r="D9863" s="3">
        <v>7</v>
      </c>
      <c r="E9863" s="3">
        <v>53000</v>
      </c>
      <c r="F9863" t="s">
        <v>25</v>
      </c>
      <c r="G9863" s="15">
        <f>IF(Table1[[#This Row],[Transmission]]="Manual", 0, 1)</f>
        <v>1</v>
      </c>
      <c r="H9863" t="s">
        <v>9475</v>
      </c>
      <c r="I9863" t="s">
        <v>6485</v>
      </c>
      <c r="J9863" s="4">
        <v>45597</v>
      </c>
      <c r="K9863" t="s">
        <v>8197</v>
      </c>
      <c r="L9863" s="5">
        <v>490000</v>
      </c>
      <c r="M9863" s="28">
        <f t="shared" si="154"/>
        <v>490000</v>
      </c>
      <c r="N9863">
        <f>2025-Table1[[#This Row],[Year]]</f>
        <v>8</v>
      </c>
    </row>
    <row r="9864" spans="1:14" x14ac:dyDescent="0.3">
      <c r="A9864" t="s">
        <v>33</v>
      </c>
      <c r="B9864" t="s">
        <v>2681</v>
      </c>
      <c r="C9864">
        <v>2018</v>
      </c>
      <c r="D9864" s="3">
        <v>6</v>
      </c>
      <c r="E9864" s="3">
        <v>36000</v>
      </c>
      <c r="F9864" t="s">
        <v>13</v>
      </c>
      <c r="G9864" s="15">
        <f>IF(Table1[[#This Row],[Transmission]]="Manual", 0, 1)</f>
        <v>0</v>
      </c>
      <c r="H9864" t="s">
        <v>9475</v>
      </c>
      <c r="I9864" t="s">
        <v>6485</v>
      </c>
      <c r="J9864" s="4">
        <v>45597</v>
      </c>
      <c r="K9864" t="s">
        <v>8198</v>
      </c>
      <c r="L9864" s="5">
        <v>400000</v>
      </c>
      <c r="M9864" s="28">
        <f t="shared" si="154"/>
        <v>400000</v>
      </c>
      <c r="N9864">
        <f>2025-Table1[[#This Row],[Year]]</f>
        <v>7</v>
      </c>
    </row>
    <row r="9865" spans="1:14" x14ac:dyDescent="0.3">
      <c r="A9865" t="s">
        <v>21</v>
      </c>
      <c r="B9865" t="s">
        <v>31</v>
      </c>
      <c r="C9865">
        <v>2012</v>
      </c>
      <c r="D9865" s="3">
        <v>12</v>
      </c>
      <c r="E9865" s="3">
        <v>75000</v>
      </c>
      <c r="F9865" t="s">
        <v>13</v>
      </c>
      <c r="G9865" s="15">
        <f>IF(Table1[[#This Row],[Transmission]]="Manual", 0, 1)</f>
        <v>0</v>
      </c>
      <c r="H9865" t="s">
        <v>9475</v>
      </c>
      <c r="I9865" t="s">
        <v>6485</v>
      </c>
      <c r="J9865" s="4">
        <v>45597</v>
      </c>
      <c r="K9865" t="s">
        <v>5829</v>
      </c>
      <c r="L9865" s="5">
        <v>295000</v>
      </c>
      <c r="M9865" s="28">
        <f t="shared" si="154"/>
        <v>295000</v>
      </c>
      <c r="N9865">
        <f>2025-Table1[[#This Row],[Year]]</f>
        <v>13</v>
      </c>
    </row>
    <row r="9866" spans="1:14" x14ac:dyDescent="0.3">
      <c r="A9866" t="s">
        <v>44</v>
      </c>
      <c r="B9866" t="s">
        <v>89</v>
      </c>
      <c r="C9866">
        <v>2012</v>
      </c>
      <c r="D9866" s="3">
        <v>12</v>
      </c>
      <c r="E9866" s="3">
        <v>87000</v>
      </c>
      <c r="F9866" t="s">
        <v>25</v>
      </c>
      <c r="G9866" s="15">
        <f>IF(Table1[[#This Row],[Transmission]]="Manual", 0, 1)</f>
        <v>1</v>
      </c>
      <c r="H9866" t="s">
        <v>9472</v>
      </c>
      <c r="I9866" t="s">
        <v>6485</v>
      </c>
      <c r="J9866" s="4">
        <v>45597</v>
      </c>
      <c r="K9866" t="s">
        <v>3580</v>
      </c>
      <c r="L9866" s="5">
        <v>430000</v>
      </c>
      <c r="M9866" s="28">
        <f t="shared" si="154"/>
        <v>430000</v>
      </c>
      <c r="N9866">
        <f>2025-Table1[[#This Row],[Year]]</f>
        <v>13</v>
      </c>
    </row>
    <row r="9867" spans="1:14" x14ac:dyDescent="0.3">
      <c r="A9867" t="s">
        <v>101</v>
      </c>
      <c r="B9867" t="s">
        <v>337</v>
      </c>
      <c r="C9867">
        <v>2018</v>
      </c>
      <c r="D9867" s="3">
        <v>6</v>
      </c>
      <c r="E9867" s="3">
        <v>61000</v>
      </c>
      <c r="F9867" t="s">
        <v>13</v>
      </c>
      <c r="G9867" s="15">
        <f>IF(Table1[[#This Row],[Transmission]]="Manual", 0, 1)</f>
        <v>0</v>
      </c>
      <c r="H9867" t="s">
        <v>9472</v>
      </c>
      <c r="I9867" t="s">
        <v>14</v>
      </c>
      <c r="J9867" s="4">
        <v>45597</v>
      </c>
      <c r="K9867" t="s">
        <v>8199</v>
      </c>
      <c r="L9867" s="5">
        <v>405000</v>
      </c>
      <c r="M9867" s="28">
        <f t="shared" si="154"/>
        <v>405000</v>
      </c>
      <c r="N9867">
        <f>2025-Table1[[#This Row],[Year]]</f>
        <v>7</v>
      </c>
    </row>
    <row r="9868" spans="1:14" x14ac:dyDescent="0.3">
      <c r="A9868" t="s">
        <v>44</v>
      </c>
      <c r="B9868" t="s">
        <v>295</v>
      </c>
      <c r="C9868">
        <v>2018</v>
      </c>
      <c r="D9868" s="3">
        <v>6</v>
      </c>
      <c r="E9868" s="3">
        <v>71245</v>
      </c>
      <c r="F9868" t="s">
        <v>25</v>
      </c>
      <c r="G9868" s="15">
        <f>IF(Table1[[#This Row],[Transmission]]="Manual", 0, 1)</f>
        <v>1</v>
      </c>
      <c r="H9868" t="s">
        <v>9472</v>
      </c>
      <c r="I9868" t="s">
        <v>17</v>
      </c>
      <c r="J9868" s="4">
        <v>45597</v>
      </c>
      <c r="K9868" t="s">
        <v>8200</v>
      </c>
      <c r="L9868" s="5">
        <v>1450000</v>
      </c>
      <c r="M9868" s="28">
        <f t="shared" si="154"/>
        <v>1450000</v>
      </c>
      <c r="N9868">
        <f>2025-Table1[[#This Row],[Year]]</f>
        <v>7</v>
      </c>
    </row>
    <row r="9869" spans="1:14" x14ac:dyDescent="0.3">
      <c r="A9869" t="s">
        <v>44</v>
      </c>
      <c r="B9869" t="s">
        <v>79</v>
      </c>
      <c r="C9869">
        <v>2016</v>
      </c>
      <c r="D9869" s="3">
        <v>8</v>
      </c>
      <c r="E9869" s="3">
        <v>74000</v>
      </c>
      <c r="F9869" t="s">
        <v>25</v>
      </c>
      <c r="G9869" s="15">
        <f>IF(Table1[[#This Row],[Transmission]]="Manual", 0, 1)</f>
        <v>1</v>
      </c>
      <c r="H9869" t="s">
        <v>9475</v>
      </c>
      <c r="I9869" t="s">
        <v>6485</v>
      </c>
      <c r="J9869" s="4">
        <v>45597</v>
      </c>
      <c r="K9869" t="s">
        <v>4124</v>
      </c>
      <c r="L9869" s="5">
        <v>850000</v>
      </c>
      <c r="M9869" s="28">
        <f t="shared" si="154"/>
        <v>850000</v>
      </c>
      <c r="N9869">
        <f>2025-Table1[[#This Row],[Year]]</f>
        <v>9</v>
      </c>
    </row>
    <row r="9870" spans="1:14" x14ac:dyDescent="0.3">
      <c r="A9870" t="s">
        <v>44</v>
      </c>
      <c r="B9870" t="s">
        <v>89</v>
      </c>
      <c r="C9870">
        <v>2014</v>
      </c>
      <c r="D9870" s="3">
        <v>10</v>
      </c>
      <c r="E9870" s="3">
        <v>50000</v>
      </c>
      <c r="F9870" t="s">
        <v>25</v>
      </c>
      <c r="G9870" s="15">
        <f>IF(Table1[[#This Row],[Transmission]]="Manual", 0, 1)</f>
        <v>1</v>
      </c>
      <c r="H9870" t="s">
        <v>9472</v>
      </c>
      <c r="I9870" t="s">
        <v>6485</v>
      </c>
      <c r="J9870" s="4">
        <v>45597</v>
      </c>
      <c r="K9870" t="s">
        <v>8201</v>
      </c>
      <c r="L9870" s="5">
        <v>449000</v>
      </c>
      <c r="M9870" s="28">
        <f t="shared" si="154"/>
        <v>449000</v>
      </c>
      <c r="N9870">
        <f>2025-Table1[[#This Row],[Year]]</f>
        <v>11</v>
      </c>
    </row>
    <row r="9871" spans="1:14" x14ac:dyDescent="0.3">
      <c r="A9871" t="s">
        <v>15</v>
      </c>
      <c r="B9871" t="s">
        <v>588</v>
      </c>
      <c r="C9871">
        <v>2016</v>
      </c>
      <c r="D9871" s="3">
        <v>8</v>
      </c>
      <c r="E9871" s="3">
        <v>85000</v>
      </c>
      <c r="F9871" t="s">
        <v>25</v>
      </c>
      <c r="G9871" s="15">
        <f>IF(Table1[[#This Row],[Transmission]]="Manual", 0, 1)</f>
        <v>1</v>
      </c>
      <c r="H9871" t="s">
        <v>9472</v>
      </c>
      <c r="I9871" t="s">
        <v>6485</v>
      </c>
      <c r="J9871" s="4">
        <v>45627</v>
      </c>
      <c r="K9871" t="s">
        <v>8202</v>
      </c>
      <c r="L9871" s="5">
        <v>680000</v>
      </c>
      <c r="M9871" s="28">
        <f t="shared" si="154"/>
        <v>680000</v>
      </c>
      <c r="N9871">
        <f>2025-Table1[[#This Row],[Year]]</f>
        <v>9</v>
      </c>
    </row>
    <row r="9872" spans="1:14" x14ac:dyDescent="0.3">
      <c r="A9872" t="s">
        <v>113</v>
      </c>
      <c r="B9872" t="s">
        <v>121</v>
      </c>
      <c r="C9872">
        <v>2017</v>
      </c>
      <c r="D9872" s="3">
        <v>7</v>
      </c>
      <c r="E9872" s="3">
        <v>50000</v>
      </c>
      <c r="F9872" t="s">
        <v>25</v>
      </c>
      <c r="G9872" s="15">
        <f>IF(Table1[[#This Row],[Transmission]]="Manual", 0, 1)</f>
        <v>1</v>
      </c>
      <c r="H9872" t="s">
        <v>9475</v>
      </c>
      <c r="I9872" t="s">
        <v>17</v>
      </c>
      <c r="J9872" s="4">
        <v>45597</v>
      </c>
      <c r="K9872" t="s">
        <v>824</v>
      </c>
      <c r="L9872" s="5">
        <v>1225000</v>
      </c>
      <c r="M9872" s="28">
        <f t="shared" si="154"/>
        <v>1225000</v>
      </c>
      <c r="N9872">
        <f>2025-Table1[[#This Row],[Year]]</f>
        <v>8</v>
      </c>
    </row>
    <row r="9873" spans="1:14" x14ac:dyDescent="0.3">
      <c r="A9873" t="s">
        <v>21</v>
      </c>
      <c r="B9873" t="s">
        <v>99</v>
      </c>
      <c r="C9873">
        <v>2015</v>
      </c>
      <c r="D9873" s="3">
        <v>9</v>
      </c>
      <c r="E9873" s="3">
        <v>124000</v>
      </c>
      <c r="F9873" t="s">
        <v>13</v>
      </c>
      <c r="G9873" s="15">
        <f>IF(Table1[[#This Row],[Transmission]]="Manual", 0, 1)</f>
        <v>0</v>
      </c>
      <c r="H9873" t="s">
        <v>9475</v>
      </c>
      <c r="I9873" t="s">
        <v>6485</v>
      </c>
      <c r="J9873" s="4">
        <v>45597</v>
      </c>
      <c r="K9873" t="s">
        <v>8203</v>
      </c>
      <c r="L9873" s="5">
        <v>550000</v>
      </c>
      <c r="M9873" s="28">
        <f t="shared" si="154"/>
        <v>550000</v>
      </c>
      <c r="N9873">
        <f>2025-Table1[[#This Row],[Year]]</f>
        <v>10</v>
      </c>
    </row>
    <row r="9874" spans="1:14" x14ac:dyDescent="0.3">
      <c r="A9874" t="s">
        <v>61</v>
      </c>
      <c r="B9874" t="s">
        <v>62</v>
      </c>
      <c r="C9874">
        <v>2017</v>
      </c>
      <c r="D9874" s="3">
        <v>7</v>
      </c>
      <c r="E9874" s="3">
        <v>74800</v>
      </c>
      <c r="F9874" t="s">
        <v>13</v>
      </c>
      <c r="G9874" s="15">
        <f>IF(Table1[[#This Row],[Transmission]]="Manual", 0, 1)</f>
        <v>0</v>
      </c>
      <c r="H9874" t="s">
        <v>9475</v>
      </c>
      <c r="I9874" t="s">
        <v>14</v>
      </c>
      <c r="J9874" s="4">
        <v>45597</v>
      </c>
      <c r="K9874" t="s">
        <v>244</v>
      </c>
      <c r="L9874" s="5">
        <v>335000</v>
      </c>
      <c r="M9874" s="28">
        <f t="shared" si="154"/>
        <v>335000</v>
      </c>
      <c r="N9874">
        <f>2025-Table1[[#This Row],[Year]]</f>
        <v>8</v>
      </c>
    </row>
    <row r="9875" spans="1:14" x14ac:dyDescent="0.3">
      <c r="A9875" t="s">
        <v>11</v>
      </c>
      <c r="B9875" t="s">
        <v>12</v>
      </c>
      <c r="C9875">
        <v>2017</v>
      </c>
      <c r="D9875" s="3">
        <v>7</v>
      </c>
      <c r="E9875" s="3">
        <v>79000</v>
      </c>
      <c r="F9875" t="s">
        <v>25</v>
      </c>
      <c r="G9875" s="15">
        <f>IF(Table1[[#This Row],[Transmission]]="Manual", 0, 1)</f>
        <v>1</v>
      </c>
      <c r="H9875" t="s">
        <v>9475</v>
      </c>
      <c r="I9875" t="s">
        <v>14</v>
      </c>
      <c r="J9875" s="4">
        <v>45597</v>
      </c>
      <c r="K9875" t="s">
        <v>869</v>
      </c>
      <c r="L9875" s="5">
        <v>759000</v>
      </c>
      <c r="M9875" s="28">
        <f t="shared" si="154"/>
        <v>759000</v>
      </c>
      <c r="N9875">
        <f>2025-Table1[[#This Row],[Year]]</f>
        <v>8</v>
      </c>
    </row>
    <row r="9876" spans="1:14" x14ac:dyDescent="0.3">
      <c r="A9876" t="s">
        <v>61</v>
      </c>
      <c r="B9876" t="s">
        <v>62</v>
      </c>
      <c r="C9876">
        <v>2020</v>
      </c>
      <c r="D9876" s="3">
        <v>4</v>
      </c>
      <c r="E9876" s="3">
        <v>34000</v>
      </c>
      <c r="F9876" t="s">
        <v>13</v>
      </c>
      <c r="G9876" s="15">
        <f>IF(Table1[[#This Row],[Transmission]]="Manual", 0, 1)</f>
        <v>0</v>
      </c>
      <c r="H9876" t="s">
        <v>9475</v>
      </c>
      <c r="I9876" t="s">
        <v>14</v>
      </c>
      <c r="J9876" s="4">
        <v>45627</v>
      </c>
      <c r="K9876" t="s">
        <v>8204</v>
      </c>
      <c r="L9876" s="5">
        <v>400000</v>
      </c>
      <c r="M9876" s="28">
        <f t="shared" si="154"/>
        <v>400000</v>
      </c>
      <c r="N9876">
        <f>2025-Table1[[#This Row],[Year]]</f>
        <v>5</v>
      </c>
    </row>
    <row r="9877" spans="1:14" x14ac:dyDescent="0.3">
      <c r="A9877" t="s">
        <v>33</v>
      </c>
      <c r="B9877" t="s">
        <v>1628</v>
      </c>
      <c r="C9877">
        <v>2011</v>
      </c>
      <c r="D9877" s="3">
        <v>13</v>
      </c>
      <c r="E9877" s="3">
        <v>110000</v>
      </c>
      <c r="F9877" t="s">
        <v>13</v>
      </c>
      <c r="G9877" s="15">
        <f>IF(Table1[[#This Row],[Transmission]]="Manual", 0, 1)</f>
        <v>0</v>
      </c>
      <c r="H9877" t="s">
        <v>9475</v>
      </c>
      <c r="I9877" t="s">
        <v>17</v>
      </c>
      <c r="J9877" s="4">
        <v>45597</v>
      </c>
      <c r="K9877" t="s">
        <v>8205</v>
      </c>
      <c r="L9877" s="5">
        <v>140000</v>
      </c>
      <c r="M9877" s="28">
        <f t="shared" si="154"/>
        <v>140000</v>
      </c>
      <c r="N9877">
        <f>2025-Table1[[#This Row],[Year]]</f>
        <v>14</v>
      </c>
    </row>
    <row r="9878" spans="1:14" x14ac:dyDescent="0.3">
      <c r="A9878" t="s">
        <v>11</v>
      </c>
      <c r="B9878" t="s">
        <v>288</v>
      </c>
      <c r="C9878">
        <v>2019</v>
      </c>
      <c r="D9878" s="3">
        <v>5</v>
      </c>
      <c r="E9878" s="3">
        <v>56000</v>
      </c>
      <c r="F9878" t="s">
        <v>25</v>
      </c>
      <c r="G9878" s="15">
        <f>IF(Table1[[#This Row],[Transmission]]="Manual", 0, 1)</f>
        <v>1</v>
      </c>
      <c r="H9878" t="s">
        <v>9472</v>
      </c>
      <c r="I9878" t="s">
        <v>6485</v>
      </c>
      <c r="J9878" s="4">
        <v>45597</v>
      </c>
      <c r="K9878" t="s">
        <v>8206</v>
      </c>
      <c r="L9878" s="5">
        <v>525000</v>
      </c>
      <c r="M9878" s="28">
        <f t="shared" si="154"/>
        <v>525000</v>
      </c>
      <c r="N9878">
        <f>2025-Table1[[#This Row],[Year]]</f>
        <v>6</v>
      </c>
    </row>
    <row r="9879" spans="1:14" x14ac:dyDescent="0.3">
      <c r="A9879" t="s">
        <v>64</v>
      </c>
      <c r="B9879" t="s">
        <v>65</v>
      </c>
      <c r="C9879">
        <v>2020</v>
      </c>
      <c r="D9879" s="3">
        <v>4</v>
      </c>
      <c r="E9879" s="3">
        <v>59368</v>
      </c>
      <c r="F9879" t="s">
        <v>25</v>
      </c>
      <c r="G9879" s="15">
        <f>IF(Table1[[#This Row],[Transmission]]="Manual", 0, 1)</f>
        <v>1</v>
      </c>
      <c r="H9879" t="s">
        <v>9472</v>
      </c>
      <c r="I9879" t="s">
        <v>14</v>
      </c>
      <c r="J9879" s="4">
        <v>45597</v>
      </c>
      <c r="K9879" t="s">
        <v>8137</v>
      </c>
      <c r="L9879" s="5">
        <v>1300000</v>
      </c>
      <c r="M9879" s="28">
        <f t="shared" si="154"/>
        <v>1300000</v>
      </c>
      <c r="N9879">
        <f>2025-Table1[[#This Row],[Year]]</f>
        <v>5</v>
      </c>
    </row>
    <row r="9880" spans="1:14" x14ac:dyDescent="0.3">
      <c r="A9880" t="s">
        <v>101</v>
      </c>
      <c r="B9880" t="s">
        <v>8207</v>
      </c>
      <c r="C9880">
        <v>2024</v>
      </c>
      <c r="D9880" s="3">
        <v>0</v>
      </c>
      <c r="E9880" s="3">
        <v>225</v>
      </c>
      <c r="F9880" t="s">
        <v>25</v>
      </c>
      <c r="G9880" s="15">
        <f>IF(Table1[[#This Row],[Transmission]]="Manual", 0, 1)</f>
        <v>1</v>
      </c>
      <c r="H9880" t="s">
        <v>9472</v>
      </c>
      <c r="I9880" t="s">
        <v>6485</v>
      </c>
      <c r="J9880" s="4">
        <v>45627</v>
      </c>
      <c r="K9880" t="s">
        <v>8208</v>
      </c>
      <c r="L9880" s="5">
        <v>65000</v>
      </c>
      <c r="M9880" s="28">
        <f t="shared" si="154"/>
        <v>65000</v>
      </c>
      <c r="N9880">
        <f>2025-Table1[[#This Row],[Year]]</f>
        <v>1</v>
      </c>
    </row>
    <row r="9881" spans="1:14" x14ac:dyDescent="0.3">
      <c r="A9881" t="s">
        <v>21</v>
      </c>
      <c r="B9881" t="s">
        <v>70</v>
      </c>
      <c r="C9881">
        <v>2021</v>
      </c>
      <c r="D9881" s="3">
        <v>3</v>
      </c>
      <c r="E9881" s="3">
        <v>30000</v>
      </c>
      <c r="F9881" t="s">
        <v>13</v>
      </c>
      <c r="G9881" s="15">
        <f>IF(Table1[[#This Row],[Transmission]]="Manual", 0, 1)</f>
        <v>0</v>
      </c>
      <c r="H9881" t="s">
        <v>9472</v>
      </c>
      <c r="I9881" t="s">
        <v>14</v>
      </c>
      <c r="J9881" s="4">
        <v>45597</v>
      </c>
      <c r="K9881" t="s">
        <v>8209</v>
      </c>
      <c r="L9881" s="5">
        <v>895000</v>
      </c>
      <c r="M9881" s="28">
        <f t="shared" si="154"/>
        <v>895000</v>
      </c>
      <c r="N9881">
        <f>2025-Table1[[#This Row],[Year]]</f>
        <v>4</v>
      </c>
    </row>
    <row r="9882" spans="1:14" x14ac:dyDescent="0.3">
      <c r="A9882" t="s">
        <v>18</v>
      </c>
      <c r="B9882" t="s">
        <v>162</v>
      </c>
      <c r="C9882">
        <v>2012</v>
      </c>
      <c r="D9882" s="3">
        <v>12</v>
      </c>
      <c r="E9882" s="3">
        <v>112000</v>
      </c>
      <c r="F9882" t="s">
        <v>13</v>
      </c>
      <c r="G9882" s="15">
        <f>IF(Table1[[#This Row],[Transmission]]="Manual", 0, 1)</f>
        <v>0</v>
      </c>
      <c r="H9882" t="s">
        <v>9475</v>
      </c>
      <c r="I9882" t="s">
        <v>17</v>
      </c>
      <c r="J9882" s="4">
        <v>45597</v>
      </c>
      <c r="K9882" t="s">
        <v>1513</v>
      </c>
      <c r="L9882" s="5">
        <v>275000</v>
      </c>
      <c r="M9882" s="28">
        <f t="shared" si="154"/>
        <v>275000</v>
      </c>
      <c r="N9882">
        <f>2025-Table1[[#This Row],[Year]]</f>
        <v>13</v>
      </c>
    </row>
    <row r="9883" spans="1:14" x14ac:dyDescent="0.3">
      <c r="A9883" t="s">
        <v>21</v>
      </c>
      <c r="B9883" t="s">
        <v>298</v>
      </c>
      <c r="C9883">
        <v>2012</v>
      </c>
      <c r="D9883" s="3">
        <v>12</v>
      </c>
      <c r="E9883" s="3">
        <v>95000</v>
      </c>
      <c r="F9883" t="s">
        <v>25</v>
      </c>
      <c r="G9883" s="15">
        <f>IF(Table1[[#This Row],[Transmission]]="Manual", 0, 1)</f>
        <v>1</v>
      </c>
      <c r="H9883" t="s">
        <v>9475</v>
      </c>
      <c r="I9883" t="s">
        <v>6485</v>
      </c>
      <c r="J9883" s="4">
        <v>45627</v>
      </c>
      <c r="K9883" t="s">
        <v>8210</v>
      </c>
      <c r="L9883" s="5">
        <v>135000</v>
      </c>
      <c r="M9883" s="28">
        <f t="shared" si="154"/>
        <v>135000</v>
      </c>
      <c r="N9883">
        <f>2025-Table1[[#This Row],[Year]]</f>
        <v>13</v>
      </c>
    </row>
    <row r="9884" spans="1:14" x14ac:dyDescent="0.3">
      <c r="A9884" t="s">
        <v>11</v>
      </c>
      <c r="B9884" t="s">
        <v>288</v>
      </c>
      <c r="C9884">
        <v>2016</v>
      </c>
      <c r="D9884" s="3">
        <v>8</v>
      </c>
      <c r="E9884" s="3">
        <v>93000</v>
      </c>
      <c r="F9884" t="s">
        <v>25</v>
      </c>
      <c r="G9884" s="15">
        <f>IF(Table1[[#This Row],[Transmission]]="Manual", 0, 1)</f>
        <v>1</v>
      </c>
      <c r="H9884" t="s">
        <v>9475</v>
      </c>
      <c r="I9884" t="s">
        <v>6485</v>
      </c>
      <c r="J9884" s="4">
        <v>45536</v>
      </c>
      <c r="K9884" t="s">
        <v>3113</v>
      </c>
      <c r="L9884" s="5">
        <v>425000</v>
      </c>
      <c r="M9884" s="28">
        <f t="shared" si="154"/>
        <v>425000</v>
      </c>
      <c r="N9884">
        <f>2025-Table1[[#This Row],[Year]]</f>
        <v>9</v>
      </c>
    </row>
    <row r="9885" spans="1:14" x14ac:dyDescent="0.3">
      <c r="A9885" t="s">
        <v>11</v>
      </c>
      <c r="B9885" t="s">
        <v>12</v>
      </c>
      <c r="C9885">
        <v>2018</v>
      </c>
      <c r="D9885" s="3">
        <v>6</v>
      </c>
      <c r="E9885" s="3">
        <v>79000</v>
      </c>
      <c r="F9885" t="s">
        <v>25</v>
      </c>
      <c r="G9885" s="15">
        <f>IF(Table1[[#This Row],[Transmission]]="Manual", 0, 1)</f>
        <v>1</v>
      </c>
      <c r="H9885" t="s">
        <v>9472</v>
      </c>
      <c r="I9885" t="s">
        <v>6485</v>
      </c>
      <c r="J9885" s="4">
        <v>45597</v>
      </c>
      <c r="K9885" t="s">
        <v>8211</v>
      </c>
      <c r="L9885" s="5">
        <v>790000</v>
      </c>
      <c r="M9885" s="28">
        <f t="shared" si="154"/>
        <v>790000</v>
      </c>
      <c r="N9885">
        <f>2025-Table1[[#This Row],[Year]]</f>
        <v>7</v>
      </c>
    </row>
    <row r="9886" spans="1:14" x14ac:dyDescent="0.3">
      <c r="A9886" t="s">
        <v>21</v>
      </c>
      <c r="B9886" t="s">
        <v>49</v>
      </c>
      <c r="C9886">
        <v>2014</v>
      </c>
      <c r="D9886" s="3">
        <v>10</v>
      </c>
      <c r="E9886" s="3">
        <v>63000</v>
      </c>
      <c r="F9886" t="s">
        <v>13</v>
      </c>
      <c r="G9886" s="15">
        <f>IF(Table1[[#This Row],[Transmission]]="Manual", 0, 1)</f>
        <v>0</v>
      </c>
      <c r="H9886" t="s">
        <v>9475</v>
      </c>
      <c r="I9886" t="s">
        <v>6485</v>
      </c>
      <c r="J9886" s="4">
        <v>45597</v>
      </c>
      <c r="K9886" t="s">
        <v>3115</v>
      </c>
      <c r="L9886" s="5">
        <v>549000</v>
      </c>
      <c r="M9886" s="28">
        <f t="shared" si="154"/>
        <v>549000</v>
      </c>
      <c r="N9886">
        <f>2025-Table1[[#This Row],[Year]]</f>
        <v>11</v>
      </c>
    </row>
    <row r="9887" spans="1:14" x14ac:dyDescent="0.3">
      <c r="A9887" t="s">
        <v>44</v>
      </c>
      <c r="B9887" t="s">
        <v>76</v>
      </c>
      <c r="C9887">
        <v>2020</v>
      </c>
      <c r="D9887" s="3">
        <v>4</v>
      </c>
      <c r="E9887" s="3">
        <v>72000</v>
      </c>
      <c r="F9887" t="s">
        <v>25</v>
      </c>
      <c r="G9887" s="15">
        <f>IF(Table1[[#This Row],[Transmission]]="Manual", 0, 1)</f>
        <v>1</v>
      </c>
      <c r="H9887" t="s">
        <v>9475</v>
      </c>
      <c r="I9887" t="s">
        <v>14</v>
      </c>
      <c r="J9887" s="4">
        <v>45597</v>
      </c>
      <c r="K9887" t="s">
        <v>3976</v>
      </c>
      <c r="L9887" s="5">
        <v>825000</v>
      </c>
      <c r="M9887" s="28">
        <f t="shared" si="154"/>
        <v>825000</v>
      </c>
      <c r="N9887">
        <f>2025-Table1[[#This Row],[Year]]</f>
        <v>5</v>
      </c>
    </row>
    <row r="9888" spans="1:14" x14ac:dyDescent="0.3">
      <c r="A9888" t="s">
        <v>18</v>
      </c>
      <c r="B9888" t="s">
        <v>86</v>
      </c>
      <c r="C9888">
        <v>2020</v>
      </c>
      <c r="D9888" s="3">
        <v>4</v>
      </c>
      <c r="E9888" s="3">
        <v>46000</v>
      </c>
      <c r="F9888" t="s">
        <v>13</v>
      </c>
      <c r="G9888" s="15">
        <f>IF(Table1[[#This Row],[Transmission]]="Manual", 0, 1)</f>
        <v>0</v>
      </c>
      <c r="H9888" t="s">
        <v>9472</v>
      </c>
      <c r="I9888" t="s">
        <v>14</v>
      </c>
      <c r="J9888" s="4">
        <v>45597</v>
      </c>
      <c r="K9888" t="s">
        <v>1968</v>
      </c>
      <c r="L9888" s="5">
        <v>750000</v>
      </c>
      <c r="M9888" s="28">
        <f t="shared" si="154"/>
        <v>750000</v>
      </c>
      <c r="N9888">
        <f>2025-Table1[[#This Row],[Year]]</f>
        <v>5</v>
      </c>
    </row>
    <row r="9889" spans="1:14" x14ac:dyDescent="0.3">
      <c r="A9889" t="s">
        <v>44</v>
      </c>
      <c r="B9889" t="s">
        <v>83</v>
      </c>
      <c r="C9889">
        <v>2010</v>
      </c>
      <c r="D9889" s="3">
        <v>14</v>
      </c>
      <c r="E9889" s="3">
        <v>59000</v>
      </c>
      <c r="F9889" t="s">
        <v>25</v>
      </c>
      <c r="G9889" s="15">
        <f>IF(Table1[[#This Row],[Transmission]]="Manual", 0, 1)</f>
        <v>1</v>
      </c>
      <c r="H9889" t="s">
        <v>9475</v>
      </c>
      <c r="I9889" t="s">
        <v>14</v>
      </c>
      <c r="J9889" s="4">
        <v>45597</v>
      </c>
      <c r="K9889" t="s">
        <v>8212</v>
      </c>
      <c r="L9889" s="5">
        <v>250000</v>
      </c>
      <c r="M9889" s="28">
        <f t="shared" si="154"/>
        <v>250000</v>
      </c>
      <c r="N9889">
        <f>2025-Table1[[#This Row],[Year]]</f>
        <v>15</v>
      </c>
    </row>
    <row r="9890" spans="1:14" x14ac:dyDescent="0.3">
      <c r="A9890" t="s">
        <v>21</v>
      </c>
      <c r="B9890" t="s">
        <v>219</v>
      </c>
      <c r="C9890">
        <v>2011</v>
      </c>
      <c r="D9890" s="3">
        <v>13</v>
      </c>
      <c r="E9890" s="3">
        <v>68535</v>
      </c>
      <c r="F9890" t="s">
        <v>13</v>
      </c>
      <c r="G9890" s="15">
        <f>IF(Table1[[#This Row],[Transmission]]="Manual", 0, 1)</f>
        <v>0</v>
      </c>
      <c r="H9890" t="s">
        <v>9475</v>
      </c>
      <c r="I9890" t="s">
        <v>6485</v>
      </c>
      <c r="J9890" s="4">
        <v>45597</v>
      </c>
      <c r="K9890" t="s">
        <v>4638</v>
      </c>
      <c r="L9890" s="5">
        <v>175000</v>
      </c>
      <c r="M9890" s="28">
        <f t="shared" si="154"/>
        <v>175000</v>
      </c>
      <c r="N9890">
        <f>2025-Table1[[#This Row],[Year]]</f>
        <v>14</v>
      </c>
    </row>
    <row r="9891" spans="1:14" x14ac:dyDescent="0.3">
      <c r="A9891" t="s">
        <v>18</v>
      </c>
      <c r="B9891" t="s">
        <v>19</v>
      </c>
      <c r="C9891">
        <v>2015</v>
      </c>
      <c r="D9891" s="3">
        <v>9</v>
      </c>
      <c r="E9891" s="3">
        <v>74000</v>
      </c>
      <c r="F9891" t="s">
        <v>25</v>
      </c>
      <c r="G9891" s="15">
        <f>IF(Table1[[#This Row],[Transmission]]="Manual", 0, 1)</f>
        <v>1</v>
      </c>
      <c r="H9891" t="s">
        <v>9475</v>
      </c>
      <c r="I9891" t="s">
        <v>17</v>
      </c>
      <c r="J9891" s="4">
        <v>45627</v>
      </c>
      <c r="K9891" t="s">
        <v>2459</v>
      </c>
      <c r="L9891" s="5">
        <v>425000</v>
      </c>
      <c r="M9891" s="28">
        <f t="shared" si="154"/>
        <v>425000</v>
      </c>
      <c r="N9891">
        <f>2025-Table1[[#This Row],[Year]]</f>
        <v>10</v>
      </c>
    </row>
    <row r="9892" spans="1:14" x14ac:dyDescent="0.3">
      <c r="A9892" t="s">
        <v>21</v>
      </c>
      <c r="B9892" t="s">
        <v>22</v>
      </c>
      <c r="C9892">
        <v>2018</v>
      </c>
      <c r="D9892" s="3">
        <v>6</v>
      </c>
      <c r="E9892" s="3">
        <v>87000</v>
      </c>
      <c r="F9892" t="s">
        <v>25</v>
      </c>
      <c r="G9892" s="15">
        <f>IF(Table1[[#This Row],[Transmission]]="Manual", 0, 1)</f>
        <v>1</v>
      </c>
      <c r="H9892" t="s">
        <v>9475</v>
      </c>
      <c r="I9892" t="s">
        <v>17</v>
      </c>
      <c r="J9892" s="4">
        <v>45627</v>
      </c>
      <c r="K9892" t="s">
        <v>8213</v>
      </c>
      <c r="L9892" s="5">
        <v>650000</v>
      </c>
      <c r="M9892" s="28">
        <f t="shared" si="154"/>
        <v>650000</v>
      </c>
      <c r="N9892">
        <f>2025-Table1[[#This Row],[Year]]</f>
        <v>7</v>
      </c>
    </row>
    <row r="9893" spans="1:14" x14ac:dyDescent="0.3">
      <c r="A9893" t="s">
        <v>21</v>
      </c>
      <c r="B9893" t="s">
        <v>111</v>
      </c>
      <c r="C9893">
        <v>2012</v>
      </c>
      <c r="D9893" s="3">
        <v>12</v>
      </c>
      <c r="E9893" s="3">
        <v>62000</v>
      </c>
      <c r="F9893" t="s">
        <v>13</v>
      </c>
      <c r="G9893" s="15">
        <f>IF(Table1[[#This Row],[Transmission]]="Manual", 0, 1)</f>
        <v>0</v>
      </c>
      <c r="H9893" t="s">
        <v>9472</v>
      </c>
      <c r="I9893" t="s">
        <v>6485</v>
      </c>
      <c r="J9893" s="4">
        <v>45597</v>
      </c>
      <c r="K9893" t="s">
        <v>6007</v>
      </c>
      <c r="L9893" s="5">
        <v>285000</v>
      </c>
      <c r="M9893" s="28">
        <f t="shared" si="154"/>
        <v>285000</v>
      </c>
      <c r="N9893">
        <f>2025-Table1[[#This Row],[Year]]</f>
        <v>13</v>
      </c>
    </row>
    <row r="9894" spans="1:14" x14ac:dyDescent="0.3">
      <c r="A9894" t="s">
        <v>21</v>
      </c>
      <c r="B9894" t="s">
        <v>382</v>
      </c>
      <c r="C9894">
        <v>2011</v>
      </c>
      <c r="D9894" s="3">
        <v>13</v>
      </c>
      <c r="E9894" s="3">
        <v>81000</v>
      </c>
      <c r="F9894" t="s">
        <v>13</v>
      </c>
      <c r="G9894" s="15">
        <f>IF(Table1[[#This Row],[Transmission]]="Manual", 0, 1)</f>
        <v>0</v>
      </c>
      <c r="H9894" t="s">
        <v>9472</v>
      </c>
      <c r="I9894" t="s">
        <v>6485</v>
      </c>
      <c r="J9894" s="4">
        <v>45597</v>
      </c>
      <c r="K9894" t="s">
        <v>8214</v>
      </c>
      <c r="L9894" s="5">
        <v>190000</v>
      </c>
      <c r="M9894" s="28">
        <f t="shared" si="154"/>
        <v>190000</v>
      </c>
      <c r="N9894">
        <f>2025-Table1[[#This Row],[Year]]</f>
        <v>14</v>
      </c>
    </row>
    <row r="9895" spans="1:14" x14ac:dyDescent="0.3">
      <c r="A9895" t="s">
        <v>21</v>
      </c>
      <c r="B9895" t="s">
        <v>24</v>
      </c>
      <c r="C9895">
        <v>2018</v>
      </c>
      <c r="D9895" s="3">
        <v>6</v>
      </c>
      <c r="E9895" s="3">
        <v>64000</v>
      </c>
      <c r="F9895" t="s">
        <v>13</v>
      </c>
      <c r="G9895" s="15">
        <f>IF(Table1[[#This Row],[Transmission]]="Manual", 0, 1)</f>
        <v>0</v>
      </c>
      <c r="H9895" t="s">
        <v>9472</v>
      </c>
      <c r="I9895" t="s">
        <v>14</v>
      </c>
      <c r="J9895" s="4">
        <v>45627</v>
      </c>
      <c r="K9895" t="s">
        <v>88</v>
      </c>
      <c r="L9895" s="5">
        <v>577000</v>
      </c>
      <c r="M9895" s="28">
        <f t="shared" si="154"/>
        <v>577000</v>
      </c>
      <c r="N9895">
        <f>2025-Table1[[#This Row],[Year]]</f>
        <v>7</v>
      </c>
    </row>
    <row r="9896" spans="1:14" x14ac:dyDescent="0.3">
      <c r="A9896" t="s">
        <v>44</v>
      </c>
      <c r="B9896" t="s">
        <v>79</v>
      </c>
      <c r="C9896">
        <v>2016</v>
      </c>
      <c r="D9896" s="3">
        <v>8</v>
      </c>
      <c r="E9896" s="3">
        <v>84000</v>
      </c>
      <c r="F9896" t="s">
        <v>25</v>
      </c>
      <c r="G9896" s="15">
        <f>IF(Table1[[#This Row],[Transmission]]="Manual", 0, 1)</f>
        <v>1</v>
      </c>
      <c r="H9896" t="s">
        <v>9475</v>
      </c>
      <c r="I9896" t="s">
        <v>17</v>
      </c>
      <c r="J9896" s="4">
        <v>45597</v>
      </c>
      <c r="K9896" t="s">
        <v>2077</v>
      </c>
      <c r="L9896" s="5">
        <v>850000</v>
      </c>
      <c r="M9896" s="28">
        <f t="shared" si="154"/>
        <v>850000</v>
      </c>
      <c r="N9896">
        <f>2025-Table1[[#This Row],[Year]]</f>
        <v>9</v>
      </c>
    </row>
    <row r="9897" spans="1:14" x14ac:dyDescent="0.3">
      <c r="A9897" t="s">
        <v>44</v>
      </c>
      <c r="B9897" t="s">
        <v>83</v>
      </c>
      <c r="C9897">
        <v>2011</v>
      </c>
      <c r="D9897" s="3">
        <v>13</v>
      </c>
      <c r="E9897" s="3">
        <v>78000</v>
      </c>
      <c r="F9897" t="s">
        <v>13</v>
      </c>
      <c r="G9897" s="15">
        <f>IF(Table1[[#This Row],[Transmission]]="Manual", 0, 1)</f>
        <v>0</v>
      </c>
      <c r="H9897" t="s">
        <v>9472</v>
      </c>
      <c r="I9897" t="s">
        <v>6485</v>
      </c>
      <c r="J9897" s="4">
        <v>45597</v>
      </c>
      <c r="K9897" t="s">
        <v>8215</v>
      </c>
      <c r="L9897" s="5">
        <v>175000</v>
      </c>
      <c r="M9897" s="28">
        <f t="shared" si="154"/>
        <v>175000</v>
      </c>
      <c r="N9897">
        <f>2025-Table1[[#This Row],[Year]]</f>
        <v>14</v>
      </c>
    </row>
    <row r="9898" spans="1:14" x14ac:dyDescent="0.3">
      <c r="A9898" t="s">
        <v>21</v>
      </c>
      <c r="B9898" t="s">
        <v>111</v>
      </c>
      <c r="C9898">
        <v>2011</v>
      </c>
      <c r="D9898" s="3">
        <v>13</v>
      </c>
      <c r="E9898" s="3">
        <v>85000</v>
      </c>
      <c r="F9898" t="s">
        <v>13</v>
      </c>
      <c r="G9898" s="15">
        <f>IF(Table1[[#This Row],[Transmission]]="Manual", 0, 1)</f>
        <v>0</v>
      </c>
      <c r="H9898" t="s">
        <v>9475</v>
      </c>
      <c r="I9898" t="s">
        <v>14</v>
      </c>
      <c r="J9898" s="4">
        <v>45597</v>
      </c>
      <c r="K9898" t="s">
        <v>1877</v>
      </c>
      <c r="L9898" s="5">
        <v>210000</v>
      </c>
      <c r="M9898" s="28">
        <f t="shared" si="154"/>
        <v>210000</v>
      </c>
      <c r="N9898">
        <f>2025-Table1[[#This Row],[Year]]</f>
        <v>14</v>
      </c>
    </row>
    <row r="9899" spans="1:14" x14ac:dyDescent="0.3">
      <c r="A9899" t="s">
        <v>21</v>
      </c>
      <c r="B9899" t="s">
        <v>68</v>
      </c>
      <c r="C9899">
        <v>2020</v>
      </c>
      <c r="D9899" s="3">
        <v>4</v>
      </c>
      <c r="E9899" s="3">
        <v>40000</v>
      </c>
      <c r="F9899" t="s">
        <v>25</v>
      </c>
      <c r="G9899" s="15">
        <f>IF(Table1[[#This Row],[Transmission]]="Manual", 0, 1)</f>
        <v>1</v>
      </c>
      <c r="H9899" t="s">
        <v>9472</v>
      </c>
      <c r="I9899" t="s">
        <v>6485</v>
      </c>
      <c r="J9899" s="4">
        <v>45597</v>
      </c>
      <c r="K9899" t="s">
        <v>8216</v>
      </c>
      <c r="L9899" s="5">
        <v>511000</v>
      </c>
      <c r="M9899" s="28">
        <f t="shared" si="154"/>
        <v>511000</v>
      </c>
      <c r="N9899">
        <f>2025-Table1[[#This Row],[Year]]</f>
        <v>5</v>
      </c>
    </row>
    <row r="9900" spans="1:14" x14ac:dyDescent="0.3">
      <c r="A9900" t="s">
        <v>21</v>
      </c>
      <c r="B9900" t="s">
        <v>24</v>
      </c>
      <c r="C9900">
        <v>2018</v>
      </c>
      <c r="D9900" s="3">
        <v>6</v>
      </c>
      <c r="E9900" s="3">
        <v>76000</v>
      </c>
      <c r="F9900" t="s">
        <v>13</v>
      </c>
      <c r="G9900" s="15">
        <f>IF(Table1[[#This Row],[Transmission]]="Manual", 0, 1)</f>
        <v>0</v>
      </c>
      <c r="H9900" t="s">
        <v>9472</v>
      </c>
      <c r="I9900" t="s">
        <v>14</v>
      </c>
      <c r="J9900" s="4">
        <v>45597</v>
      </c>
      <c r="K9900" t="s">
        <v>8217</v>
      </c>
      <c r="L9900" s="5">
        <v>585000</v>
      </c>
      <c r="M9900" s="28">
        <f t="shared" si="154"/>
        <v>585000</v>
      </c>
      <c r="N9900">
        <f>2025-Table1[[#This Row],[Year]]</f>
        <v>7</v>
      </c>
    </row>
    <row r="9901" spans="1:14" x14ac:dyDescent="0.3">
      <c r="A9901" t="s">
        <v>44</v>
      </c>
      <c r="B9901" t="s">
        <v>1728</v>
      </c>
      <c r="C9901">
        <v>2020</v>
      </c>
      <c r="D9901" s="3">
        <v>4</v>
      </c>
      <c r="E9901" s="3">
        <v>62370</v>
      </c>
      <c r="F9901" t="s">
        <v>25</v>
      </c>
      <c r="G9901" s="15">
        <f>IF(Table1[[#This Row],[Transmission]]="Manual", 0, 1)</f>
        <v>1</v>
      </c>
      <c r="H9901" t="s">
        <v>9475</v>
      </c>
      <c r="I9901" t="s">
        <v>6485</v>
      </c>
      <c r="J9901" s="4">
        <v>45597</v>
      </c>
      <c r="K9901" t="s">
        <v>8218</v>
      </c>
      <c r="L9901" s="5">
        <v>675000</v>
      </c>
      <c r="M9901" s="28">
        <f t="shared" si="154"/>
        <v>675000</v>
      </c>
      <c r="N9901">
        <f>2025-Table1[[#This Row],[Year]]</f>
        <v>5</v>
      </c>
    </row>
    <row r="9902" spans="1:14" x14ac:dyDescent="0.3">
      <c r="A9902" t="s">
        <v>44</v>
      </c>
      <c r="B9902" t="s">
        <v>1196</v>
      </c>
      <c r="C9902">
        <v>2009</v>
      </c>
      <c r="D9902" s="3">
        <v>15</v>
      </c>
      <c r="E9902" s="3">
        <v>94000</v>
      </c>
      <c r="F9902" t="s">
        <v>13</v>
      </c>
      <c r="G9902" s="15">
        <f>IF(Table1[[#This Row],[Transmission]]="Manual", 0, 1)</f>
        <v>0</v>
      </c>
      <c r="H9902" t="s">
        <v>9472</v>
      </c>
      <c r="I9902" t="s">
        <v>14</v>
      </c>
      <c r="J9902" s="4">
        <v>45597</v>
      </c>
      <c r="K9902" t="s">
        <v>8219</v>
      </c>
      <c r="L9902" s="5">
        <v>225000</v>
      </c>
      <c r="M9902" s="28">
        <f t="shared" si="154"/>
        <v>225000</v>
      </c>
      <c r="N9902">
        <f>2025-Table1[[#This Row],[Year]]</f>
        <v>16</v>
      </c>
    </row>
    <row r="9903" spans="1:14" x14ac:dyDescent="0.3">
      <c r="A9903" t="s">
        <v>113</v>
      </c>
      <c r="B9903" t="s">
        <v>486</v>
      </c>
      <c r="C9903">
        <v>2011</v>
      </c>
      <c r="D9903" s="3">
        <v>13</v>
      </c>
      <c r="E9903" s="3">
        <v>115000</v>
      </c>
      <c r="F9903" t="s">
        <v>13</v>
      </c>
      <c r="G9903" s="15">
        <f>IF(Table1[[#This Row],[Transmission]]="Manual", 0, 1)</f>
        <v>0</v>
      </c>
      <c r="H9903" t="s">
        <v>9475</v>
      </c>
      <c r="I9903" t="s">
        <v>17</v>
      </c>
      <c r="J9903" s="4">
        <v>45597</v>
      </c>
      <c r="K9903" t="s">
        <v>8220</v>
      </c>
      <c r="L9903" s="5">
        <v>225000</v>
      </c>
      <c r="M9903" s="28">
        <f t="shared" si="154"/>
        <v>225000</v>
      </c>
      <c r="N9903">
        <f>2025-Table1[[#This Row],[Year]]</f>
        <v>14</v>
      </c>
    </row>
    <row r="9904" spans="1:14" x14ac:dyDescent="0.3">
      <c r="A9904" t="s">
        <v>44</v>
      </c>
      <c r="B9904" t="s">
        <v>124</v>
      </c>
      <c r="C9904">
        <v>2009</v>
      </c>
      <c r="D9904" s="3">
        <v>15</v>
      </c>
      <c r="E9904" s="3">
        <v>34500</v>
      </c>
      <c r="F9904" t="s">
        <v>13</v>
      </c>
      <c r="G9904" s="15">
        <f>IF(Table1[[#This Row],[Transmission]]="Manual", 0, 1)</f>
        <v>0</v>
      </c>
      <c r="H9904" t="s">
        <v>9475</v>
      </c>
      <c r="I9904" t="s">
        <v>14</v>
      </c>
      <c r="J9904" s="4">
        <v>45597</v>
      </c>
      <c r="K9904" t="s">
        <v>8221</v>
      </c>
      <c r="L9904" s="5">
        <v>155000</v>
      </c>
      <c r="M9904" s="28">
        <f t="shared" si="154"/>
        <v>155000</v>
      </c>
      <c r="N9904">
        <f>2025-Table1[[#This Row],[Year]]</f>
        <v>16</v>
      </c>
    </row>
    <row r="9905" spans="1:14" x14ac:dyDescent="0.3">
      <c r="A9905" t="s">
        <v>21</v>
      </c>
      <c r="B9905" t="s">
        <v>140</v>
      </c>
      <c r="C9905">
        <v>2010</v>
      </c>
      <c r="D9905" s="3">
        <v>14</v>
      </c>
      <c r="E9905" s="3">
        <v>62411</v>
      </c>
      <c r="F9905" t="s">
        <v>13</v>
      </c>
      <c r="G9905" s="15">
        <f>IF(Table1[[#This Row],[Transmission]]="Manual", 0, 1)</f>
        <v>0</v>
      </c>
      <c r="H9905" t="s">
        <v>9475</v>
      </c>
      <c r="I9905" t="s">
        <v>6485</v>
      </c>
      <c r="J9905" s="4">
        <v>45597</v>
      </c>
      <c r="K9905" t="s">
        <v>8222</v>
      </c>
      <c r="L9905" s="5">
        <v>200000</v>
      </c>
      <c r="M9905" s="28">
        <f t="shared" si="154"/>
        <v>200000</v>
      </c>
      <c r="N9905">
        <f>2025-Table1[[#This Row],[Year]]</f>
        <v>15</v>
      </c>
    </row>
    <row r="9906" spans="1:14" x14ac:dyDescent="0.3">
      <c r="A9906" t="s">
        <v>44</v>
      </c>
      <c r="B9906" t="s">
        <v>1505</v>
      </c>
      <c r="C9906">
        <v>2009</v>
      </c>
      <c r="D9906" s="3">
        <v>15</v>
      </c>
      <c r="E9906" s="3">
        <v>91200</v>
      </c>
      <c r="F9906" t="s">
        <v>13</v>
      </c>
      <c r="G9906" s="15">
        <f>IF(Table1[[#This Row],[Transmission]]="Manual", 0, 1)</f>
        <v>0</v>
      </c>
      <c r="H9906" t="s">
        <v>9475</v>
      </c>
      <c r="I9906" t="s">
        <v>6485</v>
      </c>
      <c r="J9906" s="4">
        <v>45597</v>
      </c>
      <c r="K9906" t="s">
        <v>8223</v>
      </c>
      <c r="L9906" s="5">
        <v>150000</v>
      </c>
      <c r="M9906" s="28">
        <f t="shared" si="154"/>
        <v>150000</v>
      </c>
      <c r="N9906">
        <f>2025-Table1[[#This Row],[Year]]</f>
        <v>16</v>
      </c>
    </row>
    <row r="9907" spans="1:14" x14ac:dyDescent="0.3">
      <c r="A9907" t="s">
        <v>21</v>
      </c>
      <c r="B9907" t="s">
        <v>905</v>
      </c>
      <c r="C9907">
        <v>2011</v>
      </c>
      <c r="D9907" s="3">
        <v>13</v>
      </c>
      <c r="E9907" s="3">
        <v>130000</v>
      </c>
      <c r="F9907" t="s">
        <v>25</v>
      </c>
      <c r="G9907" s="15">
        <f>IF(Table1[[#This Row],[Transmission]]="Manual", 0, 1)</f>
        <v>1</v>
      </c>
      <c r="H9907" t="s">
        <v>9475</v>
      </c>
      <c r="I9907" t="s">
        <v>6485</v>
      </c>
      <c r="J9907" s="4">
        <v>45627</v>
      </c>
      <c r="K9907" t="s">
        <v>8224</v>
      </c>
      <c r="L9907" s="5">
        <v>75000</v>
      </c>
      <c r="M9907" s="28">
        <f t="shared" si="154"/>
        <v>75000</v>
      </c>
      <c r="N9907">
        <f>2025-Table1[[#This Row],[Year]]</f>
        <v>14</v>
      </c>
    </row>
    <row r="9908" spans="1:14" x14ac:dyDescent="0.3">
      <c r="A9908" t="s">
        <v>44</v>
      </c>
      <c r="B9908" t="s">
        <v>89</v>
      </c>
      <c r="C9908">
        <v>2022</v>
      </c>
      <c r="D9908" s="3">
        <v>2</v>
      </c>
      <c r="E9908" s="3">
        <v>30000</v>
      </c>
      <c r="F9908" t="s">
        <v>13</v>
      </c>
      <c r="G9908" s="15">
        <f>IF(Table1[[#This Row],[Transmission]]="Manual", 0, 1)</f>
        <v>0</v>
      </c>
      <c r="H9908" t="s">
        <v>9472</v>
      </c>
      <c r="I9908" t="s">
        <v>14</v>
      </c>
      <c r="J9908" s="4">
        <v>45597</v>
      </c>
      <c r="K9908" t="s">
        <v>8225</v>
      </c>
      <c r="L9908" s="5">
        <v>1255000</v>
      </c>
      <c r="M9908" s="28">
        <f t="shared" si="154"/>
        <v>1255000</v>
      </c>
      <c r="N9908">
        <f>2025-Table1[[#This Row],[Year]]</f>
        <v>3</v>
      </c>
    </row>
    <row r="9909" spans="1:14" x14ac:dyDescent="0.3">
      <c r="A9909" t="s">
        <v>11</v>
      </c>
      <c r="B9909" t="s">
        <v>288</v>
      </c>
      <c r="C9909">
        <v>2017</v>
      </c>
      <c r="D9909" s="3">
        <v>7</v>
      </c>
      <c r="E9909" s="3">
        <v>52000</v>
      </c>
      <c r="F9909" t="s">
        <v>25</v>
      </c>
      <c r="G9909" s="15">
        <f>IF(Table1[[#This Row],[Transmission]]="Manual", 0, 1)</f>
        <v>1</v>
      </c>
      <c r="H9909" t="s">
        <v>9472</v>
      </c>
      <c r="I9909" t="s">
        <v>6485</v>
      </c>
      <c r="J9909" s="4">
        <v>45627</v>
      </c>
      <c r="K9909" t="s">
        <v>5799</v>
      </c>
      <c r="L9909" s="5">
        <v>585000</v>
      </c>
      <c r="M9909" s="28">
        <f t="shared" si="154"/>
        <v>585000</v>
      </c>
      <c r="N9909">
        <f>2025-Table1[[#This Row],[Year]]</f>
        <v>8</v>
      </c>
    </row>
    <row r="9910" spans="1:14" x14ac:dyDescent="0.3">
      <c r="A9910" t="s">
        <v>44</v>
      </c>
      <c r="B9910" t="s">
        <v>89</v>
      </c>
      <c r="C9910">
        <v>2021</v>
      </c>
      <c r="D9910" s="3">
        <v>3</v>
      </c>
      <c r="E9910" s="3">
        <v>78000</v>
      </c>
      <c r="F9910" t="s">
        <v>13</v>
      </c>
      <c r="G9910" s="15">
        <f>IF(Table1[[#This Row],[Transmission]]="Manual", 0, 1)</f>
        <v>0</v>
      </c>
      <c r="H9910" t="s">
        <v>9475</v>
      </c>
      <c r="I9910" t="s">
        <v>17</v>
      </c>
      <c r="J9910" s="4">
        <v>45627</v>
      </c>
      <c r="K9910" t="s">
        <v>8226</v>
      </c>
      <c r="L9910" s="5">
        <v>1300000</v>
      </c>
      <c r="M9910" s="28">
        <f t="shared" si="154"/>
        <v>1300000</v>
      </c>
      <c r="N9910">
        <f>2025-Table1[[#This Row],[Year]]</f>
        <v>4</v>
      </c>
    </row>
    <row r="9911" spans="1:14" x14ac:dyDescent="0.3">
      <c r="A9911" t="s">
        <v>21</v>
      </c>
      <c r="B9911" t="s">
        <v>49</v>
      </c>
      <c r="C9911">
        <v>2024</v>
      </c>
      <c r="D9911" s="3">
        <v>0</v>
      </c>
      <c r="E9911" s="3">
        <v>1234</v>
      </c>
      <c r="F9911" t="s">
        <v>13</v>
      </c>
      <c r="G9911" s="15">
        <f>IF(Table1[[#This Row],[Transmission]]="Manual", 0, 1)</f>
        <v>0</v>
      </c>
      <c r="H9911" t="s">
        <v>9472</v>
      </c>
      <c r="I9911" t="s">
        <v>6485</v>
      </c>
      <c r="J9911" s="4">
        <v>45597</v>
      </c>
      <c r="K9911" t="s">
        <v>5740</v>
      </c>
      <c r="L9911" s="5">
        <v>315000</v>
      </c>
      <c r="M9911" s="28">
        <f t="shared" si="154"/>
        <v>315000</v>
      </c>
      <c r="N9911">
        <f>2025-Table1[[#This Row],[Year]]</f>
        <v>1</v>
      </c>
    </row>
    <row r="9912" spans="1:14" x14ac:dyDescent="0.3">
      <c r="A9912" t="s">
        <v>18</v>
      </c>
      <c r="B9912" t="s">
        <v>2321</v>
      </c>
      <c r="C9912">
        <v>2021</v>
      </c>
      <c r="D9912" s="3">
        <v>3</v>
      </c>
      <c r="E9912" s="3">
        <v>53000</v>
      </c>
      <c r="F9912" t="s">
        <v>25</v>
      </c>
      <c r="G9912" s="15">
        <f>IF(Table1[[#This Row],[Transmission]]="Manual", 0, 1)</f>
        <v>1</v>
      </c>
      <c r="H9912" t="s">
        <v>9472</v>
      </c>
      <c r="I9912" t="s">
        <v>14</v>
      </c>
      <c r="J9912" s="4">
        <v>45597</v>
      </c>
      <c r="K9912" t="s">
        <v>5367</v>
      </c>
      <c r="L9912" s="5">
        <v>1250000</v>
      </c>
      <c r="M9912" s="28">
        <f t="shared" si="154"/>
        <v>1250000</v>
      </c>
      <c r="N9912">
        <f>2025-Table1[[#This Row],[Year]]</f>
        <v>4</v>
      </c>
    </row>
    <row r="9913" spans="1:14" x14ac:dyDescent="0.3">
      <c r="A9913" t="s">
        <v>97</v>
      </c>
      <c r="B9913" t="s">
        <v>236</v>
      </c>
      <c r="C9913">
        <v>2017</v>
      </c>
      <c r="D9913" s="3">
        <v>7</v>
      </c>
      <c r="E9913" s="3">
        <v>98500</v>
      </c>
      <c r="F9913" t="s">
        <v>13</v>
      </c>
      <c r="G9913" s="15">
        <f>IF(Table1[[#This Row],[Transmission]]="Manual", 0, 1)</f>
        <v>0</v>
      </c>
      <c r="H9913" t="s">
        <v>9472</v>
      </c>
      <c r="I9913" t="s">
        <v>17</v>
      </c>
      <c r="J9913" s="4">
        <v>45597</v>
      </c>
      <c r="K9913" t="s">
        <v>8227</v>
      </c>
      <c r="L9913" s="5">
        <v>500000</v>
      </c>
      <c r="M9913" s="28">
        <f t="shared" si="154"/>
        <v>500000</v>
      </c>
      <c r="N9913">
        <f>2025-Table1[[#This Row],[Year]]</f>
        <v>8</v>
      </c>
    </row>
    <row r="9914" spans="1:14" x14ac:dyDescent="0.3">
      <c r="A9914" t="s">
        <v>277</v>
      </c>
      <c r="B9914" t="s">
        <v>278</v>
      </c>
      <c r="C9914">
        <v>2014</v>
      </c>
      <c r="D9914" s="3">
        <v>10</v>
      </c>
      <c r="E9914" s="3">
        <v>35000</v>
      </c>
      <c r="F9914" t="s">
        <v>25</v>
      </c>
      <c r="G9914" s="15">
        <f>IF(Table1[[#This Row],[Transmission]]="Manual", 0, 1)</f>
        <v>1</v>
      </c>
      <c r="H9914" t="s">
        <v>9475</v>
      </c>
      <c r="I9914" t="s">
        <v>17</v>
      </c>
      <c r="J9914" s="4">
        <v>45597</v>
      </c>
      <c r="K9914" t="s">
        <v>8228</v>
      </c>
      <c r="L9914" s="5">
        <v>350000</v>
      </c>
      <c r="M9914" s="28">
        <f t="shared" si="154"/>
        <v>350000</v>
      </c>
      <c r="N9914">
        <f>2025-Table1[[#This Row],[Year]]</f>
        <v>11</v>
      </c>
    </row>
    <row r="9915" spans="1:14" x14ac:dyDescent="0.3">
      <c r="A9915" t="s">
        <v>21</v>
      </c>
      <c r="B9915" t="s">
        <v>111</v>
      </c>
      <c r="C9915">
        <v>2017</v>
      </c>
      <c r="D9915" s="3">
        <v>7</v>
      </c>
      <c r="E9915" s="3">
        <v>150000</v>
      </c>
      <c r="F9915" t="s">
        <v>13</v>
      </c>
      <c r="G9915" s="15">
        <f>IF(Table1[[#This Row],[Transmission]]="Manual", 0, 1)</f>
        <v>0</v>
      </c>
      <c r="H9915" t="s">
        <v>9475</v>
      </c>
      <c r="I9915" t="s">
        <v>6485</v>
      </c>
      <c r="J9915" s="4">
        <v>45597</v>
      </c>
      <c r="K9915" t="s">
        <v>4449</v>
      </c>
      <c r="L9915" s="5">
        <v>140000</v>
      </c>
      <c r="M9915" s="28">
        <f t="shared" si="154"/>
        <v>140000</v>
      </c>
      <c r="N9915">
        <f>2025-Table1[[#This Row],[Year]]</f>
        <v>8</v>
      </c>
    </row>
    <row r="9916" spans="1:14" x14ac:dyDescent="0.3">
      <c r="A9916" t="s">
        <v>21</v>
      </c>
      <c r="B9916" t="s">
        <v>140</v>
      </c>
      <c r="C9916">
        <v>2012</v>
      </c>
      <c r="D9916" s="3">
        <v>12</v>
      </c>
      <c r="E9916" s="3">
        <v>120000</v>
      </c>
      <c r="F9916" t="s">
        <v>25</v>
      </c>
      <c r="G9916" s="15">
        <f>IF(Table1[[#This Row],[Transmission]]="Manual", 0, 1)</f>
        <v>1</v>
      </c>
      <c r="H9916" t="s">
        <v>9472</v>
      </c>
      <c r="I9916" t="s">
        <v>6485</v>
      </c>
      <c r="J9916" s="4">
        <v>45627</v>
      </c>
      <c r="K9916" t="s">
        <v>8229</v>
      </c>
      <c r="L9916" s="5">
        <v>145000</v>
      </c>
      <c r="M9916" s="28">
        <f t="shared" si="154"/>
        <v>145000</v>
      </c>
      <c r="N9916">
        <f>2025-Table1[[#This Row],[Year]]</f>
        <v>13</v>
      </c>
    </row>
    <row r="9917" spans="1:14" x14ac:dyDescent="0.3">
      <c r="A9917" t="s">
        <v>18</v>
      </c>
      <c r="B9917" t="s">
        <v>19</v>
      </c>
      <c r="C9917">
        <v>2013</v>
      </c>
      <c r="D9917" s="3">
        <v>11</v>
      </c>
      <c r="E9917" s="3">
        <v>55000</v>
      </c>
      <c r="F9917" t="s">
        <v>13</v>
      </c>
      <c r="G9917" s="15">
        <f>IF(Table1[[#This Row],[Transmission]]="Manual", 0, 1)</f>
        <v>0</v>
      </c>
      <c r="H9917" t="s">
        <v>9475</v>
      </c>
      <c r="I9917" t="s">
        <v>17</v>
      </c>
      <c r="J9917" s="4">
        <v>45597</v>
      </c>
      <c r="K9917" t="s">
        <v>8230</v>
      </c>
      <c r="L9917" s="5">
        <v>395000</v>
      </c>
      <c r="M9917" s="28">
        <f t="shared" si="154"/>
        <v>395000</v>
      </c>
      <c r="N9917">
        <f>2025-Table1[[#This Row],[Year]]</f>
        <v>12</v>
      </c>
    </row>
    <row r="9918" spans="1:14" x14ac:dyDescent="0.3">
      <c r="A9918" t="s">
        <v>38</v>
      </c>
      <c r="B9918" t="s">
        <v>47</v>
      </c>
      <c r="C9918">
        <v>2023</v>
      </c>
      <c r="D9918" s="3">
        <v>1</v>
      </c>
      <c r="E9918" s="3">
        <v>11000</v>
      </c>
      <c r="F9918" t="s">
        <v>13</v>
      </c>
      <c r="G9918" s="15">
        <f>IF(Table1[[#This Row],[Transmission]]="Manual", 0, 1)</f>
        <v>0</v>
      </c>
      <c r="H9918" t="s">
        <v>9472</v>
      </c>
      <c r="I9918" t="s">
        <v>14</v>
      </c>
      <c r="J9918" s="4">
        <v>45597</v>
      </c>
      <c r="K9918" t="s">
        <v>8231</v>
      </c>
      <c r="L9918" s="5">
        <v>1074999</v>
      </c>
      <c r="M9918" s="28">
        <f t="shared" si="154"/>
        <v>1074999</v>
      </c>
      <c r="N9918">
        <f>2025-Table1[[#This Row],[Year]]</f>
        <v>2</v>
      </c>
    </row>
    <row r="9919" spans="1:14" x14ac:dyDescent="0.3">
      <c r="A9919" t="s">
        <v>21</v>
      </c>
      <c r="B9919" t="s">
        <v>22</v>
      </c>
      <c r="C9919">
        <v>2016</v>
      </c>
      <c r="D9919" s="3">
        <v>8</v>
      </c>
      <c r="E9919" s="3">
        <v>61023</v>
      </c>
      <c r="F9919" t="s">
        <v>13</v>
      </c>
      <c r="G9919" s="15">
        <f>IF(Table1[[#This Row],[Transmission]]="Manual", 0, 1)</f>
        <v>0</v>
      </c>
      <c r="H9919" t="s">
        <v>9472</v>
      </c>
      <c r="I9919" t="s">
        <v>17</v>
      </c>
      <c r="J9919" s="4">
        <v>45597</v>
      </c>
      <c r="K9919" t="s">
        <v>8232</v>
      </c>
      <c r="L9919" s="5">
        <v>560000</v>
      </c>
      <c r="M9919" s="28">
        <f t="shared" si="154"/>
        <v>560000</v>
      </c>
      <c r="N9919">
        <f>2025-Table1[[#This Row],[Year]]</f>
        <v>9</v>
      </c>
    </row>
    <row r="9920" spans="1:14" x14ac:dyDescent="0.3">
      <c r="A9920" t="s">
        <v>21</v>
      </c>
      <c r="B9920" t="s">
        <v>49</v>
      </c>
      <c r="C9920">
        <v>2013</v>
      </c>
      <c r="D9920" s="3">
        <v>11</v>
      </c>
      <c r="E9920" s="3">
        <v>120000</v>
      </c>
      <c r="F9920" t="s">
        <v>13</v>
      </c>
      <c r="G9920" s="15">
        <f>IF(Table1[[#This Row],[Transmission]]="Manual", 0, 1)</f>
        <v>0</v>
      </c>
      <c r="H9920" t="s">
        <v>9475</v>
      </c>
      <c r="I9920" t="s">
        <v>17</v>
      </c>
      <c r="J9920" s="4">
        <v>45597</v>
      </c>
      <c r="K9920" t="s">
        <v>1848</v>
      </c>
      <c r="L9920" s="5">
        <v>515000</v>
      </c>
      <c r="M9920" s="28">
        <f t="shared" si="154"/>
        <v>515000</v>
      </c>
      <c r="N9920">
        <f>2025-Table1[[#This Row],[Year]]</f>
        <v>12</v>
      </c>
    </row>
    <row r="9921" spans="1:14" x14ac:dyDescent="0.3">
      <c r="A9921" t="s">
        <v>43</v>
      </c>
      <c r="B9921" t="s">
        <v>389</v>
      </c>
      <c r="C9921">
        <v>2016</v>
      </c>
      <c r="D9921" s="3">
        <v>8</v>
      </c>
      <c r="E9921" s="3">
        <v>80000</v>
      </c>
      <c r="F9921" t="s">
        <v>25</v>
      </c>
      <c r="G9921" s="15">
        <f>IF(Table1[[#This Row],[Transmission]]="Manual", 0, 1)</f>
        <v>1</v>
      </c>
      <c r="H9921" t="s">
        <v>9472</v>
      </c>
      <c r="I9921" t="s">
        <v>14</v>
      </c>
      <c r="J9921" s="4">
        <v>45597</v>
      </c>
      <c r="K9921" t="s">
        <v>8233</v>
      </c>
      <c r="L9921" s="5">
        <v>1599000</v>
      </c>
      <c r="M9921" s="28">
        <f t="shared" si="154"/>
        <v>1599000</v>
      </c>
      <c r="N9921">
        <f>2025-Table1[[#This Row],[Year]]</f>
        <v>9</v>
      </c>
    </row>
    <row r="9922" spans="1:14" x14ac:dyDescent="0.3">
      <c r="A9922" t="s">
        <v>21</v>
      </c>
      <c r="B9922" t="s">
        <v>99</v>
      </c>
      <c r="C9922">
        <v>2015</v>
      </c>
      <c r="D9922" s="3">
        <v>9</v>
      </c>
      <c r="E9922" s="3">
        <v>61000</v>
      </c>
      <c r="F9922" t="s">
        <v>25</v>
      </c>
      <c r="G9922" s="15">
        <f>IF(Table1[[#This Row],[Transmission]]="Manual", 0, 1)</f>
        <v>1</v>
      </c>
      <c r="H9922" t="s">
        <v>9472</v>
      </c>
      <c r="I9922" t="s">
        <v>14</v>
      </c>
      <c r="J9922" s="4">
        <v>45597</v>
      </c>
      <c r="K9922" t="s">
        <v>8234</v>
      </c>
      <c r="L9922" s="5">
        <v>395000</v>
      </c>
      <c r="M9922" s="28">
        <f t="shared" si="154"/>
        <v>395000</v>
      </c>
      <c r="N9922">
        <f>2025-Table1[[#This Row],[Year]]</f>
        <v>10</v>
      </c>
    </row>
    <row r="9923" spans="1:14" x14ac:dyDescent="0.3">
      <c r="A9923" t="s">
        <v>21</v>
      </c>
      <c r="B9923" t="s">
        <v>68</v>
      </c>
      <c r="C9923">
        <v>2017</v>
      </c>
      <c r="D9923" s="3">
        <v>7</v>
      </c>
      <c r="E9923" s="3">
        <v>85000</v>
      </c>
      <c r="F9923" t="s">
        <v>25</v>
      </c>
      <c r="G9923" s="15">
        <f>IF(Table1[[#This Row],[Transmission]]="Manual", 0, 1)</f>
        <v>1</v>
      </c>
      <c r="H9923" t="s">
        <v>9472</v>
      </c>
      <c r="I9923" t="s">
        <v>14</v>
      </c>
      <c r="J9923" s="4">
        <v>45597</v>
      </c>
      <c r="K9923" t="s">
        <v>574</v>
      </c>
      <c r="L9923" s="5">
        <v>460000</v>
      </c>
      <c r="M9923" s="28">
        <f t="shared" ref="M9923:M9986" si="155">VALUE(SUBSTITUTE(SUBSTITUTE(L9923,"₹"," "),",",""))</f>
        <v>460000</v>
      </c>
      <c r="N9923">
        <f>2025-Table1[[#This Row],[Year]]</f>
        <v>8</v>
      </c>
    </row>
    <row r="9924" spans="1:14" x14ac:dyDescent="0.3">
      <c r="A9924" t="s">
        <v>21</v>
      </c>
      <c r="B9924" t="s">
        <v>231</v>
      </c>
      <c r="C9924">
        <v>2021</v>
      </c>
      <c r="D9924" s="3">
        <v>3</v>
      </c>
      <c r="E9924" s="3">
        <v>55000</v>
      </c>
      <c r="F9924" t="s">
        <v>13</v>
      </c>
      <c r="G9924" s="15">
        <f>IF(Table1[[#This Row],[Transmission]]="Manual", 0, 1)</f>
        <v>0</v>
      </c>
      <c r="H9924" t="s">
        <v>9472</v>
      </c>
      <c r="I9924" t="s">
        <v>6485</v>
      </c>
      <c r="J9924" s="4">
        <v>45597</v>
      </c>
      <c r="K9924" t="s">
        <v>4748</v>
      </c>
      <c r="L9924" s="5">
        <v>385000</v>
      </c>
      <c r="M9924" s="28">
        <f t="shared" si="155"/>
        <v>385000</v>
      </c>
      <c r="N9924">
        <f>2025-Table1[[#This Row],[Year]]</f>
        <v>4</v>
      </c>
    </row>
    <row r="9925" spans="1:14" x14ac:dyDescent="0.3">
      <c r="A9925" t="s">
        <v>21</v>
      </c>
      <c r="B9925" t="s">
        <v>22</v>
      </c>
      <c r="C9925">
        <v>2017</v>
      </c>
      <c r="D9925" s="3">
        <v>7</v>
      </c>
      <c r="E9925" s="3">
        <v>90000</v>
      </c>
      <c r="F9925" t="s">
        <v>25</v>
      </c>
      <c r="G9925" s="15">
        <f>IF(Table1[[#This Row],[Transmission]]="Manual", 0, 1)</f>
        <v>1</v>
      </c>
      <c r="H9925" t="s">
        <v>9475</v>
      </c>
      <c r="I9925" t="s">
        <v>6485</v>
      </c>
      <c r="J9925" s="4">
        <v>45627</v>
      </c>
      <c r="K9925" t="s">
        <v>4406</v>
      </c>
      <c r="L9925" s="5">
        <v>460000</v>
      </c>
      <c r="M9925" s="28">
        <f t="shared" si="155"/>
        <v>460000</v>
      </c>
      <c r="N9925">
        <f>2025-Table1[[#This Row],[Year]]</f>
        <v>8</v>
      </c>
    </row>
    <row r="9926" spans="1:14" x14ac:dyDescent="0.3">
      <c r="A9926" t="s">
        <v>21</v>
      </c>
      <c r="B9926" t="s">
        <v>483</v>
      </c>
      <c r="C9926">
        <v>2022</v>
      </c>
      <c r="D9926" s="3">
        <v>2</v>
      </c>
      <c r="E9926" s="3">
        <v>13000</v>
      </c>
      <c r="F9926" t="s">
        <v>25</v>
      </c>
      <c r="G9926" s="15">
        <f>IF(Table1[[#This Row],[Transmission]]="Manual", 0, 1)</f>
        <v>1</v>
      </c>
      <c r="H9926" t="s">
        <v>9472</v>
      </c>
      <c r="I9926" t="s">
        <v>14</v>
      </c>
      <c r="J9926" s="4">
        <v>45597</v>
      </c>
      <c r="K9926" t="s">
        <v>8235</v>
      </c>
      <c r="L9926" s="5">
        <v>1252000</v>
      </c>
      <c r="M9926" s="28">
        <f t="shared" si="155"/>
        <v>1252000</v>
      </c>
      <c r="N9926">
        <f>2025-Table1[[#This Row],[Year]]</f>
        <v>3</v>
      </c>
    </row>
    <row r="9927" spans="1:14" x14ac:dyDescent="0.3">
      <c r="A9927" t="s">
        <v>33</v>
      </c>
      <c r="B9927" t="s">
        <v>34</v>
      </c>
      <c r="C9927">
        <v>2016</v>
      </c>
      <c r="D9927" s="3">
        <v>8</v>
      </c>
      <c r="E9927" s="3">
        <v>82000</v>
      </c>
      <c r="F9927" t="s">
        <v>25</v>
      </c>
      <c r="G9927" s="15">
        <f>IF(Table1[[#This Row],[Transmission]]="Manual", 0, 1)</f>
        <v>1</v>
      </c>
      <c r="H9927" t="s">
        <v>9472</v>
      </c>
      <c r="I9927" t="s">
        <v>6485</v>
      </c>
      <c r="J9927" s="4">
        <v>45627</v>
      </c>
      <c r="K9927" t="s">
        <v>8236</v>
      </c>
      <c r="L9927" s="5">
        <v>495000</v>
      </c>
      <c r="M9927" s="28">
        <f t="shared" si="155"/>
        <v>495000</v>
      </c>
      <c r="N9927">
        <f>2025-Table1[[#This Row],[Year]]</f>
        <v>9</v>
      </c>
    </row>
    <row r="9928" spans="1:14" x14ac:dyDescent="0.3">
      <c r="A9928" t="s">
        <v>21</v>
      </c>
      <c r="B9928" t="s">
        <v>231</v>
      </c>
      <c r="C9928">
        <v>2016</v>
      </c>
      <c r="D9928" s="3">
        <v>8</v>
      </c>
      <c r="E9928" s="3">
        <v>44000</v>
      </c>
      <c r="F9928" t="s">
        <v>13</v>
      </c>
      <c r="G9928" s="15">
        <f>IF(Table1[[#This Row],[Transmission]]="Manual", 0, 1)</f>
        <v>0</v>
      </c>
      <c r="H9928" t="s">
        <v>9475</v>
      </c>
      <c r="I9928" t="s">
        <v>14</v>
      </c>
      <c r="J9928" s="4">
        <v>45597</v>
      </c>
      <c r="K9928" t="s">
        <v>8237</v>
      </c>
      <c r="L9928" s="5">
        <v>250000</v>
      </c>
      <c r="M9928" s="28">
        <f t="shared" si="155"/>
        <v>250000</v>
      </c>
      <c r="N9928">
        <f>2025-Table1[[#This Row],[Year]]</f>
        <v>9</v>
      </c>
    </row>
    <row r="9929" spans="1:14" x14ac:dyDescent="0.3">
      <c r="A9929" t="s">
        <v>21</v>
      </c>
      <c r="B9929" t="s">
        <v>36</v>
      </c>
      <c r="C9929">
        <v>2016</v>
      </c>
      <c r="D9929" s="3">
        <v>8</v>
      </c>
      <c r="E9929" s="3">
        <v>44000</v>
      </c>
      <c r="F9929" t="s">
        <v>13</v>
      </c>
      <c r="G9929" s="15">
        <f>IF(Table1[[#This Row],[Transmission]]="Manual", 0, 1)</f>
        <v>0</v>
      </c>
      <c r="H9929" t="s">
        <v>9475</v>
      </c>
      <c r="I9929" t="s">
        <v>6485</v>
      </c>
      <c r="J9929" s="4">
        <v>45597</v>
      </c>
      <c r="K9929" t="s">
        <v>8238</v>
      </c>
      <c r="L9929" s="5">
        <v>279000</v>
      </c>
      <c r="M9929" s="28">
        <f t="shared" si="155"/>
        <v>279000</v>
      </c>
      <c r="N9929">
        <f>2025-Table1[[#This Row],[Year]]</f>
        <v>9</v>
      </c>
    </row>
    <row r="9930" spans="1:14" x14ac:dyDescent="0.3">
      <c r="A9930" t="s">
        <v>11</v>
      </c>
      <c r="B9930" t="s">
        <v>288</v>
      </c>
      <c r="C9930">
        <v>2018</v>
      </c>
      <c r="D9930" s="3">
        <v>6</v>
      </c>
      <c r="E9930" s="3">
        <v>51000</v>
      </c>
      <c r="F9930" t="s">
        <v>25</v>
      </c>
      <c r="G9930" s="15">
        <f>IF(Table1[[#This Row],[Transmission]]="Manual", 0, 1)</f>
        <v>1</v>
      </c>
      <c r="H9930" t="s">
        <v>9472</v>
      </c>
      <c r="I9930" t="s">
        <v>14</v>
      </c>
      <c r="J9930" s="4">
        <v>45597</v>
      </c>
      <c r="K9930" t="s">
        <v>7336</v>
      </c>
      <c r="L9930" s="5">
        <v>710000</v>
      </c>
      <c r="M9930" s="28">
        <f t="shared" si="155"/>
        <v>710000</v>
      </c>
      <c r="N9930">
        <f>2025-Table1[[#This Row],[Year]]</f>
        <v>7</v>
      </c>
    </row>
    <row r="9931" spans="1:14" x14ac:dyDescent="0.3">
      <c r="A9931" t="s">
        <v>11</v>
      </c>
      <c r="B9931" t="s">
        <v>12</v>
      </c>
      <c r="C9931">
        <v>2017</v>
      </c>
      <c r="D9931" s="3">
        <v>7</v>
      </c>
      <c r="E9931" s="3">
        <v>71000</v>
      </c>
      <c r="F9931" t="s">
        <v>25</v>
      </c>
      <c r="G9931" s="15">
        <f>IF(Table1[[#This Row],[Transmission]]="Manual", 0, 1)</f>
        <v>1</v>
      </c>
      <c r="H9931" t="s">
        <v>9472</v>
      </c>
      <c r="I9931" t="s">
        <v>6485</v>
      </c>
      <c r="J9931" s="4">
        <v>45597</v>
      </c>
      <c r="K9931" t="s">
        <v>5481</v>
      </c>
      <c r="L9931" s="5">
        <v>725000</v>
      </c>
      <c r="M9931" s="28">
        <f t="shared" si="155"/>
        <v>725000</v>
      </c>
      <c r="N9931">
        <f>2025-Table1[[#This Row],[Year]]</f>
        <v>8</v>
      </c>
    </row>
    <row r="9932" spans="1:14" x14ac:dyDescent="0.3">
      <c r="A9932" t="s">
        <v>21</v>
      </c>
      <c r="B9932" t="s">
        <v>49</v>
      </c>
      <c r="C9932">
        <v>2018</v>
      </c>
      <c r="D9932" s="3">
        <v>6</v>
      </c>
      <c r="E9932" s="3">
        <v>79000</v>
      </c>
      <c r="F9932" t="s">
        <v>25</v>
      </c>
      <c r="G9932" s="15">
        <f>IF(Table1[[#This Row],[Transmission]]="Manual", 0, 1)</f>
        <v>1</v>
      </c>
      <c r="H9932" t="s">
        <v>9475</v>
      </c>
      <c r="I9932" t="s">
        <v>6485</v>
      </c>
      <c r="J9932" s="4">
        <v>45597</v>
      </c>
      <c r="K9932" t="s">
        <v>8239</v>
      </c>
      <c r="L9932" s="5">
        <v>730000</v>
      </c>
      <c r="M9932" s="28">
        <f t="shared" si="155"/>
        <v>730000</v>
      </c>
      <c r="N9932">
        <f>2025-Table1[[#This Row],[Year]]</f>
        <v>7</v>
      </c>
    </row>
    <row r="9933" spans="1:14" x14ac:dyDescent="0.3">
      <c r="A9933" t="s">
        <v>21</v>
      </c>
      <c r="B9933" t="s">
        <v>231</v>
      </c>
      <c r="C9933">
        <v>2018</v>
      </c>
      <c r="D9933" s="3">
        <v>6</v>
      </c>
      <c r="E9933" s="3">
        <v>74000</v>
      </c>
      <c r="F9933" t="s">
        <v>13</v>
      </c>
      <c r="G9933" s="15">
        <f>IF(Table1[[#This Row],[Transmission]]="Manual", 0, 1)</f>
        <v>0</v>
      </c>
      <c r="H9933" t="s">
        <v>9475</v>
      </c>
      <c r="I9933" t="s">
        <v>14</v>
      </c>
      <c r="J9933" s="4">
        <v>45597</v>
      </c>
      <c r="K9933" t="s">
        <v>8240</v>
      </c>
      <c r="L9933" s="5">
        <v>272000</v>
      </c>
      <c r="M9933" s="28">
        <f t="shared" si="155"/>
        <v>272000</v>
      </c>
      <c r="N9933">
        <f>2025-Table1[[#This Row],[Year]]</f>
        <v>7</v>
      </c>
    </row>
    <row r="9934" spans="1:14" x14ac:dyDescent="0.3">
      <c r="A9934" t="s">
        <v>21</v>
      </c>
      <c r="B9934" t="s">
        <v>194</v>
      </c>
      <c r="C9934">
        <v>2019</v>
      </c>
      <c r="D9934" s="3">
        <v>5</v>
      </c>
      <c r="E9934" s="3">
        <v>160000</v>
      </c>
      <c r="F9934" t="s">
        <v>25</v>
      </c>
      <c r="G9934" s="15">
        <f>IF(Table1[[#This Row],[Transmission]]="Manual", 0, 1)</f>
        <v>1</v>
      </c>
      <c r="H9934" t="s">
        <v>9475</v>
      </c>
      <c r="I9934" t="s">
        <v>6485</v>
      </c>
      <c r="J9934" s="4">
        <v>45597</v>
      </c>
      <c r="K9934" t="s">
        <v>8241</v>
      </c>
      <c r="L9934" s="5">
        <v>339000</v>
      </c>
      <c r="M9934" s="28">
        <f t="shared" si="155"/>
        <v>339000</v>
      </c>
      <c r="N9934">
        <f>2025-Table1[[#This Row],[Year]]</f>
        <v>6</v>
      </c>
    </row>
    <row r="9935" spans="1:14" x14ac:dyDescent="0.3">
      <c r="A9935" t="s">
        <v>21</v>
      </c>
      <c r="B9935" t="s">
        <v>140</v>
      </c>
      <c r="C9935">
        <v>2016</v>
      </c>
      <c r="D9935" s="3">
        <v>8</v>
      </c>
      <c r="E9935" s="3">
        <v>52000</v>
      </c>
      <c r="F9935" t="s">
        <v>13</v>
      </c>
      <c r="G9935" s="15">
        <f>IF(Table1[[#This Row],[Transmission]]="Manual", 0, 1)</f>
        <v>0</v>
      </c>
      <c r="H9935" t="s">
        <v>9475</v>
      </c>
      <c r="I9935" t="s">
        <v>14</v>
      </c>
      <c r="J9935" s="4">
        <v>45597</v>
      </c>
      <c r="K9935" t="s">
        <v>8242</v>
      </c>
      <c r="L9935" s="5">
        <v>395000</v>
      </c>
      <c r="M9935" s="28">
        <f t="shared" si="155"/>
        <v>395000</v>
      </c>
      <c r="N9935">
        <f>2025-Table1[[#This Row],[Year]]</f>
        <v>9</v>
      </c>
    </row>
    <row r="9936" spans="1:14" x14ac:dyDescent="0.3">
      <c r="A9936" t="s">
        <v>44</v>
      </c>
      <c r="B9936" t="s">
        <v>124</v>
      </c>
      <c r="C9936">
        <v>2011</v>
      </c>
      <c r="D9936" s="3">
        <v>13</v>
      </c>
      <c r="E9936" s="3">
        <v>85000</v>
      </c>
      <c r="F9936" t="s">
        <v>25</v>
      </c>
      <c r="G9936" s="15">
        <f>IF(Table1[[#This Row],[Transmission]]="Manual", 0, 1)</f>
        <v>1</v>
      </c>
      <c r="H9936" t="s">
        <v>9475</v>
      </c>
      <c r="I9936" t="s">
        <v>6485</v>
      </c>
      <c r="J9936" s="4">
        <v>45597</v>
      </c>
      <c r="K9936" t="s">
        <v>8243</v>
      </c>
      <c r="L9936" s="5">
        <v>135000</v>
      </c>
      <c r="M9936" s="28">
        <f t="shared" si="155"/>
        <v>135000</v>
      </c>
      <c r="N9936">
        <f>2025-Table1[[#This Row],[Year]]</f>
        <v>14</v>
      </c>
    </row>
    <row r="9937" spans="1:14" x14ac:dyDescent="0.3">
      <c r="A9937" t="s">
        <v>44</v>
      </c>
      <c r="B9937" t="s">
        <v>1728</v>
      </c>
      <c r="C9937">
        <v>2024</v>
      </c>
      <c r="D9937" s="3">
        <v>0</v>
      </c>
      <c r="E9937" s="3">
        <v>0</v>
      </c>
      <c r="F9937" t="s">
        <v>13</v>
      </c>
      <c r="G9937" s="15">
        <f>IF(Table1[[#This Row],[Transmission]]="Manual", 0, 1)</f>
        <v>0</v>
      </c>
      <c r="H9937" t="s">
        <v>9472</v>
      </c>
      <c r="I9937" t="s">
        <v>6485</v>
      </c>
      <c r="J9937" s="4">
        <v>45597</v>
      </c>
      <c r="K9937" t="s">
        <v>8244</v>
      </c>
      <c r="L9937" s="5">
        <v>125000</v>
      </c>
      <c r="M9937" s="28">
        <f t="shared" si="155"/>
        <v>125000</v>
      </c>
      <c r="N9937">
        <f>2025-Table1[[#This Row],[Year]]</f>
        <v>1</v>
      </c>
    </row>
    <row r="9938" spans="1:14" x14ac:dyDescent="0.3">
      <c r="A9938" t="s">
        <v>21</v>
      </c>
      <c r="B9938" t="s">
        <v>68</v>
      </c>
      <c r="C9938">
        <v>2015</v>
      </c>
      <c r="D9938" s="3">
        <v>9</v>
      </c>
      <c r="E9938" s="3">
        <v>70000</v>
      </c>
      <c r="F9938" t="s">
        <v>25</v>
      </c>
      <c r="G9938" s="15">
        <f>IF(Table1[[#This Row],[Transmission]]="Manual", 0, 1)</f>
        <v>1</v>
      </c>
      <c r="H9938" t="s">
        <v>9475</v>
      </c>
      <c r="I9938" t="s">
        <v>14</v>
      </c>
      <c r="J9938" s="4">
        <v>45597</v>
      </c>
      <c r="K9938" t="s">
        <v>330</v>
      </c>
      <c r="L9938" s="5">
        <v>365000</v>
      </c>
      <c r="M9938" s="28">
        <f t="shared" si="155"/>
        <v>365000</v>
      </c>
      <c r="N9938">
        <f>2025-Table1[[#This Row],[Year]]</f>
        <v>10</v>
      </c>
    </row>
    <row r="9939" spans="1:14" x14ac:dyDescent="0.3">
      <c r="A9939" t="s">
        <v>101</v>
      </c>
      <c r="B9939" t="s">
        <v>337</v>
      </c>
      <c r="C9939">
        <v>2019</v>
      </c>
      <c r="D9939" s="3">
        <v>5</v>
      </c>
      <c r="E9939" s="3">
        <v>54000</v>
      </c>
      <c r="F9939" t="s">
        <v>13</v>
      </c>
      <c r="G9939" s="15">
        <f>IF(Table1[[#This Row],[Transmission]]="Manual", 0, 1)</f>
        <v>0</v>
      </c>
      <c r="H9939" t="s">
        <v>9472</v>
      </c>
      <c r="I9939" t="s">
        <v>14</v>
      </c>
      <c r="J9939" s="4">
        <v>45597</v>
      </c>
      <c r="K9939" t="s">
        <v>8245</v>
      </c>
      <c r="L9939" s="5">
        <v>380000</v>
      </c>
      <c r="M9939" s="28">
        <f t="shared" si="155"/>
        <v>380000</v>
      </c>
      <c r="N9939">
        <f>2025-Table1[[#This Row],[Year]]</f>
        <v>6</v>
      </c>
    </row>
    <row r="9940" spans="1:14" x14ac:dyDescent="0.3">
      <c r="A9940" t="s">
        <v>11</v>
      </c>
      <c r="B9940" t="s">
        <v>288</v>
      </c>
      <c r="C9940">
        <v>2016</v>
      </c>
      <c r="D9940" s="3">
        <v>8</v>
      </c>
      <c r="E9940" s="3">
        <v>84844</v>
      </c>
      <c r="F9940" t="s">
        <v>13</v>
      </c>
      <c r="G9940" s="15">
        <f>IF(Table1[[#This Row],[Transmission]]="Manual", 0, 1)</f>
        <v>0</v>
      </c>
      <c r="H9940" t="s">
        <v>9475</v>
      </c>
      <c r="I9940" t="s">
        <v>14</v>
      </c>
      <c r="J9940" s="4">
        <v>45597</v>
      </c>
      <c r="K9940" t="s">
        <v>1012</v>
      </c>
      <c r="L9940" s="5">
        <v>357000</v>
      </c>
      <c r="M9940" s="28">
        <f t="shared" si="155"/>
        <v>357000</v>
      </c>
      <c r="N9940">
        <f>2025-Table1[[#This Row],[Year]]</f>
        <v>9</v>
      </c>
    </row>
    <row r="9941" spans="1:14" x14ac:dyDescent="0.3">
      <c r="A9941" t="s">
        <v>21</v>
      </c>
      <c r="B9941" t="s">
        <v>231</v>
      </c>
      <c r="C9941">
        <v>2017</v>
      </c>
      <c r="D9941" s="3">
        <v>7</v>
      </c>
      <c r="E9941" s="3">
        <v>53000</v>
      </c>
      <c r="F9941" t="s">
        <v>13</v>
      </c>
      <c r="G9941" s="15">
        <f>IF(Table1[[#This Row],[Transmission]]="Manual", 0, 1)</f>
        <v>0</v>
      </c>
      <c r="H9941" t="s">
        <v>9472</v>
      </c>
      <c r="I9941" t="s">
        <v>14</v>
      </c>
      <c r="J9941" s="4">
        <v>45597</v>
      </c>
      <c r="K9941" t="s">
        <v>8246</v>
      </c>
      <c r="L9941" s="5">
        <v>285000</v>
      </c>
      <c r="M9941" s="28">
        <f t="shared" si="155"/>
        <v>285000</v>
      </c>
      <c r="N9941">
        <f>2025-Table1[[#This Row],[Year]]</f>
        <v>8</v>
      </c>
    </row>
    <row r="9942" spans="1:14" x14ac:dyDescent="0.3">
      <c r="A9942" t="s">
        <v>61</v>
      </c>
      <c r="B9942" t="s">
        <v>62</v>
      </c>
      <c r="C9942">
        <v>2016</v>
      </c>
      <c r="D9942" s="3">
        <v>8</v>
      </c>
      <c r="E9942" s="3">
        <v>77000</v>
      </c>
      <c r="F9942" t="s">
        <v>25</v>
      </c>
      <c r="G9942" s="15">
        <f>IF(Table1[[#This Row],[Transmission]]="Manual", 0, 1)</f>
        <v>1</v>
      </c>
      <c r="H9942" t="s">
        <v>9475</v>
      </c>
      <c r="I9942" t="s">
        <v>6485</v>
      </c>
      <c r="J9942" s="4">
        <v>45597</v>
      </c>
      <c r="K9942" t="s">
        <v>8247</v>
      </c>
      <c r="L9942" s="5">
        <v>210000</v>
      </c>
      <c r="M9942" s="28">
        <f t="shared" si="155"/>
        <v>210000</v>
      </c>
      <c r="N9942">
        <f>2025-Table1[[#This Row],[Year]]</f>
        <v>9</v>
      </c>
    </row>
    <row r="9943" spans="1:14" x14ac:dyDescent="0.3">
      <c r="A9943" t="s">
        <v>11</v>
      </c>
      <c r="B9943" t="s">
        <v>285</v>
      </c>
      <c r="C9943">
        <v>2013</v>
      </c>
      <c r="D9943" s="3">
        <v>11</v>
      </c>
      <c r="E9943" s="3">
        <v>110000</v>
      </c>
      <c r="F9943" t="s">
        <v>13</v>
      </c>
      <c r="G9943" s="15">
        <f>IF(Table1[[#This Row],[Transmission]]="Manual", 0, 1)</f>
        <v>0</v>
      </c>
      <c r="H9943" t="s">
        <v>9475</v>
      </c>
      <c r="I9943" t="s">
        <v>17</v>
      </c>
      <c r="J9943" s="4">
        <v>45597</v>
      </c>
      <c r="K9943" t="s">
        <v>8248</v>
      </c>
      <c r="L9943" s="5">
        <v>310000</v>
      </c>
      <c r="M9943" s="28">
        <f t="shared" si="155"/>
        <v>310000</v>
      </c>
      <c r="N9943">
        <f>2025-Table1[[#This Row],[Year]]</f>
        <v>12</v>
      </c>
    </row>
    <row r="9944" spans="1:14" x14ac:dyDescent="0.3">
      <c r="A9944" t="s">
        <v>18</v>
      </c>
      <c r="B9944" t="s">
        <v>19</v>
      </c>
      <c r="C9944">
        <v>2011</v>
      </c>
      <c r="D9944" s="3">
        <v>13</v>
      </c>
      <c r="E9944" s="3">
        <v>130000</v>
      </c>
      <c r="F9944" t="s">
        <v>25</v>
      </c>
      <c r="G9944" s="15">
        <f>IF(Table1[[#This Row],[Transmission]]="Manual", 0, 1)</f>
        <v>1</v>
      </c>
      <c r="H9944" t="s">
        <v>9475</v>
      </c>
      <c r="I9944" t="s">
        <v>6485</v>
      </c>
      <c r="J9944" s="4">
        <v>45627</v>
      </c>
      <c r="K9944" t="s">
        <v>8249</v>
      </c>
      <c r="L9944" s="5">
        <v>179000</v>
      </c>
      <c r="M9944" s="28">
        <f t="shared" si="155"/>
        <v>179000</v>
      </c>
      <c r="N9944">
        <f>2025-Table1[[#This Row],[Year]]</f>
        <v>14</v>
      </c>
    </row>
    <row r="9945" spans="1:14" x14ac:dyDescent="0.3">
      <c r="A9945" t="s">
        <v>44</v>
      </c>
      <c r="B9945" t="s">
        <v>79</v>
      </c>
      <c r="C9945">
        <v>2020</v>
      </c>
      <c r="D9945" s="3">
        <v>4</v>
      </c>
      <c r="E9945" s="3">
        <v>43000</v>
      </c>
      <c r="F9945" t="s">
        <v>13</v>
      </c>
      <c r="G9945" s="15">
        <f>IF(Table1[[#This Row],[Transmission]]="Manual", 0, 1)</f>
        <v>0</v>
      </c>
      <c r="H9945" t="s">
        <v>9475</v>
      </c>
      <c r="I9945" t="s">
        <v>17</v>
      </c>
      <c r="J9945" s="4">
        <v>45627</v>
      </c>
      <c r="K9945" t="s">
        <v>8250</v>
      </c>
      <c r="L9945" s="5">
        <v>850000</v>
      </c>
      <c r="M9945" s="28">
        <f t="shared" si="155"/>
        <v>850000</v>
      </c>
      <c r="N9945">
        <f>2025-Table1[[#This Row],[Year]]</f>
        <v>5</v>
      </c>
    </row>
    <row r="9946" spans="1:14" x14ac:dyDescent="0.3">
      <c r="A9946" t="s">
        <v>21</v>
      </c>
      <c r="B9946" t="s">
        <v>68</v>
      </c>
      <c r="C9946">
        <v>2015</v>
      </c>
      <c r="D9946" s="3">
        <v>9</v>
      </c>
      <c r="E9946" s="3">
        <v>58000</v>
      </c>
      <c r="F9946" t="s">
        <v>25</v>
      </c>
      <c r="G9946" s="15">
        <f>IF(Table1[[#This Row],[Transmission]]="Manual", 0, 1)</f>
        <v>1</v>
      </c>
      <c r="H9946" t="s">
        <v>9472</v>
      </c>
      <c r="I9946" t="s">
        <v>6485</v>
      </c>
      <c r="J9946" s="4">
        <v>45597</v>
      </c>
      <c r="K9946" t="s">
        <v>8251</v>
      </c>
      <c r="L9946" s="5">
        <v>300000</v>
      </c>
      <c r="M9946" s="28">
        <f t="shared" si="155"/>
        <v>300000</v>
      </c>
      <c r="N9946">
        <f>2025-Table1[[#This Row],[Year]]</f>
        <v>10</v>
      </c>
    </row>
    <row r="9947" spans="1:14" x14ac:dyDescent="0.3">
      <c r="A9947" t="s">
        <v>458</v>
      </c>
      <c r="B9947" t="s">
        <v>1878</v>
      </c>
      <c r="C9947">
        <v>2010</v>
      </c>
      <c r="D9947" s="3">
        <v>14</v>
      </c>
      <c r="E9947" s="3">
        <v>64000</v>
      </c>
      <c r="F9947" t="s">
        <v>13</v>
      </c>
      <c r="G9947" s="15">
        <f>IF(Table1[[#This Row],[Transmission]]="Manual", 0, 1)</f>
        <v>0</v>
      </c>
      <c r="H9947" t="s">
        <v>9475</v>
      </c>
      <c r="I9947" t="s">
        <v>14</v>
      </c>
      <c r="J9947" s="4">
        <v>45597</v>
      </c>
      <c r="K9947" t="s">
        <v>8252</v>
      </c>
      <c r="L9947" s="5">
        <v>115000</v>
      </c>
      <c r="M9947" s="28">
        <f t="shared" si="155"/>
        <v>115000</v>
      </c>
      <c r="N9947">
        <f>2025-Table1[[#This Row],[Year]]</f>
        <v>15</v>
      </c>
    </row>
    <row r="9948" spans="1:14" x14ac:dyDescent="0.3">
      <c r="A9948" t="s">
        <v>21</v>
      </c>
      <c r="B9948" t="s">
        <v>68</v>
      </c>
      <c r="C9948">
        <v>2021</v>
      </c>
      <c r="D9948" s="3">
        <v>3</v>
      </c>
      <c r="E9948" s="3">
        <v>75966</v>
      </c>
      <c r="F9948" t="s">
        <v>13</v>
      </c>
      <c r="G9948" s="15">
        <f>IF(Table1[[#This Row],[Transmission]]="Manual", 0, 1)</f>
        <v>0</v>
      </c>
      <c r="H9948" t="s">
        <v>9475</v>
      </c>
      <c r="I9948" t="s">
        <v>6485</v>
      </c>
      <c r="J9948" s="4">
        <v>45597</v>
      </c>
      <c r="K9948" t="s">
        <v>8253</v>
      </c>
      <c r="L9948" s="5">
        <v>449820</v>
      </c>
      <c r="M9948" s="28">
        <f t="shared" si="155"/>
        <v>449820</v>
      </c>
      <c r="N9948">
        <f>2025-Table1[[#This Row],[Year]]</f>
        <v>4</v>
      </c>
    </row>
    <row r="9949" spans="1:14" x14ac:dyDescent="0.3">
      <c r="A9949" t="s">
        <v>21</v>
      </c>
      <c r="B9949" t="s">
        <v>111</v>
      </c>
      <c r="C9949">
        <v>2012</v>
      </c>
      <c r="D9949" s="3">
        <v>12</v>
      </c>
      <c r="E9949" s="3">
        <v>10000</v>
      </c>
      <c r="F9949" t="s">
        <v>25</v>
      </c>
      <c r="G9949" s="15">
        <f>IF(Table1[[#This Row],[Transmission]]="Manual", 0, 1)</f>
        <v>1</v>
      </c>
      <c r="H9949" t="s">
        <v>9475</v>
      </c>
      <c r="I9949" t="s">
        <v>6485</v>
      </c>
      <c r="J9949" s="4">
        <v>45627</v>
      </c>
      <c r="K9949" t="s">
        <v>5709</v>
      </c>
      <c r="L9949" s="5">
        <v>155000</v>
      </c>
      <c r="M9949" s="28">
        <f t="shared" si="155"/>
        <v>155000</v>
      </c>
      <c r="N9949">
        <f>2025-Table1[[#This Row],[Year]]</f>
        <v>13</v>
      </c>
    </row>
    <row r="9950" spans="1:14" x14ac:dyDescent="0.3">
      <c r="A9950" t="s">
        <v>21</v>
      </c>
      <c r="B9950" t="s">
        <v>24</v>
      </c>
      <c r="C9950">
        <v>2022</v>
      </c>
      <c r="D9950" s="3">
        <v>2</v>
      </c>
      <c r="E9950" s="3">
        <v>23000</v>
      </c>
      <c r="F9950" t="s">
        <v>13</v>
      </c>
      <c r="G9950" s="15">
        <f>IF(Table1[[#This Row],[Transmission]]="Manual", 0, 1)</f>
        <v>0</v>
      </c>
      <c r="H9950" t="s">
        <v>9472</v>
      </c>
      <c r="I9950" t="s">
        <v>14</v>
      </c>
      <c r="J9950" s="4">
        <v>45597</v>
      </c>
      <c r="K9950" t="s">
        <v>2263</v>
      </c>
      <c r="L9950" s="5">
        <v>672000</v>
      </c>
      <c r="M9950" s="28">
        <f t="shared" si="155"/>
        <v>672000</v>
      </c>
      <c r="N9950">
        <f>2025-Table1[[#This Row],[Year]]</f>
        <v>3</v>
      </c>
    </row>
    <row r="9951" spans="1:14" x14ac:dyDescent="0.3">
      <c r="A9951" t="s">
        <v>44</v>
      </c>
      <c r="B9951" t="s">
        <v>45</v>
      </c>
      <c r="C9951">
        <v>2020</v>
      </c>
      <c r="D9951" s="3">
        <v>4</v>
      </c>
      <c r="E9951" s="3">
        <v>130000</v>
      </c>
      <c r="F9951" t="s">
        <v>13</v>
      </c>
      <c r="G9951" s="15">
        <f>IF(Table1[[#This Row],[Transmission]]="Manual", 0, 1)</f>
        <v>0</v>
      </c>
      <c r="H9951" t="s">
        <v>9475</v>
      </c>
      <c r="I9951" t="s">
        <v>6485</v>
      </c>
      <c r="J9951" s="4">
        <v>45597</v>
      </c>
      <c r="K9951" t="s">
        <v>8254</v>
      </c>
      <c r="L9951" s="5">
        <v>420000</v>
      </c>
      <c r="M9951" s="28">
        <f t="shared" si="155"/>
        <v>420000</v>
      </c>
      <c r="N9951">
        <f>2025-Table1[[#This Row],[Year]]</f>
        <v>5</v>
      </c>
    </row>
    <row r="9952" spans="1:14" x14ac:dyDescent="0.3">
      <c r="A9952" t="s">
        <v>21</v>
      </c>
      <c r="B9952" t="s">
        <v>111</v>
      </c>
      <c r="C9952">
        <v>2021</v>
      </c>
      <c r="D9952" s="3">
        <v>3</v>
      </c>
      <c r="E9952" s="3">
        <v>60000</v>
      </c>
      <c r="F9952" t="s">
        <v>13</v>
      </c>
      <c r="G9952" s="15">
        <f>IF(Table1[[#This Row],[Transmission]]="Manual", 0, 1)</f>
        <v>0</v>
      </c>
      <c r="H9952" t="s">
        <v>9472</v>
      </c>
      <c r="I9952" t="s">
        <v>6485</v>
      </c>
      <c r="J9952" s="4">
        <v>45597</v>
      </c>
      <c r="K9952" t="s">
        <v>3197</v>
      </c>
      <c r="L9952" s="5">
        <v>510000</v>
      </c>
      <c r="M9952" s="28">
        <f t="shared" si="155"/>
        <v>510000</v>
      </c>
      <c r="N9952">
        <f>2025-Table1[[#This Row],[Year]]</f>
        <v>4</v>
      </c>
    </row>
    <row r="9953" spans="1:14" x14ac:dyDescent="0.3">
      <c r="A9953" t="s">
        <v>44</v>
      </c>
      <c r="B9953" t="s">
        <v>405</v>
      </c>
      <c r="C9953">
        <v>2017</v>
      </c>
      <c r="D9953" s="3">
        <v>7</v>
      </c>
      <c r="E9953" s="3">
        <v>84258</v>
      </c>
      <c r="F9953" t="s">
        <v>13</v>
      </c>
      <c r="G9953" s="15">
        <f>IF(Table1[[#This Row],[Transmission]]="Manual", 0, 1)</f>
        <v>0</v>
      </c>
      <c r="H9953" t="s">
        <v>9475</v>
      </c>
      <c r="I9953" t="s">
        <v>17</v>
      </c>
      <c r="J9953" s="4">
        <v>45597</v>
      </c>
      <c r="K9953" t="s">
        <v>8255</v>
      </c>
      <c r="L9953" s="5">
        <v>625000</v>
      </c>
      <c r="M9953" s="28">
        <f t="shared" si="155"/>
        <v>625000</v>
      </c>
      <c r="N9953">
        <f>2025-Table1[[#This Row],[Year]]</f>
        <v>8</v>
      </c>
    </row>
    <row r="9954" spans="1:14" x14ac:dyDescent="0.3">
      <c r="A9954" t="s">
        <v>101</v>
      </c>
      <c r="B9954" t="s">
        <v>152</v>
      </c>
      <c r="C9954">
        <v>2024</v>
      </c>
      <c r="D9954" s="3">
        <v>0</v>
      </c>
      <c r="E9954" s="3">
        <v>2500</v>
      </c>
      <c r="F9954" t="s">
        <v>25</v>
      </c>
      <c r="G9954" s="15">
        <f>IF(Table1[[#This Row],[Transmission]]="Manual", 0, 1)</f>
        <v>1</v>
      </c>
      <c r="H9954" t="s">
        <v>9472</v>
      </c>
      <c r="I9954" t="s">
        <v>14</v>
      </c>
      <c r="J9954" s="4">
        <v>45597</v>
      </c>
      <c r="K9954" t="s">
        <v>8256</v>
      </c>
      <c r="L9954" s="5">
        <v>1245000</v>
      </c>
      <c r="M9954" s="28">
        <f t="shared" si="155"/>
        <v>1245000</v>
      </c>
      <c r="N9954">
        <f>2025-Table1[[#This Row],[Year]]</f>
        <v>1</v>
      </c>
    </row>
    <row r="9955" spans="1:14" x14ac:dyDescent="0.3">
      <c r="A9955" t="s">
        <v>21</v>
      </c>
      <c r="B9955" t="s">
        <v>22</v>
      </c>
      <c r="C9955">
        <v>2022</v>
      </c>
      <c r="D9955" s="3">
        <v>2</v>
      </c>
      <c r="E9955" s="3">
        <v>12000</v>
      </c>
      <c r="F9955" t="s">
        <v>25</v>
      </c>
      <c r="G9955" s="15">
        <f>IF(Table1[[#This Row],[Transmission]]="Manual", 0, 1)</f>
        <v>1</v>
      </c>
      <c r="H9955" t="s">
        <v>9472</v>
      </c>
      <c r="I9955" t="s">
        <v>6485</v>
      </c>
      <c r="J9955" s="4">
        <v>45597</v>
      </c>
      <c r="K9955" t="s">
        <v>8257</v>
      </c>
      <c r="L9955" s="5">
        <v>1000000</v>
      </c>
      <c r="M9955" s="28">
        <f t="shared" si="155"/>
        <v>1000000</v>
      </c>
      <c r="N9955">
        <f>2025-Table1[[#This Row],[Year]]</f>
        <v>3</v>
      </c>
    </row>
    <row r="9956" spans="1:14" x14ac:dyDescent="0.3">
      <c r="A9956" t="s">
        <v>44</v>
      </c>
      <c r="B9956" t="s">
        <v>133</v>
      </c>
      <c r="C9956">
        <v>2016</v>
      </c>
      <c r="D9956" s="3">
        <v>8</v>
      </c>
      <c r="E9956" s="3">
        <v>37000</v>
      </c>
      <c r="F9956" t="s">
        <v>13</v>
      </c>
      <c r="G9956" s="15">
        <f>IF(Table1[[#This Row],[Transmission]]="Manual", 0, 1)</f>
        <v>0</v>
      </c>
      <c r="H9956" t="s">
        <v>9475</v>
      </c>
      <c r="I9956" t="s">
        <v>14</v>
      </c>
      <c r="J9956" s="4">
        <v>45597</v>
      </c>
      <c r="K9956" t="s">
        <v>6982</v>
      </c>
      <c r="L9956" s="5">
        <v>495000</v>
      </c>
      <c r="M9956" s="28">
        <f t="shared" si="155"/>
        <v>495000</v>
      </c>
      <c r="N9956">
        <f>2025-Table1[[#This Row],[Year]]</f>
        <v>9</v>
      </c>
    </row>
    <row r="9957" spans="1:14" x14ac:dyDescent="0.3">
      <c r="A9957" t="s">
        <v>21</v>
      </c>
      <c r="B9957" t="s">
        <v>22</v>
      </c>
      <c r="C9957">
        <v>2015</v>
      </c>
      <c r="D9957" s="3">
        <v>9</v>
      </c>
      <c r="E9957" s="3">
        <v>98000</v>
      </c>
      <c r="F9957" t="s">
        <v>13</v>
      </c>
      <c r="G9957" s="15">
        <f>IF(Table1[[#This Row],[Transmission]]="Manual", 0, 1)</f>
        <v>0</v>
      </c>
      <c r="H9957" t="s">
        <v>9472</v>
      </c>
      <c r="I9957" t="s">
        <v>14</v>
      </c>
      <c r="J9957" s="4">
        <v>45597</v>
      </c>
      <c r="K9957" t="s">
        <v>8258</v>
      </c>
      <c r="L9957" s="5">
        <v>485000</v>
      </c>
      <c r="M9957" s="28">
        <f t="shared" si="155"/>
        <v>485000</v>
      </c>
      <c r="N9957">
        <f>2025-Table1[[#This Row],[Year]]</f>
        <v>10</v>
      </c>
    </row>
    <row r="9958" spans="1:14" x14ac:dyDescent="0.3">
      <c r="A9958" t="s">
        <v>44</v>
      </c>
      <c r="B9958" t="s">
        <v>79</v>
      </c>
      <c r="C9958">
        <v>2020</v>
      </c>
      <c r="D9958" s="3">
        <v>4</v>
      </c>
      <c r="E9958" s="3">
        <v>72800</v>
      </c>
      <c r="F9958" t="s">
        <v>25</v>
      </c>
      <c r="G9958" s="15">
        <f>IF(Table1[[#This Row],[Transmission]]="Manual", 0, 1)</f>
        <v>1</v>
      </c>
      <c r="H9958" t="s">
        <v>9472</v>
      </c>
      <c r="I9958" t="s">
        <v>6485</v>
      </c>
      <c r="J9958" s="4">
        <v>45597</v>
      </c>
      <c r="K9958" t="s">
        <v>8259</v>
      </c>
      <c r="L9958" s="5">
        <v>1150000</v>
      </c>
      <c r="M9958" s="28">
        <f t="shared" si="155"/>
        <v>1150000</v>
      </c>
      <c r="N9958">
        <f>2025-Table1[[#This Row],[Year]]</f>
        <v>5</v>
      </c>
    </row>
    <row r="9959" spans="1:14" x14ac:dyDescent="0.3">
      <c r="A9959" t="s">
        <v>11</v>
      </c>
      <c r="B9959" t="s">
        <v>285</v>
      </c>
      <c r="C9959">
        <v>2019</v>
      </c>
      <c r="D9959" s="3">
        <v>5</v>
      </c>
      <c r="E9959" s="3">
        <v>62000</v>
      </c>
      <c r="F9959" t="s">
        <v>13</v>
      </c>
      <c r="G9959" s="15">
        <f>IF(Table1[[#This Row],[Transmission]]="Manual", 0, 1)</f>
        <v>0</v>
      </c>
      <c r="H9959" t="s">
        <v>9472</v>
      </c>
      <c r="I9959" t="s">
        <v>6485</v>
      </c>
      <c r="J9959" s="4">
        <v>45597</v>
      </c>
      <c r="K9959" t="s">
        <v>8260</v>
      </c>
      <c r="L9959" s="5">
        <v>625000</v>
      </c>
      <c r="M9959" s="28">
        <f t="shared" si="155"/>
        <v>625000</v>
      </c>
      <c r="N9959">
        <f>2025-Table1[[#This Row],[Year]]</f>
        <v>6</v>
      </c>
    </row>
    <row r="9960" spans="1:14" x14ac:dyDescent="0.3">
      <c r="A9960" t="s">
        <v>15</v>
      </c>
      <c r="B9960" t="s">
        <v>738</v>
      </c>
      <c r="C9960">
        <v>2022</v>
      </c>
      <c r="D9960" s="3">
        <v>2</v>
      </c>
      <c r="E9960" s="3">
        <v>22000</v>
      </c>
      <c r="F9960" t="s">
        <v>25</v>
      </c>
      <c r="G9960" s="15">
        <f>IF(Table1[[#This Row],[Transmission]]="Manual", 0, 1)</f>
        <v>1</v>
      </c>
      <c r="H9960" t="s">
        <v>9472</v>
      </c>
      <c r="I9960" t="s">
        <v>14</v>
      </c>
      <c r="J9960" s="4">
        <v>45597</v>
      </c>
      <c r="K9960" t="s">
        <v>8261</v>
      </c>
      <c r="L9960" s="5">
        <v>1100000</v>
      </c>
      <c r="M9960" s="28">
        <f t="shared" si="155"/>
        <v>1100000</v>
      </c>
      <c r="N9960">
        <f>2025-Table1[[#This Row],[Year]]</f>
        <v>3</v>
      </c>
    </row>
    <row r="9961" spans="1:14" x14ac:dyDescent="0.3">
      <c r="A9961" t="s">
        <v>44</v>
      </c>
      <c r="B9961" t="s">
        <v>83</v>
      </c>
      <c r="C9961">
        <v>2017</v>
      </c>
      <c r="D9961" s="3">
        <v>7</v>
      </c>
      <c r="E9961" s="3">
        <v>53000</v>
      </c>
      <c r="F9961" t="s">
        <v>13</v>
      </c>
      <c r="G9961" s="15">
        <f>IF(Table1[[#This Row],[Transmission]]="Manual", 0, 1)</f>
        <v>0</v>
      </c>
      <c r="H9961" t="s">
        <v>9475</v>
      </c>
      <c r="I9961" t="s">
        <v>14</v>
      </c>
      <c r="J9961" s="4">
        <v>45597</v>
      </c>
      <c r="K9961" t="s">
        <v>8263</v>
      </c>
      <c r="L9961" s="5">
        <v>485000</v>
      </c>
      <c r="M9961" s="28">
        <f t="shared" si="155"/>
        <v>485000</v>
      </c>
      <c r="N9961">
        <f>2025-Table1[[#This Row],[Year]]</f>
        <v>8</v>
      </c>
    </row>
    <row r="9962" spans="1:14" x14ac:dyDescent="0.3">
      <c r="A9962" t="s">
        <v>11</v>
      </c>
      <c r="B9962" t="s">
        <v>12</v>
      </c>
      <c r="C9962">
        <v>2010</v>
      </c>
      <c r="D9962" s="3">
        <v>14</v>
      </c>
      <c r="E9962" s="3">
        <v>80000</v>
      </c>
      <c r="F9962" t="s">
        <v>25</v>
      </c>
      <c r="G9962" s="15">
        <f>IF(Table1[[#This Row],[Transmission]]="Manual", 0, 1)</f>
        <v>1</v>
      </c>
      <c r="H9962" t="s">
        <v>9475</v>
      </c>
      <c r="I9962" t="s">
        <v>14</v>
      </c>
      <c r="J9962" s="4">
        <v>45597</v>
      </c>
      <c r="K9962" t="s">
        <v>8264</v>
      </c>
      <c r="L9962" s="5">
        <v>325000</v>
      </c>
      <c r="M9962" s="28">
        <f t="shared" si="155"/>
        <v>325000</v>
      </c>
      <c r="N9962">
        <f>2025-Table1[[#This Row],[Year]]</f>
        <v>15</v>
      </c>
    </row>
    <row r="9963" spans="1:14" x14ac:dyDescent="0.3">
      <c r="A9963" t="s">
        <v>21</v>
      </c>
      <c r="B9963" t="s">
        <v>68</v>
      </c>
      <c r="C9963">
        <v>2018</v>
      </c>
      <c r="D9963" s="3">
        <v>6</v>
      </c>
      <c r="E9963" s="3">
        <v>41243</v>
      </c>
      <c r="F9963" t="s">
        <v>25</v>
      </c>
      <c r="G9963" s="15">
        <f>IF(Table1[[#This Row],[Transmission]]="Manual", 0, 1)</f>
        <v>1</v>
      </c>
      <c r="H9963" t="s">
        <v>9472</v>
      </c>
      <c r="I9963" t="s">
        <v>14</v>
      </c>
      <c r="J9963" s="4">
        <v>45597</v>
      </c>
      <c r="K9963" t="s">
        <v>731</v>
      </c>
      <c r="L9963" s="5">
        <v>432000</v>
      </c>
      <c r="M9963" s="28">
        <f t="shared" si="155"/>
        <v>432000</v>
      </c>
      <c r="N9963">
        <f>2025-Table1[[#This Row],[Year]]</f>
        <v>7</v>
      </c>
    </row>
    <row r="9964" spans="1:14" x14ac:dyDescent="0.3">
      <c r="A9964" t="s">
        <v>44</v>
      </c>
      <c r="B9964" t="s">
        <v>133</v>
      </c>
      <c r="C9964">
        <v>2016</v>
      </c>
      <c r="D9964" s="3">
        <v>8</v>
      </c>
      <c r="E9964" s="3">
        <v>45000</v>
      </c>
      <c r="F9964" t="s">
        <v>13</v>
      </c>
      <c r="G9964" s="15">
        <f>IF(Table1[[#This Row],[Transmission]]="Manual", 0, 1)</f>
        <v>0</v>
      </c>
      <c r="H9964" t="s">
        <v>9475</v>
      </c>
      <c r="I9964" t="s">
        <v>14</v>
      </c>
      <c r="J9964" s="4">
        <v>45597</v>
      </c>
      <c r="K9964" t="s">
        <v>7146</v>
      </c>
      <c r="L9964" s="5">
        <v>395000</v>
      </c>
      <c r="M9964" s="28">
        <f t="shared" si="155"/>
        <v>395000</v>
      </c>
      <c r="N9964">
        <f>2025-Table1[[#This Row],[Year]]</f>
        <v>9</v>
      </c>
    </row>
    <row r="9965" spans="1:14" x14ac:dyDescent="0.3">
      <c r="A9965" t="s">
        <v>21</v>
      </c>
      <c r="B9965" t="s">
        <v>39</v>
      </c>
      <c r="C9965">
        <v>2024</v>
      </c>
      <c r="D9965" s="3">
        <v>0</v>
      </c>
      <c r="E9965" s="3">
        <v>1234</v>
      </c>
      <c r="F9965" t="s">
        <v>25</v>
      </c>
      <c r="G9965" s="15">
        <f>IF(Table1[[#This Row],[Transmission]]="Manual", 0, 1)</f>
        <v>1</v>
      </c>
      <c r="H9965" t="s">
        <v>9472</v>
      </c>
      <c r="I9965" t="s">
        <v>6485</v>
      </c>
      <c r="J9965" s="4">
        <v>45597</v>
      </c>
      <c r="K9965" t="s">
        <v>4608</v>
      </c>
      <c r="L9965" s="5">
        <v>150000</v>
      </c>
      <c r="M9965" s="28">
        <f t="shared" si="155"/>
        <v>150000</v>
      </c>
      <c r="N9965">
        <f>2025-Table1[[#This Row],[Year]]</f>
        <v>1</v>
      </c>
    </row>
    <row r="9966" spans="1:14" x14ac:dyDescent="0.3">
      <c r="A9966" t="s">
        <v>44</v>
      </c>
      <c r="B9966" t="s">
        <v>83</v>
      </c>
      <c r="C9966">
        <v>2016</v>
      </c>
      <c r="D9966" s="3">
        <v>8</v>
      </c>
      <c r="E9966" s="3">
        <v>39000</v>
      </c>
      <c r="F9966" t="s">
        <v>13</v>
      </c>
      <c r="G9966" s="15">
        <f>IF(Table1[[#This Row],[Transmission]]="Manual", 0, 1)</f>
        <v>0</v>
      </c>
      <c r="H9966" t="s">
        <v>9472</v>
      </c>
      <c r="I9966" t="s">
        <v>14</v>
      </c>
      <c r="J9966" s="4">
        <v>45597</v>
      </c>
      <c r="K9966" t="s">
        <v>2841</v>
      </c>
      <c r="L9966" s="5">
        <v>349000</v>
      </c>
      <c r="M9966" s="28">
        <f t="shared" si="155"/>
        <v>349000</v>
      </c>
      <c r="N9966">
        <f>2025-Table1[[#This Row],[Year]]</f>
        <v>9</v>
      </c>
    </row>
    <row r="9967" spans="1:14" x14ac:dyDescent="0.3">
      <c r="A9967" t="s">
        <v>21</v>
      </c>
      <c r="B9967" t="s">
        <v>68</v>
      </c>
      <c r="C9967">
        <v>2019</v>
      </c>
      <c r="D9967" s="3">
        <v>5</v>
      </c>
      <c r="E9967" s="3">
        <v>111000</v>
      </c>
      <c r="F9967" t="s">
        <v>25</v>
      </c>
      <c r="G9967" s="15">
        <f>IF(Table1[[#This Row],[Transmission]]="Manual", 0, 1)</f>
        <v>1</v>
      </c>
      <c r="H9967" t="s">
        <v>9472</v>
      </c>
      <c r="I9967" t="s">
        <v>6485</v>
      </c>
      <c r="J9967" s="4">
        <v>45597</v>
      </c>
      <c r="K9967" t="s">
        <v>5942</v>
      </c>
      <c r="L9967" s="5">
        <v>525000</v>
      </c>
      <c r="M9967" s="28">
        <f t="shared" si="155"/>
        <v>525000</v>
      </c>
      <c r="N9967">
        <f>2025-Table1[[#This Row],[Year]]</f>
        <v>6</v>
      </c>
    </row>
    <row r="9968" spans="1:14" x14ac:dyDescent="0.3">
      <c r="A9968" t="s">
        <v>21</v>
      </c>
      <c r="B9968" t="s">
        <v>476</v>
      </c>
      <c r="C9968">
        <v>2022</v>
      </c>
      <c r="D9968" s="3">
        <v>2</v>
      </c>
      <c r="E9968" s="3">
        <v>120000</v>
      </c>
      <c r="F9968" t="s">
        <v>25</v>
      </c>
      <c r="G9968" s="15">
        <f>IF(Table1[[#This Row],[Transmission]]="Manual", 0, 1)</f>
        <v>1</v>
      </c>
      <c r="H9968" t="s">
        <v>9475</v>
      </c>
      <c r="I9968" t="s">
        <v>6485</v>
      </c>
      <c r="J9968" s="4">
        <v>45597</v>
      </c>
      <c r="K9968" t="s">
        <v>7548</v>
      </c>
      <c r="L9968" s="5">
        <v>700000</v>
      </c>
      <c r="M9968" s="28">
        <f t="shared" si="155"/>
        <v>700000</v>
      </c>
      <c r="N9968">
        <f>2025-Table1[[#This Row],[Year]]</f>
        <v>3</v>
      </c>
    </row>
    <row r="9969" spans="1:14" x14ac:dyDescent="0.3">
      <c r="A9969" t="s">
        <v>27</v>
      </c>
      <c r="B9969" t="s">
        <v>30</v>
      </c>
      <c r="C9969">
        <v>2012</v>
      </c>
      <c r="D9969" s="3">
        <v>12</v>
      </c>
      <c r="E9969" s="3">
        <v>130000</v>
      </c>
      <c r="F9969" t="s">
        <v>25</v>
      </c>
      <c r="G9969" s="15">
        <f>IF(Table1[[#This Row],[Transmission]]="Manual", 0, 1)</f>
        <v>1</v>
      </c>
      <c r="H9969" t="s">
        <v>9475</v>
      </c>
      <c r="I9969" t="s">
        <v>17</v>
      </c>
      <c r="J9969" s="4">
        <v>45597</v>
      </c>
      <c r="K9969" t="s">
        <v>8265</v>
      </c>
      <c r="L9969" s="5">
        <v>629996</v>
      </c>
      <c r="M9969" s="28">
        <f t="shared" si="155"/>
        <v>629996</v>
      </c>
      <c r="N9969">
        <f>2025-Table1[[#This Row],[Year]]</f>
        <v>13</v>
      </c>
    </row>
    <row r="9970" spans="1:14" x14ac:dyDescent="0.3">
      <c r="A9970" t="s">
        <v>21</v>
      </c>
      <c r="B9970" t="s">
        <v>194</v>
      </c>
      <c r="C9970">
        <v>2021</v>
      </c>
      <c r="D9970" s="3">
        <v>3</v>
      </c>
      <c r="E9970" s="3">
        <v>35000</v>
      </c>
      <c r="F9970" t="s">
        <v>25</v>
      </c>
      <c r="G9970" s="15">
        <f>IF(Table1[[#This Row],[Transmission]]="Manual", 0, 1)</f>
        <v>1</v>
      </c>
      <c r="H9970" t="s">
        <v>9472</v>
      </c>
      <c r="I9970" t="s">
        <v>6485</v>
      </c>
      <c r="J9970" s="4">
        <v>45627</v>
      </c>
      <c r="K9970" t="s">
        <v>8266</v>
      </c>
      <c r="L9970" s="5">
        <v>550000</v>
      </c>
      <c r="M9970" s="28">
        <f t="shared" si="155"/>
        <v>550000</v>
      </c>
      <c r="N9970">
        <f>2025-Table1[[#This Row],[Year]]</f>
        <v>4</v>
      </c>
    </row>
    <row r="9971" spans="1:14" x14ac:dyDescent="0.3">
      <c r="A9971" t="s">
        <v>21</v>
      </c>
      <c r="B9971" t="s">
        <v>111</v>
      </c>
      <c r="C9971">
        <v>2021</v>
      </c>
      <c r="D9971" s="3">
        <v>3</v>
      </c>
      <c r="E9971" s="3">
        <v>45000</v>
      </c>
      <c r="F9971" t="s">
        <v>13</v>
      </c>
      <c r="G9971" s="15">
        <f>IF(Table1[[#This Row],[Transmission]]="Manual", 0, 1)</f>
        <v>0</v>
      </c>
      <c r="H9971" t="s">
        <v>9475</v>
      </c>
      <c r="I9971" t="s">
        <v>6485</v>
      </c>
      <c r="J9971" s="4">
        <v>45627</v>
      </c>
      <c r="K9971" t="s">
        <v>4285</v>
      </c>
      <c r="L9971" s="5">
        <v>485000</v>
      </c>
      <c r="M9971" s="28">
        <f t="shared" si="155"/>
        <v>485000</v>
      </c>
      <c r="N9971">
        <f>2025-Table1[[#This Row],[Year]]</f>
        <v>4</v>
      </c>
    </row>
    <row r="9972" spans="1:14" x14ac:dyDescent="0.3">
      <c r="A9972" t="s">
        <v>21</v>
      </c>
      <c r="B9972" t="s">
        <v>49</v>
      </c>
      <c r="C9972">
        <v>2019</v>
      </c>
      <c r="D9972" s="3">
        <v>5</v>
      </c>
      <c r="E9972" s="3">
        <v>86954</v>
      </c>
      <c r="F9972" t="s">
        <v>13</v>
      </c>
      <c r="G9972" s="15">
        <f>IF(Table1[[#This Row],[Transmission]]="Manual", 0, 1)</f>
        <v>0</v>
      </c>
      <c r="H9972" t="s">
        <v>9472</v>
      </c>
      <c r="I9972" t="s">
        <v>6485</v>
      </c>
      <c r="J9972" s="4">
        <v>45597</v>
      </c>
      <c r="K9972" t="s">
        <v>8267</v>
      </c>
      <c r="L9972" s="5">
        <v>890000</v>
      </c>
      <c r="M9972" s="28">
        <f t="shared" si="155"/>
        <v>890000</v>
      </c>
      <c r="N9972">
        <f>2025-Table1[[#This Row],[Year]]</f>
        <v>6</v>
      </c>
    </row>
    <row r="9973" spans="1:14" x14ac:dyDescent="0.3">
      <c r="A9973" t="s">
        <v>44</v>
      </c>
      <c r="B9973" t="s">
        <v>79</v>
      </c>
      <c r="C9973">
        <v>2017</v>
      </c>
      <c r="D9973" s="3">
        <v>7</v>
      </c>
      <c r="E9973" s="3">
        <v>41000</v>
      </c>
      <c r="F9973" t="s">
        <v>25</v>
      </c>
      <c r="G9973" s="15">
        <f>IF(Table1[[#This Row],[Transmission]]="Manual", 0, 1)</f>
        <v>1</v>
      </c>
      <c r="H9973" t="s">
        <v>9472</v>
      </c>
      <c r="I9973" t="s">
        <v>6485</v>
      </c>
      <c r="J9973" s="4">
        <v>45597</v>
      </c>
      <c r="K9973" t="s">
        <v>3937</v>
      </c>
      <c r="L9973" s="5">
        <v>699000</v>
      </c>
      <c r="M9973" s="28">
        <f t="shared" si="155"/>
        <v>699000</v>
      </c>
      <c r="N9973">
        <f>2025-Table1[[#This Row],[Year]]</f>
        <v>8</v>
      </c>
    </row>
    <row r="9974" spans="1:14" x14ac:dyDescent="0.3">
      <c r="A9974" t="s">
        <v>64</v>
      </c>
      <c r="B9974" t="s">
        <v>306</v>
      </c>
      <c r="C9974">
        <v>2022</v>
      </c>
      <c r="D9974" s="3">
        <v>2</v>
      </c>
      <c r="E9974" s="3">
        <v>23374</v>
      </c>
      <c r="F9974" t="s">
        <v>25</v>
      </c>
      <c r="G9974" s="15">
        <f>IF(Table1[[#This Row],[Transmission]]="Manual", 0, 1)</f>
        <v>1</v>
      </c>
      <c r="H9974" t="s">
        <v>9472</v>
      </c>
      <c r="I9974" t="s">
        <v>14</v>
      </c>
      <c r="J9974" s="4">
        <v>45627</v>
      </c>
      <c r="K9974" t="s">
        <v>307</v>
      </c>
      <c r="L9974" s="5">
        <v>1299000</v>
      </c>
      <c r="M9974" s="28">
        <f t="shared" si="155"/>
        <v>1299000</v>
      </c>
      <c r="N9974">
        <f>2025-Table1[[#This Row],[Year]]</f>
        <v>3</v>
      </c>
    </row>
    <row r="9975" spans="1:14" x14ac:dyDescent="0.3">
      <c r="A9975" t="s">
        <v>21</v>
      </c>
      <c r="B9975" t="s">
        <v>39</v>
      </c>
      <c r="C9975">
        <v>2024</v>
      </c>
      <c r="D9975" s="3">
        <v>0</v>
      </c>
      <c r="E9975" s="3">
        <v>36</v>
      </c>
      <c r="F9975" t="s">
        <v>25</v>
      </c>
      <c r="G9975" s="15">
        <f>IF(Table1[[#This Row],[Transmission]]="Manual", 0, 1)</f>
        <v>1</v>
      </c>
      <c r="H9975" t="s">
        <v>9472</v>
      </c>
      <c r="I9975" t="s">
        <v>6485</v>
      </c>
      <c r="J9975" s="4">
        <v>45597</v>
      </c>
      <c r="K9975" t="s">
        <v>6181</v>
      </c>
      <c r="L9975" s="5">
        <v>187000</v>
      </c>
      <c r="M9975" s="28">
        <f t="shared" si="155"/>
        <v>187000</v>
      </c>
      <c r="N9975">
        <f>2025-Table1[[#This Row],[Year]]</f>
        <v>1</v>
      </c>
    </row>
    <row r="9976" spans="1:14" x14ac:dyDescent="0.3">
      <c r="A9976" t="s">
        <v>21</v>
      </c>
      <c r="B9976" t="s">
        <v>194</v>
      </c>
      <c r="C9976">
        <v>2017</v>
      </c>
      <c r="D9976" s="3">
        <v>7</v>
      </c>
      <c r="E9976" s="3">
        <v>70600</v>
      </c>
      <c r="F9976" t="s">
        <v>13</v>
      </c>
      <c r="G9976" s="15">
        <f>IF(Table1[[#This Row],[Transmission]]="Manual", 0, 1)</f>
        <v>0</v>
      </c>
      <c r="H9976" t="s">
        <v>9475</v>
      </c>
      <c r="I9976" t="s">
        <v>6485</v>
      </c>
      <c r="J9976" s="4">
        <v>45597</v>
      </c>
      <c r="K9976" t="s">
        <v>8268</v>
      </c>
      <c r="L9976" s="5">
        <v>325000</v>
      </c>
      <c r="M9976" s="28">
        <f t="shared" si="155"/>
        <v>325000</v>
      </c>
      <c r="N9976">
        <f>2025-Table1[[#This Row],[Year]]</f>
        <v>8</v>
      </c>
    </row>
    <row r="9977" spans="1:14" x14ac:dyDescent="0.3">
      <c r="A9977" t="s">
        <v>21</v>
      </c>
      <c r="B9977" t="s">
        <v>68</v>
      </c>
      <c r="C9977">
        <v>2017</v>
      </c>
      <c r="D9977" s="3">
        <v>7</v>
      </c>
      <c r="E9977" s="3">
        <v>52000</v>
      </c>
      <c r="F9977" t="s">
        <v>25</v>
      </c>
      <c r="G9977" s="15">
        <f>IF(Table1[[#This Row],[Transmission]]="Manual", 0, 1)</f>
        <v>1</v>
      </c>
      <c r="H9977" t="s">
        <v>9472</v>
      </c>
      <c r="I9977" t="s">
        <v>6485</v>
      </c>
      <c r="J9977" s="4">
        <v>45597</v>
      </c>
      <c r="K9977" t="s">
        <v>2973</v>
      </c>
      <c r="L9977" s="5">
        <v>450000</v>
      </c>
      <c r="M9977" s="28">
        <f t="shared" si="155"/>
        <v>450000</v>
      </c>
      <c r="N9977">
        <f>2025-Table1[[#This Row],[Year]]</f>
        <v>8</v>
      </c>
    </row>
    <row r="9978" spans="1:14" x14ac:dyDescent="0.3">
      <c r="A9978" t="s">
        <v>21</v>
      </c>
      <c r="B9978" t="s">
        <v>231</v>
      </c>
      <c r="C9978">
        <v>2014</v>
      </c>
      <c r="D9978" s="3">
        <v>10</v>
      </c>
      <c r="E9978" s="3">
        <v>92000</v>
      </c>
      <c r="F9978" t="s">
        <v>25</v>
      </c>
      <c r="G9978" s="15">
        <f>IF(Table1[[#This Row],[Transmission]]="Manual", 0, 1)</f>
        <v>1</v>
      </c>
      <c r="H9978" t="s">
        <v>9475</v>
      </c>
      <c r="I9978" t="s">
        <v>6485</v>
      </c>
      <c r="J9978" s="4">
        <v>45627</v>
      </c>
      <c r="K9978" t="s">
        <v>1384</v>
      </c>
      <c r="L9978" s="5">
        <v>260000</v>
      </c>
      <c r="M9978" s="28">
        <f t="shared" si="155"/>
        <v>260000</v>
      </c>
      <c r="N9978">
        <f>2025-Table1[[#This Row],[Year]]</f>
        <v>11</v>
      </c>
    </row>
    <row r="9979" spans="1:14" x14ac:dyDescent="0.3">
      <c r="A9979" t="s">
        <v>11</v>
      </c>
      <c r="B9979" t="s">
        <v>624</v>
      </c>
      <c r="C9979">
        <v>2007</v>
      </c>
      <c r="D9979" s="3">
        <v>17</v>
      </c>
      <c r="E9979" s="3">
        <v>44500</v>
      </c>
      <c r="F9979" t="s">
        <v>25</v>
      </c>
      <c r="G9979" s="15">
        <f>IF(Table1[[#This Row],[Transmission]]="Manual", 0, 1)</f>
        <v>1</v>
      </c>
      <c r="H9979" t="s">
        <v>9472</v>
      </c>
      <c r="I9979" t="s">
        <v>14</v>
      </c>
      <c r="J9979" s="4">
        <v>45597</v>
      </c>
      <c r="K9979" t="s">
        <v>8269</v>
      </c>
      <c r="L9979" s="5">
        <v>300000</v>
      </c>
      <c r="M9979" s="28">
        <f t="shared" si="155"/>
        <v>300000</v>
      </c>
      <c r="N9979">
        <f>2025-Table1[[#This Row],[Year]]</f>
        <v>18</v>
      </c>
    </row>
    <row r="9980" spans="1:14" x14ac:dyDescent="0.3">
      <c r="A9980" t="s">
        <v>58</v>
      </c>
      <c r="B9980" t="s">
        <v>315</v>
      </c>
      <c r="C9980">
        <v>2014</v>
      </c>
      <c r="D9980" s="3">
        <v>10</v>
      </c>
      <c r="E9980" s="3">
        <v>94000</v>
      </c>
      <c r="F9980" t="s">
        <v>25</v>
      </c>
      <c r="G9980" s="15">
        <f>IF(Table1[[#This Row],[Transmission]]="Manual", 0, 1)</f>
        <v>1</v>
      </c>
      <c r="H9980" t="s">
        <v>9475</v>
      </c>
      <c r="I9980" t="s">
        <v>17</v>
      </c>
      <c r="J9980" s="4">
        <v>45597</v>
      </c>
      <c r="K9980" t="s">
        <v>8270</v>
      </c>
      <c r="L9980" s="5">
        <v>799000</v>
      </c>
      <c r="M9980" s="28">
        <f t="shared" si="155"/>
        <v>799000</v>
      </c>
      <c r="N9980">
        <f>2025-Table1[[#This Row],[Year]]</f>
        <v>11</v>
      </c>
    </row>
    <row r="9981" spans="1:14" x14ac:dyDescent="0.3">
      <c r="A9981" t="s">
        <v>101</v>
      </c>
      <c r="B9981" t="s">
        <v>152</v>
      </c>
      <c r="C9981">
        <v>2020</v>
      </c>
      <c r="D9981" s="3">
        <v>4</v>
      </c>
      <c r="E9981" s="3">
        <v>24727</v>
      </c>
      <c r="F9981" t="s">
        <v>25</v>
      </c>
      <c r="G9981" s="15">
        <f>IF(Table1[[#This Row],[Transmission]]="Manual", 0, 1)</f>
        <v>1</v>
      </c>
      <c r="H9981" t="s">
        <v>9472</v>
      </c>
      <c r="I9981" t="s">
        <v>14</v>
      </c>
      <c r="J9981" s="4">
        <v>45627</v>
      </c>
      <c r="K9981" t="s">
        <v>8271</v>
      </c>
      <c r="L9981" s="5">
        <v>795000</v>
      </c>
      <c r="M9981" s="28">
        <f t="shared" si="155"/>
        <v>795000</v>
      </c>
      <c r="N9981">
        <f>2025-Table1[[#This Row],[Year]]</f>
        <v>5</v>
      </c>
    </row>
    <row r="9982" spans="1:14" x14ac:dyDescent="0.3">
      <c r="A9982" t="s">
        <v>44</v>
      </c>
      <c r="B9982" t="s">
        <v>124</v>
      </c>
      <c r="C9982">
        <v>2013</v>
      </c>
      <c r="D9982" s="3">
        <v>11</v>
      </c>
      <c r="E9982" s="3">
        <v>70000</v>
      </c>
      <c r="F9982" t="s">
        <v>13</v>
      </c>
      <c r="G9982" s="15">
        <f>IF(Table1[[#This Row],[Transmission]]="Manual", 0, 1)</f>
        <v>0</v>
      </c>
      <c r="H9982" t="s">
        <v>9472</v>
      </c>
      <c r="I9982" t="s">
        <v>14</v>
      </c>
      <c r="J9982" s="4">
        <v>45597</v>
      </c>
      <c r="K9982" t="s">
        <v>8272</v>
      </c>
      <c r="L9982" s="5">
        <v>290000</v>
      </c>
      <c r="M9982" s="28">
        <f t="shared" si="155"/>
        <v>290000</v>
      </c>
      <c r="N9982">
        <f>2025-Table1[[#This Row],[Year]]</f>
        <v>12</v>
      </c>
    </row>
    <row r="9983" spans="1:14" x14ac:dyDescent="0.3">
      <c r="A9983" t="s">
        <v>58</v>
      </c>
      <c r="B9983" t="s">
        <v>91</v>
      </c>
      <c r="C9983">
        <v>2014</v>
      </c>
      <c r="D9983" s="3">
        <v>10</v>
      </c>
      <c r="E9983" s="3">
        <v>38000</v>
      </c>
      <c r="F9983" t="s">
        <v>25</v>
      </c>
      <c r="G9983" s="15">
        <f>IF(Table1[[#This Row],[Transmission]]="Manual", 0, 1)</f>
        <v>1</v>
      </c>
      <c r="H9983" t="s">
        <v>9475</v>
      </c>
      <c r="I9983" t="s">
        <v>17</v>
      </c>
      <c r="J9983" s="4">
        <v>45597</v>
      </c>
      <c r="K9983" t="s">
        <v>8273</v>
      </c>
      <c r="L9983" s="5">
        <v>1200000</v>
      </c>
      <c r="M9983" s="28">
        <f t="shared" si="155"/>
        <v>1200000</v>
      </c>
      <c r="N9983">
        <f>2025-Table1[[#This Row],[Year]]</f>
        <v>11</v>
      </c>
    </row>
    <row r="9984" spans="1:14" x14ac:dyDescent="0.3">
      <c r="A9984" t="s">
        <v>21</v>
      </c>
      <c r="B9984" t="s">
        <v>111</v>
      </c>
      <c r="C9984">
        <v>2021</v>
      </c>
      <c r="D9984" s="3">
        <v>3</v>
      </c>
      <c r="E9984" s="3">
        <v>70000</v>
      </c>
      <c r="F9984" t="s">
        <v>13</v>
      </c>
      <c r="G9984" s="15">
        <f>IF(Table1[[#This Row],[Transmission]]="Manual", 0, 1)</f>
        <v>0</v>
      </c>
      <c r="H9984" t="s">
        <v>9472</v>
      </c>
      <c r="I9984" t="s">
        <v>6485</v>
      </c>
      <c r="J9984" s="4">
        <v>45597</v>
      </c>
      <c r="K9984" t="s">
        <v>4285</v>
      </c>
      <c r="L9984" s="5">
        <v>530000</v>
      </c>
      <c r="M9984" s="28">
        <f t="shared" si="155"/>
        <v>530000</v>
      </c>
      <c r="N9984">
        <f>2025-Table1[[#This Row],[Year]]</f>
        <v>4</v>
      </c>
    </row>
    <row r="9985" spans="1:14" x14ac:dyDescent="0.3">
      <c r="A9985" t="s">
        <v>64</v>
      </c>
      <c r="B9985" t="s">
        <v>118</v>
      </c>
      <c r="C9985">
        <v>2021</v>
      </c>
      <c r="D9985" s="3">
        <v>3</v>
      </c>
      <c r="E9985" s="3">
        <v>24000</v>
      </c>
      <c r="F9985" t="s">
        <v>25</v>
      </c>
      <c r="G9985" s="15">
        <f>IF(Table1[[#This Row],[Transmission]]="Manual", 0, 1)</f>
        <v>1</v>
      </c>
      <c r="H9985" t="s">
        <v>9472</v>
      </c>
      <c r="I9985" t="s">
        <v>14</v>
      </c>
      <c r="J9985" s="4">
        <v>45627</v>
      </c>
      <c r="K9985" t="s">
        <v>8274</v>
      </c>
      <c r="L9985" s="5">
        <v>1550000</v>
      </c>
      <c r="M9985" s="28">
        <f t="shared" si="155"/>
        <v>1550000</v>
      </c>
      <c r="N9985">
        <f>2025-Table1[[#This Row],[Year]]</f>
        <v>4</v>
      </c>
    </row>
    <row r="9986" spans="1:14" x14ac:dyDescent="0.3">
      <c r="A9986" t="s">
        <v>21</v>
      </c>
      <c r="B9986" t="s">
        <v>111</v>
      </c>
      <c r="C9986">
        <v>2023</v>
      </c>
      <c r="D9986" s="3">
        <v>1</v>
      </c>
      <c r="E9986" s="3">
        <v>19000</v>
      </c>
      <c r="F9986" t="s">
        <v>13</v>
      </c>
      <c r="G9986" s="15">
        <f>IF(Table1[[#This Row],[Transmission]]="Manual", 0, 1)</f>
        <v>0</v>
      </c>
      <c r="H9986" t="s">
        <v>9472</v>
      </c>
      <c r="I9986" t="s">
        <v>14</v>
      </c>
      <c r="J9986" s="4">
        <v>45597</v>
      </c>
      <c r="K9986" t="s">
        <v>8275</v>
      </c>
      <c r="L9986" s="5">
        <v>630000</v>
      </c>
      <c r="M9986" s="28">
        <f t="shared" si="155"/>
        <v>630000</v>
      </c>
      <c r="N9986">
        <f>2025-Table1[[#This Row],[Year]]</f>
        <v>2</v>
      </c>
    </row>
    <row r="9987" spans="1:14" x14ac:dyDescent="0.3">
      <c r="A9987" t="s">
        <v>11</v>
      </c>
      <c r="B9987" t="s">
        <v>285</v>
      </c>
      <c r="C9987">
        <v>2017</v>
      </c>
      <c r="D9987" s="3">
        <v>7</v>
      </c>
      <c r="E9987" s="3">
        <v>73000</v>
      </c>
      <c r="F9987" t="s">
        <v>13</v>
      </c>
      <c r="G9987" s="15">
        <f>IF(Table1[[#This Row],[Transmission]]="Manual", 0, 1)</f>
        <v>0</v>
      </c>
      <c r="H9987" t="s">
        <v>9472</v>
      </c>
      <c r="I9987" t="s">
        <v>6485</v>
      </c>
      <c r="J9987" s="4">
        <v>45597</v>
      </c>
      <c r="K9987" t="s">
        <v>5278</v>
      </c>
      <c r="L9987" s="5">
        <v>395000</v>
      </c>
      <c r="M9987" s="28">
        <f t="shared" ref="M9987:M10050" si="156">VALUE(SUBSTITUTE(SUBSTITUTE(L9987,"₹"," "),",",""))</f>
        <v>395000</v>
      </c>
      <c r="N9987">
        <f>2025-Table1[[#This Row],[Year]]</f>
        <v>8</v>
      </c>
    </row>
    <row r="9988" spans="1:14" x14ac:dyDescent="0.3">
      <c r="A9988" t="s">
        <v>458</v>
      </c>
      <c r="B9988" t="s">
        <v>459</v>
      </c>
      <c r="C9988">
        <v>2014</v>
      </c>
      <c r="D9988" s="3">
        <v>10</v>
      </c>
      <c r="E9988" s="3">
        <v>120000</v>
      </c>
      <c r="F9988" t="s">
        <v>13</v>
      </c>
      <c r="G9988" s="15">
        <f>IF(Table1[[#This Row],[Transmission]]="Manual", 0, 1)</f>
        <v>0</v>
      </c>
      <c r="H9988" t="s">
        <v>9475</v>
      </c>
      <c r="I9988" t="s">
        <v>17</v>
      </c>
      <c r="J9988" s="4">
        <v>45597</v>
      </c>
      <c r="K9988" t="s">
        <v>2199</v>
      </c>
      <c r="L9988" s="5">
        <v>399000</v>
      </c>
      <c r="M9988" s="28">
        <f t="shared" si="156"/>
        <v>399000</v>
      </c>
      <c r="N9988">
        <f>2025-Table1[[#This Row],[Year]]</f>
        <v>11</v>
      </c>
    </row>
    <row r="9989" spans="1:14" x14ac:dyDescent="0.3">
      <c r="A9989" t="s">
        <v>21</v>
      </c>
      <c r="B9989" t="s">
        <v>131</v>
      </c>
      <c r="C9989">
        <v>2017</v>
      </c>
      <c r="D9989" s="3">
        <v>7</v>
      </c>
      <c r="E9989" s="3">
        <v>29000</v>
      </c>
      <c r="F9989" t="s">
        <v>25</v>
      </c>
      <c r="G9989" s="15">
        <f>IF(Table1[[#This Row],[Transmission]]="Manual", 0, 1)</f>
        <v>1</v>
      </c>
      <c r="H9989" t="s">
        <v>9472</v>
      </c>
      <c r="I9989" t="s">
        <v>14</v>
      </c>
      <c r="J9989" s="4">
        <v>45597</v>
      </c>
      <c r="K9989" t="s">
        <v>8276</v>
      </c>
      <c r="L9989" s="5">
        <v>465000</v>
      </c>
      <c r="M9989" s="28">
        <f t="shared" si="156"/>
        <v>465000</v>
      </c>
      <c r="N9989">
        <f>2025-Table1[[#This Row],[Year]]</f>
        <v>8</v>
      </c>
    </row>
    <row r="9990" spans="1:14" x14ac:dyDescent="0.3">
      <c r="A9990" t="s">
        <v>44</v>
      </c>
      <c r="B9990" t="s">
        <v>124</v>
      </c>
      <c r="C9990">
        <v>2010</v>
      </c>
      <c r="D9990" s="3">
        <v>14</v>
      </c>
      <c r="E9990" s="3">
        <v>70000</v>
      </c>
      <c r="F9990" t="s">
        <v>13</v>
      </c>
      <c r="G9990" s="15">
        <f>IF(Table1[[#This Row],[Transmission]]="Manual", 0, 1)</f>
        <v>0</v>
      </c>
      <c r="H9990" t="s">
        <v>9475</v>
      </c>
      <c r="I9990" t="s">
        <v>6485</v>
      </c>
      <c r="J9990" s="4">
        <v>45597</v>
      </c>
      <c r="K9990" t="s">
        <v>7410</v>
      </c>
      <c r="L9990" s="5">
        <v>90000</v>
      </c>
      <c r="M9990" s="28">
        <f t="shared" si="156"/>
        <v>90000</v>
      </c>
      <c r="N9990">
        <f>2025-Table1[[#This Row],[Year]]</f>
        <v>15</v>
      </c>
    </row>
    <row r="9991" spans="1:14" x14ac:dyDescent="0.3">
      <c r="A9991" t="s">
        <v>44</v>
      </c>
      <c r="B9991" t="s">
        <v>83</v>
      </c>
      <c r="C9991">
        <v>2013</v>
      </c>
      <c r="D9991" s="3">
        <v>11</v>
      </c>
      <c r="E9991" s="3">
        <v>70000</v>
      </c>
      <c r="F9991" t="s">
        <v>13</v>
      </c>
      <c r="G9991" s="15">
        <f>IF(Table1[[#This Row],[Transmission]]="Manual", 0, 1)</f>
        <v>0</v>
      </c>
      <c r="H9991" t="s">
        <v>9475</v>
      </c>
      <c r="I9991" t="s">
        <v>14</v>
      </c>
      <c r="J9991" s="4">
        <v>45597</v>
      </c>
      <c r="K9991" t="s">
        <v>8277</v>
      </c>
      <c r="L9991" s="5">
        <v>355000</v>
      </c>
      <c r="M9991" s="28">
        <f t="shared" si="156"/>
        <v>355000</v>
      </c>
      <c r="N9991">
        <f>2025-Table1[[#This Row],[Year]]</f>
        <v>12</v>
      </c>
    </row>
    <row r="9992" spans="1:14" x14ac:dyDescent="0.3">
      <c r="A9992" t="s">
        <v>21</v>
      </c>
      <c r="B9992" t="s">
        <v>1275</v>
      </c>
      <c r="C9992">
        <v>2018</v>
      </c>
      <c r="D9992" s="3">
        <v>6</v>
      </c>
      <c r="E9992" s="3">
        <v>68000</v>
      </c>
      <c r="F9992" t="s">
        <v>13</v>
      </c>
      <c r="G9992" s="15">
        <f>IF(Table1[[#This Row],[Transmission]]="Manual", 0, 1)</f>
        <v>0</v>
      </c>
      <c r="H9992" t="s">
        <v>9475</v>
      </c>
      <c r="I9992" t="s">
        <v>6485</v>
      </c>
      <c r="J9992" s="4">
        <v>45597</v>
      </c>
      <c r="K9992" t="s">
        <v>8278</v>
      </c>
      <c r="L9992" s="5">
        <v>390000</v>
      </c>
      <c r="M9992" s="28">
        <f t="shared" si="156"/>
        <v>390000</v>
      </c>
      <c r="N9992">
        <f>2025-Table1[[#This Row],[Year]]</f>
        <v>7</v>
      </c>
    </row>
    <row r="9993" spans="1:14" x14ac:dyDescent="0.3">
      <c r="A9993" t="s">
        <v>11</v>
      </c>
      <c r="B9993" t="s">
        <v>12</v>
      </c>
      <c r="C9993">
        <v>2010</v>
      </c>
      <c r="D9993" s="3">
        <v>14</v>
      </c>
      <c r="E9993" s="3">
        <v>65000</v>
      </c>
      <c r="F9993" t="s">
        <v>13</v>
      </c>
      <c r="G9993" s="15">
        <f>IF(Table1[[#This Row],[Transmission]]="Manual", 0, 1)</f>
        <v>0</v>
      </c>
      <c r="H9993" t="s">
        <v>9475</v>
      </c>
      <c r="I9993" t="s">
        <v>14</v>
      </c>
      <c r="J9993" s="4">
        <v>45597</v>
      </c>
      <c r="K9993" t="s">
        <v>5820</v>
      </c>
      <c r="L9993" s="5">
        <v>258000</v>
      </c>
      <c r="M9993" s="28">
        <f t="shared" si="156"/>
        <v>258000</v>
      </c>
      <c r="N9993">
        <f>2025-Table1[[#This Row],[Year]]</f>
        <v>15</v>
      </c>
    </row>
    <row r="9994" spans="1:14" x14ac:dyDescent="0.3">
      <c r="A9994" t="s">
        <v>44</v>
      </c>
      <c r="B9994" t="s">
        <v>83</v>
      </c>
      <c r="C9994">
        <v>2014</v>
      </c>
      <c r="D9994" s="3">
        <v>10</v>
      </c>
      <c r="E9994" s="3">
        <v>85236</v>
      </c>
      <c r="F9994" t="s">
        <v>13</v>
      </c>
      <c r="G9994" s="15">
        <f>IF(Table1[[#This Row],[Transmission]]="Manual", 0, 1)</f>
        <v>0</v>
      </c>
      <c r="H9994" t="s">
        <v>9475</v>
      </c>
      <c r="I9994" t="s">
        <v>17</v>
      </c>
      <c r="J9994" s="4">
        <v>45597</v>
      </c>
      <c r="K9994" t="s">
        <v>8279</v>
      </c>
      <c r="L9994" s="5">
        <v>325000</v>
      </c>
      <c r="M9994" s="28">
        <f t="shared" si="156"/>
        <v>325000</v>
      </c>
      <c r="N9994">
        <f>2025-Table1[[#This Row],[Year]]</f>
        <v>11</v>
      </c>
    </row>
    <row r="9995" spans="1:14" x14ac:dyDescent="0.3">
      <c r="A9995" t="s">
        <v>44</v>
      </c>
      <c r="B9995" t="s">
        <v>405</v>
      </c>
      <c r="C9995">
        <v>2018</v>
      </c>
      <c r="D9995" s="3">
        <v>6</v>
      </c>
      <c r="E9995" s="3">
        <v>49882</v>
      </c>
      <c r="F9995" t="s">
        <v>13</v>
      </c>
      <c r="G9995" s="15">
        <f>IF(Table1[[#This Row],[Transmission]]="Manual", 0, 1)</f>
        <v>0</v>
      </c>
      <c r="H9995" t="s">
        <v>9472</v>
      </c>
      <c r="I9995" t="s">
        <v>14</v>
      </c>
      <c r="J9995" s="4">
        <v>45597</v>
      </c>
      <c r="K9995" t="s">
        <v>8280</v>
      </c>
      <c r="L9995" s="5">
        <v>647000</v>
      </c>
      <c r="M9995" s="28">
        <f t="shared" si="156"/>
        <v>647000</v>
      </c>
      <c r="N9995">
        <f>2025-Table1[[#This Row],[Year]]</f>
        <v>7</v>
      </c>
    </row>
    <row r="9996" spans="1:14" x14ac:dyDescent="0.3">
      <c r="A9996" t="s">
        <v>21</v>
      </c>
      <c r="B9996" t="s">
        <v>39</v>
      </c>
      <c r="C9996">
        <v>2019</v>
      </c>
      <c r="D9996" s="3">
        <v>5</v>
      </c>
      <c r="E9996" s="3">
        <v>83000</v>
      </c>
      <c r="F9996" t="s">
        <v>25</v>
      </c>
      <c r="G9996" s="15">
        <f>IF(Table1[[#This Row],[Transmission]]="Manual", 0, 1)</f>
        <v>1</v>
      </c>
      <c r="H9996" t="s">
        <v>9472</v>
      </c>
      <c r="I9996" t="s">
        <v>17</v>
      </c>
      <c r="J9996" s="4">
        <v>45597</v>
      </c>
      <c r="K9996" t="s">
        <v>1743</v>
      </c>
      <c r="L9996" s="5">
        <v>695000</v>
      </c>
      <c r="M9996" s="28">
        <f t="shared" si="156"/>
        <v>695000</v>
      </c>
      <c r="N9996">
        <f>2025-Table1[[#This Row],[Year]]</f>
        <v>6</v>
      </c>
    </row>
    <row r="9997" spans="1:14" x14ac:dyDescent="0.3">
      <c r="A9997" t="s">
        <v>64</v>
      </c>
      <c r="B9997" t="s">
        <v>65</v>
      </c>
      <c r="C9997">
        <v>2020</v>
      </c>
      <c r="D9997" s="3">
        <v>4</v>
      </c>
      <c r="E9997" s="3">
        <v>24500</v>
      </c>
      <c r="F9997" t="s">
        <v>25</v>
      </c>
      <c r="G9997" s="15">
        <f>IF(Table1[[#This Row],[Transmission]]="Manual", 0, 1)</f>
        <v>1</v>
      </c>
      <c r="H9997" t="s">
        <v>9475</v>
      </c>
      <c r="I9997" t="s">
        <v>14</v>
      </c>
      <c r="J9997" s="4">
        <v>45597</v>
      </c>
      <c r="K9997" t="s">
        <v>8137</v>
      </c>
      <c r="L9997" s="5">
        <v>1395000</v>
      </c>
      <c r="M9997" s="28">
        <f t="shared" si="156"/>
        <v>1395000</v>
      </c>
      <c r="N9997">
        <f>2025-Table1[[#This Row],[Year]]</f>
        <v>5</v>
      </c>
    </row>
    <row r="9998" spans="1:14" x14ac:dyDescent="0.3">
      <c r="A9998" t="s">
        <v>11</v>
      </c>
      <c r="B9998" t="s">
        <v>12</v>
      </c>
      <c r="C9998">
        <v>2016</v>
      </c>
      <c r="D9998" s="3">
        <v>8</v>
      </c>
      <c r="E9998" s="3">
        <v>68000</v>
      </c>
      <c r="F9998" t="s">
        <v>13</v>
      </c>
      <c r="G9998" s="15">
        <f>IF(Table1[[#This Row],[Transmission]]="Manual", 0, 1)</f>
        <v>0</v>
      </c>
      <c r="H9998" t="s">
        <v>9475</v>
      </c>
      <c r="I9998" t="s">
        <v>14</v>
      </c>
      <c r="J9998" s="4">
        <v>45597</v>
      </c>
      <c r="K9998" t="s">
        <v>6652</v>
      </c>
      <c r="L9998" s="5">
        <v>645000</v>
      </c>
      <c r="M9998" s="28">
        <f t="shared" si="156"/>
        <v>645000</v>
      </c>
      <c r="N9998">
        <f>2025-Table1[[#This Row],[Year]]</f>
        <v>9</v>
      </c>
    </row>
    <row r="9999" spans="1:14" x14ac:dyDescent="0.3">
      <c r="A9999" t="s">
        <v>11</v>
      </c>
      <c r="B9999" t="s">
        <v>797</v>
      </c>
      <c r="C9999">
        <v>2008</v>
      </c>
      <c r="D9999" s="3">
        <v>16</v>
      </c>
      <c r="E9999" s="3">
        <v>75000</v>
      </c>
      <c r="F9999" t="s">
        <v>25</v>
      </c>
      <c r="G9999" s="15">
        <f>IF(Table1[[#This Row],[Transmission]]="Manual", 0, 1)</f>
        <v>1</v>
      </c>
      <c r="H9999" t="s">
        <v>9475</v>
      </c>
      <c r="I9999" t="s">
        <v>6485</v>
      </c>
      <c r="J9999" s="4">
        <v>45627</v>
      </c>
      <c r="K9999" t="s">
        <v>8281</v>
      </c>
      <c r="L9999" s="5">
        <v>300000</v>
      </c>
      <c r="M9999" s="28">
        <f t="shared" si="156"/>
        <v>300000</v>
      </c>
      <c r="N9999">
        <f>2025-Table1[[#This Row],[Year]]</f>
        <v>17</v>
      </c>
    </row>
    <row r="10000" spans="1:14" x14ac:dyDescent="0.3">
      <c r="A10000" t="s">
        <v>58</v>
      </c>
      <c r="B10000" t="s">
        <v>373</v>
      </c>
      <c r="C10000">
        <v>2015</v>
      </c>
      <c r="D10000" s="3">
        <v>9</v>
      </c>
      <c r="E10000" s="3">
        <v>75000</v>
      </c>
      <c r="F10000" t="s">
        <v>25</v>
      </c>
      <c r="G10000" s="15">
        <f>IF(Table1[[#This Row],[Transmission]]="Manual", 0, 1)</f>
        <v>1</v>
      </c>
      <c r="H10000" t="s">
        <v>9472</v>
      </c>
      <c r="I10000" t="s">
        <v>17</v>
      </c>
      <c r="J10000" s="4">
        <v>45597</v>
      </c>
      <c r="K10000" t="s">
        <v>8282</v>
      </c>
      <c r="L10000" s="5">
        <v>1675000</v>
      </c>
      <c r="M10000" s="28">
        <f t="shared" si="156"/>
        <v>1675000</v>
      </c>
      <c r="N10000">
        <f>2025-Table1[[#This Row],[Year]]</f>
        <v>10</v>
      </c>
    </row>
    <row r="10001" spans="1:14" x14ac:dyDescent="0.3">
      <c r="A10001" t="s">
        <v>21</v>
      </c>
      <c r="B10001" t="s">
        <v>39</v>
      </c>
      <c r="C10001">
        <v>2015</v>
      </c>
      <c r="D10001" s="3">
        <v>9</v>
      </c>
      <c r="E10001" s="3">
        <v>64000</v>
      </c>
      <c r="F10001" t="s">
        <v>13</v>
      </c>
      <c r="G10001" s="15">
        <f>IF(Table1[[#This Row],[Transmission]]="Manual", 0, 1)</f>
        <v>0</v>
      </c>
      <c r="H10001" t="s">
        <v>9475</v>
      </c>
      <c r="I10001" t="s">
        <v>6485</v>
      </c>
      <c r="J10001" s="4">
        <v>45597</v>
      </c>
      <c r="K10001" t="s">
        <v>8283</v>
      </c>
      <c r="L10001" s="5">
        <v>368000</v>
      </c>
      <c r="M10001" s="28">
        <f t="shared" si="156"/>
        <v>368000</v>
      </c>
      <c r="N10001">
        <f>2025-Table1[[#This Row],[Year]]</f>
        <v>10</v>
      </c>
    </row>
    <row r="10002" spans="1:14" x14ac:dyDescent="0.3">
      <c r="A10002" t="s">
        <v>15</v>
      </c>
      <c r="B10002" t="s">
        <v>588</v>
      </c>
      <c r="C10002">
        <v>2015</v>
      </c>
      <c r="D10002" s="3">
        <v>9</v>
      </c>
      <c r="E10002" s="3">
        <v>65000</v>
      </c>
      <c r="F10002" t="s">
        <v>25</v>
      </c>
      <c r="G10002" s="15">
        <f>IF(Table1[[#This Row],[Transmission]]="Manual", 0, 1)</f>
        <v>1</v>
      </c>
      <c r="H10002" t="s">
        <v>9475</v>
      </c>
      <c r="I10002" t="s">
        <v>6485</v>
      </c>
      <c r="J10002" s="4">
        <v>45597</v>
      </c>
      <c r="K10002" t="s">
        <v>5887</v>
      </c>
      <c r="L10002" s="5">
        <v>624999</v>
      </c>
      <c r="M10002" s="28">
        <f t="shared" si="156"/>
        <v>624999</v>
      </c>
      <c r="N10002">
        <f>2025-Table1[[#This Row],[Year]]</f>
        <v>10</v>
      </c>
    </row>
    <row r="10003" spans="1:14" x14ac:dyDescent="0.3">
      <c r="A10003" t="s">
        <v>21</v>
      </c>
      <c r="B10003" t="s">
        <v>68</v>
      </c>
      <c r="C10003">
        <v>2019</v>
      </c>
      <c r="D10003" s="3">
        <v>5</v>
      </c>
      <c r="E10003" s="3">
        <v>45000</v>
      </c>
      <c r="F10003" t="s">
        <v>13</v>
      </c>
      <c r="G10003" s="15">
        <f>IF(Table1[[#This Row],[Transmission]]="Manual", 0, 1)</f>
        <v>0</v>
      </c>
      <c r="H10003" t="s">
        <v>9472</v>
      </c>
      <c r="I10003" t="s">
        <v>6485</v>
      </c>
      <c r="J10003" s="4">
        <v>45597</v>
      </c>
      <c r="K10003" t="s">
        <v>8284</v>
      </c>
      <c r="L10003" s="5">
        <v>500000</v>
      </c>
      <c r="M10003" s="28">
        <f t="shared" si="156"/>
        <v>500000</v>
      </c>
      <c r="N10003">
        <f>2025-Table1[[#This Row],[Year]]</f>
        <v>6</v>
      </c>
    </row>
    <row r="10004" spans="1:14" x14ac:dyDescent="0.3">
      <c r="A10004" t="s">
        <v>44</v>
      </c>
      <c r="B10004" t="s">
        <v>79</v>
      </c>
      <c r="C10004">
        <v>2016</v>
      </c>
      <c r="D10004" s="3">
        <v>8</v>
      </c>
      <c r="E10004" s="3">
        <v>110000</v>
      </c>
      <c r="F10004" t="s">
        <v>25</v>
      </c>
      <c r="G10004" s="15">
        <f>IF(Table1[[#This Row],[Transmission]]="Manual", 0, 1)</f>
        <v>1</v>
      </c>
      <c r="H10004" t="s">
        <v>9472</v>
      </c>
      <c r="I10004" t="s">
        <v>17</v>
      </c>
      <c r="J10004" s="4">
        <v>45597</v>
      </c>
      <c r="K10004" t="s">
        <v>8285</v>
      </c>
      <c r="L10004" s="5">
        <v>695000</v>
      </c>
      <c r="M10004" s="28">
        <f t="shared" si="156"/>
        <v>695000</v>
      </c>
      <c r="N10004">
        <f>2025-Table1[[#This Row],[Year]]</f>
        <v>9</v>
      </c>
    </row>
    <row r="10005" spans="1:14" x14ac:dyDescent="0.3">
      <c r="A10005" t="s">
        <v>27</v>
      </c>
      <c r="B10005" t="s">
        <v>360</v>
      </c>
      <c r="C10005">
        <v>2012</v>
      </c>
      <c r="D10005" s="3">
        <v>12</v>
      </c>
      <c r="E10005" s="3">
        <v>90000</v>
      </c>
      <c r="F10005" t="s">
        <v>25</v>
      </c>
      <c r="G10005" s="15">
        <f>IF(Table1[[#This Row],[Transmission]]="Manual", 0, 1)</f>
        <v>1</v>
      </c>
      <c r="H10005" t="s">
        <v>9472</v>
      </c>
      <c r="I10005" t="s">
        <v>17</v>
      </c>
      <c r="J10005" s="4">
        <v>45597</v>
      </c>
      <c r="K10005" t="s">
        <v>1144</v>
      </c>
      <c r="L10005" s="5">
        <v>1050000</v>
      </c>
      <c r="M10005" s="28">
        <f t="shared" si="156"/>
        <v>1050000</v>
      </c>
      <c r="N10005">
        <f>2025-Table1[[#This Row],[Year]]</f>
        <v>13</v>
      </c>
    </row>
    <row r="10006" spans="1:14" x14ac:dyDescent="0.3">
      <c r="A10006" t="s">
        <v>44</v>
      </c>
      <c r="B10006" t="s">
        <v>83</v>
      </c>
      <c r="C10006">
        <v>2019</v>
      </c>
      <c r="D10006" s="3">
        <v>5</v>
      </c>
      <c r="E10006" s="3">
        <v>46000</v>
      </c>
      <c r="F10006" t="s">
        <v>25</v>
      </c>
      <c r="G10006" s="15">
        <f>IF(Table1[[#This Row],[Transmission]]="Manual", 0, 1)</f>
        <v>1</v>
      </c>
      <c r="H10006" t="s">
        <v>9475</v>
      </c>
      <c r="I10006" t="s">
        <v>6485</v>
      </c>
      <c r="J10006" s="4">
        <v>45597</v>
      </c>
      <c r="K10006" t="s">
        <v>4461</v>
      </c>
      <c r="L10006" s="5">
        <v>725000</v>
      </c>
      <c r="M10006" s="28">
        <f t="shared" si="156"/>
        <v>725000</v>
      </c>
      <c r="N10006">
        <f>2025-Table1[[#This Row],[Year]]</f>
        <v>6</v>
      </c>
    </row>
    <row r="10007" spans="1:14" x14ac:dyDescent="0.3">
      <c r="A10007" t="s">
        <v>277</v>
      </c>
      <c r="B10007" t="s">
        <v>1125</v>
      </c>
      <c r="C10007">
        <v>2005</v>
      </c>
      <c r="D10007" s="3">
        <v>19</v>
      </c>
      <c r="E10007" s="3">
        <v>123523</v>
      </c>
      <c r="F10007" t="s">
        <v>13</v>
      </c>
      <c r="G10007" s="15">
        <f>IF(Table1[[#This Row],[Transmission]]="Manual", 0, 1)</f>
        <v>0</v>
      </c>
      <c r="H10007" t="s">
        <v>9475</v>
      </c>
      <c r="I10007" t="s">
        <v>17</v>
      </c>
      <c r="J10007" s="4">
        <v>45597</v>
      </c>
      <c r="K10007" t="s">
        <v>8286</v>
      </c>
      <c r="L10007" s="5">
        <v>90000</v>
      </c>
      <c r="M10007" s="28">
        <f t="shared" si="156"/>
        <v>90000</v>
      </c>
      <c r="N10007">
        <f>2025-Table1[[#This Row],[Year]]</f>
        <v>20</v>
      </c>
    </row>
    <row r="10008" spans="1:14" x14ac:dyDescent="0.3">
      <c r="A10008" t="s">
        <v>33</v>
      </c>
      <c r="B10008" t="s">
        <v>34</v>
      </c>
      <c r="C10008">
        <v>2015</v>
      </c>
      <c r="D10008" s="3">
        <v>9</v>
      </c>
      <c r="E10008" s="3">
        <v>90000</v>
      </c>
      <c r="F10008" t="s">
        <v>25</v>
      </c>
      <c r="G10008" s="15">
        <f>IF(Table1[[#This Row],[Transmission]]="Manual", 0, 1)</f>
        <v>1</v>
      </c>
      <c r="H10008" t="s">
        <v>9475</v>
      </c>
      <c r="I10008" t="s">
        <v>14</v>
      </c>
      <c r="J10008" s="4">
        <v>45597</v>
      </c>
      <c r="K10008" t="s">
        <v>8287</v>
      </c>
      <c r="L10008" s="5">
        <v>525000</v>
      </c>
      <c r="M10008" s="28">
        <f t="shared" si="156"/>
        <v>525000</v>
      </c>
      <c r="N10008">
        <f>2025-Table1[[#This Row],[Year]]</f>
        <v>10</v>
      </c>
    </row>
    <row r="10009" spans="1:14" x14ac:dyDescent="0.3">
      <c r="A10009" t="s">
        <v>44</v>
      </c>
      <c r="B10009" t="s">
        <v>133</v>
      </c>
      <c r="C10009">
        <v>2017</v>
      </c>
      <c r="D10009" s="3">
        <v>7</v>
      </c>
      <c r="E10009" s="3">
        <v>47000</v>
      </c>
      <c r="F10009" t="s">
        <v>25</v>
      </c>
      <c r="G10009" s="15">
        <f>IF(Table1[[#This Row],[Transmission]]="Manual", 0, 1)</f>
        <v>1</v>
      </c>
      <c r="H10009" t="s">
        <v>9475</v>
      </c>
      <c r="I10009" t="s">
        <v>14</v>
      </c>
      <c r="J10009" s="4">
        <v>45597</v>
      </c>
      <c r="K10009" t="s">
        <v>2909</v>
      </c>
      <c r="L10009" s="5">
        <v>425000</v>
      </c>
      <c r="M10009" s="28">
        <f t="shared" si="156"/>
        <v>425000</v>
      </c>
      <c r="N10009">
        <f>2025-Table1[[#This Row],[Year]]</f>
        <v>8</v>
      </c>
    </row>
    <row r="10010" spans="1:14" x14ac:dyDescent="0.3">
      <c r="A10010" t="s">
        <v>21</v>
      </c>
      <c r="B10010" t="s">
        <v>99</v>
      </c>
      <c r="C10010">
        <v>2020</v>
      </c>
      <c r="D10010" s="3">
        <v>4</v>
      </c>
      <c r="E10010" s="3">
        <v>70000</v>
      </c>
      <c r="F10010" t="s">
        <v>13</v>
      </c>
      <c r="G10010" s="15">
        <f>IF(Table1[[#This Row],[Transmission]]="Manual", 0, 1)</f>
        <v>0</v>
      </c>
      <c r="H10010" t="s">
        <v>9475</v>
      </c>
      <c r="I10010" t="s">
        <v>6485</v>
      </c>
      <c r="J10010" s="4">
        <v>45597</v>
      </c>
      <c r="K10010" t="s">
        <v>8288</v>
      </c>
      <c r="L10010" s="5">
        <v>740000</v>
      </c>
      <c r="M10010" s="28">
        <f t="shared" si="156"/>
        <v>740000</v>
      </c>
      <c r="N10010">
        <f>2025-Table1[[#This Row],[Year]]</f>
        <v>5</v>
      </c>
    </row>
    <row r="10011" spans="1:14" x14ac:dyDescent="0.3">
      <c r="A10011" t="s">
        <v>44</v>
      </c>
      <c r="B10011" t="s">
        <v>83</v>
      </c>
      <c r="C10011">
        <v>2013</v>
      </c>
      <c r="D10011" s="3">
        <v>11</v>
      </c>
      <c r="E10011" s="3">
        <v>70000</v>
      </c>
      <c r="F10011" t="s">
        <v>13</v>
      </c>
      <c r="G10011" s="15">
        <f>IF(Table1[[#This Row],[Transmission]]="Manual", 0, 1)</f>
        <v>0</v>
      </c>
      <c r="H10011" t="s">
        <v>9475</v>
      </c>
      <c r="I10011" t="s">
        <v>14</v>
      </c>
      <c r="J10011" s="4">
        <v>45597</v>
      </c>
      <c r="K10011" t="s">
        <v>8289</v>
      </c>
      <c r="L10011" s="5">
        <v>265000</v>
      </c>
      <c r="M10011" s="28">
        <f t="shared" si="156"/>
        <v>265000</v>
      </c>
      <c r="N10011">
        <f>2025-Table1[[#This Row],[Year]]</f>
        <v>12</v>
      </c>
    </row>
    <row r="10012" spans="1:14" x14ac:dyDescent="0.3">
      <c r="A10012" t="s">
        <v>15</v>
      </c>
      <c r="B10012" t="s">
        <v>41</v>
      </c>
      <c r="C10012">
        <v>2006</v>
      </c>
      <c r="D10012" s="3">
        <v>18</v>
      </c>
      <c r="E10012" s="3">
        <v>78374</v>
      </c>
      <c r="F10012" t="s">
        <v>13</v>
      </c>
      <c r="G10012" s="15">
        <f>IF(Table1[[#This Row],[Transmission]]="Manual", 0, 1)</f>
        <v>0</v>
      </c>
      <c r="H10012" t="s">
        <v>9475</v>
      </c>
      <c r="I10012" t="s">
        <v>6485</v>
      </c>
      <c r="J10012" s="4">
        <v>45597</v>
      </c>
      <c r="K10012" t="s">
        <v>4041</v>
      </c>
      <c r="L10012" s="5">
        <v>145000</v>
      </c>
      <c r="M10012" s="28">
        <f t="shared" si="156"/>
        <v>145000</v>
      </c>
      <c r="N10012">
        <f>2025-Table1[[#This Row],[Year]]</f>
        <v>19</v>
      </c>
    </row>
    <row r="10013" spans="1:14" x14ac:dyDescent="0.3">
      <c r="A10013" t="s">
        <v>11</v>
      </c>
      <c r="B10013" t="s">
        <v>285</v>
      </c>
      <c r="C10013">
        <v>2014</v>
      </c>
      <c r="D10013" s="3">
        <v>10</v>
      </c>
      <c r="E10013" s="3">
        <v>49851</v>
      </c>
      <c r="F10013" t="s">
        <v>25</v>
      </c>
      <c r="G10013" s="15">
        <f>IF(Table1[[#This Row],[Transmission]]="Manual", 0, 1)</f>
        <v>1</v>
      </c>
      <c r="H10013" t="s">
        <v>9475</v>
      </c>
      <c r="I10013" t="s">
        <v>6485</v>
      </c>
      <c r="J10013" s="4">
        <v>45597</v>
      </c>
      <c r="K10013" t="s">
        <v>8290</v>
      </c>
      <c r="L10013" s="5">
        <v>295000</v>
      </c>
      <c r="M10013" s="28">
        <f t="shared" si="156"/>
        <v>295000</v>
      </c>
      <c r="N10013">
        <f>2025-Table1[[#This Row],[Year]]</f>
        <v>11</v>
      </c>
    </row>
    <row r="10014" spans="1:14" x14ac:dyDescent="0.3">
      <c r="A10014" t="s">
        <v>21</v>
      </c>
      <c r="B10014" t="s">
        <v>111</v>
      </c>
      <c r="C10014">
        <v>2020</v>
      </c>
      <c r="D10014" s="3">
        <v>4</v>
      </c>
      <c r="E10014" s="3">
        <v>49000</v>
      </c>
      <c r="F10014" t="s">
        <v>25</v>
      </c>
      <c r="G10014" s="15">
        <f>IF(Table1[[#This Row],[Transmission]]="Manual", 0, 1)</f>
        <v>1</v>
      </c>
      <c r="H10014" t="s">
        <v>9472</v>
      </c>
      <c r="I10014" t="s">
        <v>14</v>
      </c>
      <c r="J10014" s="4">
        <v>45597</v>
      </c>
      <c r="K10014" t="s">
        <v>8291</v>
      </c>
      <c r="L10014" s="5">
        <v>525000</v>
      </c>
      <c r="M10014" s="28">
        <f t="shared" si="156"/>
        <v>525000</v>
      </c>
      <c r="N10014">
        <f>2025-Table1[[#This Row],[Year]]</f>
        <v>5</v>
      </c>
    </row>
    <row r="10015" spans="1:14" x14ac:dyDescent="0.3">
      <c r="A10015" t="s">
        <v>44</v>
      </c>
      <c r="B10015" t="s">
        <v>133</v>
      </c>
      <c r="C10015">
        <v>2013</v>
      </c>
      <c r="D10015" s="3">
        <v>11</v>
      </c>
      <c r="E10015" s="3">
        <v>62000</v>
      </c>
      <c r="F10015" t="s">
        <v>13</v>
      </c>
      <c r="G10015" s="15">
        <f>IF(Table1[[#This Row],[Transmission]]="Manual", 0, 1)</f>
        <v>0</v>
      </c>
      <c r="H10015" t="s">
        <v>9475</v>
      </c>
      <c r="I10015" t="s">
        <v>6485</v>
      </c>
      <c r="J10015" s="4">
        <v>45597</v>
      </c>
      <c r="K10015" t="s">
        <v>8292</v>
      </c>
      <c r="L10015" s="5">
        <v>270000</v>
      </c>
      <c r="M10015" s="28">
        <f t="shared" si="156"/>
        <v>270000</v>
      </c>
      <c r="N10015">
        <f>2025-Table1[[#This Row],[Year]]</f>
        <v>12</v>
      </c>
    </row>
    <row r="10016" spans="1:14" x14ac:dyDescent="0.3">
      <c r="A10016" t="s">
        <v>64</v>
      </c>
      <c r="B10016" t="s">
        <v>65</v>
      </c>
      <c r="C10016">
        <v>2022</v>
      </c>
      <c r="D10016" s="3">
        <v>2</v>
      </c>
      <c r="E10016" s="3">
        <v>66000</v>
      </c>
      <c r="F10016" t="s">
        <v>13</v>
      </c>
      <c r="G10016" s="15">
        <f>IF(Table1[[#This Row],[Transmission]]="Manual", 0, 1)</f>
        <v>0</v>
      </c>
      <c r="H10016" t="s">
        <v>9475</v>
      </c>
      <c r="I10016" t="s">
        <v>17</v>
      </c>
      <c r="J10016" s="4">
        <v>45597</v>
      </c>
      <c r="K10016" t="s">
        <v>8293</v>
      </c>
      <c r="L10016" s="5">
        <v>1500000</v>
      </c>
      <c r="M10016" s="28">
        <f t="shared" si="156"/>
        <v>1500000</v>
      </c>
      <c r="N10016">
        <f>2025-Table1[[#This Row],[Year]]</f>
        <v>3</v>
      </c>
    </row>
    <row r="10017" spans="1:14" x14ac:dyDescent="0.3">
      <c r="A10017" t="s">
        <v>21</v>
      </c>
      <c r="B10017" t="s">
        <v>68</v>
      </c>
      <c r="C10017">
        <v>2017</v>
      </c>
      <c r="D10017" s="3">
        <v>7</v>
      </c>
      <c r="E10017" s="3">
        <v>90000</v>
      </c>
      <c r="F10017" t="s">
        <v>25</v>
      </c>
      <c r="G10017" s="15">
        <f>IF(Table1[[#This Row],[Transmission]]="Manual", 0, 1)</f>
        <v>1</v>
      </c>
      <c r="H10017" t="s">
        <v>9475</v>
      </c>
      <c r="I10017" t="s">
        <v>6485</v>
      </c>
      <c r="J10017" s="4">
        <v>45627</v>
      </c>
      <c r="K10017" t="s">
        <v>8294</v>
      </c>
      <c r="L10017" s="5">
        <v>350000</v>
      </c>
      <c r="M10017" s="28">
        <f t="shared" si="156"/>
        <v>350000</v>
      </c>
      <c r="N10017">
        <f>2025-Table1[[#This Row],[Year]]</f>
        <v>8</v>
      </c>
    </row>
    <row r="10018" spans="1:14" x14ac:dyDescent="0.3">
      <c r="A10018" t="s">
        <v>44</v>
      </c>
      <c r="B10018" t="s">
        <v>1505</v>
      </c>
      <c r="C10018">
        <v>2010</v>
      </c>
      <c r="D10018" s="3">
        <v>14</v>
      </c>
      <c r="E10018" s="3">
        <v>96000</v>
      </c>
      <c r="F10018" t="s">
        <v>25</v>
      </c>
      <c r="G10018" s="15">
        <f>IF(Table1[[#This Row],[Transmission]]="Manual", 0, 1)</f>
        <v>1</v>
      </c>
      <c r="H10018" t="s">
        <v>9472</v>
      </c>
      <c r="I10018" t="s">
        <v>6485</v>
      </c>
      <c r="J10018" s="4">
        <v>45627</v>
      </c>
      <c r="K10018" t="s">
        <v>8295</v>
      </c>
      <c r="L10018" s="5">
        <v>85000</v>
      </c>
      <c r="M10018" s="28">
        <f t="shared" si="156"/>
        <v>85000</v>
      </c>
      <c r="N10018">
        <f>2025-Table1[[#This Row],[Year]]</f>
        <v>15</v>
      </c>
    </row>
    <row r="10019" spans="1:14" x14ac:dyDescent="0.3">
      <c r="A10019" t="s">
        <v>61</v>
      </c>
      <c r="B10019" t="s">
        <v>700</v>
      </c>
      <c r="C10019">
        <v>2015</v>
      </c>
      <c r="D10019" s="3">
        <v>9</v>
      </c>
      <c r="E10019" s="3">
        <v>82000</v>
      </c>
      <c r="F10019" t="s">
        <v>13</v>
      </c>
      <c r="G10019" s="15">
        <f>IF(Table1[[#This Row],[Transmission]]="Manual", 0, 1)</f>
        <v>0</v>
      </c>
      <c r="H10019" t="s">
        <v>9475</v>
      </c>
      <c r="I10019" t="s">
        <v>17</v>
      </c>
      <c r="J10019" s="4">
        <v>45597</v>
      </c>
      <c r="K10019" t="s">
        <v>8296</v>
      </c>
      <c r="L10019" s="5">
        <v>445000</v>
      </c>
      <c r="M10019" s="28">
        <f t="shared" si="156"/>
        <v>445000</v>
      </c>
      <c r="N10019">
        <f>2025-Table1[[#This Row],[Year]]</f>
        <v>10</v>
      </c>
    </row>
    <row r="10020" spans="1:14" x14ac:dyDescent="0.3">
      <c r="A10020" t="s">
        <v>101</v>
      </c>
      <c r="B10020" t="s">
        <v>152</v>
      </c>
      <c r="C10020">
        <v>2019</v>
      </c>
      <c r="D10020" s="3">
        <v>5</v>
      </c>
      <c r="E10020" s="3">
        <v>78000</v>
      </c>
      <c r="F10020" t="s">
        <v>25</v>
      </c>
      <c r="G10020" s="15">
        <f>IF(Table1[[#This Row],[Transmission]]="Manual", 0, 1)</f>
        <v>1</v>
      </c>
      <c r="H10020" t="s">
        <v>9472</v>
      </c>
      <c r="I10020" t="s">
        <v>17</v>
      </c>
      <c r="J10020" s="4">
        <v>45597</v>
      </c>
      <c r="K10020" t="s">
        <v>8297</v>
      </c>
      <c r="L10020" s="5">
        <v>870000</v>
      </c>
      <c r="M10020" s="28">
        <f t="shared" si="156"/>
        <v>870000</v>
      </c>
      <c r="N10020">
        <f>2025-Table1[[#This Row],[Year]]</f>
        <v>6</v>
      </c>
    </row>
    <row r="10021" spans="1:14" x14ac:dyDescent="0.3">
      <c r="A10021" t="s">
        <v>11</v>
      </c>
      <c r="B10021" t="s">
        <v>185</v>
      </c>
      <c r="C10021">
        <v>2015</v>
      </c>
      <c r="D10021" s="3">
        <v>9</v>
      </c>
      <c r="E10021" s="3">
        <v>116000</v>
      </c>
      <c r="F10021" t="s">
        <v>13</v>
      </c>
      <c r="G10021" s="15">
        <f>IF(Table1[[#This Row],[Transmission]]="Manual", 0, 1)</f>
        <v>0</v>
      </c>
      <c r="H10021" t="s">
        <v>9472</v>
      </c>
      <c r="I10021" t="s">
        <v>14</v>
      </c>
      <c r="J10021" s="4">
        <v>45597</v>
      </c>
      <c r="K10021" t="s">
        <v>8298</v>
      </c>
      <c r="L10021" s="5">
        <v>550000</v>
      </c>
      <c r="M10021" s="28">
        <f t="shared" si="156"/>
        <v>550000</v>
      </c>
      <c r="N10021">
        <f>2025-Table1[[#This Row],[Year]]</f>
        <v>10</v>
      </c>
    </row>
    <row r="10022" spans="1:14" x14ac:dyDescent="0.3">
      <c r="A10022" t="s">
        <v>21</v>
      </c>
      <c r="B10022" t="s">
        <v>49</v>
      </c>
      <c r="C10022">
        <v>2015</v>
      </c>
      <c r="D10022" s="3">
        <v>9</v>
      </c>
      <c r="E10022" s="3">
        <v>115000</v>
      </c>
      <c r="F10022" t="s">
        <v>13</v>
      </c>
      <c r="G10022" s="15">
        <f>IF(Table1[[#This Row],[Transmission]]="Manual", 0, 1)</f>
        <v>0</v>
      </c>
      <c r="H10022" t="s">
        <v>9475</v>
      </c>
      <c r="I10022" t="s">
        <v>6485</v>
      </c>
      <c r="J10022" s="4">
        <v>45597</v>
      </c>
      <c r="K10022" t="s">
        <v>3960</v>
      </c>
      <c r="L10022" s="5">
        <v>545000</v>
      </c>
      <c r="M10022" s="28">
        <f t="shared" si="156"/>
        <v>545000</v>
      </c>
      <c r="N10022">
        <f>2025-Table1[[#This Row],[Year]]</f>
        <v>10</v>
      </c>
    </row>
    <row r="10023" spans="1:14" x14ac:dyDescent="0.3">
      <c r="A10023" t="s">
        <v>44</v>
      </c>
      <c r="B10023" t="s">
        <v>976</v>
      </c>
      <c r="C10023">
        <v>2017</v>
      </c>
      <c r="D10023" s="3">
        <v>7</v>
      </c>
      <c r="E10023" s="3">
        <v>14000</v>
      </c>
      <c r="F10023" t="s">
        <v>13</v>
      </c>
      <c r="G10023" s="15">
        <f>IF(Table1[[#This Row],[Transmission]]="Manual", 0, 1)</f>
        <v>0</v>
      </c>
      <c r="H10023" t="s">
        <v>9475</v>
      </c>
      <c r="I10023" t="s">
        <v>6485</v>
      </c>
      <c r="J10023" s="4">
        <v>45597</v>
      </c>
      <c r="K10023" t="s">
        <v>8299</v>
      </c>
      <c r="L10023" s="5">
        <v>677777</v>
      </c>
      <c r="M10023" s="28">
        <f t="shared" si="156"/>
        <v>677777</v>
      </c>
      <c r="N10023">
        <f>2025-Table1[[#This Row],[Year]]</f>
        <v>8</v>
      </c>
    </row>
    <row r="10024" spans="1:14" x14ac:dyDescent="0.3">
      <c r="A10024" t="s">
        <v>21</v>
      </c>
      <c r="B10024" t="s">
        <v>39</v>
      </c>
      <c r="C10024">
        <v>2017</v>
      </c>
      <c r="D10024" s="3">
        <v>7</v>
      </c>
      <c r="E10024" s="3">
        <v>57000</v>
      </c>
      <c r="F10024" t="s">
        <v>25</v>
      </c>
      <c r="G10024" s="15">
        <f>IF(Table1[[#This Row],[Transmission]]="Manual", 0, 1)</f>
        <v>1</v>
      </c>
      <c r="H10024" t="s">
        <v>9472</v>
      </c>
      <c r="I10024" t="s">
        <v>17</v>
      </c>
      <c r="J10024" s="4">
        <v>45597</v>
      </c>
      <c r="K10024" t="s">
        <v>8300</v>
      </c>
      <c r="L10024" s="5">
        <v>645000</v>
      </c>
      <c r="M10024" s="28">
        <f t="shared" si="156"/>
        <v>645000</v>
      </c>
      <c r="N10024">
        <f>2025-Table1[[#This Row],[Year]]</f>
        <v>8</v>
      </c>
    </row>
    <row r="10025" spans="1:14" x14ac:dyDescent="0.3">
      <c r="A10025" t="s">
        <v>44</v>
      </c>
      <c r="B10025" t="s">
        <v>45</v>
      </c>
      <c r="C10025">
        <v>2014</v>
      </c>
      <c r="D10025" s="3">
        <v>10</v>
      </c>
      <c r="E10025" s="3">
        <v>89000</v>
      </c>
      <c r="F10025" t="s">
        <v>25</v>
      </c>
      <c r="G10025" s="15">
        <f>IF(Table1[[#This Row],[Transmission]]="Manual", 0, 1)</f>
        <v>1</v>
      </c>
      <c r="H10025" t="s">
        <v>9475</v>
      </c>
      <c r="I10025" t="s">
        <v>14</v>
      </c>
      <c r="J10025" s="4">
        <v>45597</v>
      </c>
      <c r="K10025" t="s">
        <v>8301</v>
      </c>
      <c r="L10025" s="5">
        <v>435000</v>
      </c>
      <c r="M10025" s="28">
        <f t="shared" si="156"/>
        <v>435000</v>
      </c>
      <c r="N10025">
        <f>2025-Table1[[#This Row],[Year]]</f>
        <v>11</v>
      </c>
    </row>
    <row r="10026" spans="1:14" x14ac:dyDescent="0.3">
      <c r="A10026" t="s">
        <v>21</v>
      </c>
      <c r="B10026" t="s">
        <v>31</v>
      </c>
      <c r="C10026">
        <v>2020</v>
      </c>
      <c r="D10026" s="3">
        <v>4</v>
      </c>
      <c r="E10026" s="3">
        <v>56000</v>
      </c>
      <c r="F10026" t="s">
        <v>13</v>
      </c>
      <c r="G10026" s="15">
        <f>IF(Table1[[#This Row],[Transmission]]="Manual", 0, 1)</f>
        <v>0</v>
      </c>
      <c r="H10026" t="s">
        <v>9472</v>
      </c>
      <c r="I10026" t="s">
        <v>14</v>
      </c>
      <c r="J10026" s="4">
        <v>45597</v>
      </c>
      <c r="K10026" t="s">
        <v>8302</v>
      </c>
      <c r="L10026" s="5">
        <v>650000</v>
      </c>
      <c r="M10026" s="28">
        <f t="shared" si="156"/>
        <v>650000</v>
      </c>
      <c r="N10026">
        <f>2025-Table1[[#This Row],[Year]]</f>
        <v>5</v>
      </c>
    </row>
    <row r="10027" spans="1:14" x14ac:dyDescent="0.3">
      <c r="A10027" t="s">
        <v>11</v>
      </c>
      <c r="B10027" t="s">
        <v>183</v>
      </c>
      <c r="C10027">
        <v>2013</v>
      </c>
      <c r="D10027" s="3">
        <v>11</v>
      </c>
      <c r="E10027" s="3">
        <v>50000</v>
      </c>
      <c r="F10027" t="s">
        <v>13</v>
      </c>
      <c r="G10027" s="15">
        <f>IF(Table1[[#This Row],[Transmission]]="Manual", 0, 1)</f>
        <v>0</v>
      </c>
      <c r="H10027" t="s">
        <v>9475</v>
      </c>
      <c r="I10027" t="s">
        <v>6485</v>
      </c>
      <c r="J10027" s="4">
        <v>45597</v>
      </c>
      <c r="K10027" t="s">
        <v>8303</v>
      </c>
      <c r="L10027" s="5">
        <v>341000</v>
      </c>
      <c r="M10027" s="28">
        <f t="shared" si="156"/>
        <v>341000</v>
      </c>
      <c r="N10027">
        <f>2025-Table1[[#This Row],[Year]]</f>
        <v>12</v>
      </c>
    </row>
    <row r="10028" spans="1:14" x14ac:dyDescent="0.3">
      <c r="A10028" t="s">
        <v>44</v>
      </c>
      <c r="B10028" t="s">
        <v>89</v>
      </c>
      <c r="C10028">
        <v>2018</v>
      </c>
      <c r="D10028" s="3">
        <v>6</v>
      </c>
      <c r="E10028" s="3">
        <v>37000</v>
      </c>
      <c r="F10028" t="s">
        <v>13</v>
      </c>
      <c r="G10028" s="15">
        <f>IF(Table1[[#This Row],[Transmission]]="Manual", 0, 1)</f>
        <v>0</v>
      </c>
      <c r="H10028" t="s">
        <v>9472</v>
      </c>
      <c r="I10028" t="s">
        <v>14</v>
      </c>
      <c r="J10028" s="4">
        <v>45597</v>
      </c>
      <c r="K10028" t="s">
        <v>8179</v>
      </c>
      <c r="L10028" s="5">
        <v>535000</v>
      </c>
      <c r="M10028" s="28">
        <f t="shared" si="156"/>
        <v>535000</v>
      </c>
      <c r="N10028">
        <f>2025-Table1[[#This Row],[Year]]</f>
        <v>7</v>
      </c>
    </row>
    <row r="10029" spans="1:14" x14ac:dyDescent="0.3">
      <c r="A10029" t="s">
        <v>44</v>
      </c>
      <c r="B10029" t="s">
        <v>83</v>
      </c>
      <c r="C10029">
        <v>2010</v>
      </c>
      <c r="D10029" s="3">
        <v>14</v>
      </c>
      <c r="E10029" s="3">
        <v>100000</v>
      </c>
      <c r="F10029" t="s">
        <v>25</v>
      </c>
      <c r="G10029" s="15">
        <f>IF(Table1[[#This Row],[Transmission]]="Manual", 0, 1)</f>
        <v>1</v>
      </c>
      <c r="H10029" t="s">
        <v>9475</v>
      </c>
      <c r="I10029" t="s">
        <v>6485</v>
      </c>
      <c r="J10029" s="4">
        <v>45627</v>
      </c>
      <c r="K10029" t="s">
        <v>8304</v>
      </c>
      <c r="L10029" s="5">
        <v>185000</v>
      </c>
      <c r="M10029" s="28">
        <f t="shared" si="156"/>
        <v>185000</v>
      </c>
      <c r="N10029">
        <f>2025-Table1[[#This Row],[Year]]</f>
        <v>15</v>
      </c>
    </row>
    <row r="10030" spans="1:14" x14ac:dyDescent="0.3">
      <c r="A10030" t="s">
        <v>277</v>
      </c>
      <c r="B10030" t="s">
        <v>278</v>
      </c>
      <c r="C10030">
        <v>2016</v>
      </c>
      <c r="D10030" s="3">
        <v>8</v>
      </c>
      <c r="E10030" s="3">
        <v>84231</v>
      </c>
      <c r="F10030" t="s">
        <v>25</v>
      </c>
      <c r="G10030" s="15">
        <f>IF(Table1[[#This Row],[Transmission]]="Manual", 0, 1)</f>
        <v>1</v>
      </c>
      <c r="H10030" t="s">
        <v>9475</v>
      </c>
      <c r="I10030" t="s">
        <v>17</v>
      </c>
      <c r="J10030" s="4">
        <v>45597</v>
      </c>
      <c r="K10030" t="s">
        <v>8305</v>
      </c>
      <c r="L10030" s="5">
        <v>599999</v>
      </c>
      <c r="M10030" s="28">
        <f t="shared" si="156"/>
        <v>599999</v>
      </c>
      <c r="N10030">
        <f>2025-Table1[[#This Row],[Year]]</f>
        <v>9</v>
      </c>
    </row>
    <row r="10031" spans="1:14" x14ac:dyDescent="0.3">
      <c r="A10031" t="s">
        <v>21</v>
      </c>
      <c r="B10031" t="s">
        <v>111</v>
      </c>
      <c r="C10031">
        <v>2015</v>
      </c>
      <c r="D10031" s="3">
        <v>9</v>
      </c>
      <c r="E10031" s="3">
        <v>50000</v>
      </c>
      <c r="F10031" t="s">
        <v>25</v>
      </c>
      <c r="G10031" s="15">
        <f>IF(Table1[[#This Row],[Transmission]]="Manual", 0, 1)</f>
        <v>1</v>
      </c>
      <c r="H10031" t="s">
        <v>9472</v>
      </c>
      <c r="I10031" t="s">
        <v>6485</v>
      </c>
      <c r="J10031" s="4">
        <v>45597</v>
      </c>
      <c r="K10031" t="s">
        <v>8306</v>
      </c>
      <c r="L10031" s="5">
        <v>300000</v>
      </c>
      <c r="M10031" s="28">
        <f t="shared" si="156"/>
        <v>300000</v>
      </c>
      <c r="N10031">
        <f>2025-Table1[[#This Row],[Year]]</f>
        <v>10</v>
      </c>
    </row>
    <row r="10032" spans="1:14" x14ac:dyDescent="0.3">
      <c r="A10032" t="s">
        <v>11</v>
      </c>
      <c r="B10032" t="s">
        <v>285</v>
      </c>
      <c r="C10032">
        <v>2015</v>
      </c>
      <c r="D10032" s="3">
        <v>9</v>
      </c>
      <c r="E10032" s="3">
        <v>103000</v>
      </c>
      <c r="F10032" t="s">
        <v>25</v>
      </c>
      <c r="G10032" s="15">
        <f>IF(Table1[[#This Row],[Transmission]]="Manual", 0, 1)</f>
        <v>1</v>
      </c>
      <c r="H10032" t="s">
        <v>9472</v>
      </c>
      <c r="I10032" t="s">
        <v>6485</v>
      </c>
      <c r="J10032" s="4">
        <v>45597</v>
      </c>
      <c r="K10032" t="s">
        <v>4073</v>
      </c>
      <c r="L10032" s="5">
        <v>390000</v>
      </c>
      <c r="M10032" s="28">
        <f t="shared" si="156"/>
        <v>390000</v>
      </c>
      <c r="N10032">
        <f>2025-Table1[[#This Row],[Year]]</f>
        <v>10</v>
      </c>
    </row>
    <row r="10033" spans="1:14" x14ac:dyDescent="0.3">
      <c r="A10033" t="s">
        <v>44</v>
      </c>
      <c r="B10033" t="s">
        <v>45</v>
      </c>
      <c r="C10033">
        <v>2016</v>
      </c>
      <c r="D10033" s="3">
        <v>8</v>
      </c>
      <c r="E10033" s="3">
        <v>80000</v>
      </c>
      <c r="F10033" t="s">
        <v>13</v>
      </c>
      <c r="G10033" s="15">
        <f>IF(Table1[[#This Row],[Transmission]]="Manual", 0, 1)</f>
        <v>0</v>
      </c>
      <c r="H10033" t="s">
        <v>9475</v>
      </c>
      <c r="I10033" t="s">
        <v>6485</v>
      </c>
      <c r="J10033" s="4">
        <v>45597</v>
      </c>
      <c r="K10033" t="s">
        <v>5464</v>
      </c>
      <c r="L10033" s="5">
        <v>330000</v>
      </c>
      <c r="M10033" s="28">
        <f t="shared" si="156"/>
        <v>330000</v>
      </c>
      <c r="N10033">
        <f>2025-Table1[[#This Row],[Year]]</f>
        <v>9</v>
      </c>
    </row>
    <row r="10034" spans="1:14" x14ac:dyDescent="0.3">
      <c r="A10034" t="s">
        <v>11</v>
      </c>
      <c r="B10034" t="s">
        <v>12</v>
      </c>
      <c r="C10034">
        <v>2017</v>
      </c>
      <c r="D10034" s="3">
        <v>7</v>
      </c>
      <c r="E10034" s="3">
        <v>45730</v>
      </c>
      <c r="F10034" t="s">
        <v>25</v>
      </c>
      <c r="G10034" s="15">
        <f>IF(Table1[[#This Row],[Transmission]]="Manual", 0, 1)</f>
        <v>1</v>
      </c>
      <c r="H10034" t="s">
        <v>9475</v>
      </c>
      <c r="I10034" t="s">
        <v>6485</v>
      </c>
      <c r="J10034" s="4">
        <v>45597</v>
      </c>
      <c r="K10034" t="s">
        <v>3344</v>
      </c>
      <c r="L10034" s="5">
        <v>710000</v>
      </c>
      <c r="M10034" s="28">
        <f t="shared" si="156"/>
        <v>710000</v>
      </c>
      <c r="N10034">
        <f>2025-Table1[[#This Row],[Year]]</f>
        <v>8</v>
      </c>
    </row>
    <row r="10035" spans="1:14" x14ac:dyDescent="0.3">
      <c r="A10035" t="s">
        <v>15</v>
      </c>
      <c r="B10035" t="s">
        <v>55</v>
      </c>
      <c r="C10035">
        <v>2017</v>
      </c>
      <c r="D10035" s="3">
        <v>7</v>
      </c>
      <c r="E10035" s="3">
        <v>121000</v>
      </c>
      <c r="F10035" t="s">
        <v>13</v>
      </c>
      <c r="G10035" s="15">
        <f>IF(Table1[[#This Row],[Transmission]]="Manual", 0, 1)</f>
        <v>0</v>
      </c>
      <c r="H10035" t="s">
        <v>9475</v>
      </c>
      <c r="I10035" t="s">
        <v>17</v>
      </c>
      <c r="J10035" s="4">
        <v>45597</v>
      </c>
      <c r="K10035" t="s">
        <v>1383</v>
      </c>
      <c r="L10035" s="5">
        <v>1299000</v>
      </c>
      <c r="M10035" s="28">
        <f t="shared" si="156"/>
        <v>1299000</v>
      </c>
      <c r="N10035">
        <f>2025-Table1[[#This Row],[Year]]</f>
        <v>8</v>
      </c>
    </row>
    <row r="10036" spans="1:14" x14ac:dyDescent="0.3">
      <c r="A10036" t="s">
        <v>113</v>
      </c>
      <c r="B10036" t="s">
        <v>3772</v>
      </c>
      <c r="C10036">
        <v>2016</v>
      </c>
      <c r="D10036" s="3">
        <v>8</v>
      </c>
      <c r="E10036" s="3">
        <v>106000</v>
      </c>
      <c r="F10036" t="s">
        <v>25</v>
      </c>
      <c r="G10036" s="15">
        <f>IF(Table1[[#This Row],[Transmission]]="Manual", 0, 1)</f>
        <v>1</v>
      </c>
      <c r="H10036" t="s">
        <v>9475</v>
      </c>
      <c r="I10036" t="s">
        <v>17</v>
      </c>
      <c r="J10036" s="4">
        <v>45597</v>
      </c>
      <c r="K10036" t="s">
        <v>8307</v>
      </c>
      <c r="L10036" s="5">
        <v>475000</v>
      </c>
      <c r="M10036" s="28">
        <f t="shared" si="156"/>
        <v>475000</v>
      </c>
      <c r="N10036">
        <f>2025-Table1[[#This Row],[Year]]</f>
        <v>9</v>
      </c>
    </row>
    <row r="10037" spans="1:14" x14ac:dyDescent="0.3">
      <c r="A10037" t="s">
        <v>11</v>
      </c>
      <c r="B10037" t="s">
        <v>12</v>
      </c>
      <c r="C10037">
        <v>2010</v>
      </c>
      <c r="D10037" s="3">
        <v>14</v>
      </c>
      <c r="E10037" s="3">
        <v>107000</v>
      </c>
      <c r="F10037" t="s">
        <v>13</v>
      </c>
      <c r="G10037" s="15">
        <f>IF(Table1[[#This Row],[Transmission]]="Manual", 0, 1)</f>
        <v>0</v>
      </c>
      <c r="H10037" t="s">
        <v>9475</v>
      </c>
      <c r="I10037" t="s">
        <v>14</v>
      </c>
      <c r="J10037" s="4">
        <v>45597</v>
      </c>
      <c r="K10037" t="s">
        <v>8308</v>
      </c>
      <c r="L10037" s="5">
        <v>190000</v>
      </c>
      <c r="M10037" s="28">
        <f t="shared" si="156"/>
        <v>190000</v>
      </c>
      <c r="N10037">
        <f>2025-Table1[[#This Row],[Year]]</f>
        <v>15</v>
      </c>
    </row>
    <row r="10038" spans="1:14" x14ac:dyDescent="0.3">
      <c r="A10038" t="s">
        <v>97</v>
      </c>
      <c r="B10038" t="s">
        <v>236</v>
      </c>
      <c r="C10038">
        <v>2013</v>
      </c>
      <c r="D10038" s="3">
        <v>11</v>
      </c>
      <c r="E10038" s="3">
        <v>151000</v>
      </c>
      <c r="F10038" t="s">
        <v>13</v>
      </c>
      <c r="G10038" s="15">
        <f>IF(Table1[[#This Row],[Transmission]]="Manual", 0, 1)</f>
        <v>0</v>
      </c>
      <c r="H10038" t="s">
        <v>9475</v>
      </c>
      <c r="I10038" t="s">
        <v>17</v>
      </c>
      <c r="J10038" s="4">
        <v>45597</v>
      </c>
      <c r="K10038" t="s">
        <v>8309</v>
      </c>
      <c r="L10038" s="5">
        <v>475000</v>
      </c>
      <c r="M10038" s="28">
        <f t="shared" si="156"/>
        <v>475000</v>
      </c>
      <c r="N10038">
        <f>2025-Table1[[#This Row],[Year]]</f>
        <v>12</v>
      </c>
    </row>
    <row r="10039" spans="1:14" x14ac:dyDescent="0.3">
      <c r="A10039" t="s">
        <v>44</v>
      </c>
      <c r="B10039" t="s">
        <v>79</v>
      </c>
      <c r="C10039">
        <v>2018</v>
      </c>
      <c r="D10039" s="3">
        <v>6</v>
      </c>
      <c r="E10039" s="3">
        <v>56000</v>
      </c>
      <c r="F10039" t="s">
        <v>13</v>
      </c>
      <c r="G10039" s="15">
        <f>IF(Table1[[#This Row],[Transmission]]="Manual", 0, 1)</f>
        <v>0</v>
      </c>
      <c r="H10039" t="s">
        <v>9472</v>
      </c>
      <c r="I10039" t="s">
        <v>14</v>
      </c>
      <c r="J10039" s="4">
        <v>45597</v>
      </c>
      <c r="K10039" t="s">
        <v>1002</v>
      </c>
      <c r="L10039" s="5">
        <v>850000</v>
      </c>
      <c r="M10039" s="28">
        <f t="shared" si="156"/>
        <v>850000</v>
      </c>
      <c r="N10039">
        <f>2025-Table1[[#This Row],[Year]]</f>
        <v>7</v>
      </c>
    </row>
    <row r="10040" spans="1:14" x14ac:dyDescent="0.3">
      <c r="A10040" t="s">
        <v>277</v>
      </c>
      <c r="B10040" t="s">
        <v>1189</v>
      </c>
      <c r="C10040">
        <v>2011</v>
      </c>
      <c r="D10040" s="3">
        <v>13</v>
      </c>
      <c r="E10040" s="3">
        <v>5000</v>
      </c>
      <c r="F10040" t="s">
        <v>25</v>
      </c>
      <c r="G10040" s="15">
        <f>IF(Table1[[#This Row],[Transmission]]="Manual", 0, 1)</f>
        <v>1</v>
      </c>
      <c r="H10040" t="s">
        <v>9475</v>
      </c>
      <c r="I10040" t="s">
        <v>6485</v>
      </c>
      <c r="J10040" s="4">
        <v>45627</v>
      </c>
      <c r="K10040" t="s">
        <v>8310</v>
      </c>
      <c r="L10040" s="5">
        <v>90000</v>
      </c>
      <c r="M10040" s="28">
        <f t="shared" si="156"/>
        <v>90000</v>
      </c>
      <c r="N10040">
        <f>2025-Table1[[#This Row],[Year]]</f>
        <v>14</v>
      </c>
    </row>
    <row r="10041" spans="1:14" x14ac:dyDescent="0.3">
      <c r="A10041" t="s">
        <v>113</v>
      </c>
      <c r="B10041" t="s">
        <v>8311</v>
      </c>
      <c r="C10041">
        <v>2024</v>
      </c>
      <c r="D10041" s="3">
        <v>0</v>
      </c>
      <c r="E10041" s="3">
        <v>2500</v>
      </c>
      <c r="F10041" t="s">
        <v>25</v>
      </c>
      <c r="G10041" s="15">
        <f>IF(Table1[[#This Row],[Transmission]]="Manual", 0, 1)</f>
        <v>1</v>
      </c>
      <c r="H10041" t="s">
        <v>9472</v>
      </c>
      <c r="I10041" t="s">
        <v>14</v>
      </c>
      <c r="J10041" s="4">
        <v>45597</v>
      </c>
      <c r="K10041" t="s">
        <v>8312</v>
      </c>
      <c r="L10041" s="5">
        <v>1470000</v>
      </c>
      <c r="M10041" s="28">
        <f t="shared" si="156"/>
        <v>1470000</v>
      </c>
      <c r="N10041">
        <f>2025-Table1[[#This Row],[Year]]</f>
        <v>1</v>
      </c>
    </row>
    <row r="10042" spans="1:14" x14ac:dyDescent="0.3">
      <c r="A10042" t="s">
        <v>61</v>
      </c>
      <c r="B10042" t="s">
        <v>109</v>
      </c>
      <c r="C10042">
        <v>2014</v>
      </c>
      <c r="D10042" s="3">
        <v>10</v>
      </c>
      <c r="E10042" s="3">
        <v>90000</v>
      </c>
      <c r="F10042" t="s">
        <v>13</v>
      </c>
      <c r="G10042" s="15">
        <f>IF(Table1[[#This Row],[Transmission]]="Manual", 0, 1)</f>
        <v>0</v>
      </c>
      <c r="H10042" t="s">
        <v>9475</v>
      </c>
      <c r="I10042" t="s">
        <v>6485</v>
      </c>
      <c r="J10042" s="4">
        <v>45597</v>
      </c>
      <c r="K10042" t="s">
        <v>8313</v>
      </c>
      <c r="L10042" s="5">
        <v>295000</v>
      </c>
      <c r="M10042" s="28">
        <f t="shared" si="156"/>
        <v>295000</v>
      </c>
      <c r="N10042">
        <f>2025-Table1[[#This Row],[Year]]</f>
        <v>11</v>
      </c>
    </row>
    <row r="10043" spans="1:14" x14ac:dyDescent="0.3">
      <c r="A10043" t="s">
        <v>21</v>
      </c>
      <c r="B10043" t="s">
        <v>68</v>
      </c>
      <c r="C10043">
        <v>2017</v>
      </c>
      <c r="D10043" s="3">
        <v>7</v>
      </c>
      <c r="E10043" s="3">
        <v>49000</v>
      </c>
      <c r="F10043" t="s">
        <v>25</v>
      </c>
      <c r="G10043" s="15">
        <f>IF(Table1[[#This Row],[Transmission]]="Manual", 0, 1)</f>
        <v>1</v>
      </c>
      <c r="H10043" t="s">
        <v>9472</v>
      </c>
      <c r="I10043" t="s">
        <v>14</v>
      </c>
      <c r="J10043" s="4">
        <v>45597</v>
      </c>
      <c r="K10043" t="s">
        <v>4982</v>
      </c>
      <c r="L10043" s="5">
        <v>485000</v>
      </c>
      <c r="M10043" s="28">
        <f t="shared" si="156"/>
        <v>485000</v>
      </c>
      <c r="N10043">
        <f>2025-Table1[[#This Row],[Year]]</f>
        <v>8</v>
      </c>
    </row>
    <row r="10044" spans="1:14" x14ac:dyDescent="0.3">
      <c r="A10044" t="s">
        <v>277</v>
      </c>
      <c r="B10044" t="s">
        <v>1189</v>
      </c>
      <c r="C10044">
        <v>2016</v>
      </c>
      <c r="D10044" s="3">
        <v>8</v>
      </c>
      <c r="E10044" s="3">
        <v>151000</v>
      </c>
      <c r="F10044" t="s">
        <v>25</v>
      </c>
      <c r="G10044" s="15">
        <f>IF(Table1[[#This Row],[Transmission]]="Manual", 0, 1)</f>
        <v>1</v>
      </c>
      <c r="H10044" t="s">
        <v>9472</v>
      </c>
      <c r="I10044" t="s">
        <v>6485</v>
      </c>
      <c r="J10044" s="4">
        <v>45597</v>
      </c>
      <c r="K10044" t="s">
        <v>8314</v>
      </c>
      <c r="L10044" s="5">
        <v>130000</v>
      </c>
      <c r="M10044" s="28">
        <f t="shared" si="156"/>
        <v>130000</v>
      </c>
      <c r="N10044">
        <f>2025-Table1[[#This Row],[Year]]</f>
        <v>9</v>
      </c>
    </row>
    <row r="10045" spans="1:14" x14ac:dyDescent="0.3">
      <c r="A10045" t="s">
        <v>21</v>
      </c>
      <c r="B10045" t="s">
        <v>39</v>
      </c>
      <c r="C10045">
        <v>2022</v>
      </c>
      <c r="D10045" s="3">
        <v>2</v>
      </c>
      <c r="E10045" s="3">
        <v>50000</v>
      </c>
      <c r="F10045" t="s">
        <v>25</v>
      </c>
      <c r="G10045" s="15">
        <f>IF(Table1[[#This Row],[Transmission]]="Manual", 0, 1)</f>
        <v>1</v>
      </c>
      <c r="H10045" t="s">
        <v>9472</v>
      </c>
      <c r="I10045" t="s">
        <v>6485</v>
      </c>
      <c r="J10045" s="4">
        <v>45627</v>
      </c>
      <c r="K10045" t="s">
        <v>4318</v>
      </c>
      <c r="L10045" s="5">
        <v>700000</v>
      </c>
      <c r="M10045" s="28">
        <f t="shared" si="156"/>
        <v>700000</v>
      </c>
      <c r="N10045">
        <f>2025-Table1[[#This Row],[Year]]</f>
        <v>3</v>
      </c>
    </row>
    <row r="10046" spans="1:14" x14ac:dyDescent="0.3">
      <c r="A10046" t="s">
        <v>11</v>
      </c>
      <c r="B10046" t="s">
        <v>12</v>
      </c>
      <c r="C10046">
        <v>2010</v>
      </c>
      <c r="D10046" s="3">
        <v>14</v>
      </c>
      <c r="E10046" s="3">
        <v>64000</v>
      </c>
      <c r="F10046" t="s">
        <v>13</v>
      </c>
      <c r="G10046" s="15">
        <f>IF(Table1[[#This Row],[Transmission]]="Manual", 0, 1)</f>
        <v>0</v>
      </c>
      <c r="H10046" t="s">
        <v>9475</v>
      </c>
      <c r="I10046" t="s">
        <v>6485</v>
      </c>
      <c r="J10046" s="4">
        <v>45597</v>
      </c>
      <c r="K10046" t="s">
        <v>8315</v>
      </c>
      <c r="L10046" s="5">
        <v>215000</v>
      </c>
      <c r="M10046" s="28">
        <f t="shared" si="156"/>
        <v>215000</v>
      </c>
      <c r="N10046">
        <f>2025-Table1[[#This Row],[Year]]</f>
        <v>15</v>
      </c>
    </row>
    <row r="10047" spans="1:14" x14ac:dyDescent="0.3">
      <c r="A10047" t="s">
        <v>61</v>
      </c>
      <c r="B10047" t="s">
        <v>62</v>
      </c>
      <c r="C10047">
        <v>2021</v>
      </c>
      <c r="D10047" s="3">
        <v>3</v>
      </c>
      <c r="E10047" s="3">
        <v>46608</v>
      </c>
      <c r="F10047" t="s">
        <v>25</v>
      </c>
      <c r="G10047" s="15">
        <f>IF(Table1[[#This Row],[Transmission]]="Manual", 0, 1)</f>
        <v>1</v>
      </c>
      <c r="H10047" t="s">
        <v>9472</v>
      </c>
      <c r="I10047" t="s">
        <v>14</v>
      </c>
      <c r="J10047" s="4">
        <v>45597</v>
      </c>
      <c r="K10047" t="s">
        <v>8067</v>
      </c>
      <c r="L10047" s="5">
        <v>438000</v>
      </c>
      <c r="M10047" s="28">
        <f t="shared" si="156"/>
        <v>438000</v>
      </c>
      <c r="N10047">
        <f>2025-Table1[[#This Row],[Year]]</f>
        <v>4</v>
      </c>
    </row>
    <row r="10048" spans="1:14" x14ac:dyDescent="0.3">
      <c r="A10048" t="s">
        <v>21</v>
      </c>
      <c r="B10048" t="s">
        <v>36</v>
      </c>
      <c r="C10048">
        <v>2011</v>
      </c>
      <c r="D10048" s="3">
        <v>13</v>
      </c>
      <c r="E10048" s="3">
        <v>71000</v>
      </c>
      <c r="F10048" t="s">
        <v>25</v>
      </c>
      <c r="G10048" s="15">
        <f>IF(Table1[[#This Row],[Transmission]]="Manual", 0, 1)</f>
        <v>1</v>
      </c>
      <c r="H10048" t="s">
        <v>9475</v>
      </c>
      <c r="I10048" t="s">
        <v>6485</v>
      </c>
      <c r="J10048" s="4">
        <v>45627</v>
      </c>
      <c r="K10048" t="s">
        <v>8316</v>
      </c>
      <c r="L10048" s="5">
        <v>100000</v>
      </c>
      <c r="M10048" s="28">
        <f t="shared" si="156"/>
        <v>100000</v>
      </c>
      <c r="N10048">
        <f>2025-Table1[[#This Row],[Year]]</f>
        <v>14</v>
      </c>
    </row>
    <row r="10049" spans="1:14" x14ac:dyDescent="0.3">
      <c r="A10049" t="s">
        <v>97</v>
      </c>
      <c r="B10049" t="s">
        <v>1138</v>
      </c>
      <c r="C10049">
        <v>2023</v>
      </c>
      <c r="D10049" s="3">
        <v>1</v>
      </c>
      <c r="E10049" s="3">
        <v>7500</v>
      </c>
      <c r="F10049" t="s">
        <v>25</v>
      </c>
      <c r="G10049" s="15">
        <f>IF(Table1[[#This Row],[Transmission]]="Manual", 0, 1)</f>
        <v>1</v>
      </c>
      <c r="H10049" t="s">
        <v>9472</v>
      </c>
      <c r="I10049" t="s">
        <v>14</v>
      </c>
      <c r="J10049" s="4">
        <v>45597</v>
      </c>
      <c r="K10049" t="s">
        <v>8317</v>
      </c>
      <c r="L10049" s="5">
        <v>1395000</v>
      </c>
      <c r="M10049" s="28">
        <f t="shared" si="156"/>
        <v>1395000</v>
      </c>
      <c r="N10049">
        <f>2025-Table1[[#This Row],[Year]]</f>
        <v>2</v>
      </c>
    </row>
    <row r="10050" spans="1:14" x14ac:dyDescent="0.3">
      <c r="A10050" t="s">
        <v>21</v>
      </c>
      <c r="B10050" t="s">
        <v>1275</v>
      </c>
      <c r="C10050">
        <v>2007</v>
      </c>
      <c r="D10050" s="3">
        <v>17</v>
      </c>
      <c r="E10050" s="3">
        <v>97000</v>
      </c>
      <c r="F10050" t="s">
        <v>13</v>
      </c>
      <c r="G10050" s="15">
        <f>IF(Table1[[#This Row],[Transmission]]="Manual", 0, 1)</f>
        <v>0</v>
      </c>
      <c r="H10050" t="s">
        <v>9475</v>
      </c>
      <c r="I10050" t="s">
        <v>14</v>
      </c>
      <c r="J10050" s="4">
        <v>45597</v>
      </c>
      <c r="K10050" t="s">
        <v>8318</v>
      </c>
      <c r="L10050" s="5">
        <v>100000</v>
      </c>
      <c r="M10050" s="28">
        <f t="shared" si="156"/>
        <v>100000</v>
      </c>
      <c r="N10050">
        <f>2025-Table1[[#This Row],[Year]]</f>
        <v>18</v>
      </c>
    </row>
    <row r="10051" spans="1:14" x14ac:dyDescent="0.3">
      <c r="A10051" t="s">
        <v>11</v>
      </c>
      <c r="B10051" t="s">
        <v>12</v>
      </c>
      <c r="C10051">
        <v>2017</v>
      </c>
      <c r="D10051" s="3">
        <v>7</v>
      </c>
      <c r="E10051" s="3">
        <v>65000</v>
      </c>
      <c r="F10051" t="s">
        <v>25</v>
      </c>
      <c r="G10051" s="15">
        <f>IF(Table1[[#This Row],[Transmission]]="Manual", 0, 1)</f>
        <v>1</v>
      </c>
      <c r="H10051" t="s">
        <v>9475</v>
      </c>
      <c r="I10051" t="s">
        <v>6485</v>
      </c>
      <c r="J10051" s="4">
        <v>45597</v>
      </c>
      <c r="K10051" t="s">
        <v>3781</v>
      </c>
      <c r="L10051" s="5">
        <v>675000</v>
      </c>
      <c r="M10051" s="28">
        <f t="shared" ref="M10051:M10114" si="157">VALUE(SUBSTITUTE(SUBSTITUTE(L10051,"₹"," "),",",""))</f>
        <v>675000</v>
      </c>
      <c r="N10051">
        <f>2025-Table1[[#This Row],[Year]]</f>
        <v>8</v>
      </c>
    </row>
    <row r="10052" spans="1:14" x14ac:dyDescent="0.3">
      <c r="A10052" t="s">
        <v>44</v>
      </c>
      <c r="B10052" t="s">
        <v>976</v>
      </c>
      <c r="C10052">
        <v>2017</v>
      </c>
      <c r="D10052" s="3">
        <v>7</v>
      </c>
      <c r="E10052" s="3">
        <v>64211</v>
      </c>
      <c r="F10052" t="s">
        <v>13</v>
      </c>
      <c r="G10052" s="15">
        <f>IF(Table1[[#This Row],[Transmission]]="Manual", 0, 1)</f>
        <v>0</v>
      </c>
      <c r="H10052" t="s">
        <v>9475</v>
      </c>
      <c r="I10052" t="s">
        <v>17</v>
      </c>
      <c r="J10052" s="4">
        <v>45597</v>
      </c>
      <c r="K10052" t="s">
        <v>6822</v>
      </c>
      <c r="L10052" s="5">
        <v>580000</v>
      </c>
      <c r="M10052" s="28">
        <f t="shared" si="157"/>
        <v>580000</v>
      </c>
      <c r="N10052">
        <f>2025-Table1[[#This Row],[Year]]</f>
        <v>8</v>
      </c>
    </row>
    <row r="10053" spans="1:14" x14ac:dyDescent="0.3">
      <c r="A10053" t="s">
        <v>44</v>
      </c>
      <c r="B10053" t="s">
        <v>79</v>
      </c>
      <c r="C10053">
        <v>2019</v>
      </c>
      <c r="D10053" s="3">
        <v>5</v>
      </c>
      <c r="E10053" s="3">
        <v>57000</v>
      </c>
      <c r="F10053" t="s">
        <v>13</v>
      </c>
      <c r="G10053" s="15">
        <f>IF(Table1[[#This Row],[Transmission]]="Manual", 0, 1)</f>
        <v>0</v>
      </c>
      <c r="H10053" t="s">
        <v>9472</v>
      </c>
      <c r="I10053" t="s">
        <v>14</v>
      </c>
      <c r="J10053" s="4">
        <v>45597</v>
      </c>
      <c r="K10053" t="s">
        <v>3577</v>
      </c>
      <c r="L10053" s="5">
        <v>950000</v>
      </c>
      <c r="M10053" s="28">
        <f t="shared" si="157"/>
        <v>950000</v>
      </c>
      <c r="N10053">
        <f>2025-Table1[[#This Row],[Year]]</f>
        <v>6</v>
      </c>
    </row>
    <row r="10054" spans="1:14" x14ac:dyDescent="0.3">
      <c r="A10054" t="s">
        <v>58</v>
      </c>
      <c r="B10054" t="s">
        <v>91</v>
      </c>
      <c r="C10054">
        <v>2012</v>
      </c>
      <c r="D10054" s="3">
        <v>12</v>
      </c>
      <c r="E10054" s="3">
        <v>79000</v>
      </c>
      <c r="F10054" t="s">
        <v>25</v>
      </c>
      <c r="G10054" s="15">
        <f>IF(Table1[[#This Row],[Transmission]]="Manual", 0, 1)</f>
        <v>1</v>
      </c>
      <c r="H10054" t="s">
        <v>9475</v>
      </c>
      <c r="I10054" t="s">
        <v>17</v>
      </c>
      <c r="J10054" s="4">
        <v>45597</v>
      </c>
      <c r="K10054" t="s">
        <v>8319</v>
      </c>
      <c r="L10054" s="5">
        <v>630000</v>
      </c>
      <c r="M10054" s="28">
        <f t="shared" si="157"/>
        <v>630000</v>
      </c>
      <c r="N10054">
        <f>2025-Table1[[#This Row],[Year]]</f>
        <v>13</v>
      </c>
    </row>
    <row r="10055" spans="1:14" x14ac:dyDescent="0.3">
      <c r="A10055" t="s">
        <v>21</v>
      </c>
      <c r="B10055" t="s">
        <v>39</v>
      </c>
      <c r="C10055">
        <v>2015</v>
      </c>
      <c r="D10055" s="3">
        <v>9</v>
      </c>
      <c r="E10055" s="3">
        <v>66000</v>
      </c>
      <c r="F10055" t="s">
        <v>13</v>
      </c>
      <c r="G10055" s="15">
        <f>IF(Table1[[#This Row],[Transmission]]="Manual", 0, 1)</f>
        <v>0</v>
      </c>
      <c r="H10055" t="s">
        <v>9472</v>
      </c>
      <c r="I10055" t="s">
        <v>17</v>
      </c>
      <c r="J10055" s="4">
        <v>45597</v>
      </c>
      <c r="K10055" t="s">
        <v>8320</v>
      </c>
      <c r="L10055" s="5">
        <v>545000</v>
      </c>
      <c r="M10055" s="28">
        <f t="shared" si="157"/>
        <v>545000</v>
      </c>
      <c r="N10055">
        <f>2025-Table1[[#This Row],[Year]]</f>
        <v>10</v>
      </c>
    </row>
    <row r="10056" spans="1:14" x14ac:dyDescent="0.3">
      <c r="A10056" t="s">
        <v>21</v>
      </c>
      <c r="B10056" t="s">
        <v>49</v>
      </c>
      <c r="C10056">
        <v>2015</v>
      </c>
      <c r="D10056" s="3">
        <v>9</v>
      </c>
      <c r="E10056" s="3">
        <v>82000</v>
      </c>
      <c r="F10056" t="s">
        <v>13</v>
      </c>
      <c r="G10056" s="15">
        <f>IF(Table1[[#This Row],[Transmission]]="Manual", 0, 1)</f>
        <v>0</v>
      </c>
      <c r="H10056" t="s">
        <v>9475</v>
      </c>
      <c r="I10056" t="s">
        <v>6485</v>
      </c>
      <c r="J10056" s="4">
        <v>45627</v>
      </c>
      <c r="K10056" t="s">
        <v>3110</v>
      </c>
      <c r="L10056" s="5">
        <v>650000</v>
      </c>
      <c r="M10056" s="28">
        <f t="shared" si="157"/>
        <v>650000</v>
      </c>
      <c r="N10056">
        <f>2025-Table1[[#This Row],[Year]]</f>
        <v>10</v>
      </c>
    </row>
    <row r="10057" spans="1:14" x14ac:dyDescent="0.3">
      <c r="A10057" t="s">
        <v>113</v>
      </c>
      <c r="B10057" t="s">
        <v>121</v>
      </c>
      <c r="C10057">
        <v>2012</v>
      </c>
      <c r="D10057" s="3">
        <v>12</v>
      </c>
      <c r="E10057" s="3">
        <v>155000</v>
      </c>
      <c r="F10057" t="s">
        <v>13</v>
      </c>
      <c r="G10057" s="15">
        <f>IF(Table1[[#This Row],[Transmission]]="Manual", 0, 1)</f>
        <v>0</v>
      </c>
      <c r="H10057" t="s">
        <v>9475</v>
      </c>
      <c r="I10057" t="s">
        <v>17</v>
      </c>
      <c r="J10057" s="4">
        <v>45597</v>
      </c>
      <c r="K10057" t="s">
        <v>1390</v>
      </c>
      <c r="L10057" s="5">
        <v>375000</v>
      </c>
      <c r="M10057" s="28">
        <f t="shared" si="157"/>
        <v>375000</v>
      </c>
      <c r="N10057">
        <f>2025-Table1[[#This Row],[Year]]</f>
        <v>13</v>
      </c>
    </row>
    <row r="10058" spans="1:14" x14ac:dyDescent="0.3">
      <c r="A10058" t="s">
        <v>44</v>
      </c>
      <c r="B10058" t="s">
        <v>413</v>
      </c>
      <c r="C10058">
        <v>2014</v>
      </c>
      <c r="D10058" s="3">
        <v>10</v>
      </c>
      <c r="E10058" s="3">
        <v>64000</v>
      </c>
      <c r="F10058" t="s">
        <v>13</v>
      </c>
      <c r="G10058" s="15">
        <f>IF(Table1[[#This Row],[Transmission]]="Manual", 0, 1)</f>
        <v>0</v>
      </c>
      <c r="H10058" t="s">
        <v>9475</v>
      </c>
      <c r="I10058" t="s">
        <v>6485</v>
      </c>
      <c r="J10058" s="4">
        <v>45597</v>
      </c>
      <c r="K10058" t="s">
        <v>8104</v>
      </c>
      <c r="L10058" s="5">
        <v>215000</v>
      </c>
      <c r="M10058" s="28">
        <f t="shared" si="157"/>
        <v>215000</v>
      </c>
      <c r="N10058">
        <f>2025-Table1[[#This Row],[Year]]</f>
        <v>11</v>
      </c>
    </row>
    <row r="10059" spans="1:14" x14ac:dyDescent="0.3">
      <c r="A10059" t="s">
        <v>11</v>
      </c>
      <c r="B10059" t="s">
        <v>285</v>
      </c>
      <c r="C10059">
        <v>2014</v>
      </c>
      <c r="D10059" s="3">
        <v>10</v>
      </c>
      <c r="E10059" s="3">
        <v>40000</v>
      </c>
      <c r="F10059" t="s">
        <v>13</v>
      </c>
      <c r="G10059" s="15">
        <f>IF(Table1[[#This Row],[Transmission]]="Manual", 0, 1)</f>
        <v>0</v>
      </c>
      <c r="H10059" t="s">
        <v>9475</v>
      </c>
      <c r="I10059" t="s">
        <v>14</v>
      </c>
      <c r="J10059" s="4">
        <v>45597</v>
      </c>
      <c r="K10059" t="s">
        <v>8321</v>
      </c>
      <c r="L10059" s="5">
        <v>335000</v>
      </c>
      <c r="M10059" s="28">
        <f t="shared" si="157"/>
        <v>335000</v>
      </c>
      <c r="N10059">
        <f>2025-Table1[[#This Row],[Year]]</f>
        <v>11</v>
      </c>
    </row>
    <row r="10060" spans="1:14" x14ac:dyDescent="0.3">
      <c r="A10060" t="s">
        <v>101</v>
      </c>
      <c r="B10060" t="s">
        <v>337</v>
      </c>
      <c r="C10060">
        <v>2018</v>
      </c>
      <c r="D10060" s="3">
        <v>6</v>
      </c>
      <c r="E10060" s="3">
        <v>50000</v>
      </c>
      <c r="F10060" t="s">
        <v>13</v>
      </c>
      <c r="G10060" s="15">
        <f>IF(Table1[[#This Row],[Transmission]]="Manual", 0, 1)</f>
        <v>0</v>
      </c>
      <c r="H10060" t="s">
        <v>9472</v>
      </c>
      <c r="I10060" t="s">
        <v>14</v>
      </c>
      <c r="J10060" s="4">
        <v>45597</v>
      </c>
      <c r="K10060" t="s">
        <v>8322</v>
      </c>
      <c r="L10060" s="5">
        <v>490000</v>
      </c>
      <c r="M10060" s="28">
        <f t="shared" si="157"/>
        <v>490000</v>
      </c>
      <c r="N10060">
        <f>2025-Table1[[#This Row],[Year]]</f>
        <v>7</v>
      </c>
    </row>
    <row r="10061" spans="1:14" x14ac:dyDescent="0.3">
      <c r="A10061" t="s">
        <v>21</v>
      </c>
      <c r="B10061" t="s">
        <v>194</v>
      </c>
      <c r="C10061">
        <v>2021</v>
      </c>
      <c r="D10061" s="3">
        <v>3</v>
      </c>
      <c r="E10061" s="3">
        <v>34000</v>
      </c>
      <c r="F10061" t="s">
        <v>13</v>
      </c>
      <c r="G10061" s="15">
        <f>IF(Table1[[#This Row],[Transmission]]="Manual", 0, 1)</f>
        <v>0</v>
      </c>
      <c r="H10061" t="s">
        <v>9472</v>
      </c>
      <c r="I10061" t="s">
        <v>14</v>
      </c>
      <c r="J10061" s="4">
        <v>45597</v>
      </c>
      <c r="K10061" t="s">
        <v>4497</v>
      </c>
      <c r="L10061" s="5">
        <v>425000</v>
      </c>
      <c r="M10061" s="28">
        <f t="shared" si="157"/>
        <v>425000</v>
      </c>
      <c r="N10061">
        <f>2025-Table1[[#This Row],[Year]]</f>
        <v>4</v>
      </c>
    </row>
    <row r="10062" spans="1:14" x14ac:dyDescent="0.3">
      <c r="A10062" t="s">
        <v>21</v>
      </c>
      <c r="B10062" t="s">
        <v>39</v>
      </c>
      <c r="C10062">
        <v>2013</v>
      </c>
      <c r="D10062" s="3">
        <v>11</v>
      </c>
      <c r="E10062" s="3">
        <v>76000</v>
      </c>
      <c r="F10062" t="s">
        <v>13</v>
      </c>
      <c r="G10062" s="15">
        <f>IF(Table1[[#This Row],[Transmission]]="Manual", 0, 1)</f>
        <v>0</v>
      </c>
      <c r="H10062" t="s">
        <v>9475</v>
      </c>
      <c r="I10062" t="s">
        <v>17</v>
      </c>
      <c r="J10062" s="4">
        <v>45597</v>
      </c>
      <c r="K10062" t="s">
        <v>8323</v>
      </c>
      <c r="L10062" s="5">
        <v>410000</v>
      </c>
      <c r="M10062" s="28">
        <f t="shared" si="157"/>
        <v>410000</v>
      </c>
      <c r="N10062">
        <f>2025-Table1[[#This Row],[Year]]</f>
        <v>12</v>
      </c>
    </row>
    <row r="10063" spans="1:14" x14ac:dyDescent="0.3">
      <c r="A10063" t="s">
        <v>21</v>
      </c>
      <c r="B10063" t="s">
        <v>1275</v>
      </c>
      <c r="C10063">
        <v>2017</v>
      </c>
      <c r="D10063" s="3">
        <v>7</v>
      </c>
      <c r="E10063" s="3">
        <v>95000</v>
      </c>
      <c r="F10063" t="s">
        <v>25</v>
      </c>
      <c r="G10063" s="15">
        <f>IF(Table1[[#This Row],[Transmission]]="Manual", 0, 1)</f>
        <v>1</v>
      </c>
      <c r="H10063" t="s">
        <v>9475</v>
      </c>
      <c r="I10063" t="s">
        <v>6485</v>
      </c>
      <c r="J10063" s="4">
        <v>45597</v>
      </c>
      <c r="K10063" t="s">
        <v>8324</v>
      </c>
      <c r="L10063" s="5">
        <v>325000</v>
      </c>
      <c r="M10063" s="28">
        <f t="shared" si="157"/>
        <v>325000</v>
      </c>
      <c r="N10063">
        <f>2025-Table1[[#This Row],[Year]]</f>
        <v>8</v>
      </c>
    </row>
    <row r="10064" spans="1:14" x14ac:dyDescent="0.3">
      <c r="A10064" t="s">
        <v>18</v>
      </c>
      <c r="B10064" t="s">
        <v>377</v>
      </c>
      <c r="C10064">
        <v>2015</v>
      </c>
      <c r="D10064" s="3">
        <v>9</v>
      </c>
      <c r="E10064" s="3">
        <v>105000</v>
      </c>
      <c r="F10064" t="s">
        <v>25</v>
      </c>
      <c r="G10064" s="15">
        <f>IF(Table1[[#This Row],[Transmission]]="Manual", 0, 1)</f>
        <v>1</v>
      </c>
      <c r="H10064" t="s">
        <v>9475</v>
      </c>
      <c r="I10064" t="s">
        <v>14</v>
      </c>
      <c r="J10064" s="4">
        <v>45597</v>
      </c>
      <c r="K10064" t="s">
        <v>1995</v>
      </c>
      <c r="L10064" s="5">
        <v>360000</v>
      </c>
      <c r="M10064" s="28">
        <f t="shared" si="157"/>
        <v>360000</v>
      </c>
      <c r="N10064">
        <f>2025-Table1[[#This Row],[Year]]</f>
        <v>10</v>
      </c>
    </row>
    <row r="10065" spans="1:14" x14ac:dyDescent="0.3">
      <c r="A10065" t="s">
        <v>11</v>
      </c>
      <c r="B10065" t="s">
        <v>285</v>
      </c>
      <c r="C10065">
        <v>2017</v>
      </c>
      <c r="D10065" s="3">
        <v>7</v>
      </c>
      <c r="E10065" s="3">
        <v>80000</v>
      </c>
      <c r="F10065" t="s">
        <v>13</v>
      </c>
      <c r="G10065" s="15">
        <f>IF(Table1[[#This Row],[Transmission]]="Manual", 0, 1)</f>
        <v>0</v>
      </c>
      <c r="H10065" t="s">
        <v>9472</v>
      </c>
      <c r="I10065" t="s">
        <v>14</v>
      </c>
      <c r="J10065" s="4">
        <v>45597</v>
      </c>
      <c r="K10065" t="s">
        <v>2875</v>
      </c>
      <c r="L10065" s="5">
        <v>490000</v>
      </c>
      <c r="M10065" s="28">
        <f t="shared" si="157"/>
        <v>490000</v>
      </c>
      <c r="N10065">
        <f>2025-Table1[[#This Row],[Year]]</f>
        <v>8</v>
      </c>
    </row>
    <row r="10066" spans="1:14" x14ac:dyDescent="0.3">
      <c r="A10066" t="s">
        <v>38</v>
      </c>
      <c r="B10066" t="s">
        <v>128</v>
      </c>
      <c r="C10066">
        <v>2022</v>
      </c>
      <c r="D10066" s="3">
        <v>2</v>
      </c>
      <c r="E10066" s="3">
        <v>23289</v>
      </c>
      <c r="F10066" t="s">
        <v>13</v>
      </c>
      <c r="G10066" s="15">
        <f>IF(Table1[[#This Row],[Transmission]]="Manual", 0, 1)</f>
        <v>0</v>
      </c>
      <c r="H10066" t="s">
        <v>9472</v>
      </c>
      <c r="I10066" t="s">
        <v>14</v>
      </c>
      <c r="J10066" s="4">
        <v>45597</v>
      </c>
      <c r="K10066" t="s">
        <v>8325</v>
      </c>
      <c r="L10066" s="5">
        <v>1500000</v>
      </c>
      <c r="M10066" s="28">
        <f t="shared" si="157"/>
        <v>1500000</v>
      </c>
      <c r="N10066">
        <f>2025-Table1[[#This Row],[Year]]</f>
        <v>3</v>
      </c>
    </row>
    <row r="10067" spans="1:14" x14ac:dyDescent="0.3">
      <c r="A10067" t="s">
        <v>21</v>
      </c>
      <c r="B10067" t="s">
        <v>111</v>
      </c>
      <c r="C10067">
        <v>2011</v>
      </c>
      <c r="D10067" s="3">
        <v>13</v>
      </c>
      <c r="E10067" s="3">
        <v>72000</v>
      </c>
      <c r="F10067" t="s">
        <v>13</v>
      </c>
      <c r="G10067" s="15">
        <f>IF(Table1[[#This Row],[Transmission]]="Manual", 0, 1)</f>
        <v>0</v>
      </c>
      <c r="H10067" t="s">
        <v>9475</v>
      </c>
      <c r="I10067" t="s">
        <v>14</v>
      </c>
      <c r="J10067" s="4">
        <v>45597</v>
      </c>
      <c r="K10067" t="s">
        <v>8326</v>
      </c>
      <c r="L10067" s="5">
        <v>179000</v>
      </c>
      <c r="M10067" s="28">
        <f t="shared" si="157"/>
        <v>179000</v>
      </c>
      <c r="N10067">
        <f>2025-Table1[[#This Row],[Year]]</f>
        <v>14</v>
      </c>
    </row>
    <row r="10068" spans="1:14" x14ac:dyDescent="0.3">
      <c r="A10068" t="s">
        <v>43</v>
      </c>
      <c r="B10068" t="s">
        <v>389</v>
      </c>
      <c r="C10068">
        <v>2015</v>
      </c>
      <c r="D10068" s="3">
        <v>9</v>
      </c>
      <c r="E10068" s="3">
        <v>69000</v>
      </c>
      <c r="F10068" t="s">
        <v>25</v>
      </c>
      <c r="G10068" s="15">
        <f>IF(Table1[[#This Row],[Transmission]]="Manual", 0, 1)</f>
        <v>1</v>
      </c>
      <c r="H10068" t="s">
        <v>9475</v>
      </c>
      <c r="I10068" t="s">
        <v>14</v>
      </c>
      <c r="J10068" s="4">
        <v>45597</v>
      </c>
      <c r="K10068" t="s">
        <v>1989</v>
      </c>
      <c r="L10068" s="5">
        <v>1369000</v>
      </c>
      <c r="M10068" s="28">
        <f t="shared" si="157"/>
        <v>1369000</v>
      </c>
      <c r="N10068">
        <f>2025-Table1[[#This Row],[Year]]</f>
        <v>10</v>
      </c>
    </row>
    <row r="10069" spans="1:14" x14ac:dyDescent="0.3">
      <c r="A10069" t="s">
        <v>21</v>
      </c>
      <c r="B10069" t="s">
        <v>111</v>
      </c>
      <c r="C10069">
        <v>2014</v>
      </c>
      <c r="D10069" s="3">
        <v>10</v>
      </c>
      <c r="E10069" s="3">
        <v>78000</v>
      </c>
      <c r="F10069" t="s">
        <v>13</v>
      </c>
      <c r="G10069" s="15">
        <f>IF(Table1[[#This Row],[Transmission]]="Manual", 0, 1)</f>
        <v>0</v>
      </c>
      <c r="H10069" t="s">
        <v>9475</v>
      </c>
      <c r="I10069" t="s">
        <v>14</v>
      </c>
      <c r="J10069" s="4">
        <v>45597</v>
      </c>
      <c r="K10069" t="s">
        <v>8327</v>
      </c>
      <c r="L10069" s="5">
        <v>310000</v>
      </c>
      <c r="M10069" s="28">
        <f t="shared" si="157"/>
        <v>310000</v>
      </c>
      <c r="N10069">
        <f>2025-Table1[[#This Row],[Year]]</f>
        <v>11</v>
      </c>
    </row>
    <row r="10070" spans="1:14" x14ac:dyDescent="0.3">
      <c r="A10070" t="s">
        <v>21</v>
      </c>
      <c r="B10070" t="s">
        <v>194</v>
      </c>
      <c r="C10070">
        <v>2021</v>
      </c>
      <c r="D10070" s="3">
        <v>3</v>
      </c>
      <c r="E10070" s="3">
        <v>37500</v>
      </c>
      <c r="F10070" t="s">
        <v>25</v>
      </c>
      <c r="G10070" s="15">
        <f>IF(Table1[[#This Row],[Transmission]]="Manual", 0, 1)</f>
        <v>1</v>
      </c>
      <c r="H10070" t="s">
        <v>9472</v>
      </c>
      <c r="I10070" t="s">
        <v>6485</v>
      </c>
      <c r="J10070" s="4">
        <v>45597</v>
      </c>
      <c r="K10070" t="s">
        <v>8328</v>
      </c>
      <c r="L10070" s="5">
        <v>515000</v>
      </c>
      <c r="M10070" s="28">
        <f t="shared" si="157"/>
        <v>515000</v>
      </c>
      <c r="N10070">
        <f>2025-Table1[[#This Row],[Year]]</f>
        <v>4</v>
      </c>
    </row>
    <row r="10071" spans="1:14" x14ac:dyDescent="0.3">
      <c r="A10071" t="s">
        <v>44</v>
      </c>
      <c r="B10071" t="s">
        <v>124</v>
      </c>
      <c r="C10071">
        <v>2011</v>
      </c>
      <c r="D10071" s="3">
        <v>13</v>
      </c>
      <c r="E10071" s="3">
        <v>128000</v>
      </c>
      <c r="F10071" t="s">
        <v>25</v>
      </c>
      <c r="G10071" s="15">
        <f>IF(Table1[[#This Row],[Transmission]]="Manual", 0, 1)</f>
        <v>1</v>
      </c>
      <c r="H10071" t="s">
        <v>9475</v>
      </c>
      <c r="I10071" t="s">
        <v>6485</v>
      </c>
      <c r="J10071" s="4">
        <v>45597</v>
      </c>
      <c r="K10071" t="s">
        <v>8329</v>
      </c>
      <c r="L10071" s="5">
        <v>150000</v>
      </c>
      <c r="M10071" s="28">
        <f t="shared" si="157"/>
        <v>150000</v>
      </c>
      <c r="N10071">
        <f>2025-Table1[[#This Row],[Year]]</f>
        <v>14</v>
      </c>
    </row>
    <row r="10072" spans="1:14" x14ac:dyDescent="0.3">
      <c r="A10072" t="s">
        <v>21</v>
      </c>
      <c r="B10072" t="s">
        <v>219</v>
      </c>
      <c r="C10072">
        <v>2011</v>
      </c>
      <c r="D10072" s="3">
        <v>13</v>
      </c>
      <c r="E10072" s="3">
        <v>75000</v>
      </c>
      <c r="F10072" t="s">
        <v>25</v>
      </c>
      <c r="G10072" s="15">
        <f>IF(Table1[[#This Row],[Transmission]]="Manual", 0, 1)</f>
        <v>1</v>
      </c>
      <c r="H10072" t="s">
        <v>9475</v>
      </c>
      <c r="I10072" t="s">
        <v>6485</v>
      </c>
      <c r="J10072" s="4">
        <v>45597</v>
      </c>
      <c r="K10072" t="s">
        <v>8330</v>
      </c>
      <c r="L10072" s="5">
        <v>180000</v>
      </c>
      <c r="M10072" s="28">
        <f t="shared" si="157"/>
        <v>180000</v>
      </c>
      <c r="N10072">
        <f>2025-Table1[[#This Row],[Year]]</f>
        <v>14</v>
      </c>
    </row>
    <row r="10073" spans="1:14" x14ac:dyDescent="0.3">
      <c r="A10073" t="s">
        <v>58</v>
      </c>
      <c r="B10073" t="s">
        <v>59</v>
      </c>
      <c r="C10073">
        <v>2015</v>
      </c>
      <c r="D10073" s="3">
        <v>9</v>
      </c>
      <c r="E10073" s="3">
        <v>89000</v>
      </c>
      <c r="F10073" t="s">
        <v>25</v>
      </c>
      <c r="G10073" s="15">
        <f>IF(Table1[[#This Row],[Transmission]]="Manual", 0, 1)</f>
        <v>1</v>
      </c>
      <c r="H10073" t="s">
        <v>9475</v>
      </c>
      <c r="I10073" t="s">
        <v>17</v>
      </c>
      <c r="J10073" s="4">
        <v>45597</v>
      </c>
      <c r="K10073" t="s">
        <v>8331</v>
      </c>
      <c r="L10073" s="5">
        <v>1200000</v>
      </c>
      <c r="M10073" s="28">
        <f t="shared" si="157"/>
        <v>1200000</v>
      </c>
      <c r="N10073">
        <f>2025-Table1[[#This Row],[Year]]</f>
        <v>10</v>
      </c>
    </row>
    <row r="10074" spans="1:14" x14ac:dyDescent="0.3">
      <c r="A10074" t="s">
        <v>27</v>
      </c>
      <c r="B10074" t="s">
        <v>52</v>
      </c>
      <c r="C10074">
        <v>2016</v>
      </c>
      <c r="D10074" s="3">
        <v>8</v>
      </c>
      <c r="E10074" s="3">
        <v>75000</v>
      </c>
      <c r="F10074" t="s">
        <v>25</v>
      </c>
      <c r="G10074" s="15">
        <f>IF(Table1[[#This Row],[Transmission]]="Manual", 0, 1)</f>
        <v>1</v>
      </c>
      <c r="H10074" t="s">
        <v>9475</v>
      </c>
      <c r="I10074" t="s">
        <v>17</v>
      </c>
      <c r="J10074" s="4">
        <v>45597</v>
      </c>
      <c r="K10074" t="s">
        <v>2902</v>
      </c>
      <c r="L10074" s="5">
        <v>1575000</v>
      </c>
      <c r="M10074" s="28">
        <f t="shared" si="157"/>
        <v>1575000</v>
      </c>
      <c r="N10074">
        <f>2025-Table1[[#This Row],[Year]]</f>
        <v>9</v>
      </c>
    </row>
    <row r="10075" spans="1:14" x14ac:dyDescent="0.3">
      <c r="A10075" t="s">
        <v>21</v>
      </c>
      <c r="B10075" t="s">
        <v>22</v>
      </c>
      <c r="C10075">
        <v>2018</v>
      </c>
      <c r="D10075" s="3">
        <v>6</v>
      </c>
      <c r="E10075" s="3">
        <v>75000</v>
      </c>
      <c r="F10075" t="s">
        <v>25</v>
      </c>
      <c r="G10075" s="15">
        <f>IF(Table1[[#This Row],[Transmission]]="Manual", 0, 1)</f>
        <v>1</v>
      </c>
      <c r="H10075" t="s">
        <v>9475</v>
      </c>
      <c r="I10075" t="s">
        <v>17</v>
      </c>
      <c r="J10075" s="4">
        <v>45597</v>
      </c>
      <c r="K10075" t="s">
        <v>8332</v>
      </c>
      <c r="L10075" s="5">
        <v>545000</v>
      </c>
      <c r="M10075" s="28">
        <f t="shared" si="157"/>
        <v>545000</v>
      </c>
      <c r="N10075">
        <f>2025-Table1[[#This Row],[Year]]</f>
        <v>7</v>
      </c>
    </row>
    <row r="10076" spans="1:14" x14ac:dyDescent="0.3">
      <c r="A10076" t="s">
        <v>21</v>
      </c>
      <c r="B10076" t="s">
        <v>111</v>
      </c>
      <c r="C10076">
        <v>2009</v>
      </c>
      <c r="D10076" s="3">
        <v>15</v>
      </c>
      <c r="E10076" s="3">
        <v>110000</v>
      </c>
      <c r="F10076" t="s">
        <v>13</v>
      </c>
      <c r="G10076" s="15">
        <f>IF(Table1[[#This Row],[Transmission]]="Manual", 0, 1)</f>
        <v>0</v>
      </c>
      <c r="H10076" t="s">
        <v>9475</v>
      </c>
      <c r="I10076" t="s">
        <v>6485</v>
      </c>
      <c r="J10076" s="4">
        <v>45597</v>
      </c>
      <c r="K10076" t="s">
        <v>8333</v>
      </c>
      <c r="L10076" s="5">
        <v>110000</v>
      </c>
      <c r="M10076" s="28">
        <f t="shared" si="157"/>
        <v>110000</v>
      </c>
      <c r="N10076">
        <f>2025-Table1[[#This Row],[Year]]</f>
        <v>16</v>
      </c>
    </row>
    <row r="10077" spans="1:14" x14ac:dyDescent="0.3">
      <c r="A10077" t="s">
        <v>21</v>
      </c>
      <c r="B10077" t="s">
        <v>747</v>
      </c>
      <c r="C10077">
        <v>2021</v>
      </c>
      <c r="D10077" s="3">
        <v>3</v>
      </c>
      <c r="E10077" s="3">
        <v>80000</v>
      </c>
      <c r="F10077" t="s">
        <v>13</v>
      </c>
      <c r="G10077" s="15">
        <f>IF(Table1[[#This Row],[Transmission]]="Manual", 0, 1)</f>
        <v>0</v>
      </c>
      <c r="H10077" t="s">
        <v>9475</v>
      </c>
      <c r="I10077" t="s">
        <v>6485</v>
      </c>
      <c r="J10077" s="4">
        <v>45627</v>
      </c>
      <c r="K10077" t="s">
        <v>8334</v>
      </c>
      <c r="L10077" s="5">
        <v>770000</v>
      </c>
      <c r="M10077" s="28">
        <f t="shared" si="157"/>
        <v>770000</v>
      </c>
      <c r="N10077">
        <f>2025-Table1[[#This Row],[Year]]</f>
        <v>4</v>
      </c>
    </row>
    <row r="10078" spans="1:14" x14ac:dyDescent="0.3">
      <c r="A10078" t="s">
        <v>21</v>
      </c>
      <c r="B10078" t="s">
        <v>39</v>
      </c>
      <c r="C10078">
        <v>2010</v>
      </c>
      <c r="D10078" s="3">
        <v>14</v>
      </c>
      <c r="E10078" s="3">
        <v>81000</v>
      </c>
      <c r="F10078" t="s">
        <v>25</v>
      </c>
      <c r="G10078" s="15">
        <f>IF(Table1[[#This Row],[Transmission]]="Manual", 0, 1)</f>
        <v>1</v>
      </c>
      <c r="H10078" t="s">
        <v>9475</v>
      </c>
      <c r="I10078" t="s">
        <v>6485</v>
      </c>
      <c r="J10078" s="4">
        <v>45627</v>
      </c>
      <c r="K10078" t="s">
        <v>8335</v>
      </c>
      <c r="L10078" s="5">
        <v>160000</v>
      </c>
      <c r="M10078" s="28">
        <f t="shared" si="157"/>
        <v>160000</v>
      </c>
      <c r="N10078">
        <f>2025-Table1[[#This Row],[Year]]</f>
        <v>15</v>
      </c>
    </row>
    <row r="10079" spans="1:14" x14ac:dyDescent="0.3">
      <c r="A10079" t="s">
        <v>21</v>
      </c>
      <c r="B10079" t="s">
        <v>68</v>
      </c>
      <c r="C10079">
        <v>2016</v>
      </c>
      <c r="D10079" s="3">
        <v>8</v>
      </c>
      <c r="E10079" s="3">
        <v>45000</v>
      </c>
      <c r="F10079" t="s">
        <v>25</v>
      </c>
      <c r="G10079" s="15">
        <f>IF(Table1[[#This Row],[Transmission]]="Manual", 0, 1)</f>
        <v>1</v>
      </c>
      <c r="H10079" t="s">
        <v>9472</v>
      </c>
      <c r="I10079" t="s">
        <v>14</v>
      </c>
      <c r="J10079" s="4">
        <v>45597</v>
      </c>
      <c r="K10079" t="s">
        <v>8336</v>
      </c>
      <c r="L10079" s="5">
        <v>435000</v>
      </c>
      <c r="M10079" s="28">
        <f t="shared" si="157"/>
        <v>435000</v>
      </c>
      <c r="N10079">
        <f>2025-Table1[[#This Row],[Year]]</f>
        <v>9</v>
      </c>
    </row>
    <row r="10080" spans="1:14" x14ac:dyDescent="0.3">
      <c r="A10080" t="s">
        <v>21</v>
      </c>
      <c r="B10080" t="s">
        <v>111</v>
      </c>
      <c r="C10080">
        <v>2008</v>
      </c>
      <c r="D10080" s="3">
        <v>16</v>
      </c>
      <c r="E10080" s="3">
        <v>120000</v>
      </c>
      <c r="F10080" t="s">
        <v>13</v>
      </c>
      <c r="G10080" s="15">
        <f>IF(Table1[[#This Row],[Transmission]]="Manual", 0, 1)</f>
        <v>0</v>
      </c>
      <c r="H10080" t="s">
        <v>9475</v>
      </c>
      <c r="I10080" t="s">
        <v>14</v>
      </c>
      <c r="J10080" s="4">
        <v>45597</v>
      </c>
      <c r="K10080" t="s">
        <v>8337</v>
      </c>
      <c r="L10080" s="5">
        <v>115000</v>
      </c>
      <c r="M10080" s="28">
        <f t="shared" si="157"/>
        <v>115000</v>
      </c>
      <c r="N10080">
        <f>2025-Table1[[#This Row],[Year]]</f>
        <v>17</v>
      </c>
    </row>
    <row r="10081" spans="1:14" x14ac:dyDescent="0.3">
      <c r="A10081" t="s">
        <v>61</v>
      </c>
      <c r="B10081" t="s">
        <v>62</v>
      </c>
      <c r="C10081">
        <v>2022</v>
      </c>
      <c r="D10081" s="3">
        <v>2</v>
      </c>
      <c r="E10081" s="3">
        <v>27000</v>
      </c>
      <c r="F10081" t="s">
        <v>25</v>
      </c>
      <c r="G10081" s="15">
        <f>IF(Table1[[#This Row],[Transmission]]="Manual", 0, 1)</f>
        <v>1</v>
      </c>
      <c r="H10081" t="s">
        <v>9475</v>
      </c>
      <c r="I10081" t="s">
        <v>14</v>
      </c>
      <c r="J10081" s="4">
        <v>45627</v>
      </c>
      <c r="K10081" t="s">
        <v>8338</v>
      </c>
      <c r="L10081" s="5">
        <v>420000</v>
      </c>
      <c r="M10081" s="28">
        <f t="shared" si="157"/>
        <v>420000</v>
      </c>
      <c r="N10081">
        <f>2025-Table1[[#This Row],[Year]]</f>
        <v>3</v>
      </c>
    </row>
    <row r="10082" spans="1:14" x14ac:dyDescent="0.3">
      <c r="A10082" t="s">
        <v>15</v>
      </c>
      <c r="B10082" t="s">
        <v>16</v>
      </c>
      <c r="C10082">
        <v>2013</v>
      </c>
      <c r="D10082" s="3">
        <v>11</v>
      </c>
      <c r="E10082" s="3">
        <v>118000</v>
      </c>
      <c r="F10082" t="s">
        <v>13</v>
      </c>
      <c r="G10082" s="15">
        <f>IF(Table1[[#This Row],[Transmission]]="Manual", 0, 1)</f>
        <v>0</v>
      </c>
      <c r="H10082" t="s">
        <v>9475</v>
      </c>
      <c r="I10082" t="s">
        <v>17</v>
      </c>
      <c r="J10082" s="4">
        <v>45597</v>
      </c>
      <c r="K10082" t="s">
        <v>4706</v>
      </c>
      <c r="L10082" s="5">
        <v>1275000</v>
      </c>
      <c r="M10082" s="28">
        <f t="shared" si="157"/>
        <v>1275000</v>
      </c>
      <c r="N10082">
        <f>2025-Table1[[#This Row],[Year]]</f>
        <v>12</v>
      </c>
    </row>
    <row r="10083" spans="1:14" x14ac:dyDescent="0.3">
      <c r="A10083" t="s">
        <v>97</v>
      </c>
      <c r="B10083" t="s">
        <v>1524</v>
      </c>
      <c r="C10083">
        <v>2011</v>
      </c>
      <c r="D10083" s="3">
        <v>13</v>
      </c>
      <c r="E10083" s="3">
        <v>82500</v>
      </c>
      <c r="F10083" t="s">
        <v>13</v>
      </c>
      <c r="G10083" s="15">
        <f>IF(Table1[[#This Row],[Transmission]]="Manual", 0, 1)</f>
        <v>0</v>
      </c>
      <c r="H10083" t="s">
        <v>9475</v>
      </c>
      <c r="I10083" t="s">
        <v>14</v>
      </c>
      <c r="J10083" s="4">
        <v>45597</v>
      </c>
      <c r="K10083" t="s">
        <v>8339</v>
      </c>
      <c r="L10083" s="5">
        <v>175000</v>
      </c>
      <c r="M10083" s="28">
        <f t="shared" si="157"/>
        <v>175000</v>
      </c>
      <c r="N10083">
        <f>2025-Table1[[#This Row],[Year]]</f>
        <v>14</v>
      </c>
    </row>
    <row r="10084" spans="1:14" x14ac:dyDescent="0.3">
      <c r="A10084" t="s">
        <v>101</v>
      </c>
      <c r="B10084" t="s">
        <v>1058</v>
      </c>
      <c r="C10084">
        <v>2017</v>
      </c>
      <c r="D10084" s="3">
        <v>7</v>
      </c>
      <c r="E10084" s="3">
        <v>91500</v>
      </c>
      <c r="F10084" t="s">
        <v>13</v>
      </c>
      <c r="G10084" s="15">
        <f>IF(Table1[[#This Row],[Transmission]]="Manual", 0, 1)</f>
        <v>0</v>
      </c>
      <c r="H10084" t="s">
        <v>9475</v>
      </c>
      <c r="I10084" t="s">
        <v>17</v>
      </c>
      <c r="J10084" s="4">
        <v>45597</v>
      </c>
      <c r="K10084" t="s">
        <v>8340</v>
      </c>
      <c r="L10084" s="5">
        <v>645000</v>
      </c>
      <c r="M10084" s="28">
        <f t="shared" si="157"/>
        <v>645000</v>
      </c>
      <c r="N10084">
        <f>2025-Table1[[#This Row],[Year]]</f>
        <v>8</v>
      </c>
    </row>
    <row r="10085" spans="1:14" x14ac:dyDescent="0.3">
      <c r="A10085" t="s">
        <v>44</v>
      </c>
      <c r="B10085" t="s">
        <v>451</v>
      </c>
      <c r="C10085">
        <v>2018</v>
      </c>
      <c r="D10085" s="3">
        <v>6</v>
      </c>
      <c r="E10085" s="3">
        <v>81000</v>
      </c>
      <c r="F10085" t="s">
        <v>25</v>
      </c>
      <c r="G10085" s="15">
        <f>IF(Table1[[#This Row],[Transmission]]="Manual", 0, 1)</f>
        <v>1</v>
      </c>
      <c r="H10085" t="s">
        <v>9475</v>
      </c>
      <c r="I10085" t="s">
        <v>14</v>
      </c>
      <c r="J10085" s="4">
        <v>45597</v>
      </c>
      <c r="K10085" t="s">
        <v>8341</v>
      </c>
      <c r="L10085" s="5">
        <v>795000</v>
      </c>
      <c r="M10085" s="28">
        <f t="shared" si="157"/>
        <v>795000</v>
      </c>
      <c r="N10085">
        <f>2025-Table1[[#This Row],[Year]]</f>
        <v>7</v>
      </c>
    </row>
    <row r="10086" spans="1:14" x14ac:dyDescent="0.3">
      <c r="A10086" t="s">
        <v>21</v>
      </c>
      <c r="B10086" t="s">
        <v>194</v>
      </c>
      <c r="C10086">
        <v>2018</v>
      </c>
      <c r="D10086" s="3">
        <v>6</v>
      </c>
      <c r="E10086" s="3">
        <v>70000</v>
      </c>
      <c r="F10086" t="s">
        <v>13</v>
      </c>
      <c r="G10086" s="15">
        <f>IF(Table1[[#This Row],[Transmission]]="Manual", 0, 1)</f>
        <v>0</v>
      </c>
      <c r="H10086" t="s">
        <v>9472</v>
      </c>
      <c r="I10086" t="s">
        <v>6485</v>
      </c>
      <c r="J10086" s="4">
        <v>45597</v>
      </c>
      <c r="K10086" t="s">
        <v>8342</v>
      </c>
      <c r="L10086" s="5">
        <v>375000</v>
      </c>
      <c r="M10086" s="28">
        <f t="shared" si="157"/>
        <v>375000</v>
      </c>
      <c r="N10086">
        <f>2025-Table1[[#This Row],[Year]]</f>
        <v>7</v>
      </c>
    </row>
    <row r="10087" spans="1:14" x14ac:dyDescent="0.3">
      <c r="A10087" t="s">
        <v>44</v>
      </c>
      <c r="B10087" t="s">
        <v>83</v>
      </c>
      <c r="C10087">
        <v>2012</v>
      </c>
      <c r="D10087" s="3">
        <v>12</v>
      </c>
      <c r="E10087" s="3">
        <v>98000</v>
      </c>
      <c r="F10087" t="s">
        <v>13</v>
      </c>
      <c r="G10087" s="15">
        <f>IF(Table1[[#This Row],[Transmission]]="Manual", 0, 1)</f>
        <v>0</v>
      </c>
      <c r="H10087" t="s">
        <v>9475</v>
      </c>
      <c r="I10087" t="s">
        <v>17</v>
      </c>
      <c r="J10087" s="4">
        <v>45597</v>
      </c>
      <c r="K10087" t="s">
        <v>8343</v>
      </c>
      <c r="L10087" s="5">
        <v>249000</v>
      </c>
      <c r="M10087" s="28">
        <f t="shared" si="157"/>
        <v>249000</v>
      </c>
      <c r="N10087">
        <f>2025-Table1[[#This Row],[Year]]</f>
        <v>13</v>
      </c>
    </row>
    <row r="10088" spans="1:14" x14ac:dyDescent="0.3">
      <c r="A10088" t="s">
        <v>21</v>
      </c>
      <c r="B10088" t="s">
        <v>905</v>
      </c>
      <c r="C10088">
        <v>2010</v>
      </c>
      <c r="D10088" s="3">
        <v>14</v>
      </c>
      <c r="E10088" s="3">
        <v>92000</v>
      </c>
      <c r="F10088" t="s">
        <v>13</v>
      </c>
      <c r="G10088" s="15">
        <f>IF(Table1[[#This Row],[Transmission]]="Manual", 0, 1)</f>
        <v>0</v>
      </c>
      <c r="H10088" t="s">
        <v>9472</v>
      </c>
      <c r="I10088" t="s">
        <v>14</v>
      </c>
      <c r="J10088" s="4">
        <v>45597</v>
      </c>
      <c r="K10088" t="s">
        <v>6353</v>
      </c>
      <c r="L10088" s="5">
        <v>110000</v>
      </c>
      <c r="M10088" s="28">
        <f t="shared" si="157"/>
        <v>110000</v>
      </c>
      <c r="N10088">
        <f>2025-Table1[[#This Row],[Year]]</f>
        <v>15</v>
      </c>
    </row>
    <row r="10089" spans="1:14" x14ac:dyDescent="0.3">
      <c r="A10089" t="s">
        <v>21</v>
      </c>
      <c r="B10089" t="s">
        <v>99</v>
      </c>
      <c r="C10089">
        <v>2016</v>
      </c>
      <c r="D10089" s="3">
        <v>8</v>
      </c>
      <c r="E10089" s="3">
        <v>41000</v>
      </c>
      <c r="F10089" t="s">
        <v>25</v>
      </c>
      <c r="G10089" s="15">
        <f>IF(Table1[[#This Row],[Transmission]]="Manual", 0, 1)</f>
        <v>1</v>
      </c>
      <c r="H10089" t="s">
        <v>9472</v>
      </c>
      <c r="I10089" t="s">
        <v>14</v>
      </c>
      <c r="J10089" s="4">
        <v>45597</v>
      </c>
      <c r="K10089" t="s">
        <v>8344</v>
      </c>
      <c r="L10089" s="5">
        <v>555000</v>
      </c>
      <c r="M10089" s="28">
        <f t="shared" si="157"/>
        <v>555000</v>
      </c>
      <c r="N10089">
        <f>2025-Table1[[#This Row],[Year]]</f>
        <v>9</v>
      </c>
    </row>
    <row r="10090" spans="1:14" x14ac:dyDescent="0.3">
      <c r="A10090" t="s">
        <v>11</v>
      </c>
      <c r="B10090" t="s">
        <v>12</v>
      </c>
      <c r="C10090">
        <v>2018</v>
      </c>
      <c r="D10090" s="3">
        <v>6</v>
      </c>
      <c r="E10090" s="3">
        <v>56000</v>
      </c>
      <c r="F10090" t="s">
        <v>25</v>
      </c>
      <c r="G10090" s="15">
        <f>IF(Table1[[#This Row],[Transmission]]="Manual", 0, 1)</f>
        <v>1</v>
      </c>
      <c r="H10090" t="s">
        <v>9475</v>
      </c>
      <c r="I10090" t="s">
        <v>14</v>
      </c>
      <c r="J10090" s="4">
        <v>45597</v>
      </c>
      <c r="K10090" t="s">
        <v>4482</v>
      </c>
      <c r="L10090" s="5">
        <v>850000</v>
      </c>
      <c r="M10090" s="28">
        <f t="shared" si="157"/>
        <v>850000</v>
      </c>
      <c r="N10090">
        <f>2025-Table1[[#This Row],[Year]]</f>
        <v>7</v>
      </c>
    </row>
    <row r="10091" spans="1:14" x14ac:dyDescent="0.3">
      <c r="A10091" t="s">
        <v>21</v>
      </c>
      <c r="B10091" t="s">
        <v>68</v>
      </c>
      <c r="C10091">
        <v>2018</v>
      </c>
      <c r="D10091" s="3">
        <v>6</v>
      </c>
      <c r="E10091" s="3">
        <v>105000</v>
      </c>
      <c r="F10091" t="s">
        <v>13</v>
      </c>
      <c r="G10091" s="15">
        <f>IF(Table1[[#This Row],[Transmission]]="Manual", 0, 1)</f>
        <v>0</v>
      </c>
      <c r="H10091" t="s">
        <v>9472</v>
      </c>
      <c r="I10091" t="s">
        <v>6485</v>
      </c>
      <c r="J10091" s="4">
        <v>45627</v>
      </c>
      <c r="K10091" t="s">
        <v>8345</v>
      </c>
      <c r="L10091" s="5">
        <v>449999</v>
      </c>
      <c r="M10091" s="28">
        <f t="shared" si="157"/>
        <v>449999</v>
      </c>
      <c r="N10091">
        <f>2025-Table1[[#This Row],[Year]]</f>
        <v>7</v>
      </c>
    </row>
    <row r="10092" spans="1:14" x14ac:dyDescent="0.3">
      <c r="A10092" t="s">
        <v>21</v>
      </c>
      <c r="B10092" t="s">
        <v>111</v>
      </c>
      <c r="C10092">
        <v>2011</v>
      </c>
      <c r="D10092" s="3">
        <v>13</v>
      </c>
      <c r="E10092" s="3">
        <v>153000</v>
      </c>
      <c r="F10092" t="s">
        <v>13</v>
      </c>
      <c r="G10092" s="15">
        <f>IF(Table1[[#This Row],[Transmission]]="Manual", 0, 1)</f>
        <v>0</v>
      </c>
      <c r="H10092" t="s">
        <v>9472</v>
      </c>
      <c r="I10092" t="s">
        <v>6485</v>
      </c>
      <c r="J10092" s="4">
        <v>45597</v>
      </c>
      <c r="K10092" t="s">
        <v>3984</v>
      </c>
      <c r="L10092" s="5">
        <v>125000</v>
      </c>
      <c r="M10092" s="28">
        <f t="shared" si="157"/>
        <v>125000</v>
      </c>
      <c r="N10092">
        <f>2025-Table1[[#This Row],[Year]]</f>
        <v>14</v>
      </c>
    </row>
    <row r="10093" spans="1:14" x14ac:dyDescent="0.3">
      <c r="A10093" t="s">
        <v>11</v>
      </c>
      <c r="B10093" t="s">
        <v>288</v>
      </c>
      <c r="C10093">
        <v>2018</v>
      </c>
      <c r="D10093" s="3">
        <v>6</v>
      </c>
      <c r="E10093" s="3">
        <v>58000</v>
      </c>
      <c r="F10093" t="s">
        <v>25</v>
      </c>
      <c r="G10093" s="15">
        <f>IF(Table1[[#This Row],[Transmission]]="Manual", 0, 1)</f>
        <v>1</v>
      </c>
      <c r="H10093" t="s">
        <v>9472</v>
      </c>
      <c r="I10093" t="s">
        <v>14</v>
      </c>
      <c r="J10093" s="4">
        <v>45597</v>
      </c>
      <c r="K10093" t="s">
        <v>8346</v>
      </c>
      <c r="L10093" s="5">
        <v>720000</v>
      </c>
      <c r="M10093" s="28">
        <f t="shared" si="157"/>
        <v>720000</v>
      </c>
      <c r="N10093">
        <f>2025-Table1[[#This Row],[Year]]</f>
        <v>7</v>
      </c>
    </row>
    <row r="10094" spans="1:14" x14ac:dyDescent="0.3">
      <c r="A10094" t="s">
        <v>97</v>
      </c>
      <c r="B10094" t="s">
        <v>1138</v>
      </c>
      <c r="C10094">
        <v>2022</v>
      </c>
      <c r="D10094" s="3">
        <v>2</v>
      </c>
      <c r="E10094" s="3">
        <v>85000</v>
      </c>
      <c r="F10094" t="s">
        <v>25</v>
      </c>
      <c r="G10094" s="15">
        <f>IF(Table1[[#This Row],[Transmission]]="Manual", 0, 1)</f>
        <v>1</v>
      </c>
      <c r="H10094" t="s">
        <v>9472</v>
      </c>
      <c r="I10094" t="s">
        <v>14</v>
      </c>
      <c r="J10094" s="4">
        <v>45597</v>
      </c>
      <c r="K10094" t="s">
        <v>5263</v>
      </c>
      <c r="L10094" s="5">
        <v>1000000</v>
      </c>
      <c r="M10094" s="28">
        <f t="shared" si="157"/>
        <v>1000000</v>
      </c>
      <c r="N10094">
        <f>2025-Table1[[#This Row],[Year]]</f>
        <v>3</v>
      </c>
    </row>
    <row r="10095" spans="1:14" x14ac:dyDescent="0.3">
      <c r="A10095" t="s">
        <v>113</v>
      </c>
      <c r="B10095" t="s">
        <v>121</v>
      </c>
      <c r="C10095">
        <v>2018</v>
      </c>
      <c r="D10095" s="3">
        <v>6</v>
      </c>
      <c r="E10095" s="3">
        <v>90000</v>
      </c>
      <c r="F10095" t="s">
        <v>13</v>
      </c>
      <c r="G10095" s="15">
        <f>IF(Table1[[#This Row],[Transmission]]="Manual", 0, 1)</f>
        <v>0</v>
      </c>
      <c r="H10095" t="s">
        <v>9475</v>
      </c>
      <c r="I10095" t="s">
        <v>17</v>
      </c>
      <c r="J10095" s="4">
        <v>45597</v>
      </c>
      <c r="K10095" t="s">
        <v>6346</v>
      </c>
      <c r="L10095" s="5">
        <v>990000</v>
      </c>
      <c r="M10095" s="28">
        <f t="shared" si="157"/>
        <v>990000</v>
      </c>
      <c r="N10095">
        <f>2025-Table1[[#This Row],[Year]]</f>
        <v>7</v>
      </c>
    </row>
    <row r="10096" spans="1:14" x14ac:dyDescent="0.3">
      <c r="A10096" t="s">
        <v>21</v>
      </c>
      <c r="B10096" t="s">
        <v>24</v>
      </c>
      <c r="C10096">
        <v>2018</v>
      </c>
      <c r="D10096" s="3">
        <v>6</v>
      </c>
      <c r="E10096" s="3">
        <v>48757</v>
      </c>
      <c r="F10096" t="s">
        <v>13</v>
      </c>
      <c r="G10096" s="15">
        <f>IF(Table1[[#This Row],[Transmission]]="Manual", 0, 1)</f>
        <v>0</v>
      </c>
      <c r="H10096" t="s">
        <v>9472</v>
      </c>
      <c r="I10096" t="s">
        <v>14</v>
      </c>
      <c r="J10096" s="4">
        <v>45597</v>
      </c>
      <c r="K10096" t="s">
        <v>2196</v>
      </c>
      <c r="L10096" s="5">
        <v>645000</v>
      </c>
      <c r="M10096" s="28">
        <f t="shared" si="157"/>
        <v>645000</v>
      </c>
      <c r="N10096">
        <f>2025-Table1[[#This Row],[Year]]</f>
        <v>7</v>
      </c>
    </row>
    <row r="10097" spans="1:14" x14ac:dyDescent="0.3">
      <c r="A10097" t="s">
        <v>21</v>
      </c>
      <c r="B10097" t="s">
        <v>1275</v>
      </c>
      <c r="C10097">
        <v>2021</v>
      </c>
      <c r="D10097" s="3">
        <v>3</v>
      </c>
      <c r="E10097" s="3">
        <v>55000</v>
      </c>
      <c r="F10097" t="s">
        <v>13</v>
      </c>
      <c r="G10097" s="15">
        <f>IF(Table1[[#This Row],[Transmission]]="Manual", 0, 1)</f>
        <v>0</v>
      </c>
      <c r="H10097" t="s">
        <v>9472</v>
      </c>
      <c r="I10097" t="s">
        <v>6485</v>
      </c>
      <c r="J10097" s="4">
        <v>45597</v>
      </c>
      <c r="K10097" t="s">
        <v>3738</v>
      </c>
      <c r="L10097" s="5">
        <v>510000</v>
      </c>
      <c r="M10097" s="28">
        <f t="shared" si="157"/>
        <v>510000</v>
      </c>
      <c r="N10097">
        <f>2025-Table1[[#This Row],[Year]]</f>
        <v>4</v>
      </c>
    </row>
    <row r="10098" spans="1:14" x14ac:dyDescent="0.3">
      <c r="A10098" t="s">
        <v>21</v>
      </c>
      <c r="B10098" t="s">
        <v>49</v>
      </c>
      <c r="C10098">
        <v>2018</v>
      </c>
      <c r="D10098" s="3">
        <v>6</v>
      </c>
      <c r="E10098" s="3">
        <v>88231</v>
      </c>
      <c r="F10098" t="s">
        <v>13</v>
      </c>
      <c r="G10098" s="15">
        <f>IF(Table1[[#This Row],[Transmission]]="Manual", 0, 1)</f>
        <v>0</v>
      </c>
      <c r="H10098" t="s">
        <v>9472</v>
      </c>
      <c r="I10098" t="s">
        <v>6485</v>
      </c>
      <c r="J10098" s="4">
        <v>45597</v>
      </c>
      <c r="K10098" t="s">
        <v>3641</v>
      </c>
      <c r="L10098" s="5">
        <v>825000</v>
      </c>
      <c r="M10098" s="28">
        <f t="shared" si="157"/>
        <v>825000</v>
      </c>
      <c r="N10098">
        <f>2025-Table1[[#This Row],[Year]]</f>
        <v>7</v>
      </c>
    </row>
    <row r="10099" spans="1:14" x14ac:dyDescent="0.3">
      <c r="A10099" t="s">
        <v>44</v>
      </c>
      <c r="B10099" t="s">
        <v>451</v>
      </c>
      <c r="C10099">
        <v>2017</v>
      </c>
      <c r="D10099" s="3">
        <v>7</v>
      </c>
      <c r="E10099" s="3">
        <v>85000</v>
      </c>
      <c r="F10099" t="s">
        <v>25</v>
      </c>
      <c r="G10099" s="15">
        <f>IF(Table1[[#This Row],[Transmission]]="Manual", 0, 1)</f>
        <v>1</v>
      </c>
      <c r="H10099" t="s">
        <v>9475</v>
      </c>
      <c r="I10099" t="s">
        <v>6485</v>
      </c>
      <c r="J10099" s="4">
        <v>45597</v>
      </c>
      <c r="K10099" t="s">
        <v>6424</v>
      </c>
      <c r="L10099" s="5">
        <v>869000</v>
      </c>
      <c r="M10099" s="28">
        <f t="shared" si="157"/>
        <v>869000</v>
      </c>
      <c r="N10099">
        <f>2025-Table1[[#This Row],[Year]]</f>
        <v>8</v>
      </c>
    </row>
    <row r="10100" spans="1:14" x14ac:dyDescent="0.3">
      <c r="A10100" t="s">
        <v>11</v>
      </c>
      <c r="B10100" t="s">
        <v>288</v>
      </c>
      <c r="C10100">
        <v>2022</v>
      </c>
      <c r="D10100" s="3">
        <v>2</v>
      </c>
      <c r="E10100" s="3">
        <v>23000</v>
      </c>
      <c r="F10100" t="s">
        <v>25</v>
      </c>
      <c r="G10100" s="15">
        <f>IF(Table1[[#This Row],[Transmission]]="Manual", 0, 1)</f>
        <v>1</v>
      </c>
      <c r="H10100" t="s">
        <v>9472</v>
      </c>
      <c r="I10100" t="s">
        <v>14</v>
      </c>
      <c r="J10100" s="4">
        <v>45597</v>
      </c>
      <c r="K10100" t="s">
        <v>8347</v>
      </c>
      <c r="L10100" s="5">
        <v>890000</v>
      </c>
      <c r="M10100" s="28">
        <f t="shared" si="157"/>
        <v>890000</v>
      </c>
      <c r="N10100">
        <f>2025-Table1[[#This Row],[Year]]</f>
        <v>3</v>
      </c>
    </row>
    <row r="10101" spans="1:14" x14ac:dyDescent="0.3">
      <c r="A10101" t="s">
        <v>21</v>
      </c>
      <c r="B10101" t="s">
        <v>219</v>
      </c>
      <c r="C10101">
        <v>2011</v>
      </c>
      <c r="D10101" s="3">
        <v>13</v>
      </c>
      <c r="E10101" s="3">
        <v>120000</v>
      </c>
      <c r="F10101" t="s">
        <v>13</v>
      </c>
      <c r="G10101" s="15">
        <f>IF(Table1[[#This Row],[Transmission]]="Manual", 0, 1)</f>
        <v>0</v>
      </c>
      <c r="H10101" t="s">
        <v>9472</v>
      </c>
      <c r="I10101" t="s">
        <v>6485</v>
      </c>
      <c r="J10101" s="4">
        <v>45597</v>
      </c>
      <c r="K10101" t="s">
        <v>8348</v>
      </c>
      <c r="L10101" s="5">
        <v>275000</v>
      </c>
      <c r="M10101" s="28">
        <f t="shared" si="157"/>
        <v>275000</v>
      </c>
      <c r="N10101">
        <f>2025-Table1[[#This Row],[Year]]</f>
        <v>14</v>
      </c>
    </row>
    <row r="10102" spans="1:14" x14ac:dyDescent="0.3">
      <c r="A10102" t="s">
        <v>113</v>
      </c>
      <c r="B10102" t="s">
        <v>121</v>
      </c>
      <c r="C10102">
        <v>2012</v>
      </c>
      <c r="D10102" s="3">
        <v>12</v>
      </c>
      <c r="E10102" s="3">
        <v>74000</v>
      </c>
      <c r="F10102" t="s">
        <v>13</v>
      </c>
      <c r="G10102" s="15">
        <f>IF(Table1[[#This Row],[Transmission]]="Manual", 0, 1)</f>
        <v>0</v>
      </c>
      <c r="H10102" t="s">
        <v>9475</v>
      </c>
      <c r="I10102" t="s">
        <v>17</v>
      </c>
      <c r="J10102" s="4">
        <v>45597</v>
      </c>
      <c r="K10102" t="s">
        <v>615</v>
      </c>
      <c r="L10102" s="5">
        <v>360000</v>
      </c>
      <c r="M10102" s="28">
        <f t="shared" si="157"/>
        <v>360000</v>
      </c>
      <c r="N10102">
        <f>2025-Table1[[#This Row],[Year]]</f>
        <v>13</v>
      </c>
    </row>
    <row r="10103" spans="1:14" x14ac:dyDescent="0.3">
      <c r="A10103" t="s">
        <v>18</v>
      </c>
      <c r="B10103" t="s">
        <v>19</v>
      </c>
      <c r="C10103">
        <v>2015</v>
      </c>
      <c r="D10103" s="3">
        <v>9</v>
      </c>
      <c r="E10103" s="3">
        <v>137000</v>
      </c>
      <c r="F10103" t="s">
        <v>13</v>
      </c>
      <c r="G10103" s="15">
        <f>IF(Table1[[#This Row],[Transmission]]="Manual", 0, 1)</f>
        <v>0</v>
      </c>
      <c r="H10103" t="s">
        <v>9475</v>
      </c>
      <c r="I10103" t="s">
        <v>17</v>
      </c>
      <c r="J10103" s="4">
        <v>45597</v>
      </c>
      <c r="K10103" t="s">
        <v>3009</v>
      </c>
      <c r="L10103" s="5">
        <v>590000</v>
      </c>
      <c r="M10103" s="28">
        <f t="shared" si="157"/>
        <v>590000</v>
      </c>
      <c r="N10103">
        <f>2025-Table1[[#This Row],[Year]]</f>
        <v>10</v>
      </c>
    </row>
    <row r="10104" spans="1:14" x14ac:dyDescent="0.3">
      <c r="A10104" t="s">
        <v>458</v>
      </c>
      <c r="B10104" t="s">
        <v>4985</v>
      </c>
      <c r="C10104">
        <v>2011</v>
      </c>
      <c r="D10104" s="3">
        <v>13</v>
      </c>
      <c r="E10104" s="3">
        <v>69000</v>
      </c>
      <c r="F10104" t="s">
        <v>25</v>
      </c>
      <c r="G10104" s="15">
        <f>IF(Table1[[#This Row],[Transmission]]="Manual", 0, 1)</f>
        <v>1</v>
      </c>
      <c r="H10104" t="s">
        <v>9475</v>
      </c>
      <c r="I10104" t="s">
        <v>14</v>
      </c>
      <c r="J10104" s="4">
        <v>45597</v>
      </c>
      <c r="K10104" t="s">
        <v>8349</v>
      </c>
      <c r="L10104" s="5">
        <v>245000</v>
      </c>
      <c r="M10104" s="28">
        <f t="shared" si="157"/>
        <v>245000</v>
      </c>
      <c r="N10104">
        <f>2025-Table1[[#This Row],[Year]]</f>
        <v>14</v>
      </c>
    </row>
    <row r="10105" spans="1:14" x14ac:dyDescent="0.3">
      <c r="A10105" t="s">
        <v>44</v>
      </c>
      <c r="B10105" t="s">
        <v>413</v>
      </c>
      <c r="C10105">
        <v>2012</v>
      </c>
      <c r="D10105" s="3">
        <v>12</v>
      </c>
      <c r="E10105" s="3">
        <v>64000</v>
      </c>
      <c r="F10105" t="s">
        <v>13</v>
      </c>
      <c r="G10105" s="15">
        <f>IF(Table1[[#This Row],[Transmission]]="Manual", 0, 1)</f>
        <v>0</v>
      </c>
      <c r="H10105" t="s">
        <v>9472</v>
      </c>
      <c r="I10105" t="s">
        <v>6485</v>
      </c>
      <c r="J10105" s="4">
        <v>45597</v>
      </c>
      <c r="K10105" t="s">
        <v>5791</v>
      </c>
      <c r="L10105" s="5">
        <v>245000</v>
      </c>
      <c r="M10105" s="28">
        <f t="shared" si="157"/>
        <v>245000</v>
      </c>
      <c r="N10105">
        <f>2025-Table1[[#This Row],[Year]]</f>
        <v>13</v>
      </c>
    </row>
    <row r="10106" spans="1:14" x14ac:dyDescent="0.3">
      <c r="A10106" t="s">
        <v>21</v>
      </c>
      <c r="B10106" t="s">
        <v>22</v>
      </c>
      <c r="C10106">
        <v>2019</v>
      </c>
      <c r="D10106" s="3">
        <v>5</v>
      </c>
      <c r="E10106" s="3">
        <v>47000</v>
      </c>
      <c r="F10106" t="s">
        <v>13</v>
      </c>
      <c r="G10106" s="15">
        <f>IF(Table1[[#This Row],[Transmission]]="Manual", 0, 1)</f>
        <v>0</v>
      </c>
      <c r="H10106" t="s">
        <v>9472</v>
      </c>
      <c r="I10106" t="s">
        <v>6485</v>
      </c>
      <c r="J10106" s="4">
        <v>45597</v>
      </c>
      <c r="K10106" t="s">
        <v>8350</v>
      </c>
      <c r="L10106" s="5">
        <v>460000</v>
      </c>
      <c r="M10106" s="28">
        <f t="shared" si="157"/>
        <v>460000</v>
      </c>
      <c r="N10106">
        <f>2025-Table1[[#This Row],[Year]]</f>
        <v>6</v>
      </c>
    </row>
    <row r="10107" spans="1:14" x14ac:dyDescent="0.3">
      <c r="A10107" t="s">
        <v>44</v>
      </c>
      <c r="B10107" t="s">
        <v>83</v>
      </c>
      <c r="C10107">
        <v>2014</v>
      </c>
      <c r="D10107" s="3">
        <v>10</v>
      </c>
      <c r="E10107" s="3">
        <v>64200</v>
      </c>
      <c r="F10107" t="s">
        <v>13</v>
      </c>
      <c r="G10107" s="15">
        <f>IF(Table1[[#This Row],[Transmission]]="Manual", 0, 1)</f>
        <v>0</v>
      </c>
      <c r="H10107" t="s">
        <v>9475</v>
      </c>
      <c r="I10107" t="s">
        <v>17</v>
      </c>
      <c r="J10107" s="4">
        <v>45597</v>
      </c>
      <c r="K10107" t="s">
        <v>8351</v>
      </c>
      <c r="L10107" s="5">
        <v>480000</v>
      </c>
      <c r="M10107" s="28">
        <f t="shared" si="157"/>
        <v>480000</v>
      </c>
      <c r="N10107">
        <f>2025-Table1[[#This Row],[Year]]</f>
        <v>11</v>
      </c>
    </row>
    <row r="10108" spans="1:14" x14ac:dyDescent="0.3">
      <c r="A10108" t="s">
        <v>21</v>
      </c>
      <c r="B10108" t="s">
        <v>22</v>
      </c>
      <c r="C10108">
        <v>2014</v>
      </c>
      <c r="D10108" s="3">
        <v>10</v>
      </c>
      <c r="E10108" s="3">
        <v>62000</v>
      </c>
      <c r="F10108" t="s">
        <v>13</v>
      </c>
      <c r="G10108" s="15">
        <f>IF(Table1[[#This Row],[Transmission]]="Manual", 0, 1)</f>
        <v>0</v>
      </c>
      <c r="H10108" t="s">
        <v>9475</v>
      </c>
      <c r="I10108" t="s">
        <v>14</v>
      </c>
      <c r="J10108" s="4">
        <v>45597</v>
      </c>
      <c r="K10108" t="s">
        <v>8352</v>
      </c>
      <c r="L10108" s="5">
        <v>460000</v>
      </c>
      <c r="M10108" s="28">
        <f t="shared" si="157"/>
        <v>460000</v>
      </c>
      <c r="N10108">
        <f>2025-Table1[[#This Row],[Year]]</f>
        <v>11</v>
      </c>
    </row>
    <row r="10109" spans="1:14" x14ac:dyDescent="0.3">
      <c r="A10109" t="s">
        <v>97</v>
      </c>
      <c r="B10109" t="s">
        <v>236</v>
      </c>
      <c r="C10109">
        <v>2018</v>
      </c>
      <c r="D10109" s="3">
        <v>6</v>
      </c>
      <c r="E10109" s="3">
        <v>70000</v>
      </c>
      <c r="F10109" t="s">
        <v>13</v>
      </c>
      <c r="G10109" s="15">
        <f>IF(Table1[[#This Row],[Transmission]]="Manual", 0, 1)</f>
        <v>0</v>
      </c>
      <c r="H10109" t="s">
        <v>9475</v>
      </c>
      <c r="I10109" t="s">
        <v>14</v>
      </c>
      <c r="J10109" s="4">
        <v>45597</v>
      </c>
      <c r="K10109" t="s">
        <v>8353</v>
      </c>
      <c r="L10109" s="5">
        <v>725000</v>
      </c>
      <c r="M10109" s="28">
        <f t="shared" si="157"/>
        <v>725000</v>
      </c>
      <c r="N10109">
        <f>2025-Table1[[#This Row],[Year]]</f>
        <v>7</v>
      </c>
    </row>
    <row r="10110" spans="1:14" x14ac:dyDescent="0.3">
      <c r="A10110" t="s">
        <v>21</v>
      </c>
      <c r="B10110" t="s">
        <v>49</v>
      </c>
      <c r="C10110">
        <v>2013</v>
      </c>
      <c r="D10110" s="3">
        <v>11</v>
      </c>
      <c r="E10110" s="3">
        <v>42000</v>
      </c>
      <c r="F10110" t="s">
        <v>13</v>
      </c>
      <c r="G10110" s="15">
        <f>IF(Table1[[#This Row],[Transmission]]="Manual", 0, 1)</f>
        <v>0</v>
      </c>
      <c r="H10110" t="s">
        <v>9475</v>
      </c>
      <c r="I10110" t="s">
        <v>14</v>
      </c>
      <c r="J10110" s="4">
        <v>45597</v>
      </c>
      <c r="K10110" t="s">
        <v>8354</v>
      </c>
      <c r="L10110" s="5">
        <v>350000</v>
      </c>
      <c r="M10110" s="28">
        <f t="shared" si="157"/>
        <v>350000</v>
      </c>
      <c r="N10110">
        <f>2025-Table1[[#This Row],[Year]]</f>
        <v>12</v>
      </c>
    </row>
    <row r="10111" spans="1:14" x14ac:dyDescent="0.3">
      <c r="A10111" t="s">
        <v>21</v>
      </c>
      <c r="B10111" t="s">
        <v>111</v>
      </c>
      <c r="C10111">
        <v>2022</v>
      </c>
      <c r="D10111" s="3">
        <v>2</v>
      </c>
      <c r="E10111" s="3">
        <v>11000</v>
      </c>
      <c r="F10111" t="s">
        <v>25</v>
      </c>
      <c r="G10111" s="15">
        <f>IF(Table1[[#This Row],[Transmission]]="Manual", 0, 1)</f>
        <v>1</v>
      </c>
      <c r="H10111" t="s">
        <v>9475</v>
      </c>
      <c r="I10111" t="s">
        <v>14</v>
      </c>
      <c r="J10111" s="4">
        <v>45597</v>
      </c>
      <c r="K10111" t="s">
        <v>8355</v>
      </c>
      <c r="L10111" s="5">
        <v>650000</v>
      </c>
      <c r="M10111" s="28">
        <f t="shared" si="157"/>
        <v>650000</v>
      </c>
      <c r="N10111">
        <f>2025-Table1[[#This Row],[Year]]</f>
        <v>3</v>
      </c>
    </row>
    <row r="10112" spans="1:14" x14ac:dyDescent="0.3">
      <c r="A10112" t="s">
        <v>44</v>
      </c>
      <c r="B10112" t="s">
        <v>4165</v>
      </c>
      <c r="C10112">
        <v>2006</v>
      </c>
      <c r="D10112" s="3">
        <v>18</v>
      </c>
      <c r="E10112" s="3">
        <v>19</v>
      </c>
      <c r="F10112" t="s">
        <v>13</v>
      </c>
      <c r="G10112" s="15">
        <f>IF(Table1[[#This Row],[Transmission]]="Manual", 0, 1)</f>
        <v>0</v>
      </c>
      <c r="H10112" t="s">
        <v>9475</v>
      </c>
      <c r="I10112" t="s">
        <v>14</v>
      </c>
      <c r="J10112" s="4">
        <v>45597</v>
      </c>
      <c r="K10112" t="s">
        <v>8356</v>
      </c>
      <c r="L10112" s="5">
        <v>55000</v>
      </c>
      <c r="M10112" s="28">
        <f t="shared" si="157"/>
        <v>55000</v>
      </c>
      <c r="N10112">
        <f>2025-Table1[[#This Row],[Year]]</f>
        <v>19</v>
      </c>
    </row>
    <row r="10113" spans="1:14" x14ac:dyDescent="0.3">
      <c r="A10113" t="s">
        <v>44</v>
      </c>
      <c r="B10113" t="s">
        <v>89</v>
      </c>
      <c r="C10113">
        <v>2017</v>
      </c>
      <c r="D10113" s="3">
        <v>7</v>
      </c>
      <c r="E10113" s="3">
        <v>69000</v>
      </c>
      <c r="F10113" t="s">
        <v>25</v>
      </c>
      <c r="G10113" s="15">
        <f>IF(Table1[[#This Row],[Transmission]]="Manual", 0, 1)</f>
        <v>1</v>
      </c>
      <c r="H10113" t="s">
        <v>9472</v>
      </c>
      <c r="I10113" t="s">
        <v>17</v>
      </c>
      <c r="J10113" s="4">
        <v>45597</v>
      </c>
      <c r="K10113" t="s">
        <v>8357</v>
      </c>
      <c r="L10113" s="5">
        <v>875000</v>
      </c>
      <c r="M10113" s="28">
        <f t="shared" si="157"/>
        <v>875000</v>
      </c>
      <c r="N10113">
        <f>2025-Table1[[#This Row],[Year]]</f>
        <v>8</v>
      </c>
    </row>
    <row r="10114" spans="1:14" x14ac:dyDescent="0.3">
      <c r="A10114" t="s">
        <v>44</v>
      </c>
      <c r="B10114" t="s">
        <v>45</v>
      </c>
      <c r="C10114">
        <v>2017</v>
      </c>
      <c r="D10114" s="3">
        <v>7</v>
      </c>
      <c r="E10114" s="3">
        <v>68000</v>
      </c>
      <c r="F10114" t="s">
        <v>13</v>
      </c>
      <c r="G10114" s="15">
        <f>IF(Table1[[#This Row],[Transmission]]="Manual", 0, 1)</f>
        <v>0</v>
      </c>
      <c r="H10114" t="s">
        <v>9472</v>
      </c>
      <c r="I10114" t="s">
        <v>6485</v>
      </c>
      <c r="J10114" s="4">
        <v>45597</v>
      </c>
      <c r="K10114" t="s">
        <v>8358</v>
      </c>
      <c r="L10114" s="5">
        <v>550000</v>
      </c>
      <c r="M10114" s="28">
        <f t="shared" si="157"/>
        <v>550000</v>
      </c>
      <c r="N10114">
        <f>2025-Table1[[#This Row],[Year]]</f>
        <v>8</v>
      </c>
    </row>
    <row r="10115" spans="1:14" x14ac:dyDescent="0.3">
      <c r="A10115" t="s">
        <v>21</v>
      </c>
      <c r="B10115" t="s">
        <v>39</v>
      </c>
      <c r="C10115">
        <v>2011</v>
      </c>
      <c r="D10115" s="3">
        <v>13</v>
      </c>
      <c r="E10115" s="3">
        <v>52000</v>
      </c>
      <c r="F10115" t="s">
        <v>13</v>
      </c>
      <c r="G10115" s="15">
        <f>IF(Table1[[#This Row],[Transmission]]="Manual", 0, 1)</f>
        <v>0</v>
      </c>
      <c r="H10115" t="s">
        <v>9475</v>
      </c>
      <c r="I10115" t="s">
        <v>14</v>
      </c>
      <c r="J10115" s="4">
        <v>45597</v>
      </c>
      <c r="K10115" t="s">
        <v>8359</v>
      </c>
      <c r="L10115" s="5">
        <v>290000</v>
      </c>
      <c r="M10115" s="28">
        <f t="shared" ref="M10115:M10178" si="158">VALUE(SUBSTITUTE(SUBSTITUTE(L10115,"₹"," "),",",""))</f>
        <v>290000</v>
      </c>
      <c r="N10115">
        <f>2025-Table1[[#This Row],[Year]]</f>
        <v>14</v>
      </c>
    </row>
    <row r="10116" spans="1:14" x14ac:dyDescent="0.3">
      <c r="A10116" t="s">
        <v>15</v>
      </c>
      <c r="B10116" t="s">
        <v>1476</v>
      </c>
      <c r="C10116">
        <v>2014</v>
      </c>
      <c r="D10116" s="3">
        <v>10</v>
      </c>
      <c r="E10116" s="3">
        <v>107000</v>
      </c>
      <c r="F10116" t="s">
        <v>13</v>
      </c>
      <c r="G10116" s="15">
        <f>IF(Table1[[#This Row],[Transmission]]="Manual", 0, 1)</f>
        <v>0</v>
      </c>
      <c r="H10116" t="s">
        <v>9475</v>
      </c>
      <c r="I10116" t="s">
        <v>17</v>
      </c>
      <c r="J10116" s="4">
        <v>45597</v>
      </c>
      <c r="K10116" t="s">
        <v>8360</v>
      </c>
      <c r="L10116" s="5">
        <v>490000</v>
      </c>
      <c r="M10116" s="28">
        <f t="shared" si="158"/>
        <v>490000</v>
      </c>
      <c r="N10116">
        <f>2025-Table1[[#This Row],[Year]]</f>
        <v>11</v>
      </c>
    </row>
    <row r="10117" spans="1:14" x14ac:dyDescent="0.3">
      <c r="A10117" t="s">
        <v>21</v>
      </c>
      <c r="B10117" t="s">
        <v>366</v>
      </c>
      <c r="C10117">
        <v>2023</v>
      </c>
      <c r="D10117" s="3">
        <v>1</v>
      </c>
      <c r="E10117" s="3">
        <v>150000</v>
      </c>
      <c r="F10117" t="s">
        <v>25</v>
      </c>
      <c r="G10117" s="15">
        <f>IF(Table1[[#This Row],[Transmission]]="Manual", 0, 1)</f>
        <v>1</v>
      </c>
      <c r="H10117" t="s">
        <v>9472</v>
      </c>
      <c r="I10117" t="s">
        <v>14</v>
      </c>
      <c r="J10117" s="4">
        <v>45627</v>
      </c>
      <c r="K10117" t="s">
        <v>367</v>
      </c>
      <c r="L10117" s="5">
        <v>1230000</v>
      </c>
      <c r="M10117" s="28">
        <f t="shared" si="158"/>
        <v>1230000</v>
      </c>
      <c r="N10117">
        <f>2025-Table1[[#This Row],[Year]]</f>
        <v>2</v>
      </c>
    </row>
    <row r="10118" spans="1:14" x14ac:dyDescent="0.3">
      <c r="A10118" t="s">
        <v>11</v>
      </c>
      <c r="B10118" t="s">
        <v>12</v>
      </c>
      <c r="C10118">
        <v>2018</v>
      </c>
      <c r="D10118" s="3">
        <v>6</v>
      </c>
      <c r="E10118" s="3">
        <v>95000</v>
      </c>
      <c r="F10118" t="s">
        <v>25</v>
      </c>
      <c r="G10118" s="15">
        <f>IF(Table1[[#This Row],[Transmission]]="Manual", 0, 1)</f>
        <v>1</v>
      </c>
      <c r="H10118" t="s">
        <v>9472</v>
      </c>
      <c r="I10118" t="s">
        <v>6485</v>
      </c>
      <c r="J10118" s="4">
        <v>45597</v>
      </c>
      <c r="K10118" t="s">
        <v>8361</v>
      </c>
      <c r="L10118" s="5">
        <v>750000</v>
      </c>
      <c r="M10118" s="28">
        <f t="shared" si="158"/>
        <v>750000</v>
      </c>
      <c r="N10118">
        <f>2025-Table1[[#This Row],[Year]]</f>
        <v>7</v>
      </c>
    </row>
    <row r="10119" spans="1:14" x14ac:dyDescent="0.3">
      <c r="A10119" t="s">
        <v>11</v>
      </c>
      <c r="B10119" t="s">
        <v>185</v>
      </c>
      <c r="C10119">
        <v>2012</v>
      </c>
      <c r="D10119" s="3">
        <v>12</v>
      </c>
      <c r="E10119" s="3">
        <v>89620</v>
      </c>
      <c r="F10119" t="s">
        <v>25</v>
      </c>
      <c r="G10119" s="15">
        <f>IF(Table1[[#This Row],[Transmission]]="Manual", 0, 1)</f>
        <v>1</v>
      </c>
      <c r="H10119" t="s">
        <v>9472</v>
      </c>
      <c r="I10119" t="s">
        <v>14</v>
      </c>
      <c r="J10119" s="4">
        <v>45597</v>
      </c>
      <c r="K10119" t="s">
        <v>8362</v>
      </c>
      <c r="L10119" s="5">
        <v>370000</v>
      </c>
      <c r="M10119" s="28">
        <f t="shared" si="158"/>
        <v>370000</v>
      </c>
      <c r="N10119">
        <f>2025-Table1[[#This Row],[Year]]</f>
        <v>13</v>
      </c>
    </row>
    <row r="10120" spans="1:14" x14ac:dyDescent="0.3">
      <c r="A10120" t="s">
        <v>44</v>
      </c>
      <c r="B10120" t="s">
        <v>83</v>
      </c>
      <c r="C10120">
        <v>2010</v>
      </c>
      <c r="D10120" s="3">
        <v>14</v>
      </c>
      <c r="E10120" s="3">
        <v>100000</v>
      </c>
      <c r="F10120" t="s">
        <v>25</v>
      </c>
      <c r="G10120" s="15">
        <f>IF(Table1[[#This Row],[Transmission]]="Manual", 0, 1)</f>
        <v>1</v>
      </c>
      <c r="H10120" t="s">
        <v>9475</v>
      </c>
      <c r="I10120" t="s">
        <v>6485</v>
      </c>
      <c r="J10120" s="4">
        <v>45627</v>
      </c>
      <c r="K10120" t="s">
        <v>8363</v>
      </c>
      <c r="L10120" s="5">
        <v>170000</v>
      </c>
      <c r="M10120" s="28">
        <f t="shared" si="158"/>
        <v>170000</v>
      </c>
      <c r="N10120">
        <f>2025-Table1[[#This Row],[Year]]</f>
        <v>15</v>
      </c>
    </row>
    <row r="10121" spans="1:14" x14ac:dyDescent="0.3">
      <c r="A10121" t="s">
        <v>21</v>
      </c>
      <c r="B10121" t="s">
        <v>111</v>
      </c>
      <c r="C10121">
        <v>2021</v>
      </c>
      <c r="D10121" s="3">
        <v>3</v>
      </c>
      <c r="E10121" s="3">
        <v>0</v>
      </c>
      <c r="F10121" t="s">
        <v>13</v>
      </c>
      <c r="G10121" s="15">
        <f>IF(Table1[[#This Row],[Transmission]]="Manual", 0, 1)</f>
        <v>0</v>
      </c>
      <c r="H10121" t="s">
        <v>9472</v>
      </c>
      <c r="I10121" t="s">
        <v>6485</v>
      </c>
      <c r="J10121" s="4">
        <v>45597</v>
      </c>
      <c r="K10121" t="s">
        <v>8364</v>
      </c>
      <c r="L10121" s="5">
        <v>589000</v>
      </c>
      <c r="M10121" s="28">
        <f t="shared" si="158"/>
        <v>589000</v>
      </c>
      <c r="N10121">
        <f>2025-Table1[[#This Row],[Year]]</f>
        <v>4</v>
      </c>
    </row>
    <row r="10122" spans="1:14" x14ac:dyDescent="0.3">
      <c r="A10122" t="s">
        <v>33</v>
      </c>
      <c r="B10122" t="s">
        <v>501</v>
      </c>
      <c r="C10122">
        <v>2010</v>
      </c>
      <c r="D10122" s="3">
        <v>14</v>
      </c>
      <c r="E10122" s="3">
        <v>105000</v>
      </c>
      <c r="F10122" t="s">
        <v>13</v>
      </c>
      <c r="G10122" s="15">
        <f>IF(Table1[[#This Row],[Transmission]]="Manual", 0, 1)</f>
        <v>0</v>
      </c>
      <c r="H10122" t="s">
        <v>9475</v>
      </c>
      <c r="I10122" t="s">
        <v>17</v>
      </c>
      <c r="J10122" s="4">
        <v>45597</v>
      </c>
      <c r="K10122" t="s">
        <v>8365</v>
      </c>
      <c r="L10122" s="5">
        <v>121000</v>
      </c>
      <c r="M10122" s="28">
        <f t="shared" si="158"/>
        <v>121000</v>
      </c>
      <c r="N10122">
        <f>2025-Table1[[#This Row],[Year]]</f>
        <v>15</v>
      </c>
    </row>
    <row r="10123" spans="1:14" x14ac:dyDescent="0.3">
      <c r="A10123" t="s">
        <v>27</v>
      </c>
      <c r="B10123" t="s">
        <v>52</v>
      </c>
      <c r="C10123">
        <v>2016</v>
      </c>
      <c r="D10123" s="3">
        <v>8</v>
      </c>
      <c r="E10123" s="3">
        <v>78000</v>
      </c>
      <c r="F10123" t="s">
        <v>25</v>
      </c>
      <c r="G10123" s="15">
        <f>IF(Table1[[#This Row],[Transmission]]="Manual", 0, 1)</f>
        <v>1</v>
      </c>
      <c r="H10123" t="s">
        <v>9472</v>
      </c>
      <c r="I10123" t="s">
        <v>17</v>
      </c>
      <c r="J10123" s="4">
        <v>45597</v>
      </c>
      <c r="K10123" t="s">
        <v>1171</v>
      </c>
      <c r="L10123" s="5">
        <v>1695000</v>
      </c>
      <c r="M10123" s="28">
        <f t="shared" si="158"/>
        <v>1695000</v>
      </c>
      <c r="N10123">
        <f>2025-Table1[[#This Row],[Year]]</f>
        <v>9</v>
      </c>
    </row>
    <row r="10124" spans="1:14" x14ac:dyDescent="0.3">
      <c r="A10124" t="s">
        <v>21</v>
      </c>
      <c r="B10124" t="s">
        <v>24</v>
      </c>
      <c r="C10124">
        <v>2017</v>
      </c>
      <c r="D10124" s="3">
        <v>7</v>
      </c>
      <c r="E10124" s="3">
        <v>100000</v>
      </c>
      <c r="F10124" t="s">
        <v>13</v>
      </c>
      <c r="G10124" s="15">
        <f>IF(Table1[[#This Row],[Transmission]]="Manual", 0, 1)</f>
        <v>0</v>
      </c>
      <c r="H10124" t="s">
        <v>9475</v>
      </c>
      <c r="I10124" t="s">
        <v>17</v>
      </c>
      <c r="J10124" s="4">
        <v>45597</v>
      </c>
      <c r="K10124" t="s">
        <v>8366</v>
      </c>
      <c r="L10124" s="5">
        <v>690000</v>
      </c>
      <c r="M10124" s="28">
        <f t="shared" si="158"/>
        <v>690000</v>
      </c>
      <c r="N10124">
        <f>2025-Table1[[#This Row],[Year]]</f>
        <v>8</v>
      </c>
    </row>
    <row r="10125" spans="1:14" x14ac:dyDescent="0.3">
      <c r="A10125" t="s">
        <v>61</v>
      </c>
      <c r="B10125" t="s">
        <v>62</v>
      </c>
      <c r="C10125">
        <v>2022</v>
      </c>
      <c r="D10125" s="3">
        <v>2</v>
      </c>
      <c r="E10125" s="3">
        <v>10400</v>
      </c>
      <c r="F10125" t="s">
        <v>25</v>
      </c>
      <c r="G10125" s="15">
        <f>IF(Table1[[#This Row],[Transmission]]="Manual", 0, 1)</f>
        <v>1</v>
      </c>
      <c r="H10125" t="s">
        <v>9472</v>
      </c>
      <c r="I10125" t="s">
        <v>14</v>
      </c>
      <c r="J10125" s="4">
        <v>45627</v>
      </c>
      <c r="K10125" t="s">
        <v>8367</v>
      </c>
      <c r="L10125" s="5">
        <v>465000</v>
      </c>
      <c r="M10125" s="28">
        <f t="shared" si="158"/>
        <v>465000</v>
      </c>
      <c r="N10125">
        <f>2025-Table1[[#This Row],[Year]]</f>
        <v>3</v>
      </c>
    </row>
    <row r="10126" spans="1:14" x14ac:dyDescent="0.3">
      <c r="A10126" t="s">
        <v>44</v>
      </c>
      <c r="B10126" t="s">
        <v>133</v>
      </c>
      <c r="C10126">
        <v>2018</v>
      </c>
      <c r="D10126" s="3">
        <v>6</v>
      </c>
      <c r="E10126" s="3">
        <v>80000</v>
      </c>
      <c r="F10126" t="s">
        <v>25</v>
      </c>
      <c r="G10126" s="15">
        <f>IF(Table1[[#This Row],[Transmission]]="Manual", 0, 1)</f>
        <v>1</v>
      </c>
      <c r="H10126" t="s">
        <v>9472</v>
      </c>
      <c r="I10126" t="s">
        <v>6485</v>
      </c>
      <c r="J10126" s="4">
        <v>45627</v>
      </c>
      <c r="K10126" t="s">
        <v>8368</v>
      </c>
      <c r="L10126" s="5">
        <v>450000</v>
      </c>
      <c r="M10126" s="28">
        <f t="shared" si="158"/>
        <v>450000</v>
      </c>
      <c r="N10126">
        <f>2025-Table1[[#This Row],[Year]]</f>
        <v>7</v>
      </c>
    </row>
    <row r="10127" spans="1:14" x14ac:dyDescent="0.3">
      <c r="A10127" t="s">
        <v>44</v>
      </c>
      <c r="B10127" t="s">
        <v>79</v>
      </c>
      <c r="C10127">
        <v>2020</v>
      </c>
      <c r="D10127" s="3">
        <v>4</v>
      </c>
      <c r="E10127" s="3">
        <v>19000</v>
      </c>
      <c r="F10127" t="s">
        <v>25</v>
      </c>
      <c r="G10127" s="15">
        <f>IF(Table1[[#This Row],[Transmission]]="Manual", 0, 1)</f>
        <v>1</v>
      </c>
      <c r="H10127" t="s">
        <v>9472</v>
      </c>
      <c r="I10127" t="s">
        <v>14</v>
      </c>
      <c r="J10127" s="4">
        <v>45597</v>
      </c>
      <c r="K10127" t="s">
        <v>8369</v>
      </c>
      <c r="L10127" s="5">
        <v>1470000</v>
      </c>
      <c r="M10127" s="28">
        <f t="shared" si="158"/>
        <v>1470000</v>
      </c>
      <c r="N10127">
        <f>2025-Table1[[#This Row],[Year]]</f>
        <v>5</v>
      </c>
    </row>
    <row r="10128" spans="1:14" x14ac:dyDescent="0.3">
      <c r="A10128" t="s">
        <v>44</v>
      </c>
      <c r="B10128" t="s">
        <v>133</v>
      </c>
      <c r="C10128">
        <v>2011</v>
      </c>
      <c r="D10128" s="3">
        <v>13</v>
      </c>
      <c r="E10128" s="3">
        <v>91720</v>
      </c>
      <c r="F10128" t="s">
        <v>25</v>
      </c>
      <c r="G10128" s="15">
        <f>IF(Table1[[#This Row],[Transmission]]="Manual", 0, 1)</f>
        <v>1</v>
      </c>
      <c r="H10128" t="s">
        <v>9475</v>
      </c>
      <c r="I10128" t="s">
        <v>6485</v>
      </c>
      <c r="J10128" s="4">
        <v>45627</v>
      </c>
      <c r="K10128" t="s">
        <v>8370</v>
      </c>
      <c r="L10128" s="5">
        <v>155000</v>
      </c>
      <c r="M10128" s="28">
        <f t="shared" si="158"/>
        <v>155000</v>
      </c>
      <c r="N10128">
        <f>2025-Table1[[#This Row],[Year]]</f>
        <v>14</v>
      </c>
    </row>
    <row r="10129" spans="1:14" x14ac:dyDescent="0.3">
      <c r="A10129" t="s">
        <v>101</v>
      </c>
      <c r="B10129" t="s">
        <v>152</v>
      </c>
      <c r="C10129">
        <v>2024</v>
      </c>
      <c r="D10129" s="3">
        <v>0</v>
      </c>
      <c r="E10129" s="3">
        <v>2150</v>
      </c>
      <c r="F10129" t="s">
        <v>25</v>
      </c>
      <c r="G10129" s="15">
        <f>IF(Table1[[#This Row],[Transmission]]="Manual", 0, 1)</f>
        <v>1</v>
      </c>
      <c r="H10129" t="s">
        <v>9472</v>
      </c>
      <c r="I10129" t="s">
        <v>14</v>
      </c>
      <c r="J10129" s="4">
        <v>45597</v>
      </c>
      <c r="K10129" t="s">
        <v>8371</v>
      </c>
      <c r="L10129" s="5">
        <v>1221000</v>
      </c>
      <c r="M10129" s="28">
        <f t="shared" si="158"/>
        <v>1221000</v>
      </c>
      <c r="N10129">
        <f>2025-Table1[[#This Row],[Year]]</f>
        <v>1</v>
      </c>
    </row>
    <row r="10130" spans="1:14" x14ac:dyDescent="0.3">
      <c r="A10130" t="s">
        <v>11</v>
      </c>
      <c r="B10130" t="s">
        <v>285</v>
      </c>
      <c r="C10130">
        <v>2009</v>
      </c>
      <c r="D10130" s="3">
        <v>15</v>
      </c>
      <c r="E10130" s="3">
        <v>48000</v>
      </c>
      <c r="F10130" t="s">
        <v>13</v>
      </c>
      <c r="G10130" s="15">
        <f>IF(Table1[[#This Row],[Transmission]]="Manual", 0, 1)</f>
        <v>0</v>
      </c>
      <c r="H10130" t="s">
        <v>9472</v>
      </c>
      <c r="I10130" t="s">
        <v>14</v>
      </c>
      <c r="J10130" s="4">
        <v>45597</v>
      </c>
      <c r="K10130" t="s">
        <v>8372</v>
      </c>
      <c r="L10130" s="5">
        <v>435000</v>
      </c>
      <c r="M10130" s="28">
        <f t="shared" si="158"/>
        <v>435000</v>
      </c>
      <c r="N10130">
        <f>2025-Table1[[#This Row],[Year]]</f>
        <v>16</v>
      </c>
    </row>
    <row r="10131" spans="1:14" x14ac:dyDescent="0.3">
      <c r="A10131" t="s">
        <v>44</v>
      </c>
      <c r="B10131" t="s">
        <v>89</v>
      </c>
      <c r="C10131">
        <v>2012</v>
      </c>
      <c r="D10131" s="3">
        <v>12</v>
      </c>
      <c r="E10131" s="3">
        <v>69000</v>
      </c>
      <c r="F10131" t="s">
        <v>13</v>
      </c>
      <c r="G10131" s="15">
        <f>IF(Table1[[#This Row],[Transmission]]="Manual", 0, 1)</f>
        <v>0</v>
      </c>
      <c r="H10131" t="s">
        <v>9475</v>
      </c>
      <c r="I10131" t="s">
        <v>14</v>
      </c>
      <c r="J10131" s="4">
        <v>45597</v>
      </c>
      <c r="K10131" t="s">
        <v>8373</v>
      </c>
      <c r="L10131" s="5">
        <v>321111</v>
      </c>
      <c r="M10131" s="28">
        <f t="shared" si="158"/>
        <v>321111</v>
      </c>
      <c r="N10131">
        <f>2025-Table1[[#This Row],[Year]]</f>
        <v>13</v>
      </c>
    </row>
    <row r="10132" spans="1:14" x14ac:dyDescent="0.3">
      <c r="A10132" t="s">
        <v>21</v>
      </c>
      <c r="B10132" t="s">
        <v>111</v>
      </c>
      <c r="C10132">
        <v>2013</v>
      </c>
      <c r="D10132" s="3">
        <v>11</v>
      </c>
      <c r="E10132" s="3">
        <v>125000</v>
      </c>
      <c r="F10132" t="s">
        <v>25</v>
      </c>
      <c r="G10132" s="15">
        <f>IF(Table1[[#This Row],[Transmission]]="Manual", 0, 1)</f>
        <v>1</v>
      </c>
      <c r="H10132" t="s">
        <v>9475</v>
      </c>
      <c r="I10132" t="s">
        <v>6485</v>
      </c>
      <c r="J10132" s="4">
        <v>45597</v>
      </c>
      <c r="K10132" t="s">
        <v>8374</v>
      </c>
      <c r="L10132" s="5">
        <v>255000</v>
      </c>
      <c r="M10132" s="28">
        <f t="shared" si="158"/>
        <v>255000</v>
      </c>
      <c r="N10132">
        <f>2025-Table1[[#This Row],[Year]]</f>
        <v>12</v>
      </c>
    </row>
    <row r="10133" spans="1:14" x14ac:dyDescent="0.3">
      <c r="A10133" t="s">
        <v>101</v>
      </c>
      <c r="B10133" t="s">
        <v>332</v>
      </c>
      <c r="C10133">
        <v>2017</v>
      </c>
      <c r="D10133" s="3">
        <v>7</v>
      </c>
      <c r="E10133" s="3">
        <v>84000</v>
      </c>
      <c r="F10133" t="s">
        <v>13</v>
      </c>
      <c r="G10133" s="15">
        <f>IF(Table1[[#This Row],[Transmission]]="Manual", 0, 1)</f>
        <v>0</v>
      </c>
      <c r="H10133" t="s">
        <v>9475</v>
      </c>
      <c r="I10133" t="s">
        <v>14</v>
      </c>
      <c r="J10133" s="4">
        <v>45597</v>
      </c>
      <c r="K10133" t="s">
        <v>8375</v>
      </c>
      <c r="L10133" s="5">
        <v>220000</v>
      </c>
      <c r="M10133" s="28">
        <f t="shared" si="158"/>
        <v>220000</v>
      </c>
      <c r="N10133">
        <f>2025-Table1[[#This Row],[Year]]</f>
        <v>8</v>
      </c>
    </row>
    <row r="10134" spans="1:14" x14ac:dyDescent="0.3">
      <c r="A10134" t="s">
        <v>44</v>
      </c>
      <c r="B10134" t="s">
        <v>89</v>
      </c>
      <c r="C10134">
        <v>2018</v>
      </c>
      <c r="D10134" s="3">
        <v>6</v>
      </c>
      <c r="E10134" s="3">
        <v>83000</v>
      </c>
      <c r="F10134" t="s">
        <v>25</v>
      </c>
      <c r="G10134" s="15">
        <f>IF(Table1[[#This Row],[Transmission]]="Manual", 0, 1)</f>
        <v>1</v>
      </c>
      <c r="H10134" t="s">
        <v>9472</v>
      </c>
      <c r="I10134" t="s">
        <v>17</v>
      </c>
      <c r="J10134" s="4">
        <v>45597</v>
      </c>
      <c r="K10134" t="s">
        <v>7371</v>
      </c>
      <c r="L10134" s="5">
        <v>795000</v>
      </c>
      <c r="M10134" s="28">
        <f t="shared" si="158"/>
        <v>795000</v>
      </c>
      <c r="N10134">
        <f>2025-Table1[[#This Row],[Year]]</f>
        <v>7</v>
      </c>
    </row>
    <row r="10135" spans="1:14" x14ac:dyDescent="0.3">
      <c r="A10135" t="s">
        <v>458</v>
      </c>
      <c r="B10135" t="s">
        <v>1321</v>
      </c>
      <c r="C10135">
        <v>2013</v>
      </c>
      <c r="D10135" s="3">
        <v>11</v>
      </c>
      <c r="E10135" s="3">
        <v>63234</v>
      </c>
      <c r="F10135" t="s">
        <v>25</v>
      </c>
      <c r="G10135" s="15">
        <f>IF(Table1[[#This Row],[Transmission]]="Manual", 0, 1)</f>
        <v>1</v>
      </c>
      <c r="H10135" t="s">
        <v>9475</v>
      </c>
      <c r="I10135" t="s">
        <v>14</v>
      </c>
      <c r="J10135" s="4">
        <v>45597</v>
      </c>
      <c r="K10135" t="s">
        <v>8376</v>
      </c>
      <c r="L10135" s="5">
        <v>311000</v>
      </c>
      <c r="M10135" s="28">
        <f t="shared" si="158"/>
        <v>311000</v>
      </c>
      <c r="N10135">
        <f>2025-Table1[[#This Row],[Year]]</f>
        <v>12</v>
      </c>
    </row>
    <row r="10136" spans="1:14" x14ac:dyDescent="0.3">
      <c r="A10136" t="s">
        <v>11</v>
      </c>
      <c r="B10136" t="s">
        <v>288</v>
      </c>
      <c r="C10136">
        <v>2019</v>
      </c>
      <c r="D10136" s="3">
        <v>5</v>
      </c>
      <c r="E10136" s="3">
        <v>13151</v>
      </c>
      <c r="F10136" t="s">
        <v>25</v>
      </c>
      <c r="G10136" s="15">
        <f>IF(Table1[[#This Row],[Transmission]]="Manual", 0, 1)</f>
        <v>1</v>
      </c>
      <c r="H10136" t="s">
        <v>9472</v>
      </c>
      <c r="I10136" t="s">
        <v>14</v>
      </c>
      <c r="J10136" s="4">
        <v>45597</v>
      </c>
      <c r="K10136" t="s">
        <v>8377</v>
      </c>
      <c r="L10136" s="5">
        <v>695000</v>
      </c>
      <c r="M10136" s="28">
        <f t="shared" si="158"/>
        <v>695000</v>
      </c>
      <c r="N10136">
        <f>2025-Table1[[#This Row],[Year]]</f>
        <v>6</v>
      </c>
    </row>
    <row r="10137" spans="1:14" x14ac:dyDescent="0.3">
      <c r="A10137" t="s">
        <v>61</v>
      </c>
      <c r="B10137" t="s">
        <v>109</v>
      </c>
      <c r="C10137">
        <v>2013</v>
      </c>
      <c r="D10137" s="3">
        <v>11</v>
      </c>
      <c r="E10137" s="3">
        <v>77000</v>
      </c>
      <c r="F10137" t="s">
        <v>13</v>
      </c>
      <c r="G10137" s="15">
        <f>IF(Table1[[#This Row],[Transmission]]="Manual", 0, 1)</f>
        <v>0</v>
      </c>
      <c r="H10137" t="s">
        <v>9475</v>
      </c>
      <c r="I10137" t="s">
        <v>14</v>
      </c>
      <c r="J10137" s="4">
        <v>45597</v>
      </c>
      <c r="K10137" t="s">
        <v>8378</v>
      </c>
      <c r="L10137" s="5">
        <v>315499</v>
      </c>
      <c r="M10137" s="28">
        <f t="shared" si="158"/>
        <v>315499</v>
      </c>
      <c r="N10137">
        <f>2025-Table1[[#This Row],[Year]]</f>
        <v>12</v>
      </c>
    </row>
    <row r="10138" spans="1:14" x14ac:dyDescent="0.3">
      <c r="A10138" t="s">
        <v>101</v>
      </c>
      <c r="B10138" t="s">
        <v>337</v>
      </c>
      <c r="C10138">
        <v>2018</v>
      </c>
      <c r="D10138" s="3">
        <v>6</v>
      </c>
      <c r="E10138" s="3">
        <v>33000</v>
      </c>
      <c r="F10138" t="s">
        <v>25</v>
      </c>
      <c r="G10138" s="15">
        <f>IF(Table1[[#This Row],[Transmission]]="Manual", 0, 1)</f>
        <v>1</v>
      </c>
      <c r="H10138" t="s">
        <v>9475</v>
      </c>
      <c r="I10138" t="s">
        <v>6485</v>
      </c>
      <c r="J10138" s="4">
        <v>45597</v>
      </c>
      <c r="K10138" t="s">
        <v>8379</v>
      </c>
      <c r="L10138" s="5">
        <v>475000</v>
      </c>
      <c r="M10138" s="28">
        <f t="shared" si="158"/>
        <v>475000</v>
      </c>
      <c r="N10138">
        <f>2025-Table1[[#This Row],[Year]]</f>
        <v>7</v>
      </c>
    </row>
    <row r="10139" spans="1:14" x14ac:dyDescent="0.3">
      <c r="A10139" t="s">
        <v>11</v>
      </c>
      <c r="B10139" t="s">
        <v>12</v>
      </c>
      <c r="C10139">
        <v>2016</v>
      </c>
      <c r="D10139" s="3">
        <v>8</v>
      </c>
      <c r="E10139" s="3">
        <v>44400</v>
      </c>
      <c r="F10139" t="s">
        <v>25</v>
      </c>
      <c r="G10139" s="15">
        <f>IF(Table1[[#This Row],[Transmission]]="Manual", 0, 1)</f>
        <v>1</v>
      </c>
      <c r="H10139" t="s">
        <v>9475</v>
      </c>
      <c r="I10139" t="s">
        <v>14</v>
      </c>
      <c r="J10139" s="4">
        <v>45597</v>
      </c>
      <c r="K10139" t="s">
        <v>8380</v>
      </c>
      <c r="L10139" s="5">
        <v>700000</v>
      </c>
      <c r="M10139" s="28">
        <f t="shared" si="158"/>
        <v>700000</v>
      </c>
      <c r="N10139">
        <f>2025-Table1[[#This Row],[Year]]</f>
        <v>9</v>
      </c>
    </row>
    <row r="10140" spans="1:14" x14ac:dyDescent="0.3">
      <c r="A10140" t="s">
        <v>21</v>
      </c>
      <c r="B10140" t="s">
        <v>276</v>
      </c>
      <c r="C10140">
        <v>2014</v>
      </c>
      <c r="D10140" s="3">
        <v>10</v>
      </c>
      <c r="E10140" s="3">
        <v>80000</v>
      </c>
      <c r="F10140" t="s">
        <v>25</v>
      </c>
      <c r="G10140" s="15">
        <f>IF(Table1[[#This Row],[Transmission]]="Manual", 0, 1)</f>
        <v>1</v>
      </c>
      <c r="H10140" t="s">
        <v>9472</v>
      </c>
      <c r="I10140" t="s">
        <v>6485</v>
      </c>
      <c r="J10140" s="4">
        <v>45627</v>
      </c>
      <c r="K10140" t="s">
        <v>8381</v>
      </c>
      <c r="L10140" s="5">
        <v>180000</v>
      </c>
      <c r="M10140" s="28">
        <f t="shared" si="158"/>
        <v>180000</v>
      </c>
      <c r="N10140">
        <f>2025-Table1[[#This Row],[Year]]</f>
        <v>11</v>
      </c>
    </row>
    <row r="10141" spans="1:14" x14ac:dyDescent="0.3">
      <c r="A10141" t="s">
        <v>11</v>
      </c>
      <c r="B10141" t="s">
        <v>12</v>
      </c>
      <c r="C10141">
        <v>2013</v>
      </c>
      <c r="D10141" s="3">
        <v>11</v>
      </c>
      <c r="E10141" s="3">
        <v>110000</v>
      </c>
      <c r="F10141" t="s">
        <v>13</v>
      </c>
      <c r="G10141" s="15">
        <f>IF(Table1[[#This Row],[Transmission]]="Manual", 0, 1)</f>
        <v>0</v>
      </c>
      <c r="H10141" t="s">
        <v>9475</v>
      </c>
      <c r="I10141" t="s">
        <v>6485</v>
      </c>
      <c r="J10141" s="4">
        <v>45597</v>
      </c>
      <c r="K10141" t="s">
        <v>2513</v>
      </c>
      <c r="L10141" s="5">
        <v>350000</v>
      </c>
      <c r="M10141" s="28">
        <f t="shared" si="158"/>
        <v>350000</v>
      </c>
      <c r="N10141">
        <f>2025-Table1[[#This Row],[Year]]</f>
        <v>12</v>
      </c>
    </row>
    <row r="10142" spans="1:14" x14ac:dyDescent="0.3">
      <c r="A10142" t="s">
        <v>11</v>
      </c>
      <c r="B10142" t="s">
        <v>12</v>
      </c>
      <c r="C10142">
        <v>2010</v>
      </c>
      <c r="D10142" s="3">
        <v>14</v>
      </c>
      <c r="E10142" s="3">
        <v>80000</v>
      </c>
      <c r="F10142" t="s">
        <v>13</v>
      </c>
      <c r="G10142" s="15">
        <f>IF(Table1[[#This Row],[Transmission]]="Manual", 0, 1)</f>
        <v>0</v>
      </c>
      <c r="H10142" t="s">
        <v>9475</v>
      </c>
      <c r="I10142" t="s">
        <v>6485</v>
      </c>
      <c r="J10142" s="4">
        <v>45597</v>
      </c>
      <c r="K10142" t="s">
        <v>8382</v>
      </c>
      <c r="L10142" s="5">
        <v>195000</v>
      </c>
      <c r="M10142" s="28">
        <f t="shared" si="158"/>
        <v>195000</v>
      </c>
      <c r="N10142">
        <f>2025-Table1[[#This Row],[Year]]</f>
        <v>15</v>
      </c>
    </row>
    <row r="10143" spans="1:14" x14ac:dyDescent="0.3">
      <c r="A10143" t="s">
        <v>61</v>
      </c>
      <c r="B10143" t="s">
        <v>109</v>
      </c>
      <c r="C10143">
        <v>2019</v>
      </c>
      <c r="D10143" s="3">
        <v>5</v>
      </c>
      <c r="E10143" s="3">
        <v>71000</v>
      </c>
      <c r="F10143" t="s">
        <v>25</v>
      </c>
      <c r="G10143" s="15">
        <f>IF(Table1[[#This Row],[Transmission]]="Manual", 0, 1)</f>
        <v>1</v>
      </c>
      <c r="H10143" t="s">
        <v>9472</v>
      </c>
      <c r="I10143" t="s">
        <v>17</v>
      </c>
      <c r="J10143" s="4">
        <v>45597</v>
      </c>
      <c r="K10143" t="s">
        <v>8383</v>
      </c>
      <c r="L10143" s="5">
        <v>599000</v>
      </c>
      <c r="M10143" s="28">
        <f t="shared" si="158"/>
        <v>599000</v>
      </c>
      <c r="N10143">
        <f>2025-Table1[[#This Row],[Year]]</f>
        <v>6</v>
      </c>
    </row>
    <row r="10144" spans="1:14" x14ac:dyDescent="0.3">
      <c r="A10144" t="s">
        <v>21</v>
      </c>
      <c r="B10144" t="s">
        <v>68</v>
      </c>
      <c r="C10144">
        <v>2015</v>
      </c>
      <c r="D10144" s="3">
        <v>9</v>
      </c>
      <c r="E10144" s="3">
        <v>63123</v>
      </c>
      <c r="F10144" t="s">
        <v>13</v>
      </c>
      <c r="G10144" s="15">
        <f>IF(Table1[[#This Row],[Transmission]]="Manual", 0, 1)</f>
        <v>0</v>
      </c>
      <c r="H10144" t="s">
        <v>9475</v>
      </c>
      <c r="I10144" t="s">
        <v>6485</v>
      </c>
      <c r="J10144" s="4">
        <v>45627</v>
      </c>
      <c r="K10144" t="s">
        <v>6411</v>
      </c>
      <c r="L10144" s="5">
        <v>315000</v>
      </c>
      <c r="M10144" s="28">
        <f t="shared" si="158"/>
        <v>315000</v>
      </c>
      <c r="N10144">
        <f>2025-Table1[[#This Row],[Year]]</f>
        <v>10</v>
      </c>
    </row>
    <row r="10145" spans="1:14" x14ac:dyDescent="0.3">
      <c r="A10145" t="s">
        <v>15</v>
      </c>
      <c r="B10145" t="s">
        <v>55</v>
      </c>
      <c r="C10145">
        <v>2016</v>
      </c>
      <c r="D10145" s="3">
        <v>8</v>
      </c>
      <c r="E10145" s="3">
        <v>127000</v>
      </c>
      <c r="F10145" t="s">
        <v>13</v>
      </c>
      <c r="G10145" s="15">
        <f>IF(Table1[[#This Row],[Transmission]]="Manual", 0, 1)</f>
        <v>0</v>
      </c>
      <c r="H10145" t="s">
        <v>9475</v>
      </c>
      <c r="I10145" t="s">
        <v>17</v>
      </c>
      <c r="J10145" s="4">
        <v>45597</v>
      </c>
      <c r="K10145" t="s">
        <v>8384</v>
      </c>
      <c r="L10145" s="5">
        <v>1475000</v>
      </c>
      <c r="M10145" s="28">
        <f t="shared" si="158"/>
        <v>1475000</v>
      </c>
      <c r="N10145">
        <f>2025-Table1[[#This Row],[Year]]</f>
        <v>9</v>
      </c>
    </row>
    <row r="10146" spans="1:14" x14ac:dyDescent="0.3">
      <c r="A10146" t="s">
        <v>21</v>
      </c>
      <c r="B10146" t="s">
        <v>194</v>
      </c>
      <c r="C10146">
        <v>2013</v>
      </c>
      <c r="D10146" s="3">
        <v>11</v>
      </c>
      <c r="E10146" s="3">
        <v>85360</v>
      </c>
      <c r="F10146" t="s">
        <v>13</v>
      </c>
      <c r="G10146" s="15">
        <f>IF(Table1[[#This Row],[Transmission]]="Manual", 0, 1)</f>
        <v>0</v>
      </c>
      <c r="H10146" t="s">
        <v>9475</v>
      </c>
      <c r="I10146" t="s">
        <v>6485</v>
      </c>
      <c r="J10146" s="4">
        <v>45627</v>
      </c>
      <c r="K10146" t="s">
        <v>8385</v>
      </c>
      <c r="L10146" s="5">
        <v>285000</v>
      </c>
      <c r="M10146" s="28">
        <f t="shared" si="158"/>
        <v>285000</v>
      </c>
      <c r="N10146">
        <f>2025-Table1[[#This Row],[Year]]</f>
        <v>12</v>
      </c>
    </row>
    <row r="10147" spans="1:14" x14ac:dyDescent="0.3">
      <c r="A10147" t="s">
        <v>15</v>
      </c>
      <c r="B10147" t="s">
        <v>176</v>
      </c>
      <c r="C10147">
        <v>2015</v>
      </c>
      <c r="D10147" s="3">
        <v>9</v>
      </c>
      <c r="E10147" s="3">
        <v>53350</v>
      </c>
      <c r="F10147" t="s">
        <v>25</v>
      </c>
      <c r="G10147" s="15">
        <f>IF(Table1[[#This Row],[Transmission]]="Manual", 0, 1)</f>
        <v>1</v>
      </c>
      <c r="H10147" t="s">
        <v>9475</v>
      </c>
      <c r="I10147" t="s">
        <v>14</v>
      </c>
      <c r="J10147" s="4">
        <v>45627</v>
      </c>
      <c r="K10147" t="s">
        <v>2767</v>
      </c>
      <c r="L10147" s="5">
        <v>1190000</v>
      </c>
      <c r="M10147" s="28">
        <f t="shared" si="158"/>
        <v>1190000</v>
      </c>
      <c r="N10147">
        <f>2025-Table1[[#This Row],[Year]]</f>
        <v>10</v>
      </c>
    </row>
    <row r="10148" spans="1:14" x14ac:dyDescent="0.3">
      <c r="A10148" t="s">
        <v>15</v>
      </c>
      <c r="B10148" t="s">
        <v>588</v>
      </c>
      <c r="C10148">
        <v>2016</v>
      </c>
      <c r="D10148" s="3">
        <v>8</v>
      </c>
      <c r="E10148" s="3">
        <v>80000</v>
      </c>
      <c r="F10148" t="s">
        <v>25</v>
      </c>
      <c r="G10148" s="15">
        <f>IF(Table1[[#This Row],[Transmission]]="Manual", 0, 1)</f>
        <v>1</v>
      </c>
      <c r="H10148" t="s">
        <v>9472</v>
      </c>
      <c r="I10148" t="s">
        <v>6485</v>
      </c>
      <c r="J10148" s="4">
        <v>45597</v>
      </c>
      <c r="K10148" t="s">
        <v>8202</v>
      </c>
      <c r="L10148" s="5">
        <v>650000</v>
      </c>
      <c r="M10148" s="28">
        <f t="shared" si="158"/>
        <v>650000</v>
      </c>
      <c r="N10148">
        <f>2025-Table1[[#This Row],[Year]]</f>
        <v>9</v>
      </c>
    </row>
    <row r="10149" spans="1:14" x14ac:dyDescent="0.3">
      <c r="A10149" t="s">
        <v>21</v>
      </c>
      <c r="B10149" t="s">
        <v>194</v>
      </c>
      <c r="C10149">
        <v>2018</v>
      </c>
      <c r="D10149" s="3">
        <v>6</v>
      </c>
      <c r="E10149" s="3">
        <v>58000</v>
      </c>
      <c r="F10149" t="s">
        <v>13</v>
      </c>
      <c r="G10149" s="15">
        <f>IF(Table1[[#This Row],[Transmission]]="Manual", 0, 1)</f>
        <v>0</v>
      </c>
      <c r="H10149" t="s">
        <v>9475</v>
      </c>
      <c r="I10149" t="s">
        <v>6485</v>
      </c>
      <c r="J10149" s="4">
        <v>45597</v>
      </c>
      <c r="K10149" t="s">
        <v>5958</v>
      </c>
      <c r="L10149" s="5">
        <v>411000</v>
      </c>
      <c r="M10149" s="28">
        <f t="shared" si="158"/>
        <v>411000</v>
      </c>
      <c r="N10149">
        <f>2025-Table1[[#This Row],[Year]]</f>
        <v>7</v>
      </c>
    </row>
    <row r="10150" spans="1:14" x14ac:dyDescent="0.3">
      <c r="A10150" t="s">
        <v>58</v>
      </c>
      <c r="B10150" t="s">
        <v>373</v>
      </c>
      <c r="C10150">
        <v>2014</v>
      </c>
      <c r="D10150" s="3">
        <v>10</v>
      </c>
      <c r="E10150" s="3">
        <v>90000</v>
      </c>
      <c r="F10150" t="s">
        <v>25</v>
      </c>
      <c r="G10150" s="15">
        <f>IF(Table1[[#This Row],[Transmission]]="Manual", 0, 1)</f>
        <v>1</v>
      </c>
      <c r="H10150" t="s">
        <v>9475</v>
      </c>
      <c r="I10150" t="s">
        <v>17</v>
      </c>
      <c r="J10150" s="4">
        <v>45597</v>
      </c>
      <c r="K10150" t="s">
        <v>8386</v>
      </c>
      <c r="L10150" s="5">
        <v>750000</v>
      </c>
      <c r="M10150" s="28">
        <f t="shared" si="158"/>
        <v>750000</v>
      </c>
      <c r="N10150">
        <f>2025-Table1[[#This Row],[Year]]</f>
        <v>11</v>
      </c>
    </row>
    <row r="10151" spans="1:14" x14ac:dyDescent="0.3">
      <c r="A10151" t="s">
        <v>18</v>
      </c>
      <c r="B10151" t="s">
        <v>162</v>
      </c>
      <c r="C10151">
        <v>2017</v>
      </c>
      <c r="D10151" s="3">
        <v>7</v>
      </c>
      <c r="E10151" s="3">
        <v>43000</v>
      </c>
      <c r="F10151" t="s">
        <v>25</v>
      </c>
      <c r="G10151" s="15">
        <f>IF(Table1[[#This Row],[Transmission]]="Manual", 0, 1)</f>
        <v>1</v>
      </c>
      <c r="H10151" t="s">
        <v>9472</v>
      </c>
      <c r="I10151" t="s">
        <v>14</v>
      </c>
      <c r="J10151" s="4">
        <v>45597</v>
      </c>
      <c r="K10151" t="s">
        <v>8387</v>
      </c>
      <c r="L10151" s="5">
        <v>850000</v>
      </c>
      <c r="M10151" s="28">
        <f t="shared" si="158"/>
        <v>850000</v>
      </c>
      <c r="N10151">
        <f>2025-Table1[[#This Row],[Year]]</f>
        <v>8</v>
      </c>
    </row>
    <row r="10152" spans="1:14" x14ac:dyDescent="0.3">
      <c r="A10152" t="s">
        <v>21</v>
      </c>
      <c r="B10152" t="s">
        <v>194</v>
      </c>
      <c r="C10152">
        <v>2020</v>
      </c>
      <c r="D10152" s="3">
        <v>4</v>
      </c>
      <c r="E10152" s="3">
        <v>33000</v>
      </c>
      <c r="F10152" t="s">
        <v>13</v>
      </c>
      <c r="G10152" s="15">
        <f>IF(Table1[[#This Row],[Transmission]]="Manual", 0, 1)</f>
        <v>0</v>
      </c>
      <c r="H10152" t="s">
        <v>9475</v>
      </c>
      <c r="I10152" t="s">
        <v>6485</v>
      </c>
      <c r="J10152" s="4">
        <v>45597</v>
      </c>
      <c r="K10152" t="s">
        <v>8388</v>
      </c>
      <c r="L10152" s="5">
        <v>525000</v>
      </c>
      <c r="M10152" s="28">
        <f t="shared" si="158"/>
        <v>525000</v>
      </c>
      <c r="N10152">
        <f>2025-Table1[[#This Row],[Year]]</f>
        <v>5</v>
      </c>
    </row>
    <row r="10153" spans="1:14" x14ac:dyDescent="0.3">
      <c r="A10153" t="s">
        <v>44</v>
      </c>
      <c r="B10153" t="s">
        <v>4561</v>
      </c>
      <c r="C10153">
        <v>2023</v>
      </c>
      <c r="D10153" s="3">
        <v>1</v>
      </c>
      <c r="E10153" s="3">
        <v>19920</v>
      </c>
      <c r="F10153" t="s">
        <v>25</v>
      </c>
      <c r="G10153" s="15">
        <f>IF(Table1[[#This Row],[Transmission]]="Manual", 0, 1)</f>
        <v>1</v>
      </c>
      <c r="H10153" t="s">
        <v>9472</v>
      </c>
      <c r="I10153" t="s">
        <v>14</v>
      </c>
      <c r="J10153" s="4">
        <v>45597</v>
      </c>
      <c r="K10153" t="s">
        <v>8389</v>
      </c>
      <c r="L10153" s="5">
        <v>900000</v>
      </c>
      <c r="M10153" s="28">
        <f t="shared" si="158"/>
        <v>900000</v>
      </c>
      <c r="N10153">
        <f>2025-Table1[[#This Row],[Year]]</f>
        <v>2</v>
      </c>
    </row>
    <row r="10154" spans="1:14" x14ac:dyDescent="0.3">
      <c r="A10154" t="s">
        <v>21</v>
      </c>
      <c r="B10154" t="s">
        <v>219</v>
      </c>
      <c r="C10154">
        <v>2007</v>
      </c>
      <c r="D10154" s="3">
        <v>17</v>
      </c>
      <c r="E10154" s="3">
        <v>142000</v>
      </c>
      <c r="F10154" t="s">
        <v>13</v>
      </c>
      <c r="G10154" s="15">
        <f>IF(Table1[[#This Row],[Transmission]]="Manual", 0, 1)</f>
        <v>0</v>
      </c>
      <c r="H10154" t="s">
        <v>9475</v>
      </c>
      <c r="I10154" t="s">
        <v>14</v>
      </c>
      <c r="J10154" s="4">
        <v>45597</v>
      </c>
      <c r="K10154" t="s">
        <v>8390</v>
      </c>
      <c r="L10154" s="5">
        <v>175000</v>
      </c>
      <c r="M10154" s="28">
        <f t="shared" si="158"/>
        <v>175000</v>
      </c>
      <c r="N10154">
        <f>2025-Table1[[#This Row],[Year]]</f>
        <v>18</v>
      </c>
    </row>
    <row r="10155" spans="1:14" x14ac:dyDescent="0.3">
      <c r="A10155" t="s">
        <v>58</v>
      </c>
      <c r="B10155" t="s">
        <v>315</v>
      </c>
      <c r="C10155">
        <v>2014</v>
      </c>
      <c r="D10155" s="3">
        <v>10</v>
      </c>
      <c r="E10155" s="3">
        <v>50000</v>
      </c>
      <c r="F10155" t="s">
        <v>25</v>
      </c>
      <c r="G10155" s="15">
        <f>IF(Table1[[#This Row],[Transmission]]="Manual", 0, 1)</f>
        <v>1</v>
      </c>
      <c r="H10155" t="s">
        <v>9475</v>
      </c>
      <c r="I10155" t="s">
        <v>17</v>
      </c>
      <c r="J10155" s="4">
        <v>45597</v>
      </c>
      <c r="K10155" t="s">
        <v>8391</v>
      </c>
      <c r="L10155" s="5">
        <v>1675000</v>
      </c>
      <c r="M10155" s="28">
        <f t="shared" si="158"/>
        <v>1675000</v>
      </c>
      <c r="N10155">
        <f>2025-Table1[[#This Row],[Year]]</f>
        <v>11</v>
      </c>
    </row>
    <row r="10156" spans="1:14" x14ac:dyDescent="0.3">
      <c r="A10156" t="s">
        <v>21</v>
      </c>
      <c r="B10156" t="s">
        <v>39</v>
      </c>
      <c r="C10156">
        <v>2017</v>
      </c>
      <c r="D10156" s="3">
        <v>7</v>
      </c>
      <c r="E10156" s="3">
        <v>61230</v>
      </c>
      <c r="F10156" t="s">
        <v>25</v>
      </c>
      <c r="G10156" s="15">
        <f>IF(Table1[[#This Row],[Transmission]]="Manual", 0, 1)</f>
        <v>1</v>
      </c>
      <c r="H10156" t="s">
        <v>9475</v>
      </c>
      <c r="I10156" t="s">
        <v>6485</v>
      </c>
      <c r="J10156" s="4">
        <v>45597</v>
      </c>
      <c r="K10156" t="s">
        <v>3932</v>
      </c>
      <c r="L10156" s="5">
        <v>465000</v>
      </c>
      <c r="M10156" s="28">
        <f t="shared" si="158"/>
        <v>465000</v>
      </c>
      <c r="N10156">
        <f>2025-Table1[[#This Row],[Year]]</f>
        <v>8</v>
      </c>
    </row>
    <row r="10157" spans="1:14" x14ac:dyDescent="0.3">
      <c r="A10157" t="s">
        <v>21</v>
      </c>
      <c r="B10157" t="s">
        <v>231</v>
      </c>
      <c r="C10157">
        <v>2017</v>
      </c>
      <c r="D10157" s="3">
        <v>7</v>
      </c>
      <c r="E10157" s="3">
        <v>72000</v>
      </c>
      <c r="F10157" t="s">
        <v>13</v>
      </c>
      <c r="G10157" s="15">
        <f>IF(Table1[[#This Row],[Transmission]]="Manual", 0, 1)</f>
        <v>0</v>
      </c>
      <c r="H10157" t="s">
        <v>9472</v>
      </c>
      <c r="I10157" t="s">
        <v>6485</v>
      </c>
      <c r="J10157" s="4">
        <v>45597</v>
      </c>
      <c r="K10157" t="s">
        <v>8392</v>
      </c>
      <c r="L10157" s="5">
        <v>325000</v>
      </c>
      <c r="M10157" s="28">
        <f t="shared" si="158"/>
        <v>325000</v>
      </c>
      <c r="N10157">
        <f>2025-Table1[[#This Row],[Year]]</f>
        <v>8</v>
      </c>
    </row>
    <row r="10158" spans="1:14" x14ac:dyDescent="0.3">
      <c r="A10158" t="s">
        <v>21</v>
      </c>
      <c r="B10158" t="s">
        <v>68</v>
      </c>
      <c r="C10158">
        <v>2017</v>
      </c>
      <c r="D10158" s="3">
        <v>7</v>
      </c>
      <c r="E10158" s="3">
        <v>45000</v>
      </c>
      <c r="F10158" t="s">
        <v>25</v>
      </c>
      <c r="G10158" s="15">
        <f>IF(Table1[[#This Row],[Transmission]]="Manual", 0, 1)</f>
        <v>1</v>
      </c>
      <c r="H10158" t="s">
        <v>9472</v>
      </c>
      <c r="I10158" t="s">
        <v>14</v>
      </c>
      <c r="J10158" s="4">
        <v>45597</v>
      </c>
      <c r="K10158" t="s">
        <v>574</v>
      </c>
      <c r="L10158" s="5">
        <v>455000</v>
      </c>
      <c r="M10158" s="28">
        <f t="shared" si="158"/>
        <v>455000</v>
      </c>
      <c r="N10158">
        <f>2025-Table1[[#This Row],[Year]]</f>
        <v>8</v>
      </c>
    </row>
    <row r="10159" spans="1:14" x14ac:dyDescent="0.3">
      <c r="A10159" t="s">
        <v>44</v>
      </c>
      <c r="B10159" t="s">
        <v>116</v>
      </c>
      <c r="C10159">
        <v>2016</v>
      </c>
      <c r="D10159" s="3">
        <v>8</v>
      </c>
      <c r="E10159" s="3">
        <v>30000</v>
      </c>
      <c r="F10159" t="s">
        <v>13</v>
      </c>
      <c r="G10159" s="15">
        <f>IF(Table1[[#This Row],[Transmission]]="Manual", 0, 1)</f>
        <v>0</v>
      </c>
      <c r="H10159" t="s">
        <v>9475</v>
      </c>
      <c r="I10159" t="s">
        <v>14</v>
      </c>
      <c r="J10159" s="4">
        <v>45597</v>
      </c>
      <c r="K10159" t="s">
        <v>8393</v>
      </c>
      <c r="L10159" s="5">
        <v>299000</v>
      </c>
      <c r="M10159" s="28">
        <f t="shared" si="158"/>
        <v>299000</v>
      </c>
      <c r="N10159">
        <f>2025-Table1[[#This Row],[Year]]</f>
        <v>9</v>
      </c>
    </row>
    <row r="10160" spans="1:14" x14ac:dyDescent="0.3">
      <c r="A10160" t="s">
        <v>21</v>
      </c>
      <c r="B10160" t="s">
        <v>49</v>
      </c>
      <c r="C10160">
        <v>2020</v>
      </c>
      <c r="D10160" s="3">
        <v>4</v>
      </c>
      <c r="E10160" s="3">
        <v>50000</v>
      </c>
      <c r="F10160" t="s">
        <v>25</v>
      </c>
      <c r="G10160" s="15">
        <f>IF(Table1[[#This Row],[Transmission]]="Manual", 0, 1)</f>
        <v>1</v>
      </c>
      <c r="H10160" t="s">
        <v>9475</v>
      </c>
      <c r="I10160" t="s">
        <v>6485</v>
      </c>
      <c r="J10160" s="4">
        <v>45597</v>
      </c>
      <c r="K10160" t="s">
        <v>8394</v>
      </c>
      <c r="L10160" s="5">
        <v>920000</v>
      </c>
      <c r="M10160" s="28">
        <f t="shared" si="158"/>
        <v>920000</v>
      </c>
      <c r="N10160">
        <f>2025-Table1[[#This Row],[Year]]</f>
        <v>5</v>
      </c>
    </row>
    <row r="10161" spans="1:14" x14ac:dyDescent="0.3">
      <c r="A10161" t="s">
        <v>44</v>
      </c>
      <c r="B10161" t="s">
        <v>124</v>
      </c>
      <c r="C10161">
        <v>2014</v>
      </c>
      <c r="D10161" s="3">
        <v>10</v>
      </c>
      <c r="E10161" s="3">
        <v>48000</v>
      </c>
      <c r="F10161" t="s">
        <v>13</v>
      </c>
      <c r="G10161" s="15">
        <f>IF(Table1[[#This Row],[Transmission]]="Manual", 0, 1)</f>
        <v>0</v>
      </c>
      <c r="H10161" t="s">
        <v>9475</v>
      </c>
      <c r="I10161" t="s">
        <v>6485</v>
      </c>
      <c r="J10161" s="4">
        <v>45597</v>
      </c>
      <c r="K10161" t="s">
        <v>7059</v>
      </c>
      <c r="L10161" s="5">
        <v>250000</v>
      </c>
      <c r="M10161" s="28">
        <f t="shared" si="158"/>
        <v>250000</v>
      </c>
      <c r="N10161">
        <f>2025-Table1[[#This Row],[Year]]</f>
        <v>11</v>
      </c>
    </row>
    <row r="10162" spans="1:14" x14ac:dyDescent="0.3">
      <c r="A10162" t="s">
        <v>97</v>
      </c>
      <c r="B10162" t="s">
        <v>236</v>
      </c>
      <c r="C10162">
        <v>2013</v>
      </c>
      <c r="D10162" s="3">
        <v>11</v>
      </c>
      <c r="E10162" s="3">
        <v>58000</v>
      </c>
      <c r="F10162" t="s">
        <v>25</v>
      </c>
      <c r="G10162" s="15">
        <f>IF(Table1[[#This Row],[Transmission]]="Manual", 0, 1)</f>
        <v>1</v>
      </c>
      <c r="H10162" t="s">
        <v>9472</v>
      </c>
      <c r="I10162" t="s">
        <v>14</v>
      </c>
      <c r="J10162" s="4">
        <v>45627</v>
      </c>
      <c r="K10162" t="s">
        <v>8395</v>
      </c>
      <c r="L10162" s="5">
        <v>370000</v>
      </c>
      <c r="M10162" s="28">
        <f t="shared" si="158"/>
        <v>370000</v>
      </c>
      <c r="N10162">
        <f>2025-Table1[[#This Row],[Year]]</f>
        <v>12</v>
      </c>
    </row>
    <row r="10163" spans="1:14" x14ac:dyDescent="0.3">
      <c r="A10163" t="s">
        <v>15</v>
      </c>
      <c r="B10163" t="s">
        <v>588</v>
      </c>
      <c r="C10163">
        <v>2016</v>
      </c>
      <c r="D10163" s="3">
        <v>8</v>
      </c>
      <c r="E10163" s="3">
        <v>86000</v>
      </c>
      <c r="F10163" t="s">
        <v>25</v>
      </c>
      <c r="G10163" s="15">
        <f>IF(Table1[[#This Row],[Transmission]]="Manual", 0, 1)</f>
        <v>1</v>
      </c>
      <c r="H10163" t="s">
        <v>9472</v>
      </c>
      <c r="I10163" t="s">
        <v>6485</v>
      </c>
      <c r="J10163" s="4">
        <v>45627</v>
      </c>
      <c r="K10163" t="s">
        <v>8202</v>
      </c>
      <c r="L10163" s="5">
        <v>675000</v>
      </c>
      <c r="M10163" s="28">
        <f t="shared" si="158"/>
        <v>675000</v>
      </c>
      <c r="N10163">
        <f>2025-Table1[[#This Row],[Year]]</f>
        <v>9</v>
      </c>
    </row>
    <row r="10164" spans="1:14" x14ac:dyDescent="0.3">
      <c r="A10164" t="s">
        <v>44</v>
      </c>
      <c r="B10164" t="s">
        <v>81</v>
      </c>
      <c r="C10164">
        <v>2021</v>
      </c>
      <c r="D10164" s="3">
        <v>3</v>
      </c>
      <c r="E10164" s="3">
        <v>31256</v>
      </c>
      <c r="F10164" t="s">
        <v>13</v>
      </c>
      <c r="G10164" s="15">
        <f>IF(Table1[[#This Row],[Transmission]]="Manual", 0, 1)</f>
        <v>0</v>
      </c>
      <c r="H10164" t="s">
        <v>9472</v>
      </c>
      <c r="I10164" t="s">
        <v>14</v>
      </c>
      <c r="J10164" s="4">
        <v>45597</v>
      </c>
      <c r="K10164" t="s">
        <v>8396</v>
      </c>
      <c r="L10164" s="5">
        <v>1400000</v>
      </c>
      <c r="M10164" s="28">
        <f t="shared" si="158"/>
        <v>1400000</v>
      </c>
      <c r="N10164">
        <f>2025-Table1[[#This Row],[Year]]</f>
        <v>4</v>
      </c>
    </row>
    <row r="10165" spans="1:14" x14ac:dyDescent="0.3">
      <c r="A10165" t="s">
        <v>21</v>
      </c>
      <c r="B10165" t="s">
        <v>111</v>
      </c>
      <c r="C10165">
        <v>2021</v>
      </c>
      <c r="D10165" s="3">
        <v>3</v>
      </c>
      <c r="E10165" s="3">
        <v>32</v>
      </c>
      <c r="F10165" t="s">
        <v>25</v>
      </c>
      <c r="G10165" s="15">
        <f>IF(Table1[[#This Row],[Transmission]]="Manual", 0, 1)</f>
        <v>1</v>
      </c>
      <c r="H10165" t="s">
        <v>9472</v>
      </c>
      <c r="I10165" t="s">
        <v>6485</v>
      </c>
      <c r="J10165" s="4">
        <v>45627</v>
      </c>
      <c r="K10165" t="s">
        <v>8397</v>
      </c>
      <c r="L10165" s="5">
        <v>600000</v>
      </c>
      <c r="M10165" s="28">
        <f t="shared" si="158"/>
        <v>600000</v>
      </c>
      <c r="N10165">
        <f>2025-Table1[[#This Row],[Year]]</f>
        <v>4</v>
      </c>
    </row>
    <row r="10166" spans="1:14" x14ac:dyDescent="0.3">
      <c r="A10166" t="s">
        <v>21</v>
      </c>
      <c r="B10166" t="s">
        <v>99</v>
      </c>
      <c r="C10166">
        <v>2018</v>
      </c>
      <c r="D10166" s="3">
        <v>6</v>
      </c>
      <c r="E10166" s="3">
        <v>49568</v>
      </c>
      <c r="F10166" t="s">
        <v>25</v>
      </c>
      <c r="G10166" s="15">
        <f>IF(Table1[[#This Row],[Transmission]]="Manual", 0, 1)</f>
        <v>1</v>
      </c>
      <c r="H10166" t="s">
        <v>9472</v>
      </c>
      <c r="I10166" t="s">
        <v>6485</v>
      </c>
      <c r="J10166" s="4">
        <v>45597</v>
      </c>
      <c r="K10166" t="s">
        <v>8398</v>
      </c>
      <c r="L10166" s="5">
        <v>650000</v>
      </c>
      <c r="M10166" s="28">
        <f t="shared" si="158"/>
        <v>650000</v>
      </c>
      <c r="N10166">
        <f>2025-Table1[[#This Row],[Year]]</f>
        <v>7</v>
      </c>
    </row>
    <row r="10167" spans="1:14" x14ac:dyDescent="0.3">
      <c r="A10167" t="s">
        <v>44</v>
      </c>
      <c r="B10167" t="s">
        <v>228</v>
      </c>
      <c r="C10167">
        <v>2021</v>
      </c>
      <c r="D10167" s="3">
        <v>3</v>
      </c>
      <c r="E10167" s="3">
        <v>70000</v>
      </c>
      <c r="F10167" t="s">
        <v>25</v>
      </c>
      <c r="G10167" s="15">
        <f>IF(Table1[[#This Row],[Transmission]]="Manual", 0, 1)</f>
        <v>1</v>
      </c>
      <c r="H10167" t="s">
        <v>9472</v>
      </c>
      <c r="I10167" t="s">
        <v>6485</v>
      </c>
      <c r="J10167" s="4">
        <v>45597</v>
      </c>
      <c r="K10167" t="s">
        <v>8399</v>
      </c>
      <c r="L10167" s="5">
        <v>525000</v>
      </c>
      <c r="M10167" s="28">
        <f t="shared" si="158"/>
        <v>525000</v>
      </c>
      <c r="N10167">
        <f>2025-Table1[[#This Row],[Year]]</f>
        <v>4</v>
      </c>
    </row>
    <row r="10168" spans="1:14" x14ac:dyDescent="0.3">
      <c r="A10168" t="s">
        <v>21</v>
      </c>
      <c r="B10168" t="s">
        <v>483</v>
      </c>
      <c r="C10168">
        <v>2021</v>
      </c>
      <c r="D10168" s="3">
        <v>3</v>
      </c>
      <c r="E10168" s="3">
        <v>20850</v>
      </c>
      <c r="F10168" t="s">
        <v>13</v>
      </c>
      <c r="G10168" s="15">
        <f>IF(Table1[[#This Row],[Transmission]]="Manual", 0, 1)</f>
        <v>0</v>
      </c>
      <c r="H10168" t="s">
        <v>9472</v>
      </c>
      <c r="I10168" t="s">
        <v>14</v>
      </c>
      <c r="J10168" s="4">
        <v>45597</v>
      </c>
      <c r="K10168" t="s">
        <v>8400</v>
      </c>
      <c r="L10168" s="5">
        <v>975000</v>
      </c>
      <c r="M10168" s="28">
        <f t="shared" si="158"/>
        <v>975000</v>
      </c>
      <c r="N10168">
        <f>2025-Table1[[#This Row],[Year]]</f>
        <v>4</v>
      </c>
    </row>
    <row r="10169" spans="1:14" x14ac:dyDescent="0.3">
      <c r="A10169" t="s">
        <v>44</v>
      </c>
      <c r="B10169" t="s">
        <v>133</v>
      </c>
      <c r="C10169">
        <v>2014</v>
      </c>
      <c r="D10169" s="3">
        <v>10</v>
      </c>
      <c r="E10169" s="3">
        <v>75000</v>
      </c>
      <c r="F10169" t="s">
        <v>13</v>
      </c>
      <c r="G10169" s="15">
        <f>IF(Table1[[#This Row],[Transmission]]="Manual", 0, 1)</f>
        <v>0</v>
      </c>
      <c r="H10169" t="s">
        <v>9475</v>
      </c>
      <c r="I10169" t="s">
        <v>17</v>
      </c>
      <c r="J10169" s="4">
        <v>45597</v>
      </c>
      <c r="K10169" t="s">
        <v>8401</v>
      </c>
      <c r="L10169" s="5">
        <v>330000</v>
      </c>
      <c r="M10169" s="28">
        <f t="shared" si="158"/>
        <v>330000</v>
      </c>
      <c r="N10169">
        <f>2025-Table1[[#This Row],[Year]]</f>
        <v>11</v>
      </c>
    </row>
    <row r="10170" spans="1:14" x14ac:dyDescent="0.3">
      <c r="A10170" t="s">
        <v>44</v>
      </c>
      <c r="B10170" t="s">
        <v>133</v>
      </c>
      <c r="C10170">
        <v>2015</v>
      </c>
      <c r="D10170" s="3">
        <v>9</v>
      </c>
      <c r="E10170" s="3">
        <v>57000</v>
      </c>
      <c r="F10170" t="s">
        <v>13</v>
      </c>
      <c r="G10170" s="15">
        <f>IF(Table1[[#This Row],[Transmission]]="Manual", 0, 1)</f>
        <v>0</v>
      </c>
      <c r="H10170" t="s">
        <v>9475</v>
      </c>
      <c r="I10170" t="s">
        <v>6485</v>
      </c>
      <c r="J10170" s="4">
        <v>45597</v>
      </c>
      <c r="K10170" t="s">
        <v>8402</v>
      </c>
      <c r="L10170" s="5">
        <v>411000</v>
      </c>
      <c r="M10170" s="28">
        <f t="shared" si="158"/>
        <v>411000</v>
      </c>
      <c r="N10170">
        <f>2025-Table1[[#This Row],[Year]]</f>
        <v>10</v>
      </c>
    </row>
    <row r="10171" spans="1:14" x14ac:dyDescent="0.3">
      <c r="A10171" t="s">
        <v>44</v>
      </c>
      <c r="B10171" t="s">
        <v>83</v>
      </c>
      <c r="C10171">
        <v>2022</v>
      </c>
      <c r="D10171" s="3">
        <v>2</v>
      </c>
      <c r="E10171" s="3">
        <v>50000</v>
      </c>
      <c r="F10171" t="s">
        <v>13</v>
      </c>
      <c r="G10171" s="15">
        <f>IF(Table1[[#This Row],[Transmission]]="Manual", 0, 1)</f>
        <v>0</v>
      </c>
      <c r="H10171" t="s">
        <v>9475</v>
      </c>
      <c r="I10171" t="s">
        <v>17</v>
      </c>
      <c r="J10171" s="4">
        <v>45597</v>
      </c>
      <c r="K10171" t="s">
        <v>8403</v>
      </c>
      <c r="L10171" s="5">
        <v>975000</v>
      </c>
      <c r="M10171" s="28">
        <f t="shared" si="158"/>
        <v>975000</v>
      </c>
      <c r="N10171">
        <f>2025-Table1[[#This Row],[Year]]</f>
        <v>3</v>
      </c>
    </row>
    <row r="10172" spans="1:14" x14ac:dyDescent="0.3">
      <c r="A10172" t="s">
        <v>21</v>
      </c>
      <c r="B10172" t="s">
        <v>219</v>
      </c>
      <c r="C10172">
        <v>2010</v>
      </c>
      <c r="D10172" s="3">
        <v>14</v>
      </c>
      <c r="E10172" s="3">
        <v>85600</v>
      </c>
      <c r="F10172" t="s">
        <v>25</v>
      </c>
      <c r="G10172" s="15">
        <f>IF(Table1[[#This Row],[Transmission]]="Manual", 0, 1)</f>
        <v>1</v>
      </c>
      <c r="H10172" t="s">
        <v>9475</v>
      </c>
      <c r="I10172" t="s">
        <v>6485</v>
      </c>
      <c r="J10172" s="4">
        <v>45597</v>
      </c>
      <c r="K10172" t="s">
        <v>3585</v>
      </c>
      <c r="L10172" s="5">
        <v>165000</v>
      </c>
      <c r="M10172" s="28">
        <f t="shared" si="158"/>
        <v>165000</v>
      </c>
      <c r="N10172">
        <f>2025-Table1[[#This Row],[Year]]</f>
        <v>15</v>
      </c>
    </row>
    <row r="10173" spans="1:14" x14ac:dyDescent="0.3">
      <c r="A10173" t="s">
        <v>15</v>
      </c>
      <c r="B10173" t="s">
        <v>588</v>
      </c>
      <c r="C10173">
        <v>2013</v>
      </c>
      <c r="D10173" s="3">
        <v>11</v>
      </c>
      <c r="E10173" s="3">
        <v>112000</v>
      </c>
      <c r="F10173" t="s">
        <v>13</v>
      </c>
      <c r="G10173" s="15">
        <f>IF(Table1[[#This Row],[Transmission]]="Manual", 0, 1)</f>
        <v>0</v>
      </c>
      <c r="H10173" t="s">
        <v>9475</v>
      </c>
      <c r="I10173" t="s">
        <v>17</v>
      </c>
      <c r="J10173" s="4">
        <v>45597</v>
      </c>
      <c r="K10173" t="s">
        <v>5368</v>
      </c>
      <c r="L10173" s="5">
        <v>520000</v>
      </c>
      <c r="M10173" s="28">
        <f t="shared" si="158"/>
        <v>520000</v>
      </c>
      <c r="N10173">
        <f>2025-Table1[[#This Row],[Year]]</f>
        <v>12</v>
      </c>
    </row>
    <row r="10174" spans="1:14" x14ac:dyDescent="0.3">
      <c r="A10174" t="s">
        <v>15</v>
      </c>
      <c r="B10174" t="s">
        <v>588</v>
      </c>
      <c r="C10174">
        <v>2012</v>
      </c>
      <c r="D10174" s="3">
        <v>12</v>
      </c>
      <c r="E10174" s="3">
        <v>114000</v>
      </c>
      <c r="F10174" t="s">
        <v>25</v>
      </c>
      <c r="G10174" s="15">
        <f>IF(Table1[[#This Row],[Transmission]]="Manual", 0, 1)</f>
        <v>1</v>
      </c>
      <c r="H10174" t="s">
        <v>9475</v>
      </c>
      <c r="I10174" t="s">
        <v>6485</v>
      </c>
      <c r="J10174" s="4">
        <v>45627</v>
      </c>
      <c r="K10174" t="s">
        <v>8404</v>
      </c>
      <c r="L10174" s="5">
        <v>325000</v>
      </c>
      <c r="M10174" s="28">
        <f t="shared" si="158"/>
        <v>325000</v>
      </c>
      <c r="N10174">
        <f>2025-Table1[[#This Row],[Year]]</f>
        <v>13</v>
      </c>
    </row>
    <row r="10175" spans="1:14" x14ac:dyDescent="0.3">
      <c r="A10175" t="s">
        <v>21</v>
      </c>
      <c r="B10175" t="s">
        <v>49</v>
      </c>
      <c r="C10175">
        <v>2021</v>
      </c>
      <c r="D10175" s="3">
        <v>3</v>
      </c>
      <c r="E10175" s="3">
        <v>86000</v>
      </c>
      <c r="F10175" t="s">
        <v>25</v>
      </c>
      <c r="G10175" s="15">
        <f>IF(Table1[[#This Row],[Transmission]]="Manual", 0, 1)</f>
        <v>1</v>
      </c>
      <c r="H10175" t="s">
        <v>9475</v>
      </c>
      <c r="I10175" t="s">
        <v>6485</v>
      </c>
      <c r="J10175" s="4">
        <v>45627</v>
      </c>
      <c r="K10175" t="s">
        <v>8405</v>
      </c>
      <c r="L10175" s="5">
        <v>960000</v>
      </c>
      <c r="M10175" s="28">
        <f t="shared" si="158"/>
        <v>960000</v>
      </c>
      <c r="N10175">
        <f>2025-Table1[[#This Row],[Year]]</f>
        <v>4</v>
      </c>
    </row>
    <row r="10176" spans="1:14" x14ac:dyDescent="0.3">
      <c r="A10176" t="s">
        <v>101</v>
      </c>
      <c r="B10176" t="s">
        <v>2494</v>
      </c>
      <c r="C10176">
        <v>2022</v>
      </c>
      <c r="D10176" s="3">
        <v>2</v>
      </c>
      <c r="E10176" s="3">
        <v>19000</v>
      </c>
      <c r="F10176" t="s">
        <v>13</v>
      </c>
      <c r="G10176" s="15">
        <f>IF(Table1[[#This Row],[Transmission]]="Manual", 0, 1)</f>
        <v>0</v>
      </c>
      <c r="H10176" t="s">
        <v>9472</v>
      </c>
      <c r="I10176" t="s">
        <v>14</v>
      </c>
      <c r="J10176" s="4">
        <v>45597</v>
      </c>
      <c r="K10176" t="s">
        <v>755</v>
      </c>
      <c r="L10176" s="5">
        <v>750000</v>
      </c>
      <c r="M10176" s="28">
        <f t="shared" si="158"/>
        <v>750000</v>
      </c>
      <c r="N10176">
        <f>2025-Table1[[#This Row],[Year]]</f>
        <v>3</v>
      </c>
    </row>
    <row r="10177" spans="1:14" x14ac:dyDescent="0.3">
      <c r="A10177" t="s">
        <v>11</v>
      </c>
      <c r="B10177" t="s">
        <v>288</v>
      </c>
      <c r="C10177">
        <v>2015</v>
      </c>
      <c r="D10177" s="3">
        <v>9</v>
      </c>
      <c r="E10177" s="3">
        <v>82000</v>
      </c>
      <c r="F10177" t="s">
        <v>13</v>
      </c>
      <c r="G10177" s="15">
        <f>IF(Table1[[#This Row],[Transmission]]="Manual", 0, 1)</f>
        <v>0</v>
      </c>
      <c r="H10177" t="s">
        <v>9475</v>
      </c>
      <c r="I10177" t="s">
        <v>6485</v>
      </c>
      <c r="J10177" s="4">
        <v>45597</v>
      </c>
      <c r="K10177" t="s">
        <v>8406</v>
      </c>
      <c r="L10177" s="5">
        <v>380000</v>
      </c>
      <c r="M10177" s="28">
        <f t="shared" si="158"/>
        <v>380000</v>
      </c>
      <c r="N10177">
        <f>2025-Table1[[#This Row],[Year]]</f>
        <v>10</v>
      </c>
    </row>
    <row r="10178" spans="1:14" x14ac:dyDescent="0.3">
      <c r="A10178" t="s">
        <v>21</v>
      </c>
      <c r="B10178" t="s">
        <v>68</v>
      </c>
      <c r="C10178">
        <v>2017</v>
      </c>
      <c r="D10178" s="3">
        <v>7</v>
      </c>
      <c r="E10178" s="3">
        <v>44307</v>
      </c>
      <c r="F10178" t="s">
        <v>25</v>
      </c>
      <c r="G10178" s="15">
        <f>IF(Table1[[#This Row],[Transmission]]="Manual", 0, 1)</f>
        <v>1</v>
      </c>
      <c r="H10178" t="s">
        <v>9475</v>
      </c>
      <c r="I10178" t="s">
        <v>14</v>
      </c>
      <c r="J10178" s="4">
        <v>45597</v>
      </c>
      <c r="K10178" t="s">
        <v>8407</v>
      </c>
      <c r="L10178" s="5">
        <v>450000</v>
      </c>
      <c r="M10178" s="28">
        <f t="shared" si="158"/>
        <v>450000</v>
      </c>
      <c r="N10178">
        <f>2025-Table1[[#This Row],[Year]]</f>
        <v>8</v>
      </c>
    </row>
    <row r="10179" spans="1:14" x14ac:dyDescent="0.3">
      <c r="A10179" t="s">
        <v>44</v>
      </c>
      <c r="B10179" t="s">
        <v>1350</v>
      </c>
      <c r="C10179">
        <v>2015</v>
      </c>
      <c r="D10179" s="3">
        <v>9</v>
      </c>
      <c r="E10179" s="3">
        <v>110450</v>
      </c>
      <c r="F10179" t="s">
        <v>13</v>
      </c>
      <c r="G10179" s="15">
        <f>IF(Table1[[#This Row],[Transmission]]="Manual", 0, 1)</f>
        <v>0</v>
      </c>
      <c r="H10179" t="s">
        <v>9475</v>
      </c>
      <c r="I10179" t="s">
        <v>14</v>
      </c>
      <c r="J10179" s="4">
        <v>45597</v>
      </c>
      <c r="K10179" t="s">
        <v>8408</v>
      </c>
      <c r="L10179" s="5">
        <v>435000</v>
      </c>
      <c r="M10179" s="28">
        <f t="shared" ref="M10179:M10242" si="159">VALUE(SUBSTITUTE(SUBSTITUTE(L10179,"₹"," "),",",""))</f>
        <v>435000</v>
      </c>
      <c r="N10179">
        <f>2025-Table1[[#This Row],[Year]]</f>
        <v>10</v>
      </c>
    </row>
    <row r="10180" spans="1:14" x14ac:dyDescent="0.3">
      <c r="A10180" t="s">
        <v>21</v>
      </c>
      <c r="B10180" t="s">
        <v>49</v>
      </c>
      <c r="C10180">
        <v>2014</v>
      </c>
      <c r="D10180" s="3">
        <v>10</v>
      </c>
      <c r="E10180" s="3">
        <v>57000</v>
      </c>
      <c r="F10180" t="s">
        <v>13</v>
      </c>
      <c r="G10180" s="15">
        <f>IF(Table1[[#This Row],[Transmission]]="Manual", 0, 1)</f>
        <v>0</v>
      </c>
      <c r="H10180" t="s">
        <v>9472</v>
      </c>
      <c r="I10180" t="s">
        <v>6485</v>
      </c>
      <c r="J10180" s="4">
        <v>45597</v>
      </c>
      <c r="K10180" t="s">
        <v>3115</v>
      </c>
      <c r="L10180" s="5">
        <v>560000</v>
      </c>
      <c r="M10180" s="28">
        <f t="shared" si="159"/>
        <v>560000</v>
      </c>
      <c r="N10180">
        <f>2025-Table1[[#This Row],[Year]]</f>
        <v>11</v>
      </c>
    </row>
    <row r="10181" spans="1:14" x14ac:dyDescent="0.3">
      <c r="A10181" t="s">
        <v>33</v>
      </c>
      <c r="B10181" t="s">
        <v>34</v>
      </c>
      <c r="C10181">
        <v>2020</v>
      </c>
      <c r="D10181" s="3">
        <v>4</v>
      </c>
      <c r="E10181" s="3">
        <v>39001</v>
      </c>
      <c r="F10181" t="s">
        <v>25</v>
      </c>
      <c r="G10181" s="15">
        <f>IF(Table1[[#This Row],[Transmission]]="Manual", 0, 1)</f>
        <v>1</v>
      </c>
      <c r="H10181" t="s">
        <v>9472</v>
      </c>
      <c r="I10181" t="s">
        <v>6485</v>
      </c>
      <c r="J10181" s="4">
        <v>45627</v>
      </c>
      <c r="K10181" t="s">
        <v>8409</v>
      </c>
      <c r="L10181" s="5">
        <v>925000</v>
      </c>
      <c r="M10181" s="28">
        <f t="shared" si="159"/>
        <v>925000</v>
      </c>
      <c r="N10181">
        <f>2025-Table1[[#This Row],[Year]]</f>
        <v>5</v>
      </c>
    </row>
    <row r="10182" spans="1:14" x14ac:dyDescent="0.3">
      <c r="A10182" t="s">
        <v>18</v>
      </c>
      <c r="B10182" t="s">
        <v>86</v>
      </c>
      <c r="C10182">
        <v>2014</v>
      </c>
      <c r="D10182" s="3">
        <v>10</v>
      </c>
      <c r="E10182" s="3">
        <v>60500</v>
      </c>
      <c r="F10182" t="s">
        <v>13</v>
      </c>
      <c r="G10182" s="15">
        <f>IF(Table1[[#This Row],[Transmission]]="Manual", 0, 1)</f>
        <v>0</v>
      </c>
      <c r="H10182" t="s">
        <v>9475</v>
      </c>
      <c r="I10182" t="s">
        <v>14</v>
      </c>
      <c r="J10182" s="4">
        <v>45597</v>
      </c>
      <c r="K10182" t="s">
        <v>8410</v>
      </c>
      <c r="L10182" s="5">
        <v>540000</v>
      </c>
      <c r="M10182" s="28">
        <f t="shared" si="159"/>
        <v>540000</v>
      </c>
      <c r="N10182">
        <f>2025-Table1[[#This Row],[Year]]</f>
        <v>11</v>
      </c>
    </row>
    <row r="10183" spans="1:14" x14ac:dyDescent="0.3">
      <c r="A10183" t="s">
        <v>11</v>
      </c>
      <c r="B10183" t="s">
        <v>288</v>
      </c>
      <c r="C10183">
        <v>2018</v>
      </c>
      <c r="D10183" s="3">
        <v>6</v>
      </c>
      <c r="E10183" s="3">
        <v>88435</v>
      </c>
      <c r="F10183" t="s">
        <v>25</v>
      </c>
      <c r="G10183" s="15">
        <f>IF(Table1[[#This Row],[Transmission]]="Manual", 0, 1)</f>
        <v>1</v>
      </c>
      <c r="H10183" t="s">
        <v>9472</v>
      </c>
      <c r="I10183" t="s">
        <v>14</v>
      </c>
      <c r="J10183" s="4">
        <v>45597</v>
      </c>
      <c r="K10183" t="s">
        <v>1727</v>
      </c>
      <c r="L10183" s="5">
        <v>625000</v>
      </c>
      <c r="M10183" s="28">
        <f t="shared" si="159"/>
        <v>625000</v>
      </c>
      <c r="N10183">
        <f>2025-Table1[[#This Row],[Year]]</f>
        <v>7</v>
      </c>
    </row>
    <row r="10184" spans="1:14" x14ac:dyDescent="0.3">
      <c r="A10184" t="s">
        <v>21</v>
      </c>
      <c r="B10184" t="s">
        <v>36</v>
      </c>
      <c r="C10184">
        <v>2017</v>
      </c>
      <c r="D10184" s="3">
        <v>7</v>
      </c>
      <c r="E10184" s="3">
        <v>50000</v>
      </c>
      <c r="F10184" t="s">
        <v>25</v>
      </c>
      <c r="G10184" s="15">
        <f>IF(Table1[[#This Row],[Transmission]]="Manual", 0, 1)</f>
        <v>1</v>
      </c>
      <c r="H10184" t="s">
        <v>9472</v>
      </c>
      <c r="I10184" t="s">
        <v>6485</v>
      </c>
      <c r="J10184" s="4">
        <v>45597</v>
      </c>
      <c r="K10184" t="s">
        <v>3579</v>
      </c>
      <c r="L10184" s="5">
        <v>325000</v>
      </c>
      <c r="M10184" s="28">
        <f t="shared" si="159"/>
        <v>325000</v>
      </c>
      <c r="N10184">
        <f>2025-Table1[[#This Row],[Year]]</f>
        <v>8</v>
      </c>
    </row>
    <row r="10185" spans="1:14" x14ac:dyDescent="0.3">
      <c r="A10185" t="s">
        <v>97</v>
      </c>
      <c r="B10185" t="s">
        <v>236</v>
      </c>
      <c r="C10185">
        <v>2016</v>
      </c>
      <c r="D10185" s="3">
        <v>8</v>
      </c>
      <c r="E10185" s="3">
        <v>150000</v>
      </c>
      <c r="F10185" t="s">
        <v>25</v>
      </c>
      <c r="G10185" s="15">
        <f>IF(Table1[[#This Row],[Transmission]]="Manual", 0, 1)</f>
        <v>1</v>
      </c>
      <c r="H10185" t="s">
        <v>9475</v>
      </c>
      <c r="I10185" t="s">
        <v>17</v>
      </c>
      <c r="J10185" s="4">
        <v>45597</v>
      </c>
      <c r="K10185" t="s">
        <v>6673</v>
      </c>
      <c r="L10185" s="5">
        <v>645000</v>
      </c>
      <c r="M10185" s="28">
        <f t="shared" si="159"/>
        <v>645000</v>
      </c>
      <c r="N10185">
        <f>2025-Table1[[#This Row],[Year]]</f>
        <v>9</v>
      </c>
    </row>
    <row r="10186" spans="1:14" x14ac:dyDescent="0.3">
      <c r="A10186" t="s">
        <v>21</v>
      </c>
      <c r="B10186" t="s">
        <v>219</v>
      </c>
      <c r="C10186">
        <v>2010</v>
      </c>
      <c r="D10186" s="3">
        <v>14</v>
      </c>
      <c r="E10186" s="3">
        <v>76370</v>
      </c>
      <c r="F10186" t="s">
        <v>13</v>
      </c>
      <c r="G10186" s="15">
        <f>IF(Table1[[#This Row],[Transmission]]="Manual", 0, 1)</f>
        <v>0</v>
      </c>
      <c r="H10186" t="s">
        <v>9475</v>
      </c>
      <c r="I10186" t="s">
        <v>14</v>
      </c>
      <c r="J10186" s="4">
        <v>45597</v>
      </c>
      <c r="K10186" t="s">
        <v>5111</v>
      </c>
      <c r="L10186" s="5">
        <v>270000</v>
      </c>
      <c r="M10186" s="28">
        <f t="shared" si="159"/>
        <v>270000</v>
      </c>
      <c r="N10186">
        <f>2025-Table1[[#This Row],[Year]]</f>
        <v>15</v>
      </c>
    </row>
    <row r="10187" spans="1:14" x14ac:dyDescent="0.3">
      <c r="A10187" t="s">
        <v>43</v>
      </c>
      <c r="B10187" t="s">
        <v>85</v>
      </c>
      <c r="C10187">
        <v>2010</v>
      </c>
      <c r="D10187" s="3">
        <v>14</v>
      </c>
      <c r="E10187" s="3">
        <v>92000</v>
      </c>
      <c r="F10187" t="s">
        <v>25</v>
      </c>
      <c r="G10187" s="15">
        <f>IF(Table1[[#This Row],[Transmission]]="Manual", 0, 1)</f>
        <v>1</v>
      </c>
      <c r="H10187" t="s">
        <v>9472</v>
      </c>
      <c r="I10187" t="s">
        <v>17</v>
      </c>
      <c r="J10187" s="4">
        <v>45597</v>
      </c>
      <c r="K10187" t="s">
        <v>8411</v>
      </c>
      <c r="L10187" s="5">
        <v>674999</v>
      </c>
      <c r="M10187" s="28">
        <f t="shared" si="159"/>
        <v>674999</v>
      </c>
      <c r="N10187">
        <f>2025-Table1[[#This Row],[Year]]</f>
        <v>15</v>
      </c>
    </row>
    <row r="10188" spans="1:14" x14ac:dyDescent="0.3">
      <c r="A10188" t="s">
        <v>21</v>
      </c>
      <c r="B10188" t="s">
        <v>36</v>
      </c>
      <c r="C10188">
        <v>2017</v>
      </c>
      <c r="D10188" s="3">
        <v>7</v>
      </c>
      <c r="E10188" s="3">
        <v>35140</v>
      </c>
      <c r="F10188" t="s">
        <v>25</v>
      </c>
      <c r="G10188" s="15">
        <f>IF(Table1[[#This Row],[Transmission]]="Manual", 0, 1)</f>
        <v>1</v>
      </c>
      <c r="H10188" t="s">
        <v>9472</v>
      </c>
      <c r="I10188" t="s">
        <v>14</v>
      </c>
      <c r="J10188" s="4">
        <v>45597</v>
      </c>
      <c r="K10188" t="s">
        <v>2220</v>
      </c>
      <c r="L10188" s="5">
        <v>325000</v>
      </c>
      <c r="M10188" s="28">
        <f t="shared" si="159"/>
        <v>325000</v>
      </c>
      <c r="N10188">
        <f>2025-Table1[[#This Row],[Year]]</f>
        <v>8</v>
      </c>
    </row>
    <row r="10189" spans="1:14" x14ac:dyDescent="0.3">
      <c r="A10189" t="s">
        <v>458</v>
      </c>
      <c r="B10189" t="s">
        <v>1321</v>
      </c>
      <c r="C10189">
        <v>2010</v>
      </c>
      <c r="D10189" s="3">
        <v>14</v>
      </c>
      <c r="E10189" s="3">
        <v>56000</v>
      </c>
      <c r="F10189" t="s">
        <v>13</v>
      </c>
      <c r="G10189" s="15">
        <f>IF(Table1[[#This Row],[Transmission]]="Manual", 0, 1)</f>
        <v>0</v>
      </c>
      <c r="H10189" t="s">
        <v>9475</v>
      </c>
      <c r="I10189" t="s">
        <v>14</v>
      </c>
      <c r="J10189" s="4">
        <v>45597</v>
      </c>
      <c r="K10189" t="s">
        <v>8412</v>
      </c>
      <c r="L10189" s="5">
        <v>275000</v>
      </c>
      <c r="M10189" s="28">
        <f t="shared" si="159"/>
        <v>275000</v>
      </c>
      <c r="N10189">
        <f>2025-Table1[[#This Row],[Year]]</f>
        <v>15</v>
      </c>
    </row>
    <row r="10190" spans="1:14" x14ac:dyDescent="0.3">
      <c r="A10190" t="s">
        <v>21</v>
      </c>
      <c r="B10190" t="s">
        <v>70</v>
      </c>
      <c r="C10190">
        <v>2019</v>
      </c>
      <c r="D10190" s="3">
        <v>5</v>
      </c>
      <c r="E10190" s="3">
        <v>56500</v>
      </c>
      <c r="F10190" t="s">
        <v>25</v>
      </c>
      <c r="G10190" s="15">
        <f>IF(Table1[[#This Row],[Transmission]]="Manual", 0, 1)</f>
        <v>1</v>
      </c>
      <c r="H10190" t="s">
        <v>9472</v>
      </c>
      <c r="I10190" t="s">
        <v>14</v>
      </c>
      <c r="J10190" s="4">
        <v>45627</v>
      </c>
      <c r="K10190" t="s">
        <v>8413</v>
      </c>
      <c r="L10190" s="5">
        <v>865000</v>
      </c>
      <c r="M10190" s="28">
        <f t="shared" si="159"/>
        <v>865000</v>
      </c>
      <c r="N10190">
        <f>2025-Table1[[#This Row],[Year]]</f>
        <v>6</v>
      </c>
    </row>
    <row r="10191" spans="1:14" x14ac:dyDescent="0.3">
      <c r="A10191" t="s">
        <v>75</v>
      </c>
      <c r="B10191" t="s">
        <v>734</v>
      </c>
      <c r="C10191">
        <v>2011</v>
      </c>
      <c r="D10191" s="3">
        <v>13</v>
      </c>
      <c r="E10191" s="3">
        <v>105000</v>
      </c>
      <c r="F10191" t="s">
        <v>25</v>
      </c>
      <c r="G10191" s="15">
        <f>IF(Table1[[#This Row],[Transmission]]="Manual", 0, 1)</f>
        <v>1</v>
      </c>
      <c r="H10191" t="s">
        <v>9475</v>
      </c>
      <c r="I10191" t="s">
        <v>17</v>
      </c>
      <c r="J10191" s="4">
        <v>45597</v>
      </c>
      <c r="K10191" t="s">
        <v>8414</v>
      </c>
      <c r="L10191" s="5">
        <v>740000</v>
      </c>
      <c r="M10191" s="28">
        <f t="shared" si="159"/>
        <v>740000</v>
      </c>
      <c r="N10191">
        <f>2025-Table1[[#This Row],[Year]]</f>
        <v>14</v>
      </c>
    </row>
    <row r="10192" spans="1:14" x14ac:dyDescent="0.3">
      <c r="A10192" t="s">
        <v>44</v>
      </c>
      <c r="B10192" t="s">
        <v>405</v>
      </c>
      <c r="C10192">
        <v>2018</v>
      </c>
      <c r="D10192" s="3">
        <v>6</v>
      </c>
      <c r="E10192" s="3">
        <v>32272</v>
      </c>
      <c r="F10192" t="s">
        <v>13</v>
      </c>
      <c r="G10192" s="15">
        <f>IF(Table1[[#This Row],[Transmission]]="Manual", 0, 1)</f>
        <v>0</v>
      </c>
      <c r="H10192" t="s">
        <v>9475</v>
      </c>
      <c r="I10192" t="s">
        <v>14</v>
      </c>
      <c r="J10192" s="4">
        <v>45597</v>
      </c>
      <c r="K10192" t="s">
        <v>7779</v>
      </c>
      <c r="L10192" s="5">
        <v>699999</v>
      </c>
      <c r="M10192" s="28">
        <f t="shared" si="159"/>
        <v>699999</v>
      </c>
      <c r="N10192">
        <f>2025-Table1[[#This Row],[Year]]</f>
        <v>7</v>
      </c>
    </row>
    <row r="10193" spans="1:14" x14ac:dyDescent="0.3">
      <c r="A10193" t="s">
        <v>21</v>
      </c>
      <c r="B10193" t="s">
        <v>36</v>
      </c>
      <c r="C10193">
        <v>2010</v>
      </c>
      <c r="D10193" s="3">
        <v>14</v>
      </c>
      <c r="E10193" s="3">
        <v>19800</v>
      </c>
      <c r="F10193" t="s">
        <v>13</v>
      </c>
      <c r="G10193" s="15">
        <f>IF(Table1[[#This Row],[Transmission]]="Manual", 0, 1)</f>
        <v>0</v>
      </c>
      <c r="H10193" t="s">
        <v>9475</v>
      </c>
      <c r="I10193" t="s">
        <v>14</v>
      </c>
      <c r="J10193" s="4">
        <v>45627</v>
      </c>
      <c r="K10193" t="s">
        <v>8415</v>
      </c>
      <c r="L10193" s="5">
        <v>210000</v>
      </c>
      <c r="M10193" s="28">
        <f t="shared" si="159"/>
        <v>210000</v>
      </c>
      <c r="N10193">
        <f>2025-Table1[[#This Row],[Year]]</f>
        <v>15</v>
      </c>
    </row>
    <row r="10194" spans="1:14" x14ac:dyDescent="0.3">
      <c r="A10194" t="s">
        <v>44</v>
      </c>
      <c r="B10194" t="s">
        <v>124</v>
      </c>
      <c r="C10194">
        <v>2012</v>
      </c>
      <c r="D10194" s="3">
        <v>12</v>
      </c>
      <c r="E10194" s="3">
        <v>37000</v>
      </c>
      <c r="F10194" t="s">
        <v>25</v>
      </c>
      <c r="G10194" s="15">
        <f>IF(Table1[[#This Row],[Transmission]]="Manual", 0, 1)</f>
        <v>1</v>
      </c>
      <c r="H10194" t="s">
        <v>9475</v>
      </c>
      <c r="I10194" t="s">
        <v>14</v>
      </c>
      <c r="J10194" s="4">
        <v>45597</v>
      </c>
      <c r="K10194" t="s">
        <v>679</v>
      </c>
      <c r="L10194" s="5">
        <v>375000</v>
      </c>
      <c r="M10194" s="28">
        <f t="shared" si="159"/>
        <v>375000</v>
      </c>
      <c r="N10194">
        <f>2025-Table1[[#This Row],[Year]]</f>
        <v>13</v>
      </c>
    </row>
    <row r="10195" spans="1:14" x14ac:dyDescent="0.3">
      <c r="A10195" t="s">
        <v>21</v>
      </c>
      <c r="B10195" t="s">
        <v>131</v>
      </c>
      <c r="C10195">
        <v>2018</v>
      </c>
      <c r="D10195" s="3">
        <v>6</v>
      </c>
      <c r="E10195" s="3">
        <v>69000</v>
      </c>
      <c r="F10195" t="s">
        <v>25</v>
      </c>
      <c r="G10195" s="15">
        <f>IF(Table1[[#This Row],[Transmission]]="Manual", 0, 1)</f>
        <v>1</v>
      </c>
      <c r="H10195" t="s">
        <v>9475</v>
      </c>
      <c r="I10195" t="s">
        <v>14</v>
      </c>
      <c r="J10195" s="4">
        <v>45597</v>
      </c>
      <c r="K10195" t="s">
        <v>8416</v>
      </c>
      <c r="L10195" s="5">
        <v>355000</v>
      </c>
      <c r="M10195" s="28">
        <f t="shared" si="159"/>
        <v>355000</v>
      </c>
      <c r="N10195">
        <f>2025-Table1[[#This Row],[Year]]</f>
        <v>7</v>
      </c>
    </row>
    <row r="10196" spans="1:14" x14ac:dyDescent="0.3">
      <c r="A10196" t="s">
        <v>44</v>
      </c>
      <c r="B10196" t="s">
        <v>79</v>
      </c>
      <c r="C10196">
        <v>2016</v>
      </c>
      <c r="D10196" s="3">
        <v>8</v>
      </c>
      <c r="E10196" s="3">
        <v>72000</v>
      </c>
      <c r="F10196" t="s">
        <v>25</v>
      </c>
      <c r="G10196" s="15">
        <f>IF(Table1[[#This Row],[Transmission]]="Manual", 0, 1)</f>
        <v>1</v>
      </c>
      <c r="H10196" t="s">
        <v>9472</v>
      </c>
      <c r="I10196" t="s">
        <v>17</v>
      </c>
      <c r="J10196" s="4">
        <v>45597</v>
      </c>
      <c r="K10196" t="s">
        <v>2077</v>
      </c>
      <c r="L10196" s="5">
        <v>635000</v>
      </c>
      <c r="M10196" s="28">
        <f t="shared" si="159"/>
        <v>635000</v>
      </c>
      <c r="N10196">
        <f>2025-Table1[[#This Row],[Year]]</f>
        <v>9</v>
      </c>
    </row>
    <row r="10197" spans="1:14" x14ac:dyDescent="0.3">
      <c r="A10197" t="s">
        <v>277</v>
      </c>
      <c r="B10197" t="s">
        <v>1189</v>
      </c>
      <c r="C10197">
        <v>2011</v>
      </c>
      <c r="D10197" s="3">
        <v>13</v>
      </c>
      <c r="E10197" s="3">
        <v>78000</v>
      </c>
      <c r="F10197" t="s">
        <v>13</v>
      </c>
      <c r="G10197" s="15">
        <f>IF(Table1[[#This Row],[Transmission]]="Manual", 0, 1)</f>
        <v>0</v>
      </c>
      <c r="H10197" t="s">
        <v>9475</v>
      </c>
      <c r="I10197" t="s">
        <v>6485</v>
      </c>
      <c r="J10197" s="4">
        <v>45597</v>
      </c>
      <c r="K10197" t="s">
        <v>8417</v>
      </c>
      <c r="L10197" s="5">
        <v>175000</v>
      </c>
      <c r="M10197" s="28">
        <f t="shared" si="159"/>
        <v>175000</v>
      </c>
      <c r="N10197">
        <f>2025-Table1[[#This Row],[Year]]</f>
        <v>14</v>
      </c>
    </row>
    <row r="10198" spans="1:14" x14ac:dyDescent="0.3">
      <c r="A10198" t="s">
        <v>21</v>
      </c>
      <c r="B10198" t="s">
        <v>39</v>
      </c>
      <c r="C10198">
        <v>2016</v>
      </c>
      <c r="D10198" s="3">
        <v>8</v>
      </c>
      <c r="E10198" s="3">
        <v>124501</v>
      </c>
      <c r="F10198" t="s">
        <v>13</v>
      </c>
      <c r="G10198" s="15">
        <f>IF(Table1[[#This Row],[Transmission]]="Manual", 0, 1)</f>
        <v>0</v>
      </c>
      <c r="H10198" t="s">
        <v>9475</v>
      </c>
      <c r="I10198" t="s">
        <v>17</v>
      </c>
      <c r="J10198" s="4">
        <v>45597</v>
      </c>
      <c r="K10198" t="s">
        <v>3857</v>
      </c>
      <c r="L10198" s="5">
        <v>450000</v>
      </c>
      <c r="M10198" s="28">
        <f t="shared" si="159"/>
        <v>450000</v>
      </c>
      <c r="N10198">
        <f>2025-Table1[[#This Row],[Year]]</f>
        <v>9</v>
      </c>
    </row>
    <row r="10199" spans="1:14" x14ac:dyDescent="0.3">
      <c r="A10199" t="s">
        <v>21</v>
      </c>
      <c r="B10199" t="s">
        <v>31</v>
      </c>
      <c r="C10199">
        <v>2016</v>
      </c>
      <c r="D10199" s="3">
        <v>8</v>
      </c>
      <c r="E10199" s="3">
        <v>73000</v>
      </c>
      <c r="F10199" t="s">
        <v>13</v>
      </c>
      <c r="G10199" s="15">
        <f>IF(Table1[[#This Row],[Transmission]]="Manual", 0, 1)</f>
        <v>0</v>
      </c>
      <c r="H10199" t="s">
        <v>9475</v>
      </c>
      <c r="I10199" t="s">
        <v>17</v>
      </c>
      <c r="J10199" s="4">
        <v>45597</v>
      </c>
      <c r="K10199" t="s">
        <v>8418</v>
      </c>
      <c r="L10199" s="5">
        <v>490000</v>
      </c>
      <c r="M10199" s="28">
        <f t="shared" si="159"/>
        <v>490000</v>
      </c>
      <c r="N10199">
        <f>2025-Table1[[#This Row],[Year]]</f>
        <v>9</v>
      </c>
    </row>
    <row r="10200" spans="1:14" x14ac:dyDescent="0.3">
      <c r="A10200" t="s">
        <v>21</v>
      </c>
      <c r="B10200" t="s">
        <v>111</v>
      </c>
      <c r="C10200">
        <v>2010</v>
      </c>
      <c r="D10200" s="3">
        <v>14</v>
      </c>
      <c r="E10200" s="3">
        <v>90000</v>
      </c>
      <c r="F10200" t="s">
        <v>13</v>
      </c>
      <c r="G10200" s="15">
        <f>IF(Table1[[#This Row],[Transmission]]="Manual", 0, 1)</f>
        <v>0</v>
      </c>
      <c r="H10200" t="s">
        <v>9475</v>
      </c>
      <c r="I10200" t="s">
        <v>6485</v>
      </c>
      <c r="J10200" s="4">
        <v>45597</v>
      </c>
      <c r="K10200" t="s">
        <v>4294</v>
      </c>
      <c r="L10200" s="5">
        <v>235000</v>
      </c>
      <c r="M10200" s="28">
        <f t="shared" si="159"/>
        <v>235000</v>
      </c>
      <c r="N10200">
        <f>2025-Table1[[#This Row],[Year]]</f>
        <v>15</v>
      </c>
    </row>
    <row r="10201" spans="1:14" x14ac:dyDescent="0.3">
      <c r="A10201" t="s">
        <v>21</v>
      </c>
      <c r="B10201" t="s">
        <v>111</v>
      </c>
      <c r="C10201">
        <v>2018</v>
      </c>
      <c r="D10201" s="3">
        <v>6</v>
      </c>
      <c r="E10201" s="3">
        <v>17400</v>
      </c>
      <c r="F10201" t="s">
        <v>25</v>
      </c>
      <c r="G10201" s="15">
        <f>IF(Table1[[#This Row],[Transmission]]="Manual", 0, 1)</f>
        <v>1</v>
      </c>
      <c r="H10201" t="s">
        <v>9472</v>
      </c>
      <c r="I10201" t="s">
        <v>6485</v>
      </c>
      <c r="J10201" s="4">
        <v>45597</v>
      </c>
      <c r="K10201" t="s">
        <v>8419</v>
      </c>
      <c r="L10201" s="5">
        <v>485000</v>
      </c>
      <c r="M10201" s="28">
        <f t="shared" si="159"/>
        <v>485000</v>
      </c>
      <c r="N10201">
        <f>2025-Table1[[#This Row],[Year]]</f>
        <v>7</v>
      </c>
    </row>
    <row r="10202" spans="1:14" x14ac:dyDescent="0.3">
      <c r="A10202" t="s">
        <v>18</v>
      </c>
      <c r="B10202" t="s">
        <v>86</v>
      </c>
      <c r="C10202">
        <v>2016</v>
      </c>
      <c r="D10202" s="3">
        <v>8</v>
      </c>
      <c r="E10202" s="3">
        <v>61000</v>
      </c>
      <c r="F10202" t="s">
        <v>25</v>
      </c>
      <c r="G10202" s="15">
        <f>IF(Table1[[#This Row],[Transmission]]="Manual", 0, 1)</f>
        <v>1</v>
      </c>
      <c r="H10202" t="s">
        <v>9472</v>
      </c>
      <c r="I10202" t="s">
        <v>14</v>
      </c>
      <c r="J10202" s="4">
        <v>45597</v>
      </c>
      <c r="K10202" t="s">
        <v>1279</v>
      </c>
      <c r="L10202" s="5">
        <v>650000</v>
      </c>
      <c r="M10202" s="28">
        <f t="shared" si="159"/>
        <v>650000</v>
      </c>
      <c r="N10202">
        <f>2025-Table1[[#This Row],[Year]]</f>
        <v>9</v>
      </c>
    </row>
    <row r="10203" spans="1:14" x14ac:dyDescent="0.3">
      <c r="A10203" t="s">
        <v>21</v>
      </c>
      <c r="B10203" t="s">
        <v>140</v>
      </c>
      <c r="C10203">
        <v>2010</v>
      </c>
      <c r="D10203" s="3">
        <v>14</v>
      </c>
      <c r="E10203" s="3">
        <v>85448</v>
      </c>
      <c r="F10203" t="s">
        <v>13</v>
      </c>
      <c r="G10203" s="15">
        <f>IF(Table1[[#This Row],[Transmission]]="Manual", 0, 1)</f>
        <v>0</v>
      </c>
      <c r="H10203" t="s">
        <v>9475</v>
      </c>
      <c r="I10203" t="s">
        <v>6485</v>
      </c>
      <c r="J10203" s="4">
        <v>45597</v>
      </c>
      <c r="K10203" t="s">
        <v>5980</v>
      </c>
      <c r="L10203" s="5">
        <v>148000</v>
      </c>
      <c r="M10203" s="28">
        <f t="shared" si="159"/>
        <v>148000</v>
      </c>
      <c r="N10203">
        <f>2025-Table1[[#This Row],[Year]]</f>
        <v>15</v>
      </c>
    </row>
    <row r="10204" spans="1:14" x14ac:dyDescent="0.3">
      <c r="A10204" t="s">
        <v>21</v>
      </c>
      <c r="B10204" t="s">
        <v>24</v>
      </c>
      <c r="C10204">
        <v>2019</v>
      </c>
      <c r="D10204" s="3">
        <v>5</v>
      </c>
      <c r="E10204" s="3">
        <v>80000</v>
      </c>
      <c r="F10204" t="s">
        <v>13</v>
      </c>
      <c r="G10204" s="15">
        <f>IF(Table1[[#This Row],[Transmission]]="Manual", 0, 1)</f>
        <v>0</v>
      </c>
      <c r="H10204" t="s">
        <v>9475</v>
      </c>
      <c r="I10204" t="s">
        <v>6485</v>
      </c>
      <c r="J10204" s="4">
        <v>45597</v>
      </c>
      <c r="K10204" t="s">
        <v>8420</v>
      </c>
      <c r="L10204" s="5">
        <v>610000</v>
      </c>
      <c r="M10204" s="28">
        <f t="shared" si="159"/>
        <v>610000</v>
      </c>
      <c r="N10204">
        <f>2025-Table1[[#This Row],[Year]]</f>
        <v>6</v>
      </c>
    </row>
    <row r="10205" spans="1:14" x14ac:dyDescent="0.3">
      <c r="A10205" t="s">
        <v>21</v>
      </c>
      <c r="B10205" t="s">
        <v>1094</v>
      </c>
      <c r="C10205">
        <v>2019</v>
      </c>
      <c r="D10205" s="3">
        <v>5</v>
      </c>
      <c r="E10205" s="3">
        <v>60000</v>
      </c>
      <c r="F10205" t="s">
        <v>13</v>
      </c>
      <c r="G10205" s="15">
        <f>IF(Table1[[#This Row],[Transmission]]="Manual", 0, 1)</f>
        <v>0</v>
      </c>
      <c r="H10205" t="s">
        <v>9475</v>
      </c>
      <c r="I10205" t="s">
        <v>14</v>
      </c>
      <c r="J10205" s="4">
        <v>45597</v>
      </c>
      <c r="K10205" t="s">
        <v>8421</v>
      </c>
      <c r="L10205" s="5">
        <v>480000</v>
      </c>
      <c r="M10205" s="28">
        <f t="shared" si="159"/>
        <v>480000</v>
      </c>
      <c r="N10205">
        <f>2025-Table1[[#This Row],[Year]]</f>
        <v>6</v>
      </c>
    </row>
    <row r="10206" spans="1:14" x14ac:dyDescent="0.3">
      <c r="A10206" t="s">
        <v>101</v>
      </c>
      <c r="B10206" t="s">
        <v>638</v>
      </c>
      <c r="C10206">
        <v>2021</v>
      </c>
      <c r="D10206" s="3">
        <v>3</v>
      </c>
      <c r="E10206" s="3">
        <v>47000</v>
      </c>
      <c r="F10206" t="s">
        <v>25</v>
      </c>
      <c r="G10206" s="15">
        <f>IF(Table1[[#This Row],[Transmission]]="Manual", 0, 1)</f>
        <v>1</v>
      </c>
      <c r="H10206" t="s">
        <v>9475</v>
      </c>
      <c r="I10206" t="s">
        <v>14</v>
      </c>
      <c r="J10206" s="4">
        <v>45597</v>
      </c>
      <c r="K10206" t="s">
        <v>8422</v>
      </c>
      <c r="L10206" s="5">
        <v>499000</v>
      </c>
      <c r="M10206" s="28">
        <f t="shared" si="159"/>
        <v>499000</v>
      </c>
      <c r="N10206">
        <f>2025-Table1[[#This Row],[Year]]</f>
        <v>4</v>
      </c>
    </row>
    <row r="10207" spans="1:14" x14ac:dyDescent="0.3">
      <c r="A10207" t="s">
        <v>44</v>
      </c>
      <c r="B10207" t="s">
        <v>451</v>
      </c>
      <c r="C10207">
        <v>2017</v>
      </c>
      <c r="D10207" s="3">
        <v>7</v>
      </c>
      <c r="E10207" s="3">
        <v>86000</v>
      </c>
      <c r="F10207" t="s">
        <v>25</v>
      </c>
      <c r="G10207" s="15">
        <f>IF(Table1[[#This Row],[Transmission]]="Manual", 0, 1)</f>
        <v>1</v>
      </c>
      <c r="H10207" t="s">
        <v>9475</v>
      </c>
      <c r="I10207" t="s">
        <v>6485</v>
      </c>
      <c r="J10207" s="4">
        <v>45597</v>
      </c>
      <c r="K10207" t="s">
        <v>4075</v>
      </c>
      <c r="L10207" s="5">
        <v>869000</v>
      </c>
      <c r="M10207" s="28">
        <f t="shared" si="159"/>
        <v>869000</v>
      </c>
      <c r="N10207">
        <f>2025-Table1[[#This Row],[Year]]</f>
        <v>8</v>
      </c>
    </row>
    <row r="10208" spans="1:14" x14ac:dyDescent="0.3">
      <c r="A10208" t="s">
        <v>44</v>
      </c>
      <c r="B10208" t="s">
        <v>116</v>
      </c>
      <c r="C10208">
        <v>2015</v>
      </c>
      <c r="D10208" s="3">
        <v>9</v>
      </c>
      <c r="E10208" s="3">
        <v>59000</v>
      </c>
      <c r="F10208" t="s">
        <v>13</v>
      </c>
      <c r="G10208" s="15">
        <f>IF(Table1[[#This Row],[Transmission]]="Manual", 0, 1)</f>
        <v>0</v>
      </c>
      <c r="H10208" t="s">
        <v>9472</v>
      </c>
      <c r="I10208" t="s">
        <v>14</v>
      </c>
      <c r="J10208" s="4">
        <v>45597</v>
      </c>
      <c r="K10208" t="s">
        <v>4799</v>
      </c>
      <c r="L10208" s="5">
        <v>245000</v>
      </c>
      <c r="M10208" s="28">
        <f t="shared" si="159"/>
        <v>245000</v>
      </c>
      <c r="N10208">
        <f>2025-Table1[[#This Row],[Year]]</f>
        <v>10</v>
      </c>
    </row>
    <row r="10209" spans="1:14" x14ac:dyDescent="0.3">
      <c r="A10209" t="s">
        <v>27</v>
      </c>
      <c r="B10209" t="s">
        <v>52</v>
      </c>
      <c r="C10209">
        <v>2015</v>
      </c>
      <c r="D10209" s="3">
        <v>9</v>
      </c>
      <c r="E10209" s="3">
        <v>105000</v>
      </c>
      <c r="F10209" t="s">
        <v>25</v>
      </c>
      <c r="G10209" s="15">
        <f>IF(Table1[[#This Row],[Transmission]]="Manual", 0, 1)</f>
        <v>1</v>
      </c>
      <c r="H10209" t="s">
        <v>9475</v>
      </c>
      <c r="I10209" t="s">
        <v>17</v>
      </c>
      <c r="J10209" s="4">
        <v>45597</v>
      </c>
      <c r="K10209" t="s">
        <v>53</v>
      </c>
      <c r="L10209" s="5">
        <v>1450000</v>
      </c>
      <c r="M10209" s="28">
        <f t="shared" si="159"/>
        <v>1450000</v>
      </c>
      <c r="N10209">
        <f>2025-Table1[[#This Row],[Year]]</f>
        <v>10</v>
      </c>
    </row>
    <row r="10210" spans="1:14" x14ac:dyDescent="0.3">
      <c r="A10210" t="s">
        <v>44</v>
      </c>
      <c r="B10210" t="s">
        <v>89</v>
      </c>
      <c r="C10210">
        <v>2018</v>
      </c>
      <c r="D10210" s="3">
        <v>6</v>
      </c>
      <c r="E10210" s="3">
        <v>81000</v>
      </c>
      <c r="F10210" t="s">
        <v>25</v>
      </c>
      <c r="G10210" s="15">
        <f>IF(Table1[[#This Row],[Transmission]]="Manual", 0, 1)</f>
        <v>1</v>
      </c>
      <c r="H10210" t="s">
        <v>9475</v>
      </c>
      <c r="I10210" t="s">
        <v>14</v>
      </c>
      <c r="J10210" s="4">
        <v>45597</v>
      </c>
      <c r="K10210" t="s">
        <v>495</v>
      </c>
      <c r="L10210" s="5">
        <v>875000</v>
      </c>
      <c r="M10210" s="28">
        <f t="shared" si="159"/>
        <v>875000</v>
      </c>
      <c r="N10210">
        <f>2025-Table1[[#This Row],[Year]]</f>
        <v>7</v>
      </c>
    </row>
    <row r="10211" spans="1:14" x14ac:dyDescent="0.3">
      <c r="A10211" t="s">
        <v>21</v>
      </c>
      <c r="B10211" t="s">
        <v>24</v>
      </c>
      <c r="C10211">
        <v>2020</v>
      </c>
      <c r="D10211" s="3">
        <v>4</v>
      </c>
      <c r="E10211" s="3">
        <v>75000</v>
      </c>
      <c r="F10211" t="s">
        <v>13</v>
      </c>
      <c r="G10211" s="15">
        <f>IF(Table1[[#This Row],[Transmission]]="Manual", 0, 1)</f>
        <v>0</v>
      </c>
      <c r="H10211" t="s">
        <v>9475</v>
      </c>
      <c r="I10211" t="s">
        <v>14</v>
      </c>
      <c r="J10211" s="4">
        <v>45597</v>
      </c>
      <c r="K10211" t="s">
        <v>3980</v>
      </c>
      <c r="L10211" s="5">
        <v>631000</v>
      </c>
      <c r="M10211" s="28">
        <f t="shared" si="159"/>
        <v>631000</v>
      </c>
      <c r="N10211">
        <f>2025-Table1[[#This Row],[Year]]</f>
        <v>5</v>
      </c>
    </row>
    <row r="10212" spans="1:14" x14ac:dyDescent="0.3">
      <c r="A10212" t="s">
        <v>15</v>
      </c>
      <c r="B10212" t="s">
        <v>387</v>
      </c>
      <c r="C10212">
        <v>2018</v>
      </c>
      <c r="D10212" s="3">
        <v>6</v>
      </c>
      <c r="E10212" s="3">
        <v>90000</v>
      </c>
      <c r="F10212" t="s">
        <v>13</v>
      </c>
      <c r="G10212" s="15">
        <f>IF(Table1[[#This Row],[Transmission]]="Manual", 0, 1)</f>
        <v>0</v>
      </c>
      <c r="H10212" t="s">
        <v>9475</v>
      </c>
      <c r="I10212" t="s">
        <v>17</v>
      </c>
      <c r="J10212" s="4">
        <v>45597</v>
      </c>
      <c r="K10212" t="s">
        <v>8423</v>
      </c>
      <c r="L10212" s="5">
        <v>785000</v>
      </c>
      <c r="M10212" s="28">
        <f t="shared" si="159"/>
        <v>785000</v>
      </c>
      <c r="N10212">
        <f>2025-Table1[[#This Row],[Year]]</f>
        <v>7</v>
      </c>
    </row>
    <row r="10213" spans="1:14" x14ac:dyDescent="0.3">
      <c r="A10213" t="s">
        <v>11</v>
      </c>
      <c r="B10213" t="s">
        <v>183</v>
      </c>
      <c r="C10213">
        <v>2015</v>
      </c>
      <c r="D10213" s="3">
        <v>9</v>
      </c>
      <c r="E10213" s="3">
        <v>53000</v>
      </c>
      <c r="F10213" t="s">
        <v>25</v>
      </c>
      <c r="G10213" s="15">
        <f>IF(Table1[[#This Row],[Transmission]]="Manual", 0, 1)</f>
        <v>1</v>
      </c>
      <c r="H10213" t="s">
        <v>9475</v>
      </c>
      <c r="I10213" t="s">
        <v>14</v>
      </c>
      <c r="J10213" s="4">
        <v>45597</v>
      </c>
      <c r="K10213" t="s">
        <v>8424</v>
      </c>
      <c r="L10213" s="5">
        <v>460000</v>
      </c>
      <c r="M10213" s="28">
        <f t="shared" si="159"/>
        <v>460000</v>
      </c>
      <c r="N10213">
        <f>2025-Table1[[#This Row],[Year]]</f>
        <v>10</v>
      </c>
    </row>
    <row r="10214" spans="1:14" x14ac:dyDescent="0.3">
      <c r="A10214" t="s">
        <v>21</v>
      </c>
      <c r="B10214" t="s">
        <v>402</v>
      </c>
      <c r="C10214">
        <v>2022</v>
      </c>
      <c r="D10214" s="3">
        <v>2</v>
      </c>
      <c r="E10214" s="3">
        <v>11000</v>
      </c>
      <c r="F10214" t="s">
        <v>13</v>
      </c>
      <c r="G10214" s="15">
        <f>IF(Table1[[#This Row],[Transmission]]="Manual", 0, 1)</f>
        <v>0</v>
      </c>
      <c r="H10214" t="s">
        <v>9472</v>
      </c>
      <c r="I10214" t="s">
        <v>14</v>
      </c>
      <c r="J10214" s="4">
        <v>45597</v>
      </c>
      <c r="K10214" t="s">
        <v>8425</v>
      </c>
      <c r="L10214" s="5">
        <v>425000</v>
      </c>
      <c r="M10214" s="28">
        <f t="shared" si="159"/>
        <v>425000</v>
      </c>
      <c r="N10214">
        <f>2025-Table1[[#This Row],[Year]]</f>
        <v>3</v>
      </c>
    </row>
    <row r="10215" spans="1:14" x14ac:dyDescent="0.3">
      <c r="A10215" t="s">
        <v>11</v>
      </c>
      <c r="B10215" t="s">
        <v>12</v>
      </c>
      <c r="C10215">
        <v>2010</v>
      </c>
      <c r="D10215" s="3">
        <v>14</v>
      </c>
      <c r="E10215" s="3">
        <v>109000</v>
      </c>
      <c r="F10215" t="s">
        <v>13</v>
      </c>
      <c r="G10215" s="15">
        <f>IF(Table1[[#This Row],[Transmission]]="Manual", 0, 1)</f>
        <v>0</v>
      </c>
      <c r="H10215" t="s">
        <v>9475</v>
      </c>
      <c r="I10215" t="s">
        <v>14</v>
      </c>
      <c r="J10215" s="4">
        <v>45597</v>
      </c>
      <c r="K10215" t="s">
        <v>57</v>
      </c>
      <c r="L10215" s="5">
        <v>295000</v>
      </c>
      <c r="M10215" s="28">
        <f t="shared" si="159"/>
        <v>295000</v>
      </c>
      <c r="N10215">
        <f>2025-Table1[[#This Row],[Year]]</f>
        <v>15</v>
      </c>
    </row>
    <row r="10216" spans="1:14" x14ac:dyDescent="0.3">
      <c r="A10216" t="s">
        <v>277</v>
      </c>
      <c r="B10216" t="s">
        <v>1294</v>
      </c>
      <c r="C10216">
        <v>2009</v>
      </c>
      <c r="D10216" s="3">
        <v>15</v>
      </c>
      <c r="E10216" s="3">
        <v>103979</v>
      </c>
      <c r="F10216" t="s">
        <v>13</v>
      </c>
      <c r="G10216" s="15">
        <f>IF(Table1[[#This Row],[Transmission]]="Manual", 0, 1)</f>
        <v>0</v>
      </c>
      <c r="H10216" t="s">
        <v>9472</v>
      </c>
      <c r="I10216" t="s">
        <v>14</v>
      </c>
      <c r="J10216" s="4">
        <v>45597</v>
      </c>
      <c r="K10216" t="s">
        <v>8426</v>
      </c>
      <c r="L10216" s="5">
        <v>110000</v>
      </c>
      <c r="M10216" s="28">
        <f t="shared" si="159"/>
        <v>110000</v>
      </c>
      <c r="N10216">
        <f>2025-Table1[[#This Row],[Year]]</f>
        <v>16</v>
      </c>
    </row>
    <row r="10217" spans="1:14" x14ac:dyDescent="0.3">
      <c r="A10217" t="s">
        <v>21</v>
      </c>
      <c r="B10217" t="s">
        <v>22</v>
      </c>
      <c r="C10217">
        <v>2019</v>
      </c>
      <c r="D10217" s="3">
        <v>5</v>
      </c>
      <c r="E10217" s="3">
        <v>76000</v>
      </c>
      <c r="F10217" t="s">
        <v>13</v>
      </c>
      <c r="G10217" s="15">
        <f>IF(Table1[[#This Row],[Transmission]]="Manual", 0, 1)</f>
        <v>0</v>
      </c>
      <c r="H10217" t="s">
        <v>9472</v>
      </c>
      <c r="I10217" t="s">
        <v>14</v>
      </c>
      <c r="J10217" s="4">
        <v>45597</v>
      </c>
      <c r="K10217" t="s">
        <v>305</v>
      </c>
      <c r="L10217" s="5">
        <v>595000</v>
      </c>
      <c r="M10217" s="28">
        <f t="shared" si="159"/>
        <v>595000</v>
      </c>
      <c r="N10217">
        <f>2025-Table1[[#This Row],[Year]]</f>
        <v>6</v>
      </c>
    </row>
    <row r="10218" spans="1:14" x14ac:dyDescent="0.3">
      <c r="A10218" t="s">
        <v>33</v>
      </c>
      <c r="B10218" t="s">
        <v>1628</v>
      </c>
      <c r="C10218">
        <v>2012</v>
      </c>
      <c r="D10218" s="3">
        <v>12</v>
      </c>
      <c r="E10218" s="3">
        <v>112000</v>
      </c>
      <c r="F10218" t="s">
        <v>13</v>
      </c>
      <c r="G10218" s="15">
        <f>IF(Table1[[#This Row],[Transmission]]="Manual", 0, 1)</f>
        <v>0</v>
      </c>
      <c r="H10218" t="s">
        <v>9475</v>
      </c>
      <c r="I10218" t="s">
        <v>17</v>
      </c>
      <c r="J10218" s="4">
        <v>45627</v>
      </c>
      <c r="K10218" t="s">
        <v>8427</v>
      </c>
      <c r="L10218" s="5">
        <v>275000</v>
      </c>
      <c r="M10218" s="28">
        <f t="shared" si="159"/>
        <v>275000</v>
      </c>
      <c r="N10218">
        <f>2025-Table1[[#This Row],[Year]]</f>
        <v>13</v>
      </c>
    </row>
    <row r="10219" spans="1:14" x14ac:dyDescent="0.3">
      <c r="A10219" t="s">
        <v>21</v>
      </c>
      <c r="B10219" t="s">
        <v>111</v>
      </c>
      <c r="C10219">
        <v>2018</v>
      </c>
      <c r="D10219" s="3">
        <v>6</v>
      </c>
      <c r="E10219" s="3">
        <v>50000</v>
      </c>
      <c r="F10219" t="s">
        <v>25</v>
      </c>
      <c r="G10219" s="15">
        <f>IF(Table1[[#This Row],[Transmission]]="Manual", 0, 1)</f>
        <v>1</v>
      </c>
      <c r="H10219" t="s">
        <v>9472</v>
      </c>
      <c r="I10219" t="s">
        <v>14</v>
      </c>
      <c r="J10219" s="4">
        <v>45597</v>
      </c>
      <c r="K10219" t="s">
        <v>8428</v>
      </c>
      <c r="L10219" s="5">
        <v>360000</v>
      </c>
      <c r="M10219" s="28">
        <f t="shared" si="159"/>
        <v>360000</v>
      </c>
      <c r="N10219">
        <f>2025-Table1[[#This Row],[Year]]</f>
        <v>7</v>
      </c>
    </row>
    <row r="10220" spans="1:14" x14ac:dyDescent="0.3">
      <c r="A10220" t="s">
        <v>21</v>
      </c>
      <c r="B10220" t="s">
        <v>39</v>
      </c>
      <c r="C10220">
        <v>2009</v>
      </c>
      <c r="D10220" s="3">
        <v>15</v>
      </c>
      <c r="E10220" s="3">
        <v>115000</v>
      </c>
      <c r="F10220" t="s">
        <v>13</v>
      </c>
      <c r="G10220" s="15">
        <f>IF(Table1[[#This Row],[Transmission]]="Manual", 0, 1)</f>
        <v>0</v>
      </c>
      <c r="H10220" t="s">
        <v>9472</v>
      </c>
      <c r="I10220" t="s">
        <v>6485</v>
      </c>
      <c r="J10220" s="4">
        <v>45597</v>
      </c>
      <c r="K10220" t="s">
        <v>8429</v>
      </c>
      <c r="L10220" s="5">
        <v>165000</v>
      </c>
      <c r="M10220" s="28">
        <f t="shared" si="159"/>
        <v>165000</v>
      </c>
      <c r="N10220">
        <f>2025-Table1[[#This Row],[Year]]</f>
        <v>16</v>
      </c>
    </row>
    <row r="10221" spans="1:14" x14ac:dyDescent="0.3">
      <c r="A10221" t="s">
        <v>44</v>
      </c>
      <c r="B10221" t="s">
        <v>124</v>
      </c>
      <c r="C10221">
        <v>2012</v>
      </c>
      <c r="D10221" s="3">
        <v>12</v>
      </c>
      <c r="E10221" s="3">
        <v>82000</v>
      </c>
      <c r="F10221" t="s">
        <v>13</v>
      </c>
      <c r="G10221" s="15">
        <f>IF(Table1[[#This Row],[Transmission]]="Manual", 0, 1)</f>
        <v>0</v>
      </c>
      <c r="H10221" t="s">
        <v>9472</v>
      </c>
      <c r="I10221" t="s">
        <v>6485</v>
      </c>
      <c r="J10221" s="4">
        <v>45597</v>
      </c>
      <c r="K10221" t="s">
        <v>8430</v>
      </c>
      <c r="L10221" s="5">
        <v>280000</v>
      </c>
      <c r="M10221" s="28">
        <f t="shared" si="159"/>
        <v>280000</v>
      </c>
      <c r="N10221">
        <f>2025-Table1[[#This Row],[Year]]</f>
        <v>13</v>
      </c>
    </row>
    <row r="10222" spans="1:14" x14ac:dyDescent="0.3">
      <c r="A10222" t="s">
        <v>101</v>
      </c>
      <c r="B10222" t="s">
        <v>152</v>
      </c>
      <c r="C10222">
        <v>2018</v>
      </c>
      <c r="D10222" s="3">
        <v>6</v>
      </c>
      <c r="E10222" s="3">
        <v>65000</v>
      </c>
      <c r="F10222" t="s">
        <v>25</v>
      </c>
      <c r="G10222" s="15">
        <f>IF(Table1[[#This Row],[Transmission]]="Manual", 0, 1)</f>
        <v>1</v>
      </c>
      <c r="H10222" t="s">
        <v>9475</v>
      </c>
      <c r="I10222" t="s">
        <v>17</v>
      </c>
      <c r="J10222" s="4">
        <v>45597</v>
      </c>
      <c r="K10222" t="s">
        <v>8431</v>
      </c>
      <c r="L10222" s="5">
        <v>699000</v>
      </c>
      <c r="M10222" s="28">
        <f t="shared" si="159"/>
        <v>699000</v>
      </c>
      <c r="N10222">
        <f>2025-Table1[[#This Row],[Year]]</f>
        <v>7</v>
      </c>
    </row>
    <row r="10223" spans="1:14" x14ac:dyDescent="0.3">
      <c r="A10223" t="s">
        <v>101</v>
      </c>
      <c r="B10223" t="s">
        <v>638</v>
      </c>
      <c r="C10223">
        <v>2018</v>
      </c>
      <c r="D10223" s="3">
        <v>6</v>
      </c>
      <c r="E10223" s="3">
        <v>95000</v>
      </c>
      <c r="F10223" t="s">
        <v>13</v>
      </c>
      <c r="G10223" s="15">
        <f>IF(Table1[[#This Row],[Transmission]]="Manual", 0, 1)</f>
        <v>0</v>
      </c>
      <c r="H10223" t="s">
        <v>9475</v>
      </c>
      <c r="I10223" t="s">
        <v>17</v>
      </c>
      <c r="J10223" s="4">
        <v>45597</v>
      </c>
      <c r="K10223" t="s">
        <v>8432</v>
      </c>
      <c r="L10223" s="5">
        <v>425000</v>
      </c>
      <c r="M10223" s="28">
        <f t="shared" si="159"/>
        <v>425000</v>
      </c>
      <c r="N10223">
        <f>2025-Table1[[#This Row],[Year]]</f>
        <v>7</v>
      </c>
    </row>
    <row r="10224" spans="1:14" x14ac:dyDescent="0.3">
      <c r="A10224" t="s">
        <v>11</v>
      </c>
      <c r="B10224" t="s">
        <v>285</v>
      </c>
      <c r="C10224">
        <v>2019</v>
      </c>
      <c r="D10224" s="3">
        <v>5</v>
      </c>
      <c r="E10224" s="3">
        <v>60200</v>
      </c>
      <c r="F10224" t="s">
        <v>13</v>
      </c>
      <c r="G10224" s="15">
        <f>IF(Table1[[#This Row],[Transmission]]="Manual", 0, 1)</f>
        <v>0</v>
      </c>
      <c r="H10224" t="s">
        <v>9475</v>
      </c>
      <c r="I10224" t="s">
        <v>14</v>
      </c>
      <c r="J10224" s="4">
        <v>45597</v>
      </c>
      <c r="K10224" t="s">
        <v>8433</v>
      </c>
      <c r="L10224" s="5">
        <v>625000</v>
      </c>
      <c r="M10224" s="28">
        <f t="shared" si="159"/>
        <v>625000</v>
      </c>
      <c r="N10224">
        <f>2025-Table1[[#This Row],[Year]]</f>
        <v>6</v>
      </c>
    </row>
    <row r="10225" spans="1:14" x14ac:dyDescent="0.3">
      <c r="A10225" t="s">
        <v>44</v>
      </c>
      <c r="B10225" t="s">
        <v>79</v>
      </c>
      <c r="C10225">
        <v>2022</v>
      </c>
      <c r="D10225" s="3">
        <v>2</v>
      </c>
      <c r="E10225" s="3">
        <v>27000</v>
      </c>
      <c r="F10225" t="s">
        <v>25</v>
      </c>
      <c r="G10225" s="15">
        <f>IF(Table1[[#This Row],[Transmission]]="Manual", 0, 1)</f>
        <v>1</v>
      </c>
      <c r="H10225" t="s">
        <v>9475</v>
      </c>
      <c r="I10225" t="s">
        <v>14</v>
      </c>
      <c r="J10225" s="4">
        <v>45597</v>
      </c>
      <c r="K10225" t="s">
        <v>2705</v>
      </c>
      <c r="L10225" s="5">
        <v>1395000</v>
      </c>
      <c r="M10225" s="28">
        <f t="shared" si="159"/>
        <v>1395000</v>
      </c>
      <c r="N10225">
        <f>2025-Table1[[#This Row],[Year]]</f>
        <v>3</v>
      </c>
    </row>
    <row r="10226" spans="1:14" x14ac:dyDescent="0.3">
      <c r="A10226" t="s">
        <v>18</v>
      </c>
      <c r="B10226" t="s">
        <v>435</v>
      </c>
      <c r="C10226">
        <v>2010</v>
      </c>
      <c r="D10226" s="3">
        <v>14</v>
      </c>
      <c r="E10226" s="3">
        <v>126000</v>
      </c>
      <c r="F10226" t="s">
        <v>13</v>
      </c>
      <c r="G10226" s="15">
        <f>IF(Table1[[#This Row],[Transmission]]="Manual", 0, 1)</f>
        <v>0</v>
      </c>
      <c r="H10226" t="s">
        <v>9472</v>
      </c>
      <c r="I10226" t="s">
        <v>14</v>
      </c>
      <c r="J10226" s="4">
        <v>45597</v>
      </c>
      <c r="K10226" t="s">
        <v>2512</v>
      </c>
      <c r="L10226" s="5">
        <v>225000</v>
      </c>
      <c r="M10226" s="28">
        <f t="shared" si="159"/>
        <v>225000</v>
      </c>
      <c r="N10226">
        <f>2025-Table1[[#This Row],[Year]]</f>
        <v>15</v>
      </c>
    </row>
    <row r="10227" spans="1:14" x14ac:dyDescent="0.3">
      <c r="A10227" t="s">
        <v>11</v>
      </c>
      <c r="B10227" t="s">
        <v>797</v>
      </c>
      <c r="C10227">
        <v>2012</v>
      </c>
      <c r="D10227" s="3">
        <v>12</v>
      </c>
      <c r="E10227" s="3">
        <v>108000</v>
      </c>
      <c r="F10227" t="s">
        <v>25</v>
      </c>
      <c r="G10227" s="15">
        <f>IF(Table1[[#This Row],[Transmission]]="Manual", 0, 1)</f>
        <v>1</v>
      </c>
      <c r="H10227" t="s">
        <v>9475</v>
      </c>
      <c r="I10227" t="s">
        <v>6485</v>
      </c>
      <c r="J10227" s="4">
        <v>45597</v>
      </c>
      <c r="K10227" t="s">
        <v>8434</v>
      </c>
      <c r="L10227" s="5">
        <v>395000</v>
      </c>
      <c r="M10227" s="28">
        <f t="shared" si="159"/>
        <v>395000</v>
      </c>
      <c r="N10227">
        <f>2025-Table1[[#This Row],[Year]]</f>
        <v>13</v>
      </c>
    </row>
    <row r="10228" spans="1:14" x14ac:dyDescent="0.3">
      <c r="A10228" t="s">
        <v>21</v>
      </c>
      <c r="B10228" t="s">
        <v>219</v>
      </c>
      <c r="C10228">
        <v>2012</v>
      </c>
      <c r="D10228" s="3">
        <v>12</v>
      </c>
      <c r="E10228" s="3">
        <v>81000</v>
      </c>
      <c r="F10228" t="s">
        <v>13</v>
      </c>
      <c r="G10228" s="15">
        <f>IF(Table1[[#This Row],[Transmission]]="Manual", 0, 1)</f>
        <v>0</v>
      </c>
      <c r="H10228" t="s">
        <v>9475</v>
      </c>
      <c r="I10228" t="s">
        <v>6485</v>
      </c>
      <c r="J10228" s="4">
        <v>45597</v>
      </c>
      <c r="K10228" t="s">
        <v>8435</v>
      </c>
      <c r="L10228" s="5">
        <v>265000</v>
      </c>
      <c r="M10228" s="28">
        <f t="shared" si="159"/>
        <v>265000</v>
      </c>
      <c r="N10228">
        <f>2025-Table1[[#This Row],[Year]]</f>
        <v>13</v>
      </c>
    </row>
    <row r="10229" spans="1:14" x14ac:dyDescent="0.3">
      <c r="A10229" t="s">
        <v>11</v>
      </c>
      <c r="B10229" t="s">
        <v>12</v>
      </c>
      <c r="C10229">
        <v>2015</v>
      </c>
      <c r="D10229" s="3">
        <v>9</v>
      </c>
      <c r="E10229" s="3">
        <v>52000</v>
      </c>
      <c r="F10229" t="s">
        <v>13</v>
      </c>
      <c r="G10229" s="15">
        <f>IF(Table1[[#This Row],[Transmission]]="Manual", 0, 1)</f>
        <v>0</v>
      </c>
      <c r="H10229" t="s">
        <v>9475</v>
      </c>
      <c r="I10229" t="s">
        <v>14</v>
      </c>
      <c r="J10229" s="4">
        <v>45597</v>
      </c>
      <c r="K10229" t="s">
        <v>6937</v>
      </c>
      <c r="L10229" s="5">
        <v>445000</v>
      </c>
      <c r="M10229" s="28">
        <f t="shared" si="159"/>
        <v>445000</v>
      </c>
      <c r="N10229">
        <f>2025-Table1[[#This Row],[Year]]</f>
        <v>10</v>
      </c>
    </row>
    <row r="10230" spans="1:14" x14ac:dyDescent="0.3">
      <c r="A10230" t="s">
        <v>61</v>
      </c>
      <c r="B10230" t="s">
        <v>62</v>
      </c>
      <c r="C10230">
        <v>2017</v>
      </c>
      <c r="D10230" s="3">
        <v>7</v>
      </c>
      <c r="E10230" s="3">
        <v>53000</v>
      </c>
      <c r="F10230" t="s">
        <v>25</v>
      </c>
      <c r="G10230" s="15">
        <f>IF(Table1[[#This Row],[Transmission]]="Manual", 0, 1)</f>
        <v>1</v>
      </c>
      <c r="H10230" t="s">
        <v>9475</v>
      </c>
      <c r="I10230" t="s">
        <v>14</v>
      </c>
      <c r="J10230" s="4">
        <v>45597</v>
      </c>
      <c r="K10230" t="s">
        <v>8436</v>
      </c>
      <c r="L10230" s="5">
        <v>330000</v>
      </c>
      <c r="M10230" s="28">
        <f t="shared" si="159"/>
        <v>330000</v>
      </c>
      <c r="N10230">
        <f>2025-Table1[[#This Row],[Year]]</f>
        <v>8</v>
      </c>
    </row>
    <row r="10231" spans="1:14" x14ac:dyDescent="0.3">
      <c r="A10231" t="s">
        <v>21</v>
      </c>
      <c r="B10231" t="s">
        <v>111</v>
      </c>
      <c r="C10231">
        <v>2023</v>
      </c>
      <c r="D10231" s="3">
        <v>1</v>
      </c>
      <c r="E10231" s="3">
        <v>43000</v>
      </c>
      <c r="F10231" t="s">
        <v>13</v>
      </c>
      <c r="G10231" s="15">
        <f>IF(Table1[[#This Row],[Transmission]]="Manual", 0, 1)</f>
        <v>0</v>
      </c>
      <c r="H10231" t="s">
        <v>9472</v>
      </c>
      <c r="I10231" t="s">
        <v>6485</v>
      </c>
      <c r="J10231" s="4">
        <v>45597</v>
      </c>
      <c r="K10231" t="s">
        <v>8437</v>
      </c>
      <c r="L10231" s="5">
        <v>150000</v>
      </c>
      <c r="M10231" s="28">
        <f t="shared" si="159"/>
        <v>150000</v>
      </c>
      <c r="N10231">
        <f>2025-Table1[[#This Row],[Year]]</f>
        <v>2</v>
      </c>
    </row>
    <row r="10232" spans="1:14" x14ac:dyDescent="0.3">
      <c r="A10232" t="s">
        <v>44</v>
      </c>
      <c r="B10232" t="s">
        <v>1196</v>
      </c>
      <c r="C10232">
        <v>2008</v>
      </c>
      <c r="D10232" s="3">
        <v>16</v>
      </c>
      <c r="E10232" s="3">
        <v>74400</v>
      </c>
      <c r="F10232" t="s">
        <v>25</v>
      </c>
      <c r="G10232" s="15">
        <f>IF(Table1[[#This Row],[Transmission]]="Manual", 0, 1)</f>
        <v>1</v>
      </c>
      <c r="H10232" t="s">
        <v>9475</v>
      </c>
      <c r="I10232" t="s">
        <v>6485</v>
      </c>
      <c r="J10232" s="4">
        <v>45597</v>
      </c>
      <c r="K10232" t="s">
        <v>8438</v>
      </c>
      <c r="L10232" s="5">
        <v>145000</v>
      </c>
      <c r="M10232" s="28">
        <f t="shared" si="159"/>
        <v>145000</v>
      </c>
      <c r="N10232">
        <f>2025-Table1[[#This Row],[Year]]</f>
        <v>17</v>
      </c>
    </row>
    <row r="10233" spans="1:14" x14ac:dyDescent="0.3">
      <c r="A10233" t="s">
        <v>21</v>
      </c>
      <c r="B10233" t="s">
        <v>111</v>
      </c>
      <c r="C10233">
        <v>2015</v>
      </c>
      <c r="D10233" s="3">
        <v>9</v>
      </c>
      <c r="E10233" s="3">
        <v>80000</v>
      </c>
      <c r="F10233" t="s">
        <v>25</v>
      </c>
      <c r="G10233" s="15">
        <f>IF(Table1[[#This Row],[Transmission]]="Manual", 0, 1)</f>
        <v>1</v>
      </c>
      <c r="H10233" t="s">
        <v>9472</v>
      </c>
      <c r="I10233" t="s">
        <v>6485</v>
      </c>
      <c r="J10233" s="4">
        <v>45566</v>
      </c>
      <c r="K10233" t="s">
        <v>5225</v>
      </c>
      <c r="L10233" s="5">
        <v>280000</v>
      </c>
      <c r="M10233" s="28">
        <f t="shared" si="159"/>
        <v>280000</v>
      </c>
      <c r="N10233">
        <f>2025-Table1[[#This Row],[Year]]</f>
        <v>10</v>
      </c>
    </row>
    <row r="10234" spans="1:14" x14ac:dyDescent="0.3">
      <c r="A10234" t="s">
        <v>21</v>
      </c>
      <c r="B10234" t="s">
        <v>111</v>
      </c>
      <c r="C10234">
        <v>2015</v>
      </c>
      <c r="D10234" s="3">
        <v>9</v>
      </c>
      <c r="E10234" s="3">
        <v>97856</v>
      </c>
      <c r="F10234" t="s">
        <v>25</v>
      </c>
      <c r="G10234" s="15">
        <f>IF(Table1[[#This Row],[Transmission]]="Manual", 0, 1)</f>
        <v>1</v>
      </c>
      <c r="H10234" t="s">
        <v>9472</v>
      </c>
      <c r="I10234" t="s">
        <v>14</v>
      </c>
      <c r="J10234" s="4">
        <v>45597</v>
      </c>
      <c r="K10234" t="s">
        <v>7444</v>
      </c>
      <c r="L10234" s="5">
        <v>375000</v>
      </c>
      <c r="M10234" s="28">
        <f t="shared" si="159"/>
        <v>375000</v>
      </c>
      <c r="N10234">
        <f>2025-Table1[[#This Row],[Year]]</f>
        <v>10</v>
      </c>
    </row>
    <row r="10235" spans="1:14" x14ac:dyDescent="0.3">
      <c r="A10235" t="s">
        <v>11</v>
      </c>
      <c r="B10235" t="s">
        <v>624</v>
      </c>
      <c r="C10235">
        <v>2015</v>
      </c>
      <c r="D10235" s="3">
        <v>9</v>
      </c>
      <c r="E10235" s="3">
        <v>93000</v>
      </c>
      <c r="F10235" t="s">
        <v>25</v>
      </c>
      <c r="G10235" s="15">
        <f>IF(Table1[[#This Row],[Transmission]]="Manual", 0, 1)</f>
        <v>1</v>
      </c>
      <c r="H10235" t="s">
        <v>9472</v>
      </c>
      <c r="I10235" t="s">
        <v>14</v>
      </c>
      <c r="J10235" s="4">
        <v>45597</v>
      </c>
      <c r="K10235" t="s">
        <v>8439</v>
      </c>
      <c r="L10235" s="5">
        <v>695000</v>
      </c>
      <c r="M10235" s="28">
        <f t="shared" si="159"/>
        <v>695000</v>
      </c>
      <c r="N10235">
        <f>2025-Table1[[#This Row],[Year]]</f>
        <v>10</v>
      </c>
    </row>
    <row r="10236" spans="1:14" x14ac:dyDescent="0.3">
      <c r="A10236" t="s">
        <v>44</v>
      </c>
      <c r="B10236" t="s">
        <v>228</v>
      </c>
      <c r="C10236">
        <v>2015</v>
      </c>
      <c r="D10236" s="3">
        <v>9</v>
      </c>
      <c r="E10236" s="3">
        <v>60000</v>
      </c>
      <c r="F10236" t="s">
        <v>25</v>
      </c>
      <c r="G10236" s="15">
        <f>IF(Table1[[#This Row],[Transmission]]="Manual", 0, 1)</f>
        <v>1</v>
      </c>
      <c r="H10236" t="s">
        <v>9475</v>
      </c>
      <c r="I10236" t="s">
        <v>6485</v>
      </c>
      <c r="J10236" s="4">
        <v>45627</v>
      </c>
      <c r="K10236" t="s">
        <v>8440</v>
      </c>
      <c r="L10236" s="5">
        <v>275000</v>
      </c>
      <c r="M10236" s="28">
        <f t="shared" si="159"/>
        <v>275000</v>
      </c>
      <c r="N10236">
        <f>2025-Table1[[#This Row],[Year]]</f>
        <v>10</v>
      </c>
    </row>
    <row r="10237" spans="1:14" x14ac:dyDescent="0.3">
      <c r="A10237" t="s">
        <v>43</v>
      </c>
      <c r="B10237" t="s">
        <v>1880</v>
      </c>
      <c r="C10237">
        <v>2014</v>
      </c>
      <c r="D10237" s="3">
        <v>10</v>
      </c>
      <c r="E10237" s="3">
        <v>78000</v>
      </c>
      <c r="F10237" t="s">
        <v>25</v>
      </c>
      <c r="G10237" s="15">
        <f>IF(Table1[[#This Row],[Transmission]]="Manual", 0, 1)</f>
        <v>1</v>
      </c>
      <c r="H10237" t="s">
        <v>9475</v>
      </c>
      <c r="I10237" t="s">
        <v>17</v>
      </c>
      <c r="J10237" s="4">
        <v>45597</v>
      </c>
      <c r="K10237" t="s">
        <v>3500</v>
      </c>
      <c r="L10237" s="5">
        <v>1350000</v>
      </c>
      <c r="M10237" s="28">
        <f t="shared" si="159"/>
        <v>1350000</v>
      </c>
      <c r="N10237">
        <f>2025-Table1[[#This Row],[Year]]</f>
        <v>11</v>
      </c>
    </row>
    <row r="10238" spans="1:14" x14ac:dyDescent="0.3">
      <c r="A10238" t="s">
        <v>15</v>
      </c>
      <c r="B10238" t="s">
        <v>2164</v>
      </c>
      <c r="C10238">
        <v>2022</v>
      </c>
      <c r="D10238" s="3">
        <v>2</v>
      </c>
      <c r="E10238" s="3">
        <v>16000</v>
      </c>
      <c r="F10238" t="s">
        <v>13</v>
      </c>
      <c r="G10238" s="15">
        <f>IF(Table1[[#This Row],[Transmission]]="Manual", 0, 1)</f>
        <v>0</v>
      </c>
      <c r="H10238" t="s">
        <v>9472</v>
      </c>
      <c r="I10238" t="s">
        <v>14</v>
      </c>
      <c r="J10238" s="4">
        <v>45597</v>
      </c>
      <c r="K10238" t="s">
        <v>8441</v>
      </c>
      <c r="L10238" s="5">
        <v>1545000</v>
      </c>
      <c r="M10238" s="28">
        <f t="shared" si="159"/>
        <v>1545000</v>
      </c>
      <c r="N10238">
        <f>2025-Table1[[#This Row],[Year]]</f>
        <v>3</v>
      </c>
    </row>
    <row r="10239" spans="1:14" x14ac:dyDescent="0.3">
      <c r="A10239" t="s">
        <v>21</v>
      </c>
      <c r="B10239" t="s">
        <v>298</v>
      </c>
      <c r="C10239">
        <v>2009</v>
      </c>
      <c r="D10239" s="3">
        <v>15</v>
      </c>
      <c r="E10239" s="3">
        <v>77000</v>
      </c>
      <c r="F10239" t="s">
        <v>13</v>
      </c>
      <c r="G10239" s="15">
        <f>IF(Table1[[#This Row],[Transmission]]="Manual", 0, 1)</f>
        <v>0</v>
      </c>
      <c r="H10239" t="s">
        <v>9475</v>
      </c>
      <c r="I10239" t="s">
        <v>14</v>
      </c>
      <c r="J10239" s="4">
        <v>45597</v>
      </c>
      <c r="K10239" t="s">
        <v>8442</v>
      </c>
      <c r="L10239" s="5">
        <v>219000</v>
      </c>
      <c r="M10239" s="28">
        <f t="shared" si="159"/>
        <v>219000</v>
      </c>
      <c r="N10239">
        <f>2025-Table1[[#This Row],[Year]]</f>
        <v>16</v>
      </c>
    </row>
    <row r="10240" spans="1:14" x14ac:dyDescent="0.3">
      <c r="A10240" t="s">
        <v>21</v>
      </c>
      <c r="B10240" t="s">
        <v>231</v>
      </c>
      <c r="C10240">
        <v>2014</v>
      </c>
      <c r="D10240" s="3">
        <v>10</v>
      </c>
      <c r="E10240" s="3">
        <v>54000</v>
      </c>
      <c r="F10240" t="s">
        <v>13</v>
      </c>
      <c r="G10240" s="15">
        <f>IF(Table1[[#This Row],[Transmission]]="Manual", 0, 1)</f>
        <v>0</v>
      </c>
      <c r="H10240" t="s">
        <v>9475</v>
      </c>
      <c r="I10240" t="s">
        <v>6485</v>
      </c>
      <c r="J10240" s="4">
        <v>45597</v>
      </c>
      <c r="K10240" t="s">
        <v>4284</v>
      </c>
      <c r="L10240" s="5">
        <v>225000</v>
      </c>
      <c r="M10240" s="28">
        <f t="shared" si="159"/>
        <v>225000</v>
      </c>
      <c r="N10240">
        <f>2025-Table1[[#This Row],[Year]]</f>
        <v>11</v>
      </c>
    </row>
    <row r="10241" spans="1:14" x14ac:dyDescent="0.3">
      <c r="A10241" t="s">
        <v>44</v>
      </c>
      <c r="B10241" t="s">
        <v>124</v>
      </c>
      <c r="C10241">
        <v>2015</v>
      </c>
      <c r="D10241" s="3">
        <v>9</v>
      </c>
      <c r="E10241" s="3">
        <v>58000</v>
      </c>
      <c r="F10241" t="s">
        <v>13</v>
      </c>
      <c r="G10241" s="15">
        <f>IF(Table1[[#This Row],[Transmission]]="Manual", 0, 1)</f>
        <v>0</v>
      </c>
      <c r="H10241" t="s">
        <v>9475</v>
      </c>
      <c r="I10241" t="s">
        <v>6485</v>
      </c>
      <c r="J10241" s="4">
        <v>45597</v>
      </c>
      <c r="K10241" t="s">
        <v>8443</v>
      </c>
      <c r="L10241" s="5">
        <v>295000</v>
      </c>
      <c r="M10241" s="28">
        <f t="shared" si="159"/>
        <v>295000</v>
      </c>
      <c r="N10241">
        <f>2025-Table1[[#This Row],[Year]]</f>
        <v>10</v>
      </c>
    </row>
    <row r="10242" spans="1:14" x14ac:dyDescent="0.3">
      <c r="A10242" t="s">
        <v>21</v>
      </c>
      <c r="B10242" t="s">
        <v>111</v>
      </c>
      <c r="C10242">
        <v>2020</v>
      </c>
      <c r="D10242" s="3">
        <v>4</v>
      </c>
      <c r="E10242" s="3">
        <v>70000</v>
      </c>
      <c r="F10242" t="s">
        <v>25</v>
      </c>
      <c r="G10242" s="15">
        <f>IF(Table1[[#This Row],[Transmission]]="Manual", 0, 1)</f>
        <v>1</v>
      </c>
      <c r="H10242" t="s">
        <v>9475</v>
      </c>
      <c r="I10242" t="s">
        <v>6485</v>
      </c>
      <c r="J10242" s="4">
        <v>45627</v>
      </c>
      <c r="K10242" t="s">
        <v>8444</v>
      </c>
      <c r="L10242" s="5">
        <v>550000</v>
      </c>
      <c r="M10242" s="28">
        <f t="shared" si="159"/>
        <v>550000</v>
      </c>
      <c r="N10242">
        <f>2025-Table1[[#This Row],[Year]]</f>
        <v>5</v>
      </c>
    </row>
    <row r="10243" spans="1:14" x14ac:dyDescent="0.3">
      <c r="A10243" t="s">
        <v>21</v>
      </c>
      <c r="B10243" t="s">
        <v>231</v>
      </c>
      <c r="C10243">
        <v>2016</v>
      </c>
      <c r="D10243" s="3">
        <v>8</v>
      </c>
      <c r="E10243" s="3">
        <v>130000</v>
      </c>
      <c r="F10243" t="s">
        <v>25</v>
      </c>
      <c r="G10243" s="15">
        <f>IF(Table1[[#This Row],[Transmission]]="Manual", 0, 1)</f>
        <v>1</v>
      </c>
      <c r="H10243" t="s">
        <v>9475</v>
      </c>
      <c r="I10243" t="s">
        <v>6485</v>
      </c>
      <c r="J10243" s="4">
        <v>45627</v>
      </c>
      <c r="K10243" t="s">
        <v>8445</v>
      </c>
      <c r="L10243" s="5">
        <v>220000</v>
      </c>
      <c r="M10243" s="28">
        <f t="shared" ref="M10243:M10306" si="160">VALUE(SUBSTITUTE(SUBSTITUTE(L10243,"₹"," "),",",""))</f>
        <v>220000</v>
      </c>
      <c r="N10243">
        <f>2025-Table1[[#This Row],[Year]]</f>
        <v>9</v>
      </c>
    </row>
    <row r="10244" spans="1:14" x14ac:dyDescent="0.3">
      <c r="A10244" t="s">
        <v>11</v>
      </c>
      <c r="B10244" t="s">
        <v>736</v>
      </c>
      <c r="C10244">
        <v>2009</v>
      </c>
      <c r="D10244" s="3">
        <v>15</v>
      </c>
      <c r="E10244" s="3">
        <v>79000</v>
      </c>
      <c r="F10244" t="s">
        <v>13</v>
      </c>
      <c r="G10244" s="15">
        <f>IF(Table1[[#This Row],[Transmission]]="Manual", 0, 1)</f>
        <v>0</v>
      </c>
      <c r="H10244" t="s">
        <v>9475</v>
      </c>
      <c r="I10244" t="s">
        <v>6485</v>
      </c>
      <c r="J10244" s="4">
        <v>45597</v>
      </c>
      <c r="K10244" t="s">
        <v>8446</v>
      </c>
      <c r="L10244" s="5">
        <v>195000</v>
      </c>
      <c r="M10244" s="28">
        <f t="shared" si="160"/>
        <v>195000</v>
      </c>
      <c r="N10244">
        <f>2025-Table1[[#This Row],[Year]]</f>
        <v>16</v>
      </c>
    </row>
    <row r="10245" spans="1:14" x14ac:dyDescent="0.3">
      <c r="A10245" t="s">
        <v>44</v>
      </c>
      <c r="B10245" t="s">
        <v>83</v>
      </c>
      <c r="C10245">
        <v>2011</v>
      </c>
      <c r="D10245" s="3">
        <v>13</v>
      </c>
      <c r="E10245" s="3">
        <v>85000</v>
      </c>
      <c r="F10245" t="s">
        <v>13</v>
      </c>
      <c r="G10245" s="15">
        <f>IF(Table1[[#This Row],[Transmission]]="Manual", 0, 1)</f>
        <v>0</v>
      </c>
      <c r="H10245" t="s">
        <v>9475</v>
      </c>
      <c r="I10245" t="s">
        <v>6485</v>
      </c>
      <c r="J10245" s="4">
        <v>45597</v>
      </c>
      <c r="K10245" t="s">
        <v>8447</v>
      </c>
      <c r="L10245" s="5">
        <v>220000</v>
      </c>
      <c r="M10245" s="28">
        <f t="shared" si="160"/>
        <v>220000</v>
      </c>
      <c r="N10245">
        <f>2025-Table1[[#This Row],[Year]]</f>
        <v>14</v>
      </c>
    </row>
    <row r="10246" spans="1:14" x14ac:dyDescent="0.3">
      <c r="A10246" t="s">
        <v>21</v>
      </c>
      <c r="B10246" t="s">
        <v>39</v>
      </c>
      <c r="C10246">
        <v>2017</v>
      </c>
      <c r="D10246" s="3">
        <v>7</v>
      </c>
      <c r="E10246" s="3">
        <v>145000</v>
      </c>
      <c r="F10246" t="s">
        <v>25</v>
      </c>
      <c r="G10246" s="15">
        <f>IF(Table1[[#This Row],[Transmission]]="Manual", 0, 1)</f>
        <v>1</v>
      </c>
      <c r="H10246" t="s">
        <v>9475</v>
      </c>
      <c r="I10246" t="s">
        <v>17</v>
      </c>
      <c r="J10246" s="4">
        <v>45597</v>
      </c>
      <c r="K10246" t="s">
        <v>8448</v>
      </c>
      <c r="L10246" s="5">
        <v>620000</v>
      </c>
      <c r="M10246" s="28">
        <f t="shared" si="160"/>
        <v>620000</v>
      </c>
      <c r="N10246">
        <f>2025-Table1[[#This Row],[Year]]</f>
        <v>8</v>
      </c>
    </row>
    <row r="10247" spans="1:14" x14ac:dyDescent="0.3">
      <c r="A10247" t="s">
        <v>38</v>
      </c>
      <c r="B10247" t="s">
        <v>47</v>
      </c>
      <c r="C10247">
        <v>2021</v>
      </c>
      <c r="D10247" s="3">
        <v>3</v>
      </c>
      <c r="E10247" s="3">
        <v>34000</v>
      </c>
      <c r="F10247" t="s">
        <v>25</v>
      </c>
      <c r="G10247" s="15">
        <f>IF(Table1[[#This Row],[Transmission]]="Manual", 0, 1)</f>
        <v>1</v>
      </c>
      <c r="H10247" t="s">
        <v>9475</v>
      </c>
      <c r="I10247" t="s">
        <v>17</v>
      </c>
      <c r="J10247" s="4">
        <v>45597</v>
      </c>
      <c r="K10247" t="s">
        <v>4314</v>
      </c>
      <c r="L10247" s="5">
        <v>1575000</v>
      </c>
      <c r="M10247" s="28">
        <f t="shared" si="160"/>
        <v>1575000</v>
      </c>
      <c r="N10247">
        <f>2025-Table1[[#This Row],[Year]]</f>
        <v>4</v>
      </c>
    </row>
    <row r="10248" spans="1:14" x14ac:dyDescent="0.3">
      <c r="A10248" t="s">
        <v>61</v>
      </c>
      <c r="B10248" t="s">
        <v>109</v>
      </c>
      <c r="C10248">
        <v>2016</v>
      </c>
      <c r="D10248" s="3">
        <v>8</v>
      </c>
      <c r="E10248" s="3">
        <v>76000</v>
      </c>
      <c r="F10248" t="s">
        <v>25</v>
      </c>
      <c r="G10248" s="15">
        <f>IF(Table1[[#This Row],[Transmission]]="Manual", 0, 1)</f>
        <v>1</v>
      </c>
      <c r="H10248" t="s">
        <v>9472</v>
      </c>
      <c r="I10248" t="s">
        <v>17</v>
      </c>
      <c r="J10248" s="4">
        <v>45597</v>
      </c>
      <c r="K10248" t="s">
        <v>2362</v>
      </c>
      <c r="L10248" s="5">
        <v>545000</v>
      </c>
      <c r="M10248" s="28">
        <f t="shared" si="160"/>
        <v>545000</v>
      </c>
      <c r="N10248">
        <f>2025-Table1[[#This Row],[Year]]</f>
        <v>9</v>
      </c>
    </row>
    <row r="10249" spans="1:14" x14ac:dyDescent="0.3">
      <c r="A10249" t="s">
        <v>11</v>
      </c>
      <c r="B10249" t="s">
        <v>285</v>
      </c>
      <c r="C10249">
        <v>2017</v>
      </c>
      <c r="D10249" s="3">
        <v>7</v>
      </c>
      <c r="E10249" s="3">
        <v>80000</v>
      </c>
      <c r="F10249" t="s">
        <v>25</v>
      </c>
      <c r="G10249" s="15">
        <f>IF(Table1[[#This Row],[Transmission]]="Manual", 0, 1)</f>
        <v>1</v>
      </c>
      <c r="H10249" t="s">
        <v>9475</v>
      </c>
      <c r="I10249" t="s">
        <v>6485</v>
      </c>
      <c r="J10249" s="4">
        <v>45627</v>
      </c>
      <c r="K10249" t="s">
        <v>5010</v>
      </c>
      <c r="L10249" s="5">
        <v>325000</v>
      </c>
      <c r="M10249" s="28">
        <f t="shared" si="160"/>
        <v>325000</v>
      </c>
      <c r="N10249">
        <f>2025-Table1[[#This Row],[Year]]</f>
        <v>8</v>
      </c>
    </row>
    <row r="10250" spans="1:14" x14ac:dyDescent="0.3">
      <c r="A10250" t="s">
        <v>18</v>
      </c>
      <c r="B10250" t="s">
        <v>86</v>
      </c>
      <c r="C10250">
        <v>2019</v>
      </c>
      <c r="D10250" s="3">
        <v>5</v>
      </c>
      <c r="E10250" s="3">
        <v>85000</v>
      </c>
      <c r="F10250" t="s">
        <v>25</v>
      </c>
      <c r="G10250" s="15">
        <f>IF(Table1[[#This Row],[Transmission]]="Manual", 0, 1)</f>
        <v>1</v>
      </c>
      <c r="H10250" t="s">
        <v>9475</v>
      </c>
      <c r="I10250" t="s">
        <v>14</v>
      </c>
      <c r="J10250" s="4">
        <v>45597</v>
      </c>
      <c r="K10250" t="s">
        <v>1666</v>
      </c>
      <c r="L10250" s="5">
        <v>870000</v>
      </c>
      <c r="M10250" s="28">
        <f t="shared" si="160"/>
        <v>870000</v>
      </c>
      <c r="N10250">
        <f>2025-Table1[[#This Row],[Year]]</f>
        <v>6</v>
      </c>
    </row>
    <row r="10251" spans="1:14" x14ac:dyDescent="0.3">
      <c r="A10251" t="s">
        <v>21</v>
      </c>
      <c r="B10251" t="s">
        <v>666</v>
      </c>
      <c r="C10251">
        <v>2013</v>
      </c>
      <c r="D10251" s="3">
        <v>11</v>
      </c>
      <c r="E10251" s="3">
        <v>78000</v>
      </c>
      <c r="F10251" t="s">
        <v>13</v>
      </c>
      <c r="G10251" s="15">
        <f>IF(Table1[[#This Row],[Transmission]]="Manual", 0, 1)</f>
        <v>0</v>
      </c>
      <c r="H10251" t="s">
        <v>9475</v>
      </c>
      <c r="I10251" t="s">
        <v>6485</v>
      </c>
      <c r="J10251" s="4">
        <v>45597</v>
      </c>
      <c r="K10251" t="s">
        <v>5313</v>
      </c>
      <c r="L10251" s="5">
        <v>235000</v>
      </c>
      <c r="M10251" s="28">
        <f t="shared" si="160"/>
        <v>235000</v>
      </c>
      <c r="N10251">
        <f>2025-Table1[[#This Row],[Year]]</f>
        <v>12</v>
      </c>
    </row>
    <row r="10252" spans="1:14" x14ac:dyDescent="0.3">
      <c r="A10252" t="s">
        <v>21</v>
      </c>
      <c r="B10252" t="s">
        <v>402</v>
      </c>
      <c r="C10252">
        <v>2022</v>
      </c>
      <c r="D10252" s="3">
        <v>2</v>
      </c>
      <c r="E10252" s="3">
        <v>19000</v>
      </c>
      <c r="F10252" t="s">
        <v>13</v>
      </c>
      <c r="G10252" s="15">
        <f>IF(Table1[[#This Row],[Transmission]]="Manual", 0, 1)</f>
        <v>0</v>
      </c>
      <c r="H10252" t="s">
        <v>9472</v>
      </c>
      <c r="I10252" t="s">
        <v>14</v>
      </c>
      <c r="J10252" s="4">
        <v>45597</v>
      </c>
      <c r="K10252" t="s">
        <v>8425</v>
      </c>
      <c r="L10252" s="5">
        <v>425000</v>
      </c>
      <c r="M10252" s="28">
        <f t="shared" si="160"/>
        <v>425000</v>
      </c>
      <c r="N10252">
        <f>2025-Table1[[#This Row],[Year]]</f>
        <v>3</v>
      </c>
    </row>
    <row r="10253" spans="1:14" x14ac:dyDescent="0.3">
      <c r="A10253" t="s">
        <v>11</v>
      </c>
      <c r="B10253" t="s">
        <v>12</v>
      </c>
      <c r="C10253">
        <v>2017</v>
      </c>
      <c r="D10253" s="3">
        <v>7</v>
      </c>
      <c r="E10253" s="3">
        <v>77000</v>
      </c>
      <c r="F10253" t="s">
        <v>25</v>
      </c>
      <c r="G10253" s="15">
        <f>IF(Table1[[#This Row],[Transmission]]="Manual", 0, 1)</f>
        <v>1</v>
      </c>
      <c r="H10253" t="s">
        <v>9475</v>
      </c>
      <c r="I10253" t="s">
        <v>14</v>
      </c>
      <c r="J10253" s="4">
        <v>45597</v>
      </c>
      <c r="K10253" t="s">
        <v>869</v>
      </c>
      <c r="L10253" s="5">
        <v>760000</v>
      </c>
      <c r="M10253" s="28">
        <f t="shared" si="160"/>
        <v>760000</v>
      </c>
      <c r="N10253">
        <f>2025-Table1[[#This Row],[Year]]</f>
        <v>8</v>
      </c>
    </row>
    <row r="10254" spans="1:14" x14ac:dyDescent="0.3">
      <c r="A10254" t="s">
        <v>21</v>
      </c>
      <c r="B10254" t="s">
        <v>22</v>
      </c>
      <c r="C10254">
        <v>2022</v>
      </c>
      <c r="D10254" s="3">
        <v>2</v>
      </c>
      <c r="E10254" s="3">
        <v>44000</v>
      </c>
      <c r="F10254" t="s">
        <v>13</v>
      </c>
      <c r="G10254" s="15">
        <f>IF(Table1[[#This Row],[Transmission]]="Manual", 0, 1)</f>
        <v>0</v>
      </c>
      <c r="H10254" t="s">
        <v>9475</v>
      </c>
      <c r="I10254" t="s">
        <v>6485</v>
      </c>
      <c r="J10254" s="4">
        <v>45597</v>
      </c>
      <c r="K10254" t="s">
        <v>8449</v>
      </c>
      <c r="L10254" s="5">
        <v>599999</v>
      </c>
      <c r="M10254" s="28">
        <f t="shared" si="160"/>
        <v>599999</v>
      </c>
      <c r="N10254">
        <f>2025-Table1[[#This Row],[Year]]</f>
        <v>3</v>
      </c>
    </row>
    <row r="10255" spans="1:14" x14ac:dyDescent="0.3">
      <c r="A10255" t="s">
        <v>44</v>
      </c>
      <c r="B10255" t="s">
        <v>413</v>
      </c>
      <c r="C10255">
        <v>2010</v>
      </c>
      <c r="D10255" s="3">
        <v>14</v>
      </c>
      <c r="E10255" s="3">
        <v>100000</v>
      </c>
      <c r="F10255" t="s">
        <v>25</v>
      </c>
      <c r="G10255" s="15">
        <f>IF(Table1[[#This Row],[Transmission]]="Manual", 0, 1)</f>
        <v>1</v>
      </c>
      <c r="H10255" t="s">
        <v>9472</v>
      </c>
      <c r="I10255" t="s">
        <v>6485</v>
      </c>
      <c r="J10255" s="4">
        <v>45627</v>
      </c>
      <c r="K10255" t="s">
        <v>4271</v>
      </c>
      <c r="L10255" s="5">
        <v>100000</v>
      </c>
      <c r="M10255" s="28">
        <f t="shared" si="160"/>
        <v>100000</v>
      </c>
      <c r="N10255">
        <f>2025-Table1[[#This Row],[Year]]</f>
        <v>15</v>
      </c>
    </row>
    <row r="10256" spans="1:14" x14ac:dyDescent="0.3">
      <c r="A10256" t="s">
        <v>113</v>
      </c>
      <c r="B10256" t="s">
        <v>1339</v>
      </c>
      <c r="C10256">
        <v>2018</v>
      </c>
      <c r="D10256" s="3">
        <v>6</v>
      </c>
      <c r="E10256" s="3">
        <v>110668</v>
      </c>
      <c r="F10256" t="s">
        <v>13</v>
      </c>
      <c r="G10256" s="15">
        <f>IF(Table1[[#This Row],[Transmission]]="Manual", 0, 1)</f>
        <v>0</v>
      </c>
      <c r="H10256" t="s">
        <v>9475</v>
      </c>
      <c r="I10256" t="s">
        <v>17</v>
      </c>
      <c r="J10256" s="4">
        <v>45597</v>
      </c>
      <c r="K10256" t="s">
        <v>8450</v>
      </c>
      <c r="L10256" s="5">
        <v>900000</v>
      </c>
      <c r="M10256" s="28">
        <f t="shared" si="160"/>
        <v>900000</v>
      </c>
      <c r="N10256">
        <f>2025-Table1[[#This Row],[Year]]</f>
        <v>7</v>
      </c>
    </row>
    <row r="10257" spans="1:14" x14ac:dyDescent="0.3">
      <c r="A10257" t="s">
        <v>44</v>
      </c>
      <c r="B10257" t="s">
        <v>89</v>
      </c>
      <c r="C10257">
        <v>2016</v>
      </c>
      <c r="D10257" s="3">
        <v>8</v>
      </c>
      <c r="E10257" s="3">
        <v>25000</v>
      </c>
      <c r="F10257" t="s">
        <v>13</v>
      </c>
      <c r="G10257" s="15">
        <f>IF(Table1[[#This Row],[Transmission]]="Manual", 0, 1)</f>
        <v>0</v>
      </c>
      <c r="H10257" t="s">
        <v>9475</v>
      </c>
      <c r="I10257" t="s">
        <v>14</v>
      </c>
      <c r="J10257" s="4">
        <v>45597</v>
      </c>
      <c r="K10257" t="s">
        <v>8451</v>
      </c>
      <c r="L10257" s="5">
        <v>589000</v>
      </c>
      <c r="M10257" s="28">
        <f t="shared" si="160"/>
        <v>589000</v>
      </c>
      <c r="N10257">
        <f>2025-Table1[[#This Row],[Year]]</f>
        <v>9</v>
      </c>
    </row>
    <row r="10258" spans="1:14" x14ac:dyDescent="0.3">
      <c r="A10258" t="s">
        <v>21</v>
      </c>
      <c r="B10258" t="s">
        <v>194</v>
      </c>
      <c r="C10258">
        <v>2019</v>
      </c>
      <c r="D10258" s="3">
        <v>5</v>
      </c>
      <c r="E10258" s="3">
        <v>51569</v>
      </c>
      <c r="F10258" t="s">
        <v>25</v>
      </c>
      <c r="G10258" s="15">
        <f>IF(Table1[[#This Row],[Transmission]]="Manual", 0, 1)</f>
        <v>1</v>
      </c>
      <c r="H10258" t="s">
        <v>9475</v>
      </c>
      <c r="I10258" t="s">
        <v>6485</v>
      </c>
      <c r="J10258" s="4">
        <v>45597</v>
      </c>
      <c r="K10258" t="s">
        <v>8452</v>
      </c>
      <c r="L10258" s="5">
        <v>410000</v>
      </c>
      <c r="M10258" s="28">
        <f t="shared" si="160"/>
        <v>410000</v>
      </c>
      <c r="N10258">
        <f>2025-Table1[[#This Row],[Year]]</f>
        <v>6</v>
      </c>
    </row>
    <row r="10259" spans="1:14" x14ac:dyDescent="0.3">
      <c r="A10259" t="s">
        <v>44</v>
      </c>
      <c r="B10259" t="s">
        <v>413</v>
      </c>
      <c r="C10259">
        <v>2012</v>
      </c>
      <c r="D10259" s="3">
        <v>12</v>
      </c>
      <c r="E10259" s="3">
        <v>95000</v>
      </c>
      <c r="F10259" t="s">
        <v>25</v>
      </c>
      <c r="G10259" s="15">
        <f>IF(Table1[[#This Row],[Transmission]]="Manual", 0, 1)</f>
        <v>1</v>
      </c>
      <c r="H10259" t="s">
        <v>9475</v>
      </c>
      <c r="I10259" t="s">
        <v>6485</v>
      </c>
      <c r="J10259" s="4">
        <v>45627</v>
      </c>
      <c r="K10259" t="s">
        <v>8453</v>
      </c>
      <c r="L10259" s="5">
        <v>200000</v>
      </c>
      <c r="M10259" s="28">
        <f t="shared" si="160"/>
        <v>200000</v>
      </c>
      <c r="N10259">
        <f>2025-Table1[[#This Row],[Year]]</f>
        <v>13</v>
      </c>
    </row>
    <row r="10260" spans="1:14" x14ac:dyDescent="0.3">
      <c r="A10260" t="s">
        <v>21</v>
      </c>
      <c r="B10260" t="s">
        <v>22</v>
      </c>
      <c r="C10260">
        <v>2008</v>
      </c>
      <c r="D10260" s="3">
        <v>16</v>
      </c>
      <c r="E10260" s="3">
        <v>100000</v>
      </c>
      <c r="F10260" t="s">
        <v>13</v>
      </c>
      <c r="G10260" s="15">
        <f>IF(Table1[[#This Row],[Transmission]]="Manual", 0, 1)</f>
        <v>0</v>
      </c>
      <c r="H10260" t="s">
        <v>9472</v>
      </c>
      <c r="I10260" t="s">
        <v>6485</v>
      </c>
      <c r="J10260" s="4">
        <v>45597</v>
      </c>
      <c r="K10260" t="s">
        <v>8454</v>
      </c>
      <c r="L10260" s="5">
        <v>90000</v>
      </c>
      <c r="M10260" s="28">
        <f t="shared" si="160"/>
        <v>90000</v>
      </c>
      <c r="N10260">
        <f>2025-Table1[[#This Row],[Year]]</f>
        <v>17</v>
      </c>
    </row>
    <row r="10261" spans="1:14" x14ac:dyDescent="0.3">
      <c r="A10261" t="s">
        <v>38</v>
      </c>
      <c r="B10261" t="s">
        <v>145</v>
      </c>
      <c r="C10261">
        <v>2020</v>
      </c>
      <c r="D10261" s="3">
        <v>4</v>
      </c>
      <c r="E10261" s="3">
        <v>39000</v>
      </c>
      <c r="F10261" t="s">
        <v>25</v>
      </c>
      <c r="G10261" s="15">
        <f>IF(Table1[[#This Row],[Transmission]]="Manual", 0, 1)</f>
        <v>1</v>
      </c>
      <c r="H10261" t="s">
        <v>9475</v>
      </c>
      <c r="I10261" t="s">
        <v>14</v>
      </c>
      <c r="J10261" s="4">
        <v>45597</v>
      </c>
      <c r="K10261" t="s">
        <v>8455</v>
      </c>
      <c r="L10261" s="5">
        <v>1045000</v>
      </c>
      <c r="M10261" s="28">
        <f t="shared" si="160"/>
        <v>1045000</v>
      </c>
      <c r="N10261">
        <f>2025-Table1[[#This Row],[Year]]</f>
        <v>5</v>
      </c>
    </row>
    <row r="10262" spans="1:14" x14ac:dyDescent="0.3">
      <c r="A10262" t="s">
        <v>44</v>
      </c>
      <c r="B10262" t="s">
        <v>124</v>
      </c>
      <c r="C10262">
        <v>2015</v>
      </c>
      <c r="D10262" s="3">
        <v>9</v>
      </c>
      <c r="E10262" s="3">
        <v>91000</v>
      </c>
      <c r="F10262" t="s">
        <v>13</v>
      </c>
      <c r="G10262" s="15">
        <f>IF(Table1[[#This Row],[Transmission]]="Manual", 0, 1)</f>
        <v>0</v>
      </c>
      <c r="H10262" t="s">
        <v>9475</v>
      </c>
      <c r="I10262" t="s">
        <v>14</v>
      </c>
      <c r="J10262" s="4">
        <v>45597</v>
      </c>
      <c r="K10262" t="s">
        <v>8456</v>
      </c>
      <c r="L10262" s="5">
        <v>390000</v>
      </c>
      <c r="M10262" s="28">
        <f t="shared" si="160"/>
        <v>390000</v>
      </c>
      <c r="N10262">
        <f>2025-Table1[[#This Row],[Year]]</f>
        <v>10</v>
      </c>
    </row>
    <row r="10263" spans="1:14" x14ac:dyDescent="0.3">
      <c r="A10263" t="s">
        <v>21</v>
      </c>
      <c r="B10263" t="s">
        <v>905</v>
      </c>
      <c r="C10263">
        <v>2007</v>
      </c>
      <c r="D10263" s="3">
        <v>17</v>
      </c>
      <c r="E10263" s="3">
        <v>46000</v>
      </c>
      <c r="F10263" t="s">
        <v>13</v>
      </c>
      <c r="G10263" s="15">
        <f>IF(Table1[[#This Row],[Transmission]]="Manual", 0, 1)</f>
        <v>0</v>
      </c>
      <c r="H10263" t="s">
        <v>9475</v>
      </c>
      <c r="I10263" t="s">
        <v>14</v>
      </c>
      <c r="J10263" s="4">
        <v>45597</v>
      </c>
      <c r="K10263" t="s">
        <v>8457</v>
      </c>
      <c r="L10263" s="5">
        <v>159000</v>
      </c>
      <c r="M10263" s="28">
        <f t="shared" si="160"/>
        <v>159000</v>
      </c>
      <c r="N10263">
        <f>2025-Table1[[#This Row],[Year]]</f>
        <v>18</v>
      </c>
    </row>
    <row r="10264" spans="1:14" x14ac:dyDescent="0.3">
      <c r="A10264" t="s">
        <v>18</v>
      </c>
      <c r="B10264" t="s">
        <v>377</v>
      </c>
      <c r="C10264">
        <v>2018</v>
      </c>
      <c r="D10264" s="3">
        <v>6</v>
      </c>
      <c r="E10264" s="3">
        <v>55000</v>
      </c>
      <c r="F10264" t="s">
        <v>25</v>
      </c>
      <c r="G10264" s="15">
        <f>IF(Table1[[#This Row],[Transmission]]="Manual", 0, 1)</f>
        <v>1</v>
      </c>
      <c r="H10264" t="s">
        <v>9475</v>
      </c>
      <c r="I10264" t="s">
        <v>14</v>
      </c>
      <c r="J10264" s="4">
        <v>45597</v>
      </c>
      <c r="K10264" t="s">
        <v>8458</v>
      </c>
      <c r="L10264" s="5">
        <v>595000</v>
      </c>
      <c r="M10264" s="28">
        <f t="shared" si="160"/>
        <v>595000</v>
      </c>
      <c r="N10264">
        <f>2025-Table1[[#This Row],[Year]]</f>
        <v>7</v>
      </c>
    </row>
    <row r="10265" spans="1:14" x14ac:dyDescent="0.3">
      <c r="A10265" t="s">
        <v>44</v>
      </c>
      <c r="B10265" t="s">
        <v>124</v>
      </c>
      <c r="C10265">
        <v>2008</v>
      </c>
      <c r="D10265" s="3">
        <v>16</v>
      </c>
      <c r="E10265" s="3">
        <v>105000</v>
      </c>
      <c r="F10265" t="s">
        <v>13</v>
      </c>
      <c r="G10265" s="15">
        <f>IF(Table1[[#This Row],[Transmission]]="Manual", 0, 1)</f>
        <v>0</v>
      </c>
      <c r="H10265" t="s">
        <v>9475</v>
      </c>
      <c r="I10265" t="s">
        <v>14</v>
      </c>
      <c r="J10265" s="4">
        <v>45597</v>
      </c>
      <c r="K10265" t="s">
        <v>8459</v>
      </c>
      <c r="L10265" s="5">
        <v>125000</v>
      </c>
      <c r="M10265" s="28">
        <f t="shared" si="160"/>
        <v>125000</v>
      </c>
      <c r="N10265">
        <f>2025-Table1[[#This Row],[Year]]</f>
        <v>17</v>
      </c>
    </row>
    <row r="10266" spans="1:14" x14ac:dyDescent="0.3">
      <c r="A10266" t="s">
        <v>21</v>
      </c>
      <c r="B10266" t="s">
        <v>293</v>
      </c>
      <c r="C10266">
        <v>2020</v>
      </c>
      <c r="D10266" s="3">
        <v>4</v>
      </c>
      <c r="E10266" s="3">
        <v>12000</v>
      </c>
      <c r="F10266" t="s">
        <v>25</v>
      </c>
      <c r="G10266" s="15">
        <f>IF(Table1[[#This Row],[Transmission]]="Manual", 0, 1)</f>
        <v>1</v>
      </c>
      <c r="H10266" t="s">
        <v>9472</v>
      </c>
      <c r="I10266" t="s">
        <v>14</v>
      </c>
      <c r="J10266" s="4">
        <v>45597</v>
      </c>
      <c r="K10266" t="s">
        <v>8460</v>
      </c>
      <c r="L10266" s="5">
        <v>495000</v>
      </c>
      <c r="M10266" s="28">
        <f t="shared" si="160"/>
        <v>495000</v>
      </c>
      <c r="N10266">
        <f>2025-Table1[[#This Row],[Year]]</f>
        <v>5</v>
      </c>
    </row>
    <row r="10267" spans="1:14" x14ac:dyDescent="0.3">
      <c r="A10267" t="s">
        <v>21</v>
      </c>
      <c r="B10267" t="s">
        <v>39</v>
      </c>
      <c r="C10267">
        <v>2013</v>
      </c>
      <c r="D10267" s="3">
        <v>11</v>
      </c>
      <c r="E10267" s="3">
        <v>69000</v>
      </c>
      <c r="F10267" t="s">
        <v>25</v>
      </c>
      <c r="G10267" s="15">
        <f>IF(Table1[[#This Row],[Transmission]]="Manual", 0, 1)</f>
        <v>1</v>
      </c>
      <c r="H10267" t="s">
        <v>9475</v>
      </c>
      <c r="I10267" t="s">
        <v>14</v>
      </c>
      <c r="J10267" s="4">
        <v>45597</v>
      </c>
      <c r="K10267" t="s">
        <v>8461</v>
      </c>
      <c r="L10267" s="5">
        <v>410000</v>
      </c>
      <c r="M10267" s="28">
        <f t="shared" si="160"/>
        <v>410000</v>
      </c>
      <c r="N10267">
        <f>2025-Table1[[#This Row],[Year]]</f>
        <v>12</v>
      </c>
    </row>
    <row r="10268" spans="1:14" x14ac:dyDescent="0.3">
      <c r="A10268" t="s">
        <v>61</v>
      </c>
      <c r="B10268" t="s">
        <v>62</v>
      </c>
      <c r="C10268">
        <v>2017</v>
      </c>
      <c r="D10268" s="3">
        <v>7</v>
      </c>
      <c r="E10268" s="3">
        <v>27000</v>
      </c>
      <c r="F10268" t="s">
        <v>25</v>
      </c>
      <c r="G10268" s="15">
        <f>IF(Table1[[#This Row],[Transmission]]="Manual", 0, 1)</f>
        <v>1</v>
      </c>
      <c r="H10268" t="s">
        <v>9475</v>
      </c>
      <c r="I10268" t="s">
        <v>14</v>
      </c>
      <c r="J10268" s="4">
        <v>45597</v>
      </c>
      <c r="K10268" t="s">
        <v>8462</v>
      </c>
      <c r="L10268" s="5">
        <v>370000</v>
      </c>
      <c r="M10268" s="28">
        <f t="shared" si="160"/>
        <v>370000</v>
      </c>
      <c r="N10268">
        <f>2025-Table1[[#This Row],[Year]]</f>
        <v>8</v>
      </c>
    </row>
    <row r="10269" spans="1:14" x14ac:dyDescent="0.3">
      <c r="A10269" t="s">
        <v>11</v>
      </c>
      <c r="B10269" t="s">
        <v>12</v>
      </c>
      <c r="C10269">
        <v>2010</v>
      </c>
      <c r="D10269" s="3">
        <v>14</v>
      </c>
      <c r="E10269" s="3">
        <v>58000</v>
      </c>
      <c r="F10269" t="s">
        <v>13</v>
      </c>
      <c r="G10269" s="15">
        <f>IF(Table1[[#This Row],[Transmission]]="Manual", 0, 1)</f>
        <v>0</v>
      </c>
      <c r="H10269" t="s">
        <v>9475</v>
      </c>
      <c r="I10269" t="s">
        <v>6485</v>
      </c>
      <c r="J10269" s="4">
        <v>45597</v>
      </c>
      <c r="K10269" t="s">
        <v>8463</v>
      </c>
      <c r="L10269" s="5">
        <v>350000</v>
      </c>
      <c r="M10269" s="28">
        <f t="shared" si="160"/>
        <v>350000</v>
      </c>
      <c r="N10269">
        <f>2025-Table1[[#This Row],[Year]]</f>
        <v>15</v>
      </c>
    </row>
    <row r="10270" spans="1:14" x14ac:dyDescent="0.3">
      <c r="A10270" t="s">
        <v>21</v>
      </c>
      <c r="B10270" t="s">
        <v>111</v>
      </c>
      <c r="C10270">
        <v>2018</v>
      </c>
      <c r="D10270" s="3">
        <v>6</v>
      </c>
      <c r="E10270" s="3">
        <v>99346</v>
      </c>
      <c r="F10270" t="s">
        <v>13</v>
      </c>
      <c r="G10270" s="15">
        <f>IF(Table1[[#This Row],[Transmission]]="Manual", 0, 1)</f>
        <v>0</v>
      </c>
      <c r="H10270" t="s">
        <v>9472</v>
      </c>
      <c r="I10270" t="s">
        <v>14</v>
      </c>
      <c r="J10270" s="4">
        <v>45597</v>
      </c>
      <c r="K10270" t="s">
        <v>8464</v>
      </c>
      <c r="L10270" s="5">
        <v>400000</v>
      </c>
      <c r="M10270" s="28">
        <f t="shared" si="160"/>
        <v>400000</v>
      </c>
      <c r="N10270">
        <f>2025-Table1[[#This Row],[Year]]</f>
        <v>7</v>
      </c>
    </row>
    <row r="10271" spans="1:14" x14ac:dyDescent="0.3">
      <c r="A10271" t="s">
        <v>113</v>
      </c>
      <c r="B10271" t="s">
        <v>174</v>
      </c>
      <c r="C10271">
        <v>2022</v>
      </c>
      <c r="D10271" s="3">
        <v>2</v>
      </c>
      <c r="E10271" s="3">
        <v>24000</v>
      </c>
      <c r="F10271" t="s">
        <v>25</v>
      </c>
      <c r="G10271" s="15">
        <f>IF(Table1[[#This Row],[Transmission]]="Manual", 0, 1)</f>
        <v>1</v>
      </c>
      <c r="H10271" t="s">
        <v>9472</v>
      </c>
      <c r="I10271" t="s">
        <v>17</v>
      </c>
      <c r="J10271" s="4">
        <v>45597</v>
      </c>
      <c r="K10271" t="s">
        <v>4185</v>
      </c>
      <c r="L10271" s="5">
        <v>1510000</v>
      </c>
      <c r="M10271" s="28">
        <f t="shared" si="160"/>
        <v>1510000</v>
      </c>
      <c r="N10271">
        <f>2025-Table1[[#This Row],[Year]]</f>
        <v>3</v>
      </c>
    </row>
    <row r="10272" spans="1:14" x14ac:dyDescent="0.3">
      <c r="A10272" t="s">
        <v>21</v>
      </c>
      <c r="B10272" t="s">
        <v>39</v>
      </c>
      <c r="C10272">
        <v>2018</v>
      </c>
      <c r="D10272" s="3">
        <v>6</v>
      </c>
      <c r="E10272" s="3">
        <v>82000</v>
      </c>
      <c r="F10272" t="s">
        <v>13</v>
      </c>
      <c r="G10272" s="15">
        <f>IF(Table1[[#This Row],[Transmission]]="Manual", 0, 1)</f>
        <v>0</v>
      </c>
      <c r="H10272" t="s">
        <v>9475</v>
      </c>
      <c r="I10272" t="s">
        <v>6485</v>
      </c>
      <c r="J10272" s="4">
        <v>45627</v>
      </c>
      <c r="K10272" t="s">
        <v>8465</v>
      </c>
      <c r="L10272" s="5">
        <v>510000</v>
      </c>
      <c r="M10272" s="28">
        <f t="shared" si="160"/>
        <v>510000</v>
      </c>
      <c r="N10272">
        <f>2025-Table1[[#This Row],[Year]]</f>
        <v>7</v>
      </c>
    </row>
    <row r="10273" spans="1:14" x14ac:dyDescent="0.3">
      <c r="A10273" t="s">
        <v>44</v>
      </c>
      <c r="B10273" t="s">
        <v>83</v>
      </c>
      <c r="C10273">
        <v>2018</v>
      </c>
      <c r="D10273" s="3">
        <v>6</v>
      </c>
      <c r="E10273" s="3">
        <v>83600</v>
      </c>
      <c r="F10273" t="s">
        <v>13</v>
      </c>
      <c r="G10273" s="15">
        <f>IF(Table1[[#This Row],[Transmission]]="Manual", 0, 1)</f>
        <v>0</v>
      </c>
      <c r="H10273" t="s">
        <v>9475</v>
      </c>
      <c r="I10273" t="s">
        <v>17</v>
      </c>
      <c r="J10273" s="4">
        <v>45597</v>
      </c>
      <c r="K10273" t="s">
        <v>8466</v>
      </c>
      <c r="L10273" s="5">
        <v>625000</v>
      </c>
      <c r="M10273" s="28">
        <f t="shared" si="160"/>
        <v>625000</v>
      </c>
      <c r="N10273">
        <f>2025-Table1[[#This Row],[Year]]</f>
        <v>7</v>
      </c>
    </row>
    <row r="10274" spans="1:14" x14ac:dyDescent="0.3">
      <c r="A10274" t="s">
        <v>21</v>
      </c>
      <c r="B10274" t="s">
        <v>49</v>
      </c>
      <c r="C10274">
        <v>2021</v>
      </c>
      <c r="D10274" s="3">
        <v>3</v>
      </c>
      <c r="E10274" s="3">
        <v>61000</v>
      </c>
      <c r="F10274" t="s">
        <v>13</v>
      </c>
      <c r="G10274" s="15">
        <f>IF(Table1[[#This Row],[Transmission]]="Manual", 0, 1)</f>
        <v>0</v>
      </c>
      <c r="H10274" t="s">
        <v>9472</v>
      </c>
      <c r="I10274" t="s">
        <v>6485</v>
      </c>
      <c r="J10274" s="4">
        <v>45597</v>
      </c>
      <c r="K10274" t="s">
        <v>7023</v>
      </c>
      <c r="L10274" s="5">
        <v>990000</v>
      </c>
      <c r="M10274" s="28">
        <f t="shared" si="160"/>
        <v>990000</v>
      </c>
      <c r="N10274">
        <f>2025-Table1[[#This Row],[Year]]</f>
        <v>4</v>
      </c>
    </row>
    <row r="10275" spans="1:14" x14ac:dyDescent="0.3">
      <c r="A10275" t="s">
        <v>61</v>
      </c>
      <c r="B10275" t="s">
        <v>62</v>
      </c>
      <c r="C10275">
        <v>2019</v>
      </c>
      <c r="D10275" s="3">
        <v>5</v>
      </c>
      <c r="E10275" s="3">
        <v>25000</v>
      </c>
      <c r="F10275" t="s">
        <v>25</v>
      </c>
      <c r="G10275" s="15">
        <f>IF(Table1[[#This Row],[Transmission]]="Manual", 0, 1)</f>
        <v>1</v>
      </c>
      <c r="H10275" t="s">
        <v>9472</v>
      </c>
      <c r="I10275" t="s">
        <v>6485</v>
      </c>
      <c r="J10275" s="4">
        <v>45597</v>
      </c>
      <c r="K10275" t="s">
        <v>2999</v>
      </c>
      <c r="L10275" s="5">
        <v>375000</v>
      </c>
      <c r="M10275" s="28">
        <f t="shared" si="160"/>
        <v>375000</v>
      </c>
      <c r="N10275">
        <f>2025-Table1[[#This Row],[Year]]</f>
        <v>6</v>
      </c>
    </row>
    <row r="10276" spans="1:14" x14ac:dyDescent="0.3">
      <c r="A10276" t="s">
        <v>43</v>
      </c>
      <c r="B10276" t="s">
        <v>85</v>
      </c>
      <c r="C10276">
        <v>2011</v>
      </c>
      <c r="D10276" s="3">
        <v>13</v>
      </c>
      <c r="E10276" s="3">
        <v>40000</v>
      </c>
      <c r="F10276" t="s">
        <v>25</v>
      </c>
      <c r="G10276" s="15">
        <f>IF(Table1[[#This Row],[Transmission]]="Manual", 0, 1)</f>
        <v>1</v>
      </c>
      <c r="H10276" t="s">
        <v>9472</v>
      </c>
      <c r="I10276" t="s">
        <v>14</v>
      </c>
      <c r="J10276" s="4">
        <v>45597</v>
      </c>
      <c r="K10276" t="s">
        <v>8467</v>
      </c>
      <c r="L10276" s="5">
        <v>850000</v>
      </c>
      <c r="M10276" s="28">
        <f t="shared" si="160"/>
        <v>850000</v>
      </c>
      <c r="N10276">
        <f>2025-Table1[[#This Row],[Year]]</f>
        <v>14</v>
      </c>
    </row>
    <row r="10277" spans="1:14" x14ac:dyDescent="0.3">
      <c r="A10277" t="s">
        <v>21</v>
      </c>
      <c r="B10277" t="s">
        <v>39</v>
      </c>
      <c r="C10277">
        <v>2020</v>
      </c>
      <c r="D10277" s="3">
        <v>4</v>
      </c>
      <c r="E10277" s="3">
        <v>125000</v>
      </c>
      <c r="F10277" t="s">
        <v>13</v>
      </c>
      <c r="G10277" s="15">
        <f>IF(Table1[[#This Row],[Transmission]]="Manual", 0, 1)</f>
        <v>0</v>
      </c>
      <c r="H10277" t="s">
        <v>9475</v>
      </c>
      <c r="I10277" t="s">
        <v>14</v>
      </c>
      <c r="J10277" s="4">
        <v>45597</v>
      </c>
      <c r="K10277" t="s">
        <v>8468</v>
      </c>
      <c r="L10277" s="5">
        <v>545000</v>
      </c>
      <c r="M10277" s="28">
        <f t="shared" si="160"/>
        <v>545000</v>
      </c>
      <c r="N10277">
        <f>2025-Table1[[#This Row],[Year]]</f>
        <v>5</v>
      </c>
    </row>
    <row r="10278" spans="1:14" x14ac:dyDescent="0.3">
      <c r="A10278" t="s">
        <v>21</v>
      </c>
      <c r="B10278" t="s">
        <v>219</v>
      </c>
      <c r="C10278">
        <v>2009</v>
      </c>
      <c r="D10278" s="3">
        <v>15</v>
      </c>
      <c r="E10278" s="3">
        <v>101000</v>
      </c>
      <c r="F10278" t="s">
        <v>25</v>
      </c>
      <c r="G10278" s="15">
        <f>IF(Table1[[#This Row],[Transmission]]="Manual", 0, 1)</f>
        <v>1</v>
      </c>
      <c r="H10278" t="s">
        <v>9475</v>
      </c>
      <c r="I10278" t="s">
        <v>6485</v>
      </c>
      <c r="J10278" s="4">
        <v>45597</v>
      </c>
      <c r="K10278" t="s">
        <v>8469</v>
      </c>
      <c r="L10278" s="5">
        <v>210000</v>
      </c>
      <c r="M10278" s="28">
        <f t="shared" si="160"/>
        <v>210000</v>
      </c>
      <c r="N10278">
        <f>2025-Table1[[#This Row],[Year]]</f>
        <v>16</v>
      </c>
    </row>
    <row r="10279" spans="1:14" x14ac:dyDescent="0.3">
      <c r="A10279" t="s">
        <v>21</v>
      </c>
      <c r="B10279" t="s">
        <v>194</v>
      </c>
      <c r="C10279">
        <v>2015</v>
      </c>
      <c r="D10279" s="3">
        <v>9</v>
      </c>
      <c r="E10279" s="3">
        <v>70000</v>
      </c>
      <c r="F10279" t="s">
        <v>25</v>
      </c>
      <c r="G10279" s="15">
        <f>IF(Table1[[#This Row],[Transmission]]="Manual", 0, 1)</f>
        <v>1</v>
      </c>
      <c r="H10279" t="s">
        <v>9472</v>
      </c>
      <c r="I10279" t="s">
        <v>6485</v>
      </c>
      <c r="J10279" s="4">
        <v>45627</v>
      </c>
      <c r="K10279" t="s">
        <v>4291</v>
      </c>
      <c r="L10279" s="5">
        <v>220000</v>
      </c>
      <c r="M10279" s="28">
        <f t="shared" si="160"/>
        <v>220000</v>
      </c>
      <c r="N10279">
        <f>2025-Table1[[#This Row],[Year]]</f>
        <v>10</v>
      </c>
    </row>
    <row r="10280" spans="1:14" x14ac:dyDescent="0.3">
      <c r="A10280" t="s">
        <v>21</v>
      </c>
      <c r="B10280" t="s">
        <v>1275</v>
      </c>
      <c r="C10280">
        <v>2010</v>
      </c>
      <c r="D10280" s="3">
        <v>14</v>
      </c>
      <c r="E10280" s="3">
        <v>2010</v>
      </c>
      <c r="F10280" t="s">
        <v>25</v>
      </c>
      <c r="G10280" s="15">
        <f>IF(Table1[[#This Row],[Transmission]]="Manual", 0, 1)</f>
        <v>1</v>
      </c>
      <c r="H10280" t="s">
        <v>9472</v>
      </c>
      <c r="I10280" t="s">
        <v>6485</v>
      </c>
      <c r="J10280" s="4">
        <v>45597</v>
      </c>
      <c r="K10280" t="s">
        <v>8470</v>
      </c>
      <c r="L10280" s="5">
        <v>100000</v>
      </c>
      <c r="M10280" s="28">
        <f t="shared" si="160"/>
        <v>100000</v>
      </c>
      <c r="N10280">
        <f>2025-Table1[[#This Row],[Year]]</f>
        <v>15</v>
      </c>
    </row>
    <row r="10281" spans="1:14" x14ac:dyDescent="0.3">
      <c r="A10281" t="s">
        <v>18</v>
      </c>
      <c r="B10281" t="s">
        <v>86</v>
      </c>
      <c r="C10281">
        <v>2015</v>
      </c>
      <c r="D10281" s="3">
        <v>9</v>
      </c>
      <c r="E10281" s="3">
        <v>124000</v>
      </c>
      <c r="F10281" t="s">
        <v>13</v>
      </c>
      <c r="G10281" s="15">
        <f>IF(Table1[[#This Row],[Transmission]]="Manual", 0, 1)</f>
        <v>0</v>
      </c>
      <c r="H10281" t="s">
        <v>9475</v>
      </c>
      <c r="I10281" t="s">
        <v>17</v>
      </c>
      <c r="J10281" s="4">
        <v>45597</v>
      </c>
      <c r="K10281" t="s">
        <v>1274</v>
      </c>
      <c r="L10281" s="5">
        <v>340000</v>
      </c>
      <c r="M10281" s="28">
        <f t="shared" si="160"/>
        <v>340000</v>
      </c>
      <c r="N10281">
        <f>2025-Table1[[#This Row],[Year]]</f>
        <v>10</v>
      </c>
    </row>
    <row r="10282" spans="1:14" x14ac:dyDescent="0.3">
      <c r="A10282" t="s">
        <v>15</v>
      </c>
      <c r="B10282" t="s">
        <v>588</v>
      </c>
      <c r="C10282">
        <v>2018</v>
      </c>
      <c r="D10282" s="3">
        <v>6</v>
      </c>
      <c r="E10282" s="3">
        <v>72000</v>
      </c>
      <c r="F10282" t="s">
        <v>13</v>
      </c>
      <c r="G10282" s="15">
        <f>IF(Table1[[#This Row],[Transmission]]="Manual", 0, 1)</f>
        <v>0</v>
      </c>
      <c r="H10282" t="s">
        <v>9472</v>
      </c>
      <c r="I10282" t="s">
        <v>14</v>
      </c>
      <c r="J10282" s="4">
        <v>45597</v>
      </c>
      <c r="K10282" t="s">
        <v>8471</v>
      </c>
      <c r="L10282" s="5">
        <v>1050000</v>
      </c>
      <c r="M10282" s="28">
        <f t="shared" si="160"/>
        <v>1050000</v>
      </c>
      <c r="N10282">
        <f>2025-Table1[[#This Row],[Year]]</f>
        <v>7</v>
      </c>
    </row>
    <row r="10283" spans="1:14" x14ac:dyDescent="0.3">
      <c r="A10283" t="s">
        <v>21</v>
      </c>
      <c r="B10283" t="s">
        <v>22</v>
      </c>
      <c r="C10283">
        <v>2012</v>
      </c>
      <c r="D10283" s="3">
        <v>12</v>
      </c>
      <c r="E10283" s="3">
        <v>73000</v>
      </c>
      <c r="F10283" t="s">
        <v>13</v>
      </c>
      <c r="G10283" s="15">
        <f>IF(Table1[[#This Row],[Transmission]]="Manual", 0, 1)</f>
        <v>0</v>
      </c>
      <c r="H10283" t="s">
        <v>9475</v>
      </c>
      <c r="I10283" t="s">
        <v>6485</v>
      </c>
      <c r="J10283" s="4">
        <v>45597</v>
      </c>
      <c r="K10283" t="s">
        <v>7466</v>
      </c>
      <c r="L10283" s="5">
        <v>235000</v>
      </c>
      <c r="M10283" s="28">
        <f t="shared" si="160"/>
        <v>235000</v>
      </c>
      <c r="N10283">
        <f>2025-Table1[[#This Row],[Year]]</f>
        <v>13</v>
      </c>
    </row>
    <row r="10284" spans="1:14" x14ac:dyDescent="0.3">
      <c r="A10284" t="s">
        <v>44</v>
      </c>
      <c r="B10284" t="s">
        <v>3263</v>
      </c>
      <c r="C10284">
        <v>2017</v>
      </c>
      <c r="D10284" s="3">
        <v>7</v>
      </c>
      <c r="E10284" s="3">
        <v>6200</v>
      </c>
      <c r="F10284" t="s">
        <v>25</v>
      </c>
      <c r="G10284" s="15">
        <f>IF(Table1[[#This Row],[Transmission]]="Manual", 0, 1)</f>
        <v>1</v>
      </c>
      <c r="H10284" t="s">
        <v>9475</v>
      </c>
      <c r="I10284" t="s">
        <v>6485</v>
      </c>
      <c r="J10284" s="4">
        <v>45597</v>
      </c>
      <c r="K10284" t="s">
        <v>8472</v>
      </c>
      <c r="L10284" s="5">
        <v>400000</v>
      </c>
      <c r="M10284" s="28">
        <f t="shared" si="160"/>
        <v>400000</v>
      </c>
      <c r="N10284">
        <f>2025-Table1[[#This Row],[Year]]</f>
        <v>8</v>
      </c>
    </row>
    <row r="10285" spans="1:14" x14ac:dyDescent="0.3">
      <c r="A10285" t="s">
        <v>101</v>
      </c>
      <c r="B10285" t="s">
        <v>337</v>
      </c>
      <c r="C10285">
        <v>2019</v>
      </c>
      <c r="D10285" s="3">
        <v>5</v>
      </c>
      <c r="E10285" s="3">
        <v>66810</v>
      </c>
      <c r="F10285" t="s">
        <v>25</v>
      </c>
      <c r="G10285" s="15">
        <f>IF(Table1[[#This Row],[Transmission]]="Manual", 0, 1)</f>
        <v>1</v>
      </c>
      <c r="H10285" t="s">
        <v>9475</v>
      </c>
      <c r="I10285" t="s">
        <v>14</v>
      </c>
      <c r="J10285" s="4">
        <v>45597</v>
      </c>
      <c r="K10285" t="s">
        <v>7522</v>
      </c>
      <c r="L10285" s="5">
        <v>460000</v>
      </c>
      <c r="M10285" s="28">
        <f t="shared" si="160"/>
        <v>460000</v>
      </c>
      <c r="N10285">
        <f>2025-Table1[[#This Row],[Year]]</f>
        <v>6</v>
      </c>
    </row>
    <row r="10286" spans="1:14" x14ac:dyDescent="0.3">
      <c r="A10286" t="s">
        <v>21</v>
      </c>
      <c r="B10286" t="s">
        <v>670</v>
      </c>
      <c r="C10286">
        <v>2020</v>
      </c>
      <c r="D10286" s="3">
        <v>4</v>
      </c>
      <c r="E10286" s="3">
        <v>69876</v>
      </c>
      <c r="F10286" t="s">
        <v>13</v>
      </c>
      <c r="G10286" s="15">
        <f>IF(Table1[[#This Row],[Transmission]]="Manual", 0, 1)</f>
        <v>0</v>
      </c>
      <c r="H10286" t="s">
        <v>9472</v>
      </c>
      <c r="I10286" t="s">
        <v>14</v>
      </c>
      <c r="J10286" s="4">
        <v>45597</v>
      </c>
      <c r="K10286" t="s">
        <v>8473</v>
      </c>
      <c r="L10286" s="5">
        <v>815000</v>
      </c>
      <c r="M10286" s="28">
        <f t="shared" si="160"/>
        <v>815000</v>
      </c>
      <c r="N10286">
        <f>2025-Table1[[#This Row],[Year]]</f>
        <v>5</v>
      </c>
    </row>
    <row r="10287" spans="1:14" x14ac:dyDescent="0.3">
      <c r="A10287" t="s">
        <v>11</v>
      </c>
      <c r="B10287" t="s">
        <v>285</v>
      </c>
      <c r="C10287">
        <v>2019</v>
      </c>
      <c r="D10287" s="3">
        <v>5</v>
      </c>
      <c r="E10287" s="3">
        <v>49000</v>
      </c>
      <c r="F10287" t="s">
        <v>13</v>
      </c>
      <c r="G10287" s="15">
        <f>IF(Table1[[#This Row],[Transmission]]="Manual", 0, 1)</f>
        <v>0</v>
      </c>
      <c r="H10287" t="s">
        <v>9472</v>
      </c>
      <c r="I10287" t="s">
        <v>6485</v>
      </c>
      <c r="J10287" s="4">
        <v>45597</v>
      </c>
      <c r="K10287" t="s">
        <v>4107</v>
      </c>
      <c r="L10287" s="5">
        <v>585000</v>
      </c>
      <c r="M10287" s="28">
        <f t="shared" si="160"/>
        <v>585000</v>
      </c>
      <c r="N10287">
        <f>2025-Table1[[#This Row],[Year]]</f>
        <v>6</v>
      </c>
    </row>
    <row r="10288" spans="1:14" x14ac:dyDescent="0.3">
      <c r="A10288" t="s">
        <v>44</v>
      </c>
      <c r="B10288" t="s">
        <v>124</v>
      </c>
      <c r="C10288">
        <v>2008</v>
      </c>
      <c r="D10288" s="3">
        <v>16</v>
      </c>
      <c r="E10288" s="3">
        <v>96000</v>
      </c>
      <c r="F10288" t="s">
        <v>25</v>
      </c>
      <c r="G10288" s="15">
        <f>IF(Table1[[#This Row],[Transmission]]="Manual", 0, 1)</f>
        <v>1</v>
      </c>
      <c r="H10288" t="s">
        <v>9475</v>
      </c>
      <c r="I10288" t="s">
        <v>6485</v>
      </c>
      <c r="J10288" s="4">
        <v>45627</v>
      </c>
      <c r="K10288" t="s">
        <v>685</v>
      </c>
      <c r="L10288" s="5">
        <v>140000</v>
      </c>
      <c r="M10288" s="28">
        <f t="shared" si="160"/>
        <v>140000</v>
      </c>
      <c r="N10288">
        <f>2025-Table1[[#This Row],[Year]]</f>
        <v>17</v>
      </c>
    </row>
    <row r="10289" spans="1:14" x14ac:dyDescent="0.3">
      <c r="A10289" t="s">
        <v>21</v>
      </c>
      <c r="B10289" t="s">
        <v>111</v>
      </c>
      <c r="C10289">
        <v>2017</v>
      </c>
      <c r="D10289" s="3">
        <v>7</v>
      </c>
      <c r="E10289" s="3">
        <v>44000</v>
      </c>
      <c r="F10289" t="s">
        <v>25</v>
      </c>
      <c r="G10289" s="15">
        <f>IF(Table1[[#This Row],[Transmission]]="Manual", 0, 1)</f>
        <v>1</v>
      </c>
      <c r="H10289" t="s">
        <v>9472</v>
      </c>
      <c r="I10289" t="s">
        <v>14</v>
      </c>
      <c r="J10289" s="4">
        <v>45597</v>
      </c>
      <c r="K10289" t="s">
        <v>8474</v>
      </c>
      <c r="L10289" s="5">
        <v>445000</v>
      </c>
      <c r="M10289" s="28">
        <f t="shared" si="160"/>
        <v>445000</v>
      </c>
      <c r="N10289">
        <f>2025-Table1[[#This Row],[Year]]</f>
        <v>8</v>
      </c>
    </row>
    <row r="10290" spans="1:14" x14ac:dyDescent="0.3">
      <c r="A10290" t="s">
        <v>21</v>
      </c>
      <c r="B10290" t="s">
        <v>49</v>
      </c>
      <c r="C10290">
        <v>2021</v>
      </c>
      <c r="D10290" s="3">
        <v>3</v>
      </c>
      <c r="E10290" s="3">
        <v>40000</v>
      </c>
      <c r="F10290" t="s">
        <v>13</v>
      </c>
      <c r="G10290" s="15">
        <f>IF(Table1[[#This Row],[Transmission]]="Manual", 0, 1)</f>
        <v>0</v>
      </c>
      <c r="H10290" t="s">
        <v>9472</v>
      </c>
      <c r="I10290" t="s">
        <v>6485</v>
      </c>
      <c r="J10290" s="4">
        <v>45597</v>
      </c>
      <c r="K10290" t="s">
        <v>3719</v>
      </c>
      <c r="L10290" s="5">
        <v>1050000</v>
      </c>
      <c r="M10290" s="28">
        <f t="shared" si="160"/>
        <v>1050000</v>
      </c>
      <c r="N10290">
        <f>2025-Table1[[#This Row],[Year]]</f>
        <v>4</v>
      </c>
    </row>
    <row r="10291" spans="1:14" x14ac:dyDescent="0.3">
      <c r="A10291" t="s">
        <v>101</v>
      </c>
      <c r="B10291" t="s">
        <v>638</v>
      </c>
      <c r="C10291">
        <v>2022</v>
      </c>
      <c r="D10291" s="3">
        <v>2</v>
      </c>
      <c r="E10291" s="3">
        <v>31000</v>
      </c>
      <c r="F10291" t="s">
        <v>13</v>
      </c>
      <c r="G10291" s="15">
        <f>IF(Table1[[#This Row],[Transmission]]="Manual", 0, 1)</f>
        <v>0</v>
      </c>
      <c r="H10291" t="s">
        <v>9472</v>
      </c>
      <c r="I10291" t="s">
        <v>6485</v>
      </c>
      <c r="J10291" s="4">
        <v>45597</v>
      </c>
      <c r="K10291" t="s">
        <v>8475</v>
      </c>
      <c r="L10291" s="5">
        <v>675000</v>
      </c>
      <c r="M10291" s="28">
        <f t="shared" si="160"/>
        <v>675000</v>
      </c>
      <c r="N10291">
        <f>2025-Table1[[#This Row],[Year]]</f>
        <v>3</v>
      </c>
    </row>
    <row r="10292" spans="1:14" x14ac:dyDescent="0.3">
      <c r="A10292" t="s">
        <v>58</v>
      </c>
      <c r="B10292" t="s">
        <v>545</v>
      </c>
      <c r="C10292">
        <v>2015</v>
      </c>
      <c r="D10292" s="3">
        <v>9</v>
      </c>
      <c r="E10292" s="3">
        <v>49000</v>
      </c>
      <c r="F10292" t="s">
        <v>25</v>
      </c>
      <c r="G10292" s="15">
        <f>IF(Table1[[#This Row],[Transmission]]="Manual", 0, 1)</f>
        <v>1</v>
      </c>
      <c r="H10292" t="s">
        <v>9472</v>
      </c>
      <c r="I10292" t="s">
        <v>17</v>
      </c>
      <c r="J10292" s="4">
        <v>45597</v>
      </c>
      <c r="K10292" t="s">
        <v>6669</v>
      </c>
      <c r="L10292" s="5">
        <v>1325000</v>
      </c>
      <c r="M10292" s="28">
        <f t="shared" si="160"/>
        <v>1325000</v>
      </c>
      <c r="N10292">
        <f>2025-Table1[[#This Row],[Year]]</f>
        <v>10</v>
      </c>
    </row>
    <row r="10293" spans="1:14" x14ac:dyDescent="0.3">
      <c r="A10293" t="s">
        <v>21</v>
      </c>
      <c r="B10293" t="s">
        <v>194</v>
      </c>
      <c r="C10293">
        <v>2019</v>
      </c>
      <c r="D10293" s="3">
        <v>5</v>
      </c>
      <c r="E10293" s="3">
        <v>102000</v>
      </c>
      <c r="F10293" t="s">
        <v>25</v>
      </c>
      <c r="G10293" s="15">
        <f>IF(Table1[[#This Row],[Transmission]]="Manual", 0, 1)</f>
        <v>1</v>
      </c>
      <c r="H10293" t="s">
        <v>9472</v>
      </c>
      <c r="I10293" t="s">
        <v>6485</v>
      </c>
      <c r="J10293" s="4">
        <v>45597</v>
      </c>
      <c r="K10293" t="s">
        <v>8476</v>
      </c>
      <c r="L10293" s="5">
        <v>440000</v>
      </c>
      <c r="M10293" s="28">
        <f t="shared" si="160"/>
        <v>440000</v>
      </c>
      <c r="N10293">
        <f>2025-Table1[[#This Row],[Year]]</f>
        <v>6</v>
      </c>
    </row>
    <row r="10294" spans="1:14" x14ac:dyDescent="0.3">
      <c r="A10294" t="s">
        <v>44</v>
      </c>
      <c r="B10294" t="s">
        <v>133</v>
      </c>
      <c r="C10294">
        <v>2017</v>
      </c>
      <c r="D10294" s="3">
        <v>7</v>
      </c>
      <c r="E10294" s="3">
        <v>34901</v>
      </c>
      <c r="F10294" t="s">
        <v>25</v>
      </c>
      <c r="G10294" s="15">
        <f>IF(Table1[[#This Row],[Transmission]]="Manual", 0, 1)</f>
        <v>1</v>
      </c>
      <c r="H10294" t="s">
        <v>9475</v>
      </c>
      <c r="I10294" t="s">
        <v>6485</v>
      </c>
      <c r="J10294" s="4">
        <v>45597</v>
      </c>
      <c r="K10294" t="s">
        <v>8477</v>
      </c>
      <c r="L10294" s="5">
        <v>582000</v>
      </c>
      <c r="M10294" s="28">
        <f t="shared" si="160"/>
        <v>582000</v>
      </c>
      <c r="N10294">
        <f>2025-Table1[[#This Row],[Year]]</f>
        <v>8</v>
      </c>
    </row>
    <row r="10295" spans="1:14" x14ac:dyDescent="0.3">
      <c r="A10295" t="s">
        <v>44</v>
      </c>
      <c r="B10295" t="s">
        <v>133</v>
      </c>
      <c r="C10295">
        <v>2015</v>
      </c>
      <c r="D10295" s="3">
        <v>9</v>
      </c>
      <c r="E10295" s="3">
        <v>15000</v>
      </c>
      <c r="F10295" t="s">
        <v>25</v>
      </c>
      <c r="G10295" s="15">
        <f>IF(Table1[[#This Row],[Transmission]]="Manual", 0, 1)</f>
        <v>1</v>
      </c>
      <c r="H10295" t="s">
        <v>9472</v>
      </c>
      <c r="I10295" t="s">
        <v>6485</v>
      </c>
      <c r="J10295" s="4">
        <v>45627</v>
      </c>
      <c r="K10295" t="s">
        <v>8478</v>
      </c>
      <c r="L10295" s="5">
        <v>400000</v>
      </c>
      <c r="M10295" s="28">
        <f t="shared" si="160"/>
        <v>400000</v>
      </c>
      <c r="N10295">
        <f>2025-Table1[[#This Row],[Year]]</f>
        <v>10</v>
      </c>
    </row>
    <row r="10296" spans="1:14" x14ac:dyDescent="0.3">
      <c r="A10296" t="s">
        <v>101</v>
      </c>
      <c r="B10296" t="s">
        <v>192</v>
      </c>
      <c r="C10296">
        <v>2019</v>
      </c>
      <c r="D10296" s="3">
        <v>5</v>
      </c>
      <c r="E10296" s="3">
        <v>67580</v>
      </c>
      <c r="F10296" t="s">
        <v>25</v>
      </c>
      <c r="G10296" s="15">
        <f>IF(Table1[[#This Row],[Transmission]]="Manual", 0, 1)</f>
        <v>1</v>
      </c>
      <c r="H10296" t="s">
        <v>9472</v>
      </c>
      <c r="I10296" t="s">
        <v>17</v>
      </c>
      <c r="J10296" s="4">
        <v>45597</v>
      </c>
      <c r="K10296" t="s">
        <v>8479</v>
      </c>
      <c r="L10296" s="5">
        <v>510000</v>
      </c>
      <c r="M10296" s="28">
        <f t="shared" si="160"/>
        <v>510000</v>
      </c>
      <c r="N10296">
        <f>2025-Table1[[#This Row],[Year]]</f>
        <v>6</v>
      </c>
    </row>
    <row r="10297" spans="1:14" x14ac:dyDescent="0.3">
      <c r="A10297" t="s">
        <v>44</v>
      </c>
      <c r="B10297" t="s">
        <v>1505</v>
      </c>
      <c r="C10297">
        <v>2017</v>
      </c>
      <c r="D10297" s="3">
        <v>7</v>
      </c>
      <c r="E10297" s="3">
        <v>12000</v>
      </c>
      <c r="F10297" t="s">
        <v>25</v>
      </c>
      <c r="G10297" s="15">
        <f>IF(Table1[[#This Row],[Transmission]]="Manual", 0, 1)</f>
        <v>1</v>
      </c>
      <c r="H10297" t="s">
        <v>9472</v>
      </c>
      <c r="I10297" t="s">
        <v>6485</v>
      </c>
      <c r="J10297" s="4">
        <v>45597</v>
      </c>
      <c r="K10297" t="s">
        <v>8480</v>
      </c>
      <c r="L10297" s="5">
        <v>30000</v>
      </c>
      <c r="M10297" s="28">
        <f t="shared" si="160"/>
        <v>30000</v>
      </c>
      <c r="N10297">
        <f>2025-Table1[[#This Row],[Year]]</f>
        <v>8</v>
      </c>
    </row>
    <row r="10298" spans="1:14" x14ac:dyDescent="0.3">
      <c r="A10298" t="s">
        <v>33</v>
      </c>
      <c r="B10298" t="s">
        <v>2681</v>
      </c>
      <c r="C10298">
        <v>2018</v>
      </c>
      <c r="D10298" s="3">
        <v>6</v>
      </c>
      <c r="E10298" s="3">
        <v>44552</v>
      </c>
      <c r="F10298" t="s">
        <v>13</v>
      </c>
      <c r="G10298" s="15">
        <f>IF(Table1[[#This Row],[Transmission]]="Manual", 0, 1)</f>
        <v>0</v>
      </c>
      <c r="H10298" t="s">
        <v>9472</v>
      </c>
      <c r="I10298" t="s">
        <v>6485</v>
      </c>
      <c r="J10298" s="4">
        <v>45597</v>
      </c>
      <c r="K10298" t="s">
        <v>8481</v>
      </c>
      <c r="L10298" s="5">
        <v>400000</v>
      </c>
      <c r="M10298" s="28">
        <f t="shared" si="160"/>
        <v>400000</v>
      </c>
      <c r="N10298">
        <f>2025-Table1[[#This Row],[Year]]</f>
        <v>7</v>
      </c>
    </row>
    <row r="10299" spans="1:14" x14ac:dyDescent="0.3">
      <c r="A10299" t="s">
        <v>21</v>
      </c>
      <c r="B10299" t="s">
        <v>24</v>
      </c>
      <c r="C10299">
        <v>2017</v>
      </c>
      <c r="D10299" s="3">
        <v>7</v>
      </c>
      <c r="E10299" s="3">
        <v>36606</v>
      </c>
      <c r="F10299" t="s">
        <v>25</v>
      </c>
      <c r="G10299" s="15">
        <f>IF(Table1[[#This Row],[Transmission]]="Manual", 0, 1)</f>
        <v>1</v>
      </c>
      <c r="H10299" t="s">
        <v>9475</v>
      </c>
      <c r="I10299" t="s">
        <v>14</v>
      </c>
      <c r="J10299" s="4">
        <v>45597</v>
      </c>
      <c r="K10299" t="s">
        <v>7611</v>
      </c>
      <c r="L10299" s="5">
        <v>465000</v>
      </c>
      <c r="M10299" s="28">
        <f t="shared" si="160"/>
        <v>465000</v>
      </c>
      <c r="N10299">
        <f>2025-Table1[[#This Row],[Year]]</f>
        <v>8</v>
      </c>
    </row>
    <row r="10300" spans="1:14" x14ac:dyDescent="0.3">
      <c r="A10300" t="s">
        <v>38</v>
      </c>
      <c r="B10300" t="s">
        <v>47</v>
      </c>
      <c r="C10300">
        <v>2019</v>
      </c>
      <c r="D10300" s="3">
        <v>5</v>
      </c>
      <c r="E10300" s="3">
        <v>27000</v>
      </c>
      <c r="F10300" t="s">
        <v>25</v>
      </c>
      <c r="G10300" s="15">
        <f>IF(Table1[[#This Row],[Transmission]]="Manual", 0, 1)</f>
        <v>1</v>
      </c>
      <c r="H10300" t="s">
        <v>9472</v>
      </c>
      <c r="I10300" t="s">
        <v>14</v>
      </c>
      <c r="J10300" s="4">
        <v>45597</v>
      </c>
      <c r="K10300" t="s">
        <v>8482</v>
      </c>
      <c r="L10300" s="5">
        <v>1350000</v>
      </c>
      <c r="M10300" s="28">
        <f t="shared" si="160"/>
        <v>1350000</v>
      </c>
      <c r="N10300">
        <f>2025-Table1[[#This Row],[Year]]</f>
        <v>6</v>
      </c>
    </row>
    <row r="10301" spans="1:14" x14ac:dyDescent="0.3">
      <c r="A10301" t="s">
        <v>21</v>
      </c>
      <c r="B10301" t="s">
        <v>99</v>
      </c>
      <c r="C10301">
        <v>2018</v>
      </c>
      <c r="D10301" s="3">
        <v>6</v>
      </c>
      <c r="E10301" s="3">
        <v>140000</v>
      </c>
      <c r="F10301" t="s">
        <v>25</v>
      </c>
      <c r="G10301" s="15">
        <f>IF(Table1[[#This Row],[Transmission]]="Manual", 0, 1)</f>
        <v>1</v>
      </c>
      <c r="H10301" t="s">
        <v>9475</v>
      </c>
      <c r="I10301" t="s">
        <v>14</v>
      </c>
      <c r="J10301" s="4">
        <v>45597</v>
      </c>
      <c r="K10301" t="s">
        <v>8483</v>
      </c>
      <c r="L10301" s="5">
        <v>635000</v>
      </c>
      <c r="M10301" s="28">
        <f t="shared" si="160"/>
        <v>635000</v>
      </c>
      <c r="N10301">
        <f>2025-Table1[[#This Row],[Year]]</f>
        <v>7</v>
      </c>
    </row>
    <row r="10302" spans="1:14" x14ac:dyDescent="0.3">
      <c r="A10302" t="s">
        <v>11</v>
      </c>
      <c r="B10302" t="s">
        <v>12</v>
      </c>
      <c r="C10302">
        <v>2015</v>
      </c>
      <c r="D10302" s="3">
        <v>9</v>
      </c>
      <c r="E10302" s="3">
        <v>72000</v>
      </c>
      <c r="F10302" t="s">
        <v>13</v>
      </c>
      <c r="G10302" s="15">
        <f>IF(Table1[[#This Row],[Transmission]]="Manual", 0, 1)</f>
        <v>0</v>
      </c>
      <c r="H10302" t="s">
        <v>9472</v>
      </c>
      <c r="I10302" t="s">
        <v>14</v>
      </c>
      <c r="J10302" s="4">
        <v>45597</v>
      </c>
      <c r="K10302" t="s">
        <v>1054</v>
      </c>
      <c r="L10302" s="5">
        <v>525000</v>
      </c>
      <c r="M10302" s="28">
        <f t="shared" si="160"/>
        <v>525000</v>
      </c>
      <c r="N10302">
        <f>2025-Table1[[#This Row],[Year]]</f>
        <v>10</v>
      </c>
    </row>
    <row r="10303" spans="1:14" x14ac:dyDescent="0.3">
      <c r="A10303" t="s">
        <v>21</v>
      </c>
      <c r="B10303" t="s">
        <v>99</v>
      </c>
      <c r="C10303">
        <v>2019</v>
      </c>
      <c r="D10303" s="3">
        <v>5</v>
      </c>
      <c r="E10303" s="3">
        <v>48000</v>
      </c>
      <c r="F10303" t="s">
        <v>25</v>
      </c>
      <c r="G10303" s="15">
        <f>IF(Table1[[#This Row],[Transmission]]="Manual", 0, 1)</f>
        <v>1</v>
      </c>
      <c r="H10303" t="s">
        <v>9472</v>
      </c>
      <c r="I10303" t="s">
        <v>14</v>
      </c>
      <c r="J10303" s="4">
        <v>45597</v>
      </c>
      <c r="K10303" t="s">
        <v>525</v>
      </c>
      <c r="L10303" s="5">
        <v>890000</v>
      </c>
      <c r="M10303" s="28">
        <f t="shared" si="160"/>
        <v>890000</v>
      </c>
      <c r="N10303">
        <f>2025-Table1[[#This Row],[Year]]</f>
        <v>6</v>
      </c>
    </row>
    <row r="10304" spans="1:14" x14ac:dyDescent="0.3">
      <c r="A10304" t="s">
        <v>458</v>
      </c>
      <c r="B10304" t="s">
        <v>459</v>
      </c>
      <c r="C10304">
        <v>2017</v>
      </c>
      <c r="D10304" s="3">
        <v>7</v>
      </c>
      <c r="E10304" s="3">
        <v>41000</v>
      </c>
      <c r="F10304" t="s">
        <v>13</v>
      </c>
      <c r="G10304" s="15">
        <f>IF(Table1[[#This Row],[Transmission]]="Manual", 0, 1)</f>
        <v>0</v>
      </c>
      <c r="H10304" t="s">
        <v>9475</v>
      </c>
      <c r="I10304" t="s">
        <v>17</v>
      </c>
      <c r="J10304" s="4">
        <v>45597</v>
      </c>
      <c r="K10304" t="s">
        <v>8484</v>
      </c>
      <c r="L10304" s="5">
        <v>625000</v>
      </c>
      <c r="M10304" s="28">
        <f t="shared" si="160"/>
        <v>625000</v>
      </c>
      <c r="N10304">
        <f>2025-Table1[[#This Row],[Year]]</f>
        <v>8</v>
      </c>
    </row>
    <row r="10305" spans="1:14" x14ac:dyDescent="0.3">
      <c r="A10305" t="s">
        <v>21</v>
      </c>
      <c r="B10305" t="s">
        <v>39</v>
      </c>
      <c r="C10305">
        <v>2015</v>
      </c>
      <c r="D10305" s="3">
        <v>9</v>
      </c>
      <c r="E10305" s="3">
        <v>97663</v>
      </c>
      <c r="F10305" t="s">
        <v>25</v>
      </c>
      <c r="G10305" s="15">
        <f>IF(Table1[[#This Row],[Transmission]]="Manual", 0, 1)</f>
        <v>1</v>
      </c>
      <c r="H10305" t="s">
        <v>9475</v>
      </c>
      <c r="I10305" t="s">
        <v>6485</v>
      </c>
      <c r="J10305" s="4">
        <v>45627</v>
      </c>
      <c r="K10305" t="s">
        <v>8485</v>
      </c>
      <c r="L10305" s="5">
        <v>310000</v>
      </c>
      <c r="M10305" s="28">
        <f t="shared" si="160"/>
        <v>310000</v>
      </c>
      <c r="N10305">
        <f>2025-Table1[[#This Row],[Year]]</f>
        <v>10</v>
      </c>
    </row>
    <row r="10306" spans="1:14" x14ac:dyDescent="0.3">
      <c r="A10306" t="s">
        <v>33</v>
      </c>
      <c r="B10306" t="s">
        <v>54</v>
      </c>
      <c r="C10306">
        <v>2010</v>
      </c>
      <c r="D10306" s="3">
        <v>14</v>
      </c>
      <c r="E10306" s="3">
        <v>130000</v>
      </c>
      <c r="F10306" t="s">
        <v>25</v>
      </c>
      <c r="G10306" s="15">
        <f>IF(Table1[[#This Row],[Transmission]]="Manual", 0, 1)</f>
        <v>1</v>
      </c>
      <c r="H10306" t="s">
        <v>9475</v>
      </c>
      <c r="I10306" t="s">
        <v>17</v>
      </c>
      <c r="J10306" s="4">
        <v>45597</v>
      </c>
      <c r="K10306" t="s">
        <v>8486</v>
      </c>
      <c r="L10306" s="5">
        <v>340000</v>
      </c>
      <c r="M10306" s="28">
        <f t="shared" si="160"/>
        <v>340000</v>
      </c>
      <c r="N10306">
        <f>2025-Table1[[#This Row],[Year]]</f>
        <v>15</v>
      </c>
    </row>
    <row r="10307" spans="1:14" x14ac:dyDescent="0.3">
      <c r="A10307" t="s">
        <v>61</v>
      </c>
      <c r="B10307" t="s">
        <v>109</v>
      </c>
      <c r="C10307">
        <v>2018</v>
      </c>
      <c r="D10307" s="3">
        <v>6</v>
      </c>
      <c r="E10307" s="3">
        <v>76000</v>
      </c>
      <c r="F10307" t="s">
        <v>13</v>
      </c>
      <c r="G10307" s="15">
        <f>IF(Table1[[#This Row],[Transmission]]="Manual", 0, 1)</f>
        <v>0</v>
      </c>
      <c r="H10307" t="s">
        <v>9475</v>
      </c>
      <c r="I10307" t="s">
        <v>17</v>
      </c>
      <c r="J10307" s="4">
        <v>45597</v>
      </c>
      <c r="K10307" t="s">
        <v>8487</v>
      </c>
      <c r="L10307" s="5">
        <v>795000</v>
      </c>
      <c r="M10307" s="28">
        <f t="shared" ref="M10307:M10370" si="161">VALUE(SUBSTITUTE(SUBSTITUTE(L10307,"₹"," "),",",""))</f>
        <v>795000</v>
      </c>
      <c r="N10307">
        <f>2025-Table1[[#This Row],[Year]]</f>
        <v>7</v>
      </c>
    </row>
    <row r="10308" spans="1:14" x14ac:dyDescent="0.3">
      <c r="A10308" t="s">
        <v>64</v>
      </c>
      <c r="B10308" t="s">
        <v>65</v>
      </c>
      <c r="C10308">
        <v>2019</v>
      </c>
      <c r="D10308" s="3">
        <v>5</v>
      </c>
      <c r="E10308" s="3">
        <v>61000</v>
      </c>
      <c r="F10308" t="s">
        <v>25</v>
      </c>
      <c r="G10308" s="15">
        <f>IF(Table1[[#This Row],[Transmission]]="Manual", 0, 1)</f>
        <v>1</v>
      </c>
      <c r="H10308" t="s">
        <v>9472</v>
      </c>
      <c r="I10308" t="s">
        <v>14</v>
      </c>
      <c r="J10308" s="4">
        <v>45597</v>
      </c>
      <c r="K10308" t="s">
        <v>966</v>
      </c>
      <c r="L10308" s="5">
        <v>1050000</v>
      </c>
      <c r="M10308" s="28">
        <f t="shared" si="161"/>
        <v>1050000</v>
      </c>
      <c r="N10308">
        <f>2025-Table1[[#This Row],[Year]]</f>
        <v>6</v>
      </c>
    </row>
    <row r="10309" spans="1:14" x14ac:dyDescent="0.3">
      <c r="A10309" t="s">
        <v>15</v>
      </c>
      <c r="B10309" t="s">
        <v>16</v>
      </c>
      <c r="C10309">
        <v>2011</v>
      </c>
      <c r="D10309" s="3">
        <v>13</v>
      </c>
      <c r="E10309" s="3">
        <v>22000</v>
      </c>
      <c r="F10309" t="s">
        <v>13</v>
      </c>
      <c r="G10309" s="15">
        <f>IF(Table1[[#This Row],[Transmission]]="Manual", 0, 1)</f>
        <v>0</v>
      </c>
      <c r="H10309" t="s">
        <v>9475</v>
      </c>
      <c r="I10309" t="s">
        <v>17</v>
      </c>
      <c r="J10309" s="4">
        <v>45597</v>
      </c>
      <c r="K10309" t="s">
        <v>1208</v>
      </c>
      <c r="L10309" s="5">
        <v>510000</v>
      </c>
      <c r="M10309" s="28">
        <f t="shared" si="161"/>
        <v>510000</v>
      </c>
      <c r="N10309">
        <f>2025-Table1[[#This Row],[Year]]</f>
        <v>14</v>
      </c>
    </row>
    <row r="10310" spans="1:14" x14ac:dyDescent="0.3">
      <c r="A10310" t="s">
        <v>11</v>
      </c>
      <c r="B10310" t="s">
        <v>12</v>
      </c>
      <c r="C10310">
        <v>2015</v>
      </c>
      <c r="D10310" s="3">
        <v>9</v>
      </c>
      <c r="E10310" s="3">
        <v>56000</v>
      </c>
      <c r="F10310" t="s">
        <v>25</v>
      </c>
      <c r="G10310" s="15">
        <f>IF(Table1[[#This Row],[Transmission]]="Manual", 0, 1)</f>
        <v>1</v>
      </c>
      <c r="H10310" t="s">
        <v>9475</v>
      </c>
      <c r="I10310" t="s">
        <v>14</v>
      </c>
      <c r="J10310" s="4">
        <v>45597</v>
      </c>
      <c r="K10310" t="s">
        <v>4729</v>
      </c>
      <c r="L10310" s="5">
        <v>645000</v>
      </c>
      <c r="M10310" s="28">
        <f t="shared" si="161"/>
        <v>645000</v>
      </c>
      <c r="N10310">
        <f>2025-Table1[[#This Row],[Year]]</f>
        <v>10</v>
      </c>
    </row>
    <row r="10311" spans="1:14" x14ac:dyDescent="0.3">
      <c r="A10311" t="s">
        <v>21</v>
      </c>
      <c r="B10311" t="s">
        <v>49</v>
      </c>
      <c r="C10311">
        <v>2018</v>
      </c>
      <c r="D10311" s="3">
        <v>6</v>
      </c>
      <c r="E10311" s="3">
        <v>91000</v>
      </c>
      <c r="F10311" t="s">
        <v>25</v>
      </c>
      <c r="G10311" s="15">
        <f>IF(Table1[[#This Row],[Transmission]]="Manual", 0, 1)</f>
        <v>1</v>
      </c>
      <c r="H10311" t="s">
        <v>9475</v>
      </c>
      <c r="I10311" t="s">
        <v>6485</v>
      </c>
      <c r="J10311" s="4">
        <v>45627</v>
      </c>
      <c r="K10311" t="s">
        <v>8488</v>
      </c>
      <c r="L10311" s="5">
        <v>660000</v>
      </c>
      <c r="M10311" s="28">
        <f t="shared" si="161"/>
        <v>660000</v>
      </c>
      <c r="N10311">
        <f>2025-Table1[[#This Row],[Year]]</f>
        <v>7</v>
      </c>
    </row>
    <row r="10312" spans="1:14" x14ac:dyDescent="0.3">
      <c r="A10312" t="s">
        <v>97</v>
      </c>
      <c r="B10312" t="s">
        <v>236</v>
      </c>
      <c r="C10312">
        <v>2016</v>
      </c>
      <c r="D10312" s="3">
        <v>8</v>
      </c>
      <c r="E10312" s="3">
        <v>50000</v>
      </c>
      <c r="F10312" t="s">
        <v>25</v>
      </c>
      <c r="G10312" s="15">
        <f>IF(Table1[[#This Row],[Transmission]]="Manual", 0, 1)</f>
        <v>1</v>
      </c>
      <c r="H10312" t="s">
        <v>9472</v>
      </c>
      <c r="I10312" t="s">
        <v>14</v>
      </c>
      <c r="J10312" s="4">
        <v>45597</v>
      </c>
      <c r="K10312" t="s">
        <v>8489</v>
      </c>
      <c r="L10312" s="5">
        <v>575000</v>
      </c>
      <c r="M10312" s="28">
        <f t="shared" si="161"/>
        <v>575000</v>
      </c>
      <c r="N10312">
        <f>2025-Table1[[#This Row],[Year]]</f>
        <v>9</v>
      </c>
    </row>
    <row r="10313" spans="1:14" x14ac:dyDescent="0.3">
      <c r="A10313" t="s">
        <v>38</v>
      </c>
      <c r="B10313" t="s">
        <v>47</v>
      </c>
      <c r="C10313">
        <v>2020</v>
      </c>
      <c r="D10313" s="3">
        <v>4</v>
      </c>
      <c r="E10313" s="3">
        <v>60000</v>
      </c>
      <c r="F10313" t="s">
        <v>25</v>
      </c>
      <c r="G10313" s="15">
        <f>IF(Table1[[#This Row],[Transmission]]="Manual", 0, 1)</f>
        <v>1</v>
      </c>
      <c r="H10313" t="s">
        <v>9472</v>
      </c>
      <c r="I10313" t="s">
        <v>14</v>
      </c>
      <c r="J10313" s="4">
        <v>45597</v>
      </c>
      <c r="K10313" t="s">
        <v>1179</v>
      </c>
      <c r="L10313" s="5">
        <v>852000</v>
      </c>
      <c r="M10313" s="28">
        <f t="shared" si="161"/>
        <v>852000</v>
      </c>
      <c r="N10313">
        <f>2025-Table1[[#This Row],[Year]]</f>
        <v>5</v>
      </c>
    </row>
    <row r="10314" spans="1:14" x14ac:dyDescent="0.3">
      <c r="A10314" t="s">
        <v>21</v>
      </c>
      <c r="B10314" t="s">
        <v>111</v>
      </c>
      <c r="C10314">
        <v>2015</v>
      </c>
      <c r="D10314" s="3">
        <v>9</v>
      </c>
      <c r="E10314" s="3">
        <v>58000</v>
      </c>
      <c r="F10314" t="s">
        <v>13</v>
      </c>
      <c r="G10314" s="15">
        <f>IF(Table1[[#This Row],[Transmission]]="Manual", 0, 1)</f>
        <v>0</v>
      </c>
      <c r="H10314" t="s">
        <v>9472</v>
      </c>
      <c r="I10314" t="s">
        <v>6485</v>
      </c>
      <c r="J10314" s="4">
        <v>45597</v>
      </c>
      <c r="K10314" t="s">
        <v>8490</v>
      </c>
      <c r="L10314" s="5">
        <v>285000</v>
      </c>
      <c r="M10314" s="28">
        <f t="shared" si="161"/>
        <v>285000</v>
      </c>
      <c r="N10314">
        <f>2025-Table1[[#This Row],[Year]]</f>
        <v>10</v>
      </c>
    </row>
    <row r="10315" spans="1:14" x14ac:dyDescent="0.3">
      <c r="A10315" t="s">
        <v>113</v>
      </c>
      <c r="B10315" t="s">
        <v>174</v>
      </c>
      <c r="C10315">
        <v>2022</v>
      </c>
      <c r="D10315" s="3">
        <v>2</v>
      </c>
      <c r="E10315" s="3">
        <v>9200</v>
      </c>
      <c r="F10315" t="s">
        <v>25</v>
      </c>
      <c r="G10315" s="15">
        <f>IF(Table1[[#This Row],[Transmission]]="Manual", 0, 1)</f>
        <v>1</v>
      </c>
      <c r="H10315" t="s">
        <v>9472</v>
      </c>
      <c r="I10315" t="s">
        <v>14</v>
      </c>
      <c r="J10315" s="4">
        <v>45627</v>
      </c>
      <c r="K10315" t="s">
        <v>8491</v>
      </c>
      <c r="L10315" s="5">
        <v>1395000</v>
      </c>
      <c r="M10315" s="28">
        <f t="shared" si="161"/>
        <v>1395000</v>
      </c>
      <c r="N10315">
        <f>2025-Table1[[#This Row],[Year]]</f>
        <v>3</v>
      </c>
    </row>
    <row r="10316" spans="1:14" x14ac:dyDescent="0.3">
      <c r="A10316" t="s">
        <v>11</v>
      </c>
      <c r="B10316" t="s">
        <v>797</v>
      </c>
      <c r="C10316">
        <v>2007</v>
      </c>
      <c r="D10316" s="3">
        <v>17</v>
      </c>
      <c r="E10316" s="3">
        <v>70000</v>
      </c>
      <c r="F10316" t="s">
        <v>25</v>
      </c>
      <c r="G10316" s="15">
        <f>IF(Table1[[#This Row],[Transmission]]="Manual", 0, 1)</f>
        <v>1</v>
      </c>
      <c r="H10316" t="s">
        <v>9475</v>
      </c>
      <c r="I10316" t="s">
        <v>6485</v>
      </c>
      <c r="J10316" s="4">
        <v>45627</v>
      </c>
      <c r="K10316" t="s">
        <v>8492</v>
      </c>
      <c r="L10316" s="5">
        <v>350000</v>
      </c>
      <c r="M10316" s="28">
        <f t="shared" si="161"/>
        <v>350000</v>
      </c>
      <c r="N10316">
        <f>2025-Table1[[#This Row],[Year]]</f>
        <v>18</v>
      </c>
    </row>
    <row r="10317" spans="1:14" x14ac:dyDescent="0.3">
      <c r="A10317" t="s">
        <v>21</v>
      </c>
      <c r="B10317" t="s">
        <v>49</v>
      </c>
      <c r="C10317">
        <v>2015</v>
      </c>
      <c r="D10317" s="3">
        <v>9</v>
      </c>
      <c r="E10317" s="3">
        <v>98000</v>
      </c>
      <c r="F10317" t="s">
        <v>25</v>
      </c>
      <c r="G10317" s="15">
        <f>IF(Table1[[#This Row],[Transmission]]="Manual", 0, 1)</f>
        <v>1</v>
      </c>
      <c r="H10317" t="s">
        <v>9475</v>
      </c>
      <c r="I10317" t="s">
        <v>17</v>
      </c>
      <c r="J10317" s="4">
        <v>45597</v>
      </c>
      <c r="K10317" t="s">
        <v>8022</v>
      </c>
      <c r="L10317" s="5">
        <v>502000</v>
      </c>
      <c r="M10317" s="28">
        <f t="shared" si="161"/>
        <v>502000</v>
      </c>
      <c r="N10317">
        <f>2025-Table1[[#This Row],[Year]]</f>
        <v>10</v>
      </c>
    </row>
    <row r="10318" spans="1:14" x14ac:dyDescent="0.3">
      <c r="A10318" t="s">
        <v>44</v>
      </c>
      <c r="B10318" t="s">
        <v>228</v>
      </c>
      <c r="C10318">
        <v>2021</v>
      </c>
      <c r="D10318" s="3">
        <v>3</v>
      </c>
      <c r="E10318" s="3">
        <v>30294</v>
      </c>
      <c r="F10318" t="s">
        <v>25</v>
      </c>
      <c r="G10318" s="15">
        <f>IF(Table1[[#This Row],[Transmission]]="Manual", 0, 1)</f>
        <v>1</v>
      </c>
      <c r="H10318" t="s">
        <v>9475</v>
      </c>
      <c r="I10318" t="s">
        <v>14</v>
      </c>
      <c r="J10318" s="4">
        <v>45597</v>
      </c>
      <c r="K10318" t="s">
        <v>7904</v>
      </c>
      <c r="L10318" s="5">
        <v>620000</v>
      </c>
      <c r="M10318" s="28">
        <f t="shared" si="161"/>
        <v>620000</v>
      </c>
      <c r="N10318">
        <f>2025-Table1[[#This Row],[Year]]</f>
        <v>4</v>
      </c>
    </row>
    <row r="10319" spans="1:14" x14ac:dyDescent="0.3">
      <c r="A10319" t="s">
        <v>21</v>
      </c>
      <c r="B10319" t="s">
        <v>382</v>
      </c>
      <c r="C10319">
        <v>2011</v>
      </c>
      <c r="D10319" s="3">
        <v>13</v>
      </c>
      <c r="E10319" s="3">
        <v>150000</v>
      </c>
      <c r="F10319" t="s">
        <v>25</v>
      </c>
      <c r="G10319" s="15">
        <f>IF(Table1[[#This Row],[Transmission]]="Manual", 0, 1)</f>
        <v>1</v>
      </c>
      <c r="H10319" t="s">
        <v>9475</v>
      </c>
      <c r="I10319" t="s">
        <v>14</v>
      </c>
      <c r="J10319" s="4">
        <v>45536</v>
      </c>
      <c r="K10319" t="s">
        <v>8493</v>
      </c>
      <c r="L10319" s="5">
        <v>245000</v>
      </c>
      <c r="M10319" s="28">
        <f t="shared" si="161"/>
        <v>245000</v>
      </c>
      <c r="N10319">
        <f>2025-Table1[[#This Row],[Year]]</f>
        <v>14</v>
      </c>
    </row>
    <row r="10320" spans="1:14" x14ac:dyDescent="0.3">
      <c r="A10320" t="s">
        <v>21</v>
      </c>
      <c r="B10320" t="s">
        <v>22</v>
      </c>
      <c r="C10320">
        <v>2005</v>
      </c>
      <c r="D10320" s="3">
        <v>19</v>
      </c>
      <c r="E10320" s="3">
        <v>60000</v>
      </c>
      <c r="F10320" t="s">
        <v>25</v>
      </c>
      <c r="G10320" s="15">
        <f>IF(Table1[[#This Row],[Transmission]]="Manual", 0, 1)</f>
        <v>1</v>
      </c>
      <c r="H10320" t="s">
        <v>9475</v>
      </c>
      <c r="I10320" t="s">
        <v>6485</v>
      </c>
      <c r="J10320" s="4">
        <v>45597</v>
      </c>
      <c r="K10320" t="s">
        <v>8494</v>
      </c>
      <c r="L10320" s="5">
        <v>130000</v>
      </c>
      <c r="M10320" s="28">
        <f t="shared" si="161"/>
        <v>130000</v>
      </c>
      <c r="N10320">
        <f>2025-Table1[[#This Row],[Year]]</f>
        <v>20</v>
      </c>
    </row>
    <row r="10321" spans="1:14" x14ac:dyDescent="0.3">
      <c r="A10321" t="s">
        <v>33</v>
      </c>
      <c r="B10321" t="s">
        <v>34</v>
      </c>
      <c r="C10321">
        <v>2014</v>
      </c>
      <c r="D10321" s="3">
        <v>10</v>
      </c>
      <c r="E10321" s="3">
        <v>87000</v>
      </c>
      <c r="F10321" t="s">
        <v>13</v>
      </c>
      <c r="G10321" s="15">
        <f>IF(Table1[[#This Row],[Transmission]]="Manual", 0, 1)</f>
        <v>0</v>
      </c>
      <c r="H10321" t="s">
        <v>9475</v>
      </c>
      <c r="I10321" t="s">
        <v>14</v>
      </c>
      <c r="J10321" s="4">
        <v>45597</v>
      </c>
      <c r="K10321" t="s">
        <v>8495</v>
      </c>
      <c r="L10321" s="5">
        <v>328000</v>
      </c>
      <c r="M10321" s="28">
        <f t="shared" si="161"/>
        <v>328000</v>
      </c>
      <c r="N10321">
        <f>2025-Table1[[#This Row],[Year]]</f>
        <v>11</v>
      </c>
    </row>
    <row r="10322" spans="1:14" x14ac:dyDescent="0.3">
      <c r="A10322" t="s">
        <v>44</v>
      </c>
      <c r="B10322" t="s">
        <v>133</v>
      </c>
      <c r="C10322">
        <v>2017</v>
      </c>
      <c r="D10322" s="3">
        <v>7</v>
      </c>
      <c r="E10322" s="3">
        <v>52662</v>
      </c>
      <c r="F10322" t="s">
        <v>13</v>
      </c>
      <c r="G10322" s="15">
        <f>IF(Table1[[#This Row],[Transmission]]="Manual", 0, 1)</f>
        <v>0</v>
      </c>
      <c r="H10322" t="s">
        <v>9472</v>
      </c>
      <c r="I10322" t="s">
        <v>6485</v>
      </c>
      <c r="J10322" s="4">
        <v>45597</v>
      </c>
      <c r="K10322" t="s">
        <v>3847</v>
      </c>
      <c r="L10322" s="5">
        <v>379000</v>
      </c>
      <c r="M10322" s="28">
        <f t="shared" si="161"/>
        <v>379000</v>
      </c>
      <c r="N10322">
        <f>2025-Table1[[#This Row],[Year]]</f>
        <v>8</v>
      </c>
    </row>
    <row r="10323" spans="1:14" x14ac:dyDescent="0.3">
      <c r="A10323" t="s">
        <v>44</v>
      </c>
      <c r="B10323" t="s">
        <v>89</v>
      </c>
      <c r="C10323">
        <v>2019</v>
      </c>
      <c r="D10323" s="3">
        <v>5</v>
      </c>
      <c r="E10323" s="3">
        <v>71000</v>
      </c>
      <c r="F10323" t="s">
        <v>13</v>
      </c>
      <c r="G10323" s="15">
        <f>IF(Table1[[#This Row],[Transmission]]="Manual", 0, 1)</f>
        <v>0</v>
      </c>
      <c r="H10323" t="s">
        <v>9475</v>
      </c>
      <c r="I10323" t="s">
        <v>17</v>
      </c>
      <c r="J10323" s="4">
        <v>45597</v>
      </c>
      <c r="K10323" t="s">
        <v>8496</v>
      </c>
      <c r="L10323" s="5">
        <v>740000</v>
      </c>
      <c r="M10323" s="28">
        <f t="shared" si="161"/>
        <v>740000</v>
      </c>
      <c r="N10323">
        <f>2025-Table1[[#This Row],[Year]]</f>
        <v>6</v>
      </c>
    </row>
    <row r="10324" spans="1:14" x14ac:dyDescent="0.3">
      <c r="A10324" t="s">
        <v>21</v>
      </c>
      <c r="B10324" t="s">
        <v>39</v>
      </c>
      <c r="C10324">
        <v>2017</v>
      </c>
      <c r="D10324" s="3">
        <v>7</v>
      </c>
      <c r="E10324" s="3">
        <v>85000</v>
      </c>
      <c r="F10324" t="s">
        <v>13</v>
      </c>
      <c r="G10324" s="15">
        <f>IF(Table1[[#This Row],[Transmission]]="Manual", 0, 1)</f>
        <v>0</v>
      </c>
      <c r="H10324" t="s">
        <v>9475</v>
      </c>
      <c r="I10324" t="s">
        <v>6485</v>
      </c>
      <c r="J10324" s="4">
        <v>45597</v>
      </c>
      <c r="K10324" t="s">
        <v>8497</v>
      </c>
      <c r="L10324" s="5">
        <v>580000</v>
      </c>
      <c r="M10324" s="28">
        <f t="shared" si="161"/>
        <v>580000</v>
      </c>
      <c r="N10324">
        <f>2025-Table1[[#This Row],[Year]]</f>
        <v>8</v>
      </c>
    </row>
    <row r="10325" spans="1:14" x14ac:dyDescent="0.3">
      <c r="A10325" t="s">
        <v>44</v>
      </c>
      <c r="B10325" t="s">
        <v>89</v>
      </c>
      <c r="C10325">
        <v>2019</v>
      </c>
      <c r="D10325" s="3">
        <v>5</v>
      </c>
      <c r="E10325" s="3">
        <v>107000</v>
      </c>
      <c r="F10325" t="s">
        <v>13</v>
      </c>
      <c r="G10325" s="15">
        <f>IF(Table1[[#This Row],[Transmission]]="Manual", 0, 1)</f>
        <v>0</v>
      </c>
      <c r="H10325" t="s">
        <v>9475</v>
      </c>
      <c r="I10325" t="s">
        <v>17</v>
      </c>
      <c r="J10325" s="4">
        <v>45597</v>
      </c>
      <c r="K10325" t="s">
        <v>8496</v>
      </c>
      <c r="L10325" s="5">
        <v>851000</v>
      </c>
      <c r="M10325" s="28">
        <f t="shared" si="161"/>
        <v>851000</v>
      </c>
      <c r="N10325">
        <f>2025-Table1[[#This Row],[Year]]</f>
        <v>6</v>
      </c>
    </row>
    <row r="10326" spans="1:14" x14ac:dyDescent="0.3">
      <c r="A10326" t="s">
        <v>101</v>
      </c>
      <c r="B10326" t="s">
        <v>102</v>
      </c>
      <c r="C10326">
        <v>2021</v>
      </c>
      <c r="D10326" s="3">
        <v>3</v>
      </c>
      <c r="E10326" s="3">
        <v>30000</v>
      </c>
      <c r="F10326" t="s">
        <v>13</v>
      </c>
      <c r="G10326" s="15">
        <f>IF(Table1[[#This Row],[Transmission]]="Manual", 0, 1)</f>
        <v>0</v>
      </c>
      <c r="H10326" t="s">
        <v>9475</v>
      </c>
      <c r="I10326" t="s">
        <v>17</v>
      </c>
      <c r="J10326" s="4">
        <v>45597</v>
      </c>
      <c r="K10326" t="s">
        <v>8498</v>
      </c>
      <c r="L10326" s="5">
        <v>1650000</v>
      </c>
      <c r="M10326" s="28">
        <f t="shared" si="161"/>
        <v>1650000</v>
      </c>
      <c r="N10326">
        <f>2025-Table1[[#This Row],[Year]]</f>
        <v>4</v>
      </c>
    </row>
    <row r="10327" spans="1:14" x14ac:dyDescent="0.3">
      <c r="A10327" t="s">
        <v>21</v>
      </c>
      <c r="B10327" t="s">
        <v>1275</v>
      </c>
      <c r="C10327">
        <v>2018</v>
      </c>
      <c r="D10327" s="3">
        <v>6</v>
      </c>
      <c r="E10327" s="3">
        <v>82000</v>
      </c>
      <c r="F10327" t="s">
        <v>25</v>
      </c>
      <c r="G10327" s="15">
        <f>IF(Table1[[#This Row],[Transmission]]="Manual", 0, 1)</f>
        <v>1</v>
      </c>
      <c r="H10327" t="s">
        <v>9472</v>
      </c>
      <c r="I10327" t="s">
        <v>6485</v>
      </c>
      <c r="J10327" s="4">
        <v>45627</v>
      </c>
      <c r="K10327" t="s">
        <v>8499</v>
      </c>
      <c r="L10327" s="5">
        <v>352000</v>
      </c>
      <c r="M10327" s="28">
        <f t="shared" si="161"/>
        <v>352000</v>
      </c>
      <c r="N10327">
        <f>2025-Table1[[#This Row],[Year]]</f>
        <v>7</v>
      </c>
    </row>
    <row r="10328" spans="1:14" x14ac:dyDescent="0.3">
      <c r="A10328" t="s">
        <v>21</v>
      </c>
      <c r="B10328" t="s">
        <v>49</v>
      </c>
      <c r="C10328">
        <v>2024</v>
      </c>
      <c r="D10328" s="3">
        <v>0</v>
      </c>
      <c r="E10328" s="3">
        <v>0</v>
      </c>
      <c r="F10328" t="s">
        <v>13</v>
      </c>
      <c r="G10328" s="15">
        <f>IF(Table1[[#This Row],[Transmission]]="Manual", 0, 1)</f>
        <v>0</v>
      </c>
      <c r="H10328" t="s">
        <v>9472</v>
      </c>
      <c r="I10328" t="s">
        <v>6485</v>
      </c>
      <c r="J10328" s="4">
        <v>45597</v>
      </c>
      <c r="K10328" t="s">
        <v>5740</v>
      </c>
      <c r="L10328" s="5">
        <v>320000</v>
      </c>
      <c r="M10328" s="28">
        <f t="shared" si="161"/>
        <v>320000</v>
      </c>
      <c r="N10328">
        <f>2025-Table1[[#This Row],[Year]]</f>
        <v>1</v>
      </c>
    </row>
    <row r="10329" spans="1:14" x14ac:dyDescent="0.3">
      <c r="A10329" t="s">
        <v>113</v>
      </c>
      <c r="B10329" t="s">
        <v>239</v>
      </c>
      <c r="C10329">
        <v>2016</v>
      </c>
      <c r="D10329" s="3">
        <v>8</v>
      </c>
      <c r="E10329" s="3">
        <v>73000</v>
      </c>
      <c r="F10329" t="s">
        <v>25</v>
      </c>
      <c r="G10329" s="15">
        <f>IF(Table1[[#This Row],[Transmission]]="Manual", 0, 1)</f>
        <v>1</v>
      </c>
      <c r="H10329" t="s">
        <v>9472</v>
      </c>
      <c r="I10329" t="s">
        <v>17</v>
      </c>
      <c r="J10329" s="4">
        <v>45597</v>
      </c>
      <c r="K10329" t="s">
        <v>5382</v>
      </c>
      <c r="L10329" s="5">
        <v>499999</v>
      </c>
      <c r="M10329" s="28">
        <f t="shared" si="161"/>
        <v>499999</v>
      </c>
      <c r="N10329">
        <f>2025-Table1[[#This Row],[Year]]</f>
        <v>9</v>
      </c>
    </row>
    <row r="10330" spans="1:14" x14ac:dyDescent="0.3">
      <c r="A10330" t="s">
        <v>334</v>
      </c>
      <c r="B10330" t="s">
        <v>335</v>
      </c>
      <c r="C10330">
        <v>2015</v>
      </c>
      <c r="D10330" s="3">
        <v>9</v>
      </c>
      <c r="E10330" s="3">
        <v>53000</v>
      </c>
      <c r="F10330" t="s">
        <v>13</v>
      </c>
      <c r="G10330" s="15">
        <f>IF(Table1[[#This Row],[Transmission]]="Manual", 0, 1)</f>
        <v>0</v>
      </c>
      <c r="H10330" t="s">
        <v>9475</v>
      </c>
      <c r="I10330" t="s">
        <v>17</v>
      </c>
      <c r="J10330" s="4">
        <v>45627</v>
      </c>
      <c r="K10330" t="s">
        <v>8500</v>
      </c>
      <c r="L10330" s="5">
        <v>1450000</v>
      </c>
      <c r="M10330" s="28">
        <f t="shared" si="161"/>
        <v>1450000</v>
      </c>
      <c r="N10330">
        <f>2025-Table1[[#This Row],[Year]]</f>
        <v>10</v>
      </c>
    </row>
    <row r="10331" spans="1:14" x14ac:dyDescent="0.3">
      <c r="A10331" t="s">
        <v>21</v>
      </c>
      <c r="B10331" t="s">
        <v>1094</v>
      </c>
      <c r="C10331">
        <v>2016</v>
      </c>
      <c r="D10331" s="3">
        <v>8</v>
      </c>
      <c r="E10331" s="3">
        <v>70000</v>
      </c>
      <c r="F10331" t="s">
        <v>25</v>
      </c>
      <c r="G10331" s="15">
        <f>IF(Table1[[#This Row],[Transmission]]="Manual", 0, 1)</f>
        <v>1</v>
      </c>
      <c r="H10331" t="s">
        <v>9472</v>
      </c>
      <c r="I10331" t="s">
        <v>6485</v>
      </c>
      <c r="J10331" s="4">
        <v>45627</v>
      </c>
      <c r="K10331" t="s">
        <v>8501</v>
      </c>
      <c r="L10331" s="5">
        <v>300000</v>
      </c>
      <c r="M10331" s="28">
        <f t="shared" si="161"/>
        <v>300000</v>
      </c>
      <c r="N10331">
        <f>2025-Table1[[#This Row],[Year]]</f>
        <v>9</v>
      </c>
    </row>
    <row r="10332" spans="1:14" x14ac:dyDescent="0.3">
      <c r="A10332" t="s">
        <v>44</v>
      </c>
      <c r="B10332" t="s">
        <v>133</v>
      </c>
      <c r="C10332">
        <v>2019</v>
      </c>
      <c r="D10332" s="3">
        <v>5</v>
      </c>
      <c r="E10332" s="3">
        <v>35000</v>
      </c>
      <c r="F10332" t="s">
        <v>13</v>
      </c>
      <c r="G10332" s="15">
        <f>IF(Table1[[#This Row],[Transmission]]="Manual", 0, 1)</f>
        <v>0</v>
      </c>
      <c r="H10332" t="s">
        <v>9472</v>
      </c>
      <c r="I10332" t="s">
        <v>6485</v>
      </c>
      <c r="J10332" s="4">
        <v>45597</v>
      </c>
      <c r="K10332" t="s">
        <v>8502</v>
      </c>
      <c r="L10332" s="5">
        <v>490000</v>
      </c>
      <c r="M10332" s="28">
        <f t="shared" si="161"/>
        <v>490000</v>
      </c>
      <c r="N10332">
        <f>2025-Table1[[#This Row],[Year]]</f>
        <v>6</v>
      </c>
    </row>
    <row r="10333" spans="1:14" x14ac:dyDescent="0.3">
      <c r="A10333" t="s">
        <v>21</v>
      </c>
      <c r="B10333" t="s">
        <v>131</v>
      </c>
      <c r="C10333">
        <v>2017</v>
      </c>
      <c r="D10333" s="3">
        <v>7</v>
      </c>
      <c r="E10333" s="3">
        <v>51000</v>
      </c>
      <c r="F10333" t="s">
        <v>25</v>
      </c>
      <c r="G10333" s="15">
        <f>IF(Table1[[#This Row],[Transmission]]="Manual", 0, 1)</f>
        <v>1</v>
      </c>
      <c r="H10333" t="s">
        <v>9475</v>
      </c>
      <c r="I10333" t="s">
        <v>6485</v>
      </c>
      <c r="J10333" s="4">
        <v>45597</v>
      </c>
      <c r="K10333" t="s">
        <v>3754</v>
      </c>
      <c r="L10333" s="5">
        <v>400000</v>
      </c>
      <c r="M10333" s="28">
        <f t="shared" si="161"/>
        <v>400000</v>
      </c>
      <c r="N10333">
        <f>2025-Table1[[#This Row],[Year]]</f>
        <v>8</v>
      </c>
    </row>
    <row r="10334" spans="1:14" x14ac:dyDescent="0.3">
      <c r="A10334" t="s">
        <v>21</v>
      </c>
      <c r="B10334" t="s">
        <v>22</v>
      </c>
      <c r="C10334">
        <v>2018</v>
      </c>
      <c r="D10334" s="3">
        <v>6</v>
      </c>
      <c r="E10334" s="3">
        <v>70000</v>
      </c>
      <c r="F10334" t="s">
        <v>25</v>
      </c>
      <c r="G10334" s="15">
        <f>IF(Table1[[#This Row],[Transmission]]="Manual", 0, 1)</f>
        <v>1</v>
      </c>
      <c r="H10334" t="s">
        <v>9475</v>
      </c>
      <c r="I10334" t="s">
        <v>6485</v>
      </c>
      <c r="J10334" s="4">
        <v>45627</v>
      </c>
      <c r="K10334" t="s">
        <v>8503</v>
      </c>
      <c r="L10334" s="5">
        <v>480000</v>
      </c>
      <c r="M10334" s="28">
        <f t="shared" si="161"/>
        <v>480000</v>
      </c>
      <c r="N10334">
        <f>2025-Table1[[#This Row],[Year]]</f>
        <v>7</v>
      </c>
    </row>
    <row r="10335" spans="1:14" x14ac:dyDescent="0.3">
      <c r="A10335" t="s">
        <v>21</v>
      </c>
      <c r="B10335" t="s">
        <v>747</v>
      </c>
      <c r="C10335">
        <v>2020</v>
      </c>
      <c r="D10335" s="3">
        <v>4</v>
      </c>
      <c r="E10335" s="3">
        <v>47000</v>
      </c>
      <c r="F10335" t="s">
        <v>13</v>
      </c>
      <c r="G10335" s="15">
        <f>IF(Table1[[#This Row],[Transmission]]="Manual", 0, 1)</f>
        <v>0</v>
      </c>
      <c r="H10335" t="s">
        <v>9472</v>
      </c>
      <c r="I10335" t="s">
        <v>14</v>
      </c>
      <c r="J10335" s="4">
        <v>45597</v>
      </c>
      <c r="K10335" t="s">
        <v>8504</v>
      </c>
      <c r="L10335" s="5">
        <v>880000</v>
      </c>
      <c r="M10335" s="28">
        <f t="shared" si="161"/>
        <v>880000</v>
      </c>
      <c r="N10335">
        <f>2025-Table1[[#This Row],[Year]]</f>
        <v>5</v>
      </c>
    </row>
    <row r="10336" spans="1:14" x14ac:dyDescent="0.3">
      <c r="A10336" t="s">
        <v>21</v>
      </c>
      <c r="B10336" t="s">
        <v>68</v>
      </c>
      <c r="C10336">
        <v>2015</v>
      </c>
      <c r="D10336" s="3">
        <v>9</v>
      </c>
      <c r="E10336" s="3">
        <v>104000</v>
      </c>
      <c r="F10336" t="s">
        <v>25</v>
      </c>
      <c r="G10336" s="15">
        <f>IF(Table1[[#This Row],[Transmission]]="Manual", 0, 1)</f>
        <v>1</v>
      </c>
      <c r="H10336" t="s">
        <v>9475</v>
      </c>
      <c r="I10336" t="s">
        <v>14</v>
      </c>
      <c r="J10336" s="4">
        <v>45597</v>
      </c>
      <c r="K10336" t="s">
        <v>8505</v>
      </c>
      <c r="L10336" s="5">
        <v>375000</v>
      </c>
      <c r="M10336" s="28">
        <f t="shared" si="161"/>
        <v>375000</v>
      </c>
      <c r="N10336">
        <f>2025-Table1[[#This Row],[Year]]</f>
        <v>10</v>
      </c>
    </row>
    <row r="10337" spans="1:14" x14ac:dyDescent="0.3">
      <c r="A10337" t="s">
        <v>21</v>
      </c>
      <c r="B10337" t="s">
        <v>39</v>
      </c>
      <c r="C10337">
        <v>2022</v>
      </c>
      <c r="D10337" s="3">
        <v>2</v>
      </c>
      <c r="E10337" s="3">
        <v>56000</v>
      </c>
      <c r="F10337" t="s">
        <v>13</v>
      </c>
      <c r="G10337" s="15">
        <f>IF(Table1[[#This Row],[Transmission]]="Manual", 0, 1)</f>
        <v>0</v>
      </c>
      <c r="H10337" t="s">
        <v>9472</v>
      </c>
      <c r="I10337" t="s">
        <v>6485</v>
      </c>
      <c r="J10337" s="4">
        <v>45597</v>
      </c>
      <c r="K10337" t="s">
        <v>6833</v>
      </c>
      <c r="L10337" s="5">
        <v>735000</v>
      </c>
      <c r="M10337" s="28">
        <f t="shared" si="161"/>
        <v>735000</v>
      </c>
      <c r="N10337">
        <f>2025-Table1[[#This Row],[Year]]</f>
        <v>3</v>
      </c>
    </row>
    <row r="10338" spans="1:14" x14ac:dyDescent="0.3">
      <c r="A10338" t="s">
        <v>21</v>
      </c>
      <c r="B10338" t="s">
        <v>49</v>
      </c>
      <c r="C10338">
        <v>2022</v>
      </c>
      <c r="D10338" s="3">
        <v>2</v>
      </c>
      <c r="E10338" s="3">
        <v>20000</v>
      </c>
      <c r="F10338" t="s">
        <v>13</v>
      </c>
      <c r="G10338" s="15">
        <f>IF(Table1[[#This Row],[Transmission]]="Manual", 0, 1)</f>
        <v>0</v>
      </c>
      <c r="H10338" t="s">
        <v>9472</v>
      </c>
      <c r="I10338" t="s">
        <v>6485</v>
      </c>
      <c r="J10338" s="4">
        <v>45597</v>
      </c>
      <c r="K10338" t="s">
        <v>8506</v>
      </c>
      <c r="L10338" s="5">
        <v>1175000</v>
      </c>
      <c r="M10338" s="28">
        <f t="shared" si="161"/>
        <v>1175000</v>
      </c>
      <c r="N10338">
        <f>2025-Table1[[#This Row],[Year]]</f>
        <v>3</v>
      </c>
    </row>
    <row r="10339" spans="1:14" x14ac:dyDescent="0.3">
      <c r="A10339" t="s">
        <v>21</v>
      </c>
      <c r="B10339" t="s">
        <v>49</v>
      </c>
      <c r="C10339">
        <v>2014</v>
      </c>
      <c r="D10339" s="3">
        <v>10</v>
      </c>
      <c r="E10339" s="3">
        <v>78000</v>
      </c>
      <c r="F10339" t="s">
        <v>13</v>
      </c>
      <c r="G10339" s="15">
        <f>IF(Table1[[#This Row],[Transmission]]="Manual", 0, 1)</f>
        <v>0</v>
      </c>
      <c r="H10339" t="s">
        <v>9475</v>
      </c>
      <c r="I10339" t="s">
        <v>17</v>
      </c>
      <c r="J10339" s="4">
        <v>45597</v>
      </c>
      <c r="K10339" t="s">
        <v>1711</v>
      </c>
      <c r="L10339" s="5">
        <v>475000</v>
      </c>
      <c r="M10339" s="28">
        <f t="shared" si="161"/>
        <v>475000</v>
      </c>
      <c r="N10339">
        <f>2025-Table1[[#This Row],[Year]]</f>
        <v>11</v>
      </c>
    </row>
    <row r="10340" spans="1:14" x14ac:dyDescent="0.3">
      <c r="A10340" t="s">
        <v>15</v>
      </c>
      <c r="B10340" t="s">
        <v>55</v>
      </c>
      <c r="C10340">
        <v>2019</v>
      </c>
      <c r="D10340" s="3">
        <v>5</v>
      </c>
      <c r="E10340" s="3">
        <v>47000</v>
      </c>
      <c r="F10340" t="s">
        <v>13</v>
      </c>
      <c r="G10340" s="15">
        <f>IF(Table1[[#This Row],[Transmission]]="Manual", 0, 1)</f>
        <v>0</v>
      </c>
      <c r="H10340" t="s">
        <v>9472</v>
      </c>
      <c r="I10340" t="s">
        <v>14</v>
      </c>
      <c r="J10340" s="4">
        <v>45597</v>
      </c>
      <c r="K10340" t="s">
        <v>8507</v>
      </c>
      <c r="L10340" s="5">
        <v>1350000</v>
      </c>
      <c r="M10340" s="28">
        <f t="shared" si="161"/>
        <v>1350000</v>
      </c>
      <c r="N10340">
        <f>2025-Table1[[#This Row],[Year]]</f>
        <v>6</v>
      </c>
    </row>
    <row r="10341" spans="1:14" x14ac:dyDescent="0.3">
      <c r="A10341" t="s">
        <v>101</v>
      </c>
      <c r="B10341" t="s">
        <v>687</v>
      </c>
      <c r="C10341">
        <v>2017</v>
      </c>
      <c r="D10341" s="3">
        <v>7</v>
      </c>
      <c r="E10341" s="3">
        <v>20000</v>
      </c>
      <c r="F10341" t="s">
        <v>25</v>
      </c>
      <c r="G10341" s="15">
        <f>IF(Table1[[#This Row],[Transmission]]="Manual", 0, 1)</f>
        <v>1</v>
      </c>
      <c r="H10341" t="s">
        <v>9475</v>
      </c>
      <c r="I10341" t="s">
        <v>6485</v>
      </c>
      <c r="J10341" s="4">
        <v>45597</v>
      </c>
      <c r="K10341" t="s">
        <v>8508</v>
      </c>
      <c r="L10341" s="5">
        <v>85000</v>
      </c>
      <c r="M10341" s="28">
        <f t="shared" si="161"/>
        <v>85000</v>
      </c>
      <c r="N10341">
        <f>2025-Table1[[#This Row],[Year]]</f>
        <v>8</v>
      </c>
    </row>
    <row r="10342" spans="1:14" x14ac:dyDescent="0.3">
      <c r="A10342" t="s">
        <v>847</v>
      </c>
      <c r="B10342" t="s">
        <v>1388</v>
      </c>
      <c r="C10342">
        <v>2016</v>
      </c>
      <c r="D10342" s="3">
        <v>8</v>
      </c>
      <c r="E10342" s="3">
        <v>72111</v>
      </c>
      <c r="F10342" t="s">
        <v>13</v>
      </c>
      <c r="G10342" s="15">
        <f>IF(Table1[[#This Row],[Transmission]]="Manual", 0, 1)</f>
        <v>0</v>
      </c>
      <c r="H10342" t="s">
        <v>9475</v>
      </c>
      <c r="I10342" t="s">
        <v>6485</v>
      </c>
      <c r="J10342" s="4">
        <v>45597</v>
      </c>
      <c r="K10342" t="s">
        <v>5320</v>
      </c>
      <c r="L10342" s="5">
        <v>185000</v>
      </c>
      <c r="M10342" s="28">
        <f t="shared" si="161"/>
        <v>185000</v>
      </c>
      <c r="N10342">
        <f>2025-Table1[[#This Row],[Year]]</f>
        <v>9</v>
      </c>
    </row>
    <row r="10343" spans="1:14" x14ac:dyDescent="0.3">
      <c r="A10343" t="s">
        <v>38</v>
      </c>
      <c r="B10343" t="s">
        <v>47</v>
      </c>
      <c r="C10343">
        <v>2021</v>
      </c>
      <c r="D10343" s="3">
        <v>3</v>
      </c>
      <c r="E10343" s="3">
        <v>56800</v>
      </c>
      <c r="F10343" t="s">
        <v>13</v>
      </c>
      <c r="G10343" s="15">
        <f>IF(Table1[[#This Row],[Transmission]]="Manual", 0, 1)</f>
        <v>0</v>
      </c>
      <c r="H10343" t="s">
        <v>9472</v>
      </c>
      <c r="I10343" t="s">
        <v>14</v>
      </c>
      <c r="J10343" s="4">
        <v>45597</v>
      </c>
      <c r="K10343" t="s">
        <v>2440</v>
      </c>
      <c r="L10343" s="5">
        <v>1350000</v>
      </c>
      <c r="M10343" s="28">
        <f t="shared" si="161"/>
        <v>1350000</v>
      </c>
      <c r="N10343">
        <f>2025-Table1[[#This Row],[Year]]</f>
        <v>4</v>
      </c>
    </row>
    <row r="10344" spans="1:14" x14ac:dyDescent="0.3">
      <c r="A10344" t="s">
        <v>44</v>
      </c>
      <c r="B10344" t="s">
        <v>405</v>
      </c>
      <c r="C10344">
        <v>2014</v>
      </c>
      <c r="D10344" s="3">
        <v>10</v>
      </c>
      <c r="E10344" s="3">
        <v>82000</v>
      </c>
      <c r="F10344" t="s">
        <v>13</v>
      </c>
      <c r="G10344" s="15">
        <f>IF(Table1[[#This Row],[Transmission]]="Manual", 0, 1)</f>
        <v>0</v>
      </c>
      <c r="H10344" t="s">
        <v>9475</v>
      </c>
      <c r="I10344" t="s">
        <v>14</v>
      </c>
      <c r="J10344" s="4">
        <v>45597</v>
      </c>
      <c r="K10344" t="s">
        <v>8509</v>
      </c>
      <c r="L10344" s="5">
        <v>450000</v>
      </c>
      <c r="M10344" s="28">
        <f t="shared" si="161"/>
        <v>450000</v>
      </c>
      <c r="N10344">
        <f>2025-Table1[[#This Row],[Year]]</f>
        <v>11</v>
      </c>
    </row>
    <row r="10345" spans="1:14" x14ac:dyDescent="0.3">
      <c r="A10345" t="s">
        <v>21</v>
      </c>
      <c r="B10345" t="s">
        <v>298</v>
      </c>
      <c r="C10345">
        <v>2011</v>
      </c>
      <c r="D10345" s="3">
        <v>13</v>
      </c>
      <c r="E10345" s="3">
        <v>103740</v>
      </c>
      <c r="F10345" t="s">
        <v>25</v>
      </c>
      <c r="G10345" s="15">
        <f>IF(Table1[[#This Row],[Transmission]]="Manual", 0, 1)</f>
        <v>1</v>
      </c>
      <c r="H10345" t="s">
        <v>9475</v>
      </c>
      <c r="I10345" t="s">
        <v>6485</v>
      </c>
      <c r="J10345" s="4">
        <v>45627</v>
      </c>
      <c r="K10345" t="s">
        <v>7693</v>
      </c>
      <c r="L10345" s="5">
        <v>90999</v>
      </c>
      <c r="M10345" s="28">
        <f t="shared" si="161"/>
        <v>90999</v>
      </c>
      <c r="N10345">
        <f>2025-Table1[[#This Row],[Year]]</f>
        <v>14</v>
      </c>
    </row>
    <row r="10346" spans="1:14" x14ac:dyDescent="0.3">
      <c r="A10346" t="s">
        <v>21</v>
      </c>
      <c r="B10346" t="s">
        <v>194</v>
      </c>
      <c r="C10346">
        <v>2024</v>
      </c>
      <c r="D10346" s="3">
        <v>0</v>
      </c>
      <c r="E10346" s="3">
        <v>12000</v>
      </c>
      <c r="F10346" t="s">
        <v>13</v>
      </c>
      <c r="G10346" s="15">
        <f>IF(Table1[[#This Row],[Transmission]]="Manual", 0, 1)</f>
        <v>0</v>
      </c>
      <c r="H10346" t="s">
        <v>9472</v>
      </c>
      <c r="I10346" t="s">
        <v>14</v>
      </c>
      <c r="J10346" s="4">
        <v>45597</v>
      </c>
      <c r="K10346" t="s">
        <v>8510</v>
      </c>
      <c r="L10346" s="5">
        <v>550000</v>
      </c>
      <c r="M10346" s="28">
        <f t="shared" si="161"/>
        <v>550000</v>
      </c>
      <c r="N10346">
        <f>2025-Table1[[#This Row],[Year]]</f>
        <v>1</v>
      </c>
    </row>
    <row r="10347" spans="1:14" x14ac:dyDescent="0.3">
      <c r="A10347" t="s">
        <v>44</v>
      </c>
      <c r="B10347" t="s">
        <v>124</v>
      </c>
      <c r="C10347">
        <v>2011</v>
      </c>
      <c r="D10347" s="3">
        <v>13</v>
      </c>
      <c r="E10347" s="3">
        <v>95000</v>
      </c>
      <c r="F10347" t="s">
        <v>25</v>
      </c>
      <c r="G10347" s="15">
        <f>IF(Table1[[#This Row],[Transmission]]="Manual", 0, 1)</f>
        <v>1</v>
      </c>
      <c r="H10347" t="s">
        <v>9475</v>
      </c>
      <c r="I10347" t="s">
        <v>6485</v>
      </c>
      <c r="J10347" s="4">
        <v>45597</v>
      </c>
      <c r="K10347" t="s">
        <v>8511</v>
      </c>
      <c r="L10347" s="5">
        <v>210000</v>
      </c>
      <c r="M10347" s="28">
        <f t="shared" si="161"/>
        <v>210000</v>
      </c>
      <c r="N10347">
        <f>2025-Table1[[#This Row],[Year]]</f>
        <v>14</v>
      </c>
    </row>
    <row r="10348" spans="1:14" x14ac:dyDescent="0.3">
      <c r="A10348" t="s">
        <v>3347</v>
      </c>
      <c r="B10348" t="s">
        <v>3348</v>
      </c>
      <c r="C10348">
        <v>2021</v>
      </c>
      <c r="D10348" s="3">
        <v>3</v>
      </c>
      <c r="E10348" s="3">
        <v>70000</v>
      </c>
      <c r="F10348" t="s">
        <v>13</v>
      </c>
      <c r="G10348" s="15">
        <f>IF(Table1[[#This Row],[Transmission]]="Manual", 0, 1)</f>
        <v>0</v>
      </c>
      <c r="H10348" t="s">
        <v>9472</v>
      </c>
      <c r="I10348" t="s">
        <v>6485</v>
      </c>
      <c r="J10348" s="4">
        <v>45597</v>
      </c>
      <c r="K10348" t="s">
        <v>8512</v>
      </c>
      <c r="L10348" s="5">
        <v>165000</v>
      </c>
      <c r="M10348" s="28">
        <f t="shared" si="161"/>
        <v>165000</v>
      </c>
      <c r="N10348">
        <f>2025-Table1[[#This Row],[Year]]</f>
        <v>4</v>
      </c>
    </row>
    <row r="10349" spans="1:14" x14ac:dyDescent="0.3">
      <c r="A10349" t="s">
        <v>21</v>
      </c>
      <c r="B10349" t="s">
        <v>293</v>
      </c>
      <c r="C10349">
        <v>2022</v>
      </c>
      <c r="D10349" s="3">
        <v>2</v>
      </c>
      <c r="E10349" s="3">
        <v>11102</v>
      </c>
      <c r="F10349" t="s">
        <v>13</v>
      </c>
      <c r="G10349" s="15">
        <f>IF(Table1[[#This Row],[Transmission]]="Manual", 0, 1)</f>
        <v>0</v>
      </c>
      <c r="H10349" t="s">
        <v>9472</v>
      </c>
      <c r="I10349" t="s">
        <v>14</v>
      </c>
      <c r="J10349" s="4">
        <v>45597</v>
      </c>
      <c r="K10349" t="s">
        <v>3314</v>
      </c>
      <c r="L10349" s="5">
        <v>510000</v>
      </c>
      <c r="M10349" s="28">
        <f t="shared" si="161"/>
        <v>510000</v>
      </c>
      <c r="N10349">
        <f>2025-Table1[[#This Row],[Year]]</f>
        <v>3</v>
      </c>
    </row>
    <row r="10350" spans="1:14" x14ac:dyDescent="0.3">
      <c r="A10350" t="s">
        <v>21</v>
      </c>
      <c r="B10350" t="s">
        <v>1275</v>
      </c>
      <c r="C10350">
        <v>2018</v>
      </c>
      <c r="D10350" s="3">
        <v>6</v>
      </c>
      <c r="E10350" s="3">
        <v>32000</v>
      </c>
      <c r="F10350" t="s">
        <v>13</v>
      </c>
      <c r="G10350" s="15">
        <f>IF(Table1[[#This Row],[Transmission]]="Manual", 0, 1)</f>
        <v>0</v>
      </c>
      <c r="H10350" t="s">
        <v>9472</v>
      </c>
      <c r="I10350" t="s">
        <v>6485</v>
      </c>
      <c r="J10350" s="4">
        <v>45597</v>
      </c>
      <c r="K10350" t="s">
        <v>2945</v>
      </c>
      <c r="L10350" s="5">
        <v>485000</v>
      </c>
      <c r="M10350" s="28">
        <f t="shared" si="161"/>
        <v>485000</v>
      </c>
      <c r="N10350">
        <f>2025-Table1[[#This Row],[Year]]</f>
        <v>7</v>
      </c>
    </row>
    <row r="10351" spans="1:14" x14ac:dyDescent="0.3">
      <c r="A10351" t="s">
        <v>21</v>
      </c>
      <c r="B10351" t="s">
        <v>111</v>
      </c>
      <c r="C10351">
        <v>2017</v>
      </c>
      <c r="D10351" s="3">
        <v>7</v>
      </c>
      <c r="E10351" s="3">
        <v>50000</v>
      </c>
      <c r="F10351" t="s">
        <v>25</v>
      </c>
      <c r="G10351" s="15">
        <f>IF(Table1[[#This Row],[Transmission]]="Manual", 0, 1)</f>
        <v>1</v>
      </c>
      <c r="H10351" t="s">
        <v>9472</v>
      </c>
      <c r="I10351" t="s">
        <v>6485</v>
      </c>
      <c r="J10351" s="4">
        <v>45597</v>
      </c>
      <c r="K10351" t="s">
        <v>3068</v>
      </c>
      <c r="L10351" s="5">
        <v>435000</v>
      </c>
      <c r="M10351" s="28">
        <f t="shared" si="161"/>
        <v>435000</v>
      </c>
      <c r="N10351">
        <f>2025-Table1[[#This Row],[Year]]</f>
        <v>8</v>
      </c>
    </row>
    <row r="10352" spans="1:14" x14ac:dyDescent="0.3">
      <c r="A10352" t="s">
        <v>21</v>
      </c>
      <c r="B10352" t="s">
        <v>39</v>
      </c>
      <c r="C10352">
        <v>2009</v>
      </c>
      <c r="D10352" s="3">
        <v>15</v>
      </c>
      <c r="E10352" s="3">
        <v>150000</v>
      </c>
      <c r="F10352" t="s">
        <v>25</v>
      </c>
      <c r="G10352" s="15">
        <f>IF(Table1[[#This Row],[Transmission]]="Manual", 0, 1)</f>
        <v>1</v>
      </c>
      <c r="H10352" t="s">
        <v>9472</v>
      </c>
      <c r="I10352" t="s">
        <v>6485</v>
      </c>
      <c r="J10352" s="4">
        <v>45627</v>
      </c>
      <c r="K10352" t="s">
        <v>8513</v>
      </c>
      <c r="L10352" s="5">
        <v>150000</v>
      </c>
      <c r="M10352" s="28">
        <f t="shared" si="161"/>
        <v>150000</v>
      </c>
      <c r="N10352">
        <f>2025-Table1[[#This Row],[Year]]</f>
        <v>16</v>
      </c>
    </row>
    <row r="10353" spans="1:14" x14ac:dyDescent="0.3">
      <c r="A10353" t="s">
        <v>113</v>
      </c>
      <c r="B10353" t="s">
        <v>174</v>
      </c>
      <c r="C10353">
        <v>2021</v>
      </c>
      <c r="D10353" s="3">
        <v>3</v>
      </c>
      <c r="E10353" s="3">
        <v>37000</v>
      </c>
      <c r="F10353" t="s">
        <v>25</v>
      </c>
      <c r="G10353" s="15">
        <f>IF(Table1[[#This Row],[Transmission]]="Manual", 0, 1)</f>
        <v>1</v>
      </c>
      <c r="H10353" t="s">
        <v>9472</v>
      </c>
      <c r="I10353" t="s">
        <v>17</v>
      </c>
      <c r="J10353" s="4">
        <v>45597</v>
      </c>
      <c r="K10353" t="s">
        <v>8514</v>
      </c>
      <c r="L10353" s="5">
        <v>1375000</v>
      </c>
      <c r="M10353" s="28">
        <f t="shared" si="161"/>
        <v>1375000</v>
      </c>
      <c r="N10353">
        <f>2025-Table1[[#This Row],[Year]]</f>
        <v>4</v>
      </c>
    </row>
    <row r="10354" spans="1:14" x14ac:dyDescent="0.3">
      <c r="A10354" t="s">
        <v>101</v>
      </c>
      <c r="B10354" t="s">
        <v>152</v>
      </c>
      <c r="C10354">
        <v>2021</v>
      </c>
      <c r="D10354" s="3">
        <v>3</v>
      </c>
      <c r="E10354" s="3">
        <v>26085</v>
      </c>
      <c r="F10354" t="s">
        <v>25</v>
      </c>
      <c r="G10354" s="15">
        <f>IF(Table1[[#This Row],[Transmission]]="Manual", 0, 1)</f>
        <v>1</v>
      </c>
      <c r="H10354" t="s">
        <v>9472</v>
      </c>
      <c r="I10354" t="s">
        <v>14</v>
      </c>
      <c r="J10354" s="4">
        <v>45597</v>
      </c>
      <c r="K10354" t="s">
        <v>8515</v>
      </c>
      <c r="L10354" s="5">
        <v>945000</v>
      </c>
      <c r="M10354" s="28">
        <f t="shared" si="161"/>
        <v>945000</v>
      </c>
      <c r="N10354">
        <f>2025-Table1[[#This Row],[Year]]</f>
        <v>4</v>
      </c>
    </row>
    <row r="10355" spans="1:14" x14ac:dyDescent="0.3">
      <c r="A10355" t="s">
        <v>21</v>
      </c>
      <c r="B10355" t="s">
        <v>298</v>
      </c>
      <c r="C10355">
        <v>2011</v>
      </c>
      <c r="D10355" s="3">
        <v>13</v>
      </c>
      <c r="E10355" s="3">
        <v>67000</v>
      </c>
      <c r="F10355" t="s">
        <v>13</v>
      </c>
      <c r="G10355" s="15">
        <f>IF(Table1[[#This Row],[Transmission]]="Manual", 0, 1)</f>
        <v>0</v>
      </c>
      <c r="H10355" t="s">
        <v>9475</v>
      </c>
      <c r="I10355" t="s">
        <v>14</v>
      </c>
      <c r="J10355" s="4">
        <v>45597</v>
      </c>
      <c r="K10355" t="s">
        <v>7800</v>
      </c>
      <c r="L10355" s="5">
        <v>249000</v>
      </c>
      <c r="M10355" s="28">
        <f t="shared" si="161"/>
        <v>249000</v>
      </c>
      <c r="N10355">
        <f>2025-Table1[[#This Row],[Year]]</f>
        <v>14</v>
      </c>
    </row>
    <row r="10356" spans="1:14" x14ac:dyDescent="0.3">
      <c r="A10356" t="s">
        <v>44</v>
      </c>
      <c r="B10356" t="s">
        <v>413</v>
      </c>
      <c r="C10356">
        <v>2011</v>
      </c>
      <c r="D10356" s="3">
        <v>13</v>
      </c>
      <c r="E10356" s="3">
        <v>75000</v>
      </c>
      <c r="F10356" t="s">
        <v>13</v>
      </c>
      <c r="G10356" s="15">
        <f>IF(Table1[[#This Row],[Transmission]]="Manual", 0, 1)</f>
        <v>0</v>
      </c>
      <c r="H10356" t="s">
        <v>9475</v>
      </c>
      <c r="I10356" t="s">
        <v>14</v>
      </c>
      <c r="J10356" s="4">
        <v>45597</v>
      </c>
      <c r="K10356" t="s">
        <v>2388</v>
      </c>
      <c r="L10356" s="5">
        <v>181000</v>
      </c>
      <c r="M10356" s="28">
        <f t="shared" si="161"/>
        <v>181000</v>
      </c>
      <c r="N10356">
        <f>2025-Table1[[#This Row],[Year]]</f>
        <v>14</v>
      </c>
    </row>
    <row r="10357" spans="1:14" x14ac:dyDescent="0.3">
      <c r="A10357" t="s">
        <v>38</v>
      </c>
      <c r="B10357" t="s">
        <v>145</v>
      </c>
      <c r="C10357">
        <v>2021</v>
      </c>
      <c r="D10357" s="3">
        <v>3</v>
      </c>
      <c r="E10357" s="3">
        <v>35000</v>
      </c>
      <c r="F10357" t="s">
        <v>25</v>
      </c>
      <c r="G10357" s="15">
        <f>IF(Table1[[#This Row],[Transmission]]="Manual", 0, 1)</f>
        <v>1</v>
      </c>
      <c r="H10357" t="s">
        <v>9472</v>
      </c>
      <c r="I10357" t="s">
        <v>6485</v>
      </c>
      <c r="J10357" s="4">
        <v>45627</v>
      </c>
      <c r="K10357" t="s">
        <v>3155</v>
      </c>
      <c r="L10357" s="5">
        <v>850000</v>
      </c>
      <c r="M10357" s="28">
        <f t="shared" si="161"/>
        <v>850000</v>
      </c>
      <c r="N10357">
        <f>2025-Table1[[#This Row],[Year]]</f>
        <v>4</v>
      </c>
    </row>
    <row r="10358" spans="1:14" x14ac:dyDescent="0.3">
      <c r="A10358" t="s">
        <v>33</v>
      </c>
      <c r="B10358" t="s">
        <v>34</v>
      </c>
      <c r="C10358">
        <v>2016</v>
      </c>
      <c r="D10358" s="3">
        <v>8</v>
      </c>
      <c r="E10358" s="3">
        <v>89600</v>
      </c>
      <c r="F10358" t="s">
        <v>13</v>
      </c>
      <c r="G10358" s="15">
        <f>IF(Table1[[#This Row],[Transmission]]="Manual", 0, 1)</f>
        <v>0</v>
      </c>
      <c r="H10358" t="s">
        <v>9475</v>
      </c>
      <c r="I10358" t="s">
        <v>17</v>
      </c>
      <c r="J10358" s="4">
        <v>45597</v>
      </c>
      <c r="K10358" t="s">
        <v>8516</v>
      </c>
      <c r="L10358" s="5">
        <v>615000</v>
      </c>
      <c r="M10358" s="28">
        <f t="shared" si="161"/>
        <v>615000</v>
      </c>
      <c r="N10358">
        <f>2025-Table1[[#This Row],[Year]]</f>
        <v>9</v>
      </c>
    </row>
    <row r="10359" spans="1:14" x14ac:dyDescent="0.3">
      <c r="A10359" t="s">
        <v>21</v>
      </c>
      <c r="B10359" t="s">
        <v>111</v>
      </c>
      <c r="C10359">
        <v>2017</v>
      </c>
      <c r="D10359" s="3">
        <v>7</v>
      </c>
      <c r="E10359" s="3">
        <v>77523</v>
      </c>
      <c r="F10359" t="s">
        <v>13</v>
      </c>
      <c r="G10359" s="15">
        <f>IF(Table1[[#This Row],[Transmission]]="Manual", 0, 1)</f>
        <v>0</v>
      </c>
      <c r="H10359" t="s">
        <v>9475</v>
      </c>
      <c r="I10359" t="s">
        <v>14</v>
      </c>
      <c r="J10359" s="4">
        <v>45627</v>
      </c>
      <c r="K10359" t="s">
        <v>8517</v>
      </c>
      <c r="L10359" s="5">
        <v>320000</v>
      </c>
      <c r="M10359" s="28">
        <f t="shared" si="161"/>
        <v>320000</v>
      </c>
      <c r="N10359">
        <f>2025-Table1[[#This Row],[Year]]</f>
        <v>8</v>
      </c>
    </row>
    <row r="10360" spans="1:14" x14ac:dyDescent="0.3">
      <c r="A10360" t="s">
        <v>21</v>
      </c>
      <c r="B10360" t="s">
        <v>111</v>
      </c>
      <c r="C10360">
        <v>2017</v>
      </c>
      <c r="D10360" s="3">
        <v>7</v>
      </c>
      <c r="E10360" s="3">
        <v>82631</v>
      </c>
      <c r="F10360" t="s">
        <v>25</v>
      </c>
      <c r="G10360" s="15">
        <f>IF(Table1[[#This Row],[Transmission]]="Manual", 0, 1)</f>
        <v>1</v>
      </c>
      <c r="H10360" t="s">
        <v>9472</v>
      </c>
      <c r="I10360" t="s">
        <v>6485</v>
      </c>
      <c r="J10360" s="4">
        <v>45597</v>
      </c>
      <c r="K10360" t="s">
        <v>8518</v>
      </c>
      <c r="L10360" s="5">
        <v>345000</v>
      </c>
      <c r="M10360" s="28">
        <f t="shared" si="161"/>
        <v>345000</v>
      </c>
      <c r="N10360">
        <f>2025-Table1[[#This Row],[Year]]</f>
        <v>8</v>
      </c>
    </row>
    <row r="10361" spans="1:14" x14ac:dyDescent="0.3">
      <c r="A10361" t="s">
        <v>21</v>
      </c>
      <c r="B10361" t="s">
        <v>22</v>
      </c>
      <c r="C10361">
        <v>2011</v>
      </c>
      <c r="D10361" s="3">
        <v>13</v>
      </c>
      <c r="E10361" s="3">
        <v>50000</v>
      </c>
      <c r="F10361" t="s">
        <v>25</v>
      </c>
      <c r="G10361" s="15">
        <f>IF(Table1[[#This Row],[Transmission]]="Manual", 0, 1)</f>
        <v>1</v>
      </c>
      <c r="H10361" t="s">
        <v>9475</v>
      </c>
      <c r="I10361" t="s">
        <v>6485</v>
      </c>
      <c r="J10361" s="4">
        <v>45627</v>
      </c>
      <c r="K10361" t="s">
        <v>8519</v>
      </c>
      <c r="L10361" s="5">
        <v>170000</v>
      </c>
      <c r="M10361" s="28">
        <f t="shared" si="161"/>
        <v>170000</v>
      </c>
      <c r="N10361">
        <f>2025-Table1[[#This Row],[Year]]</f>
        <v>14</v>
      </c>
    </row>
    <row r="10362" spans="1:14" x14ac:dyDescent="0.3">
      <c r="A10362" t="s">
        <v>21</v>
      </c>
      <c r="B10362" t="s">
        <v>39</v>
      </c>
      <c r="C10362">
        <v>2019</v>
      </c>
      <c r="D10362" s="3">
        <v>5</v>
      </c>
      <c r="E10362" s="3">
        <v>1022</v>
      </c>
      <c r="F10362" t="s">
        <v>25</v>
      </c>
      <c r="G10362" s="15">
        <f>IF(Table1[[#This Row],[Transmission]]="Manual", 0, 1)</f>
        <v>1</v>
      </c>
      <c r="H10362" t="s">
        <v>9475</v>
      </c>
      <c r="I10362" t="s">
        <v>6485</v>
      </c>
      <c r="J10362" s="4">
        <v>45597</v>
      </c>
      <c r="K10362" t="s">
        <v>8520</v>
      </c>
      <c r="L10362" s="5">
        <v>420000</v>
      </c>
      <c r="M10362" s="28">
        <f t="shared" si="161"/>
        <v>420000</v>
      </c>
      <c r="N10362">
        <f>2025-Table1[[#This Row],[Year]]</f>
        <v>6</v>
      </c>
    </row>
    <row r="10363" spans="1:14" x14ac:dyDescent="0.3">
      <c r="A10363" t="s">
        <v>61</v>
      </c>
      <c r="B10363" t="s">
        <v>433</v>
      </c>
      <c r="C10363">
        <v>2018</v>
      </c>
      <c r="D10363" s="3">
        <v>6</v>
      </c>
      <c r="E10363" s="3">
        <v>48000</v>
      </c>
      <c r="F10363" t="s">
        <v>13</v>
      </c>
      <c r="G10363" s="15">
        <f>IF(Table1[[#This Row],[Transmission]]="Manual", 0, 1)</f>
        <v>0</v>
      </c>
      <c r="H10363" t="s">
        <v>9472</v>
      </c>
      <c r="I10363" t="s">
        <v>14</v>
      </c>
      <c r="J10363" s="4">
        <v>45597</v>
      </c>
      <c r="K10363" t="s">
        <v>8521</v>
      </c>
      <c r="L10363" s="5">
        <v>498888</v>
      </c>
      <c r="M10363" s="28">
        <f t="shared" si="161"/>
        <v>498888</v>
      </c>
      <c r="N10363">
        <f>2025-Table1[[#This Row],[Year]]</f>
        <v>7</v>
      </c>
    </row>
    <row r="10364" spans="1:14" x14ac:dyDescent="0.3">
      <c r="A10364" t="s">
        <v>18</v>
      </c>
      <c r="B10364" t="s">
        <v>19</v>
      </c>
      <c r="C10364">
        <v>2017</v>
      </c>
      <c r="D10364" s="3">
        <v>7</v>
      </c>
      <c r="E10364" s="3">
        <v>67000</v>
      </c>
      <c r="F10364" t="s">
        <v>13</v>
      </c>
      <c r="G10364" s="15">
        <f>IF(Table1[[#This Row],[Transmission]]="Manual", 0, 1)</f>
        <v>0</v>
      </c>
      <c r="H10364" t="s">
        <v>9475</v>
      </c>
      <c r="I10364" t="s">
        <v>14</v>
      </c>
      <c r="J10364" s="4">
        <v>45597</v>
      </c>
      <c r="K10364" t="s">
        <v>8522</v>
      </c>
      <c r="L10364" s="5">
        <v>669000</v>
      </c>
      <c r="M10364" s="28">
        <f t="shared" si="161"/>
        <v>669000</v>
      </c>
      <c r="N10364">
        <f>2025-Table1[[#This Row],[Year]]</f>
        <v>8</v>
      </c>
    </row>
    <row r="10365" spans="1:14" x14ac:dyDescent="0.3">
      <c r="A10365" t="s">
        <v>21</v>
      </c>
      <c r="B10365" t="s">
        <v>36</v>
      </c>
      <c r="C10365">
        <v>2018</v>
      </c>
      <c r="D10365" s="3">
        <v>6</v>
      </c>
      <c r="E10365" s="3">
        <v>33000</v>
      </c>
      <c r="F10365" t="s">
        <v>25</v>
      </c>
      <c r="G10365" s="15">
        <f>IF(Table1[[#This Row],[Transmission]]="Manual", 0, 1)</f>
        <v>1</v>
      </c>
      <c r="H10365" t="s">
        <v>9475</v>
      </c>
      <c r="I10365" t="s">
        <v>14</v>
      </c>
      <c r="J10365" s="4">
        <v>45597</v>
      </c>
      <c r="K10365" t="s">
        <v>8523</v>
      </c>
      <c r="L10365" s="5">
        <v>425000</v>
      </c>
      <c r="M10365" s="28">
        <f t="shared" si="161"/>
        <v>425000</v>
      </c>
      <c r="N10365">
        <f>2025-Table1[[#This Row],[Year]]</f>
        <v>7</v>
      </c>
    </row>
    <row r="10366" spans="1:14" x14ac:dyDescent="0.3">
      <c r="A10366" t="s">
        <v>44</v>
      </c>
      <c r="B10366" t="s">
        <v>76</v>
      </c>
      <c r="C10366">
        <v>2021</v>
      </c>
      <c r="D10366" s="3">
        <v>3</v>
      </c>
      <c r="E10366" s="3">
        <v>35000</v>
      </c>
      <c r="F10366" t="s">
        <v>13</v>
      </c>
      <c r="G10366" s="15">
        <f>IF(Table1[[#This Row],[Transmission]]="Manual", 0, 1)</f>
        <v>0</v>
      </c>
      <c r="H10366" t="s">
        <v>9475</v>
      </c>
      <c r="I10366" t="s">
        <v>14</v>
      </c>
      <c r="J10366" s="4">
        <v>45597</v>
      </c>
      <c r="K10366" t="s">
        <v>8524</v>
      </c>
      <c r="L10366" s="5">
        <v>753000</v>
      </c>
      <c r="M10366" s="28">
        <f t="shared" si="161"/>
        <v>753000</v>
      </c>
      <c r="N10366">
        <f>2025-Table1[[#This Row],[Year]]</f>
        <v>4</v>
      </c>
    </row>
    <row r="10367" spans="1:14" x14ac:dyDescent="0.3">
      <c r="A10367" t="s">
        <v>11</v>
      </c>
      <c r="B10367" t="s">
        <v>12</v>
      </c>
      <c r="C10367">
        <v>2012</v>
      </c>
      <c r="D10367" s="3">
        <v>12</v>
      </c>
      <c r="E10367" s="3">
        <v>82000</v>
      </c>
      <c r="F10367" t="s">
        <v>25</v>
      </c>
      <c r="G10367" s="15">
        <f>IF(Table1[[#This Row],[Transmission]]="Manual", 0, 1)</f>
        <v>1</v>
      </c>
      <c r="H10367" t="s">
        <v>9475</v>
      </c>
      <c r="I10367" t="s">
        <v>14</v>
      </c>
      <c r="J10367" s="4">
        <v>45597</v>
      </c>
      <c r="K10367" t="s">
        <v>8525</v>
      </c>
      <c r="L10367" s="5">
        <v>330000</v>
      </c>
      <c r="M10367" s="28">
        <f t="shared" si="161"/>
        <v>330000</v>
      </c>
      <c r="N10367">
        <f>2025-Table1[[#This Row],[Year]]</f>
        <v>13</v>
      </c>
    </row>
    <row r="10368" spans="1:14" x14ac:dyDescent="0.3">
      <c r="A10368" t="s">
        <v>11</v>
      </c>
      <c r="B10368" t="s">
        <v>106</v>
      </c>
      <c r="C10368">
        <v>2017</v>
      </c>
      <c r="D10368" s="3">
        <v>7</v>
      </c>
      <c r="E10368" s="3">
        <v>38486</v>
      </c>
      <c r="F10368" t="s">
        <v>25</v>
      </c>
      <c r="G10368" s="15">
        <f>IF(Table1[[#This Row],[Transmission]]="Manual", 0, 1)</f>
        <v>1</v>
      </c>
      <c r="H10368" t="s">
        <v>9472</v>
      </c>
      <c r="I10368" t="s">
        <v>14</v>
      </c>
      <c r="J10368" s="4">
        <v>45597</v>
      </c>
      <c r="K10368" t="s">
        <v>4915</v>
      </c>
      <c r="L10368" s="5">
        <v>726000</v>
      </c>
      <c r="M10368" s="28">
        <f t="shared" si="161"/>
        <v>726000</v>
      </c>
      <c r="N10368">
        <f>2025-Table1[[#This Row],[Year]]</f>
        <v>8</v>
      </c>
    </row>
    <row r="10369" spans="1:14" x14ac:dyDescent="0.3">
      <c r="A10369" t="s">
        <v>44</v>
      </c>
      <c r="B10369" t="s">
        <v>76</v>
      </c>
      <c r="C10369">
        <v>2020</v>
      </c>
      <c r="D10369" s="3">
        <v>4</v>
      </c>
      <c r="E10369" s="3">
        <v>50000</v>
      </c>
      <c r="F10369" t="s">
        <v>13</v>
      </c>
      <c r="G10369" s="15">
        <f>IF(Table1[[#This Row],[Transmission]]="Manual", 0, 1)</f>
        <v>0</v>
      </c>
      <c r="H10369" t="s">
        <v>9475</v>
      </c>
      <c r="I10369" t="s">
        <v>14</v>
      </c>
      <c r="J10369" s="4">
        <v>45597</v>
      </c>
      <c r="K10369" t="s">
        <v>8526</v>
      </c>
      <c r="L10369" s="5">
        <v>770000</v>
      </c>
      <c r="M10369" s="28">
        <f t="shared" si="161"/>
        <v>770000</v>
      </c>
      <c r="N10369">
        <f>2025-Table1[[#This Row],[Year]]</f>
        <v>5</v>
      </c>
    </row>
    <row r="10370" spans="1:14" x14ac:dyDescent="0.3">
      <c r="A10370" t="s">
        <v>43</v>
      </c>
      <c r="B10370" t="s">
        <v>94</v>
      </c>
      <c r="C10370">
        <v>2012</v>
      </c>
      <c r="D10370" s="3">
        <v>12</v>
      </c>
      <c r="E10370" s="3">
        <v>85805</v>
      </c>
      <c r="F10370" t="s">
        <v>25</v>
      </c>
      <c r="G10370" s="15">
        <f>IF(Table1[[#This Row],[Transmission]]="Manual", 0, 1)</f>
        <v>1</v>
      </c>
      <c r="H10370" t="s">
        <v>9475</v>
      </c>
      <c r="I10370" t="s">
        <v>17</v>
      </c>
      <c r="J10370" s="4">
        <v>45597</v>
      </c>
      <c r="K10370" t="s">
        <v>8527</v>
      </c>
      <c r="L10370" s="5">
        <v>985000</v>
      </c>
      <c r="M10370" s="28">
        <f t="shared" si="161"/>
        <v>985000</v>
      </c>
      <c r="N10370">
        <f>2025-Table1[[#This Row],[Year]]</f>
        <v>13</v>
      </c>
    </row>
    <row r="10371" spans="1:14" x14ac:dyDescent="0.3">
      <c r="A10371" t="s">
        <v>21</v>
      </c>
      <c r="B10371" t="s">
        <v>49</v>
      </c>
      <c r="C10371">
        <v>2022</v>
      </c>
      <c r="D10371" s="3">
        <v>2</v>
      </c>
      <c r="E10371" s="3">
        <v>4</v>
      </c>
      <c r="F10371" t="s">
        <v>25</v>
      </c>
      <c r="G10371" s="15">
        <f>IF(Table1[[#This Row],[Transmission]]="Manual", 0, 1)</f>
        <v>1</v>
      </c>
      <c r="H10371" t="s">
        <v>9472</v>
      </c>
      <c r="I10371" t="s">
        <v>6485</v>
      </c>
      <c r="J10371" s="4">
        <v>45597</v>
      </c>
      <c r="K10371" t="s">
        <v>8528</v>
      </c>
      <c r="L10371" s="5">
        <v>1000000</v>
      </c>
      <c r="M10371" s="28">
        <f t="shared" ref="M10371:M10434" si="162">VALUE(SUBSTITUTE(SUBSTITUTE(L10371,"₹"," "),",",""))</f>
        <v>1000000</v>
      </c>
      <c r="N10371">
        <f>2025-Table1[[#This Row],[Year]]</f>
        <v>3</v>
      </c>
    </row>
    <row r="10372" spans="1:14" x14ac:dyDescent="0.3">
      <c r="A10372" t="s">
        <v>61</v>
      </c>
      <c r="B10372" t="s">
        <v>290</v>
      </c>
      <c r="C10372">
        <v>2013</v>
      </c>
      <c r="D10372" s="3">
        <v>11</v>
      </c>
      <c r="E10372" s="3">
        <v>113000</v>
      </c>
      <c r="F10372" t="s">
        <v>13</v>
      </c>
      <c r="G10372" s="15">
        <f>IF(Table1[[#This Row],[Transmission]]="Manual", 0, 1)</f>
        <v>0</v>
      </c>
      <c r="H10372" t="s">
        <v>9475</v>
      </c>
      <c r="I10372" t="s">
        <v>17</v>
      </c>
      <c r="J10372" s="4">
        <v>45597</v>
      </c>
      <c r="K10372" t="s">
        <v>8529</v>
      </c>
      <c r="L10372" s="5">
        <v>380000</v>
      </c>
      <c r="M10372" s="28">
        <f t="shared" si="162"/>
        <v>380000</v>
      </c>
      <c r="N10372">
        <f>2025-Table1[[#This Row],[Year]]</f>
        <v>12</v>
      </c>
    </row>
    <row r="10373" spans="1:14" x14ac:dyDescent="0.3">
      <c r="A10373" t="s">
        <v>61</v>
      </c>
      <c r="B10373" t="s">
        <v>62</v>
      </c>
      <c r="C10373">
        <v>2016</v>
      </c>
      <c r="D10373" s="3">
        <v>8</v>
      </c>
      <c r="E10373" s="3">
        <v>61000</v>
      </c>
      <c r="F10373" t="s">
        <v>25</v>
      </c>
      <c r="G10373" s="15">
        <f>IF(Table1[[#This Row],[Transmission]]="Manual", 0, 1)</f>
        <v>1</v>
      </c>
      <c r="H10373" t="s">
        <v>9475</v>
      </c>
      <c r="I10373" t="s">
        <v>6485</v>
      </c>
      <c r="J10373" s="4">
        <v>45597</v>
      </c>
      <c r="K10373" t="s">
        <v>8530</v>
      </c>
      <c r="L10373" s="5">
        <v>221000</v>
      </c>
      <c r="M10373" s="28">
        <f t="shared" si="162"/>
        <v>221000</v>
      </c>
      <c r="N10373">
        <f>2025-Table1[[#This Row],[Year]]</f>
        <v>9</v>
      </c>
    </row>
    <row r="10374" spans="1:14" x14ac:dyDescent="0.3">
      <c r="A10374" t="s">
        <v>277</v>
      </c>
      <c r="B10374" t="s">
        <v>1294</v>
      </c>
      <c r="C10374">
        <v>2010</v>
      </c>
      <c r="D10374" s="3">
        <v>14</v>
      </c>
      <c r="E10374" s="3">
        <v>58000</v>
      </c>
      <c r="F10374" t="s">
        <v>13</v>
      </c>
      <c r="G10374" s="15">
        <f>IF(Table1[[#This Row],[Transmission]]="Manual", 0, 1)</f>
        <v>0</v>
      </c>
      <c r="H10374" t="s">
        <v>9475</v>
      </c>
      <c r="I10374" t="s">
        <v>14</v>
      </c>
      <c r="J10374" s="4">
        <v>45597</v>
      </c>
      <c r="K10374" t="s">
        <v>8165</v>
      </c>
      <c r="L10374" s="5">
        <v>135000</v>
      </c>
      <c r="M10374" s="28">
        <f t="shared" si="162"/>
        <v>135000</v>
      </c>
      <c r="N10374">
        <f>2025-Table1[[#This Row],[Year]]</f>
        <v>15</v>
      </c>
    </row>
    <row r="10375" spans="1:14" x14ac:dyDescent="0.3">
      <c r="A10375" t="s">
        <v>21</v>
      </c>
      <c r="B10375" t="s">
        <v>68</v>
      </c>
      <c r="C10375">
        <v>2016</v>
      </c>
      <c r="D10375" s="3">
        <v>8</v>
      </c>
      <c r="E10375" s="3">
        <v>69000</v>
      </c>
      <c r="F10375" t="s">
        <v>25</v>
      </c>
      <c r="G10375" s="15">
        <f>IF(Table1[[#This Row],[Transmission]]="Manual", 0, 1)</f>
        <v>1</v>
      </c>
      <c r="H10375" t="s">
        <v>9472</v>
      </c>
      <c r="I10375" t="s">
        <v>14</v>
      </c>
      <c r="J10375" s="4">
        <v>45597</v>
      </c>
      <c r="K10375" t="s">
        <v>8531</v>
      </c>
      <c r="L10375" s="5">
        <v>421500</v>
      </c>
      <c r="M10375" s="28">
        <f t="shared" si="162"/>
        <v>421500</v>
      </c>
      <c r="N10375">
        <f>2025-Table1[[#This Row],[Year]]</f>
        <v>9</v>
      </c>
    </row>
    <row r="10376" spans="1:14" x14ac:dyDescent="0.3">
      <c r="A10376" t="s">
        <v>11</v>
      </c>
      <c r="B10376" t="s">
        <v>285</v>
      </c>
      <c r="C10376">
        <v>2014</v>
      </c>
      <c r="D10376" s="3">
        <v>10</v>
      </c>
      <c r="E10376" s="3">
        <v>86082</v>
      </c>
      <c r="F10376" t="s">
        <v>25</v>
      </c>
      <c r="G10376" s="15">
        <f>IF(Table1[[#This Row],[Transmission]]="Manual", 0, 1)</f>
        <v>1</v>
      </c>
      <c r="H10376" t="s">
        <v>9472</v>
      </c>
      <c r="I10376" t="s">
        <v>14</v>
      </c>
      <c r="J10376" s="4">
        <v>45597</v>
      </c>
      <c r="K10376" t="s">
        <v>8532</v>
      </c>
      <c r="L10376" s="5">
        <v>415000</v>
      </c>
      <c r="M10376" s="28">
        <f t="shared" si="162"/>
        <v>415000</v>
      </c>
      <c r="N10376">
        <f>2025-Table1[[#This Row],[Year]]</f>
        <v>11</v>
      </c>
    </row>
    <row r="10377" spans="1:14" x14ac:dyDescent="0.3">
      <c r="A10377" t="s">
        <v>458</v>
      </c>
      <c r="B10377" t="s">
        <v>2110</v>
      </c>
      <c r="C10377">
        <v>2022</v>
      </c>
      <c r="D10377" s="3">
        <v>2</v>
      </c>
      <c r="E10377" s="3">
        <v>7500</v>
      </c>
      <c r="F10377" t="s">
        <v>13</v>
      </c>
      <c r="G10377" s="15">
        <f>IF(Table1[[#This Row],[Transmission]]="Manual", 0, 1)</f>
        <v>0</v>
      </c>
      <c r="H10377" t="s">
        <v>9475</v>
      </c>
      <c r="I10377" t="s">
        <v>14</v>
      </c>
      <c r="J10377" s="4">
        <v>45597</v>
      </c>
      <c r="K10377" t="s">
        <v>8533</v>
      </c>
      <c r="L10377" s="5">
        <v>690000</v>
      </c>
      <c r="M10377" s="28">
        <f t="shared" si="162"/>
        <v>690000</v>
      </c>
      <c r="N10377">
        <f>2025-Table1[[#This Row],[Year]]</f>
        <v>3</v>
      </c>
    </row>
    <row r="10378" spans="1:14" x14ac:dyDescent="0.3">
      <c r="A10378" t="s">
        <v>847</v>
      </c>
      <c r="B10378" t="s">
        <v>5292</v>
      </c>
      <c r="C10378">
        <v>2018</v>
      </c>
      <c r="D10378" s="3">
        <v>6</v>
      </c>
      <c r="E10378" s="3">
        <v>9700</v>
      </c>
      <c r="F10378" t="s">
        <v>13</v>
      </c>
      <c r="G10378" s="15">
        <f>IF(Table1[[#This Row],[Transmission]]="Manual", 0, 1)</f>
        <v>0</v>
      </c>
      <c r="H10378" t="s">
        <v>9472</v>
      </c>
      <c r="I10378" t="s">
        <v>14</v>
      </c>
      <c r="J10378" s="4">
        <v>45597</v>
      </c>
      <c r="K10378" t="s">
        <v>8534</v>
      </c>
      <c r="L10378" s="5">
        <v>325000</v>
      </c>
      <c r="M10378" s="28">
        <f t="shared" si="162"/>
        <v>325000</v>
      </c>
      <c r="N10378">
        <f>2025-Table1[[#This Row],[Year]]</f>
        <v>7</v>
      </c>
    </row>
    <row r="10379" spans="1:14" x14ac:dyDescent="0.3">
      <c r="A10379" t="s">
        <v>44</v>
      </c>
      <c r="B10379" t="s">
        <v>124</v>
      </c>
      <c r="C10379">
        <v>2012</v>
      </c>
      <c r="D10379" s="3">
        <v>12</v>
      </c>
      <c r="E10379" s="3">
        <v>72000</v>
      </c>
      <c r="F10379" t="s">
        <v>13</v>
      </c>
      <c r="G10379" s="15">
        <f>IF(Table1[[#This Row],[Transmission]]="Manual", 0, 1)</f>
        <v>0</v>
      </c>
      <c r="H10379" t="s">
        <v>9475</v>
      </c>
      <c r="I10379" t="s">
        <v>14</v>
      </c>
      <c r="J10379" s="4">
        <v>45627</v>
      </c>
      <c r="K10379" t="s">
        <v>8535</v>
      </c>
      <c r="L10379" s="5">
        <v>225000</v>
      </c>
      <c r="M10379" s="28">
        <f t="shared" si="162"/>
        <v>225000</v>
      </c>
      <c r="N10379">
        <f>2025-Table1[[#This Row],[Year]]</f>
        <v>13</v>
      </c>
    </row>
    <row r="10380" spans="1:14" x14ac:dyDescent="0.3">
      <c r="A10380" t="s">
        <v>21</v>
      </c>
      <c r="B10380" t="s">
        <v>49</v>
      </c>
      <c r="C10380">
        <v>2021</v>
      </c>
      <c r="D10380" s="3">
        <v>3</v>
      </c>
      <c r="E10380" s="3">
        <v>65000</v>
      </c>
      <c r="F10380" t="s">
        <v>13</v>
      </c>
      <c r="G10380" s="15">
        <f>IF(Table1[[#This Row],[Transmission]]="Manual", 0, 1)</f>
        <v>0</v>
      </c>
      <c r="H10380" t="s">
        <v>9475</v>
      </c>
      <c r="I10380" t="s">
        <v>6485</v>
      </c>
      <c r="J10380" s="4">
        <v>45597</v>
      </c>
      <c r="K10380" t="s">
        <v>4207</v>
      </c>
      <c r="L10380" s="5">
        <v>925000</v>
      </c>
      <c r="M10380" s="28">
        <f t="shared" si="162"/>
        <v>925000</v>
      </c>
      <c r="N10380">
        <f>2025-Table1[[#This Row],[Year]]</f>
        <v>4</v>
      </c>
    </row>
    <row r="10381" spans="1:14" x14ac:dyDescent="0.3">
      <c r="A10381" t="s">
        <v>21</v>
      </c>
      <c r="B10381" t="s">
        <v>194</v>
      </c>
      <c r="C10381">
        <v>2017</v>
      </c>
      <c r="D10381" s="3">
        <v>7</v>
      </c>
      <c r="E10381" s="3">
        <v>119000</v>
      </c>
      <c r="F10381" t="s">
        <v>13</v>
      </c>
      <c r="G10381" s="15">
        <f>IF(Table1[[#This Row],[Transmission]]="Manual", 0, 1)</f>
        <v>0</v>
      </c>
      <c r="H10381" t="s">
        <v>9472</v>
      </c>
      <c r="I10381" t="s">
        <v>6485</v>
      </c>
      <c r="J10381" s="4">
        <v>45597</v>
      </c>
      <c r="K10381" t="s">
        <v>5244</v>
      </c>
      <c r="L10381" s="5">
        <v>250000</v>
      </c>
      <c r="M10381" s="28">
        <f t="shared" si="162"/>
        <v>250000</v>
      </c>
      <c r="N10381">
        <f>2025-Table1[[#This Row],[Year]]</f>
        <v>8</v>
      </c>
    </row>
    <row r="10382" spans="1:14" x14ac:dyDescent="0.3">
      <c r="A10382" t="s">
        <v>11</v>
      </c>
      <c r="B10382" t="s">
        <v>12</v>
      </c>
      <c r="C10382">
        <v>2016</v>
      </c>
      <c r="D10382" s="3">
        <v>8</v>
      </c>
      <c r="E10382" s="3">
        <v>78000</v>
      </c>
      <c r="F10382" t="s">
        <v>13</v>
      </c>
      <c r="G10382" s="15">
        <f>IF(Table1[[#This Row],[Transmission]]="Manual", 0, 1)</f>
        <v>0</v>
      </c>
      <c r="H10382" t="s">
        <v>9472</v>
      </c>
      <c r="I10382" t="s">
        <v>14</v>
      </c>
      <c r="J10382" s="4">
        <v>45597</v>
      </c>
      <c r="K10382" t="s">
        <v>375</v>
      </c>
      <c r="L10382" s="5">
        <v>715000</v>
      </c>
      <c r="M10382" s="28">
        <f t="shared" si="162"/>
        <v>715000</v>
      </c>
      <c r="N10382">
        <f>2025-Table1[[#This Row],[Year]]</f>
        <v>9</v>
      </c>
    </row>
    <row r="10383" spans="1:14" x14ac:dyDescent="0.3">
      <c r="A10383" t="s">
        <v>44</v>
      </c>
      <c r="B10383" t="s">
        <v>45</v>
      </c>
      <c r="C10383">
        <v>2018</v>
      </c>
      <c r="D10383" s="3">
        <v>6</v>
      </c>
      <c r="E10383" s="3">
        <v>45238</v>
      </c>
      <c r="F10383" t="s">
        <v>13</v>
      </c>
      <c r="G10383" s="15">
        <f>IF(Table1[[#This Row],[Transmission]]="Manual", 0, 1)</f>
        <v>0</v>
      </c>
      <c r="H10383" t="s">
        <v>9475</v>
      </c>
      <c r="I10383" t="s">
        <v>17</v>
      </c>
      <c r="J10383" s="4">
        <v>45597</v>
      </c>
      <c r="K10383" t="s">
        <v>8536</v>
      </c>
      <c r="L10383" s="5">
        <v>380000</v>
      </c>
      <c r="M10383" s="28">
        <f t="shared" si="162"/>
        <v>380000</v>
      </c>
      <c r="N10383">
        <f>2025-Table1[[#This Row],[Year]]</f>
        <v>7</v>
      </c>
    </row>
    <row r="10384" spans="1:14" x14ac:dyDescent="0.3">
      <c r="A10384" t="s">
        <v>113</v>
      </c>
      <c r="B10384" t="s">
        <v>396</v>
      </c>
      <c r="C10384">
        <v>2019</v>
      </c>
      <c r="D10384" s="3">
        <v>5</v>
      </c>
      <c r="E10384" s="3">
        <v>99000</v>
      </c>
      <c r="F10384" t="s">
        <v>13</v>
      </c>
      <c r="G10384" s="15">
        <f>IF(Table1[[#This Row],[Transmission]]="Manual", 0, 1)</f>
        <v>0</v>
      </c>
      <c r="H10384" t="s">
        <v>9472</v>
      </c>
      <c r="I10384" t="s">
        <v>17</v>
      </c>
      <c r="J10384" s="4">
        <v>45597</v>
      </c>
      <c r="K10384" t="s">
        <v>8537</v>
      </c>
      <c r="L10384" s="5">
        <v>1550000</v>
      </c>
      <c r="M10384" s="28">
        <f t="shared" si="162"/>
        <v>1550000</v>
      </c>
      <c r="N10384">
        <f>2025-Table1[[#This Row],[Year]]</f>
        <v>6</v>
      </c>
    </row>
    <row r="10385" spans="1:14" x14ac:dyDescent="0.3">
      <c r="A10385" t="s">
        <v>33</v>
      </c>
      <c r="B10385" t="s">
        <v>501</v>
      </c>
      <c r="C10385">
        <v>2016</v>
      </c>
      <c r="D10385" s="3">
        <v>8</v>
      </c>
      <c r="E10385" s="3">
        <v>65000</v>
      </c>
      <c r="F10385" t="s">
        <v>13</v>
      </c>
      <c r="G10385" s="15">
        <f>IF(Table1[[#This Row],[Transmission]]="Manual", 0, 1)</f>
        <v>0</v>
      </c>
      <c r="H10385" t="s">
        <v>9475</v>
      </c>
      <c r="I10385" t="s">
        <v>17</v>
      </c>
      <c r="J10385" s="4">
        <v>45597</v>
      </c>
      <c r="K10385" t="s">
        <v>8538</v>
      </c>
      <c r="L10385" s="5">
        <v>299000</v>
      </c>
      <c r="M10385" s="28">
        <f t="shared" si="162"/>
        <v>299000</v>
      </c>
      <c r="N10385">
        <f>2025-Table1[[#This Row],[Year]]</f>
        <v>9</v>
      </c>
    </row>
    <row r="10386" spans="1:14" x14ac:dyDescent="0.3">
      <c r="A10386" t="s">
        <v>61</v>
      </c>
      <c r="B10386" t="s">
        <v>62</v>
      </c>
      <c r="C10386">
        <v>2020</v>
      </c>
      <c r="D10386" s="3">
        <v>4</v>
      </c>
      <c r="E10386" s="3">
        <v>47000</v>
      </c>
      <c r="F10386" t="s">
        <v>25</v>
      </c>
      <c r="G10386" s="15">
        <f>IF(Table1[[#This Row],[Transmission]]="Manual", 0, 1)</f>
        <v>1</v>
      </c>
      <c r="H10386" t="s">
        <v>9472</v>
      </c>
      <c r="I10386" t="s">
        <v>14</v>
      </c>
      <c r="J10386" s="4">
        <v>45566</v>
      </c>
      <c r="K10386" t="s">
        <v>8539</v>
      </c>
      <c r="L10386" s="5">
        <v>325000</v>
      </c>
      <c r="M10386" s="28">
        <f t="shared" si="162"/>
        <v>325000</v>
      </c>
      <c r="N10386">
        <f>2025-Table1[[#This Row],[Year]]</f>
        <v>5</v>
      </c>
    </row>
    <row r="10387" spans="1:14" x14ac:dyDescent="0.3">
      <c r="A10387" t="s">
        <v>15</v>
      </c>
      <c r="B10387" t="s">
        <v>387</v>
      </c>
      <c r="C10387">
        <v>2016</v>
      </c>
      <c r="D10387" s="3">
        <v>8</v>
      </c>
      <c r="E10387" s="3">
        <v>45000</v>
      </c>
      <c r="F10387" t="s">
        <v>13</v>
      </c>
      <c r="G10387" s="15">
        <f>IF(Table1[[#This Row],[Transmission]]="Manual", 0, 1)</f>
        <v>0</v>
      </c>
      <c r="H10387" t="s">
        <v>9472</v>
      </c>
      <c r="I10387" t="s">
        <v>6485</v>
      </c>
      <c r="J10387" s="4">
        <v>45597</v>
      </c>
      <c r="K10387" t="s">
        <v>8540</v>
      </c>
      <c r="L10387" s="5">
        <v>425000</v>
      </c>
      <c r="M10387" s="28">
        <f t="shared" si="162"/>
        <v>425000</v>
      </c>
      <c r="N10387">
        <f>2025-Table1[[#This Row],[Year]]</f>
        <v>9</v>
      </c>
    </row>
    <row r="10388" spans="1:14" x14ac:dyDescent="0.3">
      <c r="A10388" t="s">
        <v>21</v>
      </c>
      <c r="B10388" t="s">
        <v>111</v>
      </c>
      <c r="C10388">
        <v>2015</v>
      </c>
      <c r="D10388" s="3">
        <v>9</v>
      </c>
      <c r="E10388" s="3">
        <v>65510</v>
      </c>
      <c r="F10388" t="s">
        <v>13</v>
      </c>
      <c r="G10388" s="15">
        <f>IF(Table1[[#This Row],[Transmission]]="Manual", 0, 1)</f>
        <v>0</v>
      </c>
      <c r="H10388" t="s">
        <v>9475</v>
      </c>
      <c r="I10388" t="s">
        <v>6485</v>
      </c>
      <c r="J10388" s="4">
        <v>45597</v>
      </c>
      <c r="K10388" t="s">
        <v>8541</v>
      </c>
      <c r="L10388" s="5">
        <v>280000</v>
      </c>
      <c r="M10388" s="28">
        <f t="shared" si="162"/>
        <v>280000</v>
      </c>
      <c r="N10388">
        <f>2025-Table1[[#This Row],[Year]]</f>
        <v>10</v>
      </c>
    </row>
    <row r="10389" spans="1:14" x14ac:dyDescent="0.3">
      <c r="A10389" t="s">
        <v>44</v>
      </c>
      <c r="B10389" t="s">
        <v>124</v>
      </c>
      <c r="C10389">
        <v>2011</v>
      </c>
      <c r="D10389" s="3">
        <v>13</v>
      </c>
      <c r="E10389" s="3">
        <v>99000</v>
      </c>
      <c r="F10389" t="s">
        <v>25</v>
      </c>
      <c r="G10389" s="15">
        <f>IF(Table1[[#This Row],[Transmission]]="Manual", 0, 1)</f>
        <v>1</v>
      </c>
      <c r="H10389" t="s">
        <v>9472</v>
      </c>
      <c r="I10389" t="s">
        <v>6485</v>
      </c>
      <c r="J10389" s="4">
        <v>45627</v>
      </c>
      <c r="K10389" t="s">
        <v>5294</v>
      </c>
      <c r="L10389" s="5">
        <v>130000</v>
      </c>
      <c r="M10389" s="28">
        <f t="shared" si="162"/>
        <v>130000</v>
      </c>
      <c r="N10389">
        <f>2025-Table1[[#This Row],[Year]]</f>
        <v>14</v>
      </c>
    </row>
    <row r="10390" spans="1:14" x14ac:dyDescent="0.3">
      <c r="A10390" t="s">
        <v>44</v>
      </c>
      <c r="B10390" t="s">
        <v>83</v>
      </c>
      <c r="C10390">
        <v>2012</v>
      </c>
      <c r="D10390" s="3">
        <v>12</v>
      </c>
      <c r="E10390" s="3">
        <v>90000</v>
      </c>
      <c r="F10390" t="s">
        <v>25</v>
      </c>
      <c r="G10390" s="15">
        <f>IF(Table1[[#This Row],[Transmission]]="Manual", 0, 1)</f>
        <v>1</v>
      </c>
      <c r="H10390" t="s">
        <v>9475</v>
      </c>
      <c r="I10390" t="s">
        <v>6485</v>
      </c>
      <c r="J10390" s="4">
        <v>45627</v>
      </c>
      <c r="K10390" t="s">
        <v>8542</v>
      </c>
      <c r="L10390" s="5">
        <v>186000</v>
      </c>
      <c r="M10390" s="28">
        <f t="shared" si="162"/>
        <v>186000</v>
      </c>
      <c r="N10390">
        <f>2025-Table1[[#This Row],[Year]]</f>
        <v>13</v>
      </c>
    </row>
    <row r="10391" spans="1:14" x14ac:dyDescent="0.3">
      <c r="A10391" t="s">
        <v>44</v>
      </c>
      <c r="B10391" t="s">
        <v>124</v>
      </c>
      <c r="C10391">
        <v>2011</v>
      </c>
      <c r="D10391" s="3">
        <v>13</v>
      </c>
      <c r="E10391" s="3">
        <v>69000</v>
      </c>
      <c r="F10391" t="s">
        <v>13</v>
      </c>
      <c r="G10391" s="15">
        <f>IF(Table1[[#This Row],[Transmission]]="Manual", 0, 1)</f>
        <v>0</v>
      </c>
      <c r="H10391" t="s">
        <v>9472</v>
      </c>
      <c r="I10391" t="s">
        <v>6485</v>
      </c>
      <c r="J10391" s="4">
        <v>45597</v>
      </c>
      <c r="K10391" t="s">
        <v>3674</v>
      </c>
      <c r="L10391" s="5">
        <v>150000</v>
      </c>
      <c r="M10391" s="28">
        <f t="shared" si="162"/>
        <v>150000</v>
      </c>
      <c r="N10391">
        <f>2025-Table1[[#This Row],[Year]]</f>
        <v>14</v>
      </c>
    </row>
    <row r="10392" spans="1:14" x14ac:dyDescent="0.3">
      <c r="A10392" t="s">
        <v>33</v>
      </c>
      <c r="B10392" t="s">
        <v>501</v>
      </c>
      <c r="C10392">
        <v>2010</v>
      </c>
      <c r="D10392" s="3">
        <v>14</v>
      </c>
      <c r="E10392" s="3">
        <v>155000</v>
      </c>
      <c r="F10392" t="s">
        <v>25</v>
      </c>
      <c r="G10392" s="15">
        <f>IF(Table1[[#This Row],[Transmission]]="Manual", 0, 1)</f>
        <v>1</v>
      </c>
      <c r="H10392" t="s">
        <v>9475</v>
      </c>
      <c r="I10392" t="s">
        <v>14</v>
      </c>
      <c r="J10392" s="4">
        <v>45597</v>
      </c>
      <c r="K10392" t="s">
        <v>8543</v>
      </c>
      <c r="L10392" s="5">
        <v>70000</v>
      </c>
      <c r="M10392" s="28">
        <f t="shared" si="162"/>
        <v>70000</v>
      </c>
      <c r="N10392">
        <f>2025-Table1[[#This Row],[Year]]</f>
        <v>15</v>
      </c>
    </row>
    <row r="10393" spans="1:14" x14ac:dyDescent="0.3">
      <c r="A10393" t="s">
        <v>44</v>
      </c>
      <c r="B10393" t="s">
        <v>124</v>
      </c>
      <c r="C10393">
        <v>2010</v>
      </c>
      <c r="D10393" s="3">
        <v>14</v>
      </c>
      <c r="E10393" s="3">
        <v>80000</v>
      </c>
      <c r="F10393" t="s">
        <v>25</v>
      </c>
      <c r="G10393" s="15">
        <f>IF(Table1[[#This Row],[Transmission]]="Manual", 0, 1)</f>
        <v>1</v>
      </c>
      <c r="H10393" t="s">
        <v>9475</v>
      </c>
      <c r="I10393" t="s">
        <v>6485</v>
      </c>
      <c r="J10393" s="4">
        <v>45597</v>
      </c>
      <c r="K10393" t="s">
        <v>4068</v>
      </c>
      <c r="L10393" s="5">
        <v>230000</v>
      </c>
      <c r="M10393" s="28">
        <f t="shared" si="162"/>
        <v>230000</v>
      </c>
      <c r="N10393">
        <f>2025-Table1[[#This Row],[Year]]</f>
        <v>15</v>
      </c>
    </row>
    <row r="10394" spans="1:14" x14ac:dyDescent="0.3">
      <c r="A10394" t="s">
        <v>18</v>
      </c>
      <c r="B10394" t="s">
        <v>435</v>
      </c>
      <c r="C10394">
        <v>2010</v>
      </c>
      <c r="D10394" s="3">
        <v>14</v>
      </c>
      <c r="E10394" s="3">
        <v>95000</v>
      </c>
      <c r="F10394" t="s">
        <v>25</v>
      </c>
      <c r="G10394" s="15">
        <f>IF(Table1[[#This Row],[Transmission]]="Manual", 0, 1)</f>
        <v>1</v>
      </c>
      <c r="H10394" t="s">
        <v>9475</v>
      </c>
      <c r="I10394" t="s">
        <v>17</v>
      </c>
      <c r="J10394" s="4">
        <v>45505</v>
      </c>
      <c r="K10394" t="s">
        <v>8544</v>
      </c>
      <c r="L10394" s="5">
        <v>340000</v>
      </c>
      <c r="M10394" s="28">
        <f t="shared" si="162"/>
        <v>340000</v>
      </c>
      <c r="N10394">
        <f>2025-Table1[[#This Row],[Year]]</f>
        <v>15</v>
      </c>
    </row>
    <row r="10395" spans="1:14" x14ac:dyDescent="0.3">
      <c r="A10395" t="s">
        <v>44</v>
      </c>
      <c r="B10395" t="s">
        <v>83</v>
      </c>
      <c r="C10395">
        <v>2012</v>
      </c>
      <c r="D10395" s="3">
        <v>12</v>
      </c>
      <c r="E10395" s="3">
        <v>48000</v>
      </c>
      <c r="F10395" t="s">
        <v>13</v>
      </c>
      <c r="G10395" s="15">
        <f>IF(Table1[[#This Row],[Transmission]]="Manual", 0, 1)</f>
        <v>0</v>
      </c>
      <c r="H10395" t="s">
        <v>9475</v>
      </c>
      <c r="I10395" t="s">
        <v>6485</v>
      </c>
      <c r="J10395" s="4">
        <v>45597</v>
      </c>
      <c r="K10395" t="s">
        <v>8545</v>
      </c>
      <c r="L10395" s="5">
        <v>340000</v>
      </c>
      <c r="M10395" s="28">
        <f t="shared" si="162"/>
        <v>340000</v>
      </c>
      <c r="N10395">
        <f>2025-Table1[[#This Row],[Year]]</f>
        <v>13</v>
      </c>
    </row>
    <row r="10396" spans="1:14" x14ac:dyDescent="0.3">
      <c r="A10396" t="s">
        <v>38</v>
      </c>
      <c r="B10396" t="s">
        <v>145</v>
      </c>
      <c r="C10396">
        <v>2021</v>
      </c>
      <c r="D10396" s="3">
        <v>3</v>
      </c>
      <c r="E10396" s="3">
        <v>34000</v>
      </c>
      <c r="F10396" t="s">
        <v>25</v>
      </c>
      <c r="G10396" s="15">
        <f>IF(Table1[[#This Row],[Transmission]]="Manual", 0, 1)</f>
        <v>1</v>
      </c>
      <c r="H10396" t="s">
        <v>9472</v>
      </c>
      <c r="I10396" t="s">
        <v>6485</v>
      </c>
      <c r="J10396" s="4">
        <v>45627</v>
      </c>
      <c r="K10396" t="s">
        <v>8546</v>
      </c>
      <c r="L10396" s="5">
        <v>850000</v>
      </c>
      <c r="M10396" s="28">
        <f t="shared" si="162"/>
        <v>850000</v>
      </c>
      <c r="N10396">
        <f>2025-Table1[[#This Row],[Year]]</f>
        <v>4</v>
      </c>
    </row>
    <row r="10397" spans="1:14" x14ac:dyDescent="0.3">
      <c r="A10397" t="s">
        <v>21</v>
      </c>
      <c r="B10397" t="s">
        <v>24</v>
      </c>
      <c r="C10397">
        <v>2015</v>
      </c>
      <c r="D10397" s="3">
        <v>9</v>
      </c>
      <c r="E10397" s="3">
        <v>82000</v>
      </c>
      <c r="F10397" t="s">
        <v>13</v>
      </c>
      <c r="G10397" s="15">
        <f>IF(Table1[[#This Row],[Transmission]]="Manual", 0, 1)</f>
        <v>0</v>
      </c>
      <c r="H10397" t="s">
        <v>9475</v>
      </c>
      <c r="I10397" t="s">
        <v>17</v>
      </c>
      <c r="J10397" s="4">
        <v>45597</v>
      </c>
      <c r="K10397" t="s">
        <v>8547</v>
      </c>
      <c r="L10397" s="5">
        <v>540000</v>
      </c>
      <c r="M10397" s="28">
        <f t="shared" si="162"/>
        <v>540000</v>
      </c>
      <c r="N10397">
        <f>2025-Table1[[#This Row],[Year]]</f>
        <v>10</v>
      </c>
    </row>
    <row r="10398" spans="1:14" x14ac:dyDescent="0.3">
      <c r="A10398" t="s">
        <v>27</v>
      </c>
      <c r="B10398" t="s">
        <v>233</v>
      </c>
      <c r="C10398">
        <v>2013</v>
      </c>
      <c r="D10398" s="3">
        <v>11</v>
      </c>
      <c r="E10398" s="3">
        <v>69382</v>
      </c>
      <c r="F10398" t="s">
        <v>25</v>
      </c>
      <c r="G10398" s="15">
        <f>IF(Table1[[#This Row],[Transmission]]="Manual", 0, 1)</f>
        <v>1</v>
      </c>
      <c r="H10398" t="s">
        <v>9475</v>
      </c>
      <c r="I10398" t="s">
        <v>17</v>
      </c>
      <c r="J10398" s="4">
        <v>45597</v>
      </c>
      <c r="K10398" t="s">
        <v>4031</v>
      </c>
      <c r="L10398" s="5">
        <v>1399000</v>
      </c>
      <c r="M10398" s="28">
        <f t="shared" si="162"/>
        <v>1399000</v>
      </c>
      <c r="N10398">
        <f>2025-Table1[[#This Row],[Year]]</f>
        <v>12</v>
      </c>
    </row>
    <row r="10399" spans="1:14" x14ac:dyDescent="0.3">
      <c r="A10399" t="s">
        <v>38</v>
      </c>
      <c r="B10399" t="s">
        <v>145</v>
      </c>
      <c r="C10399">
        <v>2024</v>
      </c>
      <c r="D10399" s="3">
        <v>0</v>
      </c>
      <c r="E10399" s="3">
        <v>9400</v>
      </c>
      <c r="F10399" t="s">
        <v>13</v>
      </c>
      <c r="G10399" s="15">
        <f>IF(Table1[[#This Row],[Transmission]]="Manual", 0, 1)</f>
        <v>0</v>
      </c>
      <c r="H10399" t="s">
        <v>9472</v>
      </c>
      <c r="I10399" t="s">
        <v>14</v>
      </c>
      <c r="J10399" s="4">
        <v>45597</v>
      </c>
      <c r="K10399" t="s">
        <v>8548</v>
      </c>
      <c r="L10399" s="5">
        <v>1049999</v>
      </c>
      <c r="M10399" s="28">
        <f t="shared" si="162"/>
        <v>1049999</v>
      </c>
      <c r="N10399">
        <f>2025-Table1[[#This Row],[Year]]</f>
        <v>1</v>
      </c>
    </row>
    <row r="10400" spans="1:14" x14ac:dyDescent="0.3">
      <c r="A10400" t="s">
        <v>11</v>
      </c>
      <c r="B10400" t="s">
        <v>736</v>
      </c>
      <c r="C10400">
        <v>2009</v>
      </c>
      <c r="D10400" s="3">
        <v>15</v>
      </c>
      <c r="E10400" s="3">
        <v>64000</v>
      </c>
      <c r="F10400" t="s">
        <v>25</v>
      </c>
      <c r="G10400" s="15">
        <f>IF(Table1[[#This Row],[Transmission]]="Manual", 0, 1)</f>
        <v>1</v>
      </c>
      <c r="H10400" t="s">
        <v>9475</v>
      </c>
      <c r="I10400" t="s">
        <v>6485</v>
      </c>
      <c r="J10400" s="4">
        <v>45627</v>
      </c>
      <c r="K10400" t="s">
        <v>8549</v>
      </c>
      <c r="L10400" s="5">
        <v>149000</v>
      </c>
      <c r="M10400" s="28">
        <f t="shared" si="162"/>
        <v>149000</v>
      </c>
      <c r="N10400">
        <f>2025-Table1[[#This Row],[Year]]</f>
        <v>16</v>
      </c>
    </row>
    <row r="10401" spans="1:14" x14ac:dyDescent="0.3">
      <c r="A10401" t="s">
        <v>21</v>
      </c>
      <c r="B10401" t="s">
        <v>140</v>
      </c>
      <c r="C10401">
        <v>2016</v>
      </c>
      <c r="D10401" s="3">
        <v>8</v>
      </c>
      <c r="E10401" s="3">
        <v>47000</v>
      </c>
      <c r="F10401" t="s">
        <v>13</v>
      </c>
      <c r="G10401" s="15">
        <f>IF(Table1[[#This Row],[Transmission]]="Manual", 0, 1)</f>
        <v>0</v>
      </c>
      <c r="H10401" t="s">
        <v>9472</v>
      </c>
      <c r="I10401" t="s">
        <v>14</v>
      </c>
      <c r="J10401" s="4">
        <v>45597</v>
      </c>
      <c r="K10401" t="s">
        <v>8242</v>
      </c>
      <c r="L10401" s="5">
        <v>410000</v>
      </c>
      <c r="M10401" s="28">
        <f t="shared" si="162"/>
        <v>410000</v>
      </c>
      <c r="N10401">
        <f>2025-Table1[[#This Row],[Year]]</f>
        <v>9</v>
      </c>
    </row>
    <row r="10402" spans="1:14" x14ac:dyDescent="0.3">
      <c r="A10402" t="s">
        <v>44</v>
      </c>
      <c r="B10402" t="s">
        <v>1728</v>
      </c>
      <c r="C10402">
        <v>2020</v>
      </c>
      <c r="D10402" s="3">
        <v>4</v>
      </c>
      <c r="E10402" s="3">
        <v>44731</v>
      </c>
      <c r="F10402" t="s">
        <v>13</v>
      </c>
      <c r="G10402" s="15">
        <f>IF(Table1[[#This Row],[Transmission]]="Manual", 0, 1)</f>
        <v>0</v>
      </c>
      <c r="H10402" t="s">
        <v>9472</v>
      </c>
      <c r="I10402" t="s">
        <v>14</v>
      </c>
      <c r="J10402" s="4">
        <v>45597</v>
      </c>
      <c r="K10402" t="s">
        <v>8550</v>
      </c>
      <c r="L10402" s="5">
        <v>539991</v>
      </c>
      <c r="M10402" s="28">
        <f t="shared" si="162"/>
        <v>539991</v>
      </c>
      <c r="N10402">
        <f>2025-Table1[[#This Row],[Year]]</f>
        <v>5</v>
      </c>
    </row>
    <row r="10403" spans="1:14" x14ac:dyDescent="0.3">
      <c r="A10403" t="s">
        <v>21</v>
      </c>
      <c r="B10403" t="s">
        <v>68</v>
      </c>
      <c r="C10403">
        <v>2015</v>
      </c>
      <c r="D10403" s="3">
        <v>9</v>
      </c>
      <c r="E10403" s="3">
        <v>21000</v>
      </c>
      <c r="F10403" t="s">
        <v>25</v>
      </c>
      <c r="G10403" s="15">
        <f>IF(Table1[[#This Row],[Transmission]]="Manual", 0, 1)</f>
        <v>1</v>
      </c>
      <c r="H10403" t="s">
        <v>9475</v>
      </c>
      <c r="I10403" t="s">
        <v>14</v>
      </c>
      <c r="J10403" s="4">
        <v>45597</v>
      </c>
      <c r="K10403" t="s">
        <v>8551</v>
      </c>
      <c r="L10403" s="5">
        <v>420000</v>
      </c>
      <c r="M10403" s="28">
        <f t="shared" si="162"/>
        <v>420000</v>
      </c>
      <c r="N10403">
        <f>2025-Table1[[#This Row],[Year]]</f>
        <v>10</v>
      </c>
    </row>
    <row r="10404" spans="1:14" x14ac:dyDescent="0.3">
      <c r="A10404" t="s">
        <v>21</v>
      </c>
      <c r="B10404" t="s">
        <v>231</v>
      </c>
      <c r="C10404">
        <v>2018</v>
      </c>
      <c r="D10404" s="3">
        <v>6</v>
      </c>
      <c r="E10404" s="3">
        <v>130000</v>
      </c>
      <c r="F10404" t="s">
        <v>13</v>
      </c>
      <c r="G10404" s="15">
        <f>IF(Table1[[#This Row],[Transmission]]="Manual", 0, 1)</f>
        <v>0</v>
      </c>
      <c r="H10404" t="s">
        <v>9475</v>
      </c>
      <c r="I10404" t="s">
        <v>14</v>
      </c>
      <c r="J10404" s="4">
        <v>45597</v>
      </c>
      <c r="K10404" t="s">
        <v>618</v>
      </c>
      <c r="L10404" s="5">
        <v>190000</v>
      </c>
      <c r="M10404" s="28">
        <f t="shared" si="162"/>
        <v>190000</v>
      </c>
      <c r="N10404">
        <f>2025-Table1[[#This Row],[Year]]</f>
        <v>7</v>
      </c>
    </row>
    <row r="10405" spans="1:14" x14ac:dyDescent="0.3">
      <c r="A10405" t="s">
        <v>27</v>
      </c>
      <c r="B10405" t="s">
        <v>233</v>
      </c>
      <c r="C10405">
        <v>2016</v>
      </c>
      <c r="D10405" s="3">
        <v>8</v>
      </c>
      <c r="E10405" s="3">
        <v>55234</v>
      </c>
      <c r="F10405" t="s">
        <v>25</v>
      </c>
      <c r="G10405" s="15">
        <f>IF(Table1[[#This Row],[Transmission]]="Manual", 0, 1)</f>
        <v>1</v>
      </c>
      <c r="H10405" t="s">
        <v>9475</v>
      </c>
      <c r="I10405" t="s">
        <v>17</v>
      </c>
      <c r="J10405" s="4">
        <v>45597</v>
      </c>
      <c r="K10405" t="s">
        <v>8552</v>
      </c>
      <c r="L10405" s="5">
        <v>1550000</v>
      </c>
      <c r="M10405" s="28">
        <f t="shared" si="162"/>
        <v>1550000</v>
      </c>
      <c r="N10405">
        <f>2025-Table1[[#This Row],[Year]]</f>
        <v>9</v>
      </c>
    </row>
    <row r="10406" spans="1:14" x14ac:dyDescent="0.3">
      <c r="A10406" t="s">
        <v>21</v>
      </c>
      <c r="B10406" t="s">
        <v>194</v>
      </c>
      <c r="C10406">
        <v>2020</v>
      </c>
      <c r="D10406" s="3">
        <v>4</v>
      </c>
      <c r="E10406" s="3">
        <v>100000</v>
      </c>
      <c r="F10406" t="s">
        <v>25</v>
      </c>
      <c r="G10406" s="15">
        <f>IF(Table1[[#This Row],[Transmission]]="Manual", 0, 1)</f>
        <v>1</v>
      </c>
      <c r="H10406" t="s">
        <v>9472</v>
      </c>
      <c r="I10406" t="s">
        <v>6485</v>
      </c>
      <c r="J10406" s="4">
        <v>45627</v>
      </c>
      <c r="K10406" t="s">
        <v>1734</v>
      </c>
      <c r="L10406" s="5">
        <v>450000</v>
      </c>
      <c r="M10406" s="28">
        <f t="shared" si="162"/>
        <v>450000</v>
      </c>
      <c r="N10406">
        <f>2025-Table1[[#This Row],[Year]]</f>
        <v>5</v>
      </c>
    </row>
    <row r="10407" spans="1:14" x14ac:dyDescent="0.3">
      <c r="A10407" t="s">
        <v>44</v>
      </c>
      <c r="B10407" t="s">
        <v>89</v>
      </c>
      <c r="C10407">
        <v>2011</v>
      </c>
      <c r="D10407" s="3">
        <v>13</v>
      </c>
      <c r="E10407" s="3">
        <v>65000</v>
      </c>
      <c r="F10407" t="s">
        <v>25</v>
      </c>
      <c r="G10407" s="15">
        <f>IF(Table1[[#This Row],[Transmission]]="Manual", 0, 1)</f>
        <v>1</v>
      </c>
      <c r="H10407" t="s">
        <v>9475</v>
      </c>
      <c r="I10407" t="s">
        <v>14</v>
      </c>
      <c r="J10407" s="4">
        <v>45597</v>
      </c>
      <c r="K10407" t="s">
        <v>8553</v>
      </c>
      <c r="L10407" s="5">
        <v>325000</v>
      </c>
      <c r="M10407" s="28">
        <f t="shared" si="162"/>
        <v>325000</v>
      </c>
      <c r="N10407">
        <f>2025-Table1[[#This Row],[Year]]</f>
        <v>14</v>
      </c>
    </row>
    <row r="10408" spans="1:14" x14ac:dyDescent="0.3">
      <c r="A10408" t="s">
        <v>21</v>
      </c>
      <c r="B10408" t="s">
        <v>1275</v>
      </c>
      <c r="C10408">
        <v>2024</v>
      </c>
      <c r="D10408" s="3">
        <v>0</v>
      </c>
      <c r="E10408" s="3">
        <v>30000</v>
      </c>
      <c r="F10408" t="s">
        <v>25</v>
      </c>
      <c r="G10408" s="15">
        <f>IF(Table1[[#This Row],[Transmission]]="Manual", 0, 1)</f>
        <v>1</v>
      </c>
      <c r="H10408" t="s">
        <v>9472</v>
      </c>
      <c r="I10408" t="s">
        <v>6485</v>
      </c>
      <c r="J10408" s="4">
        <v>45597</v>
      </c>
      <c r="K10408" t="s">
        <v>8554</v>
      </c>
      <c r="L10408" s="5">
        <v>280000</v>
      </c>
      <c r="M10408" s="28">
        <f t="shared" si="162"/>
        <v>280000</v>
      </c>
      <c r="N10408">
        <f>2025-Table1[[#This Row],[Year]]</f>
        <v>1</v>
      </c>
    </row>
    <row r="10409" spans="1:14" x14ac:dyDescent="0.3">
      <c r="A10409" t="s">
        <v>21</v>
      </c>
      <c r="B10409" t="s">
        <v>905</v>
      </c>
      <c r="C10409">
        <v>2007</v>
      </c>
      <c r="D10409" s="3">
        <v>17</v>
      </c>
      <c r="E10409" s="3">
        <v>102910</v>
      </c>
      <c r="F10409" t="s">
        <v>25</v>
      </c>
      <c r="G10409" s="15">
        <f>IF(Table1[[#This Row],[Transmission]]="Manual", 0, 1)</f>
        <v>1</v>
      </c>
      <c r="H10409" t="s">
        <v>9475</v>
      </c>
      <c r="I10409" t="s">
        <v>14</v>
      </c>
      <c r="J10409" s="4">
        <v>45597</v>
      </c>
      <c r="K10409" t="s">
        <v>8555</v>
      </c>
      <c r="L10409" s="5">
        <v>74000</v>
      </c>
      <c r="M10409" s="28">
        <f t="shared" si="162"/>
        <v>74000</v>
      </c>
      <c r="N10409">
        <f>2025-Table1[[#This Row],[Year]]</f>
        <v>18</v>
      </c>
    </row>
    <row r="10410" spans="1:14" x14ac:dyDescent="0.3">
      <c r="A10410" t="s">
        <v>262</v>
      </c>
      <c r="B10410" t="s">
        <v>263</v>
      </c>
      <c r="C10410">
        <v>2018</v>
      </c>
      <c r="D10410" s="3">
        <v>6</v>
      </c>
      <c r="E10410" s="3">
        <v>75000</v>
      </c>
      <c r="F10410" t="s">
        <v>25</v>
      </c>
      <c r="G10410" s="15">
        <f>IF(Table1[[#This Row],[Transmission]]="Manual", 0, 1)</f>
        <v>1</v>
      </c>
      <c r="H10410" t="s">
        <v>9475</v>
      </c>
      <c r="I10410" t="s">
        <v>14</v>
      </c>
      <c r="J10410" s="4">
        <v>45597</v>
      </c>
      <c r="K10410" t="s">
        <v>8556</v>
      </c>
      <c r="L10410" s="5">
        <v>1015000</v>
      </c>
      <c r="M10410" s="28">
        <f t="shared" si="162"/>
        <v>1015000</v>
      </c>
      <c r="N10410">
        <f>2025-Table1[[#This Row],[Year]]</f>
        <v>7</v>
      </c>
    </row>
    <row r="10411" spans="1:14" x14ac:dyDescent="0.3">
      <c r="A10411" t="s">
        <v>21</v>
      </c>
      <c r="B10411" t="s">
        <v>231</v>
      </c>
      <c r="C10411">
        <v>2020</v>
      </c>
      <c r="D10411" s="3">
        <v>4</v>
      </c>
      <c r="E10411" s="3">
        <v>60000</v>
      </c>
      <c r="F10411" t="s">
        <v>13</v>
      </c>
      <c r="G10411" s="15">
        <f>IF(Table1[[#This Row],[Transmission]]="Manual", 0, 1)</f>
        <v>0</v>
      </c>
      <c r="H10411" t="s">
        <v>9472</v>
      </c>
      <c r="I10411" t="s">
        <v>6485</v>
      </c>
      <c r="J10411" s="4">
        <v>45597</v>
      </c>
      <c r="K10411" t="s">
        <v>8557</v>
      </c>
      <c r="L10411" s="5">
        <v>335000</v>
      </c>
      <c r="M10411" s="28">
        <f t="shared" si="162"/>
        <v>335000</v>
      </c>
      <c r="N10411">
        <f>2025-Table1[[#This Row],[Year]]</f>
        <v>5</v>
      </c>
    </row>
    <row r="10412" spans="1:14" x14ac:dyDescent="0.3">
      <c r="A10412" t="s">
        <v>44</v>
      </c>
      <c r="B10412" t="s">
        <v>133</v>
      </c>
      <c r="C10412">
        <v>2015</v>
      </c>
      <c r="D10412" s="3">
        <v>9</v>
      </c>
      <c r="E10412" s="3">
        <v>53000</v>
      </c>
      <c r="F10412" t="s">
        <v>25</v>
      </c>
      <c r="G10412" s="15">
        <f>IF(Table1[[#This Row],[Transmission]]="Manual", 0, 1)</f>
        <v>1</v>
      </c>
      <c r="H10412" t="s">
        <v>9472</v>
      </c>
      <c r="I10412" t="s">
        <v>6485</v>
      </c>
      <c r="J10412" s="4">
        <v>45597</v>
      </c>
      <c r="K10412" t="s">
        <v>8558</v>
      </c>
      <c r="L10412" s="5">
        <v>429000</v>
      </c>
      <c r="M10412" s="28">
        <f t="shared" si="162"/>
        <v>429000</v>
      </c>
      <c r="N10412">
        <f>2025-Table1[[#This Row],[Year]]</f>
        <v>10</v>
      </c>
    </row>
    <row r="10413" spans="1:14" x14ac:dyDescent="0.3">
      <c r="A10413" t="s">
        <v>113</v>
      </c>
      <c r="B10413" t="s">
        <v>486</v>
      </c>
      <c r="C10413">
        <v>2009</v>
      </c>
      <c r="D10413" s="3">
        <v>15</v>
      </c>
      <c r="E10413" s="3">
        <v>98000</v>
      </c>
      <c r="F10413" t="s">
        <v>13</v>
      </c>
      <c r="G10413" s="15">
        <f>IF(Table1[[#This Row],[Transmission]]="Manual", 0, 1)</f>
        <v>0</v>
      </c>
      <c r="H10413" t="s">
        <v>9475</v>
      </c>
      <c r="I10413" t="s">
        <v>17</v>
      </c>
      <c r="J10413" s="4">
        <v>45597</v>
      </c>
      <c r="K10413" t="s">
        <v>8559</v>
      </c>
      <c r="L10413" s="5">
        <v>345000</v>
      </c>
      <c r="M10413" s="28">
        <f t="shared" si="162"/>
        <v>345000</v>
      </c>
      <c r="N10413">
        <f>2025-Table1[[#This Row],[Year]]</f>
        <v>16</v>
      </c>
    </row>
    <row r="10414" spans="1:14" x14ac:dyDescent="0.3">
      <c r="A10414" t="s">
        <v>61</v>
      </c>
      <c r="B10414" t="s">
        <v>109</v>
      </c>
      <c r="C10414">
        <v>2013</v>
      </c>
      <c r="D10414" s="3">
        <v>11</v>
      </c>
      <c r="E10414" s="3">
        <v>120000</v>
      </c>
      <c r="F10414" t="s">
        <v>13</v>
      </c>
      <c r="G10414" s="15">
        <f>IF(Table1[[#This Row],[Transmission]]="Manual", 0, 1)</f>
        <v>0</v>
      </c>
      <c r="H10414" t="s">
        <v>9475</v>
      </c>
      <c r="I10414" t="s">
        <v>17</v>
      </c>
      <c r="J10414" s="4">
        <v>45566</v>
      </c>
      <c r="K10414" t="s">
        <v>1760</v>
      </c>
      <c r="L10414" s="5">
        <v>325000</v>
      </c>
      <c r="M10414" s="28">
        <f t="shared" si="162"/>
        <v>325000</v>
      </c>
      <c r="N10414">
        <f>2025-Table1[[#This Row],[Year]]</f>
        <v>12</v>
      </c>
    </row>
    <row r="10415" spans="1:14" x14ac:dyDescent="0.3">
      <c r="A10415" t="s">
        <v>44</v>
      </c>
      <c r="B10415" t="s">
        <v>1505</v>
      </c>
      <c r="C10415">
        <v>2009</v>
      </c>
      <c r="D10415" s="3">
        <v>15</v>
      </c>
      <c r="E10415" s="3">
        <v>80000</v>
      </c>
      <c r="F10415" t="s">
        <v>13</v>
      </c>
      <c r="G10415" s="15">
        <f>IF(Table1[[#This Row],[Transmission]]="Manual", 0, 1)</f>
        <v>0</v>
      </c>
      <c r="H10415" t="s">
        <v>9475</v>
      </c>
      <c r="I10415" t="s">
        <v>6485</v>
      </c>
      <c r="J10415" s="4">
        <v>45627</v>
      </c>
      <c r="K10415" t="s">
        <v>8560</v>
      </c>
      <c r="L10415" s="5">
        <v>165000</v>
      </c>
      <c r="M10415" s="28">
        <f t="shared" si="162"/>
        <v>165000</v>
      </c>
      <c r="N10415">
        <f>2025-Table1[[#This Row],[Year]]</f>
        <v>16</v>
      </c>
    </row>
    <row r="10416" spans="1:14" x14ac:dyDescent="0.3">
      <c r="A10416" t="s">
        <v>21</v>
      </c>
      <c r="B10416" t="s">
        <v>111</v>
      </c>
      <c r="C10416">
        <v>2019</v>
      </c>
      <c r="D10416" s="3">
        <v>5</v>
      </c>
      <c r="E10416" s="3">
        <v>46000</v>
      </c>
      <c r="F10416" t="s">
        <v>25</v>
      </c>
      <c r="G10416" s="15">
        <f>IF(Table1[[#This Row],[Transmission]]="Manual", 0, 1)</f>
        <v>1</v>
      </c>
      <c r="H10416" t="s">
        <v>9475</v>
      </c>
      <c r="I10416" t="s">
        <v>14</v>
      </c>
      <c r="J10416" s="4">
        <v>45627</v>
      </c>
      <c r="K10416" t="s">
        <v>8561</v>
      </c>
      <c r="L10416" s="5">
        <v>485000</v>
      </c>
      <c r="M10416" s="28">
        <f t="shared" si="162"/>
        <v>485000</v>
      </c>
      <c r="N10416">
        <f>2025-Table1[[#This Row],[Year]]</f>
        <v>6</v>
      </c>
    </row>
    <row r="10417" spans="1:14" x14ac:dyDescent="0.3">
      <c r="A10417" t="s">
        <v>113</v>
      </c>
      <c r="B10417" t="s">
        <v>181</v>
      </c>
      <c r="C10417">
        <v>2021</v>
      </c>
      <c r="D10417" s="3">
        <v>3</v>
      </c>
      <c r="E10417" s="3">
        <v>66000</v>
      </c>
      <c r="F10417" t="s">
        <v>13</v>
      </c>
      <c r="G10417" s="15">
        <f>IF(Table1[[#This Row],[Transmission]]="Manual", 0, 1)</f>
        <v>0</v>
      </c>
      <c r="H10417" t="s">
        <v>9475</v>
      </c>
      <c r="I10417" t="s">
        <v>17</v>
      </c>
      <c r="J10417" s="4">
        <v>45597</v>
      </c>
      <c r="K10417" t="s">
        <v>8562</v>
      </c>
      <c r="L10417" s="5">
        <v>811111</v>
      </c>
      <c r="M10417" s="28">
        <f t="shared" si="162"/>
        <v>811111</v>
      </c>
      <c r="N10417">
        <f>2025-Table1[[#This Row],[Year]]</f>
        <v>4</v>
      </c>
    </row>
    <row r="10418" spans="1:14" x14ac:dyDescent="0.3">
      <c r="A10418" t="s">
        <v>21</v>
      </c>
      <c r="B10418" t="s">
        <v>111</v>
      </c>
      <c r="C10418">
        <v>2010</v>
      </c>
      <c r="D10418" s="3">
        <v>14</v>
      </c>
      <c r="E10418" s="3">
        <v>155000</v>
      </c>
      <c r="F10418" t="s">
        <v>25</v>
      </c>
      <c r="G10418" s="15">
        <f>IF(Table1[[#This Row],[Transmission]]="Manual", 0, 1)</f>
        <v>1</v>
      </c>
      <c r="H10418" t="s">
        <v>9475</v>
      </c>
      <c r="I10418" t="s">
        <v>6485</v>
      </c>
      <c r="J10418" s="4">
        <v>45597</v>
      </c>
      <c r="K10418" t="s">
        <v>8563</v>
      </c>
      <c r="L10418" s="5">
        <v>90000</v>
      </c>
      <c r="M10418" s="28">
        <f t="shared" si="162"/>
        <v>90000</v>
      </c>
      <c r="N10418">
        <f>2025-Table1[[#This Row],[Year]]</f>
        <v>15</v>
      </c>
    </row>
    <row r="10419" spans="1:14" x14ac:dyDescent="0.3">
      <c r="A10419" t="s">
        <v>11</v>
      </c>
      <c r="B10419" t="s">
        <v>12</v>
      </c>
      <c r="C10419">
        <v>2010</v>
      </c>
      <c r="D10419" s="3">
        <v>14</v>
      </c>
      <c r="E10419" s="3">
        <v>69500</v>
      </c>
      <c r="F10419" t="s">
        <v>25</v>
      </c>
      <c r="G10419" s="15">
        <f>IF(Table1[[#This Row],[Transmission]]="Manual", 0, 1)</f>
        <v>1</v>
      </c>
      <c r="H10419" t="s">
        <v>9475</v>
      </c>
      <c r="I10419" t="s">
        <v>6485</v>
      </c>
      <c r="J10419" s="4">
        <v>45627</v>
      </c>
      <c r="K10419" t="s">
        <v>5195</v>
      </c>
      <c r="L10419" s="5">
        <v>280000</v>
      </c>
      <c r="M10419" s="28">
        <f t="shared" si="162"/>
        <v>280000</v>
      </c>
      <c r="N10419">
        <f>2025-Table1[[#This Row],[Year]]</f>
        <v>15</v>
      </c>
    </row>
    <row r="10420" spans="1:14" x14ac:dyDescent="0.3">
      <c r="A10420" t="s">
        <v>44</v>
      </c>
      <c r="B10420" t="s">
        <v>89</v>
      </c>
      <c r="C10420">
        <v>2007</v>
      </c>
      <c r="D10420" s="3">
        <v>17</v>
      </c>
      <c r="E10420" s="3">
        <v>52000</v>
      </c>
      <c r="F10420" t="s">
        <v>13</v>
      </c>
      <c r="G10420" s="15">
        <f>IF(Table1[[#This Row],[Transmission]]="Manual", 0, 1)</f>
        <v>0</v>
      </c>
      <c r="H10420" t="s">
        <v>9472</v>
      </c>
      <c r="I10420" t="s">
        <v>14</v>
      </c>
      <c r="J10420" s="4">
        <v>45597</v>
      </c>
      <c r="K10420" t="s">
        <v>8564</v>
      </c>
      <c r="L10420" s="5">
        <v>180000</v>
      </c>
      <c r="M10420" s="28">
        <f t="shared" si="162"/>
        <v>180000</v>
      </c>
      <c r="N10420">
        <f>2025-Table1[[#This Row],[Year]]</f>
        <v>18</v>
      </c>
    </row>
    <row r="10421" spans="1:14" x14ac:dyDescent="0.3">
      <c r="A10421" t="s">
        <v>11</v>
      </c>
      <c r="B10421" t="s">
        <v>183</v>
      </c>
      <c r="C10421">
        <v>2017</v>
      </c>
      <c r="D10421" s="3">
        <v>7</v>
      </c>
      <c r="E10421" s="3">
        <v>50000</v>
      </c>
      <c r="F10421" t="s">
        <v>25</v>
      </c>
      <c r="G10421" s="15">
        <f>IF(Table1[[#This Row],[Transmission]]="Manual", 0, 1)</f>
        <v>1</v>
      </c>
      <c r="H10421" t="s">
        <v>9475</v>
      </c>
      <c r="I10421" t="s">
        <v>14</v>
      </c>
      <c r="J10421" s="4">
        <v>45597</v>
      </c>
      <c r="K10421" t="s">
        <v>8565</v>
      </c>
      <c r="L10421" s="5">
        <v>635000</v>
      </c>
      <c r="M10421" s="28">
        <f t="shared" si="162"/>
        <v>635000</v>
      </c>
      <c r="N10421">
        <f>2025-Table1[[#This Row],[Year]]</f>
        <v>8</v>
      </c>
    </row>
    <row r="10422" spans="1:14" x14ac:dyDescent="0.3">
      <c r="A10422" t="s">
        <v>21</v>
      </c>
      <c r="B10422" t="s">
        <v>68</v>
      </c>
      <c r="C10422">
        <v>2014</v>
      </c>
      <c r="D10422" s="3">
        <v>10</v>
      </c>
      <c r="E10422" s="3">
        <v>26000</v>
      </c>
      <c r="F10422" t="s">
        <v>25</v>
      </c>
      <c r="G10422" s="15">
        <f>IF(Table1[[#This Row],[Transmission]]="Manual", 0, 1)</f>
        <v>1</v>
      </c>
      <c r="H10422" t="s">
        <v>9472</v>
      </c>
      <c r="I10422" t="s">
        <v>14</v>
      </c>
      <c r="J10422" s="4">
        <v>45597</v>
      </c>
      <c r="K10422" t="s">
        <v>8566</v>
      </c>
      <c r="L10422" s="5">
        <v>375000</v>
      </c>
      <c r="M10422" s="28">
        <f t="shared" si="162"/>
        <v>375000</v>
      </c>
      <c r="N10422">
        <f>2025-Table1[[#This Row],[Year]]</f>
        <v>11</v>
      </c>
    </row>
    <row r="10423" spans="1:14" x14ac:dyDescent="0.3">
      <c r="A10423" t="s">
        <v>33</v>
      </c>
      <c r="B10423" t="s">
        <v>1628</v>
      </c>
      <c r="C10423">
        <v>2008</v>
      </c>
      <c r="D10423" s="3">
        <v>16</v>
      </c>
      <c r="E10423" s="3">
        <v>89000</v>
      </c>
      <c r="F10423" t="s">
        <v>13</v>
      </c>
      <c r="G10423" s="15">
        <f>IF(Table1[[#This Row],[Transmission]]="Manual", 0, 1)</f>
        <v>0</v>
      </c>
      <c r="H10423" t="s">
        <v>9475</v>
      </c>
      <c r="I10423" t="s">
        <v>6485</v>
      </c>
      <c r="J10423" s="4">
        <v>45597</v>
      </c>
      <c r="K10423" t="s">
        <v>8567</v>
      </c>
      <c r="L10423" s="5">
        <v>115000</v>
      </c>
      <c r="M10423" s="28">
        <f t="shared" si="162"/>
        <v>115000</v>
      </c>
      <c r="N10423">
        <f>2025-Table1[[#This Row],[Year]]</f>
        <v>17</v>
      </c>
    </row>
    <row r="10424" spans="1:14" x14ac:dyDescent="0.3">
      <c r="A10424" t="s">
        <v>21</v>
      </c>
      <c r="B10424" t="s">
        <v>68</v>
      </c>
      <c r="C10424">
        <v>2019</v>
      </c>
      <c r="D10424" s="3">
        <v>5</v>
      </c>
      <c r="E10424" s="3">
        <v>68000</v>
      </c>
      <c r="F10424" t="s">
        <v>13</v>
      </c>
      <c r="G10424" s="15">
        <f>IF(Table1[[#This Row],[Transmission]]="Manual", 0, 1)</f>
        <v>0</v>
      </c>
      <c r="H10424" t="s">
        <v>9472</v>
      </c>
      <c r="I10424" t="s">
        <v>6485</v>
      </c>
      <c r="J10424" s="4">
        <v>45566</v>
      </c>
      <c r="K10424" t="s">
        <v>8568</v>
      </c>
      <c r="L10424" s="5">
        <v>490000</v>
      </c>
      <c r="M10424" s="28">
        <f t="shared" si="162"/>
        <v>490000</v>
      </c>
      <c r="N10424">
        <f>2025-Table1[[#This Row],[Year]]</f>
        <v>6</v>
      </c>
    </row>
    <row r="10425" spans="1:14" x14ac:dyDescent="0.3">
      <c r="A10425" t="s">
        <v>97</v>
      </c>
      <c r="B10425" t="s">
        <v>897</v>
      </c>
      <c r="C10425">
        <v>2010</v>
      </c>
      <c r="D10425" s="3">
        <v>14</v>
      </c>
      <c r="E10425" s="3">
        <v>125000</v>
      </c>
      <c r="F10425" t="s">
        <v>25</v>
      </c>
      <c r="G10425" s="15">
        <f>IF(Table1[[#This Row],[Transmission]]="Manual", 0, 1)</f>
        <v>1</v>
      </c>
      <c r="H10425" t="s">
        <v>9475</v>
      </c>
      <c r="I10425" t="s">
        <v>14</v>
      </c>
      <c r="J10425" s="4">
        <v>45597</v>
      </c>
      <c r="K10425" t="s">
        <v>8569</v>
      </c>
      <c r="L10425" s="5">
        <v>319000</v>
      </c>
      <c r="M10425" s="28">
        <f t="shared" si="162"/>
        <v>319000</v>
      </c>
      <c r="N10425">
        <f>2025-Table1[[#This Row],[Year]]</f>
        <v>15</v>
      </c>
    </row>
    <row r="10426" spans="1:14" x14ac:dyDescent="0.3">
      <c r="A10426" t="s">
        <v>43</v>
      </c>
      <c r="B10426" t="s">
        <v>1318</v>
      </c>
      <c r="C10426">
        <v>2012</v>
      </c>
      <c r="D10426" s="3">
        <v>12</v>
      </c>
      <c r="E10426" s="3">
        <v>98000</v>
      </c>
      <c r="F10426" t="s">
        <v>25</v>
      </c>
      <c r="G10426" s="15">
        <f>IF(Table1[[#This Row],[Transmission]]="Manual", 0, 1)</f>
        <v>1</v>
      </c>
      <c r="H10426" t="s">
        <v>9472</v>
      </c>
      <c r="I10426" t="s">
        <v>14</v>
      </c>
      <c r="J10426" s="4">
        <v>45597</v>
      </c>
      <c r="K10426" t="s">
        <v>8570</v>
      </c>
      <c r="L10426" s="5">
        <v>780000</v>
      </c>
      <c r="M10426" s="28">
        <f t="shared" si="162"/>
        <v>780000</v>
      </c>
      <c r="N10426">
        <f>2025-Table1[[#This Row],[Year]]</f>
        <v>13</v>
      </c>
    </row>
    <row r="10427" spans="1:14" x14ac:dyDescent="0.3">
      <c r="A10427" t="s">
        <v>11</v>
      </c>
      <c r="B10427" t="s">
        <v>12</v>
      </c>
      <c r="C10427">
        <v>2017</v>
      </c>
      <c r="D10427" s="3">
        <v>7</v>
      </c>
      <c r="E10427" s="3">
        <v>69231</v>
      </c>
      <c r="F10427" t="s">
        <v>25</v>
      </c>
      <c r="G10427" s="15">
        <f>IF(Table1[[#This Row],[Transmission]]="Manual", 0, 1)</f>
        <v>1</v>
      </c>
      <c r="H10427" t="s">
        <v>9475</v>
      </c>
      <c r="I10427" t="s">
        <v>14</v>
      </c>
      <c r="J10427" s="4">
        <v>45597</v>
      </c>
      <c r="K10427" t="s">
        <v>8571</v>
      </c>
      <c r="L10427" s="5">
        <v>550000</v>
      </c>
      <c r="M10427" s="28">
        <f t="shared" si="162"/>
        <v>550000</v>
      </c>
      <c r="N10427">
        <f>2025-Table1[[#This Row],[Year]]</f>
        <v>8</v>
      </c>
    </row>
    <row r="10428" spans="1:14" x14ac:dyDescent="0.3">
      <c r="A10428" t="s">
        <v>21</v>
      </c>
      <c r="B10428" t="s">
        <v>111</v>
      </c>
      <c r="C10428">
        <v>2020</v>
      </c>
      <c r="D10428" s="3">
        <v>4</v>
      </c>
      <c r="E10428" s="3">
        <v>46000</v>
      </c>
      <c r="F10428" t="s">
        <v>13</v>
      </c>
      <c r="G10428" s="15">
        <f>IF(Table1[[#This Row],[Transmission]]="Manual", 0, 1)</f>
        <v>0</v>
      </c>
      <c r="H10428" t="s">
        <v>9475</v>
      </c>
      <c r="I10428" t="s">
        <v>14</v>
      </c>
      <c r="J10428" s="4">
        <v>45597</v>
      </c>
      <c r="K10428" t="s">
        <v>8572</v>
      </c>
      <c r="L10428" s="5">
        <v>450000</v>
      </c>
      <c r="M10428" s="28">
        <f t="shared" si="162"/>
        <v>450000</v>
      </c>
      <c r="N10428">
        <f>2025-Table1[[#This Row],[Year]]</f>
        <v>5</v>
      </c>
    </row>
    <row r="10429" spans="1:14" x14ac:dyDescent="0.3">
      <c r="A10429" t="s">
        <v>101</v>
      </c>
      <c r="B10429" t="s">
        <v>152</v>
      </c>
      <c r="C10429">
        <v>2017</v>
      </c>
      <c r="D10429" s="3">
        <v>7</v>
      </c>
      <c r="E10429" s="3">
        <v>33616</v>
      </c>
      <c r="F10429" t="s">
        <v>13</v>
      </c>
      <c r="G10429" s="15">
        <f>IF(Table1[[#This Row],[Transmission]]="Manual", 0, 1)</f>
        <v>0</v>
      </c>
      <c r="H10429" t="s">
        <v>9475</v>
      </c>
      <c r="I10429" t="s">
        <v>14</v>
      </c>
      <c r="J10429" s="4">
        <v>45597</v>
      </c>
      <c r="K10429" t="s">
        <v>8573</v>
      </c>
      <c r="L10429" s="5">
        <v>590000</v>
      </c>
      <c r="M10429" s="28">
        <f t="shared" si="162"/>
        <v>590000</v>
      </c>
      <c r="N10429">
        <f>2025-Table1[[#This Row],[Year]]</f>
        <v>8</v>
      </c>
    </row>
    <row r="10430" spans="1:14" x14ac:dyDescent="0.3">
      <c r="A10430" t="s">
        <v>21</v>
      </c>
      <c r="B10430" t="s">
        <v>1538</v>
      </c>
      <c r="C10430">
        <v>2023</v>
      </c>
      <c r="D10430" s="3">
        <v>1</v>
      </c>
      <c r="E10430" s="3">
        <v>500</v>
      </c>
      <c r="F10430" t="s">
        <v>13</v>
      </c>
      <c r="G10430" s="15">
        <f>IF(Table1[[#This Row],[Transmission]]="Manual", 0, 1)</f>
        <v>0</v>
      </c>
      <c r="H10430" t="s">
        <v>9475</v>
      </c>
      <c r="I10430" t="s">
        <v>17</v>
      </c>
      <c r="J10430" s="4">
        <v>45597</v>
      </c>
      <c r="K10430" t="s">
        <v>8574</v>
      </c>
      <c r="L10430" s="5">
        <v>600000</v>
      </c>
      <c r="M10430" s="28">
        <f t="shared" si="162"/>
        <v>600000</v>
      </c>
      <c r="N10430">
        <f>2025-Table1[[#This Row],[Year]]</f>
        <v>2</v>
      </c>
    </row>
    <row r="10431" spans="1:14" x14ac:dyDescent="0.3">
      <c r="A10431" t="s">
        <v>21</v>
      </c>
      <c r="B10431" t="s">
        <v>1275</v>
      </c>
      <c r="C10431">
        <v>2018</v>
      </c>
      <c r="D10431" s="3">
        <v>6</v>
      </c>
      <c r="E10431" s="3">
        <v>107000</v>
      </c>
      <c r="F10431" t="s">
        <v>25</v>
      </c>
      <c r="G10431" s="15">
        <f>IF(Table1[[#This Row],[Transmission]]="Manual", 0, 1)</f>
        <v>1</v>
      </c>
      <c r="H10431" t="s">
        <v>9472</v>
      </c>
      <c r="I10431" t="s">
        <v>6485</v>
      </c>
      <c r="J10431" s="4">
        <v>45627</v>
      </c>
      <c r="K10431" t="s">
        <v>8575</v>
      </c>
      <c r="L10431" s="5">
        <v>250000</v>
      </c>
      <c r="M10431" s="28">
        <f t="shared" si="162"/>
        <v>250000</v>
      </c>
      <c r="N10431">
        <f>2025-Table1[[#This Row],[Year]]</f>
        <v>7</v>
      </c>
    </row>
    <row r="10432" spans="1:14" x14ac:dyDescent="0.3">
      <c r="A10432" t="s">
        <v>113</v>
      </c>
      <c r="B10432" t="s">
        <v>121</v>
      </c>
      <c r="C10432">
        <v>2016</v>
      </c>
      <c r="D10432" s="3">
        <v>8</v>
      </c>
      <c r="E10432" s="3">
        <v>57000</v>
      </c>
      <c r="F10432" t="s">
        <v>25</v>
      </c>
      <c r="G10432" s="15">
        <f>IF(Table1[[#This Row],[Transmission]]="Manual", 0, 1)</f>
        <v>1</v>
      </c>
      <c r="H10432" t="s">
        <v>9475</v>
      </c>
      <c r="I10432" t="s">
        <v>17</v>
      </c>
      <c r="J10432" s="4">
        <v>45597</v>
      </c>
      <c r="K10432" t="s">
        <v>8576</v>
      </c>
      <c r="L10432" s="5">
        <v>625000</v>
      </c>
      <c r="M10432" s="28">
        <f t="shared" si="162"/>
        <v>625000</v>
      </c>
      <c r="N10432">
        <f>2025-Table1[[#This Row],[Year]]</f>
        <v>9</v>
      </c>
    </row>
    <row r="10433" spans="1:14" x14ac:dyDescent="0.3">
      <c r="A10433" t="s">
        <v>21</v>
      </c>
      <c r="B10433" t="s">
        <v>747</v>
      </c>
      <c r="C10433">
        <v>2023</v>
      </c>
      <c r="D10433" s="3">
        <v>1</v>
      </c>
      <c r="E10433" s="3">
        <v>13500</v>
      </c>
      <c r="F10433" t="s">
        <v>25</v>
      </c>
      <c r="G10433" s="15">
        <f>IF(Table1[[#This Row],[Transmission]]="Manual", 0, 1)</f>
        <v>1</v>
      </c>
      <c r="H10433" t="s">
        <v>9472</v>
      </c>
      <c r="I10433" t="s">
        <v>14</v>
      </c>
      <c r="J10433" s="4">
        <v>45627</v>
      </c>
      <c r="K10433" t="s">
        <v>6202</v>
      </c>
      <c r="L10433" s="5">
        <v>1350000</v>
      </c>
      <c r="M10433" s="28">
        <f t="shared" si="162"/>
        <v>1350000</v>
      </c>
      <c r="N10433">
        <f>2025-Table1[[#This Row],[Year]]</f>
        <v>2</v>
      </c>
    </row>
    <row r="10434" spans="1:14" x14ac:dyDescent="0.3">
      <c r="A10434" t="s">
        <v>44</v>
      </c>
      <c r="B10434" t="s">
        <v>133</v>
      </c>
      <c r="C10434">
        <v>2013</v>
      </c>
      <c r="D10434" s="3">
        <v>11</v>
      </c>
      <c r="E10434" s="3">
        <v>61000</v>
      </c>
      <c r="F10434" t="s">
        <v>13</v>
      </c>
      <c r="G10434" s="15">
        <f>IF(Table1[[#This Row],[Transmission]]="Manual", 0, 1)</f>
        <v>0</v>
      </c>
      <c r="H10434" t="s">
        <v>9472</v>
      </c>
      <c r="I10434" t="s">
        <v>14</v>
      </c>
      <c r="J10434" s="4">
        <v>45597</v>
      </c>
      <c r="K10434" t="s">
        <v>8577</v>
      </c>
      <c r="L10434" s="5">
        <v>310000</v>
      </c>
      <c r="M10434" s="28">
        <f t="shared" si="162"/>
        <v>310000</v>
      </c>
      <c r="N10434">
        <f>2025-Table1[[#This Row],[Year]]</f>
        <v>12</v>
      </c>
    </row>
    <row r="10435" spans="1:14" x14ac:dyDescent="0.3">
      <c r="A10435" t="s">
        <v>21</v>
      </c>
      <c r="B10435" t="s">
        <v>39</v>
      </c>
      <c r="C10435">
        <v>2017</v>
      </c>
      <c r="D10435" s="3">
        <v>7</v>
      </c>
      <c r="E10435" s="3">
        <v>86000</v>
      </c>
      <c r="F10435" t="s">
        <v>25</v>
      </c>
      <c r="G10435" s="15">
        <f>IF(Table1[[#This Row],[Transmission]]="Manual", 0, 1)</f>
        <v>1</v>
      </c>
      <c r="H10435" t="s">
        <v>9475</v>
      </c>
      <c r="I10435" t="s">
        <v>17</v>
      </c>
      <c r="J10435" s="4">
        <v>45597</v>
      </c>
      <c r="K10435" t="s">
        <v>602</v>
      </c>
      <c r="L10435" s="5">
        <v>690000</v>
      </c>
      <c r="M10435" s="28">
        <f t="shared" ref="M10435:M10498" si="163">VALUE(SUBSTITUTE(SUBSTITUTE(L10435,"₹"," "),",",""))</f>
        <v>690000</v>
      </c>
      <c r="N10435">
        <f>2025-Table1[[#This Row],[Year]]</f>
        <v>8</v>
      </c>
    </row>
    <row r="10436" spans="1:14" x14ac:dyDescent="0.3">
      <c r="A10436" t="s">
        <v>58</v>
      </c>
      <c r="B10436" t="s">
        <v>91</v>
      </c>
      <c r="C10436">
        <v>2013</v>
      </c>
      <c r="D10436" s="3">
        <v>11</v>
      </c>
      <c r="E10436" s="3">
        <v>65000</v>
      </c>
      <c r="F10436" t="s">
        <v>25</v>
      </c>
      <c r="G10436" s="15">
        <f>IF(Table1[[#This Row],[Transmission]]="Manual", 0, 1)</f>
        <v>1</v>
      </c>
      <c r="H10436" t="s">
        <v>9475</v>
      </c>
      <c r="I10436" t="s">
        <v>17</v>
      </c>
      <c r="J10436" s="4">
        <v>45597</v>
      </c>
      <c r="K10436" t="s">
        <v>8578</v>
      </c>
      <c r="L10436" s="5">
        <v>950000</v>
      </c>
      <c r="M10436" s="28">
        <f t="shared" si="163"/>
        <v>950000</v>
      </c>
      <c r="N10436">
        <f>2025-Table1[[#This Row],[Year]]</f>
        <v>12</v>
      </c>
    </row>
    <row r="10437" spans="1:14" x14ac:dyDescent="0.3">
      <c r="A10437" t="s">
        <v>21</v>
      </c>
      <c r="B10437" t="s">
        <v>22</v>
      </c>
      <c r="C10437">
        <v>2015</v>
      </c>
      <c r="D10437" s="3">
        <v>9</v>
      </c>
      <c r="E10437" s="3">
        <v>80000</v>
      </c>
      <c r="F10437" t="s">
        <v>25</v>
      </c>
      <c r="G10437" s="15">
        <f>IF(Table1[[#This Row],[Transmission]]="Manual", 0, 1)</f>
        <v>1</v>
      </c>
      <c r="H10437" t="s">
        <v>9472</v>
      </c>
      <c r="I10437" t="s">
        <v>6485</v>
      </c>
      <c r="J10437" s="4">
        <v>45627</v>
      </c>
      <c r="K10437" t="s">
        <v>3867</v>
      </c>
      <c r="L10437" s="5">
        <v>330000</v>
      </c>
      <c r="M10437" s="28">
        <f t="shared" si="163"/>
        <v>330000</v>
      </c>
      <c r="N10437">
        <f>2025-Table1[[#This Row],[Year]]</f>
        <v>10</v>
      </c>
    </row>
    <row r="10438" spans="1:14" x14ac:dyDescent="0.3">
      <c r="A10438" t="s">
        <v>415</v>
      </c>
      <c r="B10438" t="s">
        <v>583</v>
      </c>
      <c r="C10438">
        <v>2013</v>
      </c>
      <c r="D10438" s="3">
        <v>11</v>
      </c>
      <c r="E10438" s="3">
        <v>140000</v>
      </c>
      <c r="F10438" t="s">
        <v>13</v>
      </c>
      <c r="G10438" s="15">
        <f>IF(Table1[[#This Row],[Transmission]]="Manual", 0, 1)</f>
        <v>0</v>
      </c>
      <c r="H10438" t="s">
        <v>9475</v>
      </c>
      <c r="I10438" t="s">
        <v>17</v>
      </c>
      <c r="J10438" s="4">
        <v>45597</v>
      </c>
      <c r="K10438" t="s">
        <v>8579</v>
      </c>
      <c r="L10438" s="5">
        <v>248000</v>
      </c>
      <c r="M10438" s="28">
        <f t="shared" si="163"/>
        <v>248000</v>
      </c>
      <c r="N10438">
        <f>2025-Table1[[#This Row],[Year]]</f>
        <v>12</v>
      </c>
    </row>
    <row r="10439" spans="1:14" x14ac:dyDescent="0.3">
      <c r="A10439" t="s">
        <v>44</v>
      </c>
      <c r="B10439" t="s">
        <v>1728</v>
      </c>
      <c r="C10439">
        <v>2022</v>
      </c>
      <c r="D10439" s="3">
        <v>2</v>
      </c>
      <c r="E10439" s="3">
        <v>60000</v>
      </c>
      <c r="F10439" t="s">
        <v>25</v>
      </c>
      <c r="G10439" s="15">
        <f>IF(Table1[[#This Row],[Transmission]]="Manual", 0, 1)</f>
        <v>1</v>
      </c>
      <c r="H10439" t="s">
        <v>9475</v>
      </c>
      <c r="I10439" t="s">
        <v>6485</v>
      </c>
      <c r="J10439" s="4">
        <v>45627</v>
      </c>
      <c r="K10439" t="s">
        <v>8580</v>
      </c>
      <c r="L10439" s="5">
        <v>665000</v>
      </c>
      <c r="M10439" s="28">
        <f t="shared" si="163"/>
        <v>665000</v>
      </c>
      <c r="N10439">
        <f>2025-Table1[[#This Row],[Year]]</f>
        <v>3</v>
      </c>
    </row>
    <row r="10440" spans="1:14" x14ac:dyDescent="0.3">
      <c r="A10440" t="s">
        <v>15</v>
      </c>
      <c r="B10440" t="s">
        <v>588</v>
      </c>
      <c r="C10440">
        <v>2015</v>
      </c>
      <c r="D10440" s="3">
        <v>9</v>
      </c>
      <c r="E10440" s="3">
        <v>100000</v>
      </c>
      <c r="F10440" t="s">
        <v>25</v>
      </c>
      <c r="G10440" s="15">
        <f>IF(Table1[[#This Row],[Transmission]]="Manual", 0, 1)</f>
        <v>1</v>
      </c>
      <c r="H10440" t="s">
        <v>9472</v>
      </c>
      <c r="I10440" t="s">
        <v>6485</v>
      </c>
      <c r="J10440" s="4">
        <v>45597</v>
      </c>
      <c r="K10440" t="s">
        <v>4897</v>
      </c>
      <c r="L10440" s="5">
        <v>625000</v>
      </c>
      <c r="M10440" s="28">
        <f t="shared" si="163"/>
        <v>625000</v>
      </c>
      <c r="N10440">
        <f>2025-Table1[[#This Row],[Year]]</f>
        <v>10</v>
      </c>
    </row>
    <row r="10441" spans="1:14" x14ac:dyDescent="0.3">
      <c r="A10441" t="s">
        <v>61</v>
      </c>
      <c r="B10441" t="s">
        <v>537</v>
      </c>
      <c r="C10441">
        <v>2021</v>
      </c>
      <c r="D10441" s="3">
        <v>3</v>
      </c>
      <c r="E10441" s="3">
        <v>37000</v>
      </c>
      <c r="F10441" t="s">
        <v>13</v>
      </c>
      <c r="G10441" s="15">
        <f>IF(Table1[[#This Row],[Transmission]]="Manual", 0, 1)</f>
        <v>0</v>
      </c>
      <c r="H10441" t="s">
        <v>9475</v>
      </c>
      <c r="I10441" t="s">
        <v>6485</v>
      </c>
      <c r="J10441" s="4">
        <v>45597</v>
      </c>
      <c r="K10441" t="s">
        <v>8581</v>
      </c>
      <c r="L10441" s="5">
        <v>475000</v>
      </c>
      <c r="M10441" s="28">
        <f t="shared" si="163"/>
        <v>475000</v>
      </c>
      <c r="N10441">
        <f>2025-Table1[[#This Row],[Year]]</f>
        <v>4</v>
      </c>
    </row>
    <row r="10442" spans="1:14" x14ac:dyDescent="0.3">
      <c r="A10442" t="s">
        <v>21</v>
      </c>
      <c r="B10442" t="s">
        <v>111</v>
      </c>
      <c r="C10442">
        <v>2016</v>
      </c>
      <c r="D10442" s="3">
        <v>8</v>
      </c>
      <c r="E10442" s="3">
        <v>68900</v>
      </c>
      <c r="F10442" t="s">
        <v>13</v>
      </c>
      <c r="G10442" s="15">
        <f>IF(Table1[[#This Row],[Transmission]]="Manual", 0, 1)</f>
        <v>0</v>
      </c>
      <c r="H10442" t="s">
        <v>9475</v>
      </c>
      <c r="I10442" t="s">
        <v>6485</v>
      </c>
      <c r="J10442" s="4">
        <v>45597</v>
      </c>
      <c r="K10442" t="s">
        <v>3747</v>
      </c>
      <c r="L10442" s="5">
        <v>289000</v>
      </c>
      <c r="M10442" s="28">
        <f t="shared" si="163"/>
        <v>289000</v>
      </c>
      <c r="N10442">
        <f>2025-Table1[[#This Row],[Year]]</f>
        <v>9</v>
      </c>
    </row>
    <row r="10443" spans="1:14" x14ac:dyDescent="0.3">
      <c r="A10443" t="s">
        <v>11</v>
      </c>
      <c r="B10443" t="s">
        <v>288</v>
      </c>
      <c r="C10443">
        <v>2022</v>
      </c>
      <c r="D10443" s="3">
        <v>2</v>
      </c>
      <c r="E10443" s="3">
        <v>34000</v>
      </c>
      <c r="F10443" t="s">
        <v>25</v>
      </c>
      <c r="G10443" s="15">
        <f>IF(Table1[[#This Row],[Transmission]]="Manual", 0, 1)</f>
        <v>1</v>
      </c>
      <c r="H10443" t="s">
        <v>9472</v>
      </c>
      <c r="I10443" t="s">
        <v>14</v>
      </c>
      <c r="J10443" s="4">
        <v>45597</v>
      </c>
      <c r="K10443" t="s">
        <v>8582</v>
      </c>
      <c r="L10443" s="5">
        <v>820000</v>
      </c>
      <c r="M10443" s="28">
        <f t="shared" si="163"/>
        <v>820000</v>
      </c>
      <c r="N10443">
        <f>2025-Table1[[#This Row],[Year]]</f>
        <v>3</v>
      </c>
    </row>
    <row r="10444" spans="1:14" x14ac:dyDescent="0.3">
      <c r="A10444" t="s">
        <v>11</v>
      </c>
      <c r="B10444" t="s">
        <v>285</v>
      </c>
      <c r="C10444">
        <v>2019</v>
      </c>
      <c r="D10444" s="3">
        <v>5</v>
      </c>
      <c r="E10444" s="3">
        <v>24000</v>
      </c>
      <c r="F10444" t="s">
        <v>25</v>
      </c>
      <c r="G10444" s="15">
        <f>IF(Table1[[#This Row],[Transmission]]="Manual", 0, 1)</f>
        <v>1</v>
      </c>
      <c r="H10444" t="s">
        <v>9475</v>
      </c>
      <c r="I10444" t="s">
        <v>14</v>
      </c>
      <c r="J10444" s="4">
        <v>45597</v>
      </c>
      <c r="K10444" t="s">
        <v>8583</v>
      </c>
      <c r="L10444" s="5">
        <v>675000</v>
      </c>
      <c r="M10444" s="28">
        <f t="shared" si="163"/>
        <v>675000</v>
      </c>
      <c r="N10444">
        <f>2025-Table1[[#This Row],[Year]]</f>
        <v>6</v>
      </c>
    </row>
    <row r="10445" spans="1:14" x14ac:dyDescent="0.3">
      <c r="A10445" t="s">
        <v>18</v>
      </c>
      <c r="B10445" t="s">
        <v>380</v>
      </c>
      <c r="C10445">
        <v>2023</v>
      </c>
      <c r="D10445" s="3">
        <v>1</v>
      </c>
      <c r="E10445" s="3">
        <v>25000</v>
      </c>
      <c r="F10445" t="s">
        <v>13</v>
      </c>
      <c r="G10445" s="15">
        <f>IF(Table1[[#This Row],[Transmission]]="Manual", 0, 1)</f>
        <v>0</v>
      </c>
      <c r="H10445" t="s">
        <v>9472</v>
      </c>
      <c r="I10445" t="s">
        <v>14</v>
      </c>
      <c r="J10445" s="4">
        <v>45597</v>
      </c>
      <c r="K10445" t="s">
        <v>8584</v>
      </c>
      <c r="L10445" s="5">
        <v>1295000</v>
      </c>
      <c r="M10445" s="28">
        <f t="shared" si="163"/>
        <v>1295000</v>
      </c>
      <c r="N10445">
        <f>2025-Table1[[#This Row],[Year]]</f>
        <v>2</v>
      </c>
    </row>
    <row r="10446" spans="1:14" x14ac:dyDescent="0.3">
      <c r="A10446" t="s">
        <v>44</v>
      </c>
      <c r="B10446" t="s">
        <v>133</v>
      </c>
      <c r="C10446">
        <v>2016</v>
      </c>
      <c r="D10446" s="3">
        <v>8</v>
      </c>
      <c r="E10446" s="3">
        <v>67750</v>
      </c>
      <c r="F10446" t="s">
        <v>25</v>
      </c>
      <c r="G10446" s="15">
        <f>IF(Table1[[#This Row],[Transmission]]="Manual", 0, 1)</f>
        <v>1</v>
      </c>
      <c r="H10446" t="s">
        <v>9475</v>
      </c>
      <c r="I10446" t="s">
        <v>6485</v>
      </c>
      <c r="J10446" s="4">
        <v>45627</v>
      </c>
      <c r="K10446" t="s">
        <v>8585</v>
      </c>
      <c r="L10446" s="5">
        <v>260000</v>
      </c>
      <c r="M10446" s="28">
        <f t="shared" si="163"/>
        <v>260000</v>
      </c>
      <c r="N10446">
        <f>2025-Table1[[#This Row],[Year]]</f>
        <v>9</v>
      </c>
    </row>
    <row r="10447" spans="1:14" x14ac:dyDescent="0.3">
      <c r="A10447" t="s">
        <v>21</v>
      </c>
      <c r="B10447" t="s">
        <v>49</v>
      </c>
      <c r="C10447">
        <v>2013</v>
      </c>
      <c r="D10447" s="3">
        <v>11</v>
      </c>
      <c r="E10447" s="3">
        <v>82000</v>
      </c>
      <c r="F10447" t="s">
        <v>13</v>
      </c>
      <c r="G10447" s="15">
        <f>IF(Table1[[#This Row],[Transmission]]="Manual", 0, 1)</f>
        <v>0</v>
      </c>
      <c r="H10447" t="s">
        <v>9475</v>
      </c>
      <c r="I10447" t="s">
        <v>6485</v>
      </c>
      <c r="J10447" s="4">
        <v>45597</v>
      </c>
      <c r="K10447" t="s">
        <v>8586</v>
      </c>
      <c r="L10447" s="5">
        <v>525000</v>
      </c>
      <c r="M10447" s="28">
        <f t="shared" si="163"/>
        <v>525000</v>
      </c>
      <c r="N10447">
        <f>2025-Table1[[#This Row],[Year]]</f>
        <v>12</v>
      </c>
    </row>
    <row r="10448" spans="1:14" x14ac:dyDescent="0.3">
      <c r="A10448" t="s">
        <v>21</v>
      </c>
      <c r="B10448" t="s">
        <v>49</v>
      </c>
      <c r="C10448">
        <v>2021</v>
      </c>
      <c r="D10448" s="3">
        <v>3</v>
      </c>
      <c r="E10448" s="3">
        <v>22</v>
      </c>
      <c r="F10448" t="s">
        <v>25</v>
      </c>
      <c r="G10448" s="15">
        <f>IF(Table1[[#This Row],[Transmission]]="Manual", 0, 1)</f>
        <v>1</v>
      </c>
      <c r="H10448" t="s">
        <v>9472</v>
      </c>
      <c r="I10448" t="s">
        <v>6485</v>
      </c>
      <c r="J10448" s="4">
        <v>45597</v>
      </c>
      <c r="K10448" t="s">
        <v>8587</v>
      </c>
      <c r="L10448" s="5">
        <v>800000</v>
      </c>
      <c r="M10448" s="28">
        <f t="shared" si="163"/>
        <v>800000</v>
      </c>
      <c r="N10448">
        <f>2025-Table1[[#This Row],[Year]]</f>
        <v>4</v>
      </c>
    </row>
    <row r="10449" spans="1:14" x14ac:dyDescent="0.3">
      <c r="A10449" t="s">
        <v>44</v>
      </c>
      <c r="B10449" t="s">
        <v>79</v>
      </c>
      <c r="C10449">
        <v>2018</v>
      </c>
      <c r="D10449" s="3">
        <v>6</v>
      </c>
      <c r="E10449" s="3">
        <v>120000</v>
      </c>
      <c r="F10449" t="s">
        <v>25</v>
      </c>
      <c r="G10449" s="15">
        <f>IF(Table1[[#This Row],[Transmission]]="Manual", 0, 1)</f>
        <v>1</v>
      </c>
      <c r="H10449" t="s">
        <v>9475</v>
      </c>
      <c r="I10449" t="s">
        <v>6485</v>
      </c>
      <c r="J10449" s="4">
        <v>45597</v>
      </c>
      <c r="K10449" t="s">
        <v>8588</v>
      </c>
      <c r="L10449" s="5">
        <v>900000</v>
      </c>
      <c r="M10449" s="28">
        <f t="shared" si="163"/>
        <v>900000</v>
      </c>
      <c r="N10449">
        <f>2025-Table1[[#This Row],[Year]]</f>
        <v>7</v>
      </c>
    </row>
    <row r="10450" spans="1:14" x14ac:dyDescent="0.3">
      <c r="A10450" t="s">
        <v>21</v>
      </c>
      <c r="B10450" t="s">
        <v>111</v>
      </c>
      <c r="C10450">
        <v>2018</v>
      </c>
      <c r="D10450" s="3">
        <v>6</v>
      </c>
      <c r="E10450" s="3">
        <v>88000</v>
      </c>
      <c r="F10450" t="s">
        <v>13</v>
      </c>
      <c r="G10450" s="15">
        <f>IF(Table1[[#This Row],[Transmission]]="Manual", 0, 1)</f>
        <v>0</v>
      </c>
      <c r="H10450" t="s">
        <v>9472</v>
      </c>
      <c r="I10450" t="s">
        <v>6485</v>
      </c>
      <c r="J10450" s="4">
        <v>45597</v>
      </c>
      <c r="K10450" t="s">
        <v>8589</v>
      </c>
      <c r="L10450" s="5">
        <v>410000</v>
      </c>
      <c r="M10450" s="28">
        <f t="shared" si="163"/>
        <v>410000</v>
      </c>
      <c r="N10450">
        <f>2025-Table1[[#This Row],[Year]]</f>
        <v>7</v>
      </c>
    </row>
    <row r="10451" spans="1:14" x14ac:dyDescent="0.3">
      <c r="A10451" t="s">
        <v>11</v>
      </c>
      <c r="B10451" t="s">
        <v>12</v>
      </c>
      <c r="C10451">
        <v>2011</v>
      </c>
      <c r="D10451" s="3">
        <v>13</v>
      </c>
      <c r="E10451" s="3">
        <v>150000</v>
      </c>
      <c r="F10451" t="s">
        <v>13</v>
      </c>
      <c r="G10451" s="15">
        <f>IF(Table1[[#This Row],[Transmission]]="Manual", 0, 1)</f>
        <v>0</v>
      </c>
      <c r="H10451" t="s">
        <v>9475</v>
      </c>
      <c r="I10451" t="s">
        <v>6485</v>
      </c>
      <c r="J10451" s="4">
        <v>45597</v>
      </c>
      <c r="K10451" t="s">
        <v>8590</v>
      </c>
      <c r="L10451" s="5">
        <v>210000</v>
      </c>
      <c r="M10451" s="28">
        <f t="shared" si="163"/>
        <v>210000</v>
      </c>
      <c r="N10451">
        <f>2025-Table1[[#This Row],[Year]]</f>
        <v>14</v>
      </c>
    </row>
    <row r="10452" spans="1:14" x14ac:dyDescent="0.3">
      <c r="A10452" t="s">
        <v>21</v>
      </c>
      <c r="B10452" t="s">
        <v>99</v>
      </c>
      <c r="C10452">
        <v>2018</v>
      </c>
      <c r="D10452" s="3">
        <v>6</v>
      </c>
      <c r="E10452" s="3">
        <v>75307</v>
      </c>
      <c r="F10452" t="s">
        <v>13</v>
      </c>
      <c r="G10452" s="15">
        <f>IF(Table1[[#This Row],[Transmission]]="Manual", 0, 1)</f>
        <v>0</v>
      </c>
      <c r="H10452" t="s">
        <v>9475</v>
      </c>
      <c r="I10452" t="s">
        <v>14</v>
      </c>
      <c r="J10452" s="4">
        <v>45597</v>
      </c>
      <c r="K10452" t="s">
        <v>8591</v>
      </c>
      <c r="L10452" s="5">
        <v>617000</v>
      </c>
      <c r="M10452" s="28">
        <f t="shared" si="163"/>
        <v>617000</v>
      </c>
      <c r="N10452">
        <f>2025-Table1[[#This Row],[Year]]</f>
        <v>7</v>
      </c>
    </row>
    <row r="10453" spans="1:14" x14ac:dyDescent="0.3">
      <c r="A10453" t="s">
        <v>21</v>
      </c>
      <c r="B10453" t="s">
        <v>2944</v>
      </c>
      <c r="C10453">
        <v>2015</v>
      </c>
      <c r="D10453" s="3">
        <v>9</v>
      </c>
      <c r="E10453" s="3">
        <v>71000</v>
      </c>
      <c r="F10453" t="s">
        <v>13</v>
      </c>
      <c r="G10453" s="15">
        <f>IF(Table1[[#This Row],[Transmission]]="Manual", 0, 1)</f>
        <v>0</v>
      </c>
      <c r="H10453" t="s">
        <v>9475</v>
      </c>
      <c r="I10453" t="s">
        <v>6485</v>
      </c>
      <c r="J10453" s="4">
        <v>45597</v>
      </c>
      <c r="K10453" t="s">
        <v>8592</v>
      </c>
      <c r="L10453" s="5">
        <v>320000</v>
      </c>
      <c r="M10453" s="28">
        <f t="shared" si="163"/>
        <v>320000</v>
      </c>
      <c r="N10453">
        <f>2025-Table1[[#This Row],[Year]]</f>
        <v>10</v>
      </c>
    </row>
    <row r="10454" spans="1:14" x14ac:dyDescent="0.3">
      <c r="A10454" t="s">
        <v>44</v>
      </c>
      <c r="B10454" t="s">
        <v>116</v>
      </c>
      <c r="C10454">
        <v>2017</v>
      </c>
      <c r="D10454" s="3">
        <v>7</v>
      </c>
      <c r="E10454" s="3">
        <v>51000</v>
      </c>
      <c r="F10454" t="s">
        <v>13</v>
      </c>
      <c r="G10454" s="15">
        <f>IF(Table1[[#This Row],[Transmission]]="Manual", 0, 1)</f>
        <v>0</v>
      </c>
      <c r="H10454" t="s">
        <v>9475</v>
      </c>
      <c r="I10454" t="s">
        <v>14</v>
      </c>
      <c r="J10454" s="4">
        <v>45597</v>
      </c>
      <c r="K10454" t="s">
        <v>8593</v>
      </c>
      <c r="L10454" s="5">
        <v>250000</v>
      </c>
      <c r="M10454" s="28">
        <f t="shared" si="163"/>
        <v>250000</v>
      </c>
      <c r="N10454">
        <f>2025-Table1[[#This Row],[Year]]</f>
        <v>8</v>
      </c>
    </row>
    <row r="10455" spans="1:14" x14ac:dyDescent="0.3">
      <c r="A10455" t="s">
        <v>11</v>
      </c>
      <c r="B10455" t="s">
        <v>797</v>
      </c>
      <c r="C10455">
        <v>2005</v>
      </c>
      <c r="D10455" s="3">
        <v>19</v>
      </c>
      <c r="E10455" s="3">
        <v>115000</v>
      </c>
      <c r="F10455" t="s">
        <v>25</v>
      </c>
      <c r="G10455" s="15">
        <f>IF(Table1[[#This Row],[Transmission]]="Manual", 0, 1)</f>
        <v>1</v>
      </c>
      <c r="H10455" t="s">
        <v>9472</v>
      </c>
      <c r="I10455" t="s">
        <v>6485</v>
      </c>
      <c r="J10455" s="4">
        <v>45627</v>
      </c>
      <c r="K10455" t="s">
        <v>8594</v>
      </c>
      <c r="L10455" s="5">
        <v>140000</v>
      </c>
      <c r="M10455" s="28">
        <f t="shared" si="163"/>
        <v>140000</v>
      </c>
      <c r="N10455">
        <f>2025-Table1[[#This Row],[Year]]</f>
        <v>20</v>
      </c>
    </row>
    <row r="10456" spans="1:14" x14ac:dyDescent="0.3">
      <c r="A10456" t="s">
        <v>277</v>
      </c>
      <c r="B10456" t="s">
        <v>1893</v>
      </c>
      <c r="C10456">
        <v>2008</v>
      </c>
      <c r="D10456" s="3">
        <v>16</v>
      </c>
      <c r="E10456" s="3">
        <v>49500</v>
      </c>
      <c r="F10456" t="s">
        <v>13</v>
      </c>
      <c r="G10456" s="15">
        <f>IF(Table1[[#This Row],[Transmission]]="Manual", 0, 1)</f>
        <v>0</v>
      </c>
      <c r="H10456" t="s">
        <v>9475</v>
      </c>
      <c r="I10456" t="s">
        <v>14</v>
      </c>
      <c r="J10456" s="4">
        <v>45597</v>
      </c>
      <c r="K10456" t="s">
        <v>8595</v>
      </c>
      <c r="L10456" s="5">
        <v>100000</v>
      </c>
      <c r="M10456" s="28">
        <f t="shared" si="163"/>
        <v>100000</v>
      </c>
      <c r="N10456">
        <f>2025-Table1[[#This Row],[Year]]</f>
        <v>17</v>
      </c>
    </row>
    <row r="10457" spans="1:14" x14ac:dyDescent="0.3">
      <c r="A10457" t="s">
        <v>15</v>
      </c>
      <c r="B10457" t="s">
        <v>738</v>
      </c>
      <c r="C10457">
        <v>2022</v>
      </c>
      <c r="D10457" s="3">
        <v>2</v>
      </c>
      <c r="E10457" s="3">
        <v>5000</v>
      </c>
      <c r="F10457" t="s">
        <v>25</v>
      </c>
      <c r="G10457" s="15">
        <f>IF(Table1[[#This Row],[Transmission]]="Manual", 0, 1)</f>
        <v>1</v>
      </c>
      <c r="H10457" t="s">
        <v>9472</v>
      </c>
      <c r="I10457" t="s">
        <v>14</v>
      </c>
      <c r="J10457" s="4">
        <v>45597</v>
      </c>
      <c r="K10457" t="s">
        <v>739</v>
      </c>
      <c r="L10457" s="5">
        <v>759000</v>
      </c>
      <c r="M10457" s="28">
        <f t="shared" si="163"/>
        <v>759000</v>
      </c>
      <c r="N10457">
        <f>2025-Table1[[#This Row],[Year]]</f>
        <v>3</v>
      </c>
    </row>
    <row r="10458" spans="1:14" x14ac:dyDescent="0.3">
      <c r="A10458" t="s">
        <v>21</v>
      </c>
      <c r="B10458" t="s">
        <v>24</v>
      </c>
      <c r="C10458">
        <v>2018</v>
      </c>
      <c r="D10458" s="3">
        <v>6</v>
      </c>
      <c r="E10458" s="3">
        <v>11314</v>
      </c>
      <c r="F10458" t="s">
        <v>25</v>
      </c>
      <c r="G10458" s="15">
        <f>IF(Table1[[#This Row],[Transmission]]="Manual", 0, 1)</f>
        <v>1</v>
      </c>
      <c r="H10458" t="s">
        <v>9475</v>
      </c>
      <c r="I10458" t="s">
        <v>14</v>
      </c>
      <c r="J10458" s="4">
        <v>45597</v>
      </c>
      <c r="K10458" t="s">
        <v>8596</v>
      </c>
      <c r="L10458" s="5">
        <v>706000</v>
      </c>
      <c r="M10458" s="28">
        <f t="shared" si="163"/>
        <v>706000</v>
      </c>
      <c r="N10458">
        <f>2025-Table1[[#This Row],[Year]]</f>
        <v>7</v>
      </c>
    </row>
    <row r="10459" spans="1:14" x14ac:dyDescent="0.3">
      <c r="A10459" t="s">
        <v>101</v>
      </c>
      <c r="B10459" t="s">
        <v>1058</v>
      </c>
      <c r="C10459">
        <v>2013</v>
      </c>
      <c r="D10459" s="3">
        <v>11</v>
      </c>
      <c r="E10459" s="3">
        <v>85000</v>
      </c>
      <c r="F10459" t="s">
        <v>13</v>
      </c>
      <c r="G10459" s="15">
        <f>IF(Table1[[#This Row],[Transmission]]="Manual", 0, 1)</f>
        <v>0</v>
      </c>
      <c r="H10459" t="s">
        <v>9475</v>
      </c>
      <c r="I10459" t="s">
        <v>17</v>
      </c>
      <c r="J10459" s="4">
        <v>45597</v>
      </c>
      <c r="K10459" t="s">
        <v>8597</v>
      </c>
      <c r="L10459" s="5">
        <v>425000</v>
      </c>
      <c r="M10459" s="28">
        <f t="shared" si="163"/>
        <v>425000</v>
      </c>
      <c r="N10459">
        <f>2025-Table1[[#This Row],[Year]]</f>
        <v>12</v>
      </c>
    </row>
    <row r="10460" spans="1:14" x14ac:dyDescent="0.3">
      <c r="A10460" t="s">
        <v>61</v>
      </c>
      <c r="B10460" t="s">
        <v>62</v>
      </c>
      <c r="C10460">
        <v>2017</v>
      </c>
      <c r="D10460" s="3">
        <v>7</v>
      </c>
      <c r="E10460" s="3">
        <v>31523</v>
      </c>
      <c r="F10460" t="s">
        <v>13</v>
      </c>
      <c r="G10460" s="15">
        <f>IF(Table1[[#This Row],[Transmission]]="Manual", 0, 1)</f>
        <v>0</v>
      </c>
      <c r="H10460" t="s">
        <v>9472</v>
      </c>
      <c r="I10460" t="s">
        <v>14</v>
      </c>
      <c r="J10460" s="4">
        <v>45597</v>
      </c>
      <c r="K10460" t="s">
        <v>8598</v>
      </c>
      <c r="L10460" s="5">
        <v>265000</v>
      </c>
      <c r="M10460" s="28">
        <f t="shared" si="163"/>
        <v>265000</v>
      </c>
      <c r="N10460">
        <f>2025-Table1[[#This Row],[Year]]</f>
        <v>8</v>
      </c>
    </row>
    <row r="10461" spans="1:14" x14ac:dyDescent="0.3">
      <c r="A10461" t="s">
        <v>44</v>
      </c>
      <c r="B10461" t="s">
        <v>79</v>
      </c>
      <c r="C10461">
        <v>2016</v>
      </c>
      <c r="D10461" s="3">
        <v>8</v>
      </c>
      <c r="E10461" s="3">
        <v>89000</v>
      </c>
      <c r="F10461" t="s">
        <v>25</v>
      </c>
      <c r="G10461" s="15">
        <f>IF(Table1[[#This Row],[Transmission]]="Manual", 0, 1)</f>
        <v>1</v>
      </c>
      <c r="H10461" t="s">
        <v>9475</v>
      </c>
      <c r="I10461" t="s">
        <v>6485</v>
      </c>
      <c r="J10461" s="4">
        <v>45627</v>
      </c>
      <c r="K10461" t="s">
        <v>6657</v>
      </c>
      <c r="L10461" s="5">
        <v>880000</v>
      </c>
      <c r="M10461" s="28">
        <f t="shared" si="163"/>
        <v>880000</v>
      </c>
      <c r="N10461">
        <f>2025-Table1[[#This Row],[Year]]</f>
        <v>9</v>
      </c>
    </row>
    <row r="10462" spans="1:14" x14ac:dyDescent="0.3">
      <c r="A10462" t="s">
        <v>11</v>
      </c>
      <c r="B10462" t="s">
        <v>188</v>
      </c>
      <c r="C10462">
        <v>2017</v>
      </c>
      <c r="D10462" s="3">
        <v>7</v>
      </c>
      <c r="E10462" s="3">
        <v>88000</v>
      </c>
      <c r="F10462" t="s">
        <v>13</v>
      </c>
      <c r="G10462" s="15">
        <f>IF(Table1[[#This Row],[Transmission]]="Manual", 0, 1)</f>
        <v>0</v>
      </c>
      <c r="H10462" t="s">
        <v>9475</v>
      </c>
      <c r="I10462" t="s">
        <v>17</v>
      </c>
      <c r="J10462" s="4">
        <v>45627</v>
      </c>
      <c r="K10462" t="s">
        <v>2222</v>
      </c>
      <c r="L10462" s="5">
        <v>499000</v>
      </c>
      <c r="M10462" s="28">
        <f t="shared" si="163"/>
        <v>499000</v>
      </c>
      <c r="N10462">
        <f>2025-Table1[[#This Row],[Year]]</f>
        <v>8</v>
      </c>
    </row>
    <row r="10463" spans="1:14" x14ac:dyDescent="0.3">
      <c r="A10463" t="s">
        <v>21</v>
      </c>
      <c r="B10463" t="s">
        <v>111</v>
      </c>
      <c r="C10463">
        <v>2024</v>
      </c>
      <c r="D10463" s="3">
        <v>0</v>
      </c>
      <c r="E10463" s="3">
        <v>2300</v>
      </c>
      <c r="F10463" t="s">
        <v>13</v>
      </c>
      <c r="G10463" s="15">
        <f>IF(Table1[[#This Row],[Transmission]]="Manual", 0, 1)</f>
        <v>0</v>
      </c>
      <c r="H10463" t="s">
        <v>9472</v>
      </c>
      <c r="I10463" t="s">
        <v>6485</v>
      </c>
      <c r="J10463" s="4">
        <v>45597</v>
      </c>
      <c r="K10463" t="s">
        <v>8599</v>
      </c>
      <c r="L10463" s="5">
        <v>650000</v>
      </c>
      <c r="M10463" s="28">
        <f t="shared" si="163"/>
        <v>650000</v>
      </c>
      <c r="N10463">
        <f>2025-Table1[[#This Row],[Year]]</f>
        <v>1</v>
      </c>
    </row>
    <row r="10464" spans="1:14" x14ac:dyDescent="0.3">
      <c r="A10464" t="s">
        <v>21</v>
      </c>
      <c r="B10464" t="s">
        <v>194</v>
      </c>
      <c r="C10464">
        <v>2018</v>
      </c>
      <c r="D10464" s="3">
        <v>6</v>
      </c>
      <c r="E10464" s="3">
        <v>60000</v>
      </c>
      <c r="F10464" t="s">
        <v>13</v>
      </c>
      <c r="G10464" s="15">
        <f>IF(Table1[[#This Row],[Transmission]]="Manual", 0, 1)</f>
        <v>0</v>
      </c>
      <c r="H10464" t="s">
        <v>9475</v>
      </c>
      <c r="I10464" t="s">
        <v>6485</v>
      </c>
      <c r="J10464" s="4">
        <v>45597</v>
      </c>
      <c r="K10464" t="s">
        <v>6825</v>
      </c>
      <c r="L10464" s="5">
        <v>370000</v>
      </c>
      <c r="M10464" s="28">
        <f t="shared" si="163"/>
        <v>370000</v>
      </c>
      <c r="N10464">
        <f>2025-Table1[[#This Row],[Year]]</f>
        <v>7</v>
      </c>
    </row>
    <row r="10465" spans="1:14" x14ac:dyDescent="0.3">
      <c r="A10465" t="s">
        <v>44</v>
      </c>
      <c r="B10465" t="s">
        <v>116</v>
      </c>
      <c r="C10465">
        <v>2017</v>
      </c>
      <c r="D10465" s="3">
        <v>7</v>
      </c>
      <c r="E10465" s="3">
        <v>90000</v>
      </c>
      <c r="F10465" t="s">
        <v>25</v>
      </c>
      <c r="G10465" s="15">
        <f>IF(Table1[[#This Row],[Transmission]]="Manual", 0, 1)</f>
        <v>1</v>
      </c>
      <c r="H10465" t="s">
        <v>9475</v>
      </c>
      <c r="I10465" t="s">
        <v>6485</v>
      </c>
      <c r="J10465" s="4">
        <v>45597</v>
      </c>
      <c r="K10465" t="s">
        <v>8600</v>
      </c>
      <c r="L10465" s="5">
        <v>260000</v>
      </c>
      <c r="M10465" s="28">
        <f t="shared" si="163"/>
        <v>260000</v>
      </c>
      <c r="N10465">
        <f>2025-Table1[[#This Row],[Year]]</f>
        <v>8</v>
      </c>
    </row>
    <row r="10466" spans="1:14" x14ac:dyDescent="0.3">
      <c r="A10466" t="s">
        <v>15</v>
      </c>
      <c r="B10466" t="s">
        <v>588</v>
      </c>
      <c r="C10466">
        <v>2012</v>
      </c>
      <c r="D10466" s="3">
        <v>12</v>
      </c>
      <c r="E10466" s="3">
        <v>51000</v>
      </c>
      <c r="F10466" t="s">
        <v>25</v>
      </c>
      <c r="G10466" s="15">
        <f>IF(Table1[[#This Row],[Transmission]]="Manual", 0, 1)</f>
        <v>1</v>
      </c>
      <c r="H10466" t="s">
        <v>9475</v>
      </c>
      <c r="I10466" t="s">
        <v>6485</v>
      </c>
      <c r="J10466" s="4">
        <v>45597</v>
      </c>
      <c r="K10466" t="s">
        <v>4289</v>
      </c>
      <c r="L10466" s="5">
        <v>675000</v>
      </c>
      <c r="M10466" s="28">
        <f t="shared" si="163"/>
        <v>675000</v>
      </c>
      <c r="N10466">
        <f>2025-Table1[[#This Row],[Year]]</f>
        <v>13</v>
      </c>
    </row>
    <row r="10467" spans="1:14" x14ac:dyDescent="0.3">
      <c r="A10467" t="s">
        <v>101</v>
      </c>
      <c r="B10467" t="s">
        <v>172</v>
      </c>
      <c r="C10467">
        <v>2012</v>
      </c>
      <c r="D10467" s="3">
        <v>12</v>
      </c>
      <c r="E10467" s="3">
        <v>155000</v>
      </c>
      <c r="F10467" t="s">
        <v>25</v>
      </c>
      <c r="G10467" s="15">
        <f>IF(Table1[[#This Row],[Transmission]]="Manual", 0, 1)</f>
        <v>1</v>
      </c>
      <c r="H10467" t="s">
        <v>9475</v>
      </c>
      <c r="I10467" t="s">
        <v>17</v>
      </c>
      <c r="J10467" s="4">
        <v>45597</v>
      </c>
      <c r="K10467" t="s">
        <v>8601</v>
      </c>
      <c r="L10467" s="5">
        <v>90000</v>
      </c>
      <c r="M10467" s="28">
        <f t="shared" si="163"/>
        <v>90000</v>
      </c>
      <c r="N10467">
        <f>2025-Table1[[#This Row],[Year]]</f>
        <v>13</v>
      </c>
    </row>
    <row r="10468" spans="1:14" x14ac:dyDescent="0.3">
      <c r="A10468" t="s">
        <v>33</v>
      </c>
      <c r="B10468" t="s">
        <v>34</v>
      </c>
      <c r="C10468">
        <v>2015</v>
      </c>
      <c r="D10468" s="3">
        <v>9</v>
      </c>
      <c r="E10468" s="3">
        <v>55000</v>
      </c>
      <c r="F10468" t="s">
        <v>13</v>
      </c>
      <c r="G10468" s="15">
        <f>IF(Table1[[#This Row],[Transmission]]="Manual", 0, 1)</f>
        <v>0</v>
      </c>
      <c r="H10468" t="s">
        <v>9472</v>
      </c>
      <c r="I10468" t="s">
        <v>14</v>
      </c>
      <c r="J10468" s="4">
        <v>45627</v>
      </c>
      <c r="K10468" t="s">
        <v>8602</v>
      </c>
      <c r="L10468" s="5">
        <v>499000</v>
      </c>
      <c r="M10468" s="28">
        <f t="shared" si="163"/>
        <v>499000</v>
      </c>
      <c r="N10468">
        <f>2025-Table1[[#This Row],[Year]]</f>
        <v>10</v>
      </c>
    </row>
    <row r="10469" spans="1:14" x14ac:dyDescent="0.3">
      <c r="A10469" t="s">
        <v>44</v>
      </c>
      <c r="B10469" t="s">
        <v>133</v>
      </c>
      <c r="C10469">
        <v>2014</v>
      </c>
      <c r="D10469" s="3">
        <v>10</v>
      </c>
      <c r="E10469" s="3">
        <v>43000</v>
      </c>
      <c r="F10469" t="s">
        <v>13</v>
      </c>
      <c r="G10469" s="15">
        <f>IF(Table1[[#This Row],[Transmission]]="Manual", 0, 1)</f>
        <v>0</v>
      </c>
      <c r="H10469" t="s">
        <v>9472</v>
      </c>
      <c r="I10469" t="s">
        <v>14</v>
      </c>
      <c r="J10469" s="4">
        <v>45597</v>
      </c>
      <c r="K10469" t="s">
        <v>1816</v>
      </c>
      <c r="L10469" s="5">
        <v>450000</v>
      </c>
      <c r="M10469" s="28">
        <f t="shared" si="163"/>
        <v>450000</v>
      </c>
      <c r="N10469">
        <f>2025-Table1[[#This Row],[Year]]</f>
        <v>11</v>
      </c>
    </row>
    <row r="10470" spans="1:14" x14ac:dyDescent="0.3">
      <c r="A10470" t="s">
        <v>21</v>
      </c>
      <c r="B10470" t="s">
        <v>194</v>
      </c>
      <c r="C10470">
        <v>2017</v>
      </c>
      <c r="D10470" s="3">
        <v>7</v>
      </c>
      <c r="E10470" s="3">
        <v>31000</v>
      </c>
      <c r="F10470" t="s">
        <v>13</v>
      </c>
      <c r="G10470" s="15">
        <f>IF(Table1[[#This Row],[Transmission]]="Manual", 0, 1)</f>
        <v>0</v>
      </c>
      <c r="H10470" t="s">
        <v>9475</v>
      </c>
      <c r="I10470" t="s">
        <v>6485</v>
      </c>
      <c r="J10470" s="4">
        <v>45597</v>
      </c>
      <c r="K10470" t="s">
        <v>6548</v>
      </c>
      <c r="L10470" s="5">
        <v>400000</v>
      </c>
      <c r="M10470" s="28">
        <f t="shared" si="163"/>
        <v>400000</v>
      </c>
      <c r="N10470">
        <f>2025-Table1[[#This Row],[Year]]</f>
        <v>8</v>
      </c>
    </row>
    <row r="10471" spans="1:14" x14ac:dyDescent="0.3">
      <c r="A10471" t="s">
        <v>44</v>
      </c>
      <c r="B10471" t="s">
        <v>124</v>
      </c>
      <c r="C10471">
        <v>2013</v>
      </c>
      <c r="D10471" s="3">
        <v>11</v>
      </c>
      <c r="E10471" s="3">
        <v>64205</v>
      </c>
      <c r="F10471" t="s">
        <v>25</v>
      </c>
      <c r="G10471" s="15">
        <f>IF(Table1[[#This Row],[Transmission]]="Manual", 0, 1)</f>
        <v>1</v>
      </c>
      <c r="H10471" t="s">
        <v>9475</v>
      </c>
      <c r="I10471" t="s">
        <v>6485</v>
      </c>
      <c r="J10471" s="4">
        <v>45597</v>
      </c>
      <c r="K10471" t="s">
        <v>6664</v>
      </c>
      <c r="L10471" s="5">
        <v>249999</v>
      </c>
      <c r="M10471" s="28">
        <f t="shared" si="163"/>
        <v>249999</v>
      </c>
      <c r="N10471">
        <f>2025-Table1[[#This Row],[Year]]</f>
        <v>12</v>
      </c>
    </row>
    <row r="10472" spans="1:14" x14ac:dyDescent="0.3">
      <c r="A10472" t="s">
        <v>21</v>
      </c>
      <c r="B10472" t="s">
        <v>49</v>
      </c>
      <c r="C10472">
        <v>2022</v>
      </c>
      <c r="D10472" s="3">
        <v>2</v>
      </c>
      <c r="E10472" s="3">
        <v>60000</v>
      </c>
      <c r="F10472" t="s">
        <v>13</v>
      </c>
      <c r="G10472" s="15">
        <f>IF(Table1[[#This Row],[Transmission]]="Manual", 0, 1)</f>
        <v>0</v>
      </c>
      <c r="H10472" t="s">
        <v>9472</v>
      </c>
      <c r="I10472" t="s">
        <v>6485</v>
      </c>
      <c r="J10472" s="4">
        <v>45597</v>
      </c>
      <c r="K10472" t="s">
        <v>2951</v>
      </c>
      <c r="L10472" s="5">
        <v>995000</v>
      </c>
      <c r="M10472" s="28">
        <f t="shared" si="163"/>
        <v>995000</v>
      </c>
      <c r="N10472">
        <f>2025-Table1[[#This Row],[Year]]</f>
        <v>3</v>
      </c>
    </row>
    <row r="10473" spans="1:14" x14ac:dyDescent="0.3">
      <c r="A10473" t="s">
        <v>21</v>
      </c>
      <c r="B10473" t="s">
        <v>111</v>
      </c>
      <c r="C10473">
        <v>2019</v>
      </c>
      <c r="D10473" s="3">
        <v>5</v>
      </c>
      <c r="E10473" s="3">
        <v>68404</v>
      </c>
      <c r="F10473" t="s">
        <v>25</v>
      </c>
      <c r="G10473" s="15">
        <f>IF(Table1[[#This Row],[Transmission]]="Manual", 0, 1)</f>
        <v>1</v>
      </c>
      <c r="H10473" t="s">
        <v>9475</v>
      </c>
      <c r="I10473" t="s">
        <v>14</v>
      </c>
      <c r="J10473" s="4">
        <v>45597</v>
      </c>
      <c r="K10473" t="s">
        <v>8603</v>
      </c>
      <c r="L10473" s="5">
        <v>415000</v>
      </c>
      <c r="M10473" s="28">
        <f t="shared" si="163"/>
        <v>415000</v>
      </c>
      <c r="N10473">
        <f>2025-Table1[[#This Row],[Year]]</f>
        <v>6</v>
      </c>
    </row>
    <row r="10474" spans="1:14" x14ac:dyDescent="0.3">
      <c r="A10474" t="s">
        <v>38</v>
      </c>
      <c r="B10474" t="s">
        <v>47</v>
      </c>
      <c r="C10474">
        <v>2021</v>
      </c>
      <c r="D10474" s="3">
        <v>3</v>
      </c>
      <c r="E10474" s="3">
        <v>90300</v>
      </c>
      <c r="F10474" t="s">
        <v>25</v>
      </c>
      <c r="G10474" s="15">
        <f>IF(Table1[[#This Row],[Transmission]]="Manual", 0, 1)</f>
        <v>1</v>
      </c>
      <c r="H10474" t="s">
        <v>9472</v>
      </c>
      <c r="I10474" t="s">
        <v>17</v>
      </c>
      <c r="J10474" s="4">
        <v>45597</v>
      </c>
      <c r="K10474" t="s">
        <v>8604</v>
      </c>
      <c r="L10474" s="5">
        <v>1350000</v>
      </c>
      <c r="M10474" s="28">
        <f t="shared" si="163"/>
        <v>1350000</v>
      </c>
      <c r="N10474">
        <f>2025-Table1[[#This Row],[Year]]</f>
        <v>4</v>
      </c>
    </row>
    <row r="10475" spans="1:14" x14ac:dyDescent="0.3">
      <c r="A10475" t="s">
        <v>21</v>
      </c>
      <c r="B10475" t="s">
        <v>31</v>
      </c>
      <c r="C10475">
        <v>2018</v>
      </c>
      <c r="D10475" s="3">
        <v>6</v>
      </c>
      <c r="E10475" s="3">
        <v>66722</v>
      </c>
      <c r="F10475" t="s">
        <v>13</v>
      </c>
      <c r="G10475" s="15">
        <f>IF(Table1[[#This Row],[Transmission]]="Manual", 0, 1)</f>
        <v>0</v>
      </c>
      <c r="H10475" t="s">
        <v>9475</v>
      </c>
      <c r="I10475" t="s">
        <v>17</v>
      </c>
      <c r="J10475" s="4">
        <v>45627</v>
      </c>
      <c r="K10475" t="s">
        <v>8605</v>
      </c>
      <c r="L10475" s="5">
        <v>590000</v>
      </c>
      <c r="M10475" s="28">
        <f t="shared" si="163"/>
        <v>590000</v>
      </c>
      <c r="N10475">
        <f>2025-Table1[[#This Row],[Year]]</f>
        <v>7</v>
      </c>
    </row>
    <row r="10476" spans="1:14" x14ac:dyDescent="0.3">
      <c r="A10476" t="s">
        <v>21</v>
      </c>
      <c r="B10476" t="s">
        <v>68</v>
      </c>
      <c r="C10476">
        <v>2015</v>
      </c>
      <c r="D10476" s="3">
        <v>9</v>
      </c>
      <c r="E10476" s="3">
        <v>78000</v>
      </c>
      <c r="F10476" t="s">
        <v>25</v>
      </c>
      <c r="G10476" s="15">
        <f>IF(Table1[[#This Row],[Transmission]]="Manual", 0, 1)</f>
        <v>1</v>
      </c>
      <c r="H10476" t="s">
        <v>9475</v>
      </c>
      <c r="I10476" t="s">
        <v>14</v>
      </c>
      <c r="J10476" s="4">
        <v>45597</v>
      </c>
      <c r="K10476" t="s">
        <v>8606</v>
      </c>
      <c r="L10476" s="5">
        <v>385000</v>
      </c>
      <c r="M10476" s="28">
        <f t="shared" si="163"/>
        <v>385000</v>
      </c>
      <c r="N10476">
        <f>2025-Table1[[#This Row],[Year]]</f>
        <v>10</v>
      </c>
    </row>
    <row r="10477" spans="1:14" x14ac:dyDescent="0.3">
      <c r="A10477" t="s">
        <v>15</v>
      </c>
      <c r="B10477" t="s">
        <v>853</v>
      </c>
      <c r="C10477">
        <v>2024</v>
      </c>
      <c r="D10477" s="3">
        <v>0</v>
      </c>
      <c r="E10477" s="3">
        <v>0</v>
      </c>
      <c r="F10477" t="s">
        <v>25</v>
      </c>
      <c r="G10477" s="15">
        <f>IF(Table1[[#This Row],[Transmission]]="Manual", 0, 1)</f>
        <v>1</v>
      </c>
      <c r="H10477" t="s">
        <v>9472</v>
      </c>
      <c r="I10477" t="s">
        <v>6485</v>
      </c>
      <c r="J10477" s="4">
        <v>45597</v>
      </c>
      <c r="K10477" t="s">
        <v>8607</v>
      </c>
      <c r="L10477" s="5">
        <v>200000</v>
      </c>
      <c r="M10477" s="28">
        <f t="shared" si="163"/>
        <v>200000</v>
      </c>
      <c r="N10477">
        <f>2025-Table1[[#This Row],[Year]]</f>
        <v>1</v>
      </c>
    </row>
    <row r="10478" spans="1:14" x14ac:dyDescent="0.3">
      <c r="A10478" t="s">
        <v>18</v>
      </c>
      <c r="B10478" t="s">
        <v>86</v>
      </c>
      <c r="C10478">
        <v>2015</v>
      </c>
      <c r="D10478" s="3">
        <v>9</v>
      </c>
      <c r="E10478" s="3">
        <v>86000</v>
      </c>
      <c r="F10478" t="s">
        <v>13</v>
      </c>
      <c r="G10478" s="15">
        <f>IF(Table1[[#This Row],[Transmission]]="Manual", 0, 1)</f>
        <v>0</v>
      </c>
      <c r="H10478" t="s">
        <v>9475</v>
      </c>
      <c r="I10478" t="s">
        <v>17</v>
      </c>
      <c r="J10478" s="4">
        <v>45597</v>
      </c>
      <c r="K10478" t="s">
        <v>1274</v>
      </c>
      <c r="L10478" s="5">
        <v>365000</v>
      </c>
      <c r="M10478" s="28">
        <f t="shared" si="163"/>
        <v>365000</v>
      </c>
      <c r="N10478">
        <f>2025-Table1[[#This Row],[Year]]</f>
        <v>10</v>
      </c>
    </row>
    <row r="10479" spans="1:14" x14ac:dyDescent="0.3">
      <c r="A10479" t="s">
        <v>44</v>
      </c>
      <c r="B10479" t="s">
        <v>133</v>
      </c>
      <c r="C10479">
        <v>2015</v>
      </c>
      <c r="D10479" s="3">
        <v>9</v>
      </c>
      <c r="E10479" s="3">
        <v>75000</v>
      </c>
      <c r="F10479" t="s">
        <v>13</v>
      </c>
      <c r="G10479" s="15">
        <f>IF(Table1[[#This Row],[Transmission]]="Manual", 0, 1)</f>
        <v>0</v>
      </c>
      <c r="H10479" t="s">
        <v>9472</v>
      </c>
      <c r="I10479" t="s">
        <v>14</v>
      </c>
      <c r="J10479" s="4">
        <v>45597</v>
      </c>
      <c r="K10479" t="s">
        <v>8608</v>
      </c>
      <c r="L10479" s="5">
        <v>330000</v>
      </c>
      <c r="M10479" s="28">
        <f t="shared" si="163"/>
        <v>330000</v>
      </c>
      <c r="N10479">
        <f>2025-Table1[[#This Row],[Year]]</f>
        <v>10</v>
      </c>
    </row>
    <row r="10480" spans="1:14" x14ac:dyDescent="0.3">
      <c r="A10480" t="s">
        <v>21</v>
      </c>
      <c r="B10480" t="s">
        <v>39</v>
      </c>
      <c r="C10480">
        <v>2018</v>
      </c>
      <c r="D10480" s="3">
        <v>6</v>
      </c>
      <c r="E10480" s="3">
        <v>69433</v>
      </c>
      <c r="F10480" t="s">
        <v>25</v>
      </c>
      <c r="G10480" s="15">
        <f>IF(Table1[[#This Row],[Transmission]]="Manual", 0, 1)</f>
        <v>1</v>
      </c>
      <c r="H10480" t="s">
        <v>9475</v>
      </c>
      <c r="I10480" t="s">
        <v>17</v>
      </c>
      <c r="J10480" s="4">
        <v>45597</v>
      </c>
      <c r="K10480" t="s">
        <v>8609</v>
      </c>
      <c r="L10480" s="5">
        <v>680000</v>
      </c>
      <c r="M10480" s="28">
        <f t="shared" si="163"/>
        <v>680000</v>
      </c>
      <c r="N10480">
        <f>2025-Table1[[#This Row],[Year]]</f>
        <v>7</v>
      </c>
    </row>
    <row r="10481" spans="1:14" x14ac:dyDescent="0.3">
      <c r="A10481" t="s">
        <v>11</v>
      </c>
      <c r="B10481" t="s">
        <v>736</v>
      </c>
      <c r="C10481">
        <v>2007</v>
      </c>
      <c r="D10481" s="3">
        <v>17</v>
      </c>
      <c r="E10481" s="3">
        <v>84521</v>
      </c>
      <c r="F10481" t="s">
        <v>25</v>
      </c>
      <c r="G10481" s="15">
        <f>IF(Table1[[#This Row],[Transmission]]="Manual", 0, 1)</f>
        <v>1</v>
      </c>
      <c r="H10481" t="s">
        <v>9475</v>
      </c>
      <c r="I10481" t="s">
        <v>6485</v>
      </c>
      <c r="J10481" s="4">
        <v>45627</v>
      </c>
      <c r="K10481" t="s">
        <v>8610</v>
      </c>
      <c r="L10481" s="5">
        <v>350006</v>
      </c>
      <c r="M10481" s="28">
        <f t="shared" si="163"/>
        <v>350006</v>
      </c>
      <c r="N10481">
        <f>2025-Table1[[#This Row],[Year]]</f>
        <v>18</v>
      </c>
    </row>
    <row r="10482" spans="1:14" x14ac:dyDescent="0.3">
      <c r="A10482" t="s">
        <v>97</v>
      </c>
      <c r="B10482" t="s">
        <v>236</v>
      </c>
      <c r="C10482">
        <v>2017</v>
      </c>
      <c r="D10482" s="3">
        <v>7</v>
      </c>
      <c r="E10482" s="3">
        <v>95000</v>
      </c>
      <c r="F10482" t="s">
        <v>25</v>
      </c>
      <c r="G10482" s="15">
        <f>IF(Table1[[#This Row],[Transmission]]="Manual", 0, 1)</f>
        <v>1</v>
      </c>
      <c r="H10482" t="s">
        <v>9472</v>
      </c>
      <c r="I10482" t="s">
        <v>17</v>
      </c>
      <c r="J10482" s="4">
        <v>45597</v>
      </c>
      <c r="K10482" t="s">
        <v>237</v>
      </c>
      <c r="L10482" s="5">
        <v>690000</v>
      </c>
      <c r="M10482" s="28">
        <f t="shared" si="163"/>
        <v>690000</v>
      </c>
      <c r="N10482">
        <f>2025-Table1[[#This Row],[Year]]</f>
        <v>8</v>
      </c>
    </row>
    <row r="10483" spans="1:14" x14ac:dyDescent="0.3">
      <c r="A10483" t="s">
        <v>21</v>
      </c>
      <c r="B10483" t="s">
        <v>298</v>
      </c>
      <c r="C10483">
        <v>2013</v>
      </c>
      <c r="D10483" s="3">
        <v>11</v>
      </c>
      <c r="E10483" s="3">
        <v>65000</v>
      </c>
      <c r="F10483" t="s">
        <v>25</v>
      </c>
      <c r="G10483" s="15">
        <f>IF(Table1[[#This Row],[Transmission]]="Manual", 0, 1)</f>
        <v>1</v>
      </c>
      <c r="H10483" t="s">
        <v>9475</v>
      </c>
      <c r="I10483" t="s">
        <v>6485</v>
      </c>
      <c r="J10483" s="4">
        <v>45627</v>
      </c>
      <c r="K10483" t="s">
        <v>8611</v>
      </c>
      <c r="L10483" s="5">
        <v>155000</v>
      </c>
      <c r="M10483" s="28">
        <f t="shared" si="163"/>
        <v>155000</v>
      </c>
      <c r="N10483">
        <f>2025-Table1[[#This Row],[Year]]</f>
        <v>12</v>
      </c>
    </row>
    <row r="10484" spans="1:14" x14ac:dyDescent="0.3">
      <c r="A10484" t="s">
        <v>113</v>
      </c>
      <c r="B10484" t="s">
        <v>1339</v>
      </c>
      <c r="C10484">
        <v>2019</v>
      </c>
      <c r="D10484" s="3">
        <v>5</v>
      </c>
      <c r="E10484" s="3">
        <v>115000</v>
      </c>
      <c r="F10484" t="s">
        <v>13</v>
      </c>
      <c r="G10484" s="15">
        <f>IF(Table1[[#This Row],[Transmission]]="Manual", 0, 1)</f>
        <v>0</v>
      </c>
      <c r="H10484" t="s">
        <v>9475</v>
      </c>
      <c r="I10484" t="s">
        <v>17</v>
      </c>
      <c r="J10484" s="4">
        <v>45597</v>
      </c>
      <c r="K10484" t="s">
        <v>1340</v>
      </c>
      <c r="L10484" s="5">
        <v>415000</v>
      </c>
      <c r="M10484" s="28">
        <f t="shared" si="163"/>
        <v>415000</v>
      </c>
      <c r="N10484">
        <f>2025-Table1[[#This Row],[Year]]</f>
        <v>6</v>
      </c>
    </row>
    <row r="10485" spans="1:14" x14ac:dyDescent="0.3">
      <c r="A10485" t="s">
        <v>21</v>
      </c>
      <c r="B10485" t="s">
        <v>22</v>
      </c>
      <c r="C10485">
        <v>2012</v>
      </c>
      <c r="D10485" s="3">
        <v>12</v>
      </c>
      <c r="E10485" s="3">
        <v>112000</v>
      </c>
      <c r="F10485" t="s">
        <v>25</v>
      </c>
      <c r="G10485" s="15">
        <f>IF(Table1[[#This Row],[Transmission]]="Manual", 0, 1)</f>
        <v>1</v>
      </c>
      <c r="H10485" t="s">
        <v>9475</v>
      </c>
      <c r="I10485" t="s">
        <v>17</v>
      </c>
      <c r="J10485" s="4">
        <v>45597</v>
      </c>
      <c r="K10485" t="s">
        <v>8612</v>
      </c>
      <c r="L10485" s="5">
        <v>210000</v>
      </c>
      <c r="M10485" s="28">
        <f t="shared" si="163"/>
        <v>210000</v>
      </c>
      <c r="N10485">
        <f>2025-Table1[[#This Row],[Year]]</f>
        <v>13</v>
      </c>
    </row>
    <row r="10486" spans="1:14" x14ac:dyDescent="0.3">
      <c r="A10486" t="s">
        <v>43</v>
      </c>
      <c r="B10486" t="s">
        <v>8613</v>
      </c>
      <c r="C10486">
        <v>2012</v>
      </c>
      <c r="D10486" s="3">
        <v>12</v>
      </c>
      <c r="E10486" s="3">
        <v>137000</v>
      </c>
      <c r="F10486" t="s">
        <v>25</v>
      </c>
      <c r="G10486" s="15">
        <f>IF(Table1[[#This Row],[Transmission]]="Manual", 0, 1)</f>
        <v>1</v>
      </c>
      <c r="H10486" t="s">
        <v>9475</v>
      </c>
      <c r="I10486" t="s">
        <v>17</v>
      </c>
      <c r="J10486" s="4">
        <v>45597</v>
      </c>
      <c r="K10486" t="s">
        <v>8614</v>
      </c>
      <c r="L10486" s="5">
        <v>980000</v>
      </c>
      <c r="M10486" s="28">
        <f t="shared" si="163"/>
        <v>980000</v>
      </c>
      <c r="N10486">
        <f>2025-Table1[[#This Row],[Year]]</f>
        <v>13</v>
      </c>
    </row>
    <row r="10487" spans="1:14" x14ac:dyDescent="0.3">
      <c r="A10487" t="s">
        <v>277</v>
      </c>
      <c r="B10487" t="s">
        <v>1189</v>
      </c>
      <c r="C10487">
        <v>2010</v>
      </c>
      <c r="D10487" s="3">
        <v>14</v>
      </c>
      <c r="E10487" s="3">
        <v>65000</v>
      </c>
      <c r="F10487" t="s">
        <v>13</v>
      </c>
      <c r="G10487" s="15">
        <f>IF(Table1[[#This Row],[Transmission]]="Manual", 0, 1)</f>
        <v>0</v>
      </c>
      <c r="H10487" t="s">
        <v>9472</v>
      </c>
      <c r="I10487" t="s">
        <v>6485</v>
      </c>
      <c r="J10487" s="4">
        <v>45597</v>
      </c>
      <c r="K10487" t="s">
        <v>8615</v>
      </c>
      <c r="L10487" s="5">
        <v>125000</v>
      </c>
      <c r="M10487" s="28">
        <f t="shared" si="163"/>
        <v>125000</v>
      </c>
      <c r="N10487">
        <f>2025-Table1[[#This Row],[Year]]</f>
        <v>15</v>
      </c>
    </row>
    <row r="10488" spans="1:14" x14ac:dyDescent="0.3">
      <c r="A10488" t="s">
        <v>44</v>
      </c>
      <c r="B10488" t="s">
        <v>89</v>
      </c>
      <c r="C10488">
        <v>2014</v>
      </c>
      <c r="D10488" s="3">
        <v>10</v>
      </c>
      <c r="E10488" s="3">
        <v>71000</v>
      </c>
      <c r="F10488" t="s">
        <v>13</v>
      </c>
      <c r="G10488" s="15">
        <f>IF(Table1[[#This Row],[Transmission]]="Manual", 0, 1)</f>
        <v>0</v>
      </c>
      <c r="H10488" t="s">
        <v>9475</v>
      </c>
      <c r="I10488" t="s">
        <v>17</v>
      </c>
      <c r="J10488" s="4">
        <v>45597</v>
      </c>
      <c r="K10488" t="s">
        <v>8616</v>
      </c>
      <c r="L10488" s="5">
        <v>390000</v>
      </c>
      <c r="M10488" s="28">
        <f t="shared" si="163"/>
        <v>390000</v>
      </c>
      <c r="N10488">
        <f>2025-Table1[[#This Row],[Year]]</f>
        <v>11</v>
      </c>
    </row>
    <row r="10489" spans="1:14" x14ac:dyDescent="0.3">
      <c r="A10489" t="s">
        <v>101</v>
      </c>
      <c r="B10489" t="s">
        <v>337</v>
      </c>
      <c r="C10489">
        <v>2024</v>
      </c>
      <c r="D10489" s="3">
        <v>0</v>
      </c>
      <c r="E10489" s="3">
        <v>10500</v>
      </c>
      <c r="F10489" t="s">
        <v>25</v>
      </c>
      <c r="G10489" s="15">
        <f>IF(Table1[[#This Row],[Transmission]]="Manual", 0, 1)</f>
        <v>1</v>
      </c>
      <c r="H10489" t="s">
        <v>9472</v>
      </c>
      <c r="I10489" t="s">
        <v>6485</v>
      </c>
      <c r="J10489" s="4">
        <v>45627</v>
      </c>
      <c r="K10489" t="s">
        <v>8617</v>
      </c>
      <c r="L10489" s="5">
        <v>735000</v>
      </c>
      <c r="M10489" s="28">
        <f t="shared" si="163"/>
        <v>735000</v>
      </c>
      <c r="N10489">
        <f>2025-Table1[[#This Row],[Year]]</f>
        <v>1</v>
      </c>
    </row>
    <row r="10490" spans="1:14" x14ac:dyDescent="0.3">
      <c r="A10490" t="s">
        <v>11</v>
      </c>
      <c r="B10490" t="s">
        <v>185</v>
      </c>
      <c r="C10490">
        <v>2016</v>
      </c>
      <c r="D10490" s="3">
        <v>8</v>
      </c>
      <c r="E10490" s="3">
        <v>71000</v>
      </c>
      <c r="F10490" t="s">
        <v>25</v>
      </c>
      <c r="G10490" s="15">
        <f>IF(Table1[[#This Row],[Transmission]]="Manual", 0, 1)</f>
        <v>1</v>
      </c>
      <c r="H10490" t="s">
        <v>9475</v>
      </c>
      <c r="I10490" t="s">
        <v>6485</v>
      </c>
      <c r="J10490" s="4">
        <v>45627</v>
      </c>
      <c r="K10490" t="s">
        <v>8618</v>
      </c>
      <c r="L10490" s="5">
        <v>658000</v>
      </c>
      <c r="M10490" s="28">
        <f t="shared" si="163"/>
        <v>658000</v>
      </c>
      <c r="N10490">
        <f>2025-Table1[[#This Row],[Year]]</f>
        <v>9</v>
      </c>
    </row>
    <row r="10491" spans="1:14" x14ac:dyDescent="0.3">
      <c r="A10491" t="s">
        <v>21</v>
      </c>
      <c r="B10491" t="s">
        <v>24</v>
      </c>
      <c r="C10491">
        <v>2018</v>
      </c>
      <c r="D10491" s="3">
        <v>6</v>
      </c>
      <c r="E10491" s="3">
        <v>52000</v>
      </c>
      <c r="F10491" t="s">
        <v>25</v>
      </c>
      <c r="G10491" s="15">
        <f>IF(Table1[[#This Row],[Transmission]]="Manual", 0, 1)</f>
        <v>1</v>
      </c>
      <c r="H10491" t="s">
        <v>9472</v>
      </c>
      <c r="I10491" t="s">
        <v>14</v>
      </c>
      <c r="J10491" s="4">
        <v>45597</v>
      </c>
      <c r="K10491" t="s">
        <v>8619</v>
      </c>
      <c r="L10491" s="5">
        <v>720000</v>
      </c>
      <c r="M10491" s="28">
        <f t="shared" si="163"/>
        <v>720000</v>
      </c>
      <c r="N10491">
        <f>2025-Table1[[#This Row],[Year]]</f>
        <v>7</v>
      </c>
    </row>
    <row r="10492" spans="1:14" x14ac:dyDescent="0.3">
      <c r="A10492" t="s">
        <v>44</v>
      </c>
      <c r="B10492" t="s">
        <v>124</v>
      </c>
      <c r="C10492">
        <v>2010</v>
      </c>
      <c r="D10492" s="3">
        <v>14</v>
      </c>
      <c r="E10492" s="3">
        <v>63000</v>
      </c>
      <c r="F10492" t="s">
        <v>13</v>
      </c>
      <c r="G10492" s="15">
        <f>IF(Table1[[#This Row],[Transmission]]="Manual", 0, 1)</f>
        <v>0</v>
      </c>
      <c r="H10492" t="s">
        <v>9475</v>
      </c>
      <c r="I10492" t="s">
        <v>6485</v>
      </c>
      <c r="J10492" s="4">
        <v>45597</v>
      </c>
      <c r="K10492" t="s">
        <v>4300</v>
      </c>
      <c r="L10492" s="5">
        <v>180000</v>
      </c>
      <c r="M10492" s="28">
        <f t="shared" si="163"/>
        <v>180000</v>
      </c>
      <c r="N10492">
        <f>2025-Table1[[#This Row],[Year]]</f>
        <v>15</v>
      </c>
    </row>
    <row r="10493" spans="1:14" x14ac:dyDescent="0.3">
      <c r="A10493" t="s">
        <v>21</v>
      </c>
      <c r="B10493" t="s">
        <v>39</v>
      </c>
      <c r="C10493">
        <v>2014</v>
      </c>
      <c r="D10493" s="3">
        <v>10</v>
      </c>
      <c r="E10493" s="3">
        <v>113000</v>
      </c>
      <c r="F10493" t="s">
        <v>13</v>
      </c>
      <c r="G10493" s="15">
        <f>IF(Table1[[#This Row],[Transmission]]="Manual", 0, 1)</f>
        <v>0</v>
      </c>
      <c r="H10493" t="s">
        <v>9472</v>
      </c>
      <c r="I10493" t="s">
        <v>6485</v>
      </c>
      <c r="J10493" s="4">
        <v>45597</v>
      </c>
      <c r="K10493" t="s">
        <v>8620</v>
      </c>
      <c r="L10493" s="5">
        <v>389000</v>
      </c>
      <c r="M10493" s="28">
        <f t="shared" si="163"/>
        <v>389000</v>
      </c>
      <c r="N10493">
        <f>2025-Table1[[#This Row],[Year]]</f>
        <v>11</v>
      </c>
    </row>
    <row r="10494" spans="1:14" x14ac:dyDescent="0.3">
      <c r="A10494" t="s">
        <v>61</v>
      </c>
      <c r="B10494" t="s">
        <v>62</v>
      </c>
      <c r="C10494">
        <v>2018</v>
      </c>
      <c r="D10494" s="3">
        <v>6</v>
      </c>
      <c r="E10494" s="3">
        <v>85000</v>
      </c>
      <c r="F10494" t="s">
        <v>13</v>
      </c>
      <c r="G10494" s="15">
        <f>IF(Table1[[#This Row],[Transmission]]="Manual", 0, 1)</f>
        <v>0</v>
      </c>
      <c r="H10494" t="s">
        <v>9475</v>
      </c>
      <c r="I10494" t="s">
        <v>14</v>
      </c>
      <c r="J10494" s="4">
        <v>45597</v>
      </c>
      <c r="K10494" t="s">
        <v>8621</v>
      </c>
      <c r="L10494" s="5">
        <v>260000</v>
      </c>
      <c r="M10494" s="28">
        <f t="shared" si="163"/>
        <v>260000</v>
      </c>
      <c r="N10494">
        <f>2025-Table1[[#This Row],[Year]]</f>
        <v>7</v>
      </c>
    </row>
    <row r="10495" spans="1:14" x14ac:dyDescent="0.3">
      <c r="A10495" t="s">
        <v>61</v>
      </c>
      <c r="B10495" t="s">
        <v>109</v>
      </c>
      <c r="C10495">
        <v>2017</v>
      </c>
      <c r="D10495" s="3">
        <v>7</v>
      </c>
      <c r="E10495" s="3">
        <v>58200</v>
      </c>
      <c r="F10495" t="s">
        <v>25</v>
      </c>
      <c r="G10495" s="15">
        <f>IF(Table1[[#This Row],[Transmission]]="Manual", 0, 1)</f>
        <v>1</v>
      </c>
      <c r="H10495" t="s">
        <v>9472</v>
      </c>
      <c r="I10495" t="s">
        <v>17</v>
      </c>
      <c r="J10495" s="4">
        <v>45597</v>
      </c>
      <c r="K10495" t="s">
        <v>8622</v>
      </c>
      <c r="L10495" s="5">
        <v>825000</v>
      </c>
      <c r="M10495" s="28">
        <f t="shared" si="163"/>
        <v>825000</v>
      </c>
      <c r="N10495">
        <f>2025-Table1[[#This Row],[Year]]</f>
        <v>8</v>
      </c>
    </row>
    <row r="10496" spans="1:14" x14ac:dyDescent="0.3">
      <c r="A10496" t="s">
        <v>458</v>
      </c>
      <c r="B10496" t="s">
        <v>1321</v>
      </c>
      <c r="C10496">
        <v>2014</v>
      </c>
      <c r="D10496" s="3">
        <v>10</v>
      </c>
      <c r="E10496" s="3">
        <v>32000</v>
      </c>
      <c r="F10496" t="s">
        <v>13</v>
      </c>
      <c r="G10496" s="15">
        <f>IF(Table1[[#This Row],[Transmission]]="Manual", 0, 1)</f>
        <v>0</v>
      </c>
      <c r="H10496" t="s">
        <v>9472</v>
      </c>
      <c r="I10496" t="s">
        <v>14</v>
      </c>
      <c r="J10496" s="4">
        <v>45597</v>
      </c>
      <c r="K10496" t="s">
        <v>8623</v>
      </c>
      <c r="L10496" s="5">
        <v>275000</v>
      </c>
      <c r="M10496" s="28">
        <f t="shared" si="163"/>
        <v>275000</v>
      </c>
      <c r="N10496">
        <f>2025-Table1[[#This Row],[Year]]</f>
        <v>11</v>
      </c>
    </row>
    <row r="10497" spans="1:14" x14ac:dyDescent="0.3">
      <c r="A10497" t="s">
        <v>21</v>
      </c>
      <c r="B10497" t="s">
        <v>36</v>
      </c>
      <c r="C10497">
        <v>2022</v>
      </c>
      <c r="D10497" s="3">
        <v>2</v>
      </c>
      <c r="E10497" s="3">
        <v>8500</v>
      </c>
      <c r="F10497" t="s">
        <v>13</v>
      </c>
      <c r="G10497" s="15">
        <f>IF(Table1[[#This Row],[Transmission]]="Manual", 0, 1)</f>
        <v>0</v>
      </c>
      <c r="H10497" t="s">
        <v>9472</v>
      </c>
      <c r="I10497" t="s">
        <v>14</v>
      </c>
      <c r="J10497" s="4">
        <v>45597</v>
      </c>
      <c r="K10497" t="s">
        <v>8624</v>
      </c>
      <c r="L10497" s="5">
        <v>475000</v>
      </c>
      <c r="M10497" s="28">
        <f t="shared" si="163"/>
        <v>475000</v>
      </c>
      <c r="N10497">
        <f>2025-Table1[[#This Row],[Year]]</f>
        <v>3</v>
      </c>
    </row>
    <row r="10498" spans="1:14" x14ac:dyDescent="0.3">
      <c r="A10498" t="s">
        <v>277</v>
      </c>
      <c r="B10498" t="s">
        <v>1189</v>
      </c>
      <c r="C10498">
        <v>2010</v>
      </c>
      <c r="D10498" s="3">
        <v>14</v>
      </c>
      <c r="E10498" s="3">
        <v>75000</v>
      </c>
      <c r="F10498" t="s">
        <v>13</v>
      </c>
      <c r="G10498" s="15">
        <f>IF(Table1[[#This Row],[Transmission]]="Manual", 0, 1)</f>
        <v>0</v>
      </c>
      <c r="H10498" t="s">
        <v>9475</v>
      </c>
      <c r="I10498" t="s">
        <v>6485</v>
      </c>
      <c r="J10498" s="4">
        <v>45597</v>
      </c>
      <c r="K10498" t="s">
        <v>8615</v>
      </c>
      <c r="L10498" s="5">
        <v>140000</v>
      </c>
      <c r="M10498" s="28">
        <f t="shared" si="163"/>
        <v>140000</v>
      </c>
      <c r="N10498">
        <f>2025-Table1[[#This Row],[Year]]</f>
        <v>15</v>
      </c>
    </row>
    <row r="10499" spans="1:14" x14ac:dyDescent="0.3">
      <c r="A10499" t="s">
        <v>11</v>
      </c>
      <c r="B10499" t="s">
        <v>12</v>
      </c>
      <c r="C10499">
        <v>2017</v>
      </c>
      <c r="D10499" s="3">
        <v>7</v>
      </c>
      <c r="E10499" s="3">
        <v>58900</v>
      </c>
      <c r="F10499" t="s">
        <v>25</v>
      </c>
      <c r="G10499" s="15">
        <f>IF(Table1[[#This Row],[Transmission]]="Manual", 0, 1)</f>
        <v>1</v>
      </c>
      <c r="H10499" t="s">
        <v>9472</v>
      </c>
      <c r="I10499" t="s">
        <v>14</v>
      </c>
      <c r="J10499" s="4">
        <v>45597</v>
      </c>
      <c r="K10499" t="s">
        <v>2371</v>
      </c>
      <c r="L10499" s="5">
        <v>690000</v>
      </c>
      <c r="M10499" s="28">
        <f t="shared" ref="M10499:M10562" si="164">VALUE(SUBSTITUTE(SUBSTITUTE(L10499,"₹"," "),",",""))</f>
        <v>690000</v>
      </c>
      <c r="N10499">
        <f>2025-Table1[[#This Row],[Year]]</f>
        <v>8</v>
      </c>
    </row>
    <row r="10500" spans="1:14" x14ac:dyDescent="0.3">
      <c r="A10500" t="s">
        <v>11</v>
      </c>
      <c r="B10500" t="s">
        <v>12</v>
      </c>
      <c r="C10500">
        <v>2017</v>
      </c>
      <c r="D10500" s="3">
        <v>7</v>
      </c>
      <c r="E10500" s="3">
        <v>85000</v>
      </c>
      <c r="F10500" t="s">
        <v>13</v>
      </c>
      <c r="G10500" s="15">
        <f>IF(Table1[[#This Row],[Transmission]]="Manual", 0, 1)</f>
        <v>0</v>
      </c>
      <c r="H10500" t="s">
        <v>9472</v>
      </c>
      <c r="I10500" t="s">
        <v>14</v>
      </c>
      <c r="J10500" s="4">
        <v>45627</v>
      </c>
      <c r="K10500" t="s">
        <v>8625</v>
      </c>
      <c r="L10500" s="5">
        <v>630000</v>
      </c>
      <c r="M10500" s="28">
        <f t="shared" si="164"/>
        <v>630000</v>
      </c>
      <c r="N10500">
        <f>2025-Table1[[#This Row],[Year]]</f>
        <v>8</v>
      </c>
    </row>
    <row r="10501" spans="1:14" x14ac:dyDescent="0.3">
      <c r="A10501" t="s">
        <v>21</v>
      </c>
      <c r="B10501" t="s">
        <v>111</v>
      </c>
      <c r="C10501">
        <v>2010</v>
      </c>
      <c r="D10501" s="3">
        <v>14</v>
      </c>
      <c r="E10501" s="3">
        <v>70000</v>
      </c>
      <c r="F10501" t="s">
        <v>13</v>
      </c>
      <c r="G10501" s="15">
        <f>IF(Table1[[#This Row],[Transmission]]="Manual", 0, 1)</f>
        <v>0</v>
      </c>
      <c r="H10501" t="s">
        <v>9472</v>
      </c>
      <c r="I10501" t="s">
        <v>14</v>
      </c>
      <c r="J10501" s="4">
        <v>45597</v>
      </c>
      <c r="K10501" t="s">
        <v>673</v>
      </c>
      <c r="L10501" s="5">
        <v>210000</v>
      </c>
      <c r="M10501" s="28">
        <f t="shared" si="164"/>
        <v>210000</v>
      </c>
      <c r="N10501">
        <f>2025-Table1[[#This Row],[Year]]</f>
        <v>15</v>
      </c>
    </row>
    <row r="10502" spans="1:14" x14ac:dyDescent="0.3">
      <c r="A10502" t="s">
        <v>43</v>
      </c>
      <c r="B10502" t="s">
        <v>94</v>
      </c>
      <c r="C10502">
        <v>2012</v>
      </c>
      <c r="D10502" s="3">
        <v>12</v>
      </c>
      <c r="E10502" s="3">
        <v>75000</v>
      </c>
      <c r="F10502" t="s">
        <v>25</v>
      </c>
      <c r="G10502" s="15">
        <f>IF(Table1[[#This Row],[Transmission]]="Manual", 0, 1)</f>
        <v>1</v>
      </c>
      <c r="H10502" t="s">
        <v>9475</v>
      </c>
      <c r="I10502" t="s">
        <v>17</v>
      </c>
      <c r="J10502" s="4">
        <v>45597</v>
      </c>
      <c r="K10502" t="s">
        <v>8626</v>
      </c>
      <c r="L10502" s="5">
        <v>595000</v>
      </c>
      <c r="M10502" s="28">
        <f t="shared" si="164"/>
        <v>595000</v>
      </c>
      <c r="N10502">
        <f>2025-Table1[[#This Row],[Year]]</f>
        <v>13</v>
      </c>
    </row>
    <row r="10503" spans="1:14" x14ac:dyDescent="0.3">
      <c r="A10503" t="s">
        <v>44</v>
      </c>
      <c r="B10503" t="s">
        <v>89</v>
      </c>
      <c r="C10503">
        <v>2019</v>
      </c>
      <c r="D10503" s="3">
        <v>5</v>
      </c>
      <c r="E10503" s="3">
        <v>76000</v>
      </c>
      <c r="F10503" t="s">
        <v>25</v>
      </c>
      <c r="G10503" s="15">
        <f>IF(Table1[[#This Row],[Transmission]]="Manual", 0, 1)</f>
        <v>1</v>
      </c>
      <c r="H10503" t="s">
        <v>9472</v>
      </c>
      <c r="I10503" t="s">
        <v>6485</v>
      </c>
      <c r="J10503" s="4">
        <v>45627</v>
      </c>
      <c r="K10503" t="s">
        <v>8627</v>
      </c>
      <c r="L10503" s="5">
        <v>895000</v>
      </c>
      <c r="M10503" s="28">
        <f t="shared" si="164"/>
        <v>895000</v>
      </c>
      <c r="N10503">
        <f>2025-Table1[[#This Row],[Year]]</f>
        <v>6</v>
      </c>
    </row>
    <row r="10504" spans="1:14" x14ac:dyDescent="0.3">
      <c r="A10504" t="s">
        <v>21</v>
      </c>
      <c r="B10504" t="s">
        <v>111</v>
      </c>
      <c r="C10504">
        <v>2018</v>
      </c>
      <c r="D10504" s="3">
        <v>6</v>
      </c>
      <c r="E10504" s="3">
        <v>32393</v>
      </c>
      <c r="F10504" t="s">
        <v>13</v>
      </c>
      <c r="G10504" s="15">
        <f>IF(Table1[[#This Row],[Transmission]]="Manual", 0, 1)</f>
        <v>0</v>
      </c>
      <c r="H10504" t="s">
        <v>9472</v>
      </c>
      <c r="I10504" t="s">
        <v>6485</v>
      </c>
      <c r="J10504" s="4">
        <v>45597</v>
      </c>
      <c r="K10504" t="s">
        <v>8628</v>
      </c>
      <c r="L10504" s="5">
        <v>359000</v>
      </c>
      <c r="M10504" s="28">
        <f t="shared" si="164"/>
        <v>359000</v>
      </c>
      <c r="N10504">
        <f>2025-Table1[[#This Row],[Year]]</f>
        <v>7</v>
      </c>
    </row>
    <row r="10505" spans="1:14" x14ac:dyDescent="0.3">
      <c r="A10505" t="s">
        <v>11</v>
      </c>
      <c r="B10505" t="s">
        <v>285</v>
      </c>
      <c r="C10505">
        <v>2013</v>
      </c>
      <c r="D10505" s="3">
        <v>11</v>
      </c>
      <c r="E10505" s="3">
        <v>89000</v>
      </c>
      <c r="F10505" t="s">
        <v>13</v>
      </c>
      <c r="G10505" s="15">
        <f>IF(Table1[[#This Row],[Transmission]]="Manual", 0, 1)</f>
        <v>0</v>
      </c>
      <c r="H10505" t="s">
        <v>9475</v>
      </c>
      <c r="I10505" t="s">
        <v>17</v>
      </c>
      <c r="J10505" s="4">
        <v>45597</v>
      </c>
      <c r="K10505" t="s">
        <v>8629</v>
      </c>
      <c r="L10505" s="5">
        <v>370000</v>
      </c>
      <c r="M10505" s="28">
        <f t="shared" si="164"/>
        <v>370000</v>
      </c>
      <c r="N10505">
        <f>2025-Table1[[#This Row],[Year]]</f>
        <v>12</v>
      </c>
    </row>
    <row r="10506" spans="1:14" x14ac:dyDescent="0.3">
      <c r="A10506" t="s">
        <v>44</v>
      </c>
      <c r="B10506" t="s">
        <v>2913</v>
      </c>
      <c r="C10506">
        <v>2019</v>
      </c>
      <c r="D10506" s="3">
        <v>5</v>
      </c>
      <c r="E10506" s="3">
        <v>21800</v>
      </c>
      <c r="F10506" t="s">
        <v>25</v>
      </c>
      <c r="G10506" s="15">
        <f>IF(Table1[[#This Row],[Transmission]]="Manual", 0, 1)</f>
        <v>1</v>
      </c>
      <c r="H10506" t="s">
        <v>9472</v>
      </c>
      <c r="I10506" t="s">
        <v>6485</v>
      </c>
      <c r="J10506" s="4">
        <v>45627</v>
      </c>
      <c r="K10506" t="s">
        <v>8630</v>
      </c>
      <c r="L10506" s="5">
        <v>575000</v>
      </c>
      <c r="M10506" s="28">
        <f t="shared" si="164"/>
        <v>575000</v>
      </c>
      <c r="N10506">
        <f>2025-Table1[[#This Row],[Year]]</f>
        <v>6</v>
      </c>
    </row>
    <row r="10507" spans="1:14" x14ac:dyDescent="0.3">
      <c r="A10507" t="s">
        <v>44</v>
      </c>
      <c r="B10507" t="s">
        <v>79</v>
      </c>
      <c r="C10507">
        <v>2017</v>
      </c>
      <c r="D10507" s="3">
        <v>7</v>
      </c>
      <c r="E10507" s="3">
        <v>70000</v>
      </c>
      <c r="F10507" t="s">
        <v>13</v>
      </c>
      <c r="G10507" s="15">
        <f>IF(Table1[[#This Row],[Transmission]]="Manual", 0, 1)</f>
        <v>0</v>
      </c>
      <c r="H10507" t="s">
        <v>9472</v>
      </c>
      <c r="I10507" t="s">
        <v>6485</v>
      </c>
      <c r="J10507" s="4">
        <v>45597</v>
      </c>
      <c r="K10507" t="s">
        <v>8157</v>
      </c>
      <c r="L10507" s="5">
        <v>735000</v>
      </c>
      <c r="M10507" s="28">
        <f t="shared" si="164"/>
        <v>735000</v>
      </c>
      <c r="N10507">
        <f>2025-Table1[[#This Row],[Year]]</f>
        <v>8</v>
      </c>
    </row>
    <row r="10508" spans="1:14" x14ac:dyDescent="0.3">
      <c r="A10508" t="s">
        <v>61</v>
      </c>
      <c r="B10508" t="s">
        <v>62</v>
      </c>
      <c r="C10508">
        <v>2017</v>
      </c>
      <c r="D10508" s="3">
        <v>7</v>
      </c>
      <c r="E10508" s="3">
        <v>78000</v>
      </c>
      <c r="F10508" t="s">
        <v>25</v>
      </c>
      <c r="G10508" s="15">
        <f>IF(Table1[[#This Row],[Transmission]]="Manual", 0, 1)</f>
        <v>1</v>
      </c>
      <c r="H10508" t="s">
        <v>9472</v>
      </c>
      <c r="I10508" t="s">
        <v>14</v>
      </c>
      <c r="J10508" s="4">
        <v>45597</v>
      </c>
      <c r="K10508" t="s">
        <v>8631</v>
      </c>
      <c r="L10508" s="5">
        <v>375000</v>
      </c>
      <c r="M10508" s="28">
        <f t="shared" si="164"/>
        <v>375000</v>
      </c>
      <c r="N10508">
        <f>2025-Table1[[#This Row],[Year]]</f>
        <v>8</v>
      </c>
    </row>
    <row r="10509" spans="1:14" x14ac:dyDescent="0.3">
      <c r="A10509" t="s">
        <v>21</v>
      </c>
      <c r="B10509" t="s">
        <v>194</v>
      </c>
      <c r="C10509">
        <v>2023</v>
      </c>
      <c r="D10509" s="3">
        <v>1</v>
      </c>
      <c r="E10509" s="3">
        <v>35000</v>
      </c>
      <c r="F10509" t="s">
        <v>25</v>
      </c>
      <c r="G10509" s="15">
        <f>IF(Table1[[#This Row],[Transmission]]="Manual", 0, 1)</f>
        <v>1</v>
      </c>
      <c r="H10509" t="s">
        <v>9475</v>
      </c>
      <c r="I10509" t="s">
        <v>6485</v>
      </c>
      <c r="J10509" s="4">
        <v>45627</v>
      </c>
      <c r="K10509" t="s">
        <v>5633</v>
      </c>
      <c r="L10509" s="5">
        <v>675000</v>
      </c>
      <c r="M10509" s="28">
        <f t="shared" si="164"/>
        <v>675000</v>
      </c>
      <c r="N10509">
        <f>2025-Table1[[#This Row],[Year]]</f>
        <v>2</v>
      </c>
    </row>
    <row r="10510" spans="1:14" x14ac:dyDescent="0.3">
      <c r="A10510" t="s">
        <v>15</v>
      </c>
      <c r="B10510" t="s">
        <v>387</v>
      </c>
      <c r="C10510">
        <v>2017</v>
      </c>
      <c r="D10510" s="3">
        <v>7</v>
      </c>
      <c r="E10510" s="3">
        <v>62000</v>
      </c>
      <c r="F10510" t="s">
        <v>13</v>
      </c>
      <c r="G10510" s="15">
        <f>IF(Table1[[#This Row],[Transmission]]="Manual", 0, 1)</f>
        <v>0</v>
      </c>
      <c r="H10510" t="s">
        <v>9475</v>
      </c>
      <c r="I10510" t="s">
        <v>6485</v>
      </c>
      <c r="J10510" s="4">
        <v>45597</v>
      </c>
      <c r="K10510" t="s">
        <v>8632</v>
      </c>
      <c r="L10510" s="5">
        <v>378000</v>
      </c>
      <c r="M10510" s="28">
        <f t="shared" si="164"/>
        <v>378000</v>
      </c>
      <c r="N10510">
        <f>2025-Table1[[#This Row],[Year]]</f>
        <v>8</v>
      </c>
    </row>
    <row r="10511" spans="1:14" x14ac:dyDescent="0.3">
      <c r="A10511" t="s">
        <v>44</v>
      </c>
      <c r="B10511" t="s">
        <v>89</v>
      </c>
      <c r="C10511">
        <v>2014</v>
      </c>
      <c r="D10511" s="3">
        <v>10</v>
      </c>
      <c r="E10511" s="3">
        <v>86130</v>
      </c>
      <c r="F10511" t="s">
        <v>25</v>
      </c>
      <c r="G10511" s="15">
        <f>IF(Table1[[#This Row],[Transmission]]="Manual", 0, 1)</f>
        <v>1</v>
      </c>
      <c r="H10511" t="s">
        <v>9475</v>
      </c>
      <c r="I10511" t="s">
        <v>14</v>
      </c>
      <c r="J10511" s="4">
        <v>45597</v>
      </c>
      <c r="K10511" t="s">
        <v>297</v>
      </c>
      <c r="L10511" s="5">
        <v>395000</v>
      </c>
      <c r="M10511" s="28">
        <f t="shared" si="164"/>
        <v>395000</v>
      </c>
      <c r="N10511">
        <f>2025-Table1[[#This Row],[Year]]</f>
        <v>11</v>
      </c>
    </row>
    <row r="10512" spans="1:14" x14ac:dyDescent="0.3">
      <c r="A10512" t="s">
        <v>21</v>
      </c>
      <c r="B10512" t="s">
        <v>111</v>
      </c>
      <c r="C10512">
        <v>2017</v>
      </c>
      <c r="D10512" s="3">
        <v>7</v>
      </c>
      <c r="E10512" s="3">
        <v>79000</v>
      </c>
      <c r="F10512" t="s">
        <v>13</v>
      </c>
      <c r="G10512" s="15">
        <f>IF(Table1[[#This Row],[Transmission]]="Manual", 0, 1)</f>
        <v>0</v>
      </c>
      <c r="H10512" t="s">
        <v>9472</v>
      </c>
      <c r="I10512" t="s">
        <v>14</v>
      </c>
      <c r="J10512" s="4">
        <v>45597</v>
      </c>
      <c r="K10512" t="s">
        <v>8633</v>
      </c>
      <c r="L10512" s="5">
        <v>375000</v>
      </c>
      <c r="M10512" s="28">
        <f t="shared" si="164"/>
        <v>375000</v>
      </c>
      <c r="N10512">
        <f>2025-Table1[[#This Row],[Year]]</f>
        <v>8</v>
      </c>
    </row>
    <row r="10513" spans="1:14" x14ac:dyDescent="0.3">
      <c r="A10513" t="s">
        <v>21</v>
      </c>
      <c r="B10513" t="s">
        <v>194</v>
      </c>
      <c r="C10513">
        <v>2020</v>
      </c>
      <c r="D10513" s="3">
        <v>4</v>
      </c>
      <c r="E10513" s="3">
        <v>71000</v>
      </c>
      <c r="F10513" t="s">
        <v>13</v>
      </c>
      <c r="G10513" s="15">
        <f>IF(Table1[[#This Row],[Transmission]]="Manual", 0, 1)</f>
        <v>0</v>
      </c>
      <c r="H10513" t="s">
        <v>9475</v>
      </c>
      <c r="I10513" t="s">
        <v>6485</v>
      </c>
      <c r="J10513" s="4">
        <v>45597</v>
      </c>
      <c r="K10513" t="s">
        <v>5415</v>
      </c>
      <c r="L10513" s="5">
        <v>485000</v>
      </c>
      <c r="M10513" s="28">
        <f t="shared" si="164"/>
        <v>485000</v>
      </c>
      <c r="N10513">
        <f>2025-Table1[[#This Row],[Year]]</f>
        <v>5</v>
      </c>
    </row>
    <row r="10514" spans="1:14" x14ac:dyDescent="0.3">
      <c r="A10514" t="s">
        <v>15</v>
      </c>
      <c r="B10514" t="s">
        <v>155</v>
      </c>
      <c r="C10514">
        <v>2012</v>
      </c>
      <c r="D10514" s="3">
        <v>12</v>
      </c>
      <c r="E10514" s="3">
        <v>70000</v>
      </c>
      <c r="F10514" t="s">
        <v>13</v>
      </c>
      <c r="G10514" s="15">
        <f>IF(Table1[[#This Row],[Transmission]]="Manual", 0, 1)</f>
        <v>0</v>
      </c>
      <c r="H10514" t="s">
        <v>9472</v>
      </c>
      <c r="I10514" t="s">
        <v>17</v>
      </c>
      <c r="J10514" s="4">
        <v>45597</v>
      </c>
      <c r="K10514" t="s">
        <v>8634</v>
      </c>
      <c r="L10514" s="5">
        <v>375000</v>
      </c>
      <c r="M10514" s="28">
        <f t="shared" si="164"/>
        <v>375000</v>
      </c>
      <c r="N10514">
        <f>2025-Table1[[#This Row],[Year]]</f>
        <v>13</v>
      </c>
    </row>
    <row r="10515" spans="1:14" x14ac:dyDescent="0.3">
      <c r="A10515" t="s">
        <v>21</v>
      </c>
      <c r="B10515" t="s">
        <v>231</v>
      </c>
      <c r="C10515">
        <v>2015</v>
      </c>
      <c r="D10515" s="3">
        <v>9</v>
      </c>
      <c r="E10515" s="3">
        <v>49000</v>
      </c>
      <c r="F10515" t="s">
        <v>13</v>
      </c>
      <c r="G10515" s="15">
        <f>IF(Table1[[#This Row],[Transmission]]="Manual", 0, 1)</f>
        <v>0</v>
      </c>
      <c r="H10515" t="s">
        <v>9475</v>
      </c>
      <c r="I10515" t="s">
        <v>14</v>
      </c>
      <c r="J10515" s="4">
        <v>45597</v>
      </c>
      <c r="K10515" t="s">
        <v>8635</v>
      </c>
      <c r="L10515" s="5">
        <v>315000</v>
      </c>
      <c r="M10515" s="28">
        <f t="shared" si="164"/>
        <v>315000</v>
      </c>
      <c r="N10515">
        <f>2025-Table1[[#This Row],[Year]]</f>
        <v>10</v>
      </c>
    </row>
    <row r="10516" spans="1:14" x14ac:dyDescent="0.3">
      <c r="A10516" t="s">
        <v>21</v>
      </c>
      <c r="B10516" t="s">
        <v>276</v>
      </c>
      <c r="C10516">
        <v>2019</v>
      </c>
      <c r="D10516" s="3">
        <v>5</v>
      </c>
      <c r="E10516" s="3">
        <v>41759</v>
      </c>
      <c r="F10516" t="s">
        <v>13</v>
      </c>
      <c r="G10516" s="15">
        <f>IF(Table1[[#This Row],[Transmission]]="Manual", 0, 1)</f>
        <v>0</v>
      </c>
      <c r="H10516" t="s">
        <v>9475</v>
      </c>
      <c r="I10516" t="s">
        <v>14</v>
      </c>
      <c r="J10516" s="4">
        <v>45597</v>
      </c>
      <c r="K10516" t="s">
        <v>3143</v>
      </c>
      <c r="L10516" s="5">
        <v>310000</v>
      </c>
      <c r="M10516" s="28">
        <f t="shared" si="164"/>
        <v>310000</v>
      </c>
      <c r="N10516">
        <f>2025-Table1[[#This Row],[Year]]</f>
        <v>6</v>
      </c>
    </row>
    <row r="10517" spans="1:14" x14ac:dyDescent="0.3">
      <c r="A10517" t="s">
        <v>21</v>
      </c>
      <c r="B10517" t="s">
        <v>298</v>
      </c>
      <c r="C10517">
        <v>2011</v>
      </c>
      <c r="D10517" s="3">
        <v>13</v>
      </c>
      <c r="E10517" s="3">
        <v>58000</v>
      </c>
      <c r="F10517" t="s">
        <v>13</v>
      </c>
      <c r="G10517" s="15">
        <f>IF(Table1[[#This Row],[Transmission]]="Manual", 0, 1)</f>
        <v>0</v>
      </c>
      <c r="H10517" t="s">
        <v>9475</v>
      </c>
      <c r="I10517" t="s">
        <v>14</v>
      </c>
      <c r="J10517" s="4">
        <v>45597</v>
      </c>
      <c r="K10517" t="s">
        <v>6947</v>
      </c>
      <c r="L10517" s="5">
        <v>140000</v>
      </c>
      <c r="M10517" s="28">
        <f t="shared" si="164"/>
        <v>140000</v>
      </c>
      <c r="N10517">
        <f>2025-Table1[[#This Row],[Year]]</f>
        <v>14</v>
      </c>
    </row>
    <row r="10518" spans="1:14" x14ac:dyDescent="0.3">
      <c r="A10518" t="s">
        <v>21</v>
      </c>
      <c r="B10518" t="s">
        <v>49</v>
      </c>
      <c r="C10518">
        <v>2017</v>
      </c>
      <c r="D10518" s="3">
        <v>7</v>
      </c>
      <c r="E10518" s="3">
        <v>75000</v>
      </c>
      <c r="F10518" t="s">
        <v>13</v>
      </c>
      <c r="G10518" s="15">
        <f>IF(Table1[[#This Row],[Transmission]]="Manual", 0, 1)</f>
        <v>0</v>
      </c>
      <c r="H10518" t="s">
        <v>9475</v>
      </c>
      <c r="I10518" t="s">
        <v>17</v>
      </c>
      <c r="J10518" s="4">
        <v>45627</v>
      </c>
      <c r="K10518" t="s">
        <v>8636</v>
      </c>
      <c r="L10518" s="5">
        <v>650000</v>
      </c>
      <c r="M10518" s="28">
        <f t="shared" si="164"/>
        <v>650000</v>
      </c>
      <c r="N10518">
        <f>2025-Table1[[#This Row],[Year]]</f>
        <v>8</v>
      </c>
    </row>
    <row r="10519" spans="1:14" x14ac:dyDescent="0.3">
      <c r="A10519" t="s">
        <v>21</v>
      </c>
      <c r="B10519" t="s">
        <v>99</v>
      </c>
      <c r="C10519">
        <v>2015</v>
      </c>
      <c r="D10519" s="3">
        <v>9</v>
      </c>
      <c r="E10519" s="3">
        <v>80494</v>
      </c>
      <c r="F10519" t="s">
        <v>13</v>
      </c>
      <c r="G10519" s="15">
        <f>IF(Table1[[#This Row],[Transmission]]="Manual", 0, 1)</f>
        <v>0</v>
      </c>
      <c r="H10519" t="s">
        <v>9475</v>
      </c>
      <c r="I10519" t="s">
        <v>17</v>
      </c>
      <c r="J10519" s="4">
        <v>45597</v>
      </c>
      <c r="K10519" t="s">
        <v>1789</v>
      </c>
      <c r="L10519" s="5">
        <v>475000</v>
      </c>
      <c r="M10519" s="28">
        <f t="shared" si="164"/>
        <v>475000</v>
      </c>
      <c r="N10519">
        <f>2025-Table1[[#This Row],[Year]]</f>
        <v>10</v>
      </c>
    </row>
    <row r="10520" spans="1:14" x14ac:dyDescent="0.3">
      <c r="A10520" t="s">
        <v>44</v>
      </c>
      <c r="B10520" t="s">
        <v>45</v>
      </c>
      <c r="C10520">
        <v>2016</v>
      </c>
      <c r="D10520" s="3">
        <v>8</v>
      </c>
      <c r="E10520" s="3">
        <v>76000</v>
      </c>
      <c r="F10520" t="s">
        <v>13</v>
      </c>
      <c r="G10520" s="15">
        <f>IF(Table1[[#This Row],[Transmission]]="Manual", 0, 1)</f>
        <v>0</v>
      </c>
      <c r="H10520" t="s">
        <v>9475</v>
      </c>
      <c r="I10520" t="s">
        <v>17</v>
      </c>
      <c r="J10520" s="4">
        <v>45597</v>
      </c>
      <c r="K10520" t="s">
        <v>8637</v>
      </c>
      <c r="L10520" s="5">
        <v>340000</v>
      </c>
      <c r="M10520" s="28">
        <f t="shared" si="164"/>
        <v>340000</v>
      </c>
      <c r="N10520">
        <f>2025-Table1[[#This Row],[Year]]</f>
        <v>9</v>
      </c>
    </row>
    <row r="10521" spans="1:14" x14ac:dyDescent="0.3">
      <c r="A10521" t="s">
        <v>18</v>
      </c>
      <c r="B10521" t="s">
        <v>86</v>
      </c>
      <c r="C10521">
        <v>2019</v>
      </c>
      <c r="D10521" s="3">
        <v>5</v>
      </c>
      <c r="E10521" s="3">
        <v>25000</v>
      </c>
      <c r="F10521" t="s">
        <v>13</v>
      </c>
      <c r="G10521" s="15">
        <f>IF(Table1[[#This Row],[Transmission]]="Manual", 0, 1)</f>
        <v>0</v>
      </c>
      <c r="H10521" t="s">
        <v>9475</v>
      </c>
      <c r="I10521" t="s">
        <v>14</v>
      </c>
      <c r="J10521" s="4">
        <v>45627</v>
      </c>
      <c r="K10521" t="s">
        <v>8037</v>
      </c>
      <c r="L10521" s="5">
        <v>590000</v>
      </c>
      <c r="M10521" s="28">
        <f t="shared" si="164"/>
        <v>590000</v>
      </c>
      <c r="N10521">
        <f>2025-Table1[[#This Row],[Year]]</f>
        <v>6</v>
      </c>
    </row>
    <row r="10522" spans="1:14" x14ac:dyDescent="0.3">
      <c r="A10522" t="s">
        <v>21</v>
      </c>
      <c r="B10522" t="s">
        <v>49</v>
      </c>
      <c r="C10522">
        <v>2023</v>
      </c>
      <c r="D10522" s="3">
        <v>1</v>
      </c>
      <c r="E10522" s="3">
        <v>55000</v>
      </c>
      <c r="F10522" t="s">
        <v>25</v>
      </c>
      <c r="G10522" s="15">
        <f>IF(Table1[[#This Row],[Transmission]]="Manual", 0, 1)</f>
        <v>1</v>
      </c>
      <c r="H10522" t="s">
        <v>9472</v>
      </c>
      <c r="I10522" t="s">
        <v>6485</v>
      </c>
      <c r="J10522" s="4">
        <v>45627</v>
      </c>
      <c r="K10522" t="s">
        <v>4559</v>
      </c>
      <c r="L10522" s="5">
        <v>1000000</v>
      </c>
      <c r="M10522" s="28">
        <f t="shared" si="164"/>
        <v>1000000</v>
      </c>
      <c r="N10522">
        <f>2025-Table1[[#This Row],[Year]]</f>
        <v>2</v>
      </c>
    </row>
    <row r="10523" spans="1:14" x14ac:dyDescent="0.3">
      <c r="A10523" t="s">
        <v>101</v>
      </c>
      <c r="B10523" t="s">
        <v>2494</v>
      </c>
      <c r="C10523">
        <v>2022</v>
      </c>
      <c r="D10523" s="3">
        <v>2</v>
      </c>
      <c r="E10523" s="3">
        <v>43000</v>
      </c>
      <c r="F10523" t="s">
        <v>13</v>
      </c>
      <c r="G10523" s="15">
        <f>IF(Table1[[#This Row],[Transmission]]="Manual", 0, 1)</f>
        <v>0</v>
      </c>
      <c r="H10523" t="s">
        <v>9472</v>
      </c>
      <c r="I10523" t="s">
        <v>6485</v>
      </c>
      <c r="J10523" s="4">
        <v>45597</v>
      </c>
      <c r="K10523" t="s">
        <v>5670</v>
      </c>
      <c r="L10523" s="5">
        <v>695000</v>
      </c>
      <c r="M10523" s="28">
        <f t="shared" si="164"/>
        <v>695000</v>
      </c>
      <c r="N10523">
        <f>2025-Table1[[#This Row],[Year]]</f>
        <v>3</v>
      </c>
    </row>
    <row r="10524" spans="1:14" x14ac:dyDescent="0.3">
      <c r="A10524" t="s">
        <v>38</v>
      </c>
      <c r="B10524" t="s">
        <v>47</v>
      </c>
      <c r="C10524">
        <v>2019</v>
      </c>
      <c r="D10524" s="3">
        <v>5</v>
      </c>
      <c r="E10524" s="3">
        <v>84000</v>
      </c>
      <c r="F10524" t="s">
        <v>25</v>
      </c>
      <c r="G10524" s="15">
        <f>IF(Table1[[#This Row],[Transmission]]="Manual", 0, 1)</f>
        <v>1</v>
      </c>
      <c r="H10524" t="s">
        <v>9475</v>
      </c>
      <c r="I10524" t="s">
        <v>14</v>
      </c>
      <c r="J10524" s="4">
        <v>45597</v>
      </c>
      <c r="K10524" t="s">
        <v>8638</v>
      </c>
      <c r="L10524" s="5">
        <v>990000</v>
      </c>
      <c r="M10524" s="28">
        <f t="shared" si="164"/>
        <v>990000</v>
      </c>
      <c r="N10524">
        <f>2025-Table1[[#This Row],[Year]]</f>
        <v>6</v>
      </c>
    </row>
    <row r="10525" spans="1:14" x14ac:dyDescent="0.3">
      <c r="A10525" t="s">
        <v>44</v>
      </c>
      <c r="B10525" t="s">
        <v>124</v>
      </c>
      <c r="C10525">
        <v>2009</v>
      </c>
      <c r="D10525" s="3">
        <v>15</v>
      </c>
      <c r="E10525" s="3">
        <v>73000</v>
      </c>
      <c r="F10525" t="s">
        <v>25</v>
      </c>
      <c r="G10525" s="15">
        <f>IF(Table1[[#This Row],[Transmission]]="Manual", 0, 1)</f>
        <v>1</v>
      </c>
      <c r="H10525" t="s">
        <v>9475</v>
      </c>
      <c r="I10525" t="s">
        <v>6485</v>
      </c>
      <c r="J10525" s="4">
        <v>45597</v>
      </c>
      <c r="K10525" t="s">
        <v>3411</v>
      </c>
      <c r="L10525" s="5">
        <v>260000</v>
      </c>
      <c r="M10525" s="28">
        <f t="shared" si="164"/>
        <v>260000</v>
      </c>
      <c r="N10525">
        <f>2025-Table1[[#This Row],[Year]]</f>
        <v>16</v>
      </c>
    </row>
    <row r="10526" spans="1:14" x14ac:dyDescent="0.3">
      <c r="A10526" t="s">
        <v>113</v>
      </c>
      <c r="B10526" t="s">
        <v>121</v>
      </c>
      <c r="C10526">
        <v>2015</v>
      </c>
      <c r="D10526" s="3">
        <v>9</v>
      </c>
      <c r="E10526" s="3">
        <v>93000</v>
      </c>
      <c r="F10526" t="s">
        <v>13</v>
      </c>
      <c r="G10526" s="15">
        <f>IF(Table1[[#This Row],[Transmission]]="Manual", 0, 1)</f>
        <v>0</v>
      </c>
      <c r="H10526" t="s">
        <v>9475</v>
      </c>
      <c r="I10526" t="s">
        <v>17</v>
      </c>
      <c r="J10526" s="4">
        <v>45597</v>
      </c>
      <c r="K10526" t="s">
        <v>3360</v>
      </c>
      <c r="L10526" s="5">
        <v>785000</v>
      </c>
      <c r="M10526" s="28">
        <f t="shared" si="164"/>
        <v>785000</v>
      </c>
      <c r="N10526">
        <f>2025-Table1[[#This Row],[Year]]</f>
        <v>10</v>
      </c>
    </row>
    <row r="10527" spans="1:14" x14ac:dyDescent="0.3">
      <c r="A10527" t="s">
        <v>11</v>
      </c>
      <c r="B10527" t="s">
        <v>188</v>
      </c>
      <c r="C10527">
        <v>2019</v>
      </c>
      <c r="D10527" s="3">
        <v>5</v>
      </c>
      <c r="E10527" s="3">
        <v>81000</v>
      </c>
      <c r="F10527" t="s">
        <v>13</v>
      </c>
      <c r="G10527" s="15">
        <f>IF(Table1[[#This Row],[Transmission]]="Manual", 0, 1)</f>
        <v>0</v>
      </c>
      <c r="H10527" t="s">
        <v>9472</v>
      </c>
      <c r="I10527" t="s">
        <v>17</v>
      </c>
      <c r="J10527" s="4">
        <v>45597</v>
      </c>
      <c r="K10527" t="s">
        <v>8639</v>
      </c>
      <c r="L10527" s="5">
        <v>610000</v>
      </c>
      <c r="M10527" s="28">
        <f t="shared" si="164"/>
        <v>610000</v>
      </c>
      <c r="N10527">
        <f>2025-Table1[[#This Row],[Year]]</f>
        <v>6</v>
      </c>
    </row>
    <row r="10528" spans="1:14" x14ac:dyDescent="0.3">
      <c r="A10528" t="s">
        <v>21</v>
      </c>
      <c r="B10528" t="s">
        <v>24</v>
      </c>
      <c r="C10528">
        <v>2019</v>
      </c>
      <c r="D10528" s="3">
        <v>5</v>
      </c>
      <c r="E10528" s="3">
        <v>82500</v>
      </c>
      <c r="F10528" t="s">
        <v>25</v>
      </c>
      <c r="G10528" s="15">
        <f>IF(Table1[[#This Row],[Transmission]]="Manual", 0, 1)</f>
        <v>1</v>
      </c>
      <c r="H10528" t="s">
        <v>9475</v>
      </c>
      <c r="I10528" t="s">
        <v>14</v>
      </c>
      <c r="J10528" s="4">
        <v>45597</v>
      </c>
      <c r="K10528" t="s">
        <v>5000</v>
      </c>
      <c r="L10528" s="5">
        <v>580000</v>
      </c>
      <c r="M10528" s="28">
        <f t="shared" si="164"/>
        <v>580000</v>
      </c>
      <c r="N10528">
        <f>2025-Table1[[#This Row],[Year]]</f>
        <v>6</v>
      </c>
    </row>
    <row r="10529" spans="1:14" x14ac:dyDescent="0.3">
      <c r="A10529" t="s">
        <v>43</v>
      </c>
      <c r="B10529" t="s">
        <v>94</v>
      </c>
      <c r="C10529">
        <v>2015</v>
      </c>
      <c r="D10529" s="3">
        <v>9</v>
      </c>
      <c r="E10529" s="3">
        <v>55368</v>
      </c>
      <c r="F10529" t="s">
        <v>25</v>
      </c>
      <c r="G10529" s="15">
        <f>IF(Table1[[#This Row],[Transmission]]="Manual", 0, 1)</f>
        <v>1</v>
      </c>
      <c r="H10529" t="s">
        <v>9475</v>
      </c>
      <c r="I10529" t="s">
        <v>14</v>
      </c>
      <c r="J10529" s="4">
        <v>45597</v>
      </c>
      <c r="K10529" t="s">
        <v>1170</v>
      </c>
      <c r="L10529" s="5">
        <v>1599000</v>
      </c>
      <c r="M10529" s="28">
        <f t="shared" si="164"/>
        <v>1599000</v>
      </c>
      <c r="N10529">
        <f>2025-Table1[[#This Row],[Year]]</f>
        <v>10</v>
      </c>
    </row>
    <row r="10530" spans="1:14" x14ac:dyDescent="0.3">
      <c r="A10530" t="s">
        <v>21</v>
      </c>
      <c r="B10530" t="s">
        <v>24</v>
      </c>
      <c r="C10530">
        <v>2017</v>
      </c>
      <c r="D10530" s="3">
        <v>7</v>
      </c>
      <c r="E10530" s="3">
        <v>69000</v>
      </c>
      <c r="F10530" t="s">
        <v>25</v>
      </c>
      <c r="G10530" s="15">
        <f>IF(Table1[[#This Row],[Transmission]]="Manual", 0, 1)</f>
        <v>1</v>
      </c>
      <c r="H10530" t="s">
        <v>9475</v>
      </c>
      <c r="I10530" t="s">
        <v>14</v>
      </c>
      <c r="J10530" s="4">
        <v>45597</v>
      </c>
      <c r="K10530" t="s">
        <v>8640</v>
      </c>
      <c r="L10530" s="5">
        <v>525000</v>
      </c>
      <c r="M10530" s="28">
        <f t="shared" si="164"/>
        <v>525000</v>
      </c>
      <c r="N10530">
        <f>2025-Table1[[#This Row],[Year]]</f>
        <v>8</v>
      </c>
    </row>
    <row r="10531" spans="1:14" x14ac:dyDescent="0.3">
      <c r="A10531" t="s">
        <v>21</v>
      </c>
      <c r="B10531" t="s">
        <v>24</v>
      </c>
      <c r="C10531">
        <v>2019</v>
      </c>
      <c r="D10531" s="3">
        <v>5</v>
      </c>
      <c r="E10531" s="3">
        <v>55000</v>
      </c>
      <c r="F10531" t="s">
        <v>13</v>
      </c>
      <c r="G10531" s="15">
        <f>IF(Table1[[#This Row],[Transmission]]="Manual", 0, 1)</f>
        <v>0</v>
      </c>
      <c r="H10531" t="s">
        <v>9475</v>
      </c>
      <c r="I10531" t="s">
        <v>14</v>
      </c>
      <c r="J10531" s="4">
        <v>45597</v>
      </c>
      <c r="K10531" t="s">
        <v>6288</v>
      </c>
      <c r="L10531" s="5">
        <v>615000</v>
      </c>
      <c r="M10531" s="28">
        <f t="shared" si="164"/>
        <v>615000</v>
      </c>
      <c r="N10531">
        <f>2025-Table1[[#This Row],[Year]]</f>
        <v>6</v>
      </c>
    </row>
    <row r="10532" spans="1:14" x14ac:dyDescent="0.3">
      <c r="A10532" t="s">
        <v>15</v>
      </c>
      <c r="B10532" t="s">
        <v>259</v>
      </c>
      <c r="C10532">
        <v>2019</v>
      </c>
      <c r="D10532" s="3">
        <v>5</v>
      </c>
      <c r="E10532" s="3">
        <v>30000</v>
      </c>
      <c r="F10532" t="s">
        <v>13</v>
      </c>
      <c r="G10532" s="15">
        <f>IF(Table1[[#This Row],[Transmission]]="Manual", 0, 1)</f>
        <v>0</v>
      </c>
      <c r="H10532" t="s">
        <v>9475</v>
      </c>
      <c r="I10532" t="s">
        <v>6485</v>
      </c>
      <c r="J10532" s="4">
        <v>45597</v>
      </c>
      <c r="K10532" t="s">
        <v>8641</v>
      </c>
      <c r="L10532" s="5">
        <v>625000</v>
      </c>
      <c r="M10532" s="28">
        <f t="shared" si="164"/>
        <v>625000</v>
      </c>
      <c r="N10532">
        <f>2025-Table1[[#This Row],[Year]]</f>
        <v>6</v>
      </c>
    </row>
    <row r="10533" spans="1:14" x14ac:dyDescent="0.3">
      <c r="A10533" t="s">
        <v>44</v>
      </c>
      <c r="B10533" t="s">
        <v>451</v>
      </c>
      <c r="C10533">
        <v>2013</v>
      </c>
      <c r="D10533" s="3">
        <v>11</v>
      </c>
      <c r="E10533" s="3">
        <v>103000</v>
      </c>
      <c r="F10533" t="s">
        <v>13</v>
      </c>
      <c r="G10533" s="15">
        <f>IF(Table1[[#This Row],[Transmission]]="Manual", 0, 1)</f>
        <v>0</v>
      </c>
      <c r="H10533" t="s">
        <v>9475</v>
      </c>
      <c r="I10533" t="s">
        <v>17</v>
      </c>
      <c r="J10533" s="4">
        <v>45597</v>
      </c>
      <c r="K10533" t="s">
        <v>8642</v>
      </c>
      <c r="L10533" s="5">
        <v>525000</v>
      </c>
      <c r="M10533" s="28">
        <f t="shared" si="164"/>
        <v>525000</v>
      </c>
      <c r="N10533">
        <f>2025-Table1[[#This Row],[Year]]</f>
        <v>12</v>
      </c>
    </row>
    <row r="10534" spans="1:14" x14ac:dyDescent="0.3">
      <c r="A10534" t="s">
        <v>101</v>
      </c>
      <c r="B10534" t="s">
        <v>1141</v>
      </c>
      <c r="C10534">
        <v>2024</v>
      </c>
      <c r="D10534" s="3">
        <v>0</v>
      </c>
      <c r="E10534" s="3">
        <v>6300</v>
      </c>
      <c r="F10534" t="s">
        <v>13</v>
      </c>
      <c r="G10534" s="15">
        <f>IF(Table1[[#This Row],[Transmission]]="Manual", 0, 1)</f>
        <v>0</v>
      </c>
      <c r="H10534" t="s">
        <v>9472</v>
      </c>
      <c r="I10534" t="s">
        <v>6485</v>
      </c>
      <c r="J10534" s="4">
        <v>45597</v>
      </c>
      <c r="K10534" t="s">
        <v>8643</v>
      </c>
      <c r="L10534" s="5">
        <v>765000</v>
      </c>
      <c r="M10534" s="28">
        <f t="shared" si="164"/>
        <v>765000</v>
      </c>
      <c r="N10534">
        <f>2025-Table1[[#This Row],[Year]]</f>
        <v>1</v>
      </c>
    </row>
    <row r="10535" spans="1:14" x14ac:dyDescent="0.3">
      <c r="A10535" t="s">
        <v>44</v>
      </c>
      <c r="B10535" t="s">
        <v>133</v>
      </c>
      <c r="C10535">
        <v>2015</v>
      </c>
      <c r="D10535" s="3">
        <v>9</v>
      </c>
      <c r="E10535" s="3">
        <v>51000</v>
      </c>
      <c r="F10535" t="s">
        <v>25</v>
      </c>
      <c r="G10535" s="15">
        <f>IF(Table1[[#This Row],[Transmission]]="Manual", 0, 1)</f>
        <v>1</v>
      </c>
      <c r="H10535" t="s">
        <v>9475</v>
      </c>
      <c r="I10535" t="s">
        <v>14</v>
      </c>
      <c r="J10535" s="4">
        <v>45627</v>
      </c>
      <c r="K10535" t="s">
        <v>5525</v>
      </c>
      <c r="L10535" s="5">
        <v>434999</v>
      </c>
      <c r="M10535" s="28">
        <f t="shared" si="164"/>
        <v>434999</v>
      </c>
      <c r="N10535">
        <f>2025-Table1[[#This Row],[Year]]</f>
        <v>10</v>
      </c>
    </row>
    <row r="10536" spans="1:14" x14ac:dyDescent="0.3">
      <c r="A10536" t="s">
        <v>61</v>
      </c>
      <c r="B10536" t="s">
        <v>62</v>
      </c>
      <c r="C10536">
        <v>2022</v>
      </c>
      <c r="D10536" s="3">
        <v>2</v>
      </c>
      <c r="E10536" s="3">
        <v>21000</v>
      </c>
      <c r="F10536" t="s">
        <v>13</v>
      </c>
      <c r="G10536" s="15">
        <f>IF(Table1[[#This Row],[Transmission]]="Manual", 0, 1)</f>
        <v>0</v>
      </c>
      <c r="H10536" t="s">
        <v>9472</v>
      </c>
      <c r="I10536" t="s">
        <v>14</v>
      </c>
      <c r="J10536" s="4">
        <v>45597</v>
      </c>
      <c r="K10536" t="s">
        <v>8644</v>
      </c>
      <c r="L10536" s="5">
        <v>395000</v>
      </c>
      <c r="M10536" s="28">
        <f t="shared" si="164"/>
        <v>395000</v>
      </c>
      <c r="N10536">
        <f>2025-Table1[[#This Row],[Year]]</f>
        <v>3</v>
      </c>
    </row>
    <row r="10537" spans="1:14" x14ac:dyDescent="0.3">
      <c r="A10537" t="s">
        <v>101</v>
      </c>
      <c r="B10537" t="s">
        <v>192</v>
      </c>
      <c r="C10537">
        <v>2016</v>
      </c>
      <c r="D10537" s="3">
        <v>8</v>
      </c>
      <c r="E10537" s="3">
        <v>157000</v>
      </c>
      <c r="F10537" t="s">
        <v>25</v>
      </c>
      <c r="G10537" s="15">
        <f>IF(Table1[[#This Row],[Transmission]]="Manual", 0, 1)</f>
        <v>1</v>
      </c>
      <c r="H10537" t="s">
        <v>9475</v>
      </c>
      <c r="I10537" t="s">
        <v>17</v>
      </c>
      <c r="J10537" s="4">
        <v>45597</v>
      </c>
      <c r="K10537" t="s">
        <v>8645</v>
      </c>
      <c r="L10537" s="5">
        <v>290000</v>
      </c>
      <c r="M10537" s="28">
        <f t="shared" si="164"/>
        <v>290000</v>
      </c>
      <c r="N10537">
        <f>2025-Table1[[#This Row],[Year]]</f>
        <v>9</v>
      </c>
    </row>
    <row r="10538" spans="1:14" x14ac:dyDescent="0.3">
      <c r="A10538" t="s">
        <v>44</v>
      </c>
      <c r="B10538" t="s">
        <v>1196</v>
      </c>
      <c r="C10538">
        <v>2019</v>
      </c>
      <c r="D10538" s="3">
        <v>5</v>
      </c>
      <c r="E10538" s="3">
        <v>20000</v>
      </c>
      <c r="F10538" t="s">
        <v>25</v>
      </c>
      <c r="G10538" s="15">
        <f>IF(Table1[[#This Row],[Transmission]]="Manual", 0, 1)</f>
        <v>1</v>
      </c>
      <c r="H10538" t="s">
        <v>9472</v>
      </c>
      <c r="I10538" t="s">
        <v>14</v>
      </c>
      <c r="J10538" s="4">
        <v>45597</v>
      </c>
      <c r="K10538" t="s">
        <v>1640</v>
      </c>
      <c r="L10538" s="5">
        <v>450000</v>
      </c>
      <c r="M10538" s="28">
        <f t="shared" si="164"/>
        <v>450000</v>
      </c>
      <c r="N10538">
        <f>2025-Table1[[#This Row],[Year]]</f>
        <v>6</v>
      </c>
    </row>
    <row r="10539" spans="1:14" x14ac:dyDescent="0.3">
      <c r="A10539" t="s">
        <v>101</v>
      </c>
      <c r="B10539" t="s">
        <v>638</v>
      </c>
      <c r="C10539">
        <v>2018</v>
      </c>
      <c r="D10539" s="3">
        <v>6</v>
      </c>
      <c r="E10539" s="3">
        <v>53550</v>
      </c>
      <c r="F10539" t="s">
        <v>25</v>
      </c>
      <c r="G10539" s="15">
        <f>IF(Table1[[#This Row],[Transmission]]="Manual", 0, 1)</f>
        <v>1</v>
      </c>
      <c r="H10539" t="s">
        <v>9472</v>
      </c>
      <c r="I10539" t="s">
        <v>6485</v>
      </c>
      <c r="J10539" s="4">
        <v>45597</v>
      </c>
      <c r="K10539" t="s">
        <v>3515</v>
      </c>
      <c r="L10539" s="5">
        <v>450000</v>
      </c>
      <c r="M10539" s="28">
        <f t="shared" si="164"/>
        <v>450000</v>
      </c>
      <c r="N10539">
        <f>2025-Table1[[#This Row],[Year]]</f>
        <v>7</v>
      </c>
    </row>
    <row r="10540" spans="1:14" x14ac:dyDescent="0.3">
      <c r="A10540" t="s">
        <v>21</v>
      </c>
      <c r="B10540">
        <v>800</v>
      </c>
      <c r="C10540">
        <v>2005</v>
      </c>
      <c r="D10540" s="3">
        <v>19</v>
      </c>
      <c r="E10540" s="3">
        <v>91000</v>
      </c>
      <c r="F10540" t="s">
        <v>13</v>
      </c>
      <c r="G10540" s="15">
        <f>IF(Table1[[#This Row],[Transmission]]="Manual", 0, 1)</f>
        <v>0</v>
      </c>
      <c r="H10540" t="s">
        <v>9475</v>
      </c>
      <c r="I10540" t="s">
        <v>14</v>
      </c>
      <c r="J10540" s="4">
        <v>45597</v>
      </c>
      <c r="K10540" t="s">
        <v>8646</v>
      </c>
      <c r="L10540" s="5">
        <v>60000</v>
      </c>
      <c r="M10540" s="28">
        <f t="shared" si="164"/>
        <v>60000</v>
      </c>
      <c r="N10540">
        <f>2025-Table1[[#This Row],[Year]]</f>
        <v>20</v>
      </c>
    </row>
    <row r="10541" spans="1:14" x14ac:dyDescent="0.3">
      <c r="A10541" t="s">
        <v>44</v>
      </c>
      <c r="B10541" t="s">
        <v>133</v>
      </c>
      <c r="C10541">
        <v>2014</v>
      </c>
      <c r="D10541" s="3">
        <v>10</v>
      </c>
      <c r="E10541" s="3">
        <v>89000</v>
      </c>
      <c r="F10541" t="s">
        <v>13</v>
      </c>
      <c r="G10541" s="15">
        <f>IF(Table1[[#This Row],[Transmission]]="Manual", 0, 1)</f>
        <v>0</v>
      </c>
      <c r="H10541" t="s">
        <v>9475</v>
      </c>
      <c r="I10541" t="s">
        <v>14</v>
      </c>
      <c r="J10541" s="4">
        <v>45597</v>
      </c>
      <c r="K10541" t="s">
        <v>8647</v>
      </c>
      <c r="L10541" s="5">
        <v>355555</v>
      </c>
      <c r="M10541" s="28">
        <f t="shared" si="164"/>
        <v>355555</v>
      </c>
      <c r="N10541">
        <f>2025-Table1[[#This Row],[Year]]</f>
        <v>11</v>
      </c>
    </row>
    <row r="10542" spans="1:14" x14ac:dyDescent="0.3">
      <c r="A10542" t="s">
        <v>21</v>
      </c>
      <c r="B10542" t="s">
        <v>24</v>
      </c>
      <c r="C10542">
        <v>2016</v>
      </c>
      <c r="D10542" s="3">
        <v>8</v>
      </c>
      <c r="E10542" s="3">
        <v>62000</v>
      </c>
      <c r="F10542" t="s">
        <v>25</v>
      </c>
      <c r="G10542" s="15">
        <f>IF(Table1[[#This Row],[Transmission]]="Manual", 0, 1)</f>
        <v>1</v>
      </c>
      <c r="H10542" t="s">
        <v>9475</v>
      </c>
      <c r="I10542" t="s">
        <v>6485</v>
      </c>
      <c r="J10542" s="4">
        <v>45597</v>
      </c>
      <c r="K10542" t="s">
        <v>8648</v>
      </c>
      <c r="L10542" s="5">
        <v>465000</v>
      </c>
      <c r="M10542" s="28">
        <f t="shared" si="164"/>
        <v>465000</v>
      </c>
      <c r="N10542">
        <f>2025-Table1[[#This Row],[Year]]</f>
        <v>9</v>
      </c>
    </row>
    <row r="10543" spans="1:14" x14ac:dyDescent="0.3">
      <c r="A10543" t="s">
        <v>21</v>
      </c>
      <c r="B10543" t="s">
        <v>1275</v>
      </c>
      <c r="C10543">
        <v>2016</v>
      </c>
      <c r="D10543" s="3">
        <v>8</v>
      </c>
      <c r="E10543" s="3">
        <v>72000</v>
      </c>
      <c r="F10543" t="s">
        <v>13</v>
      </c>
      <c r="G10543" s="15">
        <f>IF(Table1[[#This Row],[Transmission]]="Manual", 0, 1)</f>
        <v>0</v>
      </c>
      <c r="H10543" t="s">
        <v>9472</v>
      </c>
      <c r="I10543" t="s">
        <v>6485</v>
      </c>
      <c r="J10543" s="4">
        <v>45597</v>
      </c>
      <c r="K10543" t="s">
        <v>3229</v>
      </c>
      <c r="L10543" s="5">
        <v>445000</v>
      </c>
      <c r="M10543" s="28">
        <f t="shared" si="164"/>
        <v>445000</v>
      </c>
      <c r="N10543">
        <f>2025-Table1[[#This Row],[Year]]</f>
        <v>9</v>
      </c>
    </row>
    <row r="10544" spans="1:14" x14ac:dyDescent="0.3">
      <c r="A10544" t="s">
        <v>44</v>
      </c>
      <c r="B10544" t="s">
        <v>79</v>
      </c>
      <c r="C10544">
        <v>2020</v>
      </c>
      <c r="D10544" s="3">
        <v>4</v>
      </c>
      <c r="E10544" s="3">
        <v>62000</v>
      </c>
      <c r="F10544" t="s">
        <v>13</v>
      </c>
      <c r="G10544" s="15">
        <f>IF(Table1[[#This Row],[Transmission]]="Manual", 0, 1)</f>
        <v>0</v>
      </c>
      <c r="H10544" t="s">
        <v>9472</v>
      </c>
      <c r="I10544" t="s">
        <v>17</v>
      </c>
      <c r="J10544" s="4">
        <v>45597</v>
      </c>
      <c r="K10544" t="s">
        <v>8649</v>
      </c>
      <c r="L10544" s="5">
        <v>875000</v>
      </c>
      <c r="M10544" s="28">
        <f t="shared" si="164"/>
        <v>875000</v>
      </c>
      <c r="N10544">
        <f>2025-Table1[[#This Row],[Year]]</f>
        <v>5</v>
      </c>
    </row>
    <row r="10545" spans="1:14" x14ac:dyDescent="0.3">
      <c r="A10545" t="s">
        <v>101</v>
      </c>
      <c r="B10545" t="s">
        <v>337</v>
      </c>
      <c r="C10545">
        <v>2021</v>
      </c>
      <c r="D10545" s="3">
        <v>3</v>
      </c>
      <c r="E10545" s="3">
        <v>18200</v>
      </c>
      <c r="F10545" t="s">
        <v>25</v>
      </c>
      <c r="G10545" s="15">
        <f>IF(Table1[[#This Row],[Transmission]]="Manual", 0, 1)</f>
        <v>1</v>
      </c>
      <c r="H10545" t="s">
        <v>9472</v>
      </c>
      <c r="I10545" t="s">
        <v>14</v>
      </c>
      <c r="J10545" s="4">
        <v>45597</v>
      </c>
      <c r="K10545" t="s">
        <v>8650</v>
      </c>
      <c r="L10545" s="5">
        <v>649000</v>
      </c>
      <c r="M10545" s="28">
        <f t="shared" si="164"/>
        <v>649000</v>
      </c>
      <c r="N10545">
        <f>2025-Table1[[#This Row],[Year]]</f>
        <v>4</v>
      </c>
    </row>
    <row r="10546" spans="1:14" x14ac:dyDescent="0.3">
      <c r="A10546" t="s">
        <v>44</v>
      </c>
      <c r="B10546" t="s">
        <v>133</v>
      </c>
      <c r="C10546">
        <v>2019</v>
      </c>
      <c r="D10546" s="3">
        <v>5</v>
      </c>
      <c r="E10546" s="3">
        <v>87000</v>
      </c>
      <c r="F10546" t="s">
        <v>13</v>
      </c>
      <c r="G10546" s="15">
        <f>IF(Table1[[#This Row],[Transmission]]="Manual", 0, 1)</f>
        <v>0</v>
      </c>
      <c r="H10546" t="s">
        <v>9472</v>
      </c>
      <c r="I10546" t="s">
        <v>6485</v>
      </c>
      <c r="J10546" s="4">
        <v>45597</v>
      </c>
      <c r="K10546" t="s">
        <v>8651</v>
      </c>
      <c r="L10546" s="5">
        <v>531000</v>
      </c>
      <c r="M10546" s="28">
        <f t="shared" si="164"/>
        <v>531000</v>
      </c>
      <c r="N10546">
        <f>2025-Table1[[#This Row],[Year]]</f>
        <v>6</v>
      </c>
    </row>
    <row r="10547" spans="1:14" x14ac:dyDescent="0.3">
      <c r="A10547" t="s">
        <v>101</v>
      </c>
      <c r="B10547" t="s">
        <v>727</v>
      </c>
      <c r="C10547">
        <v>2014</v>
      </c>
      <c r="D10547" s="3">
        <v>10</v>
      </c>
      <c r="E10547" s="3">
        <v>70000</v>
      </c>
      <c r="F10547" t="s">
        <v>13</v>
      </c>
      <c r="G10547" s="15">
        <f>IF(Table1[[#This Row],[Transmission]]="Manual", 0, 1)</f>
        <v>0</v>
      </c>
      <c r="H10547" t="s">
        <v>9475</v>
      </c>
      <c r="I10547" t="s">
        <v>14</v>
      </c>
      <c r="J10547" s="4">
        <v>45597</v>
      </c>
      <c r="K10547" t="s">
        <v>6631</v>
      </c>
      <c r="L10547" s="5">
        <v>85000</v>
      </c>
      <c r="M10547" s="28">
        <f t="shared" si="164"/>
        <v>85000</v>
      </c>
      <c r="N10547">
        <f>2025-Table1[[#This Row],[Year]]</f>
        <v>11</v>
      </c>
    </row>
    <row r="10548" spans="1:14" x14ac:dyDescent="0.3">
      <c r="A10548" t="s">
        <v>21</v>
      </c>
      <c r="B10548" t="s">
        <v>402</v>
      </c>
      <c r="C10548">
        <v>2016</v>
      </c>
      <c r="D10548" s="3">
        <v>8</v>
      </c>
      <c r="E10548" s="3">
        <v>65000</v>
      </c>
      <c r="F10548" t="s">
        <v>13</v>
      </c>
      <c r="G10548" s="15">
        <f>IF(Table1[[#This Row],[Transmission]]="Manual", 0, 1)</f>
        <v>0</v>
      </c>
      <c r="H10548" t="s">
        <v>9472</v>
      </c>
      <c r="I10548" t="s">
        <v>6485</v>
      </c>
      <c r="J10548" s="4">
        <v>45597</v>
      </c>
      <c r="K10548" t="s">
        <v>4991</v>
      </c>
      <c r="L10548" s="5">
        <v>260000</v>
      </c>
      <c r="M10548" s="28">
        <f t="shared" si="164"/>
        <v>260000</v>
      </c>
      <c r="N10548">
        <f>2025-Table1[[#This Row],[Year]]</f>
        <v>9</v>
      </c>
    </row>
    <row r="10549" spans="1:14" x14ac:dyDescent="0.3">
      <c r="A10549" t="s">
        <v>18</v>
      </c>
      <c r="B10549" t="s">
        <v>2321</v>
      </c>
      <c r="C10549">
        <v>2024</v>
      </c>
      <c r="D10549" s="3">
        <v>0</v>
      </c>
      <c r="E10549" s="3">
        <v>3500</v>
      </c>
      <c r="F10549" t="s">
        <v>25</v>
      </c>
      <c r="G10549" s="15">
        <f>IF(Table1[[#This Row],[Transmission]]="Manual", 0, 1)</f>
        <v>1</v>
      </c>
      <c r="H10549" t="s">
        <v>9472</v>
      </c>
      <c r="I10549" t="s">
        <v>14</v>
      </c>
      <c r="J10549" s="4">
        <v>45597</v>
      </c>
      <c r="K10549" t="s">
        <v>8652</v>
      </c>
      <c r="L10549" s="5">
        <v>1500000</v>
      </c>
      <c r="M10549" s="28">
        <f t="shared" si="164"/>
        <v>1500000</v>
      </c>
      <c r="N10549">
        <f>2025-Table1[[#This Row],[Year]]</f>
        <v>1</v>
      </c>
    </row>
    <row r="10550" spans="1:14" x14ac:dyDescent="0.3">
      <c r="A10550" t="s">
        <v>101</v>
      </c>
      <c r="B10550" t="s">
        <v>152</v>
      </c>
      <c r="C10550">
        <v>2019</v>
      </c>
      <c r="D10550" s="3">
        <v>5</v>
      </c>
      <c r="E10550" s="3">
        <v>56000</v>
      </c>
      <c r="F10550" t="s">
        <v>25</v>
      </c>
      <c r="G10550" s="15">
        <f>IF(Table1[[#This Row],[Transmission]]="Manual", 0, 1)</f>
        <v>1</v>
      </c>
      <c r="H10550" t="s">
        <v>9475</v>
      </c>
      <c r="I10550" t="s">
        <v>14</v>
      </c>
      <c r="J10550" s="4">
        <v>45597</v>
      </c>
      <c r="K10550" t="s">
        <v>2898</v>
      </c>
      <c r="L10550" s="5">
        <v>525000</v>
      </c>
      <c r="M10550" s="28">
        <f t="shared" si="164"/>
        <v>525000</v>
      </c>
      <c r="N10550">
        <f>2025-Table1[[#This Row],[Year]]</f>
        <v>6</v>
      </c>
    </row>
    <row r="10551" spans="1:14" x14ac:dyDescent="0.3">
      <c r="A10551" t="s">
        <v>21</v>
      </c>
      <c r="B10551" t="s">
        <v>49</v>
      </c>
      <c r="C10551">
        <v>2023</v>
      </c>
      <c r="D10551" s="3">
        <v>1</v>
      </c>
      <c r="E10551" s="3">
        <v>35000</v>
      </c>
      <c r="F10551" t="s">
        <v>13</v>
      </c>
      <c r="G10551" s="15">
        <f>IF(Table1[[#This Row],[Transmission]]="Manual", 0, 1)</f>
        <v>0</v>
      </c>
      <c r="H10551" t="s">
        <v>9472</v>
      </c>
      <c r="I10551" t="s">
        <v>6485</v>
      </c>
      <c r="J10551" s="4">
        <v>45597</v>
      </c>
      <c r="K10551" t="s">
        <v>3753</v>
      </c>
      <c r="L10551" s="5">
        <v>1100000</v>
      </c>
      <c r="M10551" s="28">
        <f t="shared" si="164"/>
        <v>1100000</v>
      </c>
      <c r="N10551">
        <f>2025-Table1[[#This Row],[Year]]</f>
        <v>2</v>
      </c>
    </row>
    <row r="10552" spans="1:14" x14ac:dyDescent="0.3">
      <c r="A10552" t="s">
        <v>21</v>
      </c>
      <c r="B10552" t="s">
        <v>111</v>
      </c>
      <c r="C10552">
        <v>2016</v>
      </c>
      <c r="D10552" s="3">
        <v>8</v>
      </c>
      <c r="E10552" s="3">
        <v>107000</v>
      </c>
      <c r="F10552" t="s">
        <v>13</v>
      </c>
      <c r="G10552" s="15">
        <f>IF(Table1[[#This Row],[Transmission]]="Manual", 0, 1)</f>
        <v>0</v>
      </c>
      <c r="H10552" t="s">
        <v>9475</v>
      </c>
      <c r="I10552" t="s">
        <v>6485</v>
      </c>
      <c r="J10552" s="4">
        <v>45597</v>
      </c>
      <c r="K10552" t="s">
        <v>3621</v>
      </c>
      <c r="L10552" s="5">
        <v>350000</v>
      </c>
      <c r="M10552" s="28">
        <f t="shared" si="164"/>
        <v>350000</v>
      </c>
      <c r="N10552">
        <f>2025-Table1[[#This Row],[Year]]</f>
        <v>9</v>
      </c>
    </row>
    <row r="10553" spans="1:14" x14ac:dyDescent="0.3">
      <c r="A10553" t="s">
        <v>11</v>
      </c>
      <c r="B10553" t="s">
        <v>736</v>
      </c>
      <c r="C10553">
        <v>2019</v>
      </c>
      <c r="D10553" s="3">
        <v>5</v>
      </c>
      <c r="E10553" s="3">
        <v>40000</v>
      </c>
      <c r="F10553" t="s">
        <v>25</v>
      </c>
      <c r="G10553" s="15">
        <f>IF(Table1[[#This Row],[Transmission]]="Manual", 0, 1)</f>
        <v>1</v>
      </c>
      <c r="H10553" t="s">
        <v>9475</v>
      </c>
      <c r="I10553" t="s">
        <v>14</v>
      </c>
      <c r="J10553" s="4">
        <v>45566</v>
      </c>
      <c r="K10553" t="s">
        <v>1797</v>
      </c>
      <c r="L10553" s="5">
        <v>1450000</v>
      </c>
      <c r="M10553" s="28">
        <f t="shared" si="164"/>
        <v>1450000</v>
      </c>
      <c r="N10553">
        <f>2025-Table1[[#This Row],[Year]]</f>
        <v>6</v>
      </c>
    </row>
    <row r="10554" spans="1:14" x14ac:dyDescent="0.3">
      <c r="A10554" t="s">
        <v>18</v>
      </c>
      <c r="B10554" t="s">
        <v>86</v>
      </c>
      <c r="C10554">
        <v>2013</v>
      </c>
      <c r="D10554" s="3">
        <v>11</v>
      </c>
      <c r="E10554" s="3">
        <v>97000</v>
      </c>
      <c r="F10554" t="s">
        <v>25</v>
      </c>
      <c r="G10554" s="15">
        <f>IF(Table1[[#This Row],[Transmission]]="Manual", 0, 1)</f>
        <v>1</v>
      </c>
      <c r="H10554" t="s">
        <v>9472</v>
      </c>
      <c r="I10554" t="s">
        <v>14</v>
      </c>
      <c r="J10554" s="4">
        <v>45597</v>
      </c>
      <c r="K10554" t="s">
        <v>8653</v>
      </c>
      <c r="L10554" s="5">
        <v>495000</v>
      </c>
      <c r="M10554" s="28">
        <f t="shared" si="164"/>
        <v>495000</v>
      </c>
      <c r="N10554">
        <f>2025-Table1[[#This Row],[Year]]</f>
        <v>12</v>
      </c>
    </row>
    <row r="10555" spans="1:14" x14ac:dyDescent="0.3">
      <c r="A10555" t="s">
        <v>18</v>
      </c>
      <c r="B10555" t="s">
        <v>86</v>
      </c>
      <c r="C10555">
        <v>2014</v>
      </c>
      <c r="D10555" s="3">
        <v>10</v>
      </c>
      <c r="E10555" s="3">
        <v>99000</v>
      </c>
      <c r="F10555" t="s">
        <v>13</v>
      </c>
      <c r="G10555" s="15">
        <f>IF(Table1[[#This Row],[Transmission]]="Manual", 0, 1)</f>
        <v>0</v>
      </c>
      <c r="H10555" t="s">
        <v>9472</v>
      </c>
      <c r="I10555" t="s">
        <v>17</v>
      </c>
      <c r="J10555" s="4">
        <v>45597</v>
      </c>
      <c r="K10555" t="s">
        <v>2791</v>
      </c>
      <c r="L10555" s="5">
        <v>450000</v>
      </c>
      <c r="M10555" s="28">
        <f t="shared" si="164"/>
        <v>450000</v>
      </c>
      <c r="N10555">
        <f>2025-Table1[[#This Row],[Year]]</f>
        <v>11</v>
      </c>
    </row>
    <row r="10556" spans="1:14" x14ac:dyDescent="0.3">
      <c r="A10556" t="s">
        <v>44</v>
      </c>
      <c r="B10556" t="s">
        <v>89</v>
      </c>
      <c r="C10556">
        <v>2013</v>
      </c>
      <c r="D10556" s="3">
        <v>11</v>
      </c>
      <c r="E10556" s="3">
        <v>75000</v>
      </c>
      <c r="F10556" t="s">
        <v>25</v>
      </c>
      <c r="G10556" s="15">
        <f>IF(Table1[[#This Row],[Transmission]]="Manual", 0, 1)</f>
        <v>1</v>
      </c>
      <c r="H10556" t="s">
        <v>9475</v>
      </c>
      <c r="I10556" t="s">
        <v>6485</v>
      </c>
      <c r="J10556" s="4">
        <v>45597</v>
      </c>
      <c r="K10556" t="s">
        <v>8654</v>
      </c>
      <c r="L10556" s="5">
        <v>352000</v>
      </c>
      <c r="M10556" s="28">
        <f t="shared" si="164"/>
        <v>352000</v>
      </c>
      <c r="N10556">
        <f>2025-Table1[[#This Row],[Year]]</f>
        <v>12</v>
      </c>
    </row>
    <row r="10557" spans="1:14" x14ac:dyDescent="0.3">
      <c r="A10557" t="s">
        <v>113</v>
      </c>
      <c r="B10557" t="s">
        <v>4542</v>
      </c>
      <c r="C10557">
        <v>2012</v>
      </c>
      <c r="D10557" s="3">
        <v>12</v>
      </c>
      <c r="E10557" s="3">
        <v>100000</v>
      </c>
      <c r="F10557" t="s">
        <v>25</v>
      </c>
      <c r="G10557" s="15">
        <f>IF(Table1[[#This Row],[Transmission]]="Manual", 0, 1)</f>
        <v>1</v>
      </c>
      <c r="H10557" t="s">
        <v>9475</v>
      </c>
      <c r="I10557" t="s">
        <v>17</v>
      </c>
      <c r="J10557" s="4">
        <v>45597</v>
      </c>
      <c r="K10557" t="s">
        <v>8655</v>
      </c>
      <c r="L10557" s="5">
        <v>260000</v>
      </c>
      <c r="M10557" s="28">
        <f t="shared" si="164"/>
        <v>260000</v>
      </c>
      <c r="N10557">
        <f>2025-Table1[[#This Row],[Year]]</f>
        <v>13</v>
      </c>
    </row>
    <row r="10558" spans="1:14" x14ac:dyDescent="0.3">
      <c r="A10558" t="s">
        <v>15</v>
      </c>
      <c r="B10558" t="s">
        <v>588</v>
      </c>
      <c r="C10558">
        <v>2015</v>
      </c>
      <c r="D10558" s="3">
        <v>9</v>
      </c>
      <c r="E10558" s="3">
        <v>104000</v>
      </c>
      <c r="F10558" t="s">
        <v>25</v>
      </c>
      <c r="G10558" s="15">
        <f>IF(Table1[[#This Row],[Transmission]]="Manual", 0, 1)</f>
        <v>1</v>
      </c>
      <c r="H10558" t="s">
        <v>9475</v>
      </c>
      <c r="I10558" t="s">
        <v>6485</v>
      </c>
      <c r="J10558" s="4">
        <v>45597</v>
      </c>
      <c r="K10558" t="s">
        <v>8656</v>
      </c>
      <c r="L10558" s="5">
        <v>595000</v>
      </c>
      <c r="M10558" s="28">
        <f t="shared" si="164"/>
        <v>595000</v>
      </c>
      <c r="N10558">
        <f>2025-Table1[[#This Row],[Year]]</f>
        <v>10</v>
      </c>
    </row>
    <row r="10559" spans="1:14" x14ac:dyDescent="0.3">
      <c r="A10559" t="s">
        <v>44</v>
      </c>
      <c r="B10559" t="s">
        <v>228</v>
      </c>
      <c r="C10559">
        <v>2021</v>
      </c>
      <c r="D10559" s="3">
        <v>3</v>
      </c>
      <c r="E10559" s="3">
        <v>68000</v>
      </c>
      <c r="F10559" t="s">
        <v>13</v>
      </c>
      <c r="G10559" s="15">
        <f>IF(Table1[[#This Row],[Transmission]]="Manual", 0, 1)</f>
        <v>0</v>
      </c>
      <c r="H10559" t="s">
        <v>9475</v>
      </c>
      <c r="I10559" t="s">
        <v>6485</v>
      </c>
      <c r="J10559" s="4">
        <v>45597</v>
      </c>
      <c r="K10559" t="s">
        <v>3672</v>
      </c>
      <c r="L10559" s="5">
        <v>599000</v>
      </c>
      <c r="M10559" s="28">
        <f t="shared" si="164"/>
        <v>599000</v>
      </c>
      <c r="N10559">
        <f>2025-Table1[[#This Row],[Year]]</f>
        <v>4</v>
      </c>
    </row>
    <row r="10560" spans="1:14" x14ac:dyDescent="0.3">
      <c r="A10560" t="s">
        <v>44</v>
      </c>
      <c r="B10560" t="s">
        <v>83</v>
      </c>
      <c r="C10560">
        <v>2014</v>
      </c>
      <c r="D10560" s="3">
        <v>10</v>
      </c>
      <c r="E10560" s="3">
        <v>79000</v>
      </c>
      <c r="F10560" t="s">
        <v>25</v>
      </c>
      <c r="G10560" s="15">
        <f>IF(Table1[[#This Row],[Transmission]]="Manual", 0, 1)</f>
        <v>1</v>
      </c>
      <c r="H10560" t="s">
        <v>9475</v>
      </c>
      <c r="I10560" t="s">
        <v>14</v>
      </c>
      <c r="J10560" s="4">
        <v>45597</v>
      </c>
      <c r="K10560" t="s">
        <v>5449</v>
      </c>
      <c r="L10560" s="5">
        <v>335000</v>
      </c>
      <c r="M10560" s="28">
        <f t="shared" si="164"/>
        <v>335000</v>
      </c>
      <c r="N10560">
        <f>2025-Table1[[#This Row],[Year]]</f>
        <v>11</v>
      </c>
    </row>
    <row r="10561" spans="1:14" x14ac:dyDescent="0.3">
      <c r="A10561" t="s">
        <v>11</v>
      </c>
      <c r="B10561" t="s">
        <v>12</v>
      </c>
      <c r="C10561">
        <v>2015</v>
      </c>
      <c r="D10561" s="3">
        <v>9</v>
      </c>
      <c r="E10561" s="3">
        <v>125000</v>
      </c>
      <c r="F10561" t="s">
        <v>13</v>
      </c>
      <c r="G10561" s="15">
        <f>IF(Table1[[#This Row],[Transmission]]="Manual", 0, 1)</f>
        <v>0</v>
      </c>
      <c r="H10561" t="s">
        <v>9472</v>
      </c>
      <c r="I10561" t="s">
        <v>17</v>
      </c>
      <c r="J10561" s="4">
        <v>45627</v>
      </c>
      <c r="K10561" t="s">
        <v>8657</v>
      </c>
      <c r="L10561" s="5">
        <v>650000</v>
      </c>
      <c r="M10561" s="28">
        <f t="shared" si="164"/>
        <v>650000</v>
      </c>
      <c r="N10561">
        <f>2025-Table1[[#This Row],[Year]]</f>
        <v>10</v>
      </c>
    </row>
    <row r="10562" spans="1:14" x14ac:dyDescent="0.3">
      <c r="A10562" t="s">
        <v>21</v>
      </c>
      <c r="B10562" t="s">
        <v>49</v>
      </c>
      <c r="C10562">
        <v>2013</v>
      </c>
      <c r="D10562" s="3">
        <v>11</v>
      </c>
      <c r="E10562" s="3">
        <v>82000</v>
      </c>
      <c r="F10562" t="s">
        <v>13</v>
      </c>
      <c r="G10562" s="15">
        <f>IF(Table1[[#This Row],[Transmission]]="Manual", 0, 1)</f>
        <v>0</v>
      </c>
      <c r="H10562" t="s">
        <v>9475</v>
      </c>
      <c r="I10562" t="s">
        <v>6485</v>
      </c>
      <c r="J10562" s="4">
        <v>45597</v>
      </c>
      <c r="K10562" t="s">
        <v>3316</v>
      </c>
      <c r="L10562" s="5">
        <v>510000</v>
      </c>
      <c r="M10562" s="28">
        <f t="shared" si="164"/>
        <v>510000</v>
      </c>
      <c r="N10562">
        <f>2025-Table1[[#This Row],[Year]]</f>
        <v>12</v>
      </c>
    </row>
    <row r="10563" spans="1:14" x14ac:dyDescent="0.3">
      <c r="A10563" t="s">
        <v>21</v>
      </c>
      <c r="B10563" t="s">
        <v>111</v>
      </c>
      <c r="C10563">
        <v>2016</v>
      </c>
      <c r="D10563" s="3">
        <v>8</v>
      </c>
      <c r="E10563" s="3">
        <v>75000</v>
      </c>
      <c r="F10563" t="s">
        <v>13</v>
      </c>
      <c r="G10563" s="15">
        <f>IF(Table1[[#This Row],[Transmission]]="Manual", 0, 1)</f>
        <v>0</v>
      </c>
      <c r="H10563" t="s">
        <v>9475</v>
      </c>
      <c r="I10563" t="s">
        <v>14</v>
      </c>
      <c r="J10563" s="4">
        <v>45597</v>
      </c>
      <c r="K10563" t="s">
        <v>8658</v>
      </c>
      <c r="L10563" s="5">
        <v>280000</v>
      </c>
      <c r="M10563" s="28">
        <f t="shared" ref="M10563:M10626" si="165">VALUE(SUBSTITUTE(SUBSTITUTE(L10563,"₹"," "),",",""))</f>
        <v>280000</v>
      </c>
      <c r="N10563">
        <f>2025-Table1[[#This Row],[Year]]</f>
        <v>9</v>
      </c>
    </row>
    <row r="10564" spans="1:14" x14ac:dyDescent="0.3">
      <c r="A10564" t="s">
        <v>847</v>
      </c>
      <c r="B10564" t="s">
        <v>848</v>
      </c>
      <c r="C10564">
        <v>2018</v>
      </c>
      <c r="D10564" s="3">
        <v>6</v>
      </c>
      <c r="E10564" s="3">
        <v>17000</v>
      </c>
      <c r="F10564" t="s">
        <v>25</v>
      </c>
      <c r="G10564" s="15">
        <f>IF(Table1[[#This Row],[Transmission]]="Manual", 0, 1)</f>
        <v>1</v>
      </c>
      <c r="H10564" t="s">
        <v>9472</v>
      </c>
      <c r="I10564" t="s">
        <v>14</v>
      </c>
      <c r="J10564" s="4">
        <v>45597</v>
      </c>
      <c r="K10564" t="s">
        <v>8659</v>
      </c>
      <c r="L10564" s="5">
        <v>325000</v>
      </c>
      <c r="M10564" s="28">
        <f t="shared" si="165"/>
        <v>325000</v>
      </c>
      <c r="N10564">
        <f>2025-Table1[[#This Row],[Year]]</f>
        <v>7</v>
      </c>
    </row>
    <row r="10565" spans="1:14" x14ac:dyDescent="0.3">
      <c r="A10565" t="s">
        <v>101</v>
      </c>
      <c r="B10565" t="s">
        <v>727</v>
      </c>
      <c r="C10565">
        <v>2012</v>
      </c>
      <c r="D10565" s="3">
        <v>12</v>
      </c>
      <c r="E10565" s="3">
        <v>105000</v>
      </c>
      <c r="F10565" t="s">
        <v>13</v>
      </c>
      <c r="G10565" s="15">
        <f>IF(Table1[[#This Row],[Transmission]]="Manual", 0, 1)</f>
        <v>0</v>
      </c>
      <c r="H10565" t="s">
        <v>9475</v>
      </c>
      <c r="I10565" t="s">
        <v>14</v>
      </c>
      <c r="J10565" s="4">
        <v>45597</v>
      </c>
      <c r="K10565" t="s">
        <v>8660</v>
      </c>
      <c r="L10565" s="5">
        <v>50000</v>
      </c>
      <c r="M10565" s="28">
        <f t="shared" si="165"/>
        <v>50000</v>
      </c>
      <c r="N10565">
        <f>2025-Table1[[#This Row],[Year]]</f>
        <v>13</v>
      </c>
    </row>
    <row r="10566" spans="1:14" x14ac:dyDescent="0.3">
      <c r="A10566" t="s">
        <v>21</v>
      </c>
      <c r="B10566" t="s">
        <v>111</v>
      </c>
      <c r="C10566">
        <v>2017</v>
      </c>
      <c r="D10566" s="3">
        <v>7</v>
      </c>
      <c r="E10566" s="3">
        <v>30000</v>
      </c>
      <c r="F10566" t="s">
        <v>13</v>
      </c>
      <c r="G10566" s="15">
        <f>IF(Table1[[#This Row],[Transmission]]="Manual", 0, 1)</f>
        <v>0</v>
      </c>
      <c r="H10566" t="s">
        <v>9472</v>
      </c>
      <c r="I10566" t="s">
        <v>14</v>
      </c>
      <c r="J10566" s="4">
        <v>45597</v>
      </c>
      <c r="K10566" t="s">
        <v>8661</v>
      </c>
      <c r="L10566" s="5">
        <v>375000</v>
      </c>
      <c r="M10566" s="28">
        <f t="shared" si="165"/>
        <v>375000</v>
      </c>
      <c r="N10566">
        <f>2025-Table1[[#This Row],[Year]]</f>
        <v>8</v>
      </c>
    </row>
    <row r="10567" spans="1:14" x14ac:dyDescent="0.3">
      <c r="A10567" t="s">
        <v>15</v>
      </c>
      <c r="B10567" t="s">
        <v>588</v>
      </c>
      <c r="C10567">
        <v>2008</v>
      </c>
      <c r="D10567" s="3">
        <v>16</v>
      </c>
      <c r="E10567" s="3">
        <v>92000</v>
      </c>
      <c r="F10567" t="s">
        <v>13</v>
      </c>
      <c r="G10567" s="15">
        <f>IF(Table1[[#This Row],[Transmission]]="Manual", 0, 1)</f>
        <v>0</v>
      </c>
      <c r="H10567" t="s">
        <v>9475</v>
      </c>
      <c r="I10567" t="s">
        <v>6485</v>
      </c>
      <c r="J10567" s="4">
        <v>45597</v>
      </c>
      <c r="K10567" t="s">
        <v>8662</v>
      </c>
      <c r="L10567" s="5">
        <v>210000</v>
      </c>
      <c r="M10567" s="28">
        <f t="shared" si="165"/>
        <v>210000</v>
      </c>
      <c r="N10567">
        <f>2025-Table1[[#This Row],[Year]]</f>
        <v>17</v>
      </c>
    </row>
    <row r="10568" spans="1:14" x14ac:dyDescent="0.3">
      <c r="A10568" t="s">
        <v>21</v>
      </c>
      <c r="B10568" t="s">
        <v>111</v>
      </c>
      <c r="C10568">
        <v>2024</v>
      </c>
      <c r="D10568" s="3">
        <v>0</v>
      </c>
      <c r="E10568" s="3">
        <v>40200</v>
      </c>
      <c r="F10568" t="s">
        <v>13</v>
      </c>
      <c r="G10568" s="15">
        <f>IF(Table1[[#This Row],[Transmission]]="Manual", 0, 1)</f>
        <v>0</v>
      </c>
      <c r="H10568" t="s">
        <v>9472</v>
      </c>
      <c r="I10568" t="s">
        <v>6485</v>
      </c>
      <c r="J10568" s="4">
        <v>45597</v>
      </c>
      <c r="K10568" t="s">
        <v>8663</v>
      </c>
      <c r="L10568" s="5">
        <v>640000</v>
      </c>
      <c r="M10568" s="28">
        <f t="shared" si="165"/>
        <v>640000</v>
      </c>
      <c r="N10568">
        <f>2025-Table1[[#This Row],[Year]]</f>
        <v>1</v>
      </c>
    </row>
    <row r="10569" spans="1:14" x14ac:dyDescent="0.3">
      <c r="A10569" t="s">
        <v>21</v>
      </c>
      <c r="B10569" t="s">
        <v>68</v>
      </c>
      <c r="C10569">
        <v>2020</v>
      </c>
      <c r="D10569" s="3">
        <v>4</v>
      </c>
      <c r="E10569" s="3">
        <v>86000</v>
      </c>
      <c r="F10569" t="s">
        <v>25</v>
      </c>
      <c r="G10569" s="15">
        <f>IF(Table1[[#This Row],[Transmission]]="Manual", 0, 1)</f>
        <v>1</v>
      </c>
      <c r="H10569" t="s">
        <v>9475</v>
      </c>
      <c r="I10569" t="s">
        <v>6485</v>
      </c>
      <c r="J10569" s="4">
        <v>45597</v>
      </c>
      <c r="K10569" t="s">
        <v>8664</v>
      </c>
      <c r="L10569" s="5">
        <v>550000</v>
      </c>
      <c r="M10569" s="28">
        <f t="shared" si="165"/>
        <v>550000</v>
      </c>
      <c r="N10569">
        <f>2025-Table1[[#This Row],[Year]]</f>
        <v>5</v>
      </c>
    </row>
    <row r="10570" spans="1:14" x14ac:dyDescent="0.3">
      <c r="A10570" t="s">
        <v>44</v>
      </c>
      <c r="B10570" t="s">
        <v>116</v>
      </c>
      <c r="C10570">
        <v>2015</v>
      </c>
      <c r="D10570" s="3">
        <v>9</v>
      </c>
      <c r="E10570" s="3">
        <v>70000</v>
      </c>
      <c r="F10570" t="s">
        <v>13</v>
      </c>
      <c r="G10570" s="15">
        <f>IF(Table1[[#This Row],[Transmission]]="Manual", 0, 1)</f>
        <v>0</v>
      </c>
      <c r="H10570" t="s">
        <v>9475</v>
      </c>
      <c r="I10570" t="s">
        <v>14</v>
      </c>
      <c r="J10570" s="4">
        <v>45597</v>
      </c>
      <c r="K10570" t="s">
        <v>8665</v>
      </c>
      <c r="L10570" s="5">
        <v>230000</v>
      </c>
      <c r="M10570" s="28">
        <f t="shared" si="165"/>
        <v>230000</v>
      </c>
      <c r="N10570">
        <f>2025-Table1[[#This Row],[Year]]</f>
        <v>10</v>
      </c>
    </row>
    <row r="10571" spans="1:14" x14ac:dyDescent="0.3">
      <c r="A10571" t="s">
        <v>21</v>
      </c>
      <c r="B10571" t="s">
        <v>131</v>
      </c>
      <c r="C10571">
        <v>2017</v>
      </c>
      <c r="D10571" s="3">
        <v>7</v>
      </c>
      <c r="E10571" s="3">
        <v>87000</v>
      </c>
      <c r="F10571" t="s">
        <v>25</v>
      </c>
      <c r="G10571" s="15">
        <f>IF(Table1[[#This Row],[Transmission]]="Manual", 0, 1)</f>
        <v>1</v>
      </c>
      <c r="H10571" t="s">
        <v>9472</v>
      </c>
      <c r="I10571" t="s">
        <v>14</v>
      </c>
      <c r="J10571" s="4">
        <v>45597</v>
      </c>
      <c r="K10571" t="s">
        <v>8666</v>
      </c>
      <c r="L10571" s="5">
        <v>480000</v>
      </c>
      <c r="M10571" s="28">
        <f t="shared" si="165"/>
        <v>480000</v>
      </c>
      <c r="N10571">
        <f>2025-Table1[[#This Row],[Year]]</f>
        <v>8</v>
      </c>
    </row>
    <row r="10572" spans="1:14" x14ac:dyDescent="0.3">
      <c r="A10572" t="s">
        <v>21</v>
      </c>
      <c r="B10572" t="s">
        <v>70</v>
      </c>
      <c r="C10572">
        <v>2018</v>
      </c>
      <c r="D10572" s="3">
        <v>6</v>
      </c>
      <c r="E10572" s="3">
        <v>75000</v>
      </c>
      <c r="F10572" t="s">
        <v>13</v>
      </c>
      <c r="G10572" s="15">
        <f>IF(Table1[[#This Row],[Transmission]]="Manual", 0, 1)</f>
        <v>0</v>
      </c>
      <c r="H10572" t="s">
        <v>9475</v>
      </c>
      <c r="I10572" t="s">
        <v>17</v>
      </c>
      <c r="J10572" s="4">
        <v>45597</v>
      </c>
      <c r="K10572" t="s">
        <v>8667</v>
      </c>
      <c r="L10572" s="5">
        <v>511000</v>
      </c>
      <c r="M10572" s="28">
        <f t="shared" si="165"/>
        <v>511000</v>
      </c>
      <c r="N10572">
        <f>2025-Table1[[#This Row],[Year]]</f>
        <v>7</v>
      </c>
    </row>
    <row r="10573" spans="1:14" x14ac:dyDescent="0.3">
      <c r="A10573" t="s">
        <v>21</v>
      </c>
      <c r="B10573" t="s">
        <v>140</v>
      </c>
      <c r="C10573">
        <v>2015</v>
      </c>
      <c r="D10573" s="3">
        <v>9</v>
      </c>
      <c r="E10573" s="3">
        <v>49000</v>
      </c>
      <c r="F10573" t="s">
        <v>25</v>
      </c>
      <c r="G10573" s="15">
        <f>IF(Table1[[#This Row],[Transmission]]="Manual", 0, 1)</f>
        <v>1</v>
      </c>
      <c r="H10573" t="s">
        <v>9472</v>
      </c>
      <c r="I10573" t="s">
        <v>14</v>
      </c>
      <c r="J10573" s="4">
        <v>45627</v>
      </c>
      <c r="K10573" t="s">
        <v>8668</v>
      </c>
      <c r="L10573" s="5">
        <v>400000</v>
      </c>
      <c r="M10573" s="28">
        <f t="shared" si="165"/>
        <v>400000</v>
      </c>
      <c r="N10573">
        <f>2025-Table1[[#This Row],[Year]]</f>
        <v>10</v>
      </c>
    </row>
    <row r="10574" spans="1:14" x14ac:dyDescent="0.3">
      <c r="A10574" t="s">
        <v>21</v>
      </c>
      <c r="B10574" t="s">
        <v>194</v>
      </c>
      <c r="C10574">
        <v>2023</v>
      </c>
      <c r="D10574" s="3">
        <v>1</v>
      </c>
      <c r="E10574" s="3">
        <v>47000</v>
      </c>
      <c r="F10574" t="s">
        <v>25</v>
      </c>
      <c r="G10574" s="15">
        <f>IF(Table1[[#This Row],[Transmission]]="Manual", 0, 1)</f>
        <v>1</v>
      </c>
      <c r="H10574" t="s">
        <v>9472</v>
      </c>
      <c r="I10574" t="s">
        <v>6485</v>
      </c>
      <c r="J10574" s="4">
        <v>45627</v>
      </c>
      <c r="K10574" t="s">
        <v>8669</v>
      </c>
      <c r="L10574" s="5">
        <v>160000</v>
      </c>
      <c r="M10574" s="28">
        <f t="shared" si="165"/>
        <v>160000</v>
      </c>
      <c r="N10574">
        <f>2025-Table1[[#This Row],[Year]]</f>
        <v>2</v>
      </c>
    </row>
    <row r="10575" spans="1:14" x14ac:dyDescent="0.3">
      <c r="A10575" t="s">
        <v>11</v>
      </c>
      <c r="B10575" t="s">
        <v>12</v>
      </c>
      <c r="C10575">
        <v>2015</v>
      </c>
      <c r="D10575" s="3">
        <v>9</v>
      </c>
      <c r="E10575" s="3">
        <v>75000</v>
      </c>
      <c r="F10575" t="s">
        <v>13</v>
      </c>
      <c r="G10575" s="15">
        <f>IF(Table1[[#This Row],[Transmission]]="Manual", 0, 1)</f>
        <v>0</v>
      </c>
      <c r="H10575" t="s">
        <v>9472</v>
      </c>
      <c r="I10575" t="s">
        <v>17</v>
      </c>
      <c r="J10575" s="4">
        <v>45597</v>
      </c>
      <c r="K10575" t="s">
        <v>6255</v>
      </c>
      <c r="L10575" s="5">
        <v>523000</v>
      </c>
      <c r="M10575" s="28">
        <f t="shared" si="165"/>
        <v>523000</v>
      </c>
      <c r="N10575">
        <f>2025-Table1[[#This Row],[Year]]</f>
        <v>10</v>
      </c>
    </row>
    <row r="10576" spans="1:14" x14ac:dyDescent="0.3">
      <c r="A10576" t="s">
        <v>44</v>
      </c>
      <c r="B10576" t="s">
        <v>89</v>
      </c>
      <c r="C10576">
        <v>2013</v>
      </c>
      <c r="D10576" s="3">
        <v>11</v>
      </c>
      <c r="E10576" s="3">
        <v>44000</v>
      </c>
      <c r="F10576" t="s">
        <v>25</v>
      </c>
      <c r="G10576" s="15">
        <f>IF(Table1[[#This Row],[Transmission]]="Manual", 0, 1)</f>
        <v>1</v>
      </c>
      <c r="H10576" t="s">
        <v>9475</v>
      </c>
      <c r="I10576" t="s">
        <v>6485</v>
      </c>
      <c r="J10576" s="4">
        <v>45627</v>
      </c>
      <c r="K10576" t="s">
        <v>8670</v>
      </c>
      <c r="L10576" s="5">
        <v>350000</v>
      </c>
      <c r="M10576" s="28">
        <f t="shared" si="165"/>
        <v>350000</v>
      </c>
      <c r="N10576">
        <f>2025-Table1[[#This Row],[Year]]</f>
        <v>12</v>
      </c>
    </row>
    <row r="10577" spans="1:14" x14ac:dyDescent="0.3">
      <c r="A10577" t="s">
        <v>15</v>
      </c>
      <c r="B10577" t="s">
        <v>55</v>
      </c>
      <c r="C10577">
        <v>2018</v>
      </c>
      <c r="D10577" s="3">
        <v>6</v>
      </c>
      <c r="E10577" s="3">
        <v>110000</v>
      </c>
      <c r="F10577" t="s">
        <v>25</v>
      </c>
      <c r="G10577" s="15">
        <f>IF(Table1[[#This Row],[Transmission]]="Manual", 0, 1)</f>
        <v>1</v>
      </c>
      <c r="H10577" t="s">
        <v>9475</v>
      </c>
      <c r="I10577" t="s">
        <v>17</v>
      </c>
      <c r="J10577" s="4">
        <v>45597</v>
      </c>
      <c r="K10577" t="s">
        <v>1087</v>
      </c>
      <c r="L10577" s="5">
        <v>1265000</v>
      </c>
      <c r="M10577" s="28">
        <f t="shared" si="165"/>
        <v>1265000</v>
      </c>
      <c r="N10577">
        <f>2025-Table1[[#This Row],[Year]]</f>
        <v>7</v>
      </c>
    </row>
    <row r="10578" spans="1:14" x14ac:dyDescent="0.3">
      <c r="A10578" t="s">
        <v>58</v>
      </c>
      <c r="B10578" t="s">
        <v>91</v>
      </c>
      <c r="C10578">
        <v>2014</v>
      </c>
      <c r="D10578" s="3">
        <v>10</v>
      </c>
      <c r="E10578" s="3">
        <v>50000</v>
      </c>
      <c r="F10578" t="s">
        <v>25</v>
      </c>
      <c r="G10578" s="15">
        <f>IF(Table1[[#This Row],[Transmission]]="Manual", 0, 1)</f>
        <v>1</v>
      </c>
      <c r="H10578" t="s">
        <v>9475</v>
      </c>
      <c r="I10578" t="s">
        <v>17</v>
      </c>
      <c r="J10578" s="4">
        <v>45597</v>
      </c>
      <c r="K10578" t="s">
        <v>8671</v>
      </c>
      <c r="L10578" s="5">
        <v>1100000</v>
      </c>
      <c r="M10578" s="28">
        <f t="shared" si="165"/>
        <v>1100000</v>
      </c>
      <c r="N10578">
        <f>2025-Table1[[#This Row],[Year]]</f>
        <v>11</v>
      </c>
    </row>
    <row r="10579" spans="1:14" x14ac:dyDescent="0.3">
      <c r="A10579" t="s">
        <v>44</v>
      </c>
      <c r="B10579" t="s">
        <v>83</v>
      </c>
      <c r="C10579">
        <v>2023</v>
      </c>
      <c r="D10579" s="3">
        <v>1</v>
      </c>
      <c r="E10579" s="3">
        <v>28000</v>
      </c>
      <c r="F10579" t="s">
        <v>13</v>
      </c>
      <c r="G10579" s="15">
        <f>IF(Table1[[#This Row],[Transmission]]="Manual", 0, 1)</f>
        <v>0</v>
      </c>
      <c r="H10579" t="s">
        <v>9472</v>
      </c>
      <c r="I10579" t="s">
        <v>14</v>
      </c>
      <c r="J10579" s="4">
        <v>45597</v>
      </c>
      <c r="K10579" t="s">
        <v>8672</v>
      </c>
      <c r="L10579" s="5">
        <v>950000</v>
      </c>
      <c r="M10579" s="28">
        <f t="shared" si="165"/>
        <v>950000</v>
      </c>
      <c r="N10579">
        <f>2025-Table1[[#This Row],[Year]]</f>
        <v>2</v>
      </c>
    </row>
    <row r="10580" spans="1:14" x14ac:dyDescent="0.3">
      <c r="A10580" t="s">
        <v>847</v>
      </c>
      <c r="B10580" t="s">
        <v>5292</v>
      </c>
      <c r="C10580">
        <v>2017</v>
      </c>
      <c r="D10580" s="3">
        <v>7</v>
      </c>
      <c r="E10580" s="3">
        <v>26000</v>
      </c>
      <c r="F10580" t="s">
        <v>13</v>
      </c>
      <c r="G10580" s="15">
        <f>IF(Table1[[#This Row],[Transmission]]="Manual", 0, 1)</f>
        <v>0</v>
      </c>
      <c r="H10580" t="s">
        <v>9475</v>
      </c>
      <c r="I10580" t="s">
        <v>14</v>
      </c>
      <c r="J10580" s="4">
        <v>45597</v>
      </c>
      <c r="K10580" t="s">
        <v>8673</v>
      </c>
      <c r="L10580" s="5">
        <v>275000</v>
      </c>
      <c r="M10580" s="28">
        <f t="shared" si="165"/>
        <v>275000</v>
      </c>
      <c r="N10580">
        <f>2025-Table1[[#This Row],[Year]]</f>
        <v>8</v>
      </c>
    </row>
    <row r="10581" spans="1:14" x14ac:dyDescent="0.3">
      <c r="A10581" t="s">
        <v>97</v>
      </c>
      <c r="B10581" t="s">
        <v>236</v>
      </c>
      <c r="C10581">
        <v>2012</v>
      </c>
      <c r="D10581" s="3">
        <v>12</v>
      </c>
      <c r="E10581" s="3">
        <v>78000</v>
      </c>
      <c r="F10581" t="s">
        <v>13</v>
      </c>
      <c r="G10581" s="15">
        <f>IF(Table1[[#This Row],[Transmission]]="Manual", 0, 1)</f>
        <v>0</v>
      </c>
      <c r="H10581" t="s">
        <v>9475</v>
      </c>
      <c r="I10581" t="s">
        <v>17</v>
      </c>
      <c r="J10581" s="4">
        <v>45597</v>
      </c>
      <c r="K10581" t="s">
        <v>8674</v>
      </c>
      <c r="L10581" s="5">
        <v>285000</v>
      </c>
      <c r="M10581" s="28">
        <f t="shared" si="165"/>
        <v>285000</v>
      </c>
      <c r="N10581">
        <f>2025-Table1[[#This Row],[Year]]</f>
        <v>13</v>
      </c>
    </row>
    <row r="10582" spans="1:14" x14ac:dyDescent="0.3">
      <c r="A10582" t="s">
        <v>21</v>
      </c>
      <c r="B10582" t="s">
        <v>70</v>
      </c>
      <c r="C10582">
        <v>2018</v>
      </c>
      <c r="D10582" s="3">
        <v>6</v>
      </c>
      <c r="E10582" s="3">
        <v>73000</v>
      </c>
      <c r="F10582" t="s">
        <v>25</v>
      </c>
      <c r="G10582" s="15">
        <f>IF(Table1[[#This Row],[Transmission]]="Manual", 0, 1)</f>
        <v>1</v>
      </c>
      <c r="H10582" t="s">
        <v>9472</v>
      </c>
      <c r="I10582" t="s">
        <v>17</v>
      </c>
      <c r="J10582" s="4">
        <v>45597</v>
      </c>
      <c r="K10582" t="s">
        <v>968</v>
      </c>
      <c r="L10582" s="5">
        <v>700000</v>
      </c>
      <c r="M10582" s="28">
        <f t="shared" si="165"/>
        <v>700000</v>
      </c>
      <c r="N10582">
        <f>2025-Table1[[#This Row],[Year]]</f>
        <v>7</v>
      </c>
    </row>
    <row r="10583" spans="1:14" x14ac:dyDescent="0.3">
      <c r="A10583" t="s">
        <v>113</v>
      </c>
      <c r="B10583" t="s">
        <v>8675</v>
      </c>
      <c r="C10583">
        <v>2014</v>
      </c>
      <c r="D10583" s="3">
        <v>10</v>
      </c>
      <c r="E10583" s="3">
        <v>10</v>
      </c>
      <c r="F10583" t="s">
        <v>25</v>
      </c>
      <c r="G10583" s="15">
        <f>IF(Table1[[#This Row],[Transmission]]="Manual", 0, 1)</f>
        <v>1</v>
      </c>
      <c r="H10583" t="s">
        <v>9475</v>
      </c>
      <c r="I10583" t="s">
        <v>17</v>
      </c>
      <c r="J10583" s="4">
        <v>45597</v>
      </c>
      <c r="K10583" t="s">
        <v>8676</v>
      </c>
      <c r="L10583" s="5">
        <v>360000</v>
      </c>
      <c r="M10583" s="28">
        <f t="shared" si="165"/>
        <v>360000</v>
      </c>
      <c r="N10583">
        <f>2025-Table1[[#This Row],[Year]]</f>
        <v>11</v>
      </c>
    </row>
    <row r="10584" spans="1:14" x14ac:dyDescent="0.3">
      <c r="A10584" t="s">
        <v>11</v>
      </c>
      <c r="B10584" t="s">
        <v>285</v>
      </c>
      <c r="C10584">
        <v>2019</v>
      </c>
      <c r="D10584" s="3">
        <v>5</v>
      </c>
      <c r="E10584" s="3">
        <v>86000</v>
      </c>
      <c r="F10584" t="s">
        <v>13</v>
      </c>
      <c r="G10584" s="15">
        <f>IF(Table1[[#This Row],[Transmission]]="Manual", 0, 1)</f>
        <v>0</v>
      </c>
      <c r="H10584" t="s">
        <v>9472</v>
      </c>
      <c r="I10584" t="s">
        <v>6485</v>
      </c>
      <c r="J10584" s="4">
        <v>45505</v>
      </c>
      <c r="K10584" t="s">
        <v>4107</v>
      </c>
      <c r="L10584" s="5">
        <v>750000</v>
      </c>
      <c r="M10584" s="28">
        <f t="shared" si="165"/>
        <v>750000</v>
      </c>
      <c r="N10584">
        <f>2025-Table1[[#This Row],[Year]]</f>
        <v>6</v>
      </c>
    </row>
    <row r="10585" spans="1:14" x14ac:dyDescent="0.3">
      <c r="A10585" t="s">
        <v>21</v>
      </c>
      <c r="B10585" t="s">
        <v>194</v>
      </c>
      <c r="C10585">
        <v>2016</v>
      </c>
      <c r="D10585" s="3">
        <v>8</v>
      </c>
      <c r="E10585" s="3">
        <v>79000</v>
      </c>
      <c r="F10585" t="s">
        <v>13</v>
      </c>
      <c r="G10585" s="15">
        <f>IF(Table1[[#This Row],[Transmission]]="Manual", 0, 1)</f>
        <v>0</v>
      </c>
      <c r="H10585" t="s">
        <v>9475</v>
      </c>
      <c r="I10585" t="s">
        <v>6485</v>
      </c>
      <c r="J10585" s="4">
        <v>45597</v>
      </c>
      <c r="K10585" t="s">
        <v>5839</v>
      </c>
      <c r="L10585" s="5">
        <v>385000</v>
      </c>
      <c r="M10585" s="28">
        <f t="shared" si="165"/>
        <v>385000</v>
      </c>
      <c r="N10585">
        <f>2025-Table1[[#This Row],[Year]]</f>
        <v>9</v>
      </c>
    </row>
    <row r="10586" spans="1:14" x14ac:dyDescent="0.3">
      <c r="A10586" t="s">
        <v>44</v>
      </c>
      <c r="B10586" t="s">
        <v>133</v>
      </c>
      <c r="C10586">
        <v>2016</v>
      </c>
      <c r="D10586" s="3">
        <v>8</v>
      </c>
      <c r="E10586" s="3">
        <v>39000</v>
      </c>
      <c r="F10586" t="s">
        <v>25</v>
      </c>
      <c r="G10586" s="15">
        <f>IF(Table1[[#This Row],[Transmission]]="Manual", 0, 1)</f>
        <v>1</v>
      </c>
      <c r="H10586" t="s">
        <v>9472</v>
      </c>
      <c r="I10586" t="s">
        <v>14</v>
      </c>
      <c r="J10586" s="4">
        <v>45566</v>
      </c>
      <c r="K10586" t="s">
        <v>6414</v>
      </c>
      <c r="L10586" s="5">
        <v>470000</v>
      </c>
      <c r="M10586" s="28">
        <f t="shared" si="165"/>
        <v>470000</v>
      </c>
      <c r="N10586">
        <f>2025-Table1[[#This Row],[Year]]</f>
        <v>9</v>
      </c>
    </row>
    <row r="10587" spans="1:14" x14ac:dyDescent="0.3">
      <c r="A10587" t="s">
        <v>15</v>
      </c>
      <c r="B10587" t="s">
        <v>41</v>
      </c>
      <c r="C10587">
        <v>2005</v>
      </c>
      <c r="D10587" s="3">
        <v>19</v>
      </c>
      <c r="E10587" s="3">
        <v>65000</v>
      </c>
      <c r="F10587" t="s">
        <v>25</v>
      </c>
      <c r="G10587" s="15">
        <f>IF(Table1[[#This Row],[Transmission]]="Manual", 0, 1)</f>
        <v>1</v>
      </c>
      <c r="H10587" t="s">
        <v>9475</v>
      </c>
      <c r="I10587" t="s">
        <v>6485</v>
      </c>
      <c r="J10587" s="4">
        <v>45597</v>
      </c>
      <c r="K10587" t="s">
        <v>4293</v>
      </c>
      <c r="L10587" s="5">
        <v>155000</v>
      </c>
      <c r="M10587" s="28">
        <f t="shared" si="165"/>
        <v>155000</v>
      </c>
      <c r="N10587">
        <f>2025-Table1[[#This Row],[Year]]</f>
        <v>20</v>
      </c>
    </row>
    <row r="10588" spans="1:14" x14ac:dyDescent="0.3">
      <c r="A10588" t="s">
        <v>44</v>
      </c>
      <c r="B10588" t="s">
        <v>8677</v>
      </c>
      <c r="C10588">
        <v>2005</v>
      </c>
      <c r="D10588" s="3">
        <v>19</v>
      </c>
      <c r="E10588" s="3">
        <v>50000</v>
      </c>
      <c r="F10588" t="s">
        <v>25</v>
      </c>
      <c r="G10588" s="15">
        <f>IF(Table1[[#This Row],[Transmission]]="Manual", 0, 1)</f>
        <v>1</v>
      </c>
      <c r="H10588" t="s">
        <v>9475</v>
      </c>
      <c r="I10588" t="s">
        <v>6485</v>
      </c>
      <c r="J10588" s="4">
        <v>45627</v>
      </c>
      <c r="K10588" t="s">
        <v>8678</v>
      </c>
      <c r="L10588" s="5">
        <v>210000</v>
      </c>
      <c r="M10588" s="28">
        <f t="shared" si="165"/>
        <v>210000</v>
      </c>
      <c r="N10588">
        <f>2025-Table1[[#This Row],[Year]]</f>
        <v>20</v>
      </c>
    </row>
    <row r="10589" spans="1:14" x14ac:dyDescent="0.3">
      <c r="A10589" t="s">
        <v>21</v>
      </c>
      <c r="B10589" t="s">
        <v>24</v>
      </c>
      <c r="C10589">
        <v>2018</v>
      </c>
      <c r="D10589" s="3">
        <v>6</v>
      </c>
      <c r="E10589" s="3">
        <v>62000</v>
      </c>
      <c r="F10589" t="s">
        <v>13</v>
      </c>
      <c r="G10589" s="15">
        <f>IF(Table1[[#This Row],[Transmission]]="Manual", 0, 1)</f>
        <v>0</v>
      </c>
      <c r="H10589" t="s">
        <v>9472</v>
      </c>
      <c r="I10589" t="s">
        <v>6485</v>
      </c>
      <c r="J10589" s="4">
        <v>45597</v>
      </c>
      <c r="K10589" t="s">
        <v>8679</v>
      </c>
      <c r="L10589" s="5">
        <v>525000</v>
      </c>
      <c r="M10589" s="28">
        <f t="shared" si="165"/>
        <v>525000</v>
      </c>
      <c r="N10589">
        <f>2025-Table1[[#This Row],[Year]]</f>
        <v>7</v>
      </c>
    </row>
    <row r="10590" spans="1:14" x14ac:dyDescent="0.3">
      <c r="A10590" t="s">
        <v>21</v>
      </c>
      <c r="B10590" t="s">
        <v>31</v>
      </c>
      <c r="C10590">
        <v>2013</v>
      </c>
      <c r="D10590" s="3">
        <v>11</v>
      </c>
      <c r="E10590" s="3">
        <v>97834</v>
      </c>
      <c r="F10590" t="s">
        <v>13</v>
      </c>
      <c r="G10590" s="15">
        <f>IF(Table1[[#This Row],[Transmission]]="Manual", 0, 1)</f>
        <v>0</v>
      </c>
      <c r="H10590" t="s">
        <v>9475</v>
      </c>
      <c r="I10590" t="s">
        <v>14</v>
      </c>
      <c r="J10590" s="4">
        <v>45597</v>
      </c>
      <c r="K10590" t="s">
        <v>984</v>
      </c>
      <c r="L10590" s="5">
        <v>380000</v>
      </c>
      <c r="M10590" s="28">
        <f t="shared" si="165"/>
        <v>380000</v>
      </c>
      <c r="N10590">
        <f>2025-Table1[[#This Row],[Year]]</f>
        <v>12</v>
      </c>
    </row>
    <row r="10591" spans="1:14" x14ac:dyDescent="0.3">
      <c r="A10591" t="s">
        <v>11</v>
      </c>
      <c r="B10591" t="s">
        <v>12</v>
      </c>
      <c r="C10591">
        <v>2019</v>
      </c>
      <c r="D10591" s="3">
        <v>5</v>
      </c>
      <c r="E10591" s="3">
        <v>54057</v>
      </c>
      <c r="F10591" t="s">
        <v>25</v>
      </c>
      <c r="G10591" s="15">
        <f>IF(Table1[[#This Row],[Transmission]]="Manual", 0, 1)</f>
        <v>1</v>
      </c>
      <c r="H10591" t="s">
        <v>9475</v>
      </c>
      <c r="I10591" t="s">
        <v>6485</v>
      </c>
      <c r="J10591" s="4">
        <v>45597</v>
      </c>
      <c r="K10591" t="s">
        <v>8680</v>
      </c>
      <c r="L10591" s="5">
        <v>925000</v>
      </c>
      <c r="M10591" s="28">
        <f t="shared" si="165"/>
        <v>925000</v>
      </c>
      <c r="N10591">
        <f>2025-Table1[[#This Row],[Year]]</f>
        <v>6</v>
      </c>
    </row>
    <row r="10592" spans="1:14" x14ac:dyDescent="0.3">
      <c r="A10592" t="s">
        <v>11</v>
      </c>
      <c r="B10592" t="s">
        <v>736</v>
      </c>
      <c r="C10592">
        <v>2010</v>
      </c>
      <c r="D10592" s="3">
        <v>14</v>
      </c>
      <c r="E10592" s="3">
        <v>100000</v>
      </c>
      <c r="F10592" t="s">
        <v>25</v>
      </c>
      <c r="G10592" s="15">
        <f>IF(Table1[[#This Row],[Transmission]]="Manual", 0, 1)</f>
        <v>1</v>
      </c>
      <c r="H10592" t="s">
        <v>9475</v>
      </c>
      <c r="I10592" t="s">
        <v>6485</v>
      </c>
      <c r="J10592" s="4">
        <v>45597</v>
      </c>
      <c r="K10592" t="s">
        <v>8681</v>
      </c>
      <c r="L10592" s="5">
        <v>180000</v>
      </c>
      <c r="M10592" s="28">
        <f t="shared" si="165"/>
        <v>180000</v>
      </c>
      <c r="N10592">
        <f>2025-Table1[[#This Row],[Year]]</f>
        <v>15</v>
      </c>
    </row>
    <row r="10593" spans="1:14" x14ac:dyDescent="0.3">
      <c r="A10593" t="s">
        <v>11</v>
      </c>
      <c r="B10593" t="s">
        <v>183</v>
      </c>
      <c r="C10593">
        <v>2016</v>
      </c>
      <c r="D10593" s="3">
        <v>8</v>
      </c>
      <c r="E10593" s="3">
        <v>60000</v>
      </c>
      <c r="F10593" t="s">
        <v>13</v>
      </c>
      <c r="G10593" s="15">
        <f>IF(Table1[[#This Row],[Transmission]]="Manual", 0, 1)</f>
        <v>0</v>
      </c>
      <c r="H10593" t="s">
        <v>9472</v>
      </c>
      <c r="I10593" t="s">
        <v>6485</v>
      </c>
      <c r="J10593" s="4">
        <v>45597</v>
      </c>
      <c r="K10593" t="s">
        <v>8682</v>
      </c>
      <c r="L10593" s="5">
        <v>375000</v>
      </c>
      <c r="M10593" s="28">
        <f t="shared" si="165"/>
        <v>375000</v>
      </c>
      <c r="N10593">
        <f>2025-Table1[[#This Row],[Year]]</f>
        <v>9</v>
      </c>
    </row>
    <row r="10594" spans="1:14" x14ac:dyDescent="0.3">
      <c r="A10594" t="s">
        <v>21</v>
      </c>
      <c r="B10594" t="s">
        <v>39</v>
      </c>
      <c r="C10594">
        <v>2010</v>
      </c>
      <c r="D10594" s="3">
        <v>14</v>
      </c>
      <c r="E10594" s="3">
        <v>59000</v>
      </c>
      <c r="F10594" t="s">
        <v>13</v>
      </c>
      <c r="G10594" s="15">
        <f>IF(Table1[[#This Row],[Transmission]]="Manual", 0, 1)</f>
        <v>0</v>
      </c>
      <c r="H10594" t="s">
        <v>9472</v>
      </c>
      <c r="I10594" t="s">
        <v>14</v>
      </c>
      <c r="J10594" s="4">
        <v>45597</v>
      </c>
      <c r="K10594" t="s">
        <v>8683</v>
      </c>
      <c r="L10594" s="5">
        <v>265000</v>
      </c>
      <c r="M10594" s="28">
        <f t="shared" si="165"/>
        <v>265000</v>
      </c>
      <c r="N10594">
        <f>2025-Table1[[#This Row],[Year]]</f>
        <v>15</v>
      </c>
    </row>
    <row r="10595" spans="1:14" x14ac:dyDescent="0.3">
      <c r="A10595" t="s">
        <v>43</v>
      </c>
      <c r="B10595" t="s">
        <v>4430</v>
      </c>
      <c r="C10595">
        <v>2015</v>
      </c>
      <c r="D10595" s="3">
        <v>9</v>
      </c>
      <c r="E10595" s="3">
        <v>35000</v>
      </c>
      <c r="F10595" t="s">
        <v>25</v>
      </c>
      <c r="G10595" s="15">
        <f>IF(Table1[[#This Row],[Transmission]]="Manual", 0, 1)</f>
        <v>1</v>
      </c>
      <c r="H10595" t="s">
        <v>9475</v>
      </c>
      <c r="I10595" t="s">
        <v>14</v>
      </c>
      <c r="J10595" s="4">
        <v>45597</v>
      </c>
      <c r="K10595" t="s">
        <v>8684</v>
      </c>
      <c r="L10595" s="5">
        <v>870000</v>
      </c>
      <c r="M10595" s="28">
        <f t="shared" si="165"/>
        <v>870000</v>
      </c>
      <c r="N10595">
        <f>2025-Table1[[#This Row],[Year]]</f>
        <v>10</v>
      </c>
    </row>
    <row r="10596" spans="1:14" x14ac:dyDescent="0.3">
      <c r="A10596" t="s">
        <v>44</v>
      </c>
      <c r="B10596" t="s">
        <v>124</v>
      </c>
      <c r="C10596">
        <v>2012</v>
      </c>
      <c r="D10596" s="3">
        <v>12</v>
      </c>
      <c r="E10596" s="3">
        <v>53000</v>
      </c>
      <c r="F10596" t="s">
        <v>13</v>
      </c>
      <c r="G10596" s="15">
        <f>IF(Table1[[#This Row],[Transmission]]="Manual", 0, 1)</f>
        <v>0</v>
      </c>
      <c r="H10596" t="s">
        <v>9475</v>
      </c>
      <c r="I10596" t="s">
        <v>6485</v>
      </c>
      <c r="J10596" s="4">
        <v>45597</v>
      </c>
      <c r="K10596" t="s">
        <v>8685</v>
      </c>
      <c r="L10596" s="5">
        <v>170000</v>
      </c>
      <c r="M10596" s="28">
        <f t="shared" si="165"/>
        <v>170000</v>
      </c>
      <c r="N10596">
        <f>2025-Table1[[#This Row],[Year]]</f>
        <v>13</v>
      </c>
    </row>
    <row r="10597" spans="1:14" x14ac:dyDescent="0.3">
      <c r="A10597" t="s">
        <v>44</v>
      </c>
      <c r="B10597" t="s">
        <v>83</v>
      </c>
      <c r="C10597">
        <v>2016</v>
      </c>
      <c r="D10597" s="3">
        <v>8</v>
      </c>
      <c r="E10597" s="3">
        <v>90000</v>
      </c>
      <c r="F10597" t="s">
        <v>13</v>
      </c>
      <c r="G10597" s="15">
        <f>IF(Table1[[#This Row],[Transmission]]="Manual", 0, 1)</f>
        <v>0</v>
      </c>
      <c r="H10597" t="s">
        <v>9475</v>
      </c>
      <c r="I10597" t="s">
        <v>6485</v>
      </c>
      <c r="J10597" s="4">
        <v>45597</v>
      </c>
      <c r="K10597" t="s">
        <v>8686</v>
      </c>
      <c r="L10597" s="5">
        <v>440000</v>
      </c>
      <c r="M10597" s="28">
        <f t="shared" si="165"/>
        <v>440000</v>
      </c>
      <c r="N10597">
        <f>2025-Table1[[#This Row],[Year]]</f>
        <v>9</v>
      </c>
    </row>
    <row r="10598" spans="1:14" x14ac:dyDescent="0.3">
      <c r="A10598" t="s">
        <v>44</v>
      </c>
      <c r="B10598" t="s">
        <v>133</v>
      </c>
      <c r="C10598">
        <v>2015</v>
      </c>
      <c r="D10598" s="3">
        <v>9</v>
      </c>
      <c r="E10598" s="3">
        <v>53000</v>
      </c>
      <c r="F10598" t="s">
        <v>25</v>
      </c>
      <c r="G10598" s="15">
        <f>IF(Table1[[#This Row],[Transmission]]="Manual", 0, 1)</f>
        <v>1</v>
      </c>
      <c r="H10598" t="s">
        <v>9472</v>
      </c>
      <c r="I10598" t="s">
        <v>6485</v>
      </c>
      <c r="J10598" s="4">
        <v>45597</v>
      </c>
      <c r="K10598" t="s">
        <v>3311</v>
      </c>
      <c r="L10598" s="5">
        <v>429000</v>
      </c>
      <c r="M10598" s="28">
        <f t="shared" si="165"/>
        <v>429000</v>
      </c>
      <c r="N10598">
        <f>2025-Table1[[#This Row],[Year]]</f>
        <v>10</v>
      </c>
    </row>
    <row r="10599" spans="1:14" x14ac:dyDescent="0.3">
      <c r="A10599" t="s">
        <v>113</v>
      </c>
      <c r="B10599" t="s">
        <v>181</v>
      </c>
      <c r="C10599">
        <v>2021</v>
      </c>
      <c r="D10599" s="3">
        <v>3</v>
      </c>
      <c r="E10599" s="3">
        <v>74250</v>
      </c>
      <c r="F10599" t="s">
        <v>13</v>
      </c>
      <c r="G10599" s="15">
        <f>IF(Table1[[#This Row],[Transmission]]="Manual", 0, 1)</f>
        <v>0</v>
      </c>
      <c r="H10599" t="s">
        <v>9472</v>
      </c>
      <c r="I10599" t="s">
        <v>17</v>
      </c>
      <c r="J10599" s="4">
        <v>45566</v>
      </c>
      <c r="K10599" t="s">
        <v>8687</v>
      </c>
      <c r="L10599" s="5">
        <v>751111</v>
      </c>
      <c r="M10599" s="28">
        <f t="shared" si="165"/>
        <v>751111</v>
      </c>
      <c r="N10599">
        <f>2025-Table1[[#This Row],[Year]]</f>
        <v>4</v>
      </c>
    </row>
    <row r="10600" spans="1:14" x14ac:dyDescent="0.3">
      <c r="A10600" t="s">
        <v>44</v>
      </c>
      <c r="B10600" t="s">
        <v>89</v>
      </c>
      <c r="C10600">
        <v>2021</v>
      </c>
      <c r="D10600" s="3">
        <v>3</v>
      </c>
      <c r="E10600" s="3">
        <v>32780</v>
      </c>
      <c r="F10600" t="s">
        <v>25</v>
      </c>
      <c r="G10600" s="15">
        <f>IF(Table1[[#This Row],[Transmission]]="Manual", 0, 1)</f>
        <v>1</v>
      </c>
      <c r="H10600" t="s">
        <v>9472</v>
      </c>
      <c r="I10600" t="s">
        <v>14</v>
      </c>
      <c r="J10600" s="4">
        <v>45597</v>
      </c>
      <c r="K10600" t="s">
        <v>8688</v>
      </c>
      <c r="L10600" s="5">
        <v>1125000</v>
      </c>
      <c r="M10600" s="28">
        <f t="shared" si="165"/>
        <v>1125000</v>
      </c>
      <c r="N10600">
        <f>2025-Table1[[#This Row],[Year]]</f>
        <v>4</v>
      </c>
    </row>
    <row r="10601" spans="1:14" x14ac:dyDescent="0.3">
      <c r="A10601" t="s">
        <v>11</v>
      </c>
      <c r="B10601" t="s">
        <v>12</v>
      </c>
      <c r="C10601">
        <v>2015</v>
      </c>
      <c r="D10601" s="3">
        <v>9</v>
      </c>
      <c r="E10601" s="3">
        <v>58000</v>
      </c>
      <c r="F10601" t="s">
        <v>25</v>
      </c>
      <c r="G10601" s="15">
        <f>IF(Table1[[#This Row],[Transmission]]="Manual", 0, 1)</f>
        <v>1</v>
      </c>
      <c r="H10601" t="s">
        <v>9475</v>
      </c>
      <c r="I10601" t="s">
        <v>6485</v>
      </c>
      <c r="J10601" s="4">
        <v>45597</v>
      </c>
      <c r="K10601" t="s">
        <v>3792</v>
      </c>
      <c r="L10601" s="5">
        <v>500000</v>
      </c>
      <c r="M10601" s="28">
        <f t="shared" si="165"/>
        <v>500000</v>
      </c>
      <c r="N10601">
        <f>2025-Table1[[#This Row],[Year]]</f>
        <v>10</v>
      </c>
    </row>
    <row r="10602" spans="1:14" x14ac:dyDescent="0.3">
      <c r="A10602" t="s">
        <v>21</v>
      </c>
      <c r="B10602" t="s">
        <v>111</v>
      </c>
      <c r="C10602">
        <v>2013</v>
      </c>
      <c r="D10602" s="3">
        <v>11</v>
      </c>
      <c r="E10602" s="3">
        <v>100000</v>
      </c>
      <c r="F10602" t="s">
        <v>13</v>
      </c>
      <c r="G10602" s="15">
        <f>IF(Table1[[#This Row],[Transmission]]="Manual", 0, 1)</f>
        <v>0</v>
      </c>
      <c r="H10602" t="s">
        <v>9475</v>
      </c>
      <c r="I10602" t="s">
        <v>6485</v>
      </c>
      <c r="J10602" s="4">
        <v>45597</v>
      </c>
      <c r="K10602" t="s">
        <v>4384</v>
      </c>
      <c r="L10602" s="5">
        <v>215000</v>
      </c>
      <c r="M10602" s="28">
        <f t="shared" si="165"/>
        <v>215000</v>
      </c>
      <c r="N10602">
        <f>2025-Table1[[#This Row],[Year]]</f>
        <v>12</v>
      </c>
    </row>
    <row r="10603" spans="1:14" x14ac:dyDescent="0.3">
      <c r="A10603" t="s">
        <v>21</v>
      </c>
      <c r="B10603" t="s">
        <v>68</v>
      </c>
      <c r="C10603">
        <v>2019</v>
      </c>
      <c r="D10603" s="3">
        <v>5</v>
      </c>
      <c r="E10603" s="3">
        <v>84999</v>
      </c>
      <c r="F10603" t="s">
        <v>13</v>
      </c>
      <c r="G10603" s="15">
        <f>IF(Table1[[#This Row],[Transmission]]="Manual", 0, 1)</f>
        <v>0</v>
      </c>
      <c r="H10603" t="s">
        <v>9475</v>
      </c>
      <c r="I10603" t="s">
        <v>6485</v>
      </c>
      <c r="J10603" s="4">
        <v>45597</v>
      </c>
      <c r="K10603" t="s">
        <v>3677</v>
      </c>
      <c r="L10603" s="5">
        <v>445000</v>
      </c>
      <c r="M10603" s="28">
        <f t="shared" si="165"/>
        <v>445000</v>
      </c>
      <c r="N10603">
        <f>2025-Table1[[#This Row],[Year]]</f>
        <v>6</v>
      </c>
    </row>
    <row r="10604" spans="1:14" x14ac:dyDescent="0.3">
      <c r="A10604" t="s">
        <v>21</v>
      </c>
      <c r="B10604" t="s">
        <v>483</v>
      </c>
      <c r="C10604">
        <v>2021</v>
      </c>
      <c r="D10604" s="3">
        <v>3</v>
      </c>
      <c r="E10604" s="3">
        <v>42000</v>
      </c>
      <c r="F10604" t="s">
        <v>25</v>
      </c>
      <c r="G10604" s="15">
        <f>IF(Table1[[#This Row],[Transmission]]="Manual", 0, 1)</f>
        <v>1</v>
      </c>
      <c r="H10604" t="s">
        <v>9472</v>
      </c>
      <c r="I10604" t="s">
        <v>14</v>
      </c>
      <c r="J10604" s="4">
        <v>45597</v>
      </c>
      <c r="K10604" t="s">
        <v>498</v>
      </c>
      <c r="L10604" s="5">
        <v>1125000</v>
      </c>
      <c r="M10604" s="28">
        <f t="shared" si="165"/>
        <v>1125000</v>
      </c>
      <c r="N10604">
        <f>2025-Table1[[#This Row],[Year]]</f>
        <v>4</v>
      </c>
    </row>
    <row r="10605" spans="1:14" x14ac:dyDescent="0.3">
      <c r="A10605" t="s">
        <v>11</v>
      </c>
      <c r="B10605" t="s">
        <v>285</v>
      </c>
      <c r="C10605">
        <v>2018</v>
      </c>
      <c r="D10605" s="3">
        <v>6</v>
      </c>
      <c r="E10605" s="3">
        <v>56000</v>
      </c>
      <c r="F10605" t="s">
        <v>13</v>
      </c>
      <c r="G10605" s="15">
        <f>IF(Table1[[#This Row],[Transmission]]="Manual", 0, 1)</f>
        <v>0</v>
      </c>
      <c r="H10605" t="s">
        <v>9472</v>
      </c>
      <c r="I10605" t="s">
        <v>6485</v>
      </c>
      <c r="J10605" s="4">
        <v>45597</v>
      </c>
      <c r="K10605" t="s">
        <v>8689</v>
      </c>
      <c r="L10605" s="5">
        <v>651000</v>
      </c>
      <c r="M10605" s="28">
        <f t="shared" si="165"/>
        <v>651000</v>
      </c>
      <c r="N10605">
        <f>2025-Table1[[#This Row],[Year]]</f>
        <v>7</v>
      </c>
    </row>
    <row r="10606" spans="1:14" x14ac:dyDescent="0.3">
      <c r="A10606" t="s">
        <v>21</v>
      </c>
      <c r="B10606" t="s">
        <v>36</v>
      </c>
      <c r="C10606">
        <v>2015</v>
      </c>
      <c r="D10606" s="3">
        <v>9</v>
      </c>
      <c r="E10606" s="3">
        <v>68000</v>
      </c>
      <c r="F10606" t="s">
        <v>13</v>
      </c>
      <c r="G10606" s="15">
        <f>IF(Table1[[#This Row],[Transmission]]="Manual", 0, 1)</f>
        <v>0</v>
      </c>
      <c r="H10606" t="s">
        <v>9475</v>
      </c>
      <c r="I10606" t="s">
        <v>6485</v>
      </c>
      <c r="J10606" s="4">
        <v>45597</v>
      </c>
      <c r="K10606" t="s">
        <v>8690</v>
      </c>
      <c r="L10606" s="5">
        <v>271000</v>
      </c>
      <c r="M10606" s="28">
        <f t="shared" si="165"/>
        <v>271000</v>
      </c>
      <c r="N10606">
        <f>2025-Table1[[#This Row],[Year]]</f>
        <v>10</v>
      </c>
    </row>
    <row r="10607" spans="1:14" x14ac:dyDescent="0.3">
      <c r="A10607" t="s">
        <v>11</v>
      </c>
      <c r="B10607" t="s">
        <v>288</v>
      </c>
      <c r="C10607">
        <v>2015</v>
      </c>
      <c r="D10607" s="3">
        <v>9</v>
      </c>
      <c r="E10607" s="3">
        <v>129000</v>
      </c>
      <c r="F10607" t="s">
        <v>13</v>
      </c>
      <c r="G10607" s="15">
        <f>IF(Table1[[#This Row],[Transmission]]="Manual", 0, 1)</f>
        <v>0</v>
      </c>
      <c r="H10607" t="s">
        <v>9475</v>
      </c>
      <c r="I10607" t="s">
        <v>17</v>
      </c>
      <c r="J10607" s="4">
        <v>45597</v>
      </c>
      <c r="K10607" t="s">
        <v>8691</v>
      </c>
      <c r="L10607" s="5">
        <v>380000</v>
      </c>
      <c r="M10607" s="28">
        <f t="shared" si="165"/>
        <v>380000</v>
      </c>
      <c r="N10607">
        <f>2025-Table1[[#This Row],[Year]]</f>
        <v>10</v>
      </c>
    </row>
    <row r="10608" spans="1:14" x14ac:dyDescent="0.3">
      <c r="A10608" t="s">
        <v>21</v>
      </c>
      <c r="B10608" t="s">
        <v>483</v>
      </c>
      <c r="C10608">
        <v>2021</v>
      </c>
      <c r="D10608" s="3">
        <v>3</v>
      </c>
      <c r="E10608" s="3">
        <v>13562</v>
      </c>
      <c r="F10608" t="s">
        <v>25</v>
      </c>
      <c r="G10608" s="15">
        <f>IF(Table1[[#This Row],[Transmission]]="Manual", 0, 1)</f>
        <v>1</v>
      </c>
      <c r="H10608" t="s">
        <v>9472</v>
      </c>
      <c r="I10608" t="s">
        <v>14</v>
      </c>
      <c r="J10608" s="4">
        <v>45597</v>
      </c>
      <c r="K10608" t="s">
        <v>8692</v>
      </c>
      <c r="L10608" s="5">
        <v>1435000</v>
      </c>
      <c r="M10608" s="28">
        <f t="shared" si="165"/>
        <v>1435000</v>
      </c>
      <c r="N10608">
        <f>2025-Table1[[#This Row],[Year]]</f>
        <v>4</v>
      </c>
    </row>
    <row r="10609" spans="1:14" x14ac:dyDescent="0.3">
      <c r="A10609" t="s">
        <v>44</v>
      </c>
      <c r="B10609" t="s">
        <v>124</v>
      </c>
      <c r="C10609">
        <v>2012</v>
      </c>
      <c r="D10609" s="3">
        <v>12</v>
      </c>
      <c r="E10609" s="3">
        <v>64000</v>
      </c>
      <c r="F10609" t="s">
        <v>25</v>
      </c>
      <c r="G10609" s="15">
        <f>IF(Table1[[#This Row],[Transmission]]="Manual", 0, 1)</f>
        <v>1</v>
      </c>
      <c r="H10609" t="s">
        <v>9475</v>
      </c>
      <c r="I10609" t="s">
        <v>14</v>
      </c>
      <c r="J10609" s="4">
        <v>45597</v>
      </c>
      <c r="K10609" t="s">
        <v>866</v>
      </c>
      <c r="L10609" s="5">
        <v>235000</v>
      </c>
      <c r="M10609" s="28">
        <f t="shared" si="165"/>
        <v>235000</v>
      </c>
      <c r="N10609">
        <f>2025-Table1[[#This Row],[Year]]</f>
        <v>13</v>
      </c>
    </row>
    <row r="10610" spans="1:14" x14ac:dyDescent="0.3">
      <c r="A10610" t="s">
        <v>803</v>
      </c>
      <c r="B10610" t="s">
        <v>1048</v>
      </c>
      <c r="C10610">
        <v>2018</v>
      </c>
      <c r="D10610" s="3">
        <v>6</v>
      </c>
      <c r="E10610" s="3">
        <v>77000</v>
      </c>
      <c r="F10610" t="s">
        <v>25</v>
      </c>
      <c r="G10610" s="15">
        <f>IF(Table1[[#This Row],[Transmission]]="Manual", 0, 1)</f>
        <v>1</v>
      </c>
      <c r="H10610" t="s">
        <v>9472</v>
      </c>
      <c r="I10610" t="s">
        <v>17</v>
      </c>
      <c r="J10610" s="4">
        <v>45597</v>
      </c>
      <c r="K10610" t="s">
        <v>8693</v>
      </c>
      <c r="L10610" s="5">
        <v>1650000</v>
      </c>
      <c r="M10610" s="28">
        <f t="shared" si="165"/>
        <v>1650000</v>
      </c>
      <c r="N10610">
        <f>2025-Table1[[#This Row],[Year]]</f>
        <v>7</v>
      </c>
    </row>
    <row r="10611" spans="1:14" x14ac:dyDescent="0.3">
      <c r="A10611" t="s">
        <v>27</v>
      </c>
      <c r="B10611" t="s">
        <v>30</v>
      </c>
      <c r="C10611">
        <v>2014</v>
      </c>
      <c r="D10611" s="3">
        <v>10</v>
      </c>
      <c r="E10611" s="3">
        <v>90000</v>
      </c>
      <c r="F10611" t="s">
        <v>25</v>
      </c>
      <c r="G10611" s="15">
        <f>IF(Table1[[#This Row],[Transmission]]="Manual", 0, 1)</f>
        <v>1</v>
      </c>
      <c r="H10611" t="s">
        <v>9475</v>
      </c>
      <c r="I10611" t="s">
        <v>17</v>
      </c>
      <c r="J10611" s="4">
        <v>45597</v>
      </c>
      <c r="K10611" t="s">
        <v>7452</v>
      </c>
      <c r="L10611" s="5">
        <v>15000</v>
      </c>
      <c r="M10611" s="28">
        <f t="shared" si="165"/>
        <v>15000</v>
      </c>
      <c r="N10611">
        <f>2025-Table1[[#This Row],[Year]]</f>
        <v>11</v>
      </c>
    </row>
    <row r="10612" spans="1:14" x14ac:dyDescent="0.3">
      <c r="A10612" t="s">
        <v>33</v>
      </c>
      <c r="B10612" t="s">
        <v>501</v>
      </c>
      <c r="C10612">
        <v>2014</v>
      </c>
      <c r="D10612" s="3">
        <v>10</v>
      </c>
      <c r="E10612" s="3">
        <v>66000</v>
      </c>
      <c r="F10612" t="s">
        <v>13</v>
      </c>
      <c r="G10612" s="15">
        <f>IF(Table1[[#This Row],[Transmission]]="Manual", 0, 1)</f>
        <v>0</v>
      </c>
      <c r="H10612" t="s">
        <v>9475</v>
      </c>
      <c r="I10612" t="s">
        <v>14</v>
      </c>
      <c r="J10612" s="4">
        <v>45597</v>
      </c>
      <c r="K10612" t="s">
        <v>8694</v>
      </c>
      <c r="L10612" s="5">
        <v>218000</v>
      </c>
      <c r="M10612" s="28">
        <f t="shared" si="165"/>
        <v>218000</v>
      </c>
      <c r="N10612">
        <f>2025-Table1[[#This Row],[Year]]</f>
        <v>11</v>
      </c>
    </row>
    <row r="10613" spans="1:14" x14ac:dyDescent="0.3">
      <c r="A10613" t="s">
        <v>11</v>
      </c>
      <c r="B10613" t="s">
        <v>288</v>
      </c>
      <c r="C10613">
        <v>2018</v>
      </c>
      <c r="D10613" s="3">
        <v>6</v>
      </c>
      <c r="E10613" s="3">
        <v>93000</v>
      </c>
      <c r="F10613" t="s">
        <v>25</v>
      </c>
      <c r="G10613" s="15">
        <f>IF(Table1[[#This Row],[Transmission]]="Manual", 0, 1)</f>
        <v>1</v>
      </c>
      <c r="H10613" t="s">
        <v>9472</v>
      </c>
      <c r="I10613" t="s">
        <v>6485</v>
      </c>
      <c r="J10613" s="4">
        <v>45627</v>
      </c>
      <c r="K10613" t="s">
        <v>4476</v>
      </c>
      <c r="L10613" s="5">
        <v>535000</v>
      </c>
      <c r="M10613" s="28">
        <f t="shared" si="165"/>
        <v>535000</v>
      </c>
      <c r="N10613">
        <f>2025-Table1[[#This Row],[Year]]</f>
        <v>7</v>
      </c>
    </row>
    <row r="10614" spans="1:14" x14ac:dyDescent="0.3">
      <c r="A10614" t="s">
        <v>415</v>
      </c>
      <c r="B10614" t="s">
        <v>416</v>
      </c>
      <c r="C10614">
        <v>2014</v>
      </c>
      <c r="D10614" s="3">
        <v>10</v>
      </c>
      <c r="E10614" s="3">
        <v>90000</v>
      </c>
      <c r="F10614" t="s">
        <v>13</v>
      </c>
      <c r="G10614" s="15">
        <f>IF(Table1[[#This Row],[Transmission]]="Manual", 0, 1)</f>
        <v>0</v>
      </c>
      <c r="H10614" t="s">
        <v>9472</v>
      </c>
      <c r="I10614" t="s">
        <v>6485</v>
      </c>
      <c r="J10614" s="4">
        <v>45597</v>
      </c>
      <c r="K10614" t="s">
        <v>7906</v>
      </c>
      <c r="L10614" s="5">
        <v>250000</v>
      </c>
      <c r="M10614" s="28">
        <f t="shared" si="165"/>
        <v>250000</v>
      </c>
      <c r="N10614">
        <f>2025-Table1[[#This Row],[Year]]</f>
        <v>11</v>
      </c>
    </row>
    <row r="10615" spans="1:14" x14ac:dyDescent="0.3">
      <c r="A10615" t="s">
        <v>33</v>
      </c>
      <c r="B10615" t="s">
        <v>2681</v>
      </c>
      <c r="C10615">
        <v>2018</v>
      </c>
      <c r="D10615" s="3">
        <v>6</v>
      </c>
      <c r="E10615" s="3">
        <v>42000</v>
      </c>
      <c r="F10615" t="s">
        <v>13</v>
      </c>
      <c r="G10615" s="15">
        <f>IF(Table1[[#This Row],[Transmission]]="Manual", 0, 1)</f>
        <v>0</v>
      </c>
      <c r="H10615" t="s">
        <v>9475</v>
      </c>
      <c r="I10615" t="s">
        <v>14</v>
      </c>
      <c r="J10615" s="4">
        <v>45597</v>
      </c>
      <c r="K10615" t="s">
        <v>8695</v>
      </c>
      <c r="L10615" s="5">
        <v>380000</v>
      </c>
      <c r="M10615" s="28">
        <f t="shared" si="165"/>
        <v>380000</v>
      </c>
      <c r="N10615">
        <f>2025-Table1[[#This Row],[Year]]</f>
        <v>7</v>
      </c>
    </row>
    <row r="10616" spans="1:14" x14ac:dyDescent="0.3">
      <c r="A10616" t="s">
        <v>21</v>
      </c>
      <c r="B10616" t="s">
        <v>111</v>
      </c>
      <c r="C10616">
        <v>2012</v>
      </c>
      <c r="D10616" s="3">
        <v>12</v>
      </c>
      <c r="E10616" s="3">
        <v>150000</v>
      </c>
      <c r="F10616" t="s">
        <v>13</v>
      </c>
      <c r="G10616" s="15">
        <f>IF(Table1[[#This Row],[Transmission]]="Manual", 0, 1)</f>
        <v>0</v>
      </c>
      <c r="H10616" t="s">
        <v>9475</v>
      </c>
      <c r="I10616" t="s">
        <v>6485</v>
      </c>
      <c r="J10616" s="4">
        <v>45597</v>
      </c>
      <c r="K10616" t="s">
        <v>4143</v>
      </c>
      <c r="L10616" s="5">
        <v>199999</v>
      </c>
      <c r="M10616" s="28">
        <f t="shared" si="165"/>
        <v>199999</v>
      </c>
      <c r="N10616">
        <f>2025-Table1[[#This Row],[Year]]</f>
        <v>13</v>
      </c>
    </row>
    <row r="10617" spans="1:14" x14ac:dyDescent="0.3">
      <c r="A10617" t="s">
        <v>43</v>
      </c>
      <c r="B10617" t="s">
        <v>389</v>
      </c>
      <c r="C10617">
        <v>2016</v>
      </c>
      <c r="D10617" s="3">
        <v>8</v>
      </c>
      <c r="E10617" s="3">
        <v>71000</v>
      </c>
      <c r="F10617" t="s">
        <v>25</v>
      </c>
      <c r="G10617" s="15">
        <f>IF(Table1[[#This Row],[Transmission]]="Manual", 0, 1)</f>
        <v>1</v>
      </c>
      <c r="H10617" t="s">
        <v>9475</v>
      </c>
      <c r="I10617" t="s">
        <v>17</v>
      </c>
      <c r="J10617" s="4">
        <v>45597</v>
      </c>
      <c r="K10617" t="s">
        <v>7783</v>
      </c>
      <c r="L10617" s="5">
        <v>1375000</v>
      </c>
      <c r="M10617" s="28">
        <f t="shared" si="165"/>
        <v>1375000</v>
      </c>
      <c r="N10617">
        <f>2025-Table1[[#This Row],[Year]]</f>
        <v>9</v>
      </c>
    </row>
    <row r="10618" spans="1:14" x14ac:dyDescent="0.3">
      <c r="A10618" t="s">
        <v>44</v>
      </c>
      <c r="B10618" t="s">
        <v>133</v>
      </c>
      <c r="C10618">
        <v>2017</v>
      </c>
      <c r="D10618" s="3">
        <v>7</v>
      </c>
      <c r="E10618" s="3">
        <v>46000</v>
      </c>
      <c r="F10618" t="s">
        <v>25</v>
      </c>
      <c r="G10618" s="15">
        <f>IF(Table1[[#This Row],[Transmission]]="Manual", 0, 1)</f>
        <v>1</v>
      </c>
      <c r="H10618" t="s">
        <v>9472</v>
      </c>
      <c r="I10618" t="s">
        <v>14</v>
      </c>
      <c r="J10618" s="4">
        <v>45597</v>
      </c>
      <c r="K10618" t="s">
        <v>2909</v>
      </c>
      <c r="L10618" s="5">
        <v>465000</v>
      </c>
      <c r="M10618" s="28">
        <f t="shared" si="165"/>
        <v>465000</v>
      </c>
      <c r="N10618">
        <f>2025-Table1[[#This Row],[Year]]</f>
        <v>8</v>
      </c>
    </row>
    <row r="10619" spans="1:14" x14ac:dyDescent="0.3">
      <c r="A10619" t="s">
        <v>21</v>
      </c>
      <c r="B10619" t="s">
        <v>111</v>
      </c>
      <c r="C10619">
        <v>2019</v>
      </c>
      <c r="D10619" s="3">
        <v>5</v>
      </c>
      <c r="E10619" s="3">
        <v>68000</v>
      </c>
      <c r="F10619" t="s">
        <v>13</v>
      </c>
      <c r="G10619" s="15">
        <f>IF(Table1[[#This Row],[Transmission]]="Manual", 0, 1)</f>
        <v>0</v>
      </c>
      <c r="H10619" t="s">
        <v>9475</v>
      </c>
      <c r="I10619" t="s">
        <v>6485</v>
      </c>
      <c r="J10619" s="4">
        <v>45597</v>
      </c>
      <c r="K10619" t="s">
        <v>4445</v>
      </c>
      <c r="L10619" s="5">
        <v>450000</v>
      </c>
      <c r="M10619" s="28">
        <f t="shared" si="165"/>
        <v>450000</v>
      </c>
      <c r="N10619">
        <f>2025-Table1[[#This Row],[Year]]</f>
        <v>6</v>
      </c>
    </row>
    <row r="10620" spans="1:14" x14ac:dyDescent="0.3">
      <c r="A10620" t="s">
        <v>18</v>
      </c>
      <c r="B10620" t="s">
        <v>86</v>
      </c>
      <c r="C10620">
        <v>2020</v>
      </c>
      <c r="D10620" s="3">
        <v>4</v>
      </c>
      <c r="E10620" s="3">
        <v>39000</v>
      </c>
      <c r="F10620" t="s">
        <v>13</v>
      </c>
      <c r="G10620" s="15">
        <f>IF(Table1[[#This Row],[Transmission]]="Manual", 0, 1)</f>
        <v>0</v>
      </c>
      <c r="H10620" t="s">
        <v>9472</v>
      </c>
      <c r="I10620" t="s">
        <v>6485</v>
      </c>
      <c r="J10620" s="4">
        <v>45566</v>
      </c>
      <c r="K10620" t="s">
        <v>8696</v>
      </c>
      <c r="L10620" s="5">
        <v>550000</v>
      </c>
      <c r="M10620" s="28">
        <f t="shared" si="165"/>
        <v>550000</v>
      </c>
      <c r="N10620">
        <f>2025-Table1[[#This Row],[Year]]</f>
        <v>5</v>
      </c>
    </row>
    <row r="10621" spans="1:14" x14ac:dyDescent="0.3">
      <c r="A10621" t="s">
        <v>44</v>
      </c>
      <c r="B10621" t="s">
        <v>45</v>
      </c>
      <c r="C10621">
        <v>2016</v>
      </c>
      <c r="D10621" s="3">
        <v>8</v>
      </c>
      <c r="E10621" s="3">
        <v>87000</v>
      </c>
      <c r="F10621" t="s">
        <v>25</v>
      </c>
      <c r="G10621" s="15">
        <f>IF(Table1[[#This Row],[Transmission]]="Manual", 0, 1)</f>
        <v>1</v>
      </c>
      <c r="H10621" t="s">
        <v>9475</v>
      </c>
      <c r="I10621" t="s">
        <v>6485</v>
      </c>
      <c r="J10621" s="4">
        <v>45597</v>
      </c>
      <c r="K10621" t="s">
        <v>5464</v>
      </c>
      <c r="L10621" s="5">
        <v>260000</v>
      </c>
      <c r="M10621" s="28">
        <f t="shared" si="165"/>
        <v>260000</v>
      </c>
      <c r="N10621">
        <f>2025-Table1[[#This Row],[Year]]</f>
        <v>9</v>
      </c>
    </row>
    <row r="10622" spans="1:14" x14ac:dyDescent="0.3">
      <c r="A10622" t="s">
        <v>44</v>
      </c>
      <c r="B10622" t="s">
        <v>124</v>
      </c>
      <c r="C10622">
        <v>2012</v>
      </c>
      <c r="D10622" s="3">
        <v>12</v>
      </c>
      <c r="E10622" s="3">
        <v>69000</v>
      </c>
      <c r="F10622" t="s">
        <v>13</v>
      </c>
      <c r="G10622" s="15">
        <f>IF(Table1[[#This Row],[Transmission]]="Manual", 0, 1)</f>
        <v>0</v>
      </c>
      <c r="H10622" t="s">
        <v>9472</v>
      </c>
      <c r="I10622" t="s">
        <v>6485</v>
      </c>
      <c r="J10622" s="4">
        <v>45597</v>
      </c>
      <c r="K10622" t="s">
        <v>8697</v>
      </c>
      <c r="L10622" s="5">
        <v>211000</v>
      </c>
      <c r="M10622" s="28">
        <f t="shared" si="165"/>
        <v>211000</v>
      </c>
      <c r="N10622">
        <f>2025-Table1[[#This Row],[Year]]</f>
        <v>13</v>
      </c>
    </row>
    <row r="10623" spans="1:14" x14ac:dyDescent="0.3">
      <c r="A10623" t="s">
        <v>21</v>
      </c>
      <c r="B10623" t="s">
        <v>39</v>
      </c>
      <c r="C10623">
        <v>2015</v>
      </c>
      <c r="D10623" s="3">
        <v>9</v>
      </c>
      <c r="E10623" s="3">
        <v>69000</v>
      </c>
      <c r="F10623" t="s">
        <v>13</v>
      </c>
      <c r="G10623" s="15">
        <f>IF(Table1[[#This Row],[Transmission]]="Manual", 0, 1)</f>
        <v>0</v>
      </c>
      <c r="H10623" t="s">
        <v>9475</v>
      </c>
      <c r="I10623" t="s">
        <v>6485</v>
      </c>
      <c r="J10623" s="4">
        <v>45597</v>
      </c>
      <c r="K10623" t="s">
        <v>8698</v>
      </c>
      <c r="L10623" s="5">
        <v>349000</v>
      </c>
      <c r="M10623" s="28">
        <f t="shared" si="165"/>
        <v>349000</v>
      </c>
      <c r="N10623">
        <f>2025-Table1[[#This Row],[Year]]</f>
        <v>10</v>
      </c>
    </row>
    <row r="10624" spans="1:14" x14ac:dyDescent="0.3">
      <c r="A10624" t="s">
        <v>21</v>
      </c>
      <c r="B10624" t="s">
        <v>199</v>
      </c>
      <c r="C10624">
        <v>2019</v>
      </c>
      <c r="D10624" s="3">
        <v>5</v>
      </c>
      <c r="E10624" s="3">
        <v>89000</v>
      </c>
      <c r="F10624" t="s">
        <v>13</v>
      </c>
      <c r="G10624" s="15">
        <f>IF(Table1[[#This Row],[Transmission]]="Manual", 0, 1)</f>
        <v>0</v>
      </c>
      <c r="H10624" t="s">
        <v>9475</v>
      </c>
      <c r="I10624" t="s">
        <v>17</v>
      </c>
      <c r="J10624" s="4">
        <v>45597</v>
      </c>
      <c r="K10624" t="s">
        <v>8699</v>
      </c>
      <c r="L10624" s="5">
        <v>575000</v>
      </c>
      <c r="M10624" s="28">
        <f t="shared" si="165"/>
        <v>575000</v>
      </c>
      <c r="N10624">
        <f>2025-Table1[[#This Row],[Year]]</f>
        <v>6</v>
      </c>
    </row>
    <row r="10625" spans="1:14" x14ac:dyDescent="0.3">
      <c r="A10625" t="s">
        <v>113</v>
      </c>
      <c r="B10625" t="s">
        <v>121</v>
      </c>
      <c r="C10625">
        <v>2019</v>
      </c>
      <c r="D10625" s="3">
        <v>5</v>
      </c>
      <c r="E10625" s="3">
        <v>65000</v>
      </c>
      <c r="F10625" t="s">
        <v>13</v>
      </c>
      <c r="G10625" s="15">
        <f>IF(Table1[[#This Row],[Transmission]]="Manual", 0, 1)</f>
        <v>0</v>
      </c>
      <c r="H10625" t="s">
        <v>9475</v>
      </c>
      <c r="I10625" t="s">
        <v>17</v>
      </c>
      <c r="J10625" s="4">
        <v>45597</v>
      </c>
      <c r="K10625" t="s">
        <v>882</v>
      </c>
      <c r="L10625" s="5">
        <v>930000</v>
      </c>
      <c r="M10625" s="28">
        <f t="shared" si="165"/>
        <v>930000</v>
      </c>
      <c r="N10625">
        <f>2025-Table1[[#This Row],[Year]]</f>
        <v>6</v>
      </c>
    </row>
    <row r="10626" spans="1:14" x14ac:dyDescent="0.3">
      <c r="A10626" t="s">
        <v>21</v>
      </c>
      <c r="B10626" t="s">
        <v>39</v>
      </c>
      <c r="C10626">
        <v>2013</v>
      </c>
      <c r="D10626" s="3">
        <v>11</v>
      </c>
      <c r="E10626" s="3">
        <v>85000</v>
      </c>
      <c r="F10626" t="s">
        <v>13</v>
      </c>
      <c r="G10626" s="15">
        <f>IF(Table1[[#This Row],[Transmission]]="Manual", 0, 1)</f>
        <v>0</v>
      </c>
      <c r="H10626" t="s">
        <v>9475</v>
      </c>
      <c r="I10626" t="s">
        <v>14</v>
      </c>
      <c r="J10626" s="4">
        <v>45597</v>
      </c>
      <c r="K10626" t="s">
        <v>8099</v>
      </c>
      <c r="L10626" s="5">
        <v>365000</v>
      </c>
      <c r="M10626" s="28">
        <f t="shared" si="165"/>
        <v>365000</v>
      </c>
      <c r="N10626">
        <f>2025-Table1[[#This Row],[Year]]</f>
        <v>12</v>
      </c>
    </row>
    <row r="10627" spans="1:14" x14ac:dyDescent="0.3">
      <c r="A10627" t="s">
        <v>44</v>
      </c>
      <c r="B10627" t="s">
        <v>124</v>
      </c>
      <c r="C10627">
        <v>2013</v>
      </c>
      <c r="D10627" s="3">
        <v>11</v>
      </c>
      <c r="E10627" s="3">
        <v>70500</v>
      </c>
      <c r="F10627" t="s">
        <v>13</v>
      </c>
      <c r="G10627" s="15">
        <f>IF(Table1[[#This Row],[Transmission]]="Manual", 0, 1)</f>
        <v>0</v>
      </c>
      <c r="H10627" t="s">
        <v>9475</v>
      </c>
      <c r="I10627" t="s">
        <v>14</v>
      </c>
      <c r="J10627" s="4">
        <v>45597</v>
      </c>
      <c r="K10627" t="s">
        <v>8700</v>
      </c>
      <c r="L10627" s="5">
        <v>229000</v>
      </c>
      <c r="M10627" s="28">
        <f t="shared" ref="M10627:M10690" si="166">VALUE(SUBSTITUTE(SUBSTITUTE(L10627,"₹"," "),",",""))</f>
        <v>229000</v>
      </c>
      <c r="N10627">
        <f>2025-Table1[[#This Row],[Year]]</f>
        <v>12</v>
      </c>
    </row>
    <row r="10628" spans="1:14" x14ac:dyDescent="0.3">
      <c r="A10628" t="s">
        <v>21</v>
      </c>
      <c r="B10628" t="s">
        <v>483</v>
      </c>
      <c r="C10628">
        <v>2019</v>
      </c>
      <c r="D10628" s="3">
        <v>5</v>
      </c>
      <c r="E10628" s="3">
        <v>38516</v>
      </c>
      <c r="F10628" t="s">
        <v>25</v>
      </c>
      <c r="G10628" s="15">
        <f>IF(Table1[[#This Row],[Transmission]]="Manual", 0, 1)</f>
        <v>1</v>
      </c>
      <c r="H10628" t="s">
        <v>9475</v>
      </c>
      <c r="I10628" t="s">
        <v>14</v>
      </c>
      <c r="J10628" s="4">
        <v>45597</v>
      </c>
      <c r="K10628" t="s">
        <v>8701</v>
      </c>
      <c r="L10628" s="5">
        <v>896000</v>
      </c>
      <c r="M10628" s="28">
        <f t="shared" si="166"/>
        <v>896000</v>
      </c>
      <c r="N10628">
        <f>2025-Table1[[#This Row],[Year]]</f>
        <v>6</v>
      </c>
    </row>
    <row r="10629" spans="1:14" x14ac:dyDescent="0.3">
      <c r="A10629" t="s">
        <v>262</v>
      </c>
      <c r="B10629" t="s">
        <v>263</v>
      </c>
      <c r="C10629">
        <v>2019</v>
      </c>
      <c r="D10629" s="3">
        <v>5</v>
      </c>
      <c r="E10629" s="3">
        <v>113000</v>
      </c>
      <c r="F10629" t="s">
        <v>25</v>
      </c>
      <c r="G10629" s="15">
        <f>IF(Table1[[#This Row],[Transmission]]="Manual", 0, 1)</f>
        <v>1</v>
      </c>
      <c r="H10629" t="s">
        <v>9472</v>
      </c>
      <c r="I10629" t="s">
        <v>17</v>
      </c>
      <c r="J10629" s="4">
        <v>45597</v>
      </c>
      <c r="K10629" t="s">
        <v>8702</v>
      </c>
      <c r="L10629" s="5">
        <v>1525000</v>
      </c>
      <c r="M10629" s="28">
        <f t="shared" si="166"/>
        <v>1525000</v>
      </c>
      <c r="N10629">
        <f>2025-Table1[[#This Row],[Year]]</f>
        <v>6</v>
      </c>
    </row>
    <row r="10630" spans="1:14" x14ac:dyDescent="0.3">
      <c r="A10630" t="s">
        <v>21</v>
      </c>
      <c r="B10630" t="s">
        <v>49</v>
      </c>
      <c r="C10630">
        <v>2017</v>
      </c>
      <c r="D10630" s="3">
        <v>7</v>
      </c>
      <c r="E10630" s="3">
        <v>97000</v>
      </c>
      <c r="F10630" t="s">
        <v>13</v>
      </c>
      <c r="G10630" s="15">
        <f>IF(Table1[[#This Row],[Transmission]]="Manual", 0, 1)</f>
        <v>0</v>
      </c>
      <c r="H10630" t="s">
        <v>9475</v>
      </c>
      <c r="I10630" t="s">
        <v>17</v>
      </c>
      <c r="J10630" s="4">
        <v>45597</v>
      </c>
      <c r="K10630" t="s">
        <v>3073</v>
      </c>
      <c r="L10630" s="5">
        <v>750000</v>
      </c>
      <c r="M10630" s="28">
        <f t="shared" si="166"/>
        <v>750000</v>
      </c>
      <c r="N10630">
        <f>2025-Table1[[#This Row],[Year]]</f>
        <v>8</v>
      </c>
    </row>
    <row r="10631" spans="1:14" x14ac:dyDescent="0.3">
      <c r="A10631" t="s">
        <v>44</v>
      </c>
      <c r="B10631" t="s">
        <v>1728</v>
      </c>
      <c r="C10631">
        <v>2023</v>
      </c>
      <c r="D10631" s="3">
        <v>1</v>
      </c>
      <c r="E10631" s="3">
        <v>40000</v>
      </c>
      <c r="F10631" t="s">
        <v>25</v>
      </c>
      <c r="G10631" s="15">
        <f>IF(Table1[[#This Row],[Transmission]]="Manual", 0, 1)</f>
        <v>1</v>
      </c>
      <c r="H10631" t="s">
        <v>9475</v>
      </c>
      <c r="I10631" t="s">
        <v>6485</v>
      </c>
      <c r="J10631" s="4">
        <v>45627</v>
      </c>
      <c r="K10631" t="s">
        <v>8703</v>
      </c>
      <c r="L10631" s="5">
        <v>180000</v>
      </c>
      <c r="M10631" s="28">
        <f t="shared" si="166"/>
        <v>180000</v>
      </c>
      <c r="N10631">
        <f>2025-Table1[[#This Row],[Year]]</f>
        <v>2</v>
      </c>
    </row>
    <row r="10632" spans="1:14" x14ac:dyDescent="0.3">
      <c r="A10632" t="s">
        <v>21</v>
      </c>
      <c r="B10632" t="s">
        <v>298</v>
      </c>
      <c r="C10632">
        <v>2021</v>
      </c>
      <c r="D10632" s="3">
        <v>3</v>
      </c>
      <c r="E10632" s="3">
        <v>55650</v>
      </c>
      <c r="F10632" t="s">
        <v>13</v>
      </c>
      <c r="G10632" s="15">
        <f>IF(Table1[[#This Row],[Transmission]]="Manual", 0, 1)</f>
        <v>0</v>
      </c>
      <c r="H10632" t="s">
        <v>9475</v>
      </c>
      <c r="I10632" t="s">
        <v>6485</v>
      </c>
      <c r="J10632" s="4">
        <v>45597</v>
      </c>
      <c r="K10632" t="s">
        <v>8704</v>
      </c>
      <c r="L10632" s="5">
        <v>180000</v>
      </c>
      <c r="M10632" s="28">
        <f t="shared" si="166"/>
        <v>180000</v>
      </c>
      <c r="N10632">
        <f>2025-Table1[[#This Row],[Year]]</f>
        <v>4</v>
      </c>
    </row>
    <row r="10633" spans="1:14" x14ac:dyDescent="0.3">
      <c r="A10633" t="s">
        <v>21</v>
      </c>
      <c r="B10633" t="s">
        <v>476</v>
      </c>
      <c r="C10633">
        <v>2015</v>
      </c>
      <c r="D10633" s="3">
        <v>9</v>
      </c>
      <c r="E10633" s="3">
        <v>90000</v>
      </c>
      <c r="F10633" t="s">
        <v>13</v>
      </c>
      <c r="G10633" s="15">
        <f>IF(Table1[[#This Row],[Transmission]]="Manual", 0, 1)</f>
        <v>0</v>
      </c>
      <c r="H10633" t="s">
        <v>9475</v>
      </c>
      <c r="I10633" t="s">
        <v>17</v>
      </c>
      <c r="J10633" s="4">
        <v>45597</v>
      </c>
      <c r="K10633" t="s">
        <v>8705</v>
      </c>
      <c r="L10633" s="5">
        <v>220000</v>
      </c>
      <c r="M10633" s="28">
        <f t="shared" si="166"/>
        <v>220000</v>
      </c>
      <c r="N10633">
        <f>2025-Table1[[#This Row],[Year]]</f>
        <v>10</v>
      </c>
    </row>
    <row r="10634" spans="1:14" x14ac:dyDescent="0.3">
      <c r="A10634" t="s">
        <v>18</v>
      </c>
      <c r="B10634" t="s">
        <v>86</v>
      </c>
      <c r="C10634">
        <v>2020</v>
      </c>
      <c r="D10634" s="3">
        <v>4</v>
      </c>
      <c r="E10634" s="3">
        <v>62800</v>
      </c>
      <c r="F10634" t="s">
        <v>25</v>
      </c>
      <c r="G10634" s="15">
        <f>IF(Table1[[#This Row],[Transmission]]="Manual", 0, 1)</f>
        <v>1</v>
      </c>
      <c r="H10634" t="s">
        <v>9472</v>
      </c>
      <c r="I10634" t="s">
        <v>14</v>
      </c>
      <c r="J10634" s="4">
        <v>45627</v>
      </c>
      <c r="K10634" t="s">
        <v>2837</v>
      </c>
      <c r="L10634" s="5">
        <v>685000</v>
      </c>
      <c r="M10634" s="28">
        <f t="shared" si="166"/>
        <v>685000</v>
      </c>
      <c r="N10634">
        <f>2025-Table1[[#This Row],[Year]]</f>
        <v>5</v>
      </c>
    </row>
    <row r="10635" spans="1:14" x14ac:dyDescent="0.3">
      <c r="A10635" t="s">
        <v>11</v>
      </c>
      <c r="B10635" t="s">
        <v>12</v>
      </c>
      <c r="C10635">
        <v>2010</v>
      </c>
      <c r="D10635" s="3">
        <v>14</v>
      </c>
      <c r="E10635" s="3">
        <v>118000</v>
      </c>
      <c r="F10635" t="s">
        <v>13</v>
      </c>
      <c r="G10635" s="15">
        <f>IF(Table1[[#This Row],[Transmission]]="Manual", 0, 1)</f>
        <v>0</v>
      </c>
      <c r="H10635" t="s">
        <v>9475</v>
      </c>
      <c r="I10635" t="s">
        <v>14</v>
      </c>
      <c r="J10635" s="4">
        <v>45597</v>
      </c>
      <c r="K10635" t="s">
        <v>8706</v>
      </c>
      <c r="L10635" s="5">
        <v>265000</v>
      </c>
      <c r="M10635" s="28">
        <f t="shared" si="166"/>
        <v>265000</v>
      </c>
      <c r="N10635">
        <f>2025-Table1[[#This Row],[Year]]</f>
        <v>15</v>
      </c>
    </row>
    <row r="10636" spans="1:14" x14ac:dyDescent="0.3">
      <c r="A10636" t="s">
        <v>44</v>
      </c>
      <c r="B10636" t="s">
        <v>116</v>
      </c>
      <c r="C10636">
        <v>2016</v>
      </c>
      <c r="D10636" s="3">
        <v>8</v>
      </c>
      <c r="E10636" s="3">
        <v>49000</v>
      </c>
      <c r="F10636" t="s">
        <v>25</v>
      </c>
      <c r="G10636" s="15">
        <f>IF(Table1[[#This Row],[Transmission]]="Manual", 0, 1)</f>
        <v>1</v>
      </c>
      <c r="H10636" t="s">
        <v>9475</v>
      </c>
      <c r="I10636" t="s">
        <v>6485</v>
      </c>
      <c r="J10636" s="4">
        <v>45627</v>
      </c>
      <c r="K10636" t="s">
        <v>8707</v>
      </c>
      <c r="L10636" s="5">
        <v>255000</v>
      </c>
      <c r="M10636" s="28">
        <f t="shared" si="166"/>
        <v>255000</v>
      </c>
      <c r="N10636">
        <f>2025-Table1[[#This Row],[Year]]</f>
        <v>9</v>
      </c>
    </row>
    <row r="10637" spans="1:14" x14ac:dyDescent="0.3">
      <c r="A10637" t="s">
        <v>113</v>
      </c>
      <c r="B10637" t="s">
        <v>396</v>
      </c>
      <c r="C10637">
        <v>2016</v>
      </c>
      <c r="D10637" s="3">
        <v>8</v>
      </c>
      <c r="E10637" s="3">
        <v>90000</v>
      </c>
      <c r="F10637" t="s">
        <v>13</v>
      </c>
      <c r="G10637" s="15">
        <f>IF(Table1[[#This Row],[Transmission]]="Manual", 0, 1)</f>
        <v>0</v>
      </c>
      <c r="H10637" t="s">
        <v>9475</v>
      </c>
      <c r="I10637" t="s">
        <v>17</v>
      </c>
      <c r="J10637" s="4">
        <v>45597</v>
      </c>
      <c r="K10637" t="s">
        <v>8708</v>
      </c>
      <c r="L10637" s="5">
        <v>750000</v>
      </c>
      <c r="M10637" s="28">
        <f t="shared" si="166"/>
        <v>750000</v>
      </c>
      <c r="N10637">
        <f>2025-Table1[[#This Row],[Year]]</f>
        <v>9</v>
      </c>
    </row>
    <row r="10638" spans="1:14" x14ac:dyDescent="0.3">
      <c r="A10638" t="s">
        <v>21</v>
      </c>
      <c r="B10638" t="s">
        <v>483</v>
      </c>
      <c r="C10638">
        <v>2024</v>
      </c>
      <c r="D10638" s="3">
        <v>0</v>
      </c>
      <c r="E10638" s="3">
        <v>12452</v>
      </c>
      <c r="F10638" t="s">
        <v>25</v>
      </c>
      <c r="G10638" s="15">
        <f>IF(Table1[[#This Row],[Transmission]]="Manual", 0, 1)</f>
        <v>1</v>
      </c>
      <c r="H10638" t="s">
        <v>9472</v>
      </c>
      <c r="I10638" t="s">
        <v>6485</v>
      </c>
      <c r="J10638" s="4">
        <v>45597</v>
      </c>
      <c r="K10638" t="s">
        <v>8709</v>
      </c>
      <c r="L10638" s="5">
        <v>1350000</v>
      </c>
      <c r="M10638" s="28">
        <f t="shared" si="166"/>
        <v>1350000</v>
      </c>
      <c r="N10638">
        <f>2025-Table1[[#This Row],[Year]]</f>
        <v>1</v>
      </c>
    </row>
    <row r="10639" spans="1:14" x14ac:dyDescent="0.3">
      <c r="A10639" t="s">
        <v>97</v>
      </c>
      <c r="B10639" t="s">
        <v>236</v>
      </c>
      <c r="C10639">
        <v>2013</v>
      </c>
      <c r="D10639" s="3">
        <v>11</v>
      </c>
      <c r="E10639" s="3">
        <v>135000</v>
      </c>
      <c r="F10639" t="s">
        <v>25</v>
      </c>
      <c r="G10639" s="15">
        <f>IF(Table1[[#This Row],[Transmission]]="Manual", 0, 1)</f>
        <v>1</v>
      </c>
      <c r="H10639" t="s">
        <v>9475</v>
      </c>
      <c r="I10639" t="s">
        <v>6485</v>
      </c>
      <c r="J10639" s="4">
        <v>45627</v>
      </c>
      <c r="K10639" t="s">
        <v>6400</v>
      </c>
      <c r="L10639" s="5">
        <v>300000</v>
      </c>
      <c r="M10639" s="28">
        <f t="shared" si="166"/>
        <v>300000</v>
      </c>
      <c r="N10639">
        <f>2025-Table1[[#This Row],[Year]]</f>
        <v>12</v>
      </c>
    </row>
    <row r="10640" spans="1:14" x14ac:dyDescent="0.3">
      <c r="A10640" t="s">
        <v>33</v>
      </c>
      <c r="B10640" t="s">
        <v>786</v>
      </c>
      <c r="C10640">
        <v>2015</v>
      </c>
      <c r="D10640" s="3">
        <v>9</v>
      </c>
      <c r="E10640" s="3">
        <v>69000</v>
      </c>
      <c r="F10640" t="s">
        <v>25</v>
      </c>
      <c r="G10640" s="15">
        <f>IF(Table1[[#This Row],[Transmission]]="Manual", 0, 1)</f>
        <v>1</v>
      </c>
      <c r="H10640" t="s">
        <v>9472</v>
      </c>
      <c r="I10640" t="s">
        <v>14</v>
      </c>
      <c r="J10640" s="4">
        <v>45597</v>
      </c>
      <c r="K10640" t="s">
        <v>8710</v>
      </c>
      <c r="L10640" s="5">
        <v>395000</v>
      </c>
      <c r="M10640" s="28">
        <f t="shared" si="166"/>
        <v>395000</v>
      </c>
      <c r="N10640">
        <f>2025-Table1[[#This Row],[Year]]</f>
        <v>10</v>
      </c>
    </row>
    <row r="10641" spans="1:14" x14ac:dyDescent="0.3">
      <c r="A10641" t="s">
        <v>97</v>
      </c>
      <c r="B10641" t="s">
        <v>98</v>
      </c>
      <c r="C10641">
        <v>2023</v>
      </c>
      <c r="D10641" s="3">
        <v>1</v>
      </c>
      <c r="E10641" s="3">
        <v>21000</v>
      </c>
      <c r="F10641" t="s">
        <v>13</v>
      </c>
      <c r="G10641" s="15">
        <f>IF(Table1[[#This Row],[Transmission]]="Manual", 0, 1)</f>
        <v>0</v>
      </c>
      <c r="H10641" t="s">
        <v>9472</v>
      </c>
      <c r="I10641" t="s">
        <v>14</v>
      </c>
      <c r="J10641" s="4">
        <v>45597</v>
      </c>
      <c r="K10641" t="s">
        <v>8711</v>
      </c>
      <c r="L10641" s="5">
        <v>991000</v>
      </c>
      <c r="M10641" s="28">
        <f t="shared" si="166"/>
        <v>991000</v>
      </c>
      <c r="N10641">
        <f>2025-Table1[[#This Row],[Year]]</f>
        <v>2</v>
      </c>
    </row>
    <row r="10642" spans="1:14" x14ac:dyDescent="0.3">
      <c r="A10642" t="s">
        <v>44</v>
      </c>
      <c r="B10642" t="s">
        <v>76</v>
      </c>
      <c r="C10642">
        <v>2019</v>
      </c>
      <c r="D10642" s="3">
        <v>5</v>
      </c>
      <c r="E10642" s="3">
        <v>27000</v>
      </c>
      <c r="F10642" t="s">
        <v>13</v>
      </c>
      <c r="G10642" s="15">
        <f>IF(Table1[[#This Row],[Transmission]]="Manual", 0, 1)</f>
        <v>0</v>
      </c>
      <c r="H10642" t="s">
        <v>9475</v>
      </c>
      <c r="I10642" t="s">
        <v>14</v>
      </c>
      <c r="J10642" s="4">
        <v>45597</v>
      </c>
      <c r="K10642" t="s">
        <v>2814</v>
      </c>
      <c r="L10642" s="5">
        <v>850000</v>
      </c>
      <c r="M10642" s="28">
        <f t="shared" si="166"/>
        <v>850000</v>
      </c>
      <c r="N10642">
        <f>2025-Table1[[#This Row],[Year]]</f>
        <v>6</v>
      </c>
    </row>
    <row r="10643" spans="1:14" x14ac:dyDescent="0.3">
      <c r="A10643" t="s">
        <v>21</v>
      </c>
      <c r="B10643" t="s">
        <v>219</v>
      </c>
      <c r="C10643">
        <v>2012</v>
      </c>
      <c r="D10643" s="3">
        <v>12</v>
      </c>
      <c r="E10643" s="3">
        <v>91000</v>
      </c>
      <c r="F10643" t="s">
        <v>13</v>
      </c>
      <c r="G10643" s="15">
        <f>IF(Table1[[#This Row],[Transmission]]="Manual", 0, 1)</f>
        <v>0</v>
      </c>
      <c r="H10643" t="s">
        <v>9475</v>
      </c>
      <c r="I10643" t="s">
        <v>14</v>
      </c>
      <c r="J10643" s="4">
        <v>45597</v>
      </c>
      <c r="K10643" t="s">
        <v>8712</v>
      </c>
      <c r="L10643" s="5">
        <v>285000</v>
      </c>
      <c r="M10643" s="28">
        <f t="shared" si="166"/>
        <v>285000</v>
      </c>
      <c r="N10643">
        <f>2025-Table1[[#This Row],[Year]]</f>
        <v>13</v>
      </c>
    </row>
    <row r="10644" spans="1:14" x14ac:dyDescent="0.3">
      <c r="A10644" t="s">
        <v>44</v>
      </c>
      <c r="B10644" t="s">
        <v>89</v>
      </c>
      <c r="C10644">
        <v>2018</v>
      </c>
      <c r="D10644" s="3">
        <v>6</v>
      </c>
      <c r="E10644" s="3">
        <v>73000</v>
      </c>
      <c r="F10644" t="s">
        <v>25</v>
      </c>
      <c r="G10644" s="15">
        <f>IF(Table1[[#This Row],[Transmission]]="Manual", 0, 1)</f>
        <v>1</v>
      </c>
      <c r="H10644" t="s">
        <v>9472</v>
      </c>
      <c r="I10644" t="s">
        <v>17</v>
      </c>
      <c r="J10644" s="4">
        <v>45597</v>
      </c>
      <c r="K10644" t="s">
        <v>8713</v>
      </c>
      <c r="L10644" s="5">
        <v>800000</v>
      </c>
      <c r="M10644" s="28">
        <f t="shared" si="166"/>
        <v>800000</v>
      </c>
      <c r="N10644">
        <f>2025-Table1[[#This Row],[Year]]</f>
        <v>7</v>
      </c>
    </row>
    <row r="10645" spans="1:14" x14ac:dyDescent="0.3">
      <c r="A10645" t="s">
        <v>21</v>
      </c>
      <c r="B10645" t="s">
        <v>1275</v>
      </c>
      <c r="C10645">
        <v>2019</v>
      </c>
      <c r="D10645" s="3">
        <v>5</v>
      </c>
      <c r="E10645" s="3">
        <v>33232</v>
      </c>
      <c r="F10645" t="s">
        <v>13</v>
      </c>
      <c r="G10645" s="15">
        <f>IF(Table1[[#This Row],[Transmission]]="Manual", 0, 1)</f>
        <v>0</v>
      </c>
      <c r="H10645" t="s">
        <v>9472</v>
      </c>
      <c r="I10645" t="s">
        <v>6485</v>
      </c>
      <c r="J10645" s="4">
        <v>45597</v>
      </c>
      <c r="K10645" t="s">
        <v>8714</v>
      </c>
      <c r="L10645" s="5">
        <v>475000</v>
      </c>
      <c r="M10645" s="28">
        <f t="shared" si="166"/>
        <v>475000</v>
      </c>
      <c r="N10645">
        <f>2025-Table1[[#This Row],[Year]]</f>
        <v>6</v>
      </c>
    </row>
    <row r="10646" spans="1:14" x14ac:dyDescent="0.3">
      <c r="A10646" t="s">
        <v>15</v>
      </c>
      <c r="B10646" t="s">
        <v>259</v>
      </c>
      <c r="C10646">
        <v>2019</v>
      </c>
      <c r="D10646" s="3">
        <v>5</v>
      </c>
      <c r="E10646" s="3">
        <v>50125</v>
      </c>
      <c r="F10646" t="s">
        <v>25</v>
      </c>
      <c r="G10646" s="15">
        <f>IF(Table1[[#This Row],[Transmission]]="Manual", 0, 1)</f>
        <v>1</v>
      </c>
      <c r="H10646" t="s">
        <v>9472</v>
      </c>
      <c r="I10646" t="s">
        <v>14</v>
      </c>
      <c r="J10646" s="4">
        <v>45597</v>
      </c>
      <c r="K10646" t="s">
        <v>8715</v>
      </c>
      <c r="L10646" s="5">
        <v>650000</v>
      </c>
      <c r="M10646" s="28">
        <f t="shared" si="166"/>
        <v>650000</v>
      </c>
      <c r="N10646">
        <f>2025-Table1[[#This Row],[Year]]</f>
        <v>6</v>
      </c>
    </row>
    <row r="10647" spans="1:14" x14ac:dyDescent="0.3">
      <c r="A10647" t="s">
        <v>113</v>
      </c>
      <c r="B10647" t="s">
        <v>7794</v>
      </c>
      <c r="C10647">
        <v>2008</v>
      </c>
      <c r="D10647" s="3">
        <v>16</v>
      </c>
      <c r="E10647" s="3">
        <v>48000</v>
      </c>
      <c r="F10647" t="s">
        <v>13</v>
      </c>
      <c r="G10647" s="15">
        <f>IF(Table1[[#This Row],[Transmission]]="Manual", 0, 1)</f>
        <v>0</v>
      </c>
      <c r="H10647" t="s">
        <v>9472</v>
      </c>
      <c r="I10647" t="s">
        <v>14</v>
      </c>
      <c r="J10647" s="4">
        <v>45597</v>
      </c>
      <c r="K10647" t="s">
        <v>8716</v>
      </c>
      <c r="L10647" s="5">
        <v>125000</v>
      </c>
      <c r="M10647" s="28">
        <f t="shared" si="166"/>
        <v>125000</v>
      </c>
      <c r="N10647">
        <f>2025-Table1[[#This Row],[Year]]</f>
        <v>17</v>
      </c>
    </row>
    <row r="10648" spans="1:14" x14ac:dyDescent="0.3">
      <c r="A10648" t="s">
        <v>21</v>
      </c>
      <c r="B10648" t="s">
        <v>39</v>
      </c>
      <c r="C10648">
        <v>2018</v>
      </c>
      <c r="D10648" s="3">
        <v>6</v>
      </c>
      <c r="E10648" s="3">
        <v>59000</v>
      </c>
      <c r="F10648" t="s">
        <v>13</v>
      </c>
      <c r="G10648" s="15">
        <f>IF(Table1[[#This Row],[Transmission]]="Manual", 0, 1)</f>
        <v>0</v>
      </c>
      <c r="H10648" t="s">
        <v>9475</v>
      </c>
      <c r="I10648" t="s">
        <v>17</v>
      </c>
      <c r="J10648" s="4">
        <v>45597</v>
      </c>
      <c r="K10648" t="s">
        <v>3336</v>
      </c>
      <c r="L10648" s="5">
        <v>679000</v>
      </c>
      <c r="M10648" s="28">
        <f t="shared" si="166"/>
        <v>679000</v>
      </c>
      <c r="N10648">
        <f>2025-Table1[[#This Row],[Year]]</f>
        <v>7</v>
      </c>
    </row>
    <row r="10649" spans="1:14" x14ac:dyDescent="0.3">
      <c r="A10649" t="s">
        <v>21</v>
      </c>
      <c r="B10649" t="s">
        <v>194</v>
      </c>
      <c r="C10649">
        <v>2024</v>
      </c>
      <c r="D10649" s="3">
        <v>0</v>
      </c>
      <c r="E10649" s="3">
        <v>4200</v>
      </c>
      <c r="F10649" t="s">
        <v>25</v>
      </c>
      <c r="G10649" s="15">
        <f>IF(Table1[[#This Row],[Transmission]]="Manual", 0, 1)</f>
        <v>1</v>
      </c>
      <c r="H10649" t="s">
        <v>9472</v>
      </c>
      <c r="I10649" t="s">
        <v>6485</v>
      </c>
      <c r="J10649" s="4">
        <v>45597</v>
      </c>
      <c r="K10649" t="s">
        <v>8717</v>
      </c>
      <c r="L10649" s="5">
        <v>600000</v>
      </c>
      <c r="M10649" s="28">
        <f t="shared" si="166"/>
        <v>600000</v>
      </c>
      <c r="N10649">
        <f>2025-Table1[[#This Row],[Year]]</f>
        <v>1</v>
      </c>
    </row>
    <row r="10650" spans="1:14" x14ac:dyDescent="0.3">
      <c r="A10650" t="s">
        <v>21</v>
      </c>
      <c r="B10650" t="s">
        <v>39</v>
      </c>
      <c r="C10650">
        <v>2022</v>
      </c>
      <c r="D10650" s="3">
        <v>2</v>
      </c>
      <c r="E10650" s="3">
        <v>30</v>
      </c>
      <c r="F10650" t="s">
        <v>13</v>
      </c>
      <c r="G10650" s="15">
        <f>IF(Table1[[#This Row],[Transmission]]="Manual", 0, 1)</f>
        <v>0</v>
      </c>
      <c r="H10650" t="s">
        <v>9472</v>
      </c>
      <c r="I10650" t="s">
        <v>6485</v>
      </c>
      <c r="J10650" s="4">
        <v>45597</v>
      </c>
      <c r="K10650" t="s">
        <v>8718</v>
      </c>
      <c r="L10650" s="5">
        <v>820000</v>
      </c>
      <c r="M10650" s="28">
        <f t="shared" si="166"/>
        <v>820000</v>
      </c>
      <c r="N10650">
        <f>2025-Table1[[#This Row],[Year]]</f>
        <v>3</v>
      </c>
    </row>
    <row r="10651" spans="1:14" x14ac:dyDescent="0.3">
      <c r="A10651" t="s">
        <v>113</v>
      </c>
      <c r="B10651" t="s">
        <v>174</v>
      </c>
      <c r="C10651">
        <v>2022</v>
      </c>
      <c r="D10651" s="3">
        <v>2</v>
      </c>
      <c r="E10651" s="3">
        <v>20000</v>
      </c>
      <c r="F10651" t="s">
        <v>25</v>
      </c>
      <c r="G10651" s="15">
        <f>IF(Table1[[#This Row],[Transmission]]="Manual", 0, 1)</f>
        <v>1</v>
      </c>
      <c r="H10651" t="s">
        <v>9475</v>
      </c>
      <c r="I10651" t="s">
        <v>17</v>
      </c>
      <c r="J10651" s="4">
        <v>45597</v>
      </c>
      <c r="K10651" t="s">
        <v>4185</v>
      </c>
      <c r="L10651" s="5">
        <v>1665000</v>
      </c>
      <c r="M10651" s="28">
        <f t="shared" si="166"/>
        <v>1665000</v>
      </c>
      <c r="N10651">
        <f>2025-Table1[[#This Row],[Year]]</f>
        <v>3</v>
      </c>
    </row>
    <row r="10652" spans="1:14" x14ac:dyDescent="0.3">
      <c r="A10652" t="s">
        <v>21</v>
      </c>
      <c r="B10652" t="s">
        <v>140</v>
      </c>
      <c r="C10652">
        <v>2010</v>
      </c>
      <c r="D10652" s="3">
        <v>14</v>
      </c>
      <c r="E10652" s="3">
        <v>86000</v>
      </c>
      <c r="F10652" t="s">
        <v>13</v>
      </c>
      <c r="G10652" s="15">
        <f>IF(Table1[[#This Row],[Transmission]]="Manual", 0, 1)</f>
        <v>0</v>
      </c>
      <c r="H10652" t="s">
        <v>9475</v>
      </c>
      <c r="I10652" t="s">
        <v>17</v>
      </c>
      <c r="J10652" s="4">
        <v>45597</v>
      </c>
      <c r="K10652" t="s">
        <v>8719</v>
      </c>
      <c r="L10652" s="5">
        <v>270000</v>
      </c>
      <c r="M10652" s="28">
        <f t="shared" si="166"/>
        <v>270000</v>
      </c>
      <c r="N10652">
        <f>2025-Table1[[#This Row],[Year]]</f>
        <v>15</v>
      </c>
    </row>
    <row r="10653" spans="1:14" x14ac:dyDescent="0.3">
      <c r="A10653" t="s">
        <v>18</v>
      </c>
      <c r="B10653" t="s">
        <v>1269</v>
      </c>
      <c r="C10653">
        <v>2011</v>
      </c>
      <c r="D10653" s="3">
        <v>13</v>
      </c>
      <c r="E10653" s="3">
        <v>107000</v>
      </c>
      <c r="F10653" t="s">
        <v>13</v>
      </c>
      <c r="G10653" s="15">
        <f>IF(Table1[[#This Row],[Transmission]]="Manual", 0, 1)</f>
        <v>0</v>
      </c>
      <c r="H10653" t="s">
        <v>9475</v>
      </c>
      <c r="I10653" t="s">
        <v>17</v>
      </c>
      <c r="J10653" s="4">
        <v>45597</v>
      </c>
      <c r="K10653" t="s">
        <v>8720</v>
      </c>
      <c r="L10653" s="5">
        <v>215000</v>
      </c>
      <c r="M10653" s="28">
        <f t="shared" si="166"/>
        <v>215000</v>
      </c>
      <c r="N10653">
        <f>2025-Table1[[#This Row],[Year]]</f>
        <v>14</v>
      </c>
    </row>
    <row r="10654" spans="1:14" x14ac:dyDescent="0.3">
      <c r="A10654" t="s">
        <v>21</v>
      </c>
      <c r="B10654" t="s">
        <v>3868</v>
      </c>
      <c r="C10654">
        <v>2015</v>
      </c>
      <c r="D10654" s="3">
        <v>9</v>
      </c>
      <c r="E10654" s="3">
        <v>52000</v>
      </c>
      <c r="F10654" t="s">
        <v>13</v>
      </c>
      <c r="G10654" s="15">
        <f>IF(Table1[[#This Row],[Transmission]]="Manual", 0, 1)</f>
        <v>0</v>
      </c>
      <c r="H10654" t="s">
        <v>9475</v>
      </c>
      <c r="I10654" t="s">
        <v>14</v>
      </c>
      <c r="J10654" s="4">
        <v>45597</v>
      </c>
      <c r="K10654" t="s">
        <v>8721</v>
      </c>
      <c r="L10654" s="5">
        <v>255000</v>
      </c>
      <c r="M10654" s="28">
        <f t="shared" si="166"/>
        <v>255000</v>
      </c>
      <c r="N10654">
        <f>2025-Table1[[#This Row],[Year]]</f>
        <v>10</v>
      </c>
    </row>
    <row r="10655" spans="1:14" x14ac:dyDescent="0.3">
      <c r="A10655" t="s">
        <v>21</v>
      </c>
      <c r="B10655" t="s">
        <v>1275</v>
      </c>
      <c r="C10655">
        <v>2020</v>
      </c>
      <c r="D10655" s="3">
        <v>4</v>
      </c>
      <c r="E10655" s="3">
        <v>80000</v>
      </c>
      <c r="F10655" t="s">
        <v>13</v>
      </c>
      <c r="G10655" s="15">
        <f>IF(Table1[[#This Row],[Transmission]]="Manual", 0, 1)</f>
        <v>0</v>
      </c>
      <c r="H10655" t="s">
        <v>9472</v>
      </c>
      <c r="I10655" t="s">
        <v>6485</v>
      </c>
      <c r="J10655" s="4">
        <v>45597</v>
      </c>
      <c r="K10655" t="s">
        <v>6232</v>
      </c>
      <c r="L10655" s="5">
        <v>530000</v>
      </c>
      <c r="M10655" s="28">
        <f t="shared" si="166"/>
        <v>530000</v>
      </c>
      <c r="N10655">
        <f>2025-Table1[[#This Row],[Year]]</f>
        <v>5</v>
      </c>
    </row>
    <row r="10656" spans="1:14" x14ac:dyDescent="0.3">
      <c r="A10656" t="s">
        <v>18</v>
      </c>
      <c r="B10656" t="s">
        <v>19</v>
      </c>
      <c r="C10656">
        <v>2019</v>
      </c>
      <c r="D10656" s="3">
        <v>5</v>
      </c>
      <c r="E10656" s="3">
        <v>78000</v>
      </c>
      <c r="F10656" t="s">
        <v>25</v>
      </c>
      <c r="G10656" s="15">
        <f>IF(Table1[[#This Row],[Transmission]]="Manual", 0, 1)</f>
        <v>1</v>
      </c>
      <c r="H10656" t="s">
        <v>9472</v>
      </c>
      <c r="I10656" t="s">
        <v>17</v>
      </c>
      <c r="J10656" s="4">
        <v>45597</v>
      </c>
      <c r="K10656" t="s">
        <v>8722</v>
      </c>
      <c r="L10656" s="5">
        <v>850000</v>
      </c>
      <c r="M10656" s="28">
        <f t="shared" si="166"/>
        <v>850000</v>
      </c>
      <c r="N10656">
        <f>2025-Table1[[#This Row],[Year]]</f>
        <v>6</v>
      </c>
    </row>
    <row r="10657" spans="1:14" x14ac:dyDescent="0.3">
      <c r="A10657" t="s">
        <v>44</v>
      </c>
      <c r="B10657" t="s">
        <v>8677</v>
      </c>
      <c r="C10657">
        <v>2005</v>
      </c>
      <c r="D10657" s="3">
        <v>19</v>
      </c>
      <c r="E10657" s="3">
        <v>97000</v>
      </c>
      <c r="F10657" t="s">
        <v>25</v>
      </c>
      <c r="G10657" s="15">
        <f>IF(Table1[[#This Row],[Transmission]]="Manual", 0, 1)</f>
        <v>1</v>
      </c>
      <c r="H10657" t="s">
        <v>9475</v>
      </c>
      <c r="I10657" t="s">
        <v>6485</v>
      </c>
      <c r="J10657" s="4">
        <v>45627</v>
      </c>
      <c r="K10657" t="s">
        <v>8723</v>
      </c>
      <c r="L10657" s="5">
        <v>280000</v>
      </c>
      <c r="M10657" s="28">
        <f t="shared" si="166"/>
        <v>280000</v>
      </c>
      <c r="N10657">
        <f>2025-Table1[[#This Row],[Year]]</f>
        <v>20</v>
      </c>
    </row>
    <row r="10658" spans="1:14" x14ac:dyDescent="0.3">
      <c r="A10658" t="s">
        <v>21</v>
      </c>
      <c r="B10658" t="s">
        <v>22</v>
      </c>
      <c r="C10658">
        <v>2016</v>
      </c>
      <c r="D10658" s="3">
        <v>8</v>
      </c>
      <c r="E10658" s="3">
        <v>72000</v>
      </c>
      <c r="F10658" t="s">
        <v>13</v>
      </c>
      <c r="G10658" s="15">
        <f>IF(Table1[[#This Row],[Transmission]]="Manual", 0, 1)</f>
        <v>0</v>
      </c>
      <c r="H10658" t="s">
        <v>9472</v>
      </c>
      <c r="I10658" t="s">
        <v>6485</v>
      </c>
      <c r="J10658" s="4">
        <v>45597</v>
      </c>
      <c r="K10658" t="s">
        <v>8724</v>
      </c>
      <c r="L10658" s="5">
        <v>430000</v>
      </c>
      <c r="M10658" s="28">
        <f t="shared" si="166"/>
        <v>430000</v>
      </c>
      <c r="N10658">
        <f>2025-Table1[[#This Row],[Year]]</f>
        <v>9</v>
      </c>
    </row>
    <row r="10659" spans="1:14" x14ac:dyDescent="0.3">
      <c r="A10659" t="s">
        <v>21</v>
      </c>
      <c r="B10659" t="s">
        <v>36</v>
      </c>
      <c r="C10659">
        <v>2014</v>
      </c>
      <c r="D10659" s="3">
        <v>10</v>
      </c>
      <c r="E10659" s="3">
        <v>77000</v>
      </c>
      <c r="F10659" t="s">
        <v>13</v>
      </c>
      <c r="G10659" s="15">
        <f>IF(Table1[[#This Row],[Transmission]]="Manual", 0, 1)</f>
        <v>0</v>
      </c>
      <c r="H10659" t="s">
        <v>9472</v>
      </c>
      <c r="I10659" t="s">
        <v>14</v>
      </c>
      <c r="J10659" s="4">
        <v>45597</v>
      </c>
      <c r="K10659" t="s">
        <v>8725</v>
      </c>
      <c r="L10659" s="5">
        <v>242000</v>
      </c>
      <c r="M10659" s="28">
        <f t="shared" si="166"/>
        <v>242000</v>
      </c>
      <c r="N10659">
        <f>2025-Table1[[#This Row],[Year]]</f>
        <v>11</v>
      </c>
    </row>
    <row r="10660" spans="1:14" x14ac:dyDescent="0.3">
      <c r="A10660" t="s">
        <v>11</v>
      </c>
      <c r="B10660" t="s">
        <v>12</v>
      </c>
      <c r="C10660">
        <v>2012</v>
      </c>
      <c r="D10660" s="3">
        <v>12</v>
      </c>
      <c r="E10660" s="3">
        <v>60000</v>
      </c>
      <c r="F10660" t="s">
        <v>25</v>
      </c>
      <c r="G10660" s="15">
        <f>IF(Table1[[#This Row],[Transmission]]="Manual", 0, 1)</f>
        <v>1</v>
      </c>
      <c r="H10660" t="s">
        <v>9475</v>
      </c>
      <c r="I10660" t="s">
        <v>6485</v>
      </c>
      <c r="J10660" s="4">
        <v>45597</v>
      </c>
      <c r="K10660" t="s">
        <v>5058</v>
      </c>
      <c r="L10660" s="5">
        <v>321000</v>
      </c>
      <c r="M10660" s="28">
        <f t="shared" si="166"/>
        <v>321000</v>
      </c>
      <c r="N10660">
        <f>2025-Table1[[#This Row],[Year]]</f>
        <v>13</v>
      </c>
    </row>
    <row r="10661" spans="1:14" x14ac:dyDescent="0.3">
      <c r="A10661" t="s">
        <v>21</v>
      </c>
      <c r="B10661" t="s">
        <v>231</v>
      </c>
      <c r="C10661">
        <v>2013</v>
      </c>
      <c r="D10661" s="3">
        <v>11</v>
      </c>
      <c r="E10661" s="3">
        <v>62000</v>
      </c>
      <c r="F10661" t="s">
        <v>13</v>
      </c>
      <c r="G10661" s="15">
        <f>IF(Table1[[#This Row],[Transmission]]="Manual", 0, 1)</f>
        <v>0</v>
      </c>
      <c r="H10661" t="s">
        <v>9475</v>
      </c>
      <c r="I10661" t="s">
        <v>6485</v>
      </c>
      <c r="J10661" s="4">
        <v>45536</v>
      </c>
      <c r="K10661" t="s">
        <v>8726</v>
      </c>
      <c r="L10661" s="5">
        <v>248000</v>
      </c>
      <c r="M10661" s="28">
        <f t="shared" si="166"/>
        <v>248000</v>
      </c>
      <c r="N10661">
        <f>2025-Table1[[#This Row],[Year]]</f>
        <v>12</v>
      </c>
    </row>
    <row r="10662" spans="1:14" x14ac:dyDescent="0.3">
      <c r="A10662" t="s">
        <v>11</v>
      </c>
      <c r="B10662" t="s">
        <v>624</v>
      </c>
      <c r="C10662">
        <v>2008</v>
      </c>
      <c r="D10662" s="3">
        <v>16</v>
      </c>
      <c r="E10662" s="3">
        <v>99800</v>
      </c>
      <c r="F10662" t="s">
        <v>25</v>
      </c>
      <c r="G10662" s="15">
        <f>IF(Table1[[#This Row],[Transmission]]="Manual", 0, 1)</f>
        <v>1</v>
      </c>
      <c r="H10662" t="s">
        <v>9475</v>
      </c>
      <c r="I10662" t="s">
        <v>6485</v>
      </c>
      <c r="J10662" s="4">
        <v>45597</v>
      </c>
      <c r="K10662" t="s">
        <v>8727</v>
      </c>
      <c r="L10662" s="5">
        <v>321000</v>
      </c>
      <c r="M10662" s="28">
        <f t="shared" si="166"/>
        <v>321000</v>
      </c>
      <c r="N10662">
        <f>2025-Table1[[#This Row],[Year]]</f>
        <v>17</v>
      </c>
    </row>
    <row r="10663" spans="1:14" x14ac:dyDescent="0.3">
      <c r="A10663" t="s">
        <v>18</v>
      </c>
      <c r="B10663" t="s">
        <v>86</v>
      </c>
      <c r="C10663">
        <v>2012</v>
      </c>
      <c r="D10663" s="3">
        <v>12</v>
      </c>
      <c r="E10663" s="3">
        <v>90000</v>
      </c>
      <c r="F10663" t="s">
        <v>13</v>
      </c>
      <c r="G10663" s="15">
        <f>IF(Table1[[#This Row],[Transmission]]="Manual", 0, 1)</f>
        <v>0</v>
      </c>
      <c r="H10663" t="s">
        <v>9475</v>
      </c>
      <c r="I10663" t="s">
        <v>17</v>
      </c>
      <c r="J10663" s="4">
        <v>45383</v>
      </c>
      <c r="K10663" t="s">
        <v>7994</v>
      </c>
      <c r="L10663" s="5">
        <v>330000</v>
      </c>
      <c r="M10663" s="28">
        <f t="shared" si="166"/>
        <v>330000</v>
      </c>
      <c r="N10663">
        <f>2025-Table1[[#This Row],[Year]]</f>
        <v>13</v>
      </c>
    </row>
    <row r="10664" spans="1:14" x14ac:dyDescent="0.3">
      <c r="A10664" t="s">
        <v>43</v>
      </c>
      <c r="B10664" t="s">
        <v>1880</v>
      </c>
      <c r="C10664">
        <v>2013</v>
      </c>
      <c r="D10664" s="3">
        <v>11</v>
      </c>
      <c r="E10664" s="3">
        <v>59000</v>
      </c>
      <c r="F10664" t="s">
        <v>25</v>
      </c>
      <c r="G10664" s="15">
        <f>IF(Table1[[#This Row],[Transmission]]="Manual", 0, 1)</f>
        <v>1</v>
      </c>
      <c r="H10664" t="s">
        <v>9472</v>
      </c>
      <c r="I10664" t="s">
        <v>17</v>
      </c>
      <c r="J10664" s="4">
        <v>45597</v>
      </c>
      <c r="K10664" t="s">
        <v>8728</v>
      </c>
      <c r="L10664" s="5">
        <v>1150000</v>
      </c>
      <c r="M10664" s="28">
        <f t="shared" si="166"/>
        <v>1150000</v>
      </c>
      <c r="N10664">
        <f>2025-Table1[[#This Row],[Year]]</f>
        <v>12</v>
      </c>
    </row>
    <row r="10665" spans="1:14" x14ac:dyDescent="0.3">
      <c r="A10665" t="s">
        <v>11</v>
      </c>
      <c r="B10665" t="s">
        <v>12</v>
      </c>
      <c r="C10665">
        <v>2010</v>
      </c>
      <c r="D10665" s="3">
        <v>14</v>
      </c>
      <c r="E10665" s="3">
        <v>69</v>
      </c>
      <c r="F10665" t="s">
        <v>25</v>
      </c>
      <c r="G10665" s="15">
        <f>IF(Table1[[#This Row],[Transmission]]="Manual", 0, 1)</f>
        <v>1</v>
      </c>
      <c r="H10665" t="s">
        <v>9475</v>
      </c>
      <c r="I10665" t="s">
        <v>6485</v>
      </c>
      <c r="J10665" s="4">
        <v>45597</v>
      </c>
      <c r="K10665" t="s">
        <v>8729</v>
      </c>
      <c r="L10665" s="5">
        <v>199999</v>
      </c>
      <c r="M10665" s="28">
        <f t="shared" si="166"/>
        <v>199999</v>
      </c>
      <c r="N10665">
        <f>2025-Table1[[#This Row],[Year]]</f>
        <v>15</v>
      </c>
    </row>
    <row r="10666" spans="1:14" x14ac:dyDescent="0.3">
      <c r="A10666" t="s">
        <v>44</v>
      </c>
      <c r="B10666" t="s">
        <v>413</v>
      </c>
      <c r="C10666">
        <v>2010</v>
      </c>
      <c r="D10666" s="3">
        <v>14</v>
      </c>
      <c r="E10666" s="3">
        <v>80000</v>
      </c>
      <c r="F10666" t="s">
        <v>25</v>
      </c>
      <c r="G10666" s="15">
        <f>IF(Table1[[#This Row],[Transmission]]="Manual", 0, 1)</f>
        <v>1</v>
      </c>
      <c r="H10666" t="s">
        <v>9475</v>
      </c>
      <c r="I10666" t="s">
        <v>6485</v>
      </c>
      <c r="J10666" s="4">
        <v>45627</v>
      </c>
      <c r="K10666" t="s">
        <v>8730</v>
      </c>
      <c r="L10666" s="5">
        <v>95000</v>
      </c>
      <c r="M10666" s="28">
        <f t="shared" si="166"/>
        <v>95000</v>
      </c>
      <c r="N10666">
        <f>2025-Table1[[#This Row],[Year]]</f>
        <v>15</v>
      </c>
    </row>
    <row r="10667" spans="1:14" x14ac:dyDescent="0.3">
      <c r="A10667" t="s">
        <v>21</v>
      </c>
      <c r="B10667" t="s">
        <v>68</v>
      </c>
      <c r="C10667">
        <v>2014</v>
      </c>
      <c r="D10667" s="3">
        <v>10</v>
      </c>
      <c r="E10667" s="3">
        <v>112423</v>
      </c>
      <c r="F10667" t="s">
        <v>25</v>
      </c>
      <c r="G10667" s="15">
        <f>IF(Table1[[#This Row],[Transmission]]="Manual", 0, 1)</f>
        <v>1</v>
      </c>
      <c r="H10667" t="s">
        <v>9475</v>
      </c>
      <c r="I10667" t="s">
        <v>14</v>
      </c>
      <c r="J10667" s="4">
        <v>45597</v>
      </c>
      <c r="K10667" t="s">
        <v>8731</v>
      </c>
      <c r="L10667" s="5">
        <v>350000</v>
      </c>
      <c r="M10667" s="28">
        <f t="shared" si="166"/>
        <v>350000</v>
      </c>
      <c r="N10667">
        <f>2025-Table1[[#This Row],[Year]]</f>
        <v>11</v>
      </c>
    </row>
    <row r="10668" spans="1:14" x14ac:dyDescent="0.3">
      <c r="A10668" t="s">
        <v>21</v>
      </c>
      <c r="B10668" t="s">
        <v>293</v>
      </c>
      <c r="C10668">
        <v>2020</v>
      </c>
      <c r="D10668" s="3">
        <v>4</v>
      </c>
      <c r="E10668" s="3">
        <v>50000</v>
      </c>
      <c r="F10668" t="s">
        <v>25</v>
      </c>
      <c r="G10668" s="15">
        <f>IF(Table1[[#This Row],[Transmission]]="Manual", 0, 1)</f>
        <v>1</v>
      </c>
      <c r="H10668" t="s">
        <v>9475</v>
      </c>
      <c r="I10668" t="s">
        <v>14</v>
      </c>
      <c r="J10668" s="4">
        <v>45597</v>
      </c>
      <c r="K10668" t="s">
        <v>5473</v>
      </c>
      <c r="L10668" s="5">
        <v>475000</v>
      </c>
      <c r="M10668" s="28">
        <f t="shared" si="166"/>
        <v>475000</v>
      </c>
      <c r="N10668">
        <f>2025-Table1[[#This Row],[Year]]</f>
        <v>5</v>
      </c>
    </row>
    <row r="10669" spans="1:14" x14ac:dyDescent="0.3">
      <c r="A10669" t="s">
        <v>101</v>
      </c>
      <c r="B10669" t="s">
        <v>337</v>
      </c>
      <c r="C10669">
        <v>2021</v>
      </c>
      <c r="D10669" s="3">
        <v>3</v>
      </c>
      <c r="E10669" s="3">
        <v>64000</v>
      </c>
      <c r="F10669" t="s">
        <v>25</v>
      </c>
      <c r="G10669" s="15">
        <f>IF(Table1[[#This Row],[Transmission]]="Manual", 0, 1)</f>
        <v>1</v>
      </c>
      <c r="H10669" t="s">
        <v>9475</v>
      </c>
      <c r="I10669" t="s">
        <v>14</v>
      </c>
      <c r="J10669" s="4">
        <v>45627</v>
      </c>
      <c r="K10669" t="s">
        <v>8732</v>
      </c>
      <c r="L10669" s="5">
        <v>499000</v>
      </c>
      <c r="M10669" s="28">
        <f t="shared" si="166"/>
        <v>499000</v>
      </c>
      <c r="N10669">
        <f>2025-Table1[[#This Row],[Year]]</f>
        <v>4</v>
      </c>
    </row>
    <row r="10670" spans="1:14" x14ac:dyDescent="0.3">
      <c r="A10670" t="s">
        <v>44</v>
      </c>
      <c r="B10670" t="s">
        <v>83</v>
      </c>
      <c r="C10670">
        <v>2011</v>
      </c>
      <c r="D10670" s="3">
        <v>13</v>
      </c>
      <c r="E10670" s="3">
        <v>80000</v>
      </c>
      <c r="F10670" t="s">
        <v>13</v>
      </c>
      <c r="G10670" s="15">
        <f>IF(Table1[[#This Row],[Transmission]]="Manual", 0, 1)</f>
        <v>0</v>
      </c>
      <c r="H10670" t="s">
        <v>9475</v>
      </c>
      <c r="I10670" t="s">
        <v>14</v>
      </c>
      <c r="J10670" s="4">
        <v>45597</v>
      </c>
      <c r="K10670" t="s">
        <v>4251</v>
      </c>
      <c r="L10670" s="5">
        <v>355000</v>
      </c>
      <c r="M10670" s="28">
        <f t="shared" si="166"/>
        <v>355000</v>
      </c>
      <c r="N10670">
        <f>2025-Table1[[#This Row],[Year]]</f>
        <v>14</v>
      </c>
    </row>
    <row r="10671" spans="1:14" x14ac:dyDescent="0.3">
      <c r="A10671" t="s">
        <v>44</v>
      </c>
      <c r="B10671" t="s">
        <v>83</v>
      </c>
      <c r="C10671">
        <v>2012</v>
      </c>
      <c r="D10671" s="3">
        <v>12</v>
      </c>
      <c r="E10671" s="3">
        <v>64000</v>
      </c>
      <c r="F10671" t="s">
        <v>13</v>
      </c>
      <c r="G10671" s="15">
        <f>IF(Table1[[#This Row],[Transmission]]="Manual", 0, 1)</f>
        <v>0</v>
      </c>
      <c r="H10671" t="s">
        <v>9475</v>
      </c>
      <c r="I10671" t="s">
        <v>6485</v>
      </c>
      <c r="J10671" s="4">
        <v>45597</v>
      </c>
      <c r="K10671" t="s">
        <v>8733</v>
      </c>
      <c r="L10671" s="5">
        <v>170000</v>
      </c>
      <c r="M10671" s="28">
        <f t="shared" si="166"/>
        <v>170000</v>
      </c>
      <c r="N10671">
        <f>2025-Table1[[#This Row],[Year]]</f>
        <v>13</v>
      </c>
    </row>
    <row r="10672" spans="1:14" x14ac:dyDescent="0.3">
      <c r="A10672" t="s">
        <v>21</v>
      </c>
      <c r="B10672" t="s">
        <v>49</v>
      </c>
      <c r="C10672">
        <v>2019</v>
      </c>
      <c r="D10672" s="3">
        <v>5</v>
      </c>
      <c r="E10672" s="3">
        <v>126000</v>
      </c>
      <c r="F10672" t="s">
        <v>13</v>
      </c>
      <c r="G10672" s="15">
        <f>IF(Table1[[#This Row],[Transmission]]="Manual", 0, 1)</f>
        <v>0</v>
      </c>
      <c r="H10672" t="s">
        <v>9472</v>
      </c>
      <c r="I10672" t="s">
        <v>6485</v>
      </c>
      <c r="J10672" s="4">
        <v>45597</v>
      </c>
      <c r="K10672" t="s">
        <v>8734</v>
      </c>
      <c r="L10672" s="5">
        <v>750000</v>
      </c>
      <c r="M10672" s="28">
        <f t="shared" si="166"/>
        <v>750000</v>
      </c>
      <c r="N10672">
        <f>2025-Table1[[#This Row],[Year]]</f>
        <v>6</v>
      </c>
    </row>
    <row r="10673" spans="1:14" x14ac:dyDescent="0.3">
      <c r="A10673" t="s">
        <v>113</v>
      </c>
      <c r="B10673" t="s">
        <v>121</v>
      </c>
      <c r="C10673">
        <v>2012</v>
      </c>
      <c r="D10673" s="3">
        <v>12</v>
      </c>
      <c r="E10673" s="3">
        <v>94000</v>
      </c>
      <c r="F10673" t="s">
        <v>13</v>
      </c>
      <c r="G10673" s="15">
        <f>IF(Table1[[#This Row],[Transmission]]="Manual", 0, 1)</f>
        <v>0</v>
      </c>
      <c r="H10673" t="s">
        <v>9475</v>
      </c>
      <c r="I10673" t="s">
        <v>17</v>
      </c>
      <c r="J10673" s="4">
        <v>45597</v>
      </c>
      <c r="K10673" t="s">
        <v>8735</v>
      </c>
      <c r="L10673" s="5">
        <v>400000</v>
      </c>
      <c r="M10673" s="28">
        <f t="shared" si="166"/>
        <v>400000</v>
      </c>
      <c r="N10673">
        <f>2025-Table1[[#This Row],[Year]]</f>
        <v>13</v>
      </c>
    </row>
    <row r="10674" spans="1:14" x14ac:dyDescent="0.3">
      <c r="A10674" t="s">
        <v>21</v>
      </c>
      <c r="B10674" t="s">
        <v>111</v>
      </c>
      <c r="C10674">
        <v>2010</v>
      </c>
      <c r="D10674" s="3">
        <v>14</v>
      </c>
      <c r="E10674" s="3">
        <v>75000</v>
      </c>
      <c r="F10674" t="s">
        <v>13</v>
      </c>
      <c r="G10674" s="15">
        <f>IF(Table1[[#This Row],[Transmission]]="Manual", 0, 1)</f>
        <v>0</v>
      </c>
      <c r="H10674" t="s">
        <v>9475</v>
      </c>
      <c r="I10674" t="s">
        <v>6485</v>
      </c>
      <c r="J10674" s="4">
        <v>45597</v>
      </c>
      <c r="K10674" t="s">
        <v>6447</v>
      </c>
      <c r="L10674" s="5">
        <v>80000</v>
      </c>
      <c r="M10674" s="28">
        <f t="shared" si="166"/>
        <v>80000</v>
      </c>
      <c r="N10674">
        <f>2025-Table1[[#This Row],[Year]]</f>
        <v>15</v>
      </c>
    </row>
    <row r="10675" spans="1:14" x14ac:dyDescent="0.3">
      <c r="A10675" t="s">
        <v>11</v>
      </c>
      <c r="B10675" t="s">
        <v>12</v>
      </c>
      <c r="C10675">
        <v>2015</v>
      </c>
      <c r="D10675" s="3">
        <v>9</v>
      </c>
      <c r="E10675" s="3">
        <v>69000</v>
      </c>
      <c r="F10675" t="s">
        <v>13</v>
      </c>
      <c r="G10675" s="15">
        <f>IF(Table1[[#This Row],[Transmission]]="Manual", 0, 1)</f>
        <v>0</v>
      </c>
      <c r="H10675" t="s">
        <v>9475</v>
      </c>
      <c r="I10675" t="s">
        <v>17</v>
      </c>
      <c r="J10675" s="4">
        <v>45597</v>
      </c>
      <c r="K10675" t="s">
        <v>8736</v>
      </c>
      <c r="L10675" s="5">
        <v>625000</v>
      </c>
      <c r="M10675" s="28">
        <f t="shared" si="166"/>
        <v>625000</v>
      </c>
      <c r="N10675">
        <f>2025-Table1[[#This Row],[Year]]</f>
        <v>10</v>
      </c>
    </row>
    <row r="10676" spans="1:14" x14ac:dyDescent="0.3">
      <c r="A10676" t="s">
        <v>21</v>
      </c>
      <c r="B10676" t="s">
        <v>24</v>
      </c>
      <c r="C10676">
        <v>2016</v>
      </c>
      <c r="D10676" s="3">
        <v>8</v>
      </c>
      <c r="E10676" s="3">
        <v>75000</v>
      </c>
      <c r="F10676" t="s">
        <v>25</v>
      </c>
      <c r="G10676" s="15">
        <f>IF(Table1[[#This Row],[Transmission]]="Manual", 0, 1)</f>
        <v>1</v>
      </c>
      <c r="H10676" t="s">
        <v>9475</v>
      </c>
      <c r="I10676" t="s">
        <v>6485</v>
      </c>
      <c r="J10676" s="4">
        <v>45627</v>
      </c>
      <c r="K10676" t="s">
        <v>8737</v>
      </c>
      <c r="L10676" s="5">
        <v>435000</v>
      </c>
      <c r="M10676" s="28">
        <f t="shared" si="166"/>
        <v>435000</v>
      </c>
      <c r="N10676">
        <f>2025-Table1[[#This Row],[Year]]</f>
        <v>9</v>
      </c>
    </row>
    <row r="10677" spans="1:14" x14ac:dyDescent="0.3">
      <c r="A10677" t="s">
        <v>21</v>
      </c>
      <c r="B10677" t="s">
        <v>99</v>
      </c>
      <c r="C10677">
        <v>2018</v>
      </c>
      <c r="D10677" s="3">
        <v>6</v>
      </c>
      <c r="E10677" s="3">
        <v>68650</v>
      </c>
      <c r="F10677" t="s">
        <v>25</v>
      </c>
      <c r="G10677" s="15">
        <f>IF(Table1[[#This Row],[Transmission]]="Manual", 0, 1)</f>
        <v>1</v>
      </c>
      <c r="H10677" t="s">
        <v>9472</v>
      </c>
      <c r="I10677" t="s">
        <v>6485</v>
      </c>
      <c r="J10677" s="4">
        <v>45597</v>
      </c>
      <c r="K10677" t="s">
        <v>3982</v>
      </c>
      <c r="L10677" s="5">
        <v>650000</v>
      </c>
      <c r="M10677" s="28">
        <f t="shared" si="166"/>
        <v>650000</v>
      </c>
      <c r="N10677">
        <f>2025-Table1[[#This Row],[Year]]</f>
        <v>7</v>
      </c>
    </row>
    <row r="10678" spans="1:14" x14ac:dyDescent="0.3">
      <c r="A10678" t="s">
        <v>113</v>
      </c>
      <c r="B10678" t="s">
        <v>1339</v>
      </c>
      <c r="C10678">
        <v>2019</v>
      </c>
      <c r="D10678" s="3">
        <v>5</v>
      </c>
      <c r="E10678" s="3">
        <v>60000</v>
      </c>
      <c r="F10678" t="s">
        <v>13</v>
      </c>
      <c r="G10678" s="15">
        <f>IF(Table1[[#This Row],[Transmission]]="Manual", 0, 1)</f>
        <v>0</v>
      </c>
      <c r="H10678" t="s">
        <v>9472</v>
      </c>
      <c r="I10678" t="s">
        <v>17</v>
      </c>
      <c r="J10678" s="4">
        <v>45597</v>
      </c>
      <c r="K10678" t="s">
        <v>7263</v>
      </c>
      <c r="L10678" s="5">
        <v>1000000</v>
      </c>
      <c r="M10678" s="28">
        <f t="shared" si="166"/>
        <v>1000000</v>
      </c>
      <c r="N10678">
        <f>2025-Table1[[#This Row],[Year]]</f>
        <v>6</v>
      </c>
    </row>
    <row r="10679" spans="1:14" x14ac:dyDescent="0.3">
      <c r="A10679" t="s">
        <v>21</v>
      </c>
      <c r="B10679" t="s">
        <v>111</v>
      </c>
      <c r="C10679">
        <v>2018</v>
      </c>
      <c r="D10679" s="3">
        <v>6</v>
      </c>
      <c r="E10679" s="3">
        <v>7000</v>
      </c>
      <c r="F10679" t="s">
        <v>13</v>
      </c>
      <c r="G10679" s="15">
        <f>IF(Table1[[#This Row],[Transmission]]="Manual", 0, 1)</f>
        <v>0</v>
      </c>
      <c r="H10679" t="s">
        <v>9472</v>
      </c>
      <c r="I10679" t="s">
        <v>6485</v>
      </c>
      <c r="J10679" s="4">
        <v>45597</v>
      </c>
      <c r="K10679" t="s">
        <v>5748</v>
      </c>
      <c r="L10679" s="5">
        <v>395000</v>
      </c>
      <c r="M10679" s="28">
        <f t="shared" si="166"/>
        <v>395000</v>
      </c>
      <c r="N10679">
        <f>2025-Table1[[#This Row],[Year]]</f>
        <v>7</v>
      </c>
    </row>
    <row r="10680" spans="1:14" x14ac:dyDescent="0.3">
      <c r="A10680" t="s">
        <v>21</v>
      </c>
      <c r="B10680" t="s">
        <v>24</v>
      </c>
      <c r="C10680">
        <v>2017</v>
      </c>
      <c r="D10680" s="3">
        <v>7</v>
      </c>
      <c r="E10680" s="3">
        <v>76391</v>
      </c>
      <c r="F10680" t="s">
        <v>13</v>
      </c>
      <c r="G10680" s="15">
        <f>IF(Table1[[#This Row],[Transmission]]="Manual", 0, 1)</f>
        <v>0</v>
      </c>
      <c r="H10680" t="s">
        <v>9472</v>
      </c>
      <c r="I10680" t="s">
        <v>6485</v>
      </c>
      <c r="J10680" s="4">
        <v>45597</v>
      </c>
      <c r="K10680" t="s">
        <v>8738</v>
      </c>
      <c r="L10680" s="5">
        <v>497000</v>
      </c>
      <c r="M10680" s="28">
        <f t="shared" si="166"/>
        <v>497000</v>
      </c>
      <c r="N10680">
        <f>2025-Table1[[#This Row],[Year]]</f>
        <v>8</v>
      </c>
    </row>
    <row r="10681" spans="1:14" x14ac:dyDescent="0.3">
      <c r="A10681" t="s">
        <v>11</v>
      </c>
      <c r="B10681" t="s">
        <v>797</v>
      </c>
      <c r="C10681">
        <v>2013</v>
      </c>
      <c r="D10681" s="3">
        <v>11</v>
      </c>
      <c r="E10681" s="3">
        <v>85000</v>
      </c>
      <c r="F10681" t="s">
        <v>25</v>
      </c>
      <c r="G10681" s="15">
        <f>IF(Table1[[#This Row],[Transmission]]="Manual", 0, 1)</f>
        <v>1</v>
      </c>
      <c r="H10681" t="s">
        <v>9475</v>
      </c>
      <c r="I10681" t="s">
        <v>6485</v>
      </c>
      <c r="J10681" s="4">
        <v>45597</v>
      </c>
      <c r="K10681" t="s">
        <v>5023</v>
      </c>
      <c r="L10681" s="5">
        <v>451000</v>
      </c>
      <c r="M10681" s="28">
        <f t="shared" si="166"/>
        <v>451000</v>
      </c>
      <c r="N10681">
        <f>2025-Table1[[#This Row],[Year]]</f>
        <v>12</v>
      </c>
    </row>
    <row r="10682" spans="1:14" x14ac:dyDescent="0.3">
      <c r="A10682" t="s">
        <v>21</v>
      </c>
      <c r="B10682" t="s">
        <v>111</v>
      </c>
      <c r="C10682">
        <v>2012</v>
      </c>
      <c r="D10682" s="3">
        <v>12</v>
      </c>
      <c r="E10682" s="3">
        <v>110000</v>
      </c>
      <c r="F10682" t="s">
        <v>25</v>
      </c>
      <c r="G10682" s="15">
        <f>IF(Table1[[#This Row],[Transmission]]="Manual", 0, 1)</f>
        <v>1</v>
      </c>
      <c r="H10682" t="s">
        <v>9475</v>
      </c>
      <c r="I10682" t="s">
        <v>6485</v>
      </c>
      <c r="J10682" s="4">
        <v>45627</v>
      </c>
      <c r="K10682" t="s">
        <v>4066</v>
      </c>
      <c r="L10682" s="5">
        <v>170000</v>
      </c>
      <c r="M10682" s="28">
        <f t="shared" si="166"/>
        <v>170000</v>
      </c>
      <c r="N10682">
        <f>2025-Table1[[#This Row],[Year]]</f>
        <v>13</v>
      </c>
    </row>
    <row r="10683" spans="1:14" x14ac:dyDescent="0.3">
      <c r="A10683" t="s">
        <v>21</v>
      </c>
      <c r="B10683" t="s">
        <v>36</v>
      </c>
      <c r="C10683">
        <v>2013</v>
      </c>
      <c r="D10683" s="3">
        <v>11</v>
      </c>
      <c r="E10683" s="3">
        <v>61060</v>
      </c>
      <c r="F10683" t="s">
        <v>13</v>
      </c>
      <c r="G10683" s="15">
        <f>IF(Table1[[#This Row],[Transmission]]="Manual", 0, 1)</f>
        <v>0</v>
      </c>
      <c r="H10683" t="s">
        <v>9472</v>
      </c>
      <c r="I10683" t="s">
        <v>6485</v>
      </c>
      <c r="J10683" s="4">
        <v>45597</v>
      </c>
      <c r="K10683" t="s">
        <v>8739</v>
      </c>
      <c r="L10683" s="5">
        <v>185000</v>
      </c>
      <c r="M10683" s="28">
        <f t="shared" si="166"/>
        <v>185000</v>
      </c>
      <c r="N10683">
        <f>2025-Table1[[#This Row],[Year]]</f>
        <v>12</v>
      </c>
    </row>
    <row r="10684" spans="1:14" x14ac:dyDescent="0.3">
      <c r="A10684" t="s">
        <v>18</v>
      </c>
      <c r="B10684" t="s">
        <v>19</v>
      </c>
      <c r="C10684">
        <v>2016</v>
      </c>
      <c r="D10684" s="3">
        <v>8</v>
      </c>
      <c r="E10684" s="3">
        <v>86000</v>
      </c>
      <c r="F10684" t="s">
        <v>25</v>
      </c>
      <c r="G10684" s="15">
        <f>IF(Table1[[#This Row],[Transmission]]="Manual", 0, 1)</f>
        <v>1</v>
      </c>
      <c r="H10684" t="s">
        <v>9475</v>
      </c>
      <c r="I10684" t="s">
        <v>17</v>
      </c>
      <c r="J10684" s="4">
        <v>45597</v>
      </c>
      <c r="K10684" t="s">
        <v>7654</v>
      </c>
      <c r="L10684" s="5">
        <v>610000</v>
      </c>
      <c r="M10684" s="28">
        <f t="shared" si="166"/>
        <v>610000</v>
      </c>
      <c r="N10684">
        <f>2025-Table1[[#This Row],[Year]]</f>
        <v>9</v>
      </c>
    </row>
    <row r="10685" spans="1:14" x14ac:dyDescent="0.3">
      <c r="A10685" t="s">
        <v>33</v>
      </c>
      <c r="B10685" t="s">
        <v>501</v>
      </c>
      <c r="C10685">
        <v>2016</v>
      </c>
      <c r="D10685" s="3">
        <v>8</v>
      </c>
      <c r="E10685" s="3">
        <v>37500</v>
      </c>
      <c r="F10685" t="s">
        <v>13</v>
      </c>
      <c r="G10685" s="15">
        <f>IF(Table1[[#This Row],[Transmission]]="Manual", 0, 1)</f>
        <v>0</v>
      </c>
      <c r="H10685" t="s">
        <v>9475</v>
      </c>
      <c r="I10685" t="s">
        <v>14</v>
      </c>
      <c r="J10685" s="4">
        <v>45597</v>
      </c>
      <c r="K10685" t="s">
        <v>8740</v>
      </c>
      <c r="L10685" s="5">
        <v>350000</v>
      </c>
      <c r="M10685" s="28">
        <f t="shared" si="166"/>
        <v>350000</v>
      </c>
      <c r="N10685">
        <f>2025-Table1[[#This Row],[Year]]</f>
        <v>9</v>
      </c>
    </row>
    <row r="10686" spans="1:14" x14ac:dyDescent="0.3">
      <c r="A10686" t="s">
        <v>15</v>
      </c>
      <c r="B10686" t="s">
        <v>176</v>
      </c>
      <c r="C10686">
        <v>2016</v>
      </c>
      <c r="D10686" s="3">
        <v>8</v>
      </c>
      <c r="E10686" s="3">
        <v>79000</v>
      </c>
      <c r="F10686" t="s">
        <v>25</v>
      </c>
      <c r="G10686" s="15">
        <f>IF(Table1[[#This Row],[Transmission]]="Manual", 0, 1)</f>
        <v>1</v>
      </c>
      <c r="H10686" t="s">
        <v>9475</v>
      </c>
      <c r="I10686" t="s">
        <v>14</v>
      </c>
      <c r="J10686" s="4">
        <v>45597</v>
      </c>
      <c r="K10686" t="s">
        <v>871</v>
      </c>
      <c r="L10686" s="5">
        <v>1290000</v>
      </c>
      <c r="M10686" s="28">
        <f t="shared" si="166"/>
        <v>1290000</v>
      </c>
      <c r="N10686">
        <f>2025-Table1[[#This Row],[Year]]</f>
        <v>9</v>
      </c>
    </row>
    <row r="10687" spans="1:14" x14ac:dyDescent="0.3">
      <c r="A10687" t="s">
        <v>101</v>
      </c>
      <c r="B10687" t="s">
        <v>337</v>
      </c>
      <c r="C10687">
        <v>2017</v>
      </c>
      <c r="D10687" s="3">
        <v>7</v>
      </c>
      <c r="E10687" s="3">
        <v>87000</v>
      </c>
      <c r="F10687" t="s">
        <v>25</v>
      </c>
      <c r="G10687" s="15">
        <f>IF(Table1[[#This Row],[Transmission]]="Manual", 0, 1)</f>
        <v>1</v>
      </c>
      <c r="H10687" t="s">
        <v>9475</v>
      </c>
      <c r="I10687" t="s">
        <v>6485</v>
      </c>
      <c r="J10687" s="4">
        <v>45627</v>
      </c>
      <c r="K10687" t="s">
        <v>8741</v>
      </c>
      <c r="L10687" s="5">
        <v>310000</v>
      </c>
      <c r="M10687" s="28">
        <f t="shared" si="166"/>
        <v>310000</v>
      </c>
      <c r="N10687">
        <f>2025-Table1[[#This Row],[Year]]</f>
        <v>8</v>
      </c>
    </row>
    <row r="10688" spans="1:14" x14ac:dyDescent="0.3">
      <c r="A10688" t="s">
        <v>113</v>
      </c>
      <c r="B10688" t="s">
        <v>994</v>
      </c>
      <c r="C10688">
        <v>2019</v>
      </c>
      <c r="D10688" s="3">
        <v>5</v>
      </c>
      <c r="E10688" s="3">
        <v>72000</v>
      </c>
      <c r="F10688" t="s">
        <v>13</v>
      </c>
      <c r="G10688" s="15">
        <f>IF(Table1[[#This Row],[Transmission]]="Manual", 0, 1)</f>
        <v>0</v>
      </c>
      <c r="H10688" t="s">
        <v>9472</v>
      </c>
      <c r="I10688" t="s">
        <v>17</v>
      </c>
      <c r="J10688" s="4">
        <v>45627</v>
      </c>
      <c r="K10688" t="s">
        <v>8742</v>
      </c>
      <c r="L10688" s="5">
        <v>850000</v>
      </c>
      <c r="M10688" s="28">
        <f t="shared" si="166"/>
        <v>850000</v>
      </c>
      <c r="N10688">
        <f>2025-Table1[[#This Row],[Year]]</f>
        <v>6</v>
      </c>
    </row>
    <row r="10689" spans="1:14" x14ac:dyDescent="0.3">
      <c r="A10689" t="s">
        <v>11</v>
      </c>
      <c r="B10689" t="s">
        <v>12</v>
      </c>
      <c r="C10689">
        <v>2018</v>
      </c>
      <c r="D10689" s="3">
        <v>6</v>
      </c>
      <c r="E10689" s="3">
        <v>61000</v>
      </c>
      <c r="F10689" t="s">
        <v>13</v>
      </c>
      <c r="G10689" s="15">
        <f>IF(Table1[[#This Row],[Transmission]]="Manual", 0, 1)</f>
        <v>0</v>
      </c>
      <c r="H10689" t="s">
        <v>9472</v>
      </c>
      <c r="I10689" t="s">
        <v>6485</v>
      </c>
      <c r="J10689" s="4">
        <v>45597</v>
      </c>
      <c r="K10689" t="s">
        <v>8743</v>
      </c>
      <c r="L10689" s="5">
        <v>750000</v>
      </c>
      <c r="M10689" s="28">
        <f t="shared" si="166"/>
        <v>750000</v>
      </c>
      <c r="N10689">
        <f>2025-Table1[[#This Row],[Year]]</f>
        <v>7</v>
      </c>
    </row>
    <row r="10690" spans="1:14" x14ac:dyDescent="0.3">
      <c r="A10690" t="s">
        <v>33</v>
      </c>
      <c r="B10690" t="s">
        <v>34</v>
      </c>
      <c r="C10690">
        <v>2013</v>
      </c>
      <c r="D10690" s="3">
        <v>11</v>
      </c>
      <c r="E10690" s="3">
        <v>45200</v>
      </c>
      <c r="F10690" t="s">
        <v>13</v>
      </c>
      <c r="G10690" s="15">
        <f>IF(Table1[[#This Row],[Transmission]]="Manual", 0, 1)</f>
        <v>0</v>
      </c>
      <c r="H10690" t="s">
        <v>9475</v>
      </c>
      <c r="I10690" t="s">
        <v>14</v>
      </c>
      <c r="J10690" s="4">
        <v>45597</v>
      </c>
      <c r="K10690" t="s">
        <v>8744</v>
      </c>
      <c r="L10690" s="5">
        <v>421000</v>
      </c>
      <c r="M10690" s="28">
        <f t="shared" si="166"/>
        <v>421000</v>
      </c>
      <c r="N10690">
        <f>2025-Table1[[#This Row],[Year]]</f>
        <v>12</v>
      </c>
    </row>
    <row r="10691" spans="1:14" x14ac:dyDescent="0.3">
      <c r="A10691" t="s">
        <v>21</v>
      </c>
      <c r="B10691" t="s">
        <v>231</v>
      </c>
      <c r="C10691">
        <v>2017</v>
      </c>
      <c r="D10691" s="3">
        <v>7</v>
      </c>
      <c r="E10691" s="3">
        <v>86500</v>
      </c>
      <c r="F10691" t="s">
        <v>25</v>
      </c>
      <c r="G10691" s="15">
        <f>IF(Table1[[#This Row],[Transmission]]="Manual", 0, 1)</f>
        <v>1</v>
      </c>
      <c r="H10691" t="s">
        <v>9472</v>
      </c>
      <c r="I10691" t="s">
        <v>6485</v>
      </c>
      <c r="J10691" s="4">
        <v>45627</v>
      </c>
      <c r="K10691" t="s">
        <v>8745</v>
      </c>
      <c r="L10691" s="5">
        <v>240000</v>
      </c>
      <c r="M10691" s="28">
        <f t="shared" ref="M10691:M10754" si="167">VALUE(SUBSTITUTE(SUBSTITUTE(L10691,"₹"," "),",",""))</f>
        <v>240000</v>
      </c>
      <c r="N10691">
        <f>2025-Table1[[#This Row],[Year]]</f>
        <v>8</v>
      </c>
    </row>
    <row r="10692" spans="1:14" x14ac:dyDescent="0.3">
      <c r="A10692" t="s">
        <v>21</v>
      </c>
      <c r="B10692" t="s">
        <v>68</v>
      </c>
      <c r="C10692">
        <v>2018</v>
      </c>
      <c r="D10692" s="3">
        <v>6</v>
      </c>
      <c r="E10692" s="3">
        <v>65000</v>
      </c>
      <c r="F10692" t="s">
        <v>13</v>
      </c>
      <c r="G10692" s="15">
        <f>IF(Table1[[#This Row],[Transmission]]="Manual", 0, 1)</f>
        <v>0</v>
      </c>
      <c r="H10692" t="s">
        <v>9472</v>
      </c>
      <c r="I10692" t="s">
        <v>6485</v>
      </c>
      <c r="J10692" s="4">
        <v>45597</v>
      </c>
      <c r="K10692" t="s">
        <v>8746</v>
      </c>
      <c r="L10692" s="5">
        <v>460000</v>
      </c>
      <c r="M10692" s="28">
        <f t="shared" si="167"/>
        <v>460000</v>
      </c>
      <c r="N10692">
        <f>2025-Table1[[#This Row],[Year]]</f>
        <v>7</v>
      </c>
    </row>
    <row r="10693" spans="1:14" x14ac:dyDescent="0.3">
      <c r="A10693" t="s">
        <v>21</v>
      </c>
      <c r="B10693" t="s">
        <v>36</v>
      </c>
      <c r="C10693">
        <v>2012</v>
      </c>
      <c r="D10693" s="3">
        <v>12</v>
      </c>
      <c r="E10693" s="3">
        <v>100000</v>
      </c>
      <c r="F10693" t="s">
        <v>13</v>
      </c>
      <c r="G10693" s="15">
        <f>IF(Table1[[#This Row],[Transmission]]="Manual", 0, 1)</f>
        <v>0</v>
      </c>
      <c r="H10693" t="s">
        <v>9475</v>
      </c>
      <c r="I10693" t="s">
        <v>6485</v>
      </c>
      <c r="J10693" s="4">
        <v>45597</v>
      </c>
      <c r="K10693" t="s">
        <v>8747</v>
      </c>
      <c r="L10693" s="5">
        <v>90000</v>
      </c>
      <c r="M10693" s="28">
        <f t="shared" si="167"/>
        <v>90000</v>
      </c>
      <c r="N10693">
        <f>2025-Table1[[#This Row],[Year]]</f>
        <v>13</v>
      </c>
    </row>
    <row r="10694" spans="1:14" x14ac:dyDescent="0.3">
      <c r="A10694" t="s">
        <v>21</v>
      </c>
      <c r="B10694" t="s">
        <v>68</v>
      </c>
      <c r="C10694">
        <v>2016</v>
      </c>
      <c r="D10694" s="3">
        <v>8</v>
      </c>
      <c r="E10694" s="3">
        <v>36000</v>
      </c>
      <c r="F10694" t="s">
        <v>13</v>
      </c>
      <c r="G10694" s="15">
        <f>IF(Table1[[#This Row],[Transmission]]="Manual", 0, 1)</f>
        <v>0</v>
      </c>
      <c r="H10694" t="s">
        <v>9472</v>
      </c>
      <c r="I10694" t="s">
        <v>14</v>
      </c>
      <c r="J10694" s="4">
        <v>45597</v>
      </c>
      <c r="K10694" t="s">
        <v>8748</v>
      </c>
      <c r="L10694" s="5">
        <v>285000</v>
      </c>
      <c r="M10694" s="28">
        <f t="shared" si="167"/>
        <v>285000</v>
      </c>
      <c r="N10694">
        <f>2025-Table1[[#This Row],[Year]]</f>
        <v>9</v>
      </c>
    </row>
    <row r="10695" spans="1:14" x14ac:dyDescent="0.3">
      <c r="A10695" t="s">
        <v>97</v>
      </c>
      <c r="B10695" t="s">
        <v>897</v>
      </c>
      <c r="C10695">
        <v>2011</v>
      </c>
      <c r="D10695" s="3">
        <v>13</v>
      </c>
      <c r="E10695" s="3">
        <v>63000</v>
      </c>
      <c r="F10695" t="s">
        <v>25</v>
      </c>
      <c r="G10695" s="15">
        <f>IF(Table1[[#This Row],[Transmission]]="Manual", 0, 1)</f>
        <v>1</v>
      </c>
      <c r="H10695" t="s">
        <v>9475</v>
      </c>
      <c r="I10695" t="s">
        <v>17</v>
      </c>
      <c r="J10695" s="4">
        <v>45597</v>
      </c>
      <c r="K10695" t="s">
        <v>7589</v>
      </c>
      <c r="L10695" s="5">
        <v>399999</v>
      </c>
      <c r="M10695" s="28">
        <f t="shared" si="167"/>
        <v>399999</v>
      </c>
      <c r="N10695">
        <f>2025-Table1[[#This Row],[Year]]</f>
        <v>14</v>
      </c>
    </row>
    <row r="10696" spans="1:14" x14ac:dyDescent="0.3">
      <c r="A10696" t="s">
        <v>44</v>
      </c>
      <c r="B10696" t="s">
        <v>133</v>
      </c>
      <c r="C10696">
        <v>2017</v>
      </c>
      <c r="D10696" s="3">
        <v>7</v>
      </c>
      <c r="E10696" s="3">
        <v>54640</v>
      </c>
      <c r="F10696" t="s">
        <v>25</v>
      </c>
      <c r="G10696" s="15">
        <f>IF(Table1[[#This Row],[Transmission]]="Manual", 0, 1)</f>
        <v>1</v>
      </c>
      <c r="H10696" t="s">
        <v>9472</v>
      </c>
      <c r="I10696" t="s">
        <v>14</v>
      </c>
      <c r="J10696" s="4">
        <v>45597</v>
      </c>
      <c r="K10696" t="s">
        <v>2909</v>
      </c>
      <c r="L10696" s="5">
        <v>540000</v>
      </c>
      <c r="M10696" s="28">
        <f t="shared" si="167"/>
        <v>540000</v>
      </c>
      <c r="N10696">
        <f>2025-Table1[[#This Row],[Year]]</f>
        <v>8</v>
      </c>
    </row>
    <row r="10697" spans="1:14" x14ac:dyDescent="0.3">
      <c r="A10697" t="s">
        <v>15</v>
      </c>
      <c r="B10697" t="s">
        <v>155</v>
      </c>
      <c r="C10697">
        <v>2015</v>
      </c>
      <c r="D10697" s="3">
        <v>9</v>
      </c>
      <c r="E10697" s="3">
        <v>62000</v>
      </c>
      <c r="F10697" t="s">
        <v>13</v>
      </c>
      <c r="G10697" s="15">
        <f>IF(Table1[[#This Row],[Transmission]]="Manual", 0, 1)</f>
        <v>0</v>
      </c>
      <c r="H10697" t="s">
        <v>9472</v>
      </c>
      <c r="I10697" t="s">
        <v>6485</v>
      </c>
      <c r="J10697" s="4">
        <v>45597</v>
      </c>
      <c r="K10697" t="s">
        <v>8749</v>
      </c>
      <c r="L10697" s="5">
        <v>385000</v>
      </c>
      <c r="M10697" s="28">
        <f t="shared" si="167"/>
        <v>385000</v>
      </c>
      <c r="N10697">
        <f>2025-Table1[[#This Row],[Year]]</f>
        <v>10</v>
      </c>
    </row>
    <row r="10698" spans="1:14" x14ac:dyDescent="0.3">
      <c r="A10698" t="s">
        <v>43</v>
      </c>
      <c r="B10698" t="s">
        <v>1318</v>
      </c>
      <c r="C10698">
        <v>2010</v>
      </c>
      <c r="D10698" s="3">
        <v>14</v>
      </c>
      <c r="E10698" s="3">
        <v>42543</v>
      </c>
      <c r="F10698" t="s">
        <v>25</v>
      </c>
      <c r="G10698" s="15">
        <f>IF(Table1[[#This Row],[Transmission]]="Manual", 0, 1)</f>
        <v>1</v>
      </c>
      <c r="H10698" t="s">
        <v>9472</v>
      </c>
      <c r="I10698" t="s">
        <v>14</v>
      </c>
      <c r="J10698" s="4">
        <v>45597</v>
      </c>
      <c r="K10698" t="s">
        <v>7773</v>
      </c>
      <c r="L10698" s="5">
        <v>340000</v>
      </c>
      <c r="M10698" s="28">
        <f t="shared" si="167"/>
        <v>340000</v>
      </c>
      <c r="N10698">
        <f>2025-Table1[[#This Row],[Year]]</f>
        <v>15</v>
      </c>
    </row>
    <row r="10699" spans="1:14" x14ac:dyDescent="0.3">
      <c r="A10699" t="s">
        <v>21</v>
      </c>
      <c r="B10699" t="s">
        <v>1275</v>
      </c>
      <c r="C10699">
        <v>2022</v>
      </c>
      <c r="D10699" s="3">
        <v>2</v>
      </c>
      <c r="E10699" s="3">
        <v>9000</v>
      </c>
      <c r="F10699" t="s">
        <v>13</v>
      </c>
      <c r="G10699" s="15">
        <f>IF(Table1[[#This Row],[Transmission]]="Manual", 0, 1)</f>
        <v>0</v>
      </c>
      <c r="H10699" t="s">
        <v>9472</v>
      </c>
      <c r="I10699" t="s">
        <v>6485</v>
      </c>
      <c r="J10699" s="4">
        <v>45597</v>
      </c>
      <c r="K10699" t="s">
        <v>4297</v>
      </c>
      <c r="L10699" s="5">
        <v>570000</v>
      </c>
      <c r="M10699" s="28">
        <f t="shared" si="167"/>
        <v>570000</v>
      </c>
      <c r="N10699">
        <f>2025-Table1[[#This Row],[Year]]</f>
        <v>3</v>
      </c>
    </row>
    <row r="10700" spans="1:14" x14ac:dyDescent="0.3">
      <c r="A10700" t="s">
        <v>21</v>
      </c>
      <c r="B10700" t="s">
        <v>22</v>
      </c>
      <c r="C10700">
        <v>2020</v>
      </c>
      <c r="D10700" s="3">
        <v>4</v>
      </c>
      <c r="E10700" s="3">
        <v>57000</v>
      </c>
      <c r="F10700" t="s">
        <v>13</v>
      </c>
      <c r="G10700" s="15">
        <f>IF(Table1[[#This Row],[Transmission]]="Manual", 0, 1)</f>
        <v>0</v>
      </c>
      <c r="H10700" t="s">
        <v>9475</v>
      </c>
      <c r="I10700" t="s">
        <v>6485</v>
      </c>
      <c r="J10700" s="4">
        <v>45597</v>
      </c>
      <c r="K10700" t="s">
        <v>8750</v>
      </c>
      <c r="L10700" s="5">
        <v>560000</v>
      </c>
      <c r="M10700" s="28">
        <f t="shared" si="167"/>
        <v>560000</v>
      </c>
      <c r="N10700">
        <f>2025-Table1[[#This Row],[Year]]</f>
        <v>5</v>
      </c>
    </row>
    <row r="10701" spans="1:14" x14ac:dyDescent="0.3">
      <c r="A10701" t="s">
        <v>21</v>
      </c>
      <c r="B10701" t="s">
        <v>483</v>
      </c>
      <c r="C10701">
        <v>2024</v>
      </c>
      <c r="D10701" s="3">
        <v>0</v>
      </c>
      <c r="E10701" s="3">
        <v>1100</v>
      </c>
      <c r="F10701" t="s">
        <v>13</v>
      </c>
      <c r="G10701" s="15">
        <f>IF(Table1[[#This Row],[Transmission]]="Manual", 0, 1)</f>
        <v>0</v>
      </c>
      <c r="H10701" t="s">
        <v>9472</v>
      </c>
      <c r="I10701" t="s">
        <v>6485</v>
      </c>
      <c r="J10701" s="4">
        <v>45597</v>
      </c>
      <c r="K10701" t="s">
        <v>5075</v>
      </c>
      <c r="L10701" s="5">
        <v>1325000</v>
      </c>
      <c r="M10701" s="28">
        <f t="shared" si="167"/>
        <v>1325000</v>
      </c>
      <c r="N10701">
        <f>2025-Table1[[#This Row],[Year]]</f>
        <v>1</v>
      </c>
    </row>
    <row r="10702" spans="1:14" x14ac:dyDescent="0.3">
      <c r="A10702" t="s">
        <v>21</v>
      </c>
      <c r="B10702" t="s">
        <v>31</v>
      </c>
      <c r="C10702">
        <v>2016</v>
      </c>
      <c r="D10702" s="3">
        <v>8</v>
      </c>
      <c r="E10702" s="3">
        <v>68000</v>
      </c>
      <c r="F10702" t="s">
        <v>13</v>
      </c>
      <c r="G10702" s="15">
        <f>IF(Table1[[#This Row],[Transmission]]="Manual", 0, 1)</f>
        <v>0</v>
      </c>
      <c r="H10702" t="s">
        <v>9472</v>
      </c>
      <c r="I10702" t="s">
        <v>14</v>
      </c>
      <c r="J10702" s="4">
        <v>45597</v>
      </c>
      <c r="K10702" t="s">
        <v>2662</v>
      </c>
      <c r="L10702" s="5">
        <v>435000</v>
      </c>
      <c r="M10702" s="28">
        <f t="shared" si="167"/>
        <v>435000</v>
      </c>
      <c r="N10702">
        <f>2025-Table1[[#This Row],[Year]]</f>
        <v>9</v>
      </c>
    </row>
    <row r="10703" spans="1:14" x14ac:dyDescent="0.3">
      <c r="A10703" t="s">
        <v>21</v>
      </c>
      <c r="B10703" t="s">
        <v>68</v>
      </c>
      <c r="C10703">
        <v>2019</v>
      </c>
      <c r="D10703" s="3">
        <v>5</v>
      </c>
      <c r="E10703" s="3">
        <v>41000</v>
      </c>
      <c r="F10703" t="s">
        <v>25</v>
      </c>
      <c r="G10703" s="15">
        <f>IF(Table1[[#This Row],[Transmission]]="Manual", 0, 1)</f>
        <v>1</v>
      </c>
      <c r="H10703" t="s">
        <v>9472</v>
      </c>
      <c r="I10703" t="s">
        <v>6485</v>
      </c>
      <c r="J10703" s="4">
        <v>45597</v>
      </c>
      <c r="K10703" t="s">
        <v>3431</v>
      </c>
      <c r="L10703" s="5">
        <v>511000</v>
      </c>
      <c r="M10703" s="28">
        <f t="shared" si="167"/>
        <v>511000</v>
      </c>
      <c r="N10703">
        <f>2025-Table1[[#This Row],[Year]]</f>
        <v>6</v>
      </c>
    </row>
    <row r="10704" spans="1:14" x14ac:dyDescent="0.3">
      <c r="A10704" t="s">
        <v>21</v>
      </c>
      <c r="B10704" t="s">
        <v>24</v>
      </c>
      <c r="C10704">
        <v>2017</v>
      </c>
      <c r="D10704" s="3">
        <v>7</v>
      </c>
      <c r="E10704" s="3">
        <v>49136</v>
      </c>
      <c r="F10704" t="s">
        <v>13</v>
      </c>
      <c r="G10704" s="15">
        <f>IF(Table1[[#This Row],[Transmission]]="Manual", 0, 1)</f>
        <v>0</v>
      </c>
      <c r="H10704" t="s">
        <v>9475</v>
      </c>
      <c r="I10704" t="s">
        <v>14</v>
      </c>
      <c r="J10704" s="4">
        <v>45597</v>
      </c>
      <c r="K10704" t="s">
        <v>1360</v>
      </c>
      <c r="L10704" s="5">
        <v>425000</v>
      </c>
      <c r="M10704" s="28">
        <f t="shared" si="167"/>
        <v>425000</v>
      </c>
      <c r="N10704">
        <f>2025-Table1[[#This Row],[Year]]</f>
        <v>8</v>
      </c>
    </row>
    <row r="10705" spans="1:14" x14ac:dyDescent="0.3">
      <c r="A10705" t="s">
        <v>44</v>
      </c>
      <c r="B10705" t="s">
        <v>1979</v>
      </c>
      <c r="C10705">
        <v>2013</v>
      </c>
      <c r="D10705" s="3">
        <v>11</v>
      </c>
      <c r="E10705" s="3">
        <v>89000</v>
      </c>
      <c r="F10705" t="s">
        <v>13</v>
      </c>
      <c r="G10705" s="15">
        <f>IF(Table1[[#This Row],[Transmission]]="Manual", 0, 1)</f>
        <v>0</v>
      </c>
      <c r="H10705" t="s">
        <v>9472</v>
      </c>
      <c r="I10705" t="s">
        <v>6485</v>
      </c>
      <c r="J10705" s="4">
        <v>45597</v>
      </c>
      <c r="K10705" t="s">
        <v>7664</v>
      </c>
      <c r="L10705" s="5">
        <v>285000</v>
      </c>
      <c r="M10705" s="28">
        <f t="shared" si="167"/>
        <v>285000</v>
      </c>
      <c r="N10705">
        <f>2025-Table1[[#This Row],[Year]]</f>
        <v>12</v>
      </c>
    </row>
    <row r="10706" spans="1:14" x14ac:dyDescent="0.3">
      <c r="A10706" t="s">
        <v>21</v>
      </c>
      <c r="B10706" t="s">
        <v>99</v>
      </c>
      <c r="C10706">
        <v>2018</v>
      </c>
      <c r="D10706" s="3">
        <v>6</v>
      </c>
      <c r="E10706" s="3">
        <v>92200</v>
      </c>
      <c r="F10706" t="s">
        <v>25</v>
      </c>
      <c r="G10706" s="15">
        <f>IF(Table1[[#This Row],[Transmission]]="Manual", 0, 1)</f>
        <v>1</v>
      </c>
      <c r="H10706" t="s">
        <v>9475</v>
      </c>
      <c r="I10706" t="s">
        <v>6485</v>
      </c>
      <c r="J10706" s="4">
        <v>45597</v>
      </c>
      <c r="K10706" t="s">
        <v>8751</v>
      </c>
      <c r="L10706" s="5">
        <v>625000</v>
      </c>
      <c r="M10706" s="28">
        <f t="shared" si="167"/>
        <v>625000</v>
      </c>
      <c r="N10706">
        <f>2025-Table1[[#This Row],[Year]]</f>
        <v>7</v>
      </c>
    </row>
    <row r="10707" spans="1:14" x14ac:dyDescent="0.3">
      <c r="A10707" t="s">
        <v>21</v>
      </c>
      <c r="B10707" t="s">
        <v>68</v>
      </c>
      <c r="C10707">
        <v>2017</v>
      </c>
      <c r="D10707" s="3">
        <v>7</v>
      </c>
      <c r="E10707" s="3">
        <v>51000</v>
      </c>
      <c r="F10707" t="s">
        <v>25</v>
      </c>
      <c r="G10707" s="15">
        <f>IF(Table1[[#This Row],[Transmission]]="Manual", 0, 1)</f>
        <v>1</v>
      </c>
      <c r="H10707" t="s">
        <v>9475</v>
      </c>
      <c r="I10707" t="s">
        <v>14</v>
      </c>
      <c r="J10707" s="4">
        <v>45597</v>
      </c>
      <c r="K10707" t="s">
        <v>562</v>
      </c>
      <c r="L10707" s="5">
        <v>460000</v>
      </c>
      <c r="M10707" s="28">
        <f t="shared" si="167"/>
        <v>460000</v>
      </c>
      <c r="N10707">
        <f>2025-Table1[[#This Row],[Year]]</f>
        <v>8</v>
      </c>
    </row>
    <row r="10708" spans="1:14" x14ac:dyDescent="0.3">
      <c r="A10708" t="s">
        <v>21</v>
      </c>
      <c r="B10708" t="s">
        <v>39</v>
      </c>
      <c r="C10708">
        <v>2020</v>
      </c>
      <c r="D10708" s="3">
        <v>4</v>
      </c>
      <c r="E10708" s="3">
        <v>103000</v>
      </c>
      <c r="F10708" t="s">
        <v>25</v>
      </c>
      <c r="G10708" s="15">
        <f>IF(Table1[[#This Row],[Transmission]]="Manual", 0, 1)</f>
        <v>1</v>
      </c>
      <c r="H10708" t="s">
        <v>9475</v>
      </c>
      <c r="I10708" t="s">
        <v>17</v>
      </c>
      <c r="J10708" s="4">
        <v>45597</v>
      </c>
      <c r="K10708" t="s">
        <v>8752</v>
      </c>
      <c r="L10708" s="5">
        <v>720000</v>
      </c>
      <c r="M10708" s="28">
        <f t="shared" si="167"/>
        <v>720000</v>
      </c>
      <c r="N10708">
        <f>2025-Table1[[#This Row],[Year]]</f>
        <v>5</v>
      </c>
    </row>
    <row r="10709" spans="1:14" x14ac:dyDescent="0.3">
      <c r="A10709" t="s">
        <v>21</v>
      </c>
      <c r="B10709" t="s">
        <v>131</v>
      </c>
      <c r="C10709">
        <v>2019</v>
      </c>
      <c r="D10709" s="3">
        <v>5</v>
      </c>
      <c r="E10709" s="3">
        <v>51000</v>
      </c>
      <c r="F10709" t="s">
        <v>13</v>
      </c>
      <c r="G10709" s="15">
        <f>IF(Table1[[#This Row],[Transmission]]="Manual", 0, 1)</f>
        <v>0</v>
      </c>
      <c r="H10709" t="s">
        <v>9472</v>
      </c>
      <c r="I10709" t="s">
        <v>14</v>
      </c>
      <c r="J10709" s="4">
        <v>45597</v>
      </c>
      <c r="K10709" t="s">
        <v>8753</v>
      </c>
      <c r="L10709" s="5">
        <v>430000</v>
      </c>
      <c r="M10709" s="28">
        <f t="shared" si="167"/>
        <v>430000</v>
      </c>
      <c r="N10709">
        <f>2025-Table1[[#This Row],[Year]]</f>
        <v>6</v>
      </c>
    </row>
    <row r="10710" spans="1:14" x14ac:dyDescent="0.3">
      <c r="A10710" t="s">
        <v>21</v>
      </c>
      <c r="B10710" t="s">
        <v>49</v>
      </c>
      <c r="C10710">
        <v>2020</v>
      </c>
      <c r="D10710" s="3">
        <v>4</v>
      </c>
      <c r="E10710" s="3">
        <v>85000</v>
      </c>
      <c r="F10710" t="s">
        <v>13</v>
      </c>
      <c r="G10710" s="15">
        <f>IF(Table1[[#This Row],[Transmission]]="Manual", 0, 1)</f>
        <v>0</v>
      </c>
      <c r="H10710" t="s">
        <v>9472</v>
      </c>
      <c r="I10710" t="s">
        <v>14</v>
      </c>
      <c r="J10710" s="4">
        <v>45597</v>
      </c>
      <c r="K10710" t="s">
        <v>8754</v>
      </c>
      <c r="L10710" s="5">
        <v>925000</v>
      </c>
      <c r="M10710" s="28">
        <f t="shared" si="167"/>
        <v>925000</v>
      </c>
      <c r="N10710">
        <f>2025-Table1[[#This Row],[Year]]</f>
        <v>5</v>
      </c>
    </row>
    <row r="10711" spans="1:14" x14ac:dyDescent="0.3">
      <c r="A10711" t="s">
        <v>33</v>
      </c>
      <c r="B10711" t="s">
        <v>34</v>
      </c>
      <c r="C10711">
        <v>2020</v>
      </c>
      <c r="D10711" s="3">
        <v>4</v>
      </c>
      <c r="E10711" s="3">
        <v>39000</v>
      </c>
      <c r="F10711" t="s">
        <v>25</v>
      </c>
      <c r="G10711" s="15">
        <f>IF(Table1[[#This Row],[Transmission]]="Manual", 0, 1)</f>
        <v>1</v>
      </c>
      <c r="H10711" t="s">
        <v>9472</v>
      </c>
      <c r="I10711" t="s">
        <v>6485</v>
      </c>
      <c r="J10711" s="4">
        <v>45597</v>
      </c>
      <c r="K10711" t="s">
        <v>8755</v>
      </c>
      <c r="L10711" s="5">
        <v>925000</v>
      </c>
      <c r="M10711" s="28">
        <f t="shared" si="167"/>
        <v>925000</v>
      </c>
      <c r="N10711">
        <f>2025-Table1[[#This Row],[Year]]</f>
        <v>5</v>
      </c>
    </row>
    <row r="10712" spans="1:14" x14ac:dyDescent="0.3">
      <c r="A10712" t="s">
        <v>44</v>
      </c>
      <c r="B10712" t="s">
        <v>79</v>
      </c>
      <c r="C10712">
        <v>2015</v>
      </c>
      <c r="D10712" s="3">
        <v>9</v>
      </c>
      <c r="E10712" s="3">
        <v>76000</v>
      </c>
      <c r="F10712" t="s">
        <v>13</v>
      </c>
      <c r="G10712" s="15">
        <f>IF(Table1[[#This Row],[Transmission]]="Manual", 0, 1)</f>
        <v>0</v>
      </c>
      <c r="H10712" t="s">
        <v>9475</v>
      </c>
      <c r="I10712" t="s">
        <v>6485</v>
      </c>
      <c r="J10712" s="4">
        <v>45597</v>
      </c>
      <c r="K10712" t="s">
        <v>8756</v>
      </c>
      <c r="L10712" s="5">
        <v>790900</v>
      </c>
      <c r="M10712" s="28">
        <f t="shared" si="167"/>
        <v>790900</v>
      </c>
      <c r="N10712">
        <f>2025-Table1[[#This Row],[Year]]</f>
        <v>10</v>
      </c>
    </row>
    <row r="10713" spans="1:14" x14ac:dyDescent="0.3">
      <c r="A10713" t="s">
        <v>101</v>
      </c>
      <c r="B10713" t="s">
        <v>337</v>
      </c>
      <c r="C10713">
        <v>2017</v>
      </c>
      <c r="D10713" s="3">
        <v>7</v>
      </c>
      <c r="E10713" s="3">
        <v>69000</v>
      </c>
      <c r="F10713" t="s">
        <v>13</v>
      </c>
      <c r="G10713" s="15">
        <f>IF(Table1[[#This Row],[Transmission]]="Manual", 0, 1)</f>
        <v>0</v>
      </c>
      <c r="H10713" t="s">
        <v>9472</v>
      </c>
      <c r="I10713" t="s">
        <v>6485</v>
      </c>
      <c r="J10713" s="4">
        <v>45597</v>
      </c>
      <c r="K10713" t="s">
        <v>8757</v>
      </c>
      <c r="L10713" s="5">
        <v>360000</v>
      </c>
      <c r="M10713" s="28">
        <f t="shared" si="167"/>
        <v>360000</v>
      </c>
      <c r="N10713">
        <f>2025-Table1[[#This Row],[Year]]</f>
        <v>8</v>
      </c>
    </row>
    <row r="10714" spans="1:14" x14ac:dyDescent="0.3">
      <c r="A10714" t="s">
        <v>21</v>
      </c>
      <c r="B10714" t="s">
        <v>111</v>
      </c>
      <c r="C10714">
        <v>2013</v>
      </c>
      <c r="D10714" s="3">
        <v>11</v>
      </c>
      <c r="E10714" s="3">
        <v>39000</v>
      </c>
      <c r="F10714" t="s">
        <v>13</v>
      </c>
      <c r="G10714" s="15">
        <f>IF(Table1[[#This Row],[Transmission]]="Manual", 0, 1)</f>
        <v>0</v>
      </c>
      <c r="H10714" t="s">
        <v>9475</v>
      </c>
      <c r="I10714" t="s">
        <v>6485</v>
      </c>
      <c r="J10714" s="4">
        <v>45597</v>
      </c>
      <c r="K10714" t="s">
        <v>8758</v>
      </c>
      <c r="L10714" s="5">
        <v>259000</v>
      </c>
      <c r="M10714" s="28">
        <f t="shared" si="167"/>
        <v>259000</v>
      </c>
      <c r="N10714">
        <f>2025-Table1[[#This Row],[Year]]</f>
        <v>12</v>
      </c>
    </row>
    <row r="10715" spans="1:14" x14ac:dyDescent="0.3">
      <c r="A10715" t="s">
        <v>113</v>
      </c>
      <c r="B10715" t="s">
        <v>174</v>
      </c>
      <c r="C10715">
        <v>2021</v>
      </c>
      <c r="D10715" s="3">
        <v>3</v>
      </c>
      <c r="E10715" s="3">
        <v>57000</v>
      </c>
      <c r="F10715" t="s">
        <v>25</v>
      </c>
      <c r="G10715" s="15">
        <f>IF(Table1[[#This Row],[Transmission]]="Manual", 0, 1)</f>
        <v>1</v>
      </c>
      <c r="H10715" t="s">
        <v>9472</v>
      </c>
      <c r="I10715" t="s">
        <v>14</v>
      </c>
      <c r="J10715" s="4">
        <v>45597</v>
      </c>
      <c r="K10715" t="s">
        <v>8759</v>
      </c>
      <c r="L10715" s="5">
        <v>1175000</v>
      </c>
      <c r="M10715" s="28">
        <f t="shared" si="167"/>
        <v>1175000</v>
      </c>
      <c r="N10715">
        <f>2025-Table1[[#This Row],[Year]]</f>
        <v>4</v>
      </c>
    </row>
    <row r="10716" spans="1:14" x14ac:dyDescent="0.3">
      <c r="A10716" t="s">
        <v>15</v>
      </c>
      <c r="B10716" t="s">
        <v>72</v>
      </c>
      <c r="C10716">
        <v>2015</v>
      </c>
      <c r="D10716" s="3">
        <v>9</v>
      </c>
      <c r="E10716" s="3">
        <v>86000</v>
      </c>
      <c r="F10716" t="s">
        <v>25</v>
      </c>
      <c r="G10716" s="15">
        <f>IF(Table1[[#This Row],[Transmission]]="Manual", 0, 1)</f>
        <v>1</v>
      </c>
      <c r="H10716" t="s">
        <v>9475</v>
      </c>
      <c r="I10716" t="s">
        <v>17</v>
      </c>
      <c r="J10716" s="4">
        <v>45597</v>
      </c>
      <c r="K10716" t="s">
        <v>1080</v>
      </c>
      <c r="L10716" s="5">
        <v>1450000</v>
      </c>
      <c r="M10716" s="28">
        <f t="shared" si="167"/>
        <v>1450000</v>
      </c>
      <c r="N10716">
        <f>2025-Table1[[#This Row],[Year]]</f>
        <v>10</v>
      </c>
    </row>
    <row r="10717" spans="1:14" x14ac:dyDescent="0.3">
      <c r="A10717" t="s">
        <v>44</v>
      </c>
      <c r="B10717" t="s">
        <v>83</v>
      </c>
      <c r="C10717">
        <v>2021</v>
      </c>
      <c r="D10717" s="3">
        <v>3</v>
      </c>
      <c r="E10717" s="3">
        <v>60000</v>
      </c>
      <c r="F10717" t="s">
        <v>13</v>
      </c>
      <c r="G10717" s="15">
        <f>IF(Table1[[#This Row],[Transmission]]="Manual", 0, 1)</f>
        <v>0</v>
      </c>
      <c r="H10717" t="s">
        <v>9472</v>
      </c>
      <c r="I10717" t="s">
        <v>14</v>
      </c>
      <c r="J10717" s="4">
        <v>45597</v>
      </c>
      <c r="K10717" t="s">
        <v>8760</v>
      </c>
      <c r="L10717" s="5">
        <v>650000</v>
      </c>
      <c r="M10717" s="28">
        <f t="shared" si="167"/>
        <v>650000</v>
      </c>
      <c r="N10717">
        <f>2025-Table1[[#This Row],[Year]]</f>
        <v>4</v>
      </c>
    </row>
    <row r="10718" spans="1:14" x14ac:dyDescent="0.3">
      <c r="A10718" t="s">
        <v>101</v>
      </c>
      <c r="B10718" t="s">
        <v>727</v>
      </c>
      <c r="C10718">
        <v>2015</v>
      </c>
      <c r="D10718" s="3">
        <v>9</v>
      </c>
      <c r="E10718" s="3">
        <v>16000</v>
      </c>
      <c r="F10718" t="s">
        <v>25</v>
      </c>
      <c r="G10718" s="15">
        <f>IF(Table1[[#This Row],[Transmission]]="Manual", 0, 1)</f>
        <v>1</v>
      </c>
      <c r="H10718" t="s">
        <v>9472</v>
      </c>
      <c r="I10718" t="s">
        <v>14</v>
      </c>
      <c r="J10718" s="4">
        <v>45597</v>
      </c>
      <c r="K10718" t="s">
        <v>728</v>
      </c>
      <c r="L10718" s="5">
        <v>275000</v>
      </c>
      <c r="M10718" s="28">
        <f t="shared" si="167"/>
        <v>275000</v>
      </c>
      <c r="N10718">
        <f>2025-Table1[[#This Row],[Year]]</f>
        <v>10</v>
      </c>
    </row>
    <row r="10719" spans="1:14" x14ac:dyDescent="0.3">
      <c r="A10719" t="s">
        <v>27</v>
      </c>
      <c r="B10719" t="s">
        <v>233</v>
      </c>
      <c r="C10719">
        <v>2013</v>
      </c>
      <c r="D10719" s="3">
        <v>11</v>
      </c>
      <c r="E10719" s="3">
        <v>33000</v>
      </c>
      <c r="F10719" t="s">
        <v>25</v>
      </c>
      <c r="G10719" s="15">
        <f>IF(Table1[[#This Row],[Transmission]]="Manual", 0, 1)</f>
        <v>1</v>
      </c>
      <c r="H10719" t="s">
        <v>9475</v>
      </c>
      <c r="I10719" t="s">
        <v>17</v>
      </c>
      <c r="J10719" s="4">
        <v>45536</v>
      </c>
      <c r="K10719" t="s">
        <v>8761</v>
      </c>
      <c r="L10719" s="5">
        <v>795000</v>
      </c>
      <c r="M10719" s="28">
        <f t="shared" si="167"/>
        <v>795000</v>
      </c>
      <c r="N10719">
        <f>2025-Table1[[#This Row],[Year]]</f>
        <v>12</v>
      </c>
    </row>
    <row r="10720" spans="1:14" x14ac:dyDescent="0.3">
      <c r="A10720" t="s">
        <v>15</v>
      </c>
      <c r="B10720" t="s">
        <v>588</v>
      </c>
      <c r="C10720">
        <v>2015</v>
      </c>
      <c r="D10720" s="3">
        <v>9</v>
      </c>
      <c r="E10720" s="3">
        <v>160000</v>
      </c>
      <c r="F10720" t="s">
        <v>13</v>
      </c>
      <c r="G10720" s="15">
        <f>IF(Table1[[#This Row],[Transmission]]="Manual", 0, 1)</f>
        <v>0</v>
      </c>
      <c r="H10720" t="s">
        <v>9475</v>
      </c>
      <c r="I10720" t="s">
        <v>17</v>
      </c>
      <c r="J10720" s="4">
        <v>45597</v>
      </c>
      <c r="K10720" t="s">
        <v>8762</v>
      </c>
      <c r="L10720" s="5">
        <v>775000</v>
      </c>
      <c r="M10720" s="28">
        <f t="shared" si="167"/>
        <v>775000</v>
      </c>
      <c r="N10720">
        <f>2025-Table1[[#This Row],[Year]]</f>
        <v>10</v>
      </c>
    </row>
    <row r="10721" spans="1:14" x14ac:dyDescent="0.3">
      <c r="A10721" t="s">
        <v>44</v>
      </c>
      <c r="B10721" t="s">
        <v>228</v>
      </c>
      <c r="C10721">
        <v>2020</v>
      </c>
      <c r="D10721" s="3">
        <v>4</v>
      </c>
      <c r="E10721" s="3">
        <v>37115</v>
      </c>
      <c r="F10721" t="s">
        <v>13</v>
      </c>
      <c r="G10721" s="15">
        <f>IF(Table1[[#This Row],[Transmission]]="Manual", 0, 1)</f>
        <v>0</v>
      </c>
      <c r="H10721" t="s">
        <v>9475</v>
      </c>
      <c r="I10721" t="s">
        <v>14</v>
      </c>
      <c r="J10721" s="4">
        <v>45597</v>
      </c>
      <c r="K10721" t="s">
        <v>8763</v>
      </c>
      <c r="L10721" s="5">
        <v>535000</v>
      </c>
      <c r="M10721" s="28">
        <f t="shared" si="167"/>
        <v>535000</v>
      </c>
      <c r="N10721">
        <f>2025-Table1[[#This Row],[Year]]</f>
        <v>5</v>
      </c>
    </row>
    <row r="10722" spans="1:14" x14ac:dyDescent="0.3">
      <c r="A10722" t="s">
        <v>27</v>
      </c>
      <c r="B10722" t="s">
        <v>233</v>
      </c>
      <c r="C10722">
        <v>2015</v>
      </c>
      <c r="D10722" s="3">
        <v>9</v>
      </c>
      <c r="E10722" s="3">
        <v>78000</v>
      </c>
      <c r="F10722" t="s">
        <v>25</v>
      </c>
      <c r="G10722" s="15">
        <f>IF(Table1[[#This Row],[Transmission]]="Manual", 0, 1)</f>
        <v>1</v>
      </c>
      <c r="H10722" t="s">
        <v>9475</v>
      </c>
      <c r="I10722" t="s">
        <v>17</v>
      </c>
      <c r="J10722" s="4">
        <v>45566</v>
      </c>
      <c r="K10722" t="s">
        <v>8764</v>
      </c>
      <c r="L10722" s="5">
        <v>1050000</v>
      </c>
      <c r="M10722" s="28">
        <f t="shared" si="167"/>
        <v>1050000</v>
      </c>
      <c r="N10722">
        <f>2025-Table1[[#This Row],[Year]]</f>
        <v>10</v>
      </c>
    </row>
    <row r="10723" spans="1:14" x14ac:dyDescent="0.3">
      <c r="A10723" t="s">
        <v>15</v>
      </c>
      <c r="B10723" t="s">
        <v>93</v>
      </c>
      <c r="C10723">
        <v>2011</v>
      </c>
      <c r="D10723" s="3">
        <v>13</v>
      </c>
      <c r="E10723" s="3">
        <v>75000</v>
      </c>
      <c r="F10723" t="s">
        <v>13</v>
      </c>
      <c r="G10723" s="15">
        <f>IF(Table1[[#This Row],[Transmission]]="Manual", 0, 1)</f>
        <v>0</v>
      </c>
      <c r="H10723" t="s">
        <v>9475</v>
      </c>
      <c r="I10723" t="s">
        <v>17</v>
      </c>
      <c r="J10723" s="4">
        <v>45597</v>
      </c>
      <c r="K10723" t="s">
        <v>8765</v>
      </c>
      <c r="L10723" s="5">
        <v>1130000</v>
      </c>
      <c r="M10723" s="28">
        <f t="shared" si="167"/>
        <v>1130000</v>
      </c>
      <c r="N10723">
        <f>2025-Table1[[#This Row],[Year]]</f>
        <v>14</v>
      </c>
    </row>
    <row r="10724" spans="1:14" x14ac:dyDescent="0.3">
      <c r="A10724" t="s">
        <v>21</v>
      </c>
      <c r="B10724" t="s">
        <v>670</v>
      </c>
      <c r="C10724">
        <v>2019</v>
      </c>
      <c r="D10724" s="3">
        <v>5</v>
      </c>
      <c r="E10724" s="3">
        <v>102000</v>
      </c>
      <c r="F10724" t="s">
        <v>13</v>
      </c>
      <c r="G10724" s="15">
        <f>IF(Table1[[#This Row],[Transmission]]="Manual", 0, 1)</f>
        <v>0</v>
      </c>
      <c r="H10724" t="s">
        <v>9475</v>
      </c>
      <c r="I10724" t="s">
        <v>17</v>
      </c>
      <c r="J10724" s="4">
        <v>45597</v>
      </c>
      <c r="K10724" t="s">
        <v>8766</v>
      </c>
      <c r="L10724" s="5">
        <v>849999</v>
      </c>
      <c r="M10724" s="28">
        <f t="shared" si="167"/>
        <v>849999</v>
      </c>
      <c r="N10724">
        <f>2025-Table1[[#This Row],[Year]]</f>
        <v>6</v>
      </c>
    </row>
    <row r="10725" spans="1:14" x14ac:dyDescent="0.3">
      <c r="A10725" t="s">
        <v>21</v>
      </c>
      <c r="B10725" t="s">
        <v>111</v>
      </c>
      <c r="C10725">
        <v>2016</v>
      </c>
      <c r="D10725" s="3">
        <v>8</v>
      </c>
      <c r="E10725" s="3">
        <v>20819</v>
      </c>
      <c r="F10725" t="s">
        <v>25</v>
      </c>
      <c r="G10725" s="15">
        <f>IF(Table1[[#This Row],[Transmission]]="Manual", 0, 1)</f>
        <v>1</v>
      </c>
      <c r="H10725" t="s">
        <v>9472</v>
      </c>
      <c r="I10725" t="s">
        <v>14</v>
      </c>
      <c r="J10725" s="4">
        <v>45627</v>
      </c>
      <c r="K10725" t="s">
        <v>8767</v>
      </c>
      <c r="L10725" s="5">
        <v>419000</v>
      </c>
      <c r="M10725" s="28">
        <f t="shared" si="167"/>
        <v>419000</v>
      </c>
      <c r="N10725">
        <f>2025-Table1[[#This Row],[Year]]</f>
        <v>9</v>
      </c>
    </row>
    <row r="10726" spans="1:14" x14ac:dyDescent="0.3">
      <c r="A10726" t="s">
        <v>21</v>
      </c>
      <c r="B10726" t="s">
        <v>666</v>
      </c>
      <c r="C10726">
        <v>2015</v>
      </c>
      <c r="D10726" s="3">
        <v>9</v>
      </c>
      <c r="E10726" s="3">
        <v>38000</v>
      </c>
      <c r="F10726" t="s">
        <v>13</v>
      </c>
      <c r="G10726" s="15">
        <f>IF(Table1[[#This Row],[Transmission]]="Manual", 0, 1)</f>
        <v>0</v>
      </c>
      <c r="H10726" t="s">
        <v>9475</v>
      </c>
      <c r="I10726" t="s">
        <v>14</v>
      </c>
      <c r="J10726" s="4">
        <v>45597</v>
      </c>
      <c r="K10726" t="s">
        <v>3972</v>
      </c>
      <c r="L10726" s="5">
        <v>365000</v>
      </c>
      <c r="M10726" s="28">
        <f t="shared" si="167"/>
        <v>365000</v>
      </c>
      <c r="N10726">
        <f>2025-Table1[[#This Row],[Year]]</f>
        <v>10</v>
      </c>
    </row>
    <row r="10727" spans="1:14" x14ac:dyDescent="0.3">
      <c r="A10727" t="s">
        <v>21</v>
      </c>
      <c r="B10727" t="s">
        <v>22</v>
      </c>
      <c r="C10727">
        <v>2009</v>
      </c>
      <c r="D10727" s="3">
        <v>15</v>
      </c>
      <c r="E10727" s="3">
        <v>55000</v>
      </c>
      <c r="F10727" t="s">
        <v>13</v>
      </c>
      <c r="G10727" s="15">
        <f>IF(Table1[[#This Row],[Transmission]]="Manual", 0, 1)</f>
        <v>0</v>
      </c>
      <c r="H10727" t="s">
        <v>9475</v>
      </c>
      <c r="I10727" t="s">
        <v>14</v>
      </c>
      <c r="J10727" s="4">
        <v>45597</v>
      </c>
      <c r="K10727" t="s">
        <v>8768</v>
      </c>
      <c r="L10727" s="5">
        <v>235000</v>
      </c>
      <c r="M10727" s="28">
        <f t="shared" si="167"/>
        <v>235000</v>
      </c>
      <c r="N10727">
        <f>2025-Table1[[#This Row],[Year]]</f>
        <v>16</v>
      </c>
    </row>
    <row r="10728" spans="1:14" x14ac:dyDescent="0.3">
      <c r="A10728" t="s">
        <v>21</v>
      </c>
      <c r="B10728" t="s">
        <v>68</v>
      </c>
      <c r="C10728">
        <v>2018</v>
      </c>
      <c r="D10728" s="3">
        <v>6</v>
      </c>
      <c r="E10728" s="3">
        <v>38000</v>
      </c>
      <c r="F10728" t="s">
        <v>25</v>
      </c>
      <c r="G10728" s="15">
        <f>IF(Table1[[#This Row],[Transmission]]="Manual", 0, 1)</f>
        <v>1</v>
      </c>
      <c r="H10728" t="s">
        <v>9472</v>
      </c>
      <c r="I10728" t="s">
        <v>14</v>
      </c>
      <c r="J10728" s="4">
        <v>45597</v>
      </c>
      <c r="K10728" t="s">
        <v>523</v>
      </c>
      <c r="L10728" s="5">
        <v>460000</v>
      </c>
      <c r="M10728" s="28">
        <f t="shared" si="167"/>
        <v>460000</v>
      </c>
      <c r="N10728">
        <f>2025-Table1[[#This Row],[Year]]</f>
        <v>7</v>
      </c>
    </row>
    <row r="10729" spans="1:14" x14ac:dyDescent="0.3">
      <c r="A10729" t="s">
        <v>593</v>
      </c>
      <c r="B10729" t="s">
        <v>1449</v>
      </c>
      <c r="C10729">
        <v>2010</v>
      </c>
      <c r="D10729" s="3">
        <v>14</v>
      </c>
      <c r="E10729" s="3">
        <v>72000</v>
      </c>
      <c r="F10729" t="s">
        <v>25</v>
      </c>
      <c r="G10729" s="15">
        <f>IF(Table1[[#This Row],[Transmission]]="Manual", 0, 1)</f>
        <v>1</v>
      </c>
      <c r="H10729" t="s">
        <v>9475</v>
      </c>
      <c r="I10729" t="s">
        <v>14</v>
      </c>
      <c r="J10729" s="4">
        <v>45566</v>
      </c>
      <c r="K10729" t="s">
        <v>8769</v>
      </c>
      <c r="L10729" s="5">
        <v>370000</v>
      </c>
      <c r="M10729" s="28">
        <f t="shared" si="167"/>
        <v>370000</v>
      </c>
      <c r="N10729">
        <f>2025-Table1[[#This Row],[Year]]</f>
        <v>15</v>
      </c>
    </row>
    <row r="10730" spans="1:14" x14ac:dyDescent="0.3">
      <c r="A10730" t="s">
        <v>21</v>
      </c>
      <c r="B10730" t="s">
        <v>111</v>
      </c>
      <c r="C10730">
        <v>2017</v>
      </c>
      <c r="D10730" s="3">
        <v>7</v>
      </c>
      <c r="E10730" s="3">
        <v>29</v>
      </c>
      <c r="F10730" t="s">
        <v>25</v>
      </c>
      <c r="G10730" s="15">
        <f>IF(Table1[[#This Row],[Transmission]]="Manual", 0, 1)</f>
        <v>1</v>
      </c>
      <c r="H10730" t="s">
        <v>9472</v>
      </c>
      <c r="I10730" t="s">
        <v>6485</v>
      </c>
      <c r="J10730" s="4">
        <v>45597</v>
      </c>
      <c r="K10730" t="s">
        <v>8770</v>
      </c>
      <c r="L10730" s="5">
        <v>310000</v>
      </c>
      <c r="M10730" s="28">
        <f t="shared" si="167"/>
        <v>310000</v>
      </c>
      <c r="N10730">
        <f>2025-Table1[[#This Row],[Year]]</f>
        <v>8</v>
      </c>
    </row>
    <row r="10731" spans="1:14" x14ac:dyDescent="0.3">
      <c r="A10731" t="s">
        <v>44</v>
      </c>
      <c r="B10731" t="s">
        <v>413</v>
      </c>
      <c r="C10731">
        <v>2005</v>
      </c>
      <c r="D10731" s="3">
        <v>19</v>
      </c>
      <c r="E10731" s="3">
        <v>130000</v>
      </c>
      <c r="F10731" t="s">
        <v>13</v>
      </c>
      <c r="G10731" s="15">
        <f>IF(Table1[[#This Row],[Transmission]]="Manual", 0, 1)</f>
        <v>0</v>
      </c>
      <c r="H10731" t="s">
        <v>9475</v>
      </c>
      <c r="I10731" t="s">
        <v>14</v>
      </c>
      <c r="J10731" s="4">
        <v>45597</v>
      </c>
      <c r="K10731" t="s">
        <v>8771</v>
      </c>
      <c r="L10731" s="5">
        <v>125000</v>
      </c>
      <c r="M10731" s="28">
        <f t="shared" si="167"/>
        <v>125000</v>
      </c>
      <c r="N10731">
        <f>2025-Table1[[#This Row],[Year]]</f>
        <v>20</v>
      </c>
    </row>
    <row r="10732" spans="1:14" x14ac:dyDescent="0.3">
      <c r="A10732" t="s">
        <v>58</v>
      </c>
      <c r="B10732" t="s">
        <v>373</v>
      </c>
      <c r="C10732">
        <v>2015</v>
      </c>
      <c r="D10732" s="3">
        <v>9</v>
      </c>
      <c r="E10732" s="3">
        <v>78000</v>
      </c>
      <c r="F10732" t="s">
        <v>25</v>
      </c>
      <c r="G10732" s="15">
        <f>IF(Table1[[#This Row],[Transmission]]="Manual", 0, 1)</f>
        <v>1</v>
      </c>
      <c r="H10732" t="s">
        <v>9475</v>
      </c>
      <c r="I10732" t="s">
        <v>17</v>
      </c>
      <c r="J10732" s="4">
        <v>45597</v>
      </c>
      <c r="K10732" t="s">
        <v>3665</v>
      </c>
      <c r="L10732" s="5">
        <v>1450000</v>
      </c>
      <c r="M10732" s="28">
        <f t="shared" si="167"/>
        <v>1450000</v>
      </c>
      <c r="N10732">
        <f>2025-Table1[[#This Row],[Year]]</f>
        <v>10</v>
      </c>
    </row>
    <row r="10733" spans="1:14" x14ac:dyDescent="0.3">
      <c r="A10733" t="s">
        <v>38</v>
      </c>
      <c r="B10733" t="s">
        <v>145</v>
      </c>
      <c r="C10733">
        <v>2021</v>
      </c>
      <c r="D10733" s="3">
        <v>3</v>
      </c>
      <c r="E10733" s="3">
        <v>20200</v>
      </c>
      <c r="F10733" t="s">
        <v>25</v>
      </c>
      <c r="G10733" s="15">
        <f>IF(Table1[[#This Row],[Transmission]]="Manual", 0, 1)</f>
        <v>1</v>
      </c>
      <c r="H10733" t="s">
        <v>9472</v>
      </c>
      <c r="I10733" t="s">
        <v>14</v>
      </c>
      <c r="J10733" s="4">
        <v>45597</v>
      </c>
      <c r="K10733" t="s">
        <v>8772</v>
      </c>
      <c r="L10733" s="5">
        <v>995000</v>
      </c>
      <c r="M10733" s="28">
        <f t="shared" si="167"/>
        <v>995000</v>
      </c>
      <c r="N10733">
        <f>2025-Table1[[#This Row],[Year]]</f>
        <v>4</v>
      </c>
    </row>
    <row r="10734" spans="1:14" x14ac:dyDescent="0.3">
      <c r="A10734" t="s">
        <v>18</v>
      </c>
      <c r="B10734" t="s">
        <v>86</v>
      </c>
      <c r="C10734">
        <v>2018</v>
      </c>
      <c r="D10734" s="3">
        <v>6</v>
      </c>
      <c r="E10734" s="3">
        <v>56000</v>
      </c>
      <c r="F10734" t="s">
        <v>25</v>
      </c>
      <c r="G10734" s="15">
        <f>IF(Table1[[#This Row],[Transmission]]="Manual", 0, 1)</f>
        <v>1</v>
      </c>
      <c r="H10734" t="s">
        <v>9475</v>
      </c>
      <c r="I10734" t="s">
        <v>14</v>
      </c>
      <c r="J10734" s="4">
        <v>45597</v>
      </c>
      <c r="K10734" t="s">
        <v>215</v>
      </c>
      <c r="L10734" s="5">
        <v>810000</v>
      </c>
      <c r="M10734" s="28">
        <f t="shared" si="167"/>
        <v>810000</v>
      </c>
      <c r="N10734">
        <f>2025-Table1[[#This Row],[Year]]</f>
        <v>7</v>
      </c>
    </row>
    <row r="10735" spans="1:14" x14ac:dyDescent="0.3">
      <c r="A10735" t="s">
        <v>21</v>
      </c>
      <c r="B10735" t="s">
        <v>231</v>
      </c>
      <c r="C10735">
        <v>2019</v>
      </c>
      <c r="D10735" s="3">
        <v>5</v>
      </c>
      <c r="E10735" s="3">
        <v>67000</v>
      </c>
      <c r="F10735" t="s">
        <v>13</v>
      </c>
      <c r="G10735" s="15">
        <f>IF(Table1[[#This Row],[Transmission]]="Manual", 0, 1)</f>
        <v>0</v>
      </c>
      <c r="H10735" t="s">
        <v>9472</v>
      </c>
      <c r="I10735" t="s">
        <v>6485</v>
      </c>
      <c r="J10735" s="4">
        <v>45597</v>
      </c>
      <c r="K10735" t="s">
        <v>8773</v>
      </c>
      <c r="L10735" s="5">
        <v>299999</v>
      </c>
      <c r="M10735" s="28">
        <f t="shared" si="167"/>
        <v>299999</v>
      </c>
      <c r="N10735">
        <f>2025-Table1[[#This Row],[Year]]</f>
        <v>6</v>
      </c>
    </row>
    <row r="10736" spans="1:14" x14ac:dyDescent="0.3">
      <c r="A10736" t="s">
        <v>44</v>
      </c>
      <c r="B10736" t="s">
        <v>116</v>
      </c>
      <c r="C10736">
        <v>2013</v>
      </c>
      <c r="D10736" s="3">
        <v>11</v>
      </c>
      <c r="E10736" s="3">
        <v>57000</v>
      </c>
      <c r="F10736" t="s">
        <v>13</v>
      </c>
      <c r="G10736" s="15">
        <f>IF(Table1[[#This Row],[Transmission]]="Manual", 0, 1)</f>
        <v>0</v>
      </c>
      <c r="H10736" t="s">
        <v>9475</v>
      </c>
      <c r="I10736" t="s">
        <v>14</v>
      </c>
      <c r="J10736" s="4">
        <v>45597</v>
      </c>
      <c r="K10736" t="s">
        <v>8774</v>
      </c>
      <c r="L10736" s="5">
        <v>199999</v>
      </c>
      <c r="M10736" s="28">
        <f t="shared" si="167"/>
        <v>199999</v>
      </c>
      <c r="N10736">
        <f>2025-Table1[[#This Row],[Year]]</f>
        <v>12</v>
      </c>
    </row>
    <row r="10737" spans="1:14" x14ac:dyDescent="0.3">
      <c r="A10737" t="s">
        <v>262</v>
      </c>
      <c r="B10737" t="s">
        <v>263</v>
      </c>
      <c r="C10737">
        <v>2017</v>
      </c>
      <c r="D10737" s="3">
        <v>7</v>
      </c>
      <c r="E10737" s="3">
        <v>62000</v>
      </c>
      <c r="F10737" t="s">
        <v>25</v>
      </c>
      <c r="G10737" s="15">
        <f>IF(Table1[[#This Row],[Transmission]]="Manual", 0, 1)</f>
        <v>1</v>
      </c>
      <c r="H10737" t="s">
        <v>9472</v>
      </c>
      <c r="I10737" t="s">
        <v>14</v>
      </c>
      <c r="J10737" s="4">
        <v>45597</v>
      </c>
      <c r="K10737" t="s">
        <v>442</v>
      </c>
      <c r="L10737" s="5">
        <v>1000000</v>
      </c>
      <c r="M10737" s="28">
        <f t="shared" si="167"/>
        <v>1000000</v>
      </c>
      <c r="N10737">
        <f>2025-Table1[[#This Row],[Year]]</f>
        <v>8</v>
      </c>
    </row>
    <row r="10738" spans="1:14" x14ac:dyDescent="0.3">
      <c r="A10738" t="s">
        <v>21</v>
      </c>
      <c r="B10738" t="s">
        <v>99</v>
      </c>
      <c r="C10738">
        <v>2018</v>
      </c>
      <c r="D10738" s="3">
        <v>6</v>
      </c>
      <c r="E10738" s="3">
        <v>58688</v>
      </c>
      <c r="F10738" t="s">
        <v>25</v>
      </c>
      <c r="G10738" s="15">
        <f>IF(Table1[[#This Row],[Transmission]]="Manual", 0, 1)</f>
        <v>1</v>
      </c>
      <c r="H10738" t="s">
        <v>9472</v>
      </c>
      <c r="I10738" t="s">
        <v>6485</v>
      </c>
      <c r="J10738" s="4">
        <v>45627</v>
      </c>
      <c r="K10738" t="s">
        <v>3982</v>
      </c>
      <c r="L10738" s="5">
        <v>650000</v>
      </c>
      <c r="M10738" s="28">
        <f t="shared" si="167"/>
        <v>650000</v>
      </c>
      <c r="N10738">
        <f>2025-Table1[[#This Row],[Year]]</f>
        <v>7</v>
      </c>
    </row>
    <row r="10739" spans="1:14" x14ac:dyDescent="0.3">
      <c r="A10739" t="s">
        <v>11</v>
      </c>
      <c r="B10739" t="s">
        <v>285</v>
      </c>
      <c r="C10739">
        <v>2019</v>
      </c>
      <c r="D10739" s="3">
        <v>5</v>
      </c>
      <c r="E10739" s="3">
        <v>72000</v>
      </c>
      <c r="F10739" t="s">
        <v>13</v>
      </c>
      <c r="G10739" s="15">
        <f>IF(Table1[[#This Row],[Transmission]]="Manual", 0, 1)</f>
        <v>0</v>
      </c>
      <c r="H10739" t="s">
        <v>9472</v>
      </c>
      <c r="I10739" t="s">
        <v>6485</v>
      </c>
      <c r="J10739" s="4">
        <v>45597</v>
      </c>
      <c r="K10739" t="s">
        <v>5237</v>
      </c>
      <c r="L10739" s="5">
        <v>451000</v>
      </c>
      <c r="M10739" s="28">
        <f t="shared" si="167"/>
        <v>451000</v>
      </c>
      <c r="N10739">
        <f>2025-Table1[[#This Row],[Year]]</f>
        <v>6</v>
      </c>
    </row>
    <row r="10740" spans="1:14" x14ac:dyDescent="0.3">
      <c r="A10740" t="s">
        <v>21</v>
      </c>
      <c r="B10740" t="s">
        <v>99</v>
      </c>
      <c r="C10740">
        <v>2021</v>
      </c>
      <c r="D10740" s="3">
        <v>3</v>
      </c>
      <c r="E10740" s="3">
        <v>13000</v>
      </c>
      <c r="F10740" t="s">
        <v>25</v>
      </c>
      <c r="G10740" s="15">
        <f>IF(Table1[[#This Row],[Transmission]]="Manual", 0, 1)</f>
        <v>1</v>
      </c>
      <c r="H10740" t="s">
        <v>9472</v>
      </c>
      <c r="I10740" t="s">
        <v>14</v>
      </c>
      <c r="J10740" s="4">
        <v>45597</v>
      </c>
      <c r="K10740" t="s">
        <v>8775</v>
      </c>
      <c r="L10740" s="5">
        <v>900000</v>
      </c>
      <c r="M10740" s="28">
        <f t="shared" si="167"/>
        <v>900000</v>
      </c>
      <c r="N10740">
        <f>2025-Table1[[#This Row],[Year]]</f>
        <v>4</v>
      </c>
    </row>
    <row r="10741" spans="1:14" x14ac:dyDescent="0.3">
      <c r="A10741" t="s">
        <v>44</v>
      </c>
      <c r="B10741" t="s">
        <v>83</v>
      </c>
      <c r="C10741">
        <v>2022</v>
      </c>
      <c r="D10741" s="3">
        <v>2</v>
      </c>
      <c r="E10741" s="3">
        <v>30000</v>
      </c>
      <c r="F10741" t="s">
        <v>13</v>
      </c>
      <c r="G10741" s="15">
        <f>IF(Table1[[#This Row],[Transmission]]="Manual", 0, 1)</f>
        <v>0</v>
      </c>
      <c r="H10741" t="s">
        <v>9472</v>
      </c>
      <c r="I10741" t="s">
        <v>14</v>
      </c>
      <c r="J10741" s="4">
        <v>45627</v>
      </c>
      <c r="K10741" t="s">
        <v>8776</v>
      </c>
      <c r="L10741" s="5">
        <v>800000</v>
      </c>
      <c r="M10741" s="28">
        <f t="shared" si="167"/>
        <v>800000</v>
      </c>
      <c r="N10741">
        <f>2025-Table1[[#This Row],[Year]]</f>
        <v>3</v>
      </c>
    </row>
    <row r="10742" spans="1:14" x14ac:dyDescent="0.3">
      <c r="A10742" t="s">
        <v>21</v>
      </c>
      <c r="B10742" t="s">
        <v>22</v>
      </c>
      <c r="C10742">
        <v>2010</v>
      </c>
      <c r="D10742" s="3">
        <v>14</v>
      </c>
      <c r="E10742" s="3">
        <v>96000</v>
      </c>
      <c r="F10742" t="s">
        <v>25</v>
      </c>
      <c r="G10742" s="15">
        <f>IF(Table1[[#This Row],[Transmission]]="Manual", 0, 1)</f>
        <v>1</v>
      </c>
      <c r="H10742" t="s">
        <v>9475</v>
      </c>
      <c r="I10742" t="s">
        <v>6485</v>
      </c>
      <c r="J10742" s="4">
        <v>45597</v>
      </c>
      <c r="K10742" t="s">
        <v>8777</v>
      </c>
      <c r="L10742" s="5">
        <v>85000</v>
      </c>
      <c r="M10742" s="28">
        <f t="shared" si="167"/>
        <v>85000</v>
      </c>
      <c r="N10742">
        <f>2025-Table1[[#This Row],[Year]]</f>
        <v>15</v>
      </c>
    </row>
    <row r="10743" spans="1:14" x14ac:dyDescent="0.3">
      <c r="A10743" t="s">
        <v>11</v>
      </c>
      <c r="B10743" t="s">
        <v>12</v>
      </c>
      <c r="C10743">
        <v>2014</v>
      </c>
      <c r="D10743" s="3">
        <v>10</v>
      </c>
      <c r="E10743" s="3">
        <v>100000</v>
      </c>
      <c r="F10743" t="s">
        <v>25</v>
      </c>
      <c r="G10743" s="15">
        <f>IF(Table1[[#This Row],[Transmission]]="Manual", 0, 1)</f>
        <v>1</v>
      </c>
      <c r="H10743" t="s">
        <v>9475</v>
      </c>
      <c r="I10743" t="s">
        <v>6485</v>
      </c>
      <c r="J10743" s="4">
        <v>45627</v>
      </c>
      <c r="K10743" t="s">
        <v>8778</v>
      </c>
      <c r="L10743" s="5">
        <v>490000</v>
      </c>
      <c r="M10743" s="28">
        <f t="shared" si="167"/>
        <v>490000</v>
      </c>
      <c r="N10743">
        <f>2025-Table1[[#This Row],[Year]]</f>
        <v>11</v>
      </c>
    </row>
    <row r="10744" spans="1:14" x14ac:dyDescent="0.3">
      <c r="A10744" t="s">
        <v>43</v>
      </c>
      <c r="B10744" t="s">
        <v>94</v>
      </c>
      <c r="C10744">
        <v>2012</v>
      </c>
      <c r="D10744" s="3">
        <v>12</v>
      </c>
      <c r="E10744" s="3">
        <v>45000</v>
      </c>
      <c r="F10744" t="s">
        <v>25</v>
      </c>
      <c r="G10744" s="15">
        <f>IF(Table1[[#This Row],[Transmission]]="Manual", 0, 1)</f>
        <v>1</v>
      </c>
      <c r="H10744" t="s">
        <v>9475</v>
      </c>
      <c r="I10744" t="s">
        <v>14</v>
      </c>
      <c r="J10744" s="4">
        <v>45627</v>
      </c>
      <c r="K10744" t="s">
        <v>8779</v>
      </c>
      <c r="L10744" s="5">
        <v>925000</v>
      </c>
      <c r="M10744" s="28">
        <f t="shared" si="167"/>
        <v>925000</v>
      </c>
      <c r="N10744">
        <f>2025-Table1[[#This Row],[Year]]</f>
        <v>13</v>
      </c>
    </row>
    <row r="10745" spans="1:14" x14ac:dyDescent="0.3">
      <c r="A10745" t="s">
        <v>21</v>
      </c>
      <c r="B10745" t="s">
        <v>111</v>
      </c>
      <c r="C10745">
        <v>2023</v>
      </c>
      <c r="D10745" s="3">
        <v>1</v>
      </c>
      <c r="E10745" s="3">
        <v>40000</v>
      </c>
      <c r="F10745" t="s">
        <v>25</v>
      </c>
      <c r="G10745" s="15">
        <f>IF(Table1[[#This Row],[Transmission]]="Manual", 0, 1)</f>
        <v>1</v>
      </c>
      <c r="H10745" t="s">
        <v>9472</v>
      </c>
      <c r="I10745" t="s">
        <v>6485</v>
      </c>
      <c r="J10745" s="4">
        <v>45597</v>
      </c>
      <c r="K10745" t="s">
        <v>8780</v>
      </c>
      <c r="L10745" s="5">
        <v>750000</v>
      </c>
      <c r="M10745" s="28">
        <f t="shared" si="167"/>
        <v>750000</v>
      </c>
      <c r="N10745">
        <f>2025-Table1[[#This Row],[Year]]</f>
        <v>2</v>
      </c>
    </row>
    <row r="10746" spans="1:14" x14ac:dyDescent="0.3">
      <c r="A10746" t="s">
        <v>18</v>
      </c>
      <c r="B10746" t="s">
        <v>86</v>
      </c>
      <c r="C10746">
        <v>2016</v>
      </c>
      <c r="D10746" s="3">
        <v>8</v>
      </c>
      <c r="E10746" s="3">
        <v>37000</v>
      </c>
      <c r="F10746" t="s">
        <v>25</v>
      </c>
      <c r="G10746" s="15">
        <f>IF(Table1[[#This Row],[Transmission]]="Manual", 0, 1)</f>
        <v>1</v>
      </c>
      <c r="H10746" t="s">
        <v>9475</v>
      </c>
      <c r="I10746" t="s">
        <v>14</v>
      </c>
      <c r="J10746" s="4">
        <v>45597</v>
      </c>
      <c r="K10746" t="s">
        <v>1279</v>
      </c>
      <c r="L10746" s="5">
        <v>625000</v>
      </c>
      <c r="M10746" s="28">
        <f t="shared" si="167"/>
        <v>625000</v>
      </c>
      <c r="N10746">
        <f>2025-Table1[[#This Row],[Year]]</f>
        <v>9</v>
      </c>
    </row>
    <row r="10747" spans="1:14" x14ac:dyDescent="0.3">
      <c r="A10747" t="s">
        <v>21</v>
      </c>
      <c r="B10747" t="s">
        <v>131</v>
      </c>
      <c r="C10747">
        <v>2017</v>
      </c>
      <c r="D10747" s="3">
        <v>7</v>
      </c>
      <c r="E10747" s="3">
        <v>55000</v>
      </c>
      <c r="F10747" t="s">
        <v>25</v>
      </c>
      <c r="G10747" s="15">
        <f>IF(Table1[[#This Row],[Transmission]]="Manual", 0, 1)</f>
        <v>1</v>
      </c>
      <c r="H10747" t="s">
        <v>9475</v>
      </c>
      <c r="I10747" t="s">
        <v>6485</v>
      </c>
      <c r="J10747" s="4">
        <v>45627</v>
      </c>
      <c r="K10747" t="s">
        <v>3754</v>
      </c>
      <c r="L10747" s="5">
        <v>399990</v>
      </c>
      <c r="M10747" s="28">
        <f t="shared" si="167"/>
        <v>399990</v>
      </c>
      <c r="N10747">
        <f>2025-Table1[[#This Row],[Year]]</f>
        <v>8</v>
      </c>
    </row>
    <row r="10748" spans="1:14" x14ac:dyDescent="0.3">
      <c r="A10748" t="s">
        <v>101</v>
      </c>
      <c r="B10748" t="s">
        <v>727</v>
      </c>
      <c r="C10748">
        <v>2018</v>
      </c>
      <c r="D10748" s="3">
        <v>6</v>
      </c>
      <c r="E10748" s="3">
        <v>98000</v>
      </c>
      <c r="F10748" t="s">
        <v>25</v>
      </c>
      <c r="G10748" s="15">
        <f>IF(Table1[[#This Row],[Transmission]]="Manual", 0, 1)</f>
        <v>1</v>
      </c>
      <c r="H10748" t="s">
        <v>9472</v>
      </c>
      <c r="I10748" t="s">
        <v>17</v>
      </c>
      <c r="J10748" s="4">
        <v>45597</v>
      </c>
      <c r="K10748" t="s">
        <v>8781</v>
      </c>
      <c r="L10748" s="5">
        <v>799000</v>
      </c>
      <c r="M10748" s="28">
        <f t="shared" si="167"/>
        <v>799000</v>
      </c>
      <c r="N10748">
        <f>2025-Table1[[#This Row],[Year]]</f>
        <v>7</v>
      </c>
    </row>
    <row r="10749" spans="1:14" x14ac:dyDescent="0.3">
      <c r="A10749" t="s">
        <v>43</v>
      </c>
      <c r="B10749" t="s">
        <v>85</v>
      </c>
      <c r="C10749">
        <v>2010</v>
      </c>
      <c r="D10749" s="3">
        <v>14</v>
      </c>
      <c r="E10749" s="3">
        <v>25000</v>
      </c>
      <c r="F10749" t="s">
        <v>25</v>
      </c>
      <c r="G10749" s="15">
        <f>IF(Table1[[#This Row],[Transmission]]="Manual", 0, 1)</f>
        <v>1</v>
      </c>
      <c r="H10749" t="s">
        <v>9475</v>
      </c>
      <c r="I10749" t="s">
        <v>14</v>
      </c>
      <c r="J10749" s="4">
        <v>45597</v>
      </c>
      <c r="K10749" t="s">
        <v>8782</v>
      </c>
      <c r="L10749" s="5">
        <v>899000</v>
      </c>
      <c r="M10749" s="28">
        <f t="shared" si="167"/>
        <v>899000</v>
      </c>
      <c r="N10749">
        <f>2025-Table1[[#This Row],[Year]]</f>
        <v>15</v>
      </c>
    </row>
    <row r="10750" spans="1:14" x14ac:dyDescent="0.3">
      <c r="A10750" t="s">
        <v>21</v>
      </c>
      <c r="B10750" t="s">
        <v>111</v>
      </c>
      <c r="C10750">
        <v>2018</v>
      </c>
      <c r="D10750" s="3">
        <v>6</v>
      </c>
      <c r="E10750" s="3">
        <v>71000</v>
      </c>
      <c r="F10750" t="s">
        <v>25</v>
      </c>
      <c r="G10750" s="15">
        <f>IF(Table1[[#This Row],[Transmission]]="Manual", 0, 1)</f>
        <v>1</v>
      </c>
      <c r="H10750" t="s">
        <v>9475</v>
      </c>
      <c r="I10750" t="s">
        <v>6485</v>
      </c>
      <c r="J10750" s="4">
        <v>45627</v>
      </c>
      <c r="K10750" t="s">
        <v>8783</v>
      </c>
      <c r="L10750" s="5">
        <v>395000</v>
      </c>
      <c r="M10750" s="28">
        <f t="shared" si="167"/>
        <v>395000</v>
      </c>
      <c r="N10750">
        <f>2025-Table1[[#This Row],[Year]]</f>
        <v>7</v>
      </c>
    </row>
    <row r="10751" spans="1:14" x14ac:dyDescent="0.3">
      <c r="A10751" t="s">
        <v>44</v>
      </c>
      <c r="B10751" t="s">
        <v>79</v>
      </c>
      <c r="C10751">
        <v>2015</v>
      </c>
      <c r="D10751" s="3">
        <v>9</v>
      </c>
      <c r="E10751" s="3">
        <v>100900</v>
      </c>
      <c r="F10751" t="s">
        <v>25</v>
      </c>
      <c r="G10751" s="15">
        <f>IF(Table1[[#This Row],[Transmission]]="Manual", 0, 1)</f>
        <v>1</v>
      </c>
      <c r="H10751" t="s">
        <v>9475</v>
      </c>
      <c r="I10751" t="s">
        <v>17</v>
      </c>
      <c r="J10751" s="4">
        <v>45597</v>
      </c>
      <c r="K10751" t="s">
        <v>8784</v>
      </c>
      <c r="L10751" s="5">
        <v>695000</v>
      </c>
      <c r="M10751" s="28">
        <f t="shared" si="167"/>
        <v>695000</v>
      </c>
      <c r="N10751">
        <f>2025-Table1[[#This Row],[Year]]</f>
        <v>10</v>
      </c>
    </row>
    <row r="10752" spans="1:14" x14ac:dyDescent="0.3">
      <c r="A10752" t="s">
        <v>21</v>
      </c>
      <c r="B10752" t="s">
        <v>49</v>
      </c>
      <c r="C10752">
        <v>2024</v>
      </c>
      <c r="D10752" s="3">
        <v>0</v>
      </c>
      <c r="E10752" s="3">
        <v>200</v>
      </c>
      <c r="F10752" t="s">
        <v>25</v>
      </c>
      <c r="G10752" s="15">
        <f>IF(Table1[[#This Row],[Transmission]]="Manual", 0, 1)</f>
        <v>1</v>
      </c>
      <c r="H10752" t="s">
        <v>9472</v>
      </c>
      <c r="I10752" t="s">
        <v>6485</v>
      </c>
      <c r="J10752" s="4">
        <v>45597</v>
      </c>
      <c r="K10752" t="s">
        <v>6109</v>
      </c>
      <c r="L10752" s="5">
        <v>50000</v>
      </c>
      <c r="M10752" s="28">
        <f t="shared" si="167"/>
        <v>50000</v>
      </c>
      <c r="N10752">
        <f>2025-Table1[[#This Row],[Year]]</f>
        <v>1</v>
      </c>
    </row>
    <row r="10753" spans="1:14" x14ac:dyDescent="0.3">
      <c r="A10753" t="s">
        <v>21</v>
      </c>
      <c r="B10753" t="s">
        <v>231</v>
      </c>
      <c r="C10753">
        <v>2018</v>
      </c>
      <c r="D10753" s="3">
        <v>6</v>
      </c>
      <c r="E10753" s="3">
        <v>80000</v>
      </c>
      <c r="F10753" t="s">
        <v>13</v>
      </c>
      <c r="G10753" s="15">
        <f>IF(Table1[[#This Row],[Transmission]]="Manual", 0, 1)</f>
        <v>0</v>
      </c>
      <c r="H10753" t="s">
        <v>9475</v>
      </c>
      <c r="I10753" t="s">
        <v>6485</v>
      </c>
      <c r="J10753" s="4">
        <v>45597</v>
      </c>
      <c r="K10753" t="s">
        <v>8785</v>
      </c>
      <c r="L10753" s="5">
        <v>315000</v>
      </c>
      <c r="M10753" s="28">
        <f t="shared" si="167"/>
        <v>315000</v>
      </c>
      <c r="N10753">
        <f>2025-Table1[[#This Row],[Year]]</f>
        <v>7</v>
      </c>
    </row>
    <row r="10754" spans="1:14" x14ac:dyDescent="0.3">
      <c r="A10754" t="s">
        <v>458</v>
      </c>
      <c r="B10754" t="s">
        <v>459</v>
      </c>
      <c r="C10754">
        <v>2013</v>
      </c>
      <c r="D10754" s="3">
        <v>11</v>
      </c>
      <c r="E10754" s="3">
        <v>51000</v>
      </c>
      <c r="F10754" t="s">
        <v>13</v>
      </c>
      <c r="G10754" s="15">
        <f>IF(Table1[[#This Row],[Transmission]]="Manual", 0, 1)</f>
        <v>0</v>
      </c>
      <c r="H10754" t="s">
        <v>9475</v>
      </c>
      <c r="I10754" t="s">
        <v>14</v>
      </c>
      <c r="J10754" s="4">
        <v>45597</v>
      </c>
      <c r="K10754" t="s">
        <v>8786</v>
      </c>
      <c r="L10754" s="5">
        <v>339000</v>
      </c>
      <c r="M10754" s="28">
        <f t="shared" si="167"/>
        <v>339000</v>
      </c>
      <c r="N10754">
        <f>2025-Table1[[#This Row],[Year]]</f>
        <v>12</v>
      </c>
    </row>
    <row r="10755" spans="1:14" x14ac:dyDescent="0.3">
      <c r="A10755" t="s">
        <v>43</v>
      </c>
      <c r="B10755" t="s">
        <v>85</v>
      </c>
      <c r="C10755">
        <v>2014</v>
      </c>
      <c r="D10755" s="3">
        <v>10</v>
      </c>
      <c r="E10755" s="3">
        <v>89000</v>
      </c>
      <c r="F10755" t="s">
        <v>25</v>
      </c>
      <c r="G10755" s="15">
        <f>IF(Table1[[#This Row],[Transmission]]="Manual", 0, 1)</f>
        <v>1</v>
      </c>
      <c r="H10755" t="s">
        <v>9472</v>
      </c>
      <c r="I10755" t="s">
        <v>17</v>
      </c>
      <c r="J10755" s="4">
        <v>45597</v>
      </c>
      <c r="K10755" t="s">
        <v>8787</v>
      </c>
      <c r="L10755" s="5">
        <v>1350000</v>
      </c>
      <c r="M10755" s="28">
        <f t="shared" ref="M10755:M10818" si="168">VALUE(SUBSTITUTE(SUBSTITUTE(L10755,"₹"," "),",",""))</f>
        <v>1350000</v>
      </c>
      <c r="N10755">
        <f>2025-Table1[[#This Row],[Year]]</f>
        <v>11</v>
      </c>
    </row>
    <row r="10756" spans="1:14" x14ac:dyDescent="0.3">
      <c r="A10756" t="s">
        <v>101</v>
      </c>
      <c r="B10756" t="s">
        <v>152</v>
      </c>
      <c r="C10756">
        <v>2021</v>
      </c>
      <c r="D10756" s="3">
        <v>3</v>
      </c>
      <c r="E10756" s="3">
        <v>19925</v>
      </c>
      <c r="F10756" t="s">
        <v>25</v>
      </c>
      <c r="G10756" s="15">
        <f>IF(Table1[[#This Row],[Transmission]]="Manual", 0, 1)</f>
        <v>1</v>
      </c>
      <c r="H10756" t="s">
        <v>9472</v>
      </c>
      <c r="I10756" t="s">
        <v>6485</v>
      </c>
      <c r="J10756" s="4">
        <v>45597</v>
      </c>
      <c r="K10756" t="s">
        <v>6706</v>
      </c>
      <c r="L10756" s="5">
        <v>799999</v>
      </c>
      <c r="M10756" s="28">
        <f t="shared" si="168"/>
        <v>799999</v>
      </c>
      <c r="N10756">
        <f>2025-Table1[[#This Row],[Year]]</f>
        <v>4</v>
      </c>
    </row>
    <row r="10757" spans="1:14" x14ac:dyDescent="0.3">
      <c r="A10757" t="s">
        <v>21</v>
      </c>
      <c r="B10757" t="s">
        <v>39</v>
      </c>
      <c r="C10757">
        <v>2010</v>
      </c>
      <c r="D10757" s="3">
        <v>14</v>
      </c>
      <c r="E10757" s="3">
        <v>112131</v>
      </c>
      <c r="F10757" t="s">
        <v>13</v>
      </c>
      <c r="G10757" s="15">
        <f>IF(Table1[[#This Row],[Transmission]]="Manual", 0, 1)</f>
        <v>0</v>
      </c>
      <c r="H10757" t="s">
        <v>9472</v>
      </c>
      <c r="I10757" t="s">
        <v>6485</v>
      </c>
      <c r="J10757" s="4">
        <v>45597</v>
      </c>
      <c r="K10757" t="s">
        <v>8788</v>
      </c>
      <c r="L10757" s="5">
        <v>185000</v>
      </c>
      <c r="M10757" s="28">
        <f t="shared" si="168"/>
        <v>185000</v>
      </c>
      <c r="N10757">
        <f>2025-Table1[[#This Row],[Year]]</f>
        <v>15</v>
      </c>
    </row>
    <row r="10758" spans="1:14" x14ac:dyDescent="0.3">
      <c r="A10758" t="s">
        <v>21</v>
      </c>
      <c r="B10758" t="s">
        <v>22</v>
      </c>
      <c r="C10758">
        <v>2018</v>
      </c>
      <c r="D10758" s="3">
        <v>6</v>
      </c>
      <c r="E10758" s="3">
        <v>46000</v>
      </c>
      <c r="F10758" t="s">
        <v>25</v>
      </c>
      <c r="G10758" s="15">
        <f>IF(Table1[[#This Row],[Transmission]]="Manual", 0, 1)</f>
        <v>1</v>
      </c>
      <c r="H10758" t="s">
        <v>9472</v>
      </c>
      <c r="I10758" t="s">
        <v>14</v>
      </c>
      <c r="J10758" s="4">
        <v>45597</v>
      </c>
      <c r="K10758" t="s">
        <v>8789</v>
      </c>
      <c r="L10758" s="5">
        <v>595000</v>
      </c>
      <c r="M10758" s="28">
        <f t="shared" si="168"/>
        <v>595000</v>
      </c>
      <c r="N10758">
        <f>2025-Table1[[#This Row],[Year]]</f>
        <v>7</v>
      </c>
    </row>
    <row r="10759" spans="1:14" x14ac:dyDescent="0.3">
      <c r="A10759" t="s">
        <v>21</v>
      </c>
      <c r="B10759" t="s">
        <v>231</v>
      </c>
      <c r="C10759">
        <v>2020</v>
      </c>
      <c r="D10759" s="3">
        <v>4</v>
      </c>
      <c r="E10759" s="3">
        <v>120000</v>
      </c>
      <c r="F10759" t="s">
        <v>25</v>
      </c>
      <c r="G10759" s="15">
        <f>IF(Table1[[#This Row],[Transmission]]="Manual", 0, 1)</f>
        <v>1</v>
      </c>
      <c r="H10759" t="s">
        <v>9475</v>
      </c>
      <c r="I10759" t="s">
        <v>6485</v>
      </c>
      <c r="J10759" s="4">
        <v>45597</v>
      </c>
      <c r="K10759" t="s">
        <v>8790</v>
      </c>
      <c r="L10759" s="5">
        <v>100000</v>
      </c>
      <c r="M10759" s="28">
        <f t="shared" si="168"/>
        <v>100000</v>
      </c>
      <c r="N10759">
        <f>2025-Table1[[#This Row],[Year]]</f>
        <v>5</v>
      </c>
    </row>
    <row r="10760" spans="1:14" x14ac:dyDescent="0.3">
      <c r="A10760" t="s">
        <v>18</v>
      </c>
      <c r="B10760" t="s">
        <v>1269</v>
      </c>
      <c r="C10760">
        <v>2011</v>
      </c>
      <c r="D10760" s="3">
        <v>13</v>
      </c>
      <c r="E10760" s="3">
        <v>65000</v>
      </c>
      <c r="F10760" t="s">
        <v>25</v>
      </c>
      <c r="G10760" s="15">
        <f>IF(Table1[[#This Row],[Transmission]]="Manual", 0, 1)</f>
        <v>1</v>
      </c>
      <c r="H10760" t="s">
        <v>9475</v>
      </c>
      <c r="I10760" t="s">
        <v>17</v>
      </c>
      <c r="J10760" s="4">
        <v>45627</v>
      </c>
      <c r="K10760" t="s">
        <v>8791</v>
      </c>
      <c r="L10760" s="5">
        <v>340000</v>
      </c>
      <c r="M10760" s="28">
        <f t="shared" si="168"/>
        <v>340000</v>
      </c>
      <c r="N10760">
        <f>2025-Table1[[#This Row],[Year]]</f>
        <v>14</v>
      </c>
    </row>
    <row r="10761" spans="1:14" x14ac:dyDescent="0.3">
      <c r="A10761" t="s">
        <v>21</v>
      </c>
      <c r="B10761" t="s">
        <v>194</v>
      </c>
      <c r="C10761">
        <v>2018</v>
      </c>
      <c r="D10761" s="3">
        <v>6</v>
      </c>
      <c r="E10761" s="3">
        <v>60000</v>
      </c>
      <c r="F10761" t="s">
        <v>13</v>
      </c>
      <c r="G10761" s="15">
        <f>IF(Table1[[#This Row],[Transmission]]="Manual", 0, 1)</f>
        <v>0</v>
      </c>
      <c r="H10761" t="s">
        <v>9475</v>
      </c>
      <c r="I10761" t="s">
        <v>6485</v>
      </c>
      <c r="J10761" s="4">
        <v>45597</v>
      </c>
      <c r="K10761" t="s">
        <v>4944</v>
      </c>
      <c r="L10761" s="5">
        <v>320000</v>
      </c>
      <c r="M10761" s="28">
        <f t="shared" si="168"/>
        <v>320000</v>
      </c>
      <c r="N10761">
        <f>2025-Table1[[#This Row],[Year]]</f>
        <v>7</v>
      </c>
    </row>
    <row r="10762" spans="1:14" x14ac:dyDescent="0.3">
      <c r="A10762" t="s">
        <v>44</v>
      </c>
      <c r="B10762" t="s">
        <v>79</v>
      </c>
      <c r="C10762">
        <v>2017</v>
      </c>
      <c r="D10762" s="3">
        <v>7</v>
      </c>
      <c r="E10762" s="3">
        <v>78000</v>
      </c>
      <c r="F10762" t="s">
        <v>25</v>
      </c>
      <c r="G10762" s="15">
        <f>IF(Table1[[#This Row],[Transmission]]="Manual", 0, 1)</f>
        <v>1</v>
      </c>
      <c r="H10762" t="s">
        <v>9475</v>
      </c>
      <c r="I10762" t="s">
        <v>14</v>
      </c>
      <c r="J10762" s="4">
        <v>45597</v>
      </c>
      <c r="K10762" t="s">
        <v>1029</v>
      </c>
      <c r="L10762" s="5">
        <v>890000</v>
      </c>
      <c r="M10762" s="28">
        <f t="shared" si="168"/>
        <v>890000</v>
      </c>
      <c r="N10762">
        <f>2025-Table1[[#This Row],[Year]]</f>
        <v>8</v>
      </c>
    </row>
    <row r="10763" spans="1:14" x14ac:dyDescent="0.3">
      <c r="A10763" t="s">
        <v>44</v>
      </c>
      <c r="B10763" t="s">
        <v>1505</v>
      </c>
      <c r="C10763">
        <v>2009</v>
      </c>
      <c r="D10763" s="3">
        <v>15</v>
      </c>
      <c r="E10763" s="3">
        <v>90000</v>
      </c>
      <c r="F10763" t="s">
        <v>13</v>
      </c>
      <c r="G10763" s="15">
        <f>IF(Table1[[#This Row],[Transmission]]="Manual", 0, 1)</f>
        <v>0</v>
      </c>
      <c r="H10763" t="s">
        <v>9475</v>
      </c>
      <c r="I10763" t="s">
        <v>6485</v>
      </c>
      <c r="J10763" s="4">
        <v>45597</v>
      </c>
      <c r="K10763" t="s">
        <v>5777</v>
      </c>
      <c r="L10763" s="5">
        <v>100000</v>
      </c>
      <c r="M10763" s="28">
        <f t="shared" si="168"/>
        <v>100000</v>
      </c>
      <c r="N10763">
        <f>2025-Table1[[#This Row],[Year]]</f>
        <v>16</v>
      </c>
    </row>
    <row r="10764" spans="1:14" x14ac:dyDescent="0.3">
      <c r="A10764" t="s">
        <v>11</v>
      </c>
      <c r="B10764" t="s">
        <v>288</v>
      </c>
      <c r="C10764">
        <v>2015</v>
      </c>
      <c r="D10764" s="3">
        <v>9</v>
      </c>
      <c r="E10764" s="3">
        <v>86373</v>
      </c>
      <c r="F10764" t="s">
        <v>25</v>
      </c>
      <c r="G10764" s="15">
        <f>IF(Table1[[#This Row],[Transmission]]="Manual", 0, 1)</f>
        <v>1</v>
      </c>
      <c r="H10764" t="s">
        <v>9475</v>
      </c>
      <c r="I10764" t="s">
        <v>6485</v>
      </c>
      <c r="J10764" s="4">
        <v>45627</v>
      </c>
      <c r="K10764" t="s">
        <v>8792</v>
      </c>
      <c r="L10764" s="5">
        <v>435000</v>
      </c>
      <c r="M10764" s="28">
        <f t="shared" si="168"/>
        <v>435000</v>
      </c>
      <c r="N10764">
        <f>2025-Table1[[#This Row],[Year]]</f>
        <v>10</v>
      </c>
    </row>
    <row r="10765" spans="1:14" x14ac:dyDescent="0.3">
      <c r="A10765" t="s">
        <v>101</v>
      </c>
      <c r="B10765" t="s">
        <v>152</v>
      </c>
      <c r="C10765">
        <v>2022</v>
      </c>
      <c r="D10765" s="3">
        <v>2</v>
      </c>
      <c r="E10765" s="3">
        <v>9000</v>
      </c>
      <c r="F10765" t="s">
        <v>13</v>
      </c>
      <c r="G10765" s="15">
        <f>IF(Table1[[#This Row],[Transmission]]="Manual", 0, 1)</f>
        <v>0</v>
      </c>
      <c r="H10765" t="s">
        <v>9472</v>
      </c>
      <c r="I10765" t="s">
        <v>14</v>
      </c>
      <c r="J10765" s="4">
        <v>45597</v>
      </c>
      <c r="K10765" t="s">
        <v>8793</v>
      </c>
      <c r="L10765" s="5">
        <v>1200000</v>
      </c>
      <c r="M10765" s="28">
        <f t="shared" si="168"/>
        <v>1200000</v>
      </c>
      <c r="N10765">
        <f>2025-Table1[[#This Row],[Year]]</f>
        <v>3</v>
      </c>
    </row>
    <row r="10766" spans="1:14" x14ac:dyDescent="0.3">
      <c r="A10766" t="s">
        <v>18</v>
      </c>
      <c r="B10766" t="s">
        <v>19</v>
      </c>
      <c r="C10766">
        <v>2010</v>
      </c>
      <c r="D10766" s="3">
        <v>14</v>
      </c>
      <c r="E10766" s="3">
        <v>65000</v>
      </c>
      <c r="F10766" t="s">
        <v>13</v>
      </c>
      <c r="G10766" s="15">
        <f>IF(Table1[[#This Row],[Transmission]]="Manual", 0, 1)</f>
        <v>0</v>
      </c>
      <c r="H10766" t="s">
        <v>9475</v>
      </c>
      <c r="I10766" t="s">
        <v>6485</v>
      </c>
      <c r="J10766" s="4">
        <v>45597</v>
      </c>
      <c r="K10766" t="s">
        <v>8794</v>
      </c>
      <c r="L10766" s="5">
        <v>189999</v>
      </c>
      <c r="M10766" s="28">
        <f t="shared" si="168"/>
        <v>189999</v>
      </c>
      <c r="N10766">
        <f>2025-Table1[[#This Row],[Year]]</f>
        <v>15</v>
      </c>
    </row>
    <row r="10767" spans="1:14" x14ac:dyDescent="0.3">
      <c r="A10767" t="s">
        <v>21</v>
      </c>
      <c r="B10767" t="s">
        <v>666</v>
      </c>
      <c r="C10767">
        <v>2011</v>
      </c>
      <c r="D10767" s="3">
        <v>13</v>
      </c>
      <c r="E10767" s="3">
        <v>108000</v>
      </c>
      <c r="F10767" t="s">
        <v>13</v>
      </c>
      <c r="G10767" s="15">
        <f>IF(Table1[[#This Row],[Transmission]]="Manual", 0, 1)</f>
        <v>0</v>
      </c>
      <c r="H10767" t="s">
        <v>9475</v>
      </c>
      <c r="I10767" t="s">
        <v>14</v>
      </c>
      <c r="J10767" s="4">
        <v>45597</v>
      </c>
      <c r="K10767" t="s">
        <v>2346</v>
      </c>
      <c r="L10767" s="5">
        <v>285000</v>
      </c>
      <c r="M10767" s="28">
        <f t="shared" si="168"/>
        <v>285000</v>
      </c>
      <c r="N10767">
        <f>2025-Table1[[#This Row],[Year]]</f>
        <v>14</v>
      </c>
    </row>
    <row r="10768" spans="1:14" x14ac:dyDescent="0.3">
      <c r="A10768" t="s">
        <v>21</v>
      </c>
      <c r="B10768" t="s">
        <v>298</v>
      </c>
      <c r="C10768">
        <v>2010</v>
      </c>
      <c r="D10768" s="3">
        <v>14</v>
      </c>
      <c r="E10768" s="3">
        <v>74000</v>
      </c>
      <c r="F10768" t="s">
        <v>13</v>
      </c>
      <c r="G10768" s="15">
        <f>IF(Table1[[#This Row],[Transmission]]="Manual", 0, 1)</f>
        <v>0</v>
      </c>
      <c r="H10768" t="s">
        <v>9472</v>
      </c>
      <c r="I10768" t="s">
        <v>6485</v>
      </c>
      <c r="J10768" s="4">
        <v>45597</v>
      </c>
      <c r="K10768" t="s">
        <v>4392</v>
      </c>
      <c r="L10768" s="5">
        <v>140000</v>
      </c>
      <c r="M10768" s="28">
        <f t="shared" si="168"/>
        <v>140000</v>
      </c>
      <c r="N10768">
        <f>2025-Table1[[#This Row],[Year]]</f>
        <v>15</v>
      </c>
    </row>
    <row r="10769" spans="1:14" x14ac:dyDescent="0.3">
      <c r="A10769" t="s">
        <v>21</v>
      </c>
      <c r="B10769" t="s">
        <v>140</v>
      </c>
      <c r="C10769">
        <v>2011</v>
      </c>
      <c r="D10769" s="3">
        <v>13</v>
      </c>
      <c r="E10769" s="3">
        <v>100000</v>
      </c>
      <c r="F10769" t="s">
        <v>13</v>
      </c>
      <c r="G10769" s="15">
        <f>IF(Table1[[#This Row],[Transmission]]="Manual", 0, 1)</f>
        <v>0</v>
      </c>
      <c r="H10769" t="s">
        <v>9475</v>
      </c>
      <c r="I10769" t="s">
        <v>17</v>
      </c>
      <c r="J10769" s="4">
        <v>45597</v>
      </c>
      <c r="K10769" t="s">
        <v>8795</v>
      </c>
      <c r="L10769" s="5">
        <v>335000</v>
      </c>
      <c r="M10769" s="28">
        <f t="shared" si="168"/>
        <v>335000</v>
      </c>
      <c r="N10769">
        <f>2025-Table1[[#This Row],[Year]]</f>
        <v>14</v>
      </c>
    </row>
    <row r="10770" spans="1:14" x14ac:dyDescent="0.3">
      <c r="A10770" t="s">
        <v>44</v>
      </c>
      <c r="B10770" t="s">
        <v>79</v>
      </c>
      <c r="C10770">
        <v>2020</v>
      </c>
      <c r="D10770" s="3">
        <v>4</v>
      </c>
      <c r="E10770" s="3">
        <v>45000</v>
      </c>
      <c r="F10770" t="s">
        <v>25</v>
      </c>
      <c r="G10770" s="15">
        <f>IF(Table1[[#This Row],[Transmission]]="Manual", 0, 1)</f>
        <v>1</v>
      </c>
      <c r="H10770" t="s">
        <v>9472</v>
      </c>
      <c r="I10770" t="s">
        <v>6485</v>
      </c>
      <c r="J10770" s="4">
        <v>45597</v>
      </c>
      <c r="K10770" t="s">
        <v>8796</v>
      </c>
      <c r="L10770" s="5">
        <v>1050000</v>
      </c>
      <c r="M10770" s="28">
        <f t="shared" si="168"/>
        <v>1050000</v>
      </c>
      <c r="N10770">
        <f>2025-Table1[[#This Row],[Year]]</f>
        <v>5</v>
      </c>
    </row>
    <row r="10771" spans="1:14" x14ac:dyDescent="0.3">
      <c r="A10771" t="s">
        <v>33</v>
      </c>
      <c r="B10771" t="s">
        <v>34</v>
      </c>
      <c r="C10771">
        <v>2018</v>
      </c>
      <c r="D10771" s="3">
        <v>6</v>
      </c>
      <c r="E10771" s="3">
        <v>67277</v>
      </c>
      <c r="F10771" t="s">
        <v>25</v>
      </c>
      <c r="G10771" s="15">
        <f>IF(Table1[[#This Row],[Transmission]]="Manual", 0, 1)</f>
        <v>1</v>
      </c>
      <c r="H10771" t="s">
        <v>9475</v>
      </c>
      <c r="I10771" t="s">
        <v>6485</v>
      </c>
      <c r="J10771" s="4">
        <v>45597</v>
      </c>
      <c r="K10771" t="s">
        <v>8797</v>
      </c>
      <c r="L10771" s="5">
        <v>800000</v>
      </c>
      <c r="M10771" s="28">
        <f t="shared" si="168"/>
        <v>800000</v>
      </c>
      <c r="N10771">
        <f>2025-Table1[[#This Row],[Year]]</f>
        <v>7</v>
      </c>
    </row>
    <row r="10772" spans="1:14" x14ac:dyDescent="0.3">
      <c r="A10772" t="s">
        <v>33</v>
      </c>
      <c r="B10772" t="s">
        <v>34</v>
      </c>
      <c r="C10772">
        <v>2017</v>
      </c>
      <c r="D10772" s="3">
        <v>7</v>
      </c>
      <c r="E10772" s="3">
        <v>130000</v>
      </c>
      <c r="F10772" t="s">
        <v>25</v>
      </c>
      <c r="G10772" s="15">
        <f>IF(Table1[[#This Row],[Transmission]]="Manual", 0, 1)</f>
        <v>1</v>
      </c>
      <c r="H10772" t="s">
        <v>9472</v>
      </c>
      <c r="I10772" t="s">
        <v>6485</v>
      </c>
      <c r="J10772" s="4">
        <v>45627</v>
      </c>
      <c r="K10772" t="s">
        <v>6907</v>
      </c>
      <c r="L10772" s="5">
        <v>550000</v>
      </c>
      <c r="M10772" s="28">
        <f t="shared" si="168"/>
        <v>550000</v>
      </c>
      <c r="N10772">
        <f>2025-Table1[[#This Row],[Year]]</f>
        <v>8</v>
      </c>
    </row>
    <row r="10773" spans="1:14" x14ac:dyDescent="0.3">
      <c r="A10773" t="s">
        <v>33</v>
      </c>
      <c r="B10773" t="s">
        <v>34</v>
      </c>
      <c r="C10773">
        <v>2018</v>
      </c>
      <c r="D10773" s="3">
        <v>6</v>
      </c>
      <c r="E10773" s="3">
        <v>61000</v>
      </c>
      <c r="F10773" t="s">
        <v>25</v>
      </c>
      <c r="G10773" s="15">
        <f>IF(Table1[[#This Row],[Transmission]]="Manual", 0, 1)</f>
        <v>1</v>
      </c>
      <c r="H10773" t="s">
        <v>9472</v>
      </c>
      <c r="I10773" t="s">
        <v>6485</v>
      </c>
      <c r="J10773" s="4">
        <v>45597</v>
      </c>
      <c r="K10773" t="s">
        <v>8798</v>
      </c>
      <c r="L10773" s="5">
        <v>725000</v>
      </c>
      <c r="M10773" s="28">
        <f t="shared" si="168"/>
        <v>725000</v>
      </c>
      <c r="N10773">
        <f>2025-Table1[[#This Row],[Year]]</f>
        <v>7</v>
      </c>
    </row>
    <row r="10774" spans="1:14" x14ac:dyDescent="0.3">
      <c r="A10774" t="s">
        <v>11</v>
      </c>
      <c r="B10774" t="s">
        <v>797</v>
      </c>
      <c r="C10774">
        <v>2013</v>
      </c>
      <c r="D10774" s="3">
        <v>11</v>
      </c>
      <c r="E10774" s="3">
        <v>110123</v>
      </c>
      <c r="F10774" t="s">
        <v>25</v>
      </c>
      <c r="G10774" s="15">
        <f>IF(Table1[[#This Row],[Transmission]]="Manual", 0, 1)</f>
        <v>1</v>
      </c>
      <c r="H10774" t="s">
        <v>9475</v>
      </c>
      <c r="I10774" t="s">
        <v>14</v>
      </c>
      <c r="J10774" s="4">
        <v>45597</v>
      </c>
      <c r="K10774" t="s">
        <v>4617</v>
      </c>
      <c r="L10774" s="5">
        <v>490000</v>
      </c>
      <c r="M10774" s="28">
        <f t="shared" si="168"/>
        <v>490000</v>
      </c>
      <c r="N10774">
        <f>2025-Table1[[#This Row],[Year]]</f>
        <v>12</v>
      </c>
    </row>
    <row r="10775" spans="1:14" x14ac:dyDescent="0.3">
      <c r="A10775" t="s">
        <v>21</v>
      </c>
      <c r="B10775" t="s">
        <v>49</v>
      </c>
      <c r="C10775">
        <v>2017</v>
      </c>
      <c r="D10775" s="3">
        <v>7</v>
      </c>
      <c r="E10775" s="3">
        <v>59860</v>
      </c>
      <c r="F10775" t="s">
        <v>13</v>
      </c>
      <c r="G10775" s="15">
        <f>IF(Table1[[#This Row],[Transmission]]="Manual", 0, 1)</f>
        <v>0</v>
      </c>
      <c r="H10775" t="s">
        <v>9475</v>
      </c>
      <c r="I10775" t="s">
        <v>6485</v>
      </c>
      <c r="J10775" s="4">
        <v>45597</v>
      </c>
      <c r="K10775" t="s">
        <v>4221</v>
      </c>
      <c r="L10775" s="5">
        <v>675000</v>
      </c>
      <c r="M10775" s="28">
        <f t="shared" si="168"/>
        <v>675000</v>
      </c>
      <c r="N10775">
        <f>2025-Table1[[#This Row],[Year]]</f>
        <v>8</v>
      </c>
    </row>
    <row r="10776" spans="1:14" x14ac:dyDescent="0.3">
      <c r="A10776" t="s">
        <v>44</v>
      </c>
      <c r="B10776" t="s">
        <v>405</v>
      </c>
      <c r="C10776">
        <v>2018</v>
      </c>
      <c r="D10776" s="3">
        <v>6</v>
      </c>
      <c r="E10776" s="3">
        <v>79000</v>
      </c>
      <c r="F10776" t="s">
        <v>25</v>
      </c>
      <c r="G10776" s="15">
        <f>IF(Table1[[#This Row],[Transmission]]="Manual", 0, 1)</f>
        <v>1</v>
      </c>
      <c r="H10776" t="s">
        <v>9475</v>
      </c>
      <c r="I10776" t="s">
        <v>6485</v>
      </c>
      <c r="J10776" s="4">
        <v>45597</v>
      </c>
      <c r="K10776" t="s">
        <v>8799</v>
      </c>
      <c r="L10776" s="5">
        <v>600000</v>
      </c>
      <c r="M10776" s="28">
        <f t="shared" si="168"/>
        <v>600000</v>
      </c>
      <c r="N10776">
        <f>2025-Table1[[#This Row],[Year]]</f>
        <v>7</v>
      </c>
    </row>
    <row r="10777" spans="1:14" x14ac:dyDescent="0.3">
      <c r="A10777" t="s">
        <v>21</v>
      </c>
      <c r="B10777" t="s">
        <v>36</v>
      </c>
      <c r="C10777">
        <v>2019</v>
      </c>
      <c r="D10777" s="3">
        <v>5</v>
      </c>
      <c r="E10777" s="3">
        <v>61000</v>
      </c>
      <c r="F10777" t="s">
        <v>25</v>
      </c>
      <c r="G10777" s="15">
        <f>IF(Table1[[#This Row],[Transmission]]="Manual", 0, 1)</f>
        <v>1</v>
      </c>
      <c r="H10777" t="s">
        <v>9472</v>
      </c>
      <c r="I10777" t="s">
        <v>6485</v>
      </c>
      <c r="J10777" s="4">
        <v>45627</v>
      </c>
      <c r="K10777" t="s">
        <v>8800</v>
      </c>
      <c r="L10777" s="5">
        <v>400000</v>
      </c>
      <c r="M10777" s="28">
        <f t="shared" si="168"/>
        <v>400000</v>
      </c>
      <c r="N10777">
        <f>2025-Table1[[#This Row],[Year]]</f>
        <v>6</v>
      </c>
    </row>
    <row r="10778" spans="1:14" x14ac:dyDescent="0.3">
      <c r="A10778" t="s">
        <v>113</v>
      </c>
      <c r="B10778" t="s">
        <v>1238</v>
      </c>
      <c r="C10778">
        <v>2013</v>
      </c>
      <c r="D10778" s="3">
        <v>11</v>
      </c>
      <c r="E10778" s="3">
        <v>90000</v>
      </c>
      <c r="F10778" t="s">
        <v>13</v>
      </c>
      <c r="G10778" s="15">
        <f>IF(Table1[[#This Row],[Transmission]]="Manual", 0, 1)</f>
        <v>0</v>
      </c>
      <c r="H10778" t="s">
        <v>9472</v>
      </c>
      <c r="I10778" t="s">
        <v>17</v>
      </c>
      <c r="J10778" s="4">
        <v>45597</v>
      </c>
      <c r="K10778" t="s">
        <v>8801</v>
      </c>
      <c r="L10778" s="5">
        <v>340000</v>
      </c>
      <c r="M10778" s="28">
        <f t="shared" si="168"/>
        <v>340000</v>
      </c>
      <c r="N10778">
        <f>2025-Table1[[#This Row],[Year]]</f>
        <v>12</v>
      </c>
    </row>
    <row r="10779" spans="1:14" x14ac:dyDescent="0.3">
      <c r="A10779" t="s">
        <v>97</v>
      </c>
      <c r="B10779" t="s">
        <v>649</v>
      </c>
      <c r="C10779">
        <v>2016</v>
      </c>
      <c r="D10779" s="3">
        <v>8</v>
      </c>
      <c r="E10779" s="3">
        <v>74000</v>
      </c>
      <c r="F10779" t="s">
        <v>25</v>
      </c>
      <c r="G10779" s="15">
        <f>IF(Table1[[#This Row],[Transmission]]="Manual", 0, 1)</f>
        <v>1</v>
      </c>
      <c r="H10779" t="s">
        <v>9475</v>
      </c>
      <c r="I10779" t="s">
        <v>14</v>
      </c>
      <c r="J10779" s="4">
        <v>45597</v>
      </c>
      <c r="K10779" t="s">
        <v>8802</v>
      </c>
      <c r="L10779" s="5">
        <v>1300000</v>
      </c>
      <c r="M10779" s="28">
        <f t="shared" si="168"/>
        <v>1300000</v>
      </c>
      <c r="N10779">
        <f>2025-Table1[[#This Row],[Year]]</f>
        <v>9</v>
      </c>
    </row>
    <row r="10780" spans="1:14" x14ac:dyDescent="0.3">
      <c r="A10780" t="s">
        <v>5454</v>
      </c>
      <c r="B10780" t="s">
        <v>4818</v>
      </c>
      <c r="C10780">
        <v>2014</v>
      </c>
      <c r="D10780" s="3">
        <v>10</v>
      </c>
      <c r="E10780" s="3">
        <v>94000</v>
      </c>
      <c r="F10780" t="s">
        <v>25</v>
      </c>
      <c r="G10780" s="15">
        <f>IF(Table1[[#This Row],[Transmission]]="Manual", 0, 1)</f>
        <v>1</v>
      </c>
      <c r="H10780" t="s">
        <v>9475</v>
      </c>
      <c r="I10780" t="s">
        <v>17</v>
      </c>
      <c r="J10780" s="4">
        <v>45597</v>
      </c>
      <c r="K10780" t="s">
        <v>8803</v>
      </c>
      <c r="L10780" s="5">
        <v>490000</v>
      </c>
      <c r="M10780" s="28">
        <f t="shared" si="168"/>
        <v>490000</v>
      </c>
      <c r="N10780">
        <f>2025-Table1[[#This Row],[Year]]</f>
        <v>11</v>
      </c>
    </row>
    <row r="10781" spans="1:14" x14ac:dyDescent="0.3">
      <c r="A10781" t="s">
        <v>21</v>
      </c>
      <c r="B10781" t="s">
        <v>24</v>
      </c>
      <c r="C10781">
        <v>2018</v>
      </c>
      <c r="D10781" s="3">
        <v>6</v>
      </c>
      <c r="E10781" s="3">
        <v>61387</v>
      </c>
      <c r="F10781" t="s">
        <v>25</v>
      </c>
      <c r="G10781" s="15">
        <f>IF(Table1[[#This Row],[Transmission]]="Manual", 0, 1)</f>
        <v>1</v>
      </c>
      <c r="H10781" t="s">
        <v>9472</v>
      </c>
      <c r="I10781" t="s">
        <v>14</v>
      </c>
      <c r="J10781" s="4">
        <v>45597</v>
      </c>
      <c r="K10781" t="s">
        <v>3215</v>
      </c>
      <c r="L10781" s="5">
        <v>650000</v>
      </c>
      <c r="M10781" s="28">
        <f t="shared" si="168"/>
        <v>650000</v>
      </c>
      <c r="N10781">
        <f>2025-Table1[[#This Row],[Year]]</f>
        <v>7</v>
      </c>
    </row>
    <row r="10782" spans="1:14" x14ac:dyDescent="0.3">
      <c r="A10782" t="s">
        <v>21</v>
      </c>
      <c r="B10782" t="s">
        <v>111</v>
      </c>
      <c r="C10782">
        <v>2019</v>
      </c>
      <c r="D10782" s="3">
        <v>5</v>
      </c>
      <c r="E10782" s="3">
        <v>60000</v>
      </c>
      <c r="F10782" t="s">
        <v>25</v>
      </c>
      <c r="G10782" s="15">
        <f>IF(Table1[[#This Row],[Transmission]]="Manual", 0, 1)</f>
        <v>1</v>
      </c>
      <c r="H10782" t="s">
        <v>9472</v>
      </c>
      <c r="I10782" t="s">
        <v>14</v>
      </c>
      <c r="J10782" s="4">
        <v>45597</v>
      </c>
      <c r="K10782" t="s">
        <v>8603</v>
      </c>
      <c r="L10782" s="5">
        <v>590000</v>
      </c>
      <c r="M10782" s="28">
        <f t="shared" si="168"/>
        <v>590000</v>
      </c>
      <c r="N10782">
        <f>2025-Table1[[#This Row],[Year]]</f>
        <v>6</v>
      </c>
    </row>
    <row r="10783" spans="1:14" x14ac:dyDescent="0.3">
      <c r="A10783" t="s">
        <v>458</v>
      </c>
      <c r="B10783" t="s">
        <v>1321</v>
      </c>
      <c r="C10783">
        <v>2019</v>
      </c>
      <c r="D10783" s="3">
        <v>5</v>
      </c>
      <c r="E10783" s="3">
        <v>50000</v>
      </c>
      <c r="F10783" t="s">
        <v>25</v>
      </c>
      <c r="G10783" s="15">
        <f>IF(Table1[[#This Row],[Transmission]]="Manual", 0, 1)</f>
        <v>1</v>
      </c>
      <c r="H10783" t="s">
        <v>9475</v>
      </c>
      <c r="I10783" t="s">
        <v>14</v>
      </c>
      <c r="J10783" s="4">
        <v>45597</v>
      </c>
      <c r="K10783" t="s">
        <v>8804</v>
      </c>
      <c r="L10783" s="5">
        <v>495000</v>
      </c>
      <c r="M10783" s="28">
        <f t="shared" si="168"/>
        <v>495000</v>
      </c>
      <c r="N10783">
        <f>2025-Table1[[#This Row],[Year]]</f>
        <v>6</v>
      </c>
    </row>
    <row r="10784" spans="1:14" x14ac:dyDescent="0.3">
      <c r="A10784" t="s">
        <v>61</v>
      </c>
      <c r="B10784" t="s">
        <v>1619</v>
      </c>
      <c r="C10784">
        <v>2012</v>
      </c>
      <c r="D10784" s="3">
        <v>12</v>
      </c>
      <c r="E10784" s="3">
        <v>85000</v>
      </c>
      <c r="F10784" t="s">
        <v>25</v>
      </c>
      <c r="G10784" s="15">
        <f>IF(Table1[[#This Row],[Transmission]]="Manual", 0, 1)</f>
        <v>1</v>
      </c>
      <c r="H10784" t="s">
        <v>9472</v>
      </c>
      <c r="I10784" t="s">
        <v>6485</v>
      </c>
      <c r="J10784" s="4">
        <v>45597</v>
      </c>
      <c r="K10784" t="s">
        <v>8805</v>
      </c>
      <c r="L10784" s="5">
        <v>259000</v>
      </c>
      <c r="M10784" s="28">
        <f t="shared" si="168"/>
        <v>259000</v>
      </c>
      <c r="N10784">
        <f>2025-Table1[[#This Row],[Year]]</f>
        <v>13</v>
      </c>
    </row>
    <row r="10785" spans="1:14" x14ac:dyDescent="0.3">
      <c r="A10785" t="s">
        <v>44</v>
      </c>
      <c r="B10785" t="s">
        <v>405</v>
      </c>
      <c r="C10785">
        <v>2015</v>
      </c>
      <c r="D10785" s="3">
        <v>9</v>
      </c>
      <c r="E10785" s="3">
        <v>74230</v>
      </c>
      <c r="F10785" t="s">
        <v>13</v>
      </c>
      <c r="G10785" s="15">
        <f>IF(Table1[[#This Row],[Transmission]]="Manual", 0, 1)</f>
        <v>0</v>
      </c>
      <c r="H10785" t="s">
        <v>9475</v>
      </c>
      <c r="I10785" t="s">
        <v>17</v>
      </c>
      <c r="J10785" s="4">
        <v>45597</v>
      </c>
      <c r="K10785" t="s">
        <v>8806</v>
      </c>
      <c r="L10785" s="5">
        <v>375000</v>
      </c>
      <c r="M10785" s="28">
        <f t="shared" si="168"/>
        <v>375000</v>
      </c>
      <c r="N10785">
        <f>2025-Table1[[#This Row],[Year]]</f>
        <v>10</v>
      </c>
    </row>
    <row r="10786" spans="1:14" x14ac:dyDescent="0.3">
      <c r="A10786" t="s">
        <v>11</v>
      </c>
      <c r="B10786" t="s">
        <v>12</v>
      </c>
      <c r="C10786">
        <v>2021</v>
      </c>
      <c r="D10786" s="3">
        <v>3</v>
      </c>
      <c r="E10786" s="3">
        <v>25000</v>
      </c>
      <c r="F10786" t="s">
        <v>25</v>
      </c>
      <c r="G10786" s="15">
        <f>IF(Table1[[#This Row],[Transmission]]="Manual", 0, 1)</f>
        <v>1</v>
      </c>
      <c r="H10786" t="s">
        <v>9475</v>
      </c>
      <c r="I10786" t="s">
        <v>14</v>
      </c>
      <c r="J10786" s="4">
        <v>45597</v>
      </c>
      <c r="K10786" t="s">
        <v>8807</v>
      </c>
      <c r="L10786" s="5">
        <v>1125000</v>
      </c>
      <c r="M10786" s="28">
        <f t="shared" si="168"/>
        <v>1125000</v>
      </c>
      <c r="N10786">
        <f>2025-Table1[[#This Row],[Year]]</f>
        <v>4</v>
      </c>
    </row>
    <row r="10787" spans="1:14" x14ac:dyDescent="0.3">
      <c r="A10787" t="s">
        <v>21</v>
      </c>
      <c r="B10787">
        <v>800</v>
      </c>
      <c r="C10787">
        <v>2005</v>
      </c>
      <c r="D10787" s="3">
        <v>19</v>
      </c>
      <c r="E10787" s="3">
        <v>80000</v>
      </c>
      <c r="F10787" t="s">
        <v>13</v>
      </c>
      <c r="G10787" s="15">
        <f>IF(Table1[[#This Row],[Transmission]]="Manual", 0, 1)</f>
        <v>0</v>
      </c>
      <c r="H10787" t="s">
        <v>9475</v>
      </c>
      <c r="I10787" t="s">
        <v>14</v>
      </c>
      <c r="J10787" s="4">
        <v>45597</v>
      </c>
      <c r="K10787" t="s">
        <v>8612</v>
      </c>
      <c r="L10787" s="5">
        <v>35000</v>
      </c>
      <c r="M10787" s="28">
        <f t="shared" si="168"/>
        <v>35000</v>
      </c>
      <c r="N10787">
        <f>2025-Table1[[#This Row],[Year]]</f>
        <v>20</v>
      </c>
    </row>
    <row r="10788" spans="1:14" x14ac:dyDescent="0.3">
      <c r="A10788" t="s">
        <v>15</v>
      </c>
      <c r="B10788" t="s">
        <v>588</v>
      </c>
      <c r="C10788">
        <v>2009</v>
      </c>
      <c r="D10788" s="3">
        <v>15</v>
      </c>
      <c r="E10788" s="3">
        <v>75000</v>
      </c>
      <c r="F10788" t="s">
        <v>13</v>
      </c>
      <c r="G10788" s="15">
        <f>IF(Table1[[#This Row],[Transmission]]="Manual", 0, 1)</f>
        <v>0</v>
      </c>
      <c r="H10788" t="s">
        <v>9475</v>
      </c>
      <c r="I10788" t="s">
        <v>6485</v>
      </c>
      <c r="J10788" s="4">
        <v>45597</v>
      </c>
      <c r="K10788" t="s">
        <v>8808</v>
      </c>
      <c r="L10788" s="5">
        <v>235000</v>
      </c>
      <c r="M10788" s="28">
        <f t="shared" si="168"/>
        <v>235000</v>
      </c>
      <c r="N10788">
        <f>2025-Table1[[#This Row],[Year]]</f>
        <v>16</v>
      </c>
    </row>
    <row r="10789" spans="1:14" x14ac:dyDescent="0.3">
      <c r="A10789" t="s">
        <v>277</v>
      </c>
      <c r="B10789" t="s">
        <v>932</v>
      </c>
      <c r="C10789">
        <v>2013</v>
      </c>
      <c r="D10789" s="3">
        <v>11</v>
      </c>
      <c r="E10789" s="3">
        <v>85000</v>
      </c>
      <c r="F10789" t="s">
        <v>13</v>
      </c>
      <c r="G10789" s="15">
        <f>IF(Table1[[#This Row],[Transmission]]="Manual", 0, 1)</f>
        <v>0</v>
      </c>
      <c r="H10789" t="s">
        <v>9475</v>
      </c>
      <c r="I10789" t="s">
        <v>6485</v>
      </c>
      <c r="J10789" s="4">
        <v>45597</v>
      </c>
      <c r="K10789" t="s">
        <v>8809</v>
      </c>
      <c r="L10789" s="5">
        <v>310000</v>
      </c>
      <c r="M10789" s="28">
        <f t="shared" si="168"/>
        <v>310000</v>
      </c>
      <c r="N10789">
        <f>2025-Table1[[#This Row],[Year]]</f>
        <v>12</v>
      </c>
    </row>
    <row r="10790" spans="1:14" x14ac:dyDescent="0.3">
      <c r="A10790" t="s">
        <v>21</v>
      </c>
      <c r="B10790" t="s">
        <v>476</v>
      </c>
      <c r="C10790">
        <v>2023</v>
      </c>
      <c r="D10790" s="3">
        <v>1</v>
      </c>
      <c r="E10790" s="3">
        <v>45000</v>
      </c>
      <c r="F10790" t="s">
        <v>13</v>
      </c>
      <c r="G10790" s="15">
        <f>IF(Table1[[#This Row],[Transmission]]="Manual", 0, 1)</f>
        <v>0</v>
      </c>
      <c r="H10790" t="s">
        <v>9472</v>
      </c>
      <c r="I10790" t="s">
        <v>6485</v>
      </c>
      <c r="J10790" s="4">
        <v>45597</v>
      </c>
      <c r="K10790" t="s">
        <v>8810</v>
      </c>
      <c r="L10790" s="5">
        <v>320000</v>
      </c>
      <c r="M10790" s="28">
        <f t="shared" si="168"/>
        <v>320000</v>
      </c>
      <c r="N10790">
        <f>2025-Table1[[#This Row],[Year]]</f>
        <v>2</v>
      </c>
    </row>
    <row r="10791" spans="1:14" x14ac:dyDescent="0.3">
      <c r="A10791" t="s">
        <v>97</v>
      </c>
      <c r="B10791" t="s">
        <v>236</v>
      </c>
      <c r="C10791">
        <v>2015</v>
      </c>
      <c r="D10791" s="3">
        <v>9</v>
      </c>
      <c r="E10791" s="3">
        <v>52000</v>
      </c>
      <c r="F10791" t="s">
        <v>25</v>
      </c>
      <c r="G10791" s="15">
        <f>IF(Table1[[#This Row],[Transmission]]="Manual", 0, 1)</f>
        <v>1</v>
      </c>
      <c r="H10791" t="s">
        <v>9475</v>
      </c>
      <c r="I10791" t="s">
        <v>14</v>
      </c>
      <c r="J10791" s="4">
        <v>45597</v>
      </c>
      <c r="K10791" t="s">
        <v>1011</v>
      </c>
      <c r="L10791" s="5">
        <v>375000</v>
      </c>
      <c r="M10791" s="28">
        <f t="shared" si="168"/>
        <v>375000</v>
      </c>
      <c r="N10791">
        <f>2025-Table1[[#This Row],[Year]]</f>
        <v>10</v>
      </c>
    </row>
    <row r="10792" spans="1:14" x14ac:dyDescent="0.3">
      <c r="A10792" t="s">
        <v>21</v>
      </c>
      <c r="B10792" t="s">
        <v>111</v>
      </c>
      <c r="C10792">
        <v>2013</v>
      </c>
      <c r="D10792" s="3">
        <v>11</v>
      </c>
      <c r="E10792" s="3">
        <v>95000</v>
      </c>
      <c r="F10792" t="s">
        <v>13</v>
      </c>
      <c r="G10792" s="15">
        <f>IF(Table1[[#This Row],[Transmission]]="Manual", 0, 1)</f>
        <v>0</v>
      </c>
      <c r="H10792" t="s">
        <v>9472</v>
      </c>
      <c r="I10792" t="s">
        <v>14</v>
      </c>
      <c r="J10792" s="4">
        <v>45627</v>
      </c>
      <c r="K10792" t="s">
        <v>8811</v>
      </c>
      <c r="L10792" s="5">
        <v>299000</v>
      </c>
      <c r="M10792" s="28">
        <f t="shared" si="168"/>
        <v>299000</v>
      </c>
      <c r="N10792">
        <f>2025-Table1[[#This Row],[Year]]</f>
        <v>12</v>
      </c>
    </row>
    <row r="10793" spans="1:14" x14ac:dyDescent="0.3">
      <c r="A10793" t="s">
        <v>44</v>
      </c>
      <c r="B10793" t="s">
        <v>228</v>
      </c>
      <c r="C10793">
        <v>2022</v>
      </c>
      <c r="D10793" s="3">
        <v>2</v>
      </c>
      <c r="E10793" s="3">
        <v>28000</v>
      </c>
      <c r="F10793" t="s">
        <v>13</v>
      </c>
      <c r="G10793" s="15">
        <f>IF(Table1[[#This Row],[Transmission]]="Manual", 0, 1)</f>
        <v>0</v>
      </c>
      <c r="H10793" t="s">
        <v>9472</v>
      </c>
      <c r="I10793" t="s">
        <v>6485</v>
      </c>
      <c r="J10793" s="4">
        <v>45597</v>
      </c>
      <c r="K10793" t="s">
        <v>3794</v>
      </c>
      <c r="L10793" s="5">
        <v>595000</v>
      </c>
      <c r="M10793" s="28">
        <f t="shared" si="168"/>
        <v>595000</v>
      </c>
      <c r="N10793">
        <f>2025-Table1[[#This Row],[Year]]</f>
        <v>3</v>
      </c>
    </row>
    <row r="10794" spans="1:14" x14ac:dyDescent="0.3">
      <c r="A10794" t="s">
        <v>15</v>
      </c>
      <c r="B10794" t="s">
        <v>155</v>
      </c>
      <c r="C10794">
        <v>2015</v>
      </c>
      <c r="D10794" s="3">
        <v>9</v>
      </c>
      <c r="E10794" s="3">
        <v>84498</v>
      </c>
      <c r="F10794" t="s">
        <v>13</v>
      </c>
      <c r="G10794" s="15">
        <f>IF(Table1[[#This Row],[Transmission]]="Manual", 0, 1)</f>
        <v>0</v>
      </c>
      <c r="H10794" t="s">
        <v>9475</v>
      </c>
      <c r="I10794" t="s">
        <v>14</v>
      </c>
      <c r="J10794" s="4">
        <v>45597</v>
      </c>
      <c r="K10794" t="s">
        <v>8812</v>
      </c>
      <c r="L10794" s="5">
        <v>515000</v>
      </c>
      <c r="M10794" s="28">
        <f t="shared" si="168"/>
        <v>515000</v>
      </c>
      <c r="N10794">
        <f>2025-Table1[[#This Row],[Year]]</f>
        <v>10</v>
      </c>
    </row>
    <row r="10795" spans="1:14" x14ac:dyDescent="0.3">
      <c r="A10795" t="s">
        <v>21</v>
      </c>
      <c r="B10795" t="s">
        <v>36</v>
      </c>
      <c r="C10795">
        <v>2010</v>
      </c>
      <c r="D10795" s="3">
        <v>14</v>
      </c>
      <c r="E10795" s="3">
        <v>85000</v>
      </c>
      <c r="F10795" t="s">
        <v>13</v>
      </c>
      <c r="G10795" s="15">
        <f>IF(Table1[[#This Row],[Transmission]]="Manual", 0, 1)</f>
        <v>0</v>
      </c>
      <c r="H10795" t="s">
        <v>9475</v>
      </c>
      <c r="I10795" t="s">
        <v>6485</v>
      </c>
      <c r="J10795" s="4">
        <v>45597</v>
      </c>
      <c r="K10795" t="s">
        <v>8813</v>
      </c>
      <c r="L10795" s="5">
        <v>180000</v>
      </c>
      <c r="M10795" s="28">
        <f t="shared" si="168"/>
        <v>180000</v>
      </c>
      <c r="N10795">
        <f>2025-Table1[[#This Row],[Year]]</f>
        <v>15</v>
      </c>
    </row>
    <row r="10796" spans="1:14" x14ac:dyDescent="0.3">
      <c r="A10796" t="s">
        <v>21</v>
      </c>
      <c r="B10796" t="s">
        <v>68</v>
      </c>
      <c r="C10796">
        <v>2016</v>
      </c>
      <c r="D10796" s="3">
        <v>8</v>
      </c>
      <c r="E10796" s="3">
        <v>83000</v>
      </c>
      <c r="F10796" t="s">
        <v>25</v>
      </c>
      <c r="G10796" s="15">
        <f>IF(Table1[[#This Row],[Transmission]]="Manual", 0, 1)</f>
        <v>1</v>
      </c>
      <c r="H10796" t="s">
        <v>9472</v>
      </c>
      <c r="I10796" t="s">
        <v>14</v>
      </c>
      <c r="J10796" s="4">
        <v>45597</v>
      </c>
      <c r="K10796" t="s">
        <v>2375</v>
      </c>
      <c r="L10796" s="5">
        <v>460000</v>
      </c>
      <c r="M10796" s="28">
        <f t="shared" si="168"/>
        <v>460000</v>
      </c>
      <c r="N10796">
        <f>2025-Table1[[#This Row],[Year]]</f>
        <v>9</v>
      </c>
    </row>
    <row r="10797" spans="1:14" x14ac:dyDescent="0.3">
      <c r="A10797" t="s">
        <v>21</v>
      </c>
      <c r="B10797" t="s">
        <v>99</v>
      </c>
      <c r="C10797">
        <v>2018</v>
      </c>
      <c r="D10797" s="3">
        <v>6</v>
      </c>
      <c r="E10797" s="3">
        <v>130000</v>
      </c>
      <c r="F10797" t="s">
        <v>25</v>
      </c>
      <c r="G10797" s="15">
        <f>IF(Table1[[#This Row],[Transmission]]="Manual", 0, 1)</f>
        <v>1</v>
      </c>
      <c r="H10797" t="s">
        <v>9475</v>
      </c>
      <c r="I10797" t="s">
        <v>14</v>
      </c>
      <c r="J10797" s="4">
        <v>45597</v>
      </c>
      <c r="K10797" t="s">
        <v>8814</v>
      </c>
      <c r="L10797" s="5">
        <v>635000</v>
      </c>
      <c r="M10797" s="28">
        <f t="shared" si="168"/>
        <v>635000</v>
      </c>
      <c r="N10797">
        <f>2025-Table1[[#This Row],[Year]]</f>
        <v>7</v>
      </c>
    </row>
    <row r="10798" spans="1:14" x14ac:dyDescent="0.3">
      <c r="A10798" t="s">
        <v>43</v>
      </c>
      <c r="B10798" t="s">
        <v>253</v>
      </c>
      <c r="C10798">
        <v>2013</v>
      </c>
      <c r="D10798" s="3">
        <v>11</v>
      </c>
      <c r="E10798" s="3">
        <v>99500</v>
      </c>
      <c r="F10798" t="s">
        <v>25</v>
      </c>
      <c r="G10798" s="15">
        <f>IF(Table1[[#This Row],[Transmission]]="Manual", 0, 1)</f>
        <v>1</v>
      </c>
      <c r="H10798" t="s">
        <v>9475</v>
      </c>
      <c r="I10798" t="s">
        <v>17</v>
      </c>
      <c r="J10798" s="4">
        <v>45597</v>
      </c>
      <c r="K10798" t="s">
        <v>655</v>
      </c>
      <c r="L10798" s="5">
        <v>1550000</v>
      </c>
      <c r="M10798" s="28">
        <f t="shared" si="168"/>
        <v>1550000</v>
      </c>
      <c r="N10798">
        <f>2025-Table1[[#This Row],[Year]]</f>
        <v>12</v>
      </c>
    </row>
    <row r="10799" spans="1:14" x14ac:dyDescent="0.3">
      <c r="A10799" t="s">
        <v>58</v>
      </c>
      <c r="B10799" t="s">
        <v>91</v>
      </c>
      <c r="C10799">
        <v>2011</v>
      </c>
      <c r="D10799" s="3">
        <v>13</v>
      </c>
      <c r="E10799" s="3">
        <v>124000</v>
      </c>
      <c r="F10799" t="s">
        <v>25</v>
      </c>
      <c r="G10799" s="15">
        <f>IF(Table1[[#This Row],[Transmission]]="Manual", 0, 1)</f>
        <v>1</v>
      </c>
      <c r="H10799" t="s">
        <v>9475</v>
      </c>
      <c r="I10799" t="s">
        <v>17</v>
      </c>
      <c r="J10799" s="4">
        <v>45597</v>
      </c>
      <c r="K10799" t="s">
        <v>8815</v>
      </c>
      <c r="L10799" s="5">
        <v>800000</v>
      </c>
      <c r="M10799" s="28">
        <f t="shared" si="168"/>
        <v>800000</v>
      </c>
      <c r="N10799">
        <f>2025-Table1[[#This Row],[Year]]</f>
        <v>14</v>
      </c>
    </row>
    <row r="10800" spans="1:14" x14ac:dyDescent="0.3">
      <c r="A10800" t="s">
        <v>21</v>
      </c>
      <c r="B10800" t="s">
        <v>194</v>
      </c>
      <c r="C10800">
        <v>2011</v>
      </c>
      <c r="D10800" s="3">
        <v>13</v>
      </c>
      <c r="E10800" s="3">
        <v>50000</v>
      </c>
      <c r="F10800" t="s">
        <v>25</v>
      </c>
      <c r="G10800" s="15">
        <f>IF(Table1[[#This Row],[Transmission]]="Manual", 0, 1)</f>
        <v>1</v>
      </c>
      <c r="H10800" t="s">
        <v>9475</v>
      </c>
      <c r="I10800" t="s">
        <v>6485</v>
      </c>
      <c r="J10800" s="4">
        <v>45627</v>
      </c>
      <c r="K10800" t="s">
        <v>8816</v>
      </c>
      <c r="L10800" s="5">
        <v>145000</v>
      </c>
      <c r="M10800" s="28">
        <f t="shared" si="168"/>
        <v>145000</v>
      </c>
      <c r="N10800">
        <f>2025-Table1[[#This Row],[Year]]</f>
        <v>14</v>
      </c>
    </row>
    <row r="10801" spans="1:14" x14ac:dyDescent="0.3">
      <c r="A10801" t="s">
        <v>21</v>
      </c>
      <c r="B10801" t="s">
        <v>382</v>
      </c>
      <c r="C10801">
        <v>2010</v>
      </c>
      <c r="D10801" s="3">
        <v>14</v>
      </c>
      <c r="E10801" s="3">
        <v>45000</v>
      </c>
      <c r="F10801" t="s">
        <v>13</v>
      </c>
      <c r="G10801" s="15">
        <f>IF(Table1[[#This Row],[Transmission]]="Manual", 0, 1)</f>
        <v>0</v>
      </c>
      <c r="H10801" t="s">
        <v>9475</v>
      </c>
      <c r="I10801" t="s">
        <v>14</v>
      </c>
      <c r="J10801" s="4">
        <v>45597</v>
      </c>
      <c r="K10801" t="s">
        <v>8817</v>
      </c>
      <c r="L10801" s="5">
        <v>125786</v>
      </c>
      <c r="M10801" s="28">
        <f t="shared" si="168"/>
        <v>125786</v>
      </c>
      <c r="N10801">
        <f>2025-Table1[[#This Row],[Year]]</f>
        <v>15</v>
      </c>
    </row>
    <row r="10802" spans="1:14" x14ac:dyDescent="0.3">
      <c r="A10802" t="s">
        <v>15</v>
      </c>
      <c r="B10802" t="s">
        <v>588</v>
      </c>
      <c r="C10802">
        <v>2016</v>
      </c>
      <c r="D10802" s="3">
        <v>8</v>
      </c>
      <c r="E10802" s="3">
        <v>80000</v>
      </c>
      <c r="F10802" t="s">
        <v>13</v>
      </c>
      <c r="G10802" s="15">
        <f>IF(Table1[[#This Row],[Transmission]]="Manual", 0, 1)</f>
        <v>0</v>
      </c>
      <c r="H10802" t="s">
        <v>9475</v>
      </c>
      <c r="I10802" t="s">
        <v>6485</v>
      </c>
      <c r="J10802" s="4">
        <v>45597</v>
      </c>
      <c r="K10802" t="s">
        <v>8818</v>
      </c>
      <c r="L10802" s="5">
        <v>650000</v>
      </c>
      <c r="M10802" s="28">
        <f t="shared" si="168"/>
        <v>650000</v>
      </c>
      <c r="N10802">
        <f>2025-Table1[[#This Row],[Year]]</f>
        <v>9</v>
      </c>
    </row>
    <row r="10803" spans="1:14" x14ac:dyDescent="0.3">
      <c r="A10803" t="s">
        <v>21</v>
      </c>
      <c r="B10803" t="s">
        <v>140</v>
      </c>
      <c r="C10803">
        <v>2011</v>
      </c>
      <c r="D10803" s="3">
        <v>13</v>
      </c>
      <c r="E10803" s="3">
        <v>108000</v>
      </c>
      <c r="F10803" t="s">
        <v>13</v>
      </c>
      <c r="G10803" s="15">
        <f>IF(Table1[[#This Row],[Transmission]]="Manual", 0, 1)</f>
        <v>0</v>
      </c>
      <c r="H10803" t="s">
        <v>9475</v>
      </c>
      <c r="I10803" t="s">
        <v>6485</v>
      </c>
      <c r="J10803" s="4">
        <v>45597</v>
      </c>
      <c r="K10803" t="s">
        <v>8819</v>
      </c>
      <c r="L10803" s="5">
        <v>130000</v>
      </c>
      <c r="M10803" s="28">
        <f t="shared" si="168"/>
        <v>130000</v>
      </c>
      <c r="N10803">
        <f>2025-Table1[[#This Row],[Year]]</f>
        <v>14</v>
      </c>
    </row>
    <row r="10804" spans="1:14" x14ac:dyDescent="0.3">
      <c r="A10804" t="s">
        <v>21</v>
      </c>
      <c r="B10804" t="s">
        <v>3868</v>
      </c>
      <c r="C10804">
        <v>2016</v>
      </c>
      <c r="D10804" s="3">
        <v>8</v>
      </c>
      <c r="E10804" s="3">
        <v>10000</v>
      </c>
      <c r="F10804" t="s">
        <v>25</v>
      </c>
      <c r="G10804" s="15">
        <f>IF(Table1[[#This Row],[Transmission]]="Manual", 0, 1)</f>
        <v>1</v>
      </c>
      <c r="H10804" t="s">
        <v>9472</v>
      </c>
      <c r="I10804" t="s">
        <v>6485</v>
      </c>
      <c r="J10804" s="4">
        <v>45597</v>
      </c>
      <c r="K10804" t="s">
        <v>8820</v>
      </c>
      <c r="L10804" s="5">
        <v>260000</v>
      </c>
      <c r="M10804" s="28">
        <f t="shared" si="168"/>
        <v>260000</v>
      </c>
      <c r="N10804">
        <f>2025-Table1[[#This Row],[Year]]</f>
        <v>9</v>
      </c>
    </row>
    <row r="10805" spans="1:14" x14ac:dyDescent="0.3">
      <c r="A10805" t="s">
        <v>113</v>
      </c>
      <c r="B10805" t="s">
        <v>121</v>
      </c>
      <c r="C10805">
        <v>2019</v>
      </c>
      <c r="D10805" s="3">
        <v>5</v>
      </c>
      <c r="E10805" s="3">
        <v>29000</v>
      </c>
      <c r="F10805" t="s">
        <v>13</v>
      </c>
      <c r="G10805" s="15">
        <f>IF(Table1[[#This Row],[Transmission]]="Manual", 0, 1)</f>
        <v>0</v>
      </c>
      <c r="H10805" t="s">
        <v>9475</v>
      </c>
      <c r="I10805" t="s">
        <v>17</v>
      </c>
      <c r="J10805" s="4">
        <v>45597</v>
      </c>
      <c r="K10805" t="s">
        <v>8821</v>
      </c>
      <c r="L10805" s="5">
        <v>1150000</v>
      </c>
      <c r="M10805" s="28">
        <f t="shared" si="168"/>
        <v>1150000</v>
      </c>
      <c r="N10805">
        <f>2025-Table1[[#This Row],[Year]]</f>
        <v>6</v>
      </c>
    </row>
    <row r="10806" spans="1:14" x14ac:dyDescent="0.3">
      <c r="A10806" t="s">
        <v>44</v>
      </c>
      <c r="B10806" t="s">
        <v>124</v>
      </c>
      <c r="C10806">
        <v>2009</v>
      </c>
      <c r="D10806" s="3">
        <v>15</v>
      </c>
      <c r="E10806" s="3">
        <v>100000</v>
      </c>
      <c r="F10806" t="s">
        <v>13</v>
      </c>
      <c r="G10806" s="15">
        <f>IF(Table1[[#This Row],[Transmission]]="Manual", 0, 1)</f>
        <v>0</v>
      </c>
      <c r="H10806" t="s">
        <v>9475</v>
      </c>
      <c r="I10806" t="s">
        <v>6485</v>
      </c>
      <c r="J10806" s="4">
        <v>45597</v>
      </c>
      <c r="K10806" t="s">
        <v>8822</v>
      </c>
      <c r="L10806" s="5">
        <v>175000</v>
      </c>
      <c r="M10806" s="28">
        <f t="shared" si="168"/>
        <v>175000</v>
      </c>
      <c r="N10806">
        <f>2025-Table1[[#This Row],[Year]]</f>
        <v>16</v>
      </c>
    </row>
    <row r="10807" spans="1:14" x14ac:dyDescent="0.3">
      <c r="A10807" t="s">
        <v>44</v>
      </c>
      <c r="B10807" t="s">
        <v>89</v>
      </c>
      <c r="C10807">
        <v>2024</v>
      </c>
      <c r="D10807" s="3">
        <v>0</v>
      </c>
      <c r="E10807" s="3">
        <v>11000</v>
      </c>
      <c r="F10807" t="s">
        <v>25</v>
      </c>
      <c r="G10807" s="15">
        <f>IF(Table1[[#This Row],[Transmission]]="Manual", 0, 1)</f>
        <v>1</v>
      </c>
      <c r="H10807" t="s">
        <v>9472</v>
      </c>
      <c r="I10807" t="s">
        <v>14</v>
      </c>
      <c r="J10807" s="4">
        <v>45597</v>
      </c>
      <c r="K10807" t="s">
        <v>8823</v>
      </c>
      <c r="L10807" s="5">
        <v>1600000</v>
      </c>
      <c r="M10807" s="28">
        <f t="shared" si="168"/>
        <v>1600000</v>
      </c>
      <c r="N10807">
        <f>2025-Table1[[#This Row],[Year]]</f>
        <v>1</v>
      </c>
    </row>
    <row r="10808" spans="1:14" x14ac:dyDescent="0.3">
      <c r="A10808" t="s">
        <v>21</v>
      </c>
      <c r="B10808" t="s">
        <v>39</v>
      </c>
      <c r="C10808">
        <v>2017</v>
      </c>
      <c r="D10808" s="3">
        <v>7</v>
      </c>
      <c r="E10808" s="3">
        <v>45000</v>
      </c>
      <c r="F10808" t="s">
        <v>25</v>
      </c>
      <c r="G10808" s="15">
        <f>IF(Table1[[#This Row],[Transmission]]="Manual", 0, 1)</f>
        <v>1</v>
      </c>
      <c r="H10808" t="s">
        <v>9472</v>
      </c>
      <c r="I10808" t="s">
        <v>14</v>
      </c>
      <c r="J10808" s="4">
        <v>45597</v>
      </c>
      <c r="K10808" t="s">
        <v>8824</v>
      </c>
      <c r="L10808" s="5">
        <v>565000</v>
      </c>
      <c r="M10808" s="28">
        <f t="shared" si="168"/>
        <v>565000</v>
      </c>
      <c r="N10808">
        <f>2025-Table1[[#This Row],[Year]]</f>
        <v>8</v>
      </c>
    </row>
    <row r="10809" spans="1:14" x14ac:dyDescent="0.3">
      <c r="A10809" t="s">
        <v>21</v>
      </c>
      <c r="B10809" t="s">
        <v>31</v>
      </c>
      <c r="C10809">
        <v>2020</v>
      </c>
      <c r="D10809" s="3">
        <v>4</v>
      </c>
      <c r="E10809" s="3">
        <v>28000</v>
      </c>
      <c r="F10809" t="s">
        <v>25</v>
      </c>
      <c r="G10809" s="15">
        <f>IF(Table1[[#This Row],[Transmission]]="Manual", 0, 1)</f>
        <v>1</v>
      </c>
      <c r="H10809" t="s">
        <v>9472</v>
      </c>
      <c r="I10809" t="s">
        <v>6485</v>
      </c>
      <c r="J10809" s="4">
        <v>45536</v>
      </c>
      <c r="K10809" t="s">
        <v>3108</v>
      </c>
      <c r="L10809" s="5">
        <v>725000</v>
      </c>
      <c r="M10809" s="28">
        <f t="shared" si="168"/>
        <v>725000</v>
      </c>
      <c r="N10809">
        <f>2025-Table1[[#This Row],[Year]]</f>
        <v>5</v>
      </c>
    </row>
    <row r="10810" spans="1:14" x14ac:dyDescent="0.3">
      <c r="A10810" t="s">
        <v>18</v>
      </c>
      <c r="B10810" t="s">
        <v>86</v>
      </c>
      <c r="C10810">
        <v>2021</v>
      </c>
      <c r="D10810" s="3">
        <v>3</v>
      </c>
      <c r="E10810" s="3">
        <v>38000</v>
      </c>
      <c r="F10810" t="s">
        <v>25</v>
      </c>
      <c r="G10810" s="15">
        <f>IF(Table1[[#This Row],[Transmission]]="Manual", 0, 1)</f>
        <v>1</v>
      </c>
      <c r="H10810" t="s">
        <v>9475</v>
      </c>
      <c r="I10810" t="s">
        <v>14</v>
      </c>
      <c r="J10810" s="4">
        <v>45597</v>
      </c>
      <c r="K10810" t="s">
        <v>619</v>
      </c>
      <c r="L10810" s="5">
        <v>1060000</v>
      </c>
      <c r="M10810" s="28">
        <f t="shared" si="168"/>
        <v>1060000</v>
      </c>
      <c r="N10810">
        <f>2025-Table1[[#This Row],[Year]]</f>
        <v>4</v>
      </c>
    </row>
    <row r="10811" spans="1:14" x14ac:dyDescent="0.3">
      <c r="A10811" t="s">
        <v>113</v>
      </c>
      <c r="B10811" t="s">
        <v>396</v>
      </c>
      <c r="C10811">
        <v>2012</v>
      </c>
      <c r="D10811" s="3">
        <v>12</v>
      </c>
      <c r="E10811" s="3">
        <v>120000</v>
      </c>
      <c r="F10811" t="s">
        <v>25</v>
      </c>
      <c r="G10811" s="15">
        <f>IF(Table1[[#This Row],[Transmission]]="Manual", 0, 1)</f>
        <v>1</v>
      </c>
      <c r="H10811" t="s">
        <v>9475</v>
      </c>
      <c r="I10811" t="s">
        <v>17</v>
      </c>
      <c r="J10811" s="4">
        <v>45597</v>
      </c>
      <c r="K10811" t="s">
        <v>8825</v>
      </c>
      <c r="L10811" s="5">
        <v>310000</v>
      </c>
      <c r="M10811" s="28">
        <f t="shared" si="168"/>
        <v>310000</v>
      </c>
      <c r="N10811">
        <f>2025-Table1[[#This Row],[Year]]</f>
        <v>13</v>
      </c>
    </row>
    <row r="10812" spans="1:14" x14ac:dyDescent="0.3">
      <c r="A10812" t="s">
        <v>21</v>
      </c>
      <c r="B10812" t="s">
        <v>111</v>
      </c>
      <c r="C10812">
        <v>2014</v>
      </c>
      <c r="D10812" s="3">
        <v>10</v>
      </c>
      <c r="E10812" s="3">
        <v>28</v>
      </c>
      <c r="F10812" t="s">
        <v>25</v>
      </c>
      <c r="G10812" s="15">
        <f>IF(Table1[[#This Row],[Transmission]]="Manual", 0, 1)</f>
        <v>1</v>
      </c>
      <c r="H10812" t="s">
        <v>9472</v>
      </c>
      <c r="I10812" t="s">
        <v>6485</v>
      </c>
      <c r="J10812" s="4">
        <v>45627</v>
      </c>
      <c r="K10812" t="s">
        <v>8826</v>
      </c>
      <c r="L10812" s="5">
        <v>300000</v>
      </c>
      <c r="M10812" s="28">
        <f t="shared" si="168"/>
        <v>300000</v>
      </c>
      <c r="N10812">
        <f>2025-Table1[[#This Row],[Year]]</f>
        <v>11</v>
      </c>
    </row>
    <row r="10813" spans="1:14" x14ac:dyDescent="0.3">
      <c r="A10813" t="s">
        <v>21</v>
      </c>
      <c r="B10813" t="s">
        <v>68</v>
      </c>
      <c r="C10813">
        <v>2017</v>
      </c>
      <c r="D10813" s="3">
        <v>7</v>
      </c>
      <c r="E10813" s="3">
        <v>75000</v>
      </c>
      <c r="F10813" t="s">
        <v>13</v>
      </c>
      <c r="G10813" s="15">
        <f>IF(Table1[[#This Row],[Transmission]]="Manual", 0, 1)</f>
        <v>0</v>
      </c>
      <c r="H10813" t="s">
        <v>9472</v>
      </c>
      <c r="I10813" t="s">
        <v>14</v>
      </c>
      <c r="J10813" s="4">
        <v>45444</v>
      </c>
      <c r="K10813" t="s">
        <v>7223</v>
      </c>
      <c r="L10813" s="5">
        <v>360000</v>
      </c>
      <c r="M10813" s="28">
        <f t="shared" si="168"/>
        <v>360000</v>
      </c>
      <c r="N10813">
        <f>2025-Table1[[#This Row],[Year]]</f>
        <v>8</v>
      </c>
    </row>
    <row r="10814" spans="1:14" x14ac:dyDescent="0.3">
      <c r="A10814" t="s">
        <v>21</v>
      </c>
      <c r="B10814" t="s">
        <v>194</v>
      </c>
      <c r="C10814">
        <v>2019</v>
      </c>
      <c r="D10814" s="3">
        <v>5</v>
      </c>
      <c r="E10814" s="3">
        <v>140</v>
      </c>
      <c r="F10814" t="s">
        <v>25</v>
      </c>
      <c r="G10814" s="15">
        <f>IF(Table1[[#This Row],[Transmission]]="Manual", 0, 1)</f>
        <v>1</v>
      </c>
      <c r="H10814" t="s">
        <v>9475</v>
      </c>
      <c r="I10814" t="s">
        <v>6485</v>
      </c>
      <c r="J10814" s="4">
        <v>45597</v>
      </c>
      <c r="K10814" t="s">
        <v>6524</v>
      </c>
      <c r="L10814" s="5">
        <v>320000</v>
      </c>
      <c r="M10814" s="28">
        <f t="shared" si="168"/>
        <v>320000</v>
      </c>
      <c r="N10814">
        <f>2025-Table1[[#This Row],[Year]]</f>
        <v>6</v>
      </c>
    </row>
    <row r="10815" spans="1:14" x14ac:dyDescent="0.3">
      <c r="A10815" t="s">
        <v>44</v>
      </c>
      <c r="B10815" t="s">
        <v>116</v>
      </c>
      <c r="C10815">
        <v>2017</v>
      </c>
      <c r="D10815" s="3">
        <v>7</v>
      </c>
      <c r="E10815" s="3">
        <v>100000</v>
      </c>
      <c r="F10815" t="s">
        <v>13</v>
      </c>
      <c r="G10815" s="15">
        <f>IF(Table1[[#This Row],[Transmission]]="Manual", 0, 1)</f>
        <v>0</v>
      </c>
      <c r="H10815" t="s">
        <v>9475</v>
      </c>
      <c r="I10815" t="s">
        <v>6485</v>
      </c>
      <c r="J10815" s="4">
        <v>45597</v>
      </c>
      <c r="K10815" t="s">
        <v>8827</v>
      </c>
      <c r="L10815" s="5">
        <v>240000</v>
      </c>
      <c r="M10815" s="28">
        <f t="shared" si="168"/>
        <v>240000</v>
      </c>
      <c r="N10815">
        <f>2025-Table1[[#This Row],[Year]]</f>
        <v>8</v>
      </c>
    </row>
    <row r="10816" spans="1:14" x14ac:dyDescent="0.3">
      <c r="A10816" t="s">
        <v>44</v>
      </c>
      <c r="B10816" t="s">
        <v>1728</v>
      </c>
      <c r="C10816">
        <v>2022</v>
      </c>
      <c r="D10816" s="3">
        <v>2</v>
      </c>
      <c r="E10816" s="3">
        <v>68000</v>
      </c>
      <c r="F10816" t="s">
        <v>13</v>
      </c>
      <c r="G10816" s="15">
        <f>IF(Table1[[#This Row],[Transmission]]="Manual", 0, 1)</f>
        <v>0</v>
      </c>
      <c r="H10816" t="s">
        <v>9472</v>
      </c>
      <c r="I10816" t="s">
        <v>6485</v>
      </c>
      <c r="J10816" s="4">
        <v>45597</v>
      </c>
      <c r="K10816" t="s">
        <v>8828</v>
      </c>
      <c r="L10816" s="5">
        <v>790000</v>
      </c>
      <c r="M10816" s="28">
        <f t="shared" si="168"/>
        <v>790000</v>
      </c>
      <c r="N10816">
        <f>2025-Table1[[#This Row],[Year]]</f>
        <v>3</v>
      </c>
    </row>
    <row r="10817" spans="1:14" x14ac:dyDescent="0.3">
      <c r="A10817" t="s">
        <v>58</v>
      </c>
      <c r="B10817" t="s">
        <v>315</v>
      </c>
      <c r="C10817">
        <v>2013</v>
      </c>
      <c r="D10817" s="3">
        <v>11</v>
      </c>
      <c r="E10817" s="3">
        <v>87000</v>
      </c>
      <c r="F10817" t="s">
        <v>25</v>
      </c>
      <c r="G10817" s="15">
        <f>IF(Table1[[#This Row],[Transmission]]="Manual", 0, 1)</f>
        <v>1</v>
      </c>
      <c r="H10817" t="s">
        <v>9472</v>
      </c>
      <c r="I10817" t="s">
        <v>17</v>
      </c>
      <c r="J10817" s="4">
        <v>45597</v>
      </c>
      <c r="K10817" t="s">
        <v>5083</v>
      </c>
      <c r="L10817" s="5">
        <v>1190000</v>
      </c>
      <c r="M10817" s="28">
        <f t="shared" si="168"/>
        <v>1190000</v>
      </c>
      <c r="N10817">
        <f>2025-Table1[[#This Row],[Year]]</f>
        <v>12</v>
      </c>
    </row>
    <row r="10818" spans="1:14" x14ac:dyDescent="0.3">
      <c r="A10818" t="s">
        <v>44</v>
      </c>
      <c r="B10818" t="s">
        <v>83</v>
      </c>
      <c r="C10818">
        <v>2021</v>
      </c>
      <c r="D10818" s="3">
        <v>3</v>
      </c>
      <c r="E10818" s="3">
        <v>55000</v>
      </c>
      <c r="F10818" t="s">
        <v>13</v>
      </c>
      <c r="G10818" s="15">
        <f>IF(Table1[[#This Row],[Transmission]]="Manual", 0, 1)</f>
        <v>0</v>
      </c>
      <c r="H10818" t="s">
        <v>9472</v>
      </c>
      <c r="I10818" t="s">
        <v>14</v>
      </c>
      <c r="J10818" s="4">
        <v>45597</v>
      </c>
      <c r="K10818" t="s">
        <v>8829</v>
      </c>
      <c r="L10818" s="5">
        <v>625000</v>
      </c>
      <c r="M10818" s="28">
        <f t="shared" si="168"/>
        <v>625000</v>
      </c>
      <c r="N10818">
        <f>2025-Table1[[#This Row],[Year]]</f>
        <v>4</v>
      </c>
    </row>
    <row r="10819" spans="1:14" x14ac:dyDescent="0.3">
      <c r="A10819" t="s">
        <v>44</v>
      </c>
      <c r="B10819" t="s">
        <v>124</v>
      </c>
      <c r="C10819">
        <v>2009</v>
      </c>
      <c r="D10819" s="3">
        <v>15</v>
      </c>
      <c r="E10819" s="3">
        <v>20000</v>
      </c>
      <c r="F10819" t="s">
        <v>25</v>
      </c>
      <c r="G10819" s="15">
        <f>IF(Table1[[#This Row],[Transmission]]="Manual", 0, 1)</f>
        <v>1</v>
      </c>
      <c r="H10819" t="s">
        <v>9475</v>
      </c>
      <c r="I10819" t="s">
        <v>6485</v>
      </c>
      <c r="J10819" s="4">
        <v>45597</v>
      </c>
      <c r="K10819" t="s">
        <v>8830</v>
      </c>
      <c r="L10819" s="5">
        <v>85000</v>
      </c>
      <c r="M10819" s="28">
        <f t="shared" ref="M10819:M10882" si="169">VALUE(SUBSTITUTE(SUBSTITUTE(L10819,"₹"," "),",",""))</f>
        <v>85000</v>
      </c>
      <c r="N10819">
        <f>2025-Table1[[#This Row],[Year]]</f>
        <v>16</v>
      </c>
    </row>
    <row r="10820" spans="1:14" x14ac:dyDescent="0.3">
      <c r="A10820" t="s">
        <v>11</v>
      </c>
      <c r="B10820" t="s">
        <v>12</v>
      </c>
      <c r="C10820">
        <v>2017</v>
      </c>
      <c r="D10820" s="3">
        <v>7</v>
      </c>
      <c r="E10820" s="3">
        <v>67000</v>
      </c>
      <c r="F10820" t="s">
        <v>13</v>
      </c>
      <c r="G10820" s="15">
        <f>IF(Table1[[#This Row],[Transmission]]="Manual", 0, 1)</f>
        <v>0</v>
      </c>
      <c r="H10820" t="s">
        <v>9472</v>
      </c>
      <c r="I10820" t="s">
        <v>14</v>
      </c>
      <c r="J10820" s="4">
        <v>45597</v>
      </c>
      <c r="K10820" t="s">
        <v>8831</v>
      </c>
      <c r="L10820" s="5">
        <v>625000</v>
      </c>
      <c r="M10820" s="28">
        <f t="shared" si="169"/>
        <v>625000</v>
      </c>
      <c r="N10820">
        <f>2025-Table1[[#This Row],[Year]]</f>
        <v>8</v>
      </c>
    </row>
    <row r="10821" spans="1:14" x14ac:dyDescent="0.3">
      <c r="A10821" t="s">
        <v>21</v>
      </c>
      <c r="B10821" t="s">
        <v>24</v>
      </c>
      <c r="C10821">
        <v>2016</v>
      </c>
      <c r="D10821" s="3">
        <v>8</v>
      </c>
      <c r="E10821" s="3">
        <v>75000</v>
      </c>
      <c r="F10821" t="s">
        <v>13</v>
      </c>
      <c r="G10821" s="15">
        <f>IF(Table1[[#This Row],[Transmission]]="Manual", 0, 1)</f>
        <v>0</v>
      </c>
      <c r="H10821" t="s">
        <v>9475</v>
      </c>
      <c r="I10821" t="s">
        <v>17</v>
      </c>
      <c r="J10821" s="4">
        <v>45597</v>
      </c>
      <c r="K10821" t="s">
        <v>8832</v>
      </c>
      <c r="L10821" s="5">
        <v>525000</v>
      </c>
      <c r="M10821" s="28">
        <f t="shared" si="169"/>
        <v>525000</v>
      </c>
      <c r="N10821">
        <f>2025-Table1[[#This Row],[Year]]</f>
        <v>9</v>
      </c>
    </row>
    <row r="10822" spans="1:14" x14ac:dyDescent="0.3">
      <c r="A10822" t="s">
        <v>61</v>
      </c>
      <c r="B10822" t="s">
        <v>62</v>
      </c>
      <c r="C10822">
        <v>2018</v>
      </c>
      <c r="D10822" s="3">
        <v>6</v>
      </c>
      <c r="E10822" s="3">
        <v>55000</v>
      </c>
      <c r="F10822" t="s">
        <v>13</v>
      </c>
      <c r="G10822" s="15">
        <f>IF(Table1[[#This Row],[Transmission]]="Manual", 0, 1)</f>
        <v>0</v>
      </c>
      <c r="H10822" t="s">
        <v>9475</v>
      </c>
      <c r="I10822" t="s">
        <v>14</v>
      </c>
      <c r="J10822" s="4">
        <v>45505</v>
      </c>
      <c r="K10822" t="s">
        <v>8833</v>
      </c>
      <c r="L10822" s="5">
        <v>325000</v>
      </c>
      <c r="M10822" s="28">
        <f t="shared" si="169"/>
        <v>325000</v>
      </c>
      <c r="N10822">
        <f>2025-Table1[[#This Row],[Year]]</f>
        <v>7</v>
      </c>
    </row>
    <row r="10823" spans="1:14" x14ac:dyDescent="0.3">
      <c r="A10823" t="s">
        <v>11</v>
      </c>
      <c r="B10823" t="s">
        <v>185</v>
      </c>
      <c r="C10823">
        <v>2010</v>
      </c>
      <c r="D10823" s="3">
        <v>14</v>
      </c>
      <c r="E10823" s="3">
        <v>95000</v>
      </c>
      <c r="F10823" t="s">
        <v>13</v>
      </c>
      <c r="G10823" s="15">
        <f>IF(Table1[[#This Row],[Transmission]]="Manual", 0, 1)</f>
        <v>0</v>
      </c>
      <c r="H10823" t="s">
        <v>9475</v>
      </c>
      <c r="I10823" t="s">
        <v>14</v>
      </c>
      <c r="J10823" s="4">
        <v>45597</v>
      </c>
      <c r="K10823" t="s">
        <v>8834</v>
      </c>
      <c r="L10823" s="5">
        <v>159999</v>
      </c>
      <c r="M10823" s="28">
        <f t="shared" si="169"/>
        <v>159999</v>
      </c>
      <c r="N10823">
        <f>2025-Table1[[#This Row],[Year]]</f>
        <v>15</v>
      </c>
    </row>
    <row r="10824" spans="1:14" x14ac:dyDescent="0.3">
      <c r="A10824" t="s">
        <v>21</v>
      </c>
      <c r="B10824" t="s">
        <v>36</v>
      </c>
      <c r="C10824">
        <v>2014</v>
      </c>
      <c r="D10824" s="3">
        <v>10</v>
      </c>
      <c r="E10824" s="3">
        <v>70147</v>
      </c>
      <c r="F10824" t="s">
        <v>13</v>
      </c>
      <c r="G10824" s="15">
        <f>IF(Table1[[#This Row],[Transmission]]="Manual", 0, 1)</f>
        <v>0</v>
      </c>
      <c r="H10824" t="s">
        <v>9475</v>
      </c>
      <c r="I10824" t="s">
        <v>6485</v>
      </c>
      <c r="J10824" s="4">
        <v>45597</v>
      </c>
      <c r="K10824" t="s">
        <v>8835</v>
      </c>
      <c r="L10824" s="5">
        <v>210000</v>
      </c>
      <c r="M10824" s="28">
        <f t="shared" si="169"/>
        <v>210000</v>
      </c>
      <c r="N10824">
        <f>2025-Table1[[#This Row],[Year]]</f>
        <v>11</v>
      </c>
    </row>
    <row r="10825" spans="1:14" x14ac:dyDescent="0.3">
      <c r="A10825" t="s">
        <v>101</v>
      </c>
      <c r="B10825" t="s">
        <v>337</v>
      </c>
      <c r="C10825">
        <v>2016</v>
      </c>
      <c r="D10825" s="3">
        <v>8</v>
      </c>
      <c r="E10825" s="3">
        <v>62000</v>
      </c>
      <c r="F10825" t="s">
        <v>13</v>
      </c>
      <c r="G10825" s="15">
        <f>IF(Table1[[#This Row],[Transmission]]="Manual", 0, 1)</f>
        <v>0</v>
      </c>
      <c r="H10825" t="s">
        <v>9472</v>
      </c>
      <c r="I10825" t="s">
        <v>14</v>
      </c>
      <c r="J10825" s="4">
        <v>45597</v>
      </c>
      <c r="K10825" t="s">
        <v>8836</v>
      </c>
      <c r="L10825" s="5">
        <v>365000</v>
      </c>
      <c r="M10825" s="28">
        <f t="shared" si="169"/>
        <v>365000</v>
      </c>
      <c r="N10825">
        <f>2025-Table1[[#This Row],[Year]]</f>
        <v>9</v>
      </c>
    </row>
    <row r="10826" spans="1:14" x14ac:dyDescent="0.3">
      <c r="A10826" t="s">
        <v>43</v>
      </c>
      <c r="B10826" t="s">
        <v>94</v>
      </c>
      <c r="C10826">
        <v>2011</v>
      </c>
      <c r="D10826" s="3">
        <v>13</v>
      </c>
      <c r="E10826" s="3">
        <v>92000</v>
      </c>
      <c r="F10826" t="s">
        <v>25</v>
      </c>
      <c r="G10826" s="15">
        <f>IF(Table1[[#This Row],[Transmission]]="Manual", 0, 1)</f>
        <v>1</v>
      </c>
      <c r="H10826" t="s">
        <v>9475</v>
      </c>
      <c r="I10826" t="s">
        <v>17</v>
      </c>
      <c r="J10826" s="4">
        <v>45597</v>
      </c>
      <c r="K10826" t="s">
        <v>8837</v>
      </c>
      <c r="L10826" s="5">
        <v>750000</v>
      </c>
      <c r="M10826" s="28">
        <f t="shared" si="169"/>
        <v>750000</v>
      </c>
      <c r="N10826">
        <f>2025-Table1[[#This Row],[Year]]</f>
        <v>14</v>
      </c>
    </row>
    <row r="10827" spans="1:14" x14ac:dyDescent="0.3">
      <c r="A10827" t="s">
        <v>44</v>
      </c>
      <c r="B10827" t="s">
        <v>295</v>
      </c>
      <c r="C10827">
        <v>2017</v>
      </c>
      <c r="D10827" s="3">
        <v>7</v>
      </c>
      <c r="E10827" s="3">
        <v>47000</v>
      </c>
      <c r="F10827" t="s">
        <v>25</v>
      </c>
      <c r="G10827" s="15">
        <f>IF(Table1[[#This Row],[Transmission]]="Manual", 0, 1)</f>
        <v>1</v>
      </c>
      <c r="H10827" t="s">
        <v>9475</v>
      </c>
      <c r="I10827" t="s">
        <v>14</v>
      </c>
      <c r="J10827" s="4">
        <v>45597</v>
      </c>
      <c r="K10827" t="s">
        <v>8838</v>
      </c>
      <c r="L10827" s="5">
        <v>1500000</v>
      </c>
      <c r="M10827" s="28">
        <f t="shared" si="169"/>
        <v>1500000</v>
      </c>
      <c r="N10827">
        <f>2025-Table1[[#This Row],[Year]]</f>
        <v>8</v>
      </c>
    </row>
    <row r="10828" spans="1:14" x14ac:dyDescent="0.3">
      <c r="A10828" t="s">
        <v>21</v>
      </c>
      <c r="B10828" t="s">
        <v>39</v>
      </c>
      <c r="C10828">
        <v>2017</v>
      </c>
      <c r="D10828" s="3">
        <v>7</v>
      </c>
      <c r="E10828" s="3">
        <v>61109</v>
      </c>
      <c r="F10828" t="s">
        <v>25</v>
      </c>
      <c r="G10828" s="15">
        <f>IF(Table1[[#This Row],[Transmission]]="Manual", 0, 1)</f>
        <v>1</v>
      </c>
      <c r="H10828" t="s">
        <v>9475</v>
      </c>
      <c r="I10828" t="s">
        <v>6485</v>
      </c>
      <c r="J10828" s="4">
        <v>45627</v>
      </c>
      <c r="K10828" t="s">
        <v>3932</v>
      </c>
      <c r="L10828" s="5">
        <v>450000</v>
      </c>
      <c r="M10828" s="28">
        <f t="shared" si="169"/>
        <v>450000</v>
      </c>
      <c r="N10828">
        <f>2025-Table1[[#This Row],[Year]]</f>
        <v>8</v>
      </c>
    </row>
    <row r="10829" spans="1:14" x14ac:dyDescent="0.3">
      <c r="A10829" t="s">
        <v>21</v>
      </c>
      <c r="B10829" t="s">
        <v>298</v>
      </c>
      <c r="C10829">
        <v>2010</v>
      </c>
      <c r="D10829" s="3">
        <v>14</v>
      </c>
      <c r="E10829" s="3">
        <v>143000</v>
      </c>
      <c r="F10829" t="s">
        <v>13</v>
      </c>
      <c r="G10829" s="15">
        <f>IF(Table1[[#This Row],[Transmission]]="Manual", 0, 1)</f>
        <v>0</v>
      </c>
      <c r="H10829" t="s">
        <v>9475</v>
      </c>
      <c r="I10829" t="s">
        <v>14</v>
      </c>
      <c r="J10829" s="4">
        <v>45597</v>
      </c>
      <c r="K10829" t="s">
        <v>8839</v>
      </c>
      <c r="L10829" s="5">
        <v>135000</v>
      </c>
      <c r="M10829" s="28">
        <f t="shared" si="169"/>
        <v>135000</v>
      </c>
      <c r="N10829">
        <f>2025-Table1[[#This Row],[Year]]</f>
        <v>15</v>
      </c>
    </row>
    <row r="10830" spans="1:14" x14ac:dyDescent="0.3">
      <c r="A10830" t="s">
        <v>21</v>
      </c>
      <c r="B10830" t="s">
        <v>68</v>
      </c>
      <c r="C10830">
        <v>2019</v>
      </c>
      <c r="D10830" s="3">
        <v>5</v>
      </c>
      <c r="E10830" s="3">
        <v>110000</v>
      </c>
      <c r="F10830" t="s">
        <v>25</v>
      </c>
      <c r="G10830" s="15">
        <f>IF(Table1[[#This Row],[Transmission]]="Manual", 0, 1)</f>
        <v>1</v>
      </c>
      <c r="H10830" t="s">
        <v>9472</v>
      </c>
      <c r="I10830" t="s">
        <v>6485</v>
      </c>
      <c r="J10830" s="4">
        <v>45627</v>
      </c>
      <c r="K10830" t="s">
        <v>3383</v>
      </c>
      <c r="L10830" s="5">
        <v>280000</v>
      </c>
      <c r="M10830" s="28">
        <f t="shared" si="169"/>
        <v>280000</v>
      </c>
      <c r="N10830">
        <f>2025-Table1[[#This Row],[Year]]</f>
        <v>6</v>
      </c>
    </row>
    <row r="10831" spans="1:14" x14ac:dyDescent="0.3">
      <c r="A10831" t="s">
        <v>44</v>
      </c>
      <c r="B10831" t="s">
        <v>79</v>
      </c>
      <c r="C10831">
        <v>2015</v>
      </c>
      <c r="D10831" s="3">
        <v>9</v>
      </c>
      <c r="E10831" s="3">
        <v>75000</v>
      </c>
      <c r="F10831" t="s">
        <v>13</v>
      </c>
      <c r="G10831" s="15">
        <f>IF(Table1[[#This Row],[Transmission]]="Manual", 0, 1)</f>
        <v>0</v>
      </c>
      <c r="H10831" t="s">
        <v>9475</v>
      </c>
      <c r="I10831" t="s">
        <v>17</v>
      </c>
      <c r="J10831" s="4">
        <v>45597</v>
      </c>
      <c r="K10831" t="s">
        <v>8840</v>
      </c>
      <c r="L10831" s="5">
        <v>661000</v>
      </c>
      <c r="M10831" s="28">
        <f t="shared" si="169"/>
        <v>661000</v>
      </c>
      <c r="N10831">
        <f>2025-Table1[[#This Row],[Year]]</f>
        <v>10</v>
      </c>
    </row>
    <row r="10832" spans="1:14" x14ac:dyDescent="0.3">
      <c r="A10832" t="s">
        <v>44</v>
      </c>
      <c r="B10832" t="s">
        <v>1196</v>
      </c>
      <c r="C10832">
        <v>2018</v>
      </c>
      <c r="D10832" s="3">
        <v>6</v>
      </c>
      <c r="E10832" s="3">
        <v>32000</v>
      </c>
      <c r="F10832" t="s">
        <v>25</v>
      </c>
      <c r="G10832" s="15">
        <f>IF(Table1[[#This Row],[Transmission]]="Manual", 0, 1)</f>
        <v>1</v>
      </c>
      <c r="H10832" t="s">
        <v>9475</v>
      </c>
      <c r="I10832" t="s">
        <v>14</v>
      </c>
      <c r="J10832" s="4">
        <v>45597</v>
      </c>
      <c r="K10832" t="s">
        <v>8841</v>
      </c>
      <c r="L10832" s="5">
        <v>430000</v>
      </c>
      <c r="M10832" s="28">
        <f t="shared" si="169"/>
        <v>430000</v>
      </c>
      <c r="N10832">
        <f>2025-Table1[[#This Row],[Year]]</f>
        <v>7</v>
      </c>
    </row>
    <row r="10833" spans="1:14" x14ac:dyDescent="0.3">
      <c r="A10833" t="s">
        <v>44</v>
      </c>
      <c r="B10833" t="s">
        <v>133</v>
      </c>
      <c r="C10833">
        <v>2014</v>
      </c>
      <c r="D10833" s="3">
        <v>10</v>
      </c>
      <c r="E10833" s="3">
        <v>52000</v>
      </c>
      <c r="F10833" t="s">
        <v>25</v>
      </c>
      <c r="G10833" s="15">
        <f>IF(Table1[[#This Row],[Transmission]]="Manual", 0, 1)</f>
        <v>1</v>
      </c>
      <c r="H10833" t="s">
        <v>9472</v>
      </c>
      <c r="I10833" t="s">
        <v>6485</v>
      </c>
      <c r="J10833" s="4">
        <v>45627</v>
      </c>
      <c r="K10833" t="s">
        <v>8842</v>
      </c>
      <c r="L10833" s="5">
        <v>435000</v>
      </c>
      <c r="M10833" s="28">
        <f t="shared" si="169"/>
        <v>435000</v>
      </c>
      <c r="N10833">
        <f>2025-Table1[[#This Row],[Year]]</f>
        <v>11</v>
      </c>
    </row>
    <row r="10834" spans="1:14" x14ac:dyDescent="0.3">
      <c r="A10834" t="s">
        <v>44</v>
      </c>
      <c r="B10834" t="s">
        <v>79</v>
      </c>
      <c r="C10834">
        <v>2017</v>
      </c>
      <c r="D10834" s="3">
        <v>7</v>
      </c>
      <c r="E10834" s="3">
        <v>89000</v>
      </c>
      <c r="F10834" t="s">
        <v>25</v>
      </c>
      <c r="G10834" s="15">
        <f>IF(Table1[[#This Row],[Transmission]]="Manual", 0, 1)</f>
        <v>1</v>
      </c>
      <c r="H10834" t="s">
        <v>9472</v>
      </c>
      <c r="I10834" t="s">
        <v>14</v>
      </c>
      <c r="J10834" s="4">
        <v>45597</v>
      </c>
      <c r="K10834" t="s">
        <v>2544</v>
      </c>
      <c r="L10834" s="5">
        <v>800000</v>
      </c>
      <c r="M10834" s="28">
        <f t="shared" si="169"/>
        <v>800000</v>
      </c>
      <c r="N10834">
        <f>2025-Table1[[#This Row],[Year]]</f>
        <v>8</v>
      </c>
    </row>
    <row r="10835" spans="1:14" x14ac:dyDescent="0.3">
      <c r="A10835" t="s">
        <v>113</v>
      </c>
      <c r="B10835" t="s">
        <v>121</v>
      </c>
      <c r="C10835">
        <v>2018</v>
      </c>
      <c r="D10835" s="3">
        <v>6</v>
      </c>
      <c r="E10835" s="3">
        <v>83000</v>
      </c>
      <c r="F10835" t="s">
        <v>25</v>
      </c>
      <c r="G10835" s="15">
        <f>IF(Table1[[#This Row],[Transmission]]="Manual", 0, 1)</f>
        <v>1</v>
      </c>
      <c r="H10835" t="s">
        <v>9472</v>
      </c>
      <c r="I10835" t="s">
        <v>17</v>
      </c>
      <c r="J10835" s="4">
        <v>45597</v>
      </c>
      <c r="K10835" t="s">
        <v>8843</v>
      </c>
      <c r="L10835" s="5">
        <v>850000</v>
      </c>
      <c r="M10835" s="28">
        <f t="shared" si="169"/>
        <v>850000</v>
      </c>
      <c r="N10835">
        <f>2025-Table1[[#This Row],[Year]]</f>
        <v>7</v>
      </c>
    </row>
    <row r="10836" spans="1:14" x14ac:dyDescent="0.3">
      <c r="A10836" t="s">
        <v>44</v>
      </c>
      <c r="B10836" t="s">
        <v>83</v>
      </c>
      <c r="C10836">
        <v>2014</v>
      </c>
      <c r="D10836" s="3">
        <v>10</v>
      </c>
      <c r="E10836" s="3">
        <v>50680</v>
      </c>
      <c r="F10836" t="s">
        <v>13</v>
      </c>
      <c r="G10836" s="15">
        <f>IF(Table1[[#This Row],[Transmission]]="Manual", 0, 1)</f>
        <v>0</v>
      </c>
      <c r="H10836" t="s">
        <v>9472</v>
      </c>
      <c r="I10836" t="s">
        <v>17</v>
      </c>
      <c r="J10836" s="4">
        <v>45597</v>
      </c>
      <c r="K10836" t="s">
        <v>8844</v>
      </c>
      <c r="L10836" s="5">
        <v>426600</v>
      </c>
      <c r="M10836" s="28">
        <f t="shared" si="169"/>
        <v>426600</v>
      </c>
      <c r="N10836">
        <f>2025-Table1[[#This Row],[Year]]</f>
        <v>11</v>
      </c>
    </row>
    <row r="10837" spans="1:14" x14ac:dyDescent="0.3">
      <c r="A10837" t="s">
        <v>21</v>
      </c>
      <c r="B10837" t="s">
        <v>111</v>
      </c>
      <c r="C10837">
        <v>2021</v>
      </c>
      <c r="D10837" s="3">
        <v>3</v>
      </c>
      <c r="E10837" s="3">
        <v>40000</v>
      </c>
      <c r="F10837" t="s">
        <v>13</v>
      </c>
      <c r="G10837" s="15">
        <f>IF(Table1[[#This Row],[Transmission]]="Manual", 0, 1)</f>
        <v>0</v>
      </c>
      <c r="H10837" t="s">
        <v>9472</v>
      </c>
      <c r="I10837" t="s">
        <v>6485</v>
      </c>
      <c r="J10837" s="4">
        <v>45597</v>
      </c>
      <c r="K10837" t="s">
        <v>8845</v>
      </c>
      <c r="L10837" s="5">
        <v>550000</v>
      </c>
      <c r="M10837" s="28">
        <f t="shared" si="169"/>
        <v>550000</v>
      </c>
      <c r="N10837">
        <f>2025-Table1[[#This Row],[Year]]</f>
        <v>4</v>
      </c>
    </row>
    <row r="10838" spans="1:14" x14ac:dyDescent="0.3">
      <c r="A10838" t="s">
        <v>11</v>
      </c>
      <c r="B10838" t="s">
        <v>285</v>
      </c>
      <c r="C10838">
        <v>2018</v>
      </c>
      <c r="D10838" s="3">
        <v>6</v>
      </c>
      <c r="E10838" s="3">
        <v>52000</v>
      </c>
      <c r="F10838" t="s">
        <v>25</v>
      </c>
      <c r="G10838" s="15">
        <f>IF(Table1[[#This Row],[Transmission]]="Manual", 0, 1)</f>
        <v>1</v>
      </c>
      <c r="H10838" t="s">
        <v>9475</v>
      </c>
      <c r="I10838" t="s">
        <v>6485</v>
      </c>
      <c r="J10838" s="4">
        <v>45536</v>
      </c>
      <c r="K10838" t="s">
        <v>5498</v>
      </c>
      <c r="L10838" s="5">
        <v>590000</v>
      </c>
      <c r="M10838" s="28">
        <f t="shared" si="169"/>
        <v>590000</v>
      </c>
      <c r="N10838">
        <f>2025-Table1[[#This Row],[Year]]</f>
        <v>7</v>
      </c>
    </row>
    <row r="10839" spans="1:14" x14ac:dyDescent="0.3">
      <c r="A10839" t="s">
        <v>18</v>
      </c>
      <c r="B10839" t="s">
        <v>19</v>
      </c>
      <c r="C10839">
        <v>2016</v>
      </c>
      <c r="D10839" s="3">
        <v>8</v>
      </c>
      <c r="E10839" s="3">
        <v>78000</v>
      </c>
      <c r="F10839" t="s">
        <v>25</v>
      </c>
      <c r="G10839" s="15">
        <f>IF(Table1[[#This Row],[Transmission]]="Manual", 0, 1)</f>
        <v>1</v>
      </c>
      <c r="H10839" t="s">
        <v>9472</v>
      </c>
      <c r="I10839" t="s">
        <v>14</v>
      </c>
      <c r="J10839" s="4">
        <v>45597</v>
      </c>
      <c r="K10839" t="s">
        <v>8846</v>
      </c>
      <c r="L10839" s="5">
        <v>528000</v>
      </c>
      <c r="M10839" s="28">
        <f t="shared" si="169"/>
        <v>528000</v>
      </c>
      <c r="N10839">
        <f>2025-Table1[[#This Row],[Year]]</f>
        <v>9</v>
      </c>
    </row>
    <row r="10840" spans="1:14" x14ac:dyDescent="0.3">
      <c r="A10840" t="s">
        <v>21</v>
      </c>
      <c r="B10840" t="s">
        <v>68</v>
      </c>
      <c r="C10840">
        <v>2020</v>
      </c>
      <c r="D10840" s="3">
        <v>4</v>
      </c>
      <c r="E10840" s="3">
        <v>150000</v>
      </c>
      <c r="F10840" t="s">
        <v>13</v>
      </c>
      <c r="G10840" s="15">
        <f>IF(Table1[[#This Row],[Transmission]]="Manual", 0, 1)</f>
        <v>0</v>
      </c>
      <c r="H10840" t="s">
        <v>9472</v>
      </c>
      <c r="I10840" t="s">
        <v>6485</v>
      </c>
      <c r="J10840" s="4">
        <v>45597</v>
      </c>
      <c r="K10840" t="s">
        <v>8847</v>
      </c>
      <c r="L10840" s="5">
        <v>400000</v>
      </c>
      <c r="M10840" s="28">
        <f t="shared" si="169"/>
        <v>400000</v>
      </c>
      <c r="N10840">
        <f>2025-Table1[[#This Row],[Year]]</f>
        <v>5</v>
      </c>
    </row>
    <row r="10841" spans="1:14" x14ac:dyDescent="0.3">
      <c r="A10841" t="s">
        <v>58</v>
      </c>
      <c r="B10841" t="s">
        <v>91</v>
      </c>
      <c r="C10841">
        <v>2013</v>
      </c>
      <c r="D10841" s="3">
        <v>11</v>
      </c>
      <c r="E10841" s="3">
        <v>44699</v>
      </c>
      <c r="F10841" t="s">
        <v>25</v>
      </c>
      <c r="G10841" s="15">
        <f>IF(Table1[[#This Row],[Transmission]]="Manual", 0, 1)</f>
        <v>1</v>
      </c>
      <c r="H10841" t="s">
        <v>9475</v>
      </c>
      <c r="I10841" t="s">
        <v>17</v>
      </c>
      <c r="J10841" s="4">
        <v>45597</v>
      </c>
      <c r="K10841" t="s">
        <v>5253</v>
      </c>
      <c r="L10841" s="5">
        <v>829000</v>
      </c>
      <c r="M10841" s="28">
        <f t="shared" si="169"/>
        <v>829000</v>
      </c>
      <c r="N10841">
        <f>2025-Table1[[#This Row],[Year]]</f>
        <v>12</v>
      </c>
    </row>
    <row r="10842" spans="1:14" x14ac:dyDescent="0.3">
      <c r="A10842" t="s">
        <v>21</v>
      </c>
      <c r="B10842" t="s">
        <v>4948</v>
      </c>
      <c r="C10842">
        <v>2016</v>
      </c>
      <c r="D10842" s="3">
        <v>8</v>
      </c>
      <c r="E10842" s="3">
        <v>51000</v>
      </c>
      <c r="F10842" t="s">
        <v>13</v>
      </c>
      <c r="G10842" s="15">
        <f>IF(Table1[[#This Row],[Transmission]]="Manual", 0, 1)</f>
        <v>0</v>
      </c>
      <c r="H10842" t="s">
        <v>9475</v>
      </c>
      <c r="I10842" t="s">
        <v>6485</v>
      </c>
      <c r="J10842" s="4">
        <v>45566</v>
      </c>
      <c r="K10842" t="s">
        <v>6035</v>
      </c>
      <c r="L10842" s="5">
        <v>395000</v>
      </c>
      <c r="M10842" s="28">
        <f t="shared" si="169"/>
        <v>395000</v>
      </c>
      <c r="N10842">
        <f>2025-Table1[[#This Row],[Year]]</f>
        <v>9</v>
      </c>
    </row>
    <row r="10843" spans="1:14" x14ac:dyDescent="0.3">
      <c r="A10843" t="s">
        <v>44</v>
      </c>
      <c r="B10843" t="s">
        <v>1728</v>
      </c>
      <c r="C10843">
        <v>2021</v>
      </c>
      <c r="D10843" s="3">
        <v>3</v>
      </c>
      <c r="E10843" s="3">
        <v>22000</v>
      </c>
      <c r="F10843" t="s">
        <v>13</v>
      </c>
      <c r="G10843" s="15">
        <f>IF(Table1[[#This Row],[Transmission]]="Manual", 0, 1)</f>
        <v>0</v>
      </c>
      <c r="H10843" t="s">
        <v>9475</v>
      </c>
      <c r="I10843" t="s">
        <v>14</v>
      </c>
      <c r="J10843" s="4">
        <v>45597</v>
      </c>
      <c r="K10843" t="s">
        <v>8848</v>
      </c>
      <c r="L10843" s="5">
        <v>560000</v>
      </c>
      <c r="M10843" s="28">
        <f t="shared" si="169"/>
        <v>560000</v>
      </c>
      <c r="N10843">
        <f>2025-Table1[[#This Row],[Year]]</f>
        <v>4</v>
      </c>
    </row>
    <row r="10844" spans="1:14" x14ac:dyDescent="0.3">
      <c r="A10844" t="s">
        <v>458</v>
      </c>
      <c r="B10844" t="s">
        <v>1321</v>
      </c>
      <c r="C10844">
        <v>2014</v>
      </c>
      <c r="D10844" s="3">
        <v>10</v>
      </c>
      <c r="E10844" s="3">
        <v>26300</v>
      </c>
      <c r="F10844" t="s">
        <v>13</v>
      </c>
      <c r="G10844" s="15">
        <f>IF(Table1[[#This Row],[Transmission]]="Manual", 0, 1)</f>
        <v>0</v>
      </c>
      <c r="H10844" t="s">
        <v>9475</v>
      </c>
      <c r="I10844" t="s">
        <v>14</v>
      </c>
      <c r="J10844" s="4">
        <v>45597</v>
      </c>
      <c r="K10844" t="s">
        <v>8849</v>
      </c>
      <c r="L10844" s="5">
        <v>192000</v>
      </c>
      <c r="M10844" s="28">
        <f t="shared" si="169"/>
        <v>192000</v>
      </c>
      <c r="N10844">
        <f>2025-Table1[[#This Row],[Year]]</f>
        <v>11</v>
      </c>
    </row>
    <row r="10845" spans="1:14" x14ac:dyDescent="0.3">
      <c r="A10845" t="s">
        <v>21</v>
      </c>
      <c r="B10845" t="s">
        <v>22</v>
      </c>
      <c r="C10845">
        <v>2018</v>
      </c>
      <c r="D10845" s="3">
        <v>6</v>
      </c>
      <c r="E10845" s="3">
        <v>45000</v>
      </c>
      <c r="F10845" t="s">
        <v>25</v>
      </c>
      <c r="G10845" s="15">
        <f>IF(Table1[[#This Row],[Transmission]]="Manual", 0, 1)</f>
        <v>1</v>
      </c>
      <c r="H10845" t="s">
        <v>9472</v>
      </c>
      <c r="I10845" t="s">
        <v>14</v>
      </c>
      <c r="J10845" s="4">
        <v>45597</v>
      </c>
      <c r="K10845" t="s">
        <v>1801</v>
      </c>
      <c r="L10845" s="5">
        <v>585000</v>
      </c>
      <c r="M10845" s="28">
        <f t="shared" si="169"/>
        <v>585000</v>
      </c>
      <c r="N10845">
        <f>2025-Table1[[#This Row],[Year]]</f>
        <v>7</v>
      </c>
    </row>
    <row r="10846" spans="1:14" x14ac:dyDescent="0.3">
      <c r="A10846" t="s">
        <v>21</v>
      </c>
      <c r="B10846" t="s">
        <v>39</v>
      </c>
      <c r="C10846">
        <v>2023</v>
      </c>
      <c r="D10846" s="3">
        <v>1</v>
      </c>
      <c r="E10846" s="3">
        <v>51000</v>
      </c>
      <c r="F10846" t="s">
        <v>13</v>
      </c>
      <c r="G10846" s="15">
        <f>IF(Table1[[#This Row],[Transmission]]="Manual", 0, 1)</f>
        <v>0</v>
      </c>
      <c r="H10846" t="s">
        <v>9472</v>
      </c>
      <c r="I10846" t="s">
        <v>6485</v>
      </c>
      <c r="J10846" s="4">
        <v>45597</v>
      </c>
      <c r="K10846" t="s">
        <v>8850</v>
      </c>
      <c r="L10846" s="5">
        <v>770000</v>
      </c>
      <c r="M10846" s="28">
        <f t="shared" si="169"/>
        <v>770000</v>
      </c>
      <c r="N10846">
        <f>2025-Table1[[#This Row],[Year]]</f>
        <v>2</v>
      </c>
    </row>
    <row r="10847" spans="1:14" x14ac:dyDescent="0.3">
      <c r="A10847" t="s">
        <v>101</v>
      </c>
      <c r="B10847" t="s">
        <v>687</v>
      </c>
      <c r="C10847">
        <v>2011</v>
      </c>
      <c r="D10847" s="3">
        <v>13</v>
      </c>
      <c r="E10847" s="3">
        <v>50000</v>
      </c>
      <c r="F10847" t="s">
        <v>13</v>
      </c>
      <c r="G10847" s="15">
        <f>IF(Table1[[#This Row],[Transmission]]="Manual", 0, 1)</f>
        <v>0</v>
      </c>
      <c r="H10847" t="s">
        <v>9475</v>
      </c>
      <c r="I10847" t="s">
        <v>14</v>
      </c>
      <c r="J10847" s="4">
        <v>45597</v>
      </c>
      <c r="K10847" t="s">
        <v>8851</v>
      </c>
      <c r="L10847" s="5">
        <v>150000</v>
      </c>
      <c r="M10847" s="28">
        <f t="shared" si="169"/>
        <v>150000</v>
      </c>
      <c r="N10847">
        <f>2025-Table1[[#This Row],[Year]]</f>
        <v>14</v>
      </c>
    </row>
    <row r="10848" spans="1:14" x14ac:dyDescent="0.3">
      <c r="A10848" t="s">
        <v>11</v>
      </c>
      <c r="B10848" t="s">
        <v>183</v>
      </c>
      <c r="C10848">
        <v>2012</v>
      </c>
      <c r="D10848" s="3">
        <v>12</v>
      </c>
      <c r="E10848" s="3">
        <v>29000</v>
      </c>
      <c r="F10848" t="s">
        <v>13</v>
      </c>
      <c r="G10848" s="15">
        <f>IF(Table1[[#This Row],[Transmission]]="Manual", 0, 1)</f>
        <v>0</v>
      </c>
      <c r="H10848" t="s">
        <v>9475</v>
      </c>
      <c r="I10848" t="s">
        <v>14</v>
      </c>
      <c r="J10848" s="4">
        <v>45597</v>
      </c>
      <c r="K10848" t="s">
        <v>8852</v>
      </c>
      <c r="L10848" s="5">
        <v>160000</v>
      </c>
      <c r="M10848" s="28">
        <f t="shared" si="169"/>
        <v>160000</v>
      </c>
      <c r="N10848">
        <f>2025-Table1[[#This Row],[Year]]</f>
        <v>13</v>
      </c>
    </row>
    <row r="10849" spans="1:14" x14ac:dyDescent="0.3">
      <c r="A10849" t="s">
        <v>21</v>
      </c>
      <c r="B10849" t="s">
        <v>747</v>
      </c>
      <c r="C10849">
        <v>2021</v>
      </c>
      <c r="D10849" s="3">
        <v>3</v>
      </c>
      <c r="E10849" s="3">
        <v>55000</v>
      </c>
      <c r="F10849" t="s">
        <v>13</v>
      </c>
      <c r="G10849" s="15">
        <f>IF(Table1[[#This Row],[Transmission]]="Manual", 0, 1)</f>
        <v>0</v>
      </c>
      <c r="H10849" t="s">
        <v>9472</v>
      </c>
      <c r="I10849" t="s">
        <v>14</v>
      </c>
      <c r="J10849" s="4">
        <v>45597</v>
      </c>
      <c r="K10849" t="s">
        <v>8853</v>
      </c>
      <c r="L10849" s="5">
        <v>830000</v>
      </c>
      <c r="M10849" s="28">
        <f t="shared" si="169"/>
        <v>830000</v>
      </c>
      <c r="N10849">
        <f>2025-Table1[[#This Row],[Year]]</f>
        <v>4</v>
      </c>
    </row>
    <row r="10850" spans="1:14" x14ac:dyDescent="0.3">
      <c r="A10850" t="s">
        <v>44</v>
      </c>
      <c r="B10850" t="s">
        <v>124</v>
      </c>
      <c r="C10850">
        <v>2013</v>
      </c>
      <c r="D10850" s="3">
        <v>11</v>
      </c>
      <c r="E10850" s="3">
        <v>65000</v>
      </c>
      <c r="F10850" t="s">
        <v>25</v>
      </c>
      <c r="G10850" s="15">
        <f>IF(Table1[[#This Row],[Transmission]]="Manual", 0, 1)</f>
        <v>1</v>
      </c>
      <c r="H10850" t="s">
        <v>9475</v>
      </c>
      <c r="I10850" t="s">
        <v>6485</v>
      </c>
      <c r="J10850" s="4">
        <v>45597</v>
      </c>
      <c r="K10850" t="s">
        <v>8854</v>
      </c>
      <c r="L10850" s="5">
        <v>250000</v>
      </c>
      <c r="M10850" s="28">
        <f t="shared" si="169"/>
        <v>250000</v>
      </c>
      <c r="N10850">
        <f>2025-Table1[[#This Row],[Year]]</f>
        <v>12</v>
      </c>
    </row>
    <row r="10851" spans="1:14" x14ac:dyDescent="0.3">
      <c r="A10851" t="s">
        <v>21</v>
      </c>
      <c r="B10851" t="s">
        <v>231</v>
      </c>
      <c r="C10851">
        <v>2019</v>
      </c>
      <c r="D10851" s="3">
        <v>5</v>
      </c>
      <c r="E10851" s="3">
        <v>45000</v>
      </c>
      <c r="F10851" t="s">
        <v>13</v>
      </c>
      <c r="G10851" s="15">
        <f>IF(Table1[[#This Row],[Transmission]]="Manual", 0, 1)</f>
        <v>0</v>
      </c>
      <c r="H10851" t="s">
        <v>9472</v>
      </c>
      <c r="I10851" t="s">
        <v>6485</v>
      </c>
      <c r="J10851" s="4">
        <v>45597</v>
      </c>
      <c r="K10851" t="s">
        <v>8855</v>
      </c>
      <c r="L10851" s="5">
        <v>365000</v>
      </c>
      <c r="M10851" s="28">
        <f t="shared" si="169"/>
        <v>365000</v>
      </c>
      <c r="N10851">
        <f>2025-Table1[[#This Row],[Year]]</f>
        <v>6</v>
      </c>
    </row>
    <row r="10852" spans="1:14" x14ac:dyDescent="0.3">
      <c r="A10852" t="s">
        <v>18</v>
      </c>
      <c r="B10852" t="s">
        <v>19</v>
      </c>
      <c r="C10852">
        <v>2013</v>
      </c>
      <c r="D10852" s="3">
        <v>11</v>
      </c>
      <c r="E10852" s="3">
        <v>68000</v>
      </c>
      <c r="F10852" t="s">
        <v>25</v>
      </c>
      <c r="G10852" s="15">
        <f>IF(Table1[[#This Row],[Transmission]]="Manual", 0, 1)</f>
        <v>1</v>
      </c>
      <c r="H10852" t="s">
        <v>9472</v>
      </c>
      <c r="I10852" t="s">
        <v>14</v>
      </c>
      <c r="J10852" s="4">
        <v>45597</v>
      </c>
      <c r="K10852" t="s">
        <v>3843</v>
      </c>
      <c r="L10852" s="5">
        <v>450000</v>
      </c>
      <c r="M10852" s="28">
        <f t="shared" si="169"/>
        <v>450000</v>
      </c>
      <c r="N10852">
        <f>2025-Table1[[#This Row],[Year]]</f>
        <v>12</v>
      </c>
    </row>
    <row r="10853" spans="1:14" x14ac:dyDescent="0.3">
      <c r="A10853" t="s">
        <v>21</v>
      </c>
      <c r="B10853">
        <v>800</v>
      </c>
      <c r="C10853">
        <v>2012</v>
      </c>
      <c r="D10853" s="3">
        <v>12</v>
      </c>
      <c r="E10853" s="3">
        <v>90000</v>
      </c>
      <c r="F10853" t="s">
        <v>25</v>
      </c>
      <c r="G10853" s="15">
        <f>IF(Table1[[#This Row],[Transmission]]="Manual", 0, 1)</f>
        <v>1</v>
      </c>
      <c r="H10853" t="s">
        <v>9475</v>
      </c>
      <c r="I10853" t="s">
        <v>17</v>
      </c>
      <c r="J10853" s="4">
        <v>45597</v>
      </c>
      <c r="K10853" t="s">
        <v>8856</v>
      </c>
      <c r="L10853" s="5">
        <v>140000</v>
      </c>
      <c r="M10853" s="28">
        <f t="shared" si="169"/>
        <v>140000</v>
      </c>
      <c r="N10853">
        <f>2025-Table1[[#This Row],[Year]]</f>
        <v>13</v>
      </c>
    </row>
    <row r="10854" spans="1:14" x14ac:dyDescent="0.3">
      <c r="A10854" t="s">
        <v>44</v>
      </c>
      <c r="B10854" t="s">
        <v>133</v>
      </c>
      <c r="C10854">
        <v>2018</v>
      </c>
      <c r="D10854" s="3">
        <v>6</v>
      </c>
      <c r="E10854" s="3">
        <v>67000</v>
      </c>
      <c r="F10854" t="s">
        <v>13</v>
      </c>
      <c r="G10854" s="15">
        <f>IF(Table1[[#This Row],[Transmission]]="Manual", 0, 1)</f>
        <v>0</v>
      </c>
      <c r="H10854" t="s">
        <v>9472</v>
      </c>
      <c r="I10854" t="s">
        <v>6485</v>
      </c>
      <c r="J10854" s="4">
        <v>45597</v>
      </c>
      <c r="K10854" t="s">
        <v>8857</v>
      </c>
      <c r="L10854" s="5">
        <v>511000</v>
      </c>
      <c r="M10854" s="28">
        <f t="shared" si="169"/>
        <v>511000</v>
      </c>
      <c r="N10854">
        <f>2025-Table1[[#This Row],[Year]]</f>
        <v>7</v>
      </c>
    </row>
    <row r="10855" spans="1:14" x14ac:dyDescent="0.3">
      <c r="A10855" t="s">
        <v>21</v>
      </c>
      <c r="B10855" t="s">
        <v>298</v>
      </c>
      <c r="C10855">
        <v>2008</v>
      </c>
      <c r="D10855" s="3">
        <v>16</v>
      </c>
      <c r="E10855" s="3">
        <v>75000</v>
      </c>
      <c r="F10855" t="s">
        <v>25</v>
      </c>
      <c r="G10855" s="15">
        <f>IF(Table1[[#This Row],[Transmission]]="Manual", 0, 1)</f>
        <v>1</v>
      </c>
      <c r="H10855" t="s">
        <v>9472</v>
      </c>
      <c r="I10855" t="s">
        <v>6485</v>
      </c>
      <c r="J10855" s="4">
        <v>45627</v>
      </c>
      <c r="K10855" t="s">
        <v>8858</v>
      </c>
      <c r="L10855" s="5">
        <v>100000</v>
      </c>
      <c r="M10855" s="28">
        <f t="shared" si="169"/>
        <v>100000</v>
      </c>
      <c r="N10855">
        <f>2025-Table1[[#This Row],[Year]]</f>
        <v>17</v>
      </c>
    </row>
    <row r="10856" spans="1:14" x14ac:dyDescent="0.3">
      <c r="A10856" t="s">
        <v>21</v>
      </c>
      <c r="B10856" t="s">
        <v>39</v>
      </c>
      <c r="C10856">
        <v>2020</v>
      </c>
      <c r="D10856" s="3">
        <v>4</v>
      </c>
      <c r="E10856" s="3">
        <v>95000</v>
      </c>
      <c r="F10856" t="s">
        <v>25</v>
      </c>
      <c r="G10856" s="15">
        <f>IF(Table1[[#This Row],[Transmission]]="Manual", 0, 1)</f>
        <v>1</v>
      </c>
      <c r="H10856" t="s">
        <v>9472</v>
      </c>
      <c r="I10856" t="s">
        <v>6485</v>
      </c>
      <c r="J10856" s="4">
        <v>45597</v>
      </c>
      <c r="K10856" t="s">
        <v>8859</v>
      </c>
      <c r="L10856" s="5">
        <v>640000</v>
      </c>
      <c r="M10856" s="28">
        <f t="shared" si="169"/>
        <v>640000</v>
      </c>
      <c r="N10856">
        <f>2025-Table1[[#This Row],[Year]]</f>
        <v>5</v>
      </c>
    </row>
    <row r="10857" spans="1:14" x14ac:dyDescent="0.3">
      <c r="A10857" t="s">
        <v>44</v>
      </c>
      <c r="B10857" t="s">
        <v>413</v>
      </c>
      <c r="C10857">
        <v>2008</v>
      </c>
      <c r="D10857" s="3">
        <v>16</v>
      </c>
      <c r="E10857" s="3">
        <v>89000</v>
      </c>
      <c r="F10857" t="s">
        <v>13</v>
      </c>
      <c r="G10857" s="15">
        <f>IF(Table1[[#This Row],[Transmission]]="Manual", 0, 1)</f>
        <v>0</v>
      </c>
      <c r="H10857" t="s">
        <v>9475</v>
      </c>
      <c r="I10857" t="s">
        <v>14</v>
      </c>
      <c r="J10857" s="4">
        <v>45597</v>
      </c>
      <c r="K10857" t="s">
        <v>8860</v>
      </c>
      <c r="L10857" s="5">
        <v>185000</v>
      </c>
      <c r="M10857" s="28">
        <f t="shared" si="169"/>
        <v>185000</v>
      </c>
      <c r="N10857">
        <f>2025-Table1[[#This Row],[Year]]</f>
        <v>17</v>
      </c>
    </row>
    <row r="10858" spans="1:14" x14ac:dyDescent="0.3">
      <c r="A10858" t="s">
        <v>21</v>
      </c>
      <c r="B10858" t="s">
        <v>24</v>
      </c>
      <c r="C10858">
        <v>2021</v>
      </c>
      <c r="D10858" s="3">
        <v>3</v>
      </c>
      <c r="E10858" s="3">
        <v>22949</v>
      </c>
      <c r="F10858" t="s">
        <v>25</v>
      </c>
      <c r="G10858" s="15">
        <f>IF(Table1[[#This Row],[Transmission]]="Manual", 0, 1)</f>
        <v>1</v>
      </c>
      <c r="H10858" t="s">
        <v>9475</v>
      </c>
      <c r="I10858" t="s">
        <v>14</v>
      </c>
      <c r="J10858" s="4">
        <v>45597</v>
      </c>
      <c r="K10858" t="s">
        <v>8861</v>
      </c>
      <c r="L10858" s="5">
        <v>666800</v>
      </c>
      <c r="M10858" s="28">
        <f t="shared" si="169"/>
        <v>666800</v>
      </c>
      <c r="N10858">
        <f>2025-Table1[[#This Row],[Year]]</f>
        <v>4</v>
      </c>
    </row>
    <row r="10859" spans="1:14" x14ac:dyDescent="0.3">
      <c r="A10859" t="s">
        <v>44</v>
      </c>
      <c r="B10859" t="s">
        <v>83</v>
      </c>
      <c r="C10859">
        <v>2017</v>
      </c>
      <c r="D10859" s="3">
        <v>7</v>
      </c>
      <c r="E10859" s="3">
        <v>63000</v>
      </c>
      <c r="F10859" t="s">
        <v>13</v>
      </c>
      <c r="G10859" s="15">
        <f>IF(Table1[[#This Row],[Transmission]]="Manual", 0, 1)</f>
        <v>0</v>
      </c>
      <c r="H10859" t="s">
        <v>9472</v>
      </c>
      <c r="I10859" t="s">
        <v>14</v>
      </c>
      <c r="J10859" s="4">
        <v>45597</v>
      </c>
      <c r="K10859" t="s">
        <v>8862</v>
      </c>
      <c r="L10859" s="5">
        <v>490000</v>
      </c>
      <c r="M10859" s="28">
        <f t="shared" si="169"/>
        <v>490000</v>
      </c>
      <c r="N10859">
        <f>2025-Table1[[#This Row],[Year]]</f>
        <v>8</v>
      </c>
    </row>
    <row r="10860" spans="1:14" x14ac:dyDescent="0.3">
      <c r="A10860" t="s">
        <v>21</v>
      </c>
      <c r="B10860" t="s">
        <v>276</v>
      </c>
      <c r="C10860">
        <v>2010</v>
      </c>
      <c r="D10860" s="3">
        <v>14</v>
      </c>
      <c r="E10860" s="3">
        <v>20000</v>
      </c>
      <c r="F10860" t="s">
        <v>25</v>
      </c>
      <c r="G10860" s="15">
        <f>IF(Table1[[#This Row],[Transmission]]="Manual", 0, 1)</f>
        <v>1</v>
      </c>
      <c r="H10860" t="s">
        <v>9475</v>
      </c>
      <c r="I10860" t="s">
        <v>6485</v>
      </c>
      <c r="J10860" s="4">
        <v>45627</v>
      </c>
      <c r="K10860" t="s">
        <v>8863</v>
      </c>
      <c r="L10860" s="5">
        <v>50000</v>
      </c>
      <c r="M10860" s="28">
        <f t="shared" si="169"/>
        <v>50000</v>
      </c>
      <c r="N10860">
        <f>2025-Table1[[#This Row],[Year]]</f>
        <v>15</v>
      </c>
    </row>
    <row r="10861" spans="1:14" x14ac:dyDescent="0.3">
      <c r="A10861" t="s">
        <v>847</v>
      </c>
      <c r="B10861" t="s">
        <v>1388</v>
      </c>
      <c r="C10861">
        <v>2017</v>
      </c>
      <c r="D10861" s="3">
        <v>7</v>
      </c>
      <c r="E10861" s="3">
        <v>60000</v>
      </c>
      <c r="F10861" t="s">
        <v>25</v>
      </c>
      <c r="G10861" s="15">
        <f>IF(Table1[[#This Row],[Transmission]]="Manual", 0, 1)</f>
        <v>1</v>
      </c>
      <c r="H10861" t="s">
        <v>9472</v>
      </c>
      <c r="I10861" t="s">
        <v>6485</v>
      </c>
      <c r="J10861" s="4">
        <v>45597</v>
      </c>
      <c r="K10861" t="s">
        <v>8864</v>
      </c>
      <c r="L10861" s="5">
        <v>215000</v>
      </c>
      <c r="M10861" s="28">
        <f t="shared" si="169"/>
        <v>215000</v>
      </c>
      <c r="N10861">
        <f>2025-Table1[[#This Row],[Year]]</f>
        <v>8</v>
      </c>
    </row>
    <row r="10862" spans="1:14" x14ac:dyDescent="0.3">
      <c r="A10862" t="s">
        <v>101</v>
      </c>
      <c r="B10862" t="s">
        <v>337</v>
      </c>
      <c r="C10862">
        <v>2019</v>
      </c>
      <c r="D10862" s="3">
        <v>5</v>
      </c>
      <c r="E10862" s="3">
        <v>66810</v>
      </c>
      <c r="F10862" t="s">
        <v>25</v>
      </c>
      <c r="G10862" s="15">
        <f>IF(Table1[[#This Row],[Transmission]]="Manual", 0, 1)</f>
        <v>1</v>
      </c>
      <c r="H10862" t="s">
        <v>9475</v>
      </c>
      <c r="I10862" t="s">
        <v>14</v>
      </c>
      <c r="J10862" s="4">
        <v>45627</v>
      </c>
      <c r="K10862" t="s">
        <v>7522</v>
      </c>
      <c r="L10862" s="5">
        <v>460000</v>
      </c>
      <c r="M10862" s="28">
        <f t="shared" si="169"/>
        <v>460000</v>
      </c>
      <c r="N10862">
        <f>2025-Table1[[#This Row],[Year]]</f>
        <v>6</v>
      </c>
    </row>
    <row r="10863" spans="1:14" x14ac:dyDescent="0.3">
      <c r="A10863" t="s">
        <v>21</v>
      </c>
      <c r="B10863" t="s">
        <v>666</v>
      </c>
      <c r="C10863">
        <v>2013</v>
      </c>
      <c r="D10863" s="3">
        <v>11</v>
      </c>
      <c r="E10863" s="3">
        <v>79000</v>
      </c>
      <c r="F10863" t="s">
        <v>13</v>
      </c>
      <c r="G10863" s="15">
        <f>IF(Table1[[#This Row],[Transmission]]="Manual", 0, 1)</f>
        <v>0</v>
      </c>
      <c r="H10863" t="s">
        <v>9475</v>
      </c>
      <c r="I10863" t="s">
        <v>6485</v>
      </c>
      <c r="J10863" s="4">
        <v>45597</v>
      </c>
      <c r="K10863" t="s">
        <v>5313</v>
      </c>
      <c r="L10863" s="5">
        <v>235000</v>
      </c>
      <c r="M10863" s="28">
        <f t="shared" si="169"/>
        <v>235000</v>
      </c>
      <c r="N10863">
        <f>2025-Table1[[#This Row],[Year]]</f>
        <v>12</v>
      </c>
    </row>
    <row r="10864" spans="1:14" x14ac:dyDescent="0.3">
      <c r="A10864" t="s">
        <v>458</v>
      </c>
      <c r="B10864" t="s">
        <v>2067</v>
      </c>
      <c r="C10864">
        <v>2011</v>
      </c>
      <c r="D10864" s="3">
        <v>13</v>
      </c>
      <c r="E10864" s="3">
        <v>88000</v>
      </c>
      <c r="F10864" t="s">
        <v>25</v>
      </c>
      <c r="G10864" s="15">
        <f>IF(Table1[[#This Row],[Transmission]]="Manual", 0, 1)</f>
        <v>1</v>
      </c>
      <c r="H10864" t="s">
        <v>9475</v>
      </c>
      <c r="I10864" t="s">
        <v>6485</v>
      </c>
      <c r="J10864" s="4">
        <v>45627</v>
      </c>
      <c r="K10864" t="s">
        <v>8865</v>
      </c>
      <c r="L10864" s="5">
        <v>335000</v>
      </c>
      <c r="M10864" s="28">
        <f t="shared" si="169"/>
        <v>335000</v>
      </c>
      <c r="N10864">
        <f>2025-Table1[[#This Row],[Year]]</f>
        <v>14</v>
      </c>
    </row>
    <row r="10865" spans="1:14" x14ac:dyDescent="0.3">
      <c r="A10865" t="s">
        <v>21</v>
      </c>
      <c r="B10865" t="s">
        <v>22</v>
      </c>
      <c r="C10865">
        <v>2018</v>
      </c>
      <c r="D10865" s="3">
        <v>6</v>
      </c>
      <c r="E10865" s="3">
        <v>60000</v>
      </c>
      <c r="F10865" t="s">
        <v>13</v>
      </c>
      <c r="G10865" s="15">
        <f>IF(Table1[[#This Row],[Transmission]]="Manual", 0, 1)</f>
        <v>0</v>
      </c>
      <c r="H10865" t="s">
        <v>9475</v>
      </c>
      <c r="I10865" t="s">
        <v>14</v>
      </c>
      <c r="J10865" s="4">
        <v>45597</v>
      </c>
      <c r="K10865" t="s">
        <v>8789</v>
      </c>
      <c r="L10865" s="5">
        <v>525000</v>
      </c>
      <c r="M10865" s="28">
        <f t="shared" si="169"/>
        <v>525000</v>
      </c>
      <c r="N10865">
        <f>2025-Table1[[#This Row],[Year]]</f>
        <v>7</v>
      </c>
    </row>
    <row r="10866" spans="1:14" x14ac:dyDescent="0.3">
      <c r="A10866" t="s">
        <v>11</v>
      </c>
      <c r="B10866" t="s">
        <v>736</v>
      </c>
      <c r="C10866">
        <v>2009</v>
      </c>
      <c r="D10866" s="3">
        <v>15</v>
      </c>
      <c r="E10866" s="3">
        <v>85000</v>
      </c>
      <c r="F10866" t="s">
        <v>25</v>
      </c>
      <c r="G10866" s="15">
        <f>IF(Table1[[#This Row],[Transmission]]="Manual", 0, 1)</f>
        <v>1</v>
      </c>
      <c r="H10866" t="s">
        <v>9475</v>
      </c>
      <c r="I10866" t="s">
        <v>6485</v>
      </c>
      <c r="J10866" s="4">
        <v>45597</v>
      </c>
      <c r="K10866" t="s">
        <v>8866</v>
      </c>
      <c r="L10866" s="5">
        <v>150000</v>
      </c>
      <c r="M10866" s="28">
        <f t="shared" si="169"/>
        <v>150000</v>
      </c>
      <c r="N10866">
        <f>2025-Table1[[#This Row],[Year]]</f>
        <v>16</v>
      </c>
    </row>
    <row r="10867" spans="1:14" x14ac:dyDescent="0.3">
      <c r="A10867" t="s">
        <v>21</v>
      </c>
      <c r="B10867" t="s">
        <v>1275</v>
      </c>
      <c r="C10867">
        <v>2017</v>
      </c>
      <c r="D10867" s="3">
        <v>7</v>
      </c>
      <c r="E10867" s="3">
        <v>68000</v>
      </c>
      <c r="F10867" t="s">
        <v>13</v>
      </c>
      <c r="G10867" s="15">
        <f>IF(Table1[[#This Row],[Transmission]]="Manual", 0, 1)</f>
        <v>0</v>
      </c>
      <c r="H10867" t="s">
        <v>9472</v>
      </c>
      <c r="I10867" t="s">
        <v>6485</v>
      </c>
      <c r="J10867" s="4">
        <v>45597</v>
      </c>
      <c r="K10867" t="s">
        <v>5366</v>
      </c>
      <c r="L10867" s="5">
        <v>335000</v>
      </c>
      <c r="M10867" s="28">
        <f t="shared" si="169"/>
        <v>335000</v>
      </c>
      <c r="N10867">
        <f>2025-Table1[[#This Row],[Year]]</f>
        <v>8</v>
      </c>
    </row>
    <row r="10868" spans="1:14" x14ac:dyDescent="0.3">
      <c r="A10868" t="s">
        <v>18</v>
      </c>
      <c r="B10868" t="s">
        <v>86</v>
      </c>
      <c r="C10868">
        <v>2016</v>
      </c>
      <c r="D10868" s="3">
        <v>8</v>
      </c>
      <c r="E10868" s="3">
        <v>83000</v>
      </c>
      <c r="F10868" t="s">
        <v>25</v>
      </c>
      <c r="G10868" s="15">
        <f>IF(Table1[[#This Row],[Transmission]]="Manual", 0, 1)</f>
        <v>1</v>
      </c>
      <c r="H10868" t="s">
        <v>9472</v>
      </c>
      <c r="I10868" t="s">
        <v>14</v>
      </c>
      <c r="J10868" s="4">
        <v>45627</v>
      </c>
      <c r="K10868" t="s">
        <v>7213</v>
      </c>
      <c r="L10868" s="5">
        <v>675000</v>
      </c>
      <c r="M10868" s="28">
        <f t="shared" si="169"/>
        <v>675000</v>
      </c>
      <c r="N10868">
        <f>2025-Table1[[#This Row],[Year]]</f>
        <v>9</v>
      </c>
    </row>
    <row r="10869" spans="1:14" x14ac:dyDescent="0.3">
      <c r="A10869" t="s">
        <v>21</v>
      </c>
      <c r="B10869" t="s">
        <v>49</v>
      </c>
      <c r="C10869">
        <v>2013</v>
      </c>
      <c r="D10869" s="3">
        <v>11</v>
      </c>
      <c r="E10869" s="3">
        <v>75000</v>
      </c>
      <c r="F10869" t="s">
        <v>25</v>
      </c>
      <c r="G10869" s="15">
        <f>IF(Table1[[#This Row],[Transmission]]="Manual", 0, 1)</f>
        <v>1</v>
      </c>
      <c r="H10869" t="s">
        <v>9475</v>
      </c>
      <c r="I10869" t="s">
        <v>6485</v>
      </c>
      <c r="J10869" s="4">
        <v>45627</v>
      </c>
      <c r="K10869" t="s">
        <v>8867</v>
      </c>
      <c r="L10869" s="5">
        <v>500000</v>
      </c>
      <c r="M10869" s="28">
        <f t="shared" si="169"/>
        <v>500000</v>
      </c>
      <c r="N10869">
        <f>2025-Table1[[#This Row],[Year]]</f>
        <v>12</v>
      </c>
    </row>
    <row r="10870" spans="1:14" x14ac:dyDescent="0.3">
      <c r="A10870" t="s">
        <v>101</v>
      </c>
      <c r="B10870" t="s">
        <v>727</v>
      </c>
      <c r="C10870">
        <v>2018</v>
      </c>
      <c r="D10870" s="3">
        <v>6</v>
      </c>
      <c r="E10870" s="3">
        <v>36</v>
      </c>
      <c r="F10870" t="s">
        <v>25</v>
      </c>
      <c r="G10870" s="15">
        <f>IF(Table1[[#This Row],[Transmission]]="Manual", 0, 1)</f>
        <v>1</v>
      </c>
      <c r="H10870" t="s">
        <v>9475</v>
      </c>
      <c r="I10870" t="s">
        <v>14</v>
      </c>
      <c r="J10870" s="4">
        <v>45597</v>
      </c>
      <c r="K10870" t="s">
        <v>8868</v>
      </c>
      <c r="L10870" s="5">
        <v>249000</v>
      </c>
      <c r="M10870" s="28">
        <f t="shared" si="169"/>
        <v>249000</v>
      </c>
      <c r="N10870">
        <f>2025-Table1[[#This Row],[Year]]</f>
        <v>7</v>
      </c>
    </row>
    <row r="10871" spans="1:14" x14ac:dyDescent="0.3">
      <c r="A10871" t="s">
        <v>44</v>
      </c>
      <c r="B10871" t="s">
        <v>124</v>
      </c>
      <c r="C10871">
        <v>2010</v>
      </c>
      <c r="D10871" s="3">
        <v>14</v>
      </c>
      <c r="E10871" s="3">
        <v>57000</v>
      </c>
      <c r="F10871" t="s">
        <v>25</v>
      </c>
      <c r="G10871" s="15">
        <f>IF(Table1[[#This Row],[Transmission]]="Manual", 0, 1)</f>
        <v>1</v>
      </c>
      <c r="H10871" t="s">
        <v>9475</v>
      </c>
      <c r="I10871" t="s">
        <v>6485</v>
      </c>
      <c r="J10871" s="4">
        <v>45627</v>
      </c>
      <c r="K10871" t="s">
        <v>8869</v>
      </c>
      <c r="L10871" s="5">
        <v>145000</v>
      </c>
      <c r="M10871" s="28">
        <f t="shared" si="169"/>
        <v>145000</v>
      </c>
      <c r="N10871">
        <f>2025-Table1[[#This Row],[Year]]</f>
        <v>15</v>
      </c>
    </row>
    <row r="10872" spans="1:14" x14ac:dyDescent="0.3">
      <c r="A10872" t="s">
        <v>27</v>
      </c>
      <c r="B10872" t="s">
        <v>233</v>
      </c>
      <c r="C10872">
        <v>2013</v>
      </c>
      <c r="D10872" s="3">
        <v>11</v>
      </c>
      <c r="E10872" s="3">
        <v>70000</v>
      </c>
      <c r="F10872" t="s">
        <v>25</v>
      </c>
      <c r="G10872" s="15">
        <f>IF(Table1[[#This Row],[Transmission]]="Manual", 0, 1)</f>
        <v>1</v>
      </c>
      <c r="H10872" t="s">
        <v>9475</v>
      </c>
      <c r="I10872" t="s">
        <v>14</v>
      </c>
      <c r="J10872" s="4">
        <v>45597</v>
      </c>
      <c r="K10872" t="s">
        <v>8870</v>
      </c>
      <c r="L10872" s="5">
        <v>625000</v>
      </c>
      <c r="M10872" s="28">
        <f t="shared" si="169"/>
        <v>625000</v>
      </c>
      <c r="N10872">
        <f>2025-Table1[[#This Row],[Year]]</f>
        <v>12</v>
      </c>
    </row>
    <row r="10873" spans="1:14" x14ac:dyDescent="0.3">
      <c r="A10873" t="s">
        <v>21</v>
      </c>
      <c r="B10873" t="s">
        <v>382</v>
      </c>
      <c r="C10873">
        <v>2012</v>
      </c>
      <c r="D10873" s="3">
        <v>12</v>
      </c>
      <c r="E10873" s="3">
        <v>40000</v>
      </c>
      <c r="F10873" t="s">
        <v>25</v>
      </c>
      <c r="G10873" s="15">
        <f>IF(Table1[[#This Row],[Transmission]]="Manual", 0, 1)</f>
        <v>1</v>
      </c>
      <c r="H10873" t="s">
        <v>9475</v>
      </c>
      <c r="I10873" t="s">
        <v>6485</v>
      </c>
      <c r="J10873" s="4">
        <v>45597</v>
      </c>
      <c r="K10873" t="s">
        <v>8871</v>
      </c>
      <c r="L10873" s="5">
        <v>195000</v>
      </c>
      <c r="M10873" s="28">
        <f t="shared" si="169"/>
        <v>195000</v>
      </c>
      <c r="N10873">
        <f>2025-Table1[[#This Row],[Year]]</f>
        <v>13</v>
      </c>
    </row>
    <row r="10874" spans="1:14" x14ac:dyDescent="0.3">
      <c r="A10874" t="s">
        <v>21</v>
      </c>
      <c r="B10874" t="s">
        <v>22</v>
      </c>
      <c r="C10874">
        <v>2021</v>
      </c>
      <c r="D10874" s="3">
        <v>3</v>
      </c>
      <c r="E10874" s="3">
        <v>58060</v>
      </c>
      <c r="F10874" t="s">
        <v>13</v>
      </c>
      <c r="G10874" s="15">
        <f>IF(Table1[[#This Row],[Transmission]]="Manual", 0, 1)</f>
        <v>0</v>
      </c>
      <c r="H10874" t="s">
        <v>9472</v>
      </c>
      <c r="I10874" t="s">
        <v>6485</v>
      </c>
      <c r="J10874" s="4">
        <v>45597</v>
      </c>
      <c r="K10874" t="s">
        <v>8872</v>
      </c>
      <c r="L10874" s="5">
        <v>555000</v>
      </c>
      <c r="M10874" s="28">
        <f t="shared" si="169"/>
        <v>555000</v>
      </c>
      <c r="N10874">
        <f>2025-Table1[[#This Row],[Year]]</f>
        <v>4</v>
      </c>
    </row>
    <row r="10875" spans="1:14" x14ac:dyDescent="0.3">
      <c r="A10875" t="s">
        <v>21</v>
      </c>
      <c r="B10875" t="s">
        <v>219</v>
      </c>
      <c r="C10875">
        <v>2011</v>
      </c>
      <c r="D10875" s="3">
        <v>13</v>
      </c>
      <c r="E10875" s="3">
        <v>89000</v>
      </c>
      <c r="F10875" t="s">
        <v>25</v>
      </c>
      <c r="G10875" s="15">
        <f>IF(Table1[[#This Row],[Transmission]]="Manual", 0, 1)</f>
        <v>1</v>
      </c>
      <c r="H10875" t="s">
        <v>9475</v>
      </c>
      <c r="I10875" t="s">
        <v>6485</v>
      </c>
      <c r="J10875" s="4">
        <v>45597</v>
      </c>
      <c r="K10875" t="s">
        <v>8873</v>
      </c>
      <c r="L10875" s="5">
        <v>230000</v>
      </c>
      <c r="M10875" s="28">
        <f t="shared" si="169"/>
        <v>230000</v>
      </c>
      <c r="N10875">
        <f>2025-Table1[[#This Row],[Year]]</f>
        <v>14</v>
      </c>
    </row>
    <row r="10876" spans="1:14" x14ac:dyDescent="0.3">
      <c r="A10876" t="s">
        <v>21</v>
      </c>
      <c r="B10876" t="s">
        <v>39</v>
      </c>
      <c r="C10876">
        <v>2014</v>
      </c>
      <c r="D10876" s="3">
        <v>10</v>
      </c>
      <c r="E10876" s="3">
        <v>95000</v>
      </c>
      <c r="F10876" t="s">
        <v>13</v>
      </c>
      <c r="G10876" s="15">
        <f>IF(Table1[[#This Row],[Transmission]]="Manual", 0, 1)</f>
        <v>0</v>
      </c>
      <c r="H10876" t="s">
        <v>9475</v>
      </c>
      <c r="I10876" t="s">
        <v>6485</v>
      </c>
      <c r="J10876" s="4">
        <v>45597</v>
      </c>
      <c r="K10876" t="s">
        <v>8874</v>
      </c>
      <c r="L10876" s="5">
        <v>420000</v>
      </c>
      <c r="M10876" s="28">
        <f t="shared" si="169"/>
        <v>420000</v>
      </c>
      <c r="N10876">
        <f>2025-Table1[[#This Row],[Year]]</f>
        <v>11</v>
      </c>
    </row>
    <row r="10877" spans="1:14" x14ac:dyDescent="0.3">
      <c r="A10877" t="s">
        <v>113</v>
      </c>
      <c r="B10877" t="s">
        <v>181</v>
      </c>
      <c r="C10877">
        <v>2012</v>
      </c>
      <c r="D10877" s="3">
        <v>12</v>
      </c>
      <c r="E10877" s="3">
        <v>142000</v>
      </c>
      <c r="F10877" t="s">
        <v>13</v>
      </c>
      <c r="G10877" s="15">
        <f>IF(Table1[[#This Row],[Transmission]]="Manual", 0, 1)</f>
        <v>0</v>
      </c>
      <c r="H10877" t="s">
        <v>9475</v>
      </c>
      <c r="I10877" t="s">
        <v>17</v>
      </c>
      <c r="J10877" s="4">
        <v>45597</v>
      </c>
      <c r="K10877" t="s">
        <v>6734</v>
      </c>
      <c r="L10877" s="5">
        <v>570000</v>
      </c>
      <c r="M10877" s="28">
        <f t="shared" si="169"/>
        <v>570000</v>
      </c>
      <c r="N10877">
        <f>2025-Table1[[#This Row],[Year]]</f>
        <v>13</v>
      </c>
    </row>
    <row r="10878" spans="1:14" x14ac:dyDescent="0.3">
      <c r="A10878" t="s">
        <v>21</v>
      </c>
      <c r="B10878" t="s">
        <v>39</v>
      </c>
      <c r="C10878">
        <v>2016</v>
      </c>
      <c r="D10878" s="3">
        <v>8</v>
      </c>
      <c r="E10878" s="3">
        <v>92000</v>
      </c>
      <c r="F10878" t="s">
        <v>25</v>
      </c>
      <c r="G10878" s="15">
        <f>IF(Table1[[#This Row],[Transmission]]="Manual", 0, 1)</f>
        <v>1</v>
      </c>
      <c r="H10878" t="s">
        <v>9475</v>
      </c>
      <c r="I10878" t="s">
        <v>17</v>
      </c>
      <c r="J10878" s="4">
        <v>45597</v>
      </c>
      <c r="K10878" t="s">
        <v>8875</v>
      </c>
      <c r="L10878" s="5">
        <v>599999</v>
      </c>
      <c r="M10878" s="28">
        <f t="shared" si="169"/>
        <v>599999</v>
      </c>
      <c r="N10878">
        <f>2025-Table1[[#This Row],[Year]]</f>
        <v>9</v>
      </c>
    </row>
    <row r="10879" spans="1:14" x14ac:dyDescent="0.3">
      <c r="A10879" t="s">
        <v>44</v>
      </c>
      <c r="B10879" t="s">
        <v>124</v>
      </c>
      <c r="C10879">
        <v>2010</v>
      </c>
      <c r="D10879" s="3">
        <v>14</v>
      </c>
      <c r="E10879" s="3">
        <v>60000</v>
      </c>
      <c r="F10879" t="s">
        <v>13</v>
      </c>
      <c r="G10879" s="15">
        <f>IF(Table1[[#This Row],[Transmission]]="Manual", 0, 1)</f>
        <v>0</v>
      </c>
      <c r="H10879" t="s">
        <v>9475</v>
      </c>
      <c r="I10879" t="s">
        <v>14</v>
      </c>
      <c r="J10879" s="4">
        <v>45597</v>
      </c>
      <c r="K10879" t="s">
        <v>1428</v>
      </c>
      <c r="L10879" s="5">
        <v>110000</v>
      </c>
      <c r="M10879" s="28">
        <f t="shared" si="169"/>
        <v>110000</v>
      </c>
      <c r="N10879">
        <f>2025-Table1[[#This Row],[Year]]</f>
        <v>15</v>
      </c>
    </row>
    <row r="10880" spans="1:14" x14ac:dyDescent="0.3">
      <c r="A10880" t="s">
        <v>58</v>
      </c>
      <c r="B10880" t="s">
        <v>315</v>
      </c>
      <c r="C10880">
        <v>2014</v>
      </c>
      <c r="D10880" s="3">
        <v>10</v>
      </c>
      <c r="E10880" s="3">
        <v>85000</v>
      </c>
      <c r="F10880" t="s">
        <v>25</v>
      </c>
      <c r="G10880" s="15">
        <f>IF(Table1[[#This Row],[Transmission]]="Manual", 0, 1)</f>
        <v>1</v>
      </c>
      <c r="H10880" t="s">
        <v>9472</v>
      </c>
      <c r="I10880" t="s">
        <v>17</v>
      </c>
      <c r="J10880" s="4">
        <v>45597</v>
      </c>
      <c r="K10880" t="s">
        <v>8262</v>
      </c>
      <c r="L10880" s="5">
        <v>1650000</v>
      </c>
      <c r="M10880" s="28">
        <f t="shared" si="169"/>
        <v>1650000</v>
      </c>
      <c r="N10880">
        <f>2025-Table1[[#This Row],[Year]]</f>
        <v>11</v>
      </c>
    </row>
    <row r="10881" spans="1:14" x14ac:dyDescent="0.3">
      <c r="A10881" t="s">
        <v>44</v>
      </c>
      <c r="B10881" t="s">
        <v>79</v>
      </c>
      <c r="C10881">
        <v>2019</v>
      </c>
      <c r="D10881" s="3">
        <v>5</v>
      </c>
      <c r="E10881" s="3">
        <v>50000</v>
      </c>
      <c r="F10881" t="s">
        <v>25</v>
      </c>
      <c r="G10881" s="15">
        <f>IF(Table1[[#This Row],[Transmission]]="Manual", 0, 1)</f>
        <v>1</v>
      </c>
      <c r="H10881" t="s">
        <v>9472</v>
      </c>
      <c r="I10881" t="s">
        <v>14</v>
      </c>
      <c r="J10881" s="4">
        <v>45597</v>
      </c>
      <c r="K10881" t="s">
        <v>8876</v>
      </c>
      <c r="L10881" s="5">
        <v>1149000</v>
      </c>
      <c r="M10881" s="28">
        <f t="shared" si="169"/>
        <v>1149000</v>
      </c>
      <c r="N10881">
        <f>2025-Table1[[#This Row],[Year]]</f>
        <v>6</v>
      </c>
    </row>
    <row r="10882" spans="1:14" x14ac:dyDescent="0.3">
      <c r="A10882" t="s">
        <v>21</v>
      </c>
      <c r="B10882" t="s">
        <v>68</v>
      </c>
      <c r="C10882">
        <v>2016</v>
      </c>
      <c r="D10882" s="3">
        <v>8</v>
      </c>
      <c r="E10882" s="3">
        <v>65000</v>
      </c>
      <c r="F10882" t="s">
        <v>25</v>
      </c>
      <c r="G10882" s="15">
        <f>IF(Table1[[#This Row],[Transmission]]="Manual", 0, 1)</f>
        <v>1</v>
      </c>
      <c r="H10882" t="s">
        <v>9475</v>
      </c>
      <c r="I10882" t="s">
        <v>6485</v>
      </c>
      <c r="J10882" s="4">
        <v>45597</v>
      </c>
      <c r="K10882" t="s">
        <v>5001</v>
      </c>
      <c r="L10882" s="5">
        <v>365000</v>
      </c>
      <c r="M10882" s="28">
        <f t="shared" si="169"/>
        <v>365000</v>
      </c>
      <c r="N10882">
        <f>2025-Table1[[#This Row],[Year]]</f>
        <v>9</v>
      </c>
    </row>
    <row r="10883" spans="1:14" x14ac:dyDescent="0.3">
      <c r="A10883" t="s">
        <v>21</v>
      </c>
      <c r="B10883" t="s">
        <v>49</v>
      </c>
      <c r="C10883">
        <v>2020</v>
      </c>
      <c r="D10883" s="3">
        <v>4</v>
      </c>
      <c r="E10883" s="3">
        <v>42504</v>
      </c>
      <c r="F10883" t="s">
        <v>13</v>
      </c>
      <c r="G10883" s="15">
        <f>IF(Table1[[#This Row],[Transmission]]="Manual", 0, 1)</f>
        <v>0</v>
      </c>
      <c r="H10883" t="s">
        <v>9472</v>
      </c>
      <c r="I10883" t="s">
        <v>6485</v>
      </c>
      <c r="J10883" s="4">
        <v>45597</v>
      </c>
      <c r="K10883" t="s">
        <v>3583</v>
      </c>
      <c r="L10883" s="5">
        <v>1024999</v>
      </c>
      <c r="M10883" s="28">
        <f t="shared" ref="M10883:M10946" si="170">VALUE(SUBSTITUTE(SUBSTITUTE(L10883,"₹"," "),",",""))</f>
        <v>1024999</v>
      </c>
      <c r="N10883">
        <f>2025-Table1[[#This Row],[Year]]</f>
        <v>5</v>
      </c>
    </row>
    <row r="10884" spans="1:14" x14ac:dyDescent="0.3">
      <c r="A10884" t="s">
        <v>21</v>
      </c>
      <c r="B10884" t="s">
        <v>36</v>
      </c>
      <c r="C10884">
        <v>2021</v>
      </c>
      <c r="D10884" s="3">
        <v>3</v>
      </c>
      <c r="E10884" s="3">
        <v>12</v>
      </c>
      <c r="F10884" t="s">
        <v>25</v>
      </c>
      <c r="G10884" s="15">
        <f>IF(Table1[[#This Row],[Transmission]]="Manual", 0, 1)</f>
        <v>1</v>
      </c>
      <c r="H10884" t="s">
        <v>9472</v>
      </c>
      <c r="I10884" t="s">
        <v>6485</v>
      </c>
      <c r="J10884" s="4">
        <v>45597</v>
      </c>
      <c r="K10884" t="s">
        <v>8877</v>
      </c>
      <c r="L10884" s="5">
        <v>18000</v>
      </c>
      <c r="M10884" s="28">
        <f t="shared" si="170"/>
        <v>18000</v>
      </c>
      <c r="N10884">
        <f>2025-Table1[[#This Row],[Year]]</f>
        <v>4</v>
      </c>
    </row>
    <row r="10885" spans="1:14" x14ac:dyDescent="0.3">
      <c r="A10885" t="s">
        <v>33</v>
      </c>
      <c r="B10885" t="s">
        <v>34</v>
      </c>
      <c r="C10885">
        <v>2017</v>
      </c>
      <c r="D10885" s="3">
        <v>7</v>
      </c>
      <c r="E10885" s="3">
        <v>65045</v>
      </c>
      <c r="F10885" t="s">
        <v>13</v>
      </c>
      <c r="G10885" s="15">
        <f>IF(Table1[[#This Row],[Transmission]]="Manual", 0, 1)</f>
        <v>0</v>
      </c>
      <c r="H10885" t="s">
        <v>9472</v>
      </c>
      <c r="I10885" t="s">
        <v>14</v>
      </c>
      <c r="J10885" s="4">
        <v>45627</v>
      </c>
      <c r="K10885" t="s">
        <v>8878</v>
      </c>
      <c r="L10885" s="5">
        <v>447000</v>
      </c>
      <c r="M10885" s="28">
        <f t="shared" si="170"/>
        <v>447000</v>
      </c>
      <c r="N10885">
        <f>2025-Table1[[#This Row],[Year]]</f>
        <v>8</v>
      </c>
    </row>
    <row r="10886" spans="1:14" x14ac:dyDescent="0.3">
      <c r="A10886" t="s">
        <v>58</v>
      </c>
      <c r="B10886" t="s">
        <v>91</v>
      </c>
      <c r="C10886">
        <v>2013</v>
      </c>
      <c r="D10886" s="3">
        <v>11</v>
      </c>
      <c r="E10886" s="3">
        <v>75000</v>
      </c>
      <c r="F10886" t="s">
        <v>25</v>
      </c>
      <c r="G10886" s="15">
        <f>IF(Table1[[#This Row],[Transmission]]="Manual", 0, 1)</f>
        <v>1</v>
      </c>
      <c r="H10886" t="s">
        <v>9475</v>
      </c>
      <c r="I10886" t="s">
        <v>17</v>
      </c>
      <c r="J10886" s="4">
        <v>45627</v>
      </c>
      <c r="K10886" t="s">
        <v>620</v>
      </c>
      <c r="L10886" s="5">
        <v>899999</v>
      </c>
      <c r="M10886" s="28">
        <f t="shared" si="170"/>
        <v>899999</v>
      </c>
      <c r="N10886">
        <f>2025-Table1[[#This Row],[Year]]</f>
        <v>12</v>
      </c>
    </row>
    <row r="10887" spans="1:14" x14ac:dyDescent="0.3">
      <c r="A10887" t="s">
        <v>18</v>
      </c>
      <c r="B10887" t="s">
        <v>86</v>
      </c>
      <c r="C10887">
        <v>2019</v>
      </c>
      <c r="D10887" s="3">
        <v>5</v>
      </c>
      <c r="E10887" s="3">
        <v>40000</v>
      </c>
      <c r="F10887" t="s">
        <v>25</v>
      </c>
      <c r="G10887" s="15">
        <f>IF(Table1[[#This Row],[Transmission]]="Manual", 0, 1)</f>
        <v>1</v>
      </c>
      <c r="H10887" t="s">
        <v>9475</v>
      </c>
      <c r="I10887" t="s">
        <v>14</v>
      </c>
      <c r="J10887" s="4">
        <v>45597</v>
      </c>
      <c r="K10887" t="s">
        <v>8879</v>
      </c>
      <c r="L10887" s="5">
        <v>1000000</v>
      </c>
      <c r="M10887" s="28">
        <f t="shared" si="170"/>
        <v>1000000</v>
      </c>
      <c r="N10887">
        <f>2025-Table1[[#This Row],[Year]]</f>
        <v>6</v>
      </c>
    </row>
    <row r="10888" spans="1:14" x14ac:dyDescent="0.3">
      <c r="A10888" t="s">
        <v>18</v>
      </c>
      <c r="B10888" t="s">
        <v>86</v>
      </c>
      <c r="C10888">
        <v>2012</v>
      </c>
      <c r="D10888" s="3">
        <v>12</v>
      </c>
      <c r="E10888" s="3">
        <v>89000</v>
      </c>
      <c r="F10888" t="s">
        <v>13</v>
      </c>
      <c r="G10888" s="15">
        <f>IF(Table1[[#This Row],[Transmission]]="Manual", 0, 1)</f>
        <v>0</v>
      </c>
      <c r="H10888" t="s">
        <v>9475</v>
      </c>
      <c r="I10888" t="s">
        <v>17</v>
      </c>
      <c r="J10888" s="4">
        <v>45627</v>
      </c>
      <c r="K10888" t="s">
        <v>3065</v>
      </c>
      <c r="L10888" s="5">
        <v>295000</v>
      </c>
      <c r="M10888" s="28">
        <f t="shared" si="170"/>
        <v>295000</v>
      </c>
      <c r="N10888">
        <f>2025-Table1[[#This Row],[Year]]</f>
        <v>13</v>
      </c>
    </row>
    <row r="10889" spans="1:14" x14ac:dyDescent="0.3">
      <c r="A10889" t="s">
        <v>21</v>
      </c>
      <c r="B10889" t="s">
        <v>219</v>
      </c>
      <c r="C10889">
        <v>2010</v>
      </c>
      <c r="D10889" s="3">
        <v>14</v>
      </c>
      <c r="E10889" s="3">
        <v>84000</v>
      </c>
      <c r="F10889" t="s">
        <v>13</v>
      </c>
      <c r="G10889" s="15">
        <f>IF(Table1[[#This Row],[Transmission]]="Manual", 0, 1)</f>
        <v>0</v>
      </c>
      <c r="H10889" t="s">
        <v>9475</v>
      </c>
      <c r="I10889" t="s">
        <v>14</v>
      </c>
      <c r="J10889" s="4">
        <v>45597</v>
      </c>
      <c r="K10889" t="s">
        <v>8880</v>
      </c>
      <c r="L10889" s="5">
        <v>160000</v>
      </c>
      <c r="M10889" s="28">
        <f t="shared" si="170"/>
        <v>160000</v>
      </c>
      <c r="N10889">
        <f>2025-Table1[[#This Row],[Year]]</f>
        <v>15</v>
      </c>
    </row>
    <row r="10890" spans="1:14" x14ac:dyDescent="0.3">
      <c r="A10890" t="s">
        <v>21</v>
      </c>
      <c r="B10890" t="s">
        <v>194</v>
      </c>
      <c r="C10890">
        <v>2019</v>
      </c>
      <c r="D10890" s="3">
        <v>5</v>
      </c>
      <c r="E10890" s="3">
        <v>82000</v>
      </c>
      <c r="F10890" t="s">
        <v>25</v>
      </c>
      <c r="G10890" s="15">
        <f>IF(Table1[[#This Row],[Transmission]]="Manual", 0, 1)</f>
        <v>1</v>
      </c>
      <c r="H10890" t="s">
        <v>9472</v>
      </c>
      <c r="I10890" t="s">
        <v>6485</v>
      </c>
      <c r="J10890" s="4">
        <v>45627</v>
      </c>
      <c r="K10890" t="s">
        <v>8881</v>
      </c>
      <c r="L10890" s="5">
        <v>385000</v>
      </c>
      <c r="M10890" s="28">
        <f t="shared" si="170"/>
        <v>385000</v>
      </c>
      <c r="N10890">
        <f>2025-Table1[[#This Row],[Year]]</f>
        <v>6</v>
      </c>
    </row>
    <row r="10891" spans="1:14" x14ac:dyDescent="0.3">
      <c r="A10891" t="s">
        <v>44</v>
      </c>
      <c r="B10891" t="s">
        <v>405</v>
      </c>
      <c r="C10891">
        <v>2018</v>
      </c>
      <c r="D10891" s="3">
        <v>6</v>
      </c>
      <c r="E10891" s="3">
        <v>47000</v>
      </c>
      <c r="F10891" t="s">
        <v>25</v>
      </c>
      <c r="G10891" s="15">
        <f>IF(Table1[[#This Row],[Transmission]]="Manual", 0, 1)</f>
        <v>1</v>
      </c>
      <c r="H10891" t="s">
        <v>9475</v>
      </c>
      <c r="I10891" t="s">
        <v>14</v>
      </c>
      <c r="J10891" s="4">
        <v>45597</v>
      </c>
      <c r="K10891" t="s">
        <v>8882</v>
      </c>
      <c r="L10891" s="5">
        <v>590000</v>
      </c>
      <c r="M10891" s="28">
        <f t="shared" si="170"/>
        <v>590000</v>
      </c>
      <c r="N10891">
        <f>2025-Table1[[#This Row],[Year]]</f>
        <v>7</v>
      </c>
    </row>
    <row r="10892" spans="1:14" x14ac:dyDescent="0.3">
      <c r="A10892" t="s">
        <v>21</v>
      </c>
      <c r="B10892" t="s">
        <v>111</v>
      </c>
      <c r="C10892">
        <v>2017</v>
      </c>
      <c r="D10892" s="3">
        <v>7</v>
      </c>
      <c r="E10892" s="3">
        <v>82000</v>
      </c>
      <c r="F10892" t="s">
        <v>25</v>
      </c>
      <c r="G10892" s="15">
        <f>IF(Table1[[#This Row],[Transmission]]="Manual", 0, 1)</f>
        <v>1</v>
      </c>
      <c r="H10892" t="s">
        <v>9475</v>
      </c>
      <c r="I10892" t="s">
        <v>6485</v>
      </c>
      <c r="J10892" s="4">
        <v>45597</v>
      </c>
      <c r="K10892" t="s">
        <v>3647</v>
      </c>
      <c r="L10892" s="5">
        <v>385000</v>
      </c>
      <c r="M10892" s="28">
        <f t="shared" si="170"/>
        <v>385000</v>
      </c>
      <c r="N10892">
        <f>2025-Table1[[#This Row],[Year]]</f>
        <v>8</v>
      </c>
    </row>
    <row r="10893" spans="1:14" x14ac:dyDescent="0.3">
      <c r="A10893" t="s">
        <v>21</v>
      </c>
      <c r="B10893" t="s">
        <v>49</v>
      </c>
      <c r="C10893">
        <v>2016</v>
      </c>
      <c r="D10893" s="3">
        <v>8</v>
      </c>
      <c r="E10893" s="3">
        <v>82000</v>
      </c>
      <c r="F10893" t="s">
        <v>13</v>
      </c>
      <c r="G10893" s="15">
        <f>IF(Table1[[#This Row],[Transmission]]="Manual", 0, 1)</f>
        <v>0</v>
      </c>
      <c r="H10893" t="s">
        <v>9475</v>
      </c>
      <c r="I10893" t="s">
        <v>6485</v>
      </c>
      <c r="J10893" s="4">
        <v>45597</v>
      </c>
      <c r="K10893" t="s">
        <v>3761</v>
      </c>
      <c r="L10893" s="5">
        <v>685000</v>
      </c>
      <c r="M10893" s="28">
        <f t="shared" si="170"/>
        <v>685000</v>
      </c>
      <c r="N10893">
        <f>2025-Table1[[#This Row],[Year]]</f>
        <v>9</v>
      </c>
    </row>
    <row r="10894" spans="1:14" x14ac:dyDescent="0.3">
      <c r="A10894" t="s">
        <v>18</v>
      </c>
      <c r="B10894" t="s">
        <v>86</v>
      </c>
      <c r="C10894">
        <v>2017</v>
      </c>
      <c r="D10894" s="3">
        <v>7</v>
      </c>
      <c r="E10894" s="3">
        <v>49083</v>
      </c>
      <c r="F10894" t="s">
        <v>25</v>
      </c>
      <c r="G10894" s="15">
        <f>IF(Table1[[#This Row],[Transmission]]="Manual", 0, 1)</f>
        <v>1</v>
      </c>
      <c r="H10894" t="s">
        <v>9472</v>
      </c>
      <c r="I10894" t="s">
        <v>14</v>
      </c>
      <c r="J10894" s="4">
        <v>45627</v>
      </c>
      <c r="K10894" t="s">
        <v>3213</v>
      </c>
      <c r="L10894" s="5">
        <v>685000</v>
      </c>
      <c r="M10894" s="28">
        <f t="shared" si="170"/>
        <v>685000</v>
      </c>
      <c r="N10894">
        <f>2025-Table1[[#This Row],[Year]]</f>
        <v>8</v>
      </c>
    </row>
    <row r="10895" spans="1:14" x14ac:dyDescent="0.3">
      <c r="A10895" t="s">
        <v>21</v>
      </c>
      <c r="B10895" t="s">
        <v>39</v>
      </c>
      <c r="C10895">
        <v>2017</v>
      </c>
      <c r="D10895" s="3">
        <v>7</v>
      </c>
      <c r="E10895" s="3">
        <v>100000</v>
      </c>
      <c r="F10895" t="s">
        <v>25</v>
      </c>
      <c r="G10895" s="15">
        <f>IF(Table1[[#This Row],[Transmission]]="Manual", 0, 1)</f>
        <v>1</v>
      </c>
      <c r="H10895" t="s">
        <v>9475</v>
      </c>
      <c r="I10895" t="s">
        <v>6485</v>
      </c>
      <c r="J10895" s="4">
        <v>45627</v>
      </c>
      <c r="K10895" t="s">
        <v>8883</v>
      </c>
      <c r="L10895" s="5">
        <v>580000</v>
      </c>
      <c r="M10895" s="28">
        <f t="shared" si="170"/>
        <v>580000</v>
      </c>
      <c r="N10895">
        <f>2025-Table1[[#This Row],[Year]]</f>
        <v>8</v>
      </c>
    </row>
    <row r="10896" spans="1:14" x14ac:dyDescent="0.3">
      <c r="A10896" t="s">
        <v>97</v>
      </c>
      <c r="B10896" t="s">
        <v>236</v>
      </c>
      <c r="C10896">
        <v>2013</v>
      </c>
      <c r="D10896" s="3">
        <v>11</v>
      </c>
      <c r="E10896" s="3">
        <v>66500</v>
      </c>
      <c r="F10896" t="s">
        <v>25</v>
      </c>
      <c r="G10896" s="15">
        <f>IF(Table1[[#This Row],[Transmission]]="Manual", 0, 1)</f>
        <v>1</v>
      </c>
      <c r="H10896" t="s">
        <v>9475</v>
      </c>
      <c r="I10896" t="s">
        <v>6485</v>
      </c>
      <c r="J10896" s="4">
        <v>45597</v>
      </c>
      <c r="K10896" t="s">
        <v>8884</v>
      </c>
      <c r="L10896" s="5">
        <v>390000</v>
      </c>
      <c r="M10896" s="28">
        <f t="shared" si="170"/>
        <v>390000</v>
      </c>
      <c r="N10896">
        <f>2025-Table1[[#This Row],[Year]]</f>
        <v>12</v>
      </c>
    </row>
    <row r="10897" spans="1:14" x14ac:dyDescent="0.3">
      <c r="A10897" t="s">
        <v>11</v>
      </c>
      <c r="B10897" t="s">
        <v>736</v>
      </c>
      <c r="C10897">
        <v>2007</v>
      </c>
      <c r="D10897" s="3">
        <v>17</v>
      </c>
      <c r="E10897" s="3">
        <v>90000</v>
      </c>
      <c r="F10897" t="s">
        <v>25</v>
      </c>
      <c r="G10897" s="15">
        <f>IF(Table1[[#This Row],[Transmission]]="Manual", 0, 1)</f>
        <v>1</v>
      </c>
      <c r="H10897" t="s">
        <v>9475</v>
      </c>
      <c r="I10897" t="s">
        <v>6485</v>
      </c>
      <c r="J10897" s="4">
        <v>45627</v>
      </c>
      <c r="K10897" t="s">
        <v>8885</v>
      </c>
      <c r="L10897" s="5">
        <v>145000</v>
      </c>
      <c r="M10897" s="28">
        <f t="shared" si="170"/>
        <v>145000</v>
      </c>
      <c r="N10897">
        <f>2025-Table1[[#This Row],[Year]]</f>
        <v>18</v>
      </c>
    </row>
    <row r="10898" spans="1:14" x14ac:dyDescent="0.3">
      <c r="A10898" t="s">
        <v>21</v>
      </c>
      <c r="B10898" t="s">
        <v>366</v>
      </c>
      <c r="C10898">
        <v>2023</v>
      </c>
      <c r="D10898" s="3">
        <v>1</v>
      </c>
      <c r="E10898" s="3">
        <v>40000</v>
      </c>
      <c r="F10898" t="s">
        <v>25</v>
      </c>
      <c r="G10898" s="15">
        <f>IF(Table1[[#This Row],[Transmission]]="Manual", 0, 1)</f>
        <v>1</v>
      </c>
      <c r="H10898" t="s">
        <v>9472</v>
      </c>
      <c r="I10898" t="s">
        <v>6485</v>
      </c>
      <c r="J10898" s="4">
        <v>45597</v>
      </c>
      <c r="K10898" t="s">
        <v>8886</v>
      </c>
      <c r="L10898" s="5">
        <v>1650000</v>
      </c>
      <c r="M10898" s="28">
        <f t="shared" si="170"/>
        <v>1650000</v>
      </c>
      <c r="N10898">
        <f>2025-Table1[[#This Row],[Year]]</f>
        <v>2</v>
      </c>
    </row>
    <row r="10899" spans="1:14" x14ac:dyDescent="0.3">
      <c r="A10899" t="s">
        <v>101</v>
      </c>
      <c r="B10899" t="s">
        <v>727</v>
      </c>
      <c r="C10899">
        <v>2013</v>
      </c>
      <c r="D10899" s="3">
        <v>11</v>
      </c>
      <c r="E10899" s="3">
        <v>75100</v>
      </c>
      <c r="F10899" t="s">
        <v>13</v>
      </c>
      <c r="G10899" s="15">
        <f>IF(Table1[[#This Row],[Transmission]]="Manual", 0, 1)</f>
        <v>0</v>
      </c>
      <c r="H10899" t="s">
        <v>9475</v>
      </c>
      <c r="I10899" t="s">
        <v>14</v>
      </c>
      <c r="J10899" s="4">
        <v>45597</v>
      </c>
      <c r="K10899" t="s">
        <v>2274</v>
      </c>
      <c r="L10899" s="5">
        <v>60000</v>
      </c>
      <c r="M10899" s="28">
        <f t="shared" si="170"/>
        <v>60000</v>
      </c>
      <c r="N10899">
        <f>2025-Table1[[#This Row],[Year]]</f>
        <v>12</v>
      </c>
    </row>
    <row r="10900" spans="1:14" x14ac:dyDescent="0.3">
      <c r="A10900" t="s">
        <v>97</v>
      </c>
      <c r="B10900" t="s">
        <v>1524</v>
      </c>
      <c r="C10900">
        <v>2011</v>
      </c>
      <c r="D10900" s="3">
        <v>13</v>
      </c>
      <c r="E10900" s="3">
        <v>65000</v>
      </c>
      <c r="F10900" t="s">
        <v>13</v>
      </c>
      <c r="G10900" s="15">
        <f>IF(Table1[[#This Row],[Transmission]]="Manual", 0, 1)</f>
        <v>0</v>
      </c>
      <c r="H10900" t="s">
        <v>9475</v>
      </c>
      <c r="I10900" t="s">
        <v>14</v>
      </c>
      <c r="J10900" s="4">
        <v>45627</v>
      </c>
      <c r="K10900" t="s">
        <v>2610</v>
      </c>
      <c r="L10900" s="5">
        <v>225000</v>
      </c>
      <c r="M10900" s="28">
        <f t="shared" si="170"/>
        <v>225000</v>
      </c>
      <c r="N10900">
        <f>2025-Table1[[#This Row],[Year]]</f>
        <v>14</v>
      </c>
    </row>
    <row r="10901" spans="1:14" x14ac:dyDescent="0.3">
      <c r="A10901" t="s">
        <v>11</v>
      </c>
      <c r="B10901" t="s">
        <v>12</v>
      </c>
      <c r="C10901">
        <v>2017</v>
      </c>
      <c r="D10901" s="3">
        <v>7</v>
      </c>
      <c r="E10901" s="3">
        <v>123000</v>
      </c>
      <c r="F10901" t="s">
        <v>13</v>
      </c>
      <c r="G10901" s="15">
        <f>IF(Table1[[#This Row],[Transmission]]="Manual", 0, 1)</f>
        <v>0</v>
      </c>
      <c r="H10901" t="s">
        <v>9472</v>
      </c>
      <c r="I10901" t="s">
        <v>6485</v>
      </c>
      <c r="J10901" s="4">
        <v>45505</v>
      </c>
      <c r="K10901" t="s">
        <v>8887</v>
      </c>
      <c r="L10901" s="5">
        <v>775000</v>
      </c>
      <c r="M10901" s="28">
        <f t="shared" si="170"/>
        <v>775000</v>
      </c>
      <c r="N10901">
        <f>2025-Table1[[#This Row],[Year]]</f>
        <v>8</v>
      </c>
    </row>
    <row r="10902" spans="1:14" x14ac:dyDescent="0.3">
      <c r="A10902" t="s">
        <v>277</v>
      </c>
      <c r="B10902" t="s">
        <v>1605</v>
      </c>
      <c r="C10902">
        <v>2009</v>
      </c>
      <c r="D10902" s="3">
        <v>15</v>
      </c>
      <c r="E10902" s="3">
        <v>65000</v>
      </c>
      <c r="F10902" t="s">
        <v>13</v>
      </c>
      <c r="G10902" s="15">
        <f>IF(Table1[[#This Row],[Transmission]]="Manual", 0, 1)</f>
        <v>0</v>
      </c>
      <c r="H10902" t="s">
        <v>9475</v>
      </c>
      <c r="I10902" t="s">
        <v>14</v>
      </c>
      <c r="J10902" s="4">
        <v>45597</v>
      </c>
      <c r="K10902" t="s">
        <v>8888</v>
      </c>
      <c r="L10902" s="5">
        <v>195000</v>
      </c>
      <c r="M10902" s="28">
        <f t="shared" si="170"/>
        <v>195000</v>
      </c>
      <c r="N10902">
        <f>2025-Table1[[#This Row],[Year]]</f>
        <v>16</v>
      </c>
    </row>
    <row r="10903" spans="1:14" x14ac:dyDescent="0.3">
      <c r="A10903" t="s">
        <v>44</v>
      </c>
      <c r="B10903" t="s">
        <v>2913</v>
      </c>
      <c r="C10903">
        <v>2018</v>
      </c>
      <c r="D10903" s="3">
        <v>6</v>
      </c>
      <c r="E10903" s="3">
        <v>43085</v>
      </c>
      <c r="F10903" t="s">
        <v>13</v>
      </c>
      <c r="G10903" s="15">
        <f>IF(Table1[[#This Row],[Transmission]]="Manual", 0, 1)</f>
        <v>0</v>
      </c>
      <c r="H10903" t="s">
        <v>9472</v>
      </c>
      <c r="I10903" t="s">
        <v>6485</v>
      </c>
      <c r="J10903" s="4">
        <v>45597</v>
      </c>
      <c r="K10903" t="s">
        <v>8889</v>
      </c>
      <c r="L10903" s="5">
        <v>432000</v>
      </c>
      <c r="M10903" s="28">
        <f t="shared" si="170"/>
        <v>432000</v>
      </c>
      <c r="N10903">
        <f>2025-Table1[[#This Row],[Year]]</f>
        <v>7</v>
      </c>
    </row>
    <row r="10904" spans="1:14" x14ac:dyDescent="0.3">
      <c r="A10904" t="s">
        <v>11</v>
      </c>
      <c r="B10904" t="s">
        <v>12</v>
      </c>
      <c r="C10904">
        <v>2011</v>
      </c>
      <c r="D10904" s="3">
        <v>13</v>
      </c>
      <c r="E10904" s="3">
        <v>90000</v>
      </c>
      <c r="F10904" t="s">
        <v>13</v>
      </c>
      <c r="G10904" s="15">
        <f>IF(Table1[[#This Row],[Transmission]]="Manual", 0, 1)</f>
        <v>0</v>
      </c>
      <c r="H10904" t="s">
        <v>9475</v>
      </c>
      <c r="I10904" t="s">
        <v>6485</v>
      </c>
      <c r="J10904" s="4">
        <v>45597</v>
      </c>
      <c r="K10904" t="s">
        <v>6699</v>
      </c>
      <c r="L10904" s="5">
        <v>250000</v>
      </c>
      <c r="M10904" s="28">
        <f t="shared" si="170"/>
        <v>250000</v>
      </c>
      <c r="N10904">
        <f>2025-Table1[[#This Row],[Year]]</f>
        <v>14</v>
      </c>
    </row>
    <row r="10905" spans="1:14" x14ac:dyDescent="0.3">
      <c r="A10905" t="s">
        <v>21</v>
      </c>
      <c r="B10905" t="s">
        <v>111</v>
      </c>
      <c r="C10905">
        <v>2015</v>
      </c>
      <c r="D10905" s="3">
        <v>9</v>
      </c>
      <c r="E10905" s="3">
        <v>77000</v>
      </c>
      <c r="F10905" t="s">
        <v>25</v>
      </c>
      <c r="G10905" s="15">
        <f>IF(Table1[[#This Row],[Transmission]]="Manual", 0, 1)</f>
        <v>1</v>
      </c>
      <c r="H10905" t="s">
        <v>9475</v>
      </c>
      <c r="I10905" t="s">
        <v>14</v>
      </c>
      <c r="J10905" s="4">
        <v>45627</v>
      </c>
      <c r="K10905" t="s">
        <v>8890</v>
      </c>
      <c r="L10905" s="5">
        <v>385000</v>
      </c>
      <c r="M10905" s="28">
        <f t="shared" si="170"/>
        <v>385000</v>
      </c>
      <c r="N10905">
        <f>2025-Table1[[#This Row],[Year]]</f>
        <v>10</v>
      </c>
    </row>
    <row r="10906" spans="1:14" x14ac:dyDescent="0.3">
      <c r="A10906" t="s">
        <v>44</v>
      </c>
      <c r="B10906" t="s">
        <v>116</v>
      </c>
      <c r="C10906">
        <v>2014</v>
      </c>
      <c r="D10906" s="3">
        <v>10</v>
      </c>
      <c r="E10906" s="3">
        <v>72000</v>
      </c>
      <c r="F10906" t="s">
        <v>13</v>
      </c>
      <c r="G10906" s="15">
        <f>IF(Table1[[#This Row],[Transmission]]="Manual", 0, 1)</f>
        <v>0</v>
      </c>
      <c r="H10906" t="s">
        <v>9472</v>
      </c>
      <c r="I10906" t="s">
        <v>14</v>
      </c>
      <c r="J10906" s="4">
        <v>45597</v>
      </c>
      <c r="K10906" t="s">
        <v>1531</v>
      </c>
      <c r="L10906" s="5">
        <v>175000</v>
      </c>
      <c r="M10906" s="28">
        <f t="shared" si="170"/>
        <v>175000</v>
      </c>
      <c r="N10906">
        <f>2025-Table1[[#This Row],[Year]]</f>
        <v>11</v>
      </c>
    </row>
    <row r="10907" spans="1:14" x14ac:dyDescent="0.3">
      <c r="A10907" t="s">
        <v>11</v>
      </c>
      <c r="B10907" t="s">
        <v>285</v>
      </c>
      <c r="C10907">
        <v>2022</v>
      </c>
      <c r="D10907" s="3">
        <v>2</v>
      </c>
      <c r="E10907" s="3">
        <v>27000</v>
      </c>
      <c r="F10907" t="s">
        <v>13</v>
      </c>
      <c r="G10907" s="15">
        <f>IF(Table1[[#This Row],[Transmission]]="Manual", 0, 1)</f>
        <v>0</v>
      </c>
      <c r="H10907" t="s">
        <v>9472</v>
      </c>
      <c r="I10907" t="s">
        <v>14</v>
      </c>
      <c r="J10907" s="4">
        <v>45597</v>
      </c>
      <c r="K10907" t="s">
        <v>8891</v>
      </c>
      <c r="L10907" s="5">
        <v>625000</v>
      </c>
      <c r="M10907" s="28">
        <f t="shared" si="170"/>
        <v>625000</v>
      </c>
      <c r="N10907">
        <f>2025-Table1[[#This Row],[Year]]</f>
        <v>3</v>
      </c>
    </row>
    <row r="10908" spans="1:14" x14ac:dyDescent="0.3">
      <c r="A10908" t="s">
        <v>21</v>
      </c>
      <c r="B10908" t="s">
        <v>68</v>
      </c>
      <c r="C10908">
        <v>2019</v>
      </c>
      <c r="D10908" s="3">
        <v>5</v>
      </c>
      <c r="E10908" s="3">
        <v>61000</v>
      </c>
      <c r="F10908" t="s">
        <v>25</v>
      </c>
      <c r="G10908" s="15">
        <f>IF(Table1[[#This Row],[Transmission]]="Manual", 0, 1)</f>
        <v>1</v>
      </c>
      <c r="H10908" t="s">
        <v>9472</v>
      </c>
      <c r="I10908" t="s">
        <v>14</v>
      </c>
      <c r="J10908" s="4">
        <v>45566</v>
      </c>
      <c r="K10908" t="s">
        <v>8892</v>
      </c>
      <c r="L10908" s="5">
        <v>545000</v>
      </c>
      <c r="M10908" s="28">
        <f t="shared" si="170"/>
        <v>545000</v>
      </c>
      <c r="N10908">
        <f>2025-Table1[[#This Row],[Year]]</f>
        <v>6</v>
      </c>
    </row>
    <row r="10909" spans="1:14" x14ac:dyDescent="0.3">
      <c r="A10909" t="s">
        <v>58</v>
      </c>
      <c r="B10909" t="s">
        <v>8893</v>
      </c>
      <c r="C10909">
        <v>2011</v>
      </c>
      <c r="D10909" s="3">
        <v>13</v>
      </c>
      <c r="E10909" s="3">
        <v>77665</v>
      </c>
      <c r="F10909" t="s">
        <v>25</v>
      </c>
      <c r="G10909" s="15">
        <f>IF(Table1[[#This Row],[Transmission]]="Manual", 0, 1)</f>
        <v>1</v>
      </c>
      <c r="H10909" t="s">
        <v>9472</v>
      </c>
      <c r="I10909" t="s">
        <v>17</v>
      </c>
      <c r="J10909" s="4">
        <v>45597</v>
      </c>
      <c r="K10909" t="s">
        <v>8894</v>
      </c>
      <c r="L10909" s="5">
        <v>1200000</v>
      </c>
      <c r="M10909" s="28">
        <f t="shared" si="170"/>
        <v>1200000</v>
      </c>
      <c r="N10909">
        <f>2025-Table1[[#This Row],[Year]]</f>
        <v>14</v>
      </c>
    </row>
    <row r="10910" spans="1:14" x14ac:dyDescent="0.3">
      <c r="A10910" t="s">
        <v>113</v>
      </c>
      <c r="B10910" t="s">
        <v>239</v>
      </c>
      <c r="C10910">
        <v>2016</v>
      </c>
      <c r="D10910" s="3">
        <v>8</v>
      </c>
      <c r="E10910" s="3">
        <v>70000</v>
      </c>
      <c r="F10910" t="s">
        <v>13</v>
      </c>
      <c r="G10910" s="15">
        <f>IF(Table1[[#This Row],[Transmission]]="Manual", 0, 1)</f>
        <v>0</v>
      </c>
      <c r="H10910" t="s">
        <v>9475</v>
      </c>
      <c r="I10910" t="s">
        <v>17</v>
      </c>
      <c r="J10910" s="4">
        <v>45597</v>
      </c>
      <c r="K10910" t="s">
        <v>8895</v>
      </c>
      <c r="L10910" s="5">
        <v>380000</v>
      </c>
      <c r="M10910" s="28">
        <f t="shared" si="170"/>
        <v>380000</v>
      </c>
      <c r="N10910">
        <f>2025-Table1[[#This Row],[Year]]</f>
        <v>9</v>
      </c>
    </row>
    <row r="10911" spans="1:14" x14ac:dyDescent="0.3">
      <c r="A10911" t="s">
        <v>21</v>
      </c>
      <c r="B10911" t="s">
        <v>231</v>
      </c>
      <c r="C10911">
        <v>2014</v>
      </c>
      <c r="D10911" s="3">
        <v>10</v>
      </c>
      <c r="E10911" s="3">
        <v>50000</v>
      </c>
      <c r="F10911" t="s">
        <v>25</v>
      </c>
      <c r="G10911" s="15">
        <f>IF(Table1[[#This Row],[Transmission]]="Manual", 0, 1)</f>
        <v>1</v>
      </c>
      <c r="H10911" t="s">
        <v>9475</v>
      </c>
      <c r="I10911" t="s">
        <v>6485</v>
      </c>
      <c r="J10911" s="4">
        <v>45597</v>
      </c>
      <c r="K10911" t="s">
        <v>8896</v>
      </c>
      <c r="L10911" s="5">
        <v>126000</v>
      </c>
      <c r="M10911" s="28">
        <f t="shared" si="170"/>
        <v>126000</v>
      </c>
      <c r="N10911">
        <f>2025-Table1[[#This Row],[Year]]</f>
        <v>11</v>
      </c>
    </row>
    <row r="10912" spans="1:14" x14ac:dyDescent="0.3">
      <c r="A10912" t="s">
        <v>44</v>
      </c>
      <c r="B10912" t="s">
        <v>116</v>
      </c>
      <c r="C10912">
        <v>2015</v>
      </c>
      <c r="D10912" s="3">
        <v>9</v>
      </c>
      <c r="E10912" s="3">
        <v>60000</v>
      </c>
      <c r="F10912" t="s">
        <v>13</v>
      </c>
      <c r="G10912" s="15">
        <f>IF(Table1[[#This Row],[Transmission]]="Manual", 0, 1)</f>
        <v>0</v>
      </c>
      <c r="H10912" t="s">
        <v>9475</v>
      </c>
      <c r="I10912" t="s">
        <v>14</v>
      </c>
      <c r="J10912" s="4">
        <v>45597</v>
      </c>
      <c r="K10912" t="s">
        <v>4799</v>
      </c>
      <c r="L10912" s="5">
        <v>225000</v>
      </c>
      <c r="M10912" s="28">
        <f t="shared" si="170"/>
        <v>225000</v>
      </c>
      <c r="N10912">
        <f>2025-Table1[[#This Row],[Year]]</f>
        <v>10</v>
      </c>
    </row>
    <row r="10913" spans="1:14" x14ac:dyDescent="0.3">
      <c r="A10913" t="s">
        <v>38</v>
      </c>
      <c r="B10913" t="s">
        <v>47</v>
      </c>
      <c r="C10913">
        <v>2022</v>
      </c>
      <c r="D10913" s="3">
        <v>2</v>
      </c>
      <c r="E10913" s="3">
        <v>25000</v>
      </c>
      <c r="F10913" t="s">
        <v>13</v>
      </c>
      <c r="G10913" s="15">
        <f>IF(Table1[[#This Row],[Transmission]]="Manual", 0, 1)</f>
        <v>0</v>
      </c>
      <c r="H10913" t="s">
        <v>9475</v>
      </c>
      <c r="I10913" t="s">
        <v>17</v>
      </c>
      <c r="J10913" s="4">
        <v>45597</v>
      </c>
      <c r="K10913" t="s">
        <v>5180</v>
      </c>
      <c r="L10913" s="5">
        <v>1400000</v>
      </c>
      <c r="M10913" s="28">
        <f t="shared" si="170"/>
        <v>1400000</v>
      </c>
      <c r="N10913">
        <f>2025-Table1[[#This Row],[Year]]</f>
        <v>3</v>
      </c>
    </row>
    <row r="10914" spans="1:14" x14ac:dyDescent="0.3">
      <c r="A10914" t="s">
        <v>277</v>
      </c>
      <c r="B10914" t="s">
        <v>1189</v>
      </c>
      <c r="C10914">
        <v>2017</v>
      </c>
      <c r="D10914" s="3">
        <v>7</v>
      </c>
      <c r="E10914" s="3">
        <v>44500</v>
      </c>
      <c r="F10914" t="s">
        <v>13</v>
      </c>
      <c r="G10914" s="15">
        <f>IF(Table1[[#This Row],[Transmission]]="Manual", 0, 1)</f>
        <v>0</v>
      </c>
      <c r="H10914" t="s">
        <v>9472</v>
      </c>
      <c r="I10914" t="s">
        <v>14</v>
      </c>
      <c r="J10914" s="4">
        <v>45597</v>
      </c>
      <c r="K10914" t="s">
        <v>8897</v>
      </c>
      <c r="L10914" s="5">
        <v>395000</v>
      </c>
      <c r="M10914" s="28">
        <f t="shared" si="170"/>
        <v>395000</v>
      </c>
      <c r="N10914">
        <f>2025-Table1[[#This Row],[Year]]</f>
        <v>8</v>
      </c>
    </row>
    <row r="10915" spans="1:14" x14ac:dyDescent="0.3">
      <c r="A10915" t="s">
        <v>15</v>
      </c>
      <c r="B10915" t="s">
        <v>387</v>
      </c>
      <c r="C10915">
        <v>2018</v>
      </c>
      <c r="D10915" s="3">
        <v>6</v>
      </c>
      <c r="E10915" s="3">
        <v>60000</v>
      </c>
      <c r="F10915" t="s">
        <v>13</v>
      </c>
      <c r="G10915" s="15">
        <f>IF(Table1[[#This Row],[Transmission]]="Manual", 0, 1)</f>
        <v>0</v>
      </c>
      <c r="H10915" t="s">
        <v>9472</v>
      </c>
      <c r="I10915" t="s">
        <v>14</v>
      </c>
      <c r="J10915" s="4">
        <v>45597</v>
      </c>
      <c r="K10915" t="s">
        <v>8898</v>
      </c>
      <c r="L10915" s="5">
        <v>610000</v>
      </c>
      <c r="M10915" s="28">
        <f t="shared" si="170"/>
        <v>610000</v>
      </c>
      <c r="N10915">
        <f>2025-Table1[[#This Row],[Year]]</f>
        <v>7</v>
      </c>
    </row>
    <row r="10916" spans="1:14" x14ac:dyDescent="0.3">
      <c r="A10916" t="s">
        <v>21</v>
      </c>
      <c r="B10916" t="s">
        <v>231</v>
      </c>
      <c r="C10916">
        <v>2018</v>
      </c>
      <c r="D10916" s="3">
        <v>6</v>
      </c>
      <c r="E10916" s="3">
        <v>101915</v>
      </c>
      <c r="F10916" t="s">
        <v>13</v>
      </c>
      <c r="G10916" s="15">
        <f>IF(Table1[[#This Row],[Transmission]]="Manual", 0, 1)</f>
        <v>0</v>
      </c>
      <c r="H10916" t="s">
        <v>9475</v>
      </c>
      <c r="I10916" t="s">
        <v>14</v>
      </c>
      <c r="J10916" s="4">
        <v>45597</v>
      </c>
      <c r="K10916" t="s">
        <v>8899</v>
      </c>
      <c r="L10916" s="5">
        <v>235000</v>
      </c>
      <c r="M10916" s="28">
        <f t="shared" si="170"/>
        <v>235000</v>
      </c>
      <c r="N10916">
        <f>2025-Table1[[#This Row],[Year]]</f>
        <v>7</v>
      </c>
    </row>
    <row r="10917" spans="1:14" x14ac:dyDescent="0.3">
      <c r="A10917" t="s">
        <v>11</v>
      </c>
      <c r="B10917" t="s">
        <v>285</v>
      </c>
      <c r="C10917">
        <v>2019</v>
      </c>
      <c r="D10917" s="3">
        <v>5</v>
      </c>
      <c r="E10917" s="3">
        <v>46358</v>
      </c>
      <c r="F10917" t="s">
        <v>25</v>
      </c>
      <c r="G10917" s="15">
        <f>IF(Table1[[#This Row],[Transmission]]="Manual", 0, 1)</f>
        <v>1</v>
      </c>
      <c r="H10917" t="s">
        <v>9472</v>
      </c>
      <c r="I10917" t="s">
        <v>14</v>
      </c>
      <c r="J10917" s="4">
        <v>45597</v>
      </c>
      <c r="K10917" t="s">
        <v>4079</v>
      </c>
      <c r="L10917" s="5">
        <v>580000</v>
      </c>
      <c r="M10917" s="28">
        <f t="shared" si="170"/>
        <v>580000</v>
      </c>
      <c r="N10917">
        <f>2025-Table1[[#This Row],[Year]]</f>
        <v>6</v>
      </c>
    </row>
    <row r="10918" spans="1:14" x14ac:dyDescent="0.3">
      <c r="A10918" t="s">
        <v>44</v>
      </c>
      <c r="B10918" t="s">
        <v>133</v>
      </c>
      <c r="C10918">
        <v>2018</v>
      </c>
      <c r="D10918" s="3">
        <v>6</v>
      </c>
      <c r="E10918" s="3">
        <v>48</v>
      </c>
      <c r="F10918" t="s">
        <v>13</v>
      </c>
      <c r="G10918" s="15">
        <f>IF(Table1[[#This Row],[Transmission]]="Manual", 0, 1)</f>
        <v>0</v>
      </c>
      <c r="H10918" t="s">
        <v>9475</v>
      </c>
      <c r="I10918" t="s">
        <v>6485</v>
      </c>
      <c r="J10918" s="4">
        <v>45597</v>
      </c>
      <c r="K10918" t="s">
        <v>8900</v>
      </c>
      <c r="L10918" s="5">
        <v>380000</v>
      </c>
      <c r="M10918" s="28">
        <f t="shared" si="170"/>
        <v>380000</v>
      </c>
      <c r="N10918">
        <f>2025-Table1[[#This Row],[Year]]</f>
        <v>7</v>
      </c>
    </row>
    <row r="10919" spans="1:14" x14ac:dyDescent="0.3">
      <c r="A10919" t="s">
        <v>101</v>
      </c>
      <c r="B10919" t="s">
        <v>337</v>
      </c>
      <c r="C10919">
        <v>2022</v>
      </c>
      <c r="D10919" s="3">
        <v>2</v>
      </c>
      <c r="E10919" s="3">
        <v>2000</v>
      </c>
      <c r="F10919" t="s">
        <v>25</v>
      </c>
      <c r="G10919" s="15">
        <f>IF(Table1[[#This Row],[Transmission]]="Manual", 0, 1)</f>
        <v>1</v>
      </c>
      <c r="H10919" t="s">
        <v>9472</v>
      </c>
      <c r="I10919" t="s">
        <v>14</v>
      </c>
      <c r="J10919" s="4">
        <v>45597</v>
      </c>
      <c r="K10919" t="s">
        <v>8901</v>
      </c>
      <c r="L10919" s="5">
        <v>615000</v>
      </c>
      <c r="M10919" s="28">
        <f t="shared" si="170"/>
        <v>615000</v>
      </c>
      <c r="N10919">
        <f>2025-Table1[[#This Row],[Year]]</f>
        <v>3</v>
      </c>
    </row>
    <row r="10920" spans="1:14" x14ac:dyDescent="0.3">
      <c r="A10920" t="s">
        <v>44</v>
      </c>
      <c r="B10920" t="s">
        <v>1350</v>
      </c>
      <c r="C10920">
        <v>2017</v>
      </c>
      <c r="D10920" s="3">
        <v>7</v>
      </c>
      <c r="E10920" s="3">
        <v>69000</v>
      </c>
      <c r="F10920" t="s">
        <v>13</v>
      </c>
      <c r="G10920" s="15">
        <f>IF(Table1[[#This Row],[Transmission]]="Manual", 0, 1)</f>
        <v>0</v>
      </c>
      <c r="H10920" t="s">
        <v>9472</v>
      </c>
      <c r="I10920" t="s">
        <v>14</v>
      </c>
      <c r="J10920" s="4">
        <v>45627</v>
      </c>
      <c r="K10920" t="s">
        <v>5517</v>
      </c>
      <c r="L10920" s="5">
        <v>470000</v>
      </c>
      <c r="M10920" s="28">
        <f t="shared" si="170"/>
        <v>470000</v>
      </c>
      <c r="N10920">
        <f>2025-Table1[[#This Row],[Year]]</f>
        <v>8</v>
      </c>
    </row>
    <row r="10921" spans="1:14" x14ac:dyDescent="0.3">
      <c r="A10921" t="s">
        <v>21</v>
      </c>
      <c r="B10921" t="s">
        <v>293</v>
      </c>
      <c r="C10921">
        <v>2021</v>
      </c>
      <c r="D10921" s="3">
        <v>3</v>
      </c>
      <c r="E10921" s="3">
        <v>77000</v>
      </c>
      <c r="F10921" t="s">
        <v>25</v>
      </c>
      <c r="G10921" s="15">
        <f>IF(Table1[[#This Row],[Transmission]]="Manual", 0, 1)</f>
        <v>1</v>
      </c>
      <c r="H10921" t="s">
        <v>9475</v>
      </c>
      <c r="I10921" t="s">
        <v>6485</v>
      </c>
      <c r="J10921" s="4">
        <v>45597</v>
      </c>
      <c r="K10921" t="s">
        <v>8902</v>
      </c>
      <c r="L10921" s="5">
        <v>388888</v>
      </c>
      <c r="M10921" s="28">
        <f t="shared" si="170"/>
        <v>388888</v>
      </c>
      <c r="N10921">
        <f>2025-Table1[[#This Row],[Year]]</f>
        <v>4</v>
      </c>
    </row>
    <row r="10922" spans="1:14" x14ac:dyDescent="0.3">
      <c r="A10922" t="s">
        <v>15</v>
      </c>
      <c r="B10922" t="s">
        <v>16</v>
      </c>
      <c r="C10922">
        <v>2010</v>
      </c>
      <c r="D10922" s="3">
        <v>14</v>
      </c>
      <c r="E10922" s="3">
        <v>125000</v>
      </c>
      <c r="F10922" t="s">
        <v>13</v>
      </c>
      <c r="G10922" s="15">
        <f>IF(Table1[[#This Row],[Transmission]]="Manual", 0, 1)</f>
        <v>0</v>
      </c>
      <c r="H10922" t="s">
        <v>9472</v>
      </c>
      <c r="I10922" t="s">
        <v>17</v>
      </c>
      <c r="J10922" s="4">
        <v>45597</v>
      </c>
      <c r="K10922" t="s">
        <v>2849</v>
      </c>
      <c r="L10922" s="5">
        <v>499999</v>
      </c>
      <c r="M10922" s="28">
        <f t="shared" si="170"/>
        <v>499999</v>
      </c>
      <c r="N10922">
        <f>2025-Table1[[#This Row],[Year]]</f>
        <v>15</v>
      </c>
    </row>
    <row r="10923" spans="1:14" x14ac:dyDescent="0.3">
      <c r="A10923" t="s">
        <v>21</v>
      </c>
      <c r="B10923" t="s">
        <v>68</v>
      </c>
      <c r="C10923">
        <v>2022</v>
      </c>
      <c r="D10923" s="3">
        <v>2</v>
      </c>
      <c r="E10923" s="3">
        <v>21062</v>
      </c>
      <c r="F10923" t="s">
        <v>25</v>
      </c>
      <c r="G10923" s="15">
        <f>IF(Table1[[#This Row],[Transmission]]="Manual", 0, 1)</f>
        <v>1</v>
      </c>
      <c r="H10923" t="s">
        <v>9472</v>
      </c>
      <c r="I10923" t="s">
        <v>14</v>
      </c>
      <c r="J10923" s="4">
        <v>45597</v>
      </c>
      <c r="K10923" t="s">
        <v>8903</v>
      </c>
      <c r="L10923" s="5">
        <v>625000</v>
      </c>
      <c r="M10923" s="28">
        <f t="shared" si="170"/>
        <v>625000</v>
      </c>
      <c r="N10923">
        <f>2025-Table1[[#This Row],[Year]]</f>
        <v>3</v>
      </c>
    </row>
    <row r="10924" spans="1:14" x14ac:dyDescent="0.3">
      <c r="A10924" t="s">
        <v>101</v>
      </c>
      <c r="B10924" t="s">
        <v>337</v>
      </c>
      <c r="C10924">
        <v>2022</v>
      </c>
      <c r="D10924" s="3">
        <v>2</v>
      </c>
      <c r="E10924" s="3">
        <v>54000</v>
      </c>
      <c r="F10924" t="s">
        <v>13</v>
      </c>
      <c r="G10924" s="15">
        <f>IF(Table1[[#This Row],[Transmission]]="Manual", 0, 1)</f>
        <v>0</v>
      </c>
      <c r="H10924" t="s">
        <v>9475</v>
      </c>
      <c r="I10924" t="s">
        <v>6485</v>
      </c>
      <c r="J10924" s="4">
        <v>45597</v>
      </c>
      <c r="K10924" t="s">
        <v>8904</v>
      </c>
      <c r="L10924" s="5">
        <v>500000</v>
      </c>
      <c r="M10924" s="28">
        <f t="shared" si="170"/>
        <v>500000</v>
      </c>
      <c r="N10924">
        <f>2025-Table1[[#This Row],[Year]]</f>
        <v>3</v>
      </c>
    </row>
    <row r="10925" spans="1:14" x14ac:dyDescent="0.3">
      <c r="A10925" t="s">
        <v>113</v>
      </c>
      <c r="B10925" t="s">
        <v>121</v>
      </c>
      <c r="C10925">
        <v>2018</v>
      </c>
      <c r="D10925" s="3">
        <v>6</v>
      </c>
      <c r="E10925" s="3">
        <v>82000</v>
      </c>
      <c r="F10925" t="s">
        <v>25</v>
      </c>
      <c r="G10925" s="15">
        <f>IF(Table1[[#This Row],[Transmission]]="Manual", 0, 1)</f>
        <v>1</v>
      </c>
      <c r="H10925" t="s">
        <v>9475</v>
      </c>
      <c r="I10925" t="s">
        <v>17</v>
      </c>
      <c r="J10925" s="4">
        <v>45597</v>
      </c>
      <c r="K10925" t="s">
        <v>8905</v>
      </c>
      <c r="L10925" s="5">
        <v>649000</v>
      </c>
      <c r="M10925" s="28">
        <f t="shared" si="170"/>
        <v>649000</v>
      </c>
      <c r="N10925">
        <f>2025-Table1[[#This Row],[Year]]</f>
        <v>7</v>
      </c>
    </row>
    <row r="10926" spans="1:14" x14ac:dyDescent="0.3">
      <c r="A10926" t="s">
        <v>44</v>
      </c>
      <c r="B10926" t="s">
        <v>133</v>
      </c>
      <c r="C10926">
        <v>2015</v>
      </c>
      <c r="D10926" s="3">
        <v>9</v>
      </c>
      <c r="E10926" s="3">
        <v>25000</v>
      </c>
      <c r="F10926" t="s">
        <v>25</v>
      </c>
      <c r="G10926" s="15">
        <f>IF(Table1[[#This Row],[Transmission]]="Manual", 0, 1)</f>
        <v>1</v>
      </c>
      <c r="H10926" t="s">
        <v>9472</v>
      </c>
      <c r="I10926" t="s">
        <v>14</v>
      </c>
      <c r="J10926" s="4">
        <v>45597</v>
      </c>
      <c r="K10926" t="s">
        <v>8906</v>
      </c>
      <c r="L10926" s="5">
        <v>425000</v>
      </c>
      <c r="M10926" s="28">
        <f t="shared" si="170"/>
        <v>425000</v>
      </c>
      <c r="N10926">
        <f>2025-Table1[[#This Row],[Year]]</f>
        <v>10</v>
      </c>
    </row>
    <row r="10927" spans="1:14" x14ac:dyDescent="0.3">
      <c r="A10927" t="s">
        <v>15</v>
      </c>
      <c r="B10927" t="s">
        <v>588</v>
      </c>
      <c r="C10927">
        <v>2010</v>
      </c>
      <c r="D10927" s="3">
        <v>14</v>
      </c>
      <c r="E10927" s="3">
        <v>45000</v>
      </c>
      <c r="F10927" t="s">
        <v>13</v>
      </c>
      <c r="G10927" s="15">
        <f>IF(Table1[[#This Row],[Transmission]]="Manual", 0, 1)</f>
        <v>0</v>
      </c>
      <c r="H10927" t="s">
        <v>9475</v>
      </c>
      <c r="I10927" t="s">
        <v>14</v>
      </c>
      <c r="J10927" s="4">
        <v>45597</v>
      </c>
      <c r="K10927" t="s">
        <v>5825</v>
      </c>
      <c r="L10927" s="5">
        <v>210000</v>
      </c>
      <c r="M10927" s="28">
        <f t="shared" si="170"/>
        <v>210000</v>
      </c>
      <c r="N10927">
        <f>2025-Table1[[#This Row],[Year]]</f>
        <v>15</v>
      </c>
    </row>
    <row r="10928" spans="1:14" x14ac:dyDescent="0.3">
      <c r="A10928" t="s">
        <v>21</v>
      </c>
      <c r="B10928" t="s">
        <v>24</v>
      </c>
      <c r="C10928">
        <v>2018</v>
      </c>
      <c r="D10928" s="3">
        <v>6</v>
      </c>
      <c r="E10928" s="3">
        <v>53000</v>
      </c>
      <c r="F10928" t="s">
        <v>13</v>
      </c>
      <c r="G10928" s="15">
        <f>IF(Table1[[#This Row],[Transmission]]="Manual", 0, 1)</f>
        <v>0</v>
      </c>
      <c r="H10928" t="s">
        <v>9472</v>
      </c>
      <c r="I10928" t="s">
        <v>6485</v>
      </c>
      <c r="J10928" s="4">
        <v>45597</v>
      </c>
      <c r="K10928" t="s">
        <v>8907</v>
      </c>
      <c r="L10928" s="5">
        <v>565000</v>
      </c>
      <c r="M10928" s="28">
        <f t="shared" si="170"/>
        <v>565000</v>
      </c>
      <c r="N10928">
        <f>2025-Table1[[#This Row],[Year]]</f>
        <v>7</v>
      </c>
    </row>
    <row r="10929" spans="1:14" x14ac:dyDescent="0.3">
      <c r="A10929" t="s">
        <v>11</v>
      </c>
      <c r="B10929" t="s">
        <v>12</v>
      </c>
      <c r="C10929">
        <v>2012</v>
      </c>
      <c r="D10929" s="3">
        <v>12</v>
      </c>
      <c r="E10929" s="3">
        <v>82000</v>
      </c>
      <c r="F10929" t="s">
        <v>13</v>
      </c>
      <c r="G10929" s="15">
        <f>IF(Table1[[#This Row],[Transmission]]="Manual", 0, 1)</f>
        <v>0</v>
      </c>
      <c r="H10929" t="s">
        <v>9475</v>
      </c>
      <c r="I10929" t="s">
        <v>6485</v>
      </c>
      <c r="J10929" s="4">
        <v>45597</v>
      </c>
      <c r="K10929" t="s">
        <v>8908</v>
      </c>
      <c r="L10929" s="5">
        <v>285000</v>
      </c>
      <c r="M10929" s="28">
        <f t="shared" si="170"/>
        <v>285000</v>
      </c>
      <c r="N10929">
        <f>2025-Table1[[#This Row],[Year]]</f>
        <v>13</v>
      </c>
    </row>
    <row r="10930" spans="1:14" x14ac:dyDescent="0.3">
      <c r="A10930" t="s">
        <v>33</v>
      </c>
      <c r="B10930" t="s">
        <v>34</v>
      </c>
      <c r="C10930">
        <v>2015</v>
      </c>
      <c r="D10930" s="3">
        <v>9</v>
      </c>
      <c r="E10930" s="3">
        <v>36500</v>
      </c>
      <c r="F10930" t="s">
        <v>25</v>
      </c>
      <c r="G10930" s="15">
        <f>IF(Table1[[#This Row],[Transmission]]="Manual", 0, 1)</f>
        <v>1</v>
      </c>
      <c r="H10930" t="s">
        <v>9475</v>
      </c>
      <c r="I10930" t="s">
        <v>14</v>
      </c>
      <c r="J10930" s="4">
        <v>45597</v>
      </c>
      <c r="K10930" t="s">
        <v>651</v>
      </c>
      <c r="L10930" s="5">
        <v>480000</v>
      </c>
      <c r="M10930" s="28">
        <f t="shared" si="170"/>
        <v>480000</v>
      </c>
      <c r="N10930">
        <f>2025-Table1[[#This Row],[Year]]</f>
        <v>10</v>
      </c>
    </row>
    <row r="10931" spans="1:14" x14ac:dyDescent="0.3">
      <c r="A10931" t="s">
        <v>277</v>
      </c>
      <c r="B10931" t="s">
        <v>278</v>
      </c>
      <c r="C10931">
        <v>2014</v>
      </c>
      <c r="D10931" s="3">
        <v>10</v>
      </c>
      <c r="E10931" s="3">
        <v>75000</v>
      </c>
      <c r="F10931" t="s">
        <v>13</v>
      </c>
      <c r="G10931" s="15">
        <f>IF(Table1[[#This Row],[Transmission]]="Manual", 0, 1)</f>
        <v>0</v>
      </c>
      <c r="H10931" t="s">
        <v>9475</v>
      </c>
      <c r="I10931" t="s">
        <v>17</v>
      </c>
      <c r="J10931" s="4">
        <v>45597</v>
      </c>
      <c r="K10931" t="s">
        <v>8909</v>
      </c>
      <c r="L10931" s="5">
        <v>265000</v>
      </c>
      <c r="M10931" s="28">
        <f t="shared" si="170"/>
        <v>265000</v>
      </c>
      <c r="N10931">
        <f>2025-Table1[[#This Row],[Year]]</f>
        <v>11</v>
      </c>
    </row>
    <row r="10932" spans="1:14" x14ac:dyDescent="0.3">
      <c r="A10932" t="s">
        <v>21</v>
      </c>
      <c r="B10932" t="s">
        <v>70</v>
      </c>
      <c r="C10932">
        <v>2018</v>
      </c>
      <c r="D10932" s="3">
        <v>6</v>
      </c>
      <c r="E10932" s="3">
        <v>69000</v>
      </c>
      <c r="F10932" t="s">
        <v>25</v>
      </c>
      <c r="G10932" s="15">
        <f>IF(Table1[[#This Row],[Transmission]]="Manual", 0, 1)</f>
        <v>1</v>
      </c>
      <c r="H10932" t="s">
        <v>9472</v>
      </c>
      <c r="I10932" t="s">
        <v>17</v>
      </c>
      <c r="J10932" s="4">
        <v>45597</v>
      </c>
      <c r="K10932" t="s">
        <v>8072</v>
      </c>
      <c r="L10932" s="5">
        <v>845000</v>
      </c>
      <c r="M10932" s="28">
        <f t="shared" si="170"/>
        <v>845000</v>
      </c>
      <c r="N10932">
        <f>2025-Table1[[#This Row],[Year]]</f>
        <v>7</v>
      </c>
    </row>
    <row r="10933" spans="1:14" x14ac:dyDescent="0.3">
      <c r="A10933" t="s">
        <v>44</v>
      </c>
      <c r="B10933" t="s">
        <v>89</v>
      </c>
      <c r="C10933">
        <v>2019</v>
      </c>
      <c r="D10933" s="3">
        <v>5</v>
      </c>
      <c r="E10933" s="3">
        <v>78000</v>
      </c>
      <c r="F10933" t="s">
        <v>25</v>
      </c>
      <c r="G10933" s="15">
        <f>IF(Table1[[#This Row],[Transmission]]="Manual", 0, 1)</f>
        <v>1</v>
      </c>
      <c r="H10933" t="s">
        <v>9472</v>
      </c>
      <c r="I10933" t="s">
        <v>17</v>
      </c>
      <c r="J10933" s="4">
        <v>45597</v>
      </c>
      <c r="K10933" t="s">
        <v>6685</v>
      </c>
      <c r="L10933" s="5">
        <v>1025000</v>
      </c>
      <c r="M10933" s="28">
        <f t="shared" si="170"/>
        <v>1025000</v>
      </c>
      <c r="N10933">
        <f>2025-Table1[[#This Row],[Year]]</f>
        <v>6</v>
      </c>
    </row>
    <row r="10934" spans="1:14" x14ac:dyDescent="0.3">
      <c r="A10934" t="s">
        <v>21</v>
      </c>
      <c r="B10934" t="s">
        <v>99</v>
      </c>
      <c r="C10934">
        <v>2020</v>
      </c>
      <c r="D10934" s="3">
        <v>4</v>
      </c>
      <c r="E10934" s="3">
        <v>37000</v>
      </c>
      <c r="F10934" t="s">
        <v>25</v>
      </c>
      <c r="G10934" s="15">
        <f>IF(Table1[[#This Row],[Transmission]]="Manual", 0, 1)</f>
        <v>1</v>
      </c>
      <c r="H10934" t="s">
        <v>9472</v>
      </c>
      <c r="I10934" t="s">
        <v>14</v>
      </c>
      <c r="J10934" s="4">
        <v>45597</v>
      </c>
      <c r="K10934" t="s">
        <v>8910</v>
      </c>
      <c r="L10934" s="5">
        <v>674000</v>
      </c>
      <c r="M10934" s="28">
        <f t="shared" si="170"/>
        <v>674000</v>
      </c>
      <c r="N10934">
        <f>2025-Table1[[#This Row],[Year]]</f>
        <v>5</v>
      </c>
    </row>
    <row r="10935" spans="1:14" x14ac:dyDescent="0.3">
      <c r="A10935" t="s">
        <v>44</v>
      </c>
      <c r="B10935" t="s">
        <v>413</v>
      </c>
      <c r="C10935">
        <v>2010</v>
      </c>
      <c r="D10935" s="3">
        <v>14</v>
      </c>
      <c r="E10935" s="3">
        <v>70000</v>
      </c>
      <c r="F10935" t="s">
        <v>25</v>
      </c>
      <c r="G10935" s="15">
        <f>IF(Table1[[#This Row],[Transmission]]="Manual", 0, 1)</f>
        <v>1</v>
      </c>
      <c r="H10935" t="s">
        <v>9475</v>
      </c>
      <c r="I10935" t="s">
        <v>6485</v>
      </c>
      <c r="J10935" s="4">
        <v>45627</v>
      </c>
      <c r="K10935" t="s">
        <v>8911</v>
      </c>
      <c r="L10935" s="5">
        <v>80000</v>
      </c>
      <c r="M10935" s="28">
        <f t="shared" si="170"/>
        <v>80000</v>
      </c>
      <c r="N10935">
        <f>2025-Table1[[#This Row],[Year]]</f>
        <v>15</v>
      </c>
    </row>
    <row r="10936" spans="1:14" x14ac:dyDescent="0.3">
      <c r="A10936" t="s">
        <v>11</v>
      </c>
      <c r="B10936" t="s">
        <v>12</v>
      </c>
      <c r="C10936">
        <v>2015</v>
      </c>
      <c r="D10936" s="3">
        <v>9</v>
      </c>
      <c r="E10936" s="3">
        <v>90000</v>
      </c>
      <c r="F10936" t="s">
        <v>25</v>
      </c>
      <c r="G10936" s="15">
        <f>IF(Table1[[#This Row],[Transmission]]="Manual", 0, 1)</f>
        <v>1</v>
      </c>
      <c r="H10936" t="s">
        <v>9475</v>
      </c>
      <c r="I10936" t="s">
        <v>14</v>
      </c>
      <c r="J10936" s="4">
        <v>45566</v>
      </c>
      <c r="K10936" t="s">
        <v>1646</v>
      </c>
      <c r="L10936" s="5">
        <v>495000</v>
      </c>
      <c r="M10936" s="28">
        <f t="shared" si="170"/>
        <v>495000</v>
      </c>
      <c r="N10936">
        <f>2025-Table1[[#This Row],[Year]]</f>
        <v>10</v>
      </c>
    </row>
    <row r="10937" spans="1:14" x14ac:dyDescent="0.3">
      <c r="A10937" t="s">
        <v>21</v>
      </c>
      <c r="B10937" t="s">
        <v>276</v>
      </c>
      <c r="C10937">
        <v>2005</v>
      </c>
      <c r="D10937" s="3">
        <v>19</v>
      </c>
      <c r="E10937" s="3">
        <v>120000</v>
      </c>
      <c r="F10937" t="s">
        <v>25</v>
      </c>
      <c r="G10937" s="15">
        <f>IF(Table1[[#This Row],[Transmission]]="Manual", 0, 1)</f>
        <v>1</v>
      </c>
      <c r="H10937" t="s">
        <v>9475</v>
      </c>
      <c r="I10937" t="s">
        <v>6485</v>
      </c>
      <c r="J10937" s="4">
        <v>45627</v>
      </c>
      <c r="K10937" t="s">
        <v>8912</v>
      </c>
      <c r="L10937" s="5">
        <v>150000</v>
      </c>
      <c r="M10937" s="28">
        <f t="shared" si="170"/>
        <v>150000</v>
      </c>
      <c r="N10937">
        <f>2025-Table1[[#This Row],[Year]]</f>
        <v>20</v>
      </c>
    </row>
    <row r="10938" spans="1:14" x14ac:dyDescent="0.3">
      <c r="A10938" t="s">
        <v>44</v>
      </c>
      <c r="B10938" t="s">
        <v>79</v>
      </c>
      <c r="C10938">
        <v>2017</v>
      </c>
      <c r="D10938" s="3">
        <v>7</v>
      </c>
      <c r="E10938" s="3">
        <v>72000</v>
      </c>
      <c r="F10938" t="s">
        <v>13</v>
      </c>
      <c r="G10938" s="15">
        <f>IF(Table1[[#This Row],[Transmission]]="Manual", 0, 1)</f>
        <v>0</v>
      </c>
      <c r="H10938" t="s">
        <v>9472</v>
      </c>
      <c r="I10938" t="s">
        <v>14</v>
      </c>
      <c r="J10938" s="4">
        <v>45597</v>
      </c>
      <c r="K10938" t="s">
        <v>8913</v>
      </c>
      <c r="L10938" s="5">
        <v>895000</v>
      </c>
      <c r="M10938" s="28">
        <f t="shared" si="170"/>
        <v>895000</v>
      </c>
      <c r="N10938">
        <f>2025-Table1[[#This Row],[Year]]</f>
        <v>8</v>
      </c>
    </row>
    <row r="10939" spans="1:14" x14ac:dyDescent="0.3">
      <c r="A10939" t="s">
        <v>44</v>
      </c>
      <c r="B10939" t="s">
        <v>124</v>
      </c>
      <c r="C10939">
        <v>2014</v>
      </c>
      <c r="D10939" s="3">
        <v>10</v>
      </c>
      <c r="E10939" s="3">
        <v>53860</v>
      </c>
      <c r="F10939" t="s">
        <v>13</v>
      </c>
      <c r="G10939" s="15">
        <f>IF(Table1[[#This Row],[Transmission]]="Manual", 0, 1)</f>
        <v>0</v>
      </c>
      <c r="H10939" t="s">
        <v>9475</v>
      </c>
      <c r="I10939" t="s">
        <v>6485</v>
      </c>
      <c r="J10939" s="4">
        <v>45597</v>
      </c>
      <c r="K10939" t="s">
        <v>8914</v>
      </c>
      <c r="L10939" s="5">
        <v>220000</v>
      </c>
      <c r="M10939" s="28">
        <f t="shared" si="170"/>
        <v>220000</v>
      </c>
      <c r="N10939">
        <f>2025-Table1[[#This Row],[Year]]</f>
        <v>11</v>
      </c>
    </row>
    <row r="10940" spans="1:14" x14ac:dyDescent="0.3">
      <c r="A10940" t="s">
        <v>101</v>
      </c>
      <c r="B10940" t="s">
        <v>638</v>
      </c>
      <c r="C10940">
        <v>2019</v>
      </c>
      <c r="D10940" s="3">
        <v>5</v>
      </c>
      <c r="E10940" s="3">
        <v>53101</v>
      </c>
      <c r="F10940" t="s">
        <v>25</v>
      </c>
      <c r="G10940" s="15">
        <f>IF(Table1[[#This Row],[Transmission]]="Manual", 0, 1)</f>
        <v>1</v>
      </c>
      <c r="H10940" t="s">
        <v>9472</v>
      </c>
      <c r="I10940" t="s">
        <v>14</v>
      </c>
      <c r="J10940" s="4">
        <v>45597</v>
      </c>
      <c r="K10940" t="s">
        <v>8915</v>
      </c>
      <c r="L10940" s="5">
        <v>440000</v>
      </c>
      <c r="M10940" s="28">
        <f t="shared" si="170"/>
        <v>440000</v>
      </c>
      <c r="N10940">
        <f>2025-Table1[[#This Row],[Year]]</f>
        <v>6</v>
      </c>
    </row>
    <row r="10941" spans="1:14" x14ac:dyDescent="0.3">
      <c r="A10941" t="s">
        <v>21</v>
      </c>
      <c r="B10941" t="s">
        <v>39</v>
      </c>
      <c r="C10941">
        <v>2017</v>
      </c>
      <c r="D10941" s="3">
        <v>7</v>
      </c>
      <c r="E10941" s="3">
        <v>60000</v>
      </c>
      <c r="F10941" t="s">
        <v>25</v>
      </c>
      <c r="G10941" s="15">
        <f>IF(Table1[[#This Row],[Transmission]]="Manual", 0, 1)</f>
        <v>1</v>
      </c>
      <c r="H10941" t="s">
        <v>9475</v>
      </c>
      <c r="I10941" t="s">
        <v>14</v>
      </c>
      <c r="J10941" s="4">
        <v>45597</v>
      </c>
      <c r="K10941" t="s">
        <v>8916</v>
      </c>
      <c r="L10941" s="5">
        <v>550000</v>
      </c>
      <c r="M10941" s="28">
        <f t="shared" si="170"/>
        <v>550000</v>
      </c>
      <c r="N10941">
        <f>2025-Table1[[#This Row],[Year]]</f>
        <v>8</v>
      </c>
    </row>
    <row r="10942" spans="1:14" x14ac:dyDescent="0.3">
      <c r="A10942" t="s">
        <v>21</v>
      </c>
      <c r="B10942" t="s">
        <v>99</v>
      </c>
      <c r="C10942">
        <v>2015</v>
      </c>
      <c r="D10942" s="3">
        <v>9</v>
      </c>
      <c r="E10942" s="3">
        <v>67000</v>
      </c>
      <c r="F10942" t="s">
        <v>13</v>
      </c>
      <c r="G10942" s="15">
        <f>IF(Table1[[#This Row],[Transmission]]="Manual", 0, 1)</f>
        <v>0</v>
      </c>
      <c r="H10942" t="s">
        <v>9475</v>
      </c>
      <c r="I10942" t="s">
        <v>17</v>
      </c>
      <c r="J10942" s="4">
        <v>45597</v>
      </c>
      <c r="K10942" t="s">
        <v>1549</v>
      </c>
      <c r="L10942" s="5">
        <v>565000</v>
      </c>
      <c r="M10942" s="28">
        <f t="shared" si="170"/>
        <v>565000</v>
      </c>
      <c r="N10942">
        <f>2025-Table1[[#This Row],[Year]]</f>
        <v>10</v>
      </c>
    </row>
    <row r="10943" spans="1:14" x14ac:dyDescent="0.3">
      <c r="A10943" t="s">
        <v>44</v>
      </c>
      <c r="B10943" t="s">
        <v>124</v>
      </c>
      <c r="C10943">
        <v>2009</v>
      </c>
      <c r="D10943" s="3">
        <v>15</v>
      </c>
      <c r="E10943" s="3">
        <v>72000</v>
      </c>
      <c r="F10943" t="s">
        <v>13</v>
      </c>
      <c r="G10943" s="15">
        <f>IF(Table1[[#This Row],[Transmission]]="Manual", 0, 1)</f>
        <v>0</v>
      </c>
      <c r="H10943" t="s">
        <v>9475</v>
      </c>
      <c r="I10943" t="s">
        <v>6485</v>
      </c>
      <c r="J10943" s="4">
        <v>45597</v>
      </c>
      <c r="K10943" t="s">
        <v>8917</v>
      </c>
      <c r="L10943" s="5">
        <v>190000</v>
      </c>
      <c r="M10943" s="28">
        <f t="shared" si="170"/>
        <v>190000</v>
      </c>
      <c r="N10943">
        <f>2025-Table1[[#This Row],[Year]]</f>
        <v>16</v>
      </c>
    </row>
    <row r="10944" spans="1:14" x14ac:dyDescent="0.3">
      <c r="A10944" t="s">
        <v>11</v>
      </c>
      <c r="B10944" t="s">
        <v>183</v>
      </c>
      <c r="C10944">
        <v>2017</v>
      </c>
      <c r="D10944" s="3">
        <v>7</v>
      </c>
      <c r="E10944" s="3">
        <v>48000</v>
      </c>
      <c r="F10944" t="s">
        <v>13</v>
      </c>
      <c r="G10944" s="15">
        <f>IF(Table1[[#This Row],[Transmission]]="Manual", 0, 1)</f>
        <v>0</v>
      </c>
      <c r="H10944" t="s">
        <v>9472</v>
      </c>
      <c r="I10944" t="s">
        <v>14</v>
      </c>
      <c r="J10944" s="4">
        <v>45597</v>
      </c>
      <c r="K10944" t="s">
        <v>8918</v>
      </c>
      <c r="L10944" s="5">
        <v>375000</v>
      </c>
      <c r="M10944" s="28">
        <f t="shared" si="170"/>
        <v>375000</v>
      </c>
      <c r="N10944">
        <f>2025-Table1[[#This Row],[Year]]</f>
        <v>8</v>
      </c>
    </row>
    <row r="10945" spans="1:14" x14ac:dyDescent="0.3">
      <c r="A10945" t="s">
        <v>18</v>
      </c>
      <c r="B10945" t="s">
        <v>19</v>
      </c>
      <c r="C10945">
        <v>2016</v>
      </c>
      <c r="D10945" s="3">
        <v>8</v>
      </c>
      <c r="E10945" s="3">
        <v>118000</v>
      </c>
      <c r="F10945" t="s">
        <v>25</v>
      </c>
      <c r="G10945" s="15">
        <f>IF(Table1[[#This Row],[Transmission]]="Manual", 0, 1)</f>
        <v>1</v>
      </c>
      <c r="H10945" t="s">
        <v>9472</v>
      </c>
      <c r="I10945" t="s">
        <v>17</v>
      </c>
      <c r="J10945" s="4">
        <v>45597</v>
      </c>
      <c r="K10945" t="s">
        <v>5786</v>
      </c>
      <c r="L10945" s="5">
        <v>600000</v>
      </c>
      <c r="M10945" s="28">
        <f t="shared" si="170"/>
        <v>600000</v>
      </c>
      <c r="N10945">
        <f>2025-Table1[[#This Row],[Year]]</f>
        <v>9</v>
      </c>
    </row>
    <row r="10946" spans="1:14" x14ac:dyDescent="0.3">
      <c r="A10946" t="s">
        <v>97</v>
      </c>
      <c r="B10946" t="s">
        <v>1138</v>
      </c>
      <c r="C10946">
        <v>2023</v>
      </c>
      <c r="D10946" s="3">
        <v>1</v>
      </c>
      <c r="E10946" s="3">
        <v>18500</v>
      </c>
      <c r="F10946" t="s">
        <v>25</v>
      </c>
      <c r="G10946" s="15">
        <f>IF(Table1[[#This Row],[Transmission]]="Manual", 0, 1)</f>
        <v>1</v>
      </c>
      <c r="H10946" t="s">
        <v>9472</v>
      </c>
      <c r="I10946" t="s">
        <v>14</v>
      </c>
      <c r="J10946" s="4">
        <v>45597</v>
      </c>
      <c r="K10946" t="s">
        <v>8919</v>
      </c>
      <c r="L10946" s="5">
        <v>1200000</v>
      </c>
      <c r="M10946" s="28">
        <f t="shared" si="170"/>
        <v>1200000</v>
      </c>
      <c r="N10946">
        <f>2025-Table1[[#This Row],[Year]]</f>
        <v>2</v>
      </c>
    </row>
    <row r="10947" spans="1:14" x14ac:dyDescent="0.3">
      <c r="A10947" t="s">
        <v>21</v>
      </c>
      <c r="B10947" t="s">
        <v>68</v>
      </c>
      <c r="C10947">
        <v>2016</v>
      </c>
      <c r="D10947" s="3">
        <v>8</v>
      </c>
      <c r="E10947" s="3">
        <v>56000</v>
      </c>
      <c r="F10947" t="s">
        <v>25</v>
      </c>
      <c r="G10947" s="15">
        <f>IF(Table1[[#This Row],[Transmission]]="Manual", 0, 1)</f>
        <v>1</v>
      </c>
      <c r="H10947" t="s">
        <v>9472</v>
      </c>
      <c r="I10947" t="s">
        <v>6485</v>
      </c>
      <c r="J10947" s="4">
        <v>45627</v>
      </c>
      <c r="K10947" t="s">
        <v>8920</v>
      </c>
      <c r="L10947" s="5">
        <v>320000</v>
      </c>
      <c r="M10947" s="28">
        <f t="shared" ref="M10947:M11010" si="171">VALUE(SUBSTITUTE(SUBSTITUTE(L10947,"₹"," "),",",""))</f>
        <v>320000</v>
      </c>
      <c r="N10947">
        <f>2025-Table1[[#This Row],[Year]]</f>
        <v>9</v>
      </c>
    </row>
    <row r="10948" spans="1:14" x14ac:dyDescent="0.3">
      <c r="A10948" t="s">
        <v>113</v>
      </c>
      <c r="B10948" t="s">
        <v>121</v>
      </c>
      <c r="C10948">
        <v>2015</v>
      </c>
      <c r="D10948" s="3">
        <v>9</v>
      </c>
      <c r="E10948" s="3">
        <v>93000</v>
      </c>
      <c r="F10948" t="s">
        <v>13</v>
      </c>
      <c r="G10948" s="15">
        <f>IF(Table1[[#This Row],[Transmission]]="Manual", 0, 1)</f>
        <v>0</v>
      </c>
      <c r="H10948" t="s">
        <v>9475</v>
      </c>
      <c r="I10948" t="s">
        <v>17</v>
      </c>
      <c r="J10948" s="4">
        <v>45597</v>
      </c>
      <c r="K10948" t="s">
        <v>8921</v>
      </c>
      <c r="L10948" s="5">
        <v>795000</v>
      </c>
      <c r="M10948" s="28">
        <f t="shared" si="171"/>
        <v>795000</v>
      </c>
      <c r="N10948">
        <f>2025-Table1[[#This Row],[Year]]</f>
        <v>10</v>
      </c>
    </row>
    <row r="10949" spans="1:14" x14ac:dyDescent="0.3">
      <c r="A10949" t="s">
        <v>44</v>
      </c>
      <c r="B10949" t="s">
        <v>133</v>
      </c>
      <c r="C10949">
        <v>2017</v>
      </c>
      <c r="D10949" s="3">
        <v>7</v>
      </c>
      <c r="E10949" s="3">
        <v>66000</v>
      </c>
      <c r="F10949" t="s">
        <v>25</v>
      </c>
      <c r="G10949" s="15">
        <f>IF(Table1[[#This Row],[Transmission]]="Manual", 0, 1)</f>
        <v>1</v>
      </c>
      <c r="H10949" t="s">
        <v>9472</v>
      </c>
      <c r="I10949" t="s">
        <v>6485</v>
      </c>
      <c r="J10949" s="4">
        <v>45597</v>
      </c>
      <c r="K10949" t="s">
        <v>6083</v>
      </c>
      <c r="L10949" s="5">
        <v>465000</v>
      </c>
      <c r="M10949" s="28">
        <f t="shared" si="171"/>
        <v>465000</v>
      </c>
      <c r="N10949">
        <f>2025-Table1[[#This Row],[Year]]</f>
        <v>8</v>
      </c>
    </row>
    <row r="10950" spans="1:14" x14ac:dyDescent="0.3">
      <c r="A10950" t="s">
        <v>21</v>
      </c>
      <c r="B10950" t="s">
        <v>194</v>
      </c>
      <c r="C10950">
        <v>2019</v>
      </c>
      <c r="D10950" s="3">
        <v>5</v>
      </c>
      <c r="E10950" s="3">
        <v>28000</v>
      </c>
      <c r="F10950" t="s">
        <v>13</v>
      </c>
      <c r="G10950" s="15">
        <f>IF(Table1[[#This Row],[Transmission]]="Manual", 0, 1)</f>
        <v>0</v>
      </c>
      <c r="H10950" t="s">
        <v>9472</v>
      </c>
      <c r="I10950" t="s">
        <v>6485</v>
      </c>
      <c r="J10950" s="4">
        <v>45597</v>
      </c>
      <c r="K10950" t="s">
        <v>4881</v>
      </c>
      <c r="L10950" s="5">
        <v>375000</v>
      </c>
      <c r="M10950" s="28">
        <f t="shared" si="171"/>
        <v>375000</v>
      </c>
      <c r="N10950">
        <f>2025-Table1[[#This Row],[Year]]</f>
        <v>6</v>
      </c>
    </row>
    <row r="10951" spans="1:14" x14ac:dyDescent="0.3">
      <c r="A10951" t="s">
        <v>97</v>
      </c>
      <c r="B10951" t="s">
        <v>1258</v>
      </c>
      <c r="C10951">
        <v>2010</v>
      </c>
      <c r="D10951" s="3">
        <v>14</v>
      </c>
      <c r="E10951" s="3">
        <v>81000</v>
      </c>
      <c r="F10951" t="s">
        <v>25</v>
      </c>
      <c r="G10951" s="15">
        <f>IF(Table1[[#This Row],[Transmission]]="Manual", 0, 1)</f>
        <v>1</v>
      </c>
      <c r="H10951" t="s">
        <v>9475</v>
      </c>
      <c r="I10951" t="s">
        <v>17</v>
      </c>
      <c r="J10951" s="4">
        <v>45597</v>
      </c>
      <c r="K10951" t="s">
        <v>8922</v>
      </c>
      <c r="L10951" s="5">
        <v>275000</v>
      </c>
      <c r="M10951" s="28">
        <f t="shared" si="171"/>
        <v>275000</v>
      </c>
      <c r="N10951">
        <f>2025-Table1[[#This Row],[Year]]</f>
        <v>15</v>
      </c>
    </row>
    <row r="10952" spans="1:14" x14ac:dyDescent="0.3">
      <c r="A10952" t="s">
        <v>21</v>
      </c>
      <c r="B10952" t="s">
        <v>1275</v>
      </c>
      <c r="C10952">
        <v>2016</v>
      </c>
      <c r="D10952" s="3">
        <v>8</v>
      </c>
      <c r="E10952" s="3">
        <v>75000</v>
      </c>
      <c r="F10952" t="s">
        <v>25</v>
      </c>
      <c r="G10952" s="15">
        <f>IF(Table1[[#This Row],[Transmission]]="Manual", 0, 1)</f>
        <v>1</v>
      </c>
      <c r="H10952" t="s">
        <v>9475</v>
      </c>
      <c r="I10952" t="s">
        <v>6485</v>
      </c>
      <c r="J10952" s="4">
        <v>45627</v>
      </c>
      <c r="K10952" t="s">
        <v>8923</v>
      </c>
      <c r="L10952" s="5">
        <v>310000</v>
      </c>
      <c r="M10952" s="28">
        <f t="shared" si="171"/>
        <v>310000</v>
      </c>
      <c r="N10952">
        <f>2025-Table1[[#This Row],[Year]]</f>
        <v>9</v>
      </c>
    </row>
    <row r="10953" spans="1:14" x14ac:dyDescent="0.3">
      <c r="A10953" t="s">
        <v>44</v>
      </c>
      <c r="B10953" t="s">
        <v>124</v>
      </c>
      <c r="C10953">
        <v>2013</v>
      </c>
      <c r="D10953" s="3">
        <v>11</v>
      </c>
      <c r="E10953" s="3">
        <v>80091</v>
      </c>
      <c r="F10953" t="s">
        <v>13</v>
      </c>
      <c r="G10953" s="15">
        <f>IF(Table1[[#This Row],[Transmission]]="Manual", 0, 1)</f>
        <v>0</v>
      </c>
      <c r="H10953" t="s">
        <v>9472</v>
      </c>
      <c r="I10953" t="s">
        <v>14</v>
      </c>
      <c r="J10953" s="4">
        <v>45597</v>
      </c>
      <c r="K10953" t="s">
        <v>8272</v>
      </c>
      <c r="L10953" s="5">
        <v>265000</v>
      </c>
      <c r="M10953" s="28">
        <f t="shared" si="171"/>
        <v>265000</v>
      </c>
      <c r="N10953">
        <f>2025-Table1[[#This Row],[Year]]</f>
        <v>12</v>
      </c>
    </row>
    <row r="10954" spans="1:14" x14ac:dyDescent="0.3">
      <c r="A10954" t="s">
        <v>44</v>
      </c>
      <c r="B10954" t="s">
        <v>79</v>
      </c>
      <c r="C10954">
        <v>2023</v>
      </c>
      <c r="D10954" s="3">
        <v>1</v>
      </c>
      <c r="E10954" s="3">
        <v>21000</v>
      </c>
      <c r="F10954" t="s">
        <v>25</v>
      </c>
      <c r="G10954" s="15">
        <f>IF(Table1[[#This Row],[Transmission]]="Manual", 0, 1)</f>
        <v>1</v>
      </c>
      <c r="H10954" t="s">
        <v>9472</v>
      </c>
      <c r="I10954" t="s">
        <v>14</v>
      </c>
      <c r="J10954" s="4">
        <v>45597</v>
      </c>
      <c r="K10954" t="s">
        <v>3106</v>
      </c>
      <c r="L10954" s="5">
        <v>1695000</v>
      </c>
      <c r="M10954" s="28">
        <f t="shared" si="171"/>
        <v>1695000</v>
      </c>
      <c r="N10954">
        <f>2025-Table1[[#This Row],[Year]]</f>
        <v>2</v>
      </c>
    </row>
    <row r="10955" spans="1:14" x14ac:dyDescent="0.3">
      <c r="A10955" t="s">
        <v>21</v>
      </c>
      <c r="B10955" t="s">
        <v>298</v>
      </c>
      <c r="C10955">
        <v>2010</v>
      </c>
      <c r="D10955" s="3">
        <v>14</v>
      </c>
      <c r="E10955" s="3">
        <v>96000</v>
      </c>
      <c r="F10955" t="s">
        <v>25</v>
      </c>
      <c r="G10955" s="15">
        <f>IF(Table1[[#This Row],[Transmission]]="Manual", 0, 1)</f>
        <v>1</v>
      </c>
      <c r="H10955" t="s">
        <v>9475</v>
      </c>
      <c r="I10955" t="s">
        <v>14</v>
      </c>
      <c r="J10955" s="4">
        <v>45597</v>
      </c>
      <c r="K10955" t="s">
        <v>8924</v>
      </c>
      <c r="L10955" s="5">
        <v>115000</v>
      </c>
      <c r="M10955" s="28">
        <f t="shared" si="171"/>
        <v>115000</v>
      </c>
      <c r="N10955">
        <f>2025-Table1[[#This Row],[Year]]</f>
        <v>15</v>
      </c>
    </row>
    <row r="10956" spans="1:14" x14ac:dyDescent="0.3">
      <c r="A10956" t="s">
        <v>11</v>
      </c>
      <c r="B10956" t="s">
        <v>12</v>
      </c>
      <c r="C10956">
        <v>2009</v>
      </c>
      <c r="D10956" s="3">
        <v>15</v>
      </c>
      <c r="E10956" s="3">
        <v>81500</v>
      </c>
      <c r="F10956" t="s">
        <v>13</v>
      </c>
      <c r="G10956" s="15">
        <f>IF(Table1[[#This Row],[Transmission]]="Manual", 0, 1)</f>
        <v>0</v>
      </c>
      <c r="H10956" t="s">
        <v>9472</v>
      </c>
      <c r="I10956" t="s">
        <v>14</v>
      </c>
      <c r="J10956" s="4">
        <v>45597</v>
      </c>
      <c r="K10956" t="s">
        <v>6965</v>
      </c>
      <c r="L10956" s="5">
        <v>260000</v>
      </c>
      <c r="M10956" s="28">
        <f t="shared" si="171"/>
        <v>260000</v>
      </c>
      <c r="N10956">
        <f>2025-Table1[[#This Row],[Year]]</f>
        <v>16</v>
      </c>
    </row>
    <row r="10957" spans="1:14" x14ac:dyDescent="0.3">
      <c r="A10957" t="s">
        <v>44</v>
      </c>
      <c r="B10957" t="s">
        <v>79</v>
      </c>
      <c r="C10957">
        <v>2019</v>
      </c>
      <c r="D10957" s="3">
        <v>5</v>
      </c>
      <c r="E10957" s="3">
        <v>25000</v>
      </c>
      <c r="F10957" t="s">
        <v>13</v>
      </c>
      <c r="G10957" s="15">
        <f>IF(Table1[[#This Row],[Transmission]]="Manual", 0, 1)</f>
        <v>0</v>
      </c>
      <c r="H10957" t="s">
        <v>9472</v>
      </c>
      <c r="I10957" t="s">
        <v>17</v>
      </c>
      <c r="J10957" s="4">
        <v>45597</v>
      </c>
      <c r="K10957" t="s">
        <v>8925</v>
      </c>
      <c r="L10957" s="5">
        <v>1250000</v>
      </c>
      <c r="M10957" s="28">
        <f t="shared" si="171"/>
        <v>1250000</v>
      </c>
      <c r="N10957">
        <f>2025-Table1[[#This Row],[Year]]</f>
        <v>6</v>
      </c>
    </row>
    <row r="10958" spans="1:14" x14ac:dyDescent="0.3">
      <c r="A10958" t="s">
        <v>21</v>
      </c>
      <c r="B10958" t="s">
        <v>199</v>
      </c>
      <c r="C10958">
        <v>2016</v>
      </c>
      <c r="D10958" s="3">
        <v>8</v>
      </c>
      <c r="E10958" s="3">
        <v>60000</v>
      </c>
      <c r="F10958" t="s">
        <v>25</v>
      </c>
      <c r="G10958" s="15">
        <f>IF(Table1[[#This Row],[Transmission]]="Manual", 0, 1)</f>
        <v>1</v>
      </c>
      <c r="H10958" t="s">
        <v>9475</v>
      </c>
      <c r="I10958" t="s">
        <v>14</v>
      </c>
      <c r="J10958" s="4">
        <v>45597</v>
      </c>
      <c r="K10958" t="s">
        <v>8926</v>
      </c>
      <c r="L10958" s="5">
        <v>580000</v>
      </c>
      <c r="M10958" s="28">
        <f t="shared" si="171"/>
        <v>580000</v>
      </c>
      <c r="N10958">
        <f>2025-Table1[[#This Row],[Year]]</f>
        <v>9</v>
      </c>
    </row>
    <row r="10959" spans="1:14" x14ac:dyDescent="0.3">
      <c r="A10959" t="s">
        <v>113</v>
      </c>
      <c r="B10959" t="s">
        <v>121</v>
      </c>
      <c r="C10959">
        <v>2015</v>
      </c>
      <c r="D10959" s="3">
        <v>9</v>
      </c>
      <c r="E10959" s="3">
        <v>93000</v>
      </c>
      <c r="F10959" t="s">
        <v>13</v>
      </c>
      <c r="G10959" s="15">
        <f>IF(Table1[[#This Row],[Transmission]]="Manual", 0, 1)</f>
        <v>0</v>
      </c>
      <c r="H10959" t="s">
        <v>9475</v>
      </c>
      <c r="I10959" t="s">
        <v>17</v>
      </c>
      <c r="J10959" s="4">
        <v>45597</v>
      </c>
      <c r="K10959" t="s">
        <v>5335</v>
      </c>
      <c r="L10959" s="5">
        <v>795000</v>
      </c>
      <c r="M10959" s="28">
        <f t="shared" si="171"/>
        <v>795000</v>
      </c>
      <c r="N10959">
        <f>2025-Table1[[#This Row],[Year]]</f>
        <v>10</v>
      </c>
    </row>
    <row r="10960" spans="1:14" x14ac:dyDescent="0.3">
      <c r="A10960" t="s">
        <v>15</v>
      </c>
      <c r="B10960" t="s">
        <v>588</v>
      </c>
      <c r="C10960">
        <v>2009</v>
      </c>
      <c r="D10960" s="3">
        <v>15</v>
      </c>
      <c r="E10960" s="3">
        <v>75000</v>
      </c>
      <c r="F10960" t="s">
        <v>13</v>
      </c>
      <c r="G10960" s="15">
        <f>IF(Table1[[#This Row],[Transmission]]="Manual", 0, 1)</f>
        <v>0</v>
      </c>
      <c r="H10960" t="s">
        <v>9475</v>
      </c>
      <c r="I10960" t="s">
        <v>6485</v>
      </c>
      <c r="J10960" s="4">
        <v>45597</v>
      </c>
      <c r="K10960" t="s">
        <v>3804</v>
      </c>
      <c r="L10960" s="5">
        <v>235000</v>
      </c>
      <c r="M10960" s="28">
        <f t="shared" si="171"/>
        <v>235000</v>
      </c>
      <c r="N10960">
        <f>2025-Table1[[#This Row],[Year]]</f>
        <v>16</v>
      </c>
    </row>
    <row r="10961" spans="1:14" x14ac:dyDescent="0.3">
      <c r="A10961" t="s">
        <v>33</v>
      </c>
      <c r="B10961" t="s">
        <v>501</v>
      </c>
      <c r="C10961">
        <v>2012</v>
      </c>
      <c r="D10961" s="3">
        <v>12</v>
      </c>
      <c r="E10961" s="3">
        <v>69000</v>
      </c>
      <c r="F10961" t="s">
        <v>13</v>
      </c>
      <c r="G10961" s="15">
        <f>IF(Table1[[#This Row],[Transmission]]="Manual", 0, 1)</f>
        <v>0</v>
      </c>
      <c r="H10961" t="s">
        <v>9475</v>
      </c>
      <c r="I10961" t="s">
        <v>17</v>
      </c>
      <c r="J10961" s="4">
        <v>45597</v>
      </c>
      <c r="K10961" t="s">
        <v>8007</v>
      </c>
      <c r="L10961" s="5">
        <v>198000</v>
      </c>
      <c r="M10961" s="28">
        <f t="shared" si="171"/>
        <v>198000</v>
      </c>
      <c r="N10961">
        <f>2025-Table1[[#This Row],[Year]]</f>
        <v>13</v>
      </c>
    </row>
    <row r="10962" spans="1:14" x14ac:dyDescent="0.3">
      <c r="A10962" t="s">
        <v>21</v>
      </c>
      <c r="B10962" t="s">
        <v>49</v>
      </c>
      <c r="C10962">
        <v>2020</v>
      </c>
      <c r="D10962" s="3">
        <v>4</v>
      </c>
      <c r="E10962" s="3">
        <v>95000</v>
      </c>
      <c r="F10962" t="s">
        <v>25</v>
      </c>
      <c r="G10962" s="15">
        <f>IF(Table1[[#This Row],[Transmission]]="Manual", 0, 1)</f>
        <v>1</v>
      </c>
      <c r="H10962" t="s">
        <v>9472</v>
      </c>
      <c r="I10962" t="s">
        <v>6485</v>
      </c>
      <c r="J10962" s="4">
        <v>45627</v>
      </c>
      <c r="K10962" t="s">
        <v>8927</v>
      </c>
      <c r="L10962" s="5">
        <v>800000</v>
      </c>
      <c r="M10962" s="28">
        <f t="shared" si="171"/>
        <v>800000</v>
      </c>
      <c r="N10962">
        <f>2025-Table1[[#This Row],[Year]]</f>
        <v>5</v>
      </c>
    </row>
    <row r="10963" spans="1:14" x14ac:dyDescent="0.3">
      <c r="A10963" t="s">
        <v>61</v>
      </c>
      <c r="B10963" t="s">
        <v>62</v>
      </c>
      <c r="C10963">
        <v>2021</v>
      </c>
      <c r="D10963" s="3">
        <v>3</v>
      </c>
      <c r="E10963" s="3">
        <v>4000</v>
      </c>
      <c r="F10963" t="s">
        <v>13</v>
      </c>
      <c r="G10963" s="15">
        <f>IF(Table1[[#This Row],[Transmission]]="Manual", 0, 1)</f>
        <v>0</v>
      </c>
      <c r="H10963" t="s">
        <v>9472</v>
      </c>
      <c r="I10963" t="s">
        <v>14</v>
      </c>
      <c r="J10963" s="4">
        <v>45597</v>
      </c>
      <c r="K10963" t="s">
        <v>8928</v>
      </c>
      <c r="L10963" s="5">
        <v>399999</v>
      </c>
      <c r="M10963" s="28">
        <f t="shared" si="171"/>
        <v>399999</v>
      </c>
      <c r="N10963">
        <f>2025-Table1[[#This Row],[Year]]</f>
        <v>4</v>
      </c>
    </row>
    <row r="10964" spans="1:14" x14ac:dyDescent="0.3">
      <c r="A10964" t="s">
        <v>113</v>
      </c>
      <c r="B10964" t="s">
        <v>7794</v>
      </c>
      <c r="C10964">
        <v>2008</v>
      </c>
      <c r="D10964" s="3">
        <v>16</v>
      </c>
      <c r="E10964" s="3">
        <v>77015</v>
      </c>
      <c r="F10964" t="s">
        <v>13</v>
      </c>
      <c r="G10964" s="15">
        <f>IF(Table1[[#This Row],[Transmission]]="Manual", 0, 1)</f>
        <v>0</v>
      </c>
      <c r="H10964" t="s">
        <v>9475</v>
      </c>
      <c r="I10964" t="s">
        <v>14</v>
      </c>
      <c r="J10964" s="4">
        <v>45597</v>
      </c>
      <c r="K10964" t="s">
        <v>8929</v>
      </c>
      <c r="L10964" s="5">
        <v>120000</v>
      </c>
      <c r="M10964" s="28">
        <f t="shared" si="171"/>
        <v>120000</v>
      </c>
      <c r="N10964">
        <f>2025-Table1[[#This Row],[Year]]</f>
        <v>17</v>
      </c>
    </row>
    <row r="10965" spans="1:14" x14ac:dyDescent="0.3">
      <c r="A10965" t="s">
        <v>61</v>
      </c>
      <c r="B10965" t="s">
        <v>1327</v>
      </c>
      <c r="C10965">
        <v>2023</v>
      </c>
      <c r="D10965" s="3">
        <v>1</v>
      </c>
      <c r="E10965" s="3">
        <v>34000</v>
      </c>
      <c r="F10965" t="s">
        <v>25</v>
      </c>
      <c r="G10965" s="15">
        <f>IF(Table1[[#This Row],[Transmission]]="Manual", 0, 1)</f>
        <v>1</v>
      </c>
      <c r="H10965" t="s">
        <v>9472</v>
      </c>
      <c r="I10965" t="s">
        <v>6485</v>
      </c>
      <c r="J10965" s="4">
        <v>45597</v>
      </c>
      <c r="K10965" t="s">
        <v>8930</v>
      </c>
      <c r="L10965" s="5">
        <v>790000</v>
      </c>
      <c r="M10965" s="28">
        <f t="shared" si="171"/>
        <v>790000</v>
      </c>
      <c r="N10965">
        <f>2025-Table1[[#This Row],[Year]]</f>
        <v>2</v>
      </c>
    </row>
    <row r="10966" spans="1:14" x14ac:dyDescent="0.3">
      <c r="A10966" t="s">
        <v>44</v>
      </c>
      <c r="B10966" t="s">
        <v>79</v>
      </c>
      <c r="C10966">
        <v>2017</v>
      </c>
      <c r="D10966" s="3">
        <v>7</v>
      </c>
      <c r="E10966" s="3">
        <v>75000</v>
      </c>
      <c r="F10966" t="s">
        <v>25</v>
      </c>
      <c r="G10966" s="15">
        <f>IF(Table1[[#This Row],[Transmission]]="Manual", 0, 1)</f>
        <v>1</v>
      </c>
      <c r="H10966" t="s">
        <v>9475</v>
      </c>
      <c r="I10966" t="s">
        <v>6485</v>
      </c>
      <c r="J10966" s="4">
        <v>45597</v>
      </c>
      <c r="K10966" t="s">
        <v>3937</v>
      </c>
      <c r="L10966" s="5">
        <v>685000</v>
      </c>
      <c r="M10966" s="28">
        <f t="shared" si="171"/>
        <v>685000</v>
      </c>
      <c r="N10966">
        <f>2025-Table1[[#This Row],[Year]]</f>
        <v>8</v>
      </c>
    </row>
    <row r="10967" spans="1:14" x14ac:dyDescent="0.3">
      <c r="A10967" t="s">
        <v>21</v>
      </c>
      <c r="B10967" t="s">
        <v>22</v>
      </c>
      <c r="C10967">
        <v>2023</v>
      </c>
      <c r="D10967" s="3">
        <v>1</v>
      </c>
      <c r="E10967" s="3">
        <v>37000</v>
      </c>
      <c r="F10967" t="s">
        <v>25</v>
      </c>
      <c r="G10967" s="15">
        <f>IF(Table1[[#This Row],[Transmission]]="Manual", 0, 1)</f>
        <v>1</v>
      </c>
      <c r="H10967" t="s">
        <v>9475</v>
      </c>
      <c r="I10967" t="s">
        <v>14</v>
      </c>
      <c r="J10967" s="4">
        <v>45597</v>
      </c>
      <c r="K10967" t="s">
        <v>8931</v>
      </c>
      <c r="L10967" s="5">
        <v>40000</v>
      </c>
      <c r="M10967" s="28">
        <f t="shared" si="171"/>
        <v>40000</v>
      </c>
      <c r="N10967">
        <f>2025-Table1[[#This Row],[Year]]</f>
        <v>2</v>
      </c>
    </row>
    <row r="10968" spans="1:14" x14ac:dyDescent="0.3">
      <c r="A10968" t="s">
        <v>18</v>
      </c>
      <c r="B10968" t="s">
        <v>19</v>
      </c>
      <c r="C10968">
        <v>2016</v>
      </c>
      <c r="D10968" s="3">
        <v>8</v>
      </c>
      <c r="E10968" s="3">
        <v>130000</v>
      </c>
      <c r="F10968" t="s">
        <v>25</v>
      </c>
      <c r="G10968" s="15">
        <f>IF(Table1[[#This Row],[Transmission]]="Manual", 0, 1)</f>
        <v>1</v>
      </c>
      <c r="H10968" t="s">
        <v>9475</v>
      </c>
      <c r="I10968" t="s">
        <v>14</v>
      </c>
      <c r="J10968" s="4">
        <v>45474</v>
      </c>
      <c r="K10968" t="s">
        <v>310</v>
      </c>
      <c r="L10968" s="5">
        <v>525000</v>
      </c>
      <c r="M10968" s="28">
        <f t="shared" si="171"/>
        <v>525000</v>
      </c>
      <c r="N10968">
        <f>2025-Table1[[#This Row],[Year]]</f>
        <v>9</v>
      </c>
    </row>
    <row r="10969" spans="1:14" x14ac:dyDescent="0.3">
      <c r="A10969" t="s">
        <v>18</v>
      </c>
      <c r="B10969" t="s">
        <v>19</v>
      </c>
      <c r="C10969">
        <v>2010</v>
      </c>
      <c r="D10969" s="3">
        <v>14</v>
      </c>
      <c r="E10969" s="3">
        <v>50000</v>
      </c>
      <c r="F10969" t="s">
        <v>13</v>
      </c>
      <c r="G10969" s="15">
        <f>IF(Table1[[#This Row],[Transmission]]="Manual", 0, 1)</f>
        <v>0</v>
      </c>
      <c r="H10969" t="s">
        <v>9475</v>
      </c>
      <c r="I10969" t="s">
        <v>6485</v>
      </c>
      <c r="J10969" s="4">
        <v>45597</v>
      </c>
      <c r="K10969" t="s">
        <v>8932</v>
      </c>
      <c r="L10969" s="5">
        <v>269000</v>
      </c>
      <c r="M10969" s="28">
        <f t="shared" si="171"/>
        <v>269000</v>
      </c>
      <c r="N10969">
        <f>2025-Table1[[#This Row],[Year]]</f>
        <v>15</v>
      </c>
    </row>
    <row r="10970" spans="1:14" x14ac:dyDescent="0.3">
      <c r="A10970" t="s">
        <v>21</v>
      </c>
      <c r="B10970" t="s">
        <v>22</v>
      </c>
      <c r="C10970">
        <v>2014</v>
      </c>
      <c r="D10970" s="3">
        <v>10</v>
      </c>
      <c r="E10970" s="3">
        <v>74000</v>
      </c>
      <c r="F10970" t="s">
        <v>13</v>
      </c>
      <c r="G10970" s="15">
        <f>IF(Table1[[#This Row],[Transmission]]="Manual", 0, 1)</f>
        <v>0</v>
      </c>
      <c r="H10970" t="s">
        <v>9475</v>
      </c>
      <c r="I10970" t="s">
        <v>14</v>
      </c>
      <c r="J10970" s="4">
        <v>45597</v>
      </c>
      <c r="K10970" t="s">
        <v>8933</v>
      </c>
      <c r="L10970" s="5">
        <v>415000</v>
      </c>
      <c r="M10970" s="28">
        <f t="shared" si="171"/>
        <v>415000</v>
      </c>
      <c r="N10970">
        <f>2025-Table1[[#This Row],[Year]]</f>
        <v>11</v>
      </c>
    </row>
    <row r="10971" spans="1:14" x14ac:dyDescent="0.3">
      <c r="A10971" t="s">
        <v>33</v>
      </c>
      <c r="B10971" t="s">
        <v>34</v>
      </c>
      <c r="C10971">
        <v>2016</v>
      </c>
      <c r="D10971" s="3">
        <v>8</v>
      </c>
      <c r="E10971" s="3">
        <v>76000</v>
      </c>
      <c r="F10971" t="s">
        <v>13</v>
      </c>
      <c r="G10971" s="15">
        <f>IF(Table1[[#This Row],[Transmission]]="Manual", 0, 1)</f>
        <v>0</v>
      </c>
      <c r="H10971" t="s">
        <v>9475</v>
      </c>
      <c r="I10971" t="s">
        <v>17</v>
      </c>
      <c r="J10971" s="4">
        <v>45597</v>
      </c>
      <c r="K10971" t="s">
        <v>8934</v>
      </c>
      <c r="L10971" s="5">
        <v>455000</v>
      </c>
      <c r="M10971" s="28">
        <f t="shared" si="171"/>
        <v>455000</v>
      </c>
      <c r="N10971">
        <f>2025-Table1[[#This Row],[Year]]</f>
        <v>9</v>
      </c>
    </row>
    <row r="10972" spans="1:14" x14ac:dyDescent="0.3">
      <c r="A10972" t="s">
        <v>44</v>
      </c>
      <c r="B10972" t="s">
        <v>1728</v>
      </c>
      <c r="C10972">
        <v>2024</v>
      </c>
      <c r="D10972" s="3">
        <v>0</v>
      </c>
      <c r="E10972" s="3">
        <v>30000</v>
      </c>
      <c r="F10972" t="s">
        <v>25</v>
      </c>
      <c r="G10972" s="15">
        <f>IF(Table1[[#This Row],[Transmission]]="Manual", 0, 1)</f>
        <v>1</v>
      </c>
      <c r="H10972" t="s">
        <v>9472</v>
      </c>
      <c r="I10972" t="s">
        <v>6485</v>
      </c>
      <c r="J10972" s="4">
        <v>45597</v>
      </c>
      <c r="K10972" t="s">
        <v>7581</v>
      </c>
      <c r="L10972" s="5">
        <v>950000</v>
      </c>
      <c r="M10972" s="28">
        <f t="shared" si="171"/>
        <v>950000</v>
      </c>
      <c r="N10972">
        <f>2025-Table1[[#This Row],[Year]]</f>
        <v>1</v>
      </c>
    </row>
    <row r="10973" spans="1:14" x14ac:dyDescent="0.3">
      <c r="A10973" t="s">
        <v>18</v>
      </c>
      <c r="B10973" t="s">
        <v>19</v>
      </c>
      <c r="C10973">
        <v>2011</v>
      </c>
      <c r="D10973" s="3">
        <v>13</v>
      </c>
      <c r="E10973" s="3">
        <v>82000</v>
      </c>
      <c r="F10973" t="s">
        <v>13</v>
      </c>
      <c r="G10973" s="15">
        <f>IF(Table1[[#This Row],[Transmission]]="Manual", 0, 1)</f>
        <v>0</v>
      </c>
      <c r="H10973" t="s">
        <v>9475</v>
      </c>
      <c r="I10973" t="s">
        <v>6485</v>
      </c>
      <c r="J10973" s="4">
        <v>45597</v>
      </c>
      <c r="K10973" t="s">
        <v>8935</v>
      </c>
      <c r="L10973" s="5">
        <v>199999</v>
      </c>
      <c r="M10973" s="28">
        <f t="shared" si="171"/>
        <v>199999</v>
      </c>
      <c r="N10973">
        <f>2025-Table1[[#This Row],[Year]]</f>
        <v>14</v>
      </c>
    </row>
    <row r="10974" spans="1:14" x14ac:dyDescent="0.3">
      <c r="A10974" t="s">
        <v>11</v>
      </c>
      <c r="B10974" t="s">
        <v>624</v>
      </c>
      <c r="C10974">
        <v>2014</v>
      </c>
      <c r="D10974" s="3">
        <v>10</v>
      </c>
      <c r="E10974" s="3">
        <v>99000</v>
      </c>
      <c r="F10974" t="s">
        <v>25</v>
      </c>
      <c r="G10974" s="15">
        <f>IF(Table1[[#This Row],[Transmission]]="Manual", 0, 1)</f>
        <v>1</v>
      </c>
      <c r="H10974" t="s">
        <v>9475</v>
      </c>
      <c r="I10974" t="s">
        <v>14</v>
      </c>
      <c r="J10974" s="4">
        <v>45597</v>
      </c>
      <c r="K10974" t="s">
        <v>4433</v>
      </c>
      <c r="L10974" s="5">
        <v>650000</v>
      </c>
      <c r="M10974" s="28">
        <f t="shared" si="171"/>
        <v>650000</v>
      </c>
      <c r="N10974">
        <f>2025-Table1[[#This Row],[Year]]</f>
        <v>11</v>
      </c>
    </row>
    <row r="10975" spans="1:14" x14ac:dyDescent="0.3">
      <c r="A10975" t="s">
        <v>11</v>
      </c>
      <c r="B10975" t="s">
        <v>183</v>
      </c>
      <c r="C10975">
        <v>2015</v>
      </c>
      <c r="D10975" s="3">
        <v>9</v>
      </c>
      <c r="E10975" s="3">
        <v>52000</v>
      </c>
      <c r="F10975" t="s">
        <v>13</v>
      </c>
      <c r="G10975" s="15">
        <f>IF(Table1[[#This Row],[Transmission]]="Manual", 0, 1)</f>
        <v>0</v>
      </c>
      <c r="H10975" t="s">
        <v>9472</v>
      </c>
      <c r="I10975" t="s">
        <v>14</v>
      </c>
      <c r="J10975" s="4">
        <v>45597</v>
      </c>
      <c r="K10975" t="s">
        <v>8936</v>
      </c>
      <c r="L10975" s="5">
        <v>425000</v>
      </c>
      <c r="M10975" s="28">
        <f t="shared" si="171"/>
        <v>425000</v>
      </c>
      <c r="N10975">
        <f>2025-Table1[[#This Row],[Year]]</f>
        <v>10</v>
      </c>
    </row>
    <row r="10976" spans="1:14" x14ac:dyDescent="0.3">
      <c r="A10976" t="s">
        <v>21</v>
      </c>
      <c r="B10976" t="s">
        <v>111</v>
      </c>
      <c r="C10976">
        <v>2021</v>
      </c>
      <c r="D10976" s="3">
        <v>3</v>
      </c>
      <c r="E10976" s="3">
        <v>41069</v>
      </c>
      <c r="F10976" t="s">
        <v>13</v>
      </c>
      <c r="G10976" s="15">
        <f>IF(Table1[[#This Row],[Transmission]]="Manual", 0, 1)</f>
        <v>0</v>
      </c>
      <c r="H10976" t="s">
        <v>9472</v>
      </c>
      <c r="I10976" t="s">
        <v>14</v>
      </c>
      <c r="J10976" s="4">
        <v>45597</v>
      </c>
      <c r="K10976" t="s">
        <v>5142</v>
      </c>
      <c r="L10976" s="5">
        <v>530000</v>
      </c>
      <c r="M10976" s="28">
        <f t="shared" si="171"/>
        <v>530000</v>
      </c>
      <c r="N10976">
        <f>2025-Table1[[#This Row],[Year]]</f>
        <v>4</v>
      </c>
    </row>
    <row r="10977" spans="1:14" x14ac:dyDescent="0.3">
      <c r="A10977" t="s">
        <v>21</v>
      </c>
      <c r="B10977" t="s">
        <v>39</v>
      </c>
      <c r="C10977">
        <v>2022</v>
      </c>
      <c r="D10977" s="3">
        <v>2</v>
      </c>
      <c r="E10977" s="3">
        <v>46000</v>
      </c>
      <c r="F10977" t="s">
        <v>13</v>
      </c>
      <c r="G10977" s="15">
        <f>IF(Table1[[#This Row],[Transmission]]="Manual", 0, 1)</f>
        <v>0</v>
      </c>
      <c r="H10977" t="s">
        <v>9472</v>
      </c>
      <c r="I10977" t="s">
        <v>6485</v>
      </c>
      <c r="J10977" s="4">
        <v>45597</v>
      </c>
      <c r="K10977" t="s">
        <v>6833</v>
      </c>
      <c r="L10977" s="5">
        <v>695000</v>
      </c>
      <c r="M10977" s="28">
        <f t="shared" si="171"/>
        <v>695000</v>
      </c>
      <c r="N10977">
        <f>2025-Table1[[#This Row],[Year]]</f>
        <v>3</v>
      </c>
    </row>
    <row r="10978" spans="1:14" x14ac:dyDescent="0.3">
      <c r="A10978" t="s">
        <v>21</v>
      </c>
      <c r="B10978" t="s">
        <v>219</v>
      </c>
      <c r="C10978">
        <v>2007</v>
      </c>
      <c r="D10978" s="3">
        <v>17</v>
      </c>
      <c r="E10978" s="3">
        <v>89000</v>
      </c>
      <c r="F10978" t="s">
        <v>13</v>
      </c>
      <c r="G10978" s="15">
        <f>IF(Table1[[#This Row],[Transmission]]="Manual", 0, 1)</f>
        <v>0</v>
      </c>
      <c r="H10978" t="s">
        <v>9475</v>
      </c>
      <c r="I10978" t="s">
        <v>14</v>
      </c>
      <c r="J10978" s="4">
        <v>45597</v>
      </c>
      <c r="K10978" t="s">
        <v>8937</v>
      </c>
      <c r="L10978" s="5">
        <v>145000</v>
      </c>
      <c r="M10978" s="28">
        <f t="shared" si="171"/>
        <v>145000</v>
      </c>
      <c r="N10978">
        <f>2025-Table1[[#This Row],[Year]]</f>
        <v>18</v>
      </c>
    </row>
    <row r="10979" spans="1:14" x14ac:dyDescent="0.3">
      <c r="A10979" t="s">
        <v>43</v>
      </c>
      <c r="B10979" t="s">
        <v>1880</v>
      </c>
      <c r="C10979">
        <v>2014</v>
      </c>
      <c r="D10979" s="3">
        <v>10</v>
      </c>
      <c r="E10979" s="3">
        <v>38000</v>
      </c>
      <c r="F10979" t="s">
        <v>25</v>
      </c>
      <c r="G10979" s="15">
        <f>IF(Table1[[#This Row],[Transmission]]="Manual", 0, 1)</f>
        <v>1</v>
      </c>
      <c r="H10979" t="s">
        <v>9475</v>
      </c>
      <c r="I10979" t="s">
        <v>14</v>
      </c>
      <c r="J10979" s="4">
        <v>45597</v>
      </c>
      <c r="K10979" t="s">
        <v>8938</v>
      </c>
      <c r="L10979" s="5">
        <v>1090000</v>
      </c>
      <c r="M10979" s="28">
        <f t="shared" si="171"/>
        <v>1090000</v>
      </c>
      <c r="N10979">
        <f>2025-Table1[[#This Row],[Year]]</f>
        <v>11</v>
      </c>
    </row>
    <row r="10980" spans="1:14" x14ac:dyDescent="0.3">
      <c r="A10980" t="s">
        <v>44</v>
      </c>
      <c r="B10980" t="s">
        <v>228</v>
      </c>
      <c r="C10980">
        <v>2021</v>
      </c>
      <c r="D10980" s="3">
        <v>3</v>
      </c>
      <c r="E10980" s="3">
        <v>28000</v>
      </c>
      <c r="F10980" t="s">
        <v>25</v>
      </c>
      <c r="G10980" s="15">
        <f>IF(Table1[[#This Row],[Transmission]]="Manual", 0, 1)</f>
        <v>1</v>
      </c>
      <c r="H10980" t="s">
        <v>9472</v>
      </c>
      <c r="I10980" t="s">
        <v>14</v>
      </c>
      <c r="J10980" s="4">
        <v>45597</v>
      </c>
      <c r="K10980" t="s">
        <v>3946</v>
      </c>
      <c r="L10980" s="5">
        <v>649000</v>
      </c>
      <c r="M10980" s="28">
        <f t="shared" si="171"/>
        <v>649000</v>
      </c>
      <c r="N10980">
        <f>2025-Table1[[#This Row],[Year]]</f>
        <v>4</v>
      </c>
    </row>
    <row r="10981" spans="1:14" x14ac:dyDescent="0.3">
      <c r="A10981" t="s">
        <v>101</v>
      </c>
      <c r="B10981" t="s">
        <v>152</v>
      </c>
      <c r="C10981">
        <v>2021</v>
      </c>
      <c r="D10981" s="3">
        <v>3</v>
      </c>
      <c r="E10981" s="3">
        <v>69250</v>
      </c>
      <c r="F10981" t="s">
        <v>25</v>
      </c>
      <c r="G10981" s="15">
        <f>IF(Table1[[#This Row],[Transmission]]="Manual", 0, 1)</f>
        <v>1</v>
      </c>
      <c r="H10981" t="s">
        <v>9472</v>
      </c>
      <c r="I10981" t="s">
        <v>17</v>
      </c>
      <c r="J10981" s="4">
        <v>45597</v>
      </c>
      <c r="K10981" t="s">
        <v>8939</v>
      </c>
      <c r="L10981" s="5">
        <v>920000</v>
      </c>
      <c r="M10981" s="28">
        <f t="shared" si="171"/>
        <v>920000</v>
      </c>
      <c r="N10981">
        <f>2025-Table1[[#This Row],[Year]]</f>
        <v>4</v>
      </c>
    </row>
    <row r="10982" spans="1:14" x14ac:dyDescent="0.3">
      <c r="A10982" t="s">
        <v>44</v>
      </c>
      <c r="B10982" t="s">
        <v>89</v>
      </c>
      <c r="C10982">
        <v>2014</v>
      </c>
      <c r="D10982" s="3">
        <v>10</v>
      </c>
      <c r="E10982" s="3">
        <v>78980</v>
      </c>
      <c r="F10982" t="s">
        <v>13</v>
      </c>
      <c r="G10982" s="15">
        <f>IF(Table1[[#This Row],[Transmission]]="Manual", 0, 1)</f>
        <v>0</v>
      </c>
      <c r="H10982" t="s">
        <v>9475</v>
      </c>
      <c r="I10982" t="s">
        <v>17</v>
      </c>
      <c r="J10982" s="4">
        <v>45597</v>
      </c>
      <c r="K10982" t="s">
        <v>3996</v>
      </c>
      <c r="L10982" s="5">
        <v>550000</v>
      </c>
      <c r="M10982" s="28">
        <f t="shared" si="171"/>
        <v>550000</v>
      </c>
      <c r="N10982">
        <f>2025-Table1[[#This Row],[Year]]</f>
        <v>11</v>
      </c>
    </row>
    <row r="10983" spans="1:14" x14ac:dyDescent="0.3">
      <c r="A10983" t="s">
        <v>15</v>
      </c>
      <c r="B10983" t="s">
        <v>176</v>
      </c>
      <c r="C10983">
        <v>2014</v>
      </c>
      <c r="D10983" s="3">
        <v>10</v>
      </c>
      <c r="E10983" s="3">
        <v>90800</v>
      </c>
      <c r="F10983" t="s">
        <v>25</v>
      </c>
      <c r="G10983" s="15">
        <f>IF(Table1[[#This Row],[Transmission]]="Manual", 0, 1)</f>
        <v>1</v>
      </c>
      <c r="H10983" t="s">
        <v>9475</v>
      </c>
      <c r="I10983" t="s">
        <v>14</v>
      </c>
      <c r="J10983" s="4">
        <v>45597</v>
      </c>
      <c r="K10983" t="s">
        <v>8940</v>
      </c>
      <c r="L10983" s="5">
        <v>999999</v>
      </c>
      <c r="M10983" s="28">
        <f t="shared" si="171"/>
        <v>999999</v>
      </c>
      <c r="N10983">
        <f>2025-Table1[[#This Row],[Year]]</f>
        <v>11</v>
      </c>
    </row>
    <row r="10984" spans="1:14" x14ac:dyDescent="0.3">
      <c r="A10984" t="s">
        <v>21</v>
      </c>
      <c r="B10984" t="s">
        <v>1275</v>
      </c>
      <c r="C10984">
        <v>2013</v>
      </c>
      <c r="D10984" s="3">
        <v>11</v>
      </c>
      <c r="E10984" s="3">
        <v>95000</v>
      </c>
      <c r="F10984" t="s">
        <v>13</v>
      </c>
      <c r="G10984" s="15">
        <f>IF(Table1[[#This Row],[Transmission]]="Manual", 0, 1)</f>
        <v>0</v>
      </c>
      <c r="H10984" t="s">
        <v>9472</v>
      </c>
      <c r="I10984" t="s">
        <v>6485</v>
      </c>
      <c r="J10984" s="4">
        <v>45597</v>
      </c>
      <c r="K10984" t="s">
        <v>8941</v>
      </c>
      <c r="L10984" s="5">
        <v>299000</v>
      </c>
      <c r="M10984" s="28">
        <f t="shared" si="171"/>
        <v>299000</v>
      </c>
      <c r="N10984">
        <f>2025-Table1[[#This Row],[Year]]</f>
        <v>12</v>
      </c>
    </row>
    <row r="10985" spans="1:14" x14ac:dyDescent="0.3">
      <c r="A10985" t="s">
        <v>44</v>
      </c>
      <c r="B10985" t="s">
        <v>116</v>
      </c>
      <c r="C10985">
        <v>2012</v>
      </c>
      <c r="D10985" s="3">
        <v>12</v>
      </c>
      <c r="E10985" s="3">
        <v>59715</v>
      </c>
      <c r="F10985" t="s">
        <v>13</v>
      </c>
      <c r="G10985" s="15">
        <f>IF(Table1[[#This Row],[Transmission]]="Manual", 0, 1)</f>
        <v>0</v>
      </c>
      <c r="H10985" t="s">
        <v>9475</v>
      </c>
      <c r="I10985" t="s">
        <v>14</v>
      </c>
      <c r="J10985" s="4">
        <v>45597</v>
      </c>
      <c r="K10985" t="s">
        <v>8942</v>
      </c>
      <c r="L10985" s="5">
        <v>190000</v>
      </c>
      <c r="M10985" s="28">
        <f t="shared" si="171"/>
        <v>190000</v>
      </c>
      <c r="N10985">
        <f>2025-Table1[[#This Row],[Year]]</f>
        <v>13</v>
      </c>
    </row>
    <row r="10986" spans="1:14" x14ac:dyDescent="0.3">
      <c r="A10986" t="s">
        <v>21</v>
      </c>
      <c r="B10986" t="s">
        <v>39</v>
      </c>
      <c r="C10986">
        <v>2017</v>
      </c>
      <c r="D10986" s="3">
        <v>7</v>
      </c>
      <c r="E10986" s="3">
        <v>130588</v>
      </c>
      <c r="F10986" t="s">
        <v>13</v>
      </c>
      <c r="G10986" s="15">
        <f>IF(Table1[[#This Row],[Transmission]]="Manual", 0, 1)</f>
        <v>0</v>
      </c>
      <c r="H10986" t="s">
        <v>9475</v>
      </c>
      <c r="I10986" t="s">
        <v>17</v>
      </c>
      <c r="J10986" s="4">
        <v>45597</v>
      </c>
      <c r="K10986" t="s">
        <v>8943</v>
      </c>
      <c r="L10986" s="5">
        <v>430000</v>
      </c>
      <c r="M10986" s="28">
        <f t="shared" si="171"/>
        <v>430000</v>
      </c>
      <c r="N10986">
        <f>2025-Table1[[#This Row],[Year]]</f>
        <v>8</v>
      </c>
    </row>
    <row r="10987" spans="1:14" x14ac:dyDescent="0.3">
      <c r="A10987" t="s">
        <v>21</v>
      </c>
      <c r="B10987" t="s">
        <v>293</v>
      </c>
      <c r="C10987">
        <v>2022</v>
      </c>
      <c r="D10987" s="3">
        <v>2</v>
      </c>
      <c r="E10987" s="3">
        <v>14000</v>
      </c>
      <c r="F10987" t="s">
        <v>13</v>
      </c>
      <c r="G10987" s="15">
        <f>IF(Table1[[#This Row],[Transmission]]="Manual", 0, 1)</f>
        <v>0</v>
      </c>
      <c r="H10987" t="s">
        <v>9472</v>
      </c>
      <c r="I10987" t="s">
        <v>14</v>
      </c>
      <c r="J10987" s="4">
        <v>45597</v>
      </c>
      <c r="K10987" t="s">
        <v>7902</v>
      </c>
      <c r="L10987" s="5">
        <v>470000</v>
      </c>
      <c r="M10987" s="28">
        <f t="shared" si="171"/>
        <v>470000</v>
      </c>
      <c r="N10987">
        <f>2025-Table1[[#This Row],[Year]]</f>
        <v>3</v>
      </c>
    </row>
    <row r="10988" spans="1:14" x14ac:dyDescent="0.3">
      <c r="A10988" t="s">
        <v>21</v>
      </c>
      <c r="B10988" t="s">
        <v>24</v>
      </c>
      <c r="C10988">
        <v>2016</v>
      </c>
      <c r="D10988" s="3">
        <v>8</v>
      </c>
      <c r="E10988" s="3">
        <v>54000</v>
      </c>
      <c r="F10988" t="s">
        <v>13</v>
      </c>
      <c r="G10988" s="15">
        <f>IF(Table1[[#This Row],[Transmission]]="Manual", 0, 1)</f>
        <v>0</v>
      </c>
      <c r="H10988" t="s">
        <v>9475</v>
      </c>
      <c r="I10988" t="s">
        <v>6485</v>
      </c>
      <c r="J10988" s="4">
        <v>45597</v>
      </c>
      <c r="K10988" t="s">
        <v>8944</v>
      </c>
      <c r="L10988" s="5">
        <v>431000</v>
      </c>
      <c r="M10988" s="28">
        <f t="shared" si="171"/>
        <v>431000</v>
      </c>
      <c r="N10988">
        <f>2025-Table1[[#This Row],[Year]]</f>
        <v>9</v>
      </c>
    </row>
    <row r="10989" spans="1:14" x14ac:dyDescent="0.3">
      <c r="A10989" t="s">
        <v>11</v>
      </c>
      <c r="B10989" t="s">
        <v>12</v>
      </c>
      <c r="C10989">
        <v>2014</v>
      </c>
      <c r="D10989" s="3">
        <v>10</v>
      </c>
      <c r="E10989" s="3">
        <v>69000</v>
      </c>
      <c r="F10989" t="s">
        <v>25</v>
      </c>
      <c r="G10989" s="15">
        <f>IF(Table1[[#This Row],[Transmission]]="Manual", 0, 1)</f>
        <v>1</v>
      </c>
      <c r="H10989" t="s">
        <v>9475</v>
      </c>
      <c r="I10989" t="s">
        <v>14</v>
      </c>
      <c r="J10989" s="4">
        <v>45597</v>
      </c>
      <c r="K10989" t="s">
        <v>6332</v>
      </c>
      <c r="L10989" s="5">
        <v>415000</v>
      </c>
      <c r="M10989" s="28">
        <f t="shared" si="171"/>
        <v>415000</v>
      </c>
      <c r="N10989">
        <f>2025-Table1[[#This Row],[Year]]</f>
        <v>11</v>
      </c>
    </row>
    <row r="10990" spans="1:14" x14ac:dyDescent="0.3">
      <c r="A10990" t="s">
        <v>18</v>
      </c>
      <c r="B10990" t="s">
        <v>86</v>
      </c>
      <c r="C10990">
        <v>2017</v>
      </c>
      <c r="D10990" s="3">
        <v>7</v>
      </c>
      <c r="E10990" s="3">
        <v>77948</v>
      </c>
      <c r="F10990" t="s">
        <v>13</v>
      </c>
      <c r="G10990" s="15">
        <f>IF(Table1[[#This Row],[Transmission]]="Manual", 0, 1)</f>
        <v>0</v>
      </c>
      <c r="H10990" t="s">
        <v>9475</v>
      </c>
      <c r="I10990" t="s">
        <v>17</v>
      </c>
      <c r="J10990" s="4">
        <v>45597</v>
      </c>
      <c r="K10990" t="s">
        <v>6204</v>
      </c>
      <c r="L10990" s="5">
        <v>549999</v>
      </c>
      <c r="M10990" s="28">
        <f t="shared" si="171"/>
        <v>549999</v>
      </c>
      <c r="N10990">
        <f>2025-Table1[[#This Row],[Year]]</f>
        <v>8</v>
      </c>
    </row>
    <row r="10991" spans="1:14" x14ac:dyDescent="0.3">
      <c r="A10991" t="s">
        <v>21</v>
      </c>
      <c r="B10991" t="s">
        <v>111</v>
      </c>
      <c r="C10991">
        <v>2013</v>
      </c>
      <c r="D10991" s="3">
        <v>11</v>
      </c>
      <c r="E10991" s="3">
        <v>90000</v>
      </c>
      <c r="F10991" t="s">
        <v>13</v>
      </c>
      <c r="G10991" s="15">
        <f>IF(Table1[[#This Row],[Transmission]]="Manual", 0, 1)</f>
        <v>0</v>
      </c>
      <c r="H10991" t="s">
        <v>9475</v>
      </c>
      <c r="I10991" t="s">
        <v>6485</v>
      </c>
      <c r="J10991" s="4">
        <v>45597</v>
      </c>
      <c r="K10991" t="s">
        <v>4384</v>
      </c>
      <c r="L10991" s="5">
        <v>280000</v>
      </c>
      <c r="M10991" s="28">
        <f t="shared" si="171"/>
        <v>280000</v>
      </c>
      <c r="N10991">
        <f>2025-Table1[[#This Row],[Year]]</f>
        <v>12</v>
      </c>
    </row>
    <row r="10992" spans="1:14" x14ac:dyDescent="0.3">
      <c r="A10992" t="s">
        <v>27</v>
      </c>
      <c r="B10992" t="s">
        <v>360</v>
      </c>
      <c r="C10992">
        <v>2013</v>
      </c>
      <c r="D10992" s="3">
        <v>11</v>
      </c>
      <c r="E10992" s="3">
        <v>85000</v>
      </c>
      <c r="F10992" t="s">
        <v>25</v>
      </c>
      <c r="G10992" s="15">
        <f>IF(Table1[[#This Row],[Transmission]]="Manual", 0, 1)</f>
        <v>1</v>
      </c>
      <c r="H10992" t="s">
        <v>9475</v>
      </c>
      <c r="I10992" t="s">
        <v>17</v>
      </c>
      <c r="J10992" s="4">
        <v>45597</v>
      </c>
      <c r="K10992" t="s">
        <v>8945</v>
      </c>
      <c r="L10992" s="5">
        <v>1170000</v>
      </c>
      <c r="M10992" s="28">
        <f t="shared" si="171"/>
        <v>1170000</v>
      </c>
      <c r="N10992">
        <f>2025-Table1[[#This Row],[Year]]</f>
        <v>12</v>
      </c>
    </row>
    <row r="10993" spans="1:14" x14ac:dyDescent="0.3">
      <c r="A10993" t="s">
        <v>21</v>
      </c>
      <c r="B10993" t="s">
        <v>111</v>
      </c>
      <c r="C10993">
        <v>2014</v>
      </c>
      <c r="D10993" s="3">
        <v>10</v>
      </c>
      <c r="E10993" s="3">
        <v>108000</v>
      </c>
      <c r="F10993" t="s">
        <v>13</v>
      </c>
      <c r="G10993" s="15">
        <f>IF(Table1[[#This Row],[Transmission]]="Manual", 0, 1)</f>
        <v>0</v>
      </c>
      <c r="H10993" t="s">
        <v>9475</v>
      </c>
      <c r="I10993" t="s">
        <v>14</v>
      </c>
      <c r="J10993" s="4">
        <v>45597</v>
      </c>
      <c r="K10993" t="s">
        <v>8946</v>
      </c>
      <c r="L10993" s="5">
        <v>185000</v>
      </c>
      <c r="M10993" s="28">
        <f t="shared" si="171"/>
        <v>185000</v>
      </c>
      <c r="N10993">
        <f>2025-Table1[[#This Row],[Year]]</f>
        <v>11</v>
      </c>
    </row>
    <row r="10994" spans="1:14" x14ac:dyDescent="0.3">
      <c r="A10994" t="s">
        <v>11</v>
      </c>
      <c r="B10994" t="s">
        <v>12</v>
      </c>
      <c r="C10994">
        <v>2018</v>
      </c>
      <c r="D10994" s="3">
        <v>6</v>
      </c>
      <c r="E10994" s="3">
        <v>95000</v>
      </c>
      <c r="F10994" t="s">
        <v>25</v>
      </c>
      <c r="G10994" s="15">
        <f>IF(Table1[[#This Row],[Transmission]]="Manual", 0, 1)</f>
        <v>1</v>
      </c>
      <c r="H10994" t="s">
        <v>9472</v>
      </c>
      <c r="I10994" t="s">
        <v>6485</v>
      </c>
      <c r="J10994" s="4">
        <v>45597</v>
      </c>
      <c r="K10994" t="s">
        <v>4826</v>
      </c>
      <c r="L10994" s="5">
        <v>750000</v>
      </c>
      <c r="M10994" s="28">
        <f t="shared" si="171"/>
        <v>750000</v>
      </c>
      <c r="N10994">
        <f>2025-Table1[[#This Row],[Year]]</f>
        <v>7</v>
      </c>
    </row>
    <row r="10995" spans="1:14" x14ac:dyDescent="0.3">
      <c r="A10995" t="s">
        <v>11</v>
      </c>
      <c r="B10995" t="s">
        <v>288</v>
      </c>
      <c r="C10995">
        <v>2018</v>
      </c>
      <c r="D10995" s="3">
        <v>6</v>
      </c>
      <c r="E10995" s="3">
        <v>84000</v>
      </c>
      <c r="F10995" t="s">
        <v>25</v>
      </c>
      <c r="G10995" s="15">
        <f>IF(Table1[[#This Row],[Transmission]]="Manual", 0, 1)</f>
        <v>1</v>
      </c>
      <c r="H10995" t="s">
        <v>9472</v>
      </c>
      <c r="I10995" t="s">
        <v>14</v>
      </c>
      <c r="J10995" s="4">
        <v>45597</v>
      </c>
      <c r="K10995" t="s">
        <v>1727</v>
      </c>
      <c r="L10995" s="5">
        <v>650000</v>
      </c>
      <c r="M10995" s="28">
        <f t="shared" si="171"/>
        <v>650000</v>
      </c>
      <c r="N10995">
        <f>2025-Table1[[#This Row],[Year]]</f>
        <v>7</v>
      </c>
    </row>
    <row r="10996" spans="1:14" x14ac:dyDescent="0.3">
      <c r="A10996" t="s">
        <v>44</v>
      </c>
      <c r="B10996" t="s">
        <v>83</v>
      </c>
      <c r="C10996">
        <v>2014</v>
      </c>
      <c r="D10996" s="3">
        <v>10</v>
      </c>
      <c r="E10996" s="3">
        <v>70000</v>
      </c>
      <c r="F10996" t="s">
        <v>25</v>
      </c>
      <c r="G10996" s="15">
        <f>IF(Table1[[#This Row],[Transmission]]="Manual", 0, 1)</f>
        <v>1</v>
      </c>
      <c r="H10996" t="s">
        <v>9472</v>
      </c>
      <c r="I10996" t="s">
        <v>6485</v>
      </c>
      <c r="J10996" s="4">
        <v>45627</v>
      </c>
      <c r="K10996" t="s">
        <v>8947</v>
      </c>
      <c r="L10996" s="5">
        <v>330000</v>
      </c>
      <c r="M10996" s="28">
        <f t="shared" si="171"/>
        <v>330000</v>
      </c>
      <c r="N10996">
        <f>2025-Table1[[#This Row],[Year]]</f>
        <v>11</v>
      </c>
    </row>
    <row r="10997" spans="1:14" x14ac:dyDescent="0.3">
      <c r="A10997" t="s">
        <v>21</v>
      </c>
      <c r="B10997" t="s">
        <v>39</v>
      </c>
      <c r="C10997">
        <v>2015</v>
      </c>
      <c r="D10997" s="3">
        <v>9</v>
      </c>
      <c r="E10997" s="3">
        <v>70000</v>
      </c>
      <c r="F10997" t="s">
        <v>13</v>
      </c>
      <c r="G10997" s="15">
        <f>IF(Table1[[#This Row],[Transmission]]="Manual", 0, 1)</f>
        <v>0</v>
      </c>
      <c r="H10997" t="s">
        <v>9475</v>
      </c>
      <c r="I10997" t="s">
        <v>6485</v>
      </c>
      <c r="J10997" s="4">
        <v>45597</v>
      </c>
      <c r="K10997" t="s">
        <v>8948</v>
      </c>
      <c r="L10997" s="5">
        <v>355000</v>
      </c>
      <c r="M10997" s="28">
        <f t="shared" si="171"/>
        <v>355000</v>
      </c>
      <c r="N10997">
        <f>2025-Table1[[#This Row],[Year]]</f>
        <v>10</v>
      </c>
    </row>
    <row r="10998" spans="1:14" x14ac:dyDescent="0.3">
      <c r="A10998" t="s">
        <v>11</v>
      </c>
      <c r="B10998" t="s">
        <v>106</v>
      </c>
      <c r="C10998">
        <v>2018</v>
      </c>
      <c r="D10998" s="3">
        <v>6</v>
      </c>
      <c r="E10998" s="3">
        <v>85000</v>
      </c>
      <c r="F10998" t="s">
        <v>13</v>
      </c>
      <c r="G10998" s="15">
        <f>IF(Table1[[#This Row],[Transmission]]="Manual", 0, 1)</f>
        <v>0</v>
      </c>
      <c r="H10998" t="s">
        <v>9472</v>
      </c>
      <c r="I10998" t="s">
        <v>17</v>
      </c>
      <c r="J10998" s="4">
        <v>45597</v>
      </c>
      <c r="K10998" t="s">
        <v>8949</v>
      </c>
      <c r="L10998" s="5">
        <v>520000</v>
      </c>
      <c r="M10998" s="28">
        <f t="shared" si="171"/>
        <v>520000</v>
      </c>
      <c r="N10998">
        <f>2025-Table1[[#This Row],[Year]]</f>
        <v>7</v>
      </c>
    </row>
    <row r="10999" spans="1:14" x14ac:dyDescent="0.3">
      <c r="A10999" t="s">
        <v>58</v>
      </c>
      <c r="B10999" t="s">
        <v>315</v>
      </c>
      <c r="C10999">
        <v>2015</v>
      </c>
      <c r="D10999" s="3">
        <v>9</v>
      </c>
      <c r="E10999" s="3">
        <v>77000</v>
      </c>
      <c r="F10999" t="s">
        <v>25</v>
      </c>
      <c r="G10999" s="15">
        <f>IF(Table1[[#This Row],[Transmission]]="Manual", 0, 1)</f>
        <v>1</v>
      </c>
      <c r="H10999" t="s">
        <v>9475</v>
      </c>
      <c r="I10999" t="s">
        <v>17</v>
      </c>
      <c r="J10999" s="4">
        <v>45597</v>
      </c>
      <c r="K10999" t="s">
        <v>8950</v>
      </c>
      <c r="L10999" s="5">
        <v>1199000</v>
      </c>
      <c r="M10999" s="28">
        <f t="shared" si="171"/>
        <v>1199000</v>
      </c>
      <c r="N10999">
        <f>2025-Table1[[#This Row],[Year]]</f>
        <v>10</v>
      </c>
    </row>
    <row r="11000" spans="1:14" x14ac:dyDescent="0.3">
      <c r="A11000" t="s">
        <v>21</v>
      </c>
      <c r="B11000" t="s">
        <v>111</v>
      </c>
      <c r="C11000">
        <v>2014</v>
      </c>
      <c r="D11000" s="3">
        <v>10</v>
      </c>
      <c r="E11000" s="3">
        <v>80000</v>
      </c>
      <c r="F11000" t="s">
        <v>13</v>
      </c>
      <c r="G11000" s="15">
        <f>IF(Table1[[#This Row],[Transmission]]="Manual", 0, 1)</f>
        <v>0</v>
      </c>
      <c r="H11000" t="s">
        <v>9472</v>
      </c>
      <c r="I11000" t="s">
        <v>6485</v>
      </c>
      <c r="J11000" s="4">
        <v>45597</v>
      </c>
      <c r="K11000" t="s">
        <v>7889</v>
      </c>
      <c r="L11000" s="5">
        <v>299999</v>
      </c>
      <c r="M11000" s="28">
        <f t="shared" si="171"/>
        <v>299999</v>
      </c>
      <c r="N11000">
        <f>2025-Table1[[#This Row],[Year]]</f>
        <v>11</v>
      </c>
    </row>
    <row r="11001" spans="1:14" x14ac:dyDescent="0.3">
      <c r="A11001" t="s">
        <v>113</v>
      </c>
      <c r="B11001" t="s">
        <v>1339</v>
      </c>
      <c r="C11001">
        <v>2019</v>
      </c>
      <c r="D11001" s="3">
        <v>5</v>
      </c>
      <c r="E11001" s="3">
        <v>57500</v>
      </c>
      <c r="F11001" t="s">
        <v>13</v>
      </c>
      <c r="G11001" s="15">
        <f>IF(Table1[[#This Row],[Transmission]]="Manual", 0, 1)</f>
        <v>0</v>
      </c>
      <c r="H11001" t="s">
        <v>9475</v>
      </c>
      <c r="I11001" t="s">
        <v>17</v>
      </c>
      <c r="J11001" s="4">
        <v>45566</v>
      </c>
      <c r="K11001" t="s">
        <v>7263</v>
      </c>
      <c r="L11001" s="5">
        <v>945000</v>
      </c>
      <c r="M11001" s="28">
        <f t="shared" si="171"/>
        <v>945000</v>
      </c>
      <c r="N11001">
        <f>2025-Table1[[#This Row],[Year]]</f>
        <v>6</v>
      </c>
    </row>
    <row r="11002" spans="1:14" x14ac:dyDescent="0.3">
      <c r="A11002" t="s">
        <v>44</v>
      </c>
      <c r="B11002" t="s">
        <v>5240</v>
      </c>
      <c r="C11002">
        <v>2005</v>
      </c>
      <c r="D11002" s="3">
        <v>19</v>
      </c>
      <c r="E11002" s="3">
        <v>86500</v>
      </c>
      <c r="F11002" t="s">
        <v>25</v>
      </c>
      <c r="G11002" s="15">
        <f>IF(Table1[[#This Row],[Transmission]]="Manual", 0, 1)</f>
        <v>1</v>
      </c>
      <c r="H11002" t="s">
        <v>9475</v>
      </c>
      <c r="I11002" t="s">
        <v>14</v>
      </c>
      <c r="J11002" s="4">
        <v>45597</v>
      </c>
      <c r="K11002" t="s">
        <v>8951</v>
      </c>
      <c r="L11002" s="5">
        <v>135000</v>
      </c>
      <c r="M11002" s="28">
        <f t="shared" si="171"/>
        <v>135000</v>
      </c>
      <c r="N11002">
        <f>2025-Table1[[#This Row],[Year]]</f>
        <v>20</v>
      </c>
    </row>
    <row r="11003" spans="1:14" x14ac:dyDescent="0.3">
      <c r="A11003" t="s">
        <v>21</v>
      </c>
      <c r="B11003" t="s">
        <v>194</v>
      </c>
      <c r="C11003">
        <v>2021</v>
      </c>
      <c r="D11003" s="3">
        <v>3</v>
      </c>
      <c r="E11003" s="3">
        <v>42000</v>
      </c>
      <c r="F11003" t="s">
        <v>25</v>
      </c>
      <c r="G11003" s="15">
        <f>IF(Table1[[#This Row],[Transmission]]="Manual", 0, 1)</f>
        <v>1</v>
      </c>
      <c r="H11003" t="s">
        <v>9472</v>
      </c>
      <c r="I11003" t="s">
        <v>6485</v>
      </c>
      <c r="J11003" s="4">
        <v>45627</v>
      </c>
      <c r="K11003" t="s">
        <v>8952</v>
      </c>
      <c r="L11003" s="5">
        <v>460000</v>
      </c>
      <c r="M11003" s="28">
        <f t="shared" si="171"/>
        <v>460000</v>
      </c>
      <c r="N11003">
        <f>2025-Table1[[#This Row],[Year]]</f>
        <v>4</v>
      </c>
    </row>
    <row r="11004" spans="1:14" x14ac:dyDescent="0.3">
      <c r="A11004" t="s">
        <v>11</v>
      </c>
      <c r="B11004" t="s">
        <v>12</v>
      </c>
      <c r="C11004">
        <v>2010</v>
      </c>
      <c r="D11004" s="3">
        <v>14</v>
      </c>
      <c r="E11004" s="3">
        <v>29000</v>
      </c>
      <c r="F11004" t="s">
        <v>25</v>
      </c>
      <c r="G11004" s="15">
        <f>IF(Table1[[#This Row],[Transmission]]="Manual", 0, 1)</f>
        <v>1</v>
      </c>
      <c r="H11004" t="s">
        <v>9475</v>
      </c>
      <c r="I11004" t="s">
        <v>14</v>
      </c>
      <c r="J11004" s="4">
        <v>45597</v>
      </c>
      <c r="K11004" t="s">
        <v>8953</v>
      </c>
      <c r="L11004" s="5">
        <v>350000</v>
      </c>
      <c r="M11004" s="28">
        <f t="shared" si="171"/>
        <v>350000</v>
      </c>
      <c r="N11004">
        <f>2025-Table1[[#This Row],[Year]]</f>
        <v>15</v>
      </c>
    </row>
    <row r="11005" spans="1:14" x14ac:dyDescent="0.3">
      <c r="A11005" t="s">
        <v>44</v>
      </c>
      <c r="B11005" t="s">
        <v>4561</v>
      </c>
      <c r="C11005">
        <v>2023</v>
      </c>
      <c r="D11005" s="3">
        <v>1</v>
      </c>
      <c r="E11005" s="3">
        <v>19632</v>
      </c>
      <c r="F11005" t="s">
        <v>25</v>
      </c>
      <c r="G11005" s="15">
        <f>IF(Table1[[#This Row],[Transmission]]="Manual", 0, 1)</f>
        <v>1</v>
      </c>
      <c r="H11005" t="s">
        <v>9472</v>
      </c>
      <c r="I11005" t="s">
        <v>14</v>
      </c>
      <c r="J11005" s="4">
        <v>45597</v>
      </c>
      <c r="K11005" t="s">
        <v>8954</v>
      </c>
      <c r="L11005" s="5">
        <v>890000</v>
      </c>
      <c r="M11005" s="28">
        <f t="shared" si="171"/>
        <v>890000</v>
      </c>
      <c r="N11005">
        <f>2025-Table1[[#This Row],[Year]]</f>
        <v>2</v>
      </c>
    </row>
    <row r="11006" spans="1:14" x14ac:dyDescent="0.3">
      <c r="A11006" t="s">
        <v>61</v>
      </c>
      <c r="B11006" t="s">
        <v>1327</v>
      </c>
      <c r="C11006">
        <v>2021</v>
      </c>
      <c r="D11006" s="3">
        <v>3</v>
      </c>
      <c r="E11006" s="3">
        <v>37700</v>
      </c>
      <c r="F11006" t="s">
        <v>25</v>
      </c>
      <c r="G11006" s="15">
        <f>IF(Table1[[#This Row],[Transmission]]="Manual", 0, 1)</f>
        <v>1</v>
      </c>
      <c r="H11006" t="s">
        <v>9475</v>
      </c>
      <c r="I11006" t="s">
        <v>14</v>
      </c>
      <c r="J11006" s="4">
        <v>45597</v>
      </c>
      <c r="K11006" t="s">
        <v>8955</v>
      </c>
      <c r="L11006" s="5">
        <v>915000</v>
      </c>
      <c r="M11006" s="28">
        <f t="shared" si="171"/>
        <v>915000</v>
      </c>
      <c r="N11006">
        <f>2025-Table1[[#This Row],[Year]]</f>
        <v>4</v>
      </c>
    </row>
    <row r="11007" spans="1:14" x14ac:dyDescent="0.3">
      <c r="A11007" t="s">
        <v>21</v>
      </c>
      <c r="B11007" t="s">
        <v>24</v>
      </c>
      <c r="C11007">
        <v>2018</v>
      </c>
      <c r="D11007" s="3">
        <v>6</v>
      </c>
      <c r="E11007" s="3">
        <v>68000</v>
      </c>
      <c r="F11007" t="s">
        <v>13</v>
      </c>
      <c r="G11007" s="15">
        <f>IF(Table1[[#This Row],[Transmission]]="Manual", 0, 1)</f>
        <v>0</v>
      </c>
      <c r="H11007" t="s">
        <v>9472</v>
      </c>
      <c r="I11007" t="s">
        <v>6485</v>
      </c>
      <c r="J11007" s="4">
        <v>45597</v>
      </c>
      <c r="K11007" t="s">
        <v>8956</v>
      </c>
      <c r="L11007" s="5">
        <v>541000</v>
      </c>
      <c r="M11007" s="28">
        <f t="shared" si="171"/>
        <v>541000</v>
      </c>
      <c r="N11007">
        <f>2025-Table1[[#This Row],[Year]]</f>
        <v>7</v>
      </c>
    </row>
    <row r="11008" spans="1:14" x14ac:dyDescent="0.3">
      <c r="A11008" t="s">
        <v>44</v>
      </c>
      <c r="B11008" t="s">
        <v>413</v>
      </c>
      <c r="C11008">
        <v>2008</v>
      </c>
      <c r="D11008" s="3">
        <v>16</v>
      </c>
      <c r="E11008" s="3">
        <v>81000</v>
      </c>
      <c r="F11008" t="s">
        <v>13</v>
      </c>
      <c r="G11008" s="15">
        <f>IF(Table1[[#This Row],[Transmission]]="Manual", 0, 1)</f>
        <v>0</v>
      </c>
      <c r="H11008" t="s">
        <v>9475</v>
      </c>
      <c r="I11008" t="s">
        <v>14</v>
      </c>
      <c r="J11008" s="4">
        <v>45597</v>
      </c>
      <c r="K11008" t="s">
        <v>8957</v>
      </c>
      <c r="L11008" s="5">
        <v>150000</v>
      </c>
      <c r="M11008" s="28">
        <f t="shared" si="171"/>
        <v>150000</v>
      </c>
      <c r="N11008">
        <f>2025-Table1[[#This Row],[Year]]</f>
        <v>17</v>
      </c>
    </row>
    <row r="11009" spans="1:14" x14ac:dyDescent="0.3">
      <c r="A11009" t="s">
        <v>11</v>
      </c>
      <c r="B11009" t="s">
        <v>12</v>
      </c>
      <c r="C11009">
        <v>2018</v>
      </c>
      <c r="D11009" s="3">
        <v>6</v>
      </c>
      <c r="E11009" s="3">
        <v>65000</v>
      </c>
      <c r="F11009" t="s">
        <v>13</v>
      </c>
      <c r="G11009" s="15">
        <f>IF(Table1[[#This Row],[Transmission]]="Manual", 0, 1)</f>
        <v>0</v>
      </c>
      <c r="H11009" t="s">
        <v>9472</v>
      </c>
      <c r="I11009" t="s">
        <v>14</v>
      </c>
      <c r="J11009" s="4">
        <v>45597</v>
      </c>
      <c r="K11009" t="s">
        <v>8958</v>
      </c>
      <c r="L11009" s="5">
        <v>665000</v>
      </c>
      <c r="M11009" s="28">
        <f t="shared" si="171"/>
        <v>665000</v>
      </c>
      <c r="N11009">
        <f>2025-Table1[[#This Row],[Year]]</f>
        <v>7</v>
      </c>
    </row>
    <row r="11010" spans="1:14" x14ac:dyDescent="0.3">
      <c r="A11010" t="s">
        <v>21</v>
      </c>
      <c r="B11010" t="s">
        <v>382</v>
      </c>
      <c r="C11010">
        <v>2013</v>
      </c>
      <c r="D11010" s="3">
        <v>11</v>
      </c>
      <c r="E11010" s="3">
        <v>44000</v>
      </c>
      <c r="F11010" t="s">
        <v>25</v>
      </c>
      <c r="G11010" s="15">
        <f>IF(Table1[[#This Row],[Transmission]]="Manual", 0, 1)</f>
        <v>1</v>
      </c>
      <c r="H11010" t="s">
        <v>9472</v>
      </c>
      <c r="I11010" t="s">
        <v>6485</v>
      </c>
      <c r="J11010" s="4">
        <v>45597</v>
      </c>
      <c r="K11010" t="s">
        <v>8959</v>
      </c>
      <c r="L11010" s="5">
        <v>199000</v>
      </c>
      <c r="M11010" s="28">
        <f t="shared" si="171"/>
        <v>199000</v>
      </c>
      <c r="N11010">
        <f>2025-Table1[[#This Row],[Year]]</f>
        <v>12</v>
      </c>
    </row>
    <row r="11011" spans="1:14" x14ac:dyDescent="0.3">
      <c r="A11011" t="s">
        <v>27</v>
      </c>
      <c r="B11011" t="s">
        <v>233</v>
      </c>
      <c r="C11011">
        <v>2017</v>
      </c>
      <c r="D11011" s="3">
        <v>7</v>
      </c>
      <c r="E11011" s="3">
        <v>51500</v>
      </c>
      <c r="F11011" t="s">
        <v>25</v>
      </c>
      <c r="G11011" s="15">
        <f>IF(Table1[[#This Row],[Transmission]]="Manual", 0, 1)</f>
        <v>1</v>
      </c>
      <c r="H11011" t="s">
        <v>9475</v>
      </c>
      <c r="I11011" t="s">
        <v>17</v>
      </c>
      <c r="J11011" s="4">
        <v>45597</v>
      </c>
      <c r="K11011" t="s">
        <v>8960</v>
      </c>
      <c r="L11011" s="5">
        <v>1599000</v>
      </c>
      <c r="M11011" s="28">
        <f t="shared" ref="M11011:M11074" si="172">VALUE(SUBSTITUTE(SUBSTITUTE(L11011,"₹"," "),",",""))</f>
        <v>1599000</v>
      </c>
      <c r="N11011">
        <f>2025-Table1[[#This Row],[Year]]</f>
        <v>8</v>
      </c>
    </row>
    <row r="11012" spans="1:14" x14ac:dyDescent="0.3">
      <c r="A11012" t="s">
        <v>21</v>
      </c>
      <c r="B11012" t="s">
        <v>140</v>
      </c>
      <c r="C11012">
        <v>2012</v>
      </c>
      <c r="D11012" s="3">
        <v>12</v>
      </c>
      <c r="E11012" s="3">
        <v>104000</v>
      </c>
      <c r="F11012" t="s">
        <v>13</v>
      </c>
      <c r="G11012" s="15">
        <f>IF(Table1[[#This Row],[Transmission]]="Manual", 0, 1)</f>
        <v>0</v>
      </c>
      <c r="H11012" t="s">
        <v>9475</v>
      </c>
      <c r="I11012" t="s">
        <v>17</v>
      </c>
      <c r="J11012" s="4">
        <v>45597</v>
      </c>
      <c r="K11012" t="s">
        <v>8961</v>
      </c>
      <c r="L11012" s="5">
        <v>300000</v>
      </c>
      <c r="M11012" s="28">
        <f t="shared" si="172"/>
        <v>300000</v>
      </c>
      <c r="N11012">
        <f>2025-Table1[[#This Row],[Year]]</f>
        <v>13</v>
      </c>
    </row>
    <row r="11013" spans="1:14" x14ac:dyDescent="0.3">
      <c r="A11013" t="s">
        <v>847</v>
      </c>
      <c r="B11013" t="s">
        <v>5292</v>
      </c>
      <c r="C11013">
        <v>2016</v>
      </c>
      <c r="D11013" s="3">
        <v>8</v>
      </c>
      <c r="E11013" s="3">
        <v>14000</v>
      </c>
      <c r="F11013" t="s">
        <v>13</v>
      </c>
      <c r="G11013" s="15">
        <f>IF(Table1[[#This Row],[Transmission]]="Manual", 0, 1)</f>
        <v>0</v>
      </c>
      <c r="H11013" t="s">
        <v>9472</v>
      </c>
      <c r="I11013" t="s">
        <v>14</v>
      </c>
      <c r="J11013" s="4">
        <v>45597</v>
      </c>
      <c r="K11013" t="s">
        <v>8962</v>
      </c>
      <c r="L11013" s="5">
        <v>235000</v>
      </c>
      <c r="M11013" s="28">
        <f t="shared" si="172"/>
        <v>235000</v>
      </c>
      <c r="N11013">
        <f>2025-Table1[[#This Row],[Year]]</f>
        <v>9</v>
      </c>
    </row>
    <row r="11014" spans="1:14" x14ac:dyDescent="0.3">
      <c r="A11014" t="s">
        <v>44</v>
      </c>
      <c r="B11014" t="s">
        <v>79</v>
      </c>
      <c r="C11014">
        <v>2016</v>
      </c>
      <c r="D11014" s="3">
        <v>8</v>
      </c>
      <c r="E11014" s="3">
        <v>54121</v>
      </c>
      <c r="F11014" t="s">
        <v>13</v>
      </c>
      <c r="G11014" s="15">
        <f>IF(Table1[[#This Row],[Transmission]]="Manual", 0, 1)</f>
        <v>0</v>
      </c>
      <c r="H11014" t="s">
        <v>9472</v>
      </c>
      <c r="I11014" t="s">
        <v>14</v>
      </c>
      <c r="J11014" s="4">
        <v>45597</v>
      </c>
      <c r="K11014" t="s">
        <v>8963</v>
      </c>
      <c r="L11014" s="5">
        <v>599000</v>
      </c>
      <c r="M11014" s="28">
        <f t="shared" si="172"/>
        <v>599000</v>
      </c>
      <c r="N11014">
        <f>2025-Table1[[#This Row],[Year]]</f>
        <v>9</v>
      </c>
    </row>
    <row r="11015" spans="1:14" x14ac:dyDescent="0.3">
      <c r="A11015" t="s">
        <v>21</v>
      </c>
      <c r="B11015" t="s">
        <v>194</v>
      </c>
      <c r="C11015">
        <v>2024</v>
      </c>
      <c r="D11015" s="3">
        <v>0</v>
      </c>
      <c r="E11015" s="3">
        <v>35000</v>
      </c>
      <c r="F11015" t="s">
        <v>25</v>
      </c>
      <c r="G11015" s="15">
        <f>IF(Table1[[#This Row],[Transmission]]="Manual", 0, 1)</f>
        <v>1</v>
      </c>
      <c r="H11015" t="s">
        <v>9472</v>
      </c>
      <c r="I11015" t="s">
        <v>6485</v>
      </c>
      <c r="J11015" s="4">
        <v>45627</v>
      </c>
      <c r="K11015" t="s">
        <v>8964</v>
      </c>
      <c r="L11015" s="5">
        <v>800000</v>
      </c>
      <c r="M11015" s="28">
        <f t="shared" si="172"/>
        <v>800000</v>
      </c>
      <c r="N11015">
        <f>2025-Table1[[#This Row],[Year]]</f>
        <v>1</v>
      </c>
    </row>
    <row r="11016" spans="1:14" x14ac:dyDescent="0.3">
      <c r="A11016" t="s">
        <v>18</v>
      </c>
      <c r="B11016" t="s">
        <v>516</v>
      </c>
      <c r="C11016">
        <v>2016</v>
      </c>
      <c r="D11016" s="3">
        <v>8</v>
      </c>
      <c r="E11016" s="3">
        <v>81000</v>
      </c>
      <c r="F11016" t="s">
        <v>13</v>
      </c>
      <c r="G11016" s="15">
        <f>IF(Table1[[#This Row],[Transmission]]="Manual", 0, 1)</f>
        <v>0</v>
      </c>
      <c r="H11016" t="s">
        <v>9472</v>
      </c>
      <c r="I11016" t="s">
        <v>14</v>
      </c>
      <c r="J11016" s="4">
        <v>45597</v>
      </c>
      <c r="K11016" t="s">
        <v>7167</v>
      </c>
      <c r="L11016" s="5">
        <v>525000</v>
      </c>
      <c r="M11016" s="28">
        <f t="shared" si="172"/>
        <v>525000</v>
      </c>
      <c r="N11016">
        <f>2025-Table1[[#This Row],[Year]]</f>
        <v>9</v>
      </c>
    </row>
    <row r="11017" spans="1:14" x14ac:dyDescent="0.3">
      <c r="A11017" t="s">
        <v>11</v>
      </c>
      <c r="B11017" t="s">
        <v>624</v>
      </c>
      <c r="C11017">
        <v>2007</v>
      </c>
      <c r="D11017" s="3">
        <v>17</v>
      </c>
      <c r="E11017" s="3">
        <v>109000</v>
      </c>
      <c r="F11017" t="s">
        <v>25</v>
      </c>
      <c r="G11017" s="15">
        <f>IF(Table1[[#This Row],[Transmission]]="Manual", 0, 1)</f>
        <v>1</v>
      </c>
      <c r="H11017" t="s">
        <v>9475</v>
      </c>
      <c r="I11017" t="s">
        <v>6485</v>
      </c>
      <c r="J11017" s="4">
        <v>45627</v>
      </c>
      <c r="K11017" t="s">
        <v>8965</v>
      </c>
      <c r="L11017" s="5">
        <v>250000</v>
      </c>
      <c r="M11017" s="28">
        <f t="shared" si="172"/>
        <v>250000</v>
      </c>
      <c r="N11017">
        <f>2025-Table1[[#This Row],[Year]]</f>
        <v>18</v>
      </c>
    </row>
    <row r="11018" spans="1:14" x14ac:dyDescent="0.3">
      <c r="A11018" t="s">
        <v>21</v>
      </c>
      <c r="B11018" t="s">
        <v>1275</v>
      </c>
      <c r="C11018">
        <v>2012</v>
      </c>
      <c r="D11018" s="3">
        <v>12</v>
      </c>
      <c r="E11018" s="3">
        <v>78000</v>
      </c>
      <c r="F11018" t="s">
        <v>13</v>
      </c>
      <c r="G11018" s="15">
        <f>IF(Table1[[#This Row],[Transmission]]="Manual", 0, 1)</f>
        <v>0</v>
      </c>
      <c r="H11018" t="s">
        <v>9475</v>
      </c>
      <c r="I11018" t="s">
        <v>14</v>
      </c>
      <c r="J11018" s="4">
        <v>45597</v>
      </c>
      <c r="K11018" t="s">
        <v>8966</v>
      </c>
      <c r="L11018" s="5">
        <v>240000</v>
      </c>
      <c r="M11018" s="28">
        <f t="shared" si="172"/>
        <v>240000</v>
      </c>
      <c r="N11018">
        <f>2025-Table1[[#This Row],[Year]]</f>
        <v>13</v>
      </c>
    </row>
    <row r="11019" spans="1:14" x14ac:dyDescent="0.3">
      <c r="A11019" t="s">
        <v>44</v>
      </c>
      <c r="B11019" t="s">
        <v>79</v>
      </c>
      <c r="C11019">
        <v>2018</v>
      </c>
      <c r="D11019" s="3">
        <v>6</v>
      </c>
      <c r="E11019" s="3">
        <v>30000</v>
      </c>
      <c r="F11019" t="s">
        <v>13</v>
      </c>
      <c r="G11019" s="15">
        <f>IF(Table1[[#This Row],[Transmission]]="Manual", 0, 1)</f>
        <v>0</v>
      </c>
      <c r="H11019" t="s">
        <v>9472</v>
      </c>
      <c r="I11019" t="s">
        <v>14</v>
      </c>
      <c r="J11019" s="4">
        <v>45627</v>
      </c>
      <c r="K11019" t="s">
        <v>8967</v>
      </c>
      <c r="L11019" s="5">
        <v>699000</v>
      </c>
      <c r="M11019" s="28">
        <f t="shared" si="172"/>
        <v>699000</v>
      </c>
      <c r="N11019">
        <f>2025-Table1[[#This Row],[Year]]</f>
        <v>7</v>
      </c>
    </row>
    <row r="11020" spans="1:14" x14ac:dyDescent="0.3">
      <c r="A11020" t="s">
        <v>21</v>
      </c>
      <c r="B11020" t="s">
        <v>68</v>
      </c>
      <c r="C11020">
        <v>2017</v>
      </c>
      <c r="D11020" s="3">
        <v>7</v>
      </c>
      <c r="E11020" s="3">
        <v>58000</v>
      </c>
      <c r="F11020" t="s">
        <v>25</v>
      </c>
      <c r="G11020" s="15">
        <f>IF(Table1[[#This Row],[Transmission]]="Manual", 0, 1)</f>
        <v>1</v>
      </c>
      <c r="H11020" t="s">
        <v>9472</v>
      </c>
      <c r="I11020" t="s">
        <v>14</v>
      </c>
      <c r="J11020" s="4">
        <v>45597</v>
      </c>
      <c r="K11020" t="s">
        <v>4738</v>
      </c>
      <c r="L11020" s="5">
        <v>445000</v>
      </c>
      <c r="M11020" s="28">
        <f t="shared" si="172"/>
        <v>445000</v>
      </c>
      <c r="N11020">
        <f>2025-Table1[[#This Row],[Year]]</f>
        <v>8</v>
      </c>
    </row>
    <row r="11021" spans="1:14" x14ac:dyDescent="0.3">
      <c r="A11021" t="s">
        <v>101</v>
      </c>
      <c r="B11021" t="s">
        <v>152</v>
      </c>
      <c r="C11021">
        <v>2024</v>
      </c>
      <c r="D11021" s="3">
        <v>0</v>
      </c>
      <c r="E11021" s="3">
        <v>140</v>
      </c>
      <c r="F11021" t="s">
        <v>25</v>
      </c>
      <c r="G11021" s="15">
        <f>IF(Table1[[#This Row],[Transmission]]="Manual", 0, 1)</f>
        <v>1</v>
      </c>
      <c r="H11021" t="s">
        <v>9472</v>
      </c>
      <c r="I11021" t="s">
        <v>14</v>
      </c>
      <c r="J11021" s="4">
        <v>45597</v>
      </c>
      <c r="K11021" t="s">
        <v>8968</v>
      </c>
      <c r="L11021" s="5">
        <v>1180000</v>
      </c>
      <c r="M11021" s="28">
        <f t="shared" si="172"/>
        <v>1180000</v>
      </c>
      <c r="N11021">
        <f>2025-Table1[[#This Row],[Year]]</f>
        <v>1</v>
      </c>
    </row>
    <row r="11022" spans="1:14" x14ac:dyDescent="0.3">
      <c r="A11022" t="s">
        <v>21</v>
      </c>
      <c r="B11022" t="s">
        <v>131</v>
      </c>
      <c r="C11022">
        <v>2018</v>
      </c>
      <c r="D11022" s="3">
        <v>6</v>
      </c>
      <c r="E11022" s="3">
        <v>65000</v>
      </c>
      <c r="F11022" t="s">
        <v>25</v>
      </c>
      <c r="G11022" s="15">
        <f>IF(Table1[[#This Row],[Transmission]]="Manual", 0, 1)</f>
        <v>1</v>
      </c>
      <c r="H11022" t="s">
        <v>9475</v>
      </c>
      <c r="I11022" t="s">
        <v>6485</v>
      </c>
      <c r="J11022" s="4">
        <v>45597</v>
      </c>
      <c r="K11022" t="s">
        <v>3503</v>
      </c>
      <c r="L11022" s="5">
        <v>475000</v>
      </c>
      <c r="M11022" s="28">
        <f t="shared" si="172"/>
        <v>475000</v>
      </c>
      <c r="N11022">
        <f>2025-Table1[[#This Row],[Year]]</f>
        <v>7</v>
      </c>
    </row>
    <row r="11023" spans="1:14" x14ac:dyDescent="0.3">
      <c r="A11023" t="s">
        <v>21</v>
      </c>
      <c r="B11023" t="s">
        <v>111</v>
      </c>
      <c r="C11023">
        <v>2018</v>
      </c>
      <c r="D11023" s="3">
        <v>6</v>
      </c>
      <c r="E11023" s="3">
        <v>7514</v>
      </c>
      <c r="F11023" t="s">
        <v>25</v>
      </c>
      <c r="G11023" s="15">
        <f>IF(Table1[[#This Row],[Transmission]]="Manual", 0, 1)</f>
        <v>1</v>
      </c>
      <c r="H11023" t="s">
        <v>9472</v>
      </c>
      <c r="I11023" t="s">
        <v>14</v>
      </c>
      <c r="J11023" s="4">
        <v>45597</v>
      </c>
      <c r="K11023" t="s">
        <v>3887</v>
      </c>
      <c r="L11023" s="5">
        <v>425000</v>
      </c>
      <c r="M11023" s="28">
        <f t="shared" si="172"/>
        <v>425000</v>
      </c>
      <c r="N11023">
        <f>2025-Table1[[#This Row],[Year]]</f>
        <v>7</v>
      </c>
    </row>
    <row r="11024" spans="1:14" x14ac:dyDescent="0.3">
      <c r="A11024" t="s">
        <v>21</v>
      </c>
      <c r="B11024" t="s">
        <v>666</v>
      </c>
      <c r="C11024">
        <v>2016</v>
      </c>
      <c r="D11024" s="3">
        <v>8</v>
      </c>
      <c r="E11024" s="3">
        <v>54694</v>
      </c>
      <c r="F11024" t="s">
        <v>13</v>
      </c>
      <c r="G11024" s="15">
        <f>IF(Table1[[#This Row],[Transmission]]="Manual", 0, 1)</f>
        <v>0</v>
      </c>
      <c r="H11024" t="s">
        <v>9475</v>
      </c>
      <c r="I11024" t="s">
        <v>14</v>
      </c>
      <c r="J11024" s="4">
        <v>45597</v>
      </c>
      <c r="K11024" t="s">
        <v>1169</v>
      </c>
      <c r="L11024" s="5">
        <v>350000</v>
      </c>
      <c r="M11024" s="28">
        <f t="shared" si="172"/>
        <v>350000</v>
      </c>
      <c r="N11024">
        <f>2025-Table1[[#This Row],[Year]]</f>
        <v>9</v>
      </c>
    </row>
    <row r="11025" spans="1:14" x14ac:dyDescent="0.3">
      <c r="A11025" t="s">
        <v>33</v>
      </c>
      <c r="B11025" t="s">
        <v>501</v>
      </c>
      <c r="C11025">
        <v>2013</v>
      </c>
      <c r="D11025" s="3">
        <v>11</v>
      </c>
      <c r="E11025" s="3">
        <v>75000</v>
      </c>
      <c r="F11025" t="s">
        <v>13</v>
      </c>
      <c r="G11025" s="15">
        <f>IF(Table1[[#This Row],[Transmission]]="Manual", 0, 1)</f>
        <v>0</v>
      </c>
      <c r="H11025" t="s">
        <v>9475</v>
      </c>
      <c r="I11025" t="s">
        <v>14</v>
      </c>
      <c r="J11025" s="4">
        <v>45597</v>
      </c>
      <c r="K11025" t="s">
        <v>8969</v>
      </c>
      <c r="L11025" s="5">
        <v>220000</v>
      </c>
      <c r="M11025" s="28">
        <f t="shared" si="172"/>
        <v>220000</v>
      </c>
      <c r="N11025">
        <f>2025-Table1[[#This Row],[Year]]</f>
        <v>12</v>
      </c>
    </row>
    <row r="11026" spans="1:14" x14ac:dyDescent="0.3">
      <c r="A11026" t="s">
        <v>44</v>
      </c>
      <c r="B11026" t="s">
        <v>133</v>
      </c>
      <c r="C11026">
        <v>2019</v>
      </c>
      <c r="D11026" s="3">
        <v>5</v>
      </c>
      <c r="E11026" s="3">
        <v>48000</v>
      </c>
      <c r="F11026" t="s">
        <v>13</v>
      </c>
      <c r="G11026" s="15">
        <f>IF(Table1[[#This Row],[Transmission]]="Manual", 0, 1)</f>
        <v>0</v>
      </c>
      <c r="H11026" t="s">
        <v>9472</v>
      </c>
      <c r="I11026" t="s">
        <v>6485</v>
      </c>
      <c r="J11026" s="4">
        <v>45597</v>
      </c>
      <c r="K11026" t="s">
        <v>8970</v>
      </c>
      <c r="L11026" s="5">
        <v>525000</v>
      </c>
      <c r="M11026" s="28">
        <f t="shared" si="172"/>
        <v>525000</v>
      </c>
      <c r="N11026">
        <f>2025-Table1[[#This Row],[Year]]</f>
        <v>6</v>
      </c>
    </row>
    <row r="11027" spans="1:14" x14ac:dyDescent="0.3">
      <c r="A11027" t="s">
        <v>44</v>
      </c>
      <c r="B11027" t="s">
        <v>124</v>
      </c>
      <c r="C11027">
        <v>2010</v>
      </c>
      <c r="D11027" s="3">
        <v>14</v>
      </c>
      <c r="E11027" s="3">
        <v>58000</v>
      </c>
      <c r="F11027" t="s">
        <v>25</v>
      </c>
      <c r="G11027" s="15">
        <f>IF(Table1[[#This Row],[Transmission]]="Manual", 0, 1)</f>
        <v>1</v>
      </c>
      <c r="H11027" t="s">
        <v>9475</v>
      </c>
      <c r="I11027" t="s">
        <v>14</v>
      </c>
      <c r="J11027" s="4">
        <v>45597</v>
      </c>
      <c r="K11027" t="s">
        <v>5969</v>
      </c>
      <c r="L11027" s="5">
        <v>269000</v>
      </c>
      <c r="M11027" s="28">
        <f t="shared" si="172"/>
        <v>269000</v>
      </c>
      <c r="N11027">
        <f>2025-Table1[[#This Row],[Year]]</f>
        <v>15</v>
      </c>
    </row>
    <row r="11028" spans="1:14" x14ac:dyDescent="0.3">
      <c r="A11028" t="s">
        <v>15</v>
      </c>
      <c r="B11028" t="s">
        <v>588</v>
      </c>
      <c r="C11028">
        <v>2013</v>
      </c>
      <c r="D11028" s="3">
        <v>11</v>
      </c>
      <c r="E11028" s="3">
        <v>77000</v>
      </c>
      <c r="F11028" t="s">
        <v>25</v>
      </c>
      <c r="G11028" s="15">
        <f>IF(Table1[[#This Row],[Transmission]]="Manual", 0, 1)</f>
        <v>1</v>
      </c>
      <c r="H11028" t="s">
        <v>9475</v>
      </c>
      <c r="I11028" t="s">
        <v>6485</v>
      </c>
      <c r="J11028" s="4">
        <v>45597</v>
      </c>
      <c r="K11028" t="s">
        <v>3096</v>
      </c>
      <c r="L11028" s="5">
        <v>365000</v>
      </c>
      <c r="M11028" s="28">
        <f t="shared" si="172"/>
        <v>365000</v>
      </c>
      <c r="N11028">
        <f>2025-Table1[[#This Row],[Year]]</f>
        <v>12</v>
      </c>
    </row>
    <row r="11029" spans="1:14" x14ac:dyDescent="0.3">
      <c r="A11029" t="s">
        <v>21</v>
      </c>
      <c r="B11029" t="s">
        <v>194</v>
      </c>
      <c r="C11029">
        <v>2022</v>
      </c>
      <c r="D11029" s="3">
        <v>2</v>
      </c>
      <c r="E11029" s="3">
        <v>80000</v>
      </c>
      <c r="F11029" t="s">
        <v>25</v>
      </c>
      <c r="G11029" s="15">
        <f>IF(Table1[[#This Row],[Transmission]]="Manual", 0, 1)</f>
        <v>1</v>
      </c>
      <c r="H11029" t="s">
        <v>9472</v>
      </c>
      <c r="I11029" t="s">
        <v>6485</v>
      </c>
      <c r="J11029" s="4">
        <v>45597</v>
      </c>
      <c r="K11029" t="s">
        <v>8971</v>
      </c>
      <c r="L11029" s="5">
        <v>450000</v>
      </c>
      <c r="M11029" s="28">
        <f t="shared" si="172"/>
        <v>450000</v>
      </c>
      <c r="N11029">
        <f>2025-Table1[[#This Row],[Year]]</f>
        <v>3</v>
      </c>
    </row>
    <row r="11030" spans="1:14" x14ac:dyDescent="0.3">
      <c r="A11030" t="s">
        <v>44</v>
      </c>
      <c r="B11030" t="s">
        <v>45</v>
      </c>
      <c r="C11030">
        <v>2016</v>
      </c>
      <c r="D11030" s="3">
        <v>8</v>
      </c>
      <c r="E11030" s="3">
        <v>95000</v>
      </c>
      <c r="F11030" t="s">
        <v>13</v>
      </c>
      <c r="G11030" s="15">
        <f>IF(Table1[[#This Row],[Transmission]]="Manual", 0, 1)</f>
        <v>0</v>
      </c>
      <c r="H11030" t="s">
        <v>9475</v>
      </c>
      <c r="I11030" t="s">
        <v>6485</v>
      </c>
      <c r="J11030" s="4">
        <v>45597</v>
      </c>
      <c r="K11030" t="s">
        <v>8972</v>
      </c>
      <c r="L11030" s="5">
        <v>245000</v>
      </c>
      <c r="M11030" s="28">
        <f t="shared" si="172"/>
        <v>245000</v>
      </c>
      <c r="N11030">
        <f>2025-Table1[[#This Row],[Year]]</f>
        <v>9</v>
      </c>
    </row>
    <row r="11031" spans="1:14" x14ac:dyDescent="0.3">
      <c r="A11031" t="s">
        <v>44</v>
      </c>
      <c r="B11031" t="s">
        <v>399</v>
      </c>
      <c r="C11031">
        <v>2013</v>
      </c>
      <c r="D11031" s="3">
        <v>11</v>
      </c>
      <c r="E11031" s="3">
        <v>82000</v>
      </c>
      <c r="F11031" t="s">
        <v>13</v>
      </c>
      <c r="G11031" s="15">
        <f>IF(Table1[[#This Row],[Transmission]]="Manual", 0, 1)</f>
        <v>0</v>
      </c>
      <c r="H11031" t="s">
        <v>9475</v>
      </c>
      <c r="I11031" t="s">
        <v>6485</v>
      </c>
      <c r="J11031" s="4">
        <v>45597</v>
      </c>
      <c r="K11031" t="s">
        <v>8973</v>
      </c>
      <c r="L11031" s="5">
        <v>225000</v>
      </c>
      <c r="M11031" s="28">
        <f t="shared" si="172"/>
        <v>225000</v>
      </c>
      <c r="N11031">
        <f>2025-Table1[[#This Row],[Year]]</f>
        <v>12</v>
      </c>
    </row>
    <row r="11032" spans="1:14" x14ac:dyDescent="0.3">
      <c r="A11032" t="s">
        <v>21</v>
      </c>
      <c r="B11032" t="s">
        <v>24</v>
      </c>
      <c r="C11032">
        <v>2016</v>
      </c>
      <c r="D11032" s="3">
        <v>8</v>
      </c>
      <c r="E11032" s="3">
        <v>74000</v>
      </c>
      <c r="F11032" t="s">
        <v>13</v>
      </c>
      <c r="G11032" s="15">
        <f>IF(Table1[[#This Row],[Transmission]]="Manual", 0, 1)</f>
        <v>0</v>
      </c>
      <c r="H11032" t="s">
        <v>9472</v>
      </c>
      <c r="I11032" t="s">
        <v>14</v>
      </c>
      <c r="J11032" s="4">
        <v>45597</v>
      </c>
      <c r="K11032" t="s">
        <v>3285</v>
      </c>
      <c r="L11032" s="5">
        <v>470000</v>
      </c>
      <c r="M11032" s="28">
        <f t="shared" si="172"/>
        <v>470000</v>
      </c>
      <c r="N11032">
        <f>2025-Table1[[#This Row],[Year]]</f>
        <v>9</v>
      </c>
    </row>
    <row r="11033" spans="1:14" x14ac:dyDescent="0.3">
      <c r="A11033" t="s">
        <v>21</v>
      </c>
      <c r="B11033" t="s">
        <v>402</v>
      </c>
      <c r="C11033">
        <v>2018</v>
      </c>
      <c r="D11033" s="3">
        <v>6</v>
      </c>
      <c r="E11033" s="3">
        <v>50000</v>
      </c>
      <c r="F11033" t="s">
        <v>13</v>
      </c>
      <c r="G11033" s="15">
        <f>IF(Table1[[#This Row],[Transmission]]="Manual", 0, 1)</f>
        <v>0</v>
      </c>
      <c r="H11033" t="s">
        <v>9472</v>
      </c>
      <c r="I11033" t="s">
        <v>14</v>
      </c>
      <c r="J11033" s="4">
        <v>45597</v>
      </c>
      <c r="K11033" t="s">
        <v>8974</v>
      </c>
      <c r="L11033" s="5">
        <v>275000</v>
      </c>
      <c r="M11033" s="28">
        <f t="shared" si="172"/>
        <v>275000</v>
      </c>
      <c r="N11033">
        <f>2025-Table1[[#This Row],[Year]]</f>
        <v>7</v>
      </c>
    </row>
    <row r="11034" spans="1:14" x14ac:dyDescent="0.3">
      <c r="A11034" t="s">
        <v>21</v>
      </c>
      <c r="B11034" t="s">
        <v>22</v>
      </c>
      <c r="C11034">
        <v>2010</v>
      </c>
      <c r="D11034" s="3">
        <v>14</v>
      </c>
      <c r="E11034" s="3">
        <v>123865</v>
      </c>
      <c r="F11034" t="s">
        <v>13</v>
      </c>
      <c r="G11034" s="15">
        <f>IF(Table1[[#This Row],[Transmission]]="Manual", 0, 1)</f>
        <v>0</v>
      </c>
      <c r="H11034" t="s">
        <v>9475</v>
      </c>
      <c r="I11034" t="s">
        <v>17</v>
      </c>
      <c r="J11034" s="4">
        <v>45597</v>
      </c>
      <c r="K11034" t="s">
        <v>8975</v>
      </c>
      <c r="L11034" s="5">
        <v>160000</v>
      </c>
      <c r="M11034" s="28">
        <f t="shared" si="172"/>
        <v>160000</v>
      </c>
      <c r="N11034">
        <f>2025-Table1[[#This Row],[Year]]</f>
        <v>15</v>
      </c>
    </row>
    <row r="11035" spans="1:14" x14ac:dyDescent="0.3">
      <c r="A11035" t="s">
        <v>593</v>
      </c>
      <c r="B11035" t="s">
        <v>8025</v>
      </c>
      <c r="C11035">
        <v>2017</v>
      </c>
      <c r="D11035" s="3">
        <v>7</v>
      </c>
      <c r="E11035" s="3">
        <v>82514</v>
      </c>
      <c r="F11035" t="s">
        <v>25</v>
      </c>
      <c r="G11035" s="15">
        <f>IF(Table1[[#This Row],[Transmission]]="Manual", 0, 1)</f>
        <v>1</v>
      </c>
      <c r="H11035" t="s">
        <v>9472</v>
      </c>
      <c r="I11035" t="s">
        <v>17</v>
      </c>
      <c r="J11035" s="4">
        <v>45597</v>
      </c>
      <c r="K11035" t="s">
        <v>8976</v>
      </c>
      <c r="L11035" s="5">
        <v>1425000</v>
      </c>
      <c r="M11035" s="28">
        <f t="shared" si="172"/>
        <v>1425000</v>
      </c>
      <c r="N11035">
        <f>2025-Table1[[#This Row],[Year]]</f>
        <v>8</v>
      </c>
    </row>
    <row r="11036" spans="1:14" x14ac:dyDescent="0.3">
      <c r="A11036" t="s">
        <v>61</v>
      </c>
      <c r="B11036" t="s">
        <v>62</v>
      </c>
      <c r="C11036">
        <v>2018</v>
      </c>
      <c r="D11036" s="3">
        <v>6</v>
      </c>
      <c r="E11036" s="3">
        <v>48000</v>
      </c>
      <c r="F11036" t="s">
        <v>25</v>
      </c>
      <c r="G11036" s="15">
        <f>IF(Table1[[#This Row],[Transmission]]="Manual", 0, 1)</f>
        <v>1</v>
      </c>
      <c r="H11036" t="s">
        <v>9472</v>
      </c>
      <c r="I11036" t="s">
        <v>14</v>
      </c>
      <c r="J11036" s="4">
        <v>45597</v>
      </c>
      <c r="K11036" t="s">
        <v>8977</v>
      </c>
      <c r="L11036" s="5">
        <v>320000</v>
      </c>
      <c r="M11036" s="28">
        <f t="shared" si="172"/>
        <v>320000</v>
      </c>
      <c r="N11036">
        <f>2025-Table1[[#This Row],[Year]]</f>
        <v>7</v>
      </c>
    </row>
    <row r="11037" spans="1:14" x14ac:dyDescent="0.3">
      <c r="A11037" t="s">
        <v>15</v>
      </c>
      <c r="B11037" t="s">
        <v>93</v>
      </c>
      <c r="C11037">
        <v>2014</v>
      </c>
      <c r="D11037" s="3">
        <v>10</v>
      </c>
      <c r="E11037" s="3">
        <v>144500</v>
      </c>
      <c r="F11037" t="s">
        <v>25</v>
      </c>
      <c r="G11037" s="15">
        <f>IF(Table1[[#This Row],[Transmission]]="Manual", 0, 1)</f>
        <v>1</v>
      </c>
      <c r="H11037" t="s">
        <v>9475</v>
      </c>
      <c r="I11037" t="s">
        <v>17</v>
      </c>
      <c r="J11037" s="4">
        <v>45597</v>
      </c>
      <c r="K11037" t="s">
        <v>5544</v>
      </c>
      <c r="L11037" s="5">
        <v>1600000</v>
      </c>
      <c r="M11037" s="28">
        <f t="shared" si="172"/>
        <v>1600000</v>
      </c>
      <c r="N11037">
        <f>2025-Table1[[#This Row],[Year]]</f>
        <v>11</v>
      </c>
    </row>
    <row r="11038" spans="1:14" x14ac:dyDescent="0.3">
      <c r="A11038" t="s">
        <v>21</v>
      </c>
      <c r="B11038" t="s">
        <v>476</v>
      </c>
      <c r="C11038">
        <v>2022</v>
      </c>
      <c r="D11038" s="3">
        <v>2</v>
      </c>
      <c r="E11038" s="3">
        <v>75000</v>
      </c>
      <c r="F11038" t="s">
        <v>25</v>
      </c>
      <c r="G11038" s="15">
        <f>IF(Table1[[#This Row],[Transmission]]="Manual", 0, 1)</f>
        <v>1</v>
      </c>
      <c r="H11038" t="s">
        <v>9472</v>
      </c>
      <c r="I11038" t="s">
        <v>6485</v>
      </c>
      <c r="J11038" s="4">
        <v>45627</v>
      </c>
      <c r="K11038" t="s">
        <v>8978</v>
      </c>
      <c r="L11038" s="5">
        <v>670000</v>
      </c>
      <c r="M11038" s="28">
        <f t="shared" si="172"/>
        <v>670000</v>
      </c>
      <c r="N11038">
        <f>2025-Table1[[#This Row],[Year]]</f>
        <v>3</v>
      </c>
    </row>
    <row r="11039" spans="1:14" x14ac:dyDescent="0.3">
      <c r="A11039" t="s">
        <v>21</v>
      </c>
      <c r="B11039" t="s">
        <v>219</v>
      </c>
      <c r="C11039">
        <v>2008</v>
      </c>
      <c r="D11039" s="3">
        <v>16</v>
      </c>
      <c r="E11039" s="3">
        <v>107000</v>
      </c>
      <c r="F11039" t="s">
        <v>13</v>
      </c>
      <c r="G11039" s="15">
        <f>IF(Table1[[#This Row],[Transmission]]="Manual", 0, 1)</f>
        <v>0</v>
      </c>
      <c r="H11039" t="s">
        <v>9475</v>
      </c>
      <c r="I11039" t="s">
        <v>14</v>
      </c>
      <c r="J11039" s="4">
        <v>45597</v>
      </c>
      <c r="K11039" t="s">
        <v>8979</v>
      </c>
      <c r="L11039" s="5">
        <v>130000</v>
      </c>
      <c r="M11039" s="28">
        <f t="shared" si="172"/>
        <v>130000</v>
      </c>
      <c r="N11039">
        <f>2025-Table1[[#This Row],[Year]]</f>
        <v>17</v>
      </c>
    </row>
    <row r="11040" spans="1:14" x14ac:dyDescent="0.3">
      <c r="A11040" t="s">
        <v>33</v>
      </c>
      <c r="B11040" t="s">
        <v>786</v>
      </c>
      <c r="C11040">
        <v>2016</v>
      </c>
      <c r="D11040" s="3">
        <v>8</v>
      </c>
      <c r="E11040" s="3">
        <v>65000</v>
      </c>
      <c r="F11040" t="s">
        <v>25</v>
      </c>
      <c r="G11040" s="15">
        <f>IF(Table1[[#This Row],[Transmission]]="Manual", 0, 1)</f>
        <v>1</v>
      </c>
      <c r="H11040" t="s">
        <v>9472</v>
      </c>
      <c r="I11040" t="s">
        <v>14</v>
      </c>
      <c r="J11040" s="4">
        <v>45597</v>
      </c>
      <c r="K11040" t="s">
        <v>787</v>
      </c>
      <c r="L11040" s="5">
        <v>500000</v>
      </c>
      <c r="M11040" s="28">
        <f t="shared" si="172"/>
        <v>500000</v>
      </c>
      <c r="N11040">
        <f>2025-Table1[[#This Row],[Year]]</f>
        <v>9</v>
      </c>
    </row>
    <row r="11041" spans="1:14" x14ac:dyDescent="0.3">
      <c r="A11041" t="s">
        <v>44</v>
      </c>
      <c r="B11041" t="s">
        <v>79</v>
      </c>
      <c r="C11041">
        <v>2017</v>
      </c>
      <c r="D11041" s="3">
        <v>7</v>
      </c>
      <c r="E11041" s="3">
        <v>25000</v>
      </c>
      <c r="F11041" t="s">
        <v>25</v>
      </c>
      <c r="G11041" s="15">
        <f>IF(Table1[[#This Row],[Transmission]]="Manual", 0, 1)</f>
        <v>1</v>
      </c>
      <c r="H11041" t="s">
        <v>9472</v>
      </c>
      <c r="I11041" t="s">
        <v>14</v>
      </c>
      <c r="J11041" s="4">
        <v>45597</v>
      </c>
      <c r="K11041" t="s">
        <v>8980</v>
      </c>
      <c r="L11041" s="5">
        <v>1125000</v>
      </c>
      <c r="M11041" s="28">
        <f t="shared" si="172"/>
        <v>1125000</v>
      </c>
      <c r="N11041">
        <f>2025-Table1[[#This Row],[Year]]</f>
        <v>8</v>
      </c>
    </row>
    <row r="11042" spans="1:14" x14ac:dyDescent="0.3">
      <c r="A11042" t="s">
        <v>11</v>
      </c>
      <c r="B11042" t="s">
        <v>188</v>
      </c>
      <c r="C11042">
        <v>2018</v>
      </c>
      <c r="D11042" s="3">
        <v>6</v>
      </c>
      <c r="E11042" s="3">
        <v>49000</v>
      </c>
      <c r="F11042" t="s">
        <v>13</v>
      </c>
      <c r="G11042" s="15">
        <f>IF(Table1[[#This Row],[Transmission]]="Manual", 0, 1)</f>
        <v>0</v>
      </c>
      <c r="H11042" t="s">
        <v>9472</v>
      </c>
      <c r="I11042" t="s">
        <v>14</v>
      </c>
      <c r="J11042" s="4">
        <v>45597</v>
      </c>
      <c r="K11042" t="s">
        <v>8981</v>
      </c>
      <c r="L11042" s="5">
        <v>625000</v>
      </c>
      <c r="M11042" s="28">
        <f t="shared" si="172"/>
        <v>625000</v>
      </c>
      <c r="N11042">
        <f>2025-Table1[[#This Row],[Year]]</f>
        <v>7</v>
      </c>
    </row>
    <row r="11043" spans="1:14" x14ac:dyDescent="0.3">
      <c r="A11043" t="s">
        <v>21</v>
      </c>
      <c r="B11043" t="s">
        <v>3868</v>
      </c>
      <c r="C11043">
        <v>2017</v>
      </c>
      <c r="D11043" s="3">
        <v>7</v>
      </c>
      <c r="E11043" s="3">
        <v>26</v>
      </c>
      <c r="F11043" t="s">
        <v>13</v>
      </c>
      <c r="G11043" s="15">
        <f>IF(Table1[[#This Row],[Transmission]]="Manual", 0, 1)</f>
        <v>0</v>
      </c>
      <c r="H11043" t="s">
        <v>9475</v>
      </c>
      <c r="I11043" t="s">
        <v>6485</v>
      </c>
      <c r="J11043" s="4">
        <v>45597</v>
      </c>
      <c r="K11043" t="s">
        <v>206</v>
      </c>
      <c r="L11043" s="5">
        <v>320000</v>
      </c>
      <c r="M11043" s="28">
        <f t="shared" si="172"/>
        <v>320000</v>
      </c>
      <c r="N11043">
        <f>2025-Table1[[#This Row],[Year]]</f>
        <v>8</v>
      </c>
    </row>
    <row r="11044" spans="1:14" x14ac:dyDescent="0.3">
      <c r="A11044" t="s">
        <v>44</v>
      </c>
      <c r="B11044" t="s">
        <v>81</v>
      </c>
      <c r="C11044">
        <v>2022</v>
      </c>
      <c r="D11044" s="3">
        <v>2</v>
      </c>
      <c r="E11044" s="3">
        <v>56000</v>
      </c>
      <c r="F11044" t="s">
        <v>25</v>
      </c>
      <c r="G11044" s="15">
        <f>IF(Table1[[#This Row],[Transmission]]="Manual", 0, 1)</f>
        <v>1</v>
      </c>
      <c r="H11044" t="s">
        <v>9475</v>
      </c>
      <c r="I11044" t="s">
        <v>17</v>
      </c>
      <c r="J11044" s="4">
        <v>45597</v>
      </c>
      <c r="K11044" t="s">
        <v>250</v>
      </c>
      <c r="L11044" s="5">
        <v>1595000</v>
      </c>
      <c r="M11044" s="28">
        <f t="shared" si="172"/>
        <v>1595000</v>
      </c>
      <c r="N11044">
        <f>2025-Table1[[#This Row],[Year]]</f>
        <v>3</v>
      </c>
    </row>
    <row r="11045" spans="1:14" x14ac:dyDescent="0.3">
      <c r="A11045" t="s">
        <v>43</v>
      </c>
      <c r="B11045" t="s">
        <v>85</v>
      </c>
      <c r="C11045">
        <v>2012</v>
      </c>
      <c r="D11045" s="3">
        <v>12</v>
      </c>
      <c r="E11045" s="3">
        <v>75000</v>
      </c>
      <c r="F11045" t="s">
        <v>25</v>
      </c>
      <c r="G11045" s="15">
        <f>IF(Table1[[#This Row],[Transmission]]="Manual", 0, 1)</f>
        <v>1</v>
      </c>
      <c r="H11045" t="s">
        <v>9475</v>
      </c>
      <c r="I11045" t="s">
        <v>17</v>
      </c>
      <c r="J11045" s="4">
        <v>45627</v>
      </c>
      <c r="K11045" t="s">
        <v>2258</v>
      </c>
      <c r="L11045" s="5">
        <v>580000</v>
      </c>
      <c r="M11045" s="28">
        <f t="shared" si="172"/>
        <v>580000</v>
      </c>
      <c r="N11045">
        <f>2025-Table1[[#This Row],[Year]]</f>
        <v>13</v>
      </c>
    </row>
    <row r="11046" spans="1:14" x14ac:dyDescent="0.3">
      <c r="A11046" t="s">
        <v>44</v>
      </c>
      <c r="B11046" t="s">
        <v>133</v>
      </c>
      <c r="C11046">
        <v>2018</v>
      </c>
      <c r="D11046" s="3">
        <v>6</v>
      </c>
      <c r="E11046" s="3">
        <v>89000</v>
      </c>
      <c r="F11046" t="s">
        <v>13</v>
      </c>
      <c r="G11046" s="15">
        <f>IF(Table1[[#This Row],[Transmission]]="Manual", 0, 1)</f>
        <v>0</v>
      </c>
      <c r="H11046" t="s">
        <v>9475</v>
      </c>
      <c r="I11046" t="s">
        <v>17</v>
      </c>
      <c r="J11046" s="4">
        <v>45597</v>
      </c>
      <c r="K11046" t="s">
        <v>8982</v>
      </c>
      <c r="L11046" s="5">
        <v>499000</v>
      </c>
      <c r="M11046" s="28">
        <f t="shared" si="172"/>
        <v>499000</v>
      </c>
      <c r="N11046">
        <f>2025-Table1[[#This Row],[Year]]</f>
        <v>7</v>
      </c>
    </row>
    <row r="11047" spans="1:14" x14ac:dyDescent="0.3">
      <c r="A11047" t="s">
        <v>44</v>
      </c>
      <c r="B11047" t="s">
        <v>116</v>
      </c>
      <c r="C11047">
        <v>2012</v>
      </c>
      <c r="D11047" s="3">
        <v>12</v>
      </c>
      <c r="E11047" s="3">
        <v>81200</v>
      </c>
      <c r="F11047" t="s">
        <v>13</v>
      </c>
      <c r="G11047" s="15">
        <f>IF(Table1[[#This Row],[Transmission]]="Manual", 0, 1)</f>
        <v>0</v>
      </c>
      <c r="H11047" t="s">
        <v>9475</v>
      </c>
      <c r="I11047" t="s">
        <v>14</v>
      </c>
      <c r="J11047" s="4">
        <v>45597</v>
      </c>
      <c r="K11047" t="s">
        <v>8983</v>
      </c>
      <c r="L11047" s="5">
        <v>175000</v>
      </c>
      <c r="M11047" s="28">
        <f t="shared" si="172"/>
        <v>175000</v>
      </c>
      <c r="N11047">
        <f>2025-Table1[[#This Row],[Year]]</f>
        <v>13</v>
      </c>
    </row>
    <row r="11048" spans="1:14" x14ac:dyDescent="0.3">
      <c r="A11048" t="s">
        <v>21</v>
      </c>
      <c r="B11048" t="s">
        <v>70</v>
      </c>
      <c r="C11048">
        <v>2020</v>
      </c>
      <c r="D11048" s="3">
        <v>4</v>
      </c>
      <c r="E11048" s="3">
        <v>34000</v>
      </c>
      <c r="F11048" t="s">
        <v>13</v>
      </c>
      <c r="G11048" s="15">
        <f>IF(Table1[[#This Row],[Transmission]]="Manual", 0, 1)</f>
        <v>0</v>
      </c>
      <c r="H11048" t="s">
        <v>9475</v>
      </c>
      <c r="I11048" t="s">
        <v>14</v>
      </c>
      <c r="J11048" s="4">
        <v>45597</v>
      </c>
      <c r="K11048" t="s">
        <v>8984</v>
      </c>
      <c r="L11048" s="5">
        <v>900000</v>
      </c>
      <c r="M11048" s="28">
        <f t="shared" si="172"/>
        <v>900000</v>
      </c>
      <c r="N11048">
        <f>2025-Table1[[#This Row],[Year]]</f>
        <v>5</v>
      </c>
    </row>
    <row r="11049" spans="1:14" x14ac:dyDescent="0.3">
      <c r="A11049" t="s">
        <v>11</v>
      </c>
      <c r="B11049" t="s">
        <v>12</v>
      </c>
      <c r="C11049">
        <v>2014</v>
      </c>
      <c r="D11049" s="3">
        <v>10</v>
      </c>
      <c r="E11049" s="3">
        <v>106000</v>
      </c>
      <c r="F11049" t="s">
        <v>13</v>
      </c>
      <c r="G11049" s="15">
        <f>IF(Table1[[#This Row],[Transmission]]="Manual", 0, 1)</f>
        <v>0</v>
      </c>
      <c r="H11049" t="s">
        <v>9475</v>
      </c>
      <c r="I11049" t="s">
        <v>17</v>
      </c>
      <c r="J11049" s="4">
        <v>45597</v>
      </c>
      <c r="K11049" t="s">
        <v>864</v>
      </c>
      <c r="L11049" s="5">
        <v>410000</v>
      </c>
      <c r="M11049" s="28">
        <f t="shared" si="172"/>
        <v>410000</v>
      </c>
      <c r="N11049">
        <f>2025-Table1[[#This Row],[Year]]</f>
        <v>11</v>
      </c>
    </row>
    <row r="11050" spans="1:14" x14ac:dyDescent="0.3">
      <c r="A11050" t="s">
        <v>61</v>
      </c>
      <c r="B11050" t="s">
        <v>109</v>
      </c>
      <c r="C11050">
        <v>2014</v>
      </c>
      <c r="D11050" s="3">
        <v>10</v>
      </c>
      <c r="E11050" s="3">
        <v>77000</v>
      </c>
      <c r="F11050" t="s">
        <v>13</v>
      </c>
      <c r="G11050" s="15">
        <f>IF(Table1[[#This Row],[Transmission]]="Manual", 0, 1)</f>
        <v>0</v>
      </c>
      <c r="H11050" t="s">
        <v>9475</v>
      </c>
      <c r="I11050" t="s">
        <v>17</v>
      </c>
      <c r="J11050" s="4">
        <v>45597</v>
      </c>
      <c r="K11050" t="s">
        <v>1694</v>
      </c>
      <c r="L11050" s="5">
        <v>425000</v>
      </c>
      <c r="M11050" s="28">
        <f t="shared" si="172"/>
        <v>425000</v>
      </c>
      <c r="N11050">
        <f>2025-Table1[[#This Row],[Year]]</f>
        <v>11</v>
      </c>
    </row>
    <row r="11051" spans="1:14" x14ac:dyDescent="0.3">
      <c r="A11051" t="s">
        <v>21</v>
      </c>
      <c r="B11051" t="s">
        <v>49</v>
      </c>
      <c r="C11051">
        <v>2022</v>
      </c>
      <c r="D11051" s="3">
        <v>2</v>
      </c>
      <c r="E11051" s="3">
        <v>25000</v>
      </c>
      <c r="F11051" t="s">
        <v>25</v>
      </c>
      <c r="G11051" s="15">
        <f>IF(Table1[[#This Row],[Transmission]]="Manual", 0, 1)</f>
        <v>1</v>
      </c>
      <c r="H11051" t="s">
        <v>9472</v>
      </c>
      <c r="I11051" t="s">
        <v>6485</v>
      </c>
      <c r="J11051" s="4">
        <v>45627</v>
      </c>
      <c r="K11051" t="s">
        <v>8985</v>
      </c>
      <c r="L11051" s="5">
        <v>1194999</v>
      </c>
      <c r="M11051" s="28">
        <f t="shared" si="172"/>
        <v>1194999</v>
      </c>
      <c r="N11051">
        <f>2025-Table1[[#This Row],[Year]]</f>
        <v>3</v>
      </c>
    </row>
    <row r="11052" spans="1:14" x14ac:dyDescent="0.3">
      <c r="A11052" t="s">
        <v>21</v>
      </c>
      <c r="B11052" t="s">
        <v>49</v>
      </c>
      <c r="C11052">
        <v>2022</v>
      </c>
      <c r="D11052" s="3">
        <v>2</v>
      </c>
      <c r="E11052" s="3">
        <v>39000</v>
      </c>
      <c r="F11052" t="s">
        <v>13</v>
      </c>
      <c r="G11052" s="15">
        <f>IF(Table1[[#This Row],[Transmission]]="Manual", 0, 1)</f>
        <v>0</v>
      </c>
      <c r="H11052" t="s">
        <v>9472</v>
      </c>
      <c r="I11052" t="s">
        <v>6485</v>
      </c>
      <c r="J11052" s="4">
        <v>45597</v>
      </c>
      <c r="K11052" t="s">
        <v>6949</v>
      </c>
      <c r="L11052" s="5">
        <v>1049999</v>
      </c>
      <c r="M11052" s="28">
        <f t="shared" si="172"/>
        <v>1049999</v>
      </c>
      <c r="N11052">
        <f>2025-Table1[[#This Row],[Year]]</f>
        <v>3</v>
      </c>
    </row>
    <row r="11053" spans="1:14" x14ac:dyDescent="0.3">
      <c r="A11053" t="s">
        <v>61</v>
      </c>
      <c r="B11053" t="s">
        <v>62</v>
      </c>
      <c r="C11053">
        <v>2016</v>
      </c>
      <c r="D11053" s="3">
        <v>8</v>
      </c>
      <c r="E11053" s="3">
        <v>45000</v>
      </c>
      <c r="F11053" t="s">
        <v>13</v>
      </c>
      <c r="G11053" s="15">
        <f>IF(Table1[[#This Row],[Transmission]]="Manual", 0, 1)</f>
        <v>0</v>
      </c>
      <c r="H11053" t="s">
        <v>9475</v>
      </c>
      <c r="I11053" t="s">
        <v>14</v>
      </c>
      <c r="J11053" s="4">
        <v>45627</v>
      </c>
      <c r="K11053" t="s">
        <v>8986</v>
      </c>
      <c r="L11053" s="5">
        <v>295000</v>
      </c>
      <c r="M11053" s="28">
        <f t="shared" si="172"/>
        <v>295000</v>
      </c>
      <c r="N11053">
        <f>2025-Table1[[#This Row],[Year]]</f>
        <v>9</v>
      </c>
    </row>
    <row r="11054" spans="1:14" x14ac:dyDescent="0.3">
      <c r="A11054" t="s">
        <v>21</v>
      </c>
      <c r="B11054" t="s">
        <v>140</v>
      </c>
      <c r="C11054">
        <v>2017</v>
      </c>
      <c r="D11054" s="3">
        <v>7</v>
      </c>
      <c r="E11054" s="3">
        <v>66000</v>
      </c>
      <c r="F11054" t="s">
        <v>13</v>
      </c>
      <c r="G11054" s="15">
        <f>IF(Table1[[#This Row],[Transmission]]="Manual", 0, 1)</f>
        <v>0</v>
      </c>
      <c r="H11054" t="s">
        <v>9472</v>
      </c>
      <c r="I11054" t="s">
        <v>6485</v>
      </c>
      <c r="J11054" s="4">
        <v>45597</v>
      </c>
      <c r="K11054" t="s">
        <v>8987</v>
      </c>
      <c r="L11054" s="5">
        <v>301000</v>
      </c>
      <c r="M11054" s="28">
        <f t="shared" si="172"/>
        <v>301000</v>
      </c>
      <c r="N11054">
        <f>2025-Table1[[#This Row],[Year]]</f>
        <v>8</v>
      </c>
    </row>
    <row r="11055" spans="1:14" x14ac:dyDescent="0.3">
      <c r="A11055" t="s">
        <v>97</v>
      </c>
      <c r="B11055" t="s">
        <v>897</v>
      </c>
      <c r="C11055">
        <v>2012</v>
      </c>
      <c r="D11055" s="3">
        <v>12</v>
      </c>
      <c r="E11055" s="3">
        <v>74000</v>
      </c>
      <c r="F11055" t="s">
        <v>25</v>
      </c>
      <c r="G11055" s="15">
        <f>IF(Table1[[#This Row],[Transmission]]="Manual", 0, 1)</f>
        <v>1</v>
      </c>
      <c r="H11055" t="s">
        <v>9475</v>
      </c>
      <c r="I11055" t="s">
        <v>17</v>
      </c>
      <c r="J11055" s="4">
        <v>45597</v>
      </c>
      <c r="K11055" t="s">
        <v>8988</v>
      </c>
      <c r="L11055" s="5">
        <v>390000</v>
      </c>
      <c r="M11055" s="28">
        <f t="shared" si="172"/>
        <v>390000</v>
      </c>
      <c r="N11055">
        <f>2025-Table1[[#This Row],[Year]]</f>
        <v>13</v>
      </c>
    </row>
    <row r="11056" spans="1:14" x14ac:dyDescent="0.3">
      <c r="A11056" t="s">
        <v>44</v>
      </c>
      <c r="B11056" t="s">
        <v>300</v>
      </c>
      <c r="C11056">
        <v>2016</v>
      </c>
      <c r="D11056" s="3">
        <v>8</v>
      </c>
      <c r="E11056" s="3">
        <v>50000</v>
      </c>
      <c r="F11056" t="s">
        <v>25</v>
      </c>
      <c r="G11056" s="15">
        <f>IF(Table1[[#This Row],[Transmission]]="Manual", 0, 1)</f>
        <v>1</v>
      </c>
      <c r="H11056" t="s">
        <v>9472</v>
      </c>
      <c r="I11056" t="s">
        <v>17</v>
      </c>
      <c r="J11056" s="4">
        <v>45597</v>
      </c>
      <c r="K11056" t="s">
        <v>301</v>
      </c>
      <c r="L11056" s="5">
        <v>850000</v>
      </c>
      <c r="M11056" s="28">
        <f t="shared" si="172"/>
        <v>850000</v>
      </c>
      <c r="N11056">
        <f>2025-Table1[[#This Row],[Year]]</f>
        <v>9</v>
      </c>
    </row>
    <row r="11057" spans="1:14" x14ac:dyDescent="0.3">
      <c r="A11057" t="s">
        <v>101</v>
      </c>
      <c r="B11057" t="s">
        <v>638</v>
      </c>
      <c r="C11057">
        <v>2022</v>
      </c>
      <c r="D11057" s="3">
        <v>2</v>
      </c>
      <c r="E11057" s="3">
        <v>48123</v>
      </c>
      <c r="F11057" t="s">
        <v>13</v>
      </c>
      <c r="G11057" s="15">
        <f>IF(Table1[[#This Row],[Transmission]]="Manual", 0, 1)</f>
        <v>0</v>
      </c>
      <c r="H11057" t="s">
        <v>9472</v>
      </c>
      <c r="I11057" t="s">
        <v>6485</v>
      </c>
      <c r="J11057" s="4">
        <v>45597</v>
      </c>
      <c r="K11057" t="s">
        <v>8989</v>
      </c>
      <c r="L11057" s="5">
        <v>651000</v>
      </c>
      <c r="M11057" s="28">
        <f t="shared" si="172"/>
        <v>651000</v>
      </c>
      <c r="N11057">
        <f>2025-Table1[[#This Row],[Year]]</f>
        <v>3</v>
      </c>
    </row>
    <row r="11058" spans="1:14" x14ac:dyDescent="0.3">
      <c r="A11058" t="s">
        <v>44</v>
      </c>
      <c r="B11058" t="s">
        <v>83</v>
      </c>
      <c r="C11058">
        <v>2020</v>
      </c>
      <c r="D11058" s="3">
        <v>4</v>
      </c>
      <c r="E11058" s="3">
        <v>25000</v>
      </c>
      <c r="F11058" t="s">
        <v>25</v>
      </c>
      <c r="G11058" s="15">
        <f>IF(Table1[[#This Row],[Transmission]]="Manual", 0, 1)</f>
        <v>1</v>
      </c>
      <c r="H11058" t="s">
        <v>9475</v>
      </c>
      <c r="I11058" t="s">
        <v>14</v>
      </c>
      <c r="J11058" s="4">
        <v>45597</v>
      </c>
      <c r="K11058" t="s">
        <v>8990</v>
      </c>
      <c r="L11058" s="5">
        <v>599000</v>
      </c>
      <c r="M11058" s="28">
        <f t="shared" si="172"/>
        <v>599000</v>
      </c>
      <c r="N11058">
        <f>2025-Table1[[#This Row],[Year]]</f>
        <v>5</v>
      </c>
    </row>
    <row r="11059" spans="1:14" x14ac:dyDescent="0.3">
      <c r="A11059" t="s">
        <v>27</v>
      </c>
      <c r="B11059" t="s">
        <v>233</v>
      </c>
      <c r="C11059">
        <v>2012</v>
      </c>
      <c r="D11059" s="3">
        <v>12</v>
      </c>
      <c r="E11059" s="3">
        <v>72000</v>
      </c>
      <c r="F11059" t="s">
        <v>25</v>
      </c>
      <c r="G11059" s="15">
        <f>IF(Table1[[#This Row],[Transmission]]="Manual", 0, 1)</f>
        <v>1</v>
      </c>
      <c r="H11059" t="s">
        <v>9475</v>
      </c>
      <c r="I11059" t="s">
        <v>14</v>
      </c>
      <c r="J11059" s="4">
        <v>45597</v>
      </c>
      <c r="K11059" t="s">
        <v>8991</v>
      </c>
      <c r="L11059" s="5">
        <v>485000</v>
      </c>
      <c r="M11059" s="28">
        <f t="shared" si="172"/>
        <v>485000</v>
      </c>
      <c r="N11059">
        <f>2025-Table1[[#This Row],[Year]]</f>
        <v>13</v>
      </c>
    </row>
    <row r="11060" spans="1:14" x14ac:dyDescent="0.3">
      <c r="A11060" t="s">
        <v>61</v>
      </c>
      <c r="B11060" t="s">
        <v>62</v>
      </c>
      <c r="C11060">
        <v>2015</v>
      </c>
      <c r="D11060" s="3">
        <v>9</v>
      </c>
      <c r="E11060" s="3">
        <v>76000</v>
      </c>
      <c r="F11060" t="s">
        <v>13</v>
      </c>
      <c r="G11060" s="15">
        <f>IF(Table1[[#This Row],[Transmission]]="Manual", 0, 1)</f>
        <v>0</v>
      </c>
      <c r="H11060" t="s">
        <v>9475</v>
      </c>
      <c r="I11060" t="s">
        <v>14</v>
      </c>
      <c r="J11060" s="4">
        <v>45597</v>
      </c>
      <c r="K11060" t="s">
        <v>8992</v>
      </c>
      <c r="L11060" s="5">
        <v>260000</v>
      </c>
      <c r="M11060" s="28">
        <f t="shared" si="172"/>
        <v>260000</v>
      </c>
      <c r="N11060">
        <f>2025-Table1[[#This Row],[Year]]</f>
        <v>10</v>
      </c>
    </row>
    <row r="11061" spans="1:14" x14ac:dyDescent="0.3">
      <c r="A11061" t="s">
        <v>21</v>
      </c>
      <c r="B11061" t="s">
        <v>131</v>
      </c>
      <c r="C11061">
        <v>2017</v>
      </c>
      <c r="D11061" s="3">
        <v>7</v>
      </c>
      <c r="E11061" s="3">
        <v>46000</v>
      </c>
      <c r="F11061" t="s">
        <v>25</v>
      </c>
      <c r="G11061" s="15">
        <f>IF(Table1[[#This Row],[Transmission]]="Manual", 0, 1)</f>
        <v>1</v>
      </c>
      <c r="H11061" t="s">
        <v>9472</v>
      </c>
      <c r="I11061" t="s">
        <v>14</v>
      </c>
      <c r="J11061" s="4">
        <v>45597</v>
      </c>
      <c r="K11061" t="s">
        <v>8666</v>
      </c>
      <c r="L11061" s="5">
        <v>520000</v>
      </c>
      <c r="M11061" s="28">
        <f t="shared" si="172"/>
        <v>520000</v>
      </c>
      <c r="N11061">
        <f>2025-Table1[[#This Row],[Year]]</f>
        <v>8</v>
      </c>
    </row>
    <row r="11062" spans="1:14" x14ac:dyDescent="0.3">
      <c r="A11062" t="s">
        <v>18</v>
      </c>
      <c r="B11062" t="s">
        <v>19</v>
      </c>
      <c r="C11062">
        <v>2011</v>
      </c>
      <c r="D11062" s="3">
        <v>13</v>
      </c>
      <c r="E11062" s="3">
        <v>110000</v>
      </c>
      <c r="F11062" t="s">
        <v>13</v>
      </c>
      <c r="G11062" s="15">
        <f>IF(Table1[[#This Row],[Transmission]]="Manual", 0, 1)</f>
        <v>0</v>
      </c>
      <c r="H11062" t="s">
        <v>9475</v>
      </c>
      <c r="I11062" t="s">
        <v>17</v>
      </c>
      <c r="J11062" s="4">
        <v>45627</v>
      </c>
      <c r="K11062" t="s">
        <v>6731</v>
      </c>
      <c r="L11062" s="5">
        <v>330000</v>
      </c>
      <c r="M11062" s="28">
        <f t="shared" si="172"/>
        <v>330000</v>
      </c>
      <c r="N11062">
        <f>2025-Table1[[#This Row],[Year]]</f>
        <v>14</v>
      </c>
    </row>
    <row r="11063" spans="1:14" x14ac:dyDescent="0.3">
      <c r="A11063" t="s">
        <v>44</v>
      </c>
      <c r="B11063" t="s">
        <v>4165</v>
      </c>
      <c r="C11063">
        <v>2005</v>
      </c>
      <c r="D11063" s="3">
        <v>19</v>
      </c>
      <c r="E11063" s="3">
        <v>78580</v>
      </c>
      <c r="F11063" t="s">
        <v>13</v>
      </c>
      <c r="G11063" s="15">
        <f>IF(Table1[[#This Row],[Transmission]]="Manual", 0, 1)</f>
        <v>0</v>
      </c>
      <c r="H11063" t="s">
        <v>9472</v>
      </c>
      <c r="I11063" t="s">
        <v>6485</v>
      </c>
      <c r="J11063" s="4">
        <v>45597</v>
      </c>
      <c r="K11063" t="s">
        <v>8993</v>
      </c>
      <c r="L11063" s="5">
        <v>45000</v>
      </c>
      <c r="M11063" s="28">
        <f t="shared" si="172"/>
        <v>45000</v>
      </c>
      <c r="N11063">
        <f>2025-Table1[[#This Row],[Year]]</f>
        <v>20</v>
      </c>
    </row>
    <row r="11064" spans="1:14" x14ac:dyDescent="0.3">
      <c r="A11064" t="s">
        <v>44</v>
      </c>
      <c r="B11064" t="s">
        <v>228</v>
      </c>
      <c r="C11064">
        <v>2012</v>
      </c>
      <c r="D11064" s="3">
        <v>12</v>
      </c>
      <c r="E11064" s="3">
        <v>98000</v>
      </c>
      <c r="F11064" t="s">
        <v>13</v>
      </c>
      <c r="G11064" s="15">
        <f>IF(Table1[[#This Row],[Transmission]]="Manual", 0, 1)</f>
        <v>0</v>
      </c>
      <c r="H11064" t="s">
        <v>9472</v>
      </c>
      <c r="I11064" t="s">
        <v>6485</v>
      </c>
      <c r="J11064" s="4">
        <v>45383</v>
      </c>
      <c r="K11064" t="s">
        <v>8994</v>
      </c>
      <c r="L11064" s="5">
        <v>50000</v>
      </c>
      <c r="M11064" s="28">
        <f t="shared" si="172"/>
        <v>50000</v>
      </c>
      <c r="N11064">
        <f>2025-Table1[[#This Row],[Year]]</f>
        <v>13</v>
      </c>
    </row>
    <row r="11065" spans="1:14" x14ac:dyDescent="0.3">
      <c r="A11065" t="s">
        <v>21</v>
      </c>
      <c r="B11065" t="s">
        <v>68</v>
      </c>
      <c r="C11065">
        <v>2019</v>
      </c>
      <c r="D11065" s="3">
        <v>5</v>
      </c>
      <c r="E11065" s="3">
        <v>71000</v>
      </c>
      <c r="F11065" t="s">
        <v>25</v>
      </c>
      <c r="G11065" s="15">
        <f>IF(Table1[[#This Row],[Transmission]]="Manual", 0, 1)</f>
        <v>1</v>
      </c>
      <c r="H11065" t="s">
        <v>9475</v>
      </c>
      <c r="I11065" t="s">
        <v>6485</v>
      </c>
      <c r="J11065" s="4">
        <v>45597</v>
      </c>
      <c r="K11065" t="s">
        <v>8995</v>
      </c>
      <c r="L11065" s="5">
        <v>439000</v>
      </c>
      <c r="M11065" s="28">
        <f t="shared" si="172"/>
        <v>439000</v>
      </c>
      <c r="N11065">
        <f>2025-Table1[[#This Row],[Year]]</f>
        <v>6</v>
      </c>
    </row>
    <row r="11066" spans="1:14" x14ac:dyDescent="0.3">
      <c r="A11066" t="s">
        <v>43</v>
      </c>
      <c r="B11066" t="s">
        <v>94</v>
      </c>
      <c r="C11066">
        <v>2014</v>
      </c>
      <c r="D11066" s="3">
        <v>10</v>
      </c>
      <c r="E11066" s="3">
        <v>58000</v>
      </c>
      <c r="F11066" t="s">
        <v>25</v>
      </c>
      <c r="G11066" s="15">
        <f>IF(Table1[[#This Row],[Transmission]]="Manual", 0, 1)</f>
        <v>1</v>
      </c>
      <c r="H11066" t="s">
        <v>9472</v>
      </c>
      <c r="I11066" t="s">
        <v>14</v>
      </c>
      <c r="J11066" s="4">
        <v>45597</v>
      </c>
      <c r="K11066" t="s">
        <v>8996</v>
      </c>
      <c r="L11066" s="5">
        <v>1250000</v>
      </c>
      <c r="M11066" s="28">
        <f t="shared" si="172"/>
        <v>1250000</v>
      </c>
      <c r="N11066">
        <f>2025-Table1[[#This Row],[Year]]</f>
        <v>11</v>
      </c>
    </row>
    <row r="11067" spans="1:14" x14ac:dyDescent="0.3">
      <c r="A11067" t="s">
        <v>21</v>
      </c>
      <c r="B11067" t="s">
        <v>22</v>
      </c>
      <c r="C11067">
        <v>2010</v>
      </c>
      <c r="D11067" s="3">
        <v>14</v>
      </c>
      <c r="E11067" s="3">
        <v>75000</v>
      </c>
      <c r="F11067" t="s">
        <v>13</v>
      </c>
      <c r="G11067" s="15">
        <f>IF(Table1[[#This Row],[Transmission]]="Manual", 0, 1)</f>
        <v>0</v>
      </c>
      <c r="H11067" t="s">
        <v>9475</v>
      </c>
      <c r="I11067" t="s">
        <v>6485</v>
      </c>
      <c r="J11067" s="4">
        <v>45597</v>
      </c>
      <c r="K11067" t="s">
        <v>8997</v>
      </c>
      <c r="L11067" s="5">
        <v>95000</v>
      </c>
      <c r="M11067" s="28">
        <f t="shared" si="172"/>
        <v>95000</v>
      </c>
      <c r="N11067">
        <f>2025-Table1[[#This Row],[Year]]</f>
        <v>15</v>
      </c>
    </row>
    <row r="11068" spans="1:14" x14ac:dyDescent="0.3">
      <c r="A11068" t="s">
        <v>113</v>
      </c>
      <c r="B11068" t="s">
        <v>121</v>
      </c>
      <c r="C11068">
        <v>2019</v>
      </c>
      <c r="D11068" s="3">
        <v>5</v>
      </c>
      <c r="E11068" s="3">
        <v>59000</v>
      </c>
      <c r="F11068" t="s">
        <v>25</v>
      </c>
      <c r="G11068" s="15">
        <f>IF(Table1[[#This Row],[Transmission]]="Manual", 0, 1)</f>
        <v>1</v>
      </c>
      <c r="H11068" t="s">
        <v>9475</v>
      </c>
      <c r="I11068" t="s">
        <v>17</v>
      </c>
      <c r="J11068" s="4">
        <v>45597</v>
      </c>
      <c r="K11068" t="s">
        <v>8998</v>
      </c>
      <c r="L11068" s="5">
        <v>1150000</v>
      </c>
      <c r="M11068" s="28">
        <f t="shared" si="172"/>
        <v>1150000</v>
      </c>
      <c r="N11068">
        <f>2025-Table1[[#This Row],[Year]]</f>
        <v>6</v>
      </c>
    </row>
    <row r="11069" spans="1:14" x14ac:dyDescent="0.3">
      <c r="A11069" t="s">
        <v>43</v>
      </c>
      <c r="B11069" t="s">
        <v>94</v>
      </c>
      <c r="C11069">
        <v>2010</v>
      </c>
      <c r="D11069" s="3">
        <v>14</v>
      </c>
      <c r="E11069" s="3">
        <v>77000</v>
      </c>
      <c r="F11069" t="s">
        <v>25</v>
      </c>
      <c r="G11069" s="15">
        <f>IF(Table1[[#This Row],[Transmission]]="Manual", 0, 1)</f>
        <v>1</v>
      </c>
      <c r="H11069" t="s">
        <v>9475</v>
      </c>
      <c r="I11069" t="s">
        <v>14</v>
      </c>
      <c r="J11069" s="4">
        <v>45597</v>
      </c>
      <c r="K11069" t="s">
        <v>8092</v>
      </c>
      <c r="L11069" s="5">
        <v>465000</v>
      </c>
      <c r="M11069" s="28">
        <f t="shared" si="172"/>
        <v>465000</v>
      </c>
      <c r="N11069">
        <f>2025-Table1[[#This Row],[Year]]</f>
        <v>15</v>
      </c>
    </row>
    <row r="11070" spans="1:14" x14ac:dyDescent="0.3">
      <c r="A11070" t="s">
        <v>33</v>
      </c>
      <c r="B11070" t="s">
        <v>1628</v>
      </c>
      <c r="C11070">
        <v>2013</v>
      </c>
      <c r="D11070" s="3">
        <v>11</v>
      </c>
      <c r="E11070" s="3">
        <v>92000</v>
      </c>
      <c r="F11070" t="s">
        <v>13</v>
      </c>
      <c r="G11070" s="15">
        <f>IF(Table1[[#This Row],[Transmission]]="Manual", 0, 1)</f>
        <v>0</v>
      </c>
      <c r="H11070" t="s">
        <v>9475</v>
      </c>
      <c r="I11070" t="s">
        <v>17</v>
      </c>
      <c r="J11070" s="4">
        <v>45597</v>
      </c>
      <c r="K11070" t="s">
        <v>8999</v>
      </c>
      <c r="L11070" s="5">
        <v>450000</v>
      </c>
      <c r="M11070" s="28">
        <f t="shared" si="172"/>
        <v>450000</v>
      </c>
      <c r="N11070">
        <f>2025-Table1[[#This Row],[Year]]</f>
        <v>12</v>
      </c>
    </row>
    <row r="11071" spans="1:14" x14ac:dyDescent="0.3">
      <c r="A11071" t="s">
        <v>44</v>
      </c>
      <c r="B11071" t="s">
        <v>124</v>
      </c>
      <c r="C11071">
        <v>2011</v>
      </c>
      <c r="D11071" s="3">
        <v>13</v>
      </c>
      <c r="E11071" s="3">
        <v>38000</v>
      </c>
      <c r="F11071" t="s">
        <v>13</v>
      </c>
      <c r="G11071" s="15">
        <f>IF(Table1[[#This Row],[Transmission]]="Manual", 0, 1)</f>
        <v>0</v>
      </c>
      <c r="H11071" t="s">
        <v>9472</v>
      </c>
      <c r="I11071" t="s">
        <v>14</v>
      </c>
      <c r="J11071" s="4">
        <v>45597</v>
      </c>
      <c r="K11071" t="s">
        <v>6591</v>
      </c>
      <c r="L11071" s="5">
        <v>185000</v>
      </c>
      <c r="M11071" s="28">
        <f t="shared" si="172"/>
        <v>185000</v>
      </c>
      <c r="N11071">
        <f>2025-Table1[[#This Row],[Year]]</f>
        <v>14</v>
      </c>
    </row>
    <row r="11072" spans="1:14" x14ac:dyDescent="0.3">
      <c r="A11072" t="s">
        <v>21</v>
      </c>
      <c r="B11072" t="s">
        <v>49</v>
      </c>
      <c r="C11072">
        <v>2020</v>
      </c>
      <c r="D11072" s="3">
        <v>4</v>
      </c>
      <c r="E11072" s="3">
        <v>36232</v>
      </c>
      <c r="F11072" t="s">
        <v>25</v>
      </c>
      <c r="G11072" s="15">
        <f>IF(Table1[[#This Row],[Transmission]]="Manual", 0, 1)</f>
        <v>1</v>
      </c>
      <c r="H11072" t="s">
        <v>9472</v>
      </c>
      <c r="I11072" t="s">
        <v>14</v>
      </c>
      <c r="J11072" s="4">
        <v>45597</v>
      </c>
      <c r="K11072" t="s">
        <v>3064</v>
      </c>
      <c r="L11072" s="5">
        <v>925000</v>
      </c>
      <c r="M11072" s="28">
        <f t="shared" si="172"/>
        <v>925000</v>
      </c>
      <c r="N11072">
        <f>2025-Table1[[#This Row],[Year]]</f>
        <v>5</v>
      </c>
    </row>
    <row r="11073" spans="1:14" x14ac:dyDescent="0.3">
      <c r="A11073" t="s">
        <v>15</v>
      </c>
      <c r="B11073" t="s">
        <v>588</v>
      </c>
      <c r="C11073">
        <v>2011</v>
      </c>
      <c r="D11073" s="3">
        <v>13</v>
      </c>
      <c r="E11073" s="3">
        <v>92700</v>
      </c>
      <c r="F11073" t="s">
        <v>13</v>
      </c>
      <c r="G11073" s="15">
        <f>IF(Table1[[#This Row],[Transmission]]="Manual", 0, 1)</f>
        <v>0</v>
      </c>
      <c r="H11073" t="s">
        <v>9475</v>
      </c>
      <c r="I11073" t="s">
        <v>6485</v>
      </c>
      <c r="J11073" s="4">
        <v>45597</v>
      </c>
      <c r="K11073" t="s">
        <v>9000</v>
      </c>
      <c r="L11073" s="5">
        <v>125000</v>
      </c>
      <c r="M11073" s="28">
        <f t="shared" si="172"/>
        <v>125000</v>
      </c>
      <c r="N11073">
        <f>2025-Table1[[#This Row],[Year]]</f>
        <v>14</v>
      </c>
    </row>
    <row r="11074" spans="1:14" x14ac:dyDescent="0.3">
      <c r="A11074" t="s">
        <v>97</v>
      </c>
      <c r="B11074" t="s">
        <v>649</v>
      </c>
      <c r="C11074">
        <v>2016</v>
      </c>
      <c r="D11074" s="3">
        <v>8</v>
      </c>
      <c r="E11074" s="3">
        <v>116850</v>
      </c>
      <c r="F11074" t="s">
        <v>25</v>
      </c>
      <c r="G11074" s="15">
        <f>IF(Table1[[#This Row],[Transmission]]="Manual", 0, 1)</f>
        <v>1</v>
      </c>
      <c r="H11074" t="s">
        <v>9475</v>
      </c>
      <c r="I11074" t="s">
        <v>17</v>
      </c>
      <c r="J11074" s="4">
        <v>45597</v>
      </c>
      <c r="K11074" t="s">
        <v>9001</v>
      </c>
      <c r="L11074" s="5">
        <v>965000</v>
      </c>
      <c r="M11074" s="28">
        <f t="shared" si="172"/>
        <v>965000</v>
      </c>
      <c r="N11074">
        <f>2025-Table1[[#This Row],[Year]]</f>
        <v>9</v>
      </c>
    </row>
    <row r="11075" spans="1:14" x14ac:dyDescent="0.3">
      <c r="A11075" t="s">
        <v>21</v>
      </c>
      <c r="B11075" t="s">
        <v>24</v>
      </c>
      <c r="C11075">
        <v>2018</v>
      </c>
      <c r="D11075" s="3">
        <v>6</v>
      </c>
      <c r="E11075" s="3">
        <v>45000</v>
      </c>
      <c r="F11075" t="s">
        <v>25</v>
      </c>
      <c r="G11075" s="15">
        <f>IF(Table1[[#This Row],[Transmission]]="Manual", 0, 1)</f>
        <v>1</v>
      </c>
      <c r="H11075" t="s">
        <v>9475</v>
      </c>
      <c r="I11075" t="s">
        <v>14</v>
      </c>
      <c r="J11075" s="4">
        <v>45597</v>
      </c>
      <c r="K11075" t="s">
        <v>88</v>
      </c>
      <c r="L11075" s="5">
        <v>595000</v>
      </c>
      <c r="M11075" s="28">
        <f t="shared" ref="M11075:M11138" si="173">VALUE(SUBSTITUTE(SUBSTITUTE(L11075,"₹"," "),",",""))</f>
        <v>595000</v>
      </c>
      <c r="N11075">
        <f>2025-Table1[[#This Row],[Year]]</f>
        <v>7</v>
      </c>
    </row>
    <row r="11076" spans="1:14" x14ac:dyDescent="0.3">
      <c r="A11076" t="s">
        <v>11</v>
      </c>
      <c r="B11076" t="s">
        <v>736</v>
      </c>
      <c r="C11076">
        <v>2013</v>
      </c>
      <c r="D11076" s="3">
        <v>11</v>
      </c>
      <c r="E11076" s="3">
        <v>78000</v>
      </c>
      <c r="F11076" t="s">
        <v>25</v>
      </c>
      <c r="G11076" s="15">
        <f>IF(Table1[[#This Row],[Transmission]]="Manual", 0, 1)</f>
        <v>1</v>
      </c>
      <c r="H11076" t="s">
        <v>9475</v>
      </c>
      <c r="I11076" t="s">
        <v>6485</v>
      </c>
      <c r="J11076" s="4">
        <v>45597</v>
      </c>
      <c r="K11076" t="s">
        <v>3565</v>
      </c>
      <c r="L11076" s="5">
        <v>411000</v>
      </c>
      <c r="M11076" s="28">
        <f t="shared" si="173"/>
        <v>411000</v>
      </c>
      <c r="N11076">
        <f>2025-Table1[[#This Row],[Year]]</f>
        <v>12</v>
      </c>
    </row>
    <row r="11077" spans="1:14" x14ac:dyDescent="0.3">
      <c r="A11077" t="s">
        <v>21</v>
      </c>
      <c r="B11077" t="s">
        <v>39</v>
      </c>
      <c r="C11077">
        <v>2012</v>
      </c>
      <c r="D11077" s="3">
        <v>12</v>
      </c>
      <c r="E11077" s="3">
        <v>84000</v>
      </c>
      <c r="F11077" t="s">
        <v>13</v>
      </c>
      <c r="G11077" s="15">
        <f>IF(Table1[[#This Row],[Transmission]]="Manual", 0, 1)</f>
        <v>0</v>
      </c>
      <c r="H11077" t="s">
        <v>9475</v>
      </c>
      <c r="I11077" t="s">
        <v>14</v>
      </c>
      <c r="J11077" s="4">
        <v>45597</v>
      </c>
      <c r="K11077" t="s">
        <v>965</v>
      </c>
      <c r="L11077" s="5">
        <v>270000</v>
      </c>
      <c r="M11077" s="28">
        <f t="shared" si="173"/>
        <v>270000</v>
      </c>
      <c r="N11077">
        <f>2025-Table1[[#This Row],[Year]]</f>
        <v>13</v>
      </c>
    </row>
    <row r="11078" spans="1:14" x14ac:dyDescent="0.3">
      <c r="A11078" t="s">
        <v>21</v>
      </c>
      <c r="B11078" t="s">
        <v>111</v>
      </c>
      <c r="C11078">
        <v>2011</v>
      </c>
      <c r="D11078" s="3">
        <v>13</v>
      </c>
      <c r="E11078" s="3">
        <v>78000</v>
      </c>
      <c r="F11078" t="s">
        <v>13</v>
      </c>
      <c r="G11078" s="15">
        <f>IF(Table1[[#This Row],[Transmission]]="Manual", 0, 1)</f>
        <v>0</v>
      </c>
      <c r="H11078" t="s">
        <v>9475</v>
      </c>
      <c r="I11078" t="s">
        <v>6485</v>
      </c>
      <c r="J11078" s="4">
        <v>45597</v>
      </c>
      <c r="K11078" t="s">
        <v>9002</v>
      </c>
      <c r="L11078" s="5">
        <v>265000</v>
      </c>
      <c r="M11078" s="28">
        <f t="shared" si="173"/>
        <v>265000</v>
      </c>
      <c r="N11078">
        <f>2025-Table1[[#This Row],[Year]]</f>
        <v>14</v>
      </c>
    </row>
    <row r="11079" spans="1:14" x14ac:dyDescent="0.3">
      <c r="A11079" t="s">
        <v>21</v>
      </c>
      <c r="B11079" t="s">
        <v>131</v>
      </c>
      <c r="C11079">
        <v>2018</v>
      </c>
      <c r="D11079" s="3">
        <v>6</v>
      </c>
      <c r="E11079" s="3">
        <v>40000</v>
      </c>
      <c r="F11079" t="s">
        <v>25</v>
      </c>
      <c r="G11079" s="15">
        <f>IF(Table1[[#This Row],[Transmission]]="Manual", 0, 1)</f>
        <v>1</v>
      </c>
      <c r="H11079" t="s">
        <v>9472</v>
      </c>
      <c r="I11079" t="s">
        <v>6485</v>
      </c>
      <c r="J11079" s="4">
        <v>45597</v>
      </c>
      <c r="K11079" t="s">
        <v>5017</v>
      </c>
      <c r="L11079" s="5">
        <v>500000</v>
      </c>
      <c r="M11079" s="28">
        <f t="shared" si="173"/>
        <v>500000</v>
      </c>
      <c r="N11079">
        <f>2025-Table1[[#This Row],[Year]]</f>
        <v>7</v>
      </c>
    </row>
    <row r="11080" spans="1:14" x14ac:dyDescent="0.3">
      <c r="A11080" t="s">
        <v>44</v>
      </c>
      <c r="B11080" t="s">
        <v>89</v>
      </c>
      <c r="C11080">
        <v>2017</v>
      </c>
      <c r="D11080" s="3">
        <v>7</v>
      </c>
      <c r="E11080" s="3">
        <v>49500</v>
      </c>
      <c r="F11080" t="s">
        <v>13</v>
      </c>
      <c r="G11080" s="15">
        <f>IF(Table1[[#This Row],[Transmission]]="Manual", 0, 1)</f>
        <v>0</v>
      </c>
      <c r="H11080" t="s">
        <v>9472</v>
      </c>
      <c r="I11080" t="s">
        <v>14</v>
      </c>
      <c r="J11080" s="4">
        <v>45597</v>
      </c>
      <c r="K11080" t="s">
        <v>9003</v>
      </c>
      <c r="L11080" s="5">
        <v>650000</v>
      </c>
      <c r="M11080" s="28">
        <f t="shared" si="173"/>
        <v>650000</v>
      </c>
      <c r="N11080">
        <f>2025-Table1[[#This Row],[Year]]</f>
        <v>8</v>
      </c>
    </row>
    <row r="11081" spans="1:14" x14ac:dyDescent="0.3">
      <c r="A11081" t="s">
        <v>113</v>
      </c>
      <c r="B11081" t="s">
        <v>121</v>
      </c>
      <c r="C11081">
        <v>2016</v>
      </c>
      <c r="D11081" s="3">
        <v>8</v>
      </c>
      <c r="E11081" s="3">
        <v>88232</v>
      </c>
      <c r="F11081" t="s">
        <v>25</v>
      </c>
      <c r="G11081" s="15">
        <f>IF(Table1[[#This Row],[Transmission]]="Manual", 0, 1)</f>
        <v>1</v>
      </c>
      <c r="H11081" t="s">
        <v>9475</v>
      </c>
      <c r="I11081" t="s">
        <v>17</v>
      </c>
      <c r="J11081" s="4">
        <v>45597</v>
      </c>
      <c r="K11081" t="s">
        <v>507</v>
      </c>
      <c r="L11081" s="5">
        <v>799000</v>
      </c>
      <c r="M11081" s="28">
        <f t="shared" si="173"/>
        <v>799000</v>
      </c>
      <c r="N11081">
        <f>2025-Table1[[#This Row],[Year]]</f>
        <v>9</v>
      </c>
    </row>
    <row r="11082" spans="1:14" x14ac:dyDescent="0.3">
      <c r="A11082" t="s">
        <v>101</v>
      </c>
      <c r="B11082" t="s">
        <v>2494</v>
      </c>
      <c r="C11082">
        <v>2022</v>
      </c>
      <c r="D11082" s="3">
        <v>2</v>
      </c>
      <c r="E11082" s="3">
        <v>14000</v>
      </c>
      <c r="F11082" t="s">
        <v>13</v>
      </c>
      <c r="G11082" s="15">
        <f>IF(Table1[[#This Row],[Transmission]]="Manual", 0, 1)</f>
        <v>0</v>
      </c>
      <c r="H11082" t="s">
        <v>9472</v>
      </c>
      <c r="I11082" t="s">
        <v>14</v>
      </c>
      <c r="J11082" s="4">
        <v>45597</v>
      </c>
      <c r="K11082" t="s">
        <v>9004</v>
      </c>
      <c r="L11082" s="5">
        <v>765000</v>
      </c>
      <c r="M11082" s="28">
        <f t="shared" si="173"/>
        <v>765000</v>
      </c>
      <c r="N11082">
        <f>2025-Table1[[#This Row],[Year]]</f>
        <v>3</v>
      </c>
    </row>
    <row r="11083" spans="1:14" x14ac:dyDescent="0.3">
      <c r="A11083" t="s">
        <v>21</v>
      </c>
      <c r="B11083" t="s">
        <v>36</v>
      </c>
      <c r="C11083">
        <v>2019</v>
      </c>
      <c r="D11083" s="3">
        <v>5</v>
      </c>
      <c r="E11083" s="3">
        <v>38000</v>
      </c>
      <c r="F11083" t="s">
        <v>25</v>
      </c>
      <c r="G11083" s="15">
        <f>IF(Table1[[#This Row],[Transmission]]="Manual", 0, 1)</f>
        <v>1</v>
      </c>
      <c r="H11083" t="s">
        <v>9475</v>
      </c>
      <c r="I11083" t="s">
        <v>14</v>
      </c>
      <c r="J11083" s="4">
        <v>45597</v>
      </c>
      <c r="K11083" t="s">
        <v>9005</v>
      </c>
      <c r="L11083" s="5">
        <v>420000</v>
      </c>
      <c r="M11083" s="28">
        <f t="shared" si="173"/>
        <v>420000</v>
      </c>
      <c r="N11083">
        <f>2025-Table1[[#This Row],[Year]]</f>
        <v>6</v>
      </c>
    </row>
    <row r="11084" spans="1:14" x14ac:dyDescent="0.3">
      <c r="A11084" t="s">
        <v>44</v>
      </c>
      <c r="B11084" t="s">
        <v>228</v>
      </c>
      <c r="C11084">
        <v>2023</v>
      </c>
      <c r="D11084" s="3">
        <v>1</v>
      </c>
      <c r="E11084" s="3">
        <v>25000</v>
      </c>
      <c r="F11084" t="s">
        <v>13</v>
      </c>
      <c r="G11084" s="15">
        <f>IF(Table1[[#This Row],[Transmission]]="Manual", 0, 1)</f>
        <v>0</v>
      </c>
      <c r="H11084" t="s">
        <v>9472</v>
      </c>
      <c r="I11084" t="s">
        <v>6485</v>
      </c>
      <c r="J11084" s="4">
        <v>45597</v>
      </c>
      <c r="K11084" t="s">
        <v>7139</v>
      </c>
      <c r="L11084" s="5">
        <v>100000</v>
      </c>
      <c r="M11084" s="28">
        <f t="shared" si="173"/>
        <v>100000</v>
      </c>
      <c r="N11084">
        <f>2025-Table1[[#This Row],[Year]]</f>
        <v>2</v>
      </c>
    </row>
    <row r="11085" spans="1:14" x14ac:dyDescent="0.3">
      <c r="A11085" t="s">
        <v>64</v>
      </c>
      <c r="B11085" t="s">
        <v>65</v>
      </c>
      <c r="C11085">
        <v>2020</v>
      </c>
      <c r="D11085" s="3">
        <v>4</v>
      </c>
      <c r="E11085" s="3">
        <v>50365</v>
      </c>
      <c r="F11085" t="s">
        <v>25</v>
      </c>
      <c r="G11085" s="15">
        <f>IF(Table1[[#This Row],[Transmission]]="Manual", 0, 1)</f>
        <v>1</v>
      </c>
      <c r="H11085" t="s">
        <v>9475</v>
      </c>
      <c r="I11085" t="s">
        <v>14</v>
      </c>
      <c r="J11085" s="4">
        <v>45597</v>
      </c>
      <c r="K11085" t="s">
        <v>8137</v>
      </c>
      <c r="L11085" s="5">
        <v>1169900</v>
      </c>
      <c r="M11085" s="28">
        <f t="shared" si="173"/>
        <v>1169900</v>
      </c>
      <c r="N11085">
        <f>2025-Table1[[#This Row],[Year]]</f>
        <v>5</v>
      </c>
    </row>
    <row r="11086" spans="1:14" x14ac:dyDescent="0.3">
      <c r="A11086" t="s">
        <v>21</v>
      </c>
      <c r="B11086" t="s">
        <v>99</v>
      </c>
      <c r="C11086">
        <v>2019</v>
      </c>
      <c r="D11086" s="3">
        <v>5</v>
      </c>
      <c r="E11086" s="3">
        <v>85000</v>
      </c>
      <c r="F11086" t="s">
        <v>13</v>
      </c>
      <c r="G11086" s="15">
        <f>IF(Table1[[#This Row],[Transmission]]="Manual", 0, 1)</f>
        <v>0</v>
      </c>
      <c r="H11086" t="s">
        <v>9472</v>
      </c>
      <c r="I11086" t="s">
        <v>14</v>
      </c>
      <c r="J11086" s="4">
        <v>45597</v>
      </c>
      <c r="K11086" t="s">
        <v>525</v>
      </c>
      <c r="L11086" s="5">
        <v>785000</v>
      </c>
      <c r="M11086" s="28">
        <f t="shared" si="173"/>
        <v>785000</v>
      </c>
      <c r="N11086">
        <f>2025-Table1[[#This Row],[Year]]</f>
        <v>6</v>
      </c>
    </row>
    <row r="11087" spans="1:14" x14ac:dyDescent="0.3">
      <c r="A11087" t="s">
        <v>44</v>
      </c>
      <c r="B11087" t="s">
        <v>79</v>
      </c>
      <c r="C11087">
        <v>2021</v>
      </c>
      <c r="D11087" s="3">
        <v>3</v>
      </c>
      <c r="E11087" s="3">
        <v>20000</v>
      </c>
      <c r="F11087" t="s">
        <v>13</v>
      </c>
      <c r="G11087" s="15">
        <f>IF(Table1[[#This Row],[Transmission]]="Manual", 0, 1)</f>
        <v>0</v>
      </c>
      <c r="H11087" t="s">
        <v>9475</v>
      </c>
      <c r="I11087" t="s">
        <v>14</v>
      </c>
      <c r="J11087" s="4">
        <v>45597</v>
      </c>
      <c r="K11087" t="s">
        <v>9006</v>
      </c>
      <c r="L11087" s="5">
        <v>1050000</v>
      </c>
      <c r="M11087" s="28">
        <f t="shared" si="173"/>
        <v>1050000</v>
      </c>
      <c r="N11087">
        <f>2025-Table1[[#This Row],[Year]]</f>
        <v>4</v>
      </c>
    </row>
    <row r="11088" spans="1:14" x14ac:dyDescent="0.3">
      <c r="A11088" t="s">
        <v>21</v>
      </c>
      <c r="B11088" t="s">
        <v>68</v>
      </c>
      <c r="C11088">
        <v>2014</v>
      </c>
      <c r="D11088" s="3">
        <v>10</v>
      </c>
      <c r="E11088" s="3">
        <v>130000</v>
      </c>
      <c r="F11088" t="s">
        <v>13</v>
      </c>
      <c r="G11088" s="15">
        <f>IF(Table1[[#This Row],[Transmission]]="Manual", 0, 1)</f>
        <v>0</v>
      </c>
      <c r="H11088" t="s">
        <v>9475</v>
      </c>
      <c r="I11088" t="s">
        <v>14</v>
      </c>
      <c r="J11088" s="4">
        <v>45597</v>
      </c>
      <c r="K11088" t="s">
        <v>9007</v>
      </c>
      <c r="L11088" s="5">
        <v>275000</v>
      </c>
      <c r="M11088" s="28">
        <f t="shared" si="173"/>
        <v>275000</v>
      </c>
      <c r="N11088">
        <f>2025-Table1[[#This Row],[Year]]</f>
        <v>11</v>
      </c>
    </row>
    <row r="11089" spans="1:14" x14ac:dyDescent="0.3">
      <c r="A11089" t="s">
        <v>61</v>
      </c>
      <c r="B11089" t="s">
        <v>62</v>
      </c>
      <c r="C11089">
        <v>2016</v>
      </c>
      <c r="D11089" s="3">
        <v>8</v>
      </c>
      <c r="E11089" s="3">
        <v>78000</v>
      </c>
      <c r="F11089" t="s">
        <v>13</v>
      </c>
      <c r="G11089" s="15">
        <f>IF(Table1[[#This Row],[Transmission]]="Manual", 0, 1)</f>
        <v>0</v>
      </c>
      <c r="H11089" t="s">
        <v>9475</v>
      </c>
      <c r="I11089" t="s">
        <v>14</v>
      </c>
      <c r="J11089" s="4">
        <v>45597</v>
      </c>
      <c r="K11089" t="s">
        <v>8986</v>
      </c>
      <c r="L11089" s="5">
        <v>195000</v>
      </c>
      <c r="M11089" s="28">
        <f t="shared" si="173"/>
        <v>195000</v>
      </c>
      <c r="N11089">
        <f>2025-Table1[[#This Row],[Year]]</f>
        <v>9</v>
      </c>
    </row>
    <row r="11090" spans="1:14" x14ac:dyDescent="0.3">
      <c r="A11090" t="s">
        <v>21</v>
      </c>
      <c r="B11090" t="s">
        <v>194</v>
      </c>
      <c r="C11090">
        <v>2011</v>
      </c>
      <c r="D11090" s="3">
        <v>13</v>
      </c>
      <c r="E11090" s="3">
        <v>100000</v>
      </c>
      <c r="F11090" t="s">
        <v>25</v>
      </c>
      <c r="G11090" s="15">
        <f>IF(Table1[[#This Row],[Transmission]]="Manual", 0, 1)</f>
        <v>1</v>
      </c>
      <c r="H11090" t="s">
        <v>9472</v>
      </c>
      <c r="I11090" t="s">
        <v>6485</v>
      </c>
      <c r="J11090" s="4">
        <v>45627</v>
      </c>
      <c r="K11090" t="s">
        <v>9008</v>
      </c>
      <c r="L11090" s="5">
        <v>150000</v>
      </c>
      <c r="M11090" s="28">
        <f t="shared" si="173"/>
        <v>150000</v>
      </c>
      <c r="N11090">
        <f>2025-Table1[[#This Row],[Year]]</f>
        <v>14</v>
      </c>
    </row>
    <row r="11091" spans="1:14" x14ac:dyDescent="0.3">
      <c r="A11091" t="s">
        <v>44</v>
      </c>
      <c r="B11091" t="s">
        <v>124</v>
      </c>
      <c r="C11091">
        <v>2009</v>
      </c>
      <c r="D11091" s="3">
        <v>15</v>
      </c>
      <c r="E11091" s="3">
        <v>63000</v>
      </c>
      <c r="F11091" t="s">
        <v>25</v>
      </c>
      <c r="G11091" s="15">
        <f>IF(Table1[[#This Row],[Transmission]]="Manual", 0, 1)</f>
        <v>1</v>
      </c>
      <c r="H11091" t="s">
        <v>9475</v>
      </c>
      <c r="I11091" t="s">
        <v>14</v>
      </c>
      <c r="J11091" s="4">
        <v>45597</v>
      </c>
      <c r="K11091" t="s">
        <v>917</v>
      </c>
      <c r="L11091" s="5">
        <v>245000</v>
      </c>
      <c r="M11091" s="28">
        <f t="shared" si="173"/>
        <v>245000</v>
      </c>
      <c r="N11091">
        <f>2025-Table1[[#This Row],[Year]]</f>
        <v>16</v>
      </c>
    </row>
    <row r="11092" spans="1:14" x14ac:dyDescent="0.3">
      <c r="A11092" t="s">
        <v>18</v>
      </c>
      <c r="B11092" t="s">
        <v>86</v>
      </c>
      <c r="C11092">
        <v>2015</v>
      </c>
      <c r="D11092" s="3">
        <v>9</v>
      </c>
      <c r="E11092" s="3">
        <v>94000</v>
      </c>
      <c r="F11092" t="s">
        <v>13</v>
      </c>
      <c r="G11092" s="15">
        <f>IF(Table1[[#This Row],[Transmission]]="Manual", 0, 1)</f>
        <v>0</v>
      </c>
      <c r="H11092" t="s">
        <v>9475</v>
      </c>
      <c r="I11092" t="s">
        <v>17</v>
      </c>
      <c r="J11092" s="4">
        <v>45627</v>
      </c>
      <c r="K11092" t="s">
        <v>1274</v>
      </c>
      <c r="L11092" s="5">
        <v>470000</v>
      </c>
      <c r="M11092" s="28">
        <f t="shared" si="173"/>
        <v>470000</v>
      </c>
      <c r="N11092">
        <f>2025-Table1[[#This Row],[Year]]</f>
        <v>10</v>
      </c>
    </row>
    <row r="11093" spans="1:14" x14ac:dyDescent="0.3">
      <c r="A11093" t="s">
        <v>21</v>
      </c>
      <c r="B11093" t="s">
        <v>905</v>
      </c>
      <c r="C11093">
        <v>2010</v>
      </c>
      <c r="D11093" s="3">
        <v>14</v>
      </c>
      <c r="E11093" s="3">
        <v>74000</v>
      </c>
      <c r="F11093" t="s">
        <v>13</v>
      </c>
      <c r="G11093" s="15">
        <f>IF(Table1[[#This Row],[Transmission]]="Manual", 0, 1)</f>
        <v>0</v>
      </c>
      <c r="H11093" t="s">
        <v>9475</v>
      </c>
      <c r="I11093" t="s">
        <v>14</v>
      </c>
      <c r="J11093" s="4">
        <v>45566</v>
      </c>
      <c r="K11093" t="s">
        <v>3069</v>
      </c>
      <c r="L11093" s="5">
        <v>190000</v>
      </c>
      <c r="M11093" s="28">
        <f t="shared" si="173"/>
        <v>190000</v>
      </c>
      <c r="N11093">
        <f>2025-Table1[[#This Row],[Year]]</f>
        <v>15</v>
      </c>
    </row>
    <row r="11094" spans="1:14" x14ac:dyDescent="0.3">
      <c r="A11094" t="s">
        <v>21</v>
      </c>
      <c r="B11094" t="s">
        <v>49</v>
      </c>
      <c r="C11094">
        <v>2015</v>
      </c>
      <c r="D11094" s="3">
        <v>9</v>
      </c>
      <c r="E11094" s="3">
        <v>78000</v>
      </c>
      <c r="F11094" t="s">
        <v>13</v>
      </c>
      <c r="G11094" s="15">
        <f>IF(Table1[[#This Row],[Transmission]]="Manual", 0, 1)</f>
        <v>0</v>
      </c>
      <c r="H11094" t="s">
        <v>9475</v>
      </c>
      <c r="I11094" t="s">
        <v>6485</v>
      </c>
      <c r="J11094" s="4">
        <v>45597</v>
      </c>
      <c r="K11094" t="s">
        <v>3960</v>
      </c>
      <c r="L11094" s="5">
        <v>589000</v>
      </c>
      <c r="M11094" s="28">
        <f t="shared" si="173"/>
        <v>589000</v>
      </c>
      <c r="N11094">
        <f>2025-Table1[[#This Row],[Year]]</f>
        <v>10</v>
      </c>
    </row>
    <row r="11095" spans="1:14" x14ac:dyDescent="0.3">
      <c r="A11095" t="s">
        <v>21</v>
      </c>
      <c r="B11095" t="s">
        <v>49</v>
      </c>
      <c r="C11095">
        <v>2017</v>
      </c>
      <c r="D11095" s="3">
        <v>7</v>
      </c>
      <c r="E11095" s="3">
        <v>105000</v>
      </c>
      <c r="F11095" t="s">
        <v>13</v>
      </c>
      <c r="G11095" s="15">
        <f>IF(Table1[[#This Row],[Transmission]]="Manual", 0, 1)</f>
        <v>0</v>
      </c>
      <c r="H11095" t="s">
        <v>9475</v>
      </c>
      <c r="I11095" t="s">
        <v>17</v>
      </c>
      <c r="J11095" s="4">
        <v>45597</v>
      </c>
      <c r="K11095" t="s">
        <v>9009</v>
      </c>
      <c r="L11095" s="5">
        <v>760000</v>
      </c>
      <c r="M11095" s="28">
        <f t="shared" si="173"/>
        <v>760000</v>
      </c>
      <c r="N11095">
        <f>2025-Table1[[#This Row],[Year]]</f>
        <v>8</v>
      </c>
    </row>
    <row r="11096" spans="1:14" x14ac:dyDescent="0.3">
      <c r="A11096" t="s">
        <v>44</v>
      </c>
      <c r="B11096" t="s">
        <v>124</v>
      </c>
      <c r="C11096">
        <v>2011</v>
      </c>
      <c r="D11096" s="3">
        <v>13</v>
      </c>
      <c r="E11096" s="3">
        <v>52000</v>
      </c>
      <c r="F11096" t="s">
        <v>25</v>
      </c>
      <c r="G11096" s="15">
        <f>IF(Table1[[#This Row],[Transmission]]="Manual", 0, 1)</f>
        <v>1</v>
      </c>
      <c r="H11096" t="s">
        <v>9472</v>
      </c>
      <c r="I11096" t="s">
        <v>14</v>
      </c>
      <c r="J11096" s="4">
        <v>45627</v>
      </c>
      <c r="K11096" t="s">
        <v>4032</v>
      </c>
      <c r="L11096" s="5">
        <v>155000</v>
      </c>
      <c r="M11096" s="28">
        <f t="shared" si="173"/>
        <v>155000</v>
      </c>
      <c r="N11096">
        <f>2025-Table1[[#This Row],[Year]]</f>
        <v>14</v>
      </c>
    </row>
    <row r="11097" spans="1:14" x14ac:dyDescent="0.3">
      <c r="A11097" t="s">
        <v>458</v>
      </c>
      <c r="B11097" t="s">
        <v>459</v>
      </c>
      <c r="C11097">
        <v>2018</v>
      </c>
      <c r="D11097" s="3">
        <v>6</v>
      </c>
      <c r="E11097" s="3">
        <v>50000</v>
      </c>
      <c r="F11097" t="s">
        <v>25</v>
      </c>
      <c r="G11097" s="15">
        <f>IF(Table1[[#This Row],[Transmission]]="Manual", 0, 1)</f>
        <v>1</v>
      </c>
      <c r="H11097" t="s">
        <v>9472</v>
      </c>
      <c r="I11097" t="s">
        <v>17</v>
      </c>
      <c r="J11097" s="4">
        <v>45597</v>
      </c>
      <c r="K11097" t="s">
        <v>9010</v>
      </c>
      <c r="L11097" s="5">
        <v>945000</v>
      </c>
      <c r="M11097" s="28">
        <f t="shared" si="173"/>
        <v>945000</v>
      </c>
      <c r="N11097">
        <f>2025-Table1[[#This Row],[Year]]</f>
        <v>7</v>
      </c>
    </row>
    <row r="11098" spans="1:14" x14ac:dyDescent="0.3">
      <c r="A11098" t="s">
        <v>21</v>
      </c>
      <c r="B11098" t="s">
        <v>140</v>
      </c>
      <c r="C11098">
        <v>2012</v>
      </c>
      <c r="D11098" s="3">
        <v>12</v>
      </c>
      <c r="E11098" s="3">
        <v>64000</v>
      </c>
      <c r="F11098" t="s">
        <v>13</v>
      </c>
      <c r="G11098" s="15">
        <f>IF(Table1[[#This Row],[Transmission]]="Manual", 0, 1)</f>
        <v>0</v>
      </c>
      <c r="H11098" t="s">
        <v>9475</v>
      </c>
      <c r="I11098" t="s">
        <v>6485</v>
      </c>
      <c r="J11098" s="4">
        <v>45597</v>
      </c>
      <c r="K11098" t="s">
        <v>7089</v>
      </c>
      <c r="L11098" s="5">
        <v>250000</v>
      </c>
      <c r="M11098" s="28">
        <f t="shared" si="173"/>
        <v>250000</v>
      </c>
      <c r="N11098">
        <f>2025-Table1[[#This Row],[Year]]</f>
        <v>13</v>
      </c>
    </row>
    <row r="11099" spans="1:14" x14ac:dyDescent="0.3">
      <c r="A11099" t="s">
        <v>44</v>
      </c>
      <c r="B11099" t="s">
        <v>2245</v>
      </c>
      <c r="C11099">
        <v>2021</v>
      </c>
      <c r="D11099" s="3">
        <v>3</v>
      </c>
      <c r="E11099" s="3">
        <v>12356</v>
      </c>
      <c r="F11099" t="s">
        <v>25</v>
      </c>
      <c r="G11099" s="15">
        <f>IF(Table1[[#This Row],[Transmission]]="Manual", 0, 1)</f>
        <v>1</v>
      </c>
      <c r="H11099" t="s">
        <v>9472</v>
      </c>
      <c r="I11099" t="s">
        <v>14</v>
      </c>
      <c r="J11099" s="4">
        <v>45627</v>
      </c>
      <c r="K11099" t="s">
        <v>3779</v>
      </c>
      <c r="L11099" s="5">
        <v>1175000</v>
      </c>
      <c r="M11099" s="28">
        <f t="shared" si="173"/>
        <v>1175000</v>
      </c>
      <c r="N11099">
        <f>2025-Table1[[#This Row],[Year]]</f>
        <v>4</v>
      </c>
    </row>
    <row r="11100" spans="1:14" x14ac:dyDescent="0.3">
      <c r="A11100" t="s">
        <v>113</v>
      </c>
      <c r="B11100" t="s">
        <v>181</v>
      </c>
      <c r="C11100">
        <v>2010</v>
      </c>
      <c r="D11100" s="3">
        <v>14</v>
      </c>
      <c r="E11100" s="3">
        <v>20</v>
      </c>
      <c r="F11100" t="s">
        <v>25</v>
      </c>
      <c r="G11100" s="15">
        <f>IF(Table1[[#This Row],[Transmission]]="Manual", 0, 1)</f>
        <v>1</v>
      </c>
      <c r="H11100" t="s">
        <v>9475</v>
      </c>
      <c r="I11100" t="s">
        <v>17</v>
      </c>
      <c r="J11100" s="4">
        <v>45597</v>
      </c>
      <c r="K11100" t="s">
        <v>9011</v>
      </c>
      <c r="L11100" s="5">
        <v>90000</v>
      </c>
      <c r="M11100" s="28">
        <f t="shared" si="173"/>
        <v>90000</v>
      </c>
      <c r="N11100">
        <f>2025-Table1[[#This Row],[Year]]</f>
        <v>15</v>
      </c>
    </row>
    <row r="11101" spans="1:14" x14ac:dyDescent="0.3">
      <c r="A11101" t="s">
        <v>21</v>
      </c>
      <c r="B11101" t="s">
        <v>111</v>
      </c>
      <c r="C11101">
        <v>2013</v>
      </c>
      <c r="D11101" s="3">
        <v>11</v>
      </c>
      <c r="E11101" s="3">
        <v>94000</v>
      </c>
      <c r="F11101" t="s">
        <v>13</v>
      </c>
      <c r="G11101" s="15">
        <f>IF(Table1[[#This Row],[Transmission]]="Manual", 0, 1)</f>
        <v>0</v>
      </c>
      <c r="H11101" t="s">
        <v>9475</v>
      </c>
      <c r="I11101" t="s">
        <v>14</v>
      </c>
      <c r="J11101" s="4">
        <v>45597</v>
      </c>
      <c r="K11101" t="s">
        <v>9012</v>
      </c>
      <c r="L11101" s="5">
        <v>225000</v>
      </c>
      <c r="M11101" s="28">
        <f t="shared" si="173"/>
        <v>225000</v>
      </c>
      <c r="N11101">
        <f>2025-Table1[[#This Row],[Year]]</f>
        <v>12</v>
      </c>
    </row>
    <row r="11102" spans="1:14" x14ac:dyDescent="0.3">
      <c r="A11102" t="s">
        <v>21</v>
      </c>
      <c r="B11102" t="s">
        <v>666</v>
      </c>
      <c r="C11102">
        <v>2013</v>
      </c>
      <c r="D11102" s="3">
        <v>11</v>
      </c>
      <c r="E11102" s="3">
        <v>78000</v>
      </c>
      <c r="F11102" t="s">
        <v>13</v>
      </c>
      <c r="G11102" s="15">
        <f>IF(Table1[[#This Row],[Transmission]]="Manual", 0, 1)</f>
        <v>0</v>
      </c>
      <c r="H11102" t="s">
        <v>9475</v>
      </c>
      <c r="I11102" t="s">
        <v>6485</v>
      </c>
      <c r="J11102" s="4">
        <v>45597</v>
      </c>
      <c r="K11102" t="s">
        <v>6464</v>
      </c>
      <c r="L11102" s="5">
        <v>210000</v>
      </c>
      <c r="M11102" s="28">
        <f t="shared" si="173"/>
        <v>210000</v>
      </c>
      <c r="N11102">
        <f>2025-Table1[[#This Row],[Year]]</f>
        <v>12</v>
      </c>
    </row>
    <row r="11103" spans="1:14" x14ac:dyDescent="0.3">
      <c r="A11103" t="s">
        <v>21</v>
      </c>
      <c r="B11103" t="s">
        <v>111</v>
      </c>
      <c r="C11103">
        <v>2018</v>
      </c>
      <c r="D11103" s="3">
        <v>6</v>
      </c>
      <c r="E11103" s="3">
        <v>17500</v>
      </c>
      <c r="F11103" t="s">
        <v>25</v>
      </c>
      <c r="G11103" s="15">
        <f>IF(Table1[[#This Row],[Transmission]]="Manual", 0, 1)</f>
        <v>1</v>
      </c>
      <c r="H11103" t="s">
        <v>9472</v>
      </c>
      <c r="I11103" t="s">
        <v>6485</v>
      </c>
      <c r="J11103" s="4">
        <v>45597</v>
      </c>
      <c r="K11103" t="s">
        <v>9013</v>
      </c>
      <c r="L11103" s="5">
        <v>485000</v>
      </c>
      <c r="M11103" s="28">
        <f t="shared" si="173"/>
        <v>485000</v>
      </c>
      <c r="N11103">
        <f>2025-Table1[[#This Row],[Year]]</f>
        <v>7</v>
      </c>
    </row>
    <row r="11104" spans="1:14" x14ac:dyDescent="0.3">
      <c r="A11104" t="s">
        <v>21</v>
      </c>
      <c r="B11104" t="s">
        <v>49</v>
      </c>
      <c r="C11104">
        <v>2023</v>
      </c>
      <c r="D11104" s="3">
        <v>1</v>
      </c>
      <c r="E11104" s="3">
        <v>22000</v>
      </c>
      <c r="F11104" t="s">
        <v>13</v>
      </c>
      <c r="G11104" s="15">
        <f>IF(Table1[[#This Row],[Transmission]]="Manual", 0, 1)</f>
        <v>0</v>
      </c>
      <c r="H11104" t="s">
        <v>9472</v>
      </c>
      <c r="I11104" t="s">
        <v>6485</v>
      </c>
      <c r="J11104" s="4">
        <v>45597</v>
      </c>
      <c r="K11104" t="s">
        <v>3753</v>
      </c>
      <c r="L11104" s="5">
        <v>1175000</v>
      </c>
      <c r="M11104" s="28">
        <f t="shared" si="173"/>
        <v>1175000</v>
      </c>
      <c r="N11104">
        <f>2025-Table1[[#This Row],[Year]]</f>
        <v>2</v>
      </c>
    </row>
    <row r="11105" spans="1:14" x14ac:dyDescent="0.3">
      <c r="A11105" t="s">
        <v>21</v>
      </c>
      <c r="B11105" t="s">
        <v>483</v>
      </c>
      <c r="C11105">
        <v>2022</v>
      </c>
      <c r="D11105" s="3">
        <v>2</v>
      </c>
      <c r="E11105" s="3">
        <v>25200</v>
      </c>
      <c r="F11105" t="s">
        <v>25</v>
      </c>
      <c r="G11105" s="15">
        <f>IF(Table1[[#This Row],[Transmission]]="Manual", 0, 1)</f>
        <v>1</v>
      </c>
      <c r="H11105" t="s">
        <v>9472</v>
      </c>
      <c r="I11105" t="s">
        <v>14</v>
      </c>
      <c r="J11105" s="4">
        <v>45597</v>
      </c>
      <c r="K11105" t="s">
        <v>9014</v>
      </c>
      <c r="L11105" s="5">
        <v>1224000</v>
      </c>
      <c r="M11105" s="28">
        <f t="shared" si="173"/>
        <v>1224000</v>
      </c>
      <c r="N11105">
        <f>2025-Table1[[#This Row],[Year]]</f>
        <v>3</v>
      </c>
    </row>
    <row r="11106" spans="1:14" x14ac:dyDescent="0.3">
      <c r="A11106" t="s">
        <v>33</v>
      </c>
      <c r="B11106" t="s">
        <v>54</v>
      </c>
      <c r="C11106">
        <v>2017</v>
      </c>
      <c r="D11106" s="3">
        <v>7</v>
      </c>
      <c r="E11106" s="3">
        <v>135000</v>
      </c>
      <c r="F11106" t="s">
        <v>25</v>
      </c>
      <c r="G11106" s="15">
        <f>IF(Table1[[#This Row],[Transmission]]="Manual", 0, 1)</f>
        <v>1</v>
      </c>
      <c r="H11106" t="s">
        <v>9472</v>
      </c>
      <c r="I11106" t="s">
        <v>17</v>
      </c>
      <c r="J11106" s="4">
        <v>45627</v>
      </c>
      <c r="K11106" t="s">
        <v>694</v>
      </c>
      <c r="L11106" s="5">
        <v>1690000</v>
      </c>
      <c r="M11106" s="28">
        <f t="shared" si="173"/>
        <v>1690000</v>
      </c>
      <c r="N11106">
        <f>2025-Table1[[#This Row],[Year]]</f>
        <v>8</v>
      </c>
    </row>
    <row r="11107" spans="1:14" x14ac:dyDescent="0.3">
      <c r="A11107" t="s">
        <v>21</v>
      </c>
      <c r="B11107" t="s">
        <v>2944</v>
      </c>
      <c r="C11107">
        <v>2019</v>
      </c>
      <c r="D11107" s="3">
        <v>5</v>
      </c>
      <c r="E11107" s="3">
        <v>33000</v>
      </c>
      <c r="F11107" t="s">
        <v>13</v>
      </c>
      <c r="G11107" s="15">
        <f>IF(Table1[[#This Row],[Transmission]]="Manual", 0, 1)</f>
        <v>0</v>
      </c>
      <c r="H11107" t="s">
        <v>9472</v>
      </c>
      <c r="I11107" t="s">
        <v>6485</v>
      </c>
      <c r="J11107" s="4">
        <v>45597</v>
      </c>
      <c r="K11107" t="s">
        <v>3117</v>
      </c>
      <c r="L11107" s="5">
        <v>525000</v>
      </c>
      <c r="M11107" s="28">
        <f t="shared" si="173"/>
        <v>525000</v>
      </c>
      <c r="N11107">
        <f>2025-Table1[[#This Row],[Year]]</f>
        <v>6</v>
      </c>
    </row>
    <row r="11108" spans="1:14" x14ac:dyDescent="0.3">
      <c r="A11108" t="s">
        <v>11</v>
      </c>
      <c r="B11108" t="s">
        <v>12</v>
      </c>
      <c r="C11108">
        <v>2015</v>
      </c>
      <c r="D11108" s="3">
        <v>9</v>
      </c>
      <c r="E11108" s="3">
        <v>100000</v>
      </c>
      <c r="F11108" t="s">
        <v>25</v>
      </c>
      <c r="G11108" s="15">
        <f>IF(Table1[[#This Row],[Transmission]]="Manual", 0, 1)</f>
        <v>1</v>
      </c>
      <c r="H11108" t="s">
        <v>9475</v>
      </c>
      <c r="I11108" t="s">
        <v>6485</v>
      </c>
      <c r="J11108" s="4">
        <v>45627</v>
      </c>
      <c r="K11108" t="s">
        <v>7838</v>
      </c>
      <c r="L11108" s="5">
        <v>435000</v>
      </c>
      <c r="M11108" s="28">
        <f t="shared" si="173"/>
        <v>435000</v>
      </c>
      <c r="N11108">
        <f>2025-Table1[[#This Row],[Year]]</f>
        <v>10</v>
      </c>
    </row>
    <row r="11109" spans="1:14" x14ac:dyDescent="0.3">
      <c r="A11109" t="s">
        <v>18</v>
      </c>
      <c r="B11109" t="s">
        <v>19</v>
      </c>
      <c r="C11109">
        <v>2011</v>
      </c>
      <c r="D11109" s="3">
        <v>13</v>
      </c>
      <c r="E11109" s="3">
        <v>48231</v>
      </c>
      <c r="F11109" t="s">
        <v>25</v>
      </c>
      <c r="G11109" s="15">
        <f>IF(Table1[[#This Row],[Transmission]]="Manual", 0, 1)</f>
        <v>1</v>
      </c>
      <c r="H11109" t="s">
        <v>9475</v>
      </c>
      <c r="I11109" t="s">
        <v>14</v>
      </c>
      <c r="J11109" s="4">
        <v>45597</v>
      </c>
      <c r="K11109" t="s">
        <v>9015</v>
      </c>
      <c r="L11109" s="5">
        <v>250000</v>
      </c>
      <c r="M11109" s="28">
        <f t="shared" si="173"/>
        <v>250000</v>
      </c>
      <c r="N11109">
        <f>2025-Table1[[#This Row],[Year]]</f>
        <v>14</v>
      </c>
    </row>
    <row r="11110" spans="1:14" x14ac:dyDescent="0.3">
      <c r="A11110" t="s">
        <v>21</v>
      </c>
      <c r="B11110" t="s">
        <v>111</v>
      </c>
      <c r="C11110">
        <v>2018</v>
      </c>
      <c r="D11110" s="3">
        <v>6</v>
      </c>
      <c r="E11110" s="3">
        <v>7503</v>
      </c>
      <c r="F11110" t="s">
        <v>25</v>
      </c>
      <c r="G11110" s="15">
        <f>IF(Table1[[#This Row],[Transmission]]="Manual", 0, 1)</f>
        <v>1</v>
      </c>
      <c r="H11110" t="s">
        <v>9472</v>
      </c>
      <c r="I11110" t="s">
        <v>14</v>
      </c>
      <c r="J11110" s="4">
        <v>45597</v>
      </c>
      <c r="K11110" t="s">
        <v>3887</v>
      </c>
      <c r="L11110" s="5">
        <v>424999</v>
      </c>
      <c r="M11110" s="28">
        <f t="shared" si="173"/>
        <v>424999</v>
      </c>
      <c r="N11110">
        <f>2025-Table1[[#This Row],[Year]]</f>
        <v>7</v>
      </c>
    </row>
    <row r="11111" spans="1:14" x14ac:dyDescent="0.3">
      <c r="A11111" t="s">
        <v>44</v>
      </c>
      <c r="B11111" t="s">
        <v>405</v>
      </c>
      <c r="C11111">
        <v>2015</v>
      </c>
      <c r="D11111" s="3">
        <v>9</v>
      </c>
      <c r="E11111" s="3">
        <v>73000</v>
      </c>
      <c r="F11111" t="s">
        <v>13</v>
      </c>
      <c r="G11111" s="15">
        <f>IF(Table1[[#This Row],[Transmission]]="Manual", 0, 1)</f>
        <v>0</v>
      </c>
      <c r="H11111" t="s">
        <v>9475</v>
      </c>
      <c r="I11111" t="s">
        <v>14</v>
      </c>
      <c r="J11111" s="4">
        <v>45597</v>
      </c>
      <c r="K11111" t="s">
        <v>1338</v>
      </c>
      <c r="L11111" s="5">
        <v>475000</v>
      </c>
      <c r="M11111" s="28">
        <f t="shared" si="173"/>
        <v>475000</v>
      </c>
      <c r="N11111">
        <f>2025-Table1[[#This Row],[Year]]</f>
        <v>10</v>
      </c>
    </row>
    <row r="11112" spans="1:14" x14ac:dyDescent="0.3">
      <c r="A11112" t="s">
        <v>113</v>
      </c>
      <c r="B11112" t="s">
        <v>181</v>
      </c>
      <c r="C11112">
        <v>2016</v>
      </c>
      <c r="D11112" s="3">
        <v>8</v>
      </c>
      <c r="E11112" s="3">
        <v>37180</v>
      </c>
      <c r="F11112" t="s">
        <v>13</v>
      </c>
      <c r="G11112" s="15">
        <f>IF(Table1[[#This Row],[Transmission]]="Manual", 0, 1)</f>
        <v>0</v>
      </c>
      <c r="H11112" t="s">
        <v>9475</v>
      </c>
      <c r="I11112" t="s">
        <v>17</v>
      </c>
      <c r="J11112" s="4">
        <v>45597</v>
      </c>
      <c r="K11112" t="s">
        <v>9016</v>
      </c>
      <c r="L11112" s="5">
        <v>555555</v>
      </c>
      <c r="M11112" s="28">
        <f t="shared" si="173"/>
        <v>555555</v>
      </c>
      <c r="N11112">
        <f>2025-Table1[[#This Row],[Year]]</f>
        <v>9</v>
      </c>
    </row>
    <row r="11113" spans="1:14" x14ac:dyDescent="0.3">
      <c r="A11113" t="s">
        <v>11</v>
      </c>
      <c r="B11113" t="s">
        <v>288</v>
      </c>
      <c r="C11113">
        <v>2016</v>
      </c>
      <c r="D11113" s="3">
        <v>8</v>
      </c>
      <c r="E11113" s="3">
        <v>73000</v>
      </c>
      <c r="F11113" t="s">
        <v>25</v>
      </c>
      <c r="G11113" s="15">
        <f>IF(Table1[[#This Row],[Transmission]]="Manual", 0, 1)</f>
        <v>1</v>
      </c>
      <c r="H11113" t="s">
        <v>9475</v>
      </c>
      <c r="I11113" t="s">
        <v>6485</v>
      </c>
      <c r="J11113" s="4">
        <v>45597</v>
      </c>
      <c r="K11113" t="s">
        <v>9017</v>
      </c>
      <c r="L11113" s="5">
        <v>450000</v>
      </c>
      <c r="M11113" s="28">
        <f t="shared" si="173"/>
        <v>450000</v>
      </c>
      <c r="N11113">
        <f>2025-Table1[[#This Row],[Year]]</f>
        <v>9</v>
      </c>
    </row>
    <row r="11114" spans="1:14" x14ac:dyDescent="0.3">
      <c r="A11114" t="s">
        <v>43</v>
      </c>
      <c r="B11114" t="s">
        <v>1880</v>
      </c>
      <c r="C11114">
        <v>2014</v>
      </c>
      <c r="D11114" s="3">
        <v>10</v>
      </c>
      <c r="E11114" s="3">
        <v>143000</v>
      </c>
      <c r="F11114" t="s">
        <v>25</v>
      </c>
      <c r="G11114" s="15">
        <f>IF(Table1[[#This Row],[Transmission]]="Manual", 0, 1)</f>
        <v>1</v>
      </c>
      <c r="H11114" t="s">
        <v>9475</v>
      </c>
      <c r="I11114" t="s">
        <v>17</v>
      </c>
      <c r="J11114" s="4">
        <v>45597</v>
      </c>
      <c r="K11114" t="s">
        <v>9018</v>
      </c>
      <c r="L11114" s="5">
        <v>1100000</v>
      </c>
      <c r="M11114" s="28">
        <f t="shared" si="173"/>
        <v>1100000</v>
      </c>
      <c r="N11114">
        <f>2025-Table1[[#This Row],[Year]]</f>
        <v>11</v>
      </c>
    </row>
    <row r="11115" spans="1:14" x14ac:dyDescent="0.3">
      <c r="A11115" t="s">
        <v>11</v>
      </c>
      <c r="B11115" t="s">
        <v>624</v>
      </c>
      <c r="C11115">
        <v>2007</v>
      </c>
      <c r="D11115" s="3">
        <v>17</v>
      </c>
      <c r="E11115" s="3">
        <v>64000</v>
      </c>
      <c r="F11115" t="s">
        <v>13</v>
      </c>
      <c r="G11115" s="15">
        <f>IF(Table1[[#This Row],[Transmission]]="Manual", 0, 1)</f>
        <v>0</v>
      </c>
      <c r="H11115" t="s">
        <v>9475</v>
      </c>
      <c r="I11115" t="s">
        <v>6485</v>
      </c>
      <c r="J11115" s="4">
        <v>45597</v>
      </c>
      <c r="K11115" t="s">
        <v>9019</v>
      </c>
      <c r="L11115" s="5">
        <v>289999</v>
      </c>
      <c r="M11115" s="28">
        <f t="shared" si="173"/>
        <v>289999</v>
      </c>
      <c r="N11115">
        <f>2025-Table1[[#This Row],[Year]]</f>
        <v>18</v>
      </c>
    </row>
    <row r="11116" spans="1:14" x14ac:dyDescent="0.3">
      <c r="A11116" t="s">
        <v>21</v>
      </c>
      <c r="B11116" t="s">
        <v>22</v>
      </c>
      <c r="C11116">
        <v>2018</v>
      </c>
      <c r="D11116" s="3">
        <v>6</v>
      </c>
      <c r="E11116" s="3">
        <v>60000</v>
      </c>
      <c r="F11116" t="s">
        <v>25</v>
      </c>
      <c r="G11116" s="15">
        <f>IF(Table1[[#This Row],[Transmission]]="Manual", 0, 1)</f>
        <v>1</v>
      </c>
      <c r="H11116" t="s">
        <v>9475</v>
      </c>
      <c r="I11116" t="s">
        <v>6485</v>
      </c>
      <c r="J11116" s="4">
        <v>45627</v>
      </c>
      <c r="K11116" t="s">
        <v>9020</v>
      </c>
      <c r="L11116" s="5">
        <v>570000</v>
      </c>
      <c r="M11116" s="28">
        <f t="shared" si="173"/>
        <v>570000</v>
      </c>
      <c r="N11116">
        <f>2025-Table1[[#This Row],[Year]]</f>
        <v>7</v>
      </c>
    </row>
    <row r="11117" spans="1:14" x14ac:dyDescent="0.3">
      <c r="A11117" t="s">
        <v>11</v>
      </c>
      <c r="B11117" t="s">
        <v>624</v>
      </c>
      <c r="C11117">
        <v>2017</v>
      </c>
      <c r="D11117" s="3">
        <v>7</v>
      </c>
      <c r="E11117" s="3">
        <v>113332</v>
      </c>
      <c r="F11117" t="s">
        <v>25</v>
      </c>
      <c r="G11117" s="15">
        <f>IF(Table1[[#This Row],[Transmission]]="Manual", 0, 1)</f>
        <v>1</v>
      </c>
      <c r="H11117" t="s">
        <v>9475</v>
      </c>
      <c r="I11117" t="s">
        <v>14</v>
      </c>
      <c r="J11117" s="4">
        <v>45597</v>
      </c>
      <c r="K11117" t="s">
        <v>9021</v>
      </c>
      <c r="L11117" s="5">
        <v>1450000</v>
      </c>
      <c r="M11117" s="28">
        <f t="shared" si="173"/>
        <v>1450000</v>
      </c>
      <c r="N11117">
        <f>2025-Table1[[#This Row],[Year]]</f>
        <v>8</v>
      </c>
    </row>
    <row r="11118" spans="1:14" x14ac:dyDescent="0.3">
      <c r="A11118" t="s">
        <v>97</v>
      </c>
      <c r="B11118" t="s">
        <v>236</v>
      </c>
      <c r="C11118">
        <v>2012</v>
      </c>
      <c r="D11118" s="3">
        <v>12</v>
      </c>
      <c r="E11118" s="3">
        <v>69000</v>
      </c>
      <c r="F11118" t="s">
        <v>13</v>
      </c>
      <c r="G11118" s="15">
        <f>IF(Table1[[#This Row],[Transmission]]="Manual", 0, 1)</f>
        <v>0</v>
      </c>
      <c r="H11118" t="s">
        <v>9475</v>
      </c>
      <c r="I11118" t="s">
        <v>17</v>
      </c>
      <c r="J11118" s="4">
        <v>45597</v>
      </c>
      <c r="K11118" t="s">
        <v>9022</v>
      </c>
      <c r="L11118" s="5">
        <v>280000</v>
      </c>
      <c r="M11118" s="28">
        <f t="shared" si="173"/>
        <v>280000</v>
      </c>
      <c r="N11118">
        <f>2025-Table1[[#This Row],[Year]]</f>
        <v>13</v>
      </c>
    </row>
    <row r="11119" spans="1:14" x14ac:dyDescent="0.3">
      <c r="A11119" t="s">
        <v>21</v>
      </c>
      <c r="B11119" t="s">
        <v>39</v>
      </c>
      <c r="C11119">
        <v>2010</v>
      </c>
      <c r="D11119" s="3">
        <v>14</v>
      </c>
      <c r="E11119" s="3">
        <v>142000</v>
      </c>
      <c r="F11119" t="s">
        <v>13</v>
      </c>
      <c r="G11119" s="15">
        <f>IF(Table1[[#This Row],[Transmission]]="Manual", 0, 1)</f>
        <v>0</v>
      </c>
      <c r="H11119" t="s">
        <v>9475</v>
      </c>
      <c r="I11119" t="s">
        <v>6485</v>
      </c>
      <c r="J11119" s="4">
        <v>45627</v>
      </c>
      <c r="K11119" t="s">
        <v>9023</v>
      </c>
      <c r="L11119" s="5">
        <v>250000</v>
      </c>
      <c r="M11119" s="28">
        <f t="shared" si="173"/>
        <v>250000</v>
      </c>
      <c r="N11119">
        <f>2025-Table1[[#This Row],[Year]]</f>
        <v>15</v>
      </c>
    </row>
    <row r="11120" spans="1:14" x14ac:dyDescent="0.3">
      <c r="A11120" t="s">
        <v>21</v>
      </c>
      <c r="B11120" t="s">
        <v>49</v>
      </c>
      <c r="C11120">
        <v>2020</v>
      </c>
      <c r="D11120" s="3">
        <v>4</v>
      </c>
      <c r="E11120" s="3">
        <v>42146</v>
      </c>
      <c r="F11120" t="s">
        <v>13</v>
      </c>
      <c r="G11120" s="15">
        <f>IF(Table1[[#This Row],[Transmission]]="Manual", 0, 1)</f>
        <v>0</v>
      </c>
      <c r="H11120" t="s">
        <v>9472</v>
      </c>
      <c r="I11120" t="s">
        <v>6485</v>
      </c>
      <c r="J11120" s="4">
        <v>45597</v>
      </c>
      <c r="K11120" t="s">
        <v>3583</v>
      </c>
      <c r="L11120" s="5">
        <v>1025009</v>
      </c>
      <c r="M11120" s="28">
        <f t="shared" si="173"/>
        <v>1025009</v>
      </c>
      <c r="N11120">
        <f>2025-Table1[[#This Row],[Year]]</f>
        <v>5</v>
      </c>
    </row>
    <row r="11121" spans="1:14" x14ac:dyDescent="0.3">
      <c r="A11121" t="s">
        <v>21</v>
      </c>
      <c r="B11121" t="s">
        <v>231</v>
      </c>
      <c r="C11121">
        <v>2022</v>
      </c>
      <c r="D11121" s="3">
        <v>2</v>
      </c>
      <c r="E11121" s="3">
        <v>34000</v>
      </c>
      <c r="F11121" t="s">
        <v>13</v>
      </c>
      <c r="G11121" s="15">
        <f>IF(Table1[[#This Row],[Transmission]]="Manual", 0, 1)</f>
        <v>0</v>
      </c>
      <c r="H11121" t="s">
        <v>9472</v>
      </c>
      <c r="I11121" t="s">
        <v>14</v>
      </c>
      <c r="J11121" s="4">
        <v>45597</v>
      </c>
      <c r="K11121" t="s">
        <v>9024</v>
      </c>
      <c r="L11121" s="5">
        <v>400000</v>
      </c>
      <c r="M11121" s="28">
        <f t="shared" si="173"/>
        <v>400000</v>
      </c>
      <c r="N11121">
        <f>2025-Table1[[#This Row],[Year]]</f>
        <v>3</v>
      </c>
    </row>
    <row r="11122" spans="1:14" x14ac:dyDescent="0.3">
      <c r="A11122" t="s">
        <v>21</v>
      </c>
      <c r="B11122" t="s">
        <v>111</v>
      </c>
      <c r="C11122">
        <v>2007</v>
      </c>
      <c r="D11122" s="3">
        <v>17</v>
      </c>
      <c r="E11122" s="3">
        <v>84000</v>
      </c>
      <c r="F11122" t="s">
        <v>13</v>
      </c>
      <c r="G11122" s="15">
        <f>IF(Table1[[#This Row],[Transmission]]="Manual", 0, 1)</f>
        <v>0</v>
      </c>
      <c r="H11122" t="s">
        <v>9475</v>
      </c>
      <c r="I11122" t="s">
        <v>6485</v>
      </c>
      <c r="J11122" s="4">
        <v>45597</v>
      </c>
      <c r="K11122" t="s">
        <v>9025</v>
      </c>
      <c r="L11122" s="5">
        <v>110000</v>
      </c>
      <c r="M11122" s="28">
        <f t="shared" si="173"/>
        <v>110000</v>
      </c>
      <c r="N11122">
        <f>2025-Table1[[#This Row],[Year]]</f>
        <v>18</v>
      </c>
    </row>
    <row r="11123" spans="1:14" x14ac:dyDescent="0.3">
      <c r="A11123" t="s">
        <v>33</v>
      </c>
      <c r="B11123" t="s">
        <v>501</v>
      </c>
      <c r="C11123">
        <v>2016</v>
      </c>
      <c r="D11123" s="3">
        <v>8</v>
      </c>
      <c r="E11123" s="3">
        <v>110000</v>
      </c>
      <c r="F11123" t="s">
        <v>13</v>
      </c>
      <c r="G11123" s="15">
        <f>IF(Table1[[#This Row],[Transmission]]="Manual", 0, 1)</f>
        <v>0</v>
      </c>
      <c r="H11123" t="s">
        <v>9475</v>
      </c>
      <c r="I11123" t="s">
        <v>17</v>
      </c>
      <c r="J11123" s="4">
        <v>45597</v>
      </c>
      <c r="K11123" t="s">
        <v>9026</v>
      </c>
      <c r="L11123" s="5">
        <v>289000</v>
      </c>
      <c r="M11123" s="28">
        <f t="shared" si="173"/>
        <v>289000</v>
      </c>
      <c r="N11123">
        <f>2025-Table1[[#This Row],[Year]]</f>
        <v>9</v>
      </c>
    </row>
    <row r="11124" spans="1:14" x14ac:dyDescent="0.3">
      <c r="A11124" t="s">
        <v>21</v>
      </c>
      <c r="B11124" t="s">
        <v>68</v>
      </c>
      <c r="C11124">
        <v>2016</v>
      </c>
      <c r="D11124" s="3">
        <v>8</v>
      </c>
      <c r="E11124" s="3">
        <v>52000</v>
      </c>
      <c r="F11124" t="s">
        <v>25</v>
      </c>
      <c r="G11124" s="15">
        <f>IF(Table1[[#This Row],[Transmission]]="Manual", 0, 1)</f>
        <v>1</v>
      </c>
      <c r="H11124" t="s">
        <v>9475</v>
      </c>
      <c r="I11124" t="s">
        <v>6485</v>
      </c>
      <c r="J11124" s="4">
        <v>45627</v>
      </c>
      <c r="K11124" t="s">
        <v>9027</v>
      </c>
      <c r="L11124" s="5">
        <v>375000</v>
      </c>
      <c r="M11124" s="28">
        <f t="shared" si="173"/>
        <v>375000</v>
      </c>
      <c r="N11124">
        <f>2025-Table1[[#This Row],[Year]]</f>
        <v>9</v>
      </c>
    </row>
    <row r="11125" spans="1:14" x14ac:dyDescent="0.3">
      <c r="A11125" t="s">
        <v>101</v>
      </c>
      <c r="B11125" t="s">
        <v>687</v>
      </c>
      <c r="C11125">
        <v>2006</v>
      </c>
      <c r="D11125" s="3">
        <v>18</v>
      </c>
      <c r="E11125" s="3">
        <v>75000</v>
      </c>
      <c r="F11125" t="s">
        <v>13</v>
      </c>
      <c r="G11125" s="15">
        <f>IF(Table1[[#This Row],[Transmission]]="Manual", 0, 1)</f>
        <v>0</v>
      </c>
      <c r="H11125" t="s">
        <v>9472</v>
      </c>
      <c r="I11125" t="s">
        <v>17</v>
      </c>
      <c r="J11125" s="4">
        <v>45597</v>
      </c>
      <c r="K11125" t="s">
        <v>9028</v>
      </c>
      <c r="L11125" s="5">
        <v>75000</v>
      </c>
      <c r="M11125" s="28">
        <f t="shared" si="173"/>
        <v>75000</v>
      </c>
      <c r="N11125">
        <f>2025-Table1[[#This Row],[Year]]</f>
        <v>19</v>
      </c>
    </row>
    <row r="11126" spans="1:14" x14ac:dyDescent="0.3">
      <c r="A11126" t="s">
        <v>44</v>
      </c>
      <c r="B11126" t="s">
        <v>405</v>
      </c>
      <c r="C11126">
        <v>2016</v>
      </c>
      <c r="D11126" s="3">
        <v>8</v>
      </c>
      <c r="E11126" s="3">
        <v>42000</v>
      </c>
      <c r="F11126" t="s">
        <v>13</v>
      </c>
      <c r="G11126" s="15">
        <f>IF(Table1[[#This Row],[Transmission]]="Manual", 0, 1)</f>
        <v>0</v>
      </c>
      <c r="H11126" t="s">
        <v>9472</v>
      </c>
      <c r="I11126" t="s">
        <v>6485</v>
      </c>
      <c r="J11126" s="4">
        <v>45597</v>
      </c>
      <c r="K11126" t="s">
        <v>9029</v>
      </c>
      <c r="L11126" s="5">
        <v>490000</v>
      </c>
      <c r="M11126" s="28">
        <f t="shared" si="173"/>
        <v>490000</v>
      </c>
      <c r="N11126">
        <f>2025-Table1[[#This Row],[Year]]</f>
        <v>9</v>
      </c>
    </row>
    <row r="11127" spans="1:14" x14ac:dyDescent="0.3">
      <c r="A11127" t="s">
        <v>21</v>
      </c>
      <c r="B11127" t="s">
        <v>298</v>
      </c>
      <c r="C11127">
        <v>2011</v>
      </c>
      <c r="D11127" s="3">
        <v>13</v>
      </c>
      <c r="E11127" s="3">
        <v>20</v>
      </c>
      <c r="F11127" t="s">
        <v>13</v>
      </c>
      <c r="G11127" s="15">
        <f>IF(Table1[[#This Row],[Transmission]]="Manual", 0, 1)</f>
        <v>0</v>
      </c>
      <c r="H11127" t="s">
        <v>9475</v>
      </c>
      <c r="I11127" t="s">
        <v>14</v>
      </c>
      <c r="J11127" s="4">
        <v>45597</v>
      </c>
      <c r="K11127" t="s">
        <v>3912</v>
      </c>
      <c r="L11127" s="5">
        <v>170000</v>
      </c>
      <c r="M11127" s="28">
        <f t="shared" si="173"/>
        <v>170000</v>
      </c>
      <c r="N11127">
        <f>2025-Table1[[#This Row],[Year]]</f>
        <v>14</v>
      </c>
    </row>
    <row r="11128" spans="1:14" x14ac:dyDescent="0.3">
      <c r="A11128" t="s">
        <v>11</v>
      </c>
      <c r="B11128" t="s">
        <v>288</v>
      </c>
      <c r="C11128">
        <v>2018</v>
      </c>
      <c r="D11128" s="3">
        <v>6</v>
      </c>
      <c r="E11128" s="3">
        <v>25200</v>
      </c>
      <c r="F11128" t="s">
        <v>25</v>
      </c>
      <c r="G11128" s="15">
        <f>IF(Table1[[#This Row],[Transmission]]="Manual", 0, 1)</f>
        <v>1</v>
      </c>
      <c r="H11128" t="s">
        <v>9475</v>
      </c>
      <c r="I11128" t="s">
        <v>14</v>
      </c>
      <c r="J11128" s="4">
        <v>45597</v>
      </c>
      <c r="K11128" t="s">
        <v>1551</v>
      </c>
      <c r="L11128" s="5">
        <v>595000</v>
      </c>
      <c r="M11128" s="28">
        <f t="shared" si="173"/>
        <v>595000</v>
      </c>
      <c r="N11128">
        <f>2025-Table1[[#This Row],[Year]]</f>
        <v>7</v>
      </c>
    </row>
    <row r="11129" spans="1:14" x14ac:dyDescent="0.3">
      <c r="A11129" t="s">
        <v>21</v>
      </c>
      <c r="B11129" t="s">
        <v>111</v>
      </c>
      <c r="C11129">
        <v>2021</v>
      </c>
      <c r="D11129" s="3">
        <v>3</v>
      </c>
      <c r="E11129" s="3">
        <v>65000</v>
      </c>
      <c r="F11129" t="s">
        <v>13</v>
      </c>
      <c r="G11129" s="15">
        <f>IF(Table1[[#This Row],[Transmission]]="Manual", 0, 1)</f>
        <v>0</v>
      </c>
      <c r="H11129" t="s">
        <v>9472</v>
      </c>
      <c r="I11129" t="s">
        <v>6485</v>
      </c>
      <c r="J11129" s="4">
        <v>45597</v>
      </c>
      <c r="K11129" t="s">
        <v>9030</v>
      </c>
      <c r="L11129" s="5">
        <v>565000</v>
      </c>
      <c r="M11129" s="28">
        <f t="shared" si="173"/>
        <v>565000</v>
      </c>
      <c r="N11129">
        <f>2025-Table1[[#This Row],[Year]]</f>
        <v>4</v>
      </c>
    </row>
    <row r="11130" spans="1:14" x14ac:dyDescent="0.3">
      <c r="A11130" t="s">
        <v>44</v>
      </c>
      <c r="B11130" t="s">
        <v>79</v>
      </c>
      <c r="C11130">
        <v>2021</v>
      </c>
      <c r="D11130" s="3">
        <v>3</v>
      </c>
      <c r="E11130" s="3">
        <v>66000</v>
      </c>
      <c r="F11130" t="s">
        <v>25</v>
      </c>
      <c r="G11130" s="15">
        <f>IF(Table1[[#This Row],[Transmission]]="Manual", 0, 1)</f>
        <v>1</v>
      </c>
      <c r="H11130" t="s">
        <v>9472</v>
      </c>
      <c r="I11130" t="s">
        <v>14</v>
      </c>
      <c r="J11130" s="4">
        <v>45597</v>
      </c>
      <c r="K11130" t="s">
        <v>9031</v>
      </c>
      <c r="L11130" s="5">
        <v>1385000</v>
      </c>
      <c r="M11130" s="28">
        <f t="shared" si="173"/>
        <v>1385000</v>
      </c>
      <c r="N11130">
        <f>2025-Table1[[#This Row],[Year]]</f>
        <v>4</v>
      </c>
    </row>
    <row r="11131" spans="1:14" x14ac:dyDescent="0.3">
      <c r="A11131" t="s">
        <v>458</v>
      </c>
      <c r="B11131" t="s">
        <v>1321</v>
      </c>
      <c r="C11131">
        <v>2018</v>
      </c>
      <c r="D11131" s="3">
        <v>6</v>
      </c>
      <c r="E11131" s="3">
        <v>78000</v>
      </c>
      <c r="F11131" t="s">
        <v>13</v>
      </c>
      <c r="G11131" s="15">
        <f>IF(Table1[[#This Row],[Transmission]]="Manual", 0, 1)</f>
        <v>0</v>
      </c>
      <c r="H11131" t="s">
        <v>9475</v>
      </c>
      <c r="I11131" t="s">
        <v>17</v>
      </c>
      <c r="J11131" s="4">
        <v>45597</v>
      </c>
      <c r="K11131" t="s">
        <v>9032</v>
      </c>
      <c r="L11131" s="5">
        <v>450000</v>
      </c>
      <c r="M11131" s="28">
        <f t="shared" si="173"/>
        <v>450000</v>
      </c>
      <c r="N11131">
        <f>2025-Table1[[#This Row],[Year]]</f>
        <v>7</v>
      </c>
    </row>
    <row r="11132" spans="1:14" x14ac:dyDescent="0.3">
      <c r="A11132" t="s">
        <v>18</v>
      </c>
      <c r="B11132" t="s">
        <v>86</v>
      </c>
      <c r="C11132">
        <v>2010</v>
      </c>
      <c r="D11132" s="3">
        <v>14</v>
      </c>
      <c r="E11132" s="3">
        <v>59000</v>
      </c>
      <c r="F11132" t="s">
        <v>13</v>
      </c>
      <c r="G11132" s="15">
        <f>IF(Table1[[#This Row],[Transmission]]="Manual", 0, 1)</f>
        <v>0</v>
      </c>
      <c r="H11132" t="s">
        <v>9472</v>
      </c>
      <c r="I11132" t="s">
        <v>14</v>
      </c>
      <c r="J11132" s="4">
        <v>45597</v>
      </c>
      <c r="K11132" t="s">
        <v>9033</v>
      </c>
      <c r="L11132" s="5">
        <v>355000</v>
      </c>
      <c r="M11132" s="28">
        <f t="shared" si="173"/>
        <v>355000</v>
      </c>
      <c r="N11132">
        <f>2025-Table1[[#This Row],[Year]]</f>
        <v>15</v>
      </c>
    </row>
    <row r="11133" spans="1:14" x14ac:dyDescent="0.3">
      <c r="A11133" t="s">
        <v>11</v>
      </c>
      <c r="B11133" t="s">
        <v>12</v>
      </c>
      <c r="C11133">
        <v>2009</v>
      </c>
      <c r="D11133" s="3">
        <v>15</v>
      </c>
      <c r="E11133" s="3">
        <v>102000</v>
      </c>
      <c r="F11133" t="s">
        <v>25</v>
      </c>
      <c r="G11133" s="15">
        <f>IF(Table1[[#This Row],[Transmission]]="Manual", 0, 1)</f>
        <v>1</v>
      </c>
      <c r="H11133" t="s">
        <v>9475</v>
      </c>
      <c r="I11133" t="s">
        <v>14</v>
      </c>
      <c r="J11133" s="4">
        <v>45597</v>
      </c>
      <c r="K11133" t="s">
        <v>9034</v>
      </c>
      <c r="L11133" s="5">
        <v>295000</v>
      </c>
      <c r="M11133" s="28">
        <f t="shared" si="173"/>
        <v>295000</v>
      </c>
      <c r="N11133">
        <f>2025-Table1[[#This Row],[Year]]</f>
        <v>16</v>
      </c>
    </row>
    <row r="11134" spans="1:14" x14ac:dyDescent="0.3">
      <c r="A11134" t="s">
        <v>21</v>
      </c>
      <c r="B11134" t="s">
        <v>111</v>
      </c>
      <c r="C11134">
        <v>2012</v>
      </c>
      <c r="D11134" s="3">
        <v>12</v>
      </c>
      <c r="E11134" s="3">
        <v>90000</v>
      </c>
      <c r="F11134" t="s">
        <v>25</v>
      </c>
      <c r="G11134" s="15">
        <f>IF(Table1[[#This Row],[Transmission]]="Manual", 0, 1)</f>
        <v>1</v>
      </c>
      <c r="H11134" t="s">
        <v>9475</v>
      </c>
      <c r="I11134" t="s">
        <v>6485</v>
      </c>
      <c r="J11134" s="4">
        <v>45627</v>
      </c>
      <c r="K11134" t="s">
        <v>9035</v>
      </c>
      <c r="L11134" s="5">
        <v>230000</v>
      </c>
      <c r="M11134" s="28">
        <f t="shared" si="173"/>
        <v>230000</v>
      </c>
      <c r="N11134">
        <f>2025-Table1[[#This Row],[Year]]</f>
        <v>13</v>
      </c>
    </row>
    <row r="11135" spans="1:14" x14ac:dyDescent="0.3">
      <c r="A11135" t="s">
        <v>15</v>
      </c>
      <c r="B11135" t="s">
        <v>16</v>
      </c>
      <c r="C11135">
        <v>2015</v>
      </c>
      <c r="D11135" s="3">
        <v>9</v>
      </c>
      <c r="E11135" s="3">
        <v>125000</v>
      </c>
      <c r="F11135" t="s">
        <v>13</v>
      </c>
      <c r="G11135" s="15">
        <f>IF(Table1[[#This Row],[Transmission]]="Manual", 0, 1)</f>
        <v>0</v>
      </c>
      <c r="H11135" t="s">
        <v>9475</v>
      </c>
      <c r="I11135" t="s">
        <v>17</v>
      </c>
      <c r="J11135" s="4">
        <v>45597</v>
      </c>
      <c r="K11135" t="s">
        <v>9036</v>
      </c>
      <c r="L11135" s="5">
        <v>1050000</v>
      </c>
      <c r="M11135" s="28">
        <f t="shared" si="173"/>
        <v>1050000</v>
      </c>
      <c r="N11135">
        <f>2025-Table1[[#This Row],[Year]]</f>
        <v>10</v>
      </c>
    </row>
    <row r="11136" spans="1:14" x14ac:dyDescent="0.3">
      <c r="A11136" t="s">
        <v>101</v>
      </c>
      <c r="B11136" t="s">
        <v>152</v>
      </c>
      <c r="C11136">
        <v>2019</v>
      </c>
      <c r="D11136" s="3">
        <v>5</v>
      </c>
      <c r="E11136" s="3">
        <v>50000</v>
      </c>
      <c r="F11136" t="s">
        <v>25</v>
      </c>
      <c r="G11136" s="15">
        <f>IF(Table1[[#This Row],[Transmission]]="Manual", 0, 1)</f>
        <v>1</v>
      </c>
      <c r="H11136" t="s">
        <v>9472</v>
      </c>
      <c r="I11136" t="s">
        <v>6485</v>
      </c>
      <c r="J11136" s="4">
        <v>45597</v>
      </c>
      <c r="K11136" t="s">
        <v>5018</v>
      </c>
      <c r="L11136" s="5">
        <v>625000</v>
      </c>
      <c r="M11136" s="28">
        <f t="shared" si="173"/>
        <v>625000</v>
      </c>
      <c r="N11136">
        <f>2025-Table1[[#This Row],[Year]]</f>
        <v>6</v>
      </c>
    </row>
    <row r="11137" spans="1:14" x14ac:dyDescent="0.3">
      <c r="A11137" t="s">
        <v>21</v>
      </c>
      <c r="B11137" t="s">
        <v>194</v>
      </c>
      <c r="C11137">
        <v>2021</v>
      </c>
      <c r="D11137" s="3">
        <v>3</v>
      </c>
      <c r="E11137" s="3">
        <v>47000</v>
      </c>
      <c r="F11137" t="s">
        <v>13</v>
      </c>
      <c r="G11137" s="15">
        <f>IF(Table1[[#This Row],[Transmission]]="Manual", 0, 1)</f>
        <v>0</v>
      </c>
      <c r="H11137" t="s">
        <v>9472</v>
      </c>
      <c r="I11137" t="s">
        <v>6485</v>
      </c>
      <c r="J11137" s="4">
        <v>45597</v>
      </c>
      <c r="K11137" t="s">
        <v>9037</v>
      </c>
      <c r="L11137" s="5">
        <v>560000</v>
      </c>
      <c r="M11137" s="28">
        <f t="shared" si="173"/>
        <v>560000</v>
      </c>
      <c r="N11137">
        <f>2025-Table1[[#This Row],[Year]]</f>
        <v>4</v>
      </c>
    </row>
    <row r="11138" spans="1:14" x14ac:dyDescent="0.3">
      <c r="A11138" t="s">
        <v>21</v>
      </c>
      <c r="B11138" t="s">
        <v>39</v>
      </c>
      <c r="C11138">
        <v>2022</v>
      </c>
      <c r="D11138" s="3">
        <v>2</v>
      </c>
      <c r="E11138" s="3">
        <v>70000</v>
      </c>
      <c r="F11138" t="s">
        <v>25</v>
      </c>
      <c r="G11138" s="15">
        <f>IF(Table1[[#This Row],[Transmission]]="Manual", 0, 1)</f>
        <v>1</v>
      </c>
      <c r="H11138" t="s">
        <v>9472</v>
      </c>
      <c r="I11138" t="s">
        <v>6485</v>
      </c>
      <c r="J11138" s="4">
        <v>45627</v>
      </c>
      <c r="K11138" t="s">
        <v>9038</v>
      </c>
      <c r="L11138" s="5">
        <v>700000</v>
      </c>
      <c r="M11138" s="28">
        <f t="shared" si="173"/>
        <v>700000</v>
      </c>
      <c r="N11138">
        <f>2025-Table1[[#This Row],[Year]]</f>
        <v>3</v>
      </c>
    </row>
    <row r="11139" spans="1:14" x14ac:dyDescent="0.3">
      <c r="A11139" t="s">
        <v>44</v>
      </c>
      <c r="B11139" t="s">
        <v>79</v>
      </c>
      <c r="C11139">
        <v>2019</v>
      </c>
      <c r="D11139" s="3">
        <v>5</v>
      </c>
      <c r="E11139" s="3">
        <v>41000</v>
      </c>
      <c r="F11139" t="s">
        <v>25</v>
      </c>
      <c r="G11139" s="15">
        <f>IF(Table1[[#This Row],[Transmission]]="Manual", 0, 1)</f>
        <v>1</v>
      </c>
      <c r="H11139" t="s">
        <v>9472</v>
      </c>
      <c r="I11139" t="s">
        <v>14</v>
      </c>
      <c r="J11139" s="4">
        <v>45597</v>
      </c>
      <c r="K11139" t="s">
        <v>8876</v>
      </c>
      <c r="L11139" s="5">
        <v>875000</v>
      </c>
      <c r="M11139" s="28">
        <f t="shared" ref="M11139:M11202" si="174">VALUE(SUBSTITUTE(SUBSTITUTE(L11139,"₹"," "),",",""))</f>
        <v>875000</v>
      </c>
      <c r="N11139">
        <f>2025-Table1[[#This Row],[Year]]</f>
        <v>6</v>
      </c>
    </row>
    <row r="11140" spans="1:14" x14ac:dyDescent="0.3">
      <c r="A11140" t="s">
        <v>21</v>
      </c>
      <c r="B11140" t="s">
        <v>111</v>
      </c>
      <c r="C11140">
        <v>2010</v>
      </c>
      <c r="D11140" s="3">
        <v>14</v>
      </c>
      <c r="E11140" s="3">
        <v>84000</v>
      </c>
      <c r="F11140" t="s">
        <v>13</v>
      </c>
      <c r="G11140" s="15">
        <f>IF(Table1[[#This Row],[Transmission]]="Manual", 0, 1)</f>
        <v>0</v>
      </c>
      <c r="H11140" t="s">
        <v>9475</v>
      </c>
      <c r="I11140" t="s">
        <v>6485</v>
      </c>
      <c r="J11140" s="4">
        <v>45597</v>
      </c>
      <c r="K11140" t="s">
        <v>9039</v>
      </c>
      <c r="L11140" s="5">
        <v>144444</v>
      </c>
      <c r="M11140" s="28">
        <f t="shared" si="174"/>
        <v>144444</v>
      </c>
      <c r="N11140">
        <f>2025-Table1[[#This Row],[Year]]</f>
        <v>15</v>
      </c>
    </row>
    <row r="11141" spans="1:14" x14ac:dyDescent="0.3">
      <c r="A11141" t="s">
        <v>58</v>
      </c>
      <c r="B11141" t="s">
        <v>91</v>
      </c>
      <c r="C11141">
        <v>2017</v>
      </c>
      <c r="D11141" s="3">
        <v>7</v>
      </c>
      <c r="E11141" s="3">
        <v>98000</v>
      </c>
      <c r="F11141" t="s">
        <v>25</v>
      </c>
      <c r="G11141" s="15">
        <f>IF(Table1[[#This Row],[Transmission]]="Manual", 0, 1)</f>
        <v>1</v>
      </c>
      <c r="H11141" t="s">
        <v>9472</v>
      </c>
      <c r="I11141" t="s">
        <v>17</v>
      </c>
      <c r="J11141" s="4">
        <v>45597</v>
      </c>
      <c r="K11141" t="s">
        <v>5827</v>
      </c>
      <c r="L11141" s="5">
        <v>1700000</v>
      </c>
      <c r="M11141" s="28">
        <f t="shared" si="174"/>
        <v>1700000</v>
      </c>
      <c r="N11141">
        <f>2025-Table1[[#This Row],[Year]]</f>
        <v>8</v>
      </c>
    </row>
    <row r="11142" spans="1:14" x14ac:dyDescent="0.3">
      <c r="A11142" t="s">
        <v>44</v>
      </c>
      <c r="B11142" t="s">
        <v>124</v>
      </c>
      <c r="C11142">
        <v>2014</v>
      </c>
      <c r="D11142" s="3">
        <v>10</v>
      </c>
      <c r="E11142" s="3">
        <v>50000</v>
      </c>
      <c r="F11142" t="s">
        <v>13</v>
      </c>
      <c r="G11142" s="15">
        <f>IF(Table1[[#This Row],[Transmission]]="Manual", 0, 1)</f>
        <v>0</v>
      </c>
      <c r="H11142" t="s">
        <v>9472</v>
      </c>
      <c r="I11142" t="s">
        <v>14</v>
      </c>
      <c r="J11142" s="4">
        <v>45597</v>
      </c>
      <c r="K11142" t="s">
        <v>9040</v>
      </c>
      <c r="L11142" s="5">
        <v>270000</v>
      </c>
      <c r="M11142" s="28">
        <f t="shared" si="174"/>
        <v>270000</v>
      </c>
      <c r="N11142">
        <f>2025-Table1[[#This Row],[Year]]</f>
        <v>11</v>
      </c>
    </row>
    <row r="11143" spans="1:14" x14ac:dyDescent="0.3">
      <c r="A11143" t="s">
        <v>21</v>
      </c>
      <c r="B11143" t="s">
        <v>194</v>
      </c>
      <c r="C11143">
        <v>2021</v>
      </c>
      <c r="D11143" s="3">
        <v>3</v>
      </c>
      <c r="E11143" s="3">
        <v>95000</v>
      </c>
      <c r="F11143" t="s">
        <v>25</v>
      </c>
      <c r="G11143" s="15">
        <f>IF(Table1[[#This Row],[Transmission]]="Manual", 0, 1)</f>
        <v>1</v>
      </c>
      <c r="H11143" t="s">
        <v>9472</v>
      </c>
      <c r="I11143" t="s">
        <v>6485</v>
      </c>
      <c r="J11143" s="4">
        <v>45627</v>
      </c>
      <c r="K11143" t="s">
        <v>9041</v>
      </c>
      <c r="L11143" s="5">
        <v>435000</v>
      </c>
      <c r="M11143" s="28">
        <f t="shared" si="174"/>
        <v>435000</v>
      </c>
      <c r="N11143">
        <f>2025-Table1[[#This Row],[Year]]</f>
        <v>4</v>
      </c>
    </row>
    <row r="11144" spans="1:14" x14ac:dyDescent="0.3">
      <c r="A11144" t="s">
        <v>458</v>
      </c>
      <c r="B11144" t="s">
        <v>2067</v>
      </c>
      <c r="C11144">
        <v>2013</v>
      </c>
      <c r="D11144" s="3">
        <v>11</v>
      </c>
      <c r="E11144" s="3">
        <v>120000</v>
      </c>
      <c r="F11144" t="s">
        <v>13</v>
      </c>
      <c r="G11144" s="15">
        <f>IF(Table1[[#This Row],[Transmission]]="Manual", 0, 1)</f>
        <v>0</v>
      </c>
      <c r="H11144" t="s">
        <v>9475</v>
      </c>
      <c r="I11144" t="s">
        <v>17</v>
      </c>
      <c r="J11144" s="4">
        <v>45597</v>
      </c>
      <c r="K11144" t="s">
        <v>4019</v>
      </c>
      <c r="L11144" s="5">
        <v>320000</v>
      </c>
      <c r="M11144" s="28">
        <f t="shared" si="174"/>
        <v>320000</v>
      </c>
      <c r="N11144">
        <f>2025-Table1[[#This Row],[Year]]</f>
        <v>12</v>
      </c>
    </row>
    <row r="11145" spans="1:14" x14ac:dyDescent="0.3">
      <c r="A11145" t="s">
        <v>21</v>
      </c>
      <c r="B11145" t="s">
        <v>298</v>
      </c>
      <c r="C11145">
        <v>2010</v>
      </c>
      <c r="D11145" s="3">
        <v>14</v>
      </c>
      <c r="E11145" s="3">
        <v>83000</v>
      </c>
      <c r="F11145" t="s">
        <v>13</v>
      </c>
      <c r="G11145" s="15">
        <f>IF(Table1[[#This Row],[Transmission]]="Manual", 0, 1)</f>
        <v>0</v>
      </c>
      <c r="H11145" t="s">
        <v>9475</v>
      </c>
      <c r="I11145" t="s">
        <v>14</v>
      </c>
      <c r="J11145" s="4">
        <v>45597</v>
      </c>
      <c r="K11145" t="s">
        <v>983</v>
      </c>
      <c r="L11145" s="5">
        <v>148000</v>
      </c>
      <c r="M11145" s="28">
        <f t="shared" si="174"/>
        <v>148000</v>
      </c>
      <c r="N11145">
        <f>2025-Table1[[#This Row],[Year]]</f>
        <v>15</v>
      </c>
    </row>
    <row r="11146" spans="1:14" x14ac:dyDescent="0.3">
      <c r="A11146" t="s">
        <v>33</v>
      </c>
      <c r="B11146" t="s">
        <v>501</v>
      </c>
      <c r="C11146">
        <v>2012</v>
      </c>
      <c r="D11146" s="3">
        <v>12</v>
      </c>
      <c r="E11146" s="3">
        <v>107000</v>
      </c>
      <c r="F11146" t="s">
        <v>13</v>
      </c>
      <c r="G11146" s="15">
        <f>IF(Table1[[#This Row],[Transmission]]="Manual", 0, 1)</f>
        <v>0</v>
      </c>
      <c r="H11146" t="s">
        <v>9475</v>
      </c>
      <c r="I11146" t="s">
        <v>17</v>
      </c>
      <c r="J11146" s="4">
        <v>45597</v>
      </c>
      <c r="K11146" t="s">
        <v>632</v>
      </c>
      <c r="L11146" s="5">
        <v>130000</v>
      </c>
      <c r="M11146" s="28">
        <f t="shared" si="174"/>
        <v>130000</v>
      </c>
      <c r="N11146">
        <f>2025-Table1[[#This Row],[Year]]</f>
        <v>13</v>
      </c>
    </row>
    <row r="11147" spans="1:14" x14ac:dyDescent="0.3">
      <c r="A11147" t="s">
        <v>44</v>
      </c>
      <c r="B11147" t="s">
        <v>228</v>
      </c>
      <c r="C11147">
        <v>2020</v>
      </c>
      <c r="D11147" s="3">
        <v>4</v>
      </c>
      <c r="E11147" s="3">
        <v>47000</v>
      </c>
      <c r="F11147" t="s">
        <v>25</v>
      </c>
      <c r="G11147" s="15">
        <f>IF(Table1[[#This Row],[Transmission]]="Manual", 0, 1)</f>
        <v>1</v>
      </c>
      <c r="H11147" t="s">
        <v>9475</v>
      </c>
      <c r="I11147" t="s">
        <v>14</v>
      </c>
      <c r="J11147" s="4">
        <v>45597</v>
      </c>
      <c r="K11147" t="s">
        <v>9042</v>
      </c>
      <c r="L11147" s="5">
        <v>570000</v>
      </c>
      <c r="M11147" s="28">
        <f t="shared" si="174"/>
        <v>570000</v>
      </c>
      <c r="N11147">
        <f>2025-Table1[[#This Row],[Year]]</f>
        <v>5</v>
      </c>
    </row>
    <row r="11148" spans="1:14" x14ac:dyDescent="0.3">
      <c r="A11148" t="s">
        <v>11</v>
      </c>
      <c r="B11148" t="s">
        <v>624</v>
      </c>
      <c r="C11148">
        <v>2007</v>
      </c>
      <c r="D11148" s="3">
        <v>17</v>
      </c>
      <c r="E11148" s="3">
        <v>105000</v>
      </c>
      <c r="F11148" t="s">
        <v>25</v>
      </c>
      <c r="G11148" s="15">
        <f>IF(Table1[[#This Row],[Transmission]]="Manual", 0, 1)</f>
        <v>1</v>
      </c>
      <c r="H11148" t="s">
        <v>9475</v>
      </c>
      <c r="I11148" t="s">
        <v>14</v>
      </c>
      <c r="J11148" s="4">
        <v>45597</v>
      </c>
      <c r="K11148" t="s">
        <v>9043</v>
      </c>
      <c r="L11148" s="5">
        <v>305000</v>
      </c>
      <c r="M11148" s="28">
        <f t="shared" si="174"/>
        <v>305000</v>
      </c>
      <c r="N11148">
        <f>2025-Table1[[#This Row],[Year]]</f>
        <v>18</v>
      </c>
    </row>
    <row r="11149" spans="1:14" x14ac:dyDescent="0.3">
      <c r="A11149" t="s">
        <v>21</v>
      </c>
      <c r="B11149" t="s">
        <v>1094</v>
      </c>
      <c r="C11149">
        <v>2018</v>
      </c>
      <c r="D11149" s="3">
        <v>6</v>
      </c>
      <c r="E11149" s="3">
        <v>80000</v>
      </c>
      <c r="F11149" t="s">
        <v>25</v>
      </c>
      <c r="G11149" s="15">
        <f>IF(Table1[[#This Row],[Transmission]]="Manual", 0, 1)</f>
        <v>1</v>
      </c>
      <c r="H11149" t="s">
        <v>9475</v>
      </c>
      <c r="I11149" t="s">
        <v>6485</v>
      </c>
      <c r="J11149" s="4">
        <v>45597</v>
      </c>
      <c r="K11149" t="s">
        <v>9044</v>
      </c>
      <c r="L11149" s="5">
        <v>299999</v>
      </c>
      <c r="M11149" s="28">
        <f t="shared" si="174"/>
        <v>299999</v>
      </c>
      <c r="N11149">
        <f>2025-Table1[[#This Row],[Year]]</f>
        <v>7</v>
      </c>
    </row>
    <row r="11150" spans="1:14" x14ac:dyDescent="0.3">
      <c r="A11150" t="s">
        <v>113</v>
      </c>
      <c r="B11150" t="s">
        <v>994</v>
      </c>
      <c r="C11150">
        <v>2021</v>
      </c>
      <c r="D11150" s="3">
        <v>3</v>
      </c>
      <c r="E11150" s="3">
        <v>45000</v>
      </c>
      <c r="F11150" t="s">
        <v>25</v>
      </c>
      <c r="G11150" s="15">
        <f>IF(Table1[[#This Row],[Transmission]]="Manual", 0, 1)</f>
        <v>1</v>
      </c>
      <c r="H11150" t="s">
        <v>9472</v>
      </c>
      <c r="I11150" t="s">
        <v>17</v>
      </c>
      <c r="J11150" s="4">
        <v>45627</v>
      </c>
      <c r="K11150" t="s">
        <v>9045</v>
      </c>
      <c r="L11150" s="5">
        <v>900000</v>
      </c>
      <c r="M11150" s="28">
        <f t="shared" si="174"/>
        <v>900000</v>
      </c>
      <c r="N11150">
        <f>2025-Table1[[#This Row],[Year]]</f>
        <v>4</v>
      </c>
    </row>
    <row r="11151" spans="1:14" x14ac:dyDescent="0.3">
      <c r="A11151" t="s">
        <v>21</v>
      </c>
      <c r="B11151" t="s">
        <v>199</v>
      </c>
      <c r="C11151">
        <v>2015</v>
      </c>
      <c r="D11151" s="3">
        <v>9</v>
      </c>
      <c r="E11151" s="3">
        <v>113000</v>
      </c>
      <c r="F11151" t="s">
        <v>13</v>
      </c>
      <c r="G11151" s="15">
        <f>IF(Table1[[#This Row],[Transmission]]="Manual", 0, 1)</f>
        <v>0</v>
      </c>
      <c r="H11151" t="s">
        <v>9475</v>
      </c>
      <c r="I11151" t="s">
        <v>17</v>
      </c>
      <c r="J11151" s="4">
        <v>45597</v>
      </c>
      <c r="K11151" t="s">
        <v>7477</v>
      </c>
      <c r="L11151" s="5">
        <v>450000</v>
      </c>
      <c r="M11151" s="28">
        <f t="shared" si="174"/>
        <v>450000</v>
      </c>
      <c r="N11151">
        <f>2025-Table1[[#This Row],[Year]]</f>
        <v>10</v>
      </c>
    </row>
    <row r="11152" spans="1:14" x14ac:dyDescent="0.3">
      <c r="A11152" t="s">
        <v>38</v>
      </c>
      <c r="B11152" t="s">
        <v>47</v>
      </c>
      <c r="C11152">
        <v>2022</v>
      </c>
      <c r="D11152" s="3">
        <v>2</v>
      </c>
      <c r="E11152" s="3">
        <v>70000</v>
      </c>
      <c r="F11152" t="s">
        <v>13</v>
      </c>
      <c r="G11152" s="15">
        <f>IF(Table1[[#This Row],[Transmission]]="Manual", 0, 1)</f>
        <v>0</v>
      </c>
      <c r="H11152" t="s">
        <v>9472</v>
      </c>
      <c r="I11152" t="s">
        <v>17</v>
      </c>
      <c r="J11152" s="4">
        <v>45597</v>
      </c>
      <c r="K11152" t="s">
        <v>9046</v>
      </c>
      <c r="L11152" s="5">
        <v>1399999</v>
      </c>
      <c r="M11152" s="28">
        <f t="shared" si="174"/>
        <v>1399999</v>
      </c>
      <c r="N11152">
        <f>2025-Table1[[#This Row],[Year]]</f>
        <v>3</v>
      </c>
    </row>
    <row r="11153" spans="1:14" x14ac:dyDescent="0.3">
      <c r="A11153" t="s">
        <v>21</v>
      </c>
      <c r="B11153" t="s">
        <v>666</v>
      </c>
      <c r="C11153">
        <v>2012</v>
      </c>
      <c r="D11153" s="3">
        <v>12</v>
      </c>
      <c r="E11153" s="3">
        <v>89000</v>
      </c>
      <c r="F11153" t="s">
        <v>13</v>
      </c>
      <c r="G11153" s="15">
        <f>IF(Table1[[#This Row],[Transmission]]="Manual", 0, 1)</f>
        <v>0</v>
      </c>
      <c r="H11153" t="s">
        <v>9475</v>
      </c>
      <c r="I11153" t="s">
        <v>14</v>
      </c>
      <c r="J11153" s="4">
        <v>45597</v>
      </c>
      <c r="K11153" t="s">
        <v>9047</v>
      </c>
      <c r="L11153" s="5">
        <v>245000</v>
      </c>
      <c r="M11153" s="28">
        <f t="shared" si="174"/>
        <v>245000</v>
      </c>
      <c r="N11153">
        <f>2025-Table1[[#This Row],[Year]]</f>
        <v>13</v>
      </c>
    </row>
    <row r="11154" spans="1:14" x14ac:dyDescent="0.3">
      <c r="A11154" t="s">
        <v>277</v>
      </c>
      <c r="B11154" t="s">
        <v>1189</v>
      </c>
      <c r="C11154">
        <v>2016</v>
      </c>
      <c r="D11154" s="3">
        <v>8</v>
      </c>
      <c r="E11154" s="3">
        <v>90000</v>
      </c>
      <c r="F11154" t="s">
        <v>25</v>
      </c>
      <c r="G11154" s="15">
        <f>IF(Table1[[#This Row],[Transmission]]="Manual", 0, 1)</f>
        <v>1</v>
      </c>
      <c r="H11154" t="s">
        <v>9475</v>
      </c>
      <c r="I11154" t="s">
        <v>6485</v>
      </c>
      <c r="J11154" s="4">
        <v>45627</v>
      </c>
      <c r="K11154" t="s">
        <v>9048</v>
      </c>
      <c r="L11154" s="5">
        <v>240000</v>
      </c>
      <c r="M11154" s="28">
        <f t="shared" si="174"/>
        <v>240000</v>
      </c>
      <c r="N11154">
        <f>2025-Table1[[#This Row],[Year]]</f>
        <v>9</v>
      </c>
    </row>
    <row r="11155" spans="1:14" x14ac:dyDescent="0.3">
      <c r="A11155" t="s">
        <v>33</v>
      </c>
      <c r="B11155" t="s">
        <v>34</v>
      </c>
      <c r="C11155">
        <v>2014</v>
      </c>
      <c r="D11155" s="3">
        <v>10</v>
      </c>
      <c r="E11155" s="3">
        <v>50000</v>
      </c>
      <c r="F11155" t="s">
        <v>25</v>
      </c>
      <c r="G11155" s="15">
        <f>IF(Table1[[#This Row],[Transmission]]="Manual", 0, 1)</f>
        <v>1</v>
      </c>
      <c r="H11155" t="s">
        <v>9475</v>
      </c>
      <c r="I11155" t="s">
        <v>6485</v>
      </c>
      <c r="J11155" s="4">
        <v>45597</v>
      </c>
      <c r="K11155" t="s">
        <v>9049</v>
      </c>
      <c r="L11155" s="5">
        <v>443000</v>
      </c>
      <c r="M11155" s="28">
        <f t="shared" si="174"/>
        <v>443000</v>
      </c>
      <c r="N11155">
        <f>2025-Table1[[#This Row],[Year]]</f>
        <v>11</v>
      </c>
    </row>
    <row r="11156" spans="1:14" x14ac:dyDescent="0.3">
      <c r="A11156" t="s">
        <v>61</v>
      </c>
      <c r="B11156" t="s">
        <v>537</v>
      </c>
      <c r="C11156">
        <v>2019</v>
      </c>
      <c r="D11156" s="3">
        <v>5</v>
      </c>
      <c r="E11156" s="3">
        <v>38000</v>
      </c>
      <c r="F11156" t="s">
        <v>13</v>
      </c>
      <c r="G11156" s="15">
        <f>IF(Table1[[#This Row],[Transmission]]="Manual", 0, 1)</f>
        <v>0</v>
      </c>
      <c r="H11156" t="s">
        <v>9472</v>
      </c>
      <c r="I11156" t="s">
        <v>14</v>
      </c>
      <c r="J11156" s="4">
        <v>45597</v>
      </c>
      <c r="K11156" t="s">
        <v>9050</v>
      </c>
      <c r="L11156" s="5">
        <v>525000</v>
      </c>
      <c r="M11156" s="28">
        <f t="shared" si="174"/>
        <v>525000</v>
      </c>
      <c r="N11156">
        <f>2025-Table1[[#This Row],[Year]]</f>
        <v>6</v>
      </c>
    </row>
    <row r="11157" spans="1:14" x14ac:dyDescent="0.3">
      <c r="A11157" t="s">
        <v>21</v>
      </c>
      <c r="B11157" t="s">
        <v>24</v>
      </c>
      <c r="C11157">
        <v>2016</v>
      </c>
      <c r="D11157" s="3">
        <v>8</v>
      </c>
      <c r="E11157" s="3">
        <v>105121</v>
      </c>
      <c r="F11157" t="s">
        <v>13</v>
      </c>
      <c r="G11157" s="15">
        <f>IF(Table1[[#This Row],[Transmission]]="Manual", 0, 1)</f>
        <v>0</v>
      </c>
      <c r="H11157" t="s">
        <v>9472</v>
      </c>
      <c r="I11157" t="s">
        <v>14</v>
      </c>
      <c r="J11157" s="4">
        <v>45597</v>
      </c>
      <c r="K11157" t="s">
        <v>9051</v>
      </c>
      <c r="L11157" s="5">
        <v>565000</v>
      </c>
      <c r="M11157" s="28">
        <f t="shared" si="174"/>
        <v>565000</v>
      </c>
      <c r="N11157">
        <f>2025-Table1[[#This Row],[Year]]</f>
        <v>9</v>
      </c>
    </row>
    <row r="11158" spans="1:14" x14ac:dyDescent="0.3">
      <c r="A11158" t="s">
        <v>97</v>
      </c>
      <c r="B11158" t="s">
        <v>1258</v>
      </c>
      <c r="C11158">
        <v>2009</v>
      </c>
      <c r="D11158" s="3">
        <v>15</v>
      </c>
      <c r="E11158" s="3">
        <v>100000</v>
      </c>
      <c r="F11158" t="s">
        <v>13</v>
      </c>
      <c r="G11158" s="15">
        <f>IF(Table1[[#This Row],[Transmission]]="Manual", 0, 1)</f>
        <v>0</v>
      </c>
      <c r="H11158" t="s">
        <v>9475</v>
      </c>
      <c r="I11158" t="s">
        <v>17</v>
      </c>
      <c r="J11158" s="4">
        <v>45597</v>
      </c>
      <c r="K11158" t="s">
        <v>9052</v>
      </c>
      <c r="L11158" s="5">
        <v>299000</v>
      </c>
      <c r="M11158" s="28">
        <f t="shared" si="174"/>
        <v>299000</v>
      </c>
      <c r="N11158">
        <f>2025-Table1[[#This Row],[Year]]</f>
        <v>16</v>
      </c>
    </row>
    <row r="11159" spans="1:14" x14ac:dyDescent="0.3">
      <c r="A11159" t="s">
        <v>21</v>
      </c>
      <c r="B11159" t="s">
        <v>39</v>
      </c>
      <c r="C11159">
        <v>2024</v>
      </c>
      <c r="D11159" s="3">
        <v>0</v>
      </c>
      <c r="E11159" s="3">
        <v>31000</v>
      </c>
      <c r="F11159" t="s">
        <v>25</v>
      </c>
      <c r="G11159" s="15">
        <f>IF(Table1[[#This Row],[Transmission]]="Manual", 0, 1)</f>
        <v>1</v>
      </c>
      <c r="H11159" t="s">
        <v>9472</v>
      </c>
      <c r="I11159" t="s">
        <v>6485</v>
      </c>
      <c r="J11159" s="4">
        <v>45597</v>
      </c>
      <c r="K11159" t="s">
        <v>9053</v>
      </c>
      <c r="L11159" s="5">
        <v>725000</v>
      </c>
      <c r="M11159" s="28">
        <f t="shared" si="174"/>
        <v>725000</v>
      </c>
      <c r="N11159">
        <f>2025-Table1[[#This Row],[Year]]</f>
        <v>1</v>
      </c>
    </row>
    <row r="11160" spans="1:14" x14ac:dyDescent="0.3">
      <c r="A11160" t="s">
        <v>21</v>
      </c>
      <c r="B11160" t="s">
        <v>111</v>
      </c>
      <c r="C11160">
        <v>2015</v>
      </c>
      <c r="D11160" s="3">
        <v>9</v>
      </c>
      <c r="E11160" s="3">
        <v>48000</v>
      </c>
      <c r="F11160" t="s">
        <v>13</v>
      </c>
      <c r="G11160" s="15">
        <f>IF(Table1[[#This Row],[Transmission]]="Manual", 0, 1)</f>
        <v>0</v>
      </c>
      <c r="H11160" t="s">
        <v>9472</v>
      </c>
      <c r="I11160" t="s">
        <v>14</v>
      </c>
      <c r="J11160" s="4">
        <v>45597</v>
      </c>
      <c r="K11160" t="s">
        <v>9054</v>
      </c>
      <c r="L11160" s="5">
        <v>351000</v>
      </c>
      <c r="M11160" s="28">
        <f t="shared" si="174"/>
        <v>351000</v>
      </c>
      <c r="N11160">
        <f>2025-Table1[[#This Row],[Year]]</f>
        <v>10</v>
      </c>
    </row>
    <row r="11161" spans="1:14" x14ac:dyDescent="0.3">
      <c r="A11161" t="s">
        <v>44</v>
      </c>
      <c r="B11161" t="s">
        <v>89</v>
      </c>
      <c r="C11161">
        <v>2017</v>
      </c>
      <c r="D11161" s="3">
        <v>7</v>
      </c>
      <c r="E11161" s="3">
        <v>87000</v>
      </c>
      <c r="F11161" t="s">
        <v>25</v>
      </c>
      <c r="G11161" s="15">
        <f>IF(Table1[[#This Row],[Transmission]]="Manual", 0, 1)</f>
        <v>1</v>
      </c>
      <c r="H11161" t="s">
        <v>9475</v>
      </c>
      <c r="I11161" t="s">
        <v>17</v>
      </c>
      <c r="J11161" s="4">
        <v>45597</v>
      </c>
      <c r="K11161" t="s">
        <v>9055</v>
      </c>
      <c r="L11161" s="5">
        <v>595000</v>
      </c>
      <c r="M11161" s="28">
        <f t="shared" si="174"/>
        <v>595000</v>
      </c>
      <c r="N11161">
        <f>2025-Table1[[#This Row],[Year]]</f>
        <v>8</v>
      </c>
    </row>
    <row r="11162" spans="1:14" x14ac:dyDescent="0.3">
      <c r="A11162" t="s">
        <v>18</v>
      </c>
      <c r="B11162" t="s">
        <v>86</v>
      </c>
      <c r="C11162">
        <v>2019</v>
      </c>
      <c r="D11162" s="3">
        <v>5</v>
      </c>
      <c r="E11162" s="3">
        <v>56474</v>
      </c>
      <c r="F11162" t="s">
        <v>13</v>
      </c>
      <c r="G11162" s="15">
        <f>IF(Table1[[#This Row],[Transmission]]="Manual", 0, 1)</f>
        <v>0</v>
      </c>
      <c r="H11162" t="s">
        <v>9475</v>
      </c>
      <c r="I11162" t="s">
        <v>14</v>
      </c>
      <c r="J11162" s="4">
        <v>45597</v>
      </c>
      <c r="K11162" t="s">
        <v>3361</v>
      </c>
      <c r="L11162" s="5">
        <v>495000</v>
      </c>
      <c r="M11162" s="28">
        <f t="shared" si="174"/>
        <v>495000</v>
      </c>
      <c r="N11162">
        <f>2025-Table1[[#This Row],[Year]]</f>
        <v>6</v>
      </c>
    </row>
    <row r="11163" spans="1:14" x14ac:dyDescent="0.3">
      <c r="A11163" t="s">
        <v>11</v>
      </c>
      <c r="B11163" t="s">
        <v>288</v>
      </c>
      <c r="C11163">
        <v>2016</v>
      </c>
      <c r="D11163" s="3">
        <v>8</v>
      </c>
      <c r="E11163" s="3">
        <v>90000</v>
      </c>
      <c r="F11163" t="s">
        <v>25</v>
      </c>
      <c r="G11163" s="15">
        <f>IF(Table1[[#This Row],[Transmission]]="Manual", 0, 1)</f>
        <v>1</v>
      </c>
      <c r="H11163" t="s">
        <v>9475</v>
      </c>
      <c r="I11163" t="s">
        <v>14</v>
      </c>
      <c r="J11163" s="4">
        <v>45627</v>
      </c>
      <c r="K11163" t="s">
        <v>582</v>
      </c>
      <c r="L11163" s="5">
        <v>399000</v>
      </c>
      <c r="M11163" s="28">
        <f t="shared" si="174"/>
        <v>399000</v>
      </c>
      <c r="N11163">
        <f>2025-Table1[[#This Row],[Year]]</f>
        <v>9</v>
      </c>
    </row>
    <row r="11164" spans="1:14" x14ac:dyDescent="0.3">
      <c r="A11164" t="s">
        <v>262</v>
      </c>
      <c r="B11164" t="s">
        <v>263</v>
      </c>
      <c r="C11164">
        <v>2018</v>
      </c>
      <c r="D11164" s="3">
        <v>6</v>
      </c>
      <c r="E11164" s="3">
        <v>36000</v>
      </c>
      <c r="F11164" t="s">
        <v>25</v>
      </c>
      <c r="G11164" s="15">
        <f>IF(Table1[[#This Row],[Transmission]]="Manual", 0, 1)</f>
        <v>1</v>
      </c>
      <c r="H11164" t="s">
        <v>9475</v>
      </c>
      <c r="I11164" t="s">
        <v>14</v>
      </c>
      <c r="J11164" s="4">
        <v>45597</v>
      </c>
      <c r="K11164" t="s">
        <v>9056</v>
      </c>
      <c r="L11164" s="5">
        <v>975000</v>
      </c>
      <c r="M11164" s="28">
        <f t="shared" si="174"/>
        <v>975000</v>
      </c>
      <c r="N11164">
        <f>2025-Table1[[#This Row],[Year]]</f>
        <v>7</v>
      </c>
    </row>
    <row r="11165" spans="1:14" x14ac:dyDescent="0.3">
      <c r="A11165" t="s">
        <v>44</v>
      </c>
      <c r="B11165" t="s">
        <v>405</v>
      </c>
      <c r="C11165">
        <v>2014</v>
      </c>
      <c r="D11165" s="3">
        <v>10</v>
      </c>
      <c r="E11165" s="3">
        <v>64000</v>
      </c>
      <c r="F11165" t="s">
        <v>13</v>
      </c>
      <c r="G11165" s="15">
        <f>IF(Table1[[#This Row],[Transmission]]="Manual", 0, 1)</f>
        <v>0</v>
      </c>
      <c r="H11165" t="s">
        <v>9472</v>
      </c>
      <c r="I11165" t="s">
        <v>6485</v>
      </c>
      <c r="J11165" s="4">
        <v>45627</v>
      </c>
      <c r="K11165" t="s">
        <v>9057</v>
      </c>
      <c r="L11165" s="5">
        <v>465000</v>
      </c>
      <c r="M11165" s="28">
        <f t="shared" si="174"/>
        <v>465000</v>
      </c>
      <c r="N11165">
        <f>2025-Table1[[#This Row],[Year]]</f>
        <v>11</v>
      </c>
    </row>
    <row r="11166" spans="1:14" x14ac:dyDescent="0.3">
      <c r="A11166" t="s">
        <v>101</v>
      </c>
      <c r="B11166" t="s">
        <v>347</v>
      </c>
      <c r="C11166">
        <v>2016</v>
      </c>
      <c r="D11166" s="3">
        <v>8</v>
      </c>
      <c r="E11166" s="3">
        <v>6000</v>
      </c>
      <c r="F11166" t="s">
        <v>25</v>
      </c>
      <c r="G11166" s="15">
        <f>IF(Table1[[#This Row],[Transmission]]="Manual", 0, 1)</f>
        <v>1</v>
      </c>
      <c r="H11166" t="s">
        <v>9472</v>
      </c>
      <c r="I11166" t="s">
        <v>14</v>
      </c>
      <c r="J11166" s="4">
        <v>45597</v>
      </c>
      <c r="K11166" t="s">
        <v>348</v>
      </c>
      <c r="L11166" s="5">
        <v>261000</v>
      </c>
      <c r="M11166" s="28">
        <f t="shared" si="174"/>
        <v>261000</v>
      </c>
      <c r="N11166">
        <f>2025-Table1[[#This Row],[Year]]</f>
        <v>9</v>
      </c>
    </row>
    <row r="11167" spans="1:14" x14ac:dyDescent="0.3">
      <c r="A11167" t="s">
        <v>33</v>
      </c>
      <c r="B11167" t="s">
        <v>2681</v>
      </c>
      <c r="C11167">
        <v>2019</v>
      </c>
      <c r="D11167" s="3">
        <v>5</v>
      </c>
      <c r="E11167" s="3">
        <v>15000</v>
      </c>
      <c r="F11167" t="s">
        <v>13</v>
      </c>
      <c r="G11167" s="15">
        <f>IF(Table1[[#This Row],[Transmission]]="Manual", 0, 1)</f>
        <v>0</v>
      </c>
      <c r="H11167" t="s">
        <v>9475</v>
      </c>
      <c r="I11167" t="s">
        <v>14</v>
      </c>
      <c r="J11167" s="4">
        <v>45597</v>
      </c>
      <c r="K11167" t="s">
        <v>9058</v>
      </c>
      <c r="L11167" s="5">
        <v>485000</v>
      </c>
      <c r="M11167" s="28">
        <f t="shared" si="174"/>
        <v>485000</v>
      </c>
      <c r="N11167">
        <f>2025-Table1[[#This Row],[Year]]</f>
        <v>6</v>
      </c>
    </row>
    <row r="11168" spans="1:14" x14ac:dyDescent="0.3">
      <c r="A11168" t="s">
        <v>21</v>
      </c>
      <c r="B11168" t="s">
        <v>194</v>
      </c>
      <c r="C11168">
        <v>2023</v>
      </c>
      <c r="D11168" s="3">
        <v>1</v>
      </c>
      <c r="E11168" s="3">
        <v>23000</v>
      </c>
      <c r="F11168" t="s">
        <v>25</v>
      </c>
      <c r="G11168" s="15">
        <f>IF(Table1[[#This Row],[Transmission]]="Manual", 0, 1)</f>
        <v>1</v>
      </c>
      <c r="H11168" t="s">
        <v>9472</v>
      </c>
      <c r="I11168" t="s">
        <v>6485</v>
      </c>
      <c r="J11168" s="4">
        <v>45627</v>
      </c>
      <c r="K11168" t="s">
        <v>9059</v>
      </c>
      <c r="L11168" s="5">
        <v>650000</v>
      </c>
      <c r="M11168" s="28">
        <f t="shared" si="174"/>
        <v>650000</v>
      </c>
      <c r="N11168">
        <f>2025-Table1[[#This Row],[Year]]</f>
        <v>2</v>
      </c>
    </row>
    <row r="11169" spans="1:14" x14ac:dyDescent="0.3">
      <c r="A11169" t="s">
        <v>21</v>
      </c>
      <c r="B11169" t="s">
        <v>99</v>
      </c>
      <c r="C11169">
        <v>2016</v>
      </c>
      <c r="D11169" s="3">
        <v>8</v>
      </c>
      <c r="E11169" s="3">
        <v>48000</v>
      </c>
      <c r="F11169" t="s">
        <v>13</v>
      </c>
      <c r="G11169" s="15">
        <f>IF(Table1[[#This Row],[Transmission]]="Manual", 0, 1)</f>
        <v>0</v>
      </c>
      <c r="H11169" t="s">
        <v>9475</v>
      </c>
      <c r="I11169" t="s">
        <v>14</v>
      </c>
      <c r="J11169" s="4">
        <v>45597</v>
      </c>
      <c r="K11169" t="s">
        <v>7093</v>
      </c>
      <c r="L11169" s="5">
        <v>490000</v>
      </c>
      <c r="M11169" s="28">
        <f t="shared" si="174"/>
        <v>490000</v>
      </c>
      <c r="N11169">
        <f>2025-Table1[[#This Row],[Year]]</f>
        <v>9</v>
      </c>
    </row>
    <row r="11170" spans="1:14" x14ac:dyDescent="0.3">
      <c r="A11170" t="s">
        <v>21</v>
      </c>
      <c r="B11170" t="s">
        <v>68</v>
      </c>
      <c r="C11170">
        <v>2018</v>
      </c>
      <c r="D11170" s="3">
        <v>6</v>
      </c>
      <c r="E11170" s="3">
        <v>70000</v>
      </c>
      <c r="F11170" t="s">
        <v>25</v>
      </c>
      <c r="G11170" s="15">
        <f>IF(Table1[[#This Row],[Transmission]]="Manual", 0, 1)</f>
        <v>1</v>
      </c>
      <c r="H11170" t="s">
        <v>9472</v>
      </c>
      <c r="I11170" t="s">
        <v>6485</v>
      </c>
      <c r="J11170" s="4">
        <v>45627</v>
      </c>
      <c r="K11170" t="s">
        <v>9060</v>
      </c>
      <c r="L11170" s="5">
        <v>399000</v>
      </c>
      <c r="M11170" s="28">
        <f t="shared" si="174"/>
        <v>399000</v>
      </c>
      <c r="N11170">
        <f>2025-Table1[[#This Row],[Year]]</f>
        <v>7</v>
      </c>
    </row>
    <row r="11171" spans="1:14" x14ac:dyDescent="0.3">
      <c r="A11171" t="s">
        <v>61</v>
      </c>
      <c r="B11171" t="s">
        <v>62</v>
      </c>
      <c r="C11171">
        <v>2018</v>
      </c>
      <c r="D11171" s="3">
        <v>6</v>
      </c>
      <c r="E11171" s="3">
        <v>36000</v>
      </c>
      <c r="F11171" t="s">
        <v>25</v>
      </c>
      <c r="G11171" s="15">
        <f>IF(Table1[[#This Row],[Transmission]]="Manual", 0, 1)</f>
        <v>1</v>
      </c>
      <c r="H11171" t="s">
        <v>9475</v>
      </c>
      <c r="I11171" t="s">
        <v>14</v>
      </c>
      <c r="J11171" s="4">
        <v>45597</v>
      </c>
      <c r="K11171" t="s">
        <v>9061</v>
      </c>
      <c r="L11171" s="5">
        <v>375000</v>
      </c>
      <c r="M11171" s="28">
        <f t="shared" si="174"/>
        <v>375000</v>
      </c>
      <c r="N11171">
        <f>2025-Table1[[#This Row],[Year]]</f>
        <v>7</v>
      </c>
    </row>
    <row r="11172" spans="1:14" x14ac:dyDescent="0.3">
      <c r="A11172" t="s">
        <v>21</v>
      </c>
      <c r="B11172" t="s">
        <v>111</v>
      </c>
      <c r="C11172">
        <v>2011</v>
      </c>
      <c r="D11172" s="3">
        <v>13</v>
      </c>
      <c r="E11172" s="3">
        <v>99000</v>
      </c>
      <c r="F11172" t="s">
        <v>13</v>
      </c>
      <c r="G11172" s="15">
        <f>IF(Table1[[#This Row],[Transmission]]="Manual", 0, 1)</f>
        <v>0</v>
      </c>
      <c r="H11172" t="s">
        <v>9475</v>
      </c>
      <c r="I11172" t="s">
        <v>14</v>
      </c>
      <c r="J11172" s="4">
        <v>45627</v>
      </c>
      <c r="K11172" t="s">
        <v>9062</v>
      </c>
      <c r="L11172" s="5">
        <v>125000</v>
      </c>
      <c r="M11172" s="28">
        <f t="shared" si="174"/>
        <v>125000</v>
      </c>
      <c r="N11172">
        <f>2025-Table1[[#This Row],[Year]]</f>
        <v>14</v>
      </c>
    </row>
    <row r="11173" spans="1:14" x14ac:dyDescent="0.3">
      <c r="A11173" t="s">
        <v>21</v>
      </c>
      <c r="B11173" t="s">
        <v>68</v>
      </c>
      <c r="C11173">
        <v>2018</v>
      </c>
      <c r="D11173" s="3">
        <v>6</v>
      </c>
      <c r="E11173" s="3">
        <v>42000</v>
      </c>
      <c r="F11173" t="s">
        <v>25</v>
      </c>
      <c r="G11173" s="15">
        <f>IF(Table1[[#This Row],[Transmission]]="Manual", 0, 1)</f>
        <v>1</v>
      </c>
      <c r="H11173" t="s">
        <v>9475</v>
      </c>
      <c r="I11173" t="s">
        <v>6485</v>
      </c>
      <c r="J11173" s="4">
        <v>45597</v>
      </c>
      <c r="K11173" t="s">
        <v>3256</v>
      </c>
      <c r="L11173" s="5">
        <v>550000</v>
      </c>
      <c r="M11173" s="28">
        <f t="shared" si="174"/>
        <v>550000</v>
      </c>
      <c r="N11173">
        <f>2025-Table1[[#This Row],[Year]]</f>
        <v>7</v>
      </c>
    </row>
    <row r="11174" spans="1:14" x14ac:dyDescent="0.3">
      <c r="A11174" t="s">
        <v>21</v>
      </c>
      <c r="B11174" t="s">
        <v>231</v>
      </c>
      <c r="C11174">
        <v>2019</v>
      </c>
      <c r="D11174" s="3">
        <v>5</v>
      </c>
      <c r="E11174" s="3">
        <v>52000</v>
      </c>
      <c r="F11174" t="s">
        <v>25</v>
      </c>
      <c r="G11174" s="15">
        <f>IF(Table1[[#This Row],[Transmission]]="Manual", 0, 1)</f>
        <v>1</v>
      </c>
      <c r="H11174" t="s">
        <v>9475</v>
      </c>
      <c r="I11174" t="s">
        <v>14</v>
      </c>
      <c r="J11174" s="4">
        <v>45597</v>
      </c>
      <c r="K11174" t="s">
        <v>3742</v>
      </c>
      <c r="L11174" s="5">
        <v>280000</v>
      </c>
      <c r="M11174" s="28">
        <f t="shared" si="174"/>
        <v>280000</v>
      </c>
      <c r="N11174">
        <f>2025-Table1[[#This Row],[Year]]</f>
        <v>6</v>
      </c>
    </row>
    <row r="11175" spans="1:14" x14ac:dyDescent="0.3">
      <c r="A11175" t="s">
        <v>44</v>
      </c>
      <c r="B11175" t="s">
        <v>405</v>
      </c>
      <c r="C11175">
        <v>2020</v>
      </c>
      <c r="D11175" s="3">
        <v>4</v>
      </c>
      <c r="E11175" s="3">
        <v>56249</v>
      </c>
      <c r="F11175" t="s">
        <v>13</v>
      </c>
      <c r="G11175" s="15">
        <f>IF(Table1[[#This Row],[Transmission]]="Manual", 0, 1)</f>
        <v>0</v>
      </c>
      <c r="H11175" t="s">
        <v>9475</v>
      </c>
      <c r="I11175" t="s">
        <v>14</v>
      </c>
      <c r="J11175" s="4">
        <v>45597</v>
      </c>
      <c r="K11175" t="s">
        <v>9063</v>
      </c>
      <c r="L11175" s="5">
        <v>566000</v>
      </c>
      <c r="M11175" s="28">
        <f t="shared" si="174"/>
        <v>566000</v>
      </c>
      <c r="N11175">
        <f>2025-Table1[[#This Row],[Year]]</f>
        <v>5</v>
      </c>
    </row>
    <row r="11176" spans="1:14" x14ac:dyDescent="0.3">
      <c r="A11176" t="s">
        <v>101</v>
      </c>
      <c r="B11176" t="s">
        <v>102</v>
      </c>
      <c r="C11176">
        <v>2021</v>
      </c>
      <c r="D11176" s="3">
        <v>3</v>
      </c>
      <c r="E11176" s="3">
        <v>135241</v>
      </c>
      <c r="F11176" t="s">
        <v>25</v>
      </c>
      <c r="G11176" s="15">
        <f>IF(Table1[[#This Row],[Transmission]]="Manual", 0, 1)</f>
        <v>1</v>
      </c>
      <c r="H11176" t="s">
        <v>9472</v>
      </c>
      <c r="I11176" t="s">
        <v>17</v>
      </c>
      <c r="J11176" s="4">
        <v>45597</v>
      </c>
      <c r="K11176" t="s">
        <v>3471</v>
      </c>
      <c r="L11176" s="5">
        <v>1550000</v>
      </c>
      <c r="M11176" s="28">
        <f t="shared" si="174"/>
        <v>1550000</v>
      </c>
      <c r="N11176">
        <f>2025-Table1[[#This Row],[Year]]</f>
        <v>4</v>
      </c>
    </row>
    <row r="11177" spans="1:14" x14ac:dyDescent="0.3">
      <c r="A11177" t="s">
        <v>11</v>
      </c>
      <c r="B11177" t="s">
        <v>185</v>
      </c>
      <c r="C11177">
        <v>2017</v>
      </c>
      <c r="D11177" s="3">
        <v>7</v>
      </c>
      <c r="E11177" s="3">
        <v>80000</v>
      </c>
      <c r="F11177" t="s">
        <v>25</v>
      </c>
      <c r="G11177" s="15">
        <f>IF(Table1[[#This Row],[Transmission]]="Manual", 0, 1)</f>
        <v>1</v>
      </c>
      <c r="H11177" t="s">
        <v>9472</v>
      </c>
      <c r="I11177" t="s">
        <v>14</v>
      </c>
      <c r="J11177" s="4">
        <v>45597</v>
      </c>
      <c r="K11177" t="s">
        <v>9064</v>
      </c>
      <c r="L11177" s="5">
        <v>899000</v>
      </c>
      <c r="M11177" s="28">
        <f t="shared" si="174"/>
        <v>899000</v>
      </c>
      <c r="N11177">
        <f>2025-Table1[[#This Row],[Year]]</f>
        <v>8</v>
      </c>
    </row>
    <row r="11178" spans="1:14" x14ac:dyDescent="0.3">
      <c r="A11178" t="s">
        <v>21</v>
      </c>
      <c r="B11178" t="s">
        <v>111</v>
      </c>
      <c r="C11178">
        <v>2019</v>
      </c>
      <c r="D11178" s="3">
        <v>5</v>
      </c>
      <c r="E11178" s="3">
        <v>90000</v>
      </c>
      <c r="F11178" t="s">
        <v>25</v>
      </c>
      <c r="G11178" s="15">
        <f>IF(Table1[[#This Row],[Transmission]]="Manual", 0, 1)</f>
        <v>1</v>
      </c>
      <c r="H11178" t="s">
        <v>9472</v>
      </c>
      <c r="I11178" t="s">
        <v>6485</v>
      </c>
      <c r="J11178" s="4">
        <v>45597</v>
      </c>
      <c r="K11178" t="s">
        <v>4357</v>
      </c>
      <c r="L11178" s="5">
        <v>560000</v>
      </c>
      <c r="M11178" s="28">
        <f t="shared" si="174"/>
        <v>560000</v>
      </c>
      <c r="N11178">
        <f>2025-Table1[[#This Row],[Year]]</f>
        <v>6</v>
      </c>
    </row>
    <row r="11179" spans="1:14" x14ac:dyDescent="0.3">
      <c r="A11179" t="s">
        <v>18</v>
      </c>
      <c r="B11179" t="s">
        <v>516</v>
      </c>
      <c r="C11179">
        <v>2018</v>
      </c>
      <c r="D11179" s="3">
        <v>6</v>
      </c>
      <c r="E11179" s="3">
        <v>48000</v>
      </c>
      <c r="F11179" t="s">
        <v>13</v>
      </c>
      <c r="G11179" s="15">
        <f>IF(Table1[[#This Row],[Transmission]]="Manual", 0, 1)</f>
        <v>0</v>
      </c>
      <c r="H11179" t="s">
        <v>9472</v>
      </c>
      <c r="I11179" t="s">
        <v>14</v>
      </c>
      <c r="J11179" s="4">
        <v>45597</v>
      </c>
      <c r="K11179" t="s">
        <v>9065</v>
      </c>
      <c r="L11179" s="5">
        <v>449000</v>
      </c>
      <c r="M11179" s="28">
        <f t="shared" si="174"/>
        <v>449000</v>
      </c>
      <c r="N11179">
        <f>2025-Table1[[#This Row],[Year]]</f>
        <v>7</v>
      </c>
    </row>
    <row r="11180" spans="1:14" x14ac:dyDescent="0.3">
      <c r="A11180" t="s">
        <v>21</v>
      </c>
      <c r="B11180" t="s">
        <v>68</v>
      </c>
      <c r="C11180">
        <v>2023</v>
      </c>
      <c r="D11180" s="3">
        <v>1</v>
      </c>
      <c r="E11180" s="3">
        <v>12000</v>
      </c>
      <c r="F11180" t="s">
        <v>25</v>
      </c>
      <c r="G11180" s="15">
        <f>IF(Table1[[#This Row],[Transmission]]="Manual", 0, 1)</f>
        <v>1</v>
      </c>
      <c r="H11180" t="s">
        <v>9475</v>
      </c>
      <c r="I11180" t="s">
        <v>14</v>
      </c>
      <c r="J11180" s="4">
        <v>45597</v>
      </c>
      <c r="K11180" t="s">
        <v>9066</v>
      </c>
      <c r="L11180" s="5">
        <v>700000</v>
      </c>
      <c r="M11180" s="28">
        <f t="shared" si="174"/>
        <v>700000</v>
      </c>
      <c r="N11180">
        <f>2025-Table1[[#This Row],[Year]]</f>
        <v>2</v>
      </c>
    </row>
    <row r="11181" spans="1:14" x14ac:dyDescent="0.3">
      <c r="A11181" t="s">
        <v>11</v>
      </c>
      <c r="B11181" t="s">
        <v>12</v>
      </c>
      <c r="C11181">
        <v>2018</v>
      </c>
      <c r="D11181" s="3">
        <v>6</v>
      </c>
      <c r="E11181" s="3">
        <v>55000</v>
      </c>
      <c r="F11181" t="s">
        <v>25</v>
      </c>
      <c r="G11181" s="15">
        <f>IF(Table1[[#This Row],[Transmission]]="Manual", 0, 1)</f>
        <v>1</v>
      </c>
      <c r="H11181" t="s">
        <v>9472</v>
      </c>
      <c r="I11181" t="s">
        <v>6485</v>
      </c>
      <c r="J11181" s="4">
        <v>45597</v>
      </c>
      <c r="K11181" t="s">
        <v>9067</v>
      </c>
      <c r="L11181" s="5">
        <v>624000</v>
      </c>
      <c r="M11181" s="28">
        <f t="shared" si="174"/>
        <v>624000</v>
      </c>
      <c r="N11181">
        <f>2025-Table1[[#This Row],[Year]]</f>
        <v>7</v>
      </c>
    </row>
    <row r="11182" spans="1:14" x14ac:dyDescent="0.3">
      <c r="A11182" t="s">
        <v>11</v>
      </c>
      <c r="B11182" t="s">
        <v>183</v>
      </c>
      <c r="C11182">
        <v>2013</v>
      </c>
      <c r="D11182" s="3">
        <v>11</v>
      </c>
      <c r="E11182" s="3">
        <v>69000</v>
      </c>
      <c r="F11182" t="s">
        <v>13</v>
      </c>
      <c r="G11182" s="15">
        <f>IF(Table1[[#This Row],[Transmission]]="Manual", 0, 1)</f>
        <v>0</v>
      </c>
      <c r="H11182" t="s">
        <v>9472</v>
      </c>
      <c r="I11182" t="s">
        <v>14</v>
      </c>
      <c r="J11182" s="4">
        <v>45597</v>
      </c>
      <c r="K11182" t="s">
        <v>9068</v>
      </c>
      <c r="L11182" s="5">
        <v>330000</v>
      </c>
      <c r="M11182" s="28">
        <f t="shared" si="174"/>
        <v>330000</v>
      </c>
      <c r="N11182">
        <f>2025-Table1[[#This Row],[Year]]</f>
        <v>12</v>
      </c>
    </row>
    <row r="11183" spans="1:14" x14ac:dyDescent="0.3">
      <c r="A11183" t="s">
        <v>11</v>
      </c>
      <c r="B11183" t="s">
        <v>624</v>
      </c>
      <c r="C11183">
        <v>2013</v>
      </c>
      <c r="D11183" s="3">
        <v>11</v>
      </c>
      <c r="E11183" s="3">
        <v>95000</v>
      </c>
      <c r="F11183" t="s">
        <v>25</v>
      </c>
      <c r="G11183" s="15">
        <f>IF(Table1[[#This Row],[Transmission]]="Manual", 0, 1)</f>
        <v>1</v>
      </c>
      <c r="H11183" t="s">
        <v>9475</v>
      </c>
      <c r="I11183" t="s">
        <v>14</v>
      </c>
      <c r="J11183" s="4">
        <v>45505</v>
      </c>
      <c r="K11183" t="s">
        <v>9069</v>
      </c>
      <c r="L11183" s="5">
        <v>625000</v>
      </c>
      <c r="M11183" s="28">
        <f t="shared" si="174"/>
        <v>625000</v>
      </c>
      <c r="N11183">
        <f>2025-Table1[[#This Row],[Year]]</f>
        <v>12</v>
      </c>
    </row>
    <row r="11184" spans="1:14" x14ac:dyDescent="0.3">
      <c r="A11184" t="s">
        <v>113</v>
      </c>
      <c r="B11184" t="s">
        <v>174</v>
      </c>
      <c r="C11184">
        <v>2021</v>
      </c>
      <c r="D11184" s="3">
        <v>3</v>
      </c>
      <c r="E11184" s="3">
        <v>2500</v>
      </c>
      <c r="F11184" t="s">
        <v>25</v>
      </c>
      <c r="G11184" s="15">
        <f>IF(Table1[[#This Row],[Transmission]]="Manual", 0, 1)</f>
        <v>1</v>
      </c>
      <c r="H11184" t="s">
        <v>9472</v>
      </c>
      <c r="I11184" t="s">
        <v>17</v>
      </c>
      <c r="J11184" s="4">
        <v>45597</v>
      </c>
      <c r="K11184" t="s">
        <v>475</v>
      </c>
      <c r="L11184" s="5">
        <v>1600000</v>
      </c>
      <c r="M11184" s="28">
        <f t="shared" si="174"/>
        <v>1600000</v>
      </c>
      <c r="N11184">
        <f>2025-Table1[[#This Row],[Year]]</f>
        <v>4</v>
      </c>
    </row>
    <row r="11185" spans="1:14" x14ac:dyDescent="0.3">
      <c r="A11185" t="s">
        <v>97</v>
      </c>
      <c r="B11185" t="s">
        <v>236</v>
      </c>
      <c r="C11185">
        <v>2018</v>
      </c>
      <c r="D11185" s="3">
        <v>6</v>
      </c>
      <c r="E11185" s="3">
        <v>64000</v>
      </c>
      <c r="F11185" t="s">
        <v>25</v>
      </c>
      <c r="G11185" s="15">
        <f>IF(Table1[[#This Row],[Transmission]]="Manual", 0, 1)</f>
        <v>1</v>
      </c>
      <c r="H11185" t="s">
        <v>9472</v>
      </c>
      <c r="I11185" t="s">
        <v>14</v>
      </c>
      <c r="J11185" s="4">
        <v>45597</v>
      </c>
      <c r="K11185" t="s">
        <v>9070</v>
      </c>
      <c r="L11185" s="5">
        <v>780000</v>
      </c>
      <c r="M11185" s="28">
        <f t="shared" si="174"/>
        <v>780000</v>
      </c>
      <c r="N11185">
        <f>2025-Table1[[#This Row],[Year]]</f>
        <v>7</v>
      </c>
    </row>
    <row r="11186" spans="1:14" x14ac:dyDescent="0.3">
      <c r="A11186" t="s">
        <v>44</v>
      </c>
      <c r="B11186" t="s">
        <v>45</v>
      </c>
      <c r="C11186">
        <v>2015</v>
      </c>
      <c r="D11186" s="3">
        <v>9</v>
      </c>
      <c r="E11186" s="3">
        <v>72000</v>
      </c>
      <c r="F11186" t="s">
        <v>13</v>
      </c>
      <c r="G11186" s="15">
        <f>IF(Table1[[#This Row],[Transmission]]="Manual", 0, 1)</f>
        <v>0</v>
      </c>
      <c r="H11186" t="s">
        <v>9475</v>
      </c>
      <c r="I11186" t="s">
        <v>14</v>
      </c>
      <c r="J11186" s="4">
        <v>45597</v>
      </c>
      <c r="K11186" t="s">
        <v>9071</v>
      </c>
      <c r="L11186" s="5">
        <v>299000</v>
      </c>
      <c r="M11186" s="28">
        <f t="shared" si="174"/>
        <v>299000</v>
      </c>
      <c r="N11186">
        <f>2025-Table1[[#This Row],[Year]]</f>
        <v>10</v>
      </c>
    </row>
    <row r="11187" spans="1:14" x14ac:dyDescent="0.3">
      <c r="A11187" t="s">
        <v>458</v>
      </c>
      <c r="B11187" t="s">
        <v>459</v>
      </c>
      <c r="C11187">
        <v>2013</v>
      </c>
      <c r="D11187" s="3">
        <v>11</v>
      </c>
      <c r="E11187" s="3">
        <v>51000</v>
      </c>
      <c r="F11187" t="s">
        <v>13</v>
      </c>
      <c r="G11187" s="15">
        <f>IF(Table1[[#This Row],[Transmission]]="Manual", 0, 1)</f>
        <v>0</v>
      </c>
      <c r="H11187" t="s">
        <v>9475</v>
      </c>
      <c r="I11187" t="s">
        <v>14</v>
      </c>
      <c r="J11187" s="4">
        <v>45597</v>
      </c>
      <c r="K11187" t="s">
        <v>8786</v>
      </c>
      <c r="L11187" s="5">
        <v>338000</v>
      </c>
      <c r="M11187" s="28">
        <f t="shared" si="174"/>
        <v>338000</v>
      </c>
      <c r="N11187">
        <f>2025-Table1[[#This Row],[Year]]</f>
        <v>12</v>
      </c>
    </row>
    <row r="11188" spans="1:14" x14ac:dyDescent="0.3">
      <c r="A11188" t="s">
        <v>11</v>
      </c>
      <c r="B11188" t="s">
        <v>12</v>
      </c>
      <c r="C11188">
        <v>2015</v>
      </c>
      <c r="D11188" s="3">
        <v>9</v>
      </c>
      <c r="E11188" s="3">
        <v>69000</v>
      </c>
      <c r="F11188" t="s">
        <v>25</v>
      </c>
      <c r="G11188" s="15">
        <f>IF(Table1[[#This Row],[Transmission]]="Manual", 0, 1)</f>
        <v>1</v>
      </c>
      <c r="H11188" t="s">
        <v>9472</v>
      </c>
      <c r="I11188" t="s">
        <v>6485</v>
      </c>
      <c r="J11188" s="4">
        <v>45627</v>
      </c>
      <c r="K11188" t="s">
        <v>3792</v>
      </c>
      <c r="L11188" s="5">
        <v>525000</v>
      </c>
      <c r="M11188" s="28">
        <f t="shared" si="174"/>
        <v>525000</v>
      </c>
      <c r="N11188">
        <f>2025-Table1[[#This Row],[Year]]</f>
        <v>10</v>
      </c>
    </row>
    <row r="11189" spans="1:14" x14ac:dyDescent="0.3">
      <c r="A11189" t="s">
        <v>58</v>
      </c>
      <c r="B11189" t="s">
        <v>373</v>
      </c>
      <c r="C11189">
        <v>2015</v>
      </c>
      <c r="D11189" s="3">
        <v>9</v>
      </c>
      <c r="E11189" s="3">
        <v>103000</v>
      </c>
      <c r="F11189" t="s">
        <v>25</v>
      </c>
      <c r="G11189" s="15">
        <f>IF(Table1[[#This Row],[Transmission]]="Manual", 0, 1)</f>
        <v>1</v>
      </c>
      <c r="H11189" t="s">
        <v>9475</v>
      </c>
      <c r="I11189" t="s">
        <v>17</v>
      </c>
      <c r="J11189" s="4">
        <v>45597</v>
      </c>
      <c r="K11189" t="s">
        <v>5076</v>
      </c>
      <c r="L11189" s="5">
        <v>1475000</v>
      </c>
      <c r="M11189" s="28">
        <f t="shared" si="174"/>
        <v>1475000</v>
      </c>
      <c r="N11189">
        <f>2025-Table1[[#This Row],[Year]]</f>
        <v>10</v>
      </c>
    </row>
    <row r="11190" spans="1:14" x14ac:dyDescent="0.3">
      <c r="A11190" t="s">
        <v>44</v>
      </c>
      <c r="B11190" t="s">
        <v>89</v>
      </c>
      <c r="C11190">
        <v>2013</v>
      </c>
      <c r="D11190" s="3">
        <v>11</v>
      </c>
      <c r="E11190" s="3">
        <v>65000</v>
      </c>
      <c r="F11190" t="s">
        <v>13</v>
      </c>
      <c r="G11190" s="15">
        <f>IF(Table1[[#This Row],[Transmission]]="Manual", 0, 1)</f>
        <v>0</v>
      </c>
      <c r="H11190" t="s">
        <v>9472</v>
      </c>
      <c r="I11190" t="s">
        <v>14</v>
      </c>
      <c r="J11190" s="4">
        <v>45597</v>
      </c>
      <c r="K11190" t="s">
        <v>1462</v>
      </c>
      <c r="L11190" s="5">
        <v>365000</v>
      </c>
      <c r="M11190" s="28">
        <f t="shared" si="174"/>
        <v>365000</v>
      </c>
      <c r="N11190">
        <f>2025-Table1[[#This Row],[Year]]</f>
        <v>12</v>
      </c>
    </row>
    <row r="11191" spans="1:14" x14ac:dyDescent="0.3">
      <c r="A11191" t="s">
        <v>21</v>
      </c>
      <c r="B11191" t="s">
        <v>111</v>
      </c>
      <c r="C11191">
        <v>2018</v>
      </c>
      <c r="D11191" s="3">
        <v>6</v>
      </c>
      <c r="E11191" s="3">
        <v>45000</v>
      </c>
      <c r="F11191" t="s">
        <v>13</v>
      </c>
      <c r="G11191" s="15">
        <f>IF(Table1[[#This Row],[Transmission]]="Manual", 0, 1)</f>
        <v>0</v>
      </c>
      <c r="H11191" t="s">
        <v>9472</v>
      </c>
      <c r="I11191" t="s">
        <v>6485</v>
      </c>
      <c r="J11191" s="4">
        <v>45597</v>
      </c>
      <c r="K11191" t="s">
        <v>9072</v>
      </c>
      <c r="L11191" s="5">
        <v>349000</v>
      </c>
      <c r="M11191" s="28">
        <f t="shared" si="174"/>
        <v>349000</v>
      </c>
      <c r="N11191">
        <f>2025-Table1[[#This Row],[Year]]</f>
        <v>7</v>
      </c>
    </row>
    <row r="11192" spans="1:14" x14ac:dyDescent="0.3">
      <c r="A11192" t="s">
        <v>21</v>
      </c>
      <c r="B11192" t="s">
        <v>140</v>
      </c>
      <c r="C11192">
        <v>2011</v>
      </c>
      <c r="D11192" s="3">
        <v>13</v>
      </c>
      <c r="E11192" s="3">
        <v>60000</v>
      </c>
      <c r="F11192" t="s">
        <v>13</v>
      </c>
      <c r="G11192" s="15">
        <f>IF(Table1[[#This Row],[Transmission]]="Manual", 0, 1)</f>
        <v>0</v>
      </c>
      <c r="H11192" t="s">
        <v>9475</v>
      </c>
      <c r="I11192" t="s">
        <v>6485</v>
      </c>
      <c r="J11192" s="4">
        <v>45627</v>
      </c>
      <c r="K11192" t="s">
        <v>9073</v>
      </c>
      <c r="L11192" s="5">
        <v>240000</v>
      </c>
      <c r="M11192" s="28">
        <f t="shared" si="174"/>
        <v>240000</v>
      </c>
      <c r="N11192">
        <f>2025-Table1[[#This Row],[Year]]</f>
        <v>14</v>
      </c>
    </row>
    <row r="11193" spans="1:14" x14ac:dyDescent="0.3">
      <c r="A11193" t="s">
        <v>21</v>
      </c>
      <c r="B11193" t="s">
        <v>111</v>
      </c>
      <c r="C11193">
        <v>2008</v>
      </c>
      <c r="D11193" s="3">
        <v>16</v>
      </c>
      <c r="E11193" s="3">
        <v>80000</v>
      </c>
      <c r="F11193" t="s">
        <v>13</v>
      </c>
      <c r="G11193" s="15">
        <f>IF(Table1[[#This Row],[Transmission]]="Manual", 0, 1)</f>
        <v>0</v>
      </c>
      <c r="H11193" t="s">
        <v>9472</v>
      </c>
      <c r="I11193" t="s">
        <v>6485</v>
      </c>
      <c r="J11193" s="4">
        <v>45597</v>
      </c>
      <c r="K11193" t="s">
        <v>9074</v>
      </c>
      <c r="L11193" s="5">
        <v>60000</v>
      </c>
      <c r="M11193" s="28">
        <f t="shared" si="174"/>
        <v>60000</v>
      </c>
      <c r="N11193">
        <f>2025-Table1[[#This Row],[Year]]</f>
        <v>17</v>
      </c>
    </row>
    <row r="11194" spans="1:14" x14ac:dyDescent="0.3">
      <c r="A11194" t="s">
        <v>38</v>
      </c>
      <c r="B11194" t="s">
        <v>145</v>
      </c>
      <c r="C11194">
        <v>2021</v>
      </c>
      <c r="D11194" s="3">
        <v>3</v>
      </c>
      <c r="E11194" s="3">
        <v>52000</v>
      </c>
      <c r="F11194" t="s">
        <v>25</v>
      </c>
      <c r="G11194" s="15">
        <f>IF(Table1[[#This Row],[Transmission]]="Manual", 0, 1)</f>
        <v>1</v>
      </c>
      <c r="H11194" t="s">
        <v>9472</v>
      </c>
      <c r="I11194" t="s">
        <v>17</v>
      </c>
      <c r="J11194" s="4">
        <v>45597</v>
      </c>
      <c r="K11194" t="s">
        <v>9075</v>
      </c>
      <c r="L11194" s="5">
        <v>899000</v>
      </c>
      <c r="M11194" s="28">
        <f t="shared" si="174"/>
        <v>899000</v>
      </c>
      <c r="N11194">
        <f>2025-Table1[[#This Row],[Year]]</f>
        <v>4</v>
      </c>
    </row>
    <row r="11195" spans="1:14" x14ac:dyDescent="0.3">
      <c r="A11195" t="s">
        <v>33</v>
      </c>
      <c r="B11195" t="s">
        <v>501</v>
      </c>
      <c r="C11195">
        <v>2014</v>
      </c>
      <c r="D11195" s="3">
        <v>10</v>
      </c>
      <c r="E11195" s="3">
        <v>75000</v>
      </c>
      <c r="F11195" t="s">
        <v>13</v>
      </c>
      <c r="G11195" s="15">
        <f>IF(Table1[[#This Row],[Transmission]]="Manual", 0, 1)</f>
        <v>0</v>
      </c>
      <c r="H11195" t="s">
        <v>9475</v>
      </c>
      <c r="I11195" t="s">
        <v>17</v>
      </c>
      <c r="J11195" s="4">
        <v>45597</v>
      </c>
      <c r="K11195" t="s">
        <v>2293</v>
      </c>
      <c r="L11195" s="5">
        <v>320000</v>
      </c>
      <c r="M11195" s="28">
        <f t="shared" si="174"/>
        <v>320000</v>
      </c>
      <c r="N11195">
        <f>2025-Table1[[#This Row],[Year]]</f>
        <v>11</v>
      </c>
    </row>
    <row r="11196" spans="1:14" x14ac:dyDescent="0.3">
      <c r="A11196" t="s">
        <v>61</v>
      </c>
      <c r="B11196" t="s">
        <v>62</v>
      </c>
      <c r="C11196">
        <v>2017</v>
      </c>
      <c r="D11196" s="3">
        <v>7</v>
      </c>
      <c r="E11196" s="3">
        <v>74800</v>
      </c>
      <c r="F11196" t="s">
        <v>25</v>
      </c>
      <c r="G11196" s="15">
        <f>IF(Table1[[#This Row],[Transmission]]="Manual", 0, 1)</f>
        <v>1</v>
      </c>
      <c r="H11196" t="s">
        <v>9475</v>
      </c>
      <c r="I11196" t="s">
        <v>14</v>
      </c>
      <c r="J11196" s="4">
        <v>45597</v>
      </c>
      <c r="K11196" t="s">
        <v>244</v>
      </c>
      <c r="L11196" s="5">
        <v>335000</v>
      </c>
      <c r="M11196" s="28">
        <f t="shared" si="174"/>
        <v>335000</v>
      </c>
      <c r="N11196">
        <f>2025-Table1[[#This Row],[Year]]</f>
        <v>8</v>
      </c>
    </row>
    <row r="11197" spans="1:14" x14ac:dyDescent="0.3">
      <c r="A11197" t="s">
        <v>21</v>
      </c>
      <c r="B11197" t="s">
        <v>22</v>
      </c>
      <c r="C11197">
        <v>2011</v>
      </c>
      <c r="D11197" s="3">
        <v>13</v>
      </c>
      <c r="E11197" s="3">
        <v>113000</v>
      </c>
      <c r="F11197" t="s">
        <v>13</v>
      </c>
      <c r="G11197" s="15">
        <f>IF(Table1[[#This Row],[Transmission]]="Manual", 0, 1)</f>
        <v>0</v>
      </c>
      <c r="H11197" t="s">
        <v>9475</v>
      </c>
      <c r="I11197" t="s">
        <v>17</v>
      </c>
      <c r="J11197" s="4">
        <v>45597</v>
      </c>
      <c r="K11197" t="s">
        <v>9076</v>
      </c>
      <c r="L11197" s="5">
        <v>200000</v>
      </c>
      <c r="M11197" s="28">
        <f t="shared" si="174"/>
        <v>200000</v>
      </c>
      <c r="N11197">
        <f>2025-Table1[[#This Row],[Year]]</f>
        <v>14</v>
      </c>
    </row>
    <row r="11198" spans="1:14" x14ac:dyDescent="0.3">
      <c r="A11198" t="s">
        <v>43</v>
      </c>
      <c r="B11198" t="s">
        <v>126</v>
      </c>
      <c r="C11198">
        <v>2016</v>
      </c>
      <c r="D11198" s="3">
        <v>8</v>
      </c>
      <c r="E11198" s="3">
        <v>67500</v>
      </c>
      <c r="F11198" t="s">
        <v>25</v>
      </c>
      <c r="G11198" s="15">
        <f>IF(Table1[[#This Row],[Transmission]]="Manual", 0, 1)</f>
        <v>1</v>
      </c>
      <c r="H11198" t="s">
        <v>9475</v>
      </c>
      <c r="I11198" t="s">
        <v>14</v>
      </c>
      <c r="J11198" s="4">
        <v>45627</v>
      </c>
      <c r="K11198" t="s">
        <v>9077</v>
      </c>
      <c r="L11198" s="5">
        <v>1700000</v>
      </c>
      <c r="M11198" s="28">
        <f t="shared" si="174"/>
        <v>1700000</v>
      </c>
      <c r="N11198">
        <f>2025-Table1[[#This Row],[Year]]</f>
        <v>9</v>
      </c>
    </row>
    <row r="11199" spans="1:14" x14ac:dyDescent="0.3">
      <c r="A11199" t="s">
        <v>21</v>
      </c>
      <c r="B11199" t="s">
        <v>68</v>
      </c>
      <c r="C11199">
        <v>2018</v>
      </c>
      <c r="D11199" s="3">
        <v>6</v>
      </c>
      <c r="E11199" s="3">
        <v>54000</v>
      </c>
      <c r="F11199" t="s">
        <v>13</v>
      </c>
      <c r="G11199" s="15">
        <f>IF(Table1[[#This Row],[Transmission]]="Manual", 0, 1)</f>
        <v>0</v>
      </c>
      <c r="H11199" t="s">
        <v>9472</v>
      </c>
      <c r="I11199" t="s">
        <v>6485</v>
      </c>
      <c r="J11199" s="4">
        <v>45597</v>
      </c>
      <c r="K11199" t="s">
        <v>9078</v>
      </c>
      <c r="L11199" s="5">
        <v>415000</v>
      </c>
      <c r="M11199" s="28">
        <f t="shared" si="174"/>
        <v>415000</v>
      </c>
      <c r="N11199">
        <f>2025-Table1[[#This Row],[Year]]</f>
        <v>7</v>
      </c>
    </row>
    <row r="11200" spans="1:14" x14ac:dyDescent="0.3">
      <c r="A11200" t="s">
        <v>21</v>
      </c>
      <c r="B11200" t="s">
        <v>24</v>
      </c>
      <c r="C11200">
        <v>2017</v>
      </c>
      <c r="D11200" s="3">
        <v>7</v>
      </c>
      <c r="E11200" s="3">
        <v>81902</v>
      </c>
      <c r="F11200" t="s">
        <v>25</v>
      </c>
      <c r="G11200" s="15">
        <f>IF(Table1[[#This Row],[Transmission]]="Manual", 0, 1)</f>
        <v>1</v>
      </c>
      <c r="H11200" t="s">
        <v>9475</v>
      </c>
      <c r="I11200" t="s">
        <v>14</v>
      </c>
      <c r="J11200" s="4">
        <v>45597</v>
      </c>
      <c r="K11200" t="s">
        <v>7987</v>
      </c>
      <c r="L11200" s="5">
        <v>563000</v>
      </c>
      <c r="M11200" s="28">
        <f t="shared" si="174"/>
        <v>563000</v>
      </c>
      <c r="N11200">
        <f>2025-Table1[[#This Row],[Year]]</f>
        <v>8</v>
      </c>
    </row>
    <row r="11201" spans="1:14" x14ac:dyDescent="0.3">
      <c r="A11201" t="s">
        <v>44</v>
      </c>
      <c r="B11201" t="s">
        <v>405</v>
      </c>
      <c r="C11201">
        <v>2015</v>
      </c>
      <c r="D11201" s="3">
        <v>9</v>
      </c>
      <c r="E11201" s="3">
        <v>91000</v>
      </c>
      <c r="F11201" t="s">
        <v>13</v>
      </c>
      <c r="G11201" s="15">
        <f>IF(Table1[[#This Row],[Transmission]]="Manual", 0, 1)</f>
        <v>0</v>
      </c>
      <c r="H11201" t="s">
        <v>9475</v>
      </c>
      <c r="I11201" t="s">
        <v>6485</v>
      </c>
      <c r="J11201" s="4">
        <v>45597</v>
      </c>
      <c r="K11201" t="s">
        <v>9079</v>
      </c>
      <c r="L11201" s="5">
        <v>560000</v>
      </c>
      <c r="M11201" s="28">
        <f t="shared" si="174"/>
        <v>560000</v>
      </c>
      <c r="N11201">
        <f>2025-Table1[[#This Row],[Year]]</f>
        <v>10</v>
      </c>
    </row>
    <row r="11202" spans="1:14" x14ac:dyDescent="0.3">
      <c r="A11202" t="s">
        <v>97</v>
      </c>
      <c r="B11202" t="s">
        <v>897</v>
      </c>
      <c r="C11202">
        <v>2018</v>
      </c>
      <c r="D11202" s="3">
        <v>6</v>
      </c>
      <c r="E11202" s="3">
        <v>78000</v>
      </c>
      <c r="F11202" t="s">
        <v>25</v>
      </c>
      <c r="G11202" s="15">
        <f>IF(Table1[[#This Row],[Transmission]]="Manual", 0, 1)</f>
        <v>1</v>
      </c>
      <c r="H11202" t="s">
        <v>9475</v>
      </c>
      <c r="I11202" t="s">
        <v>17</v>
      </c>
      <c r="J11202" s="4">
        <v>45597</v>
      </c>
      <c r="K11202" t="s">
        <v>2305</v>
      </c>
      <c r="L11202" s="5">
        <v>1651000</v>
      </c>
      <c r="M11202" s="28">
        <f t="shared" si="174"/>
        <v>1651000</v>
      </c>
      <c r="N11202">
        <f>2025-Table1[[#This Row],[Year]]</f>
        <v>7</v>
      </c>
    </row>
    <row r="11203" spans="1:14" x14ac:dyDescent="0.3">
      <c r="A11203" t="s">
        <v>21</v>
      </c>
      <c r="B11203" t="s">
        <v>111</v>
      </c>
      <c r="C11203">
        <v>2015</v>
      </c>
      <c r="D11203" s="3">
        <v>9</v>
      </c>
      <c r="E11203" s="3">
        <v>70800</v>
      </c>
      <c r="F11203" t="s">
        <v>13</v>
      </c>
      <c r="G11203" s="15">
        <f>IF(Table1[[#This Row],[Transmission]]="Manual", 0, 1)</f>
        <v>0</v>
      </c>
      <c r="H11203" t="s">
        <v>9475</v>
      </c>
      <c r="I11203" t="s">
        <v>6485</v>
      </c>
      <c r="J11203" s="4">
        <v>45597</v>
      </c>
      <c r="K11203" t="s">
        <v>5225</v>
      </c>
      <c r="L11203" s="5">
        <v>275000</v>
      </c>
      <c r="M11203" s="28">
        <f t="shared" ref="M11203:M11266" si="175">VALUE(SUBSTITUTE(SUBSTITUTE(L11203,"₹"," "),",",""))</f>
        <v>275000</v>
      </c>
      <c r="N11203">
        <f>2025-Table1[[#This Row],[Year]]</f>
        <v>10</v>
      </c>
    </row>
    <row r="11204" spans="1:14" x14ac:dyDescent="0.3">
      <c r="A11204" t="s">
        <v>44</v>
      </c>
      <c r="B11204" t="s">
        <v>83</v>
      </c>
      <c r="C11204">
        <v>2017</v>
      </c>
      <c r="D11204" s="3">
        <v>7</v>
      </c>
      <c r="E11204" s="3">
        <v>59097</v>
      </c>
      <c r="F11204" t="s">
        <v>13</v>
      </c>
      <c r="G11204" s="15">
        <f>IF(Table1[[#This Row],[Transmission]]="Manual", 0, 1)</f>
        <v>0</v>
      </c>
      <c r="H11204" t="s">
        <v>9472</v>
      </c>
      <c r="I11204" t="s">
        <v>14</v>
      </c>
      <c r="J11204" s="4">
        <v>45627</v>
      </c>
      <c r="K11204" t="s">
        <v>9080</v>
      </c>
      <c r="L11204" s="5">
        <v>477000</v>
      </c>
      <c r="M11204" s="28">
        <f t="shared" si="175"/>
        <v>477000</v>
      </c>
      <c r="N11204">
        <f>2025-Table1[[#This Row],[Year]]</f>
        <v>8</v>
      </c>
    </row>
    <row r="11205" spans="1:14" x14ac:dyDescent="0.3">
      <c r="A11205" t="s">
        <v>21</v>
      </c>
      <c r="B11205" t="s">
        <v>111</v>
      </c>
      <c r="C11205">
        <v>2013</v>
      </c>
      <c r="D11205" s="3">
        <v>11</v>
      </c>
      <c r="E11205" s="3">
        <v>0</v>
      </c>
      <c r="F11205" t="s">
        <v>25</v>
      </c>
      <c r="G11205" s="15">
        <f>IF(Table1[[#This Row],[Transmission]]="Manual", 0, 1)</f>
        <v>1</v>
      </c>
      <c r="H11205" t="s">
        <v>9475</v>
      </c>
      <c r="I11205" t="s">
        <v>6485</v>
      </c>
      <c r="J11205" s="4">
        <v>45597</v>
      </c>
      <c r="K11205" t="s">
        <v>9081</v>
      </c>
      <c r="L11205" s="5">
        <v>250000</v>
      </c>
      <c r="M11205" s="28">
        <f t="shared" si="175"/>
        <v>250000</v>
      </c>
      <c r="N11205">
        <f>2025-Table1[[#This Row],[Year]]</f>
        <v>12</v>
      </c>
    </row>
    <row r="11206" spans="1:14" x14ac:dyDescent="0.3">
      <c r="A11206" t="s">
        <v>21</v>
      </c>
      <c r="B11206" t="s">
        <v>1275</v>
      </c>
      <c r="C11206">
        <v>2016</v>
      </c>
      <c r="D11206" s="3">
        <v>8</v>
      </c>
      <c r="E11206" s="3">
        <v>58000</v>
      </c>
      <c r="F11206" t="s">
        <v>13</v>
      </c>
      <c r="G11206" s="15">
        <f>IF(Table1[[#This Row],[Transmission]]="Manual", 0, 1)</f>
        <v>0</v>
      </c>
      <c r="H11206" t="s">
        <v>9472</v>
      </c>
      <c r="I11206" t="s">
        <v>6485</v>
      </c>
      <c r="J11206" s="4">
        <v>45597</v>
      </c>
      <c r="K11206" t="s">
        <v>3229</v>
      </c>
      <c r="L11206" s="5">
        <v>370000</v>
      </c>
      <c r="M11206" s="28">
        <f t="shared" si="175"/>
        <v>370000</v>
      </c>
      <c r="N11206">
        <f>2025-Table1[[#This Row],[Year]]</f>
        <v>9</v>
      </c>
    </row>
    <row r="11207" spans="1:14" x14ac:dyDescent="0.3">
      <c r="A11207" t="s">
        <v>101</v>
      </c>
      <c r="B11207" t="s">
        <v>337</v>
      </c>
      <c r="C11207">
        <v>2019</v>
      </c>
      <c r="D11207" s="3">
        <v>5</v>
      </c>
      <c r="E11207" s="3">
        <v>66760</v>
      </c>
      <c r="F11207" t="s">
        <v>25</v>
      </c>
      <c r="G11207" s="15">
        <f>IF(Table1[[#This Row],[Transmission]]="Manual", 0, 1)</f>
        <v>1</v>
      </c>
      <c r="H11207" t="s">
        <v>9472</v>
      </c>
      <c r="I11207" t="s">
        <v>14</v>
      </c>
      <c r="J11207" s="4">
        <v>45597</v>
      </c>
      <c r="K11207" t="s">
        <v>9082</v>
      </c>
      <c r="L11207" s="5">
        <v>575000</v>
      </c>
      <c r="M11207" s="28">
        <f t="shared" si="175"/>
        <v>575000</v>
      </c>
      <c r="N11207">
        <f>2025-Table1[[#This Row],[Year]]</f>
        <v>6</v>
      </c>
    </row>
    <row r="11208" spans="1:14" x14ac:dyDescent="0.3">
      <c r="A11208" t="s">
        <v>21</v>
      </c>
      <c r="B11208" t="s">
        <v>194</v>
      </c>
      <c r="C11208">
        <v>2021</v>
      </c>
      <c r="D11208" s="3">
        <v>3</v>
      </c>
      <c r="E11208" s="3">
        <v>72000</v>
      </c>
      <c r="F11208" t="s">
        <v>13</v>
      </c>
      <c r="G11208" s="15">
        <f>IF(Table1[[#This Row],[Transmission]]="Manual", 0, 1)</f>
        <v>0</v>
      </c>
      <c r="H11208" t="s">
        <v>9472</v>
      </c>
      <c r="I11208" t="s">
        <v>6485</v>
      </c>
      <c r="J11208" s="4">
        <v>45627</v>
      </c>
      <c r="K11208" t="s">
        <v>3770</v>
      </c>
      <c r="L11208" s="5">
        <v>551000</v>
      </c>
      <c r="M11208" s="28">
        <f t="shared" si="175"/>
        <v>551000</v>
      </c>
      <c r="N11208">
        <f>2025-Table1[[#This Row],[Year]]</f>
        <v>4</v>
      </c>
    </row>
    <row r="11209" spans="1:14" x14ac:dyDescent="0.3">
      <c r="A11209" t="s">
        <v>61</v>
      </c>
      <c r="B11209" t="s">
        <v>109</v>
      </c>
      <c r="C11209">
        <v>2019</v>
      </c>
      <c r="D11209" s="3">
        <v>5</v>
      </c>
      <c r="E11209" s="3">
        <v>70000</v>
      </c>
      <c r="F11209" t="s">
        <v>25</v>
      </c>
      <c r="G11209" s="15">
        <f>IF(Table1[[#This Row],[Transmission]]="Manual", 0, 1)</f>
        <v>1</v>
      </c>
      <c r="H11209" t="s">
        <v>9475</v>
      </c>
      <c r="I11209" t="s">
        <v>17</v>
      </c>
      <c r="J11209" s="4">
        <v>45597</v>
      </c>
      <c r="K11209" t="s">
        <v>9083</v>
      </c>
      <c r="L11209" s="5">
        <v>897000</v>
      </c>
      <c r="M11209" s="28">
        <f t="shared" si="175"/>
        <v>897000</v>
      </c>
      <c r="N11209">
        <f>2025-Table1[[#This Row],[Year]]</f>
        <v>6</v>
      </c>
    </row>
    <row r="11210" spans="1:14" x14ac:dyDescent="0.3">
      <c r="A11210" t="s">
        <v>21</v>
      </c>
      <c r="B11210" t="s">
        <v>49</v>
      </c>
      <c r="C11210">
        <v>2015</v>
      </c>
      <c r="D11210" s="3">
        <v>9</v>
      </c>
      <c r="E11210" s="3">
        <v>94000</v>
      </c>
      <c r="F11210" t="s">
        <v>13</v>
      </c>
      <c r="G11210" s="15">
        <f>IF(Table1[[#This Row],[Transmission]]="Manual", 0, 1)</f>
        <v>0</v>
      </c>
      <c r="H11210" t="s">
        <v>9475</v>
      </c>
      <c r="I11210" t="s">
        <v>6485</v>
      </c>
      <c r="J11210" s="4">
        <v>45627</v>
      </c>
      <c r="K11210" t="s">
        <v>3110</v>
      </c>
      <c r="L11210" s="5">
        <v>599000</v>
      </c>
      <c r="M11210" s="28">
        <f t="shared" si="175"/>
        <v>599000</v>
      </c>
      <c r="N11210">
        <f>2025-Table1[[#This Row],[Year]]</f>
        <v>10</v>
      </c>
    </row>
    <row r="11211" spans="1:14" x14ac:dyDescent="0.3">
      <c r="A11211" t="s">
        <v>101</v>
      </c>
      <c r="B11211" t="s">
        <v>638</v>
      </c>
      <c r="C11211">
        <v>2023</v>
      </c>
      <c r="D11211" s="3">
        <v>1</v>
      </c>
      <c r="E11211" s="3">
        <v>4500</v>
      </c>
      <c r="F11211" t="s">
        <v>13</v>
      </c>
      <c r="G11211" s="15">
        <f>IF(Table1[[#This Row],[Transmission]]="Manual", 0, 1)</f>
        <v>0</v>
      </c>
      <c r="H11211" t="s">
        <v>9472</v>
      </c>
      <c r="I11211" t="s">
        <v>6485</v>
      </c>
      <c r="J11211" s="4">
        <v>45597</v>
      </c>
      <c r="K11211" t="s">
        <v>7883</v>
      </c>
      <c r="L11211" s="5">
        <v>875999</v>
      </c>
      <c r="M11211" s="28">
        <f t="shared" si="175"/>
        <v>875999</v>
      </c>
      <c r="N11211">
        <f>2025-Table1[[#This Row],[Year]]</f>
        <v>2</v>
      </c>
    </row>
    <row r="11212" spans="1:14" x14ac:dyDescent="0.3">
      <c r="A11212" t="s">
        <v>18</v>
      </c>
      <c r="B11212" t="s">
        <v>86</v>
      </c>
      <c r="C11212">
        <v>2020</v>
      </c>
      <c r="D11212" s="3">
        <v>4</v>
      </c>
      <c r="E11212" s="3">
        <v>47000</v>
      </c>
      <c r="F11212" t="s">
        <v>25</v>
      </c>
      <c r="G11212" s="15">
        <f>IF(Table1[[#This Row],[Transmission]]="Manual", 0, 1)</f>
        <v>1</v>
      </c>
      <c r="H11212" t="s">
        <v>9475</v>
      </c>
      <c r="I11212" t="s">
        <v>14</v>
      </c>
      <c r="J11212" s="4">
        <v>45597</v>
      </c>
      <c r="K11212" t="s">
        <v>2402</v>
      </c>
      <c r="L11212" s="5">
        <v>1075000</v>
      </c>
      <c r="M11212" s="28">
        <f t="shared" si="175"/>
        <v>1075000</v>
      </c>
      <c r="N11212">
        <f>2025-Table1[[#This Row],[Year]]</f>
        <v>5</v>
      </c>
    </row>
    <row r="11213" spans="1:14" x14ac:dyDescent="0.3">
      <c r="A11213" t="s">
        <v>97</v>
      </c>
      <c r="B11213" t="s">
        <v>98</v>
      </c>
      <c r="C11213">
        <v>2022</v>
      </c>
      <c r="D11213" s="3">
        <v>2</v>
      </c>
      <c r="E11213" s="3">
        <v>24000</v>
      </c>
      <c r="F11213" t="s">
        <v>25</v>
      </c>
      <c r="G11213" s="15">
        <f>IF(Table1[[#This Row],[Transmission]]="Manual", 0, 1)</f>
        <v>1</v>
      </c>
      <c r="H11213" t="s">
        <v>9472</v>
      </c>
      <c r="I11213" t="s">
        <v>14</v>
      </c>
      <c r="J11213" s="4">
        <v>45597</v>
      </c>
      <c r="K11213" t="s">
        <v>4740</v>
      </c>
      <c r="L11213" s="5">
        <v>1500000</v>
      </c>
      <c r="M11213" s="28">
        <f t="shared" si="175"/>
        <v>1500000</v>
      </c>
      <c r="N11213">
        <f>2025-Table1[[#This Row],[Year]]</f>
        <v>3</v>
      </c>
    </row>
    <row r="11214" spans="1:14" x14ac:dyDescent="0.3">
      <c r="A11214" t="s">
        <v>44</v>
      </c>
      <c r="B11214" t="s">
        <v>79</v>
      </c>
      <c r="C11214">
        <v>2017</v>
      </c>
      <c r="D11214" s="3">
        <v>7</v>
      </c>
      <c r="E11214" s="3">
        <v>54000</v>
      </c>
      <c r="F11214" t="s">
        <v>13</v>
      </c>
      <c r="G11214" s="15">
        <f>IF(Table1[[#This Row],[Transmission]]="Manual", 0, 1)</f>
        <v>0</v>
      </c>
      <c r="H11214" t="s">
        <v>9475</v>
      </c>
      <c r="I11214" t="s">
        <v>14</v>
      </c>
      <c r="J11214" s="4">
        <v>45597</v>
      </c>
      <c r="K11214" t="s">
        <v>1037</v>
      </c>
      <c r="L11214" s="5">
        <v>599000</v>
      </c>
      <c r="M11214" s="28">
        <f t="shared" si="175"/>
        <v>599000</v>
      </c>
      <c r="N11214">
        <f>2025-Table1[[#This Row],[Year]]</f>
        <v>8</v>
      </c>
    </row>
    <row r="11215" spans="1:14" x14ac:dyDescent="0.3">
      <c r="A11215" t="s">
        <v>21</v>
      </c>
      <c r="B11215" t="s">
        <v>140</v>
      </c>
      <c r="C11215">
        <v>2009</v>
      </c>
      <c r="D11215" s="3">
        <v>15</v>
      </c>
      <c r="E11215" s="3">
        <v>96000</v>
      </c>
      <c r="F11215" t="s">
        <v>13</v>
      </c>
      <c r="G11215" s="15">
        <f>IF(Table1[[#This Row],[Transmission]]="Manual", 0, 1)</f>
        <v>0</v>
      </c>
      <c r="H11215" t="s">
        <v>9475</v>
      </c>
      <c r="I11215" t="s">
        <v>14</v>
      </c>
      <c r="J11215" s="4">
        <v>45627</v>
      </c>
      <c r="K11215" t="s">
        <v>9084</v>
      </c>
      <c r="L11215" s="5">
        <v>275000</v>
      </c>
      <c r="M11215" s="28">
        <f t="shared" si="175"/>
        <v>275000</v>
      </c>
      <c r="N11215">
        <f>2025-Table1[[#This Row],[Year]]</f>
        <v>16</v>
      </c>
    </row>
    <row r="11216" spans="1:14" x14ac:dyDescent="0.3">
      <c r="A11216" t="s">
        <v>11</v>
      </c>
      <c r="B11216" t="s">
        <v>12</v>
      </c>
      <c r="C11216">
        <v>2016</v>
      </c>
      <c r="D11216" s="3">
        <v>8</v>
      </c>
      <c r="E11216" s="3">
        <v>44300</v>
      </c>
      <c r="F11216" t="s">
        <v>25</v>
      </c>
      <c r="G11216" s="15">
        <f>IF(Table1[[#This Row],[Transmission]]="Manual", 0, 1)</f>
        <v>1</v>
      </c>
      <c r="H11216" t="s">
        <v>9472</v>
      </c>
      <c r="I11216" t="s">
        <v>14</v>
      </c>
      <c r="J11216" s="4">
        <v>45597</v>
      </c>
      <c r="K11216" t="s">
        <v>9085</v>
      </c>
      <c r="L11216" s="5">
        <v>690000</v>
      </c>
      <c r="M11216" s="28">
        <f t="shared" si="175"/>
        <v>690000</v>
      </c>
      <c r="N11216">
        <f>2025-Table1[[#This Row],[Year]]</f>
        <v>9</v>
      </c>
    </row>
    <row r="11217" spans="1:14" x14ac:dyDescent="0.3">
      <c r="A11217" t="s">
        <v>15</v>
      </c>
      <c r="B11217" t="s">
        <v>176</v>
      </c>
      <c r="C11217">
        <v>2014</v>
      </c>
      <c r="D11217" s="3">
        <v>10</v>
      </c>
      <c r="E11217" s="3">
        <v>142000</v>
      </c>
      <c r="F11217" t="s">
        <v>25</v>
      </c>
      <c r="G11217" s="15">
        <f>IF(Table1[[#This Row],[Transmission]]="Manual", 0, 1)</f>
        <v>1</v>
      </c>
      <c r="H11217" t="s">
        <v>9475</v>
      </c>
      <c r="I11217" t="s">
        <v>14</v>
      </c>
      <c r="J11217" s="4">
        <v>45597</v>
      </c>
      <c r="K11217" t="s">
        <v>5235</v>
      </c>
      <c r="L11217" s="5">
        <v>1575000</v>
      </c>
      <c r="M11217" s="28">
        <f t="shared" si="175"/>
        <v>1575000</v>
      </c>
      <c r="N11217">
        <f>2025-Table1[[#This Row],[Year]]</f>
        <v>11</v>
      </c>
    </row>
    <row r="11218" spans="1:14" x14ac:dyDescent="0.3">
      <c r="A11218" t="s">
        <v>18</v>
      </c>
      <c r="B11218" t="s">
        <v>516</v>
      </c>
      <c r="C11218">
        <v>2019</v>
      </c>
      <c r="D11218" s="3">
        <v>5</v>
      </c>
      <c r="E11218" s="3">
        <v>61000</v>
      </c>
      <c r="F11218" t="s">
        <v>25</v>
      </c>
      <c r="G11218" s="15">
        <f>IF(Table1[[#This Row],[Transmission]]="Manual", 0, 1)</f>
        <v>1</v>
      </c>
      <c r="H11218" t="s">
        <v>9472</v>
      </c>
      <c r="I11218" t="s">
        <v>17</v>
      </c>
      <c r="J11218" s="4">
        <v>45597</v>
      </c>
      <c r="K11218" t="s">
        <v>9086</v>
      </c>
      <c r="L11218" s="5">
        <v>699000</v>
      </c>
      <c r="M11218" s="28">
        <f t="shared" si="175"/>
        <v>699000</v>
      </c>
      <c r="N11218">
        <f>2025-Table1[[#This Row],[Year]]</f>
        <v>6</v>
      </c>
    </row>
    <row r="11219" spans="1:14" x14ac:dyDescent="0.3">
      <c r="A11219" t="s">
        <v>44</v>
      </c>
      <c r="B11219" t="s">
        <v>295</v>
      </c>
      <c r="C11219">
        <v>2017</v>
      </c>
      <c r="D11219" s="3">
        <v>7</v>
      </c>
      <c r="E11219" s="3">
        <v>102000</v>
      </c>
      <c r="F11219" t="s">
        <v>25</v>
      </c>
      <c r="G11219" s="15">
        <f>IF(Table1[[#This Row],[Transmission]]="Manual", 0, 1)</f>
        <v>1</v>
      </c>
      <c r="H11219" t="s">
        <v>9472</v>
      </c>
      <c r="I11219" t="s">
        <v>17</v>
      </c>
      <c r="J11219" s="4">
        <v>45597</v>
      </c>
      <c r="K11219" t="s">
        <v>9087</v>
      </c>
      <c r="L11219" s="5">
        <v>1075000</v>
      </c>
      <c r="M11219" s="28">
        <f t="shared" si="175"/>
        <v>1075000</v>
      </c>
      <c r="N11219">
        <f>2025-Table1[[#This Row],[Year]]</f>
        <v>8</v>
      </c>
    </row>
    <row r="11220" spans="1:14" x14ac:dyDescent="0.3">
      <c r="A11220" t="s">
        <v>21</v>
      </c>
      <c r="B11220" t="s">
        <v>194</v>
      </c>
      <c r="C11220">
        <v>2011</v>
      </c>
      <c r="D11220" s="3">
        <v>13</v>
      </c>
      <c r="E11220" s="3">
        <v>104000</v>
      </c>
      <c r="F11220" t="s">
        <v>25</v>
      </c>
      <c r="G11220" s="15">
        <f>IF(Table1[[#This Row],[Transmission]]="Manual", 0, 1)</f>
        <v>1</v>
      </c>
      <c r="H11220" t="s">
        <v>9475</v>
      </c>
      <c r="I11220" t="s">
        <v>6485</v>
      </c>
      <c r="J11220" s="4">
        <v>45627</v>
      </c>
      <c r="K11220" t="s">
        <v>9088</v>
      </c>
      <c r="L11220" s="5">
        <v>260000</v>
      </c>
      <c r="M11220" s="28">
        <f t="shared" si="175"/>
        <v>260000</v>
      </c>
      <c r="N11220">
        <f>2025-Table1[[#This Row],[Year]]</f>
        <v>14</v>
      </c>
    </row>
    <row r="11221" spans="1:14" x14ac:dyDescent="0.3">
      <c r="A11221" t="s">
        <v>44</v>
      </c>
      <c r="B11221" t="s">
        <v>83</v>
      </c>
      <c r="C11221">
        <v>2010</v>
      </c>
      <c r="D11221" s="3">
        <v>14</v>
      </c>
      <c r="E11221" s="3">
        <v>72000</v>
      </c>
      <c r="F11221" t="s">
        <v>13</v>
      </c>
      <c r="G11221" s="15">
        <f>IF(Table1[[#This Row],[Transmission]]="Manual", 0, 1)</f>
        <v>0</v>
      </c>
      <c r="H11221" t="s">
        <v>9475</v>
      </c>
      <c r="I11221" t="s">
        <v>6485</v>
      </c>
      <c r="J11221" s="4">
        <v>45597</v>
      </c>
      <c r="K11221" t="s">
        <v>9089</v>
      </c>
      <c r="L11221" s="5">
        <v>120000</v>
      </c>
      <c r="M11221" s="28">
        <f t="shared" si="175"/>
        <v>120000</v>
      </c>
      <c r="N11221">
        <f>2025-Table1[[#This Row],[Year]]</f>
        <v>15</v>
      </c>
    </row>
    <row r="11222" spans="1:14" x14ac:dyDescent="0.3">
      <c r="A11222" t="s">
        <v>18</v>
      </c>
      <c r="B11222" t="s">
        <v>9090</v>
      </c>
      <c r="C11222">
        <v>2020</v>
      </c>
      <c r="D11222" s="3">
        <v>4</v>
      </c>
      <c r="E11222" s="3">
        <v>44000</v>
      </c>
      <c r="F11222" t="s">
        <v>25</v>
      </c>
      <c r="G11222" s="15">
        <f>IF(Table1[[#This Row],[Transmission]]="Manual", 0, 1)</f>
        <v>1</v>
      </c>
      <c r="H11222" t="s">
        <v>9475</v>
      </c>
      <c r="I11222" t="s">
        <v>14</v>
      </c>
      <c r="J11222" s="4">
        <v>45597</v>
      </c>
      <c r="K11222" t="s">
        <v>9091</v>
      </c>
      <c r="L11222" s="5">
        <v>1149999</v>
      </c>
      <c r="M11222" s="28">
        <f t="shared" si="175"/>
        <v>1149999</v>
      </c>
      <c r="N11222">
        <f>2025-Table1[[#This Row],[Year]]</f>
        <v>5</v>
      </c>
    </row>
    <row r="11223" spans="1:14" x14ac:dyDescent="0.3">
      <c r="A11223" t="s">
        <v>18</v>
      </c>
      <c r="B11223" t="s">
        <v>86</v>
      </c>
      <c r="C11223">
        <v>2015</v>
      </c>
      <c r="D11223" s="3">
        <v>9</v>
      </c>
      <c r="E11223" s="3">
        <v>57000</v>
      </c>
      <c r="F11223" t="s">
        <v>13</v>
      </c>
      <c r="G11223" s="15">
        <f>IF(Table1[[#This Row],[Transmission]]="Manual", 0, 1)</f>
        <v>0</v>
      </c>
      <c r="H11223" t="s">
        <v>9472</v>
      </c>
      <c r="I11223" t="s">
        <v>17</v>
      </c>
      <c r="J11223" s="4">
        <v>45597</v>
      </c>
      <c r="K11223" t="s">
        <v>9092</v>
      </c>
      <c r="L11223" s="5">
        <v>520000</v>
      </c>
      <c r="M11223" s="28">
        <f t="shared" si="175"/>
        <v>520000</v>
      </c>
      <c r="N11223">
        <f>2025-Table1[[#This Row],[Year]]</f>
        <v>10</v>
      </c>
    </row>
    <row r="11224" spans="1:14" x14ac:dyDescent="0.3">
      <c r="A11224" t="s">
        <v>21</v>
      </c>
      <c r="B11224" t="s">
        <v>68</v>
      </c>
      <c r="C11224">
        <v>2019</v>
      </c>
      <c r="D11224" s="3">
        <v>5</v>
      </c>
      <c r="E11224" s="3">
        <v>65000</v>
      </c>
      <c r="F11224" t="s">
        <v>13</v>
      </c>
      <c r="G11224" s="15">
        <f>IF(Table1[[#This Row],[Transmission]]="Manual", 0, 1)</f>
        <v>0</v>
      </c>
      <c r="H11224" t="s">
        <v>9472</v>
      </c>
      <c r="I11224" t="s">
        <v>6485</v>
      </c>
      <c r="J11224" s="4">
        <v>45597</v>
      </c>
      <c r="K11224" t="s">
        <v>8568</v>
      </c>
      <c r="L11224" s="5">
        <v>390000</v>
      </c>
      <c r="M11224" s="28">
        <f t="shared" si="175"/>
        <v>390000</v>
      </c>
      <c r="N11224">
        <f>2025-Table1[[#This Row],[Year]]</f>
        <v>6</v>
      </c>
    </row>
    <row r="11225" spans="1:14" x14ac:dyDescent="0.3">
      <c r="A11225" t="s">
        <v>21</v>
      </c>
      <c r="B11225" t="s">
        <v>111</v>
      </c>
      <c r="C11225">
        <v>2017</v>
      </c>
      <c r="D11225" s="3">
        <v>7</v>
      </c>
      <c r="E11225" s="3">
        <v>130000</v>
      </c>
      <c r="F11225" t="s">
        <v>25</v>
      </c>
      <c r="G11225" s="15">
        <f>IF(Table1[[#This Row],[Transmission]]="Manual", 0, 1)</f>
        <v>1</v>
      </c>
      <c r="H11225" t="s">
        <v>9472</v>
      </c>
      <c r="I11225" t="s">
        <v>6485</v>
      </c>
      <c r="J11225" s="4">
        <v>45627</v>
      </c>
      <c r="K11225" t="s">
        <v>9093</v>
      </c>
      <c r="L11225" s="5">
        <v>250000</v>
      </c>
      <c r="M11225" s="28">
        <f t="shared" si="175"/>
        <v>250000</v>
      </c>
      <c r="N11225">
        <f>2025-Table1[[#This Row],[Year]]</f>
        <v>8</v>
      </c>
    </row>
    <row r="11226" spans="1:14" x14ac:dyDescent="0.3">
      <c r="A11226" t="s">
        <v>44</v>
      </c>
      <c r="B11226" t="s">
        <v>976</v>
      </c>
      <c r="C11226">
        <v>2014</v>
      </c>
      <c r="D11226" s="3">
        <v>10</v>
      </c>
      <c r="E11226" s="3">
        <v>85000</v>
      </c>
      <c r="F11226" t="s">
        <v>13</v>
      </c>
      <c r="G11226" s="15">
        <f>IF(Table1[[#This Row],[Transmission]]="Manual", 0, 1)</f>
        <v>0</v>
      </c>
      <c r="H11226" t="s">
        <v>9475</v>
      </c>
      <c r="I11226" t="s">
        <v>6485</v>
      </c>
      <c r="J11226" s="4">
        <v>45597</v>
      </c>
      <c r="K11226" t="s">
        <v>9094</v>
      </c>
      <c r="L11226" s="5">
        <v>460000</v>
      </c>
      <c r="M11226" s="28">
        <f t="shared" si="175"/>
        <v>460000</v>
      </c>
      <c r="N11226">
        <f>2025-Table1[[#This Row],[Year]]</f>
        <v>11</v>
      </c>
    </row>
    <row r="11227" spans="1:14" x14ac:dyDescent="0.3">
      <c r="A11227" t="s">
        <v>18</v>
      </c>
      <c r="B11227" t="s">
        <v>516</v>
      </c>
      <c r="C11227">
        <v>2017</v>
      </c>
      <c r="D11227" s="3">
        <v>7</v>
      </c>
      <c r="E11227" s="3">
        <v>69000</v>
      </c>
      <c r="F11227" t="s">
        <v>13</v>
      </c>
      <c r="G11227" s="15">
        <f>IF(Table1[[#This Row],[Transmission]]="Manual", 0, 1)</f>
        <v>0</v>
      </c>
      <c r="H11227" t="s">
        <v>9475</v>
      </c>
      <c r="I11227" t="s">
        <v>6485</v>
      </c>
      <c r="J11227" s="4">
        <v>45597</v>
      </c>
      <c r="K11227" t="s">
        <v>9095</v>
      </c>
      <c r="L11227" s="5">
        <v>375000</v>
      </c>
      <c r="M11227" s="28">
        <f t="shared" si="175"/>
        <v>375000</v>
      </c>
      <c r="N11227">
        <f>2025-Table1[[#This Row],[Year]]</f>
        <v>8</v>
      </c>
    </row>
    <row r="11228" spans="1:14" x14ac:dyDescent="0.3">
      <c r="A11228" t="s">
        <v>33</v>
      </c>
      <c r="B11228" t="s">
        <v>34</v>
      </c>
      <c r="C11228">
        <v>2016</v>
      </c>
      <c r="D11228" s="3">
        <v>8</v>
      </c>
      <c r="E11228" s="3">
        <v>33000</v>
      </c>
      <c r="F11228" t="s">
        <v>25</v>
      </c>
      <c r="G11228" s="15">
        <f>IF(Table1[[#This Row],[Transmission]]="Manual", 0, 1)</f>
        <v>1</v>
      </c>
      <c r="H11228" t="s">
        <v>9472</v>
      </c>
      <c r="I11228" t="s">
        <v>14</v>
      </c>
      <c r="J11228" s="4">
        <v>45597</v>
      </c>
      <c r="K11228" t="s">
        <v>9096</v>
      </c>
      <c r="L11228" s="5">
        <v>499000</v>
      </c>
      <c r="M11228" s="28">
        <f t="shared" si="175"/>
        <v>499000</v>
      </c>
      <c r="N11228">
        <f>2025-Table1[[#This Row],[Year]]</f>
        <v>9</v>
      </c>
    </row>
    <row r="11229" spans="1:14" x14ac:dyDescent="0.3">
      <c r="A11229" t="s">
        <v>18</v>
      </c>
      <c r="B11229" t="s">
        <v>380</v>
      </c>
      <c r="C11229">
        <v>2022</v>
      </c>
      <c r="D11229" s="3">
        <v>2</v>
      </c>
      <c r="E11229" s="3">
        <v>46969</v>
      </c>
      <c r="F11229" t="s">
        <v>25</v>
      </c>
      <c r="G11229" s="15">
        <f>IF(Table1[[#This Row],[Transmission]]="Manual", 0, 1)</f>
        <v>1</v>
      </c>
      <c r="H11229" t="s">
        <v>9472</v>
      </c>
      <c r="I11229" t="s">
        <v>14</v>
      </c>
      <c r="J11229" s="4">
        <v>45597</v>
      </c>
      <c r="K11229" t="s">
        <v>9097</v>
      </c>
      <c r="L11229" s="5">
        <v>1295000</v>
      </c>
      <c r="M11229" s="28">
        <f t="shared" si="175"/>
        <v>1295000</v>
      </c>
      <c r="N11229">
        <f>2025-Table1[[#This Row],[Year]]</f>
        <v>3</v>
      </c>
    </row>
    <row r="11230" spans="1:14" x14ac:dyDescent="0.3">
      <c r="A11230" t="s">
        <v>21</v>
      </c>
      <c r="B11230" t="s">
        <v>140</v>
      </c>
      <c r="C11230">
        <v>2012</v>
      </c>
      <c r="D11230" s="3">
        <v>12</v>
      </c>
      <c r="E11230" s="3">
        <v>88000</v>
      </c>
      <c r="F11230" t="s">
        <v>13</v>
      </c>
      <c r="G11230" s="15">
        <f>IF(Table1[[#This Row],[Transmission]]="Manual", 0, 1)</f>
        <v>0</v>
      </c>
      <c r="H11230" t="s">
        <v>9475</v>
      </c>
      <c r="I11230" t="s">
        <v>17</v>
      </c>
      <c r="J11230" s="4">
        <v>45597</v>
      </c>
      <c r="K11230" t="s">
        <v>7495</v>
      </c>
      <c r="L11230" s="5">
        <v>370000</v>
      </c>
      <c r="M11230" s="28">
        <f t="shared" si="175"/>
        <v>370000</v>
      </c>
      <c r="N11230">
        <f>2025-Table1[[#This Row],[Year]]</f>
        <v>13</v>
      </c>
    </row>
    <row r="11231" spans="1:14" x14ac:dyDescent="0.3">
      <c r="A11231" t="s">
        <v>11</v>
      </c>
      <c r="B11231" t="s">
        <v>285</v>
      </c>
      <c r="C11231">
        <v>2018</v>
      </c>
      <c r="D11231" s="3">
        <v>6</v>
      </c>
      <c r="E11231" s="3">
        <v>94000</v>
      </c>
      <c r="F11231" t="s">
        <v>13</v>
      </c>
      <c r="G11231" s="15">
        <f>IF(Table1[[#This Row],[Transmission]]="Manual", 0, 1)</f>
        <v>0</v>
      </c>
      <c r="H11231" t="s">
        <v>9472</v>
      </c>
      <c r="I11231" t="s">
        <v>6485</v>
      </c>
      <c r="J11231" s="4">
        <v>45597</v>
      </c>
      <c r="K11231" t="s">
        <v>9098</v>
      </c>
      <c r="L11231" s="5">
        <v>590000</v>
      </c>
      <c r="M11231" s="28">
        <f t="shared" si="175"/>
        <v>590000</v>
      </c>
      <c r="N11231">
        <f>2025-Table1[[#This Row],[Year]]</f>
        <v>7</v>
      </c>
    </row>
    <row r="11232" spans="1:14" x14ac:dyDescent="0.3">
      <c r="A11232" t="s">
        <v>33</v>
      </c>
      <c r="B11232" t="s">
        <v>1628</v>
      </c>
      <c r="C11232">
        <v>2008</v>
      </c>
      <c r="D11232" s="3">
        <v>16</v>
      </c>
      <c r="E11232" s="3">
        <v>89000</v>
      </c>
      <c r="F11232" t="s">
        <v>13</v>
      </c>
      <c r="G11232" s="15">
        <f>IF(Table1[[#This Row],[Transmission]]="Manual", 0, 1)</f>
        <v>0</v>
      </c>
      <c r="H11232" t="s">
        <v>9472</v>
      </c>
      <c r="I11232" t="s">
        <v>6485</v>
      </c>
      <c r="J11232" s="4">
        <v>45597</v>
      </c>
      <c r="K11232" t="s">
        <v>8567</v>
      </c>
      <c r="L11232" s="5">
        <v>110000</v>
      </c>
      <c r="M11232" s="28">
        <f t="shared" si="175"/>
        <v>110000</v>
      </c>
      <c r="N11232">
        <f>2025-Table1[[#This Row],[Year]]</f>
        <v>17</v>
      </c>
    </row>
    <row r="11233" spans="1:14" x14ac:dyDescent="0.3">
      <c r="A11233" t="s">
        <v>11</v>
      </c>
      <c r="B11233" t="s">
        <v>624</v>
      </c>
      <c r="C11233">
        <v>2017</v>
      </c>
      <c r="D11233" s="3">
        <v>7</v>
      </c>
      <c r="E11233" s="3">
        <v>79000</v>
      </c>
      <c r="F11233" t="s">
        <v>25</v>
      </c>
      <c r="G11233" s="15">
        <f>IF(Table1[[#This Row],[Transmission]]="Manual", 0, 1)</f>
        <v>1</v>
      </c>
      <c r="H11233" t="s">
        <v>9472</v>
      </c>
      <c r="I11233" t="s">
        <v>14</v>
      </c>
      <c r="J11233" s="4">
        <v>45627</v>
      </c>
      <c r="K11233" t="s">
        <v>9099</v>
      </c>
      <c r="L11233" s="5">
        <v>1150000</v>
      </c>
      <c r="M11233" s="28">
        <f t="shared" si="175"/>
        <v>1150000</v>
      </c>
      <c r="N11233">
        <f>2025-Table1[[#This Row],[Year]]</f>
        <v>8</v>
      </c>
    </row>
    <row r="11234" spans="1:14" x14ac:dyDescent="0.3">
      <c r="A11234" t="s">
        <v>11</v>
      </c>
      <c r="B11234" t="s">
        <v>12</v>
      </c>
      <c r="C11234">
        <v>2017</v>
      </c>
      <c r="D11234" s="3">
        <v>7</v>
      </c>
      <c r="E11234" s="3">
        <v>64000</v>
      </c>
      <c r="F11234" t="s">
        <v>25</v>
      </c>
      <c r="G11234" s="15">
        <f>IF(Table1[[#This Row],[Transmission]]="Manual", 0, 1)</f>
        <v>1</v>
      </c>
      <c r="H11234" t="s">
        <v>9475</v>
      </c>
      <c r="I11234" t="s">
        <v>14</v>
      </c>
      <c r="J11234" s="4">
        <v>45597</v>
      </c>
      <c r="K11234" t="s">
        <v>4325</v>
      </c>
      <c r="L11234" s="5">
        <v>670000</v>
      </c>
      <c r="M11234" s="28">
        <f t="shared" si="175"/>
        <v>670000</v>
      </c>
      <c r="N11234">
        <f>2025-Table1[[#This Row],[Year]]</f>
        <v>8</v>
      </c>
    </row>
    <row r="11235" spans="1:14" x14ac:dyDescent="0.3">
      <c r="A11235" t="s">
        <v>113</v>
      </c>
      <c r="B11235" t="s">
        <v>612</v>
      </c>
      <c r="C11235">
        <v>2019</v>
      </c>
      <c r="D11235" s="3">
        <v>5</v>
      </c>
      <c r="E11235" s="3">
        <v>79000</v>
      </c>
      <c r="F11235" t="s">
        <v>13</v>
      </c>
      <c r="G11235" s="15">
        <f>IF(Table1[[#This Row],[Transmission]]="Manual", 0, 1)</f>
        <v>0</v>
      </c>
      <c r="H11235" t="s">
        <v>9475</v>
      </c>
      <c r="I11235" t="s">
        <v>17</v>
      </c>
      <c r="J11235" s="4">
        <v>45597</v>
      </c>
      <c r="K11235" t="s">
        <v>9100</v>
      </c>
      <c r="L11235" s="5">
        <v>980000</v>
      </c>
      <c r="M11235" s="28">
        <f t="shared" si="175"/>
        <v>980000</v>
      </c>
      <c r="N11235">
        <f>2025-Table1[[#This Row],[Year]]</f>
        <v>6</v>
      </c>
    </row>
    <row r="11236" spans="1:14" x14ac:dyDescent="0.3">
      <c r="A11236" t="s">
        <v>101</v>
      </c>
      <c r="B11236" t="s">
        <v>337</v>
      </c>
      <c r="C11236">
        <v>2018</v>
      </c>
      <c r="D11236" s="3">
        <v>6</v>
      </c>
      <c r="E11236" s="3">
        <v>103000</v>
      </c>
      <c r="F11236" t="s">
        <v>13</v>
      </c>
      <c r="G11236" s="15">
        <f>IF(Table1[[#This Row],[Transmission]]="Manual", 0, 1)</f>
        <v>0</v>
      </c>
      <c r="H11236" t="s">
        <v>9475</v>
      </c>
      <c r="I11236" t="s">
        <v>17</v>
      </c>
      <c r="J11236" s="4">
        <v>45597</v>
      </c>
      <c r="K11236" t="s">
        <v>5864</v>
      </c>
      <c r="L11236" s="5">
        <v>460000</v>
      </c>
      <c r="M11236" s="28">
        <f t="shared" si="175"/>
        <v>460000</v>
      </c>
      <c r="N11236">
        <f>2025-Table1[[#This Row],[Year]]</f>
        <v>7</v>
      </c>
    </row>
    <row r="11237" spans="1:14" x14ac:dyDescent="0.3">
      <c r="A11237" t="s">
        <v>43</v>
      </c>
      <c r="B11237" t="s">
        <v>489</v>
      </c>
      <c r="C11237">
        <v>2008</v>
      </c>
      <c r="D11237" s="3">
        <v>16</v>
      </c>
      <c r="E11237" s="3">
        <v>43000</v>
      </c>
      <c r="F11237" t="s">
        <v>25</v>
      </c>
      <c r="G11237" s="15">
        <f>IF(Table1[[#This Row],[Transmission]]="Manual", 0, 1)</f>
        <v>1</v>
      </c>
      <c r="H11237" t="s">
        <v>9475</v>
      </c>
      <c r="I11237" t="s">
        <v>14</v>
      </c>
      <c r="J11237" s="4">
        <v>45597</v>
      </c>
      <c r="K11237" t="s">
        <v>9101</v>
      </c>
      <c r="L11237" s="5">
        <v>675000</v>
      </c>
      <c r="M11237" s="28">
        <f t="shared" si="175"/>
        <v>675000</v>
      </c>
      <c r="N11237">
        <f>2025-Table1[[#This Row],[Year]]</f>
        <v>17</v>
      </c>
    </row>
    <row r="11238" spans="1:14" x14ac:dyDescent="0.3">
      <c r="A11238" t="s">
        <v>44</v>
      </c>
      <c r="B11238" t="s">
        <v>976</v>
      </c>
      <c r="C11238">
        <v>2019</v>
      </c>
      <c r="D11238" s="3">
        <v>5</v>
      </c>
      <c r="E11238" s="3">
        <v>65000</v>
      </c>
      <c r="F11238" t="s">
        <v>25</v>
      </c>
      <c r="G11238" s="15">
        <f>IF(Table1[[#This Row],[Transmission]]="Manual", 0, 1)</f>
        <v>1</v>
      </c>
      <c r="H11238" t="s">
        <v>9472</v>
      </c>
      <c r="I11238" t="s">
        <v>6485</v>
      </c>
      <c r="J11238" s="4">
        <v>45627</v>
      </c>
      <c r="K11238" t="s">
        <v>9102</v>
      </c>
      <c r="L11238" s="5">
        <v>775000</v>
      </c>
      <c r="M11238" s="28">
        <f t="shared" si="175"/>
        <v>775000</v>
      </c>
      <c r="N11238">
        <f>2025-Table1[[#This Row],[Year]]</f>
        <v>6</v>
      </c>
    </row>
    <row r="11239" spans="1:14" x14ac:dyDescent="0.3">
      <c r="A11239" t="s">
        <v>21</v>
      </c>
      <c r="B11239" t="s">
        <v>22</v>
      </c>
      <c r="C11239">
        <v>2007</v>
      </c>
      <c r="D11239" s="3">
        <v>17</v>
      </c>
      <c r="E11239" s="3">
        <v>98000</v>
      </c>
      <c r="F11239" t="s">
        <v>13</v>
      </c>
      <c r="G11239" s="15">
        <f>IF(Table1[[#This Row],[Transmission]]="Manual", 0, 1)</f>
        <v>0</v>
      </c>
      <c r="H11239" t="s">
        <v>9475</v>
      </c>
      <c r="I11239" t="s">
        <v>17</v>
      </c>
      <c r="J11239" s="4">
        <v>45597</v>
      </c>
      <c r="K11239" t="s">
        <v>9103</v>
      </c>
      <c r="L11239" s="5">
        <v>165000</v>
      </c>
      <c r="M11239" s="28">
        <f t="shared" si="175"/>
        <v>165000</v>
      </c>
      <c r="N11239">
        <f>2025-Table1[[#This Row],[Year]]</f>
        <v>18</v>
      </c>
    </row>
    <row r="11240" spans="1:14" x14ac:dyDescent="0.3">
      <c r="A11240" t="s">
        <v>18</v>
      </c>
      <c r="B11240" t="s">
        <v>86</v>
      </c>
      <c r="C11240">
        <v>2019</v>
      </c>
      <c r="D11240" s="3">
        <v>5</v>
      </c>
      <c r="E11240" s="3">
        <v>48000</v>
      </c>
      <c r="F11240" t="s">
        <v>25</v>
      </c>
      <c r="G11240" s="15">
        <f>IF(Table1[[#This Row],[Transmission]]="Manual", 0, 1)</f>
        <v>1</v>
      </c>
      <c r="H11240" t="s">
        <v>9475</v>
      </c>
      <c r="I11240" t="s">
        <v>14</v>
      </c>
      <c r="J11240" s="4">
        <v>45597</v>
      </c>
      <c r="K11240" t="s">
        <v>352</v>
      </c>
      <c r="L11240" s="5">
        <v>610000</v>
      </c>
      <c r="M11240" s="28">
        <f t="shared" si="175"/>
        <v>610000</v>
      </c>
      <c r="N11240">
        <f>2025-Table1[[#This Row],[Year]]</f>
        <v>6</v>
      </c>
    </row>
    <row r="11241" spans="1:14" x14ac:dyDescent="0.3">
      <c r="A11241" t="s">
        <v>113</v>
      </c>
      <c r="B11241" t="s">
        <v>121</v>
      </c>
      <c r="C11241">
        <v>2019</v>
      </c>
      <c r="D11241" s="3">
        <v>5</v>
      </c>
      <c r="E11241" s="3">
        <v>68000</v>
      </c>
      <c r="F11241" t="s">
        <v>13</v>
      </c>
      <c r="G11241" s="15">
        <f>IF(Table1[[#This Row],[Transmission]]="Manual", 0, 1)</f>
        <v>0</v>
      </c>
      <c r="H11241" t="s">
        <v>9472</v>
      </c>
      <c r="I11241" t="s">
        <v>17</v>
      </c>
      <c r="J11241" s="4">
        <v>45597</v>
      </c>
      <c r="K11241" t="s">
        <v>2159</v>
      </c>
      <c r="L11241" s="5">
        <v>1025000</v>
      </c>
      <c r="M11241" s="28">
        <f t="shared" si="175"/>
        <v>1025000</v>
      </c>
      <c r="N11241">
        <f>2025-Table1[[#This Row],[Year]]</f>
        <v>6</v>
      </c>
    </row>
    <row r="11242" spans="1:14" x14ac:dyDescent="0.3">
      <c r="A11242" t="s">
        <v>21</v>
      </c>
      <c r="B11242" t="s">
        <v>194</v>
      </c>
      <c r="C11242">
        <v>2019</v>
      </c>
      <c r="D11242" s="3">
        <v>5</v>
      </c>
      <c r="E11242" s="3">
        <v>30</v>
      </c>
      <c r="F11242" t="s">
        <v>25</v>
      </c>
      <c r="G11242" s="15">
        <f>IF(Table1[[#This Row],[Transmission]]="Manual", 0, 1)</f>
        <v>1</v>
      </c>
      <c r="H11242" t="s">
        <v>9472</v>
      </c>
      <c r="I11242" t="s">
        <v>6485</v>
      </c>
      <c r="J11242" s="4">
        <v>45627</v>
      </c>
      <c r="K11242" t="s">
        <v>9104</v>
      </c>
      <c r="L11242" s="5">
        <v>470000</v>
      </c>
      <c r="M11242" s="28">
        <f t="shared" si="175"/>
        <v>470000</v>
      </c>
      <c r="N11242">
        <f>2025-Table1[[#This Row],[Year]]</f>
        <v>6</v>
      </c>
    </row>
    <row r="11243" spans="1:14" x14ac:dyDescent="0.3">
      <c r="A11243" t="s">
        <v>11</v>
      </c>
      <c r="B11243" t="s">
        <v>288</v>
      </c>
      <c r="C11243">
        <v>2016</v>
      </c>
      <c r="D11243" s="3">
        <v>8</v>
      </c>
      <c r="E11243" s="3">
        <v>47200</v>
      </c>
      <c r="F11243" t="s">
        <v>25</v>
      </c>
      <c r="G11243" s="15">
        <f>IF(Table1[[#This Row],[Transmission]]="Manual", 0, 1)</f>
        <v>1</v>
      </c>
      <c r="H11243" t="s">
        <v>9475</v>
      </c>
      <c r="I11243" t="s">
        <v>14</v>
      </c>
      <c r="J11243" s="4">
        <v>45627</v>
      </c>
      <c r="K11243" t="s">
        <v>2668</v>
      </c>
      <c r="L11243" s="5">
        <v>600000</v>
      </c>
      <c r="M11243" s="28">
        <f t="shared" si="175"/>
        <v>600000</v>
      </c>
      <c r="N11243">
        <f>2025-Table1[[#This Row],[Year]]</f>
        <v>9</v>
      </c>
    </row>
    <row r="11244" spans="1:14" x14ac:dyDescent="0.3">
      <c r="A11244" t="s">
        <v>21</v>
      </c>
      <c r="B11244" t="s">
        <v>476</v>
      </c>
      <c r="C11244">
        <v>2022</v>
      </c>
      <c r="D11244" s="3">
        <v>2</v>
      </c>
      <c r="E11244" s="3">
        <v>50000</v>
      </c>
      <c r="F11244" t="s">
        <v>25</v>
      </c>
      <c r="G11244" s="15">
        <f>IF(Table1[[#This Row],[Transmission]]="Manual", 0, 1)</f>
        <v>1</v>
      </c>
      <c r="H11244" t="s">
        <v>9472</v>
      </c>
      <c r="I11244" t="s">
        <v>6485</v>
      </c>
      <c r="J11244" s="4">
        <v>45627</v>
      </c>
      <c r="K11244" t="s">
        <v>9105</v>
      </c>
      <c r="L11244" s="5">
        <v>750000</v>
      </c>
      <c r="M11244" s="28">
        <f t="shared" si="175"/>
        <v>750000</v>
      </c>
      <c r="N11244">
        <f>2025-Table1[[#This Row],[Year]]</f>
        <v>3</v>
      </c>
    </row>
    <row r="11245" spans="1:14" x14ac:dyDescent="0.3">
      <c r="A11245" t="s">
        <v>61</v>
      </c>
      <c r="B11245" t="s">
        <v>62</v>
      </c>
      <c r="C11245">
        <v>2017</v>
      </c>
      <c r="D11245" s="3">
        <v>7</v>
      </c>
      <c r="E11245" s="3">
        <v>45000</v>
      </c>
      <c r="F11245" t="s">
        <v>13</v>
      </c>
      <c r="G11245" s="15">
        <f>IF(Table1[[#This Row],[Transmission]]="Manual", 0, 1)</f>
        <v>0</v>
      </c>
      <c r="H11245" t="s">
        <v>9475</v>
      </c>
      <c r="I11245" t="s">
        <v>14</v>
      </c>
      <c r="J11245" s="4">
        <v>45597</v>
      </c>
      <c r="K11245" t="s">
        <v>1904</v>
      </c>
      <c r="L11245" s="5">
        <v>200000</v>
      </c>
      <c r="M11245" s="28">
        <f t="shared" si="175"/>
        <v>200000</v>
      </c>
      <c r="N11245">
        <f>2025-Table1[[#This Row],[Year]]</f>
        <v>8</v>
      </c>
    </row>
    <row r="11246" spans="1:14" x14ac:dyDescent="0.3">
      <c r="A11246" t="s">
        <v>38</v>
      </c>
      <c r="B11246" t="s">
        <v>145</v>
      </c>
      <c r="C11246">
        <v>2020</v>
      </c>
      <c r="D11246" s="3">
        <v>4</v>
      </c>
      <c r="E11246" s="3">
        <v>54309</v>
      </c>
      <c r="F11246" t="s">
        <v>25</v>
      </c>
      <c r="G11246" s="15">
        <f>IF(Table1[[#This Row],[Transmission]]="Manual", 0, 1)</f>
        <v>1</v>
      </c>
      <c r="H11246" t="s">
        <v>9472</v>
      </c>
      <c r="I11246" t="s">
        <v>14</v>
      </c>
      <c r="J11246" s="4">
        <v>45597</v>
      </c>
      <c r="K11246" t="s">
        <v>9106</v>
      </c>
      <c r="L11246" s="5">
        <v>971000</v>
      </c>
      <c r="M11246" s="28">
        <f t="shared" si="175"/>
        <v>971000</v>
      </c>
      <c r="N11246">
        <f>2025-Table1[[#This Row],[Year]]</f>
        <v>5</v>
      </c>
    </row>
    <row r="11247" spans="1:14" x14ac:dyDescent="0.3">
      <c r="A11247" t="s">
        <v>21</v>
      </c>
      <c r="B11247" t="s">
        <v>49</v>
      </c>
      <c r="C11247">
        <v>2017</v>
      </c>
      <c r="D11247" s="3">
        <v>7</v>
      </c>
      <c r="E11247" s="3">
        <v>83300</v>
      </c>
      <c r="F11247" t="s">
        <v>13</v>
      </c>
      <c r="G11247" s="15">
        <f>IF(Table1[[#This Row],[Transmission]]="Manual", 0, 1)</f>
        <v>0</v>
      </c>
      <c r="H11247" t="s">
        <v>9475</v>
      </c>
      <c r="I11247" t="s">
        <v>17</v>
      </c>
      <c r="J11247" s="4">
        <v>45597</v>
      </c>
      <c r="K11247" t="s">
        <v>9107</v>
      </c>
      <c r="L11247" s="5">
        <v>680000</v>
      </c>
      <c r="M11247" s="28">
        <f t="shared" si="175"/>
        <v>680000</v>
      </c>
      <c r="N11247">
        <f>2025-Table1[[#This Row],[Year]]</f>
        <v>8</v>
      </c>
    </row>
    <row r="11248" spans="1:14" x14ac:dyDescent="0.3">
      <c r="A11248" t="s">
        <v>15</v>
      </c>
      <c r="B11248" t="s">
        <v>55</v>
      </c>
      <c r="C11248">
        <v>2019</v>
      </c>
      <c r="D11248" s="3">
        <v>5</v>
      </c>
      <c r="E11248" s="3">
        <v>55000</v>
      </c>
      <c r="F11248" t="s">
        <v>25</v>
      </c>
      <c r="G11248" s="15">
        <f>IF(Table1[[#This Row],[Transmission]]="Manual", 0, 1)</f>
        <v>1</v>
      </c>
      <c r="H11248" t="s">
        <v>9475</v>
      </c>
      <c r="I11248" t="s">
        <v>17</v>
      </c>
      <c r="J11248" s="4">
        <v>45597</v>
      </c>
      <c r="K11248" t="s">
        <v>512</v>
      </c>
      <c r="L11248" s="5">
        <v>1425000</v>
      </c>
      <c r="M11248" s="28">
        <f t="shared" si="175"/>
        <v>1425000</v>
      </c>
      <c r="N11248">
        <f>2025-Table1[[#This Row],[Year]]</f>
        <v>6</v>
      </c>
    </row>
    <row r="11249" spans="1:14" x14ac:dyDescent="0.3">
      <c r="A11249" t="s">
        <v>21</v>
      </c>
      <c r="B11249" t="s">
        <v>70</v>
      </c>
      <c r="C11249">
        <v>2016</v>
      </c>
      <c r="D11249" s="3">
        <v>8</v>
      </c>
      <c r="E11249" s="3">
        <v>96000</v>
      </c>
      <c r="F11249" t="s">
        <v>13</v>
      </c>
      <c r="G11249" s="15">
        <f>IF(Table1[[#This Row],[Transmission]]="Manual", 0, 1)</f>
        <v>0</v>
      </c>
      <c r="H11249" t="s">
        <v>9475</v>
      </c>
      <c r="I11249" t="s">
        <v>17</v>
      </c>
      <c r="J11249" s="4">
        <v>45597</v>
      </c>
      <c r="K11249" t="s">
        <v>9108</v>
      </c>
      <c r="L11249" s="5">
        <v>695000</v>
      </c>
      <c r="M11249" s="28">
        <f t="shared" si="175"/>
        <v>695000</v>
      </c>
      <c r="N11249">
        <f>2025-Table1[[#This Row],[Year]]</f>
        <v>9</v>
      </c>
    </row>
    <row r="11250" spans="1:14" x14ac:dyDescent="0.3">
      <c r="A11250" t="s">
        <v>277</v>
      </c>
      <c r="B11250" t="s">
        <v>1189</v>
      </c>
      <c r="C11250">
        <v>2010</v>
      </c>
      <c r="D11250" s="3">
        <v>14</v>
      </c>
      <c r="E11250" s="3">
        <v>42000</v>
      </c>
      <c r="F11250" t="s">
        <v>13</v>
      </c>
      <c r="G11250" s="15">
        <f>IF(Table1[[#This Row],[Transmission]]="Manual", 0, 1)</f>
        <v>0</v>
      </c>
      <c r="H11250" t="s">
        <v>9475</v>
      </c>
      <c r="I11250" t="s">
        <v>14</v>
      </c>
      <c r="J11250" s="4">
        <v>45597</v>
      </c>
      <c r="K11250" t="s">
        <v>2353</v>
      </c>
      <c r="L11250" s="5">
        <v>110000</v>
      </c>
      <c r="M11250" s="28">
        <f t="shared" si="175"/>
        <v>110000</v>
      </c>
      <c r="N11250">
        <f>2025-Table1[[#This Row],[Year]]</f>
        <v>15</v>
      </c>
    </row>
    <row r="11251" spans="1:14" x14ac:dyDescent="0.3">
      <c r="A11251" t="s">
        <v>18</v>
      </c>
      <c r="B11251" t="s">
        <v>162</v>
      </c>
      <c r="C11251">
        <v>2018</v>
      </c>
      <c r="D11251" s="3">
        <v>6</v>
      </c>
      <c r="E11251" s="3">
        <v>156000</v>
      </c>
      <c r="F11251" t="s">
        <v>25</v>
      </c>
      <c r="G11251" s="15">
        <f>IF(Table1[[#This Row],[Transmission]]="Manual", 0, 1)</f>
        <v>1</v>
      </c>
      <c r="H11251" t="s">
        <v>9475</v>
      </c>
      <c r="I11251" t="s">
        <v>17</v>
      </c>
      <c r="J11251" s="4">
        <v>45597</v>
      </c>
      <c r="K11251" t="s">
        <v>313</v>
      </c>
      <c r="L11251" s="5">
        <v>730000</v>
      </c>
      <c r="M11251" s="28">
        <f t="shared" si="175"/>
        <v>730000</v>
      </c>
      <c r="N11251">
        <f>2025-Table1[[#This Row],[Year]]</f>
        <v>7</v>
      </c>
    </row>
    <row r="11252" spans="1:14" x14ac:dyDescent="0.3">
      <c r="A11252" t="s">
        <v>11</v>
      </c>
      <c r="B11252" t="s">
        <v>12</v>
      </c>
      <c r="C11252">
        <v>2011</v>
      </c>
      <c r="D11252" s="3">
        <v>13</v>
      </c>
      <c r="E11252" s="3">
        <v>89000</v>
      </c>
      <c r="F11252" t="s">
        <v>13</v>
      </c>
      <c r="G11252" s="15">
        <f>IF(Table1[[#This Row],[Transmission]]="Manual", 0, 1)</f>
        <v>0</v>
      </c>
      <c r="H11252" t="s">
        <v>9475</v>
      </c>
      <c r="I11252" t="s">
        <v>6485</v>
      </c>
      <c r="J11252" s="4">
        <v>45597</v>
      </c>
      <c r="K11252" t="s">
        <v>9109</v>
      </c>
      <c r="L11252" s="5">
        <v>159000</v>
      </c>
      <c r="M11252" s="28">
        <f t="shared" si="175"/>
        <v>159000</v>
      </c>
      <c r="N11252">
        <f>2025-Table1[[#This Row],[Year]]</f>
        <v>14</v>
      </c>
    </row>
    <row r="11253" spans="1:14" x14ac:dyDescent="0.3">
      <c r="A11253" t="s">
        <v>27</v>
      </c>
      <c r="B11253" t="s">
        <v>30</v>
      </c>
      <c r="C11253">
        <v>2014</v>
      </c>
      <c r="D11253" s="3">
        <v>10</v>
      </c>
      <c r="E11253" s="3">
        <v>60000</v>
      </c>
      <c r="F11253" t="s">
        <v>25</v>
      </c>
      <c r="G11253" s="15">
        <f>IF(Table1[[#This Row],[Transmission]]="Manual", 0, 1)</f>
        <v>1</v>
      </c>
      <c r="H11253" t="s">
        <v>9475</v>
      </c>
      <c r="I11253" t="s">
        <v>17</v>
      </c>
      <c r="J11253" s="4">
        <v>45597</v>
      </c>
      <c r="K11253" t="s">
        <v>9110</v>
      </c>
      <c r="L11253" s="5">
        <v>1650000</v>
      </c>
      <c r="M11253" s="28">
        <f t="shared" si="175"/>
        <v>1650000</v>
      </c>
      <c r="N11253">
        <f>2025-Table1[[#This Row],[Year]]</f>
        <v>11</v>
      </c>
    </row>
    <row r="11254" spans="1:14" x14ac:dyDescent="0.3">
      <c r="A11254" t="s">
        <v>458</v>
      </c>
      <c r="B11254" t="s">
        <v>2067</v>
      </c>
      <c r="C11254">
        <v>2019</v>
      </c>
      <c r="D11254" s="3">
        <v>5</v>
      </c>
      <c r="E11254" s="3">
        <v>54000</v>
      </c>
      <c r="F11254" t="s">
        <v>25</v>
      </c>
      <c r="G11254" s="15">
        <f>IF(Table1[[#This Row],[Transmission]]="Manual", 0, 1)</f>
        <v>1</v>
      </c>
      <c r="H11254" t="s">
        <v>9472</v>
      </c>
      <c r="I11254" t="s">
        <v>6485</v>
      </c>
      <c r="J11254" s="4">
        <v>45597</v>
      </c>
      <c r="K11254" t="s">
        <v>9111</v>
      </c>
      <c r="L11254" s="5">
        <v>490000</v>
      </c>
      <c r="M11254" s="28">
        <f t="shared" si="175"/>
        <v>490000</v>
      </c>
      <c r="N11254">
        <f>2025-Table1[[#This Row],[Year]]</f>
        <v>6</v>
      </c>
    </row>
    <row r="11255" spans="1:14" x14ac:dyDescent="0.3">
      <c r="A11255" t="s">
        <v>44</v>
      </c>
      <c r="B11255" t="s">
        <v>413</v>
      </c>
      <c r="C11255">
        <v>2007</v>
      </c>
      <c r="D11255" s="3">
        <v>17</v>
      </c>
      <c r="E11255" s="3">
        <v>119000</v>
      </c>
      <c r="F11255" t="s">
        <v>13</v>
      </c>
      <c r="G11255" s="15">
        <f>IF(Table1[[#This Row],[Transmission]]="Manual", 0, 1)</f>
        <v>0</v>
      </c>
      <c r="H11255" t="s">
        <v>9475</v>
      </c>
      <c r="I11255" t="s">
        <v>14</v>
      </c>
      <c r="J11255" s="4">
        <v>45597</v>
      </c>
      <c r="K11255" t="s">
        <v>9112</v>
      </c>
      <c r="L11255" s="5">
        <v>99000</v>
      </c>
      <c r="M11255" s="28">
        <f t="shared" si="175"/>
        <v>99000</v>
      </c>
      <c r="N11255">
        <f>2025-Table1[[#This Row],[Year]]</f>
        <v>18</v>
      </c>
    </row>
    <row r="11256" spans="1:14" x14ac:dyDescent="0.3">
      <c r="A11256" t="s">
        <v>21</v>
      </c>
      <c r="B11256" t="s">
        <v>293</v>
      </c>
      <c r="C11256">
        <v>2022</v>
      </c>
      <c r="D11256" s="3">
        <v>2</v>
      </c>
      <c r="E11256" s="3">
        <v>55192</v>
      </c>
      <c r="F11256" t="s">
        <v>13</v>
      </c>
      <c r="G11256" s="15">
        <f>IF(Table1[[#This Row],[Transmission]]="Manual", 0, 1)</f>
        <v>0</v>
      </c>
      <c r="H11256" t="s">
        <v>9472</v>
      </c>
      <c r="I11256" t="s">
        <v>6485</v>
      </c>
      <c r="J11256" s="4">
        <v>45597</v>
      </c>
      <c r="K11256" t="s">
        <v>9113</v>
      </c>
      <c r="L11256" s="5">
        <v>415000</v>
      </c>
      <c r="M11256" s="28">
        <f t="shared" si="175"/>
        <v>415000</v>
      </c>
      <c r="N11256">
        <f>2025-Table1[[#This Row],[Year]]</f>
        <v>3</v>
      </c>
    </row>
    <row r="11257" spans="1:14" x14ac:dyDescent="0.3">
      <c r="A11257" t="s">
        <v>101</v>
      </c>
      <c r="B11257" t="s">
        <v>321</v>
      </c>
      <c r="C11257">
        <v>2017</v>
      </c>
      <c r="D11257" s="3">
        <v>7</v>
      </c>
      <c r="E11257" s="3">
        <v>54000</v>
      </c>
      <c r="F11257" t="s">
        <v>13</v>
      </c>
      <c r="G11257" s="15">
        <f>IF(Table1[[#This Row],[Transmission]]="Manual", 0, 1)</f>
        <v>0</v>
      </c>
      <c r="H11257" t="s">
        <v>9475</v>
      </c>
      <c r="I11257" t="s">
        <v>17</v>
      </c>
      <c r="J11257" s="4">
        <v>45597</v>
      </c>
      <c r="K11257" t="s">
        <v>9114</v>
      </c>
      <c r="L11257" s="5">
        <v>700000</v>
      </c>
      <c r="M11257" s="28">
        <f t="shared" si="175"/>
        <v>700000</v>
      </c>
      <c r="N11257">
        <f>2025-Table1[[#This Row],[Year]]</f>
        <v>8</v>
      </c>
    </row>
    <row r="11258" spans="1:14" x14ac:dyDescent="0.3">
      <c r="A11258" t="s">
        <v>113</v>
      </c>
      <c r="B11258" t="s">
        <v>181</v>
      </c>
      <c r="C11258">
        <v>2018</v>
      </c>
      <c r="D11258" s="3">
        <v>6</v>
      </c>
      <c r="E11258" s="3">
        <v>102100</v>
      </c>
      <c r="F11258" t="s">
        <v>13</v>
      </c>
      <c r="G11258" s="15">
        <f>IF(Table1[[#This Row],[Transmission]]="Manual", 0, 1)</f>
        <v>0</v>
      </c>
      <c r="H11258" t="s">
        <v>9472</v>
      </c>
      <c r="I11258" t="s">
        <v>17</v>
      </c>
      <c r="J11258" s="4">
        <v>45627</v>
      </c>
      <c r="K11258" t="s">
        <v>5647</v>
      </c>
      <c r="L11258" s="5">
        <v>710000</v>
      </c>
      <c r="M11258" s="28">
        <f t="shared" si="175"/>
        <v>710000</v>
      </c>
      <c r="N11258">
        <f>2025-Table1[[#This Row],[Year]]</f>
        <v>7</v>
      </c>
    </row>
    <row r="11259" spans="1:14" x14ac:dyDescent="0.3">
      <c r="A11259" t="s">
        <v>21</v>
      </c>
      <c r="B11259" t="s">
        <v>2944</v>
      </c>
      <c r="C11259">
        <v>2012</v>
      </c>
      <c r="D11259" s="3">
        <v>12</v>
      </c>
      <c r="E11259" s="3">
        <v>71000</v>
      </c>
      <c r="F11259" t="s">
        <v>13</v>
      </c>
      <c r="G11259" s="15">
        <f>IF(Table1[[#This Row],[Transmission]]="Manual", 0, 1)</f>
        <v>0</v>
      </c>
      <c r="H11259" t="s">
        <v>9472</v>
      </c>
      <c r="I11259" t="s">
        <v>6485</v>
      </c>
      <c r="J11259" s="4">
        <v>45597</v>
      </c>
      <c r="K11259" t="s">
        <v>5618</v>
      </c>
      <c r="L11259" s="5">
        <v>209900</v>
      </c>
      <c r="M11259" s="28">
        <f t="shared" si="175"/>
        <v>209900</v>
      </c>
      <c r="N11259">
        <f>2025-Table1[[#This Row],[Year]]</f>
        <v>13</v>
      </c>
    </row>
    <row r="11260" spans="1:14" x14ac:dyDescent="0.3">
      <c r="A11260" t="s">
        <v>44</v>
      </c>
      <c r="B11260" t="s">
        <v>124</v>
      </c>
      <c r="C11260">
        <v>2020</v>
      </c>
      <c r="D11260" s="3">
        <v>4</v>
      </c>
      <c r="E11260" s="3">
        <v>500</v>
      </c>
      <c r="F11260" t="s">
        <v>25</v>
      </c>
      <c r="G11260" s="15">
        <f>IF(Table1[[#This Row],[Transmission]]="Manual", 0, 1)</f>
        <v>1</v>
      </c>
      <c r="H11260" t="s">
        <v>9472</v>
      </c>
      <c r="I11260" t="s">
        <v>6485</v>
      </c>
      <c r="J11260" s="4">
        <v>45627</v>
      </c>
      <c r="K11260" t="s">
        <v>9115</v>
      </c>
      <c r="L11260" s="5">
        <v>100000</v>
      </c>
      <c r="M11260" s="28">
        <f t="shared" si="175"/>
        <v>100000</v>
      </c>
      <c r="N11260">
        <f>2025-Table1[[#This Row],[Year]]</f>
        <v>5</v>
      </c>
    </row>
    <row r="11261" spans="1:14" x14ac:dyDescent="0.3">
      <c r="A11261" t="s">
        <v>43</v>
      </c>
      <c r="B11261" t="s">
        <v>253</v>
      </c>
      <c r="C11261">
        <v>2013</v>
      </c>
      <c r="D11261" s="3">
        <v>11</v>
      </c>
      <c r="E11261" s="3">
        <v>123000</v>
      </c>
      <c r="F11261" t="s">
        <v>25</v>
      </c>
      <c r="G11261" s="15">
        <f>IF(Table1[[#This Row],[Transmission]]="Manual", 0, 1)</f>
        <v>1</v>
      </c>
      <c r="H11261" t="s">
        <v>9475</v>
      </c>
      <c r="I11261" t="s">
        <v>17</v>
      </c>
      <c r="J11261" s="4">
        <v>45597</v>
      </c>
      <c r="K11261" t="s">
        <v>655</v>
      </c>
      <c r="L11261" s="5">
        <v>1650000</v>
      </c>
      <c r="M11261" s="28">
        <f t="shared" si="175"/>
        <v>1650000</v>
      </c>
      <c r="N11261">
        <f>2025-Table1[[#This Row],[Year]]</f>
        <v>12</v>
      </c>
    </row>
    <row r="11262" spans="1:14" x14ac:dyDescent="0.3">
      <c r="A11262" t="s">
        <v>44</v>
      </c>
      <c r="B11262" t="s">
        <v>79</v>
      </c>
      <c r="C11262">
        <v>2017</v>
      </c>
      <c r="D11262" s="3">
        <v>7</v>
      </c>
      <c r="E11262" s="3">
        <v>65000</v>
      </c>
      <c r="F11262" t="s">
        <v>13</v>
      </c>
      <c r="G11262" s="15">
        <f>IF(Table1[[#This Row],[Transmission]]="Manual", 0, 1)</f>
        <v>0</v>
      </c>
      <c r="H11262" t="s">
        <v>9472</v>
      </c>
      <c r="I11262" t="s">
        <v>6485</v>
      </c>
      <c r="J11262" s="4">
        <v>45597</v>
      </c>
      <c r="K11262" t="s">
        <v>9116</v>
      </c>
      <c r="L11262" s="5">
        <v>735000</v>
      </c>
      <c r="M11262" s="28">
        <f t="shared" si="175"/>
        <v>735000</v>
      </c>
      <c r="N11262">
        <f>2025-Table1[[#This Row],[Year]]</f>
        <v>8</v>
      </c>
    </row>
    <row r="11263" spans="1:14" x14ac:dyDescent="0.3">
      <c r="A11263" t="s">
        <v>44</v>
      </c>
      <c r="B11263" t="s">
        <v>323</v>
      </c>
      <c r="C11263">
        <v>2018</v>
      </c>
      <c r="D11263" s="3">
        <v>6</v>
      </c>
      <c r="E11263" s="3">
        <v>41000</v>
      </c>
      <c r="F11263" t="s">
        <v>25</v>
      </c>
      <c r="G11263" s="15">
        <f>IF(Table1[[#This Row],[Transmission]]="Manual", 0, 1)</f>
        <v>1</v>
      </c>
      <c r="H11263" t="s">
        <v>9472</v>
      </c>
      <c r="I11263" t="s">
        <v>17</v>
      </c>
      <c r="J11263" s="4">
        <v>45597</v>
      </c>
      <c r="K11263" t="s">
        <v>1378</v>
      </c>
      <c r="L11263" s="5">
        <v>857000</v>
      </c>
      <c r="M11263" s="28">
        <f t="shared" si="175"/>
        <v>857000</v>
      </c>
      <c r="N11263">
        <f>2025-Table1[[#This Row],[Year]]</f>
        <v>7</v>
      </c>
    </row>
    <row r="11264" spans="1:14" x14ac:dyDescent="0.3">
      <c r="A11264" t="s">
        <v>21</v>
      </c>
      <c r="B11264" t="s">
        <v>194</v>
      </c>
      <c r="C11264">
        <v>2021</v>
      </c>
      <c r="D11264" s="3">
        <v>3</v>
      </c>
      <c r="E11264" s="3">
        <v>52000</v>
      </c>
      <c r="F11264" t="s">
        <v>25</v>
      </c>
      <c r="G11264" s="15">
        <f>IF(Table1[[#This Row],[Transmission]]="Manual", 0, 1)</f>
        <v>1</v>
      </c>
      <c r="H11264" t="s">
        <v>9475</v>
      </c>
      <c r="I11264" t="s">
        <v>6485</v>
      </c>
      <c r="J11264" s="4">
        <v>45597</v>
      </c>
      <c r="K11264" t="s">
        <v>9117</v>
      </c>
      <c r="L11264" s="5">
        <v>550000</v>
      </c>
      <c r="M11264" s="28">
        <f t="shared" si="175"/>
        <v>550000</v>
      </c>
      <c r="N11264">
        <f>2025-Table1[[#This Row],[Year]]</f>
        <v>4</v>
      </c>
    </row>
    <row r="11265" spans="1:14" x14ac:dyDescent="0.3">
      <c r="A11265" t="s">
        <v>113</v>
      </c>
      <c r="B11265" t="s">
        <v>444</v>
      </c>
      <c r="C11265">
        <v>2017</v>
      </c>
      <c r="D11265" s="3">
        <v>7</v>
      </c>
      <c r="E11265" s="3">
        <v>60000</v>
      </c>
      <c r="F11265" t="s">
        <v>13</v>
      </c>
      <c r="G11265" s="15">
        <f>IF(Table1[[#This Row],[Transmission]]="Manual", 0, 1)</f>
        <v>0</v>
      </c>
      <c r="H11265" t="s">
        <v>9475</v>
      </c>
      <c r="I11265" t="s">
        <v>6485</v>
      </c>
      <c r="J11265" s="4">
        <v>45597</v>
      </c>
      <c r="K11265" t="s">
        <v>9118</v>
      </c>
      <c r="L11265" s="5">
        <v>350000</v>
      </c>
      <c r="M11265" s="28">
        <f t="shared" si="175"/>
        <v>350000</v>
      </c>
      <c r="N11265">
        <f>2025-Table1[[#This Row],[Year]]</f>
        <v>8</v>
      </c>
    </row>
    <row r="11266" spans="1:14" x14ac:dyDescent="0.3">
      <c r="A11266" t="s">
        <v>21</v>
      </c>
      <c r="B11266" t="s">
        <v>111</v>
      </c>
      <c r="C11266">
        <v>2013</v>
      </c>
      <c r="D11266" s="3">
        <v>11</v>
      </c>
      <c r="E11266" s="3">
        <v>38000</v>
      </c>
      <c r="F11266" t="s">
        <v>13</v>
      </c>
      <c r="G11266" s="15">
        <f>IF(Table1[[#This Row],[Transmission]]="Manual", 0, 1)</f>
        <v>0</v>
      </c>
      <c r="H11266" t="s">
        <v>9472</v>
      </c>
      <c r="I11266" t="s">
        <v>6485</v>
      </c>
      <c r="J11266" s="4">
        <v>45597</v>
      </c>
      <c r="K11266" t="s">
        <v>9119</v>
      </c>
      <c r="L11266" s="5">
        <v>265000</v>
      </c>
      <c r="M11266" s="28">
        <f t="shared" si="175"/>
        <v>265000</v>
      </c>
      <c r="N11266">
        <f>2025-Table1[[#This Row],[Year]]</f>
        <v>12</v>
      </c>
    </row>
    <row r="11267" spans="1:14" x14ac:dyDescent="0.3">
      <c r="A11267" t="s">
        <v>847</v>
      </c>
      <c r="B11267" t="s">
        <v>848</v>
      </c>
      <c r="C11267">
        <v>2018</v>
      </c>
      <c r="D11267" s="3">
        <v>6</v>
      </c>
      <c r="E11267" s="3">
        <v>63000</v>
      </c>
      <c r="F11267" t="s">
        <v>13</v>
      </c>
      <c r="G11267" s="15">
        <f>IF(Table1[[#This Row],[Transmission]]="Manual", 0, 1)</f>
        <v>0</v>
      </c>
      <c r="H11267" t="s">
        <v>9472</v>
      </c>
      <c r="I11267" t="s">
        <v>14</v>
      </c>
      <c r="J11267" s="4">
        <v>45597</v>
      </c>
      <c r="K11267" t="s">
        <v>9120</v>
      </c>
      <c r="L11267" s="5">
        <v>225000</v>
      </c>
      <c r="M11267" s="28">
        <f t="shared" ref="M11267:M11330" si="176">VALUE(SUBSTITUTE(SUBSTITUTE(L11267,"₹"," "),",",""))</f>
        <v>225000</v>
      </c>
      <c r="N11267">
        <f>2025-Table1[[#This Row],[Year]]</f>
        <v>7</v>
      </c>
    </row>
    <row r="11268" spans="1:14" x14ac:dyDescent="0.3">
      <c r="A11268" t="s">
        <v>27</v>
      </c>
      <c r="B11268" t="s">
        <v>30</v>
      </c>
      <c r="C11268">
        <v>2009</v>
      </c>
      <c r="D11268" s="3">
        <v>15</v>
      </c>
      <c r="E11268" s="3">
        <v>70000</v>
      </c>
      <c r="F11268" t="s">
        <v>25</v>
      </c>
      <c r="G11268" s="15">
        <f>IF(Table1[[#This Row],[Transmission]]="Manual", 0, 1)</f>
        <v>1</v>
      </c>
      <c r="H11268" t="s">
        <v>9475</v>
      </c>
      <c r="I11268" t="s">
        <v>17</v>
      </c>
      <c r="J11268" s="4">
        <v>45597</v>
      </c>
      <c r="K11268" t="s">
        <v>9121</v>
      </c>
      <c r="L11268" s="5">
        <v>580000</v>
      </c>
      <c r="M11268" s="28">
        <f t="shared" si="176"/>
        <v>580000</v>
      </c>
      <c r="N11268">
        <f>2025-Table1[[#This Row],[Year]]</f>
        <v>16</v>
      </c>
    </row>
    <row r="11269" spans="1:14" x14ac:dyDescent="0.3">
      <c r="A11269" t="s">
        <v>44</v>
      </c>
      <c r="B11269" t="s">
        <v>79</v>
      </c>
      <c r="C11269">
        <v>2017</v>
      </c>
      <c r="D11269" s="3">
        <v>7</v>
      </c>
      <c r="E11269" s="3">
        <v>52000</v>
      </c>
      <c r="F11269" t="s">
        <v>25</v>
      </c>
      <c r="G11269" s="15">
        <f>IF(Table1[[#This Row],[Transmission]]="Manual", 0, 1)</f>
        <v>1</v>
      </c>
      <c r="H11269" t="s">
        <v>9475</v>
      </c>
      <c r="I11269" t="s">
        <v>14</v>
      </c>
      <c r="J11269" s="4">
        <v>45597</v>
      </c>
      <c r="K11269" t="s">
        <v>1029</v>
      </c>
      <c r="L11269" s="5">
        <v>875000</v>
      </c>
      <c r="M11269" s="28">
        <f t="shared" si="176"/>
        <v>875000</v>
      </c>
      <c r="N11269">
        <f>2025-Table1[[#This Row],[Year]]</f>
        <v>8</v>
      </c>
    </row>
    <row r="11270" spans="1:14" x14ac:dyDescent="0.3">
      <c r="A11270" t="s">
        <v>44</v>
      </c>
      <c r="B11270" t="s">
        <v>76</v>
      </c>
      <c r="C11270">
        <v>2019</v>
      </c>
      <c r="D11270" s="3">
        <v>5</v>
      </c>
      <c r="E11270" s="3">
        <v>36639</v>
      </c>
      <c r="F11270" t="s">
        <v>25</v>
      </c>
      <c r="G11270" s="15">
        <f>IF(Table1[[#This Row],[Transmission]]="Manual", 0, 1)</f>
        <v>1</v>
      </c>
      <c r="H11270" t="s">
        <v>9475</v>
      </c>
      <c r="I11270" t="s">
        <v>14</v>
      </c>
      <c r="J11270" s="4">
        <v>45597</v>
      </c>
      <c r="K11270" t="s">
        <v>9122</v>
      </c>
      <c r="L11270" s="5">
        <v>845000</v>
      </c>
      <c r="M11270" s="28">
        <f t="shared" si="176"/>
        <v>845000</v>
      </c>
      <c r="N11270">
        <f>2025-Table1[[#This Row],[Year]]</f>
        <v>6</v>
      </c>
    </row>
    <row r="11271" spans="1:14" x14ac:dyDescent="0.3">
      <c r="A11271" t="s">
        <v>21</v>
      </c>
      <c r="B11271" t="s">
        <v>68</v>
      </c>
      <c r="C11271">
        <v>2019</v>
      </c>
      <c r="D11271" s="3">
        <v>5</v>
      </c>
      <c r="E11271" s="3">
        <v>70000</v>
      </c>
      <c r="F11271" t="s">
        <v>13</v>
      </c>
      <c r="G11271" s="15">
        <f>IF(Table1[[#This Row],[Transmission]]="Manual", 0, 1)</f>
        <v>0</v>
      </c>
      <c r="H11271" t="s">
        <v>9472</v>
      </c>
      <c r="I11271" t="s">
        <v>6485</v>
      </c>
      <c r="J11271" s="4">
        <v>45627</v>
      </c>
      <c r="K11271" t="s">
        <v>3677</v>
      </c>
      <c r="L11271" s="5">
        <v>525000</v>
      </c>
      <c r="M11271" s="28">
        <f t="shared" si="176"/>
        <v>525000</v>
      </c>
      <c r="N11271">
        <f>2025-Table1[[#This Row],[Year]]</f>
        <v>6</v>
      </c>
    </row>
    <row r="11272" spans="1:14" x14ac:dyDescent="0.3">
      <c r="A11272" t="s">
        <v>33</v>
      </c>
      <c r="B11272" t="s">
        <v>34</v>
      </c>
      <c r="C11272">
        <v>2018</v>
      </c>
      <c r="D11272" s="3">
        <v>6</v>
      </c>
      <c r="E11272" s="3">
        <v>90231</v>
      </c>
      <c r="F11272" t="s">
        <v>25</v>
      </c>
      <c r="G11272" s="15">
        <f>IF(Table1[[#This Row],[Transmission]]="Manual", 0, 1)</f>
        <v>1</v>
      </c>
      <c r="H11272" t="s">
        <v>9475</v>
      </c>
      <c r="I11272" t="s">
        <v>14</v>
      </c>
      <c r="J11272" s="4">
        <v>45597</v>
      </c>
      <c r="K11272" t="s">
        <v>9123</v>
      </c>
      <c r="L11272" s="5">
        <v>650000</v>
      </c>
      <c r="M11272" s="28">
        <f t="shared" si="176"/>
        <v>650000</v>
      </c>
      <c r="N11272">
        <f>2025-Table1[[#This Row],[Year]]</f>
        <v>7</v>
      </c>
    </row>
    <row r="11273" spans="1:14" x14ac:dyDescent="0.3">
      <c r="A11273" t="s">
        <v>44</v>
      </c>
      <c r="B11273" t="s">
        <v>4165</v>
      </c>
      <c r="C11273">
        <v>2009</v>
      </c>
      <c r="D11273" s="3">
        <v>15</v>
      </c>
      <c r="E11273" s="3">
        <v>91000</v>
      </c>
      <c r="F11273" t="s">
        <v>13</v>
      </c>
      <c r="G11273" s="15">
        <f>IF(Table1[[#This Row],[Transmission]]="Manual", 0, 1)</f>
        <v>0</v>
      </c>
      <c r="H11273" t="s">
        <v>9475</v>
      </c>
      <c r="I11273" t="s">
        <v>6485</v>
      </c>
      <c r="J11273" s="4">
        <v>45597</v>
      </c>
      <c r="K11273" t="s">
        <v>9124</v>
      </c>
      <c r="L11273" s="5">
        <v>139999</v>
      </c>
      <c r="M11273" s="28">
        <f t="shared" si="176"/>
        <v>139999</v>
      </c>
      <c r="N11273">
        <f>2025-Table1[[#This Row],[Year]]</f>
        <v>16</v>
      </c>
    </row>
    <row r="11274" spans="1:14" x14ac:dyDescent="0.3">
      <c r="A11274" t="s">
        <v>18</v>
      </c>
      <c r="B11274" t="s">
        <v>19</v>
      </c>
      <c r="C11274">
        <v>2013</v>
      </c>
      <c r="D11274" s="3">
        <v>11</v>
      </c>
      <c r="E11274" s="3">
        <v>87615</v>
      </c>
      <c r="F11274" t="s">
        <v>13</v>
      </c>
      <c r="G11274" s="15">
        <f>IF(Table1[[#This Row],[Transmission]]="Manual", 0, 1)</f>
        <v>0</v>
      </c>
      <c r="H11274" t="s">
        <v>9475</v>
      </c>
      <c r="I11274" t="s">
        <v>17</v>
      </c>
      <c r="J11274" s="4">
        <v>45597</v>
      </c>
      <c r="K11274" t="s">
        <v>7872</v>
      </c>
      <c r="L11274" s="5">
        <v>425000</v>
      </c>
      <c r="M11274" s="28">
        <f t="shared" si="176"/>
        <v>425000</v>
      </c>
      <c r="N11274">
        <f>2025-Table1[[#This Row],[Year]]</f>
        <v>12</v>
      </c>
    </row>
    <row r="11275" spans="1:14" x14ac:dyDescent="0.3">
      <c r="A11275" t="s">
        <v>21</v>
      </c>
      <c r="B11275" t="s">
        <v>49</v>
      </c>
      <c r="C11275">
        <v>2021</v>
      </c>
      <c r="D11275" s="3">
        <v>3</v>
      </c>
      <c r="E11275" s="3">
        <v>70000</v>
      </c>
      <c r="F11275" t="s">
        <v>25</v>
      </c>
      <c r="G11275" s="15">
        <f>IF(Table1[[#This Row],[Transmission]]="Manual", 0, 1)</f>
        <v>1</v>
      </c>
      <c r="H11275" t="s">
        <v>9472</v>
      </c>
      <c r="I11275" t="s">
        <v>6485</v>
      </c>
      <c r="J11275" s="4">
        <v>45597</v>
      </c>
      <c r="K11275" t="s">
        <v>9125</v>
      </c>
      <c r="L11275" s="5">
        <v>950000</v>
      </c>
      <c r="M11275" s="28">
        <f t="shared" si="176"/>
        <v>950000</v>
      </c>
      <c r="N11275">
        <f>2025-Table1[[#This Row],[Year]]</f>
        <v>4</v>
      </c>
    </row>
    <row r="11276" spans="1:14" x14ac:dyDescent="0.3">
      <c r="A11276" t="s">
        <v>458</v>
      </c>
      <c r="B11276" t="s">
        <v>9126</v>
      </c>
      <c r="C11276">
        <v>2011</v>
      </c>
      <c r="D11276" s="3">
        <v>13</v>
      </c>
      <c r="E11276" s="3">
        <v>133000</v>
      </c>
      <c r="F11276" t="s">
        <v>25</v>
      </c>
      <c r="G11276" s="15">
        <f>IF(Table1[[#This Row],[Transmission]]="Manual", 0, 1)</f>
        <v>1</v>
      </c>
      <c r="H11276" t="s">
        <v>9475</v>
      </c>
      <c r="I11276" t="s">
        <v>17</v>
      </c>
      <c r="J11276" s="4">
        <v>45597</v>
      </c>
      <c r="K11276" t="s">
        <v>9127</v>
      </c>
      <c r="L11276" s="5">
        <v>375000</v>
      </c>
      <c r="M11276" s="28">
        <f t="shared" si="176"/>
        <v>375000</v>
      </c>
      <c r="N11276">
        <f>2025-Table1[[#This Row],[Year]]</f>
        <v>14</v>
      </c>
    </row>
    <row r="11277" spans="1:14" x14ac:dyDescent="0.3">
      <c r="A11277" t="s">
        <v>44</v>
      </c>
      <c r="B11277" t="s">
        <v>79</v>
      </c>
      <c r="C11277">
        <v>2020</v>
      </c>
      <c r="D11277" s="3">
        <v>4</v>
      </c>
      <c r="E11277" s="3">
        <v>80000</v>
      </c>
      <c r="F11277" t="s">
        <v>25</v>
      </c>
      <c r="G11277" s="15">
        <f>IF(Table1[[#This Row],[Transmission]]="Manual", 0, 1)</f>
        <v>1</v>
      </c>
      <c r="H11277" t="s">
        <v>9472</v>
      </c>
      <c r="I11277" t="s">
        <v>17</v>
      </c>
      <c r="J11277" s="4">
        <v>45597</v>
      </c>
      <c r="K11277" t="s">
        <v>9128</v>
      </c>
      <c r="L11277" s="5">
        <v>1550000</v>
      </c>
      <c r="M11277" s="28">
        <f t="shared" si="176"/>
        <v>1550000</v>
      </c>
      <c r="N11277">
        <f>2025-Table1[[#This Row],[Year]]</f>
        <v>5</v>
      </c>
    </row>
    <row r="11278" spans="1:14" x14ac:dyDescent="0.3">
      <c r="A11278" t="s">
        <v>44</v>
      </c>
      <c r="B11278" t="s">
        <v>451</v>
      </c>
      <c r="C11278">
        <v>2018</v>
      </c>
      <c r="D11278" s="3">
        <v>6</v>
      </c>
      <c r="E11278" s="3">
        <v>52000</v>
      </c>
      <c r="F11278" t="s">
        <v>25</v>
      </c>
      <c r="G11278" s="15">
        <f>IF(Table1[[#This Row],[Transmission]]="Manual", 0, 1)</f>
        <v>1</v>
      </c>
      <c r="H11278" t="s">
        <v>9472</v>
      </c>
      <c r="I11278" t="s">
        <v>14</v>
      </c>
      <c r="J11278" s="4">
        <v>45627</v>
      </c>
      <c r="K11278" t="s">
        <v>9129</v>
      </c>
      <c r="L11278" s="5">
        <v>1275000</v>
      </c>
      <c r="M11278" s="28">
        <f t="shared" si="176"/>
        <v>1275000</v>
      </c>
      <c r="N11278">
        <f>2025-Table1[[#This Row],[Year]]</f>
        <v>7</v>
      </c>
    </row>
    <row r="11279" spans="1:14" x14ac:dyDescent="0.3">
      <c r="A11279" t="s">
        <v>21</v>
      </c>
      <c r="B11279" t="s">
        <v>68</v>
      </c>
      <c r="C11279">
        <v>2017</v>
      </c>
      <c r="D11279" s="3">
        <v>7</v>
      </c>
      <c r="E11279" s="3">
        <v>125000</v>
      </c>
      <c r="F11279" t="s">
        <v>13</v>
      </c>
      <c r="G11279" s="15">
        <f>IF(Table1[[#This Row],[Transmission]]="Manual", 0, 1)</f>
        <v>0</v>
      </c>
      <c r="H11279" t="s">
        <v>9472</v>
      </c>
      <c r="I11279" t="s">
        <v>6485</v>
      </c>
      <c r="J11279" s="4">
        <v>45597</v>
      </c>
      <c r="K11279" t="s">
        <v>4338</v>
      </c>
      <c r="L11279" s="5">
        <v>225000</v>
      </c>
      <c r="M11279" s="28">
        <f t="shared" si="176"/>
        <v>225000</v>
      </c>
      <c r="N11279">
        <f>2025-Table1[[#This Row],[Year]]</f>
        <v>8</v>
      </c>
    </row>
    <row r="11280" spans="1:14" x14ac:dyDescent="0.3">
      <c r="A11280" t="s">
        <v>21</v>
      </c>
      <c r="B11280" t="s">
        <v>22</v>
      </c>
      <c r="C11280">
        <v>2011</v>
      </c>
      <c r="D11280" s="3">
        <v>13</v>
      </c>
      <c r="E11280" s="3">
        <v>70000</v>
      </c>
      <c r="F11280" t="s">
        <v>13</v>
      </c>
      <c r="G11280" s="15">
        <f>IF(Table1[[#This Row],[Transmission]]="Manual", 0, 1)</f>
        <v>0</v>
      </c>
      <c r="H11280" t="s">
        <v>9475</v>
      </c>
      <c r="I11280" t="s">
        <v>17</v>
      </c>
      <c r="J11280" s="4">
        <v>45597</v>
      </c>
      <c r="K11280" t="s">
        <v>3306</v>
      </c>
      <c r="L11280" s="5">
        <v>290000</v>
      </c>
      <c r="M11280" s="28">
        <f t="shared" si="176"/>
        <v>290000</v>
      </c>
      <c r="N11280">
        <f>2025-Table1[[#This Row],[Year]]</f>
        <v>14</v>
      </c>
    </row>
    <row r="11281" spans="1:14" x14ac:dyDescent="0.3">
      <c r="A11281" t="s">
        <v>61</v>
      </c>
      <c r="B11281" t="s">
        <v>109</v>
      </c>
      <c r="C11281">
        <v>2013</v>
      </c>
      <c r="D11281" s="3">
        <v>11</v>
      </c>
      <c r="E11281" s="3">
        <v>80000</v>
      </c>
      <c r="F11281" t="s">
        <v>13</v>
      </c>
      <c r="G11281" s="15">
        <f>IF(Table1[[#This Row],[Transmission]]="Manual", 0, 1)</f>
        <v>0</v>
      </c>
      <c r="H11281" t="s">
        <v>9475</v>
      </c>
      <c r="I11281" t="s">
        <v>17</v>
      </c>
      <c r="J11281" s="4">
        <v>45597</v>
      </c>
      <c r="K11281" t="s">
        <v>9130</v>
      </c>
      <c r="L11281" s="5">
        <v>15000</v>
      </c>
      <c r="M11281" s="28">
        <f t="shared" si="176"/>
        <v>15000</v>
      </c>
      <c r="N11281">
        <f>2025-Table1[[#This Row],[Year]]</f>
        <v>12</v>
      </c>
    </row>
    <row r="11282" spans="1:14" x14ac:dyDescent="0.3">
      <c r="A11282" t="s">
        <v>21</v>
      </c>
      <c r="B11282" t="s">
        <v>31</v>
      </c>
      <c r="C11282">
        <v>2017</v>
      </c>
      <c r="D11282" s="3">
        <v>7</v>
      </c>
      <c r="E11282" s="3">
        <v>79062</v>
      </c>
      <c r="F11282" t="s">
        <v>25</v>
      </c>
      <c r="G11282" s="15">
        <f>IF(Table1[[#This Row],[Transmission]]="Manual", 0, 1)</f>
        <v>1</v>
      </c>
      <c r="H11282" t="s">
        <v>9475</v>
      </c>
      <c r="I11282" t="s">
        <v>14</v>
      </c>
      <c r="J11282" s="4">
        <v>45597</v>
      </c>
      <c r="K11282" t="s">
        <v>9131</v>
      </c>
      <c r="L11282" s="5">
        <v>550000</v>
      </c>
      <c r="M11282" s="28">
        <f t="shared" si="176"/>
        <v>550000</v>
      </c>
      <c r="N11282">
        <f>2025-Table1[[#This Row],[Year]]</f>
        <v>8</v>
      </c>
    </row>
    <row r="11283" spans="1:14" x14ac:dyDescent="0.3">
      <c r="A11283" t="s">
        <v>44</v>
      </c>
      <c r="B11283" t="s">
        <v>133</v>
      </c>
      <c r="C11283">
        <v>2016</v>
      </c>
      <c r="D11283" s="3">
        <v>8</v>
      </c>
      <c r="E11283" s="3">
        <v>47167</v>
      </c>
      <c r="F11283" t="s">
        <v>13</v>
      </c>
      <c r="G11283" s="15">
        <f>IF(Table1[[#This Row],[Transmission]]="Manual", 0, 1)</f>
        <v>0</v>
      </c>
      <c r="H11283" t="s">
        <v>9472</v>
      </c>
      <c r="I11283" t="s">
        <v>14</v>
      </c>
      <c r="J11283" s="4">
        <v>45597</v>
      </c>
      <c r="K11283" t="s">
        <v>4033</v>
      </c>
      <c r="L11283" s="5">
        <v>470000</v>
      </c>
      <c r="M11283" s="28">
        <f t="shared" si="176"/>
        <v>470000</v>
      </c>
      <c r="N11283">
        <f>2025-Table1[[#This Row],[Year]]</f>
        <v>9</v>
      </c>
    </row>
    <row r="11284" spans="1:14" x14ac:dyDescent="0.3">
      <c r="A11284" t="s">
        <v>101</v>
      </c>
      <c r="B11284" t="s">
        <v>7638</v>
      </c>
      <c r="C11284">
        <v>2022</v>
      </c>
      <c r="D11284" s="3">
        <v>2</v>
      </c>
      <c r="E11284" s="3">
        <v>36000</v>
      </c>
      <c r="F11284" t="s">
        <v>25</v>
      </c>
      <c r="G11284" s="15">
        <f>IF(Table1[[#This Row],[Transmission]]="Manual", 0, 1)</f>
        <v>1</v>
      </c>
      <c r="H11284" t="s">
        <v>9472</v>
      </c>
      <c r="I11284" t="s">
        <v>14</v>
      </c>
      <c r="J11284" s="4">
        <v>45597</v>
      </c>
      <c r="K11284" t="s">
        <v>7639</v>
      </c>
      <c r="L11284" s="5">
        <v>590000</v>
      </c>
      <c r="M11284" s="28">
        <f t="shared" si="176"/>
        <v>590000</v>
      </c>
      <c r="N11284">
        <f>2025-Table1[[#This Row],[Year]]</f>
        <v>3</v>
      </c>
    </row>
    <row r="11285" spans="1:14" x14ac:dyDescent="0.3">
      <c r="A11285" t="s">
        <v>21</v>
      </c>
      <c r="B11285" t="s">
        <v>68</v>
      </c>
      <c r="C11285">
        <v>2017</v>
      </c>
      <c r="D11285" s="3">
        <v>7</v>
      </c>
      <c r="E11285" s="3">
        <v>82000</v>
      </c>
      <c r="F11285" t="s">
        <v>13</v>
      </c>
      <c r="G11285" s="15">
        <f>IF(Table1[[#This Row],[Transmission]]="Manual", 0, 1)</f>
        <v>0</v>
      </c>
      <c r="H11285" t="s">
        <v>9475</v>
      </c>
      <c r="I11285" t="s">
        <v>6485</v>
      </c>
      <c r="J11285" s="4">
        <v>45597</v>
      </c>
      <c r="K11285" t="s">
        <v>9132</v>
      </c>
      <c r="L11285" s="5">
        <v>370000</v>
      </c>
      <c r="M11285" s="28">
        <f t="shared" si="176"/>
        <v>370000</v>
      </c>
      <c r="N11285">
        <f>2025-Table1[[#This Row],[Year]]</f>
        <v>8</v>
      </c>
    </row>
    <row r="11286" spans="1:14" x14ac:dyDescent="0.3">
      <c r="A11286" t="s">
        <v>43</v>
      </c>
      <c r="B11286" t="s">
        <v>94</v>
      </c>
      <c r="C11286">
        <v>2014</v>
      </c>
      <c r="D11286" s="3">
        <v>10</v>
      </c>
      <c r="E11286" s="3">
        <v>78000</v>
      </c>
      <c r="F11286" t="s">
        <v>25</v>
      </c>
      <c r="G11286" s="15">
        <f>IF(Table1[[#This Row],[Transmission]]="Manual", 0, 1)</f>
        <v>1</v>
      </c>
      <c r="H11286" t="s">
        <v>9472</v>
      </c>
      <c r="I11286" t="s">
        <v>17</v>
      </c>
      <c r="J11286" s="4">
        <v>45597</v>
      </c>
      <c r="K11286" t="s">
        <v>9133</v>
      </c>
      <c r="L11286" s="5">
        <v>959999</v>
      </c>
      <c r="M11286" s="28">
        <f t="shared" si="176"/>
        <v>959999</v>
      </c>
      <c r="N11286">
        <f>2025-Table1[[#This Row],[Year]]</f>
        <v>11</v>
      </c>
    </row>
    <row r="11287" spans="1:14" x14ac:dyDescent="0.3">
      <c r="A11287" t="s">
        <v>38</v>
      </c>
      <c r="B11287" t="s">
        <v>47</v>
      </c>
      <c r="C11287">
        <v>2021</v>
      </c>
      <c r="D11287" s="3">
        <v>3</v>
      </c>
      <c r="E11287" s="3">
        <v>41000</v>
      </c>
      <c r="F11287" t="s">
        <v>25</v>
      </c>
      <c r="G11287" s="15">
        <f>IF(Table1[[#This Row],[Transmission]]="Manual", 0, 1)</f>
        <v>1</v>
      </c>
      <c r="H11287" t="s">
        <v>9472</v>
      </c>
      <c r="I11287" t="s">
        <v>14</v>
      </c>
      <c r="J11287" s="4">
        <v>45597</v>
      </c>
      <c r="K11287" t="s">
        <v>257</v>
      </c>
      <c r="L11287" s="5">
        <v>1425000</v>
      </c>
      <c r="M11287" s="28">
        <f t="shared" si="176"/>
        <v>1425000</v>
      </c>
      <c r="N11287">
        <f>2025-Table1[[#This Row],[Year]]</f>
        <v>4</v>
      </c>
    </row>
    <row r="11288" spans="1:14" x14ac:dyDescent="0.3">
      <c r="A11288" t="s">
        <v>15</v>
      </c>
      <c r="B11288" t="s">
        <v>93</v>
      </c>
      <c r="C11288">
        <v>2013</v>
      </c>
      <c r="D11288" s="3">
        <v>11</v>
      </c>
      <c r="E11288" s="3">
        <v>110000</v>
      </c>
      <c r="F11288" t="s">
        <v>25</v>
      </c>
      <c r="G11288" s="15">
        <f>IF(Table1[[#This Row],[Transmission]]="Manual", 0, 1)</f>
        <v>1</v>
      </c>
      <c r="H11288" t="s">
        <v>9475</v>
      </c>
      <c r="I11288" t="s">
        <v>17</v>
      </c>
      <c r="J11288" s="4">
        <v>45597</v>
      </c>
      <c r="K11288" t="s">
        <v>2412</v>
      </c>
      <c r="L11288" s="5">
        <v>1090000</v>
      </c>
      <c r="M11288" s="28">
        <f t="shared" si="176"/>
        <v>1090000</v>
      </c>
      <c r="N11288">
        <f>2025-Table1[[#This Row],[Year]]</f>
        <v>12</v>
      </c>
    </row>
    <row r="11289" spans="1:14" x14ac:dyDescent="0.3">
      <c r="A11289" t="s">
        <v>21</v>
      </c>
      <c r="B11289" t="s">
        <v>99</v>
      </c>
      <c r="C11289">
        <v>2016</v>
      </c>
      <c r="D11289" s="3">
        <v>8</v>
      </c>
      <c r="E11289" s="3">
        <v>39000</v>
      </c>
      <c r="F11289" t="s">
        <v>13</v>
      </c>
      <c r="G11289" s="15">
        <f>IF(Table1[[#This Row],[Transmission]]="Manual", 0, 1)</f>
        <v>0</v>
      </c>
      <c r="H11289" t="s">
        <v>9475</v>
      </c>
      <c r="I11289" t="s">
        <v>6485</v>
      </c>
      <c r="J11289" s="4">
        <v>45597</v>
      </c>
      <c r="K11289" t="s">
        <v>9134</v>
      </c>
      <c r="L11289" s="5">
        <v>595000</v>
      </c>
      <c r="M11289" s="28">
        <f t="shared" si="176"/>
        <v>595000</v>
      </c>
      <c r="N11289">
        <f>2025-Table1[[#This Row],[Year]]</f>
        <v>9</v>
      </c>
    </row>
    <row r="11290" spans="1:14" x14ac:dyDescent="0.3">
      <c r="A11290" t="s">
        <v>21</v>
      </c>
      <c r="B11290" t="s">
        <v>111</v>
      </c>
      <c r="C11290">
        <v>2019</v>
      </c>
      <c r="D11290" s="3">
        <v>5</v>
      </c>
      <c r="E11290" s="3">
        <v>72000</v>
      </c>
      <c r="F11290" t="s">
        <v>13</v>
      </c>
      <c r="G11290" s="15">
        <f>IF(Table1[[#This Row],[Transmission]]="Manual", 0, 1)</f>
        <v>0</v>
      </c>
      <c r="H11290" t="s">
        <v>9472</v>
      </c>
      <c r="I11290" t="s">
        <v>14</v>
      </c>
      <c r="J11290" s="4">
        <v>45627</v>
      </c>
      <c r="K11290" t="s">
        <v>1195</v>
      </c>
      <c r="L11290" s="5">
        <v>495000</v>
      </c>
      <c r="M11290" s="28">
        <f t="shared" si="176"/>
        <v>495000</v>
      </c>
      <c r="N11290">
        <f>2025-Table1[[#This Row],[Year]]</f>
        <v>6</v>
      </c>
    </row>
    <row r="11291" spans="1:14" x14ac:dyDescent="0.3">
      <c r="A11291" t="s">
        <v>97</v>
      </c>
      <c r="B11291" t="s">
        <v>236</v>
      </c>
      <c r="C11291">
        <v>2017</v>
      </c>
      <c r="D11291" s="3">
        <v>7</v>
      </c>
      <c r="E11291" s="3">
        <v>123000</v>
      </c>
      <c r="F11291" t="s">
        <v>25</v>
      </c>
      <c r="G11291" s="15">
        <f>IF(Table1[[#This Row],[Transmission]]="Manual", 0, 1)</f>
        <v>1</v>
      </c>
      <c r="H11291" t="s">
        <v>9472</v>
      </c>
      <c r="I11291" t="s">
        <v>17</v>
      </c>
      <c r="J11291" s="4">
        <v>45597</v>
      </c>
      <c r="K11291" t="s">
        <v>9135</v>
      </c>
      <c r="L11291" s="5">
        <v>650000</v>
      </c>
      <c r="M11291" s="28">
        <f t="shared" si="176"/>
        <v>650000</v>
      </c>
      <c r="N11291">
        <f>2025-Table1[[#This Row],[Year]]</f>
        <v>8</v>
      </c>
    </row>
    <row r="11292" spans="1:14" x14ac:dyDescent="0.3">
      <c r="A11292" t="s">
        <v>101</v>
      </c>
      <c r="B11292" t="s">
        <v>638</v>
      </c>
      <c r="C11292">
        <v>2017</v>
      </c>
      <c r="D11292" s="3">
        <v>7</v>
      </c>
      <c r="E11292" s="3">
        <v>79000</v>
      </c>
      <c r="F11292" t="s">
        <v>13</v>
      </c>
      <c r="G11292" s="15">
        <f>IF(Table1[[#This Row],[Transmission]]="Manual", 0, 1)</f>
        <v>0</v>
      </c>
      <c r="H11292" t="s">
        <v>9472</v>
      </c>
      <c r="I11292" t="s">
        <v>14</v>
      </c>
      <c r="J11292" s="4">
        <v>45597</v>
      </c>
      <c r="K11292" t="s">
        <v>9136</v>
      </c>
      <c r="L11292" s="5">
        <v>460000</v>
      </c>
      <c r="M11292" s="28">
        <f t="shared" si="176"/>
        <v>460000</v>
      </c>
      <c r="N11292">
        <f>2025-Table1[[#This Row],[Year]]</f>
        <v>8</v>
      </c>
    </row>
    <row r="11293" spans="1:14" x14ac:dyDescent="0.3">
      <c r="A11293" t="s">
        <v>15</v>
      </c>
      <c r="B11293" t="s">
        <v>16</v>
      </c>
      <c r="C11293">
        <v>2015</v>
      </c>
      <c r="D11293" s="3">
        <v>9</v>
      </c>
      <c r="E11293" s="3">
        <v>123580</v>
      </c>
      <c r="F11293" t="s">
        <v>13</v>
      </c>
      <c r="G11293" s="15">
        <f>IF(Table1[[#This Row],[Transmission]]="Manual", 0, 1)</f>
        <v>0</v>
      </c>
      <c r="H11293" t="s">
        <v>9475</v>
      </c>
      <c r="I11293" t="s">
        <v>17</v>
      </c>
      <c r="J11293" s="4">
        <v>45597</v>
      </c>
      <c r="K11293" t="s">
        <v>9137</v>
      </c>
      <c r="L11293" s="5">
        <v>850000</v>
      </c>
      <c r="M11293" s="28">
        <f t="shared" si="176"/>
        <v>850000</v>
      </c>
      <c r="N11293">
        <f>2025-Table1[[#This Row],[Year]]</f>
        <v>10</v>
      </c>
    </row>
    <row r="11294" spans="1:14" x14ac:dyDescent="0.3">
      <c r="A11294" t="s">
        <v>33</v>
      </c>
      <c r="B11294" t="s">
        <v>34</v>
      </c>
      <c r="C11294">
        <v>2018</v>
      </c>
      <c r="D11294" s="3">
        <v>6</v>
      </c>
      <c r="E11294" s="3">
        <v>79000</v>
      </c>
      <c r="F11294" t="s">
        <v>25</v>
      </c>
      <c r="G11294" s="15">
        <f>IF(Table1[[#This Row],[Transmission]]="Manual", 0, 1)</f>
        <v>1</v>
      </c>
      <c r="H11294" t="s">
        <v>9472</v>
      </c>
      <c r="I11294" t="s">
        <v>14</v>
      </c>
      <c r="J11294" s="4">
        <v>45597</v>
      </c>
      <c r="K11294" t="s">
        <v>9138</v>
      </c>
      <c r="L11294" s="5">
        <v>765000</v>
      </c>
      <c r="M11294" s="28">
        <f t="shared" si="176"/>
        <v>765000</v>
      </c>
      <c r="N11294">
        <f>2025-Table1[[#This Row],[Year]]</f>
        <v>7</v>
      </c>
    </row>
    <row r="11295" spans="1:14" x14ac:dyDescent="0.3">
      <c r="A11295" t="s">
        <v>11</v>
      </c>
      <c r="B11295" t="s">
        <v>12</v>
      </c>
      <c r="C11295">
        <v>2015</v>
      </c>
      <c r="D11295" s="3">
        <v>9</v>
      </c>
      <c r="E11295" s="3">
        <v>71000</v>
      </c>
      <c r="F11295" t="s">
        <v>25</v>
      </c>
      <c r="G11295" s="15">
        <f>IF(Table1[[#This Row],[Transmission]]="Manual", 0, 1)</f>
        <v>1</v>
      </c>
      <c r="H11295" t="s">
        <v>9472</v>
      </c>
      <c r="I11295" t="s">
        <v>6485</v>
      </c>
      <c r="J11295" s="4">
        <v>45627</v>
      </c>
      <c r="K11295" t="s">
        <v>3792</v>
      </c>
      <c r="L11295" s="5">
        <v>524000</v>
      </c>
      <c r="M11295" s="28">
        <f t="shared" si="176"/>
        <v>524000</v>
      </c>
      <c r="N11295">
        <f>2025-Table1[[#This Row],[Year]]</f>
        <v>10</v>
      </c>
    </row>
    <row r="11296" spans="1:14" x14ac:dyDescent="0.3">
      <c r="A11296" t="s">
        <v>11</v>
      </c>
      <c r="B11296" t="s">
        <v>288</v>
      </c>
      <c r="C11296">
        <v>2018</v>
      </c>
      <c r="D11296" s="3">
        <v>6</v>
      </c>
      <c r="E11296" s="3">
        <v>62000</v>
      </c>
      <c r="F11296" t="s">
        <v>25</v>
      </c>
      <c r="G11296" s="15">
        <f>IF(Table1[[#This Row],[Transmission]]="Manual", 0, 1)</f>
        <v>1</v>
      </c>
      <c r="H11296" t="s">
        <v>9472</v>
      </c>
      <c r="I11296" t="s">
        <v>6485</v>
      </c>
      <c r="J11296" s="4">
        <v>45627</v>
      </c>
      <c r="K11296" t="s">
        <v>9139</v>
      </c>
      <c r="L11296" s="5">
        <v>491111</v>
      </c>
      <c r="M11296" s="28">
        <f t="shared" si="176"/>
        <v>491111</v>
      </c>
      <c r="N11296">
        <f>2025-Table1[[#This Row],[Year]]</f>
        <v>7</v>
      </c>
    </row>
    <row r="11297" spans="1:14" x14ac:dyDescent="0.3">
      <c r="A11297" t="s">
        <v>101</v>
      </c>
      <c r="B11297" t="s">
        <v>820</v>
      </c>
      <c r="C11297">
        <v>2011</v>
      </c>
      <c r="D11297" s="3">
        <v>13</v>
      </c>
      <c r="E11297" s="3">
        <v>80000</v>
      </c>
      <c r="F11297" t="s">
        <v>13</v>
      </c>
      <c r="G11297" s="15">
        <f>IF(Table1[[#This Row],[Transmission]]="Manual", 0, 1)</f>
        <v>0</v>
      </c>
      <c r="H11297" t="s">
        <v>9475</v>
      </c>
      <c r="I11297" t="s">
        <v>6485</v>
      </c>
      <c r="J11297" s="4">
        <v>45597</v>
      </c>
      <c r="K11297" t="s">
        <v>9140</v>
      </c>
      <c r="L11297" s="5">
        <v>67000</v>
      </c>
      <c r="M11297" s="28">
        <f t="shared" si="176"/>
        <v>67000</v>
      </c>
      <c r="N11297">
        <f>2025-Table1[[#This Row],[Year]]</f>
        <v>14</v>
      </c>
    </row>
    <row r="11298" spans="1:14" x14ac:dyDescent="0.3">
      <c r="A11298" t="s">
        <v>11</v>
      </c>
      <c r="B11298" t="s">
        <v>285</v>
      </c>
      <c r="C11298">
        <v>2019</v>
      </c>
      <c r="D11298" s="3">
        <v>5</v>
      </c>
      <c r="E11298" s="3">
        <v>52000</v>
      </c>
      <c r="F11298" t="s">
        <v>25</v>
      </c>
      <c r="G11298" s="15">
        <f>IF(Table1[[#This Row],[Transmission]]="Manual", 0, 1)</f>
        <v>1</v>
      </c>
      <c r="H11298" t="s">
        <v>9472</v>
      </c>
      <c r="I11298" t="s">
        <v>6485</v>
      </c>
      <c r="J11298" s="4">
        <v>45597</v>
      </c>
      <c r="K11298" t="s">
        <v>9141</v>
      </c>
      <c r="L11298" s="5">
        <v>750000</v>
      </c>
      <c r="M11298" s="28">
        <f t="shared" si="176"/>
        <v>750000</v>
      </c>
      <c r="N11298">
        <f>2025-Table1[[#This Row],[Year]]</f>
        <v>6</v>
      </c>
    </row>
    <row r="11299" spans="1:14" x14ac:dyDescent="0.3">
      <c r="A11299" t="s">
        <v>21</v>
      </c>
      <c r="B11299" t="s">
        <v>24</v>
      </c>
      <c r="C11299">
        <v>2016</v>
      </c>
      <c r="D11299" s="3">
        <v>8</v>
      </c>
      <c r="E11299" s="3">
        <v>109000</v>
      </c>
      <c r="F11299" t="s">
        <v>25</v>
      </c>
      <c r="G11299" s="15">
        <f>IF(Table1[[#This Row],[Transmission]]="Manual", 0, 1)</f>
        <v>1</v>
      </c>
      <c r="H11299" t="s">
        <v>9475</v>
      </c>
      <c r="I11299" t="s">
        <v>6485</v>
      </c>
      <c r="J11299" s="4">
        <v>45597</v>
      </c>
      <c r="K11299" t="s">
        <v>3497</v>
      </c>
      <c r="L11299" s="5">
        <v>390000</v>
      </c>
      <c r="M11299" s="28">
        <f t="shared" si="176"/>
        <v>390000</v>
      </c>
      <c r="N11299">
        <f>2025-Table1[[#This Row],[Year]]</f>
        <v>9</v>
      </c>
    </row>
    <row r="11300" spans="1:14" x14ac:dyDescent="0.3">
      <c r="A11300" t="s">
        <v>44</v>
      </c>
      <c r="B11300" t="s">
        <v>116</v>
      </c>
      <c r="C11300">
        <v>2012</v>
      </c>
      <c r="D11300" s="3">
        <v>12</v>
      </c>
      <c r="E11300" s="3">
        <v>52000</v>
      </c>
      <c r="F11300" t="s">
        <v>25</v>
      </c>
      <c r="G11300" s="15">
        <f>IF(Table1[[#This Row],[Transmission]]="Manual", 0, 1)</f>
        <v>1</v>
      </c>
      <c r="H11300" t="s">
        <v>9472</v>
      </c>
      <c r="I11300" t="s">
        <v>6485</v>
      </c>
      <c r="J11300" s="4">
        <v>45627</v>
      </c>
      <c r="K11300" t="s">
        <v>4365</v>
      </c>
      <c r="L11300" s="5">
        <v>290000</v>
      </c>
      <c r="M11300" s="28">
        <f t="shared" si="176"/>
        <v>290000</v>
      </c>
      <c r="N11300">
        <f>2025-Table1[[#This Row],[Year]]</f>
        <v>13</v>
      </c>
    </row>
    <row r="11301" spans="1:14" x14ac:dyDescent="0.3">
      <c r="A11301" t="s">
        <v>262</v>
      </c>
      <c r="B11301" t="s">
        <v>263</v>
      </c>
      <c r="C11301">
        <v>2019</v>
      </c>
      <c r="D11301" s="3">
        <v>5</v>
      </c>
      <c r="E11301" s="3">
        <v>97500</v>
      </c>
      <c r="F11301" t="s">
        <v>25</v>
      </c>
      <c r="G11301" s="15">
        <f>IF(Table1[[#This Row],[Transmission]]="Manual", 0, 1)</f>
        <v>1</v>
      </c>
      <c r="H11301" t="s">
        <v>9472</v>
      </c>
      <c r="I11301" t="s">
        <v>14</v>
      </c>
      <c r="J11301" s="4">
        <v>45597</v>
      </c>
      <c r="K11301" t="s">
        <v>1662</v>
      </c>
      <c r="L11301" s="5">
        <v>1460000</v>
      </c>
      <c r="M11301" s="28">
        <f t="shared" si="176"/>
        <v>1460000</v>
      </c>
      <c r="N11301">
        <f>2025-Table1[[#This Row],[Year]]</f>
        <v>6</v>
      </c>
    </row>
    <row r="11302" spans="1:14" x14ac:dyDescent="0.3">
      <c r="A11302" t="s">
        <v>21</v>
      </c>
      <c r="B11302" t="s">
        <v>231</v>
      </c>
      <c r="C11302">
        <v>2017</v>
      </c>
      <c r="D11302" s="3">
        <v>7</v>
      </c>
      <c r="E11302" s="3">
        <v>68900</v>
      </c>
      <c r="F11302" t="s">
        <v>13</v>
      </c>
      <c r="G11302" s="15">
        <f>IF(Table1[[#This Row],[Transmission]]="Manual", 0, 1)</f>
        <v>0</v>
      </c>
      <c r="H11302" t="s">
        <v>9475</v>
      </c>
      <c r="I11302" t="s">
        <v>6485</v>
      </c>
      <c r="J11302" s="4">
        <v>45597</v>
      </c>
      <c r="K11302" t="s">
        <v>4658</v>
      </c>
      <c r="L11302" s="5">
        <v>220000</v>
      </c>
      <c r="M11302" s="28">
        <f t="shared" si="176"/>
        <v>220000</v>
      </c>
      <c r="N11302">
        <f>2025-Table1[[#This Row],[Year]]</f>
        <v>8</v>
      </c>
    </row>
    <row r="11303" spans="1:14" x14ac:dyDescent="0.3">
      <c r="A11303" t="s">
        <v>21</v>
      </c>
      <c r="B11303" t="s">
        <v>24</v>
      </c>
      <c r="C11303">
        <v>2021</v>
      </c>
      <c r="D11303" s="3">
        <v>3</v>
      </c>
      <c r="E11303" s="3">
        <v>75000</v>
      </c>
      <c r="F11303" t="s">
        <v>13</v>
      </c>
      <c r="G11303" s="15">
        <f>IF(Table1[[#This Row],[Transmission]]="Manual", 0, 1)</f>
        <v>0</v>
      </c>
      <c r="H11303" t="s">
        <v>9472</v>
      </c>
      <c r="I11303" t="s">
        <v>14</v>
      </c>
      <c r="J11303" s="4">
        <v>45597</v>
      </c>
      <c r="K11303" t="s">
        <v>2022</v>
      </c>
      <c r="L11303" s="5">
        <v>720000</v>
      </c>
      <c r="M11303" s="28">
        <f t="shared" si="176"/>
        <v>720000</v>
      </c>
      <c r="N11303">
        <f>2025-Table1[[#This Row],[Year]]</f>
        <v>4</v>
      </c>
    </row>
    <row r="11304" spans="1:14" x14ac:dyDescent="0.3">
      <c r="A11304" t="s">
        <v>11</v>
      </c>
      <c r="B11304" t="s">
        <v>12</v>
      </c>
      <c r="C11304">
        <v>2018</v>
      </c>
      <c r="D11304" s="3">
        <v>6</v>
      </c>
      <c r="E11304" s="3">
        <v>80000</v>
      </c>
      <c r="F11304" t="s">
        <v>13</v>
      </c>
      <c r="G11304" s="15">
        <f>IF(Table1[[#This Row],[Transmission]]="Manual", 0, 1)</f>
        <v>0</v>
      </c>
      <c r="H11304" t="s">
        <v>9475</v>
      </c>
      <c r="I11304" t="s">
        <v>17</v>
      </c>
      <c r="J11304" s="4">
        <v>45597</v>
      </c>
      <c r="K11304" t="s">
        <v>9142</v>
      </c>
      <c r="L11304" s="5">
        <v>825000</v>
      </c>
      <c r="M11304" s="28">
        <f t="shared" si="176"/>
        <v>825000</v>
      </c>
      <c r="N11304">
        <f>2025-Table1[[#This Row],[Year]]</f>
        <v>7</v>
      </c>
    </row>
    <row r="11305" spans="1:14" x14ac:dyDescent="0.3">
      <c r="A11305" t="s">
        <v>11</v>
      </c>
      <c r="B11305" t="s">
        <v>2477</v>
      </c>
      <c r="C11305">
        <v>2016</v>
      </c>
      <c r="D11305" s="3">
        <v>8</v>
      </c>
      <c r="E11305" s="3">
        <v>100000</v>
      </c>
      <c r="F11305" t="s">
        <v>25</v>
      </c>
      <c r="G11305" s="15">
        <f>IF(Table1[[#This Row],[Transmission]]="Manual", 0, 1)</f>
        <v>1</v>
      </c>
      <c r="H11305" t="s">
        <v>9472</v>
      </c>
      <c r="I11305" t="s">
        <v>14</v>
      </c>
      <c r="J11305" s="4">
        <v>45597</v>
      </c>
      <c r="K11305" t="s">
        <v>9143</v>
      </c>
      <c r="L11305" s="5">
        <v>950000</v>
      </c>
      <c r="M11305" s="28">
        <f t="shared" si="176"/>
        <v>950000</v>
      </c>
      <c r="N11305">
        <f>2025-Table1[[#This Row],[Year]]</f>
        <v>9</v>
      </c>
    </row>
    <row r="11306" spans="1:14" x14ac:dyDescent="0.3">
      <c r="A11306" t="s">
        <v>21</v>
      </c>
      <c r="B11306" t="s">
        <v>194</v>
      </c>
      <c r="C11306">
        <v>2018</v>
      </c>
      <c r="D11306" s="3">
        <v>6</v>
      </c>
      <c r="E11306" s="3">
        <v>25</v>
      </c>
      <c r="F11306" t="s">
        <v>25</v>
      </c>
      <c r="G11306" s="15">
        <f>IF(Table1[[#This Row],[Transmission]]="Manual", 0, 1)</f>
        <v>1</v>
      </c>
      <c r="H11306" t="s">
        <v>9475</v>
      </c>
      <c r="I11306" t="s">
        <v>6485</v>
      </c>
      <c r="J11306" s="4">
        <v>45597</v>
      </c>
      <c r="K11306" t="s">
        <v>9144</v>
      </c>
      <c r="L11306" s="5">
        <v>390000</v>
      </c>
      <c r="M11306" s="28">
        <f t="shared" si="176"/>
        <v>390000</v>
      </c>
      <c r="N11306">
        <f>2025-Table1[[#This Row],[Year]]</f>
        <v>7</v>
      </c>
    </row>
    <row r="11307" spans="1:14" x14ac:dyDescent="0.3">
      <c r="A11307" t="s">
        <v>43</v>
      </c>
      <c r="B11307" t="s">
        <v>85</v>
      </c>
      <c r="C11307">
        <v>2008</v>
      </c>
      <c r="D11307" s="3">
        <v>16</v>
      </c>
      <c r="E11307" s="3">
        <v>140000</v>
      </c>
      <c r="F11307" t="s">
        <v>25</v>
      </c>
      <c r="G11307" s="15">
        <f>IF(Table1[[#This Row],[Transmission]]="Manual", 0, 1)</f>
        <v>1</v>
      </c>
      <c r="H11307" t="s">
        <v>9475</v>
      </c>
      <c r="I11307" t="s">
        <v>14</v>
      </c>
      <c r="J11307" s="4">
        <v>45597</v>
      </c>
      <c r="K11307" t="s">
        <v>9145</v>
      </c>
      <c r="L11307" s="5">
        <v>485000</v>
      </c>
      <c r="M11307" s="28">
        <f t="shared" si="176"/>
        <v>485000</v>
      </c>
      <c r="N11307">
        <f>2025-Table1[[#This Row],[Year]]</f>
        <v>17</v>
      </c>
    </row>
    <row r="11308" spans="1:14" x14ac:dyDescent="0.3">
      <c r="A11308" t="s">
        <v>21</v>
      </c>
      <c r="B11308" t="s">
        <v>39</v>
      </c>
      <c r="C11308">
        <v>2013</v>
      </c>
      <c r="D11308" s="3">
        <v>11</v>
      </c>
      <c r="E11308" s="3">
        <v>82215</v>
      </c>
      <c r="F11308" t="s">
        <v>13</v>
      </c>
      <c r="G11308" s="15">
        <f>IF(Table1[[#This Row],[Transmission]]="Manual", 0, 1)</f>
        <v>0</v>
      </c>
      <c r="H11308" t="s">
        <v>9475</v>
      </c>
      <c r="I11308" t="s">
        <v>6485</v>
      </c>
      <c r="J11308" s="4">
        <v>45597</v>
      </c>
      <c r="K11308" t="s">
        <v>4224</v>
      </c>
      <c r="L11308" s="5">
        <v>255000</v>
      </c>
      <c r="M11308" s="28">
        <f t="shared" si="176"/>
        <v>255000</v>
      </c>
      <c r="N11308">
        <f>2025-Table1[[#This Row],[Year]]</f>
        <v>12</v>
      </c>
    </row>
    <row r="11309" spans="1:14" x14ac:dyDescent="0.3">
      <c r="A11309" t="s">
        <v>21</v>
      </c>
      <c r="B11309" t="s">
        <v>231</v>
      </c>
      <c r="C11309">
        <v>2017</v>
      </c>
      <c r="D11309" s="3">
        <v>7</v>
      </c>
      <c r="E11309" s="3">
        <v>67000</v>
      </c>
      <c r="F11309" t="s">
        <v>13</v>
      </c>
      <c r="G11309" s="15">
        <f>IF(Table1[[#This Row],[Transmission]]="Manual", 0, 1)</f>
        <v>0</v>
      </c>
      <c r="H11309" t="s">
        <v>9475</v>
      </c>
      <c r="I11309" t="s">
        <v>6485</v>
      </c>
      <c r="J11309" s="4">
        <v>45627</v>
      </c>
      <c r="K11309" t="s">
        <v>9146</v>
      </c>
      <c r="L11309" s="5">
        <v>269999</v>
      </c>
      <c r="M11309" s="28">
        <f t="shared" si="176"/>
        <v>269999</v>
      </c>
      <c r="N11309">
        <f>2025-Table1[[#This Row],[Year]]</f>
        <v>8</v>
      </c>
    </row>
    <row r="11310" spans="1:14" x14ac:dyDescent="0.3">
      <c r="A11310" t="s">
        <v>21</v>
      </c>
      <c r="B11310" t="s">
        <v>99</v>
      </c>
      <c r="C11310">
        <v>2017</v>
      </c>
      <c r="D11310" s="3">
        <v>7</v>
      </c>
      <c r="E11310" s="3">
        <v>75000</v>
      </c>
      <c r="F11310" t="s">
        <v>25</v>
      </c>
      <c r="G11310" s="15">
        <f>IF(Table1[[#This Row],[Transmission]]="Manual", 0, 1)</f>
        <v>1</v>
      </c>
      <c r="H11310" t="s">
        <v>9475</v>
      </c>
      <c r="I11310" t="s">
        <v>6485</v>
      </c>
      <c r="J11310" s="4">
        <v>45627</v>
      </c>
      <c r="K11310" t="s">
        <v>9147</v>
      </c>
      <c r="L11310" s="5">
        <v>560000</v>
      </c>
      <c r="M11310" s="28">
        <f t="shared" si="176"/>
        <v>560000</v>
      </c>
      <c r="N11310">
        <f>2025-Table1[[#This Row],[Year]]</f>
        <v>8</v>
      </c>
    </row>
    <row r="11311" spans="1:14" x14ac:dyDescent="0.3">
      <c r="A11311" t="s">
        <v>101</v>
      </c>
      <c r="B11311" t="s">
        <v>152</v>
      </c>
      <c r="C11311">
        <v>2022</v>
      </c>
      <c r="D11311" s="3">
        <v>2</v>
      </c>
      <c r="E11311" s="3">
        <v>15147</v>
      </c>
      <c r="F11311" t="s">
        <v>13</v>
      </c>
      <c r="G11311" s="15">
        <f>IF(Table1[[#This Row],[Transmission]]="Manual", 0, 1)</f>
        <v>0</v>
      </c>
      <c r="H11311" t="s">
        <v>9472</v>
      </c>
      <c r="I11311" t="s">
        <v>17</v>
      </c>
      <c r="J11311" s="4">
        <v>45627</v>
      </c>
      <c r="K11311" t="s">
        <v>9148</v>
      </c>
      <c r="L11311" s="5">
        <v>1085000</v>
      </c>
      <c r="M11311" s="28">
        <f t="shared" si="176"/>
        <v>1085000</v>
      </c>
      <c r="N11311">
        <f>2025-Table1[[#This Row],[Year]]</f>
        <v>3</v>
      </c>
    </row>
    <row r="11312" spans="1:14" x14ac:dyDescent="0.3">
      <c r="A11312" t="s">
        <v>44</v>
      </c>
      <c r="B11312" t="s">
        <v>124</v>
      </c>
      <c r="C11312">
        <v>2015</v>
      </c>
      <c r="D11312" s="3">
        <v>9</v>
      </c>
      <c r="E11312" s="3">
        <v>54000</v>
      </c>
      <c r="F11312" t="s">
        <v>13</v>
      </c>
      <c r="G11312" s="15">
        <f>IF(Table1[[#This Row],[Transmission]]="Manual", 0, 1)</f>
        <v>0</v>
      </c>
      <c r="H11312" t="s">
        <v>9475</v>
      </c>
      <c r="I11312" t="s">
        <v>14</v>
      </c>
      <c r="J11312" s="4">
        <v>45597</v>
      </c>
      <c r="K11312" t="s">
        <v>9149</v>
      </c>
      <c r="L11312" s="5">
        <v>251000</v>
      </c>
      <c r="M11312" s="28">
        <f t="shared" si="176"/>
        <v>251000</v>
      </c>
      <c r="N11312">
        <f>2025-Table1[[#This Row],[Year]]</f>
        <v>10</v>
      </c>
    </row>
    <row r="11313" spans="1:14" x14ac:dyDescent="0.3">
      <c r="A11313" t="s">
        <v>21</v>
      </c>
      <c r="B11313" t="s">
        <v>111</v>
      </c>
      <c r="C11313">
        <v>2018</v>
      </c>
      <c r="D11313" s="3">
        <v>6</v>
      </c>
      <c r="E11313" s="3">
        <v>58241</v>
      </c>
      <c r="F11313" t="s">
        <v>13</v>
      </c>
      <c r="G11313" s="15">
        <f>IF(Table1[[#This Row],[Transmission]]="Manual", 0, 1)</f>
        <v>0</v>
      </c>
      <c r="H11313" t="s">
        <v>9472</v>
      </c>
      <c r="I11313" t="s">
        <v>14</v>
      </c>
      <c r="J11313" s="4">
        <v>45597</v>
      </c>
      <c r="K11313" t="s">
        <v>2771</v>
      </c>
      <c r="L11313" s="5">
        <v>450000</v>
      </c>
      <c r="M11313" s="28">
        <f t="shared" si="176"/>
        <v>450000</v>
      </c>
      <c r="N11313">
        <f>2025-Table1[[#This Row],[Year]]</f>
        <v>7</v>
      </c>
    </row>
    <row r="11314" spans="1:14" x14ac:dyDescent="0.3">
      <c r="A11314" t="s">
        <v>44</v>
      </c>
      <c r="B11314" t="s">
        <v>133</v>
      </c>
      <c r="C11314">
        <v>2017</v>
      </c>
      <c r="D11314" s="3">
        <v>7</v>
      </c>
      <c r="E11314" s="3">
        <v>28000</v>
      </c>
      <c r="F11314" t="s">
        <v>13</v>
      </c>
      <c r="G11314" s="15">
        <f>IF(Table1[[#This Row],[Transmission]]="Manual", 0, 1)</f>
        <v>0</v>
      </c>
      <c r="H11314" t="s">
        <v>9472</v>
      </c>
      <c r="I11314" t="s">
        <v>6485</v>
      </c>
      <c r="J11314" s="4">
        <v>45597</v>
      </c>
      <c r="K11314" t="s">
        <v>3884</v>
      </c>
      <c r="L11314" s="5">
        <v>390000</v>
      </c>
      <c r="M11314" s="28">
        <f t="shared" si="176"/>
        <v>390000</v>
      </c>
      <c r="N11314">
        <f>2025-Table1[[#This Row],[Year]]</f>
        <v>8</v>
      </c>
    </row>
    <row r="11315" spans="1:14" x14ac:dyDescent="0.3">
      <c r="A11315" t="s">
        <v>18</v>
      </c>
      <c r="B11315" t="s">
        <v>86</v>
      </c>
      <c r="C11315">
        <v>2017</v>
      </c>
      <c r="D11315" s="3">
        <v>7</v>
      </c>
      <c r="E11315" s="3">
        <v>150000</v>
      </c>
      <c r="F11315" t="s">
        <v>25</v>
      </c>
      <c r="G11315" s="15">
        <f>IF(Table1[[#This Row],[Transmission]]="Manual", 0, 1)</f>
        <v>1</v>
      </c>
      <c r="H11315" t="s">
        <v>9475</v>
      </c>
      <c r="I11315" t="s">
        <v>14</v>
      </c>
      <c r="J11315" s="4">
        <v>45597</v>
      </c>
      <c r="K11315" t="s">
        <v>3213</v>
      </c>
      <c r="L11315" s="5">
        <v>565000</v>
      </c>
      <c r="M11315" s="28">
        <f t="shared" si="176"/>
        <v>565000</v>
      </c>
      <c r="N11315">
        <f>2025-Table1[[#This Row],[Year]]</f>
        <v>8</v>
      </c>
    </row>
    <row r="11316" spans="1:14" x14ac:dyDescent="0.3">
      <c r="A11316" t="s">
        <v>21</v>
      </c>
      <c r="B11316" t="s">
        <v>24</v>
      </c>
      <c r="C11316">
        <v>2017</v>
      </c>
      <c r="D11316" s="3">
        <v>7</v>
      </c>
      <c r="E11316" s="3">
        <v>49709</v>
      </c>
      <c r="F11316" t="s">
        <v>25</v>
      </c>
      <c r="G11316" s="15">
        <f>IF(Table1[[#This Row],[Transmission]]="Manual", 0, 1)</f>
        <v>1</v>
      </c>
      <c r="H11316" t="s">
        <v>9475</v>
      </c>
      <c r="I11316" t="s">
        <v>14</v>
      </c>
      <c r="J11316" s="4">
        <v>45597</v>
      </c>
      <c r="K11316" t="s">
        <v>161</v>
      </c>
      <c r="L11316" s="5">
        <v>610001</v>
      </c>
      <c r="M11316" s="28">
        <f t="shared" si="176"/>
        <v>610001</v>
      </c>
      <c r="N11316">
        <f>2025-Table1[[#This Row],[Year]]</f>
        <v>8</v>
      </c>
    </row>
    <row r="11317" spans="1:14" x14ac:dyDescent="0.3">
      <c r="A11317" t="s">
        <v>97</v>
      </c>
      <c r="B11317" t="s">
        <v>98</v>
      </c>
      <c r="C11317">
        <v>2023</v>
      </c>
      <c r="D11317" s="3">
        <v>1</v>
      </c>
      <c r="E11317" s="3">
        <v>15000</v>
      </c>
      <c r="F11317" t="s">
        <v>25</v>
      </c>
      <c r="G11317" s="15">
        <f>IF(Table1[[#This Row],[Transmission]]="Manual", 0, 1)</f>
        <v>1</v>
      </c>
      <c r="H11317" t="s">
        <v>9472</v>
      </c>
      <c r="I11317" t="s">
        <v>14</v>
      </c>
      <c r="J11317" s="4">
        <v>45597</v>
      </c>
      <c r="K11317" t="s">
        <v>9150</v>
      </c>
      <c r="L11317" s="5">
        <v>1585000</v>
      </c>
      <c r="M11317" s="28">
        <f t="shared" si="176"/>
        <v>1585000</v>
      </c>
      <c r="N11317">
        <f>2025-Table1[[#This Row],[Year]]</f>
        <v>2</v>
      </c>
    </row>
    <row r="11318" spans="1:14" x14ac:dyDescent="0.3">
      <c r="A11318" t="s">
        <v>262</v>
      </c>
      <c r="B11318" t="s">
        <v>263</v>
      </c>
      <c r="C11318">
        <v>2020</v>
      </c>
      <c r="D11318" s="3">
        <v>4</v>
      </c>
      <c r="E11318" s="3">
        <v>20000</v>
      </c>
      <c r="F11318" t="s">
        <v>13</v>
      </c>
      <c r="G11318" s="15">
        <f>IF(Table1[[#This Row],[Transmission]]="Manual", 0, 1)</f>
        <v>0</v>
      </c>
      <c r="H11318" t="s">
        <v>9472</v>
      </c>
      <c r="I11318" t="s">
        <v>14</v>
      </c>
      <c r="J11318" s="4">
        <v>45597</v>
      </c>
      <c r="K11318" t="s">
        <v>9151</v>
      </c>
      <c r="L11318" s="5">
        <v>1325000</v>
      </c>
      <c r="M11318" s="28">
        <f t="shared" si="176"/>
        <v>1325000</v>
      </c>
      <c r="N11318">
        <f>2025-Table1[[#This Row],[Year]]</f>
        <v>5</v>
      </c>
    </row>
    <row r="11319" spans="1:14" x14ac:dyDescent="0.3">
      <c r="A11319" t="s">
        <v>11</v>
      </c>
      <c r="B11319" t="s">
        <v>12</v>
      </c>
      <c r="C11319">
        <v>2016</v>
      </c>
      <c r="D11319" s="3">
        <v>8</v>
      </c>
      <c r="E11319" s="3">
        <v>36593</v>
      </c>
      <c r="F11319" t="s">
        <v>25</v>
      </c>
      <c r="G11319" s="15">
        <f>IF(Table1[[#This Row],[Transmission]]="Manual", 0, 1)</f>
        <v>1</v>
      </c>
      <c r="H11319" t="s">
        <v>9475</v>
      </c>
      <c r="I11319" t="s">
        <v>6485</v>
      </c>
      <c r="J11319" s="4">
        <v>45597</v>
      </c>
      <c r="K11319" t="s">
        <v>3479</v>
      </c>
      <c r="L11319" s="5">
        <v>714000</v>
      </c>
      <c r="M11319" s="28">
        <f t="shared" si="176"/>
        <v>714000</v>
      </c>
      <c r="N11319">
        <f>2025-Table1[[#This Row],[Year]]</f>
        <v>9</v>
      </c>
    </row>
    <row r="11320" spans="1:14" x14ac:dyDescent="0.3">
      <c r="A11320" t="s">
        <v>11</v>
      </c>
      <c r="B11320" t="s">
        <v>12</v>
      </c>
      <c r="C11320">
        <v>2010</v>
      </c>
      <c r="D11320" s="3">
        <v>14</v>
      </c>
      <c r="E11320" s="3">
        <v>80000</v>
      </c>
      <c r="F11320" t="s">
        <v>25</v>
      </c>
      <c r="G11320" s="15">
        <f>IF(Table1[[#This Row],[Transmission]]="Manual", 0, 1)</f>
        <v>1</v>
      </c>
      <c r="H11320" t="s">
        <v>9475</v>
      </c>
      <c r="I11320" t="s">
        <v>14</v>
      </c>
      <c r="J11320" s="4">
        <v>45597</v>
      </c>
      <c r="K11320" t="s">
        <v>9152</v>
      </c>
      <c r="L11320" s="5">
        <v>325000</v>
      </c>
      <c r="M11320" s="28">
        <f t="shared" si="176"/>
        <v>325000</v>
      </c>
      <c r="N11320">
        <f>2025-Table1[[#This Row],[Year]]</f>
        <v>15</v>
      </c>
    </row>
    <row r="11321" spans="1:14" x14ac:dyDescent="0.3">
      <c r="A11321" t="s">
        <v>101</v>
      </c>
      <c r="B11321" t="s">
        <v>337</v>
      </c>
      <c r="C11321">
        <v>2017</v>
      </c>
      <c r="D11321" s="3">
        <v>7</v>
      </c>
      <c r="E11321" s="3">
        <v>43000</v>
      </c>
      <c r="F11321" t="s">
        <v>13</v>
      </c>
      <c r="G11321" s="15">
        <f>IF(Table1[[#This Row],[Transmission]]="Manual", 0, 1)</f>
        <v>0</v>
      </c>
      <c r="H11321" t="s">
        <v>9472</v>
      </c>
      <c r="I11321" t="s">
        <v>6485</v>
      </c>
      <c r="J11321" s="4">
        <v>45597</v>
      </c>
      <c r="K11321" t="s">
        <v>9153</v>
      </c>
      <c r="L11321" s="5">
        <v>354000</v>
      </c>
      <c r="M11321" s="28">
        <f t="shared" si="176"/>
        <v>354000</v>
      </c>
      <c r="N11321">
        <f>2025-Table1[[#This Row],[Year]]</f>
        <v>8</v>
      </c>
    </row>
    <row r="11322" spans="1:14" x14ac:dyDescent="0.3">
      <c r="A11322" t="s">
        <v>21</v>
      </c>
      <c r="B11322" t="s">
        <v>49</v>
      </c>
      <c r="C11322">
        <v>2021</v>
      </c>
      <c r="D11322" s="3">
        <v>3</v>
      </c>
      <c r="E11322" s="3">
        <v>32000</v>
      </c>
      <c r="F11322" t="s">
        <v>13</v>
      </c>
      <c r="G11322" s="15">
        <f>IF(Table1[[#This Row],[Transmission]]="Manual", 0, 1)</f>
        <v>0</v>
      </c>
      <c r="H11322" t="s">
        <v>9472</v>
      </c>
      <c r="I11322" t="s">
        <v>6485</v>
      </c>
      <c r="J11322" s="4">
        <v>45627</v>
      </c>
      <c r="K11322" t="s">
        <v>3719</v>
      </c>
      <c r="L11322" s="5">
        <v>1025000</v>
      </c>
      <c r="M11322" s="28">
        <f t="shared" si="176"/>
        <v>1025000</v>
      </c>
      <c r="N11322">
        <f>2025-Table1[[#This Row],[Year]]</f>
        <v>4</v>
      </c>
    </row>
    <row r="11323" spans="1:14" x14ac:dyDescent="0.3">
      <c r="A11323" t="s">
        <v>101</v>
      </c>
      <c r="B11323" t="s">
        <v>337</v>
      </c>
      <c r="C11323">
        <v>2018</v>
      </c>
      <c r="D11323" s="3">
        <v>6</v>
      </c>
      <c r="E11323" s="3">
        <v>42000</v>
      </c>
      <c r="F11323" t="s">
        <v>25</v>
      </c>
      <c r="G11323" s="15">
        <f>IF(Table1[[#This Row],[Transmission]]="Manual", 0, 1)</f>
        <v>1</v>
      </c>
      <c r="H11323" t="s">
        <v>9472</v>
      </c>
      <c r="I11323" t="s">
        <v>6485</v>
      </c>
      <c r="J11323" s="4">
        <v>45627</v>
      </c>
      <c r="K11323" t="s">
        <v>4255</v>
      </c>
      <c r="L11323" s="5">
        <v>515000</v>
      </c>
      <c r="M11323" s="28">
        <f t="shared" si="176"/>
        <v>515000</v>
      </c>
      <c r="N11323">
        <f>2025-Table1[[#This Row],[Year]]</f>
        <v>7</v>
      </c>
    </row>
    <row r="11324" spans="1:14" x14ac:dyDescent="0.3">
      <c r="A11324" t="s">
        <v>61</v>
      </c>
      <c r="B11324" t="s">
        <v>62</v>
      </c>
      <c r="C11324">
        <v>2018</v>
      </c>
      <c r="D11324" s="3">
        <v>6</v>
      </c>
      <c r="E11324" s="3">
        <v>52255</v>
      </c>
      <c r="F11324" t="s">
        <v>25</v>
      </c>
      <c r="G11324" s="15">
        <f>IF(Table1[[#This Row],[Transmission]]="Manual", 0, 1)</f>
        <v>1</v>
      </c>
      <c r="H11324" t="s">
        <v>9475</v>
      </c>
      <c r="I11324" t="s">
        <v>14</v>
      </c>
      <c r="J11324" s="4">
        <v>45597</v>
      </c>
      <c r="K11324" t="s">
        <v>9154</v>
      </c>
      <c r="L11324" s="5">
        <v>239000</v>
      </c>
      <c r="M11324" s="28">
        <f t="shared" si="176"/>
        <v>239000</v>
      </c>
      <c r="N11324">
        <f>2025-Table1[[#This Row],[Year]]</f>
        <v>7</v>
      </c>
    </row>
    <row r="11325" spans="1:14" x14ac:dyDescent="0.3">
      <c r="A11325" t="s">
        <v>15</v>
      </c>
      <c r="B11325" t="s">
        <v>176</v>
      </c>
      <c r="C11325">
        <v>2016</v>
      </c>
      <c r="D11325" s="3">
        <v>8</v>
      </c>
      <c r="E11325" s="3">
        <v>104000</v>
      </c>
      <c r="F11325" t="s">
        <v>25</v>
      </c>
      <c r="G11325" s="15">
        <f>IF(Table1[[#This Row],[Transmission]]="Manual", 0, 1)</f>
        <v>1</v>
      </c>
      <c r="H11325" t="s">
        <v>9475</v>
      </c>
      <c r="I11325" t="s">
        <v>14</v>
      </c>
      <c r="J11325" s="4">
        <v>45597</v>
      </c>
      <c r="K11325" t="s">
        <v>9155</v>
      </c>
      <c r="L11325" s="5">
        <v>1375000</v>
      </c>
      <c r="M11325" s="28">
        <f t="shared" si="176"/>
        <v>1375000</v>
      </c>
      <c r="N11325">
        <f>2025-Table1[[#This Row],[Year]]</f>
        <v>9</v>
      </c>
    </row>
    <row r="11326" spans="1:14" x14ac:dyDescent="0.3">
      <c r="A11326" t="s">
        <v>11</v>
      </c>
      <c r="B11326" t="s">
        <v>12</v>
      </c>
      <c r="C11326">
        <v>2017</v>
      </c>
      <c r="D11326" s="3">
        <v>7</v>
      </c>
      <c r="E11326" s="3">
        <v>27000</v>
      </c>
      <c r="F11326" t="s">
        <v>25</v>
      </c>
      <c r="G11326" s="15">
        <f>IF(Table1[[#This Row],[Transmission]]="Manual", 0, 1)</f>
        <v>1</v>
      </c>
      <c r="H11326" t="s">
        <v>9472</v>
      </c>
      <c r="I11326" t="s">
        <v>14</v>
      </c>
      <c r="J11326" s="4">
        <v>45597</v>
      </c>
      <c r="K11326" t="s">
        <v>9156</v>
      </c>
      <c r="L11326" s="5">
        <v>800000</v>
      </c>
      <c r="M11326" s="28">
        <f t="shared" si="176"/>
        <v>800000</v>
      </c>
      <c r="N11326">
        <f>2025-Table1[[#This Row],[Year]]</f>
        <v>8</v>
      </c>
    </row>
    <row r="11327" spans="1:14" x14ac:dyDescent="0.3">
      <c r="A11327" t="s">
        <v>21</v>
      </c>
      <c r="B11327" t="s">
        <v>131</v>
      </c>
      <c r="C11327">
        <v>2024</v>
      </c>
      <c r="D11327" s="3">
        <v>0</v>
      </c>
      <c r="E11327" s="3">
        <v>1800</v>
      </c>
      <c r="F11327" t="s">
        <v>13</v>
      </c>
      <c r="G11327" s="15">
        <f>IF(Table1[[#This Row],[Transmission]]="Manual", 0, 1)</f>
        <v>0</v>
      </c>
      <c r="H11327" t="s">
        <v>9472</v>
      </c>
      <c r="I11327" t="s">
        <v>14</v>
      </c>
      <c r="J11327" s="4">
        <v>45627</v>
      </c>
      <c r="K11327" t="s">
        <v>9157</v>
      </c>
      <c r="L11327" s="5">
        <v>610000</v>
      </c>
      <c r="M11327" s="28">
        <f t="shared" si="176"/>
        <v>610000</v>
      </c>
      <c r="N11327">
        <f>2025-Table1[[#This Row],[Year]]</f>
        <v>1</v>
      </c>
    </row>
    <row r="11328" spans="1:14" x14ac:dyDescent="0.3">
      <c r="A11328" t="s">
        <v>11</v>
      </c>
      <c r="B11328" t="s">
        <v>285</v>
      </c>
      <c r="C11328">
        <v>2013</v>
      </c>
      <c r="D11328" s="3">
        <v>11</v>
      </c>
      <c r="E11328" s="3">
        <v>96000</v>
      </c>
      <c r="F11328" t="s">
        <v>25</v>
      </c>
      <c r="G11328" s="15">
        <f>IF(Table1[[#This Row],[Transmission]]="Manual", 0, 1)</f>
        <v>1</v>
      </c>
      <c r="H11328" t="s">
        <v>9475</v>
      </c>
      <c r="I11328" t="s">
        <v>17</v>
      </c>
      <c r="J11328" s="4">
        <v>45597</v>
      </c>
      <c r="K11328" t="s">
        <v>9158</v>
      </c>
      <c r="L11328" s="5">
        <v>270000</v>
      </c>
      <c r="M11328" s="28">
        <f t="shared" si="176"/>
        <v>270000</v>
      </c>
      <c r="N11328">
        <f>2025-Table1[[#This Row],[Year]]</f>
        <v>12</v>
      </c>
    </row>
    <row r="11329" spans="1:14" x14ac:dyDescent="0.3">
      <c r="A11329" t="s">
        <v>21</v>
      </c>
      <c r="B11329" t="s">
        <v>194</v>
      </c>
      <c r="C11329">
        <v>2014</v>
      </c>
      <c r="D11329" s="3">
        <v>10</v>
      </c>
      <c r="E11329" s="3">
        <v>116050</v>
      </c>
      <c r="F11329" t="s">
        <v>25</v>
      </c>
      <c r="G11329" s="15">
        <f>IF(Table1[[#This Row],[Transmission]]="Manual", 0, 1)</f>
        <v>1</v>
      </c>
      <c r="H11329" t="s">
        <v>9475</v>
      </c>
      <c r="I11329" t="s">
        <v>6485</v>
      </c>
      <c r="J11329" s="4">
        <v>45627</v>
      </c>
      <c r="K11329" t="s">
        <v>9159</v>
      </c>
      <c r="L11329" s="5">
        <v>260000</v>
      </c>
      <c r="M11329" s="28">
        <f t="shared" si="176"/>
        <v>260000</v>
      </c>
      <c r="N11329">
        <f>2025-Table1[[#This Row],[Year]]</f>
        <v>11</v>
      </c>
    </row>
    <row r="11330" spans="1:14" x14ac:dyDescent="0.3">
      <c r="A11330" t="s">
        <v>21</v>
      </c>
      <c r="B11330" t="s">
        <v>49</v>
      </c>
      <c r="C11330">
        <v>2022</v>
      </c>
      <c r="D11330" s="3">
        <v>2</v>
      </c>
      <c r="E11330" s="3">
        <v>22000</v>
      </c>
      <c r="F11330" t="s">
        <v>13</v>
      </c>
      <c r="G11330" s="15">
        <f>IF(Table1[[#This Row],[Transmission]]="Manual", 0, 1)</f>
        <v>0</v>
      </c>
      <c r="H11330" t="s">
        <v>9472</v>
      </c>
      <c r="I11330" t="s">
        <v>6485</v>
      </c>
      <c r="J11330" s="4">
        <v>45597</v>
      </c>
      <c r="K11330" t="s">
        <v>2951</v>
      </c>
      <c r="L11330" s="5">
        <v>1150000</v>
      </c>
      <c r="M11330" s="28">
        <f t="shared" si="176"/>
        <v>1150000</v>
      </c>
      <c r="N11330">
        <f>2025-Table1[[#This Row],[Year]]</f>
        <v>3</v>
      </c>
    </row>
    <row r="11331" spans="1:14" x14ac:dyDescent="0.3">
      <c r="A11331" t="s">
        <v>21</v>
      </c>
      <c r="B11331" t="s">
        <v>49</v>
      </c>
      <c r="C11331">
        <v>2015</v>
      </c>
      <c r="D11331" s="3">
        <v>9</v>
      </c>
      <c r="E11331" s="3">
        <v>26</v>
      </c>
      <c r="F11331" t="s">
        <v>25</v>
      </c>
      <c r="G11331" s="15">
        <f>IF(Table1[[#This Row],[Transmission]]="Manual", 0, 1)</f>
        <v>1</v>
      </c>
      <c r="H11331" t="s">
        <v>9475</v>
      </c>
      <c r="I11331" t="s">
        <v>6485</v>
      </c>
      <c r="J11331" s="4">
        <v>45627</v>
      </c>
      <c r="K11331" t="s">
        <v>9160</v>
      </c>
      <c r="L11331" s="5">
        <v>525000</v>
      </c>
      <c r="M11331" s="28">
        <f t="shared" ref="M11331:M11394" si="177">VALUE(SUBSTITUTE(SUBSTITUTE(L11331,"₹"," "),",",""))</f>
        <v>525000</v>
      </c>
      <c r="N11331">
        <f>2025-Table1[[#This Row],[Year]]</f>
        <v>10</v>
      </c>
    </row>
    <row r="11332" spans="1:14" x14ac:dyDescent="0.3">
      <c r="A11332" t="s">
        <v>113</v>
      </c>
      <c r="B11332" t="s">
        <v>174</v>
      </c>
      <c r="C11332">
        <v>2016</v>
      </c>
      <c r="D11332" s="3">
        <v>8</v>
      </c>
      <c r="E11332" s="3">
        <v>82500</v>
      </c>
      <c r="F11332" t="s">
        <v>13</v>
      </c>
      <c r="G11332" s="15">
        <f>IF(Table1[[#This Row],[Transmission]]="Manual", 0, 1)</f>
        <v>0</v>
      </c>
      <c r="H11332" t="s">
        <v>9475</v>
      </c>
      <c r="I11332" t="s">
        <v>17</v>
      </c>
      <c r="J11332" s="4">
        <v>45597</v>
      </c>
      <c r="K11332" t="s">
        <v>9161</v>
      </c>
      <c r="L11332" s="5">
        <v>580000</v>
      </c>
      <c r="M11332" s="28">
        <f t="shared" si="177"/>
        <v>580000</v>
      </c>
      <c r="N11332">
        <f>2025-Table1[[#This Row],[Year]]</f>
        <v>9</v>
      </c>
    </row>
    <row r="11333" spans="1:14" x14ac:dyDescent="0.3">
      <c r="A11333" t="s">
        <v>44</v>
      </c>
      <c r="B11333" t="s">
        <v>133</v>
      </c>
      <c r="C11333">
        <v>2015</v>
      </c>
      <c r="D11333" s="3">
        <v>9</v>
      </c>
      <c r="E11333" s="3">
        <v>65000</v>
      </c>
      <c r="F11333" t="s">
        <v>13</v>
      </c>
      <c r="G11333" s="15">
        <f>IF(Table1[[#This Row],[Transmission]]="Manual", 0, 1)</f>
        <v>0</v>
      </c>
      <c r="H11333" t="s">
        <v>9472</v>
      </c>
      <c r="I11333" t="s">
        <v>14</v>
      </c>
      <c r="J11333" s="4">
        <v>45597</v>
      </c>
      <c r="K11333" t="s">
        <v>9162</v>
      </c>
      <c r="L11333" s="5">
        <v>349000</v>
      </c>
      <c r="M11333" s="28">
        <f t="shared" si="177"/>
        <v>349000</v>
      </c>
      <c r="N11333">
        <f>2025-Table1[[#This Row],[Year]]</f>
        <v>10</v>
      </c>
    </row>
    <row r="11334" spans="1:14" x14ac:dyDescent="0.3">
      <c r="A11334" t="s">
        <v>61</v>
      </c>
      <c r="B11334" t="s">
        <v>62</v>
      </c>
      <c r="C11334">
        <v>2022</v>
      </c>
      <c r="D11334" s="3">
        <v>2</v>
      </c>
      <c r="E11334" s="3">
        <v>17500</v>
      </c>
      <c r="F11334" t="s">
        <v>25</v>
      </c>
      <c r="G11334" s="15">
        <f>IF(Table1[[#This Row],[Transmission]]="Manual", 0, 1)</f>
        <v>1</v>
      </c>
      <c r="H11334" t="s">
        <v>9472</v>
      </c>
      <c r="I11334" t="s">
        <v>14</v>
      </c>
      <c r="J11334" s="4">
        <v>45597</v>
      </c>
      <c r="K11334" t="s">
        <v>9163</v>
      </c>
      <c r="L11334" s="5">
        <v>365000</v>
      </c>
      <c r="M11334" s="28">
        <f t="shared" si="177"/>
        <v>365000</v>
      </c>
      <c r="N11334">
        <f>2025-Table1[[#This Row],[Year]]</f>
        <v>3</v>
      </c>
    </row>
    <row r="11335" spans="1:14" x14ac:dyDescent="0.3">
      <c r="A11335" t="s">
        <v>97</v>
      </c>
      <c r="B11335" t="s">
        <v>236</v>
      </c>
      <c r="C11335">
        <v>2017</v>
      </c>
      <c r="D11335" s="3">
        <v>7</v>
      </c>
      <c r="E11335" s="3">
        <v>48000</v>
      </c>
      <c r="F11335" t="s">
        <v>25</v>
      </c>
      <c r="G11335" s="15">
        <f>IF(Table1[[#This Row],[Transmission]]="Manual", 0, 1)</f>
        <v>1</v>
      </c>
      <c r="H11335" t="s">
        <v>9472</v>
      </c>
      <c r="I11335" t="s">
        <v>14</v>
      </c>
      <c r="J11335" s="4">
        <v>45597</v>
      </c>
      <c r="K11335" t="s">
        <v>9164</v>
      </c>
      <c r="L11335" s="5">
        <v>695000</v>
      </c>
      <c r="M11335" s="28">
        <f t="shared" si="177"/>
        <v>695000</v>
      </c>
      <c r="N11335">
        <f>2025-Table1[[#This Row],[Year]]</f>
        <v>8</v>
      </c>
    </row>
    <row r="11336" spans="1:14" x14ac:dyDescent="0.3">
      <c r="A11336" t="s">
        <v>21</v>
      </c>
      <c r="B11336" t="s">
        <v>276</v>
      </c>
      <c r="C11336">
        <v>2015</v>
      </c>
      <c r="D11336" s="3">
        <v>9</v>
      </c>
      <c r="E11336" s="3">
        <v>123456</v>
      </c>
      <c r="F11336" t="s">
        <v>13</v>
      </c>
      <c r="G11336" s="15">
        <f>IF(Table1[[#This Row],[Transmission]]="Manual", 0, 1)</f>
        <v>0</v>
      </c>
      <c r="H11336" t="s">
        <v>9472</v>
      </c>
      <c r="I11336" t="s">
        <v>6485</v>
      </c>
      <c r="J11336" s="4">
        <v>45597</v>
      </c>
      <c r="K11336" t="s">
        <v>9165</v>
      </c>
      <c r="L11336" s="5">
        <v>128888</v>
      </c>
      <c r="M11336" s="28">
        <f t="shared" si="177"/>
        <v>128888</v>
      </c>
      <c r="N11336">
        <f>2025-Table1[[#This Row],[Year]]</f>
        <v>10</v>
      </c>
    </row>
    <row r="11337" spans="1:14" x14ac:dyDescent="0.3">
      <c r="A11337" t="s">
        <v>21</v>
      </c>
      <c r="B11337" t="s">
        <v>194</v>
      </c>
      <c r="C11337">
        <v>2015</v>
      </c>
      <c r="D11337" s="3">
        <v>9</v>
      </c>
      <c r="E11337" s="3">
        <v>75000</v>
      </c>
      <c r="F11337" t="s">
        <v>13</v>
      </c>
      <c r="G11337" s="15">
        <f>IF(Table1[[#This Row],[Transmission]]="Manual", 0, 1)</f>
        <v>0</v>
      </c>
      <c r="H11337" t="s">
        <v>9475</v>
      </c>
      <c r="I11337" t="s">
        <v>6485</v>
      </c>
      <c r="J11337" s="4">
        <v>45597</v>
      </c>
      <c r="K11337" t="s">
        <v>9166</v>
      </c>
      <c r="L11337" s="5">
        <v>275000</v>
      </c>
      <c r="M11337" s="28">
        <f t="shared" si="177"/>
        <v>275000</v>
      </c>
      <c r="N11337">
        <f>2025-Table1[[#This Row],[Year]]</f>
        <v>10</v>
      </c>
    </row>
    <row r="11338" spans="1:14" x14ac:dyDescent="0.3">
      <c r="A11338" t="s">
        <v>44</v>
      </c>
      <c r="B11338" t="s">
        <v>83</v>
      </c>
      <c r="C11338">
        <v>2010</v>
      </c>
      <c r="D11338" s="3">
        <v>14</v>
      </c>
      <c r="E11338" s="3">
        <v>87000</v>
      </c>
      <c r="F11338" t="s">
        <v>13</v>
      </c>
      <c r="G11338" s="15">
        <f>IF(Table1[[#This Row],[Transmission]]="Manual", 0, 1)</f>
        <v>0</v>
      </c>
      <c r="H11338" t="s">
        <v>9475</v>
      </c>
      <c r="I11338" t="s">
        <v>14</v>
      </c>
      <c r="J11338" s="4">
        <v>45597</v>
      </c>
      <c r="K11338" t="s">
        <v>3995</v>
      </c>
      <c r="L11338" s="5">
        <v>250000</v>
      </c>
      <c r="M11338" s="28">
        <f t="shared" si="177"/>
        <v>250000</v>
      </c>
      <c r="N11338">
        <f>2025-Table1[[#This Row],[Year]]</f>
        <v>15</v>
      </c>
    </row>
    <row r="11339" spans="1:14" x14ac:dyDescent="0.3">
      <c r="A11339" t="s">
        <v>44</v>
      </c>
      <c r="B11339" t="s">
        <v>79</v>
      </c>
      <c r="C11339">
        <v>2015</v>
      </c>
      <c r="D11339" s="3">
        <v>9</v>
      </c>
      <c r="E11339" s="3">
        <v>82000</v>
      </c>
      <c r="F11339" t="s">
        <v>13</v>
      </c>
      <c r="G11339" s="15">
        <f>IF(Table1[[#This Row],[Transmission]]="Manual", 0, 1)</f>
        <v>0</v>
      </c>
      <c r="H11339" t="s">
        <v>9475</v>
      </c>
      <c r="I11339" t="s">
        <v>6485</v>
      </c>
      <c r="J11339" s="4">
        <v>45597</v>
      </c>
      <c r="K11339" t="s">
        <v>9167</v>
      </c>
      <c r="L11339" s="5">
        <v>725000</v>
      </c>
      <c r="M11339" s="28">
        <f t="shared" si="177"/>
        <v>725000</v>
      </c>
      <c r="N11339">
        <f>2025-Table1[[#This Row],[Year]]</f>
        <v>10</v>
      </c>
    </row>
    <row r="11340" spans="1:14" x14ac:dyDescent="0.3">
      <c r="A11340" t="s">
        <v>21</v>
      </c>
      <c r="B11340" t="s">
        <v>1275</v>
      </c>
      <c r="C11340">
        <v>2014</v>
      </c>
      <c r="D11340" s="3">
        <v>10</v>
      </c>
      <c r="E11340" s="3">
        <v>98000</v>
      </c>
      <c r="F11340" t="s">
        <v>13</v>
      </c>
      <c r="G11340" s="15">
        <f>IF(Table1[[#This Row],[Transmission]]="Manual", 0, 1)</f>
        <v>0</v>
      </c>
      <c r="H11340" t="s">
        <v>9475</v>
      </c>
      <c r="I11340" t="s">
        <v>6485</v>
      </c>
      <c r="J11340" s="4">
        <v>45597</v>
      </c>
      <c r="K11340" t="s">
        <v>3300</v>
      </c>
      <c r="L11340" s="5">
        <v>290000</v>
      </c>
      <c r="M11340" s="28">
        <f t="shared" si="177"/>
        <v>290000</v>
      </c>
      <c r="N11340">
        <f>2025-Table1[[#This Row],[Year]]</f>
        <v>11</v>
      </c>
    </row>
    <row r="11341" spans="1:14" x14ac:dyDescent="0.3">
      <c r="A11341" t="s">
        <v>21</v>
      </c>
      <c r="B11341" t="s">
        <v>99</v>
      </c>
      <c r="C11341">
        <v>2018</v>
      </c>
      <c r="D11341" s="3">
        <v>6</v>
      </c>
      <c r="E11341" s="3">
        <v>36000</v>
      </c>
      <c r="F11341" t="s">
        <v>13</v>
      </c>
      <c r="G11341" s="15">
        <f>IF(Table1[[#This Row],[Transmission]]="Manual", 0, 1)</f>
        <v>0</v>
      </c>
      <c r="H11341" t="s">
        <v>9475</v>
      </c>
      <c r="I11341" t="s">
        <v>14</v>
      </c>
      <c r="J11341" s="4">
        <v>45597</v>
      </c>
      <c r="K11341" t="s">
        <v>9168</v>
      </c>
      <c r="L11341" s="5">
        <v>695000</v>
      </c>
      <c r="M11341" s="28">
        <f t="shared" si="177"/>
        <v>695000</v>
      </c>
      <c r="N11341">
        <f>2025-Table1[[#This Row],[Year]]</f>
        <v>7</v>
      </c>
    </row>
    <row r="11342" spans="1:14" x14ac:dyDescent="0.3">
      <c r="A11342" t="s">
        <v>21</v>
      </c>
      <c r="B11342" t="s">
        <v>111</v>
      </c>
      <c r="C11342">
        <v>2009</v>
      </c>
      <c r="D11342" s="3">
        <v>15</v>
      </c>
      <c r="E11342" s="3">
        <v>53000</v>
      </c>
      <c r="F11342" t="s">
        <v>25</v>
      </c>
      <c r="G11342" s="15">
        <f>IF(Table1[[#This Row],[Transmission]]="Manual", 0, 1)</f>
        <v>1</v>
      </c>
      <c r="H11342" t="s">
        <v>9475</v>
      </c>
      <c r="I11342" t="s">
        <v>6485</v>
      </c>
      <c r="J11342" s="4">
        <v>45627</v>
      </c>
      <c r="K11342" t="s">
        <v>2818</v>
      </c>
      <c r="L11342" s="5">
        <v>90000</v>
      </c>
      <c r="M11342" s="28">
        <f t="shared" si="177"/>
        <v>90000</v>
      </c>
      <c r="N11342">
        <f>2025-Table1[[#This Row],[Year]]</f>
        <v>16</v>
      </c>
    </row>
    <row r="11343" spans="1:14" x14ac:dyDescent="0.3">
      <c r="A11343" t="s">
        <v>11</v>
      </c>
      <c r="B11343" t="s">
        <v>285</v>
      </c>
      <c r="C11343">
        <v>2018</v>
      </c>
      <c r="D11343" s="3">
        <v>6</v>
      </c>
      <c r="E11343" s="3">
        <v>48000</v>
      </c>
      <c r="F11343" t="s">
        <v>13</v>
      </c>
      <c r="G11343" s="15">
        <f>IF(Table1[[#This Row],[Transmission]]="Manual", 0, 1)</f>
        <v>0</v>
      </c>
      <c r="H11343" t="s">
        <v>9472</v>
      </c>
      <c r="I11343" t="s">
        <v>6485</v>
      </c>
      <c r="J11343" s="4">
        <v>45597</v>
      </c>
      <c r="K11343" t="s">
        <v>9169</v>
      </c>
      <c r="L11343" s="5">
        <v>475000</v>
      </c>
      <c r="M11343" s="28">
        <f t="shared" si="177"/>
        <v>475000</v>
      </c>
      <c r="N11343">
        <f>2025-Table1[[#This Row],[Year]]</f>
        <v>7</v>
      </c>
    </row>
    <row r="11344" spans="1:14" x14ac:dyDescent="0.3">
      <c r="A11344" t="s">
        <v>21</v>
      </c>
      <c r="B11344" t="s">
        <v>194</v>
      </c>
      <c r="C11344">
        <v>2018</v>
      </c>
      <c r="D11344" s="3">
        <v>6</v>
      </c>
      <c r="E11344" s="3">
        <v>82000</v>
      </c>
      <c r="F11344" t="s">
        <v>25</v>
      </c>
      <c r="G11344" s="15">
        <f>IF(Table1[[#This Row],[Transmission]]="Manual", 0, 1)</f>
        <v>1</v>
      </c>
      <c r="H11344" t="s">
        <v>9475</v>
      </c>
      <c r="I11344" t="s">
        <v>6485</v>
      </c>
      <c r="J11344" s="4">
        <v>45597</v>
      </c>
      <c r="K11344" t="s">
        <v>9170</v>
      </c>
      <c r="L11344" s="5">
        <v>320000</v>
      </c>
      <c r="M11344" s="28">
        <f t="shared" si="177"/>
        <v>320000</v>
      </c>
      <c r="N11344">
        <f>2025-Table1[[#This Row],[Year]]</f>
        <v>7</v>
      </c>
    </row>
    <row r="11345" spans="1:14" x14ac:dyDescent="0.3">
      <c r="A11345" t="s">
        <v>21</v>
      </c>
      <c r="B11345" t="s">
        <v>49</v>
      </c>
      <c r="C11345">
        <v>2020</v>
      </c>
      <c r="D11345" s="3">
        <v>4</v>
      </c>
      <c r="E11345" s="3">
        <v>35000</v>
      </c>
      <c r="F11345" t="s">
        <v>13</v>
      </c>
      <c r="G11345" s="15">
        <f>IF(Table1[[#This Row],[Transmission]]="Manual", 0, 1)</f>
        <v>0</v>
      </c>
      <c r="H11345" t="s">
        <v>9472</v>
      </c>
      <c r="I11345" t="s">
        <v>6485</v>
      </c>
      <c r="J11345" s="4">
        <v>45597</v>
      </c>
      <c r="K11345" t="s">
        <v>3583</v>
      </c>
      <c r="L11345" s="5">
        <v>975000</v>
      </c>
      <c r="M11345" s="28">
        <f t="shared" si="177"/>
        <v>975000</v>
      </c>
      <c r="N11345">
        <f>2025-Table1[[#This Row],[Year]]</f>
        <v>5</v>
      </c>
    </row>
    <row r="11346" spans="1:14" x14ac:dyDescent="0.3">
      <c r="A11346" t="s">
        <v>21</v>
      </c>
      <c r="B11346" t="s">
        <v>22</v>
      </c>
      <c r="C11346">
        <v>2021</v>
      </c>
      <c r="D11346" s="3">
        <v>3</v>
      </c>
      <c r="E11346" s="3">
        <v>41000</v>
      </c>
      <c r="F11346" t="s">
        <v>25</v>
      </c>
      <c r="G11346" s="15">
        <f>IF(Table1[[#This Row],[Transmission]]="Manual", 0, 1)</f>
        <v>1</v>
      </c>
      <c r="H11346" t="s">
        <v>9475</v>
      </c>
      <c r="I11346" t="s">
        <v>14</v>
      </c>
      <c r="J11346" s="4">
        <v>45597</v>
      </c>
      <c r="K11346" t="s">
        <v>553</v>
      </c>
      <c r="L11346" s="5">
        <v>560000</v>
      </c>
      <c r="M11346" s="28">
        <f t="shared" si="177"/>
        <v>560000</v>
      </c>
      <c r="N11346">
        <f>2025-Table1[[#This Row],[Year]]</f>
        <v>4</v>
      </c>
    </row>
    <row r="11347" spans="1:14" x14ac:dyDescent="0.3">
      <c r="A11347" t="s">
        <v>101</v>
      </c>
      <c r="B11347" t="s">
        <v>337</v>
      </c>
      <c r="C11347">
        <v>2018</v>
      </c>
      <c r="D11347" s="3">
        <v>6</v>
      </c>
      <c r="E11347" s="3">
        <v>86000</v>
      </c>
      <c r="F11347" t="s">
        <v>25</v>
      </c>
      <c r="G11347" s="15">
        <f>IF(Table1[[#This Row],[Transmission]]="Manual", 0, 1)</f>
        <v>1</v>
      </c>
      <c r="H11347" t="s">
        <v>9472</v>
      </c>
      <c r="I11347" t="s">
        <v>6485</v>
      </c>
      <c r="J11347" s="4">
        <v>45597</v>
      </c>
      <c r="K11347" t="s">
        <v>9171</v>
      </c>
      <c r="L11347" s="5">
        <v>369000</v>
      </c>
      <c r="M11347" s="28">
        <f t="shared" si="177"/>
        <v>369000</v>
      </c>
      <c r="N11347">
        <f>2025-Table1[[#This Row],[Year]]</f>
        <v>7</v>
      </c>
    </row>
    <row r="11348" spans="1:14" x14ac:dyDescent="0.3">
      <c r="A11348" t="s">
        <v>11</v>
      </c>
      <c r="B11348" t="s">
        <v>12</v>
      </c>
      <c r="C11348">
        <v>2015</v>
      </c>
      <c r="D11348" s="3">
        <v>9</v>
      </c>
      <c r="E11348" s="3">
        <v>78300</v>
      </c>
      <c r="F11348" t="s">
        <v>25</v>
      </c>
      <c r="G11348" s="15">
        <f>IF(Table1[[#This Row],[Transmission]]="Manual", 0, 1)</f>
        <v>1</v>
      </c>
      <c r="H11348" t="s">
        <v>9472</v>
      </c>
      <c r="I11348" t="s">
        <v>6485</v>
      </c>
      <c r="J11348" s="4">
        <v>45597</v>
      </c>
      <c r="K11348" t="s">
        <v>3191</v>
      </c>
      <c r="L11348" s="5">
        <v>595000</v>
      </c>
      <c r="M11348" s="28">
        <f t="shared" si="177"/>
        <v>595000</v>
      </c>
      <c r="N11348">
        <f>2025-Table1[[#This Row],[Year]]</f>
        <v>10</v>
      </c>
    </row>
    <row r="11349" spans="1:14" x14ac:dyDescent="0.3">
      <c r="A11349" t="s">
        <v>43</v>
      </c>
      <c r="B11349" t="s">
        <v>489</v>
      </c>
      <c r="C11349">
        <v>2008</v>
      </c>
      <c r="D11349" s="3">
        <v>16</v>
      </c>
      <c r="E11349" s="3">
        <v>84000</v>
      </c>
      <c r="F11349" t="s">
        <v>25</v>
      </c>
      <c r="G11349" s="15">
        <f>IF(Table1[[#This Row],[Transmission]]="Manual", 0, 1)</f>
        <v>1</v>
      </c>
      <c r="H11349" t="s">
        <v>9475</v>
      </c>
      <c r="I11349" t="s">
        <v>17</v>
      </c>
      <c r="J11349" s="4">
        <v>45597</v>
      </c>
      <c r="K11349" t="s">
        <v>6298</v>
      </c>
      <c r="L11349" s="5">
        <v>795000</v>
      </c>
      <c r="M11349" s="28">
        <f t="shared" si="177"/>
        <v>795000</v>
      </c>
      <c r="N11349">
        <f>2025-Table1[[#This Row],[Year]]</f>
        <v>17</v>
      </c>
    </row>
    <row r="11350" spans="1:14" x14ac:dyDescent="0.3">
      <c r="A11350" t="s">
        <v>21</v>
      </c>
      <c r="B11350" t="s">
        <v>1275</v>
      </c>
      <c r="C11350">
        <v>2018</v>
      </c>
      <c r="D11350" s="3">
        <v>6</v>
      </c>
      <c r="E11350" s="3">
        <v>93000</v>
      </c>
      <c r="F11350" t="s">
        <v>25</v>
      </c>
      <c r="G11350" s="15">
        <f>IF(Table1[[#This Row],[Transmission]]="Manual", 0, 1)</f>
        <v>1</v>
      </c>
      <c r="H11350" t="s">
        <v>9472</v>
      </c>
      <c r="I11350" t="s">
        <v>6485</v>
      </c>
      <c r="J11350" s="4">
        <v>45597</v>
      </c>
      <c r="K11350" t="s">
        <v>9172</v>
      </c>
      <c r="L11350" s="5">
        <v>425000</v>
      </c>
      <c r="M11350" s="28">
        <f t="shared" si="177"/>
        <v>425000</v>
      </c>
      <c r="N11350">
        <f>2025-Table1[[#This Row],[Year]]</f>
        <v>7</v>
      </c>
    </row>
    <row r="11351" spans="1:14" x14ac:dyDescent="0.3">
      <c r="A11351" t="s">
        <v>44</v>
      </c>
      <c r="B11351" t="s">
        <v>405</v>
      </c>
      <c r="C11351">
        <v>2019</v>
      </c>
      <c r="D11351" s="3">
        <v>5</v>
      </c>
      <c r="E11351" s="3">
        <v>21710</v>
      </c>
      <c r="F11351" t="s">
        <v>13</v>
      </c>
      <c r="G11351" s="15">
        <f>IF(Table1[[#This Row],[Transmission]]="Manual", 0, 1)</f>
        <v>0</v>
      </c>
      <c r="H11351" t="s">
        <v>9472</v>
      </c>
      <c r="I11351" t="s">
        <v>14</v>
      </c>
      <c r="J11351" s="4">
        <v>45597</v>
      </c>
      <c r="K11351" t="s">
        <v>3265</v>
      </c>
      <c r="L11351" s="5">
        <v>799999</v>
      </c>
      <c r="M11351" s="28">
        <f t="shared" si="177"/>
        <v>799999</v>
      </c>
      <c r="N11351">
        <f>2025-Table1[[#This Row],[Year]]</f>
        <v>6</v>
      </c>
    </row>
    <row r="11352" spans="1:14" x14ac:dyDescent="0.3">
      <c r="A11352" t="s">
        <v>21</v>
      </c>
      <c r="B11352" t="s">
        <v>22</v>
      </c>
      <c r="C11352">
        <v>2019</v>
      </c>
      <c r="D11352" s="3">
        <v>5</v>
      </c>
      <c r="E11352" s="3">
        <v>95000</v>
      </c>
      <c r="F11352" t="s">
        <v>25</v>
      </c>
      <c r="G11352" s="15">
        <f>IF(Table1[[#This Row],[Transmission]]="Manual", 0, 1)</f>
        <v>1</v>
      </c>
      <c r="H11352" t="s">
        <v>9472</v>
      </c>
      <c r="I11352" t="s">
        <v>6485</v>
      </c>
      <c r="J11352" s="4">
        <v>45627</v>
      </c>
      <c r="K11352" t="s">
        <v>9173</v>
      </c>
      <c r="L11352" s="5">
        <v>585000</v>
      </c>
      <c r="M11352" s="28">
        <f t="shared" si="177"/>
        <v>585000</v>
      </c>
      <c r="N11352">
        <f>2025-Table1[[#This Row],[Year]]</f>
        <v>6</v>
      </c>
    </row>
    <row r="11353" spans="1:14" x14ac:dyDescent="0.3">
      <c r="A11353" t="s">
        <v>21</v>
      </c>
      <c r="B11353" t="s">
        <v>22</v>
      </c>
      <c r="C11353">
        <v>2018</v>
      </c>
      <c r="D11353" s="3">
        <v>6</v>
      </c>
      <c r="E11353" s="3">
        <v>80000</v>
      </c>
      <c r="F11353" t="s">
        <v>25</v>
      </c>
      <c r="G11353" s="15">
        <f>IF(Table1[[#This Row],[Transmission]]="Manual", 0, 1)</f>
        <v>1</v>
      </c>
      <c r="H11353" t="s">
        <v>9475</v>
      </c>
      <c r="I11353" t="s">
        <v>14</v>
      </c>
      <c r="J11353" s="4">
        <v>45597</v>
      </c>
      <c r="K11353" t="s">
        <v>9174</v>
      </c>
      <c r="L11353" s="5">
        <v>595000</v>
      </c>
      <c r="M11353" s="28">
        <f t="shared" si="177"/>
        <v>595000</v>
      </c>
      <c r="N11353">
        <f>2025-Table1[[#This Row],[Year]]</f>
        <v>7</v>
      </c>
    </row>
    <row r="11354" spans="1:14" x14ac:dyDescent="0.3">
      <c r="A11354" t="s">
        <v>21</v>
      </c>
      <c r="B11354" t="s">
        <v>111</v>
      </c>
      <c r="C11354">
        <v>2015</v>
      </c>
      <c r="D11354" s="3">
        <v>9</v>
      </c>
      <c r="E11354" s="3">
        <v>77000</v>
      </c>
      <c r="F11354" t="s">
        <v>13</v>
      </c>
      <c r="G11354" s="15">
        <f>IF(Table1[[#This Row],[Transmission]]="Manual", 0, 1)</f>
        <v>0</v>
      </c>
      <c r="H11354" t="s">
        <v>9475</v>
      </c>
      <c r="I11354" t="s">
        <v>6485</v>
      </c>
      <c r="J11354" s="4">
        <v>45597</v>
      </c>
      <c r="K11354" t="s">
        <v>5225</v>
      </c>
      <c r="L11354" s="5">
        <v>288000</v>
      </c>
      <c r="M11354" s="28">
        <f t="shared" si="177"/>
        <v>288000</v>
      </c>
      <c r="N11354">
        <f>2025-Table1[[#This Row],[Year]]</f>
        <v>10</v>
      </c>
    </row>
    <row r="11355" spans="1:14" x14ac:dyDescent="0.3">
      <c r="A11355" t="s">
        <v>21</v>
      </c>
      <c r="B11355" t="s">
        <v>111</v>
      </c>
      <c r="C11355">
        <v>2018</v>
      </c>
      <c r="D11355" s="3">
        <v>6</v>
      </c>
      <c r="E11355" s="3">
        <v>160000</v>
      </c>
      <c r="F11355" t="s">
        <v>13</v>
      </c>
      <c r="G11355" s="15">
        <f>IF(Table1[[#This Row],[Transmission]]="Manual", 0, 1)</f>
        <v>0</v>
      </c>
      <c r="H11355" t="s">
        <v>9472</v>
      </c>
      <c r="I11355" t="s">
        <v>6485</v>
      </c>
      <c r="J11355" s="4">
        <v>45597</v>
      </c>
      <c r="K11355" t="s">
        <v>5944</v>
      </c>
      <c r="L11355" s="5">
        <v>490000</v>
      </c>
      <c r="M11355" s="28">
        <f t="shared" si="177"/>
        <v>490000</v>
      </c>
      <c r="N11355">
        <f>2025-Table1[[#This Row],[Year]]</f>
        <v>7</v>
      </c>
    </row>
    <row r="11356" spans="1:14" x14ac:dyDescent="0.3">
      <c r="A11356" t="s">
        <v>21</v>
      </c>
      <c r="B11356" t="s">
        <v>276</v>
      </c>
      <c r="C11356">
        <v>2015</v>
      </c>
      <c r="D11356" s="3">
        <v>9</v>
      </c>
      <c r="E11356" s="3">
        <v>100000</v>
      </c>
      <c r="F11356" t="s">
        <v>25</v>
      </c>
      <c r="G11356" s="15">
        <f>IF(Table1[[#This Row],[Transmission]]="Manual", 0, 1)</f>
        <v>1</v>
      </c>
      <c r="H11356" t="s">
        <v>9472</v>
      </c>
      <c r="I11356" t="s">
        <v>6485</v>
      </c>
      <c r="J11356" s="4">
        <v>45597</v>
      </c>
      <c r="K11356" t="s">
        <v>9175</v>
      </c>
      <c r="L11356" s="5">
        <v>230000</v>
      </c>
      <c r="M11356" s="28">
        <f t="shared" si="177"/>
        <v>230000</v>
      </c>
      <c r="N11356">
        <f>2025-Table1[[#This Row],[Year]]</f>
        <v>10</v>
      </c>
    </row>
    <row r="11357" spans="1:14" x14ac:dyDescent="0.3">
      <c r="A11357" t="s">
        <v>11</v>
      </c>
      <c r="B11357" t="s">
        <v>12</v>
      </c>
      <c r="C11357">
        <v>2015</v>
      </c>
      <c r="D11357" s="3">
        <v>9</v>
      </c>
      <c r="E11357" s="3">
        <v>106999</v>
      </c>
      <c r="F11357" t="s">
        <v>13</v>
      </c>
      <c r="G11357" s="15">
        <f>IF(Table1[[#This Row],[Transmission]]="Manual", 0, 1)</f>
        <v>0</v>
      </c>
      <c r="H11357" t="s">
        <v>9475</v>
      </c>
      <c r="I11357" t="s">
        <v>6485</v>
      </c>
      <c r="J11357" s="4">
        <v>45597</v>
      </c>
      <c r="K11357" t="s">
        <v>2946</v>
      </c>
      <c r="L11357" s="5">
        <v>475000</v>
      </c>
      <c r="M11357" s="28">
        <f t="shared" si="177"/>
        <v>475000</v>
      </c>
      <c r="N11357">
        <f>2025-Table1[[#This Row],[Year]]</f>
        <v>10</v>
      </c>
    </row>
    <row r="11358" spans="1:14" x14ac:dyDescent="0.3">
      <c r="A11358" t="s">
        <v>21</v>
      </c>
      <c r="B11358" t="s">
        <v>49</v>
      </c>
      <c r="C11358">
        <v>2022</v>
      </c>
      <c r="D11358" s="3">
        <v>2</v>
      </c>
      <c r="E11358" s="3">
        <v>35000</v>
      </c>
      <c r="F11358" t="s">
        <v>13</v>
      </c>
      <c r="G11358" s="15">
        <f>IF(Table1[[#This Row],[Transmission]]="Manual", 0, 1)</f>
        <v>0</v>
      </c>
      <c r="H11358" t="s">
        <v>9475</v>
      </c>
      <c r="I11358" t="s">
        <v>6485</v>
      </c>
      <c r="J11358" s="4">
        <v>45597</v>
      </c>
      <c r="K11358" t="s">
        <v>9176</v>
      </c>
      <c r="L11358" s="5">
        <v>1150000</v>
      </c>
      <c r="M11358" s="28">
        <f t="shared" si="177"/>
        <v>1150000</v>
      </c>
      <c r="N11358">
        <f>2025-Table1[[#This Row],[Year]]</f>
        <v>3</v>
      </c>
    </row>
    <row r="11359" spans="1:14" x14ac:dyDescent="0.3">
      <c r="A11359" t="s">
        <v>11</v>
      </c>
      <c r="B11359" t="s">
        <v>285</v>
      </c>
      <c r="C11359">
        <v>2018</v>
      </c>
      <c r="D11359" s="3">
        <v>6</v>
      </c>
      <c r="E11359" s="3">
        <v>75000</v>
      </c>
      <c r="F11359" t="s">
        <v>25</v>
      </c>
      <c r="G11359" s="15">
        <f>IF(Table1[[#This Row],[Transmission]]="Manual", 0, 1)</f>
        <v>1</v>
      </c>
      <c r="H11359" t="s">
        <v>9475</v>
      </c>
      <c r="I11359" t="s">
        <v>17</v>
      </c>
      <c r="J11359" s="4">
        <v>45597</v>
      </c>
      <c r="K11359" t="s">
        <v>9177</v>
      </c>
      <c r="L11359" s="5">
        <v>850000</v>
      </c>
      <c r="M11359" s="28">
        <f t="shared" si="177"/>
        <v>850000</v>
      </c>
      <c r="N11359">
        <f>2025-Table1[[#This Row],[Year]]</f>
        <v>7</v>
      </c>
    </row>
    <row r="11360" spans="1:14" x14ac:dyDescent="0.3">
      <c r="A11360" t="s">
        <v>21</v>
      </c>
      <c r="B11360" t="s">
        <v>22</v>
      </c>
      <c r="C11360">
        <v>2019</v>
      </c>
      <c r="D11360" s="3">
        <v>5</v>
      </c>
      <c r="E11360" s="3">
        <v>65000</v>
      </c>
      <c r="F11360" t="s">
        <v>13</v>
      </c>
      <c r="G11360" s="15">
        <f>IF(Table1[[#This Row],[Transmission]]="Manual", 0, 1)</f>
        <v>0</v>
      </c>
      <c r="H11360" t="s">
        <v>9472</v>
      </c>
      <c r="I11360" t="s">
        <v>6485</v>
      </c>
      <c r="J11360" s="4">
        <v>45597</v>
      </c>
      <c r="K11360" t="s">
        <v>8350</v>
      </c>
      <c r="L11360" s="5">
        <v>475000</v>
      </c>
      <c r="M11360" s="28">
        <f t="shared" si="177"/>
        <v>475000</v>
      </c>
      <c r="N11360">
        <f>2025-Table1[[#This Row],[Year]]</f>
        <v>6</v>
      </c>
    </row>
    <row r="11361" spans="1:14" x14ac:dyDescent="0.3">
      <c r="A11361" t="s">
        <v>11</v>
      </c>
      <c r="B11361" t="s">
        <v>106</v>
      </c>
      <c r="C11361">
        <v>2019</v>
      </c>
      <c r="D11361" s="3">
        <v>5</v>
      </c>
      <c r="E11361" s="3">
        <v>77285</v>
      </c>
      <c r="F11361" t="s">
        <v>25</v>
      </c>
      <c r="G11361" s="15">
        <f>IF(Table1[[#This Row],[Transmission]]="Manual", 0, 1)</f>
        <v>1</v>
      </c>
      <c r="H11361" t="s">
        <v>9475</v>
      </c>
      <c r="I11361" t="s">
        <v>14</v>
      </c>
      <c r="J11361" s="4">
        <v>45597</v>
      </c>
      <c r="K11361" t="s">
        <v>9178</v>
      </c>
      <c r="L11361" s="5">
        <v>832000</v>
      </c>
      <c r="M11361" s="28">
        <f t="shared" si="177"/>
        <v>832000</v>
      </c>
      <c r="N11361">
        <f>2025-Table1[[#This Row],[Year]]</f>
        <v>6</v>
      </c>
    </row>
    <row r="11362" spans="1:14" x14ac:dyDescent="0.3">
      <c r="A11362" t="s">
        <v>277</v>
      </c>
      <c r="B11362" t="s">
        <v>1189</v>
      </c>
      <c r="C11362">
        <v>2010</v>
      </c>
      <c r="D11362" s="3">
        <v>14</v>
      </c>
      <c r="E11362" s="3">
        <v>65000</v>
      </c>
      <c r="F11362" t="s">
        <v>13</v>
      </c>
      <c r="G11362" s="15">
        <f>IF(Table1[[#This Row],[Transmission]]="Manual", 0, 1)</f>
        <v>0</v>
      </c>
      <c r="H11362" t="s">
        <v>9475</v>
      </c>
      <c r="I11362" t="s">
        <v>6485</v>
      </c>
      <c r="J11362" s="4">
        <v>45597</v>
      </c>
      <c r="K11362" t="s">
        <v>9179</v>
      </c>
      <c r="L11362" s="5">
        <v>144444</v>
      </c>
      <c r="M11362" s="28">
        <f t="shared" si="177"/>
        <v>144444</v>
      </c>
      <c r="N11362">
        <f>2025-Table1[[#This Row],[Year]]</f>
        <v>15</v>
      </c>
    </row>
    <row r="11363" spans="1:14" x14ac:dyDescent="0.3">
      <c r="A11363" t="s">
        <v>97</v>
      </c>
      <c r="B11363" t="s">
        <v>236</v>
      </c>
      <c r="C11363">
        <v>2024</v>
      </c>
      <c r="D11363" s="3">
        <v>0</v>
      </c>
      <c r="E11363" s="3">
        <v>10000</v>
      </c>
      <c r="F11363" t="s">
        <v>25</v>
      </c>
      <c r="G11363" s="15">
        <f>IF(Table1[[#This Row],[Transmission]]="Manual", 0, 1)</f>
        <v>1</v>
      </c>
      <c r="H11363" t="s">
        <v>9472</v>
      </c>
      <c r="I11363" t="s">
        <v>6485</v>
      </c>
      <c r="J11363" s="4">
        <v>45627</v>
      </c>
      <c r="K11363" t="s">
        <v>9180</v>
      </c>
      <c r="L11363" s="5">
        <v>99090</v>
      </c>
      <c r="M11363" s="28">
        <f t="shared" si="177"/>
        <v>99090</v>
      </c>
      <c r="N11363">
        <f>2025-Table1[[#This Row],[Year]]</f>
        <v>1</v>
      </c>
    </row>
    <row r="11364" spans="1:14" x14ac:dyDescent="0.3">
      <c r="A11364" t="s">
        <v>44</v>
      </c>
      <c r="B11364" t="s">
        <v>89</v>
      </c>
      <c r="C11364">
        <v>2015</v>
      </c>
      <c r="D11364" s="3">
        <v>9</v>
      </c>
      <c r="E11364" s="3">
        <v>122000</v>
      </c>
      <c r="F11364" t="s">
        <v>13</v>
      </c>
      <c r="G11364" s="15">
        <f>IF(Table1[[#This Row],[Transmission]]="Manual", 0, 1)</f>
        <v>0</v>
      </c>
      <c r="H11364" t="s">
        <v>9475</v>
      </c>
      <c r="I11364" t="s">
        <v>14</v>
      </c>
      <c r="J11364" s="4">
        <v>45597</v>
      </c>
      <c r="K11364" t="s">
        <v>9181</v>
      </c>
      <c r="L11364" s="5">
        <v>525000</v>
      </c>
      <c r="M11364" s="28">
        <f t="shared" si="177"/>
        <v>525000</v>
      </c>
      <c r="N11364">
        <f>2025-Table1[[#This Row],[Year]]</f>
        <v>10</v>
      </c>
    </row>
    <row r="11365" spans="1:14" x14ac:dyDescent="0.3">
      <c r="A11365" t="s">
        <v>11</v>
      </c>
      <c r="B11365" t="s">
        <v>285</v>
      </c>
      <c r="C11365">
        <v>2019</v>
      </c>
      <c r="D11365" s="3">
        <v>5</v>
      </c>
      <c r="E11365" s="3">
        <v>19000</v>
      </c>
      <c r="F11365" t="s">
        <v>25</v>
      </c>
      <c r="G11365" s="15">
        <f>IF(Table1[[#This Row],[Transmission]]="Manual", 0, 1)</f>
        <v>1</v>
      </c>
      <c r="H11365" t="s">
        <v>9475</v>
      </c>
      <c r="I11365" t="s">
        <v>14</v>
      </c>
      <c r="J11365" s="4">
        <v>45597</v>
      </c>
      <c r="K11365" t="s">
        <v>4079</v>
      </c>
      <c r="L11365" s="5">
        <v>725000</v>
      </c>
      <c r="M11365" s="28">
        <f t="shared" si="177"/>
        <v>725000</v>
      </c>
      <c r="N11365">
        <f>2025-Table1[[#This Row],[Year]]</f>
        <v>6</v>
      </c>
    </row>
    <row r="11366" spans="1:14" x14ac:dyDescent="0.3">
      <c r="A11366" t="s">
        <v>44</v>
      </c>
      <c r="B11366" t="s">
        <v>89</v>
      </c>
      <c r="C11366">
        <v>2013</v>
      </c>
      <c r="D11366" s="3">
        <v>11</v>
      </c>
      <c r="E11366" s="3">
        <v>65000</v>
      </c>
      <c r="F11366" t="s">
        <v>25</v>
      </c>
      <c r="G11366" s="15">
        <f>IF(Table1[[#This Row],[Transmission]]="Manual", 0, 1)</f>
        <v>1</v>
      </c>
      <c r="H11366" t="s">
        <v>9475</v>
      </c>
      <c r="I11366" t="s">
        <v>6485</v>
      </c>
      <c r="J11366" s="4">
        <v>45597</v>
      </c>
      <c r="K11366" t="s">
        <v>9182</v>
      </c>
      <c r="L11366" s="5">
        <v>355000</v>
      </c>
      <c r="M11366" s="28">
        <f t="shared" si="177"/>
        <v>355000</v>
      </c>
      <c r="N11366">
        <f>2025-Table1[[#This Row],[Year]]</f>
        <v>12</v>
      </c>
    </row>
    <row r="11367" spans="1:14" x14ac:dyDescent="0.3">
      <c r="A11367" t="s">
        <v>21</v>
      </c>
      <c r="B11367" t="s">
        <v>39</v>
      </c>
      <c r="C11367">
        <v>2013</v>
      </c>
      <c r="D11367" s="3">
        <v>11</v>
      </c>
      <c r="E11367" s="3">
        <v>140000</v>
      </c>
      <c r="F11367" t="s">
        <v>13</v>
      </c>
      <c r="G11367" s="15">
        <f>IF(Table1[[#This Row],[Transmission]]="Manual", 0, 1)</f>
        <v>0</v>
      </c>
      <c r="H11367" t="s">
        <v>9475</v>
      </c>
      <c r="I11367" t="s">
        <v>17</v>
      </c>
      <c r="J11367" s="4">
        <v>45597</v>
      </c>
      <c r="K11367" t="s">
        <v>9183</v>
      </c>
      <c r="L11367" s="5">
        <v>460000</v>
      </c>
      <c r="M11367" s="28">
        <f t="shared" si="177"/>
        <v>460000</v>
      </c>
      <c r="N11367">
        <f>2025-Table1[[#This Row],[Year]]</f>
        <v>12</v>
      </c>
    </row>
    <row r="11368" spans="1:14" x14ac:dyDescent="0.3">
      <c r="A11368" t="s">
        <v>18</v>
      </c>
      <c r="B11368" t="s">
        <v>516</v>
      </c>
      <c r="C11368">
        <v>2019</v>
      </c>
      <c r="D11368" s="3">
        <v>5</v>
      </c>
      <c r="E11368" s="3">
        <v>92000</v>
      </c>
      <c r="F11368" t="s">
        <v>25</v>
      </c>
      <c r="G11368" s="15">
        <f>IF(Table1[[#This Row],[Transmission]]="Manual", 0, 1)</f>
        <v>1</v>
      </c>
      <c r="H11368" t="s">
        <v>9475</v>
      </c>
      <c r="I11368" t="s">
        <v>17</v>
      </c>
      <c r="J11368" s="4">
        <v>45597</v>
      </c>
      <c r="K11368" t="s">
        <v>9086</v>
      </c>
      <c r="L11368" s="5">
        <v>625000</v>
      </c>
      <c r="M11368" s="28">
        <f t="shared" si="177"/>
        <v>625000</v>
      </c>
      <c r="N11368">
        <f>2025-Table1[[#This Row],[Year]]</f>
        <v>6</v>
      </c>
    </row>
    <row r="11369" spans="1:14" x14ac:dyDescent="0.3">
      <c r="A11369" t="s">
        <v>21</v>
      </c>
      <c r="B11369" t="s">
        <v>111</v>
      </c>
      <c r="C11369">
        <v>2021</v>
      </c>
      <c r="D11369" s="3">
        <v>3</v>
      </c>
      <c r="E11369" s="3">
        <v>66000</v>
      </c>
      <c r="F11369" t="s">
        <v>25</v>
      </c>
      <c r="G11369" s="15">
        <f>IF(Table1[[#This Row],[Transmission]]="Manual", 0, 1)</f>
        <v>1</v>
      </c>
      <c r="H11369" t="s">
        <v>9472</v>
      </c>
      <c r="I11369" t="s">
        <v>6485</v>
      </c>
      <c r="J11369" s="4">
        <v>45597</v>
      </c>
      <c r="K11369" t="s">
        <v>9184</v>
      </c>
      <c r="L11369" s="5">
        <v>520000</v>
      </c>
      <c r="M11369" s="28">
        <f t="shared" si="177"/>
        <v>520000</v>
      </c>
      <c r="N11369">
        <f>2025-Table1[[#This Row],[Year]]</f>
        <v>4</v>
      </c>
    </row>
    <row r="11370" spans="1:14" x14ac:dyDescent="0.3">
      <c r="A11370" t="s">
        <v>415</v>
      </c>
      <c r="B11370" t="s">
        <v>7326</v>
      </c>
      <c r="C11370">
        <v>2015</v>
      </c>
      <c r="D11370" s="3">
        <v>9</v>
      </c>
      <c r="E11370" s="3">
        <v>66000</v>
      </c>
      <c r="F11370" t="s">
        <v>13</v>
      </c>
      <c r="G11370" s="15">
        <f>IF(Table1[[#This Row],[Transmission]]="Manual", 0, 1)</f>
        <v>0</v>
      </c>
      <c r="H11370" t="s">
        <v>9475</v>
      </c>
      <c r="I11370" t="s">
        <v>14</v>
      </c>
      <c r="J11370" s="4">
        <v>45597</v>
      </c>
      <c r="K11370" t="s">
        <v>9185</v>
      </c>
      <c r="L11370" s="5">
        <v>265000</v>
      </c>
      <c r="M11370" s="28">
        <f t="shared" si="177"/>
        <v>265000</v>
      </c>
      <c r="N11370">
        <f>2025-Table1[[#This Row],[Year]]</f>
        <v>10</v>
      </c>
    </row>
    <row r="11371" spans="1:14" x14ac:dyDescent="0.3">
      <c r="A11371" t="s">
        <v>21</v>
      </c>
      <c r="B11371" t="s">
        <v>49</v>
      </c>
      <c r="C11371">
        <v>2021</v>
      </c>
      <c r="D11371" s="3">
        <v>3</v>
      </c>
      <c r="E11371" s="3">
        <v>42000</v>
      </c>
      <c r="F11371" t="s">
        <v>13</v>
      </c>
      <c r="G11371" s="15">
        <f>IF(Table1[[#This Row],[Transmission]]="Manual", 0, 1)</f>
        <v>0</v>
      </c>
      <c r="H11371" t="s">
        <v>9472</v>
      </c>
      <c r="I11371" t="s">
        <v>6485</v>
      </c>
      <c r="J11371" s="4">
        <v>45597</v>
      </c>
      <c r="K11371" t="s">
        <v>3719</v>
      </c>
      <c r="L11371" s="5">
        <v>1090000</v>
      </c>
      <c r="M11371" s="28">
        <f t="shared" si="177"/>
        <v>1090000</v>
      </c>
      <c r="N11371">
        <f>2025-Table1[[#This Row],[Year]]</f>
        <v>4</v>
      </c>
    </row>
    <row r="11372" spans="1:14" x14ac:dyDescent="0.3">
      <c r="A11372" t="s">
        <v>38</v>
      </c>
      <c r="B11372" t="s">
        <v>145</v>
      </c>
      <c r="C11372">
        <v>2021</v>
      </c>
      <c r="D11372" s="3">
        <v>3</v>
      </c>
      <c r="E11372" s="3">
        <v>34000</v>
      </c>
      <c r="F11372" t="s">
        <v>25</v>
      </c>
      <c r="G11372" s="15">
        <f>IF(Table1[[#This Row],[Transmission]]="Manual", 0, 1)</f>
        <v>1</v>
      </c>
      <c r="H11372" t="s">
        <v>9472</v>
      </c>
      <c r="I11372" t="s">
        <v>6485</v>
      </c>
      <c r="J11372" s="4">
        <v>45597</v>
      </c>
      <c r="K11372" t="s">
        <v>3155</v>
      </c>
      <c r="L11372" s="5">
        <v>850000</v>
      </c>
      <c r="M11372" s="28">
        <f t="shared" si="177"/>
        <v>850000</v>
      </c>
      <c r="N11372">
        <f>2025-Table1[[#This Row],[Year]]</f>
        <v>4</v>
      </c>
    </row>
    <row r="11373" spans="1:14" x14ac:dyDescent="0.3">
      <c r="A11373" t="s">
        <v>43</v>
      </c>
      <c r="B11373" t="s">
        <v>94</v>
      </c>
      <c r="C11373">
        <v>2012</v>
      </c>
      <c r="D11373" s="3">
        <v>12</v>
      </c>
      <c r="E11373" s="3">
        <v>75001</v>
      </c>
      <c r="F11373" t="s">
        <v>25</v>
      </c>
      <c r="G11373" s="15">
        <f>IF(Table1[[#This Row],[Transmission]]="Manual", 0, 1)</f>
        <v>1</v>
      </c>
      <c r="H11373" t="s">
        <v>9475</v>
      </c>
      <c r="I11373" t="s">
        <v>17</v>
      </c>
      <c r="J11373" s="4">
        <v>45597</v>
      </c>
      <c r="K11373" t="s">
        <v>9186</v>
      </c>
      <c r="L11373" s="5">
        <v>845001</v>
      </c>
      <c r="M11373" s="28">
        <f t="shared" si="177"/>
        <v>845001</v>
      </c>
      <c r="N11373">
        <f>2025-Table1[[#This Row],[Year]]</f>
        <v>13</v>
      </c>
    </row>
    <row r="11374" spans="1:14" x14ac:dyDescent="0.3">
      <c r="A11374" t="s">
        <v>11</v>
      </c>
      <c r="B11374" t="s">
        <v>12</v>
      </c>
      <c r="C11374">
        <v>2021</v>
      </c>
      <c r="D11374" s="3">
        <v>3</v>
      </c>
      <c r="E11374" s="3">
        <v>7500</v>
      </c>
      <c r="F11374" t="s">
        <v>13</v>
      </c>
      <c r="G11374" s="15">
        <f>IF(Table1[[#This Row],[Transmission]]="Manual", 0, 1)</f>
        <v>0</v>
      </c>
      <c r="H11374" t="s">
        <v>9475</v>
      </c>
      <c r="I11374" t="s">
        <v>14</v>
      </c>
      <c r="J11374" s="4">
        <v>45597</v>
      </c>
      <c r="K11374" t="s">
        <v>3562</v>
      </c>
      <c r="L11374" s="5">
        <v>985000</v>
      </c>
      <c r="M11374" s="28">
        <f t="shared" si="177"/>
        <v>985000</v>
      </c>
      <c r="N11374">
        <f>2025-Table1[[#This Row],[Year]]</f>
        <v>4</v>
      </c>
    </row>
    <row r="11375" spans="1:14" x14ac:dyDescent="0.3">
      <c r="A11375" t="s">
        <v>21</v>
      </c>
      <c r="B11375" t="s">
        <v>39</v>
      </c>
      <c r="C11375">
        <v>2017</v>
      </c>
      <c r="D11375" s="3">
        <v>7</v>
      </c>
      <c r="E11375" s="3">
        <v>128876</v>
      </c>
      <c r="F11375" t="s">
        <v>25</v>
      </c>
      <c r="G11375" s="15">
        <f>IF(Table1[[#This Row],[Transmission]]="Manual", 0, 1)</f>
        <v>1</v>
      </c>
      <c r="H11375" t="s">
        <v>9475</v>
      </c>
      <c r="I11375" t="s">
        <v>17</v>
      </c>
      <c r="J11375" s="4">
        <v>45597</v>
      </c>
      <c r="K11375" t="s">
        <v>9187</v>
      </c>
      <c r="L11375" s="5">
        <v>725000</v>
      </c>
      <c r="M11375" s="28">
        <f t="shared" si="177"/>
        <v>725000</v>
      </c>
      <c r="N11375">
        <f>2025-Table1[[#This Row],[Year]]</f>
        <v>8</v>
      </c>
    </row>
    <row r="11376" spans="1:14" x14ac:dyDescent="0.3">
      <c r="A11376" t="s">
        <v>21</v>
      </c>
      <c r="B11376" t="s">
        <v>111</v>
      </c>
      <c r="C11376">
        <v>2019</v>
      </c>
      <c r="D11376" s="3">
        <v>5</v>
      </c>
      <c r="E11376" s="3">
        <v>113245</v>
      </c>
      <c r="F11376" t="s">
        <v>25</v>
      </c>
      <c r="G11376" s="15">
        <f>IF(Table1[[#This Row],[Transmission]]="Manual", 0, 1)</f>
        <v>1</v>
      </c>
      <c r="H11376" t="s">
        <v>9472</v>
      </c>
      <c r="I11376" t="s">
        <v>6485</v>
      </c>
      <c r="J11376" s="4">
        <v>45597</v>
      </c>
      <c r="K11376" t="s">
        <v>6704</v>
      </c>
      <c r="L11376" s="5">
        <v>475000</v>
      </c>
      <c r="M11376" s="28">
        <f t="shared" si="177"/>
        <v>475000</v>
      </c>
      <c r="N11376">
        <f>2025-Table1[[#This Row],[Year]]</f>
        <v>6</v>
      </c>
    </row>
    <row r="11377" spans="1:14" x14ac:dyDescent="0.3">
      <c r="A11377" t="s">
        <v>58</v>
      </c>
      <c r="B11377" t="s">
        <v>91</v>
      </c>
      <c r="C11377">
        <v>2015</v>
      </c>
      <c r="D11377" s="3">
        <v>9</v>
      </c>
      <c r="E11377" s="3">
        <v>72000</v>
      </c>
      <c r="F11377" t="s">
        <v>25</v>
      </c>
      <c r="G11377" s="15">
        <f>IF(Table1[[#This Row],[Transmission]]="Manual", 0, 1)</f>
        <v>1</v>
      </c>
      <c r="H11377" t="s">
        <v>9472</v>
      </c>
      <c r="I11377" t="s">
        <v>17</v>
      </c>
      <c r="J11377" s="4">
        <v>45597</v>
      </c>
      <c r="K11377" t="s">
        <v>9188</v>
      </c>
      <c r="L11377" s="5">
        <v>1490000</v>
      </c>
      <c r="M11377" s="28">
        <f t="shared" si="177"/>
        <v>1490000</v>
      </c>
      <c r="N11377">
        <f>2025-Table1[[#This Row],[Year]]</f>
        <v>10</v>
      </c>
    </row>
    <row r="11378" spans="1:14" x14ac:dyDescent="0.3">
      <c r="A11378" t="s">
        <v>113</v>
      </c>
      <c r="B11378" t="s">
        <v>396</v>
      </c>
      <c r="C11378">
        <v>2013</v>
      </c>
      <c r="D11378" s="3">
        <v>11</v>
      </c>
      <c r="E11378" s="3">
        <v>96000</v>
      </c>
      <c r="F11378" t="s">
        <v>13</v>
      </c>
      <c r="G11378" s="15">
        <f>IF(Table1[[#This Row],[Transmission]]="Manual", 0, 1)</f>
        <v>0</v>
      </c>
      <c r="H11378" t="s">
        <v>9475</v>
      </c>
      <c r="I11378" t="s">
        <v>17</v>
      </c>
      <c r="J11378" s="4">
        <v>45597</v>
      </c>
      <c r="K11378" t="s">
        <v>9189</v>
      </c>
      <c r="L11378" s="5">
        <v>485000</v>
      </c>
      <c r="M11378" s="28">
        <f t="shared" si="177"/>
        <v>485000</v>
      </c>
      <c r="N11378">
        <f>2025-Table1[[#This Row],[Year]]</f>
        <v>12</v>
      </c>
    </row>
    <row r="11379" spans="1:14" x14ac:dyDescent="0.3">
      <c r="A11379" t="s">
        <v>21</v>
      </c>
      <c r="B11379" t="s">
        <v>111</v>
      </c>
      <c r="C11379">
        <v>2014</v>
      </c>
      <c r="D11379" s="3">
        <v>10</v>
      </c>
      <c r="E11379" s="3">
        <v>65000</v>
      </c>
      <c r="F11379" t="s">
        <v>13</v>
      </c>
      <c r="G11379" s="15">
        <f>IF(Table1[[#This Row],[Transmission]]="Manual", 0, 1)</f>
        <v>0</v>
      </c>
      <c r="H11379" t="s">
        <v>9472</v>
      </c>
      <c r="I11379" t="s">
        <v>6485</v>
      </c>
      <c r="J11379" s="4">
        <v>45597</v>
      </c>
      <c r="K11379" t="s">
        <v>5602</v>
      </c>
      <c r="L11379" s="5">
        <v>265000</v>
      </c>
      <c r="M11379" s="28">
        <f t="shared" si="177"/>
        <v>265000</v>
      </c>
      <c r="N11379">
        <f>2025-Table1[[#This Row],[Year]]</f>
        <v>11</v>
      </c>
    </row>
    <row r="11380" spans="1:14" x14ac:dyDescent="0.3">
      <c r="A11380" t="s">
        <v>21</v>
      </c>
      <c r="B11380" t="s">
        <v>39</v>
      </c>
      <c r="C11380">
        <v>2019</v>
      </c>
      <c r="D11380" s="3">
        <v>5</v>
      </c>
      <c r="E11380" s="3">
        <v>100000</v>
      </c>
      <c r="F11380" t="s">
        <v>25</v>
      </c>
      <c r="G11380" s="15">
        <f>IF(Table1[[#This Row],[Transmission]]="Manual", 0, 1)</f>
        <v>1</v>
      </c>
      <c r="H11380" t="s">
        <v>9472</v>
      </c>
      <c r="I11380" t="s">
        <v>6485</v>
      </c>
      <c r="J11380" s="4">
        <v>45627</v>
      </c>
      <c r="K11380" t="s">
        <v>7354</v>
      </c>
      <c r="L11380" s="5">
        <v>520000</v>
      </c>
      <c r="M11380" s="28">
        <f t="shared" si="177"/>
        <v>520000</v>
      </c>
      <c r="N11380">
        <f>2025-Table1[[#This Row],[Year]]</f>
        <v>6</v>
      </c>
    </row>
    <row r="11381" spans="1:14" x14ac:dyDescent="0.3">
      <c r="A11381" t="s">
        <v>11</v>
      </c>
      <c r="B11381" t="s">
        <v>12</v>
      </c>
      <c r="C11381">
        <v>2011</v>
      </c>
      <c r="D11381" s="3">
        <v>13</v>
      </c>
      <c r="E11381" s="3">
        <v>30</v>
      </c>
      <c r="F11381" t="s">
        <v>25</v>
      </c>
      <c r="G11381" s="15">
        <f>IF(Table1[[#This Row],[Transmission]]="Manual", 0, 1)</f>
        <v>1</v>
      </c>
      <c r="H11381" t="s">
        <v>9472</v>
      </c>
      <c r="I11381" t="s">
        <v>6485</v>
      </c>
      <c r="J11381" s="4">
        <v>45627</v>
      </c>
      <c r="K11381" t="s">
        <v>9190</v>
      </c>
      <c r="L11381" s="5">
        <v>170000</v>
      </c>
      <c r="M11381" s="28">
        <f t="shared" si="177"/>
        <v>170000</v>
      </c>
      <c r="N11381">
        <f>2025-Table1[[#This Row],[Year]]</f>
        <v>14</v>
      </c>
    </row>
    <row r="11382" spans="1:14" x14ac:dyDescent="0.3">
      <c r="A11382" t="s">
        <v>33</v>
      </c>
      <c r="B11382" t="s">
        <v>34</v>
      </c>
      <c r="C11382">
        <v>2015</v>
      </c>
      <c r="D11382" s="3">
        <v>9</v>
      </c>
      <c r="E11382" s="3">
        <v>57000</v>
      </c>
      <c r="F11382" t="s">
        <v>25</v>
      </c>
      <c r="G11382" s="15">
        <f>IF(Table1[[#This Row],[Transmission]]="Manual", 0, 1)</f>
        <v>1</v>
      </c>
      <c r="H11382" t="s">
        <v>9475</v>
      </c>
      <c r="I11382" t="s">
        <v>14</v>
      </c>
      <c r="J11382" s="4">
        <v>45627</v>
      </c>
      <c r="K11382" t="s">
        <v>5801</v>
      </c>
      <c r="L11382" s="5">
        <v>525000</v>
      </c>
      <c r="M11382" s="28">
        <f t="shared" si="177"/>
        <v>525000</v>
      </c>
      <c r="N11382">
        <f>2025-Table1[[#This Row],[Year]]</f>
        <v>10</v>
      </c>
    </row>
    <row r="11383" spans="1:14" x14ac:dyDescent="0.3">
      <c r="A11383" t="s">
        <v>101</v>
      </c>
      <c r="B11383" t="s">
        <v>337</v>
      </c>
      <c r="C11383">
        <v>2016</v>
      </c>
      <c r="D11383" s="3">
        <v>8</v>
      </c>
      <c r="E11383" s="3">
        <v>84648</v>
      </c>
      <c r="F11383" t="s">
        <v>13</v>
      </c>
      <c r="G11383" s="15">
        <f>IF(Table1[[#This Row],[Transmission]]="Manual", 0, 1)</f>
        <v>0</v>
      </c>
      <c r="H11383" t="s">
        <v>9472</v>
      </c>
      <c r="I11383" t="s">
        <v>14</v>
      </c>
      <c r="J11383" s="4">
        <v>45597</v>
      </c>
      <c r="K11383" t="s">
        <v>9191</v>
      </c>
      <c r="L11383" s="5">
        <v>300000</v>
      </c>
      <c r="M11383" s="28">
        <f t="shared" si="177"/>
        <v>300000</v>
      </c>
      <c r="N11383">
        <f>2025-Table1[[#This Row],[Year]]</f>
        <v>9</v>
      </c>
    </row>
    <row r="11384" spans="1:14" x14ac:dyDescent="0.3">
      <c r="A11384" t="s">
        <v>21</v>
      </c>
      <c r="B11384" t="s">
        <v>366</v>
      </c>
      <c r="C11384">
        <v>2023</v>
      </c>
      <c r="D11384" s="3">
        <v>1</v>
      </c>
      <c r="E11384" s="3">
        <v>51409</v>
      </c>
      <c r="F11384" t="s">
        <v>25</v>
      </c>
      <c r="G11384" s="15">
        <f>IF(Table1[[#This Row],[Transmission]]="Manual", 0, 1)</f>
        <v>1</v>
      </c>
      <c r="H11384" t="s">
        <v>9472</v>
      </c>
      <c r="I11384" t="s">
        <v>6485</v>
      </c>
      <c r="J11384" s="4">
        <v>45597</v>
      </c>
      <c r="K11384" t="s">
        <v>3898</v>
      </c>
      <c r="L11384" s="5">
        <v>1550000</v>
      </c>
      <c r="M11384" s="28">
        <f t="shared" si="177"/>
        <v>1550000</v>
      </c>
      <c r="N11384">
        <f>2025-Table1[[#This Row],[Year]]</f>
        <v>2</v>
      </c>
    </row>
    <row r="11385" spans="1:14" x14ac:dyDescent="0.3">
      <c r="A11385" t="s">
        <v>97</v>
      </c>
      <c r="B11385" t="s">
        <v>236</v>
      </c>
      <c r="C11385">
        <v>2015</v>
      </c>
      <c r="D11385" s="3">
        <v>9</v>
      </c>
      <c r="E11385" s="3">
        <v>140000</v>
      </c>
      <c r="F11385" t="s">
        <v>13</v>
      </c>
      <c r="G11385" s="15">
        <f>IF(Table1[[#This Row],[Transmission]]="Manual", 0, 1)</f>
        <v>0</v>
      </c>
      <c r="H11385" t="s">
        <v>9475</v>
      </c>
      <c r="I11385" t="s">
        <v>17</v>
      </c>
      <c r="J11385" s="4">
        <v>45597</v>
      </c>
      <c r="K11385" t="s">
        <v>9192</v>
      </c>
      <c r="L11385" s="5">
        <v>399000</v>
      </c>
      <c r="M11385" s="28">
        <f t="shared" si="177"/>
        <v>399000</v>
      </c>
      <c r="N11385">
        <f>2025-Table1[[#This Row],[Year]]</f>
        <v>10</v>
      </c>
    </row>
    <row r="11386" spans="1:14" x14ac:dyDescent="0.3">
      <c r="A11386" t="s">
        <v>21</v>
      </c>
      <c r="B11386" t="s">
        <v>68</v>
      </c>
      <c r="C11386">
        <v>2016</v>
      </c>
      <c r="D11386" s="3">
        <v>8</v>
      </c>
      <c r="E11386" s="3">
        <v>13508</v>
      </c>
      <c r="F11386" t="s">
        <v>25</v>
      </c>
      <c r="G11386" s="15">
        <f>IF(Table1[[#This Row],[Transmission]]="Manual", 0, 1)</f>
        <v>1</v>
      </c>
      <c r="H11386" t="s">
        <v>9475</v>
      </c>
      <c r="I11386" t="s">
        <v>14</v>
      </c>
      <c r="J11386" s="4">
        <v>45597</v>
      </c>
      <c r="K11386" t="s">
        <v>530</v>
      </c>
      <c r="L11386" s="5">
        <v>335000</v>
      </c>
      <c r="M11386" s="28">
        <f t="shared" si="177"/>
        <v>335000</v>
      </c>
      <c r="N11386">
        <f>2025-Table1[[#This Row],[Year]]</f>
        <v>9</v>
      </c>
    </row>
    <row r="11387" spans="1:14" x14ac:dyDescent="0.3">
      <c r="A11387" t="s">
        <v>15</v>
      </c>
      <c r="B11387" t="s">
        <v>155</v>
      </c>
      <c r="C11387">
        <v>2012</v>
      </c>
      <c r="D11387" s="3">
        <v>12</v>
      </c>
      <c r="E11387" s="3">
        <v>92000</v>
      </c>
      <c r="F11387" t="s">
        <v>13</v>
      </c>
      <c r="G11387" s="15">
        <f>IF(Table1[[#This Row],[Transmission]]="Manual", 0, 1)</f>
        <v>0</v>
      </c>
      <c r="H11387" t="s">
        <v>9475</v>
      </c>
      <c r="I11387" t="s">
        <v>17</v>
      </c>
      <c r="J11387" s="4">
        <v>45597</v>
      </c>
      <c r="K11387" t="s">
        <v>1447</v>
      </c>
      <c r="L11387" s="5">
        <v>250000</v>
      </c>
      <c r="M11387" s="28">
        <f t="shared" si="177"/>
        <v>250000</v>
      </c>
      <c r="N11387">
        <f>2025-Table1[[#This Row],[Year]]</f>
        <v>13</v>
      </c>
    </row>
    <row r="11388" spans="1:14" x14ac:dyDescent="0.3">
      <c r="A11388" t="s">
        <v>15</v>
      </c>
      <c r="B11388" t="s">
        <v>588</v>
      </c>
      <c r="C11388">
        <v>2014</v>
      </c>
      <c r="D11388" s="3">
        <v>10</v>
      </c>
      <c r="E11388" s="3">
        <v>100000</v>
      </c>
      <c r="F11388" t="s">
        <v>13</v>
      </c>
      <c r="G11388" s="15">
        <f>IF(Table1[[#This Row],[Transmission]]="Manual", 0, 1)</f>
        <v>0</v>
      </c>
      <c r="H11388" t="s">
        <v>9475</v>
      </c>
      <c r="I11388" t="s">
        <v>17</v>
      </c>
      <c r="J11388" s="4">
        <v>45597</v>
      </c>
      <c r="K11388" t="s">
        <v>5087</v>
      </c>
      <c r="L11388" s="5">
        <v>850000</v>
      </c>
      <c r="M11388" s="28">
        <f t="shared" si="177"/>
        <v>850000</v>
      </c>
      <c r="N11388">
        <f>2025-Table1[[#This Row],[Year]]</f>
        <v>11</v>
      </c>
    </row>
    <row r="11389" spans="1:14" x14ac:dyDescent="0.3">
      <c r="A11389" t="s">
        <v>33</v>
      </c>
      <c r="B11389" t="s">
        <v>501</v>
      </c>
      <c r="C11389">
        <v>2011</v>
      </c>
      <c r="D11389" s="3">
        <v>13</v>
      </c>
      <c r="E11389" s="3">
        <v>74300</v>
      </c>
      <c r="F11389" t="s">
        <v>25</v>
      </c>
      <c r="G11389" s="15">
        <f>IF(Table1[[#This Row],[Transmission]]="Manual", 0, 1)</f>
        <v>1</v>
      </c>
      <c r="H11389" t="s">
        <v>9472</v>
      </c>
      <c r="I11389" t="s">
        <v>6485</v>
      </c>
      <c r="J11389" s="4">
        <v>45627</v>
      </c>
      <c r="K11389" t="s">
        <v>9193</v>
      </c>
      <c r="L11389" s="5">
        <v>120000</v>
      </c>
      <c r="M11389" s="28">
        <f t="shared" si="177"/>
        <v>120000</v>
      </c>
      <c r="N11389">
        <f>2025-Table1[[#This Row],[Year]]</f>
        <v>14</v>
      </c>
    </row>
    <row r="11390" spans="1:14" x14ac:dyDescent="0.3">
      <c r="A11390" t="s">
        <v>11</v>
      </c>
      <c r="B11390" t="s">
        <v>12</v>
      </c>
      <c r="C11390">
        <v>2017</v>
      </c>
      <c r="D11390" s="3">
        <v>7</v>
      </c>
      <c r="E11390" s="3">
        <v>74000</v>
      </c>
      <c r="F11390" t="s">
        <v>13</v>
      </c>
      <c r="G11390" s="15">
        <f>IF(Table1[[#This Row],[Transmission]]="Manual", 0, 1)</f>
        <v>0</v>
      </c>
      <c r="H11390" t="s">
        <v>9475</v>
      </c>
      <c r="I11390" t="s">
        <v>17</v>
      </c>
      <c r="J11390" s="4">
        <v>45597</v>
      </c>
      <c r="K11390" t="s">
        <v>9194</v>
      </c>
      <c r="L11390" s="5">
        <v>625000</v>
      </c>
      <c r="M11390" s="28">
        <f t="shared" si="177"/>
        <v>625000</v>
      </c>
      <c r="N11390">
        <f>2025-Table1[[#This Row],[Year]]</f>
        <v>8</v>
      </c>
    </row>
    <row r="11391" spans="1:14" x14ac:dyDescent="0.3">
      <c r="A11391" t="s">
        <v>15</v>
      </c>
      <c r="B11391" t="s">
        <v>588</v>
      </c>
      <c r="C11391">
        <v>2015</v>
      </c>
      <c r="D11391" s="3">
        <v>9</v>
      </c>
      <c r="E11391" s="3">
        <v>57000</v>
      </c>
      <c r="F11391" t="s">
        <v>13</v>
      </c>
      <c r="G11391" s="15">
        <f>IF(Table1[[#This Row],[Transmission]]="Manual", 0, 1)</f>
        <v>0</v>
      </c>
      <c r="H11391" t="s">
        <v>9472</v>
      </c>
      <c r="I11391" t="s">
        <v>14</v>
      </c>
      <c r="J11391" s="4">
        <v>45597</v>
      </c>
      <c r="K11391" t="s">
        <v>9195</v>
      </c>
      <c r="L11391" s="5">
        <v>750000</v>
      </c>
      <c r="M11391" s="28">
        <f t="shared" si="177"/>
        <v>750000</v>
      </c>
      <c r="N11391">
        <f>2025-Table1[[#This Row],[Year]]</f>
        <v>10</v>
      </c>
    </row>
    <row r="11392" spans="1:14" x14ac:dyDescent="0.3">
      <c r="A11392" t="s">
        <v>21</v>
      </c>
      <c r="B11392" t="s">
        <v>483</v>
      </c>
      <c r="C11392">
        <v>2020</v>
      </c>
      <c r="D11392" s="3">
        <v>4</v>
      </c>
      <c r="E11392" s="3">
        <v>44000</v>
      </c>
      <c r="F11392" t="s">
        <v>25</v>
      </c>
      <c r="G11392" s="15">
        <f>IF(Table1[[#This Row],[Transmission]]="Manual", 0, 1)</f>
        <v>1</v>
      </c>
      <c r="H11392" t="s">
        <v>9472</v>
      </c>
      <c r="I11392" t="s">
        <v>14</v>
      </c>
      <c r="J11392" s="4">
        <v>45597</v>
      </c>
      <c r="K11392" t="s">
        <v>6339</v>
      </c>
      <c r="L11392" s="5">
        <v>1025000</v>
      </c>
      <c r="M11392" s="28">
        <f t="shared" si="177"/>
        <v>1025000</v>
      </c>
      <c r="N11392">
        <f>2025-Table1[[#This Row],[Year]]</f>
        <v>5</v>
      </c>
    </row>
    <row r="11393" spans="1:14" x14ac:dyDescent="0.3">
      <c r="A11393" t="s">
        <v>21</v>
      </c>
      <c r="B11393" t="s">
        <v>231</v>
      </c>
      <c r="C11393">
        <v>2016</v>
      </c>
      <c r="D11393" s="3">
        <v>8</v>
      </c>
      <c r="E11393" s="3">
        <v>85000</v>
      </c>
      <c r="F11393" t="s">
        <v>25</v>
      </c>
      <c r="G11393" s="15">
        <f>IF(Table1[[#This Row],[Transmission]]="Manual", 0, 1)</f>
        <v>1</v>
      </c>
      <c r="H11393" t="s">
        <v>9472</v>
      </c>
      <c r="I11393" t="s">
        <v>6485</v>
      </c>
      <c r="J11393" s="4">
        <v>45597</v>
      </c>
      <c r="K11393" t="s">
        <v>9196</v>
      </c>
      <c r="L11393" s="5">
        <v>215000</v>
      </c>
      <c r="M11393" s="28">
        <f t="shared" si="177"/>
        <v>215000</v>
      </c>
      <c r="N11393">
        <f>2025-Table1[[#This Row],[Year]]</f>
        <v>9</v>
      </c>
    </row>
    <row r="11394" spans="1:14" x14ac:dyDescent="0.3">
      <c r="A11394" t="s">
        <v>21</v>
      </c>
      <c r="B11394" t="s">
        <v>31</v>
      </c>
      <c r="C11394">
        <v>2022</v>
      </c>
      <c r="D11394" s="3">
        <v>2</v>
      </c>
      <c r="E11394" s="3">
        <v>20000</v>
      </c>
      <c r="F11394" t="s">
        <v>13</v>
      </c>
      <c r="G11394" s="15">
        <f>IF(Table1[[#This Row],[Transmission]]="Manual", 0, 1)</f>
        <v>0</v>
      </c>
      <c r="H11394" t="s">
        <v>9472</v>
      </c>
      <c r="I11394" t="s">
        <v>6485</v>
      </c>
      <c r="J11394" s="4">
        <v>45597</v>
      </c>
      <c r="K11394" t="s">
        <v>4328</v>
      </c>
      <c r="L11394" s="5">
        <v>825000</v>
      </c>
      <c r="M11394" s="28">
        <f t="shared" si="177"/>
        <v>825000</v>
      </c>
      <c r="N11394">
        <f>2025-Table1[[#This Row],[Year]]</f>
        <v>3</v>
      </c>
    </row>
    <row r="11395" spans="1:14" x14ac:dyDescent="0.3">
      <c r="A11395" t="s">
        <v>21</v>
      </c>
      <c r="B11395" t="s">
        <v>111</v>
      </c>
      <c r="C11395">
        <v>2011</v>
      </c>
      <c r="D11395" s="3">
        <v>13</v>
      </c>
      <c r="E11395" s="3">
        <v>82000</v>
      </c>
      <c r="F11395" t="s">
        <v>13</v>
      </c>
      <c r="G11395" s="15">
        <f>IF(Table1[[#This Row],[Transmission]]="Manual", 0, 1)</f>
        <v>0</v>
      </c>
      <c r="H11395" t="s">
        <v>9472</v>
      </c>
      <c r="I11395" t="s">
        <v>14</v>
      </c>
      <c r="J11395" s="4">
        <v>45597</v>
      </c>
      <c r="K11395" t="s">
        <v>9197</v>
      </c>
      <c r="L11395" s="5">
        <v>225000</v>
      </c>
      <c r="M11395" s="28">
        <f t="shared" ref="M11395:M11458" si="178">VALUE(SUBSTITUTE(SUBSTITUTE(L11395,"₹"," "),",",""))</f>
        <v>225000</v>
      </c>
      <c r="N11395">
        <f>2025-Table1[[#This Row],[Year]]</f>
        <v>14</v>
      </c>
    </row>
    <row r="11396" spans="1:14" x14ac:dyDescent="0.3">
      <c r="A11396" t="s">
        <v>44</v>
      </c>
      <c r="B11396" t="s">
        <v>45</v>
      </c>
      <c r="C11396">
        <v>2020</v>
      </c>
      <c r="D11396" s="3">
        <v>4</v>
      </c>
      <c r="E11396" s="3">
        <v>43123</v>
      </c>
      <c r="F11396" t="s">
        <v>25</v>
      </c>
      <c r="G11396" s="15">
        <f>IF(Table1[[#This Row],[Transmission]]="Manual", 0, 1)</f>
        <v>1</v>
      </c>
      <c r="H11396" t="s">
        <v>9472</v>
      </c>
      <c r="I11396" t="s">
        <v>14</v>
      </c>
      <c r="J11396" s="4">
        <v>45597</v>
      </c>
      <c r="K11396" t="s">
        <v>9198</v>
      </c>
      <c r="L11396" s="5">
        <v>560000</v>
      </c>
      <c r="M11396" s="28">
        <f t="shared" si="178"/>
        <v>560000</v>
      </c>
      <c r="N11396">
        <f>2025-Table1[[#This Row],[Year]]</f>
        <v>5</v>
      </c>
    </row>
    <row r="11397" spans="1:14" x14ac:dyDescent="0.3">
      <c r="A11397" t="s">
        <v>21</v>
      </c>
      <c r="B11397" t="s">
        <v>194</v>
      </c>
      <c r="C11397">
        <v>2010</v>
      </c>
      <c r="D11397" s="3">
        <v>14</v>
      </c>
      <c r="E11397" s="3">
        <v>95</v>
      </c>
      <c r="F11397" t="s">
        <v>13</v>
      </c>
      <c r="G11397" s="15">
        <f>IF(Table1[[#This Row],[Transmission]]="Manual", 0, 1)</f>
        <v>0</v>
      </c>
      <c r="H11397" t="s">
        <v>9475</v>
      </c>
      <c r="I11397" t="s">
        <v>6485</v>
      </c>
      <c r="J11397" s="4">
        <v>45597</v>
      </c>
      <c r="K11397" t="s">
        <v>9199</v>
      </c>
      <c r="L11397" s="5">
        <v>170000</v>
      </c>
      <c r="M11397" s="28">
        <f t="shared" si="178"/>
        <v>170000</v>
      </c>
      <c r="N11397">
        <f>2025-Table1[[#This Row],[Year]]</f>
        <v>15</v>
      </c>
    </row>
    <row r="11398" spans="1:14" x14ac:dyDescent="0.3">
      <c r="A11398" t="s">
        <v>11</v>
      </c>
      <c r="B11398" t="s">
        <v>288</v>
      </c>
      <c r="C11398">
        <v>2010</v>
      </c>
      <c r="D11398" s="3">
        <v>14</v>
      </c>
      <c r="E11398" s="3">
        <v>85000</v>
      </c>
      <c r="F11398" t="s">
        <v>13</v>
      </c>
      <c r="G11398" s="15">
        <f>IF(Table1[[#This Row],[Transmission]]="Manual", 0, 1)</f>
        <v>0</v>
      </c>
      <c r="H11398" t="s">
        <v>9475</v>
      </c>
      <c r="I11398" t="s">
        <v>14</v>
      </c>
      <c r="J11398" s="4">
        <v>45597</v>
      </c>
      <c r="K11398" t="s">
        <v>9200</v>
      </c>
      <c r="L11398" s="5">
        <v>125000</v>
      </c>
      <c r="M11398" s="28">
        <f t="shared" si="178"/>
        <v>125000</v>
      </c>
      <c r="N11398">
        <f>2025-Table1[[#This Row],[Year]]</f>
        <v>15</v>
      </c>
    </row>
    <row r="11399" spans="1:14" x14ac:dyDescent="0.3">
      <c r="A11399" t="s">
        <v>58</v>
      </c>
      <c r="B11399" t="s">
        <v>59</v>
      </c>
      <c r="C11399">
        <v>2015</v>
      </c>
      <c r="D11399" s="3">
        <v>9</v>
      </c>
      <c r="E11399" s="3">
        <v>88000</v>
      </c>
      <c r="F11399" t="s">
        <v>25</v>
      </c>
      <c r="G11399" s="15">
        <f>IF(Table1[[#This Row],[Transmission]]="Manual", 0, 1)</f>
        <v>1</v>
      </c>
      <c r="H11399" t="s">
        <v>9472</v>
      </c>
      <c r="I11399" t="s">
        <v>17</v>
      </c>
      <c r="J11399" s="4">
        <v>45597</v>
      </c>
      <c r="K11399" t="s">
        <v>9201</v>
      </c>
      <c r="L11399" s="5">
        <v>1450000</v>
      </c>
      <c r="M11399" s="28">
        <f t="shared" si="178"/>
        <v>1450000</v>
      </c>
      <c r="N11399">
        <f>2025-Table1[[#This Row],[Year]]</f>
        <v>10</v>
      </c>
    </row>
    <row r="11400" spans="1:14" x14ac:dyDescent="0.3">
      <c r="A11400" t="s">
        <v>11</v>
      </c>
      <c r="B11400" t="s">
        <v>12</v>
      </c>
      <c r="C11400">
        <v>2017</v>
      </c>
      <c r="D11400" s="3">
        <v>7</v>
      </c>
      <c r="E11400" s="3">
        <v>42000</v>
      </c>
      <c r="F11400" t="s">
        <v>25</v>
      </c>
      <c r="G11400" s="15">
        <f>IF(Table1[[#This Row],[Transmission]]="Manual", 0, 1)</f>
        <v>1</v>
      </c>
      <c r="H11400" t="s">
        <v>9475</v>
      </c>
      <c r="I11400" t="s">
        <v>14</v>
      </c>
      <c r="J11400" s="4">
        <v>45597</v>
      </c>
      <c r="K11400" t="s">
        <v>9202</v>
      </c>
      <c r="L11400" s="5">
        <v>750000</v>
      </c>
      <c r="M11400" s="28">
        <f t="shared" si="178"/>
        <v>750000</v>
      </c>
      <c r="N11400">
        <f>2025-Table1[[#This Row],[Year]]</f>
        <v>8</v>
      </c>
    </row>
    <row r="11401" spans="1:14" x14ac:dyDescent="0.3">
      <c r="A11401" t="s">
        <v>61</v>
      </c>
      <c r="B11401" t="s">
        <v>1327</v>
      </c>
      <c r="C11401">
        <v>2021</v>
      </c>
      <c r="D11401" s="3">
        <v>3</v>
      </c>
      <c r="E11401" s="3">
        <v>63000</v>
      </c>
      <c r="F11401" t="s">
        <v>13</v>
      </c>
      <c r="G11401" s="15">
        <f>IF(Table1[[#This Row],[Transmission]]="Manual", 0, 1)</f>
        <v>0</v>
      </c>
      <c r="H11401" t="s">
        <v>9472</v>
      </c>
      <c r="I11401" t="s">
        <v>14</v>
      </c>
      <c r="J11401" s="4">
        <v>45597</v>
      </c>
      <c r="K11401" t="s">
        <v>9203</v>
      </c>
      <c r="L11401" s="5">
        <v>675000</v>
      </c>
      <c r="M11401" s="28">
        <f t="shared" si="178"/>
        <v>675000</v>
      </c>
      <c r="N11401">
        <f>2025-Table1[[#This Row],[Year]]</f>
        <v>4</v>
      </c>
    </row>
    <row r="11402" spans="1:14" x14ac:dyDescent="0.3">
      <c r="A11402" t="s">
        <v>58</v>
      </c>
      <c r="B11402" t="s">
        <v>59</v>
      </c>
      <c r="C11402">
        <v>2016</v>
      </c>
      <c r="D11402" s="3">
        <v>8</v>
      </c>
      <c r="E11402" s="3">
        <v>75000</v>
      </c>
      <c r="F11402" t="s">
        <v>25</v>
      </c>
      <c r="G11402" s="15">
        <f>IF(Table1[[#This Row],[Transmission]]="Manual", 0, 1)</f>
        <v>1</v>
      </c>
      <c r="H11402" t="s">
        <v>9475</v>
      </c>
      <c r="I11402" t="s">
        <v>17</v>
      </c>
      <c r="J11402" s="4">
        <v>45597</v>
      </c>
      <c r="K11402" t="s">
        <v>622</v>
      </c>
      <c r="L11402" s="5">
        <v>975000</v>
      </c>
      <c r="M11402" s="28">
        <f t="shared" si="178"/>
        <v>975000</v>
      </c>
      <c r="N11402">
        <f>2025-Table1[[#This Row],[Year]]</f>
        <v>9</v>
      </c>
    </row>
    <row r="11403" spans="1:14" x14ac:dyDescent="0.3">
      <c r="A11403" t="s">
        <v>44</v>
      </c>
      <c r="B11403" t="s">
        <v>89</v>
      </c>
      <c r="C11403">
        <v>2012</v>
      </c>
      <c r="D11403" s="3">
        <v>12</v>
      </c>
      <c r="E11403" s="3">
        <v>131000</v>
      </c>
      <c r="F11403" t="s">
        <v>25</v>
      </c>
      <c r="G11403" s="15">
        <f>IF(Table1[[#This Row],[Transmission]]="Manual", 0, 1)</f>
        <v>1</v>
      </c>
      <c r="H11403" t="s">
        <v>9472</v>
      </c>
      <c r="I11403" t="s">
        <v>17</v>
      </c>
      <c r="J11403" s="4">
        <v>45597</v>
      </c>
      <c r="K11403" t="s">
        <v>9204</v>
      </c>
      <c r="L11403" s="5">
        <v>350000</v>
      </c>
      <c r="M11403" s="28">
        <f t="shared" si="178"/>
        <v>350000</v>
      </c>
      <c r="N11403">
        <f>2025-Table1[[#This Row],[Year]]</f>
        <v>13</v>
      </c>
    </row>
    <row r="11404" spans="1:14" x14ac:dyDescent="0.3">
      <c r="A11404" t="s">
        <v>21</v>
      </c>
      <c r="B11404" t="s">
        <v>111</v>
      </c>
      <c r="C11404">
        <v>2019</v>
      </c>
      <c r="D11404" s="3">
        <v>5</v>
      </c>
      <c r="E11404" s="3">
        <v>34000</v>
      </c>
      <c r="F11404" t="s">
        <v>13</v>
      </c>
      <c r="G11404" s="15">
        <f>IF(Table1[[#This Row],[Transmission]]="Manual", 0, 1)</f>
        <v>0</v>
      </c>
      <c r="H11404" t="s">
        <v>9472</v>
      </c>
      <c r="I11404" t="s">
        <v>6485</v>
      </c>
      <c r="J11404" s="4">
        <v>45597</v>
      </c>
      <c r="K11404" t="s">
        <v>5750</v>
      </c>
      <c r="L11404" s="5">
        <v>525000</v>
      </c>
      <c r="M11404" s="28">
        <f t="shared" si="178"/>
        <v>525000</v>
      </c>
      <c r="N11404">
        <f>2025-Table1[[#This Row],[Year]]</f>
        <v>6</v>
      </c>
    </row>
    <row r="11405" spans="1:14" x14ac:dyDescent="0.3">
      <c r="A11405" t="s">
        <v>21</v>
      </c>
      <c r="B11405" t="s">
        <v>49</v>
      </c>
      <c r="C11405">
        <v>2024</v>
      </c>
      <c r="D11405" s="3">
        <v>0</v>
      </c>
      <c r="E11405" s="3">
        <v>0</v>
      </c>
      <c r="F11405" t="s">
        <v>25</v>
      </c>
      <c r="G11405" s="15">
        <f>IF(Table1[[#This Row],[Transmission]]="Manual", 0, 1)</f>
        <v>1</v>
      </c>
      <c r="H11405" t="s">
        <v>9472</v>
      </c>
      <c r="I11405" t="s">
        <v>6485</v>
      </c>
      <c r="J11405" s="4">
        <v>45597</v>
      </c>
      <c r="K11405" t="s">
        <v>9205</v>
      </c>
      <c r="L11405" s="5">
        <v>350000</v>
      </c>
      <c r="M11405" s="28">
        <f t="shared" si="178"/>
        <v>350000</v>
      </c>
      <c r="N11405">
        <f>2025-Table1[[#This Row],[Year]]</f>
        <v>1</v>
      </c>
    </row>
    <row r="11406" spans="1:14" x14ac:dyDescent="0.3">
      <c r="A11406" t="s">
        <v>97</v>
      </c>
      <c r="B11406" t="s">
        <v>649</v>
      </c>
      <c r="C11406">
        <v>2016</v>
      </c>
      <c r="D11406" s="3">
        <v>8</v>
      </c>
      <c r="E11406" s="3">
        <v>89000</v>
      </c>
      <c r="F11406" t="s">
        <v>25</v>
      </c>
      <c r="G11406" s="15">
        <f>IF(Table1[[#This Row],[Transmission]]="Manual", 0, 1)</f>
        <v>1</v>
      </c>
      <c r="H11406" t="s">
        <v>9475</v>
      </c>
      <c r="I11406" t="s">
        <v>17</v>
      </c>
      <c r="J11406" s="4">
        <v>45597</v>
      </c>
      <c r="K11406" t="s">
        <v>9206</v>
      </c>
      <c r="L11406" s="5">
        <v>1000000</v>
      </c>
      <c r="M11406" s="28">
        <f t="shared" si="178"/>
        <v>1000000</v>
      </c>
      <c r="N11406">
        <f>2025-Table1[[#This Row],[Year]]</f>
        <v>9</v>
      </c>
    </row>
    <row r="11407" spans="1:14" x14ac:dyDescent="0.3">
      <c r="A11407" t="s">
        <v>21</v>
      </c>
      <c r="B11407" t="s">
        <v>382</v>
      </c>
      <c r="C11407">
        <v>2011</v>
      </c>
      <c r="D11407" s="3">
        <v>13</v>
      </c>
      <c r="E11407" s="3">
        <v>84785</v>
      </c>
      <c r="F11407" t="s">
        <v>25</v>
      </c>
      <c r="G11407" s="15">
        <f>IF(Table1[[#This Row],[Transmission]]="Manual", 0, 1)</f>
        <v>1</v>
      </c>
      <c r="H11407" t="s">
        <v>9475</v>
      </c>
      <c r="I11407" t="s">
        <v>6485</v>
      </c>
      <c r="J11407" s="4">
        <v>45627</v>
      </c>
      <c r="K11407" t="s">
        <v>9207</v>
      </c>
      <c r="L11407" s="5">
        <v>140000</v>
      </c>
      <c r="M11407" s="28">
        <f t="shared" si="178"/>
        <v>140000</v>
      </c>
      <c r="N11407">
        <f>2025-Table1[[#This Row],[Year]]</f>
        <v>14</v>
      </c>
    </row>
    <row r="11408" spans="1:14" x14ac:dyDescent="0.3">
      <c r="A11408" t="s">
        <v>21</v>
      </c>
      <c r="B11408" t="s">
        <v>111</v>
      </c>
      <c r="C11408">
        <v>2014</v>
      </c>
      <c r="D11408" s="3">
        <v>10</v>
      </c>
      <c r="E11408" s="3">
        <v>42372</v>
      </c>
      <c r="F11408" t="s">
        <v>13</v>
      </c>
      <c r="G11408" s="15">
        <f>IF(Table1[[#This Row],[Transmission]]="Manual", 0, 1)</f>
        <v>0</v>
      </c>
      <c r="H11408" t="s">
        <v>9472</v>
      </c>
      <c r="I11408" t="s">
        <v>6485</v>
      </c>
      <c r="J11408" s="4">
        <v>45627</v>
      </c>
      <c r="K11408" t="s">
        <v>5466</v>
      </c>
      <c r="L11408" s="5">
        <v>325000</v>
      </c>
      <c r="M11408" s="28">
        <f t="shared" si="178"/>
        <v>325000</v>
      </c>
      <c r="N11408">
        <f>2025-Table1[[#This Row],[Year]]</f>
        <v>11</v>
      </c>
    </row>
    <row r="11409" spans="1:14" x14ac:dyDescent="0.3">
      <c r="A11409" t="s">
        <v>11</v>
      </c>
      <c r="B11409" t="s">
        <v>285</v>
      </c>
      <c r="C11409">
        <v>2023</v>
      </c>
      <c r="D11409" s="3">
        <v>1</v>
      </c>
      <c r="E11409" s="3">
        <v>14000</v>
      </c>
      <c r="F11409" t="s">
        <v>25</v>
      </c>
      <c r="G11409" s="15">
        <f>IF(Table1[[#This Row],[Transmission]]="Manual", 0, 1)</f>
        <v>1</v>
      </c>
      <c r="H11409" t="s">
        <v>9475</v>
      </c>
      <c r="I11409" t="s">
        <v>6485</v>
      </c>
      <c r="J11409" s="4">
        <v>45627</v>
      </c>
      <c r="K11409" t="s">
        <v>9208</v>
      </c>
      <c r="L11409" s="5">
        <v>900000</v>
      </c>
      <c r="M11409" s="28">
        <f t="shared" si="178"/>
        <v>900000</v>
      </c>
      <c r="N11409">
        <f>2025-Table1[[#This Row],[Year]]</f>
        <v>2</v>
      </c>
    </row>
    <row r="11410" spans="1:14" x14ac:dyDescent="0.3">
      <c r="A11410" t="s">
        <v>11</v>
      </c>
      <c r="B11410" t="s">
        <v>285</v>
      </c>
      <c r="C11410">
        <v>2017</v>
      </c>
      <c r="D11410" s="3">
        <v>7</v>
      </c>
      <c r="E11410" s="3">
        <v>82000</v>
      </c>
      <c r="F11410" t="s">
        <v>13</v>
      </c>
      <c r="G11410" s="15">
        <f>IF(Table1[[#This Row],[Transmission]]="Manual", 0, 1)</f>
        <v>0</v>
      </c>
      <c r="H11410" t="s">
        <v>9475</v>
      </c>
      <c r="I11410" t="s">
        <v>6485</v>
      </c>
      <c r="J11410" s="4">
        <v>45597</v>
      </c>
      <c r="K11410" t="s">
        <v>9209</v>
      </c>
      <c r="L11410" s="5">
        <v>315000</v>
      </c>
      <c r="M11410" s="28">
        <f t="shared" si="178"/>
        <v>315000</v>
      </c>
      <c r="N11410">
        <f>2025-Table1[[#This Row],[Year]]</f>
        <v>8</v>
      </c>
    </row>
    <row r="11411" spans="1:14" x14ac:dyDescent="0.3">
      <c r="A11411" t="s">
        <v>21</v>
      </c>
      <c r="B11411" t="s">
        <v>194</v>
      </c>
      <c r="C11411">
        <v>2024</v>
      </c>
      <c r="D11411" s="3">
        <v>0</v>
      </c>
      <c r="E11411" s="3">
        <v>600</v>
      </c>
      <c r="F11411" t="s">
        <v>25</v>
      </c>
      <c r="G11411" s="15">
        <f>IF(Table1[[#This Row],[Transmission]]="Manual", 0, 1)</f>
        <v>1</v>
      </c>
      <c r="H11411" t="s">
        <v>9472</v>
      </c>
      <c r="I11411" t="s">
        <v>6485</v>
      </c>
      <c r="J11411" s="4">
        <v>45627</v>
      </c>
      <c r="K11411" t="s">
        <v>9210</v>
      </c>
      <c r="L11411" s="5">
        <v>600000</v>
      </c>
      <c r="M11411" s="28">
        <f t="shared" si="178"/>
        <v>600000</v>
      </c>
      <c r="N11411">
        <f>2025-Table1[[#This Row],[Year]]</f>
        <v>1</v>
      </c>
    </row>
    <row r="11412" spans="1:14" x14ac:dyDescent="0.3">
      <c r="A11412" t="s">
        <v>113</v>
      </c>
      <c r="B11412" t="s">
        <v>396</v>
      </c>
      <c r="C11412">
        <v>2013</v>
      </c>
      <c r="D11412" s="3">
        <v>11</v>
      </c>
      <c r="E11412" s="3">
        <v>135000</v>
      </c>
      <c r="F11412" t="s">
        <v>25</v>
      </c>
      <c r="G11412" s="15">
        <f>IF(Table1[[#This Row],[Transmission]]="Manual", 0, 1)</f>
        <v>1</v>
      </c>
      <c r="H11412" t="s">
        <v>9475</v>
      </c>
      <c r="I11412" t="s">
        <v>17</v>
      </c>
      <c r="J11412" s="4">
        <v>45597</v>
      </c>
      <c r="K11412" t="s">
        <v>9211</v>
      </c>
      <c r="L11412" s="5">
        <v>425000</v>
      </c>
      <c r="M11412" s="28">
        <f t="shared" si="178"/>
        <v>425000</v>
      </c>
      <c r="N11412">
        <f>2025-Table1[[#This Row],[Year]]</f>
        <v>12</v>
      </c>
    </row>
    <row r="11413" spans="1:14" x14ac:dyDescent="0.3">
      <c r="A11413" t="s">
        <v>21</v>
      </c>
      <c r="B11413" t="s">
        <v>231</v>
      </c>
      <c r="C11413">
        <v>2015</v>
      </c>
      <c r="D11413" s="3">
        <v>9</v>
      </c>
      <c r="E11413" s="3">
        <v>84000</v>
      </c>
      <c r="F11413" t="s">
        <v>13</v>
      </c>
      <c r="G11413" s="15">
        <f>IF(Table1[[#This Row],[Transmission]]="Manual", 0, 1)</f>
        <v>0</v>
      </c>
      <c r="H11413" t="s">
        <v>9472</v>
      </c>
      <c r="I11413" t="s">
        <v>6485</v>
      </c>
      <c r="J11413" s="4">
        <v>45597</v>
      </c>
      <c r="K11413" t="s">
        <v>5859</v>
      </c>
      <c r="L11413" s="5">
        <v>230000</v>
      </c>
      <c r="M11413" s="28">
        <f t="shared" si="178"/>
        <v>230000</v>
      </c>
      <c r="N11413">
        <f>2025-Table1[[#This Row],[Year]]</f>
        <v>10</v>
      </c>
    </row>
    <row r="11414" spans="1:14" x14ac:dyDescent="0.3">
      <c r="A11414" t="s">
        <v>21</v>
      </c>
      <c r="B11414" t="s">
        <v>476</v>
      </c>
      <c r="C11414">
        <v>2022</v>
      </c>
      <c r="D11414" s="3">
        <v>2</v>
      </c>
      <c r="E11414" s="3">
        <v>65300</v>
      </c>
      <c r="F11414" t="s">
        <v>25</v>
      </c>
      <c r="G11414" s="15">
        <f>IF(Table1[[#This Row],[Transmission]]="Manual", 0, 1)</f>
        <v>1</v>
      </c>
      <c r="H11414" t="s">
        <v>9472</v>
      </c>
      <c r="I11414" t="s">
        <v>6485</v>
      </c>
      <c r="J11414" s="4">
        <v>45597</v>
      </c>
      <c r="K11414" t="s">
        <v>9212</v>
      </c>
      <c r="L11414" s="5">
        <v>250000</v>
      </c>
      <c r="M11414" s="28">
        <f t="shared" si="178"/>
        <v>250000</v>
      </c>
      <c r="N11414">
        <f>2025-Table1[[#This Row],[Year]]</f>
        <v>3</v>
      </c>
    </row>
    <row r="11415" spans="1:14" x14ac:dyDescent="0.3">
      <c r="A11415" t="s">
        <v>21</v>
      </c>
      <c r="B11415" t="s">
        <v>747</v>
      </c>
      <c r="C11415">
        <v>2020</v>
      </c>
      <c r="D11415" s="3">
        <v>4</v>
      </c>
      <c r="E11415" s="3">
        <v>32000</v>
      </c>
      <c r="F11415" t="s">
        <v>25</v>
      </c>
      <c r="G11415" s="15">
        <f>IF(Table1[[#This Row],[Transmission]]="Manual", 0, 1)</f>
        <v>1</v>
      </c>
      <c r="H11415" t="s">
        <v>9475</v>
      </c>
      <c r="I11415" t="s">
        <v>14</v>
      </c>
      <c r="J11415" s="4">
        <v>45597</v>
      </c>
      <c r="K11415" t="s">
        <v>9213</v>
      </c>
      <c r="L11415" s="5">
        <v>955000</v>
      </c>
      <c r="M11415" s="28">
        <f t="shared" si="178"/>
        <v>955000</v>
      </c>
      <c r="N11415">
        <f>2025-Table1[[#This Row],[Year]]</f>
        <v>5</v>
      </c>
    </row>
    <row r="11416" spans="1:14" x14ac:dyDescent="0.3">
      <c r="A11416" t="s">
        <v>44</v>
      </c>
      <c r="B11416" t="s">
        <v>89</v>
      </c>
      <c r="C11416">
        <v>2012</v>
      </c>
      <c r="D11416" s="3">
        <v>12</v>
      </c>
      <c r="E11416" s="3">
        <v>135000</v>
      </c>
      <c r="F11416" t="s">
        <v>25</v>
      </c>
      <c r="G11416" s="15">
        <f>IF(Table1[[#This Row],[Transmission]]="Manual", 0, 1)</f>
        <v>1</v>
      </c>
      <c r="H11416" t="s">
        <v>9475</v>
      </c>
      <c r="I11416" t="s">
        <v>6485</v>
      </c>
      <c r="J11416" s="4">
        <v>45627</v>
      </c>
      <c r="K11416" t="s">
        <v>9214</v>
      </c>
      <c r="L11416" s="5">
        <v>225000</v>
      </c>
      <c r="M11416" s="28">
        <f t="shared" si="178"/>
        <v>225000</v>
      </c>
      <c r="N11416">
        <f>2025-Table1[[#This Row],[Year]]</f>
        <v>13</v>
      </c>
    </row>
    <row r="11417" spans="1:14" x14ac:dyDescent="0.3">
      <c r="A11417" t="s">
        <v>21</v>
      </c>
      <c r="B11417" t="s">
        <v>31</v>
      </c>
      <c r="C11417">
        <v>2017</v>
      </c>
      <c r="D11417" s="3">
        <v>7</v>
      </c>
      <c r="E11417" s="3">
        <v>62000</v>
      </c>
      <c r="F11417" t="s">
        <v>25</v>
      </c>
      <c r="G11417" s="15">
        <f>IF(Table1[[#This Row],[Transmission]]="Manual", 0, 1)</f>
        <v>1</v>
      </c>
      <c r="H11417" t="s">
        <v>9472</v>
      </c>
      <c r="I11417" t="s">
        <v>14</v>
      </c>
      <c r="J11417" s="4">
        <v>45597</v>
      </c>
      <c r="K11417" t="s">
        <v>1160</v>
      </c>
      <c r="L11417" s="5">
        <v>525000</v>
      </c>
      <c r="M11417" s="28">
        <f t="shared" si="178"/>
        <v>525000</v>
      </c>
      <c r="N11417">
        <f>2025-Table1[[#This Row],[Year]]</f>
        <v>8</v>
      </c>
    </row>
    <row r="11418" spans="1:14" x14ac:dyDescent="0.3">
      <c r="A11418" t="s">
        <v>21</v>
      </c>
      <c r="B11418" t="s">
        <v>231</v>
      </c>
      <c r="C11418">
        <v>2016</v>
      </c>
      <c r="D11418" s="3">
        <v>8</v>
      </c>
      <c r="E11418" s="3">
        <v>62110</v>
      </c>
      <c r="F11418" t="s">
        <v>13</v>
      </c>
      <c r="G11418" s="15">
        <f>IF(Table1[[#This Row],[Transmission]]="Manual", 0, 1)</f>
        <v>0</v>
      </c>
      <c r="H11418" t="s">
        <v>9475</v>
      </c>
      <c r="I11418" t="s">
        <v>14</v>
      </c>
      <c r="J11418" s="4">
        <v>45597</v>
      </c>
      <c r="K11418" t="s">
        <v>2230</v>
      </c>
      <c r="L11418" s="5">
        <v>280000</v>
      </c>
      <c r="M11418" s="28">
        <f t="shared" si="178"/>
        <v>280000</v>
      </c>
      <c r="N11418">
        <f>2025-Table1[[#This Row],[Year]]</f>
        <v>9</v>
      </c>
    </row>
    <row r="11419" spans="1:14" x14ac:dyDescent="0.3">
      <c r="A11419" t="s">
        <v>58</v>
      </c>
      <c r="B11419" t="s">
        <v>315</v>
      </c>
      <c r="C11419">
        <v>2013</v>
      </c>
      <c r="D11419" s="3">
        <v>11</v>
      </c>
      <c r="E11419" s="3">
        <v>102000</v>
      </c>
      <c r="F11419" t="s">
        <v>25</v>
      </c>
      <c r="G11419" s="15">
        <f>IF(Table1[[#This Row],[Transmission]]="Manual", 0, 1)</f>
        <v>1</v>
      </c>
      <c r="H11419" t="s">
        <v>9475</v>
      </c>
      <c r="I11419" t="s">
        <v>17</v>
      </c>
      <c r="J11419" s="4">
        <v>45597</v>
      </c>
      <c r="K11419" t="s">
        <v>9215</v>
      </c>
      <c r="L11419" s="5">
        <v>1045000</v>
      </c>
      <c r="M11419" s="28">
        <f t="shared" si="178"/>
        <v>1045000</v>
      </c>
      <c r="N11419">
        <f>2025-Table1[[#This Row],[Year]]</f>
        <v>12</v>
      </c>
    </row>
    <row r="11420" spans="1:14" x14ac:dyDescent="0.3">
      <c r="A11420" t="s">
        <v>277</v>
      </c>
      <c r="B11420" t="s">
        <v>1294</v>
      </c>
      <c r="C11420">
        <v>2010</v>
      </c>
      <c r="D11420" s="3">
        <v>14</v>
      </c>
      <c r="E11420" s="3">
        <v>100000</v>
      </c>
      <c r="F11420" t="s">
        <v>25</v>
      </c>
      <c r="G11420" s="15">
        <f>IF(Table1[[#This Row],[Transmission]]="Manual", 0, 1)</f>
        <v>1</v>
      </c>
      <c r="H11420" t="s">
        <v>9472</v>
      </c>
      <c r="I11420" t="s">
        <v>6485</v>
      </c>
      <c r="J11420" s="4">
        <v>45597</v>
      </c>
      <c r="K11420" t="s">
        <v>9216</v>
      </c>
      <c r="L11420" s="5">
        <v>70000</v>
      </c>
      <c r="M11420" s="28">
        <f t="shared" si="178"/>
        <v>70000</v>
      </c>
      <c r="N11420">
        <f>2025-Table1[[#This Row],[Year]]</f>
        <v>15</v>
      </c>
    </row>
    <row r="11421" spans="1:14" x14ac:dyDescent="0.3">
      <c r="A11421" t="s">
        <v>21</v>
      </c>
      <c r="B11421" t="s">
        <v>194</v>
      </c>
      <c r="C11421">
        <v>2012</v>
      </c>
      <c r="D11421" s="3">
        <v>12</v>
      </c>
      <c r="E11421" s="3">
        <v>125000</v>
      </c>
      <c r="F11421" t="s">
        <v>25</v>
      </c>
      <c r="G11421" s="15">
        <f>IF(Table1[[#This Row],[Transmission]]="Manual", 0, 1)</f>
        <v>1</v>
      </c>
      <c r="H11421" t="s">
        <v>9475</v>
      </c>
      <c r="I11421" t="s">
        <v>6485</v>
      </c>
      <c r="J11421" s="4">
        <v>45627</v>
      </c>
      <c r="K11421" t="s">
        <v>9217</v>
      </c>
      <c r="L11421" s="5">
        <v>160000</v>
      </c>
      <c r="M11421" s="28">
        <f t="shared" si="178"/>
        <v>160000</v>
      </c>
      <c r="N11421">
        <f>2025-Table1[[#This Row],[Year]]</f>
        <v>13</v>
      </c>
    </row>
    <row r="11422" spans="1:14" x14ac:dyDescent="0.3">
      <c r="A11422" t="s">
        <v>11</v>
      </c>
      <c r="B11422" t="s">
        <v>12</v>
      </c>
      <c r="C11422">
        <v>2018</v>
      </c>
      <c r="D11422" s="3">
        <v>6</v>
      </c>
      <c r="E11422" s="3">
        <v>125000</v>
      </c>
      <c r="F11422" t="s">
        <v>25</v>
      </c>
      <c r="G11422" s="15">
        <f>IF(Table1[[#This Row],[Transmission]]="Manual", 0, 1)</f>
        <v>1</v>
      </c>
      <c r="H11422" t="s">
        <v>9475</v>
      </c>
      <c r="I11422" t="s">
        <v>6485</v>
      </c>
      <c r="J11422" s="4">
        <v>45627</v>
      </c>
      <c r="K11422" t="s">
        <v>9218</v>
      </c>
      <c r="L11422" s="5">
        <v>450000</v>
      </c>
      <c r="M11422" s="28">
        <f t="shared" si="178"/>
        <v>450000</v>
      </c>
      <c r="N11422">
        <f>2025-Table1[[#This Row],[Year]]</f>
        <v>7</v>
      </c>
    </row>
    <row r="11423" spans="1:14" x14ac:dyDescent="0.3">
      <c r="A11423" t="s">
        <v>15</v>
      </c>
      <c r="B11423" t="s">
        <v>16</v>
      </c>
      <c r="C11423">
        <v>2015</v>
      </c>
      <c r="D11423" s="3">
        <v>9</v>
      </c>
      <c r="E11423" s="3">
        <v>89000</v>
      </c>
      <c r="F11423" t="s">
        <v>13</v>
      </c>
      <c r="G11423" s="15">
        <f>IF(Table1[[#This Row],[Transmission]]="Manual", 0, 1)</f>
        <v>0</v>
      </c>
      <c r="H11423" t="s">
        <v>9475</v>
      </c>
      <c r="I11423" t="s">
        <v>17</v>
      </c>
      <c r="J11423" s="4">
        <v>45597</v>
      </c>
      <c r="K11423" t="s">
        <v>9219</v>
      </c>
      <c r="L11423" s="5">
        <v>1500000</v>
      </c>
      <c r="M11423" s="28">
        <f t="shared" si="178"/>
        <v>1500000</v>
      </c>
      <c r="N11423">
        <f>2025-Table1[[#This Row],[Year]]</f>
        <v>10</v>
      </c>
    </row>
    <row r="11424" spans="1:14" x14ac:dyDescent="0.3">
      <c r="A11424" t="s">
        <v>18</v>
      </c>
      <c r="B11424" t="s">
        <v>19</v>
      </c>
      <c r="C11424">
        <v>2019</v>
      </c>
      <c r="D11424" s="3">
        <v>5</v>
      </c>
      <c r="E11424" s="3">
        <v>58082</v>
      </c>
      <c r="F11424" t="s">
        <v>25</v>
      </c>
      <c r="G11424" s="15">
        <f>IF(Table1[[#This Row],[Transmission]]="Manual", 0, 1)</f>
        <v>1</v>
      </c>
      <c r="H11424" t="s">
        <v>9472</v>
      </c>
      <c r="I11424" t="s">
        <v>14</v>
      </c>
      <c r="J11424" s="4">
        <v>45597</v>
      </c>
      <c r="K11424" t="s">
        <v>9220</v>
      </c>
      <c r="L11424" s="5">
        <v>719000</v>
      </c>
      <c r="M11424" s="28">
        <f t="shared" si="178"/>
        <v>719000</v>
      </c>
      <c r="N11424">
        <f>2025-Table1[[#This Row],[Year]]</f>
        <v>6</v>
      </c>
    </row>
    <row r="11425" spans="1:14" x14ac:dyDescent="0.3">
      <c r="A11425" t="s">
        <v>101</v>
      </c>
      <c r="B11425" t="s">
        <v>337</v>
      </c>
      <c r="C11425">
        <v>2017</v>
      </c>
      <c r="D11425" s="3">
        <v>7</v>
      </c>
      <c r="E11425" s="3">
        <v>120000</v>
      </c>
      <c r="F11425" t="s">
        <v>13</v>
      </c>
      <c r="G11425" s="15">
        <f>IF(Table1[[#This Row],[Transmission]]="Manual", 0, 1)</f>
        <v>0</v>
      </c>
      <c r="H11425" t="s">
        <v>9475</v>
      </c>
      <c r="I11425" t="s">
        <v>17</v>
      </c>
      <c r="J11425" s="4">
        <v>45597</v>
      </c>
      <c r="K11425" t="s">
        <v>9221</v>
      </c>
      <c r="L11425" s="5">
        <v>415000</v>
      </c>
      <c r="M11425" s="28">
        <f t="shared" si="178"/>
        <v>415000</v>
      </c>
      <c r="N11425">
        <f>2025-Table1[[#This Row],[Year]]</f>
        <v>8</v>
      </c>
    </row>
    <row r="11426" spans="1:14" x14ac:dyDescent="0.3">
      <c r="A11426" t="s">
        <v>44</v>
      </c>
      <c r="B11426" t="s">
        <v>133</v>
      </c>
      <c r="C11426">
        <v>2016</v>
      </c>
      <c r="D11426" s="3">
        <v>8</v>
      </c>
      <c r="E11426" s="3">
        <v>52000</v>
      </c>
      <c r="F11426" t="s">
        <v>13</v>
      </c>
      <c r="G11426" s="15">
        <f>IF(Table1[[#This Row],[Transmission]]="Manual", 0, 1)</f>
        <v>0</v>
      </c>
      <c r="H11426" t="s">
        <v>9475</v>
      </c>
      <c r="I11426" t="s">
        <v>6485</v>
      </c>
      <c r="J11426" s="4">
        <v>45597</v>
      </c>
      <c r="K11426" t="s">
        <v>9222</v>
      </c>
      <c r="L11426" s="5">
        <v>450000</v>
      </c>
      <c r="M11426" s="28">
        <f t="shared" si="178"/>
        <v>450000</v>
      </c>
      <c r="N11426">
        <f>2025-Table1[[#This Row],[Year]]</f>
        <v>9</v>
      </c>
    </row>
    <row r="11427" spans="1:14" x14ac:dyDescent="0.3">
      <c r="A11427" t="s">
        <v>21</v>
      </c>
      <c r="B11427" t="s">
        <v>22</v>
      </c>
      <c r="C11427">
        <v>2019</v>
      </c>
      <c r="D11427" s="3">
        <v>5</v>
      </c>
      <c r="E11427" s="3">
        <v>48000</v>
      </c>
      <c r="F11427" t="s">
        <v>25</v>
      </c>
      <c r="G11427" s="15">
        <f>IF(Table1[[#This Row],[Transmission]]="Manual", 0, 1)</f>
        <v>1</v>
      </c>
      <c r="H11427" t="s">
        <v>9475</v>
      </c>
      <c r="I11427" t="s">
        <v>14</v>
      </c>
      <c r="J11427" s="4">
        <v>45597</v>
      </c>
      <c r="K11427" t="s">
        <v>577</v>
      </c>
      <c r="L11427" s="5">
        <v>550000</v>
      </c>
      <c r="M11427" s="28">
        <f t="shared" si="178"/>
        <v>550000</v>
      </c>
      <c r="N11427">
        <f>2025-Table1[[#This Row],[Year]]</f>
        <v>6</v>
      </c>
    </row>
    <row r="11428" spans="1:14" x14ac:dyDescent="0.3">
      <c r="A11428" t="s">
        <v>44</v>
      </c>
      <c r="B11428" t="s">
        <v>79</v>
      </c>
      <c r="C11428">
        <v>2018</v>
      </c>
      <c r="D11428" s="3">
        <v>6</v>
      </c>
      <c r="E11428" s="3">
        <v>87000</v>
      </c>
      <c r="F11428" t="s">
        <v>13</v>
      </c>
      <c r="G11428" s="15">
        <f>IF(Table1[[#This Row],[Transmission]]="Manual", 0, 1)</f>
        <v>0</v>
      </c>
      <c r="H11428" t="s">
        <v>9475</v>
      </c>
      <c r="I11428" t="s">
        <v>17</v>
      </c>
      <c r="J11428" s="4">
        <v>45597</v>
      </c>
      <c r="K11428" t="s">
        <v>9223</v>
      </c>
      <c r="L11428" s="5">
        <v>1075000</v>
      </c>
      <c r="M11428" s="28">
        <f t="shared" si="178"/>
        <v>1075000</v>
      </c>
      <c r="N11428">
        <f>2025-Table1[[#This Row],[Year]]</f>
        <v>7</v>
      </c>
    </row>
    <row r="11429" spans="1:14" x14ac:dyDescent="0.3">
      <c r="A11429" t="s">
        <v>44</v>
      </c>
      <c r="B11429" t="s">
        <v>116</v>
      </c>
      <c r="C11429">
        <v>2013</v>
      </c>
      <c r="D11429" s="3">
        <v>11</v>
      </c>
      <c r="E11429" s="3">
        <v>70922</v>
      </c>
      <c r="F11429" t="s">
        <v>13</v>
      </c>
      <c r="G11429" s="15">
        <f>IF(Table1[[#This Row],[Transmission]]="Manual", 0, 1)</f>
        <v>0</v>
      </c>
      <c r="H11429" t="s">
        <v>9475</v>
      </c>
      <c r="I11429" t="s">
        <v>14</v>
      </c>
      <c r="J11429" s="4">
        <v>45597</v>
      </c>
      <c r="K11429" t="s">
        <v>8774</v>
      </c>
      <c r="L11429" s="5">
        <v>175000</v>
      </c>
      <c r="M11429" s="28">
        <f t="shared" si="178"/>
        <v>175000</v>
      </c>
      <c r="N11429">
        <f>2025-Table1[[#This Row],[Year]]</f>
        <v>12</v>
      </c>
    </row>
    <row r="11430" spans="1:14" x14ac:dyDescent="0.3">
      <c r="A11430" t="s">
        <v>58</v>
      </c>
      <c r="B11430" t="s">
        <v>315</v>
      </c>
      <c r="C11430">
        <v>2014</v>
      </c>
      <c r="D11430" s="3">
        <v>10</v>
      </c>
      <c r="E11430" s="3">
        <v>79000</v>
      </c>
      <c r="F11430" t="s">
        <v>25</v>
      </c>
      <c r="G11430" s="15">
        <f>IF(Table1[[#This Row],[Transmission]]="Manual", 0, 1)</f>
        <v>1</v>
      </c>
      <c r="H11430" t="s">
        <v>9475</v>
      </c>
      <c r="I11430" t="s">
        <v>17</v>
      </c>
      <c r="J11430" s="4">
        <v>45597</v>
      </c>
      <c r="K11430" t="s">
        <v>9224</v>
      </c>
      <c r="L11430" s="5">
        <v>799000</v>
      </c>
      <c r="M11430" s="28">
        <f t="shared" si="178"/>
        <v>799000</v>
      </c>
      <c r="N11430">
        <f>2025-Table1[[#This Row],[Year]]</f>
        <v>11</v>
      </c>
    </row>
    <row r="11431" spans="1:14" x14ac:dyDescent="0.3">
      <c r="A11431" t="s">
        <v>44</v>
      </c>
      <c r="B11431" t="s">
        <v>45</v>
      </c>
      <c r="C11431">
        <v>2014</v>
      </c>
      <c r="D11431" s="3">
        <v>10</v>
      </c>
      <c r="E11431" s="3">
        <v>58000</v>
      </c>
      <c r="F11431" t="s">
        <v>13</v>
      </c>
      <c r="G11431" s="15">
        <f>IF(Table1[[#This Row],[Transmission]]="Manual", 0, 1)</f>
        <v>0</v>
      </c>
      <c r="H11431" t="s">
        <v>9472</v>
      </c>
      <c r="I11431" t="s">
        <v>6485</v>
      </c>
      <c r="J11431" s="4">
        <v>45597</v>
      </c>
      <c r="K11431" t="s">
        <v>9225</v>
      </c>
      <c r="L11431" s="5">
        <v>324000</v>
      </c>
      <c r="M11431" s="28">
        <f t="shared" si="178"/>
        <v>324000</v>
      </c>
      <c r="N11431">
        <f>2025-Table1[[#This Row],[Year]]</f>
        <v>11</v>
      </c>
    </row>
    <row r="11432" spans="1:14" x14ac:dyDescent="0.3">
      <c r="A11432" t="s">
        <v>21</v>
      </c>
      <c r="B11432" t="s">
        <v>36</v>
      </c>
      <c r="C11432">
        <v>2019</v>
      </c>
      <c r="D11432" s="3">
        <v>5</v>
      </c>
      <c r="E11432" s="3">
        <v>32000</v>
      </c>
      <c r="F11432" t="s">
        <v>25</v>
      </c>
      <c r="G11432" s="15">
        <f>IF(Table1[[#This Row],[Transmission]]="Manual", 0, 1)</f>
        <v>1</v>
      </c>
      <c r="H11432" t="s">
        <v>9472</v>
      </c>
      <c r="I11432" t="s">
        <v>6485</v>
      </c>
      <c r="J11432" s="4">
        <v>45627</v>
      </c>
      <c r="K11432" t="s">
        <v>9226</v>
      </c>
      <c r="L11432" s="5">
        <v>365000</v>
      </c>
      <c r="M11432" s="28">
        <f t="shared" si="178"/>
        <v>365000</v>
      </c>
      <c r="N11432">
        <f>2025-Table1[[#This Row],[Year]]</f>
        <v>6</v>
      </c>
    </row>
    <row r="11433" spans="1:14" x14ac:dyDescent="0.3">
      <c r="A11433" t="s">
        <v>113</v>
      </c>
      <c r="B11433" t="s">
        <v>174</v>
      </c>
      <c r="C11433">
        <v>2023</v>
      </c>
      <c r="D11433" s="3">
        <v>1</v>
      </c>
      <c r="E11433" s="3">
        <v>12000</v>
      </c>
      <c r="F11433" t="s">
        <v>13</v>
      </c>
      <c r="G11433" s="15">
        <f>IF(Table1[[#This Row],[Transmission]]="Manual", 0, 1)</f>
        <v>0</v>
      </c>
      <c r="H11433" t="s">
        <v>9475</v>
      </c>
      <c r="I11433" t="s">
        <v>14</v>
      </c>
      <c r="J11433" s="4">
        <v>45597</v>
      </c>
      <c r="K11433" t="s">
        <v>9227</v>
      </c>
      <c r="L11433" s="5">
        <v>1375000</v>
      </c>
      <c r="M11433" s="28">
        <f t="shared" si="178"/>
        <v>1375000</v>
      </c>
      <c r="N11433">
        <f>2025-Table1[[#This Row],[Year]]</f>
        <v>2</v>
      </c>
    </row>
    <row r="11434" spans="1:14" x14ac:dyDescent="0.3">
      <c r="A11434" t="s">
        <v>21</v>
      </c>
      <c r="B11434" t="s">
        <v>111</v>
      </c>
      <c r="C11434">
        <v>2019</v>
      </c>
      <c r="D11434" s="3">
        <v>5</v>
      </c>
      <c r="E11434" s="3">
        <v>70000</v>
      </c>
      <c r="F11434" t="s">
        <v>13</v>
      </c>
      <c r="G11434" s="15">
        <f>IF(Table1[[#This Row],[Transmission]]="Manual", 0, 1)</f>
        <v>0</v>
      </c>
      <c r="H11434" t="s">
        <v>9472</v>
      </c>
      <c r="I11434" t="s">
        <v>14</v>
      </c>
      <c r="J11434" s="4">
        <v>45597</v>
      </c>
      <c r="K11434" t="s">
        <v>3181</v>
      </c>
      <c r="L11434" s="5">
        <v>495000</v>
      </c>
      <c r="M11434" s="28">
        <f t="shared" si="178"/>
        <v>495000</v>
      </c>
      <c r="N11434">
        <f>2025-Table1[[#This Row],[Year]]</f>
        <v>6</v>
      </c>
    </row>
    <row r="11435" spans="1:14" x14ac:dyDescent="0.3">
      <c r="A11435" t="s">
        <v>21</v>
      </c>
      <c r="B11435" t="s">
        <v>24</v>
      </c>
      <c r="C11435">
        <v>2016</v>
      </c>
      <c r="D11435" s="3">
        <v>8</v>
      </c>
      <c r="E11435" s="3">
        <v>55000</v>
      </c>
      <c r="F11435" t="s">
        <v>25</v>
      </c>
      <c r="G11435" s="15">
        <f>IF(Table1[[#This Row],[Transmission]]="Manual", 0, 1)</f>
        <v>1</v>
      </c>
      <c r="H11435" t="s">
        <v>9472</v>
      </c>
      <c r="I11435" t="s">
        <v>14</v>
      </c>
      <c r="J11435" s="4">
        <v>45627</v>
      </c>
      <c r="K11435" t="s">
        <v>5251</v>
      </c>
      <c r="L11435" s="5">
        <v>525000</v>
      </c>
      <c r="M11435" s="28">
        <f t="shared" si="178"/>
        <v>525000</v>
      </c>
      <c r="N11435">
        <f>2025-Table1[[#This Row],[Year]]</f>
        <v>9</v>
      </c>
    </row>
    <row r="11436" spans="1:14" x14ac:dyDescent="0.3">
      <c r="A11436" t="s">
        <v>61</v>
      </c>
      <c r="B11436" t="s">
        <v>62</v>
      </c>
      <c r="C11436">
        <v>2016</v>
      </c>
      <c r="D11436" s="3">
        <v>8</v>
      </c>
      <c r="E11436" s="3">
        <v>58865</v>
      </c>
      <c r="F11436" t="s">
        <v>13</v>
      </c>
      <c r="G11436" s="15">
        <f>IF(Table1[[#This Row],[Transmission]]="Manual", 0, 1)</f>
        <v>0</v>
      </c>
      <c r="H11436" t="s">
        <v>9475</v>
      </c>
      <c r="I11436" t="s">
        <v>6485</v>
      </c>
      <c r="J11436" s="4">
        <v>45597</v>
      </c>
      <c r="K11436" t="s">
        <v>9228</v>
      </c>
      <c r="L11436" s="5">
        <v>180000</v>
      </c>
      <c r="M11436" s="28">
        <f t="shared" si="178"/>
        <v>180000</v>
      </c>
      <c r="N11436">
        <f>2025-Table1[[#This Row],[Year]]</f>
        <v>9</v>
      </c>
    </row>
    <row r="11437" spans="1:14" x14ac:dyDescent="0.3">
      <c r="A11437" t="s">
        <v>58</v>
      </c>
      <c r="B11437" t="s">
        <v>91</v>
      </c>
      <c r="C11437">
        <v>2015</v>
      </c>
      <c r="D11437" s="3">
        <v>9</v>
      </c>
      <c r="E11437" s="3">
        <v>75000</v>
      </c>
      <c r="F11437" t="s">
        <v>25</v>
      </c>
      <c r="G11437" s="15">
        <f>IF(Table1[[#This Row],[Transmission]]="Manual", 0, 1)</f>
        <v>1</v>
      </c>
      <c r="H11437" t="s">
        <v>9475</v>
      </c>
      <c r="I11437" t="s">
        <v>17</v>
      </c>
      <c r="J11437" s="4">
        <v>45597</v>
      </c>
      <c r="K11437" t="s">
        <v>9229</v>
      </c>
      <c r="L11437" s="5">
        <v>950000</v>
      </c>
      <c r="M11437" s="28">
        <f t="shared" si="178"/>
        <v>950000</v>
      </c>
      <c r="N11437">
        <f>2025-Table1[[#This Row],[Year]]</f>
        <v>10</v>
      </c>
    </row>
    <row r="11438" spans="1:14" x14ac:dyDescent="0.3">
      <c r="A11438" t="s">
        <v>21</v>
      </c>
      <c r="B11438" t="s">
        <v>111</v>
      </c>
      <c r="C11438">
        <v>2020</v>
      </c>
      <c r="D11438" s="3">
        <v>4</v>
      </c>
      <c r="E11438" s="3">
        <v>92000</v>
      </c>
      <c r="F11438" t="s">
        <v>13</v>
      </c>
      <c r="G11438" s="15">
        <f>IF(Table1[[#This Row],[Transmission]]="Manual", 0, 1)</f>
        <v>0</v>
      </c>
      <c r="H11438" t="s">
        <v>9472</v>
      </c>
      <c r="I11438" t="s">
        <v>6485</v>
      </c>
      <c r="J11438" s="4">
        <v>45597</v>
      </c>
      <c r="K11438" t="s">
        <v>9230</v>
      </c>
      <c r="L11438" s="5">
        <v>430000</v>
      </c>
      <c r="M11438" s="28">
        <f t="shared" si="178"/>
        <v>430000</v>
      </c>
      <c r="N11438">
        <f>2025-Table1[[#This Row],[Year]]</f>
        <v>5</v>
      </c>
    </row>
    <row r="11439" spans="1:14" x14ac:dyDescent="0.3">
      <c r="A11439" t="s">
        <v>44</v>
      </c>
      <c r="B11439" t="s">
        <v>83</v>
      </c>
      <c r="C11439">
        <v>2019</v>
      </c>
      <c r="D11439" s="3">
        <v>5</v>
      </c>
      <c r="E11439" s="3">
        <v>65000</v>
      </c>
      <c r="F11439" t="s">
        <v>25</v>
      </c>
      <c r="G11439" s="15">
        <f>IF(Table1[[#This Row],[Transmission]]="Manual", 0, 1)</f>
        <v>1</v>
      </c>
      <c r="H11439" t="s">
        <v>9472</v>
      </c>
      <c r="I11439" t="s">
        <v>6485</v>
      </c>
      <c r="J11439" s="4">
        <v>45627</v>
      </c>
      <c r="K11439" t="s">
        <v>9231</v>
      </c>
      <c r="L11439" s="5">
        <v>590000</v>
      </c>
      <c r="M11439" s="28">
        <f t="shared" si="178"/>
        <v>590000</v>
      </c>
      <c r="N11439">
        <f>2025-Table1[[#This Row],[Year]]</f>
        <v>6</v>
      </c>
    </row>
    <row r="11440" spans="1:14" x14ac:dyDescent="0.3">
      <c r="A11440" t="s">
        <v>21</v>
      </c>
      <c r="B11440" t="s">
        <v>111</v>
      </c>
      <c r="C11440">
        <v>2016</v>
      </c>
      <c r="D11440" s="3">
        <v>8</v>
      </c>
      <c r="E11440" s="3">
        <v>94000</v>
      </c>
      <c r="F11440" t="s">
        <v>25</v>
      </c>
      <c r="G11440" s="15">
        <f>IF(Table1[[#This Row],[Transmission]]="Manual", 0, 1)</f>
        <v>1</v>
      </c>
      <c r="H11440" t="s">
        <v>9475</v>
      </c>
      <c r="I11440" t="s">
        <v>6485</v>
      </c>
      <c r="J11440" s="4">
        <v>45597</v>
      </c>
      <c r="K11440" t="s">
        <v>9232</v>
      </c>
      <c r="L11440" s="5">
        <v>280000</v>
      </c>
      <c r="M11440" s="28">
        <f t="shared" si="178"/>
        <v>280000</v>
      </c>
      <c r="N11440">
        <f>2025-Table1[[#This Row],[Year]]</f>
        <v>9</v>
      </c>
    </row>
    <row r="11441" spans="1:14" x14ac:dyDescent="0.3">
      <c r="A11441" t="s">
        <v>21</v>
      </c>
      <c r="B11441" t="s">
        <v>111</v>
      </c>
      <c r="C11441">
        <v>2019</v>
      </c>
      <c r="D11441" s="3">
        <v>5</v>
      </c>
      <c r="E11441" s="3">
        <v>27817</v>
      </c>
      <c r="F11441" t="s">
        <v>13</v>
      </c>
      <c r="G11441" s="15">
        <f>IF(Table1[[#This Row],[Transmission]]="Manual", 0, 1)</f>
        <v>0</v>
      </c>
      <c r="H11441" t="s">
        <v>9475</v>
      </c>
      <c r="I11441" t="s">
        <v>6485</v>
      </c>
      <c r="J11441" s="4">
        <v>45597</v>
      </c>
      <c r="K11441" t="s">
        <v>9233</v>
      </c>
      <c r="L11441" s="5">
        <v>415000</v>
      </c>
      <c r="M11441" s="28">
        <f t="shared" si="178"/>
        <v>415000</v>
      </c>
      <c r="N11441">
        <f>2025-Table1[[#This Row],[Year]]</f>
        <v>6</v>
      </c>
    </row>
    <row r="11442" spans="1:14" x14ac:dyDescent="0.3">
      <c r="A11442" t="s">
        <v>21</v>
      </c>
      <c r="B11442" t="s">
        <v>747</v>
      </c>
      <c r="C11442">
        <v>2024</v>
      </c>
      <c r="D11442" s="3">
        <v>0</v>
      </c>
      <c r="E11442" s="3">
        <v>0</v>
      </c>
      <c r="F11442" t="s">
        <v>25</v>
      </c>
      <c r="G11442" s="15">
        <f>IF(Table1[[#This Row],[Transmission]]="Manual", 0, 1)</f>
        <v>1</v>
      </c>
      <c r="H11442" t="s">
        <v>9472</v>
      </c>
      <c r="I11442" t="s">
        <v>6485</v>
      </c>
      <c r="J11442" s="4">
        <v>45627</v>
      </c>
      <c r="K11442" t="s">
        <v>9234</v>
      </c>
      <c r="L11442" s="5">
        <v>29000</v>
      </c>
      <c r="M11442" s="28">
        <f t="shared" si="178"/>
        <v>29000</v>
      </c>
      <c r="N11442">
        <f>2025-Table1[[#This Row],[Year]]</f>
        <v>1</v>
      </c>
    </row>
    <row r="11443" spans="1:14" x14ac:dyDescent="0.3">
      <c r="A11443" t="s">
        <v>101</v>
      </c>
      <c r="B11443" t="s">
        <v>2494</v>
      </c>
      <c r="C11443">
        <v>2021</v>
      </c>
      <c r="D11443" s="3">
        <v>3</v>
      </c>
      <c r="E11443" s="3">
        <v>42000</v>
      </c>
      <c r="F11443" t="s">
        <v>25</v>
      </c>
      <c r="G11443" s="15">
        <f>IF(Table1[[#This Row],[Transmission]]="Manual", 0, 1)</f>
        <v>1</v>
      </c>
      <c r="H11443" t="s">
        <v>9472</v>
      </c>
      <c r="I11443" t="s">
        <v>14</v>
      </c>
      <c r="J11443" s="4">
        <v>45597</v>
      </c>
      <c r="K11443" t="s">
        <v>9235</v>
      </c>
      <c r="L11443" s="5">
        <v>750000</v>
      </c>
      <c r="M11443" s="28">
        <f t="shared" si="178"/>
        <v>750000</v>
      </c>
      <c r="N11443">
        <f>2025-Table1[[#This Row],[Year]]</f>
        <v>4</v>
      </c>
    </row>
    <row r="11444" spans="1:14" x14ac:dyDescent="0.3">
      <c r="A11444" t="s">
        <v>21</v>
      </c>
      <c r="B11444" t="s">
        <v>39</v>
      </c>
      <c r="C11444">
        <v>2018</v>
      </c>
      <c r="D11444" s="3">
        <v>6</v>
      </c>
      <c r="E11444" s="3">
        <v>54121</v>
      </c>
      <c r="F11444" t="s">
        <v>13</v>
      </c>
      <c r="G11444" s="15">
        <f>IF(Table1[[#This Row],[Transmission]]="Manual", 0, 1)</f>
        <v>0</v>
      </c>
      <c r="H11444" t="s">
        <v>9472</v>
      </c>
      <c r="I11444" t="s">
        <v>14</v>
      </c>
      <c r="J11444" s="4">
        <v>45597</v>
      </c>
      <c r="K11444" t="s">
        <v>9236</v>
      </c>
      <c r="L11444" s="5">
        <v>499000</v>
      </c>
      <c r="M11444" s="28">
        <f t="shared" si="178"/>
        <v>499000</v>
      </c>
      <c r="N11444">
        <f>2025-Table1[[#This Row],[Year]]</f>
        <v>7</v>
      </c>
    </row>
    <row r="11445" spans="1:14" x14ac:dyDescent="0.3">
      <c r="A11445" t="s">
        <v>21</v>
      </c>
      <c r="B11445" t="s">
        <v>747</v>
      </c>
      <c r="C11445">
        <v>2023</v>
      </c>
      <c r="D11445" s="3">
        <v>1</v>
      </c>
      <c r="E11445" s="3">
        <v>25000</v>
      </c>
      <c r="F11445" t="s">
        <v>25</v>
      </c>
      <c r="G11445" s="15">
        <f>IF(Table1[[#This Row],[Transmission]]="Manual", 0, 1)</f>
        <v>1</v>
      </c>
      <c r="H11445" t="s">
        <v>9472</v>
      </c>
      <c r="I11445" t="s">
        <v>6485</v>
      </c>
      <c r="J11445" s="4">
        <v>45597</v>
      </c>
      <c r="K11445" t="s">
        <v>6309</v>
      </c>
      <c r="L11445" s="5">
        <v>1095000</v>
      </c>
      <c r="M11445" s="28">
        <f t="shared" si="178"/>
        <v>1095000</v>
      </c>
      <c r="N11445">
        <f>2025-Table1[[#This Row],[Year]]</f>
        <v>2</v>
      </c>
    </row>
    <row r="11446" spans="1:14" x14ac:dyDescent="0.3">
      <c r="A11446" t="s">
        <v>21</v>
      </c>
      <c r="B11446" t="s">
        <v>194</v>
      </c>
      <c r="C11446">
        <v>2020</v>
      </c>
      <c r="D11446" s="3">
        <v>4</v>
      </c>
      <c r="E11446" s="3">
        <v>55000</v>
      </c>
      <c r="F11446" t="s">
        <v>25</v>
      </c>
      <c r="G11446" s="15">
        <f>IF(Table1[[#This Row],[Transmission]]="Manual", 0, 1)</f>
        <v>1</v>
      </c>
      <c r="H11446" t="s">
        <v>9472</v>
      </c>
      <c r="I11446" t="s">
        <v>6485</v>
      </c>
      <c r="J11446" s="4">
        <v>45597</v>
      </c>
      <c r="K11446" t="s">
        <v>9237</v>
      </c>
      <c r="L11446" s="5">
        <v>480000</v>
      </c>
      <c r="M11446" s="28">
        <f t="shared" si="178"/>
        <v>480000</v>
      </c>
      <c r="N11446">
        <f>2025-Table1[[#This Row],[Year]]</f>
        <v>5</v>
      </c>
    </row>
    <row r="11447" spans="1:14" x14ac:dyDescent="0.3">
      <c r="A11447" t="s">
        <v>11</v>
      </c>
      <c r="B11447" t="s">
        <v>12</v>
      </c>
      <c r="C11447">
        <v>2010</v>
      </c>
      <c r="D11447" s="3">
        <v>14</v>
      </c>
      <c r="E11447" s="3">
        <v>59000</v>
      </c>
      <c r="F11447" t="s">
        <v>25</v>
      </c>
      <c r="G11447" s="15">
        <f>IF(Table1[[#This Row],[Transmission]]="Manual", 0, 1)</f>
        <v>1</v>
      </c>
      <c r="H11447" t="s">
        <v>9475</v>
      </c>
      <c r="I11447" t="s">
        <v>14</v>
      </c>
      <c r="J11447" s="4">
        <v>45597</v>
      </c>
      <c r="K11447" t="s">
        <v>9238</v>
      </c>
      <c r="L11447" s="5">
        <v>275000</v>
      </c>
      <c r="M11447" s="28">
        <f t="shared" si="178"/>
        <v>275000</v>
      </c>
      <c r="N11447">
        <f>2025-Table1[[#This Row],[Year]]</f>
        <v>15</v>
      </c>
    </row>
    <row r="11448" spans="1:14" x14ac:dyDescent="0.3">
      <c r="A11448" t="s">
        <v>43</v>
      </c>
      <c r="B11448" t="s">
        <v>94</v>
      </c>
      <c r="C11448">
        <v>2014</v>
      </c>
      <c r="D11448" s="3">
        <v>10</v>
      </c>
      <c r="E11448" s="3">
        <v>110000</v>
      </c>
      <c r="F11448" t="s">
        <v>25</v>
      </c>
      <c r="G11448" s="15">
        <f>IF(Table1[[#This Row],[Transmission]]="Manual", 0, 1)</f>
        <v>1</v>
      </c>
      <c r="H11448" t="s">
        <v>9472</v>
      </c>
      <c r="I11448" t="s">
        <v>17</v>
      </c>
      <c r="J11448" s="4">
        <v>45597</v>
      </c>
      <c r="K11448" t="s">
        <v>9239</v>
      </c>
      <c r="L11448" s="5">
        <v>995000</v>
      </c>
      <c r="M11448" s="28">
        <f t="shared" si="178"/>
        <v>995000</v>
      </c>
      <c r="N11448">
        <f>2025-Table1[[#This Row],[Year]]</f>
        <v>11</v>
      </c>
    </row>
    <row r="11449" spans="1:14" x14ac:dyDescent="0.3">
      <c r="A11449" t="s">
        <v>277</v>
      </c>
      <c r="B11449" t="s">
        <v>1014</v>
      </c>
      <c r="C11449">
        <v>2010</v>
      </c>
      <c r="D11449" s="3">
        <v>14</v>
      </c>
      <c r="E11449" s="3">
        <v>120500</v>
      </c>
      <c r="F11449" t="s">
        <v>13</v>
      </c>
      <c r="G11449" s="15">
        <f>IF(Table1[[#This Row],[Transmission]]="Manual", 0, 1)</f>
        <v>0</v>
      </c>
      <c r="H11449" t="s">
        <v>9475</v>
      </c>
      <c r="I11449" t="s">
        <v>17</v>
      </c>
      <c r="J11449" s="4">
        <v>45597</v>
      </c>
      <c r="K11449" t="s">
        <v>9240</v>
      </c>
      <c r="L11449" s="5">
        <v>248000</v>
      </c>
      <c r="M11449" s="28">
        <f t="shared" si="178"/>
        <v>248000</v>
      </c>
      <c r="N11449">
        <f>2025-Table1[[#This Row],[Year]]</f>
        <v>15</v>
      </c>
    </row>
    <row r="11450" spans="1:14" x14ac:dyDescent="0.3">
      <c r="A11450" t="s">
        <v>21</v>
      </c>
      <c r="B11450" t="s">
        <v>2944</v>
      </c>
      <c r="C11450">
        <v>2022</v>
      </c>
      <c r="D11450" s="3">
        <v>2</v>
      </c>
      <c r="E11450" s="3">
        <v>29000</v>
      </c>
      <c r="F11450" t="s">
        <v>13</v>
      </c>
      <c r="G11450" s="15">
        <f>IF(Table1[[#This Row],[Transmission]]="Manual", 0, 1)</f>
        <v>0</v>
      </c>
      <c r="H11450" t="s">
        <v>9472</v>
      </c>
      <c r="I11450" t="s">
        <v>6485</v>
      </c>
      <c r="J11450" s="4">
        <v>45597</v>
      </c>
      <c r="K11450" t="s">
        <v>5931</v>
      </c>
      <c r="L11450" s="5">
        <v>620000</v>
      </c>
      <c r="M11450" s="28">
        <f t="shared" si="178"/>
        <v>620000</v>
      </c>
      <c r="N11450">
        <f>2025-Table1[[#This Row],[Year]]</f>
        <v>3</v>
      </c>
    </row>
    <row r="11451" spans="1:14" x14ac:dyDescent="0.3">
      <c r="A11451" t="s">
        <v>21</v>
      </c>
      <c r="B11451" t="s">
        <v>402</v>
      </c>
      <c r="C11451">
        <v>2018</v>
      </c>
      <c r="D11451" s="3">
        <v>6</v>
      </c>
      <c r="E11451" s="3">
        <v>67000</v>
      </c>
      <c r="F11451" t="s">
        <v>13</v>
      </c>
      <c r="G11451" s="15">
        <f>IF(Table1[[#This Row],[Transmission]]="Manual", 0, 1)</f>
        <v>0</v>
      </c>
      <c r="H11451" t="s">
        <v>9472</v>
      </c>
      <c r="I11451" t="s">
        <v>6485</v>
      </c>
      <c r="J11451" s="4">
        <v>45597</v>
      </c>
      <c r="K11451" t="s">
        <v>5997</v>
      </c>
      <c r="L11451" s="5">
        <v>325000</v>
      </c>
      <c r="M11451" s="28">
        <f t="shared" si="178"/>
        <v>325000</v>
      </c>
      <c r="N11451">
        <f>2025-Table1[[#This Row],[Year]]</f>
        <v>7</v>
      </c>
    </row>
    <row r="11452" spans="1:14" x14ac:dyDescent="0.3">
      <c r="A11452" t="s">
        <v>18</v>
      </c>
      <c r="B11452" t="s">
        <v>516</v>
      </c>
      <c r="C11452">
        <v>2017</v>
      </c>
      <c r="D11452" s="3">
        <v>7</v>
      </c>
      <c r="E11452" s="3">
        <v>150000</v>
      </c>
      <c r="F11452" t="s">
        <v>25</v>
      </c>
      <c r="G11452" s="15">
        <f>IF(Table1[[#This Row],[Transmission]]="Manual", 0, 1)</f>
        <v>1</v>
      </c>
      <c r="H11452" t="s">
        <v>9472</v>
      </c>
      <c r="I11452" t="s">
        <v>17</v>
      </c>
      <c r="J11452" s="4">
        <v>45597</v>
      </c>
      <c r="K11452" t="s">
        <v>7935</v>
      </c>
      <c r="L11452" s="5">
        <v>555000</v>
      </c>
      <c r="M11452" s="28">
        <f t="shared" si="178"/>
        <v>555000</v>
      </c>
      <c r="N11452">
        <f>2025-Table1[[#This Row],[Year]]</f>
        <v>8</v>
      </c>
    </row>
    <row r="11453" spans="1:14" x14ac:dyDescent="0.3">
      <c r="A11453" t="s">
        <v>11</v>
      </c>
      <c r="B11453" t="s">
        <v>12</v>
      </c>
      <c r="C11453">
        <v>2014</v>
      </c>
      <c r="D11453" s="3">
        <v>10</v>
      </c>
      <c r="E11453" s="3">
        <v>80123</v>
      </c>
      <c r="F11453" t="s">
        <v>25</v>
      </c>
      <c r="G11453" s="15">
        <f>IF(Table1[[#This Row],[Transmission]]="Manual", 0, 1)</f>
        <v>1</v>
      </c>
      <c r="H11453" t="s">
        <v>9472</v>
      </c>
      <c r="I11453" t="s">
        <v>14</v>
      </c>
      <c r="J11453" s="4">
        <v>45597</v>
      </c>
      <c r="K11453" t="s">
        <v>9241</v>
      </c>
      <c r="L11453" s="5">
        <v>585000</v>
      </c>
      <c r="M11453" s="28">
        <f t="shared" si="178"/>
        <v>585000</v>
      </c>
      <c r="N11453">
        <f>2025-Table1[[#This Row],[Year]]</f>
        <v>11</v>
      </c>
    </row>
    <row r="11454" spans="1:14" x14ac:dyDescent="0.3">
      <c r="A11454" t="s">
        <v>21</v>
      </c>
      <c r="B11454" t="s">
        <v>22</v>
      </c>
      <c r="C11454">
        <v>2018</v>
      </c>
      <c r="D11454" s="3">
        <v>6</v>
      </c>
      <c r="E11454" s="3">
        <v>38000</v>
      </c>
      <c r="F11454" t="s">
        <v>25</v>
      </c>
      <c r="G11454" s="15">
        <f>IF(Table1[[#This Row],[Transmission]]="Manual", 0, 1)</f>
        <v>1</v>
      </c>
      <c r="H11454" t="s">
        <v>9475</v>
      </c>
      <c r="I11454" t="s">
        <v>14</v>
      </c>
      <c r="J11454" s="4">
        <v>45597</v>
      </c>
      <c r="K11454" t="s">
        <v>1801</v>
      </c>
      <c r="L11454" s="5">
        <v>550000</v>
      </c>
      <c r="M11454" s="28">
        <f t="shared" si="178"/>
        <v>550000</v>
      </c>
      <c r="N11454">
        <f>2025-Table1[[#This Row],[Year]]</f>
        <v>7</v>
      </c>
    </row>
    <row r="11455" spans="1:14" x14ac:dyDescent="0.3">
      <c r="A11455" t="s">
        <v>44</v>
      </c>
      <c r="B11455" t="s">
        <v>133</v>
      </c>
      <c r="C11455">
        <v>2018</v>
      </c>
      <c r="D11455" s="3">
        <v>6</v>
      </c>
      <c r="E11455" s="3">
        <v>65000</v>
      </c>
      <c r="F11455" t="s">
        <v>25</v>
      </c>
      <c r="G11455" s="15">
        <f>IF(Table1[[#This Row],[Transmission]]="Manual", 0, 1)</f>
        <v>1</v>
      </c>
      <c r="H11455" t="s">
        <v>9472</v>
      </c>
      <c r="I11455" t="s">
        <v>6485</v>
      </c>
      <c r="J11455" s="4">
        <v>45597</v>
      </c>
      <c r="K11455" t="s">
        <v>9242</v>
      </c>
      <c r="L11455" s="5">
        <v>540000</v>
      </c>
      <c r="M11455" s="28">
        <f t="shared" si="178"/>
        <v>540000</v>
      </c>
      <c r="N11455">
        <f>2025-Table1[[#This Row],[Year]]</f>
        <v>7</v>
      </c>
    </row>
    <row r="11456" spans="1:14" x14ac:dyDescent="0.3">
      <c r="A11456" t="s">
        <v>11</v>
      </c>
      <c r="B11456" t="s">
        <v>736</v>
      </c>
      <c r="C11456">
        <v>2011</v>
      </c>
      <c r="D11456" s="3">
        <v>13</v>
      </c>
      <c r="E11456" s="3">
        <v>90000</v>
      </c>
      <c r="F11456" t="s">
        <v>25</v>
      </c>
      <c r="G11456" s="15">
        <f>IF(Table1[[#This Row],[Transmission]]="Manual", 0, 1)</f>
        <v>1</v>
      </c>
      <c r="H11456" t="s">
        <v>9475</v>
      </c>
      <c r="I11456" t="s">
        <v>6485</v>
      </c>
      <c r="J11456" s="4">
        <v>45627</v>
      </c>
      <c r="K11456" t="s">
        <v>9243</v>
      </c>
      <c r="L11456" s="5">
        <v>325000</v>
      </c>
      <c r="M11456" s="28">
        <f t="shared" si="178"/>
        <v>325000</v>
      </c>
      <c r="N11456">
        <f>2025-Table1[[#This Row],[Year]]</f>
        <v>14</v>
      </c>
    </row>
    <row r="11457" spans="1:14" x14ac:dyDescent="0.3">
      <c r="A11457" t="s">
        <v>101</v>
      </c>
      <c r="B11457" t="s">
        <v>321</v>
      </c>
      <c r="C11457">
        <v>2017</v>
      </c>
      <c r="D11457" s="3">
        <v>7</v>
      </c>
      <c r="E11457" s="3">
        <v>22000</v>
      </c>
      <c r="F11457" t="s">
        <v>13</v>
      </c>
      <c r="G11457" s="15">
        <f>IF(Table1[[#This Row],[Transmission]]="Manual", 0, 1)</f>
        <v>0</v>
      </c>
      <c r="H11457" t="s">
        <v>9475</v>
      </c>
      <c r="I11457" t="s">
        <v>17</v>
      </c>
      <c r="J11457" s="4">
        <v>45597</v>
      </c>
      <c r="K11457" t="s">
        <v>9244</v>
      </c>
      <c r="L11457" s="5">
        <v>1475000</v>
      </c>
      <c r="M11457" s="28">
        <f t="shared" si="178"/>
        <v>1475000</v>
      </c>
      <c r="N11457">
        <f>2025-Table1[[#This Row],[Year]]</f>
        <v>8</v>
      </c>
    </row>
    <row r="11458" spans="1:14" x14ac:dyDescent="0.3">
      <c r="A11458" t="s">
        <v>58</v>
      </c>
      <c r="B11458" t="s">
        <v>373</v>
      </c>
      <c r="C11458">
        <v>2014</v>
      </c>
      <c r="D11458" s="3">
        <v>10</v>
      </c>
      <c r="E11458" s="3">
        <v>71000</v>
      </c>
      <c r="F11458" t="s">
        <v>25</v>
      </c>
      <c r="G11458" s="15">
        <f>IF(Table1[[#This Row],[Transmission]]="Manual", 0, 1)</f>
        <v>1</v>
      </c>
      <c r="H11458" t="s">
        <v>9475</v>
      </c>
      <c r="I11458" t="s">
        <v>17</v>
      </c>
      <c r="J11458" s="4">
        <v>45597</v>
      </c>
      <c r="K11458" t="s">
        <v>9245</v>
      </c>
      <c r="L11458" s="5">
        <v>1180000</v>
      </c>
      <c r="M11458" s="28">
        <f t="shared" si="178"/>
        <v>1180000</v>
      </c>
      <c r="N11458">
        <f>2025-Table1[[#This Row],[Year]]</f>
        <v>11</v>
      </c>
    </row>
    <row r="11459" spans="1:14" x14ac:dyDescent="0.3">
      <c r="A11459" t="s">
        <v>21</v>
      </c>
      <c r="B11459" t="s">
        <v>140</v>
      </c>
      <c r="C11459">
        <v>2010</v>
      </c>
      <c r="D11459" s="3">
        <v>14</v>
      </c>
      <c r="E11459" s="3">
        <v>90000</v>
      </c>
      <c r="F11459" t="s">
        <v>13</v>
      </c>
      <c r="G11459" s="15">
        <f>IF(Table1[[#This Row],[Transmission]]="Manual", 0, 1)</f>
        <v>0</v>
      </c>
      <c r="H11459" t="s">
        <v>9475</v>
      </c>
      <c r="I11459" t="s">
        <v>6485</v>
      </c>
      <c r="J11459" s="4">
        <v>45597</v>
      </c>
      <c r="K11459" t="s">
        <v>9246</v>
      </c>
      <c r="L11459" s="5">
        <v>110000</v>
      </c>
      <c r="M11459" s="28">
        <f t="shared" ref="M11459:M11522" si="179">VALUE(SUBSTITUTE(SUBSTITUTE(L11459,"₹"," "),",",""))</f>
        <v>110000</v>
      </c>
      <c r="N11459">
        <f>2025-Table1[[#This Row],[Year]]</f>
        <v>15</v>
      </c>
    </row>
    <row r="11460" spans="1:14" x14ac:dyDescent="0.3">
      <c r="A11460" t="s">
        <v>44</v>
      </c>
      <c r="B11460" t="s">
        <v>2913</v>
      </c>
      <c r="C11460">
        <v>2020</v>
      </c>
      <c r="D11460" s="3">
        <v>4</v>
      </c>
      <c r="E11460" s="3">
        <v>65000</v>
      </c>
      <c r="F11460" t="s">
        <v>25</v>
      </c>
      <c r="G11460" s="15">
        <f>IF(Table1[[#This Row],[Transmission]]="Manual", 0, 1)</f>
        <v>1</v>
      </c>
      <c r="H11460" t="s">
        <v>9472</v>
      </c>
      <c r="I11460" t="s">
        <v>6485</v>
      </c>
      <c r="J11460" s="4">
        <v>45627</v>
      </c>
      <c r="K11460" t="s">
        <v>9247</v>
      </c>
      <c r="L11460" s="5">
        <v>350000</v>
      </c>
      <c r="M11460" s="28">
        <f t="shared" si="179"/>
        <v>350000</v>
      </c>
      <c r="N11460">
        <f>2025-Table1[[#This Row],[Year]]</f>
        <v>5</v>
      </c>
    </row>
    <row r="11461" spans="1:14" x14ac:dyDescent="0.3">
      <c r="A11461" t="s">
        <v>21</v>
      </c>
      <c r="B11461" t="s">
        <v>111</v>
      </c>
      <c r="C11461">
        <v>2015</v>
      </c>
      <c r="D11461" s="3">
        <v>9</v>
      </c>
      <c r="E11461" s="3">
        <v>72154</v>
      </c>
      <c r="F11461" t="s">
        <v>13</v>
      </c>
      <c r="G11461" s="15">
        <f>IF(Table1[[#This Row],[Transmission]]="Manual", 0, 1)</f>
        <v>0</v>
      </c>
      <c r="H11461" t="s">
        <v>9475</v>
      </c>
      <c r="I11461" t="s">
        <v>6485</v>
      </c>
      <c r="J11461" s="4">
        <v>45597</v>
      </c>
      <c r="K11461" t="s">
        <v>9248</v>
      </c>
      <c r="L11461" s="5">
        <v>290000</v>
      </c>
      <c r="M11461" s="28">
        <f t="shared" si="179"/>
        <v>290000</v>
      </c>
      <c r="N11461">
        <f>2025-Table1[[#This Row],[Year]]</f>
        <v>10</v>
      </c>
    </row>
    <row r="11462" spans="1:14" x14ac:dyDescent="0.3">
      <c r="A11462" t="s">
        <v>101</v>
      </c>
      <c r="B11462" t="s">
        <v>337</v>
      </c>
      <c r="C11462">
        <v>2018</v>
      </c>
      <c r="D11462" s="3">
        <v>6</v>
      </c>
      <c r="E11462" s="3">
        <v>84000</v>
      </c>
      <c r="F11462" t="s">
        <v>25</v>
      </c>
      <c r="G11462" s="15">
        <f>IF(Table1[[#This Row],[Transmission]]="Manual", 0, 1)</f>
        <v>1</v>
      </c>
      <c r="H11462" t="s">
        <v>9472</v>
      </c>
      <c r="I11462" t="s">
        <v>6485</v>
      </c>
      <c r="J11462" s="4">
        <v>45597</v>
      </c>
      <c r="K11462" t="s">
        <v>9171</v>
      </c>
      <c r="L11462" s="5">
        <v>375000</v>
      </c>
      <c r="M11462" s="28">
        <f t="shared" si="179"/>
        <v>375000</v>
      </c>
      <c r="N11462">
        <f>2025-Table1[[#This Row],[Year]]</f>
        <v>7</v>
      </c>
    </row>
    <row r="11463" spans="1:14" x14ac:dyDescent="0.3">
      <c r="A11463" t="s">
        <v>21</v>
      </c>
      <c r="B11463" t="s">
        <v>111</v>
      </c>
      <c r="C11463">
        <v>2019</v>
      </c>
      <c r="D11463" s="3">
        <v>5</v>
      </c>
      <c r="E11463" s="3">
        <v>62000</v>
      </c>
      <c r="F11463" t="s">
        <v>13</v>
      </c>
      <c r="G11463" s="15">
        <f>IF(Table1[[#This Row],[Transmission]]="Manual", 0, 1)</f>
        <v>0</v>
      </c>
      <c r="H11463" t="s">
        <v>9472</v>
      </c>
      <c r="I11463" t="s">
        <v>14</v>
      </c>
      <c r="J11463" s="4">
        <v>45627</v>
      </c>
      <c r="K11463" t="s">
        <v>8561</v>
      </c>
      <c r="L11463" s="5">
        <v>485000</v>
      </c>
      <c r="M11463" s="28">
        <f t="shared" si="179"/>
        <v>485000</v>
      </c>
      <c r="N11463">
        <f>2025-Table1[[#This Row],[Year]]</f>
        <v>6</v>
      </c>
    </row>
    <row r="11464" spans="1:14" x14ac:dyDescent="0.3">
      <c r="A11464" t="s">
        <v>97</v>
      </c>
      <c r="B11464" t="s">
        <v>9249</v>
      </c>
      <c r="C11464">
        <v>2012</v>
      </c>
      <c r="D11464" s="3">
        <v>12</v>
      </c>
      <c r="E11464" s="3">
        <v>45500</v>
      </c>
      <c r="F11464" t="s">
        <v>13</v>
      </c>
      <c r="G11464" s="15">
        <f>IF(Table1[[#This Row],[Transmission]]="Manual", 0, 1)</f>
        <v>0</v>
      </c>
      <c r="H11464" t="s">
        <v>9475</v>
      </c>
      <c r="I11464" t="s">
        <v>17</v>
      </c>
      <c r="J11464" s="4">
        <v>45597</v>
      </c>
      <c r="K11464" t="s">
        <v>9250</v>
      </c>
      <c r="L11464" s="5">
        <v>445000</v>
      </c>
      <c r="M11464" s="28">
        <f t="shared" si="179"/>
        <v>445000</v>
      </c>
      <c r="N11464">
        <f>2025-Table1[[#This Row],[Year]]</f>
        <v>13</v>
      </c>
    </row>
    <row r="11465" spans="1:14" x14ac:dyDescent="0.3">
      <c r="A11465" t="s">
        <v>44</v>
      </c>
      <c r="B11465" t="s">
        <v>124</v>
      </c>
      <c r="C11465">
        <v>2009</v>
      </c>
      <c r="D11465" s="3">
        <v>15</v>
      </c>
      <c r="E11465" s="3">
        <v>95000</v>
      </c>
      <c r="F11465" t="s">
        <v>25</v>
      </c>
      <c r="G11465" s="15">
        <f>IF(Table1[[#This Row],[Transmission]]="Manual", 0, 1)</f>
        <v>1</v>
      </c>
      <c r="H11465" t="s">
        <v>9475</v>
      </c>
      <c r="I11465" t="s">
        <v>14</v>
      </c>
      <c r="J11465" s="4">
        <v>45597</v>
      </c>
      <c r="K11465" t="s">
        <v>9251</v>
      </c>
      <c r="L11465" s="5">
        <v>200000</v>
      </c>
      <c r="M11465" s="28">
        <f t="shared" si="179"/>
        <v>200000</v>
      </c>
      <c r="N11465">
        <f>2025-Table1[[#This Row],[Year]]</f>
        <v>16</v>
      </c>
    </row>
    <row r="11466" spans="1:14" x14ac:dyDescent="0.3">
      <c r="A11466" t="s">
        <v>44</v>
      </c>
      <c r="B11466" t="s">
        <v>45</v>
      </c>
      <c r="C11466">
        <v>2014</v>
      </c>
      <c r="D11466" s="3">
        <v>10</v>
      </c>
      <c r="E11466" s="3">
        <v>85600</v>
      </c>
      <c r="F11466" t="s">
        <v>25</v>
      </c>
      <c r="G11466" s="15">
        <f>IF(Table1[[#This Row],[Transmission]]="Manual", 0, 1)</f>
        <v>1</v>
      </c>
      <c r="H11466" t="s">
        <v>9472</v>
      </c>
      <c r="I11466" t="s">
        <v>6485</v>
      </c>
      <c r="J11466" s="4">
        <v>45597</v>
      </c>
      <c r="K11466" t="s">
        <v>9252</v>
      </c>
      <c r="L11466" s="5">
        <v>369000</v>
      </c>
      <c r="M11466" s="28">
        <f t="shared" si="179"/>
        <v>369000</v>
      </c>
      <c r="N11466">
        <f>2025-Table1[[#This Row],[Year]]</f>
        <v>11</v>
      </c>
    </row>
    <row r="11467" spans="1:14" x14ac:dyDescent="0.3">
      <c r="A11467" t="s">
        <v>15</v>
      </c>
      <c r="B11467" t="s">
        <v>1917</v>
      </c>
      <c r="C11467">
        <v>2018</v>
      </c>
      <c r="D11467" s="3">
        <v>6</v>
      </c>
      <c r="E11467" s="3">
        <v>125000</v>
      </c>
      <c r="F11467" t="s">
        <v>25</v>
      </c>
      <c r="G11467" s="15">
        <f>IF(Table1[[#This Row],[Transmission]]="Manual", 0, 1)</f>
        <v>1</v>
      </c>
      <c r="H11467" t="s">
        <v>9475</v>
      </c>
      <c r="I11467" t="s">
        <v>14</v>
      </c>
      <c r="J11467" s="4">
        <v>45597</v>
      </c>
      <c r="K11467" t="s">
        <v>9253</v>
      </c>
      <c r="L11467" s="5">
        <v>899999</v>
      </c>
      <c r="M11467" s="28">
        <f t="shared" si="179"/>
        <v>899999</v>
      </c>
      <c r="N11467">
        <f>2025-Table1[[#This Row],[Year]]</f>
        <v>7</v>
      </c>
    </row>
    <row r="11468" spans="1:14" x14ac:dyDescent="0.3">
      <c r="A11468" t="s">
        <v>101</v>
      </c>
      <c r="B11468" t="s">
        <v>337</v>
      </c>
      <c r="C11468">
        <v>2019</v>
      </c>
      <c r="D11468" s="3">
        <v>5</v>
      </c>
      <c r="E11468" s="3">
        <v>32000</v>
      </c>
      <c r="F11468" t="s">
        <v>25</v>
      </c>
      <c r="G11468" s="15">
        <f>IF(Table1[[#This Row],[Transmission]]="Manual", 0, 1)</f>
        <v>1</v>
      </c>
      <c r="H11468" t="s">
        <v>9472</v>
      </c>
      <c r="I11468" t="s">
        <v>14</v>
      </c>
      <c r="J11468" s="4">
        <v>45597</v>
      </c>
      <c r="K11468" t="s">
        <v>9254</v>
      </c>
      <c r="L11468" s="5">
        <v>590001</v>
      </c>
      <c r="M11468" s="28">
        <f t="shared" si="179"/>
        <v>590001</v>
      </c>
      <c r="N11468">
        <f>2025-Table1[[#This Row],[Year]]</f>
        <v>6</v>
      </c>
    </row>
    <row r="11469" spans="1:14" x14ac:dyDescent="0.3">
      <c r="A11469" t="s">
        <v>101</v>
      </c>
      <c r="B11469" t="s">
        <v>337</v>
      </c>
      <c r="C11469">
        <v>2022</v>
      </c>
      <c r="D11469" s="3">
        <v>2</v>
      </c>
      <c r="E11469" s="3">
        <v>22000</v>
      </c>
      <c r="F11469" t="s">
        <v>13</v>
      </c>
      <c r="G11469" s="15">
        <f>IF(Table1[[#This Row],[Transmission]]="Manual", 0, 1)</f>
        <v>0</v>
      </c>
      <c r="H11469" t="s">
        <v>9472</v>
      </c>
      <c r="I11469" t="s">
        <v>6485</v>
      </c>
      <c r="J11469" s="4">
        <v>45597</v>
      </c>
      <c r="K11469" t="s">
        <v>9255</v>
      </c>
      <c r="L11469" s="5">
        <v>675000</v>
      </c>
      <c r="M11469" s="28">
        <f t="shared" si="179"/>
        <v>675000</v>
      </c>
      <c r="N11469">
        <f>2025-Table1[[#This Row],[Year]]</f>
        <v>3</v>
      </c>
    </row>
    <row r="11470" spans="1:14" x14ac:dyDescent="0.3">
      <c r="A11470" t="s">
        <v>15</v>
      </c>
      <c r="B11470" t="s">
        <v>155</v>
      </c>
      <c r="C11470">
        <v>2014</v>
      </c>
      <c r="D11470" s="3">
        <v>10</v>
      </c>
      <c r="E11470" s="3">
        <v>25</v>
      </c>
      <c r="F11470" t="s">
        <v>25</v>
      </c>
      <c r="G11470" s="15">
        <f>IF(Table1[[#This Row],[Transmission]]="Manual", 0, 1)</f>
        <v>1</v>
      </c>
      <c r="H11470" t="s">
        <v>9475</v>
      </c>
      <c r="I11470" t="s">
        <v>6485</v>
      </c>
      <c r="J11470" s="4">
        <v>45597</v>
      </c>
      <c r="K11470" t="s">
        <v>9256</v>
      </c>
      <c r="L11470" s="5">
        <v>250000</v>
      </c>
      <c r="M11470" s="28">
        <f t="shared" si="179"/>
        <v>250000</v>
      </c>
      <c r="N11470">
        <f>2025-Table1[[#This Row],[Year]]</f>
        <v>11</v>
      </c>
    </row>
    <row r="11471" spans="1:14" x14ac:dyDescent="0.3">
      <c r="A11471" t="s">
        <v>21</v>
      </c>
      <c r="B11471" t="s">
        <v>111</v>
      </c>
      <c r="C11471">
        <v>2013</v>
      </c>
      <c r="D11471" s="3">
        <v>11</v>
      </c>
      <c r="E11471" s="3">
        <v>98000</v>
      </c>
      <c r="F11471" t="s">
        <v>13</v>
      </c>
      <c r="G11471" s="15">
        <f>IF(Table1[[#This Row],[Transmission]]="Manual", 0, 1)</f>
        <v>0</v>
      </c>
      <c r="H11471" t="s">
        <v>9475</v>
      </c>
      <c r="I11471" t="s">
        <v>6485</v>
      </c>
      <c r="J11471" s="4">
        <v>45597</v>
      </c>
      <c r="K11471" t="s">
        <v>5313</v>
      </c>
      <c r="L11471" s="5">
        <v>299000</v>
      </c>
      <c r="M11471" s="28">
        <f t="shared" si="179"/>
        <v>299000</v>
      </c>
      <c r="N11471">
        <f>2025-Table1[[#This Row],[Year]]</f>
        <v>12</v>
      </c>
    </row>
    <row r="11472" spans="1:14" x14ac:dyDescent="0.3">
      <c r="A11472" t="s">
        <v>262</v>
      </c>
      <c r="B11472" t="s">
        <v>263</v>
      </c>
      <c r="C11472">
        <v>2019</v>
      </c>
      <c r="D11472" s="3">
        <v>5</v>
      </c>
      <c r="E11472" s="3">
        <v>48000</v>
      </c>
      <c r="F11472" t="s">
        <v>13</v>
      </c>
      <c r="G11472" s="15">
        <f>IF(Table1[[#This Row],[Transmission]]="Manual", 0, 1)</f>
        <v>0</v>
      </c>
      <c r="H11472" t="s">
        <v>9475</v>
      </c>
      <c r="I11472" t="s">
        <v>17</v>
      </c>
      <c r="J11472" s="4">
        <v>45597</v>
      </c>
      <c r="K11472" t="s">
        <v>9257</v>
      </c>
      <c r="L11472" s="5">
        <v>1200000</v>
      </c>
      <c r="M11472" s="28">
        <f t="shared" si="179"/>
        <v>1200000</v>
      </c>
      <c r="N11472">
        <f>2025-Table1[[#This Row],[Year]]</f>
        <v>6</v>
      </c>
    </row>
    <row r="11473" spans="1:14" x14ac:dyDescent="0.3">
      <c r="A11473" t="s">
        <v>15</v>
      </c>
      <c r="B11473" t="s">
        <v>588</v>
      </c>
      <c r="C11473">
        <v>2010</v>
      </c>
      <c r="D11473" s="3">
        <v>14</v>
      </c>
      <c r="E11473" s="3">
        <v>81000</v>
      </c>
      <c r="F11473" t="s">
        <v>13</v>
      </c>
      <c r="G11473" s="15">
        <f>IF(Table1[[#This Row],[Transmission]]="Manual", 0, 1)</f>
        <v>0</v>
      </c>
      <c r="H11473" t="s">
        <v>9475</v>
      </c>
      <c r="I11473" t="s">
        <v>6485</v>
      </c>
      <c r="J11473" s="4">
        <v>45597</v>
      </c>
      <c r="K11473" t="s">
        <v>9258</v>
      </c>
      <c r="L11473" s="5">
        <v>154000</v>
      </c>
      <c r="M11473" s="28">
        <f t="shared" si="179"/>
        <v>154000</v>
      </c>
      <c r="N11473">
        <f>2025-Table1[[#This Row],[Year]]</f>
        <v>15</v>
      </c>
    </row>
    <row r="11474" spans="1:14" x14ac:dyDescent="0.3">
      <c r="A11474" t="s">
        <v>44</v>
      </c>
      <c r="B11474" t="s">
        <v>83</v>
      </c>
      <c r="C11474">
        <v>2023</v>
      </c>
      <c r="D11474" s="3">
        <v>1</v>
      </c>
      <c r="E11474" s="3">
        <v>26000</v>
      </c>
      <c r="F11474" t="s">
        <v>13</v>
      </c>
      <c r="G11474" s="15">
        <f>IF(Table1[[#This Row],[Transmission]]="Manual", 0, 1)</f>
        <v>0</v>
      </c>
      <c r="H11474" t="s">
        <v>9472</v>
      </c>
      <c r="I11474" t="s">
        <v>14</v>
      </c>
      <c r="J11474" s="4">
        <v>45597</v>
      </c>
      <c r="K11474" t="s">
        <v>9259</v>
      </c>
      <c r="L11474" s="5">
        <v>850000</v>
      </c>
      <c r="M11474" s="28">
        <f t="shared" si="179"/>
        <v>850000</v>
      </c>
      <c r="N11474">
        <f>2025-Table1[[#This Row],[Year]]</f>
        <v>2</v>
      </c>
    </row>
    <row r="11475" spans="1:14" x14ac:dyDescent="0.3">
      <c r="A11475" t="s">
        <v>21</v>
      </c>
      <c r="B11475" t="s">
        <v>49</v>
      </c>
      <c r="C11475">
        <v>2022</v>
      </c>
      <c r="D11475" s="3">
        <v>2</v>
      </c>
      <c r="E11475" s="3">
        <v>75000</v>
      </c>
      <c r="F11475" t="s">
        <v>25</v>
      </c>
      <c r="G11475" s="15">
        <f>IF(Table1[[#This Row],[Transmission]]="Manual", 0, 1)</f>
        <v>1</v>
      </c>
      <c r="H11475" t="s">
        <v>9472</v>
      </c>
      <c r="I11475" t="s">
        <v>6485</v>
      </c>
      <c r="J11475" s="4">
        <v>45627</v>
      </c>
      <c r="K11475" t="s">
        <v>9260</v>
      </c>
      <c r="L11475" s="5">
        <v>1000000</v>
      </c>
      <c r="M11475" s="28">
        <f t="shared" si="179"/>
        <v>1000000</v>
      </c>
      <c r="N11475">
        <f>2025-Table1[[#This Row],[Year]]</f>
        <v>3</v>
      </c>
    </row>
    <row r="11476" spans="1:14" x14ac:dyDescent="0.3">
      <c r="A11476" t="s">
        <v>11</v>
      </c>
      <c r="B11476" t="s">
        <v>797</v>
      </c>
      <c r="C11476">
        <v>2006</v>
      </c>
      <c r="D11476" s="3">
        <v>18</v>
      </c>
      <c r="E11476" s="3">
        <v>110000</v>
      </c>
      <c r="F11476" t="s">
        <v>25</v>
      </c>
      <c r="G11476" s="15">
        <f>IF(Table1[[#This Row],[Transmission]]="Manual", 0, 1)</f>
        <v>1</v>
      </c>
      <c r="H11476" t="s">
        <v>9475</v>
      </c>
      <c r="I11476" t="s">
        <v>14</v>
      </c>
      <c r="J11476" s="4">
        <v>45597</v>
      </c>
      <c r="K11476" t="s">
        <v>9261</v>
      </c>
      <c r="L11476" s="5">
        <v>200000</v>
      </c>
      <c r="M11476" s="28">
        <f t="shared" si="179"/>
        <v>200000</v>
      </c>
      <c r="N11476">
        <f>2025-Table1[[#This Row],[Year]]</f>
        <v>19</v>
      </c>
    </row>
    <row r="11477" spans="1:14" x14ac:dyDescent="0.3">
      <c r="A11477" t="s">
        <v>44</v>
      </c>
      <c r="B11477" t="s">
        <v>79</v>
      </c>
      <c r="C11477">
        <v>2020</v>
      </c>
      <c r="D11477" s="3">
        <v>4</v>
      </c>
      <c r="E11477" s="3">
        <v>62000</v>
      </c>
      <c r="F11477" t="s">
        <v>13</v>
      </c>
      <c r="G11477" s="15">
        <f>IF(Table1[[#This Row],[Transmission]]="Manual", 0, 1)</f>
        <v>0</v>
      </c>
      <c r="H11477" t="s">
        <v>9472</v>
      </c>
      <c r="I11477" t="s">
        <v>6485</v>
      </c>
      <c r="J11477" s="4">
        <v>45597</v>
      </c>
      <c r="K11477" t="s">
        <v>9262</v>
      </c>
      <c r="L11477" s="5">
        <v>1090000</v>
      </c>
      <c r="M11477" s="28">
        <f t="shared" si="179"/>
        <v>1090000</v>
      </c>
      <c r="N11477">
        <f>2025-Table1[[#This Row],[Year]]</f>
        <v>5</v>
      </c>
    </row>
    <row r="11478" spans="1:14" x14ac:dyDescent="0.3">
      <c r="A11478" t="s">
        <v>21</v>
      </c>
      <c r="B11478" t="s">
        <v>194</v>
      </c>
      <c r="C11478">
        <v>2014</v>
      </c>
      <c r="D11478" s="3">
        <v>10</v>
      </c>
      <c r="E11478" s="3">
        <v>140000</v>
      </c>
      <c r="F11478" t="s">
        <v>13</v>
      </c>
      <c r="G11478" s="15">
        <f>IF(Table1[[#This Row],[Transmission]]="Manual", 0, 1)</f>
        <v>0</v>
      </c>
      <c r="H11478" t="s">
        <v>9475</v>
      </c>
      <c r="I11478" t="s">
        <v>14</v>
      </c>
      <c r="J11478" s="4">
        <v>45597</v>
      </c>
      <c r="K11478" t="s">
        <v>9263</v>
      </c>
      <c r="L11478" s="5">
        <v>349000</v>
      </c>
      <c r="M11478" s="28">
        <f t="shared" si="179"/>
        <v>349000</v>
      </c>
      <c r="N11478">
        <f>2025-Table1[[#This Row],[Year]]</f>
        <v>11</v>
      </c>
    </row>
    <row r="11479" spans="1:14" x14ac:dyDescent="0.3">
      <c r="A11479" t="s">
        <v>101</v>
      </c>
      <c r="B11479" t="s">
        <v>687</v>
      </c>
      <c r="C11479">
        <v>2010</v>
      </c>
      <c r="D11479" s="3">
        <v>14</v>
      </c>
      <c r="E11479" s="3">
        <v>58000</v>
      </c>
      <c r="F11479" t="s">
        <v>13</v>
      </c>
      <c r="G11479" s="15">
        <f>IF(Table1[[#This Row],[Transmission]]="Manual", 0, 1)</f>
        <v>0</v>
      </c>
      <c r="H11479" t="s">
        <v>9475</v>
      </c>
      <c r="I11479" t="s">
        <v>14</v>
      </c>
      <c r="J11479" s="4">
        <v>45597</v>
      </c>
      <c r="K11479" t="s">
        <v>9264</v>
      </c>
      <c r="L11479" s="5">
        <v>198000</v>
      </c>
      <c r="M11479" s="28">
        <f t="shared" si="179"/>
        <v>198000</v>
      </c>
      <c r="N11479">
        <f>2025-Table1[[#This Row],[Year]]</f>
        <v>15</v>
      </c>
    </row>
    <row r="11480" spans="1:14" x14ac:dyDescent="0.3">
      <c r="A11480" t="s">
        <v>21</v>
      </c>
      <c r="B11480" t="s">
        <v>111</v>
      </c>
      <c r="C11480">
        <v>2017</v>
      </c>
      <c r="D11480" s="3">
        <v>7</v>
      </c>
      <c r="E11480" s="3">
        <v>0</v>
      </c>
      <c r="F11480" t="s">
        <v>13</v>
      </c>
      <c r="G11480" s="15">
        <f>IF(Table1[[#This Row],[Transmission]]="Manual", 0, 1)</f>
        <v>0</v>
      </c>
      <c r="H11480" t="s">
        <v>9475</v>
      </c>
      <c r="I11480" t="s">
        <v>6485</v>
      </c>
      <c r="J11480" s="4">
        <v>45627</v>
      </c>
      <c r="K11480" t="s">
        <v>9265</v>
      </c>
      <c r="L11480" s="5">
        <v>395000</v>
      </c>
      <c r="M11480" s="28">
        <f t="shared" si="179"/>
        <v>395000</v>
      </c>
      <c r="N11480">
        <f>2025-Table1[[#This Row],[Year]]</f>
        <v>8</v>
      </c>
    </row>
    <row r="11481" spans="1:14" x14ac:dyDescent="0.3">
      <c r="A11481" t="s">
        <v>44</v>
      </c>
      <c r="B11481" t="s">
        <v>228</v>
      </c>
      <c r="C11481">
        <v>2021</v>
      </c>
      <c r="D11481" s="3">
        <v>3</v>
      </c>
      <c r="E11481" s="3">
        <v>89524</v>
      </c>
      <c r="F11481" t="s">
        <v>13</v>
      </c>
      <c r="G11481" s="15">
        <f>IF(Table1[[#This Row],[Transmission]]="Manual", 0, 1)</f>
        <v>0</v>
      </c>
      <c r="H11481" t="s">
        <v>9475</v>
      </c>
      <c r="I11481" t="s">
        <v>6485</v>
      </c>
      <c r="J11481" s="4">
        <v>45597</v>
      </c>
      <c r="K11481" t="s">
        <v>3672</v>
      </c>
      <c r="L11481" s="5">
        <v>695000</v>
      </c>
      <c r="M11481" s="28">
        <f t="shared" si="179"/>
        <v>695000</v>
      </c>
      <c r="N11481">
        <f>2025-Table1[[#This Row],[Year]]</f>
        <v>4</v>
      </c>
    </row>
    <row r="11482" spans="1:14" x14ac:dyDescent="0.3">
      <c r="A11482" t="s">
        <v>44</v>
      </c>
      <c r="B11482" t="s">
        <v>116</v>
      </c>
      <c r="C11482">
        <v>2015</v>
      </c>
      <c r="D11482" s="3">
        <v>9</v>
      </c>
      <c r="E11482" s="3">
        <v>45253</v>
      </c>
      <c r="F11482" t="s">
        <v>13</v>
      </c>
      <c r="G11482" s="15">
        <f>IF(Table1[[#This Row],[Transmission]]="Manual", 0, 1)</f>
        <v>0</v>
      </c>
      <c r="H11482" t="s">
        <v>9475</v>
      </c>
      <c r="I11482" t="s">
        <v>6485</v>
      </c>
      <c r="J11482" s="4">
        <v>45597</v>
      </c>
      <c r="K11482" t="s">
        <v>9266</v>
      </c>
      <c r="L11482" s="5">
        <v>185000</v>
      </c>
      <c r="M11482" s="28">
        <f t="shared" si="179"/>
        <v>185000</v>
      </c>
      <c r="N11482">
        <f>2025-Table1[[#This Row],[Year]]</f>
        <v>10</v>
      </c>
    </row>
    <row r="11483" spans="1:14" x14ac:dyDescent="0.3">
      <c r="A11483" t="s">
        <v>21</v>
      </c>
      <c r="B11483" t="s">
        <v>70</v>
      </c>
      <c r="C11483">
        <v>2018</v>
      </c>
      <c r="D11483" s="3">
        <v>6</v>
      </c>
      <c r="E11483" s="3">
        <v>72000</v>
      </c>
      <c r="F11483" t="s">
        <v>25</v>
      </c>
      <c r="G11483" s="15">
        <f>IF(Table1[[#This Row],[Transmission]]="Manual", 0, 1)</f>
        <v>1</v>
      </c>
      <c r="H11483" t="s">
        <v>9472</v>
      </c>
      <c r="I11483" t="s">
        <v>17</v>
      </c>
      <c r="J11483" s="4">
        <v>45597</v>
      </c>
      <c r="K11483" t="s">
        <v>3783</v>
      </c>
      <c r="L11483" s="5">
        <v>795000</v>
      </c>
      <c r="M11483" s="28">
        <f t="shared" si="179"/>
        <v>795000</v>
      </c>
      <c r="N11483">
        <f>2025-Table1[[#This Row],[Year]]</f>
        <v>7</v>
      </c>
    </row>
    <row r="11484" spans="1:14" x14ac:dyDescent="0.3">
      <c r="A11484" t="s">
        <v>44</v>
      </c>
      <c r="B11484" t="s">
        <v>76</v>
      </c>
      <c r="C11484">
        <v>2023</v>
      </c>
      <c r="D11484" s="3">
        <v>1</v>
      </c>
      <c r="E11484" s="3">
        <v>4500</v>
      </c>
      <c r="F11484" t="s">
        <v>13</v>
      </c>
      <c r="G11484" s="15">
        <f>IF(Table1[[#This Row],[Transmission]]="Manual", 0, 1)</f>
        <v>0</v>
      </c>
      <c r="H11484" t="s">
        <v>9472</v>
      </c>
      <c r="I11484" t="s">
        <v>14</v>
      </c>
      <c r="J11484" s="4">
        <v>45627</v>
      </c>
      <c r="K11484" t="s">
        <v>7129</v>
      </c>
      <c r="L11484" s="5">
        <v>975000</v>
      </c>
      <c r="M11484" s="28">
        <f t="shared" si="179"/>
        <v>975000</v>
      </c>
      <c r="N11484">
        <f>2025-Table1[[#This Row],[Year]]</f>
        <v>2</v>
      </c>
    </row>
    <row r="11485" spans="1:14" x14ac:dyDescent="0.3">
      <c r="A11485" t="s">
        <v>21</v>
      </c>
      <c r="B11485" t="s">
        <v>111</v>
      </c>
      <c r="C11485">
        <v>2014</v>
      </c>
      <c r="D11485" s="3">
        <v>10</v>
      </c>
      <c r="E11485" s="3">
        <v>50000</v>
      </c>
      <c r="F11485" t="s">
        <v>13</v>
      </c>
      <c r="G11485" s="15">
        <f>IF(Table1[[#This Row],[Transmission]]="Manual", 0, 1)</f>
        <v>0</v>
      </c>
      <c r="H11485" t="s">
        <v>9472</v>
      </c>
      <c r="I11485" t="s">
        <v>14</v>
      </c>
      <c r="J11485" s="4">
        <v>45597</v>
      </c>
      <c r="K11485" t="s">
        <v>9267</v>
      </c>
      <c r="L11485" s="5">
        <v>235000</v>
      </c>
      <c r="M11485" s="28">
        <f t="shared" si="179"/>
        <v>235000</v>
      </c>
      <c r="N11485">
        <f>2025-Table1[[#This Row],[Year]]</f>
        <v>11</v>
      </c>
    </row>
    <row r="11486" spans="1:14" x14ac:dyDescent="0.3">
      <c r="A11486" t="s">
        <v>44</v>
      </c>
      <c r="B11486" t="s">
        <v>405</v>
      </c>
      <c r="C11486">
        <v>2015</v>
      </c>
      <c r="D11486" s="3">
        <v>9</v>
      </c>
      <c r="E11486" s="3">
        <v>72000</v>
      </c>
      <c r="F11486" t="s">
        <v>13</v>
      </c>
      <c r="G11486" s="15">
        <f>IF(Table1[[#This Row],[Transmission]]="Manual", 0, 1)</f>
        <v>0</v>
      </c>
      <c r="H11486" t="s">
        <v>9475</v>
      </c>
      <c r="I11486" t="s">
        <v>6485</v>
      </c>
      <c r="J11486" s="4">
        <v>45597</v>
      </c>
      <c r="K11486" t="s">
        <v>9268</v>
      </c>
      <c r="L11486" s="5">
        <v>350000</v>
      </c>
      <c r="M11486" s="28">
        <f t="shared" si="179"/>
        <v>350000</v>
      </c>
      <c r="N11486">
        <f>2025-Table1[[#This Row],[Year]]</f>
        <v>10</v>
      </c>
    </row>
    <row r="11487" spans="1:14" x14ac:dyDescent="0.3">
      <c r="A11487" t="s">
        <v>21</v>
      </c>
      <c r="B11487" t="s">
        <v>111</v>
      </c>
      <c r="C11487">
        <v>2013</v>
      </c>
      <c r="D11487" s="3">
        <v>11</v>
      </c>
      <c r="E11487" s="3">
        <v>94000</v>
      </c>
      <c r="F11487" t="s">
        <v>13</v>
      </c>
      <c r="G11487" s="15">
        <f>IF(Table1[[#This Row],[Transmission]]="Manual", 0, 1)</f>
        <v>0</v>
      </c>
      <c r="H11487" t="s">
        <v>9475</v>
      </c>
      <c r="I11487" t="s">
        <v>6485</v>
      </c>
      <c r="J11487" s="4">
        <v>45597</v>
      </c>
      <c r="K11487" t="s">
        <v>2910</v>
      </c>
      <c r="L11487" s="5">
        <v>330000</v>
      </c>
      <c r="M11487" s="28">
        <f t="shared" si="179"/>
        <v>330000</v>
      </c>
      <c r="N11487">
        <f>2025-Table1[[#This Row],[Year]]</f>
        <v>12</v>
      </c>
    </row>
    <row r="11488" spans="1:14" x14ac:dyDescent="0.3">
      <c r="A11488" t="s">
        <v>43</v>
      </c>
      <c r="B11488" t="s">
        <v>85</v>
      </c>
      <c r="C11488">
        <v>2014</v>
      </c>
      <c r="D11488" s="3">
        <v>10</v>
      </c>
      <c r="E11488" s="3">
        <v>80000</v>
      </c>
      <c r="F11488" t="s">
        <v>25</v>
      </c>
      <c r="G11488" s="15">
        <f>IF(Table1[[#This Row],[Transmission]]="Manual", 0, 1)</f>
        <v>1</v>
      </c>
      <c r="H11488" t="s">
        <v>9475</v>
      </c>
      <c r="I11488" t="s">
        <v>17</v>
      </c>
      <c r="J11488" s="4">
        <v>45597</v>
      </c>
      <c r="K11488" t="s">
        <v>9269</v>
      </c>
      <c r="L11488" s="5">
        <v>975000</v>
      </c>
      <c r="M11488" s="28">
        <f t="shared" si="179"/>
        <v>975000</v>
      </c>
      <c r="N11488">
        <f>2025-Table1[[#This Row],[Year]]</f>
        <v>11</v>
      </c>
    </row>
    <row r="11489" spans="1:14" x14ac:dyDescent="0.3">
      <c r="A11489" t="s">
        <v>21</v>
      </c>
      <c r="B11489" t="s">
        <v>39</v>
      </c>
      <c r="C11489">
        <v>2017</v>
      </c>
      <c r="D11489" s="3">
        <v>7</v>
      </c>
      <c r="E11489" s="3">
        <v>115000</v>
      </c>
      <c r="F11489" t="s">
        <v>25</v>
      </c>
      <c r="G11489" s="15">
        <f>IF(Table1[[#This Row],[Transmission]]="Manual", 0, 1)</f>
        <v>1</v>
      </c>
      <c r="H11489" t="s">
        <v>9475</v>
      </c>
      <c r="I11489" t="s">
        <v>17</v>
      </c>
      <c r="J11489" s="4">
        <v>45597</v>
      </c>
      <c r="K11489" t="s">
        <v>1092</v>
      </c>
      <c r="L11489" s="5">
        <v>550000</v>
      </c>
      <c r="M11489" s="28">
        <f t="shared" si="179"/>
        <v>550000</v>
      </c>
      <c r="N11489">
        <f>2025-Table1[[#This Row],[Year]]</f>
        <v>8</v>
      </c>
    </row>
    <row r="11490" spans="1:14" x14ac:dyDescent="0.3">
      <c r="A11490" t="s">
        <v>21</v>
      </c>
      <c r="B11490" t="s">
        <v>68</v>
      </c>
      <c r="C11490">
        <v>2016</v>
      </c>
      <c r="D11490" s="3">
        <v>8</v>
      </c>
      <c r="E11490" s="3">
        <v>46263</v>
      </c>
      <c r="F11490" t="s">
        <v>25</v>
      </c>
      <c r="G11490" s="15">
        <f>IF(Table1[[#This Row],[Transmission]]="Manual", 0, 1)</f>
        <v>1</v>
      </c>
      <c r="H11490" t="s">
        <v>9475</v>
      </c>
      <c r="I11490" t="s">
        <v>14</v>
      </c>
      <c r="J11490" s="4">
        <v>45597</v>
      </c>
      <c r="K11490" t="s">
        <v>3796</v>
      </c>
      <c r="L11490" s="5">
        <v>375999</v>
      </c>
      <c r="M11490" s="28">
        <f t="shared" si="179"/>
        <v>375999</v>
      </c>
      <c r="N11490">
        <f>2025-Table1[[#This Row],[Year]]</f>
        <v>9</v>
      </c>
    </row>
    <row r="11491" spans="1:14" x14ac:dyDescent="0.3">
      <c r="A11491" t="s">
        <v>44</v>
      </c>
      <c r="B11491" t="s">
        <v>976</v>
      </c>
      <c r="C11491">
        <v>2011</v>
      </c>
      <c r="D11491" s="3">
        <v>13</v>
      </c>
      <c r="E11491" s="3">
        <v>82467</v>
      </c>
      <c r="F11491" t="s">
        <v>25</v>
      </c>
      <c r="G11491" s="15">
        <f>IF(Table1[[#This Row],[Transmission]]="Manual", 0, 1)</f>
        <v>1</v>
      </c>
      <c r="H11491" t="s">
        <v>9475</v>
      </c>
      <c r="I11491" t="s">
        <v>14</v>
      </c>
      <c r="J11491" s="4">
        <v>45597</v>
      </c>
      <c r="K11491" t="s">
        <v>9270</v>
      </c>
      <c r="L11491" s="5">
        <v>281000</v>
      </c>
      <c r="M11491" s="28">
        <f t="shared" si="179"/>
        <v>281000</v>
      </c>
      <c r="N11491">
        <f>2025-Table1[[#This Row],[Year]]</f>
        <v>14</v>
      </c>
    </row>
    <row r="11492" spans="1:14" x14ac:dyDescent="0.3">
      <c r="A11492" t="s">
        <v>21</v>
      </c>
      <c r="B11492" t="s">
        <v>382</v>
      </c>
      <c r="C11492">
        <v>2011</v>
      </c>
      <c r="D11492" s="3">
        <v>13</v>
      </c>
      <c r="E11492" s="3">
        <v>81000</v>
      </c>
      <c r="F11492" t="s">
        <v>13</v>
      </c>
      <c r="G11492" s="15">
        <f>IF(Table1[[#This Row],[Transmission]]="Manual", 0, 1)</f>
        <v>0</v>
      </c>
      <c r="H11492" t="s">
        <v>9475</v>
      </c>
      <c r="I11492" t="s">
        <v>6485</v>
      </c>
      <c r="J11492" s="4">
        <v>45597</v>
      </c>
      <c r="K11492" t="s">
        <v>9271</v>
      </c>
      <c r="L11492" s="5">
        <v>210000</v>
      </c>
      <c r="M11492" s="28">
        <f t="shared" si="179"/>
        <v>210000</v>
      </c>
      <c r="N11492">
        <f>2025-Table1[[#This Row],[Year]]</f>
        <v>14</v>
      </c>
    </row>
    <row r="11493" spans="1:14" x14ac:dyDescent="0.3">
      <c r="A11493" t="s">
        <v>11</v>
      </c>
      <c r="B11493" t="s">
        <v>12</v>
      </c>
      <c r="C11493">
        <v>2018</v>
      </c>
      <c r="D11493" s="3">
        <v>6</v>
      </c>
      <c r="E11493" s="3">
        <v>28000</v>
      </c>
      <c r="F11493" t="s">
        <v>25</v>
      </c>
      <c r="G11493" s="15">
        <f>IF(Table1[[#This Row],[Transmission]]="Manual", 0, 1)</f>
        <v>1</v>
      </c>
      <c r="H11493" t="s">
        <v>9475</v>
      </c>
      <c r="I11493" t="s">
        <v>14</v>
      </c>
      <c r="J11493" s="4">
        <v>45597</v>
      </c>
      <c r="K11493" t="s">
        <v>9272</v>
      </c>
      <c r="L11493" s="5">
        <v>915000</v>
      </c>
      <c r="M11493" s="28">
        <f t="shared" si="179"/>
        <v>915000</v>
      </c>
      <c r="N11493">
        <f>2025-Table1[[#This Row],[Year]]</f>
        <v>7</v>
      </c>
    </row>
    <row r="11494" spans="1:14" x14ac:dyDescent="0.3">
      <c r="A11494" t="s">
        <v>18</v>
      </c>
      <c r="B11494" t="s">
        <v>19</v>
      </c>
      <c r="C11494">
        <v>2018</v>
      </c>
      <c r="D11494" s="3">
        <v>6</v>
      </c>
      <c r="E11494" s="3">
        <v>96200</v>
      </c>
      <c r="F11494" t="s">
        <v>13</v>
      </c>
      <c r="G11494" s="15">
        <f>IF(Table1[[#This Row],[Transmission]]="Manual", 0, 1)</f>
        <v>0</v>
      </c>
      <c r="H11494" t="s">
        <v>9475</v>
      </c>
      <c r="I11494" t="s">
        <v>17</v>
      </c>
      <c r="J11494" s="4">
        <v>45597</v>
      </c>
      <c r="K11494" t="s">
        <v>9273</v>
      </c>
      <c r="L11494" s="5">
        <v>690000</v>
      </c>
      <c r="M11494" s="28">
        <f t="shared" si="179"/>
        <v>690000</v>
      </c>
      <c r="N11494">
        <f>2025-Table1[[#This Row],[Year]]</f>
        <v>7</v>
      </c>
    </row>
    <row r="11495" spans="1:14" x14ac:dyDescent="0.3">
      <c r="A11495" t="s">
        <v>11</v>
      </c>
      <c r="B11495" t="s">
        <v>12</v>
      </c>
      <c r="C11495">
        <v>2011</v>
      </c>
      <c r="D11495" s="3">
        <v>13</v>
      </c>
      <c r="E11495" s="3">
        <v>78560</v>
      </c>
      <c r="F11495" t="s">
        <v>13</v>
      </c>
      <c r="G11495" s="15">
        <f>IF(Table1[[#This Row],[Transmission]]="Manual", 0, 1)</f>
        <v>0</v>
      </c>
      <c r="H11495" t="s">
        <v>9475</v>
      </c>
      <c r="I11495" t="s">
        <v>6485</v>
      </c>
      <c r="J11495" s="4">
        <v>45597</v>
      </c>
      <c r="K11495" t="s">
        <v>3909</v>
      </c>
      <c r="L11495" s="5">
        <v>225000</v>
      </c>
      <c r="M11495" s="28">
        <f t="shared" si="179"/>
        <v>225000</v>
      </c>
      <c r="N11495">
        <f>2025-Table1[[#This Row],[Year]]</f>
        <v>14</v>
      </c>
    </row>
    <row r="11496" spans="1:14" x14ac:dyDescent="0.3">
      <c r="A11496" t="s">
        <v>21</v>
      </c>
      <c r="B11496" t="s">
        <v>49</v>
      </c>
      <c r="C11496">
        <v>2018</v>
      </c>
      <c r="D11496" s="3">
        <v>6</v>
      </c>
      <c r="E11496" s="3">
        <v>48000</v>
      </c>
      <c r="F11496" t="s">
        <v>13</v>
      </c>
      <c r="G11496" s="15">
        <f>IF(Table1[[#This Row],[Transmission]]="Manual", 0, 1)</f>
        <v>0</v>
      </c>
      <c r="H11496" t="s">
        <v>9475</v>
      </c>
      <c r="I11496" t="s">
        <v>6485</v>
      </c>
      <c r="J11496" s="4">
        <v>45597</v>
      </c>
      <c r="K11496" t="s">
        <v>3641</v>
      </c>
      <c r="L11496" s="5">
        <v>795000</v>
      </c>
      <c r="M11496" s="28">
        <f t="shared" si="179"/>
        <v>795000</v>
      </c>
      <c r="N11496">
        <f>2025-Table1[[#This Row],[Year]]</f>
        <v>7</v>
      </c>
    </row>
    <row r="11497" spans="1:14" x14ac:dyDescent="0.3">
      <c r="A11497" t="s">
        <v>113</v>
      </c>
      <c r="B11497" t="s">
        <v>181</v>
      </c>
      <c r="C11497">
        <v>2014</v>
      </c>
      <c r="D11497" s="3">
        <v>10</v>
      </c>
      <c r="E11497" s="3">
        <v>150000</v>
      </c>
      <c r="F11497" t="s">
        <v>13</v>
      </c>
      <c r="G11497" s="15">
        <f>IF(Table1[[#This Row],[Transmission]]="Manual", 0, 1)</f>
        <v>0</v>
      </c>
      <c r="H11497" t="s">
        <v>9475</v>
      </c>
      <c r="I11497" t="s">
        <v>17</v>
      </c>
      <c r="J11497" s="4">
        <v>45597</v>
      </c>
      <c r="K11497" t="s">
        <v>9274</v>
      </c>
      <c r="L11497" s="5">
        <v>450000</v>
      </c>
      <c r="M11497" s="28">
        <f t="shared" si="179"/>
        <v>450000</v>
      </c>
      <c r="N11497">
        <f>2025-Table1[[#This Row],[Year]]</f>
        <v>11</v>
      </c>
    </row>
    <row r="11498" spans="1:14" x14ac:dyDescent="0.3">
      <c r="A11498" t="s">
        <v>44</v>
      </c>
      <c r="B11498" t="s">
        <v>413</v>
      </c>
      <c r="C11498">
        <v>2009</v>
      </c>
      <c r="D11498" s="3">
        <v>15</v>
      </c>
      <c r="E11498" s="3">
        <v>50000</v>
      </c>
      <c r="F11498" t="s">
        <v>13</v>
      </c>
      <c r="G11498" s="15">
        <f>IF(Table1[[#This Row],[Transmission]]="Manual", 0, 1)</f>
        <v>0</v>
      </c>
      <c r="H11498" t="s">
        <v>9475</v>
      </c>
      <c r="I11498" t="s">
        <v>6485</v>
      </c>
      <c r="J11498" s="4">
        <v>45597</v>
      </c>
      <c r="K11498" t="s">
        <v>9275</v>
      </c>
      <c r="L11498" s="5">
        <v>81000</v>
      </c>
      <c r="M11498" s="28">
        <f t="shared" si="179"/>
        <v>81000</v>
      </c>
      <c r="N11498">
        <f>2025-Table1[[#This Row],[Year]]</f>
        <v>16</v>
      </c>
    </row>
    <row r="11499" spans="1:14" x14ac:dyDescent="0.3">
      <c r="A11499" t="s">
        <v>44</v>
      </c>
      <c r="B11499" t="s">
        <v>413</v>
      </c>
      <c r="C11499">
        <v>2012</v>
      </c>
      <c r="D11499" s="3">
        <v>12</v>
      </c>
      <c r="E11499" s="3">
        <v>57000</v>
      </c>
      <c r="F11499" t="s">
        <v>13</v>
      </c>
      <c r="G11499" s="15">
        <f>IF(Table1[[#This Row],[Transmission]]="Manual", 0, 1)</f>
        <v>0</v>
      </c>
      <c r="H11499" t="s">
        <v>9475</v>
      </c>
      <c r="I11499" t="s">
        <v>6485</v>
      </c>
      <c r="J11499" s="4">
        <v>45597</v>
      </c>
      <c r="K11499" t="s">
        <v>9276</v>
      </c>
      <c r="L11499" s="5">
        <v>195000</v>
      </c>
      <c r="M11499" s="28">
        <f t="shared" si="179"/>
        <v>195000</v>
      </c>
      <c r="N11499">
        <f>2025-Table1[[#This Row],[Year]]</f>
        <v>13</v>
      </c>
    </row>
    <row r="11500" spans="1:14" x14ac:dyDescent="0.3">
      <c r="A11500" t="s">
        <v>21</v>
      </c>
      <c r="B11500" t="s">
        <v>111</v>
      </c>
      <c r="C11500">
        <v>2015</v>
      </c>
      <c r="D11500" s="3">
        <v>9</v>
      </c>
      <c r="E11500" s="3">
        <v>70050</v>
      </c>
      <c r="F11500" t="s">
        <v>25</v>
      </c>
      <c r="G11500" s="15">
        <f>IF(Table1[[#This Row],[Transmission]]="Manual", 0, 1)</f>
        <v>1</v>
      </c>
      <c r="H11500" t="s">
        <v>9472</v>
      </c>
      <c r="I11500" t="s">
        <v>6485</v>
      </c>
      <c r="J11500" s="4">
        <v>45597</v>
      </c>
      <c r="K11500" t="s">
        <v>6421</v>
      </c>
      <c r="L11500" s="5">
        <v>270000</v>
      </c>
      <c r="M11500" s="28">
        <f t="shared" si="179"/>
        <v>270000</v>
      </c>
      <c r="N11500">
        <f>2025-Table1[[#This Row],[Year]]</f>
        <v>10</v>
      </c>
    </row>
    <row r="11501" spans="1:14" x14ac:dyDescent="0.3">
      <c r="A11501" t="s">
        <v>21</v>
      </c>
      <c r="B11501" t="s">
        <v>111</v>
      </c>
      <c r="C11501">
        <v>2014</v>
      </c>
      <c r="D11501" s="3">
        <v>10</v>
      </c>
      <c r="E11501" s="3">
        <v>84000</v>
      </c>
      <c r="F11501" t="s">
        <v>13</v>
      </c>
      <c r="G11501" s="15">
        <f>IF(Table1[[#This Row],[Transmission]]="Manual", 0, 1)</f>
        <v>0</v>
      </c>
      <c r="H11501" t="s">
        <v>9475</v>
      </c>
      <c r="I11501" t="s">
        <v>14</v>
      </c>
      <c r="J11501" s="4">
        <v>45627</v>
      </c>
      <c r="K11501" t="s">
        <v>197</v>
      </c>
      <c r="L11501" s="5">
        <v>238000</v>
      </c>
      <c r="M11501" s="28">
        <f t="shared" si="179"/>
        <v>238000</v>
      </c>
      <c r="N11501">
        <f>2025-Table1[[#This Row],[Year]]</f>
        <v>11</v>
      </c>
    </row>
    <row r="11502" spans="1:14" x14ac:dyDescent="0.3">
      <c r="A11502" t="s">
        <v>44</v>
      </c>
      <c r="B11502" t="s">
        <v>133</v>
      </c>
      <c r="C11502">
        <v>2014</v>
      </c>
      <c r="D11502" s="3">
        <v>10</v>
      </c>
      <c r="E11502" s="3">
        <v>69000</v>
      </c>
      <c r="F11502" t="s">
        <v>25</v>
      </c>
      <c r="G11502" s="15">
        <f>IF(Table1[[#This Row],[Transmission]]="Manual", 0, 1)</f>
        <v>1</v>
      </c>
      <c r="H11502" t="s">
        <v>9472</v>
      </c>
      <c r="I11502" t="s">
        <v>14</v>
      </c>
      <c r="J11502" s="4">
        <v>45597</v>
      </c>
      <c r="K11502" t="s">
        <v>2514</v>
      </c>
      <c r="L11502" s="5">
        <v>421000</v>
      </c>
      <c r="M11502" s="28">
        <f t="shared" si="179"/>
        <v>421000</v>
      </c>
      <c r="N11502">
        <f>2025-Table1[[#This Row],[Year]]</f>
        <v>11</v>
      </c>
    </row>
    <row r="11503" spans="1:14" x14ac:dyDescent="0.3">
      <c r="A11503" t="s">
        <v>113</v>
      </c>
      <c r="B11503" t="s">
        <v>994</v>
      </c>
      <c r="C11503">
        <v>2020</v>
      </c>
      <c r="D11503" s="3">
        <v>4</v>
      </c>
      <c r="E11503" s="3">
        <v>40000</v>
      </c>
      <c r="F11503" t="s">
        <v>13</v>
      </c>
      <c r="G11503" s="15">
        <f>IF(Table1[[#This Row],[Transmission]]="Manual", 0, 1)</f>
        <v>0</v>
      </c>
      <c r="H11503" t="s">
        <v>9472</v>
      </c>
      <c r="I11503" t="s">
        <v>14</v>
      </c>
      <c r="J11503" s="4">
        <v>45627</v>
      </c>
      <c r="K11503" t="s">
        <v>9277</v>
      </c>
      <c r="L11503" s="5">
        <v>800000</v>
      </c>
      <c r="M11503" s="28">
        <f t="shared" si="179"/>
        <v>800000</v>
      </c>
      <c r="N11503">
        <f>2025-Table1[[#This Row],[Year]]</f>
        <v>5</v>
      </c>
    </row>
    <row r="11504" spans="1:14" x14ac:dyDescent="0.3">
      <c r="A11504" t="s">
        <v>21</v>
      </c>
      <c r="B11504" t="s">
        <v>194</v>
      </c>
      <c r="C11504">
        <v>2024</v>
      </c>
      <c r="D11504" s="3">
        <v>0</v>
      </c>
      <c r="E11504" s="3">
        <v>35000</v>
      </c>
      <c r="F11504" t="s">
        <v>25</v>
      </c>
      <c r="G11504" s="15">
        <f>IF(Table1[[#This Row],[Transmission]]="Manual", 0, 1)</f>
        <v>1</v>
      </c>
      <c r="H11504" t="s">
        <v>9475</v>
      </c>
      <c r="I11504" t="s">
        <v>6485</v>
      </c>
      <c r="J11504" s="4">
        <v>45627</v>
      </c>
      <c r="K11504" t="s">
        <v>206</v>
      </c>
      <c r="L11504" s="5">
        <v>595000</v>
      </c>
      <c r="M11504" s="28">
        <f t="shared" si="179"/>
        <v>595000</v>
      </c>
      <c r="N11504">
        <f>2025-Table1[[#This Row],[Year]]</f>
        <v>1</v>
      </c>
    </row>
    <row r="11505" spans="1:14" x14ac:dyDescent="0.3">
      <c r="A11505" t="s">
        <v>44</v>
      </c>
      <c r="B11505" t="s">
        <v>83</v>
      </c>
      <c r="C11505">
        <v>2018</v>
      </c>
      <c r="D11505" s="3">
        <v>6</v>
      </c>
      <c r="E11505" s="3">
        <v>38225</v>
      </c>
      <c r="F11505" t="s">
        <v>13</v>
      </c>
      <c r="G11505" s="15">
        <f>IF(Table1[[#This Row],[Transmission]]="Manual", 0, 1)</f>
        <v>0</v>
      </c>
      <c r="H11505" t="s">
        <v>9475</v>
      </c>
      <c r="I11505" t="s">
        <v>14</v>
      </c>
      <c r="J11505" s="4">
        <v>45597</v>
      </c>
      <c r="K11505" t="s">
        <v>4401</v>
      </c>
      <c r="L11505" s="5">
        <v>625000</v>
      </c>
      <c r="M11505" s="28">
        <f t="shared" si="179"/>
        <v>625000</v>
      </c>
      <c r="N11505">
        <f>2025-Table1[[#This Row],[Year]]</f>
        <v>7</v>
      </c>
    </row>
    <row r="11506" spans="1:14" x14ac:dyDescent="0.3">
      <c r="A11506" t="s">
        <v>101</v>
      </c>
      <c r="B11506" t="s">
        <v>638</v>
      </c>
      <c r="C11506">
        <v>2024</v>
      </c>
      <c r="D11506" s="3">
        <v>0</v>
      </c>
      <c r="E11506" s="3">
        <v>2000</v>
      </c>
      <c r="F11506" t="s">
        <v>25</v>
      </c>
      <c r="G11506" s="15">
        <f>IF(Table1[[#This Row],[Transmission]]="Manual", 0, 1)</f>
        <v>1</v>
      </c>
      <c r="H11506" t="s">
        <v>9472</v>
      </c>
      <c r="I11506" t="s">
        <v>6485</v>
      </c>
      <c r="J11506" s="4">
        <v>45627</v>
      </c>
      <c r="K11506" t="s">
        <v>9278</v>
      </c>
      <c r="L11506" s="5">
        <v>965000</v>
      </c>
      <c r="M11506" s="28">
        <f t="shared" si="179"/>
        <v>965000</v>
      </c>
      <c r="N11506">
        <f>2025-Table1[[#This Row],[Year]]</f>
        <v>1</v>
      </c>
    </row>
    <row r="11507" spans="1:14" x14ac:dyDescent="0.3">
      <c r="A11507" t="s">
        <v>44</v>
      </c>
      <c r="B11507" t="s">
        <v>79</v>
      </c>
      <c r="C11507">
        <v>2016</v>
      </c>
      <c r="D11507" s="3">
        <v>8</v>
      </c>
      <c r="E11507" s="3">
        <v>56000</v>
      </c>
      <c r="F11507" t="s">
        <v>25</v>
      </c>
      <c r="G11507" s="15">
        <f>IF(Table1[[#This Row],[Transmission]]="Manual", 0, 1)</f>
        <v>1</v>
      </c>
      <c r="H11507" t="s">
        <v>9475</v>
      </c>
      <c r="I11507" t="s">
        <v>14</v>
      </c>
      <c r="J11507" s="4">
        <v>45597</v>
      </c>
      <c r="K11507" t="s">
        <v>282</v>
      </c>
      <c r="L11507" s="5">
        <v>725000</v>
      </c>
      <c r="M11507" s="28">
        <f t="shared" si="179"/>
        <v>725000</v>
      </c>
      <c r="N11507">
        <f>2025-Table1[[#This Row],[Year]]</f>
        <v>9</v>
      </c>
    </row>
    <row r="11508" spans="1:14" x14ac:dyDescent="0.3">
      <c r="A11508" t="s">
        <v>262</v>
      </c>
      <c r="B11508" t="s">
        <v>263</v>
      </c>
      <c r="C11508">
        <v>2018</v>
      </c>
      <c r="D11508" s="3">
        <v>6</v>
      </c>
      <c r="E11508" s="3">
        <v>14800</v>
      </c>
      <c r="F11508" t="s">
        <v>25</v>
      </c>
      <c r="G11508" s="15">
        <f>IF(Table1[[#This Row],[Transmission]]="Manual", 0, 1)</f>
        <v>1</v>
      </c>
      <c r="H11508" t="s">
        <v>9472</v>
      </c>
      <c r="I11508" t="s">
        <v>14</v>
      </c>
      <c r="J11508" s="4">
        <v>45597</v>
      </c>
      <c r="K11508" t="s">
        <v>9279</v>
      </c>
      <c r="L11508" s="5">
        <v>1300000</v>
      </c>
      <c r="M11508" s="28">
        <f t="shared" si="179"/>
        <v>1300000</v>
      </c>
      <c r="N11508">
        <f>2025-Table1[[#This Row],[Year]]</f>
        <v>7</v>
      </c>
    </row>
    <row r="11509" spans="1:14" x14ac:dyDescent="0.3">
      <c r="A11509" t="s">
        <v>113</v>
      </c>
      <c r="B11509" t="s">
        <v>486</v>
      </c>
      <c r="C11509">
        <v>2018</v>
      </c>
      <c r="D11509" s="3">
        <v>6</v>
      </c>
      <c r="E11509" s="3">
        <v>137000</v>
      </c>
      <c r="F11509" t="s">
        <v>25</v>
      </c>
      <c r="G11509" s="15">
        <f>IF(Table1[[#This Row],[Transmission]]="Manual", 0, 1)</f>
        <v>1</v>
      </c>
      <c r="H11509" t="s">
        <v>9472</v>
      </c>
      <c r="I11509" t="s">
        <v>17</v>
      </c>
      <c r="J11509" s="4">
        <v>45597</v>
      </c>
      <c r="K11509" t="s">
        <v>9280</v>
      </c>
      <c r="L11509" s="5">
        <v>700000</v>
      </c>
      <c r="M11509" s="28">
        <f t="shared" si="179"/>
        <v>700000</v>
      </c>
      <c r="N11509">
        <f>2025-Table1[[#This Row],[Year]]</f>
        <v>7</v>
      </c>
    </row>
    <row r="11510" spans="1:14" x14ac:dyDescent="0.3">
      <c r="A11510" t="s">
        <v>44</v>
      </c>
      <c r="B11510" t="s">
        <v>79</v>
      </c>
      <c r="C11510">
        <v>2022</v>
      </c>
      <c r="D11510" s="3">
        <v>2</v>
      </c>
      <c r="E11510" s="3">
        <v>23000</v>
      </c>
      <c r="F11510" t="s">
        <v>13</v>
      </c>
      <c r="G11510" s="15">
        <f>IF(Table1[[#This Row],[Transmission]]="Manual", 0, 1)</f>
        <v>0</v>
      </c>
      <c r="H11510" t="s">
        <v>9472</v>
      </c>
      <c r="I11510" t="s">
        <v>14</v>
      </c>
      <c r="J11510" s="4">
        <v>45597</v>
      </c>
      <c r="K11510" t="s">
        <v>9281</v>
      </c>
      <c r="L11510" s="5">
        <v>1125000</v>
      </c>
      <c r="M11510" s="28">
        <f t="shared" si="179"/>
        <v>1125000</v>
      </c>
      <c r="N11510">
        <f>2025-Table1[[#This Row],[Year]]</f>
        <v>3</v>
      </c>
    </row>
    <row r="11511" spans="1:14" x14ac:dyDescent="0.3">
      <c r="A11511" t="s">
        <v>21</v>
      </c>
      <c r="B11511" t="s">
        <v>49</v>
      </c>
      <c r="C11511">
        <v>2020</v>
      </c>
      <c r="D11511" s="3">
        <v>4</v>
      </c>
      <c r="E11511" s="3">
        <v>42541</v>
      </c>
      <c r="F11511" t="s">
        <v>13</v>
      </c>
      <c r="G11511" s="15">
        <f>IF(Table1[[#This Row],[Transmission]]="Manual", 0, 1)</f>
        <v>0</v>
      </c>
      <c r="H11511" t="s">
        <v>9472</v>
      </c>
      <c r="I11511" t="s">
        <v>6485</v>
      </c>
      <c r="J11511" s="4">
        <v>45597</v>
      </c>
      <c r="K11511" t="s">
        <v>3583</v>
      </c>
      <c r="L11511" s="5">
        <v>1025001</v>
      </c>
      <c r="M11511" s="28">
        <f t="shared" si="179"/>
        <v>1025001</v>
      </c>
      <c r="N11511">
        <f>2025-Table1[[#This Row],[Year]]</f>
        <v>5</v>
      </c>
    </row>
    <row r="11512" spans="1:14" x14ac:dyDescent="0.3">
      <c r="A11512" t="s">
        <v>101</v>
      </c>
      <c r="B11512" t="s">
        <v>1065</v>
      </c>
      <c r="C11512">
        <v>2016</v>
      </c>
      <c r="D11512" s="3">
        <v>8</v>
      </c>
      <c r="E11512" s="3">
        <v>60000</v>
      </c>
      <c r="F11512" t="s">
        <v>13</v>
      </c>
      <c r="G11512" s="15">
        <f>IF(Table1[[#This Row],[Transmission]]="Manual", 0, 1)</f>
        <v>0</v>
      </c>
      <c r="H11512" t="s">
        <v>9475</v>
      </c>
      <c r="I11512" t="s">
        <v>17</v>
      </c>
      <c r="J11512" s="4">
        <v>45597</v>
      </c>
      <c r="K11512" t="s">
        <v>9282</v>
      </c>
      <c r="L11512" s="5">
        <v>165000</v>
      </c>
      <c r="M11512" s="28">
        <f t="shared" si="179"/>
        <v>165000</v>
      </c>
      <c r="N11512">
        <f>2025-Table1[[#This Row],[Year]]</f>
        <v>9</v>
      </c>
    </row>
    <row r="11513" spans="1:14" x14ac:dyDescent="0.3">
      <c r="A11513" t="s">
        <v>44</v>
      </c>
      <c r="B11513" t="s">
        <v>133</v>
      </c>
      <c r="C11513">
        <v>2011</v>
      </c>
      <c r="D11513" s="3">
        <v>13</v>
      </c>
      <c r="E11513" s="3">
        <v>200</v>
      </c>
      <c r="F11513" t="s">
        <v>25</v>
      </c>
      <c r="G11513" s="15">
        <f>IF(Table1[[#This Row],[Transmission]]="Manual", 0, 1)</f>
        <v>1</v>
      </c>
      <c r="H11513" t="s">
        <v>9475</v>
      </c>
      <c r="I11513" t="s">
        <v>6485</v>
      </c>
      <c r="J11513" s="4">
        <v>45627</v>
      </c>
      <c r="K11513" t="s">
        <v>9283</v>
      </c>
      <c r="L11513" s="5">
        <v>160000</v>
      </c>
      <c r="M11513" s="28">
        <f t="shared" si="179"/>
        <v>160000</v>
      </c>
      <c r="N11513">
        <f>2025-Table1[[#This Row],[Year]]</f>
        <v>14</v>
      </c>
    </row>
    <row r="11514" spans="1:14" x14ac:dyDescent="0.3">
      <c r="A11514" t="s">
        <v>21</v>
      </c>
      <c r="B11514" t="s">
        <v>68</v>
      </c>
      <c r="C11514">
        <v>2019</v>
      </c>
      <c r="D11514" s="3">
        <v>5</v>
      </c>
      <c r="E11514" s="3">
        <v>60000</v>
      </c>
      <c r="F11514" t="s">
        <v>25</v>
      </c>
      <c r="G11514" s="15">
        <f>IF(Table1[[#This Row],[Transmission]]="Manual", 0, 1)</f>
        <v>1</v>
      </c>
      <c r="H11514" t="s">
        <v>9472</v>
      </c>
      <c r="I11514" t="s">
        <v>6485</v>
      </c>
      <c r="J11514" s="4">
        <v>45627</v>
      </c>
      <c r="K11514" t="s">
        <v>3924</v>
      </c>
      <c r="L11514" s="5">
        <v>511000</v>
      </c>
      <c r="M11514" s="28">
        <f t="shared" si="179"/>
        <v>511000</v>
      </c>
      <c r="N11514">
        <f>2025-Table1[[#This Row],[Year]]</f>
        <v>6</v>
      </c>
    </row>
    <row r="11515" spans="1:14" x14ac:dyDescent="0.3">
      <c r="A11515" t="s">
        <v>21</v>
      </c>
      <c r="B11515" t="s">
        <v>68</v>
      </c>
      <c r="C11515">
        <v>2018</v>
      </c>
      <c r="D11515" s="3">
        <v>6</v>
      </c>
      <c r="E11515" s="3">
        <v>58227</v>
      </c>
      <c r="F11515" t="s">
        <v>25</v>
      </c>
      <c r="G11515" s="15">
        <f>IF(Table1[[#This Row],[Transmission]]="Manual", 0, 1)</f>
        <v>1</v>
      </c>
      <c r="H11515" t="s">
        <v>9475</v>
      </c>
      <c r="I11515" t="s">
        <v>6485</v>
      </c>
      <c r="J11515" s="4">
        <v>45597</v>
      </c>
      <c r="K11515" t="s">
        <v>9284</v>
      </c>
      <c r="L11515" s="5">
        <v>399000</v>
      </c>
      <c r="M11515" s="28">
        <f t="shared" si="179"/>
        <v>399000</v>
      </c>
      <c r="N11515">
        <f>2025-Table1[[#This Row],[Year]]</f>
        <v>7</v>
      </c>
    </row>
    <row r="11516" spans="1:14" x14ac:dyDescent="0.3">
      <c r="A11516" t="s">
        <v>21</v>
      </c>
      <c r="B11516" t="s">
        <v>111</v>
      </c>
      <c r="C11516">
        <v>2016</v>
      </c>
      <c r="D11516" s="3">
        <v>8</v>
      </c>
      <c r="E11516" s="3">
        <v>50400</v>
      </c>
      <c r="F11516" t="s">
        <v>25</v>
      </c>
      <c r="G11516" s="15">
        <f>IF(Table1[[#This Row],[Transmission]]="Manual", 0, 1)</f>
        <v>1</v>
      </c>
      <c r="H11516" t="s">
        <v>9475</v>
      </c>
      <c r="I11516" t="s">
        <v>6485</v>
      </c>
      <c r="J11516" s="4">
        <v>45597</v>
      </c>
      <c r="K11516" t="s">
        <v>9285</v>
      </c>
      <c r="L11516" s="5">
        <v>290000</v>
      </c>
      <c r="M11516" s="28">
        <f t="shared" si="179"/>
        <v>290000</v>
      </c>
      <c r="N11516">
        <f>2025-Table1[[#This Row],[Year]]</f>
        <v>9</v>
      </c>
    </row>
    <row r="11517" spans="1:14" x14ac:dyDescent="0.3">
      <c r="A11517" t="s">
        <v>113</v>
      </c>
      <c r="B11517" t="s">
        <v>174</v>
      </c>
      <c r="C11517">
        <v>2024</v>
      </c>
      <c r="D11517" s="3">
        <v>0</v>
      </c>
      <c r="E11517" s="3">
        <v>2600</v>
      </c>
      <c r="F11517" t="s">
        <v>25</v>
      </c>
      <c r="G11517" s="15">
        <f>IF(Table1[[#This Row],[Transmission]]="Manual", 0, 1)</f>
        <v>1</v>
      </c>
      <c r="H11517" t="s">
        <v>9472</v>
      </c>
      <c r="I11517" t="s">
        <v>14</v>
      </c>
      <c r="J11517" s="4">
        <v>45597</v>
      </c>
      <c r="K11517" t="s">
        <v>9286</v>
      </c>
      <c r="L11517" s="5">
        <v>1650000</v>
      </c>
      <c r="M11517" s="28">
        <f t="shared" si="179"/>
        <v>1650000</v>
      </c>
      <c r="N11517">
        <f>2025-Table1[[#This Row],[Year]]</f>
        <v>1</v>
      </c>
    </row>
    <row r="11518" spans="1:14" x14ac:dyDescent="0.3">
      <c r="A11518" t="s">
        <v>21</v>
      </c>
      <c r="B11518" t="s">
        <v>31</v>
      </c>
      <c r="C11518">
        <v>2015</v>
      </c>
      <c r="D11518" s="3">
        <v>9</v>
      </c>
      <c r="E11518" s="3">
        <v>56000</v>
      </c>
      <c r="F11518" t="s">
        <v>13</v>
      </c>
      <c r="G11518" s="15">
        <f>IF(Table1[[#This Row],[Transmission]]="Manual", 0, 1)</f>
        <v>0</v>
      </c>
      <c r="H11518" t="s">
        <v>9472</v>
      </c>
      <c r="I11518" t="s">
        <v>6485</v>
      </c>
      <c r="J11518" s="4">
        <v>45597</v>
      </c>
      <c r="K11518" t="s">
        <v>4699</v>
      </c>
      <c r="L11518" s="5">
        <v>365000</v>
      </c>
      <c r="M11518" s="28">
        <f t="shared" si="179"/>
        <v>365000</v>
      </c>
      <c r="N11518">
        <f>2025-Table1[[#This Row],[Year]]</f>
        <v>10</v>
      </c>
    </row>
    <row r="11519" spans="1:14" x14ac:dyDescent="0.3">
      <c r="A11519" t="s">
        <v>21</v>
      </c>
      <c r="B11519" t="s">
        <v>366</v>
      </c>
      <c r="C11519">
        <v>2024</v>
      </c>
      <c r="D11519" s="3">
        <v>0</v>
      </c>
      <c r="E11519" s="3">
        <v>8000</v>
      </c>
      <c r="F11519" t="s">
        <v>13</v>
      </c>
      <c r="G11519" s="15">
        <f>IF(Table1[[#This Row],[Transmission]]="Manual", 0, 1)</f>
        <v>0</v>
      </c>
      <c r="H11519" t="s">
        <v>9472</v>
      </c>
      <c r="I11519" t="s">
        <v>6485</v>
      </c>
      <c r="J11519" s="4">
        <v>45597</v>
      </c>
      <c r="K11519" t="s">
        <v>9287</v>
      </c>
      <c r="L11519" s="5">
        <v>1420000</v>
      </c>
      <c r="M11519" s="28">
        <f t="shared" si="179"/>
        <v>1420000</v>
      </c>
      <c r="N11519">
        <f>2025-Table1[[#This Row],[Year]]</f>
        <v>1</v>
      </c>
    </row>
    <row r="11520" spans="1:14" x14ac:dyDescent="0.3">
      <c r="A11520" t="s">
        <v>21</v>
      </c>
      <c r="B11520" t="s">
        <v>49</v>
      </c>
      <c r="C11520">
        <v>2021</v>
      </c>
      <c r="D11520" s="3">
        <v>3</v>
      </c>
      <c r="E11520" s="3">
        <v>120000</v>
      </c>
      <c r="F11520" t="s">
        <v>13</v>
      </c>
      <c r="G11520" s="15">
        <f>IF(Table1[[#This Row],[Transmission]]="Manual", 0, 1)</f>
        <v>0</v>
      </c>
      <c r="H11520" t="s">
        <v>9475</v>
      </c>
      <c r="I11520" t="s">
        <v>6485</v>
      </c>
      <c r="J11520" s="4">
        <v>45597</v>
      </c>
      <c r="K11520" t="s">
        <v>9288</v>
      </c>
      <c r="L11520" s="5">
        <v>800000</v>
      </c>
      <c r="M11520" s="28">
        <f t="shared" si="179"/>
        <v>800000</v>
      </c>
      <c r="N11520">
        <f>2025-Table1[[#This Row],[Year]]</f>
        <v>4</v>
      </c>
    </row>
    <row r="11521" spans="1:14" x14ac:dyDescent="0.3">
      <c r="A11521" t="s">
        <v>44</v>
      </c>
      <c r="B11521" t="s">
        <v>451</v>
      </c>
      <c r="C11521">
        <v>2014</v>
      </c>
      <c r="D11521" s="3">
        <v>10</v>
      </c>
      <c r="E11521" s="3">
        <v>63000</v>
      </c>
      <c r="F11521" t="s">
        <v>13</v>
      </c>
      <c r="G11521" s="15">
        <f>IF(Table1[[#This Row],[Transmission]]="Manual", 0, 1)</f>
        <v>0</v>
      </c>
      <c r="H11521" t="s">
        <v>9475</v>
      </c>
      <c r="I11521" t="s">
        <v>17</v>
      </c>
      <c r="J11521" s="4">
        <v>45597</v>
      </c>
      <c r="K11521" t="s">
        <v>9289</v>
      </c>
      <c r="L11521" s="5">
        <v>475000</v>
      </c>
      <c r="M11521" s="28">
        <f t="shared" si="179"/>
        <v>475000</v>
      </c>
      <c r="N11521">
        <f>2025-Table1[[#This Row],[Year]]</f>
        <v>11</v>
      </c>
    </row>
    <row r="11522" spans="1:14" x14ac:dyDescent="0.3">
      <c r="A11522" t="s">
        <v>44</v>
      </c>
      <c r="B11522" t="s">
        <v>124</v>
      </c>
      <c r="C11522">
        <v>2013</v>
      </c>
      <c r="D11522" s="3">
        <v>11</v>
      </c>
      <c r="E11522" s="3">
        <v>65900</v>
      </c>
      <c r="F11522" t="s">
        <v>13</v>
      </c>
      <c r="G11522" s="15">
        <f>IF(Table1[[#This Row],[Transmission]]="Manual", 0, 1)</f>
        <v>0</v>
      </c>
      <c r="H11522" t="s">
        <v>9472</v>
      </c>
      <c r="I11522" t="s">
        <v>6485</v>
      </c>
      <c r="J11522" s="4">
        <v>45597</v>
      </c>
      <c r="K11522" t="s">
        <v>9290</v>
      </c>
      <c r="L11522" s="5">
        <v>275000</v>
      </c>
      <c r="M11522" s="28">
        <f t="shared" si="179"/>
        <v>275000</v>
      </c>
      <c r="N11522">
        <f>2025-Table1[[#This Row],[Year]]</f>
        <v>12</v>
      </c>
    </row>
    <row r="11523" spans="1:14" x14ac:dyDescent="0.3">
      <c r="A11523" t="s">
        <v>11</v>
      </c>
      <c r="B11523" t="s">
        <v>183</v>
      </c>
      <c r="C11523">
        <v>2014</v>
      </c>
      <c r="D11523" s="3">
        <v>10</v>
      </c>
      <c r="E11523" s="3">
        <v>65000</v>
      </c>
      <c r="F11523" t="s">
        <v>13</v>
      </c>
      <c r="G11523" s="15">
        <f>IF(Table1[[#This Row],[Transmission]]="Manual", 0, 1)</f>
        <v>0</v>
      </c>
      <c r="H11523" t="s">
        <v>9475</v>
      </c>
      <c r="I11523" t="s">
        <v>14</v>
      </c>
      <c r="J11523" s="4">
        <v>45597</v>
      </c>
      <c r="K11523" t="s">
        <v>7422</v>
      </c>
      <c r="L11523" s="5">
        <v>325000</v>
      </c>
      <c r="M11523" s="28">
        <f t="shared" ref="M11523:M11586" si="180">VALUE(SUBSTITUTE(SUBSTITUTE(L11523,"₹"," "),",",""))</f>
        <v>325000</v>
      </c>
      <c r="N11523">
        <f>2025-Table1[[#This Row],[Year]]</f>
        <v>11</v>
      </c>
    </row>
    <row r="11524" spans="1:14" x14ac:dyDescent="0.3">
      <c r="A11524" t="s">
        <v>113</v>
      </c>
      <c r="B11524" t="s">
        <v>121</v>
      </c>
      <c r="C11524">
        <v>2018</v>
      </c>
      <c r="D11524" s="3">
        <v>6</v>
      </c>
      <c r="E11524" s="3">
        <v>78000</v>
      </c>
      <c r="F11524" t="s">
        <v>25</v>
      </c>
      <c r="G11524" s="15">
        <f>IF(Table1[[#This Row],[Transmission]]="Manual", 0, 1)</f>
        <v>1</v>
      </c>
      <c r="H11524" t="s">
        <v>9475</v>
      </c>
      <c r="I11524" t="s">
        <v>17</v>
      </c>
      <c r="J11524" s="4">
        <v>45627</v>
      </c>
      <c r="K11524" t="s">
        <v>9291</v>
      </c>
      <c r="L11524" s="5">
        <v>1100000</v>
      </c>
      <c r="M11524" s="28">
        <f t="shared" si="180"/>
        <v>1100000</v>
      </c>
      <c r="N11524">
        <f>2025-Table1[[#This Row],[Year]]</f>
        <v>7</v>
      </c>
    </row>
    <row r="11525" spans="1:14" x14ac:dyDescent="0.3">
      <c r="A11525" t="s">
        <v>21</v>
      </c>
      <c r="B11525" t="s">
        <v>49</v>
      </c>
      <c r="C11525">
        <v>2024</v>
      </c>
      <c r="D11525" s="3">
        <v>0</v>
      </c>
      <c r="E11525" s="3">
        <v>1234</v>
      </c>
      <c r="F11525" t="s">
        <v>25</v>
      </c>
      <c r="G11525" s="15">
        <f>IF(Table1[[#This Row],[Transmission]]="Manual", 0, 1)</f>
        <v>1</v>
      </c>
      <c r="H11525" t="s">
        <v>9472</v>
      </c>
      <c r="I11525" t="s">
        <v>6485</v>
      </c>
      <c r="J11525" s="4">
        <v>45597</v>
      </c>
      <c r="K11525" t="s">
        <v>5740</v>
      </c>
      <c r="L11525" s="5">
        <v>250000</v>
      </c>
      <c r="M11525" s="28">
        <f t="shared" si="180"/>
        <v>250000</v>
      </c>
      <c r="N11525">
        <f>2025-Table1[[#This Row],[Year]]</f>
        <v>1</v>
      </c>
    </row>
    <row r="11526" spans="1:14" x14ac:dyDescent="0.3">
      <c r="A11526" t="s">
        <v>44</v>
      </c>
      <c r="B11526" t="s">
        <v>413</v>
      </c>
      <c r="C11526">
        <v>2007</v>
      </c>
      <c r="D11526" s="3">
        <v>17</v>
      </c>
      <c r="E11526" s="3">
        <v>92000</v>
      </c>
      <c r="F11526" t="s">
        <v>13</v>
      </c>
      <c r="G11526" s="15">
        <f>IF(Table1[[#This Row],[Transmission]]="Manual", 0, 1)</f>
        <v>0</v>
      </c>
      <c r="H11526" t="s">
        <v>9475</v>
      </c>
      <c r="I11526" t="s">
        <v>14</v>
      </c>
      <c r="J11526" s="4">
        <v>45597</v>
      </c>
      <c r="K11526" t="s">
        <v>1364</v>
      </c>
      <c r="L11526" s="5">
        <v>110000</v>
      </c>
      <c r="M11526" s="28">
        <f t="shared" si="180"/>
        <v>110000</v>
      </c>
      <c r="N11526">
        <f>2025-Table1[[#This Row],[Year]]</f>
        <v>18</v>
      </c>
    </row>
    <row r="11527" spans="1:14" x14ac:dyDescent="0.3">
      <c r="A11527" t="s">
        <v>21</v>
      </c>
      <c r="B11527" t="s">
        <v>39</v>
      </c>
      <c r="C11527">
        <v>2017</v>
      </c>
      <c r="D11527" s="3">
        <v>7</v>
      </c>
      <c r="E11527" s="3">
        <v>70000</v>
      </c>
      <c r="F11527" t="s">
        <v>25</v>
      </c>
      <c r="G11527" s="15">
        <f>IF(Table1[[#This Row],[Transmission]]="Manual", 0, 1)</f>
        <v>1</v>
      </c>
      <c r="H11527" t="s">
        <v>9475</v>
      </c>
      <c r="I11527" t="s">
        <v>6485</v>
      </c>
      <c r="J11527" s="4">
        <v>45597</v>
      </c>
      <c r="K11527" t="s">
        <v>9292</v>
      </c>
      <c r="L11527" s="5">
        <v>495000</v>
      </c>
      <c r="M11527" s="28">
        <f t="shared" si="180"/>
        <v>495000</v>
      </c>
      <c r="N11527">
        <f>2025-Table1[[#This Row],[Year]]</f>
        <v>8</v>
      </c>
    </row>
    <row r="11528" spans="1:14" x14ac:dyDescent="0.3">
      <c r="A11528" t="s">
        <v>11</v>
      </c>
      <c r="B11528" t="s">
        <v>797</v>
      </c>
      <c r="C11528">
        <v>2009</v>
      </c>
      <c r="D11528" s="3">
        <v>15</v>
      </c>
      <c r="E11528" s="3">
        <v>92000</v>
      </c>
      <c r="F11528" t="s">
        <v>25</v>
      </c>
      <c r="G11528" s="15">
        <f>IF(Table1[[#This Row],[Transmission]]="Manual", 0, 1)</f>
        <v>1</v>
      </c>
      <c r="H11528" t="s">
        <v>9475</v>
      </c>
      <c r="I11528" t="s">
        <v>6485</v>
      </c>
      <c r="J11528" s="4">
        <v>45597</v>
      </c>
      <c r="K11528" t="s">
        <v>9293</v>
      </c>
      <c r="L11528" s="5">
        <v>285000</v>
      </c>
      <c r="M11528" s="28">
        <f t="shared" si="180"/>
        <v>285000</v>
      </c>
      <c r="N11528">
        <f>2025-Table1[[#This Row],[Year]]</f>
        <v>16</v>
      </c>
    </row>
    <row r="11529" spans="1:14" x14ac:dyDescent="0.3">
      <c r="A11529" t="s">
        <v>44</v>
      </c>
      <c r="B11529" t="s">
        <v>451</v>
      </c>
      <c r="C11529">
        <v>2013</v>
      </c>
      <c r="D11529" s="3">
        <v>11</v>
      </c>
      <c r="E11529" s="3">
        <v>68299</v>
      </c>
      <c r="F11529" t="s">
        <v>13</v>
      </c>
      <c r="G11529" s="15">
        <f>IF(Table1[[#This Row],[Transmission]]="Manual", 0, 1)</f>
        <v>0</v>
      </c>
      <c r="H11529" t="s">
        <v>9475</v>
      </c>
      <c r="I11529" t="s">
        <v>17</v>
      </c>
      <c r="J11529" s="4">
        <v>45597</v>
      </c>
      <c r="K11529" t="s">
        <v>3116</v>
      </c>
      <c r="L11529" s="5">
        <v>525000</v>
      </c>
      <c r="M11529" s="28">
        <f t="shared" si="180"/>
        <v>525000</v>
      </c>
      <c r="N11529">
        <f>2025-Table1[[#This Row],[Year]]</f>
        <v>12</v>
      </c>
    </row>
    <row r="11530" spans="1:14" x14ac:dyDescent="0.3">
      <c r="A11530" t="s">
        <v>21</v>
      </c>
      <c r="B11530" t="s">
        <v>111</v>
      </c>
      <c r="C11530">
        <v>2016</v>
      </c>
      <c r="D11530" s="3">
        <v>8</v>
      </c>
      <c r="E11530" s="3">
        <v>60000</v>
      </c>
      <c r="F11530" t="s">
        <v>25</v>
      </c>
      <c r="G11530" s="15">
        <f>IF(Table1[[#This Row],[Transmission]]="Manual", 0, 1)</f>
        <v>1</v>
      </c>
      <c r="H11530" t="s">
        <v>9472</v>
      </c>
      <c r="I11530" t="s">
        <v>14</v>
      </c>
      <c r="J11530" s="4">
        <v>45627</v>
      </c>
      <c r="K11530" t="s">
        <v>1545</v>
      </c>
      <c r="L11530" s="5">
        <v>440000</v>
      </c>
      <c r="M11530" s="28">
        <f t="shared" si="180"/>
        <v>440000</v>
      </c>
      <c r="N11530">
        <f>2025-Table1[[#This Row],[Year]]</f>
        <v>9</v>
      </c>
    </row>
    <row r="11531" spans="1:14" x14ac:dyDescent="0.3">
      <c r="A11531" t="s">
        <v>21</v>
      </c>
      <c r="B11531" t="s">
        <v>31</v>
      </c>
      <c r="C11531">
        <v>2016</v>
      </c>
      <c r="D11531" s="3">
        <v>8</v>
      </c>
      <c r="E11531" s="3">
        <v>44700</v>
      </c>
      <c r="F11531" t="s">
        <v>13</v>
      </c>
      <c r="G11531" s="15">
        <f>IF(Table1[[#This Row],[Transmission]]="Manual", 0, 1)</f>
        <v>0</v>
      </c>
      <c r="H11531" t="s">
        <v>9472</v>
      </c>
      <c r="I11531" t="s">
        <v>14</v>
      </c>
      <c r="J11531" s="4">
        <v>45597</v>
      </c>
      <c r="K11531" t="s">
        <v>2662</v>
      </c>
      <c r="L11531" s="5">
        <v>521000</v>
      </c>
      <c r="M11531" s="28">
        <f t="shared" si="180"/>
        <v>521000</v>
      </c>
      <c r="N11531">
        <f>2025-Table1[[#This Row],[Year]]</f>
        <v>9</v>
      </c>
    </row>
    <row r="11532" spans="1:14" x14ac:dyDescent="0.3">
      <c r="A11532" t="s">
        <v>44</v>
      </c>
      <c r="B11532" t="s">
        <v>124</v>
      </c>
      <c r="C11532">
        <v>2015</v>
      </c>
      <c r="D11532" s="3">
        <v>9</v>
      </c>
      <c r="E11532" s="3">
        <v>32162</v>
      </c>
      <c r="F11532" t="s">
        <v>13</v>
      </c>
      <c r="G11532" s="15">
        <f>IF(Table1[[#This Row],[Transmission]]="Manual", 0, 1)</f>
        <v>0</v>
      </c>
      <c r="H11532" t="s">
        <v>9475</v>
      </c>
      <c r="I11532" t="s">
        <v>14</v>
      </c>
      <c r="J11532" s="4">
        <v>45597</v>
      </c>
      <c r="K11532" t="s">
        <v>9294</v>
      </c>
      <c r="L11532" s="5">
        <v>348000</v>
      </c>
      <c r="M11532" s="28">
        <f t="shared" si="180"/>
        <v>348000</v>
      </c>
      <c r="N11532">
        <f>2025-Table1[[#This Row],[Year]]</f>
        <v>10</v>
      </c>
    </row>
    <row r="11533" spans="1:14" x14ac:dyDescent="0.3">
      <c r="A11533" t="s">
        <v>44</v>
      </c>
      <c r="B11533" t="s">
        <v>124</v>
      </c>
      <c r="C11533">
        <v>2010</v>
      </c>
      <c r="D11533" s="3">
        <v>14</v>
      </c>
      <c r="E11533" s="3">
        <v>72000</v>
      </c>
      <c r="F11533" t="s">
        <v>13</v>
      </c>
      <c r="G11533" s="15">
        <f>IF(Table1[[#This Row],[Transmission]]="Manual", 0, 1)</f>
        <v>0</v>
      </c>
      <c r="H11533" t="s">
        <v>9475</v>
      </c>
      <c r="I11533" t="s">
        <v>14</v>
      </c>
      <c r="J11533" s="4">
        <v>45597</v>
      </c>
      <c r="K11533" t="s">
        <v>6145</v>
      </c>
      <c r="L11533" s="5">
        <v>165000</v>
      </c>
      <c r="M11533" s="28">
        <f t="shared" si="180"/>
        <v>165000</v>
      </c>
      <c r="N11533">
        <f>2025-Table1[[#This Row],[Year]]</f>
        <v>15</v>
      </c>
    </row>
    <row r="11534" spans="1:14" x14ac:dyDescent="0.3">
      <c r="A11534" t="s">
        <v>113</v>
      </c>
      <c r="B11534" t="s">
        <v>121</v>
      </c>
      <c r="C11534">
        <v>2017</v>
      </c>
      <c r="D11534" s="3">
        <v>7</v>
      </c>
      <c r="E11534" s="3">
        <v>49000</v>
      </c>
      <c r="F11534" t="s">
        <v>25</v>
      </c>
      <c r="G11534" s="15">
        <f>IF(Table1[[#This Row],[Transmission]]="Manual", 0, 1)</f>
        <v>1</v>
      </c>
      <c r="H11534" t="s">
        <v>9475</v>
      </c>
      <c r="I11534" t="s">
        <v>17</v>
      </c>
      <c r="J11534" s="4">
        <v>45597</v>
      </c>
      <c r="K11534" t="s">
        <v>824</v>
      </c>
      <c r="L11534" s="5">
        <v>1225000</v>
      </c>
      <c r="M11534" s="28">
        <f t="shared" si="180"/>
        <v>1225000</v>
      </c>
      <c r="N11534">
        <f>2025-Table1[[#This Row],[Year]]</f>
        <v>8</v>
      </c>
    </row>
    <row r="11535" spans="1:14" x14ac:dyDescent="0.3">
      <c r="A11535" t="s">
        <v>21</v>
      </c>
      <c r="B11535" t="s">
        <v>194</v>
      </c>
      <c r="C11535">
        <v>2023</v>
      </c>
      <c r="D11535" s="3">
        <v>1</v>
      </c>
      <c r="E11535" s="3">
        <v>50000</v>
      </c>
      <c r="F11535" t="s">
        <v>13</v>
      </c>
      <c r="G11535" s="15">
        <f>IF(Table1[[#This Row],[Transmission]]="Manual", 0, 1)</f>
        <v>0</v>
      </c>
      <c r="H11535" t="s">
        <v>9472</v>
      </c>
      <c r="I11535" t="s">
        <v>6485</v>
      </c>
      <c r="J11535" s="4">
        <v>45597</v>
      </c>
      <c r="K11535" t="s">
        <v>9295</v>
      </c>
      <c r="L11535" s="5">
        <v>650000</v>
      </c>
      <c r="M11535" s="28">
        <f t="shared" si="180"/>
        <v>650000</v>
      </c>
      <c r="N11535">
        <f>2025-Table1[[#This Row],[Year]]</f>
        <v>2</v>
      </c>
    </row>
    <row r="11536" spans="1:14" x14ac:dyDescent="0.3">
      <c r="A11536" t="s">
        <v>21</v>
      </c>
      <c r="B11536" t="s">
        <v>111</v>
      </c>
      <c r="C11536">
        <v>2023</v>
      </c>
      <c r="D11536" s="3">
        <v>1</v>
      </c>
      <c r="E11536" s="3">
        <v>73222</v>
      </c>
      <c r="F11536" t="s">
        <v>13</v>
      </c>
      <c r="G11536" s="15">
        <f>IF(Table1[[#This Row],[Transmission]]="Manual", 0, 1)</f>
        <v>0</v>
      </c>
      <c r="H11536" t="s">
        <v>9472</v>
      </c>
      <c r="I11536" t="s">
        <v>6485</v>
      </c>
      <c r="J11536" s="4">
        <v>45597</v>
      </c>
      <c r="K11536" t="s">
        <v>9296</v>
      </c>
      <c r="L11536" s="5">
        <v>600000</v>
      </c>
      <c r="M11536" s="28">
        <f t="shared" si="180"/>
        <v>600000</v>
      </c>
      <c r="N11536">
        <f>2025-Table1[[#This Row],[Year]]</f>
        <v>2</v>
      </c>
    </row>
    <row r="11537" spans="1:14" x14ac:dyDescent="0.3">
      <c r="A11537" t="s">
        <v>21</v>
      </c>
      <c r="B11537" t="s">
        <v>22</v>
      </c>
      <c r="C11537">
        <v>2013</v>
      </c>
      <c r="D11537" s="3">
        <v>11</v>
      </c>
      <c r="E11537" s="3">
        <v>130000</v>
      </c>
      <c r="F11537" t="s">
        <v>13</v>
      </c>
      <c r="G11537" s="15">
        <f>IF(Table1[[#This Row],[Transmission]]="Manual", 0, 1)</f>
        <v>0</v>
      </c>
      <c r="H11537" t="s">
        <v>9475</v>
      </c>
      <c r="I11537" t="s">
        <v>6485</v>
      </c>
      <c r="J11537" s="4">
        <v>45597</v>
      </c>
      <c r="K11537" t="s">
        <v>9297</v>
      </c>
      <c r="L11537" s="5">
        <v>275000</v>
      </c>
      <c r="M11537" s="28">
        <f t="shared" si="180"/>
        <v>275000</v>
      </c>
      <c r="N11537">
        <f>2025-Table1[[#This Row],[Year]]</f>
        <v>12</v>
      </c>
    </row>
    <row r="11538" spans="1:14" x14ac:dyDescent="0.3">
      <c r="A11538" t="s">
        <v>21</v>
      </c>
      <c r="B11538" t="s">
        <v>111</v>
      </c>
      <c r="C11538">
        <v>2022</v>
      </c>
      <c r="D11538" s="3">
        <v>2</v>
      </c>
      <c r="E11538" s="3">
        <v>70000</v>
      </c>
      <c r="F11538" t="s">
        <v>25</v>
      </c>
      <c r="G11538" s="15">
        <f>IF(Table1[[#This Row],[Transmission]]="Manual", 0, 1)</f>
        <v>1</v>
      </c>
      <c r="H11538" t="s">
        <v>9472</v>
      </c>
      <c r="I11538" t="s">
        <v>6485</v>
      </c>
      <c r="J11538" s="4">
        <v>45627</v>
      </c>
      <c r="K11538" t="s">
        <v>9298</v>
      </c>
      <c r="L11538" s="5">
        <v>520000</v>
      </c>
      <c r="M11538" s="28">
        <f t="shared" si="180"/>
        <v>520000</v>
      </c>
      <c r="N11538">
        <f>2025-Table1[[#This Row],[Year]]</f>
        <v>3</v>
      </c>
    </row>
    <row r="11539" spans="1:14" x14ac:dyDescent="0.3">
      <c r="A11539" t="s">
        <v>11</v>
      </c>
      <c r="B11539" t="s">
        <v>12</v>
      </c>
      <c r="C11539">
        <v>2011</v>
      </c>
      <c r="D11539" s="3">
        <v>13</v>
      </c>
      <c r="E11539" s="3">
        <v>81000</v>
      </c>
      <c r="F11539" t="s">
        <v>13</v>
      </c>
      <c r="G11539" s="15">
        <f>IF(Table1[[#This Row],[Transmission]]="Manual", 0, 1)</f>
        <v>0</v>
      </c>
      <c r="H11539" t="s">
        <v>9472</v>
      </c>
      <c r="I11539" t="s">
        <v>14</v>
      </c>
      <c r="J11539" s="4">
        <v>45505</v>
      </c>
      <c r="K11539" t="s">
        <v>9299</v>
      </c>
      <c r="L11539" s="5">
        <v>325000</v>
      </c>
      <c r="M11539" s="28">
        <f t="shared" si="180"/>
        <v>325000</v>
      </c>
      <c r="N11539">
        <f>2025-Table1[[#This Row],[Year]]</f>
        <v>14</v>
      </c>
    </row>
    <row r="11540" spans="1:14" x14ac:dyDescent="0.3">
      <c r="A11540" t="s">
        <v>44</v>
      </c>
      <c r="B11540" t="s">
        <v>89</v>
      </c>
      <c r="C11540">
        <v>2017</v>
      </c>
      <c r="D11540" s="3">
        <v>7</v>
      </c>
      <c r="E11540" s="3">
        <v>90000</v>
      </c>
      <c r="F11540" t="s">
        <v>25</v>
      </c>
      <c r="G11540" s="15">
        <f>IF(Table1[[#This Row],[Transmission]]="Manual", 0, 1)</f>
        <v>1</v>
      </c>
      <c r="H11540" t="s">
        <v>9475</v>
      </c>
      <c r="I11540" t="s">
        <v>17</v>
      </c>
      <c r="J11540" s="4">
        <v>45597</v>
      </c>
      <c r="K11540" t="s">
        <v>9300</v>
      </c>
      <c r="L11540" s="5">
        <v>749999</v>
      </c>
      <c r="M11540" s="28">
        <f t="shared" si="180"/>
        <v>749999</v>
      </c>
      <c r="N11540">
        <f>2025-Table1[[#This Row],[Year]]</f>
        <v>8</v>
      </c>
    </row>
    <row r="11541" spans="1:14" x14ac:dyDescent="0.3">
      <c r="A11541" t="s">
        <v>15</v>
      </c>
      <c r="B11541" t="s">
        <v>16</v>
      </c>
      <c r="C11541">
        <v>2013</v>
      </c>
      <c r="D11541" s="3">
        <v>11</v>
      </c>
      <c r="E11541" s="3">
        <v>125870</v>
      </c>
      <c r="F11541" t="s">
        <v>13</v>
      </c>
      <c r="G11541" s="15">
        <f>IF(Table1[[#This Row],[Transmission]]="Manual", 0, 1)</f>
        <v>0</v>
      </c>
      <c r="H11541" t="s">
        <v>9475</v>
      </c>
      <c r="I11541" t="s">
        <v>17</v>
      </c>
      <c r="J11541" s="4">
        <v>45566</v>
      </c>
      <c r="K11541" t="s">
        <v>9301</v>
      </c>
      <c r="L11541" s="5">
        <v>760000</v>
      </c>
      <c r="M11541" s="28">
        <f t="shared" si="180"/>
        <v>760000</v>
      </c>
      <c r="N11541">
        <f>2025-Table1[[#This Row],[Year]]</f>
        <v>12</v>
      </c>
    </row>
    <row r="11542" spans="1:14" x14ac:dyDescent="0.3">
      <c r="A11542" t="s">
        <v>21</v>
      </c>
      <c r="B11542" t="s">
        <v>476</v>
      </c>
      <c r="C11542">
        <v>2019</v>
      </c>
      <c r="D11542" s="3">
        <v>5</v>
      </c>
      <c r="E11542" s="3">
        <v>110000</v>
      </c>
      <c r="F11542" t="s">
        <v>13</v>
      </c>
      <c r="G11542" s="15">
        <f>IF(Table1[[#This Row],[Transmission]]="Manual", 0, 1)</f>
        <v>0</v>
      </c>
      <c r="H11542" t="s">
        <v>9472</v>
      </c>
      <c r="I11542" t="s">
        <v>6485</v>
      </c>
      <c r="J11542" s="4">
        <v>45597</v>
      </c>
      <c r="K11542" t="s">
        <v>9302</v>
      </c>
      <c r="L11542" s="5">
        <v>320000</v>
      </c>
      <c r="M11542" s="28">
        <f t="shared" si="180"/>
        <v>320000</v>
      </c>
      <c r="N11542">
        <f>2025-Table1[[#This Row],[Year]]</f>
        <v>6</v>
      </c>
    </row>
    <row r="11543" spans="1:14" x14ac:dyDescent="0.3">
      <c r="A11543" t="s">
        <v>21</v>
      </c>
      <c r="B11543" t="s">
        <v>3868</v>
      </c>
      <c r="C11543">
        <v>2020</v>
      </c>
      <c r="D11543" s="3">
        <v>4</v>
      </c>
      <c r="E11543" s="3">
        <v>67000</v>
      </c>
      <c r="F11543" t="s">
        <v>13</v>
      </c>
      <c r="G11543" s="15">
        <f>IF(Table1[[#This Row],[Transmission]]="Manual", 0, 1)</f>
        <v>0</v>
      </c>
      <c r="H11543" t="s">
        <v>9475</v>
      </c>
      <c r="I11543" t="s">
        <v>6485</v>
      </c>
      <c r="J11543" s="4">
        <v>45597</v>
      </c>
      <c r="K11543" t="s">
        <v>9303</v>
      </c>
      <c r="L11543" s="5">
        <v>530000</v>
      </c>
      <c r="M11543" s="28">
        <f t="shared" si="180"/>
        <v>530000</v>
      </c>
      <c r="N11543">
        <f>2025-Table1[[#This Row],[Year]]</f>
        <v>5</v>
      </c>
    </row>
    <row r="11544" spans="1:14" x14ac:dyDescent="0.3">
      <c r="A11544" t="s">
        <v>97</v>
      </c>
      <c r="B11544" t="s">
        <v>649</v>
      </c>
      <c r="C11544">
        <v>2017</v>
      </c>
      <c r="D11544" s="3">
        <v>7</v>
      </c>
      <c r="E11544" s="3">
        <v>68000</v>
      </c>
      <c r="F11544" t="s">
        <v>25</v>
      </c>
      <c r="G11544" s="15">
        <f>IF(Table1[[#This Row],[Transmission]]="Manual", 0, 1)</f>
        <v>1</v>
      </c>
      <c r="H11544" t="s">
        <v>9475</v>
      </c>
      <c r="I11544" t="s">
        <v>14</v>
      </c>
      <c r="J11544" s="4">
        <v>45597</v>
      </c>
      <c r="K11544" t="s">
        <v>9304</v>
      </c>
      <c r="L11544" s="5">
        <v>845000</v>
      </c>
      <c r="M11544" s="28">
        <f t="shared" si="180"/>
        <v>845000</v>
      </c>
      <c r="N11544">
        <f>2025-Table1[[#This Row],[Year]]</f>
        <v>8</v>
      </c>
    </row>
    <row r="11545" spans="1:14" x14ac:dyDescent="0.3">
      <c r="A11545" t="s">
        <v>44</v>
      </c>
      <c r="B11545" t="s">
        <v>124</v>
      </c>
      <c r="C11545">
        <v>2010</v>
      </c>
      <c r="D11545" s="3">
        <v>14</v>
      </c>
      <c r="E11545" s="3">
        <v>100000</v>
      </c>
      <c r="F11545" t="s">
        <v>25</v>
      </c>
      <c r="G11545" s="15">
        <f>IF(Table1[[#This Row],[Transmission]]="Manual", 0, 1)</f>
        <v>1</v>
      </c>
      <c r="H11545" t="s">
        <v>9475</v>
      </c>
      <c r="I11545" t="s">
        <v>6485</v>
      </c>
      <c r="J11545" s="4">
        <v>45627</v>
      </c>
      <c r="K11545" t="s">
        <v>9305</v>
      </c>
      <c r="L11545" s="5">
        <v>70000</v>
      </c>
      <c r="M11545" s="28">
        <f t="shared" si="180"/>
        <v>70000</v>
      </c>
      <c r="N11545">
        <f>2025-Table1[[#This Row],[Year]]</f>
        <v>15</v>
      </c>
    </row>
    <row r="11546" spans="1:14" x14ac:dyDescent="0.3">
      <c r="A11546" t="s">
        <v>11</v>
      </c>
      <c r="B11546" t="s">
        <v>183</v>
      </c>
      <c r="C11546">
        <v>2013</v>
      </c>
      <c r="D11546" s="3">
        <v>11</v>
      </c>
      <c r="E11546" s="3">
        <v>48500</v>
      </c>
      <c r="F11546" t="s">
        <v>13</v>
      </c>
      <c r="G11546" s="15">
        <f>IF(Table1[[#This Row],[Transmission]]="Manual", 0, 1)</f>
        <v>0</v>
      </c>
      <c r="H11546" t="s">
        <v>9472</v>
      </c>
      <c r="I11546" t="s">
        <v>14</v>
      </c>
      <c r="J11546" s="4">
        <v>45627</v>
      </c>
      <c r="K11546" t="s">
        <v>9068</v>
      </c>
      <c r="L11546" s="5">
        <v>224000</v>
      </c>
      <c r="M11546" s="28">
        <f t="shared" si="180"/>
        <v>224000</v>
      </c>
      <c r="N11546">
        <f>2025-Table1[[#This Row],[Year]]</f>
        <v>12</v>
      </c>
    </row>
    <row r="11547" spans="1:14" x14ac:dyDescent="0.3">
      <c r="A11547" t="s">
        <v>21</v>
      </c>
      <c r="B11547" t="s">
        <v>905</v>
      </c>
      <c r="C11547">
        <v>2005</v>
      </c>
      <c r="D11547" s="3">
        <v>19</v>
      </c>
      <c r="E11547" s="3">
        <v>100000</v>
      </c>
      <c r="F11547" t="s">
        <v>13</v>
      </c>
      <c r="G11547" s="15">
        <f>IF(Table1[[#This Row],[Transmission]]="Manual", 0, 1)</f>
        <v>0</v>
      </c>
      <c r="H11547" t="s">
        <v>9475</v>
      </c>
      <c r="I11547" t="s">
        <v>6485</v>
      </c>
      <c r="J11547" s="4">
        <v>45597</v>
      </c>
      <c r="K11547" t="s">
        <v>9306</v>
      </c>
      <c r="L11547" s="5">
        <v>75000</v>
      </c>
      <c r="M11547" s="28">
        <f t="shared" si="180"/>
        <v>75000</v>
      </c>
      <c r="N11547">
        <f>2025-Table1[[#This Row],[Year]]</f>
        <v>20</v>
      </c>
    </row>
    <row r="11548" spans="1:14" x14ac:dyDescent="0.3">
      <c r="A11548" t="s">
        <v>21</v>
      </c>
      <c r="B11548" t="s">
        <v>111</v>
      </c>
      <c r="C11548">
        <v>2013</v>
      </c>
      <c r="D11548" s="3">
        <v>11</v>
      </c>
      <c r="E11548" s="3">
        <v>45000</v>
      </c>
      <c r="F11548" t="s">
        <v>13</v>
      </c>
      <c r="G11548" s="15">
        <f>IF(Table1[[#This Row],[Transmission]]="Manual", 0, 1)</f>
        <v>0</v>
      </c>
      <c r="H11548" t="s">
        <v>9475</v>
      </c>
      <c r="I11548" t="s">
        <v>14</v>
      </c>
      <c r="J11548" s="4">
        <v>45597</v>
      </c>
      <c r="K11548" t="s">
        <v>9307</v>
      </c>
      <c r="L11548" s="5">
        <v>230000</v>
      </c>
      <c r="M11548" s="28">
        <f t="shared" si="180"/>
        <v>230000</v>
      </c>
      <c r="N11548">
        <f>2025-Table1[[#This Row],[Year]]</f>
        <v>12</v>
      </c>
    </row>
    <row r="11549" spans="1:14" x14ac:dyDescent="0.3">
      <c r="A11549" t="s">
        <v>21</v>
      </c>
      <c r="B11549" t="s">
        <v>1275</v>
      </c>
      <c r="C11549">
        <v>2010</v>
      </c>
      <c r="D11549" s="3">
        <v>14</v>
      </c>
      <c r="E11549" s="3">
        <v>75000</v>
      </c>
      <c r="F11549" t="s">
        <v>25</v>
      </c>
      <c r="G11549" s="15">
        <f>IF(Table1[[#This Row],[Transmission]]="Manual", 0, 1)</f>
        <v>1</v>
      </c>
      <c r="H11549" t="s">
        <v>9475</v>
      </c>
      <c r="I11549" t="s">
        <v>14</v>
      </c>
      <c r="J11549" s="4">
        <v>45597</v>
      </c>
      <c r="K11549" t="s">
        <v>8470</v>
      </c>
      <c r="L11549" s="5">
        <v>83000</v>
      </c>
      <c r="M11549" s="28">
        <f t="shared" si="180"/>
        <v>83000</v>
      </c>
      <c r="N11549">
        <f>2025-Table1[[#This Row],[Year]]</f>
        <v>15</v>
      </c>
    </row>
    <row r="11550" spans="1:14" x14ac:dyDescent="0.3">
      <c r="A11550" t="s">
        <v>21</v>
      </c>
      <c r="B11550" t="s">
        <v>39</v>
      </c>
      <c r="C11550">
        <v>2017</v>
      </c>
      <c r="D11550" s="3">
        <v>7</v>
      </c>
      <c r="E11550" s="3">
        <v>80000</v>
      </c>
      <c r="F11550" t="s">
        <v>25</v>
      </c>
      <c r="G11550" s="15">
        <f>IF(Table1[[#This Row],[Transmission]]="Manual", 0, 1)</f>
        <v>1</v>
      </c>
      <c r="H11550" t="s">
        <v>9475</v>
      </c>
      <c r="I11550" t="s">
        <v>6485</v>
      </c>
      <c r="J11550" s="4">
        <v>45597</v>
      </c>
      <c r="K11550" t="s">
        <v>1092</v>
      </c>
      <c r="L11550" s="5">
        <v>405000</v>
      </c>
      <c r="M11550" s="28">
        <f t="shared" si="180"/>
        <v>405000</v>
      </c>
      <c r="N11550">
        <f>2025-Table1[[#This Row],[Year]]</f>
        <v>8</v>
      </c>
    </row>
    <row r="11551" spans="1:14" x14ac:dyDescent="0.3">
      <c r="A11551" t="s">
        <v>21</v>
      </c>
      <c r="B11551" t="s">
        <v>111</v>
      </c>
      <c r="C11551">
        <v>2023</v>
      </c>
      <c r="D11551" s="3">
        <v>1</v>
      </c>
      <c r="E11551" s="3">
        <v>60000</v>
      </c>
      <c r="F11551" t="s">
        <v>13</v>
      </c>
      <c r="G11551" s="15">
        <f>IF(Table1[[#This Row],[Transmission]]="Manual", 0, 1)</f>
        <v>0</v>
      </c>
      <c r="H11551" t="s">
        <v>9472</v>
      </c>
      <c r="I11551" t="s">
        <v>6485</v>
      </c>
      <c r="J11551" s="4">
        <v>45597</v>
      </c>
      <c r="K11551" t="s">
        <v>9308</v>
      </c>
      <c r="L11551" s="5">
        <v>615000</v>
      </c>
      <c r="M11551" s="28">
        <f t="shared" si="180"/>
        <v>615000</v>
      </c>
      <c r="N11551">
        <f>2025-Table1[[#This Row],[Year]]</f>
        <v>2</v>
      </c>
    </row>
    <row r="11552" spans="1:14" x14ac:dyDescent="0.3">
      <c r="A11552" t="s">
        <v>11</v>
      </c>
      <c r="B11552" t="s">
        <v>736</v>
      </c>
      <c r="C11552">
        <v>2007</v>
      </c>
      <c r="D11552" s="3">
        <v>17</v>
      </c>
      <c r="E11552" s="3">
        <v>94000</v>
      </c>
      <c r="F11552" t="s">
        <v>25</v>
      </c>
      <c r="G11552" s="15">
        <f>IF(Table1[[#This Row],[Transmission]]="Manual", 0, 1)</f>
        <v>1</v>
      </c>
      <c r="H11552" t="s">
        <v>9475</v>
      </c>
      <c r="I11552" t="s">
        <v>14</v>
      </c>
      <c r="J11552" s="4">
        <v>45597</v>
      </c>
      <c r="K11552" t="s">
        <v>2175</v>
      </c>
      <c r="L11552" s="5">
        <v>200000</v>
      </c>
      <c r="M11552" s="28">
        <f t="shared" si="180"/>
        <v>200000</v>
      </c>
      <c r="N11552">
        <f>2025-Table1[[#This Row],[Year]]</f>
        <v>18</v>
      </c>
    </row>
    <row r="11553" spans="1:14" x14ac:dyDescent="0.3">
      <c r="A11553" t="s">
        <v>11</v>
      </c>
      <c r="B11553" t="s">
        <v>12</v>
      </c>
      <c r="C11553">
        <v>2011</v>
      </c>
      <c r="D11553" s="3">
        <v>13</v>
      </c>
      <c r="E11553" s="3">
        <v>75000</v>
      </c>
      <c r="F11553" t="s">
        <v>13</v>
      </c>
      <c r="G11553" s="15">
        <f>IF(Table1[[#This Row],[Transmission]]="Manual", 0, 1)</f>
        <v>0</v>
      </c>
      <c r="H11553" t="s">
        <v>9475</v>
      </c>
      <c r="I11553" t="s">
        <v>6485</v>
      </c>
      <c r="J11553" s="4">
        <v>45597</v>
      </c>
      <c r="K11553" t="s">
        <v>6699</v>
      </c>
      <c r="L11553" s="5">
        <v>249000</v>
      </c>
      <c r="M11553" s="28">
        <f t="shared" si="180"/>
        <v>249000</v>
      </c>
      <c r="N11553">
        <f>2025-Table1[[#This Row],[Year]]</f>
        <v>14</v>
      </c>
    </row>
    <row r="11554" spans="1:14" x14ac:dyDescent="0.3">
      <c r="A11554" t="s">
        <v>21</v>
      </c>
      <c r="B11554" t="s">
        <v>99</v>
      </c>
      <c r="C11554">
        <v>2012</v>
      </c>
      <c r="D11554" s="3">
        <v>12</v>
      </c>
      <c r="E11554" s="3">
        <v>124000</v>
      </c>
      <c r="F11554" t="s">
        <v>13</v>
      </c>
      <c r="G11554" s="15">
        <f>IF(Table1[[#This Row],[Transmission]]="Manual", 0, 1)</f>
        <v>0</v>
      </c>
      <c r="H11554" t="s">
        <v>9472</v>
      </c>
      <c r="I11554" t="s">
        <v>14</v>
      </c>
      <c r="J11554" s="4">
        <v>45597</v>
      </c>
      <c r="K11554" t="s">
        <v>9309</v>
      </c>
      <c r="L11554" s="5">
        <v>650000</v>
      </c>
      <c r="M11554" s="28">
        <f t="shared" si="180"/>
        <v>650000</v>
      </c>
      <c r="N11554">
        <f>2025-Table1[[#This Row],[Year]]</f>
        <v>13</v>
      </c>
    </row>
    <row r="11555" spans="1:14" x14ac:dyDescent="0.3">
      <c r="A11555" t="s">
        <v>15</v>
      </c>
      <c r="B11555" t="s">
        <v>55</v>
      </c>
      <c r="C11555">
        <v>2016</v>
      </c>
      <c r="D11555" s="3">
        <v>8</v>
      </c>
      <c r="E11555" s="3">
        <v>152852</v>
      </c>
      <c r="F11555" t="s">
        <v>13</v>
      </c>
      <c r="G11555" s="15">
        <f>IF(Table1[[#This Row],[Transmission]]="Manual", 0, 1)</f>
        <v>0</v>
      </c>
      <c r="H11555" t="s">
        <v>9475</v>
      </c>
      <c r="I11555" t="s">
        <v>17</v>
      </c>
      <c r="J11555" s="4">
        <v>45597</v>
      </c>
      <c r="K11555" t="s">
        <v>2840</v>
      </c>
      <c r="L11555" s="5">
        <v>1090000</v>
      </c>
      <c r="M11555" s="28">
        <f t="shared" si="180"/>
        <v>1090000</v>
      </c>
      <c r="N11555">
        <f>2025-Table1[[#This Row],[Year]]</f>
        <v>9</v>
      </c>
    </row>
    <row r="11556" spans="1:14" x14ac:dyDescent="0.3">
      <c r="A11556" t="s">
        <v>101</v>
      </c>
      <c r="B11556" t="s">
        <v>337</v>
      </c>
      <c r="C11556">
        <v>2022</v>
      </c>
      <c r="D11556" s="3">
        <v>2</v>
      </c>
      <c r="E11556" s="3">
        <v>75000</v>
      </c>
      <c r="F11556" t="s">
        <v>13</v>
      </c>
      <c r="G11556" s="15">
        <f>IF(Table1[[#This Row],[Transmission]]="Manual", 0, 1)</f>
        <v>0</v>
      </c>
      <c r="H11556" t="s">
        <v>9472</v>
      </c>
      <c r="I11556" t="s">
        <v>6485</v>
      </c>
      <c r="J11556" s="4">
        <v>45597</v>
      </c>
      <c r="K11556" t="s">
        <v>5396</v>
      </c>
      <c r="L11556" s="5">
        <v>745000</v>
      </c>
      <c r="M11556" s="28">
        <f t="shared" si="180"/>
        <v>745000</v>
      </c>
      <c r="N11556">
        <f>2025-Table1[[#This Row],[Year]]</f>
        <v>3</v>
      </c>
    </row>
    <row r="11557" spans="1:14" x14ac:dyDescent="0.3">
      <c r="A11557" t="s">
        <v>101</v>
      </c>
      <c r="B11557" t="s">
        <v>727</v>
      </c>
      <c r="C11557">
        <v>2012</v>
      </c>
      <c r="D11557" s="3">
        <v>12</v>
      </c>
      <c r="E11557" s="3">
        <v>50000</v>
      </c>
      <c r="F11557" t="s">
        <v>13</v>
      </c>
      <c r="G11557" s="15">
        <f>IF(Table1[[#This Row],[Transmission]]="Manual", 0, 1)</f>
        <v>0</v>
      </c>
      <c r="H11557" t="s">
        <v>9475</v>
      </c>
      <c r="I11557" t="s">
        <v>14</v>
      </c>
      <c r="J11557" s="4">
        <v>45597</v>
      </c>
      <c r="K11557" t="s">
        <v>9310</v>
      </c>
      <c r="L11557" s="5">
        <v>90000</v>
      </c>
      <c r="M11557" s="28">
        <f t="shared" si="180"/>
        <v>90000</v>
      </c>
      <c r="N11557">
        <f>2025-Table1[[#This Row],[Year]]</f>
        <v>13</v>
      </c>
    </row>
    <row r="11558" spans="1:14" x14ac:dyDescent="0.3">
      <c r="A11558" t="s">
        <v>11</v>
      </c>
      <c r="B11558" t="s">
        <v>12</v>
      </c>
      <c r="C11558">
        <v>2016</v>
      </c>
      <c r="D11558" s="3">
        <v>8</v>
      </c>
      <c r="E11558" s="3">
        <v>74566</v>
      </c>
      <c r="F11558" t="s">
        <v>25</v>
      </c>
      <c r="G11558" s="15">
        <f>IF(Table1[[#This Row],[Transmission]]="Manual", 0, 1)</f>
        <v>1</v>
      </c>
      <c r="H11558" t="s">
        <v>9475</v>
      </c>
      <c r="I11558" t="s">
        <v>6485</v>
      </c>
      <c r="J11558" s="4">
        <v>45627</v>
      </c>
      <c r="K11558" t="s">
        <v>9311</v>
      </c>
      <c r="L11558" s="5">
        <v>600000</v>
      </c>
      <c r="M11558" s="28">
        <f t="shared" si="180"/>
        <v>600000</v>
      </c>
      <c r="N11558">
        <f>2025-Table1[[#This Row],[Year]]</f>
        <v>9</v>
      </c>
    </row>
    <row r="11559" spans="1:14" x14ac:dyDescent="0.3">
      <c r="A11559" t="s">
        <v>18</v>
      </c>
      <c r="B11559" t="s">
        <v>86</v>
      </c>
      <c r="C11559">
        <v>2019</v>
      </c>
      <c r="D11559" s="3">
        <v>5</v>
      </c>
      <c r="E11559" s="3">
        <v>50000</v>
      </c>
      <c r="F11559" t="s">
        <v>25</v>
      </c>
      <c r="G11559" s="15">
        <f>IF(Table1[[#This Row],[Transmission]]="Manual", 0, 1)</f>
        <v>1</v>
      </c>
      <c r="H11559" t="s">
        <v>9475</v>
      </c>
      <c r="I11559" t="s">
        <v>14</v>
      </c>
      <c r="J11559" s="4">
        <v>45597</v>
      </c>
      <c r="K11559" t="s">
        <v>9312</v>
      </c>
      <c r="L11559" s="5">
        <v>1300000</v>
      </c>
      <c r="M11559" s="28">
        <f t="shared" si="180"/>
        <v>1300000</v>
      </c>
      <c r="N11559">
        <f>2025-Table1[[#This Row],[Year]]</f>
        <v>6</v>
      </c>
    </row>
    <row r="11560" spans="1:14" x14ac:dyDescent="0.3">
      <c r="A11560" t="s">
        <v>38</v>
      </c>
      <c r="B11560" t="s">
        <v>145</v>
      </c>
      <c r="C11560">
        <v>2021</v>
      </c>
      <c r="D11560" s="3">
        <v>3</v>
      </c>
      <c r="E11560" s="3">
        <v>27000</v>
      </c>
      <c r="F11560" t="s">
        <v>25</v>
      </c>
      <c r="G11560" s="15">
        <f>IF(Table1[[#This Row],[Transmission]]="Manual", 0, 1)</f>
        <v>1</v>
      </c>
      <c r="H11560" t="s">
        <v>9475</v>
      </c>
      <c r="I11560" t="s">
        <v>14</v>
      </c>
      <c r="J11560" s="4">
        <v>45597</v>
      </c>
      <c r="K11560" t="s">
        <v>9313</v>
      </c>
      <c r="L11560" s="5">
        <v>900000</v>
      </c>
      <c r="M11560" s="28">
        <f t="shared" si="180"/>
        <v>900000</v>
      </c>
      <c r="N11560">
        <f>2025-Table1[[#This Row],[Year]]</f>
        <v>4</v>
      </c>
    </row>
    <row r="11561" spans="1:14" x14ac:dyDescent="0.3">
      <c r="A11561" t="s">
        <v>64</v>
      </c>
      <c r="B11561" t="s">
        <v>306</v>
      </c>
      <c r="C11561">
        <v>2022</v>
      </c>
      <c r="D11561" s="3">
        <v>2</v>
      </c>
      <c r="E11561" s="3">
        <v>28000</v>
      </c>
      <c r="F11561" t="s">
        <v>25</v>
      </c>
      <c r="G11561" s="15">
        <f>IF(Table1[[#This Row],[Transmission]]="Manual", 0, 1)</f>
        <v>1</v>
      </c>
      <c r="H11561" t="s">
        <v>9472</v>
      </c>
      <c r="I11561" t="s">
        <v>14</v>
      </c>
      <c r="J11561" s="4">
        <v>45597</v>
      </c>
      <c r="K11561" t="s">
        <v>2247</v>
      </c>
      <c r="L11561" s="5">
        <v>1000000</v>
      </c>
      <c r="M11561" s="28">
        <f t="shared" si="180"/>
        <v>1000000</v>
      </c>
      <c r="N11561">
        <f>2025-Table1[[#This Row],[Year]]</f>
        <v>3</v>
      </c>
    </row>
    <row r="11562" spans="1:14" x14ac:dyDescent="0.3">
      <c r="A11562" t="s">
        <v>21</v>
      </c>
      <c r="B11562" t="s">
        <v>1275</v>
      </c>
      <c r="C11562">
        <v>2011</v>
      </c>
      <c r="D11562" s="3">
        <v>13</v>
      </c>
      <c r="E11562" s="3">
        <v>118000</v>
      </c>
      <c r="F11562" t="s">
        <v>13</v>
      </c>
      <c r="G11562" s="15">
        <f>IF(Table1[[#This Row],[Transmission]]="Manual", 0, 1)</f>
        <v>0</v>
      </c>
      <c r="H11562" t="s">
        <v>9475</v>
      </c>
      <c r="I11562" t="s">
        <v>6485</v>
      </c>
      <c r="J11562" s="4">
        <v>45597</v>
      </c>
      <c r="K11562" t="s">
        <v>9314</v>
      </c>
      <c r="L11562" s="5">
        <v>110000</v>
      </c>
      <c r="M11562" s="28">
        <f t="shared" si="180"/>
        <v>110000</v>
      </c>
      <c r="N11562">
        <f>2025-Table1[[#This Row],[Year]]</f>
        <v>14</v>
      </c>
    </row>
    <row r="11563" spans="1:14" x14ac:dyDescent="0.3">
      <c r="A11563" t="s">
        <v>44</v>
      </c>
      <c r="B11563" t="s">
        <v>76</v>
      </c>
      <c r="C11563">
        <v>2021</v>
      </c>
      <c r="D11563" s="3">
        <v>3</v>
      </c>
      <c r="E11563" s="3">
        <v>32000</v>
      </c>
      <c r="F11563" t="s">
        <v>25</v>
      </c>
      <c r="G11563" s="15">
        <f>IF(Table1[[#This Row],[Transmission]]="Manual", 0, 1)</f>
        <v>1</v>
      </c>
      <c r="H11563" t="s">
        <v>9472</v>
      </c>
      <c r="I11563" t="s">
        <v>14</v>
      </c>
      <c r="J11563" s="4">
        <v>45597</v>
      </c>
      <c r="K11563" t="s">
        <v>9315</v>
      </c>
      <c r="L11563" s="5">
        <v>875000</v>
      </c>
      <c r="M11563" s="28">
        <f t="shared" si="180"/>
        <v>875000</v>
      </c>
      <c r="N11563">
        <f>2025-Table1[[#This Row],[Year]]</f>
        <v>4</v>
      </c>
    </row>
    <row r="11564" spans="1:14" x14ac:dyDescent="0.3">
      <c r="A11564" t="s">
        <v>97</v>
      </c>
      <c r="B11564" t="s">
        <v>236</v>
      </c>
      <c r="C11564">
        <v>2018</v>
      </c>
      <c r="D11564" s="3">
        <v>6</v>
      </c>
      <c r="E11564" s="3">
        <v>140000</v>
      </c>
      <c r="F11564" t="s">
        <v>13</v>
      </c>
      <c r="G11564" s="15">
        <f>IF(Table1[[#This Row],[Transmission]]="Manual", 0, 1)</f>
        <v>0</v>
      </c>
      <c r="H11564" t="s">
        <v>9475</v>
      </c>
      <c r="I11564" t="s">
        <v>17</v>
      </c>
      <c r="J11564" s="4">
        <v>45597</v>
      </c>
      <c r="K11564" t="s">
        <v>6449</v>
      </c>
      <c r="L11564" s="5">
        <v>760000</v>
      </c>
      <c r="M11564" s="28">
        <f t="shared" si="180"/>
        <v>760000</v>
      </c>
      <c r="N11564">
        <f>2025-Table1[[#This Row],[Year]]</f>
        <v>7</v>
      </c>
    </row>
    <row r="11565" spans="1:14" x14ac:dyDescent="0.3">
      <c r="A11565" t="s">
        <v>101</v>
      </c>
      <c r="B11565" t="s">
        <v>337</v>
      </c>
      <c r="C11565">
        <v>2019</v>
      </c>
      <c r="D11565" s="3">
        <v>5</v>
      </c>
      <c r="E11565" s="3">
        <v>75000</v>
      </c>
      <c r="F11565" t="s">
        <v>25</v>
      </c>
      <c r="G11565" s="15">
        <f>IF(Table1[[#This Row],[Transmission]]="Manual", 0, 1)</f>
        <v>1</v>
      </c>
      <c r="H11565" t="s">
        <v>9475</v>
      </c>
      <c r="I11565" t="s">
        <v>6485</v>
      </c>
      <c r="J11565" s="4">
        <v>45597</v>
      </c>
      <c r="K11565" t="s">
        <v>9316</v>
      </c>
      <c r="L11565" s="5">
        <v>390000</v>
      </c>
      <c r="M11565" s="28">
        <f t="shared" si="180"/>
        <v>390000</v>
      </c>
      <c r="N11565">
        <f>2025-Table1[[#This Row],[Year]]</f>
        <v>6</v>
      </c>
    </row>
    <row r="11566" spans="1:14" x14ac:dyDescent="0.3">
      <c r="A11566" t="s">
        <v>21</v>
      </c>
      <c r="B11566" t="s">
        <v>1275</v>
      </c>
      <c r="C11566">
        <v>2010</v>
      </c>
      <c r="D11566" s="3">
        <v>14</v>
      </c>
      <c r="E11566" s="3">
        <v>86500</v>
      </c>
      <c r="F11566" t="s">
        <v>13</v>
      </c>
      <c r="G11566" s="15">
        <f>IF(Table1[[#This Row],[Transmission]]="Manual", 0, 1)</f>
        <v>0</v>
      </c>
      <c r="H11566" t="s">
        <v>9475</v>
      </c>
      <c r="I11566" t="s">
        <v>6485</v>
      </c>
      <c r="J11566" s="4">
        <v>45627</v>
      </c>
      <c r="K11566" t="s">
        <v>5968</v>
      </c>
      <c r="L11566" s="5">
        <v>195000</v>
      </c>
      <c r="M11566" s="28">
        <f t="shared" si="180"/>
        <v>195000</v>
      </c>
      <c r="N11566">
        <f>2025-Table1[[#This Row],[Year]]</f>
        <v>15</v>
      </c>
    </row>
    <row r="11567" spans="1:14" x14ac:dyDescent="0.3">
      <c r="A11567" t="s">
        <v>44</v>
      </c>
      <c r="B11567" t="s">
        <v>116</v>
      </c>
      <c r="C11567">
        <v>2018</v>
      </c>
      <c r="D11567" s="3">
        <v>6</v>
      </c>
      <c r="E11567" s="3">
        <v>62000</v>
      </c>
      <c r="F11567" t="s">
        <v>13</v>
      </c>
      <c r="G11567" s="15">
        <f>IF(Table1[[#This Row],[Transmission]]="Manual", 0, 1)</f>
        <v>0</v>
      </c>
      <c r="H11567" t="s">
        <v>9475</v>
      </c>
      <c r="I11567" t="s">
        <v>6485</v>
      </c>
      <c r="J11567" s="4">
        <v>45597</v>
      </c>
      <c r="K11567" t="s">
        <v>9317</v>
      </c>
      <c r="L11567" s="5">
        <v>280000</v>
      </c>
      <c r="M11567" s="28">
        <f t="shared" si="180"/>
        <v>280000</v>
      </c>
      <c r="N11567">
        <f>2025-Table1[[#This Row],[Year]]</f>
        <v>7</v>
      </c>
    </row>
    <row r="11568" spans="1:14" x14ac:dyDescent="0.3">
      <c r="A11568" t="s">
        <v>21</v>
      </c>
      <c r="B11568" t="s">
        <v>194</v>
      </c>
      <c r="C11568">
        <v>2012</v>
      </c>
      <c r="D11568" s="3">
        <v>12</v>
      </c>
      <c r="E11568" s="3">
        <v>100212</v>
      </c>
      <c r="F11568" t="s">
        <v>25</v>
      </c>
      <c r="G11568" s="15">
        <f>IF(Table1[[#This Row],[Transmission]]="Manual", 0, 1)</f>
        <v>1</v>
      </c>
      <c r="H11568" t="s">
        <v>9475</v>
      </c>
      <c r="I11568" t="s">
        <v>6485</v>
      </c>
      <c r="J11568" s="4">
        <v>45627</v>
      </c>
      <c r="K11568" t="s">
        <v>9318</v>
      </c>
      <c r="L11568" s="5">
        <v>236000</v>
      </c>
      <c r="M11568" s="28">
        <f t="shared" si="180"/>
        <v>236000</v>
      </c>
      <c r="N11568">
        <f>2025-Table1[[#This Row],[Year]]</f>
        <v>13</v>
      </c>
    </row>
    <row r="11569" spans="1:14" x14ac:dyDescent="0.3">
      <c r="A11569" t="s">
        <v>44</v>
      </c>
      <c r="B11569" t="s">
        <v>79</v>
      </c>
      <c r="C11569">
        <v>2016</v>
      </c>
      <c r="D11569" s="3">
        <v>8</v>
      </c>
      <c r="E11569" s="3">
        <v>82000</v>
      </c>
      <c r="F11569" t="s">
        <v>25</v>
      </c>
      <c r="G11569" s="15">
        <f>IF(Table1[[#This Row],[Transmission]]="Manual", 0, 1)</f>
        <v>1</v>
      </c>
      <c r="H11569" t="s">
        <v>9475</v>
      </c>
      <c r="I11569" t="s">
        <v>14</v>
      </c>
      <c r="J11569" s="4">
        <v>45597</v>
      </c>
      <c r="K11569" t="s">
        <v>6313</v>
      </c>
      <c r="L11569" s="5">
        <v>875000</v>
      </c>
      <c r="M11569" s="28">
        <f t="shared" si="180"/>
        <v>875000</v>
      </c>
      <c r="N11569">
        <f>2025-Table1[[#This Row],[Year]]</f>
        <v>9</v>
      </c>
    </row>
    <row r="11570" spans="1:14" x14ac:dyDescent="0.3">
      <c r="A11570" t="s">
        <v>21</v>
      </c>
      <c r="B11570" t="s">
        <v>36</v>
      </c>
      <c r="C11570">
        <v>2016</v>
      </c>
      <c r="D11570" s="3">
        <v>8</v>
      </c>
      <c r="E11570" s="3">
        <v>48700</v>
      </c>
      <c r="F11570" t="s">
        <v>25</v>
      </c>
      <c r="G11570" s="15">
        <f>IF(Table1[[#This Row],[Transmission]]="Manual", 0, 1)</f>
        <v>1</v>
      </c>
      <c r="H11570" t="s">
        <v>9475</v>
      </c>
      <c r="I11570" t="s">
        <v>14</v>
      </c>
      <c r="J11570" s="4">
        <v>45597</v>
      </c>
      <c r="K11570" t="s">
        <v>9319</v>
      </c>
      <c r="L11570" s="5">
        <v>289000</v>
      </c>
      <c r="M11570" s="28">
        <f t="shared" si="180"/>
        <v>289000</v>
      </c>
      <c r="N11570">
        <f>2025-Table1[[#This Row],[Year]]</f>
        <v>9</v>
      </c>
    </row>
    <row r="11571" spans="1:14" x14ac:dyDescent="0.3">
      <c r="A11571" t="s">
        <v>21</v>
      </c>
      <c r="B11571" t="s">
        <v>111</v>
      </c>
      <c r="C11571">
        <v>2007</v>
      </c>
      <c r="D11571" s="3">
        <v>17</v>
      </c>
      <c r="E11571" s="3">
        <v>87000</v>
      </c>
      <c r="F11571" t="s">
        <v>13</v>
      </c>
      <c r="G11571" s="15">
        <f>IF(Table1[[#This Row],[Transmission]]="Manual", 0, 1)</f>
        <v>0</v>
      </c>
      <c r="H11571" t="s">
        <v>9475</v>
      </c>
      <c r="I11571" t="s">
        <v>14</v>
      </c>
      <c r="J11571" s="4">
        <v>45597</v>
      </c>
      <c r="K11571" t="s">
        <v>2657</v>
      </c>
      <c r="L11571" s="5">
        <v>190000</v>
      </c>
      <c r="M11571" s="28">
        <f t="shared" si="180"/>
        <v>190000</v>
      </c>
      <c r="N11571">
        <f>2025-Table1[[#This Row],[Year]]</f>
        <v>18</v>
      </c>
    </row>
    <row r="11572" spans="1:14" x14ac:dyDescent="0.3">
      <c r="A11572" t="s">
        <v>21</v>
      </c>
      <c r="B11572" t="s">
        <v>39</v>
      </c>
      <c r="C11572">
        <v>2022</v>
      </c>
      <c r="D11572" s="3">
        <v>2</v>
      </c>
      <c r="E11572" s="3">
        <v>40000</v>
      </c>
      <c r="F11572" t="s">
        <v>13</v>
      </c>
      <c r="G11572" s="15">
        <f>IF(Table1[[#This Row],[Transmission]]="Manual", 0, 1)</f>
        <v>0</v>
      </c>
      <c r="H11572" t="s">
        <v>9472</v>
      </c>
      <c r="I11572" t="s">
        <v>6485</v>
      </c>
      <c r="J11572" s="4">
        <v>45597</v>
      </c>
      <c r="K11572" t="s">
        <v>9320</v>
      </c>
      <c r="L11572" s="5">
        <v>687000</v>
      </c>
      <c r="M11572" s="28">
        <f t="shared" si="180"/>
        <v>687000</v>
      </c>
      <c r="N11572">
        <f>2025-Table1[[#This Row],[Year]]</f>
        <v>3</v>
      </c>
    </row>
    <row r="11573" spans="1:14" x14ac:dyDescent="0.3">
      <c r="A11573" t="s">
        <v>44</v>
      </c>
      <c r="B11573" t="s">
        <v>1728</v>
      </c>
      <c r="C11573">
        <v>2022</v>
      </c>
      <c r="D11573" s="3">
        <v>2</v>
      </c>
      <c r="E11573" s="3">
        <v>44000</v>
      </c>
      <c r="F11573" t="s">
        <v>13</v>
      </c>
      <c r="G11573" s="15">
        <f>IF(Table1[[#This Row],[Transmission]]="Manual", 0, 1)</f>
        <v>0</v>
      </c>
      <c r="H11573" t="s">
        <v>9472</v>
      </c>
      <c r="I11573" t="s">
        <v>6485</v>
      </c>
      <c r="J11573" s="4">
        <v>45597</v>
      </c>
      <c r="K11573" t="s">
        <v>4570</v>
      </c>
      <c r="L11573" s="5">
        <v>675000</v>
      </c>
      <c r="M11573" s="28">
        <f t="shared" si="180"/>
        <v>675000</v>
      </c>
      <c r="N11573">
        <f>2025-Table1[[#This Row],[Year]]</f>
        <v>3</v>
      </c>
    </row>
    <row r="11574" spans="1:14" x14ac:dyDescent="0.3">
      <c r="A11574" t="s">
        <v>44</v>
      </c>
      <c r="B11574" t="s">
        <v>976</v>
      </c>
      <c r="C11574">
        <v>2015</v>
      </c>
      <c r="D11574" s="3">
        <v>9</v>
      </c>
      <c r="E11574" s="3">
        <v>31000</v>
      </c>
      <c r="F11574" t="s">
        <v>13</v>
      </c>
      <c r="G11574" s="15">
        <f>IF(Table1[[#This Row],[Transmission]]="Manual", 0, 1)</f>
        <v>0</v>
      </c>
      <c r="H11574" t="s">
        <v>9472</v>
      </c>
      <c r="I11574" t="s">
        <v>14</v>
      </c>
      <c r="J11574" s="4">
        <v>45597</v>
      </c>
      <c r="K11574" t="s">
        <v>9321</v>
      </c>
      <c r="L11574" s="5">
        <v>620000</v>
      </c>
      <c r="M11574" s="28">
        <f t="shared" si="180"/>
        <v>620000</v>
      </c>
      <c r="N11574">
        <f>2025-Table1[[#This Row],[Year]]</f>
        <v>10</v>
      </c>
    </row>
    <row r="11575" spans="1:14" x14ac:dyDescent="0.3">
      <c r="A11575" t="s">
        <v>101</v>
      </c>
      <c r="B11575" t="s">
        <v>152</v>
      </c>
      <c r="C11575">
        <v>2019</v>
      </c>
      <c r="D11575" s="3">
        <v>5</v>
      </c>
      <c r="E11575" s="3">
        <v>129500</v>
      </c>
      <c r="F11575" t="s">
        <v>25</v>
      </c>
      <c r="G11575" s="15">
        <f>IF(Table1[[#This Row],[Transmission]]="Manual", 0, 1)</f>
        <v>1</v>
      </c>
      <c r="H11575" t="s">
        <v>9472</v>
      </c>
      <c r="I11575" t="s">
        <v>17</v>
      </c>
      <c r="J11575" s="4">
        <v>45597</v>
      </c>
      <c r="K11575" t="s">
        <v>9322</v>
      </c>
      <c r="L11575" s="5">
        <v>625000</v>
      </c>
      <c r="M11575" s="28">
        <f t="shared" si="180"/>
        <v>625000</v>
      </c>
      <c r="N11575">
        <f>2025-Table1[[#This Row],[Year]]</f>
        <v>6</v>
      </c>
    </row>
    <row r="11576" spans="1:14" x14ac:dyDescent="0.3">
      <c r="A11576" t="s">
        <v>44</v>
      </c>
      <c r="B11576" t="s">
        <v>413</v>
      </c>
      <c r="C11576">
        <v>2012</v>
      </c>
      <c r="D11576" s="3">
        <v>12</v>
      </c>
      <c r="E11576" s="3">
        <v>72000</v>
      </c>
      <c r="F11576" t="s">
        <v>13</v>
      </c>
      <c r="G11576" s="15">
        <f>IF(Table1[[#This Row],[Transmission]]="Manual", 0, 1)</f>
        <v>0</v>
      </c>
      <c r="H11576" t="s">
        <v>9475</v>
      </c>
      <c r="I11576" t="s">
        <v>6485</v>
      </c>
      <c r="J11576" s="4">
        <v>45597</v>
      </c>
      <c r="K11576" t="s">
        <v>4726</v>
      </c>
      <c r="L11576" s="5">
        <v>170000</v>
      </c>
      <c r="M11576" s="28">
        <f t="shared" si="180"/>
        <v>170000</v>
      </c>
      <c r="N11576">
        <f>2025-Table1[[#This Row],[Year]]</f>
        <v>13</v>
      </c>
    </row>
    <row r="11577" spans="1:14" x14ac:dyDescent="0.3">
      <c r="A11577" t="s">
        <v>21</v>
      </c>
      <c r="B11577" t="s">
        <v>231</v>
      </c>
      <c r="C11577">
        <v>2016</v>
      </c>
      <c r="D11577" s="3">
        <v>8</v>
      </c>
      <c r="E11577" s="3">
        <v>11000</v>
      </c>
      <c r="F11577" t="s">
        <v>13</v>
      </c>
      <c r="G11577" s="15">
        <f>IF(Table1[[#This Row],[Transmission]]="Manual", 0, 1)</f>
        <v>0</v>
      </c>
      <c r="H11577" t="s">
        <v>9475</v>
      </c>
      <c r="I11577" t="s">
        <v>14</v>
      </c>
      <c r="J11577" s="4">
        <v>45597</v>
      </c>
      <c r="K11577" t="s">
        <v>9323</v>
      </c>
      <c r="L11577" s="5">
        <v>230000</v>
      </c>
      <c r="M11577" s="28">
        <f t="shared" si="180"/>
        <v>230000</v>
      </c>
      <c r="N11577">
        <f>2025-Table1[[#This Row],[Year]]</f>
        <v>9</v>
      </c>
    </row>
    <row r="11578" spans="1:14" x14ac:dyDescent="0.3">
      <c r="A11578" t="s">
        <v>21</v>
      </c>
      <c r="B11578" t="s">
        <v>39</v>
      </c>
      <c r="C11578">
        <v>2014</v>
      </c>
      <c r="D11578" s="3">
        <v>10</v>
      </c>
      <c r="E11578" s="3">
        <v>114000</v>
      </c>
      <c r="F11578" t="s">
        <v>13</v>
      </c>
      <c r="G11578" s="15">
        <f>IF(Table1[[#This Row],[Transmission]]="Manual", 0, 1)</f>
        <v>0</v>
      </c>
      <c r="H11578" t="s">
        <v>9472</v>
      </c>
      <c r="I11578" t="s">
        <v>17</v>
      </c>
      <c r="J11578" s="4">
        <v>45597</v>
      </c>
      <c r="K11578" t="s">
        <v>9324</v>
      </c>
      <c r="L11578" s="5">
        <v>540000</v>
      </c>
      <c r="M11578" s="28">
        <f t="shared" si="180"/>
        <v>540000</v>
      </c>
      <c r="N11578">
        <f>2025-Table1[[#This Row],[Year]]</f>
        <v>11</v>
      </c>
    </row>
    <row r="11579" spans="1:14" x14ac:dyDescent="0.3">
      <c r="A11579" t="s">
        <v>11</v>
      </c>
      <c r="B11579" t="s">
        <v>12</v>
      </c>
      <c r="C11579">
        <v>2012</v>
      </c>
      <c r="D11579" s="3">
        <v>12</v>
      </c>
      <c r="E11579" s="3">
        <v>75000</v>
      </c>
      <c r="F11579" t="s">
        <v>13</v>
      </c>
      <c r="G11579" s="15">
        <f>IF(Table1[[#This Row],[Transmission]]="Manual", 0, 1)</f>
        <v>0</v>
      </c>
      <c r="H11579" t="s">
        <v>9475</v>
      </c>
      <c r="I11579" t="s">
        <v>6485</v>
      </c>
      <c r="J11579" s="4">
        <v>45597</v>
      </c>
      <c r="K11579" t="s">
        <v>9325</v>
      </c>
      <c r="L11579" s="5">
        <v>275000</v>
      </c>
      <c r="M11579" s="28">
        <f t="shared" si="180"/>
        <v>275000</v>
      </c>
      <c r="N11579">
        <f>2025-Table1[[#This Row],[Year]]</f>
        <v>13</v>
      </c>
    </row>
    <row r="11580" spans="1:14" x14ac:dyDescent="0.3">
      <c r="A11580" t="s">
        <v>44</v>
      </c>
      <c r="B11580" t="s">
        <v>45</v>
      </c>
      <c r="C11580">
        <v>2015</v>
      </c>
      <c r="D11580" s="3">
        <v>9</v>
      </c>
      <c r="E11580" s="3">
        <v>115000</v>
      </c>
      <c r="F11580" t="s">
        <v>13</v>
      </c>
      <c r="G11580" s="15">
        <f>IF(Table1[[#This Row],[Transmission]]="Manual", 0, 1)</f>
        <v>0</v>
      </c>
      <c r="H11580" t="s">
        <v>9472</v>
      </c>
      <c r="I11580" t="s">
        <v>6485</v>
      </c>
      <c r="J11580" s="4">
        <v>45597</v>
      </c>
      <c r="K11580" t="s">
        <v>2497</v>
      </c>
      <c r="L11580" s="5">
        <v>270000</v>
      </c>
      <c r="M11580" s="28">
        <f t="shared" si="180"/>
        <v>270000</v>
      </c>
      <c r="N11580">
        <f>2025-Table1[[#This Row],[Year]]</f>
        <v>10</v>
      </c>
    </row>
    <row r="11581" spans="1:14" x14ac:dyDescent="0.3">
      <c r="A11581" t="s">
        <v>21</v>
      </c>
      <c r="B11581" t="s">
        <v>111</v>
      </c>
      <c r="C11581">
        <v>2006</v>
      </c>
      <c r="D11581" s="3">
        <v>18</v>
      </c>
      <c r="E11581" s="3">
        <v>85000</v>
      </c>
      <c r="F11581" t="s">
        <v>25</v>
      </c>
      <c r="G11581" s="15">
        <f>IF(Table1[[#This Row],[Transmission]]="Manual", 0, 1)</f>
        <v>1</v>
      </c>
      <c r="H11581" t="s">
        <v>9475</v>
      </c>
      <c r="I11581" t="s">
        <v>6485</v>
      </c>
      <c r="J11581" s="4">
        <v>45627</v>
      </c>
      <c r="K11581" t="s">
        <v>9326</v>
      </c>
      <c r="L11581" s="5">
        <v>75000</v>
      </c>
      <c r="M11581" s="28">
        <f t="shared" si="180"/>
        <v>75000</v>
      </c>
      <c r="N11581">
        <f>2025-Table1[[#This Row],[Year]]</f>
        <v>19</v>
      </c>
    </row>
    <row r="11582" spans="1:14" x14ac:dyDescent="0.3">
      <c r="A11582" t="s">
        <v>101</v>
      </c>
      <c r="B11582" t="s">
        <v>102</v>
      </c>
      <c r="C11582">
        <v>2012</v>
      </c>
      <c r="D11582" s="3">
        <v>12</v>
      </c>
      <c r="E11582" s="3">
        <v>85000</v>
      </c>
      <c r="F11582" t="s">
        <v>13</v>
      </c>
      <c r="G11582" s="15">
        <f>IF(Table1[[#This Row],[Transmission]]="Manual", 0, 1)</f>
        <v>0</v>
      </c>
      <c r="H11582" t="s">
        <v>9475</v>
      </c>
      <c r="I11582" t="s">
        <v>17</v>
      </c>
      <c r="J11582" s="4">
        <v>45627</v>
      </c>
      <c r="K11582" t="s">
        <v>9327</v>
      </c>
      <c r="L11582" s="5">
        <v>175000</v>
      </c>
      <c r="M11582" s="28">
        <f t="shared" si="180"/>
        <v>175000</v>
      </c>
      <c r="N11582">
        <f>2025-Table1[[#This Row],[Year]]</f>
        <v>13</v>
      </c>
    </row>
    <row r="11583" spans="1:14" x14ac:dyDescent="0.3">
      <c r="A11583" t="s">
        <v>21</v>
      </c>
      <c r="B11583" t="s">
        <v>31</v>
      </c>
      <c r="C11583">
        <v>2009</v>
      </c>
      <c r="D11583" s="3">
        <v>15</v>
      </c>
      <c r="E11583" s="3">
        <v>78000</v>
      </c>
      <c r="F11583" t="s">
        <v>13</v>
      </c>
      <c r="G11583" s="15">
        <f>IF(Table1[[#This Row],[Transmission]]="Manual", 0, 1)</f>
        <v>0</v>
      </c>
      <c r="H11583" t="s">
        <v>9475</v>
      </c>
      <c r="I11583" t="s">
        <v>17</v>
      </c>
      <c r="J11583" s="4">
        <v>45597</v>
      </c>
      <c r="K11583" t="s">
        <v>9328</v>
      </c>
      <c r="L11583" s="5">
        <v>235000</v>
      </c>
      <c r="M11583" s="28">
        <f t="shared" si="180"/>
        <v>235000</v>
      </c>
      <c r="N11583">
        <f>2025-Table1[[#This Row],[Year]]</f>
        <v>16</v>
      </c>
    </row>
    <row r="11584" spans="1:14" x14ac:dyDescent="0.3">
      <c r="A11584" t="s">
        <v>44</v>
      </c>
      <c r="B11584" t="s">
        <v>116</v>
      </c>
      <c r="C11584">
        <v>2015</v>
      </c>
      <c r="D11584" s="3">
        <v>9</v>
      </c>
      <c r="E11584" s="3">
        <v>76500</v>
      </c>
      <c r="F11584" t="s">
        <v>13</v>
      </c>
      <c r="G11584" s="15">
        <f>IF(Table1[[#This Row],[Transmission]]="Manual", 0, 1)</f>
        <v>0</v>
      </c>
      <c r="H11584" t="s">
        <v>9475</v>
      </c>
      <c r="I11584" t="s">
        <v>6485</v>
      </c>
      <c r="J11584" s="4">
        <v>45597</v>
      </c>
      <c r="K11584" t="s">
        <v>9266</v>
      </c>
      <c r="L11584" s="5">
        <v>255000</v>
      </c>
      <c r="M11584" s="28">
        <f t="shared" si="180"/>
        <v>255000</v>
      </c>
      <c r="N11584">
        <f>2025-Table1[[#This Row],[Year]]</f>
        <v>10</v>
      </c>
    </row>
    <row r="11585" spans="1:14" x14ac:dyDescent="0.3">
      <c r="A11585" t="s">
        <v>21</v>
      </c>
      <c r="B11585" t="s">
        <v>36</v>
      </c>
      <c r="C11585">
        <v>2011</v>
      </c>
      <c r="D11585" s="3">
        <v>13</v>
      </c>
      <c r="E11585" s="3">
        <v>111492</v>
      </c>
      <c r="F11585" t="s">
        <v>13</v>
      </c>
      <c r="G11585" s="15">
        <f>IF(Table1[[#This Row],[Transmission]]="Manual", 0, 1)</f>
        <v>0</v>
      </c>
      <c r="H11585" t="s">
        <v>9475</v>
      </c>
      <c r="I11585" t="s">
        <v>14</v>
      </c>
      <c r="J11585" s="4">
        <v>45597</v>
      </c>
      <c r="K11585" t="s">
        <v>164</v>
      </c>
      <c r="L11585" s="5">
        <v>150000</v>
      </c>
      <c r="M11585" s="28">
        <f t="shared" si="180"/>
        <v>150000</v>
      </c>
      <c r="N11585">
        <f>2025-Table1[[#This Row],[Year]]</f>
        <v>14</v>
      </c>
    </row>
    <row r="11586" spans="1:14" x14ac:dyDescent="0.3">
      <c r="A11586" t="s">
        <v>101</v>
      </c>
      <c r="B11586" t="s">
        <v>192</v>
      </c>
      <c r="C11586">
        <v>2016</v>
      </c>
      <c r="D11586" s="3">
        <v>8</v>
      </c>
      <c r="E11586" s="3">
        <v>72000</v>
      </c>
      <c r="F11586" t="s">
        <v>13</v>
      </c>
      <c r="G11586" s="15">
        <f>IF(Table1[[#This Row],[Transmission]]="Manual", 0, 1)</f>
        <v>0</v>
      </c>
      <c r="H11586" t="s">
        <v>9475</v>
      </c>
      <c r="I11586" t="s">
        <v>17</v>
      </c>
      <c r="J11586" s="4">
        <v>45597</v>
      </c>
      <c r="K11586" t="s">
        <v>9329</v>
      </c>
      <c r="L11586" s="5">
        <v>248000</v>
      </c>
      <c r="M11586" s="28">
        <f t="shared" si="180"/>
        <v>248000</v>
      </c>
      <c r="N11586">
        <f>2025-Table1[[#This Row],[Year]]</f>
        <v>9</v>
      </c>
    </row>
    <row r="11587" spans="1:14" x14ac:dyDescent="0.3">
      <c r="A11587" t="s">
        <v>44</v>
      </c>
      <c r="B11587" t="s">
        <v>89</v>
      </c>
      <c r="C11587">
        <v>2017</v>
      </c>
      <c r="D11587" s="3">
        <v>7</v>
      </c>
      <c r="E11587" s="3">
        <v>88000</v>
      </c>
      <c r="F11587" t="s">
        <v>13</v>
      </c>
      <c r="G11587" s="15">
        <f>IF(Table1[[#This Row],[Transmission]]="Manual", 0, 1)</f>
        <v>0</v>
      </c>
      <c r="H11587" t="s">
        <v>9472</v>
      </c>
      <c r="I11587" t="s">
        <v>6485</v>
      </c>
      <c r="J11587" s="4">
        <v>45597</v>
      </c>
      <c r="K11587" t="s">
        <v>9330</v>
      </c>
      <c r="L11587" s="5">
        <v>715000</v>
      </c>
      <c r="M11587" s="28">
        <f t="shared" ref="M11587:M11650" si="181">VALUE(SUBSTITUTE(SUBSTITUTE(L11587,"₹"," "),",",""))</f>
        <v>715000</v>
      </c>
      <c r="N11587">
        <f>2025-Table1[[#This Row],[Year]]</f>
        <v>8</v>
      </c>
    </row>
    <row r="11588" spans="1:14" x14ac:dyDescent="0.3">
      <c r="A11588" t="s">
        <v>44</v>
      </c>
      <c r="B11588" t="s">
        <v>413</v>
      </c>
      <c r="C11588">
        <v>2013</v>
      </c>
      <c r="D11588" s="3">
        <v>11</v>
      </c>
      <c r="E11588" s="3">
        <v>149000</v>
      </c>
      <c r="F11588" t="s">
        <v>13</v>
      </c>
      <c r="G11588" s="15">
        <f>IF(Table1[[#This Row],[Transmission]]="Manual", 0, 1)</f>
        <v>0</v>
      </c>
      <c r="H11588" t="s">
        <v>9475</v>
      </c>
      <c r="I11588" t="s">
        <v>6485</v>
      </c>
      <c r="J11588" s="4">
        <v>45597</v>
      </c>
      <c r="K11588" t="s">
        <v>9331</v>
      </c>
      <c r="L11588" s="5">
        <v>225000</v>
      </c>
      <c r="M11588" s="28">
        <f t="shared" si="181"/>
        <v>225000</v>
      </c>
      <c r="N11588">
        <f>2025-Table1[[#This Row],[Year]]</f>
        <v>12</v>
      </c>
    </row>
    <row r="11589" spans="1:14" x14ac:dyDescent="0.3">
      <c r="A11589" t="s">
        <v>101</v>
      </c>
      <c r="B11589" t="s">
        <v>2089</v>
      </c>
      <c r="C11589">
        <v>2010</v>
      </c>
      <c r="D11589" s="3">
        <v>14</v>
      </c>
      <c r="E11589" s="3">
        <v>150000</v>
      </c>
      <c r="F11589" t="s">
        <v>13</v>
      </c>
      <c r="G11589" s="15">
        <f>IF(Table1[[#This Row],[Transmission]]="Manual", 0, 1)</f>
        <v>0</v>
      </c>
      <c r="H11589" t="s">
        <v>9475</v>
      </c>
      <c r="I11589" t="s">
        <v>17</v>
      </c>
      <c r="J11589" s="4">
        <v>45597</v>
      </c>
      <c r="K11589" t="s">
        <v>9332</v>
      </c>
      <c r="L11589" s="5">
        <v>66000</v>
      </c>
      <c r="M11589" s="28">
        <f t="shared" si="181"/>
        <v>66000</v>
      </c>
      <c r="N11589">
        <f>2025-Table1[[#This Row],[Year]]</f>
        <v>15</v>
      </c>
    </row>
    <row r="11590" spans="1:14" x14ac:dyDescent="0.3">
      <c r="A11590" t="s">
        <v>21</v>
      </c>
      <c r="B11590" t="s">
        <v>1275</v>
      </c>
      <c r="C11590">
        <v>2021</v>
      </c>
      <c r="D11590" s="3">
        <v>3</v>
      </c>
      <c r="E11590" s="3">
        <v>32000</v>
      </c>
      <c r="F11590" t="s">
        <v>13</v>
      </c>
      <c r="G11590" s="15">
        <f>IF(Table1[[#This Row],[Transmission]]="Manual", 0, 1)</f>
        <v>0</v>
      </c>
      <c r="H11590" t="s">
        <v>9472</v>
      </c>
      <c r="I11590" t="s">
        <v>6485</v>
      </c>
      <c r="J11590" s="4">
        <v>45597</v>
      </c>
      <c r="K11590" t="s">
        <v>9333</v>
      </c>
      <c r="L11590" s="5">
        <v>570000</v>
      </c>
      <c r="M11590" s="28">
        <f t="shared" si="181"/>
        <v>570000</v>
      </c>
      <c r="N11590">
        <f>2025-Table1[[#This Row],[Year]]</f>
        <v>4</v>
      </c>
    </row>
    <row r="11591" spans="1:14" x14ac:dyDescent="0.3">
      <c r="A11591" t="s">
        <v>21</v>
      </c>
      <c r="B11591" t="s">
        <v>39</v>
      </c>
      <c r="C11591">
        <v>2017</v>
      </c>
      <c r="D11591" s="3">
        <v>7</v>
      </c>
      <c r="E11591" s="3">
        <v>88000</v>
      </c>
      <c r="F11591" t="s">
        <v>13</v>
      </c>
      <c r="G11591" s="15">
        <f>IF(Table1[[#This Row],[Transmission]]="Manual", 0, 1)</f>
        <v>0</v>
      </c>
      <c r="H11591" t="s">
        <v>9475</v>
      </c>
      <c r="I11591" t="s">
        <v>17</v>
      </c>
      <c r="J11591" s="4">
        <v>45597</v>
      </c>
      <c r="K11591" t="s">
        <v>8448</v>
      </c>
      <c r="L11591" s="5">
        <v>490000</v>
      </c>
      <c r="M11591" s="28">
        <f t="shared" si="181"/>
        <v>490000</v>
      </c>
      <c r="N11591">
        <f>2025-Table1[[#This Row],[Year]]</f>
        <v>8</v>
      </c>
    </row>
    <row r="11592" spans="1:14" x14ac:dyDescent="0.3">
      <c r="A11592" t="s">
        <v>44</v>
      </c>
      <c r="B11592" t="s">
        <v>228</v>
      </c>
      <c r="C11592">
        <v>2020</v>
      </c>
      <c r="D11592" s="3">
        <v>4</v>
      </c>
      <c r="E11592" s="3">
        <v>7000</v>
      </c>
      <c r="F11592" t="s">
        <v>25</v>
      </c>
      <c r="G11592" s="15">
        <f>IF(Table1[[#This Row],[Transmission]]="Manual", 0, 1)</f>
        <v>1</v>
      </c>
      <c r="H11592" t="s">
        <v>9472</v>
      </c>
      <c r="I11592" t="s">
        <v>14</v>
      </c>
      <c r="J11592" s="4">
        <v>45597</v>
      </c>
      <c r="K11592" t="s">
        <v>2676</v>
      </c>
      <c r="L11592" s="5">
        <v>625000</v>
      </c>
      <c r="M11592" s="28">
        <f t="shared" si="181"/>
        <v>625000</v>
      </c>
      <c r="N11592">
        <f>2025-Table1[[#This Row],[Year]]</f>
        <v>5</v>
      </c>
    </row>
    <row r="11593" spans="1:14" x14ac:dyDescent="0.3">
      <c r="A11593" t="s">
        <v>21</v>
      </c>
      <c r="B11593" t="s">
        <v>298</v>
      </c>
      <c r="C11593">
        <v>2010</v>
      </c>
      <c r="D11593" s="3">
        <v>14</v>
      </c>
      <c r="E11593" s="3">
        <v>20000</v>
      </c>
      <c r="F11593" t="s">
        <v>13</v>
      </c>
      <c r="G11593" s="15">
        <f>IF(Table1[[#This Row],[Transmission]]="Manual", 0, 1)</f>
        <v>0</v>
      </c>
      <c r="H11593" t="s">
        <v>9475</v>
      </c>
      <c r="I11593" t="s">
        <v>6485</v>
      </c>
      <c r="J11593" s="4">
        <v>45597</v>
      </c>
      <c r="K11593" t="s">
        <v>9334</v>
      </c>
      <c r="L11593" s="5">
        <v>60000</v>
      </c>
      <c r="M11593" s="28">
        <f t="shared" si="181"/>
        <v>60000</v>
      </c>
      <c r="N11593">
        <f>2025-Table1[[#This Row],[Year]]</f>
        <v>15</v>
      </c>
    </row>
    <row r="11594" spans="1:14" x14ac:dyDescent="0.3">
      <c r="A11594" t="s">
        <v>21</v>
      </c>
      <c r="B11594" t="s">
        <v>22</v>
      </c>
      <c r="C11594">
        <v>2021</v>
      </c>
      <c r="D11594" s="3">
        <v>3</v>
      </c>
      <c r="E11594" s="3">
        <v>60000</v>
      </c>
      <c r="F11594" t="s">
        <v>13</v>
      </c>
      <c r="G11594" s="15">
        <f>IF(Table1[[#This Row],[Transmission]]="Manual", 0, 1)</f>
        <v>0</v>
      </c>
      <c r="H11594" t="s">
        <v>9475</v>
      </c>
      <c r="I11594" t="s">
        <v>14</v>
      </c>
      <c r="J11594" s="4">
        <v>45597</v>
      </c>
      <c r="K11594" t="s">
        <v>9335</v>
      </c>
      <c r="L11594" s="5">
        <v>695000</v>
      </c>
      <c r="M11594" s="28">
        <f t="shared" si="181"/>
        <v>695000</v>
      </c>
      <c r="N11594">
        <f>2025-Table1[[#This Row],[Year]]</f>
        <v>4</v>
      </c>
    </row>
    <row r="11595" spans="1:14" x14ac:dyDescent="0.3">
      <c r="A11595" t="s">
        <v>61</v>
      </c>
      <c r="B11595" t="s">
        <v>62</v>
      </c>
      <c r="C11595">
        <v>2023</v>
      </c>
      <c r="D11595" s="3">
        <v>1</v>
      </c>
      <c r="E11595" s="3">
        <v>13600</v>
      </c>
      <c r="F11595" t="s">
        <v>25</v>
      </c>
      <c r="G11595" s="15">
        <f>IF(Table1[[#This Row],[Transmission]]="Manual", 0, 1)</f>
        <v>1</v>
      </c>
      <c r="H11595" t="s">
        <v>9475</v>
      </c>
      <c r="I11595" t="s">
        <v>14</v>
      </c>
      <c r="J11595" s="4">
        <v>45597</v>
      </c>
      <c r="K11595" t="s">
        <v>9336</v>
      </c>
      <c r="L11595" s="5">
        <v>551000</v>
      </c>
      <c r="M11595" s="28">
        <f t="shared" si="181"/>
        <v>551000</v>
      </c>
      <c r="N11595">
        <f>2025-Table1[[#This Row],[Year]]</f>
        <v>2</v>
      </c>
    </row>
    <row r="11596" spans="1:14" x14ac:dyDescent="0.3">
      <c r="A11596" t="s">
        <v>15</v>
      </c>
      <c r="B11596" t="s">
        <v>738</v>
      </c>
      <c r="C11596">
        <v>2022</v>
      </c>
      <c r="D11596" s="3">
        <v>2</v>
      </c>
      <c r="E11596" s="3">
        <v>49900</v>
      </c>
      <c r="F11596" t="s">
        <v>25</v>
      </c>
      <c r="G11596" s="15">
        <f>IF(Table1[[#This Row],[Transmission]]="Manual", 0, 1)</f>
        <v>1</v>
      </c>
      <c r="H11596" t="s">
        <v>9472</v>
      </c>
      <c r="I11596" t="s">
        <v>14</v>
      </c>
      <c r="J11596" s="4">
        <v>45597</v>
      </c>
      <c r="K11596" t="s">
        <v>739</v>
      </c>
      <c r="L11596" s="5">
        <v>995000</v>
      </c>
      <c r="M11596" s="28">
        <f t="shared" si="181"/>
        <v>995000</v>
      </c>
      <c r="N11596">
        <f>2025-Table1[[#This Row],[Year]]</f>
        <v>3</v>
      </c>
    </row>
    <row r="11597" spans="1:14" x14ac:dyDescent="0.3">
      <c r="A11597" t="s">
        <v>21</v>
      </c>
      <c r="B11597" t="s">
        <v>49</v>
      </c>
      <c r="C11597">
        <v>2019</v>
      </c>
      <c r="D11597" s="3">
        <v>5</v>
      </c>
      <c r="E11597" s="3">
        <v>140200</v>
      </c>
      <c r="F11597" t="s">
        <v>25</v>
      </c>
      <c r="G11597" s="15">
        <f>IF(Table1[[#This Row],[Transmission]]="Manual", 0, 1)</f>
        <v>1</v>
      </c>
      <c r="H11597" t="s">
        <v>9472</v>
      </c>
      <c r="I11597" t="s">
        <v>6485</v>
      </c>
      <c r="J11597" s="4">
        <v>45597</v>
      </c>
      <c r="K11597" t="s">
        <v>9337</v>
      </c>
      <c r="L11597" s="5">
        <v>650000</v>
      </c>
      <c r="M11597" s="28">
        <f t="shared" si="181"/>
        <v>650000</v>
      </c>
      <c r="N11597">
        <f>2025-Table1[[#This Row],[Year]]</f>
        <v>6</v>
      </c>
    </row>
    <row r="11598" spans="1:14" x14ac:dyDescent="0.3">
      <c r="A11598" t="s">
        <v>21</v>
      </c>
      <c r="B11598" t="s">
        <v>31</v>
      </c>
      <c r="C11598">
        <v>2016</v>
      </c>
      <c r="D11598" s="3">
        <v>8</v>
      </c>
      <c r="E11598" s="3">
        <v>66300</v>
      </c>
      <c r="F11598" t="s">
        <v>13</v>
      </c>
      <c r="G11598" s="15">
        <f>IF(Table1[[#This Row],[Transmission]]="Manual", 0, 1)</f>
        <v>0</v>
      </c>
      <c r="H11598" t="s">
        <v>9475</v>
      </c>
      <c r="I11598" t="s">
        <v>6485</v>
      </c>
      <c r="J11598" s="4">
        <v>45597</v>
      </c>
      <c r="K11598" t="s">
        <v>9338</v>
      </c>
      <c r="L11598" s="5">
        <v>511000</v>
      </c>
      <c r="M11598" s="28">
        <f t="shared" si="181"/>
        <v>511000</v>
      </c>
      <c r="N11598">
        <f>2025-Table1[[#This Row],[Year]]</f>
        <v>9</v>
      </c>
    </row>
    <row r="11599" spans="1:14" x14ac:dyDescent="0.3">
      <c r="A11599" t="s">
        <v>43</v>
      </c>
      <c r="B11599" t="s">
        <v>85</v>
      </c>
      <c r="C11599">
        <v>2011</v>
      </c>
      <c r="D11599" s="3">
        <v>13</v>
      </c>
      <c r="E11599" s="3">
        <v>58000</v>
      </c>
      <c r="F11599" t="s">
        <v>25</v>
      </c>
      <c r="G11599" s="15">
        <f>IF(Table1[[#This Row],[Transmission]]="Manual", 0, 1)</f>
        <v>1</v>
      </c>
      <c r="H11599" t="s">
        <v>9475</v>
      </c>
      <c r="I11599" t="s">
        <v>17</v>
      </c>
      <c r="J11599" s="4">
        <v>45597</v>
      </c>
      <c r="K11599" t="s">
        <v>9339</v>
      </c>
      <c r="L11599" s="5">
        <v>900000</v>
      </c>
      <c r="M11599" s="28">
        <f t="shared" si="181"/>
        <v>900000</v>
      </c>
      <c r="N11599">
        <f>2025-Table1[[#This Row],[Year]]</f>
        <v>14</v>
      </c>
    </row>
    <row r="11600" spans="1:14" x14ac:dyDescent="0.3">
      <c r="A11600" t="s">
        <v>21</v>
      </c>
      <c r="B11600" t="s">
        <v>194</v>
      </c>
      <c r="C11600">
        <v>2019</v>
      </c>
      <c r="D11600" s="3">
        <v>5</v>
      </c>
      <c r="E11600" s="3">
        <v>118854</v>
      </c>
      <c r="F11600" t="s">
        <v>25</v>
      </c>
      <c r="G11600" s="15">
        <f>IF(Table1[[#This Row],[Transmission]]="Manual", 0, 1)</f>
        <v>1</v>
      </c>
      <c r="H11600" t="s">
        <v>9472</v>
      </c>
      <c r="I11600" t="s">
        <v>6485</v>
      </c>
      <c r="J11600" s="4">
        <v>45627</v>
      </c>
      <c r="K11600" t="s">
        <v>5006</v>
      </c>
      <c r="L11600" s="5">
        <v>440000</v>
      </c>
      <c r="M11600" s="28">
        <f t="shared" si="181"/>
        <v>440000</v>
      </c>
      <c r="N11600">
        <f>2025-Table1[[#This Row],[Year]]</f>
        <v>6</v>
      </c>
    </row>
    <row r="11601" spans="1:14" x14ac:dyDescent="0.3">
      <c r="A11601" t="s">
        <v>21</v>
      </c>
      <c r="B11601" t="s">
        <v>39</v>
      </c>
      <c r="C11601">
        <v>2022</v>
      </c>
      <c r="D11601" s="3">
        <v>2</v>
      </c>
      <c r="E11601" s="3">
        <v>27000</v>
      </c>
      <c r="F11601" t="s">
        <v>13</v>
      </c>
      <c r="G11601" s="15">
        <f>IF(Table1[[#This Row],[Transmission]]="Manual", 0, 1)</f>
        <v>0</v>
      </c>
      <c r="H11601" t="s">
        <v>9472</v>
      </c>
      <c r="I11601" t="s">
        <v>14</v>
      </c>
      <c r="J11601" s="4">
        <v>45597</v>
      </c>
      <c r="K11601" t="s">
        <v>9340</v>
      </c>
      <c r="L11601" s="5">
        <v>745000</v>
      </c>
      <c r="M11601" s="28">
        <f t="shared" si="181"/>
        <v>745000</v>
      </c>
      <c r="N11601">
        <f>2025-Table1[[#This Row],[Year]]</f>
        <v>3</v>
      </c>
    </row>
    <row r="11602" spans="1:14" x14ac:dyDescent="0.3">
      <c r="A11602" t="s">
        <v>21</v>
      </c>
      <c r="B11602" t="s">
        <v>476</v>
      </c>
      <c r="C11602">
        <v>2018</v>
      </c>
      <c r="D11602" s="3">
        <v>6</v>
      </c>
      <c r="E11602" s="3">
        <v>90000</v>
      </c>
      <c r="F11602" t="s">
        <v>25</v>
      </c>
      <c r="G11602" s="15">
        <f>IF(Table1[[#This Row],[Transmission]]="Manual", 0, 1)</f>
        <v>1</v>
      </c>
      <c r="H11602" t="s">
        <v>9472</v>
      </c>
      <c r="I11602" t="s">
        <v>6485</v>
      </c>
      <c r="J11602" s="4">
        <v>45627</v>
      </c>
      <c r="K11602" t="s">
        <v>9341</v>
      </c>
      <c r="L11602" s="5">
        <v>360000</v>
      </c>
      <c r="M11602" s="28">
        <f t="shared" si="181"/>
        <v>360000</v>
      </c>
      <c r="N11602">
        <f>2025-Table1[[#This Row],[Year]]</f>
        <v>7</v>
      </c>
    </row>
    <row r="11603" spans="1:14" x14ac:dyDescent="0.3">
      <c r="A11603" t="s">
        <v>11</v>
      </c>
      <c r="B11603" t="s">
        <v>12</v>
      </c>
      <c r="C11603">
        <v>2012</v>
      </c>
      <c r="D11603" s="3">
        <v>12</v>
      </c>
      <c r="E11603" s="3">
        <v>35</v>
      </c>
      <c r="F11603" t="s">
        <v>25</v>
      </c>
      <c r="G11603" s="15">
        <f>IF(Table1[[#This Row],[Transmission]]="Manual", 0, 1)</f>
        <v>1</v>
      </c>
      <c r="H11603" t="s">
        <v>9475</v>
      </c>
      <c r="I11603" t="s">
        <v>6485</v>
      </c>
      <c r="J11603" s="4">
        <v>45597</v>
      </c>
      <c r="K11603" t="s">
        <v>9342</v>
      </c>
      <c r="L11603" s="5">
        <v>280000</v>
      </c>
      <c r="M11603" s="28">
        <f t="shared" si="181"/>
        <v>280000</v>
      </c>
      <c r="N11603">
        <f>2025-Table1[[#This Row],[Year]]</f>
        <v>13</v>
      </c>
    </row>
    <row r="11604" spans="1:14" x14ac:dyDescent="0.3">
      <c r="A11604" t="s">
        <v>21</v>
      </c>
      <c r="B11604" t="s">
        <v>68</v>
      </c>
      <c r="C11604">
        <v>2017</v>
      </c>
      <c r="D11604" s="3">
        <v>7</v>
      </c>
      <c r="E11604" s="3">
        <v>40500</v>
      </c>
      <c r="F11604" t="s">
        <v>13</v>
      </c>
      <c r="G11604" s="15">
        <f>IF(Table1[[#This Row],[Transmission]]="Manual", 0, 1)</f>
        <v>0</v>
      </c>
      <c r="H11604" t="s">
        <v>9475</v>
      </c>
      <c r="I11604" t="s">
        <v>14</v>
      </c>
      <c r="J11604" s="4">
        <v>45597</v>
      </c>
      <c r="K11604" t="s">
        <v>9343</v>
      </c>
      <c r="L11604" s="5">
        <v>362000</v>
      </c>
      <c r="M11604" s="28">
        <f t="shared" si="181"/>
        <v>362000</v>
      </c>
      <c r="N11604">
        <f>2025-Table1[[#This Row],[Year]]</f>
        <v>8</v>
      </c>
    </row>
    <row r="11605" spans="1:14" x14ac:dyDescent="0.3">
      <c r="A11605" t="s">
        <v>44</v>
      </c>
      <c r="B11605" t="s">
        <v>83</v>
      </c>
      <c r="C11605">
        <v>2015</v>
      </c>
      <c r="D11605" s="3">
        <v>9</v>
      </c>
      <c r="E11605" s="3">
        <v>61000</v>
      </c>
      <c r="F11605" t="s">
        <v>13</v>
      </c>
      <c r="G11605" s="15">
        <f>IF(Table1[[#This Row],[Transmission]]="Manual", 0, 1)</f>
        <v>0</v>
      </c>
      <c r="H11605" t="s">
        <v>9475</v>
      </c>
      <c r="I11605" t="s">
        <v>14</v>
      </c>
      <c r="J11605" s="4">
        <v>45597</v>
      </c>
      <c r="K11605" t="s">
        <v>9344</v>
      </c>
      <c r="L11605" s="5">
        <v>395000</v>
      </c>
      <c r="M11605" s="28">
        <f t="shared" si="181"/>
        <v>395000</v>
      </c>
      <c r="N11605">
        <f>2025-Table1[[#This Row],[Year]]</f>
        <v>10</v>
      </c>
    </row>
    <row r="11606" spans="1:14" x14ac:dyDescent="0.3">
      <c r="A11606" t="s">
        <v>44</v>
      </c>
      <c r="B11606" t="s">
        <v>133</v>
      </c>
      <c r="C11606">
        <v>2020</v>
      </c>
      <c r="D11606" s="3">
        <v>4</v>
      </c>
      <c r="E11606" s="3">
        <v>81000</v>
      </c>
      <c r="F11606" t="s">
        <v>13</v>
      </c>
      <c r="G11606" s="15">
        <f>IF(Table1[[#This Row],[Transmission]]="Manual", 0, 1)</f>
        <v>0</v>
      </c>
      <c r="H11606" t="s">
        <v>9472</v>
      </c>
      <c r="I11606" t="s">
        <v>6485</v>
      </c>
      <c r="J11606" s="4">
        <v>45597</v>
      </c>
      <c r="K11606" t="s">
        <v>9345</v>
      </c>
      <c r="L11606" s="5">
        <v>525000</v>
      </c>
      <c r="M11606" s="28">
        <f t="shared" si="181"/>
        <v>525000</v>
      </c>
      <c r="N11606">
        <f>2025-Table1[[#This Row],[Year]]</f>
        <v>5</v>
      </c>
    </row>
    <row r="11607" spans="1:14" x14ac:dyDescent="0.3">
      <c r="A11607" t="s">
        <v>11</v>
      </c>
      <c r="B11607" t="s">
        <v>288</v>
      </c>
      <c r="C11607">
        <v>2021</v>
      </c>
      <c r="D11607" s="3">
        <v>3</v>
      </c>
      <c r="E11607" s="3">
        <v>37000</v>
      </c>
      <c r="F11607" t="s">
        <v>25</v>
      </c>
      <c r="G11607" s="15">
        <f>IF(Table1[[#This Row],[Transmission]]="Manual", 0, 1)</f>
        <v>1</v>
      </c>
      <c r="H11607" t="s">
        <v>9472</v>
      </c>
      <c r="I11607" t="s">
        <v>6485</v>
      </c>
      <c r="J11607" s="4">
        <v>45597</v>
      </c>
      <c r="K11607" t="s">
        <v>9346</v>
      </c>
      <c r="L11607" s="5">
        <v>685000</v>
      </c>
      <c r="M11607" s="28">
        <f t="shared" si="181"/>
        <v>685000</v>
      </c>
      <c r="N11607">
        <f>2025-Table1[[#This Row],[Year]]</f>
        <v>4</v>
      </c>
    </row>
    <row r="11608" spans="1:14" x14ac:dyDescent="0.3">
      <c r="A11608" t="s">
        <v>21</v>
      </c>
      <c r="B11608" t="s">
        <v>49</v>
      </c>
      <c r="C11608">
        <v>2020</v>
      </c>
      <c r="D11608" s="3">
        <v>4</v>
      </c>
      <c r="E11608" s="3">
        <v>100000</v>
      </c>
      <c r="F11608" t="s">
        <v>25</v>
      </c>
      <c r="G11608" s="15">
        <f>IF(Table1[[#This Row],[Transmission]]="Manual", 0, 1)</f>
        <v>1</v>
      </c>
      <c r="H11608" t="s">
        <v>9475</v>
      </c>
      <c r="I11608" t="s">
        <v>6485</v>
      </c>
      <c r="J11608" s="4">
        <v>45597</v>
      </c>
      <c r="K11608" t="s">
        <v>9347</v>
      </c>
      <c r="L11608" s="5">
        <v>830000</v>
      </c>
      <c r="M11608" s="28">
        <f t="shared" si="181"/>
        <v>830000</v>
      </c>
      <c r="N11608">
        <f>2025-Table1[[#This Row],[Year]]</f>
        <v>5</v>
      </c>
    </row>
    <row r="11609" spans="1:14" x14ac:dyDescent="0.3">
      <c r="A11609" t="s">
        <v>101</v>
      </c>
      <c r="B11609" t="s">
        <v>224</v>
      </c>
      <c r="C11609">
        <v>2023</v>
      </c>
      <c r="D11609" s="3">
        <v>1</v>
      </c>
      <c r="E11609" s="3">
        <v>8530</v>
      </c>
      <c r="F11609" t="s">
        <v>25</v>
      </c>
      <c r="G11609" s="15">
        <f>IF(Table1[[#This Row],[Transmission]]="Manual", 0, 1)</f>
        <v>1</v>
      </c>
      <c r="H11609" t="s">
        <v>9472</v>
      </c>
      <c r="I11609" t="s">
        <v>14</v>
      </c>
      <c r="J11609" s="4">
        <v>45597</v>
      </c>
      <c r="K11609" t="s">
        <v>9348</v>
      </c>
      <c r="L11609" s="5">
        <v>899000</v>
      </c>
      <c r="M11609" s="28">
        <f t="shared" si="181"/>
        <v>899000</v>
      </c>
      <c r="N11609">
        <f>2025-Table1[[#This Row],[Year]]</f>
        <v>2</v>
      </c>
    </row>
    <row r="11610" spans="1:14" x14ac:dyDescent="0.3">
      <c r="A11610" t="s">
        <v>58</v>
      </c>
      <c r="B11610" t="s">
        <v>315</v>
      </c>
      <c r="C11610">
        <v>2014</v>
      </c>
      <c r="D11610" s="3">
        <v>10</v>
      </c>
      <c r="E11610" s="3">
        <v>58600</v>
      </c>
      <c r="F11610" t="s">
        <v>25</v>
      </c>
      <c r="G11610" s="15">
        <f>IF(Table1[[#This Row],[Transmission]]="Manual", 0, 1)</f>
        <v>1</v>
      </c>
      <c r="H11610" t="s">
        <v>9472</v>
      </c>
      <c r="I11610" t="s">
        <v>17</v>
      </c>
      <c r="J11610" s="4">
        <v>45597</v>
      </c>
      <c r="K11610" t="s">
        <v>9349</v>
      </c>
      <c r="L11610" s="5">
        <v>1475000</v>
      </c>
      <c r="M11610" s="28">
        <f t="shared" si="181"/>
        <v>1475000</v>
      </c>
      <c r="N11610">
        <f>2025-Table1[[#This Row],[Year]]</f>
        <v>11</v>
      </c>
    </row>
    <row r="11611" spans="1:14" x14ac:dyDescent="0.3">
      <c r="A11611" t="s">
        <v>21</v>
      </c>
      <c r="B11611" t="s">
        <v>70</v>
      </c>
      <c r="C11611">
        <v>2019</v>
      </c>
      <c r="D11611" s="3">
        <v>5</v>
      </c>
      <c r="E11611" s="3">
        <v>78000</v>
      </c>
      <c r="F11611" t="s">
        <v>13</v>
      </c>
      <c r="G11611" s="15">
        <f>IF(Table1[[#This Row],[Transmission]]="Manual", 0, 1)</f>
        <v>0</v>
      </c>
      <c r="H11611" t="s">
        <v>9472</v>
      </c>
      <c r="I11611" t="s">
        <v>17</v>
      </c>
      <c r="J11611" s="4">
        <v>45597</v>
      </c>
      <c r="K11611" t="s">
        <v>9350</v>
      </c>
      <c r="L11611" s="5">
        <v>651000</v>
      </c>
      <c r="M11611" s="28">
        <f t="shared" si="181"/>
        <v>651000</v>
      </c>
      <c r="N11611">
        <f>2025-Table1[[#This Row],[Year]]</f>
        <v>6</v>
      </c>
    </row>
    <row r="11612" spans="1:14" x14ac:dyDescent="0.3">
      <c r="A11612" t="s">
        <v>43</v>
      </c>
      <c r="B11612" t="s">
        <v>4430</v>
      </c>
      <c r="C11612">
        <v>2016</v>
      </c>
      <c r="D11612" s="3">
        <v>8</v>
      </c>
      <c r="E11612" s="3">
        <v>78000</v>
      </c>
      <c r="F11612" t="s">
        <v>25</v>
      </c>
      <c r="G11612" s="15">
        <f>IF(Table1[[#This Row],[Transmission]]="Manual", 0, 1)</f>
        <v>1</v>
      </c>
      <c r="H11612" t="s">
        <v>9472</v>
      </c>
      <c r="I11612" t="s">
        <v>17</v>
      </c>
      <c r="J11612" s="4">
        <v>45597</v>
      </c>
      <c r="K11612" t="s">
        <v>7019</v>
      </c>
      <c r="L11612" s="5">
        <v>1200000</v>
      </c>
      <c r="M11612" s="28">
        <f t="shared" si="181"/>
        <v>1200000</v>
      </c>
      <c r="N11612">
        <f>2025-Table1[[#This Row],[Year]]</f>
        <v>9</v>
      </c>
    </row>
    <row r="11613" spans="1:14" x14ac:dyDescent="0.3">
      <c r="A11613" t="s">
        <v>21</v>
      </c>
      <c r="B11613" t="s">
        <v>68</v>
      </c>
      <c r="C11613">
        <v>2014</v>
      </c>
      <c r="D11613" s="3">
        <v>10</v>
      </c>
      <c r="E11613" s="3">
        <v>48000</v>
      </c>
      <c r="F11613" t="s">
        <v>25</v>
      </c>
      <c r="G11613" s="15">
        <f>IF(Table1[[#This Row],[Transmission]]="Manual", 0, 1)</f>
        <v>1</v>
      </c>
      <c r="H11613" t="s">
        <v>9472</v>
      </c>
      <c r="I11613" t="s">
        <v>6485</v>
      </c>
      <c r="J11613" s="4">
        <v>45597</v>
      </c>
      <c r="K11613" t="s">
        <v>9351</v>
      </c>
      <c r="L11613" s="5">
        <v>290000</v>
      </c>
      <c r="M11613" s="28">
        <f t="shared" si="181"/>
        <v>290000</v>
      </c>
      <c r="N11613">
        <f>2025-Table1[[#This Row],[Year]]</f>
        <v>11</v>
      </c>
    </row>
    <row r="11614" spans="1:14" x14ac:dyDescent="0.3">
      <c r="A11614" t="s">
        <v>101</v>
      </c>
      <c r="B11614" t="s">
        <v>343</v>
      </c>
      <c r="C11614">
        <v>2016</v>
      </c>
      <c r="D11614" s="3">
        <v>8</v>
      </c>
      <c r="E11614" s="3">
        <v>95000</v>
      </c>
      <c r="F11614" t="s">
        <v>25</v>
      </c>
      <c r="G11614" s="15">
        <f>IF(Table1[[#This Row],[Transmission]]="Manual", 0, 1)</f>
        <v>1</v>
      </c>
      <c r="H11614" t="s">
        <v>9475</v>
      </c>
      <c r="I11614" t="s">
        <v>6485</v>
      </c>
      <c r="J11614" s="4">
        <v>45627</v>
      </c>
      <c r="K11614" t="s">
        <v>9352</v>
      </c>
      <c r="L11614" s="5">
        <v>152000</v>
      </c>
      <c r="M11614" s="28">
        <f t="shared" si="181"/>
        <v>152000</v>
      </c>
      <c r="N11614">
        <f>2025-Table1[[#This Row],[Year]]</f>
        <v>9</v>
      </c>
    </row>
    <row r="11615" spans="1:14" x14ac:dyDescent="0.3">
      <c r="A11615" t="s">
        <v>11</v>
      </c>
      <c r="B11615" t="s">
        <v>12</v>
      </c>
      <c r="C11615">
        <v>2013</v>
      </c>
      <c r="D11615" s="3">
        <v>11</v>
      </c>
      <c r="E11615" s="3">
        <v>69000</v>
      </c>
      <c r="F11615" t="s">
        <v>13</v>
      </c>
      <c r="G11615" s="15">
        <f>IF(Table1[[#This Row],[Transmission]]="Manual", 0, 1)</f>
        <v>0</v>
      </c>
      <c r="H11615" t="s">
        <v>9475</v>
      </c>
      <c r="I11615" t="s">
        <v>6485</v>
      </c>
      <c r="J11615" s="4">
        <v>45597</v>
      </c>
      <c r="K11615" t="s">
        <v>9353</v>
      </c>
      <c r="L11615" s="5">
        <v>355000</v>
      </c>
      <c r="M11615" s="28">
        <f t="shared" si="181"/>
        <v>355000</v>
      </c>
      <c r="N11615">
        <f>2025-Table1[[#This Row],[Year]]</f>
        <v>12</v>
      </c>
    </row>
    <row r="11616" spans="1:14" x14ac:dyDescent="0.3">
      <c r="A11616" t="s">
        <v>44</v>
      </c>
      <c r="B11616" t="s">
        <v>413</v>
      </c>
      <c r="C11616">
        <v>2010</v>
      </c>
      <c r="D11616" s="3">
        <v>14</v>
      </c>
      <c r="E11616" s="3">
        <v>95000</v>
      </c>
      <c r="F11616" t="s">
        <v>13</v>
      </c>
      <c r="G11616" s="15">
        <f>IF(Table1[[#This Row],[Transmission]]="Manual", 0, 1)</f>
        <v>0</v>
      </c>
      <c r="H11616" t="s">
        <v>9475</v>
      </c>
      <c r="I11616" t="s">
        <v>6485</v>
      </c>
      <c r="J11616" s="4">
        <v>45597</v>
      </c>
      <c r="K11616" t="s">
        <v>9354</v>
      </c>
      <c r="L11616" s="5">
        <v>80000</v>
      </c>
      <c r="M11616" s="28">
        <f t="shared" si="181"/>
        <v>80000</v>
      </c>
      <c r="N11616">
        <f>2025-Table1[[#This Row],[Year]]</f>
        <v>15</v>
      </c>
    </row>
    <row r="11617" spans="1:14" x14ac:dyDescent="0.3">
      <c r="A11617" t="s">
        <v>11</v>
      </c>
      <c r="B11617" t="s">
        <v>288</v>
      </c>
      <c r="C11617">
        <v>2017</v>
      </c>
      <c r="D11617" s="3">
        <v>7</v>
      </c>
      <c r="E11617" s="3">
        <v>40000</v>
      </c>
      <c r="F11617" t="s">
        <v>13</v>
      </c>
      <c r="G11617" s="15">
        <f>IF(Table1[[#This Row],[Transmission]]="Manual", 0, 1)</f>
        <v>0</v>
      </c>
      <c r="H11617" t="s">
        <v>9472</v>
      </c>
      <c r="I11617" t="s">
        <v>14</v>
      </c>
      <c r="J11617" s="4">
        <v>45597</v>
      </c>
      <c r="K11617" t="s">
        <v>3447</v>
      </c>
      <c r="L11617" s="5">
        <v>575000</v>
      </c>
      <c r="M11617" s="28">
        <f t="shared" si="181"/>
        <v>575000</v>
      </c>
      <c r="N11617">
        <f>2025-Table1[[#This Row],[Year]]</f>
        <v>8</v>
      </c>
    </row>
    <row r="11618" spans="1:14" x14ac:dyDescent="0.3">
      <c r="A11618" t="s">
        <v>11</v>
      </c>
      <c r="B11618" t="s">
        <v>797</v>
      </c>
      <c r="C11618">
        <v>2013</v>
      </c>
      <c r="D11618" s="3">
        <v>11</v>
      </c>
      <c r="E11618" s="3">
        <v>110000</v>
      </c>
      <c r="F11618" t="s">
        <v>25</v>
      </c>
      <c r="G11618" s="15">
        <f>IF(Table1[[#This Row],[Transmission]]="Manual", 0, 1)</f>
        <v>1</v>
      </c>
      <c r="H11618" t="s">
        <v>9475</v>
      </c>
      <c r="I11618" t="s">
        <v>14</v>
      </c>
      <c r="J11618" s="4">
        <v>45597</v>
      </c>
      <c r="K11618" t="s">
        <v>3762</v>
      </c>
      <c r="L11618" s="5">
        <v>491000</v>
      </c>
      <c r="M11618" s="28">
        <f t="shared" si="181"/>
        <v>491000</v>
      </c>
      <c r="N11618">
        <f>2025-Table1[[#This Row],[Year]]</f>
        <v>12</v>
      </c>
    </row>
    <row r="11619" spans="1:14" x14ac:dyDescent="0.3">
      <c r="A11619" t="s">
        <v>11</v>
      </c>
      <c r="B11619" t="s">
        <v>12</v>
      </c>
      <c r="C11619">
        <v>2021</v>
      </c>
      <c r="D11619" s="3">
        <v>3</v>
      </c>
      <c r="E11619" s="3">
        <v>30500</v>
      </c>
      <c r="F11619" t="s">
        <v>13</v>
      </c>
      <c r="G11619" s="15">
        <f>IF(Table1[[#This Row],[Transmission]]="Manual", 0, 1)</f>
        <v>0</v>
      </c>
      <c r="H11619" t="s">
        <v>9472</v>
      </c>
      <c r="I11619" t="s">
        <v>14</v>
      </c>
      <c r="J11619" s="4">
        <v>45597</v>
      </c>
      <c r="K11619" t="s">
        <v>3562</v>
      </c>
      <c r="L11619" s="5">
        <v>995000</v>
      </c>
      <c r="M11619" s="28">
        <f t="shared" si="181"/>
        <v>995000</v>
      </c>
      <c r="N11619">
        <f>2025-Table1[[#This Row],[Year]]</f>
        <v>4</v>
      </c>
    </row>
    <row r="11620" spans="1:14" x14ac:dyDescent="0.3">
      <c r="A11620" t="s">
        <v>21</v>
      </c>
      <c r="B11620" t="s">
        <v>70</v>
      </c>
      <c r="C11620">
        <v>2017</v>
      </c>
      <c r="D11620" s="3">
        <v>7</v>
      </c>
      <c r="E11620" s="3">
        <v>81000</v>
      </c>
      <c r="F11620" t="s">
        <v>13</v>
      </c>
      <c r="G11620" s="15">
        <f>IF(Table1[[#This Row],[Transmission]]="Manual", 0, 1)</f>
        <v>0</v>
      </c>
      <c r="H11620" t="s">
        <v>9472</v>
      </c>
      <c r="I11620" t="s">
        <v>17</v>
      </c>
      <c r="J11620" s="4">
        <v>45627</v>
      </c>
      <c r="K11620" t="s">
        <v>7197</v>
      </c>
      <c r="L11620" s="5">
        <v>699000</v>
      </c>
      <c r="M11620" s="28">
        <f t="shared" si="181"/>
        <v>699000</v>
      </c>
      <c r="N11620">
        <f>2025-Table1[[#This Row],[Year]]</f>
        <v>8</v>
      </c>
    </row>
    <row r="11621" spans="1:14" x14ac:dyDescent="0.3">
      <c r="A11621" t="s">
        <v>21</v>
      </c>
      <c r="B11621" t="s">
        <v>194</v>
      </c>
      <c r="C11621">
        <v>2018</v>
      </c>
      <c r="D11621" s="3">
        <v>6</v>
      </c>
      <c r="E11621" s="3">
        <v>79000</v>
      </c>
      <c r="F11621" t="s">
        <v>13</v>
      </c>
      <c r="G11621" s="15">
        <f>IF(Table1[[#This Row],[Transmission]]="Manual", 0, 1)</f>
        <v>0</v>
      </c>
      <c r="H11621" t="s">
        <v>9472</v>
      </c>
      <c r="I11621" t="s">
        <v>6485</v>
      </c>
      <c r="J11621" s="4">
        <v>45597</v>
      </c>
      <c r="K11621" t="s">
        <v>9355</v>
      </c>
      <c r="L11621" s="5">
        <v>330000</v>
      </c>
      <c r="M11621" s="28">
        <f t="shared" si="181"/>
        <v>330000</v>
      </c>
      <c r="N11621">
        <f>2025-Table1[[#This Row],[Year]]</f>
        <v>7</v>
      </c>
    </row>
    <row r="11622" spans="1:14" x14ac:dyDescent="0.3">
      <c r="A11622" t="s">
        <v>21</v>
      </c>
      <c r="B11622" t="s">
        <v>49</v>
      </c>
      <c r="C11622">
        <v>2022</v>
      </c>
      <c r="D11622" s="3">
        <v>2</v>
      </c>
      <c r="E11622" s="3">
        <v>71000</v>
      </c>
      <c r="F11622" t="s">
        <v>13</v>
      </c>
      <c r="G11622" s="15">
        <f>IF(Table1[[#This Row],[Transmission]]="Manual", 0, 1)</f>
        <v>0</v>
      </c>
      <c r="H11622" t="s">
        <v>9475</v>
      </c>
      <c r="I11622" t="s">
        <v>6485</v>
      </c>
      <c r="J11622" s="4">
        <v>45597</v>
      </c>
      <c r="K11622" t="s">
        <v>2951</v>
      </c>
      <c r="L11622" s="5">
        <v>990000</v>
      </c>
      <c r="M11622" s="28">
        <f t="shared" si="181"/>
        <v>990000</v>
      </c>
      <c r="N11622">
        <f>2025-Table1[[#This Row],[Year]]</f>
        <v>3</v>
      </c>
    </row>
    <row r="11623" spans="1:14" x14ac:dyDescent="0.3">
      <c r="A11623" t="s">
        <v>21</v>
      </c>
      <c r="B11623" t="s">
        <v>99</v>
      </c>
      <c r="C11623">
        <v>2018</v>
      </c>
      <c r="D11623" s="3">
        <v>6</v>
      </c>
      <c r="E11623" s="3">
        <v>68655</v>
      </c>
      <c r="F11623" t="s">
        <v>25</v>
      </c>
      <c r="G11623" s="15">
        <f>IF(Table1[[#This Row],[Transmission]]="Manual", 0, 1)</f>
        <v>1</v>
      </c>
      <c r="H11623" t="s">
        <v>9472</v>
      </c>
      <c r="I11623" t="s">
        <v>6485</v>
      </c>
      <c r="J11623" s="4">
        <v>45597</v>
      </c>
      <c r="K11623" t="s">
        <v>8398</v>
      </c>
      <c r="L11623" s="5">
        <v>650000</v>
      </c>
      <c r="M11623" s="28">
        <f t="shared" si="181"/>
        <v>650000</v>
      </c>
      <c r="N11623">
        <f>2025-Table1[[#This Row],[Year]]</f>
        <v>7</v>
      </c>
    </row>
    <row r="11624" spans="1:14" x14ac:dyDescent="0.3">
      <c r="A11624" t="s">
        <v>21</v>
      </c>
      <c r="B11624" t="s">
        <v>1094</v>
      </c>
      <c r="C11624">
        <v>2019</v>
      </c>
      <c r="D11624" s="3">
        <v>5</v>
      </c>
      <c r="E11624" s="3">
        <v>37500</v>
      </c>
      <c r="F11624" t="s">
        <v>25</v>
      </c>
      <c r="G11624" s="15">
        <f>IF(Table1[[#This Row],[Transmission]]="Manual", 0, 1)</f>
        <v>1</v>
      </c>
      <c r="H11624" t="s">
        <v>9475</v>
      </c>
      <c r="I11624" t="s">
        <v>14</v>
      </c>
      <c r="J11624" s="4">
        <v>45597</v>
      </c>
      <c r="K11624" t="s">
        <v>9356</v>
      </c>
      <c r="L11624" s="5">
        <v>475000</v>
      </c>
      <c r="M11624" s="28">
        <f t="shared" si="181"/>
        <v>475000</v>
      </c>
      <c r="N11624">
        <f>2025-Table1[[#This Row],[Year]]</f>
        <v>6</v>
      </c>
    </row>
    <row r="11625" spans="1:14" x14ac:dyDescent="0.3">
      <c r="A11625" t="s">
        <v>21</v>
      </c>
      <c r="B11625" t="s">
        <v>111</v>
      </c>
      <c r="C11625">
        <v>2014</v>
      </c>
      <c r="D11625" s="3">
        <v>10</v>
      </c>
      <c r="E11625" s="3">
        <v>85000</v>
      </c>
      <c r="F11625" t="s">
        <v>13</v>
      </c>
      <c r="G11625" s="15">
        <f>IF(Table1[[#This Row],[Transmission]]="Manual", 0, 1)</f>
        <v>0</v>
      </c>
      <c r="H11625" t="s">
        <v>9475</v>
      </c>
      <c r="I11625" t="s">
        <v>6485</v>
      </c>
      <c r="J11625" s="4">
        <v>45597</v>
      </c>
      <c r="K11625" t="s">
        <v>5466</v>
      </c>
      <c r="L11625" s="5">
        <v>295000</v>
      </c>
      <c r="M11625" s="28">
        <f t="shared" si="181"/>
        <v>295000</v>
      </c>
      <c r="N11625">
        <f>2025-Table1[[#This Row],[Year]]</f>
        <v>11</v>
      </c>
    </row>
    <row r="11626" spans="1:14" x14ac:dyDescent="0.3">
      <c r="A11626" t="s">
        <v>21</v>
      </c>
      <c r="B11626" t="s">
        <v>111</v>
      </c>
      <c r="C11626">
        <v>2020</v>
      </c>
      <c r="D11626" s="3">
        <v>4</v>
      </c>
      <c r="E11626" s="3">
        <v>51782</v>
      </c>
      <c r="F11626" t="s">
        <v>25</v>
      </c>
      <c r="G11626" s="15">
        <f>IF(Table1[[#This Row],[Transmission]]="Manual", 0, 1)</f>
        <v>1</v>
      </c>
      <c r="H11626" t="s">
        <v>9472</v>
      </c>
      <c r="I11626" t="s">
        <v>6485</v>
      </c>
      <c r="J11626" s="4">
        <v>45627</v>
      </c>
      <c r="K11626" t="s">
        <v>3926</v>
      </c>
      <c r="L11626" s="5">
        <v>550000</v>
      </c>
      <c r="M11626" s="28">
        <f t="shared" si="181"/>
        <v>550000</v>
      </c>
      <c r="N11626">
        <f>2025-Table1[[#This Row],[Year]]</f>
        <v>5</v>
      </c>
    </row>
    <row r="11627" spans="1:14" x14ac:dyDescent="0.3">
      <c r="A11627" t="s">
        <v>21</v>
      </c>
      <c r="B11627" t="s">
        <v>31</v>
      </c>
      <c r="C11627">
        <v>2020</v>
      </c>
      <c r="D11627" s="3">
        <v>4</v>
      </c>
      <c r="E11627" s="3">
        <v>17000</v>
      </c>
      <c r="F11627" t="s">
        <v>13</v>
      </c>
      <c r="G11627" s="15">
        <f>IF(Table1[[#This Row],[Transmission]]="Manual", 0, 1)</f>
        <v>0</v>
      </c>
      <c r="H11627" t="s">
        <v>9472</v>
      </c>
      <c r="I11627" t="s">
        <v>14</v>
      </c>
      <c r="J11627" s="4">
        <v>45597</v>
      </c>
      <c r="K11627" t="s">
        <v>32</v>
      </c>
      <c r="L11627" s="5">
        <v>680000</v>
      </c>
      <c r="M11627" s="28">
        <f t="shared" si="181"/>
        <v>680000</v>
      </c>
      <c r="N11627">
        <f>2025-Table1[[#This Row],[Year]]</f>
        <v>5</v>
      </c>
    </row>
    <row r="11628" spans="1:14" x14ac:dyDescent="0.3">
      <c r="A11628" t="s">
        <v>113</v>
      </c>
      <c r="B11628" t="s">
        <v>396</v>
      </c>
      <c r="C11628">
        <v>2014</v>
      </c>
      <c r="D11628" s="3">
        <v>10</v>
      </c>
      <c r="E11628" s="3">
        <v>100000</v>
      </c>
      <c r="F11628" t="s">
        <v>25</v>
      </c>
      <c r="G11628" s="15">
        <f>IF(Table1[[#This Row],[Transmission]]="Manual", 0, 1)</f>
        <v>1</v>
      </c>
      <c r="H11628" t="s">
        <v>9475</v>
      </c>
      <c r="I11628" t="s">
        <v>17</v>
      </c>
      <c r="J11628" s="4">
        <v>45597</v>
      </c>
      <c r="K11628" t="s">
        <v>9357</v>
      </c>
      <c r="L11628" s="5">
        <v>450000</v>
      </c>
      <c r="M11628" s="28">
        <f t="shared" si="181"/>
        <v>450000</v>
      </c>
      <c r="N11628">
        <f>2025-Table1[[#This Row],[Year]]</f>
        <v>11</v>
      </c>
    </row>
    <row r="11629" spans="1:14" x14ac:dyDescent="0.3">
      <c r="A11629" t="s">
        <v>44</v>
      </c>
      <c r="B11629" t="s">
        <v>79</v>
      </c>
      <c r="C11629">
        <v>2017</v>
      </c>
      <c r="D11629" s="3">
        <v>7</v>
      </c>
      <c r="E11629" s="3">
        <v>42000</v>
      </c>
      <c r="F11629" t="s">
        <v>25</v>
      </c>
      <c r="G11629" s="15">
        <f>IF(Table1[[#This Row],[Transmission]]="Manual", 0, 1)</f>
        <v>1</v>
      </c>
      <c r="H11629" t="s">
        <v>9475</v>
      </c>
      <c r="I11629" t="s">
        <v>14</v>
      </c>
      <c r="J11629" s="4">
        <v>45597</v>
      </c>
      <c r="K11629" t="s">
        <v>2544</v>
      </c>
      <c r="L11629" s="5">
        <v>895000</v>
      </c>
      <c r="M11629" s="28">
        <f t="shared" si="181"/>
        <v>895000</v>
      </c>
      <c r="N11629">
        <f>2025-Table1[[#This Row],[Year]]</f>
        <v>8</v>
      </c>
    </row>
    <row r="11630" spans="1:14" x14ac:dyDescent="0.3">
      <c r="A11630" t="s">
        <v>15</v>
      </c>
      <c r="B11630" t="s">
        <v>93</v>
      </c>
      <c r="C11630">
        <v>2013</v>
      </c>
      <c r="D11630" s="3">
        <v>11</v>
      </c>
      <c r="E11630" s="3">
        <v>92000</v>
      </c>
      <c r="F11630" t="s">
        <v>25</v>
      </c>
      <c r="G11630" s="15">
        <f>IF(Table1[[#This Row],[Transmission]]="Manual", 0, 1)</f>
        <v>1</v>
      </c>
      <c r="H11630" t="s">
        <v>9475</v>
      </c>
      <c r="I11630" t="s">
        <v>17</v>
      </c>
      <c r="J11630" s="4">
        <v>45597</v>
      </c>
      <c r="K11630" t="s">
        <v>2412</v>
      </c>
      <c r="L11630" s="5">
        <v>985000</v>
      </c>
      <c r="M11630" s="28">
        <f t="shared" si="181"/>
        <v>985000</v>
      </c>
      <c r="N11630">
        <f>2025-Table1[[#This Row],[Year]]</f>
        <v>12</v>
      </c>
    </row>
    <row r="11631" spans="1:14" x14ac:dyDescent="0.3">
      <c r="A11631" t="s">
        <v>44</v>
      </c>
      <c r="B11631" t="s">
        <v>83</v>
      </c>
      <c r="C11631">
        <v>2012</v>
      </c>
      <c r="D11631" s="3">
        <v>12</v>
      </c>
      <c r="E11631" s="3">
        <v>85000</v>
      </c>
      <c r="F11631" t="s">
        <v>13</v>
      </c>
      <c r="G11631" s="15">
        <f>IF(Table1[[#This Row],[Transmission]]="Manual", 0, 1)</f>
        <v>0</v>
      </c>
      <c r="H11631" t="s">
        <v>9475</v>
      </c>
      <c r="I11631" t="s">
        <v>14</v>
      </c>
      <c r="J11631" s="4">
        <v>45597</v>
      </c>
      <c r="K11631" t="s">
        <v>6465</v>
      </c>
      <c r="L11631" s="5">
        <v>319999</v>
      </c>
      <c r="M11631" s="28">
        <f t="shared" si="181"/>
        <v>319999</v>
      </c>
      <c r="N11631">
        <f>2025-Table1[[#This Row],[Year]]</f>
        <v>13</v>
      </c>
    </row>
    <row r="11632" spans="1:14" x14ac:dyDescent="0.3">
      <c r="A11632" t="s">
        <v>101</v>
      </c>
      <c r="B11632" t="s">
        <v>152</v>
      </c>
      <c r="C11632">
        <v>2022</v>
      </c>
      <c r="D11632" s="3">
        <v>2</v>
      </c>
      <c r="E11632" s="3">
        <v>40000</v>
      </c>
      <c r="F11632" t="s">
        <v>13</v>
      </c>
      <c r="G11632" s="15">
        <f>IF(Table1[[#This Row],[Transmission]]="Manual", 0, 1)</f>
        <v>0</v>
      </c>
      <c r="H11632" t="s">
        <v>9475</v>
      </c>
      <c r="I11632" t="s">
        <v>14</v>
      </c>
      <c r="J11632" s="4">
        <v>45597</v>
      </c>
      <c r="K11632" t="s">
        <v>9358</v>
      </c>
      <c r="L11632" s="5">
        <v>900000</v>
      </c>
      <c r="M11632" s="28">
        <f t="shared" si="181"/>
        <v>900000</v>
      </c>
      <c r="N11632">
        <f>2025-Table1[[#This Row],[Year]]</f>
        <v>3</v>
      </c>
    </row>
    <row r="11633" spans="1:14" x14ac:dyDescent="0.3">
      <c r="A11633" t="s">
        <v>21</v>
      </c>
      <c r="B11633" t="s">
        <v>231</v>
      </c>
      <c r="C11633">
        <v>2014</v>
      </c>
      <c r="D11633" s="3">
        <v>10</v>
      </c>
      <c r="E11633" s="3">
        <v>88500</v>
      </c>
      <c r="F11633" t="s">
        <v>25</v>
      </c>
      <c r="G11633" s="15">
        <f>IF(Table1[[#This Row],[Transmission]]="Manual", 0, 1)</f>
        <v>1</v>
      </c>
      <c r="H11633" t="s">
        <v>9472</v>
      </c>
      <c r="I11633" t="s">
        <v>6485</v>
      </c>
      <c r="J11633" s="4">
        <v>45627</v>
      </c>
      <c r="K11633" t="s">
        <v>9359</v>
      </c>
      <c r="L11633" s="5">
        <v>185000</v>
      </c>
      <c r="M11633" s="28">
        <f t="shared" si="181"/>
        <v>185000</v>
      </c>
      <c r="N11633">
        <f>2025-Table1[[#This Row],[Year]]</f>
        <v>11</v>
      </c>
    </row>
    <row r="11634" spans="1:14" x14ac:dyDescent="0.3">
      <c r="A11634" t="s">
        <v>15</v>
      </c>
      <c r="B11634" t="s">
        <v>2164</v>
      </c>
      <c r="C11634">
        <v>2023</v>
      </c>
      <c r="D11634" s="3">
        <v>1</v>
      </c>
      <c r="E11634" s="3">
        <v>22000</v>
      </c>
      <c r="F11634" t="s">
        <v>13</v>
      </c>
      <c r="G11634" s="15">
        <f>IF(Table1[[#This Row],[Transmission]]="Manual", 0, 1)</f>
        <v>0</v>
      </c>
      <c r="H11634" t="s">
        <v>9472</v>
      </c>
      <c r="I11634" t="s">
        <v>6485</v>
      </c>
      <c r="J11634" s="4">
        <v>45597</v>
      </c>
      <c r="K11634" t="s">
        <v>9360</v>
      </c>
      <c r="L11634" s="5">
        <v>1450000</v>
      </c>
      <c r="M11634" s="28">
        <f t="shared" si="181"/>
        <v>1450000</v>
      </c>
      <c r="N11634">
        <f>2025-Table1[[#This Row],[Year]]</f>
        <v>2</v>
      </c>
    </row>
    <row r="11635" spans="1:14" x14ac:dyDescent="0.3">
      <c r="A11635" t="s">
        <v>21</v>
      </c>
      <c r="B11635" t="s">
        <v>24</v>
      </c>
      <c r="C11635">
        <v>2022</v>
      </c>
      <c r="D11635" s="3">
        <v>2</v>
      </c>
      <c r="E11635" s="3">
        <v>23000</v>
      </c>
      <c r="F11635" t="s">
        <v>13</v>
      </c>
      <c r="G11635" s="15">
        <f>IF(Table1[[#This Row],[Transmission]]="Manual", 0, 1)</f>
        <v>0</v>
      </c>
      <c r="H11635" t="s">
        <v>9472</v>
      </c>
      <c r="I11635" t="s">
        <v>14</v>
      </c>
      <c r="J11635" s="4">
        <v>45597</v>
      </c>
      <c r="K11635" t="s">
        <v>2656</v>
      </c>
      <c r="L11635" s="5">
        <v>880000</v>
      </c>
      <c r="M11635" s="28">
        <f t="shared" si="181"/>
        <v>880000</v>
      </c>
      <c r="N11635">
        <f>2025-Table1[[#This Row],[Year]]</f>
        <v>3</v>
      </c>
    </row>
    <row r="11636" spans="1:14" x14ac:dyDescent="0.3">
      <c r="A11636" t="s">
        <v>113</v>
      </c>
      <c r="B11636" t="s">
        <v>174</v>
      </c>
      <c r="C11636">
        <v>2022</v>
      </c>
      <c r="D11636" s="3">
        <v>2</v>
      </c>
      <c r="E11636" s="3">
        <v>39484</v>
      </c>
      <c r="F11636" t="s">
        <v>25</v>
      </c>
      <c r="G11636" s="15">
        <f>IF(Table1[[#This Row],[Transmission]]="Manual", 0, 1)</f>
        <v>1</v>
      </c>
      <c r="H11636" t="s">
        <v>9475</v>
      </c>
      <c r="I11636" t="s">
        <v>17</v>
      </c>
      <c r="J11636" s="4">
        <v>45597</v>
      </c>
      <c r="K11636" t="s">
        <v>4185</v>
      </c>
      <c r="L11636" s="5">
        <v>1550000</v>
      </c>
      <c r="M11636" s="28">
        <f t="shared" si="181"/>
        <v>1550000</v>
      </c>
      <c r="N11636">
        <f>2025-Table1[[#This Row],[Year]]</f>
        <v>3</v>
      </c>
    </row>
    <row r="11637" spans="1:14" x14ac:dyDescent="0.3">
      <c r="A11637" t="s">
        <v>21</v>
      </c>
      <c r="B11637" t="s">
        <v>99</v>
      </c>
      <c r="C11637">
        <v>2022</v>
      </c>
      <c r="D11637" s="3">
        <v>2</v>
      </c>
      <c r="E11637" s="3">
        <v>24000</v>
      </c>
      <c r="F11637" t="s">
        <v>25</v>
      </c>
      <c r="G11637" s="15">
        <f>IF(Table1[[#This Row],[Transmission]]="Manual", 0, 1)</f>
        <v>1</v>
      </c>
      <c r="H11637" t="s">
        <v>9472</v>
      </c>
      <c r="I11637" t="s">
        <v>14</v>
      </c>
      <c r="J11637" s="4">
        <v>45597</v>
      </c>
      <c r="K11637" t="s">
        <v>9361</v>
      </c>
      <c r="L11637" s="5">
        <v>851000</v>
      </c>
      <c r="M11637" s="28">
        <f t="shared" si="181"/>
        <v>851000</v>
      </c>
      <c r="N11637">
        <f>2025-Table1[[#This Row],[Year]]</f>
        <v>3</v>
      </c>
    </row>
    <row r="11638" spans="1:14" x14ac:dyDescent="0.3">
      <c r="A11638" t="s">
        <v>101</v>
      </c>
      <c r="B11638" t="s">
        <v>337</v>
      </c>
      <c r="C11638">
        <v>2017</v>
      </c>
      <c r="D11638" s="3">
        <v>7</v>
      </c>
      <c r="E11638" s="3">
        <v>105444</v>
      </c>
      <c r="F11638" t="s">
        <v>25</v>
      </c>
      <c r="G11638" s="15">
        <f>IF(Table1[[#This Row],[Transmission]]="Manual", 0, 1)</f>
        <v>1</v>
      </c>
      <c r="H11638" t="s">
        <v>9475</v>
      </c>
      <c r="I11638" t="s">
        <v>14</v>
      </c>
      <c r="J11638" s="4">
        <v>45597</v>
      </c>
      <c r="K11638" t="s">
        <v>9362</v>
      </c>
      <c r="L11638" s="5">
        <v>380000</v>
      </c>
      <c r="M11638" s="28">
        <f t="shared" si="181"/>
        <v>380000</v>
      </c>
      <c r="N11638">
        <f>2025-Table1[[#This Row],[Year]]</f>
        <v>8</v>
      </c>
    </row>
    <row r="11639" spans="1:14" x14ac:dyDescent="0.3">
      <c r="A11639" t="s">
        <v>11</v>
      </c>
      <c r="B11639" t="s">
        <v>12</v>
      </c>
      <c r="C11639">
        <v>2019</v>
      </c>
      <c r="D11639" s="3">
        <v>5</v>
      </c>
      <c r="E11639" s="3">
        <v>68000</v>
      </c>
      <c r="F11639" t="s">
        <v>25</v>
      </c>
      <c r="G11639" s="15">
        <f>IF(Table1[[#This Row],[Transmission]]="Manual", 0, 1)</f>
        <v>1</v>
      </c>
      <c r="H11639" t="s">
        <v>9472</v>
      </c>
      <c r="I11639" t="s">
        <v>14</v>
      </c>
      <c r="J11639" s="4">
        <v>45597</v>
      </c>
      <c r="K11639" t="s">
        <v>8118</v>
      </c>
      <c r="L11639" s="5">
        <v>951000</v>
      </c>
      <c r="M11639" s="28">
        <f t="shared" si="181"/>
        <v>951000</v>
      </c>
      <c r="N11639">
        <f>2025-Table1[[#This Row],[Year]]</f>
        <v>6</v>
      </c>
    </row>
    <row r="11640" spans="1:14" x14ac:dyDescent="0.3">
      <c r="A11640" t="s">
        <v>44</v>
      </c>
      <c r="B11640" t="s">
        <v>79</v>
      </c>
      <c r="C11640">
        <v>2021</v>
      </c>
      <c r="D11640" s="3">
        <v>3</v>
      </c>
      <c r="E11640" s="3">
        <v>38000</v>
      </c>
      <c r="F11640" t="s">
        <v>25</v>
      </c>
      <c r="G11640" s="15">
        <f>IF(Table1[[#This Row],[Transmission]]="Manual", 0, 1)</f>
        <v>1</v>
      </c>
      <c r="H11640" t="s">
        <v>9475</v>
      </c>
      <c r="I11640" t="s">
        <v>14</v>
      </c>
      <c r="J11640" s="4">
        <v>45597</v>
      </c>
      <c r="K11640" t="s">
        <v>9363</v>
      </c>
      <c r="L11640" s="5">
        <v>1275000</v>
      </c>
      <c r="M11640" s="28">
        <f t="shared" si="181"/>
        <v>1275000</v>
      </c>
      <c r="N11640">
        <f>2025-Table1[[#This Row],[Year]]</f>
        <v>4</v>
      </c>
    </row>
    <row r="11641" spans="1:14" x14ac:dyDescent="0.3">
      <c r="A11641" t="s">
        <v>21</v>
      </c>
      <c r="B11641" t="s">
        <v>22</v>
      </c>
      <c r="C11641">
        <v>2022</v>
      </c>
      <c r="D11641" s="3">
        <v>2</v>
      </c>
      <c r="E11641" s="3">
        <v>65000</v>
      </c>
      <c r="F11641" t="s">
        <v>25</v>
      </c>
      <c r="G11641" s="15">
        <f>IF(Table1[[#This Row],[Transmission]]="Manual", 0, 1)</f>
        <v>1</v>
      </c>
      <c r="H11641" t="s">
        <v>9472</v>
      </c>
      <c r="I11641" t="s">
        <v>14</v>
      </c>
      <c r="J11641" s="4">
        <v>45597</v>
      </c>
      <c r="K11641" t="s">
        <v>1592</v>
      </c>
      <c r="L11641" s="5">
        <v>750000</v>
      </c>
      <c r="M11641" s="28">
        <f t="shared" si="181"/>
        <v>750000</v>
      </c>
      <c r="N11641">
        <f>2025-Table1[[#This Row],[Year]]</f>
        <v>3</v>
      </c>
    </row>
    <row r="11642" spans="1:14" x14ac:dyDescent="0.3">
      <c r="A11642" t="s">
        <v>21</v>
      </c>
      <c r="B11642" t="s">
        <v>39</v>
      </c>
      <c r="C11642">
        <v>2012</v>
      </c>
      <c r="D11642" s="3">
        <v>12</v>
      </c>
      <c r="E11642" s="3">
        <v>45000</v>
      </c>
      <c r="F11642" t="s">
        <v>25</v>
      </c>
      <c r="G11642" s="15">
        <f>IF(Table1[[#This Row],[Transmission]]="Manual", 0, 1)</f>
        <v>1</v>
      </c>
      <c r="H11642" t="s">
        <v>9475</v>
      </c>
      <c r="I11642" t="s">
        <v>6485</v>
      </c>
      <c r="J11642" s="4">
        <v>45627</v>
      </c>
      <c r="K11642" t="s">
        <v>7121</v>
      </c>
      <c r="L11642" s="5">
        <v>210000</v>
      </c>
      <c r="M11642" s="28">
        <f t="shared" si="181"/>
        <v>210000</v>
      </c>
      <c r="N11642">
        <f>2025-Table1[[#This Row],[Year]]</f>
        <v>13</v>
      </c>
    </row>
    <row r="11643" spans="1:14" x14ac:dyDescent="0.3">
      <c r="A11643" t="s">
        <v>44</v>
      </c>
      <c r="B11643" t="s">
        <v>399</v>
      </c>
      <c r="C11643">
        <v>2011</v>
      </c>
      <c r="D11643" s="3">
        <v>13</v>
      </c>
      <c r="E11643" s="3">
        <v>117000</v>
      </c>
      <c r="F11643" t="s">
        <v>13</v>
      </c>
      <c r="G11643" s="15">
        <f>IF(Table1[[#This Row],[Transmission]]="Manual", 0, 1)</f>
        <v>0</v>
      </c>
      <c r="H11643" t="s">
        <v>9475</v>
      </c>
      <c r="I11643" t="s">
        <v>17</v>
      </c>
      <c r="J11643" s="4">
        <v>45597</v>
      </c>
      <c r="K11643" t="s">
        <v>9364</v>
      </c>
      <c r="L11643" s="5">
        <v>251000</v>
      </c>
      <c r="M11643" s="28">
        <f t="shared" si="181"/>
        <v>251000</v>
      </c>
      <c r="N11643">
        <f>2025-Table1[[#This Row],[Year]]</f>
        <v>14</v>
      </c>
    </row>
    <row r="11644" spans="1:14" x14ac:dyDescent="0.3">
      <c r="A11644" t="s">
        <v>61</v>
      </c>
      <c r="B11644" t="s">
        <v>109</v>
      </c>
      <c r="C11644">
        <v>2013</v>
      </c>
      <c r="D11644" s="3">
        <v>11</v>
      </c>
      <c r="E11644" s="3">
        <v>119000</v>
      </c>
      <c r="F11644" t="s">
        <v>13</v>
      </c>
      <c r="G11644" s="15">
        <f>IF(Table1[[#This Row],[Transmission]]="Manual", 0, 1)</f>
        <v>0</v>
      </c>
      <c r="H11644" t="s">
        <v>9475</v>
      </c>
      <c r="I11644" t="s">
        <v>17</v>
      </c>
      <c r="J11644" s="4">
        <v>45597</v>
      </c>
      <c r="K11644" t="s">
        <v>9365</v>
      </c>
      <c r="L11644" s="5">
        <v>425000</v>
      </c>
      <c r="M11644" s="28">
        <f t="shared" si="181"/>
        <v>425000</v>
      </c>
      <c r="N11644">
        <f>2025-Table1[[#This Row],[Year]]</f>
        <v>12</v>
      </c>
    </row>
    <row r="11645" spans="1:14" x14ac:dyDescent="0.3">
      <c r="A11645" t="s">
        <v>15</v>
      </c>
      <c r="B11645" t="s">
        <v>588</v>
      </c>
      <c r="C11645">
        <v>2013</v>
      </c>
      <c r="D11645" s="3">
        <v>11</v>
      </c>
      <c r="E11645" s="3">
        <v>79000</v>
      </c>
      <c r="F11645" t="s">
        <v>13</v>
      </c>
      <c r="G11645" s="15">
        <f>IF(Table1[[#This Row],[Transmission]]="Manual", 0, 1)</f>
        <v>0</v>
      </c>
      <c r="H11645" t="s">
        <v>9475</v>
      </c>
      <c r="I11645" t="s">
        <v>6485</v>
      </c>
      <c r="J11645" s="4">
        <v>45597</v>
      </c>
      <c r="K11645" t="s">
        <v>9366</v>
      </c>
      <c r="L11645" s="5">
        <v>375000</v>
      </c>
      <c r="M11645" s="28">
        <f t="shared" si="181"/>
        <v>375000</v>
      </c>
      <c r="N11645">
        <f>2025-Table1[[#This Row],[Year]]</f>
        <v>12</v>
      </c>
    </row>
    <row r="11646" spans="1:14" x14ac:dyDescent="0.3">
      <c r="A11646" t="s">
        <v>113</v>
      </c>
      <c r="B11646" t="s">
        <v>994</v>
      </c>
      <c r="C11646">
        <v>2021</v>
      </c>
      <c r="D11646" s="3">
        <v>3</v>
      </c>
      <c r="E11646" s="3">
        <v>45000</v>
      </c>
      <c r="F11646" t="s">
        <v>13</v>
      </c>
      <c r="G11646" s="15">
        <f>IF(Table1[[#This Row],[Transmission]]="Manual", 0, 1)</f>
        <v>0</v>
      </c>
      <c r="H11646" t="s">
        <v>9475</v>
      </c>
      <c r="I11646" t="s">
        <v>14</v>
      </c>
      <c r="J11646" s="4">
        <v>45627</v>
      </c>
      <c r="K11646" t="s">
        <v>9367</v>
      </c>
      <c r="L11646" s="5">
        <v>695000</v>
      </c>
      <c r="M11646" s="28">
        <f t="shared" si="181"/>
        <v>695000</v>
      </c>
      <c r="N11646">
        <f>2025-Table1[[#This Row],[Year]]</f>
        <v>4</v>
      </c>
    </row>
    <row r="11647" spans="1:14" x14ac:dyDescent="0.3">
      <c r="A11647" t="s">
        <v>21</v>
      </c>
      <c r="B11647" t="s">
        <v>22</v>
      </c>
      <c r="C11647">
        <v>2015</v>
      </c>
      <c r="D11647" s="3">
        <v>9</v>
      </c>
      <c r="E11647" s="3">
        <v>86000</v>
      </c>
      <c r="F11647" t="s">
        <v>13</v>
      </c>
      <c r="G11647" s="15">
        <f>IF(Table1[[#This Row],[Transmission]]="Manual", 0, 1)</f>
        <v>0</v>
      </c>
      <c r="H11647" t="s">
        <v>9475</v>
      </c>
      <c r="I11647" t="s">
        <v>17</v>
      </c>
      <c r="J11647" s="4">
        <v>45597</v>
      </c>
      <c r="K11647" t="s">
        <v>1140</v>
      </c>
      <c r="L11647" s="5">
        <v>410000</v>
      </c>
      <c r="M11647" s="28">
        <f t="shared" si="181"/>
        <v>410000</v>
      </c>
      <c r="N11647">
        <f>2025-Table1[[#This Row],[Year]]</f>
        <v>10</v>
      </c>
    </row>
    <row r="11648" spans="1:14" x14ac:dyDescent="0.3">
      <c r="A11648" t="s">
        <v>21</v>
      </c>
      <c r="B11648" t="s">
        <v>39</v>
      </c>
      <c r="C11648">
        <v>2015</v>
      </c>
      <c r="D11648" s="3">
        <v>9</v>
      </c>
      <c r="E11648" s="3">
        <v>62535</v>
      </c>
      <c r="F11648" t="s">
        <v>13</v>
      </c>
      <c r="G11648" s="15">
        <f>IF(Table1[[#This Row],[Transmission]]="Manual", 0, 1)</f>
        <v>0</v>
      </c>
      <c r="H11648" t="s">
        <v>9475</v>
      </c>
      <c r="I11648" t="s">
        <v>6485</v>
      </c>
      <c r="J11648" s="4">
        <v>45597</v>
      </c>
      <c r="K11648" t="s">
        <v>9368</v>
      </c>
      <c r="L11648" s="5">
        <v>355000</v>
      </c>
      <c r="M11648" s="28">
        <f t="shared" si="181"/>
        <v>355000</v>
      </c>
      <c r="N11648">
        <f>2025-Table1[[#This Row],[Year]]</f>
        <v>10</v>
      </c>
    </row>
    <row r="11649" spans="1:14" x14ac:dyDescent="0.3">
      <c r="A11649" t="s">
        <v>113</v>
      </c>
      <c r="B11649" t="s">
        <v>121</v>
      </c>
      <c r="C11649">
        <v>2020</v>
      </c>
      <c r="D11649" s="3">
        <v>4</v>
      </c>
      <c r="E11649" s="3">
        <v>62000</v>
      </c>
      <c r="F11649" t="s">
        <v>25</v>
      </c>
      <c r="G11649" s="15">
        <f>IF(Table1[[#This Row],[Transmission]]="Manual", 0, 1)</f>
        <v>1</v>
      </c>
      <c r="H11649" t="s">
        <v>9472</v>
      </c>
      <c r="I11649" t="s">
        <v>17</v>
      </c>
      <c r="J11649" s="4">
        <v>45597</v>
      </c>
      <c r="K11649" t="s">
        <v>9369</v>
      </c>
      <c r="L11649" s="5">
        <v>1350000</v>
      </c>
      <c r="M11649" s="28">
        <f t="shared" si="181"/>
        <v>1350000</v>
      </c>
      <c r="N11649">
        <f>2025-Table1[[#This Row],[Year]]</f>
        <v>5</v>
      </c>
    </row>
    <row r="11650" spans="1:14" x14ac:dyDescent="0.3">
      <c r="A11650" t="s">
        <v>44</v>
      </c>
      <c r="B11650" t="s">
        <v>1350</v>
      </c>
      <c r="C11650">
        <v>2015</v>
      </c>
      <c r="D11650" s="3">
        <v>9</v>
      </c>
      <c r="E11650" s="3">
        <v>52000</v>
      </c>
      <c r="F11650" t="s">
        <v>13</v>
      </c>
      <c r="G11650" s="15">
        <f>IF(Table1[[#This Row],[Transmission]]="Manual", 0, 1)</f>
        <v>0</v>
      </c>
      <c r="H11650" t="s">
        <v>9472</v>
      </c>
      <c r="I11650" t="s">
        <v>17</v>
      </c>
      <c r="J11650" s="4">
        <v>45597</v>
      </c>
      <c r="K11650" t="s">
        <v>7585</v>
      </c>
      <c r="L11650" s="5">
        <v>390000</v>
      </c>
      <c r="M11650" s="28">
        <f t="shared" si="181"/>
        <v>390000</v>
      </c>
      <c r="N11650">
        <f>2025-Table1[[#This Row],[Year]]</f>
        <v>10</v>
      </c>
    </row>
    <row r="11651" spans="1:14" x14ac:dyDescent="0.3">
      <c r="A11651" t="s">
        <v>21</v>
      </c>
      <c r="B11651" t="s">
        <v>111</v>
      </c>
      <c r="C11651">
        <v>2012</v>
      </c>
      <c r="D11651" s="3">
        <v>12</v>
      </c>
      <c r="E11651" s="3">
        <v>80000</v>
      </c>
      <c r="F11651" t="s">
        <v>13</v>
      </c>
      <c r="G11651" s="15">
        <f>IF(Table1[[#This Row],[Transmission]]="Manual", 0, 1)</f>
        <v>0</v>
      </c>
      <c r="H11651" t="s">
        <v>9475</v>
      </c>
      <c r="I11651" t="s">
        <v>6485</v>
      </c>
      <c r="J11651" s="4">
        <v>45597</v>
      </c>
      <c r="K11651" t="s">
        <v>9370</v>
      </c>
      <c r="L11651" s="5">
        <v>180000</v>
      </c>
      <c r="M11651" s="28">
        <f t="shared" ref="M11651:M11714" si="182">VALUE(SUBSTITUTE(SUBSTITUTE(L11651,"₹"," "),",",""))</f>
        <v>180000</v>
      </c>
      <c r="N11651">
        <f>2025-Table1[[#This Row],[Year]]</f>
        <v>13</v>
      </c>
    </row>
    <row r="11652" spans="1:14" x14ac:dyDescent="0.3">
      <c r="A11652" t="s">
        <v>44</v>
      </c>
      <c r="B11652" t="s">
        <v>133</v>
      </c>
      <c r="C11652">
        <v>2018</v>
      </c>
      <c r="D11652" s="3">
        <v>6</v>
      </c>
      <c r="E11652" s="3">
        <v>68000</v>
      </c>
      <c r="F11652" t="s">
        <v>13</v>
      </c>
      <c r="G11652" s="15">
        <f>IF(Table1[[#This Row],[Transmission]]="Manual", 0, 1)</f>
        <v>0</v>
      </c>
      <c r="H11652" t="s">
        <v>9472</v>
      </c>
      <c r="I11652" t="s">
        <v>6485</v>
      </c>
      <c r="J11652" s="4">
        <v>45597</v>
      </c>
      <c r="K11652" t="s">
        <v>9371</v>
      </c>
      <c r="L11652" s="5">
        <v>445000</v>
      </c>
      <c r="M11652" s="28">
        <f t="shared" si="182"/>
        <v>445000</v>
      </c>
      <c r="N11652">
        <f>2025-Table1[[#This Row],[Year]]</f>
        <v>7</v>
      </c>
    </row>
    <row r="11653" spans="1:14" x14ac:dyDescent="0.3">
      <c r="A11653" t="s">
        <v>21</v>
      </c>
      <c r="B11653" t="s">
        <v>49</v>
      </c>
      <c r="C11653">
        <v>2013</v>
      </c>
      <c r="D11653" s="3">
        <v>11</v>
      </c>
      <c r="E11653" s="3">
        <v>87235</v>
      </c>
      <c r="F11653" t="s">
        <v>13</v>
      </c>
      <c r="G11653" s="15">
        <f>IF(Table1[[#This Row],[Transmission]]="Manual", 0, 1)</f>
        <v>0</v>
      </c>
      <c r="H11653" t="s">
        <v>9475</v>
      </c>
      <c r="I11653" t="s">
        <v>6485</v>
      </c>
      <c r="J11653" s="4">
        <v>45627</v>
      </c>
      <c r="K11653" t="s">
        <v>3316</v>
      </c>
      <c r="L11653" s="5">
        <v>550000</v>
      </c>
      <c r="M11653" s="28">
        <f t="shared" si="182"/>
        <v>550000</v>
      </c>
      <c r="N11653">
        <f>2025-Table1[[#This Row],[Year]]</f>
        <v>12</v>
      </c>
    </row>
    <row r="11654" spans="1:14" x14ac:dyDescent="0.3">
      <c r="A11654" t="s">
        <v>21</v>
      </c>
      <c r="B11654" t="s">
        <v>111</v>
      </c>
      <c r="C11654">
        <v>2009</v>
      </c>
      <c r="D11654" s="3">
        <v>15</v>
      </c>
      <c r="E11654" s="3">
        <v>76000</v>
      </c>
      <c r="F11654" t="s">
        <v>13</v>
      </c>
      <c r="G11654" s="15">
        <f>IF(Table1[[#This Row],[Transmission]]="Manual", 0, 1)</f>
        <v>0</v>
      </c>
      <c r="H11654" t="s">
        <v>9475</v>
      </c>
      <c r="I11654" t="s">
        <v>14</v>
      </c>
      <c r="J11654" s="4">
        <v>45597</v>
      </c>
      <c r="K11654" t="s">
        <v>9372</v>
      </c>
      <c r="L11654" s="5">
        <v>195000</v>
      </c>
      <c r="M11654" s="28">
        <f t="shared" si="182"/>
        <v>195000</v>
      </c>
      <c r="N11654">
        <f>2025-Table1[[#This Row],[Year]]</f>
        <v>16</v>
      </c>
    </row>
    <row r="11655" spans="1:14" x14ac:dyDescent="0.3">
      <c r="A11655" t="s">
        <v>38</v>
      </c>
      <c r="B11655" t="s">
        <v>145</v>
      </c>
      <c r="C11655">
        <v>2020</v>
      </c>
      <c r="D11655" s="3">
        <v>4</v>
      </c>
      <c r="E11655" s="3">
        <v>37000</v>
      </c>
      <c r="F11655" t="s">
        <v>25</v>
      </c>
      <c r="G11655" s="15">
        <f>IF(Table1[[#This Row],[Transmission]]="Manual", 0, 1)</f>
        <v>1</v>
      </c>
      <c r="H11655" t="s">
        <v>9475</v>
      </c>
      <c r="I11655" t="s">
        <v>14</v>
      </c>
      <c r="J11655" s="4">
        <v>45597</v>
      </c>
      <c r="K11655" t="s">
        <v>9373</v>
      </c>
      <c r="L11655" s="5">
        <v>915000</v>
      </c>
      <c r="M11655" s="28">
        <f t="shared" si="182"/>
        <v>915000</v>
      </c>
      <c r="N11655">
        <f>2025-Table1[[#This Row],[Year]]</f>
        <v>5</v>
      </c>
    </row>
    <row r="11656" spans="1:14" x14ac:dyDescent="0.3">
      <c r="A11656" t="s">
        <v>21</v>
      </c>
      <c r="B11656" t="s">
        <v>24</v>
      </c>
      <c r="C11656">
        <v>2016</v>
      </c>
      <c r="D11656" s="3">
        <v>8</v>
      </c>
      <c r="E11656" s="3">
        <v>63300</v>
      </c>
      <c r="F11656" t="s">
        <v>25</v>
      </c>
      <c r="G11656" s="15">
        <f>IF(Table1[[#This Row],[Transmission]]="Manual", 0, 1)</f>
        <v>1</v>
      </c>
      <c r="H11656" t="s">
        <v>9475</v>
      </c>
      <c r="I11656" t="s">
        <v>14</v>
      </c>
      <c r="J11656" s="4">
        <v>45597</v>
      </c>
      <c r="K11656" t="s">
        <v>2450</v>
      </c>
      <c r="L11656" s="5">
        <v>565000</v>
      </c>
      <c r="M11656" s="28">
        <f t="shared" si="182"/>
        <v>565000</v>
      </c>
      <c r="N11656">
        <f>2025-Table1[[#This Row],[Year]]</f>
        <v>9</v>
      </c>
    </row>
    <row r="11657" spans="1:14" x14ac:dyDescent="0.3">
      <c r="A11657" t="s">
        <v>21</v>
      </c>
      <c r="B11657" t="s">
        <v>1275</v>
      </c>
      <c r="C11657">
        <v>2024</v>
      </c>
      <c r="D11657" s="3">
        <v>0</v>
      </c>
      <c r="E11657" s="3">
        <v>55500</v>
      </c>
      <c r="F11657" t="s">
        <v>13</v>
      </c>
      <c r="G11657" s="15">
        <f>IF(Table1[[#This Row],[Transmission]]="Manual", 0, 1)</f>
        <v>0</v>
      </c>
      <c r="H11657" t="s">
        <v>9472</v>
      </c>
      <c r="I11657" t="s">
        <v>6485</v>
      </c>
      <c r="J11657" s="4">
        <v>45597</v>
      </c>
      <c r="K11657" t="s">
        <v>9374</v>
      </c>
      <c r="L11657" s="5">
        <v>20000</v>
      </c>
      <c r="M11657" s="28">
        <f t="shared" si="182"/>
        <v>20000</v>
      </c>
      <c r="N11657">
        <f>2025-Table1[[#This Row],[Year]]</f>
        <v>1</v>
      </c>
    </row>
    <row r="11658" spans="1:14" x14ac:dyDescent="0.3">
      <c r="A11658" t="s">
        <v>21</v>
      </c>
      <c r="B11658" t="s">
        <v>194</v>
      </c>
      <c r="C11658">
        <v>2018</v>
      </c>
      <c r="D11658" s="3">
        <v>6</v>
      </c>
      <c r="E11658" s="3">
        <v>88000</v>
      </c>
      <c r="F11658" t="s">
        <v>13</v>
      </c>
      <c r="G11658" s="15">
        <f>IF(Table1[[#This Row],[Transmission]]="Manual", 0, 1)</f>
        <v>0</v>
      </c>
      <c r="H11658" t="s">
        <v>9472</v>
      </c>
      <c r="I11658" t="s">
        <v>6485</v>
      </c>
      <c r="J11658" s="4">
        <v>45597</v>
      </c>
      <c r="K11658" t="s">
        <v>9375</v>
      </c>
      <c r="L11658" s="5">
        <v>325000</v>
      </c>
      <c r="M11658" s="28">
        <f t="shared" si="182"/>
        <v>325000</v>
      </c>
      <c r="N11658">
        <f>2025-Table1[[#This Row],[Year]]</f>
        <v>7</v>
      </c>
    </row>
    <row r="11659" spans="1:14" x14ac:dyDescent="0.3">
      <c r="A11659" t="s">
        <v>11</v>
      </c>
      <c r="B11659" t="s">
        <v>285</v>
      </c>
      <c r="C11659">
        <v>2015</v>
      </c>
      <c r="D11659" s="3">
        <v>9</v>
      </c>
      <c r="E11659" s="3">
        <v>115000</v>
      </c>
      <c r="F11659" t="s">
        <v>13</v>
      </c>
      <c r="G11659" s="15">
        <f>IF(Table1[[#This Row],[Transmission]]="Manual", 0, 1)</f>
        <v>0</v>
      </c>
      <c r="H11659" t="s">
        <v>9475</v>
      </c>
      <c r="I11659" t="s">
        <v>17</v>
      </c>
      <c r="J11659" s="4">
        <v>45597</v>
      </c>
      <c r="K11659" t="s">
        <v>9376</v>
      </c>
      <c r="L11659" s="5">
        <v>415000</v>
      </c>
      <c r="M11659" s="28">
        <f t="shared" si="182"/>
        <v>415000</v>
      </c>
      <c r="N11659">
        <f>2025-Table1[[#This Row],[Year]]</f>
        <v>10</v>
      </c>
    </row>
    <row r="11660" spans="1:14" x14ac:dyDescent="0.3">
      <c r="A11660" t="s">
        <v>21</v>
      </c>
      <c r="B11660" t="s">
        <v>39</v>
      </c>
      <c r="C11660">
        <v>2013</v>
      </c>
      <c r="D11660" s="3">
        <v>11</v>
      </c>
      <c r="E11660" s="3">
        <v>82750</v>
      </c>
      <c r="F11660" t="s">
        <v>13</v>
      </c>
      <c r="G11660" s="15">
        <f>IF(Table1[[#This Row],[Transmission]]="Manual", 0, 1)</f>
        <v>0</v>
      </c>
      <c r="H11660" t="s">
        <v>9475</v>
      </c>
      <c r="I11660" t="s">
        <v>6485</v>
      </c>
      <c r="J11660" s="4">
        <v>45597</v>
      </c>
      <c r="K11660" t="s">
        <v>4878</v>
      </c>
      <c r="L11660" s="5">
        <v>399000</v>
      </c>
      <c r="M11660" s="28">
        <f t="shared" si="182"/>
        <v>399000</v>
      </c>
      <c r="N11660">
        <f>2025-Table1[[#This Row],[Year]]</f>
        <v>12</v>
      </c>
    </row>
    <row r="11661" spans="1:14" x14ac:dyDescent="0.3">
      <c r="A11661" t="s">
        <v>21</v>
      </c>
      <c r="B11661" t="s">
        <v>194</v>
      </c>
      <c r="C11661">
        <v>2022</v>
      </c>
      <c r="D11661" s="3">
        <v>2</v>
      </c>
      <c r="E11661" s="3">
        <v>40600</v>
      </c>
      <c r="F11661" t="s">
        <v>13</v>
      </c>
      <c r="G11661" s="15">
        <f>IF(Table1[[#This Row],[Transmission]]="Manual", 0, 1)</f>
        <v>0</v>
      </c>
      <c r="H11661" t="s">
        <v>9472</v>
      </c>
      <c r="I11661" t="s">
        <v>6485</v>
      </c>
      <c r="J11661" s="4">
        <v>45597</v>
      </c>
      <c r="K11661" t="s">
        <v>9377</v>
      </c>
      <c r="L11661" s="5">
        <v>597000</v>
      </c>
      <c r="M11661" s="28">
        <f t="shared" si="182"/>
        <v>597000</v>
      </c>
      <c r="N11661">
        <f>2025-Table1[[#This Row],[Year]]</f>
        <v>3</v>
      </c>
    </row>
    <row r="11662" spans="1:14" x14ac:dyDescent="0.3">
      <c r="A11662" t="s">
        <v>43</v>
      </c>
      <c r="B11662" t="s">
        <v>94</v>
      </c>
      <c r="C11662">
        <v>2012</v>
      </c>
      <c r="D11662" s="3">
        <v>12</v>
      </c>
      <c r="E11662" s="3">
        <v>75000</v>
      </c>
      <c r="F11662" t="s">
        <v>25</v>
      </c>
      <c r="G11662" s="15">
        <f>IF(Table1[[#This Row],[Transmission]]="Manual", 0, 1)</f>
        <v>1</v>
      </c>
      <c r="H11662" t="s">
        <v>9475</v>
      </c>
      <c r="I11662" t="s">
        <v>17</v>
      </c>
      <c r="J11662" s="4">
        <v>45597</v>
      </c>
      <c r="K11662" t="s">
        <v>9186</v>
      </c>
      <c r="L11662" s="5">
        <v>845000</v>
      </c>
      <c r="M11662" s="28">
        <f t="shared" si="182"/>
        <v>845000</v>
      </c>
      <c r="N11662">
        <f>2025-Table1[[#This Row],[Year]]</f>
        <v>13</v>
      </c>
    </row>
    <row r="11663" spans="1:14" x14ac:dyDescent="0.3">
      <c r="A11663" t="s">
        <v>21</v>
      </c>
      <c r="B11663" t="s">
        <v>298</v>
      </c>
      <c r="C11663">
        <v>2007</v>
      </c>
      <c r="D11663" s="3">
        <v>17</v>
      </c>
      <c r="E11663" s="3">
        <v>112085</v>
      </c>
      <c r="F11663" t="s">
        <v>13</v>
      </c>
      <c r="G11663" s="15">
        <f>IF(Table1[[#This Row],[Transmission]]="Manual", 0, 1)</f>
        <v>0</v>
      </c>
      <c r="H11663" t="s">
        <v>9475</v>
      </c>
      <c r="I11663" t="s">
        <v>14</v>
      </c>
      <c r="J11663" s="4">
        <v>45597</v>
      </c>
      <c r="K11663" t="s">
        <v>9378</v>
      </c>
      <c r="L11663" s="5">
        <v>125000</v>
      </c>
      <c r="M11663" s="28">
        <f t="shared" si="182"/>
        <v>125000</v>
      </c>
      <c r="N11663">
        <f>2025-Table1[[#This Row],[Year]]</f>
        <v>18</v>
      </c>
    </row>
    <row r="11664" spans="1:14" x14ac:dyDescent="0.3">
      <c r="A11664" t="s">
        <v>21</v>
      </c>
      <c r="B11664" t="s">
        <v>1094</v>
      </c>
      <c r="C11664">
        <v>2014</v>
      </c>
      <c r="D11664" s="3">
        <v>10</v>
      </c>
      <c r="E11664" s="3">
        <v>58000</v>
      </c>
      <c r="F11664" t="s">
        <v>25</v>
      </c>
      <c r="G11664" s="15">
        <f>IF(Table1[[#This Row],[Transmission]]="Manual", 0, 1)</f>
        <v>1</v>
      </c>
      <c r="H11664" t="s">
        <v>9475</v>
      </c>
      <c r="I11664" t="s">
        <v>6485</v>
      </c>
      <c r="J11664" s="4">
        <v>45627</v>
      </c>
      <c r="K11664" t="s">
        <v>9379</v>
      </c>
      <c r="L11664" s="5">
        <v>245000</v>
      </c>
      <c r="M11664" s="28">
        <f t="shared" si="182"/>
        <v>245000</v>
      </c>
      <c r="N11664">
        <f>2025-Table1[[#This Row],[Year]]</f>
        <v>11</v>
      </c>
    </row>
    <row r="11665" spans="1:14" x14ac:dyDescent="0.3">
      <c r="A11665" t="s">
        <v>21</v>
      </c>
      <c r="B11665" t="s">
        <v>3123</v>
      </c>
      <c r="C11665">
        <v>2009</v>
      </c>
      <c r="D11665" s="3">
        <v>15</v>
      </c>
      <c r="E11665" s="3">
        <v>25</v>
      </c>
      <c r="F11665" t="s">
        <v>25</v>
      </c>
      <c r="G11665" s="15">
        <f>IF(Table1[[#This Row],[Transmission]]="Manual", 0, 1)</f>
        <v>1</v>
      </c>
      <c r="H11665" t="s">
        <v>9475</v>
      </c>
      <c r="I11665" t="s">
        <v>6485</v>
      </c>
      <c r="J11665" s="4">
        <v>45597</v>
      </c>
      <c r="K11665" t="s">
        <v>206</v>
      </c>
      <c r="L11665" s="5">
        <v>240000</v>
      </c>
      <c r="M11665" s="28">
        <f t="shared" si="182"/>
        <v>240000</v>
      </c>
      <c r="N11665">
        <f>2025-Table1[[#This Row],[Year]]</f>
        <v>16</v>
      </c>
    </row>
    <row r="11666" spans="1:14" x14ac:dyDescent="0.3">
      <c r="A11666" t="s">
        <v>113</v>
      </c>
      <c r="B11666" t="s">
        <v>121</v>
      </c>
      <c r="C11666">
        <v>2018</v>
      </c>
      <c r="D11666" s="3">
        <v>6</v>
      </c>
      <c r="E11666" s="3">
        <v>89000</v>
      </c>
      <c r="F11666" t="s">
        <v>25</v>
      </c>
      <c r="G11666" s="15">
        <f>IF(Table1[[#This Row],[Transmission]]="Manual", 0, 1)</f>
        <v>1</v>
      </c>
      <c r="H11666" t="s">
        <v>9472</v>
      </c>
      <c r="I11666" t="s">
        <v>17</v>
      </c>
      <c r="J11666" s="4">
        <v>45597</v>
      </c>
      <c r="K11666" t="s">
        <v>9380</v>
      </c>
      <c r="L11666" s="5">
        <v>625000</v>
      </c>
      <c r="M11666" s="28">
        <f t="shared" si="182"/>
        <v>625000</v>
      </c>
      <c r="N11666">
        <f>2025-Table1[[#This Row],[Year]]</f>
        <v>7</v>
      </c>
    </row>
    <row r="11667" spans="1:14" x14ac:dyDescent="0.3">
      <c r="A11667" t="s">
        <v>44</v>
      </c>
      <c r="B11667" t="s">
        <v>133</v>
      </c>
      <c r="C11667">
        <v>2019</v>
      </c>
      <c r="D11667" s="3">
        <v>5</v>
      </c>
      <c r="E11667" s="3">
        <v>27000</v>
      </c>
      <c r="F11667" t="s">
        <v>13</v>
      </c>
      <c r="G11667" s="15">
        <f>IF(Table1[[#This Row],[Transmission]]="Manual", 0, 1)</f>
        <v>0</v>
      </c>
      <c r="H11667" t="s">
        <v>9475</v>
      </c>
      <c r="I11667" t="s">
        <v>14</v>
      </c>
      <c r="J11667" s="4">
        <v>45597</v>
      </c>
      <c r="K11667" t="s">
        <v>9381</v>
      </c>
      <c r="L11667" s="5">
        <v>490000</v>
      </c>
      <c r="M11667" s="28">
        <f t="shared" si="182"/>
        <v>490000</v>
      </c>
      <c r="N11667">
        <f>2025-Table1[[#This Row],[Year]]</f>
        <v>6</v>
      </c>
    </row>
    <row r="11668" spans="1:14" x14ac:dyDescent="0.3">
      <c r="A11668" t="s">
        <v>44</v>
      </c>
      <c r="B11668" t="s">
        <v>2245</v>
      </c>
      <c r="C11668">
        <v>2021</v>
      </c>
      <c r="D11668" s="3">
        <v>3</v>
      </c>
      <c r="E11668" s="3">
        <v>53000</v>
      </c>
      <c r="F11668" t="s">
        <v>25</v>
      </c>
      <c r="G11668" s="15">
        <f>IF(Table1[[#This Row],[Transmission]]="Manual", 0, 1)</f>
        <v>1</v>
      </c>
      <c r="H11668" t="s">
        <v>9472</v>
      </c>
      <c r="I11668" t="s">
        <v>6485</v>
      </c>
      <c r="J11668" s="4">
        <v>45627</v>
      </c>
      <c r="K11668" t="s">
        <v>9382</v>
      </c>
      <c r="L11668" s="5">
        <v>250000</v>
      </c>
      <c r="M11668" s="28">
        <f t="shared" si="182"/>
        <v>250000</v>
      </c>
      <c r="N11668">
        <f>2025-Table1[[#This Row],[Year]]</f>
        <v>4</v>
      </c>
    </row>
    <row r="11669" spans="1:14" x14ac:dyDescent="0.3">
      <c r="A11669" t="s">
        <v>44</v>
      </c>
      <c r="B11669" t="s">
        <v>228</v>
      </c>
      <c r="C11669">
        <v>2021</v>
      </c>
      <c r="D11669" s="3">
        <v>3</v>
      </c>
      <c r="E11669" s="3">
        <v>65200</v>
      </c>
      <c r="F11669" t="s">
        <v>25</v>
      </c>
      <c r="G11669" s="15">
        <f>IF(Table1[[#This Row],[Transmission]]="Manual", 0, 1)</f>
        <v>1</v>
      </c>
      <c r="H11669" t="s">
        <v>9475</v>
      </c>
      <c r="I11669" t="s">
        <v>6485</v>
      </c>
      <c r="J11669" s="4">
        <v>45597</v>
      </c>
      <c r="K11669" t="s">
        <v>6798</v>
      </c>
      <c r="L11669" s="5">
        <v>580000</v>
      </c>
      <c r="M11669" s="28">
        <f t="shared" si="182"/>
        <v>580000</v>
      </c>
      <c r="N11669">
        <f>2025-Table1[[#This Row],[Year]]</f>
        <v>4</v>
      </c>
    </row>
    <row r="11670" spans="1:14" x14ac:dyDescent="0.3">
      <c r="A11670" t="s">
        <v>113</v>
      </c>
      <c r="B11670" t="s">
        <v>3377</v>
      </c>
      <c r="C11670">
        <v>2014</v>
      </c>
      <c r="D11670" s="3">
        <v>10</v>
      </c>
      <c r="E11670" s="3">
        <v>64000</v>
      </c>
      <c r="F11670" t="s">
        <v>25</v>
      </c>
      <c r="G11670" s="15">
        <f>IF(Table1[[#This Row],[Transmission]]="Manual", 0, 1)</f>
        <v>1</v>
      </c>
      <c r="H11670" t="s">
        <v>9475</v>
      </c>
      <c r="I11670" t="s">
        <v>17</v>
      </c>
      <c r="J11670" s="4">
        <v>45597</v>
      </c>
      <c r="K11670" t="s">
        <v>3930</v>
      </c>
      <c r="L11670" s="5">
        <v>675000</v>
      </c>
      <c r="M11670" s="28">
        <f t="shared" si="182"/>
        <v>675000</v>
      </c>
      <c r="N11670">
        <f>2025-Table1[[#This Row],[Year]]</f>
        <v>11</v>
      </c>
    </row>
    <row r="11671" spans="1:14" x14ac:dyDescent="0.3">
      <c r="A11671" t="s">
        <v>21</v>
      </c>
      <c r="B11671" t="s">
        <v>22</v>
      </c>
      <c r="C11671">
        <v>2021</v>
      </c>
      <c r="D11671" s="3">
        <v>3</v>
      </c>
      <c r="E11671" s="3">
        <v>10000</v>
      </c>
      <c r="F11671" t="s">
        <v>25</v>
      </c>
      <c r="G11671" s="15">
        <f>IF(Table1[[#This Row],[Transmission]]="Manual", 0, 1)</f>
        <v>1</v>
      </c>
      <c r="H11671" t="s">
        <v>9472</v>
      </c>
      <c r="I11671" t="s">
        <v>14</v>
      </c>
      <c r="J11671" s="4">
        <v>45597</v>
      </c>
      <c r="K11671" t="s">
        <v>9383</v>
      </c>
      <c r="L11671" s="5">
        <v>725000</v>
      </c>
      <c r="M11671" s="28">
        <f t="shared" si="182"/>
        <v>725000</v>
      </c>
      <c r="N11671">
        <f>2025-Table1[[#This Row],[Year]]</f>
        <v>4</v>
      </c>
    </row>
    <row r="11672" spans="1:14" x14ac:dyDescent="0.3">
      <c r="A11672" t="s">
        <v>11</v>
      </c>
      <c r="B11672" t="s">
        <v>736</v>
      </c>
      <c r="C11672">
        <v>2009</v>
      </c>
      <c r="D11672" s="3">
        <v>15</v>
      </c>
      <c r="E11672" s="3">
        <v>100000</v>
      </c>
      <c r="F11672" t="s">
        <v>25</v>
      </c>
      <c r="G11672" s="15">
        <f>IF(Table1[[#This Row],[Transmission]]="Manual", 0, 1)</f>
        <v>1</v>
      </c>
      <c r="H11672" t="s">
        <v>9472</v>
      </c>
      <c r="I11672" t="s">
        <v>6485</v>
      </c>
      <c r="J11672" s="4">
        <v>45597</v>
      </c>
      <c r="K11672" t="s">
        <v>8866</v>
      </c>
      <c r="L11672" s="5">
        <v>230000</v>
      </c>
      <c r="M11672" s="28">
        <f t="shared" si="182"/>
        <v>230000</v>
      </c>
      <c r="N11672">
        <f>2025-Table1[[#This Row],[Year]]</f>
        <v>16</v>
      </c>
    </row>
    <row r="11673" spans="1:14" x14ac:dyDescent="0.3">
      <c r="A11673" t="s">
        <v>21</v>
      </c>
      <c r="B11673" t="s">
        <v>194</v>
      </c>
      <c r="C11673">
        <v>2023</v>
      </c>
      <c r="D11673" s="3">
        <v>1</v>
      </c>
      <c r="E11673" s="3">
        <v>44000</v>
      </c>
      <c r="F11673" t="s">
        <v>13</v>
      </c>
      <c r="G11673" s="15">
        <f>IF(Table1[[#This Row],[Transmission]]="Manual", 0, 1)</f>
        <v>0</v>
      </c>
      <c r="H11673" t="s">
        <v>9475</v>
      </c>
      <c r="I11673" t="s">
        <v>6485</v>
      </c>
      <c r="J11673" s="4">
        <v>45597</v>
      </c>
      <c r="K11673" t="s">
        <v>9384</v>
      </c>
      <c r="L11673" s="5">
        <v>535000</v>
      </c>
      <c r="M11673" s="28">
        <f t="shared" si="182"/>
        <v>535000</v>
      </c>
      <c r="N11673">
        <f>2025-Table1[[#This Row],[Year]]</f>
        <v>2</v>
      </c>
    </row>
    <row r="11674" spans="1:14" x14ac:dyDescent="0.3">
      <c r="A11674" t="s">
        <v>44</v>
      </c>
      <c r="B11674" t="s">
        <v>413</v>
      </c>
      <c r="C11674">
        <v>2008</v>
      </c>
      <c r="D11674" s="3">
        <v>16</v>
      </c>
      <c r="E11674" s="3">
        <v>55000</v>
      </c>
      <c r="F11674" t="s">
        <v>13</v>
      </c>
      <c r="G11674" s="15">
        <f>IF(Table1[[#This Row],[Transmission]]="Manual", 0, 1)</f>
        <v>0</v>
      </c>
      <c r="H11674" t="s">
        <v>9475</v>
      </c>
      <c r="I11674" t="s">
        <v>14</v>
      </c>
      <c r="J11674" s="4">
        <v>45597</v>
      </c>
      <c r="K11674" t="s">
        <v>2786</v>
      </c>
      <c r="L11674" s="5">
        <v>175000</v>
      </c>
      <c r="M11674" s="28">
        <f t="shared" si="182"/>
        <v>175000</v>
      </c>
      <c r="N11674">
        <f>2025-Table1[[#This Row],[Year]]</f>
        <v>17</v>
      </c>
    </row>
    <row r="11675" spans="1:14" x14ac:dyDescent="0.3">
      <c r="A11675" t="s">
        <v>15</v>
      </c>
      <c r="B11675" t="s">
        <v>588</v>
      </c>
      <c r="C11675">
        <v>2013</v>
      </c>
      <c r="D11675" s="3">
        <v>11</v>
      </c>
      <c r="E11675" s="3">
        <v>130000</v>
      </c>
      <c r="F11675" t="s">
        <v>25</v>
      </c>
      <c r="G11675" s="15">
        <f>IF(Table1[[#This Row],[Transmission]]="Manual", 0, 1)</f>
        <v>1</v>
      </c>
      <c r="H11675" t="s">
        <v>9475</v>
      </c>
      <c r="I11675" t="s">
        <v>6485</v>
      </c>
      <c r="J11675" s="4">
        <v>45597</v>
      </c>
      <c r="K11675" t="s">
        <v>9385</v>
      </c>
      <c r="L11675" s="5">
        <v>345000</v>
      </c>
      <c r="M11675" s="28">
        <f t="shared" si="182"/>
        <v>345000</v>
      </c>
      <c r="N11675">
        <f>2025-Table1[[#This Row],[Year]]</f>
        <v>12</v>
      </c>
    </row>
    <row r="11676" spans="1:14" x14ac:dyDescent="0.3">
      <c r="A11676" t="s">
        <v>61</v>
      </c>
      <c r="B11676" t="s">
        <v>62</v>
      </c>
      <c r="C11676">
        <v>2018</v>
      </c>
      <c r="D11676" s="3">
        <v>6</v>
      </c>
      <c r="E11676" s="3">
        <v>58000</v>
      </c>
      <c r="F11676" t="s">
        <v>25</v>
      </c>
      <c r="G11676" s="15">
        <f>IF(Table1[[#This Row],[Transmission]]="Manual", 0, 1)</f>
        <v>1</v>
      </c>
      <c r="H11676" t="s">
        <v>9475</v>
      </c>
      <c r="I11676" t="s">
        <v>6485</v>
      </c>
      <c r="J11676" s="4">
        <v>45597</v>
      </c>
      <c r="K11676" t="s">
        <v>9386</v>
      </c>
      <c r="L11676" s="5">
        <v>360000</v>
      </c>
      <c r="M11676" s="28">
        <f t="shared" si="182"/>
        <v>360000</v>
      </c>
      <c r="N11676">
        <f>2025-Table1[[#This Row],[Year]]</f>
        <v>7</v>
      </c>
    </row>
    <row r="11677" spans="1:14" x14ac:dyDescent="0.3">
      <c r="A11677" t="s">
        <v>21</v>
      </c>
      <c r="B11677" t="s">
        <v>36</v>
      </c>
      <c r="C11677">
        <v>2013</v>
      </c>
      <c r="D11677" s="3">
        <v>11</v>
      </c>
      <c r="E11677" s="3">
        <v>82000</v>
      </c>
      <c r="F11677" t="s">
        <v>13</v>
      </c>
      <c r="G11677" s="15">
        <f>IF(Table1[[#This Row],[Transmission]]="Manual", 0, 1)</f>
        <v>0</v>
      </c>
      <c r="H11677" t="s">
        <v>9475</v>
      </c>
      <c r="I11677" t="s">
        <v>6485</v>
      </c>
      <c r="J11677" s="4">
        <v>45597</v>
      </c>
      <c r="K11677" t="s">
        <v>9387</v>
      </c>
      <c r="L11677" s="5">
        <v>170000</v>
      </c>
      <c r="M11677" s="28">
        <f t="shared" si="182"/>
        <v>170000</v>
      </c>
      <c r="N11677">
        <f>2025-Table1[[#This Row],[Year]]</f>
        <v>12</v>
      </c>
    </row>
    <row r="11678" spans="1:14" x14ac:dyDescent="0.3">
      <c r="A11678" t="s">
        <v>44</v>
      </c>
      <c r="B11678" t="s">
        <v>79</v>
      </c>
      <c r="C11678">
        <v>2016</v>
      </c>
      <c r="D11678" s="3">
        <v>8</v>
      </c>
      <c r="E11678" s="3">
        <v>151000</v>
      </c>
      <c r="F11678" t="s">
        <v>13</v>
      </c>
      <c r="G11678" s="15">
        <f>IF(Table1[[#This Row],[Transmission]]="Manual", 0, 1)</f>
        <v>0</v>
      </c>
      <c r="H11678" t="s">
        <v>9475</v>
      </c>
      <c r="I11678" t="s">
        <v>17</v>
      </c>
      <c r="J11678" s="4">
        <v>45597</v>
      </c>
      <c r="K11678" t="s">
        <v>1869</v>
      </c>
      <c r="L11678" s="5">
        <v>830000</v>
      </c>
      <c r="M11678" s="28">
        <f t="shared" si="182"/>
        <v>830000</v>
      </c>
      <c r="N11678">
        <f>2025-Table1[[#This Row],[Year]]</f>
        <v>9</v>
      </c>
    </row>
    <row r="11679" spans="1:14" x14ac:dyDescent="0.3">
      <c r="A11679" t="s">
        <v>21</v>
      </c>
      <c r="B11679" t="s">
        <v>22</v>
      </c>
      <c r="C11679">
        <v>2012</v>
      </c>
      <c r="D11679" s="3">
        <v>12</v>
      </c>
      <c r="E11679" s="3">
        <v>130000</v>
      </c>
      <c r="F11679" t="s">
        <v>13</v>
      </c>
      <c r="G11679" s="15">
        <f>IF(Table1[[#This Row],[Transmission]]="Manual", 0, 1)</f>
        <v>0</v>
      </c>
      <c r="H11679" t="s">
        <v>9475</v>
      </c>
      <c r="I11679" t="s">
        <v>17</v>
      </c>
      <c r="J11679" s="4">
        <v>45597</v>
      </c>
      <c r="K11679" t="s">
        <v>9388</v>
      </c>
      <c r="L11679" s="5">
        <v>335000</v>
      </c>
      <c r="M11679" s="28">
        <f t="shared" si="182"/>
        <v>335000</v>
      </c>
      <c r="N11679">
        <f>2025-Table1[[#This Row],[Year]]</f>
        <v>13</v>
      </c>
    </row>
    <row r="11680" spans="1:14" x14ac:dyDescent="0.3">
      <c r="A11680" t="s">
        <v>44</v>
      </c>
      <c r="B11680" t="s">
        <v>89</v>
      </c>
      <c r="C11680">
        <v>2013</v>
      </c>
      <c r="D11680" s="3">
        <v>11</v>
      </c>
      <c r="E11680" s="3">
        <v>77794</v>
      </c>
      <c r="F11680" t="s">
        <v>25</v>
      </c>
      <c r="G11680" s="15">
        <f>IF(Table1[[#This Row],[Transmission]]="Manual", 0, 1)</f>
        <v>1</v>
      </c>
      <c r="H11680" t="s">
        <v>9475</v>
      </c>
      <c r="I11680" t="s">
        <v>14</v>
      </c>
      <c r="J11680" s="4">
        <v>45597</v>
      </c>
      <c r="K11680" t="s">
        <v>9389</v>
      </c>
      <c r="L11680" s="5">
        <v>440000</v>
      </c>
      <c r="M11680" s="28">
        <f t="shared" si="182"/>
        <v>440000</v>
      </c>
      <c r="N11680">
        <f>2025-Table1[[#This Row],[Year]]</f>
        <v>12</v>
      </c>
    </row>
    <row r="11681" spans="1:14" x14ac:dyDescent="0.3">
      <c r="A11681" t="s">
        <v>21</v>
      </c>
      <c r="B11681" t="s">
        <v>49</v>
      </c>
      <c r="C11681">
        <v>2022</v>
      </c>
      <c r="D11681" s="3">
        <v>2</v>
      </c>
      <c r="E11681" s="3">
        <v>52000</v>
      </c>
      <c r="F11681" t="s">
        <v>13</v>
      </c>
      <c r="G11681" s="15">
        <f>IF(Table1[[#This Row],[Transmission]]="Manual", 0, 1)</f>
        <v>0</v>
      </c>
      <c r="H11681" t="s">
        <v>9475</v>
      </c>
      <c r="I11681" t="s">
        <v>6485</v>
      </c>
      <c r="J11681" s="4">
        <v>45597</v>
      </c>
      <c r="K11681" t="s">
        <v>9390</v>
      </c>
      <c r="L11681" s="5">
        <v>1150000</v>
      </c>
      <c r="M11681" s="28">
        <f t="shared" si="182"/>
        <v>1150000</v>
      </c>
      <c r="N11681">
        <f>2025-Table1[[#This Row],[Year]]</f>
        <v>3</v>
      </c>
    </row>
    <row r="11682" spans="1:14" x14ac:dyDescent="0.3">
      <c r="A11682" t="s">
        <v>847</v>
      </c>
      <c r="B11682" t="s">
        <v>848</v>
      </c>
      <c r="C11682">
        <v>2018</v>
      </c>
      <c r="D11682" s="3">
        <v>6</v>
      </c>
      <c r="E11682" s="3">
        <v>65682</v>
      </c>
      <c r="F11682" t="s">
        <v>13</v>
      </c>
      <c r="G11682" s="15">
        <f>IF(Table1[[#This Row],[Transmission]]="Manual", 0, 1)</f>
        <v>0</v>
      </c>
      <c r="H11682" t="s">
        <v>9475</v>
      </c>
      <c r="I11682" t="s">
        <v>14</v>
      </c>
      <c r="J11682" s="4">
        <v>45597</v>
      </c>
      <c r="K11682" t="s">
        <v>4794</v>
      </c>
      <c r="L11682" s="5">
        <v>271000</v>
      </c>
      <c r="M11682" s="28">
        <f t="shared" si="182"/>
        <v>271000</v>
      </c>
      <c r="N11682">
        <f>2025-Table1[[#This Row],[Year]]</f>
        <v>7</v>
      </c>
    </row>
    <row r="11683" spans="1:14" x14ac:dyDescent="0.3">
      <c r="A11683" t="s">
        <v>21</v>
      </c>
      <c r="B11683" t="s">
        <v>111</v>
      </c>
      <c r="C11683">
        <v>2021</v>
      </c>
      <c r="D11683" s="3">
        <v>3</v>
      </c>
      <c r="E11683" s="3">
        <v>39000</v>
      </c>
      <c r="F11683" t="s">
        <v>13</v>
      </c>
      <c r="G11683" s="15">
        <f>IF(Table1[[#This Row],[Transmission]]="Manual", 0, 1)</f>
        <v>0</v>
      </c>
      <c r="H11683" t="s">
        <v>9475</v>
      </c>
      <c r="I11683" t="s">
        <v>6485</v>
      </c>
      <c r="J11683" s="4">
        <v>45597</v>
      </c>
      <c r="K11683" t="s">
        <v>9391</v>
      </c>
      <c r="L11683" s="5">
        <v>610000</v>
      </c>
      <c r="M11683" s="28">
        <f t="shared" si="182"/>
        <v>610000</v>
      </c>
      <c r="N11683">
        <f>2025-Table1[[#This Row],[Year]]</f>
        <v>4</v>
      </c>
    </row>
    <row r="11684" spans="1:14" x14ac:dyDescent="0.3">
      <c r="A11684" t="s">
        <v>44</v>
      </c>
      <c r="B11684" t="s">
        <v>976</v>
      </c>
      <c r="C11684">
        <v>2014</v>
      </c>
      <c r="D11684" s="3">
        <v>10</v>
      </c>
      <c r="E11684" s="3">
        <v>80000</v>
      </c>
      <c r="F11684" t="s">
        <v>13</v>
      </c>
      <c r="G11684" s="15">
        <f>IF(Table1[[#This Row],[Transmission]]="Manual", 0, 1)</f>
        <v>0</v>
      </c>
      <c r="H11684" t="s">
        <v>9475</v>
      </c>
      <c r="I11684" t="s">
        <v>14</v>
      </c>
      <c r="J11684" s="4">
        <v>45597</v>
      </c>
      <c r="K11684" t="s">
        <v>2797</v>
      </c>
      <c r="L11684" s="5">
        <v>400000</v>
      </c>
      <c r="M11684" s="28">
        <f t="shared" si="182"/>
        <v>400000</v>
      </c>
      <c r="N11684">
        <f>2025-Table1[[#This Row],[Year]]</f>
        <v>11</v>
      </c>
    </row>
    <row r="11685" spans="1:14" x14ac:dyDescent="0.3">
      <c r="A11685" t="s">
        <v>75</v>
      </c>
      <c r="B11685" t="s">
        <v>427</v>
      </c>
      <c r="C11685">
        <v>2017</v>
      </c>
      <c r="D11685" s="3">
        <v>7</v>
      </c>
      <c r="E11685" s="3">
        <v>59000</v>
      </c>
      <c r="F11685" t="s">
        <v>25</v>
      </c>
      <c r="G11685" s="15">
        <f>IF(Table1[[#This Row],[Transmission]]="Manual", 0, 1)</f>
        <v>1</v>
      </c>
      <c r="H11685" t="s">
        <v>9475</v>
      </c>
      <c r="I11685" t="s">
        <v>17</v>
      </c>
      <c r="J11685" s="4">
        <v>45597</v>
      </c>
      <c r="K11685" t="s">
        <v>7863</v>
      </c>
      <c r="L11685" s="5">
        <v>1695000</v>
      </c>
      <c r="M11685" s="28">
        <f t="shared" si="182"/>
        <v>1695000</v>
      </c>
      <c r="N11685">
        <f>2025-Table1[[#This Row],[Year]]</f>
        <v>8</v>
      </c>
    </row>
    <row r="11686" spans="1:14" x14ac:dyDescent="0.3">
      <c r="A11686" t="s">
        <v>44</v>
      </c>
      <c r="B11686" t="s">
        <v>116</v>
      </c>
      <c r="C11686">
        <v>2016</v>
      </c>
      <c r="D11686" s="3">
        <v>8</v>
      </c>
      <c r="E11686" s="3">
        <v>90000</v>
      </c>
      <c r="F11686" t="s">
        <v>13</v>
      </c>
      <c r="G11686" s="15">
        <f>IF(Table1[[#This Row],[Transmission]]="Manual", 0, 1)</f>
        <v>0</v>
      </c>
      <c r="H11686" t="s">
        <v>9475</v>
      </c>
      <c r="I11686" t="s">
        <v>14</v>
      </c>
      <c r="J11686" s="4">
        <v>45597</v>
      </c>
      <c r="K11686" t="s">
        <v>5679</v>
      </c>
      <c r="L11686" s="5">
        <v>280000</v>
      </c>
      <c r="M11686" s="28">
        <f t="shared" si="182"/>
        <v>280000</v>
      </c>
      <c r="N11686">
        <f>2025-Table1[[#This Row],[Year]]</f>
        <v>9</v>
      </c>
    </row>
    <row r="11687" spans="1:14" x14ac:dyDescent="0.3">
      <c r="A11687" t="s">
        <v>11</v>
      </c>
      <c r="B11687" t="s">
        <v>12</v>
      </c>
      <c r="C11687">
        <v>2010</v>
      </c>
      <c r="D11687" s="3">
        <v>14</v>
      </c>
      <c r="E11687" s="3">
        <v>109000</v>
      </c>
      <c r="F11687" t="s">
        <v>25</v>
      </c>
      <c r="G11687" s="15">
        <f>IF(Table1[[#This Row],[Transmission]]="Manual", 0, 1)</f>
        <v>1</v>
      </c>
      <c r="H11687" t="s">
        <v>9475</v>
      </c>
      <c r="I11687" t="s">
        <v>6485</v>
      </c>
      <c r="J11687" s="4">
        <v>45597</v>
      </c>
      <c r="K11687" t="s">
        <v>7436</v>
      </c>
      <c r="L11687" s="5">
        <v>135000</v>
      </c>
      <c r="M11687" s="28">
        <f t="shared" si="182"/>
        <v>135000</v>
      </c>
      <c r="N11687">
        <f>2025-Table1[[#This Row],[Year]]</f>
        <v>15</v>
      </c>
    </row>
    <row r="11688" spans="1:14" x14ac:dyDescent="0.3">
      <c r="A11688" t="s">
        <v>27</v>
      </c>
      <c r="B11688" t="s">
        <v>360</v>
      </c>
      <c r="C11688">
        <v>2012</v>
      </c>
      <c r="D11688" s="3">
        <v>12</v>
      </c>
      <c r="E11688" s="3">
        <v>50000</v>
      </c>
      <c r="F11688" t="s">
        <v>25</v>
      </c>
      <c r="G11688" s="15">
        <f>IF(Table1[[#This Row],[Transmission]]="Manual", 0, 1)</f>
        <v>1</v>
      </c>
      <c r="H11688" t="s">
        <v>9475</v>
      </c>
      <c r="I11688" t="s">
        <v>17</v>
      </c>
      <c r="J11688" s="4">
        <v>45597</v>
      </c>
      <c r="K11688" t="s">
        <v>2926</v>
      </c>
      <c r="L11688" s="5">
        <v>700000</v>
      </c>
      <c r="M11688" s="28">
        <f t="shared" si="182"/>
        <v>700000</v>
      </c>
      <c r="N11688">
        <f>2025-Table1[[#This Row],[Year]]</f>
        <v>13</v>
      </c>
    </row>
    <row r="11689" spans="1:14" x14ac:dyDescent="0.3">
      <c r="A11689" t="s">
        <v>11</v>
      </c>
      <c r="B11689" t="s">
        <v>288</v>
      </c>
      <c r="C11689">
        <v>2016</v>
      </c>
      <c r="D11689" s="3">
        <v>8</v>
      </c>
      <c r="E11689" s="3">
        <v>71000</v>
      </c>
      <c r="F11689" t="s">
        <v>13</v>
      </c>
      <c r="G11689" s="15">
        <f>IF(Table1[[#This Row],[Transmission]]="Manual", 0, 1)</f>
        <v>0</v>
      </c>
      <c r="H11689" t="s">
        <v>9472</v>
      </c>
      <c r="I11689" t="s">
        <v>14</v>
      </c>
      <c r="J11689" s="4">
        <v>45627</v>
      </c>
      <c r="K11689" t="s">
        <v>9392</v>
      </c>
      <c r="L11689" s="5">
        <v>380000</v>
      </c>
      <c r="M11689" s="28">
        <f t="shared" si="182"/>
        <v>380000</v>
      </c>
      <c r="N11689">
        <f>2025-Table1[[#This Row],[Year]]</f>
        <v>9</v>
      </c>
    </row>
    <row r="11690" spans="1:14" x14ac:dyDescent="0.3">
      <c r="A11690" t="s">
        <v>113</v>
      </c>
      <c r="B11690" t="s">
        <v>1339</v>
      </c>
      <c r="C11690">
        <v>2019</v>
      </c>
      <c r="D11690" s="3">
        <v>5</v>
      </c>
      <c r="E11690" s="3">
        <v>115000</v>
      </c>
      <c r="F11690" t="s">
        <v>13</v>
      </c>
      <c r="G11690" s="15">
        <f>IF(Table1[[#This Row],[Transmission]]="Manual", 0, 1)</f>
        <v>0</v>
      </c>
      <c r="H11690" t="s">
        <v>9475</v>
      </c>
      <c r="I11690" t="s">
        <v>17</v>
      </c>
      <c r="J11690" s="4">
        <v>45597</v>
      </c>
      <c r="K11690" t="s">
        <v>1340</v>
      </c>
      <c r="L11690" s="5">
        <v>450000</v>
      </c>
      <c r="M11690" s="28">
        <f t="shared" si="182"/>
        <v>450000</v>
      </c>
      <c r="N11690">
        <f>2025-Table1[[#This Row],[Year]]</f>
        <v>6</v>
      </c>
    </row>
    <row r="11691" spans="1:14" x14ac:dyDescent="0.3">
      <c r="A11691" t="s">
        <v>101</v>
      </c>
      <c r="B11691" t="s">
        <v>152</v>
      </c>
      <c r="C11691">
        <v>2018</v>
      </c>
      <c r="D11691" s="3">
        <v>6</v>
      </c>
      <c r="E11691" s="3">
        <v>65000</v>
      </c>
      <c r="F11691" t="s">
        <v>25</v>
      </c>
      <c r="G11691" s="15">
        <f>IF(Table1[[#This Row],[Transmission]]="Manual", 0, 1)</f>
        <v>1</v>
      </c>
      <c r="H11691" t="s">
        <v>9475</v>
      </c>
      <c r="I11691" t="s">
        <v>6485</v>
      </c>
      <c r="J11691" s="4">
        <v>45597</v>
      </c>
      <c r="K11691" t="s">
        <v>9393</v>
      </c>
      <c r="L11691" s="5">
        <v>599999</v>
      </c>
      <c r="M11691" s="28">
        <f t="shared" si="182"/>
        <v>599999</v>
      </c>
      <c r="N11691">
        <f>2025-Table1[[#This Row],[Year]]</f>
        <v>7</v>
      </c>
    </row>
    <row r="11692" spans="1:14" x14ac:dyDescent="0.3">
      <c r="A11692" t="s">
        <v>21</v>
      </c>
      <c r="B11692" t="s">
        <v>22</v>
      </c>
      <c r="C11692">
        <v>2014</v>
      </c>
      <c r="D11692" s="3">
        <v>10</v>
      </c>
      <c r="E11692" s="3">
        <v>64000</v>
      </c>
      <c r="F11692" t="s">
        <v>13</v>
      </c>
      <c r="G11692" s="15">
        <f>IF(Table1[[#This Row],[Transmission]]="Manual", 0, 1)</f>
        <v>0</v>
      </c>
      <c r="H11692" t="s">
        <v>9475</v>
      </c>
      <c r="I11692" t="s">
        <v>17</v>
      </c>
      <c r="J11692" s="4">
        <v>45597</v>
      </c>
      <c r="K11692" t="s">
        <v>9394</v>
      </c>
      <c r="L11692" s="5">
        <v>349000</v>
      </c>
      <c r="M11692" s="28">
        <f t="shared" si="182"/>
        <v>349000</v>
      </c>
      <c r="N11692">
        <f>2025-Table1[[#This Row],[Year]]</f>
        <v>11</v>
      </c>
    </row>
    <row r="11693" spans="1:14" x14ac:dyDescent="0.3">
      <c r="A11693" t="s">
        <v>18</v>
      </c>
      <c r="B11693" t="s">
        <v>86</v>
      </c>
      <c r="C11693">
        <v>2017</v>
      </c>
      <c r="D11693" s="3">
        <v>7</v>
      </c>
      <c r="E11693" s="3">
        <v>88000</v>
      </c>
      <c r="F11693" t="s">
        <v>13</v>
      </c>
      <c r="G11693" s="15">
        <f>IF(Table1[[#This Row],[Transmission]]="Manual", 0, 1)</f>
        <v>0</v>
      </c>
      <c r="H11693" t="s">
        <v>9475</v>
      </c>
      <c r="I11693" t="s">
        <v>17</v>
      </c>
      <c r="J11693" s="4">
        <v>45597</v>
      </c>
      <c r="K11693" t="s">
        <v>9395</v>
      </c>
      <c r="L11693" s="5">
        <v>550000</v>
      </c>
      <c r="M11693" s="28">
        <f t="shared" si="182"/>
        <v>550000</v>
      </c>
      <c r="N11693">
        <f>2025-Table1[[#This Row],[Year]]</f>
        <v>8</v>
      </c>
    </row>
    <row r="11694" spans="1:14" x14ac:dyDescent="0.3">
      <c r="A11694" t="s">
        <v>21</v>
      </c>
      <c r="B11694" t="s">
        <v>49</v>
      </c>
      <c r="C11694">
        <v>2018</v>
      </c>
      <c r="D11694" s="3">
        <v>6</v>
      </c>
      <c r="E11694" s="3">
        <v>30000</v>
      </c>
      <c r="F11694" t="s">
        <v>25</v>
      </c>
      <c r="G11694" s="15">
        <f>IF(Table1[[#This Row],[Transmission]]="Manual", 0, 1)</f>
        <v>1</v>
      </c>
      <c r="H11694" t="s">
        <v>9475</v>
      </c>
      <c r="I11694" t="s">
        <v>6485</v>
      </c>
      <c r="J11694" s="4">
        <v>45627</v>
      </c>
      <c r="K11694" t="s">
        <v>9396</v>
      </c>
      <c r="L11694" s="5">
        <v>750000</v>
      </c>
      <c r="M11694" s="28">
        <f t="shared" si="182"/>
        <v>750000</v>
      </c>
      <c r="N11694">
        <f>2025-Table1[[#This Row],[Year]]</f>
        <v>7</v>
      </c>
    </row>
    <row r="11695" spans="1:14" x14ac:dyDescent="0.3">
      <c r="A11695" t="s">
        <v>61</v>
      </c>
      <c r="B11695" t="s">
        <v>62</v>
      </c>
      <c r="C11695">
        <v>2019</v>
      </c>
      <c r="D11695" s="3">
        <v>5</v>
      </c>
      <c r="E11695" s="3">
        <v>44000</v>
      </c>
      <c r="F11695" t="s">
        <v>25</v>
      </c>
      <c r="G11695" s="15">
        <f>IF(Table1[[#This Row],[Transmission]]="Manual", 0, 1)</f>
        <v>1</v>
      </c>
      <c r="H11695" t="s">
        <v>9475</v>
      </c>
      <c r="I11695" t="s">
        <v>6485</v>
      </c>
      <c r="J11695" s="4">
        <v>45597</v>
      </c>
      <c r="K11695" t="s">
        <v>9397</v>
      </c>
      <c r="L11695" s="5">
        <v>300000</v>
      </c>
      <c r="M11695" s="28">
        <f t="shared" si="182"/>
        <v>300000</v>
      </c>
      <c r="N11695">
        <f>2025-Table1[[#This Row],[Year]]</f>
        <v>6</v>
      </c>
    </row>
    <row r="11696" spans="1:14" x14ac:dyDescent="0.3">
      <c r="A11696" t="s">
        <v>61</v>
      </c>
      <c r="B11696" t="s">
        <v>62</v>
      </c>
      <c r="C11696">
        <v>2022</v>
      </c>
      <c r="D11696" s="3">
        <v>2</v>
      </c>
      <c r="E11696" s="3">
        <v>4000</v>
      </c>
      <c r="F11696" t="s">
        <v>25</v>
      </c>
      <c r="G11696" s="15">
        <f>IF(Table1[[#This Row],[Transmission]]="Manual", 0, 1)</f>
        <v>1</v>
      </c>
      <c r="H11696" t="s">
        <v>9472</v>
      </c>
      <c r="I11696" t="s">
        <v>14</v>
      </c>
      <c r="J11696" s="4">
        <v>45597</v>
      </c>
      <c r="K11696" t="s">
        <v>750</v>
      </c>
      <c r="L11696" s="5">
        <v>499000</v>
      </c>
      <c r="M11696" s="28">
        <f t="shared" si="182"/>
        <v>499000</v>
      </c>
      <c r="N11696">
        <f>2025-Table1[[#This Row],[Year]]</f>
        <v>3</v>
      </c>
    </row>
    <row r="11697" spans="1:14" x14ac:dyDescent="0.3">
      <c r="A11697" t="s">
        <v>38</v>
      </c>
      <c r="B11697" t="s">
        <v>47</v>
      </c>
      <c r="C11697">
        <v>2022</v>
      </c>
      <c r="D11697" s="3">
        <v>2</v>
      </c>
      <c r="E11697" s="3">
        <v>25000</v>
      </c>
      <c r="F11697" t="s">
        <v>25</v>
      </c>
      <c r="G11697" s="15">
        <f>IF(Table1[[#This Row],[Transmission]]="Manual", 0, 1)</f>
        <v>1</v>
      </c>
      <c r="H11697" t="s">
        <v>9472</v>
      </c>
      <c r="I11697" t="s">
        <v>14</v>
      </c>
      <c r="J11697" s="4">
        <v>45597</v>
      </c>
      <c r="K11697" t="s">
        <v>9398</v>
      </c>
      <c r="L11697" s="5">
        <v>1375000</v>
      </c>
      <c r="M11697" s="28">
        <f t="shared" si="182"/>
        <v>1375000</v>
      </c>
      <c r="N11697">
        <f>2025-Table1[[#This Row],[Year]]</f>
        <v>3</v>
      </c>
    </row>
    <row r="11698" spans="1:14" x14ac:dyDescent="0.3">
      <c r="A11698" t="s">
        <v>21</v>
      </c>
      <c r="B11698" t="s">
        <v>194</v>
      </c>
      <c r="C11698">
        <v>2021</v>
      </c>
      <c r="D11698" s="3">
        <v>3</v>
      </c>
      <c r="E11698" s="3">
        <v>90000</v>
      </c>
      <c r="F11698" t="s">
        <v>25</v>
      </c>
      <c r="G11698" s="15">
        <f>IF(Table1[[#This Row],[Transmission]]="Manual", 0, 1)</f>
        <v>1</v>
      </c>
      <c r="H11698" t="s">
        <v>9472</v>
      </c>
      <c r="I11698" t="s">
        <v>6485</v>
      </c>
      <c r="J11698" s="4">
        <v>45627</v>
      </c>
      <c r="K11698" t="s">
        <v>9399</v>
      </c>
      <c r="L11698" s="5">
        <v>290000</v>
      </c>
      <c r="M11698" s="28">
        <f t="shared" si="182"/>
        <v>290000</v>
      </c>
      <c r="N11698">
        <f>2025-Table1[[#This Row],[Year]]</f>
        <v>4</v>
      </c>
    </row>
    <row r="11699" spans="1:14" x14ac:dyDescent="0.3">
      <c r="A11699" t="s">
        <v>15</v>
      </c>
      <c r="B11699" t="s">
        <v>588</v>
      </c>
      <c r="C11699">
        <v>2017</v>
      </c>
      <c r="D11699" s="3">
        <v>7</v>
      </c>
      <c r="E11699" s="3">
        <v>87050</v>
      </c>
      <c r="F11699" t="s">
        <v>25</v>
      </c>
      <c r="G11699" s="15">
        <f>IF(Table1[[#This Row],[Transmission]]="Manual", 0, 1)</f>
        <v>1</v>
      </c>
      <c r="H11699" t="s">
        <v>9475</v>
      </c>
      <c r="I11699" t="s">
        <v>6485</v>
      </c>
      <c r="J11699" s="4">
        <v>45627</v>
      </c>
      <c r="K11699" t="s">
        <v>9400</v>
      </c>
      <c r="L11699" s="5">
        <v>1375000</v>
      </c>
      <c r="M11699" s="28">
        <f t="shared" si="182"/>
        <v>1375000</v>
      </c>
      <c r="N11699">
        <f>2025-Table1[[#This Row],[Year]]</f>
        <v>8</v>
      </c>
    </row>
    <row r="11700" spans="1:14" x14ac:dyDescent="0.3">
      <c r="A11700" t="s">
        <v>262</v>
      </c>
      <c r="B11700" t="s">
        <v>263</v>
      </c>
      <c r="C11700">
        <v>2018</v>
      </c>
      <c r="D11700" s="3">
        <v>6</v>
      </c>
      <c r="E11700" s="3">
        <v>47000</v>
      </c>
      <c r="F11700" t="s">
        <v>13</v>
      </c>
      <c r="G11700" s="15">
        <f>IF(Table1[[#This Row],[Transmission]]="Manual", 0, 1)</f>
        <v>0</v>
      </c>
      <c r="H11700" t="s">
        <v>9475</v>
      </c>
      <c r="I11700" t="s">
        <v>17</v>
      </c>
      <c r="J11700" s="4">
        <v>45597</v>
      </c>
      <c r="K11700" t="s">
        <v>9401</v>
      </c>
      <c r="L11700" s="5">
        <v>1050000</v>
      </c>
      <c r="M11700" s="28">
        <f t="shared" si="182"/>
        <v>1050000</v>
      </c>
      <c r="N11700">
        <f>2025-Table1[[#This Row],[Year]]</f>
        <v>7</v>
      </c>
    </row>
    <row r="11701" spans="1:14" x14ac:dyDescent="0.3">
      <c r="A11701" t="s">
        <v>21</v>
      </c>
      <c r="B11701" t="s">
        <v>68</v>
      </c>
      <c r="C11701">
        <v>2022</v>
      </c>
      <c r="D11701" s="3">
        <v>2</v>
      </c>
      <c r="E11701" s="3">
        <v>70000</v>
      </c>
      <c r="F11701" t="s">
        <v>13</v>
      </c>
      <c r="G11701" s="15">
        <f>IF(Table1[[#This Row],[Transmission]]="Manual", 0, 1)</f>
        <v>0</v>
      </c>
      <c r="H11701" t="s">
        <v>9472</v>
      </c>
      <c r="I11701" t="s">
        <v>6485</v>
      </c>
      <c r="J11701" s="4">
        <v>45597</v>
      </c>
      <c r="K11701" t="s">
        <v>9402</v>
      </c>
      <c r="L11701" s="5">
        <v>525000</v>
      </c>
      <c r="M11701" s="28">
        <f t="shared" si="182"/>
        <v>525000</v>
      </c>
      <c r="N11701">
        <f>2025-Table1[[#This Row],[Year]]</f>
        <v>3</v>
      </c>
    </row>
    <row r="11702" spans="1:14" x14ac:dyDescent="0.3">
      <c r="A11702" t="s">
        <v>21</v>
      </c>
      <c r="B11702" t="s">
        <v>22</v>
      </c>
      <c r="C11702">
        <v>2016</v>
      </c>
      <c r="D11702" s="3">
        <v>8</v>
      </c>
      <c r="E11702" s="3">
        <v>65000</v>
      </c>
      <c r="F11702" t="s">
        <v>13</v>
      </c>
      <c r="G11702" s="15">
        <f>IF(Table1[[#This Row],[Transmission]]="Manual", 0, 1)</f>
        <v>0</v>
      </c>
      <c r="H11702" t="s">
        <v>9472</v>
      </c>
      <c r="I11702" t="s">
        <v>6485</v>
      </c>
      <c r="J11702" s="4">
        <v>45597</v>
      </c>
      <c r="K11702" t="s">
        <v>9403</v>
      </c>
      <c r="L11702" s="5">
        <v>380000</v>
      </c>
      <c r="M11702" s="28">
        <f t="shared" si="182"/>
        <v>380000</v>
      </c>
      <c r="N11702">
        <f>2025-Table1[[#This Row],[Year]]</f>
        <v>9</v>
      </c>
    </row>
    <row r="11703" spans="1:14" x14ac:dyDescent="0.3">
      <c r="A11703" t="s">
        <v>21</v>
      </c>
      <c r="B11703" t="s">
        <v>219</v>
      </c>
      <c r="C11703">
        <v>2011</v>
      </c>
      <c r="D11703" s="3">
        <v>13</v>
      </c>
      <c r="E11703" s="3">
        <v>68380</v>
      </c>
      <c r="F11703" t="s">
        <v>13</v>
      </c>
      <c r="G11703" s="15">
        <f>IF(Table1[[#This Row],[Transmission]]="Manual", 0, 1)</f>
        <v>0</v>
      </c>
      <c r="H11703" t="s">
        <v>9475</v>
      </c>
      <c r="I11703" t="s">
        <v>6485</v>
      </c>
      <c r="J11703" s="4">
        <v>45627</v>
      </c>
      <c r="K11703" t="s">
        <v>4638</v>
      </c>
      <c r="L11703" s="5">
        <v>175000</v>
      </c>
      <c r="M11703" s="28">
        <f t="shared" si="182"/>
        <v>175000</v>
      </c>
      <c r="N11703">
        <f>2025-Table1[[#This Row],[Year]]</f>
        <v>14</v>
      </c>
    </row>
    <row r="11704" spans="1:14" x14ac:dyDescent="0.3">
      <c r="A11704" t="s">
        <v>44</v>
      </c>
      <c r="B11704" t="s">
        <v>79</v>
      </c>
      <c r="C11704">
        <v>2018</v>
      </c>
      <c r="D11704" s="3">
        <v>6</v>
      </c>
      <c r="E11704" s="3">
        <v>122222</v>
      </c>
      <c r="F11704" t="s">
        <v>25</v>
      </c>
      <c r="G11704" s="15">
        <f>IF(Table1[[#This Row],[Transmission]]="Manual", 0, 1)</f>
        <v>1</v>
      </c>
      <c r="H11704" t="s">
        <v>9475</v>
      </c>
      <c r="I11704" t="s">
        <v>6485</v>
      </c>
      <c r="J11704" s="4">
        <v>45597</v>
      </c>
      <c r="K11704" t="s">
        <v>9404</v>
      </c>
      <c r="L11704" s="5">
        <v>888888</v>
      </c>
      <c r="M11704" s="28">
        <f t="shared" si="182"/>
        <v>888888</v>
      </c>
      <c r="N11704">
        <f>2025-Table1[[#This Row],[Year]]</f>
        <v>7</v>
      </c>
    </row>
    <row r="11705" spans="1:14" x14ac:dyDescent="0.3">
      <c r="A11705" t="s">
        <v>21</v>
      </c>
      <c r="B11705" t="s">
        <v>68</v>
      </c>
      <c r="C11705">
        <v>2019</v>
      </c>
      <c r="D11705" s="3">
        <v>5</v>
      </c>
      <c r="E11705" s="3">
        <v>73000</v>
      </c>
      <c r="F11705" t="s">
        <v>25</v>
      </c>
      <c r="G11705" s="15">
        <f>IF(Table1[[#This Row],[Transmission]]="Manual", 0, 1)</f>
        <v>1</v>
      </c>
      <c r="H11705" t="s">
        <v>9475</v>
      </c>
      <c r="I11705" t="s">
        <v>6485</v>
      </c>
      <c r="J11705" s="4">
        <v>45597</v>
      </c>
      <c r="K11705" t="s">
        <v>7387</v>
      </c>
      <c r="L11705" s="5">
        <v>463000</v>
      </c>
      <c r="M11705" s="28">
        <f t="shared" si="182"/>
        <v>463000</v>
      </c>
      <c r="N11705">
        <f>2025-Table1[[#This Row],[Year]]</f>
        <v>6</v>
      </c>
    </row>
    <row r="11706" spans="1:14" x14ac:dyDescent="0.3">
      <c r="A11706" t="s">
        <v>44</v>
      </c>
      <c r="B11706" t="s">
        <v>133</v>
      </c>
      <c r="C11706">
        <v>2015</v>
      </c>
      <c r="D11706" s="3">
        <v>9</v>
      </c>
      <c r="E11706" s="3">
        <v>57000</v>
      </c>
      <c r="F11706" t="s">
        <v>25</v>
      </c>
      <c r="G11706" s="15">
        <f>IF(Table1[[#This Row],[Transmission]]="Manual", 0, 1)</f>
        <v>1</v>
      </c>
      <c r="H11706" t="s">
        <v>9475</v>
      </c>
      <c r="I11706" t="s">
        <v>6485</v>
      </c>
      <c r="J11706" s="4">
        <v>45597</v>
      </c>
      <c r="K11706" t="s">
        <v>9405</v>
      </c>
      <c r="L11706" s="5">
        <v>400000</v>
      </c>
      <c r="M11706" s="28">
        <f t="shared" si="182"/>
        <v>400000</v>
      </c>
      <c r="N11706">
        <f>2025-Table1[[#This Row],[Year]]</f>
        <v>10</v>
      </c>
    </row>
    <row r="11707" spans="1:14" x14ac:dyDescent="0.3">
      <c r="A11707" t="s">
        <v>847</v>
      </c>
      <c r="B11707" t="s">
        <v>848</v>
      </c>
      <c r="C11707">
        <v>2017</v>
      </c>
      <c r="D11707" s="3">
        <v>7</v>
      </c>
      <c r="E11707" s="3">
        <v>25000</v>
      </c>
      <c r="F11707" t="s">
        <v>13</v>
      </c>
      <c r="G11707" s="15">
        <f>IF(Table1[[#This Row],[Transmission]]="Manual", 0, 1)</f>
        <v>0</v>
      </c>
      <c r="H11707" t="s">
        <v>9475</v>
      </c>
      <c r="I11707" t="s">
        <v>14</v>
      </c>
      <c r="J11707" s="4">
        <v>45627</v>
      </c>
      <c r="K11707" t="s">
        <v>9406</v>
      </c>
      <c r="L11707" s="5">
        <v>235000</v>
      </c>
      <c r="M11707" s="28">
        <f t="shared" si="182"/>
        <v>235000</v>
      </c>
      <c r="N11707">
        <f>2025-Table1[[#This Row],[Year]]</f>
        <v>8</v>
      </c>
    </row>
    <row r="11708" spans="1:14" x14ac:dyDescent="0.3">
      <c r="A11708" t="s">
        <v>58</v>
      </c>
      <c r="B11708" t="s">
        <v>315</v>
      </c>
      <c r="C11708">
        <v>2016</v>
      </c>
      <c r="D11708" s="3">
        <v>8</v>
      </c>
      <c r="E11708" s="3">
        <v>51001</v>
      </c>
      <c r="F11708" t="s">
        <v>25</v>
      </c>
      <c r="G11708" s="15">
        <f>IF(Table1[[#This Row],[Transmission]]="Manual", 0, 1)</f>
        <v>1</v>
      </c>
      <c r="H11708" t="s">
        <v>9475</v>
      </c>
      <c r="I11708" t="s">
        <v>17</v>
      </c>
      <c r="J11708" s="4">
        <v>45597</v>
      </c>
      <c r="K11708" t="s">
        <v>2555</v>
      </c>
      <c r="L11708" s="5">
        <v>1650000</v>
      </c>
      <c r="M11708" s="28">
        <f t="shared" si="182"/>
        <v>1650000</v>
      </c>
      <c r="N11708">
        <f>2025-Table1[[#This Row],[Year]]</f>
        <v>9</v>
      </c>
    </row>
    <row r="11709" spans="1:14" x14ac:dyDescent="0.3">
      <c r="A11709" t="s">
        <v>11</v>
      </c>
      <c r="B11709" t="s">
        <v>185</v>
      </c>
      <c r="C11709">
        <v>2008</v>
      </c>
      <c r="D11709" s="3">
        <v>16</v>
      </c>
      <c r="E11709" s="3">
        <v>15</v>
      </c>
      <c r="F11709" t="s">
        <v>25</v>
      </c>
      <c r="G11709" s="15">
        <f>IF(Table1[[#This Row],[Transmission]]="Manual", 0, 1)</f>
        <v>1</v>
      </c>
      <c r="H11709" t="s">
        <v>9475</v>
      </c>
      <c r="I11709" t="s">
        <v>6485</v>
      </c>
      <c r="J11709" s="4">
        <v>45597</v>
      </c>
      <c r="K11709" t="s">
        <v>9407</v>
      </c>
      <c r="L11709" s="5">
        <v>130000</v>
      </c>
      <c r="M11709" s="28">
        <f t="shared" si="182"/>
        <v>130000</v>
      </c>
      <c r="N11709">
        <f>2025-Table1[[#This Row],[Year]]</f>
        <v>17</v>
      </c>
    </row>
    <row r="11710" spans="1:14" x14ac:dyDescent="0.3">
      <c r="A11710" t="s">
        <v>21</v>
      </c>
      <c r="B11710" t="s">
        <v>39</v>
      </c>
      <c r="C11710">
        <v>2020</v>
      </c>
      <c r="D11710" s="3">
        <v>4</v>
      </c>
      <c r="E11710" s="3">
        <v>43000</v>
      </c>
      <c r="F11710" t="s">
        <v>13</v>
      </c>
      <c r="G11710" s="15">
        <f>IF(Table1[[#This Row],[Transmission]]="Manual", 0, 1)</f>
        <v>0</v>
      </c>
      <c r="H11710" t="s">
        <v>9472</v>
      </c>
      <c r="I11710" t="s">
        <v>6485</v>
      </c>
      <c r="J11710" s="4">
        <v>45597</v>
      </c>
      <c r="K11710" t="s">
        <v>9408</v>
      </c>
      <c r="L11710" s="5">
        <v>575000</v>
      </c>
      <c r="M11710" s="28">
        <f t="shared" si="182"/>
        <v>575000</v>
      </c>
      <c r="N11710">
        <f>2025-Table1[[#This Row],[Year]]</f>
        <v>5</v>
      </c>
    </row>
    <row r="11711" spans="1:14" x14ac:dyDescent="0.3">
      <c r="A11711" t="s">
        <v>21</v>
      </c>
      <c r="B11711" t="s">
        <v>49</v>
      </c>
      <c r="C11711">
        <v>2016</v>
      </c>
      <c r="D11711" s="3">
        <v>8</v>
      </c>
      <c r="E11711" s="3">
        <v>95200</v>
      </c>
      <c r="F11711" t="s">
        <v>13</v>
      </c>
      <c r="G11711" s="15">
        <f>IF(Table1[[#This Row],[Transmission]]="Manual", 0, 1)</f>
        <v>0</v>
      </c>
      <c r="H11711" t="s">
        <v>9475</v>
      </c>
      <c r="I11711" t="s">
        <v>6485</v>
      </c>
      <c r="J11711" s="4">
        <v>45597</v>
      </c>
      <c r="K11711" t="s">
        <v>9409</v>
      </c>
      <c r="L11711" s="5">
        <v>625000</v>
      </c>
      <c r="M11711" s="28">
        <f t="shared" si="182"/>
        <v>625000</v>
      </c>
      <c r="N11711">
        <f>2025-Table1[[#This Row],[Year]]</f>
        <v>9</v>
      </c>
    </row>
    <row r="11712" spans="1:14" x14ac:dyDescent="0.3">
      <c r="A11712" t="s">
        <v>21</v>
      </c>
      <c r="B11712" t="s">
        <v>194</v>
      </c>
      <c r="C11712">
        <v>2015</v>
      </c>
      <c r="D11712" s="3">
        <v>9</v>
      </c>
      <c r="E11712" s="3">
        <v>120000</v>
      </c>
      <c r="F11712" t="s">
        <v>25</v>
      </c>
      <c r="G11712" s="15">
        <f>IF(Table1[[#This Row],[Transmission]]="Manual", 0, 1)</f>
        <v>1</v>
      </c>
      <c r="H11712" t="s">
        <v>9475</v>
      </c>
      <c r="I11712" t="s">
        <v>6485</v>
      </c>
      <c r="J11712" s="4">
        <v>45627</v>
      </c>
      <c r="K11712" t="s">
        <v>9410</v>
      </c>
      <c r="L11712" s="5">
        <v>300000</v>
      </c>
      <c r="M11712" s="28">
        <f t="shared" si="182"/>
        <v>300000</v>
      </c>
      <c r="N11712">
        <f>2025-Table1[[#This Row],[Year]]</f>
        <v>10</v>
      </c>
    </row>
    <row r="11713" spans="1:14" x14ac:dyDescent="0.3">
      <c r="A11713" t="s">
        <v>21</v>
      </c>
      <c r="B11713" t="s">
        <v>22</v>
      </c>
      <c r="C11713">
        <v>2019</v>
      </c>
      <c r="D11713" s="3">
        <v>5</v>
      </c>
      <c r="E11713" s="3">
        <v>27000</v>
      </c>
      <c r="F11713" t="s">
        <v>25</v>
      </c>
      <c r="G11713" s="15">
        <f>IF(Table1[[#This Row],[Transmission]]="Manual", 0, 1)</f>
        <v>1</v>
      </c>
      <c r="H11713" t="s">
        <v>9472</v>
      </c>
      <c r="I11713" t="s">
        <v>14</v>
      </c>
      <c r="J11713" s="4">
        <v>45597</v>
      </c>
      <c r="K11713" t="s">
        <v>2710</v>
      </c>
      <c r="L11713" s="5">
        <v>640000</v>
      </c>
      <c r="M11713" s="28">
        <f t="shared" si="182"/>
        <v>640000</v>
      </c>
      <c r="N11713">
        <f>2025-Table1[[#This Row],[Year]]</f>
        <v>6</v>
      </c>
    </row>
    <row r="11714" spans="1:14" x14ac:dyDescent="0.3">
      <c r="A11714" t="s">
        <v>33</v>
      </c>
      <c r="B11714" t="s">
        <v>54</v>
      </c>
      <c r="C11714">
        <v>2011</v>
      </c>
      <c r="D11714" s="3">
        <v>13</v>
      </c>
      <c r="E11714" s="3">
        <v>112000</v>
      </c>
      <c r="F11714" t="s">
        <v>13</v>
      </c>
      <c r="G11714" s="15">
        <f>IF(Table1[[#This Row],[Transmission]]="Manual", 0, 1)</f>
        <v>0</v>
      </c>
      <c r="H11714" t="s">
        <v>9475</v>
      </c>
      <c r="I11714" t="s">
        <v>17</v>
      </c>
      <c r="J11714" s="4">
        <v>45597</v>
      </c>
      <c r="K11714" t="s">
        <v>9411</v>
      </c>
      <c r="L11714" s="5">
        <v>490000</v>
      </c>
      <c r="M11714" s="28">
        <f t="shared" si="182"/>
        <v>490000</v>
      </c>
      <c r="N11714">
        <f>2025-Table1[[#This Row],[Year]]</f>
        <v>14</v>
      </c>
    </row>
    <row r="11715" spans="1:14" x14ac:dyDescent="0.3">
      <c r="A11715" t="s">
        <v>21</v>
      </c>
      <c r="B11715" t="s">
        <v>111</v>
      </c>
      <c r="C11715">
        <v>2022</v>
      </c>
      <c r="D11715" s="3">
        <v>2</v>
      </c>
      <c r="E11715" s="3">
        <v>31000</v>
      </c>
      <c r="F11715" t="s">
        <v>13</v>
      </c>
      <c r="G11715" s="15">
        <f>IF(Table1[[#This Row],[Transmission]]="Manual", 0, 1)</f>
        <v>0</v>
      </c>
      <c r="H11715" t="s">
        <v>9472</v>
      </c>
      <c r="I11715" t="s">
        <v>6485</v>
      </c>
      <c r="J11715" s="4">
        <v>45597</v>
      </c>
      <c r="K11715" t="s">
        <v>9412</v>
      </c>
      <c r="L11715" s="5">
        <v>575000</v>
      </c>
      <c r="M11715" s="28">
        <f t="shared" ref="M11715:M11719" si="183">VALUE(SUBSTITUTE(SUBSTITUTE(L11715,"₹"," "),",",""))</f>
        <v>575000</v>
      </c>
      <c r="N11715">
        <f>2025-Table1[[#This Row],[Year]]</f>
        <v>3</v>
      </c>
    </row>
    <row r="11716" spans="1:14" x14ac:dyDescent="0.3">
      <c r="A11716" t="s">
        <v>27</v>
      </c>
      <c r="B11716" t="s">
        <v>233</v>
      </c>
      <c r="C11716">
        <v>2017</v>
      </c>
      <c r="D11716" s="3">
        <v>7</v>
      </c>
      <c r="E11716" s="3">
        <v>45000</v>
      </c>
      <c r="F11716" t="s">
        <v>25</v>
      </c>
      <c r="G11716" s="15">
        <f>IF(Table1[[#This Row],[Transmission]]="Manual", 0, 1)</f>
        <v>1</v>
      </c>
      <c r="H11716" t="s">
        <v>9475</v>
      </c>
      <c r="I11716" t="s">
        <v>17</v>
      </c>
      <c r="J11716" s="4">
        <v>45627</v>
      </c>
      <c r="K11716" t="s">
        <v>7692</v>
      </c>
      <c r="L11716" s="5">
        <v>1345000</v>
      </c>
      <c r="M11716" s="28">
        <f t="shared" si="183"/>
        <v>1345000</v>
      </c>
      <c r="N11716">
        <f>2025-Table1[[#This Row],[Year]]</f>
        <v>8</v>
      </c>
    </row>
    <row r="11717" spans="1:14" x14ac:dyDescent="0.3">
      <c r="A11717" t="s">
        <v>21</v>
      </c>
      <c r="B11717" t="s">
        <v>3123</v>
      </c>
      <c r="C11717">
        <v>2011</v>
      </c>
      <c r="D11717" s="3">
        <v>13</v>
      </c>
      <c r="E11717" s="3">
        <v>60000</v>
      </c>
      <c r="F11717" t="s">
        <v>25</v>
      </c>
      <c r="G11717" s="15">
        <f>IF(Table1[[#This Row],[Transmission]]="Manual", 0, 1)</f>
        <v>1</v>
      </c>
      <c r="H11717" t="s">
        <v>9475</v>
      </c>
      <c r="I11717" t="s">
        <v>17</v>
      </c>
      <c r="J11717" s="4">
        <v>45597</v>
      </c>
      <c r="K11717" t="s">
        <v>9413</v>
      </c>
      <c r="L11717" s="5">
        <v>160000</v>
      </c>
      <c r="M11717" s="28">
        <f t="shared" si="183"/>
        <v>160000</v>
      </c>
      <c r="N11717">
        <f>2025-Table1[[#This Row],[Year]]</f>
        <v>14</v>
      </c>
    </row>
    <row r="11718" spans="1:14" x14ac:dyDescent="0.3">
      <c r="A11718" t="s">
        <v>101</v>
      </c>
      <c r="B11718" t="s">
        <v>192</v>
      </c>
      <c r="C11718">
        <v>2019</v>
      </c>
      <c r="D11718" s="3">
        <v>5</v>
      </c>
      <c r="E11718" s="3">
        <v>62000</v>
      </c>
      <c r="F11718" t="s">
        <v>13</v>
      </c>
      <c r="G11718" s="15">
        <f>IF(Table1[[#This Row],[Transmission]]="Manual", 0, 1)</f>
        <v>0</v>
      </c>
      <c r="H11718" t="s">
        <v>9475</v>
      </c>
      <c r="I11718" t="s">
        <v>6485</v>
      </c>
      <c r="J11718" s="4">
        <v>45597</v>
      </c>
      <c r="K11718" t="s">
        <v>9414</v>
      </c>
      <c r="L11718" s="5">
        <v>380000</v>
      </c>
      <c r="M11718" s="28">
        <f t="shared" si="183"/>
        <v>380000</v>
      </c>
      <c r="N11718">
        <f>2025-Table1[[#This Row],[Year]]</f>
        <v>6</v>
      </c>
    </row>
    <row r="11719" spans="1:14" x14ac:dyDescent="0.3">
      <c r="A11719" t="s">
        <v>21</v>
      </c>
      <c r="B11719" t="s">
        <v>68</v>
      </c>
      <c r="C11719">
        <v>2019</v>
      </c>
      <c r="D11719" s="3">
        <v>5</v>
      </c>
      <c r="E11719" s="3">
        <v>18000</v>
      </c>
      <c r="F11719" t="s">
        <v>13</v>
      </c>
      <c r="G11719" s="15">
        <f>IF(Table1[[#This Row],[Transmission]]="Manual", 0, 1)</f>
        <v>0</v>
      </c>
      <c r="H11719" t="s">
        <v>9475</v>
      </c>
      <c r="I11719" t="s">
        <v>6485</v>
      </c>
      <c r="J11719" s="4">
        <v>45627</v>
      </c>
      <c r="K11719" t="s">
        <v>8568</v>
      </c>
      <c r="L11719" s="5">
        <v>450000</v>
      </c>
      <c r="M11719" s="28">
        <f t="shared" si="183"/>
        <v>450000</v>
      </c>
      <c r="N11719">
        <f>2025-Table1[[#This Row],[Year]]</f>
        <v>6</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7353-91CC-4E1A-B0F1-5B79D47EC50E}">
  <dimension ref="A1:Q22"/>
  <sheetViews>
    <sheetView zoomScale="85" zoomScaleNormal="85" workbookViewId="0">
      <selection activeCell="L6" sqref="L6"/>
    </sheetView>
  </sheetViews>
  <sheetFormatPr defaultRowHeight="14.4" x14ac:dyDescent="0.3"/>
  <cols>
    <col min="1" max="1" width="11.5546875" customWidth="1"/>
    <col min="2" max="2" width="11.109375" customWidth="1"/>
    <col min="3" max="3" width="10.77734375" customWidth="1"/>
    <col min="4" max="4" width="10.5546875" customWidth="1"/>
    <col min="5" max="5" width="10.33203125" customWidth="1"/>
    <col min="6" max="6" width="9.77734375" bestFit="1" customWidth="1"/>
    <col min="7" max="7" width="14.21875" customWidth="1"/>
    <col min="8" max="8" width="14.77734375" customWidth="1"/>
    <col min="9" max="9" width="12.77734375" customWidth="1"/>
    <col min="12" max="12" width="19.109375" customWidth="1"/>
    <col min="13" max="13" width="13.6640625" customWidth="1"/>
    <col min="14" max="14" width="10.109375" customWidth="1"/>
    <col min="15" max="15" width="10.33203125" customWidth="1"/>
    <col min="16" max="16" width="16.109375" customWidth="1"/>
  </cols>
  <sheetData>
    <row r="1" spans="1:17" x14ac:dyDescent="0.3">
      <c r="A1" s="16" t="s">
        <v>9447</v>
      </c>
      <c r="B1" s="17"/>
      <c r="C1" s="17"/>
      <c r="D1" s="17"/>
      <c r="E1" s="17"/>
      <c r="F1" s="17"/>
      <c r="G1" s="17"/>
      <c r="H1" s="17"/>
      <c r="I1" s="18"/>
      <c r="J1" s="11"/>
    </row>
    <row r="2" spans="1:17" ht="15" thickBot="1" x14ac:dyDescent="0.35">
      <c r="A2" s="19"/>
      <c r="B2" s="11"/>
      <c r="C2" s="11"/>
      <c r="D2" s="11"/>
      <c r="E2" s="11"/>
      <c r="F2" s="11"/>
      <c r="G2" s="11"/>
      <c r="H2" s="11"/>
      <c r="I2" s="20"/>
      <c r="J2" s="11"/>
      <c r="K2" s="33"/>
      <c r="L2" s="33"/>
      <c r="M2" s="33"/>
      <c r="N2" s="33"/>
    </row>
    <row r="3" spans="1:17" x14ac:dyDescent="0.3">
      <c r="A3" s="21" t="s">
        <v>9448</v>
      </c>
      <c r="B3" s="12"/>
      <c r="C3" s="11"/>
      <c r="D3" s="11"/>
      <c r="E3" s="11"/>
      <c r="F3" s="11"/>
      <c r="G3" s="11"/>
      <c r="H3" s="11"/>
      <c r="I3" s="20"/>
      <c r="J3" s="11"/>
      <c r="K3" s="33"/>
      <c r="L3" s="35" t="s">
        <v>9485</v>
      </c>
      <c r="M3" s="35" t="s">
        <v>9486</v>
      </c>
      <c r="N3" s="33"/>
    </row>
    <row r="4" spans="1:17" x14ac:dyDescent="0.3">
      <c r="A4" s="19" t="s">
        <v>9449</v>
      </c>
      <c r="B4" s="11">
        <v>0.51854458090335986</v>
      </c>
      <c r="C4" s="11"/>
      <c r="D4" s="11"/>
      <c r="E4" s="11"/>
      <c r="F4" s="11"/>
      <c r="G4" s="11"/>
      <c r="H4" s="11"/>
      <c r="I4" s="20"/>
      <c r="J4" s="11"/>
      <c r="K4" s="33"/>
      <c r="L4" s="36" t="s">
        <v>9449</v>
      </c>
      <c r="M4" s="36">
        <v>0.51849999999999996</v>
      </c>
      <c r="N4" s="33"/>
    </row>
    <row r="5" spans="1:17" x14ac:dyDescent="0.3">
      <c r="A5" s="19" t="s">
        <v>9450</v>
      </c>
      <c r="B5" s="11">
        <v>0.26888848238424118</v>
      </c>
      <c r="C5" s="11"/>
      <c r="D5" s="11"/>
      <c r="E5" s="11"/>
      <c r="F5" s="11"/>
      <c r="G5" s="11"/>
      <c r="H5" s="11"/>
      <c r="I5" s="20"/>
      <c r="J5" s="11"/>
      <c r="K5" s="33"/>
      <c r="L5" s="36" t="s">
        <v>9450</v>
      </c>
      <c r="M5" s="36">
        <v>0.2888</v>
      </c>
      <c r="N5" s="33"/>
    </row>
    <row r="6" spans="1:17" x14ac:dyDescent="0.3">
      <c r="A6" s="19" t="s">
        <v>9451</v>
      </c>
      <c r="B6" s="11">
        <v>0.26882607423079552</v>
      </c>
      <c r="C6" s="11"/>
      <c r="D6" s="11"/>
      <c r="E6" s="11"/>
      <c r="F6" s="11"/>
      <c r="G6" s="11"/>
      <c r="H6" s="11"/>
      <c r="I6" s="20"/>
      <c r="J6" s="11"/>
      <c r="K6" s="33"/>
      <c r="L6" s="36" t="s">
        <v>9451</v>
      </c>
      <c r="M6" s="36">
        <v>0.28820000000000001</v>
      </c>
      <c r="N6" s="33"/>
    </row>
    <row r="7" spans="1:17" x14ac:dyDescent="0.3">
      <c r="A7" s="19" t="s">
        <v>9452</v>
      </c>
      <c r="B7" s="11">
        <v>316306.93768106011</v>
      </c>
      <c r="C7" s="11"/>
      <c r="D7" s="11"/>
      <c r="E7" s="11"/>
      <c r="F7" s="11"/>
      <c r="G7" s="11"/>
      <c r="H7" s="11"/>
      <c r="I7" s="20"/>
      <c r="J7" s="11"/>
      <c r="K7" s="33"/>
      <c r="L7" s="36" t="s">
        <v>9452</v>
      </c>
      <c r="M7" s="37">
        <v>316809.94</v>
      </c>
      <c r="N7" s="33"/>
    </row>
    <row r="8" spans="1:17" ht="15" thickBot="1" x14ac:dyDescent="0.35">
      <c r="A8" s="22" t="s">
        <v>9453</v>
      </c>
      <c r="B8" s="13">
        <v>11717</v>
      </c>
      <c r="C8" s="11"/>
      <c r="D8" s="11"/>
      <c r="E8" s="11"/>
      <c r="F8" s="11"/>
      <c r="G8" s="11"/>
      <c r="H8" s="11"/>
      <c r="I8" s="20"/>
      <c r="J8" s="11"/>
      <c r="K8" s="33"/>
      <c r="L8" s="36" t="s">
        <v>9453</v>
      </c>
      <c r="M8" s="38">
        <v>11717</v>
      </c>
      <c r="N8" s="33"/>
    </row>
    <row r="9" spans="1:17" x14ac:dyDescent="0.3">
      <c r="A9" s="19"/>
      <c r="B9" s="11"/>
      <c r="C9" s="11"/>
      <c r="D9" s="11"/>
      <c r="E9" s="11"/>
      <c r="F9" s="11"/>
      <c r="G9" s="11"/>
      <c r="H9" s="11"/>
      <c r="I9" s="20"/>
      <c r="J9" s="11"/>
      <c r="K9" s="33"/>
      <c r="L9" s="36" t="s">
        <v>9487</v>
      </c>
      <c r="M9" s="39" t="s">
        <v>9488</v>
      </c>
      <c r="N9" s="33"/>
    </row>
    <row r="10" spans="1:17" ht="15" thickBot="1" x14ac:dyDescent="0.35">
      <c r="A10" s="19" t="s">
        <v>9454</v>
      </c>
      <c r="B10" s="11"/>
      <c r="C10" s="11"/>
      <c r="D10" s="11"/>
      <c r="E10" s="11"/>
      <c r="F10" s="11"/>
      <c r="G10" s="11"/>
      <c r="H10" s="11"/>
      <c r="I10" s="20"/>
      <c r="J10" s="11"/>
      <c r="K10" s="33"/>
      <c r="L10" s="34"/>
      <c r="M10" s="34"/>
      <c r="N10" s="33"/>
    </row>
    <row r="11" spans="1:17" x14ac:dyDescent="0.3">
      <c r="A11" s="23"/>
      <c r="B11" s="14" t="s">
        <v>9459</v>
      </c>
      <c r="C11" s="14" t="s">
        <v>9460</v>
      </c>
      <c r="D11" s="14" t="s">
        <v>9461</v>
      </c>
      <c r="E11" s="14" t="s">
        <v>9462</v>
      </c>
      <c r="F11" s="14" t="s">
        <v>9463</v>
      </c>
      <c r="G11" s="11"/>
      <c r="H11" s="11"/>
      <c r="I11" s="20"/>
      <c r="J11" s="11"/>
      <c r="K11" s="33"/>
      <c r="L11" s="33"/>
      <c r="M11" s="33"/>
      <c r="N11" s="33"/>
    </row>
    <row r="12" spans="1:17" x14ac:dyDescent="0.3">
      <c r="A12" s="19" t="s">
        <v>9455</v>
      </c>
      <c r="B12" s="11">
        <v>1</v>
      </c>
      <c r="C12" s="11">
        <v>431070499164079.5</v>
      </c>
      <c r="D12" s="11">
        <v>431070499164079.5</v>
      </c>
      <c r="E12" s="11">
        <v>4308.547321760162</v>
      </c>
      <c r="F12" s="11">
        <v>0</v>
      </c>
      <c r="G12" s="11"/>
      <c r="H12" s="11"/>
      <c r="I12" s="20"/>
      <c r="J12" s="11"/>
    </row>
    <row r="13" spans="1:17" x14ac:dyDescent="0.3">
      <c r="A13" s="19" t="s">
        <v>9456</v>
      </c>
      <c r="B13" s="11">
        <v>11715</v>
      </c>
      <c r="C13" s="11">
        <v>1172086673436867</v>
      </c>
      <c r="D13" s="11">
        <v>100050078825.17004</v>
      </c>
      <c r="E13" s="11"/>
      <c r="F13" s="11"/>
      <c r="G13" s="11"/>
      <c r="H13" s="11"/>
      <c r="I13" s="20"/>
      <c r="J13" s="11"/>
    </row>
    <row r="14" spans="1:17" ht="15" thickBot="1" x14ac:dyDescent="0.35">
      <c r="A14" s="22" t="s">
        <v>9457</v>
      </c>
      <c r="B14" s="13">
        <v>11716</v>
      </c>
      <c r="C14" s="13">
        <v>1603157172600946.5</v>
      </c>
      <c r="D14" s="13"/>
      <c r="E14" s="13"/>
      <c r="F14" s="13"/>
      <c r="G14" s="11"/>
      <c r="H14" s="11"/>
      <c r="I14" s="20"/>
      <c r="J14" s="11"/>
    </row>
    <row r="15" spans="1:17" ht="15" thickBot="1" x14ac:dyDescent="0.35">
      <c r="A15" s="19"/>
      <c r="B15" s="11"/>
      <c r="C15" s="11"/>
      <c r="D15" s="11"/>
      <c r="E15" s="11"/>
      <c r="F15" s="11"/>
      <c r="G15" s="11"/>
      <c r="H15" s="11"/>
      <c r="I15" s="20"/>
      <c r="J15" s="11"/>
      <c r="L15" s="33"/>
      <c r="M15" s="33"/>
      <c r="N15" s="33"/>
      <c r="O15" s="33"/>
      <c r="P15" s="33"/>
      <c r="Q15" s="33"/>
    </row>
    <row r="16" spans="1:17" x14ac:dyDescent="0.3">
      <c r="A16" s="23"/>
      <c r="B16" s="14" t="s">
        <v>9464</v>
      </c>
      <c r="C16" s="14" t="s">
        <v>9452</v>
      </c>
      <c r="D16" s="14" t="s">
        <v>9465</v>
      </c>
      <c r="E16" s="14" t="s">
        <v>9466</v>
      </c>
      <c r="F16" s="14" t="s">
        <v>9467</v>
      </c>
      <c r="G16" s="14" t="s">
        <v>9468</v>
      </c>
      <c r="H16" s="14" t="s">
        <v>9469</v>
      </c>
      <c r="I16" s="24" t="s">
        <v>9470</v>
      </c>
      <c r="J16" s="11"/>
      <c r="L16" s="33"/>
      <c r="M16" s="33"/>
      <c r="N16" s="33"/>
      <c r="O16" s="33"/>
      <c r="P16" s="33"/>
      <c r="Q16" s="33"/>
    </row>
    <row r="17" spans="1:17" x14ac:dyDescent="0.3">
      <c r="A17" s="19" t="s">
        <v>9458</v>
      </c>
      <c r="B17" s="29">
        <v>1023855.6312319038</v>
      </c>
      <c r="C17" s="29">
        <v>7207.6918894659539</v>
      </c>
      <c r="D17" s="29">
        <v>142.05041599076529</v>
      </c>
      <c r="E17" s="11">
        <v>0</v>
      </c>
      <c r="F17" s="29">
        <v>1009727.3550210522</v>
      </c>
      <c r="G17" s="29">
        <v>1037983.9074427554</v>
      </c>
      <c r="H17" s="29">
        <v>1009727.3550210522</v>
      </c>
      <c r="I17" s="31">
        <v>1037983.9074427554</v>
      </c>
      <c r="J17" s="11"/>
      <c r="L17" s="33"/>
      <c r="M17" s="35" t="s">
        <v>9489</v>
      </c>
      <c r="N17" s="35" t="s">
        <v>9490</v>
      </c>
      <c r="O17" s="35" t="s">
        <v>9466</v>
      </c>
      <c r="P17" s="35" t="s">
        <v>9491</v>
      </c>
      <c r="Q17" s="33"/>
    </row>
    <row r="18" spans="1:17" ht="24.6" thickBot="1" x14ac:dyDescent="0.35">
      <c r="A18" s="22">
        <v>15</v>
      </c>
      <c r="B18" s="30">
        <v>-48791.292898489475</v>
      </c>
      <c r="C18" s="30">
        <v>743.32183921426986</v>
      </c>
      <c r="D18" s="30">
        <v>-65.639525605845819</v>
      </c>
      <c r="E18" s="13">
        <v>0</v>
      </c>
      <c r="F18" s="30">
        <v>-50248.327469199401</v>
      </c>
      <c r="G18" s="30">
        <v>-47334.258327779549</v>
      </c>
      <c r="H18" s="30">
        <v>-50248.327469199401</v>
      </c>
      <c r="I18" s="32">
        <v>-47334.258327779549</v>
      </c>
      <c r="J18" s="11"/>
      <c r="L18" s="33"/>
      <c r="M18" s="39" t="s">
        <v>9458</v>
      </c>
      <c r="N18" s="40">
        <v>1023855.6</v>
      </c>
      <c r="O18" s="39" t="s">
        <v>9488</v>
      </c>
      <c r="P18" s="39" t="s">
        <v>9492</v>
      </c>
      <c r="Q18" s="33"/>
    </row>
    <row r="19" spans="1:17" ht="24" x14ac:dyDescent="0.3">
      <c r="A19" s="19"/>
      <c r="B19" s="11"/>
      <c r="C19" s="11"/>
      <c r="D19" s="11"/>
      <c r="E19" s="11"/>
      <c r="F19" s="11"/>
      <c r="G19" s="11"/>
      <c r="H19" s="11"/>
      <c r="I19" s="20"/>
      <c r="J19" s="11"/>
      <c r="L19" s="33"/>
      <c r="M19" s="39" t="s">
        <v>9493</v>
      </c>
      <c r="N19" s="39" t="s">
        <v>9494</v>
      </c>
      <c r="O19" s="39" t="s">
        <v>9488</v>
      </c>
      <c r="P19" s="39" t="s">
        <v>9495</v>
      </c>
      <c r="Q19" s="33"/>
    </row>
    <row r="20" spans="1:17" ht="15" thickBot="1" x14ac:dyDescent="0.35">
      <c r="A20" s="22"/>
      <c r="B20" s="13"/>
      <c r="C20" s="13"/>
      <c r="D20" s="13"/>
      <c r="E20" s="13"/>
      <c r="F20" s="13"/>
      <c r="G20" s="13"/>
      <c r="H20" s="13"/>
      <c r="I20" s="25"/>
      <c r="J20" s="11"/>
      <c r="L20" s="33"/>
      <c r="M20" s="33"/>
      <c r="N20" s="33"/>
      <c r="O20" s="33"/>
      <c r="P20" s="33"/>
      <c r="Q20" s="33"/>
    </row>
    <row r="21" spans="1:17" x14ac:dyDescent="0.3">
      <c r="L21" s="33"/>
      <c r="M21" s="33"/>
      <c r="N21" s="33"/>
      <c r="O21" s="33"/>
      <c r="P21" s="33"/>
      <c r="Q21" s="33"/>
    </row>
    <row r="22" spans="1:17" x14ac:dyDescent="0.3">
      <c r="Q22"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CE64C-BA79-45D5-9677-80DEB9F12BF7}">
  <dimension ref="A1:S25"/>
  <sheetViews>
    <sheetView topLeftCell="A10" zoomScale="92" zoomScaleNormal="92" workbookViewId="0">
      <selection activeCell="L18" sqref="L18"/>
    </sheetView>
  </sheetViews>
  <sheetFormatPr defaultRowHeight="14.4" x14ac:dyDescent="0.3"/>
  <cols>
    <col min="1" max="2" width="9" bestFit="1" customWidth="1"/>
    <col min="3" max="4" width="9.109375" bestFit="1" customWidth="1"/>
    <col min="5" max="9" width="9" bestFit="1" customWidth="1"/>
    <col min="13" max="13" width="17.5546875" customWidth="1"/>
    <col min="14" max="14" width="16.44140625" customWidth="1"/>
    <col min="15" max="15" width="12.109375" customWidth="1"/>
    <col min="17" max="17" width="13.88671875" customWidth="1"/>
  </cols>
  <sheetData>
    <row r="1" spans="1:15" x14ac:dyDescent="0.3">
      <c r="A1" s="16" t="s">
        <v>9447</v>
      </c>
      <c r="B1" s="17"/>
      <c r="C1" s="17"/>
      <c r="D1" s="17"/>
      <c r="E1" s="17"/>
      <c r="F1" s="17"/>
      <c r="G1" s="17"/>
      <c r="H1" s="17"/>
      <c r="I1" s="18"/>
    </row>
    <row r="2" spans="1:15" ht="15" thickBot="1" x14ac:dyDescent="0.35">
      <c r="A2" s="19"/>
      <c r="B2" s="11"/>
      <c r="C2" s="11"/>
      <c r="D2" s="11"/>
      <c r="E2" s="11"/>
      <c r="F2" s="11"/>
      <c r="G2" s="11"/>
      <c r="H2" s="11"/>
      <c r="I2" s="20"/>
    </row>
    <row r="3" spans="1:15" x14ac:dyDescent="0.3">
      <c r="A3" s="21" t="s">
        <v>9448</v>
      </c>
      <c r="B3" s="12"/>
      <c r="C3" s="11"/>
      <c r="D3" s="11"/>
      <c r="E3" s="11"/>
      <c r="F3" s="11"/>
      <c r="G3" s="11"/>
      <c r="H3" s="11"/>
      <c r="I3" s="20"/>
      <c r="L3" s="33"/>
    </row>
    <row r="4" spans="1:15" x14ac:dyDescent="0.3">
      <c r="A4" s="19" t="s">
        <v>9449</v>
      </c>
      <c r="B4" s="11">
        <v>0.25724330655707978</v>
      </c>
      <c r="C4" s="11"/>
      <c r="D4" s="11"/>
      <c r="E4" s="11"/>
      <c r="F4" s="11"/>
      <c r="G4" s="11"/>
      <c r="H4" s="11"/>
      <c r="I4" s="20"/>
      <c r="L4" s="33"/>
      <c r="M4" s="33"/>
      <c r="N4" s="33"/>
      <c r="O4" s="33"/>
    </row>
    <row r="5" spans="1:15" x14ac:dyDescent="0.3">
      <c r="A5" s="19" t="s">
        <v>9450</v>
      </c>
      <c r="B5" s="11">
        <v>6.6174118768419735E-2</v>
      </c>
      <c r="C5" s="11"/>
      <c r="D5" s="11"/>
      <c r="E5" s="11"/>
      <c r="F5" s="11"/>
      <c r="G5" s="11"/>
      <c r="H5" s="11"/>
      <c r="I5" s="20"/>
      <c r="L5" s="33"/>
      <c r="M5" s="35" t="s">
        <v>9485</v>
      </c>
      <c r="N5" s="35" t="s">
        <v>9486</v>
      </c>
      <c r="O5" s="33"/>
    </row>
    <row r="6" spans="1:15" x14ac:dyDescent="0.3">
      <c r="A6" s="19" t="s">
        <v>9451</v>
      </c>
      <c r="B6" s="11">
        <v>6.6094406785386736E-2</v>
      </c>
      <c r="C6" s="11"/>
      <c r="D6" s="11"/>
      <c r="E6" s="11"/>
      <c r="F6" s="11"/>
      <c r="G6" s="11"/>
      <c r="H6" s="11"/>
      <c r="I6" s="20"/>
      <c r="L6" s="33"/>
      <c r="M6" s="36" t="s">
        <v>9449</v>
      </c>
      <c r="N6" s="39">
        <v>0.25719999999999998</v>
      </c>
      <c r="O6" s="33"/>
    </row>
    <row r="7" spans="1:15" x14ac:dyDescent="0.3">
      <c r="A7" s="19" t="s">
        <v>9452</v>
      </c>
      <c r="B7" s="11">
        <v>357478.44318447635</v>
      </c>
      <c r="C7" s="11"/>
      <c r="D7" s="11"/>
      <c r="E7" s="11"/>
      <c r="F7" s="11"/>
      <c r="G7" s="11"/>
      <c r="H7" s="11"/>
      <c r="I7" s="20"/>
      <c r="L7" s="33"/>
      <c r="M7" s="36" t="s">
        <v>9450</v>
      </c>
      <c r="N7" s="39">
        <v>6.6199999999999995E-2</v>
      </c>
      <c r="O7" s="33"/>
    </row>
    <row r="8" spans="1:15" ht="15" thickBot="1" x14ac:dyDescent="0.35">
      <c r="A8" s="22" t="s">
        <v>9453</v>
      </c>
      <c r="B8" s="13">
        <v>11717</v>
      </c>
      <c r="C8" s="11"/>
      <c r="D8" s="11"/>
      <c r="E8" s="11"/>
      <c r="F8" s="11"/>
      <c r="G8" s="11"/>
      <c r="H8" s="11"/>
      <c r="I8" s="20"/>
      <c r="L8" s="33"/>
      <c r="M8" s="36" t="s">
        <v>9451</v>
      </c>
      <c r="N8" s="39">
        <v>6.6100000000000006E-2</v>
      </c>
      <c r="O8" s="33"/>
    </row>
    <row r="9" spans="1:15" x14ac:dyDescent="0.3">
      <c r="A9" s="19"/>
      <c r="B9" s="11"/>
      <c r="C9" s="11"/>
      <c r="D9" s="11"/>
      <c r="E9" s="11"/>
      <c r="F9" s="11"/>
      <c r="G9" s="11"/>
      <c r="H9" s="11"/>
      <c r="I9" s="20"/>
      <c r="L9" s="33"/>
      <c r="M9" s="36" t="s">
        <v>9452</v>
      </c>
      <c r="N9" s="40">
        <v>357478.44</v>
      </c>
      <c r="O9" s="33"/>
    </row>
    <row r="10" spans="1:15" ht="15" thickBot="1" x14ac:dyDescent="0.35">
      <c r="A10" s="19" t="s">
        <v>9454</v>
      </c>
      <c r="B10" s="11"/>
      <c r="C10" s="11"/>
      <c r="D10" s="11"/>
      <c r="E10" s="11"/>
      <c r="F10" s="11"/>
      <c r="G10" s="11"/>
      <c r="H10" s="11"/>
      <c r="I10" s="20"/>
      <c r="L10" s="33"/>
      <c r="M10" s="36" t="s">
        <v>9453</v>
      </c>
      <c r="N10" s="41">
        <v>11717</v>
      </c>
      <c r="O10" s="33"/>
    </row>
    <row r="11" spans="1:15" x14ac:dyDescent="0.3">
      <c r="A11" s="23"/>
      <c r="B11" s="14" t="s">
        <v>9459</v>
      </c>
      <c r="C11" s="14" t="s">
        <v>9460</v>
      </c>
      <c r="D11" s="14" t="s">
        <v>9461</v>
      </c>
      <c r="E11" s="14" t="s">
        <v>9462</v>
      </c>
      <c r="F11" s="14" t="s">
        <v>9463</v>
      </c>
      <c r="G11" s="11"/>
      <c r="H11" s="11"/>
      <c r="I11" s="20"/>
      <c r="L11" s="33"/>
      <c r="M11" s="36" t="s">
        <v>9487</v>
      </c>
      <c r="N11" s="39" t="s">
        <v>9496</v>
      </c>
      <c r="O11" s="33"/>
    </row>
    <row r="12" spans="1:15" x14ac:dyDescent="0.3">
      <c r="A12" s="19" t="s">
        <v>9455</v>
      </c>
      <c r="B12" s="11">
        <v>1</v>
      </c>
      <c r="C12" s="11">
        <v>106087513144139</v>
      </c>
      <c r="D12" s="11">
        <v>106087513144139</v>
      </c>
      <c r="E12" s="11">
        <v>830.16525559306842</v>
      </c>
      <c r="F12" s="11">
        <v>1.94643771253842E-176</v>
      </c>
      <c r="G12" s="11"/>
      <c r="H12" s="11"/>
      <c r="I12" s="20"/>
      <c r="L12" s="33"/>
      <c r="M12" s="33"/>
      <c r="N12" s="33"/>
      <c r="O12" s="33"/>
    </row>
    <row r="13" spans="1:15" x14ac:dyDescent="0.3">
      <c r="A13" s="19" t="s">
        <v>9456</v>
      </c>
      <c r="B13" s="11">
        <v>11715</v>
      </c>
      <c r="C13" s="11">
        <v>1497069659456807.5</v>
      </c>
      <c r="D13" s="11">
        <v>127790837341.59688</v>
      </c>
      <c r="E13" s="11"/>
      <c r="F13" s="11"/>
      <c r="G13" s="11"/>
      <c r="H13" s="11"/>
      <c r="I13" s="20"/>
      <c r="L13" s="33"/>
      <c r="M13" s="33"/>
      <c r="N13" s="33"/>
      <c r="O13" s="33"/>
    </row>
    <row r="14" spans="1:15" ht="15" thickBot="1" x14ac:dyDescent="0.35">
      <c r="A14" s="22" t="s">
        <v>9457</v>
      </c>
      <c r="B14" s="13">
        <v>11716</v>
      </c>
      <c r="C14" s="13">
        <v>1603157172600946.5</v>
      </c>
      <c r="D14" s="13"/>
      <c r="E14" s="13"/>
      <c r="F14" s="13"/>
      <c r="G14" s="11"/>
      <c r="H14" s="11"/>
      <c r="I14" s="20"/>
    </row>
    <row r="15" spans="1:15" ht="15" thickBot="1" x14ac:dyDescent="0.35">
      <c r="A15" s="19"/>
      <c r="B15" s="11"/>
      <c r="C15" s="11"/>
      <c r="D15" s="11"/>
      <c r="E15" s="11"/>
      <c r="F15" s="11"/>
      <c r="G15" s="11"/>
      <c r="H15" s="11"/>
      <c r="I15" s="20"/>
    </row>
    <row r="16" spans="1:15" x14ac:dyDescent="0.3">
      <c r="A16" s="23"/>
      <c r="B16" s="14" t="s">
        <v>9464</v>
      </c>
      <c r="C16" s="14" t="s">
        <v>9452</v>
      </c>
      <c r="D16" s="14" t="s">
        <v>9465</v>
      </c>
      <c r="E16" s="14" t="s">
        <v>9466</v>
      </c>
      <c r="F16" s="14" t="s">
        <v>9467</v>
      </c>
      <c r="G16" s="14" t="s">
        <v>9468</v>
      </c>
      <c r="H16" s="14" t="s">
        <v>9469</v>
      </c>
      <c r="I16" s="24" t="s">
        <v>9470</v>
      </c>
    </row>
    <row r="17" spans="1:19" x14ac:dyDescent="0.3">
      <c r="A17" s="19" t="s">
        <v>9458</v>
      </c>
      <c r="B17" s="11">
        <v>507863.72730019188</v>
      </c>
      <c r="C17" s="11">
        <v>4393.9353977315359</v>
      </c>
      <c r="D17" s="11">
        <v>115.58288443712384</v>
      </c>
      <c r="E17" s="11">
        <v>0</v>
      </c>
      <c r="F17" s="11">
        <v>499250.88231405738</v>
      </c>
      <c r="G17" s="11">
        <v>516476.57228632638</v>
      </c>
      <c r="H17" s="11">
        <v>499250.88231405738</v>
      </c>
      <c r="I17" s="20">
        <v>516476.57228632638</v>
      </c>
    </row>
    <row r="18" spans="1:19" ht="15" thickBot="1" x14ac:dyDescent="0.35">
      <c r="A18" s="22">
        <v>0</v>
      </c>
      <c r="B18" s="13">
        <v>191930.60989086921</v>
      </c>
      <c r="C18" s="13">
        <v>6661.3456110002226</v>
      </c>
      <c r="D18" s="13">
        <v>28.8125884917192</v>
      </c>
      <c r="E18" s="13">
        <v>1.9464377124637554E-176</v>
      </c>
      <c r="F18" s="13">
        <v>178873.26335449715</v>
      </c>
      <c r="G18" s="13">
        <v>204987.95642724127</v>
      </c>
      <c r="H18" s="13">
        <v>178873.26335449715</v>
      </c>
      <c r="I18" s="25">
        <v>204987.95642724127</v>
      </c>
      <c r="M18" s="33"/>
      <c r="N18" s="33"/>
      <c r="O18" s="33"/>
      <c r="P18" s="33"/>
      <c r="Q18" s="33"/>
      <c r="R18" s="33"/>
      <c r="S18" s="33"/>
    </row>
    <row r="19" spans="1:19" x14ac:dyDescent="0.3">
      <c r="A19" s="19"/>
      <c r="B19" s="11"/>
      <c r="C19" s="11"/>
      <c r="D19" s="11"/>
      <c r="E19" s="11"/>
      <c r="F19" s="11"/>
      <c r="G19" s="11"/>
      <c r="H19" s="11"/>
      <c r="I19" s="20"/>
      <c r="M19" s="33"/>
      <c r="N19" s="33"/>
      <c r="O19" s="33"/>
      <c r="P19" s="33"/>
      <c r="Q19" s="33"/>
      <c r="R19" s="33"/>
      <c r="S19" s="33"/>
    </row>
    <row r="20" spans="1:19" x14ac:dyDescent="0.3">
      <c r="A20" s="19"/>
      <c r="B20" s="11"/>
      <c r="C20" s="11"/>
      <c r="D20" s="11"/>
      <c r="E20" s="11"/>
      <c r="F20" s="11"/>
      <c r="G20" s="11"/>
      <c r="H20" s="11"/>
      <c r="I20" s="20"/>
      <c r="M20" s="33"/>
      <c r="N20" s="35" t="s">
        <v>9489</v>
      </c>
      <c r="O20" s="35" t="s">
        <v>9490</v>
      </c>
      <c r="P20" s="35" t="s">
        <v>9466</v>
      </c>
      <c r="Q20" s="35" t="s">
        <v>9491</v>
      </c>
      <c r="R20" s="33"/>
      <c r="S20" s="33"/>
    </row>
    <row r="21" spans="1:19" ht="24.6" thickBot="1" x14ac:dyDescent="0.35">
      <c r="A21" s="22"/>
      <c r="B21" s="13"/>
      <c r="C21" s="13"/>
      <c r="D21" s="13"/>
      <c r="E21" s="13"/>
      <c r="F21" s="13"/>
      <c r="G21" s="13"/>
      <c r="H21" s="13"/>
      <c r="I21" s="25"/>
      <c r="M21" s="33"/>
      <c r="N21" s="36" t="s">
        <v>9458</v>
      </c>
      <c r="O21" s="37">
        <v>507863.73</v>
      </c>
      <c r="P21" s="36" t="s">
        <v>9488</v>
      </c>
      <c r="Q21" s="36" t="s">
        <v>9497</v>
      </c>
      <c r="R21" s="33"/>
      <c r="S21" s="33"/>
    </row>
    <row r="22" spans="1:19" ht="36" x14ac:dyDescent="0.3">
      <c r="M22" s="33"/>
      <c r="N22" s="36" t="s">
        <v>9498</v>
      </c>
      <c r="O22" s="37">
        <v>191930.61</v>
      </c>
      <c r="P22" s="36" t="s">
        <v>9488</v>
      </c>
      <c r="Q22" s="36" t="s">
        <v>9499</v>
      </c>
      <c r="R22" s="33"/>
      <c r="S22" s="33"/>
    </row>
    <row r="23" spans="1:19" x14ac:dyDescent="0.3">
      <c r="M23" s="33"/>
      <c r="N23" s="33"/>
      <c r="O23" s="33"/>
      <c r="P23" s="33"/>
      <c r="Q23" s="33"/>
      <c r="R23" s="33"/>
      <c r="S23" s="33"/>
    </row>
    <row r="24" spans="1:19" x14ac:dyDescent="0.3">
      <c r="M24" s="33"/>
      <c r="N24" s="33"/>
      <c r="O24" s="33"/>
      <c r="P24" s="33"/>
      <c r="Q24" s="33"/>
      <c r="R24" s="33"/>
      <c r="S24" s="33"/>
    </row>
    <row r="25" spans="1:19" x14ac:dyDescent="0.3">
      <c r="R25" s="33"/>
      <c r="S25" s="3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9E252-65C6-4FBD-B231-6408604AD706}">
  <dimension ref="A3:B8"/>
  <sheetViews>
    <sheetView workbookViewId="0">
      <selection activeCell="D23" sqref="D23"/>
    </sheetView>
  </sheetViews>
  <sheetFormatPr defaultRowHeight="14.4" x14ac:dyDescent="0.3"/>
  <cols>
    <col min="1" max="1" width="12.5546875" bestFit="1" customWidth="1"/>
    <col min="2" max="2" width="17.88671875" bestFit="1" customWidth="1"/>
    <col min="3" max="10" width="13.77734375" bestFit="1" customWidth="1"/>
    <col min="11" max="11" width="14.77734375" bestFit="1" customWidth="1"/>
    <col min="12" max="18" width="15.77734375" bestFit="1" customWidth="1"/>
    <col min="19" max="19" width="10.77734375" bestFit="1" customWidth="1"/>
  </cols>
  <sheetData>
    <row r="3" spans="1:2" x14ac:dyDescent="0.3">
      <c r="A3" s="1" t="s">
        <v>9424</v>
      </c>
      <c r="B3" t="s">
        <v>9445</v>
      </c>
    </row>
    <row r="4" spans="1:2" x14ac:dyDescent="0.3">
      <c r="A4" s="3" t="s">
        <v>9478</v>
      </c>
      <c r="B4" s="6">
        <v>724800.2</v>
      </c>
    </row>
    <row r="5" spans="1:2" x14ac:dyDescent="0.3">
      <c r="A5" s="3" t="s">
        <v>9479</v>
      </c>
      <c r="B5" s="6">
        <v>557985.16666666663</v>
      </c>
    </row>
    <row r="6" spans="1:2" x14ac:dyDescent="0.3">
      <c r="A6" s="3" t="s">
        <v>9480</v>
      </c>
      <c r="B6" s="6">
        <v>689172.27317073173</v>
      </c>
    </row>
    <row r="7" spans="1:2" x14ac:dyDescent="0.3">
      <c r="A7" s="3" t="s">
        <v>9477</v>
      </c>
      <c r="B7" s="6">
        <v>589618.63294999127</v>
      </c>
    </row>
    <row r="8" spans="1:2" x14ac:dyDescent="0.3">
      <c r="A8" s="3" t="s">
        <v>9425</v>
      </c>
      <c r="B8" s="6">
        <v>591336.96373101207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7A4C5-4FAE-4FB4-A70C-296A9966A69C}">
  <dimension ref="A1:X3"/>
  <sheetViews>
    <sheetView showGridLines="0" tabSelected="1" zoomScale="99" zoomScaleNormal="99" workbookViewId="0">
      <selection activeCell="Y22" sqref="Y22"/>
    </sheetView>
  </sheetViews>
  <sheetFormatPr defaultRowHeight="14.4" x14ac:dyDescent="0.3"/>
  <cols>
    <col min="1" max="16384" width="8.88671875" style="10"/>
  </cols>
  <sheetData>
    <row r="1" spans="1:24" ht="14.4" customHeight="1" x14ac:dyDescent="0.3">
      <c r="A1" s="42" t="s">
        <v>9481</v>
      </c>
      <c r="B1" s="42"/>
      <c r="C1" s="42"/>
      <c r="D1" s="42"/>
      <c r="E1" s="42"/>
      <c r="F1" s="42"/>
      <c r="G1" s="42"/>
      <c r="H1" s="42"/>
      <c r="I1" s="42"/>
      <c r="J1" s="42"/>
      <c r="K1" s="42"/>
      <c r="L1" s="42"/>
      <c r="M1" s="42"/>
      <c r="N1" s="42"/>
      <c r="O1" s="42"/>
      <c r="P1" s="42"/>
      <c r="Q1" s="42"/>
      <c r="R1" s="42"/>
      <c r="S1" s="42"/>
      <c r="T1" s="42"/>
      <c r="U1" s="42"/>
      <c r="V1" s="42"/>
      <c r="W1" s="42"/>
      <c r="X1" s="42"/>
    </row>
    <row r="2" spans="1:24" ht="14.4" customHeight="1" x14ac:dyDescent="0.3">
      <c r="A2" s="42"/>
      <c r="B2" s="42"/>
      <c r="C2" s="42"/>
      <c r="D2" s="42"/>
      <c r="E2" s="42"/>
      <c r="F2" s="42"/>
      <c r="G2" s="42"/>
      <c r="H2" s="42"/>
      <c r="I2" s="42"/>
      <c r="J2" s="42"/>
      <c r="K2" s="42"/>
      <c r="L2" s="42"/>
      <c r="M2" s="42"/>
      <c r="N2" s="42"/>
      <c r="O2" s="42"/>
      <c r="P2" s="42"/>
      <c r="Q2" s="42"/>
      <c r="R2" s="42"/>
      <c r="S2" s="42"/>
      <c r="T2" s="42"/>
      <c r="U2" s="42"/>
      <c r="V2" s="42"/>
      <c r="W2" s="42"/>
      <c r="X2" s="42"/>
    </row>
    <row r="3" spans="1:24" ht="14.4" customHeight="1" x14ac:dyDescent="0.3">
      <c r="A3" s="42"/>
      <c r="B3" s="42"/>
      <c r="C3" s="42"/>
      <c r="D3" s="42"/>
      <c r="E3" s="42"/>
      <c r="F3" s="42"/>
      <c r="G3" s="42"/>
      <c r="H3" s="42"/>
      <c r="I3" s="42"/>
      <c r="J3" s="42"/>
      <c r="K3" s="42"/>
      <c r="L3" s="42"/>
      <c r="M3" s="42"/>
      <c r="N3" s="42"/>
      <c r="O3" s="42"/>
      <c r="P3" s="42"/>
      <c r="Q3" s="42"/>
      <c r="R3" s="42"/>
      <c r="S3" s="42"/>
      <c r="T3" s="42"/>
      <c r="U3" s="42"/>
      <c r="V3" s="42"/>
      <c r="W3" s="42"/>
      <c r="X3" s="42"/>
    </row>
  </sheetData>
  <mergeCells count="1">
    <mergeCell ref="A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3C3D-4A25-428A-9F35-0749F1C3DB1D}">
  <dimension ref="A1:I18"/>
  <sheetViews>
    <sheetView workbookViewId="0">
      <selection activeCell="E25" sqref="E25"/>
    </sheetView>
  </sheetViews>
  <sheetFormatPr defaultRowHeight="14.4" x14ac:dyDescent="0.3"/>
  <sheetData>
    <row r="1" spans="1:9" x14ac:dyDescent="0.3">
      <c r="A1" t="s">
        <v>9447</v>
      </c>
    </row>
    <row r="2" spans="1:9" ht="15" thickBot="1" x14ac:dyDescent="0.35"/>
    <row r="3" spans="1:9" x14ac:dyDescent="0.3">
      <c r="A3" s="9" t="s">
        <v>9448</v>
      </c>
      <c r="B3" s="9"/>
    </row>
    <row r="4" spans="1:9" x14ac:dyDescent="0.3">
      <c r="A4" t="s">
        <v>9449</v>
      </c>
      <c r="B4">
        <v>0.16553706640199148</v>
      </c>
    </row>
    <row r="5" spans="1:9" x14ac:dyDescent="0.3">
      <c r="A5" t="s">
        <v>9450</v>
      </c>
      <c r="B5">
        <v>2.7402520352977335E-2</v>
      </c>
    </row>
    <row r="6" spans="1:9" x14ac:dyDescent="0.3">
      <c r="A6" t="s">
        <v>9451</v>
      </c>
      <c r="B6">
        <v>2.7319505887319514E-2</v>
      </c>
    </row>
    <row r="7" spans="1:9" x14ac:dyDescent="0.3">
      <c r="A7" t="s">
        <v>9452</v>
      </c>
      <c r="B7">
        <v>364827.27938311838</v>
      </c>
    </row>
    <row r="8" spans="1:9" ht="15" thickBot="1" x14ac:dyDescent="0.35">
      <c r="A8" s="7" t="s">
        <v>9453</v>
      </c>
      <c r="B8" s="7">
        <v>11718</v>
      </c>
    </row>
    <row r="10" spans="1:9" ht="15" thickBot="1" x14ac:dyDescent="0.35">
      <c r="A10" t="s">
        <v>9454</v>
      </c>
    </row>
    <row r="11" spans="1:9" x14ac:dyDescent="0.3">
      <c r="A11" s="8"/>
      <c r="B11" s="8" t="s">
        <v>9459</v>
      </c>
      <c r="C11" s="8" t="s">
        <v>9460</v>
      </c>
      <c r="D11" s="8" t="s">
        <v>9461</v>
      </c>
      <c r="E11" s="8" t="s">
        <v>9462</v>
      </c>
      <c r="F11" s="8" t="s">
        <v>9463</v>
      </c>
    </row>
    <row r="12" spans="1:9" x14ac:dyDescent="0.3">
      <c r="A12" t="s">
        <v>9455</v>
      </c>
      <c r="B12">
        <v>1</v>
      </c>
      <c r="C12">
        <v>43935071882316.75</v>
      </c>
      <c r="D12">
        <v>43935071882316.75</v>
      </c>
      <c r="E12">
        <v>330.09331730121067</v>
      </c>
      <c r="F12">
        <v>9.1132500006099592E-73</v>
      </c>
    </row>
    <row r="13" spans="1:9" x14ac:dyDescent="0.3">
      <c r="A13" t="s">
        <v>9456</v>
      </c>
      <c r="B13">
        <v>11716</v>
      </c>
      <c r="C13">
        <v>1559387225350942</v>
      </c>
      <c r="D13">
        <v>133098943782.08792</v>
      </c>
    </row>
    <row r="14" spans="1:9" ht="15" thickBot="1" x14ac:dyDescent="0.35">
      <c r="A14" s="7" t="s">
        <v>9457</v>
      </c>
      <c r="B14" s="7">
        <v>11717</v>
      </c>
      <c r="C14" s="7">
        <v>1603322297233258.8</v>
      </c>
      <c r="D14" s="7"/>
      <c r="E14" s="7"/>
      <c r="F14" s="7"/>
    </row>
    <row r="15" spans="1:9" ht="15" thickBot="1" x14ac:dyDescent="0.35"/>
    <row r="16" spans="1:9" x14ac:dyDescent="0.3">
      <c r="A16" s="8"/>
      <c r="B16" s="8" t="s">
        <v>9464</v>
      </c>
      <c r="C16" s="8" t="s">
        <v>9452</v>
      </c>
      <c r="D16" s="8" t="s">
        <v>9465</v>
      </c>
      <c r="E16" s="8" t="s">
        <v>9466</v>
      </c>
      <c r="F16" s="8" t="s">
        <v>9467</v>
      </c>
      <c r="G16" s="8" t="s">
        <v>9468</v>
      </c>
      <c r="H16" s="8" t="s">
        <v>9469</v>
      </c>
      <c r="I16" s="8" t="s">
        <v>9470</v>
      </c>
    </row>
    <row r="17" spans="1:9" x14ac:dyDescent="0.3">
      <c r="A17" t="s">
        <v>9458</v>
      </c>
      <c r="B17">
        <v>720254.33128488401</v>
      </c>
      <c r="C17">
        <v>7855.3775103280423</v>
      </c>
      <c r="D17">
        <v>91.689333878341643</v>
      </c>
      <c r="E17">
        <v>0</v>
      </c>
      <c r="F17">
        <v>704856.48355087778</v>
      </c>
      <c r="G17">
        <v>735652.17901889025</v>
      </c>
      <c r="H17">
        <v>704856.48355087778</v>
      </c>
      <c r="I17">
        <v>735652.17901889025</v>
      </c>
    </row>
    <row r="18" spans="1:9" ht="15" thickBot="1" x14ac:dyDescent="0.35">
      <c r="A18" s="7" t="s">
        <v>9471</v>
      </c>
      <c r="B18" s="7">
        <v>-1.9234612352348077</v>
      </c>
      <c r="C18" s="7">
        <v>0.10586808856579777</v>
      </c>
      <c r="D18" s="7">
        <v>-18.168470417215126</v>
      </c>
      <c r="E18" s="7">
        <v>9.1132500005611114E-73</v>
      </c>
      <c r="F18" s="7">
        <v>-2.1309803144239581</v>
      </c>
      <c r="G18" s="7">
        <v>-1.7159421560456571</v>
      </c>
      <c r="H18" s="7">
        <v>-2.1309803144239581</v>
      </c>
      <c r="I18" s="7">
        <v>-1.7159421560456571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7EE17-1CA9-4AEE-98D2-2DE5B9847E45}">
  <dimension ref="A1:I18"/>
  <sheetViews>
    <sheetView workbookViewId="0">
      <selection activeCell="J22" sqref="J22"/>
    </sheetView>
  </sheetViews>
  <sheetFormatPr defaultRowHeight="14.4" x14ac:dyDescent="0.3"/>
  <sheetData>
    <row r="1" spans="1:9" x14ac:dyDescent="0.3">
      <c r="A1" t="s">
        <v>9447</v>
      </c>
    </row>
    <row r="2" spans="1:9" ht="15" thickBot="1" x14ac:dyDescent="0.35"/>
    <row r="3" spans="1:9" x14ac:dyDescent="0.3">
      <c r="A3" s="9" t="s">
        <v>9448</v>
      </c>
      <c r="B3" s="9"/>
    </row>
    <row r="4" spans="1:9" x14ac:dyDescent="0.3">
      <c r="A4" t="s">
        <v>9449</v>
      </c>
      <c r="B4">
        <v>0.51861029864445285</v>
      </c>
    </row>
    <row r="5" spans="1:9" x14ac:dyDescent="0.3">
      <c r="A5" t="s">
        <v>9450</v>
      </c>
      <c r="B5">
        <v>0.26895664186008855</v>
      </c>
    </row>
    <row r="6" spans="1:9" x14ac:dyDescent="0.3">
      <c r="A6" t="s">
        <v>9451</v>
      </c>
      <c r="B6">
        <v>0.26889424485102914</v>
      </c>
    </row>
    <row r="7" spans="1:9" x14ac:dyDescent="0.3">
      <c r="A7" t="s">
        <v>9452</v>
      </c>
      <c r="B7">
        <v>316294.98242242017</v>
      </c>
    </row>
    <row r="8" spans="1:9" ht="15" thickBot="1" x14ac:dyDescent="0.35">
      <c r="A8" s="7" t="s">
        <v>9453</v>
      </c>
      <c r="B8" s="7">
        <v>11718</v>
      </c>
    </row>
    <row r="10" spans="1:9" ht="15" thickBot="1" x14ac:dyDescent="0.35">
      <c r="A10" t="s">
        <v>9454</v>
      </c>
    </row>
    <row r="11" spans="1:9" x14ac:dyDescent="0.3">
      <c r="A11" s="8"/>
      <c r="B11" s="8" t="s">
        <v>9459</v>
      </c>
      <c r="C11" s="8" t="s">
        <v>9460</v>
      </c>
      <c r="D11" s="8" t="s">
        <v>9461</v>
      </c>
      <c r="E11" s="8" t="s">
        <v>9462</v>
      </c>
      <c r="F11" s="8" t="s">
        <v>9463</v>
      </c>
    </row>
    <row r="12" spans="1:9" x14ac:dyDescent="0.3">
      <c r="A12" t="s">
        <v>9455</v>
      </c>
      <c r="B12">
        <v>1</v>
      </c>
      <c r="C12">
        <v>431224180883260</v>
      </c>
      <c r="D12">
        <v>431224180883260</v>
      </c>
      <c r="E12">
        <v>4310.4091993264801</v>
      </c>
      <c r="F12">
        <v>0</v>
      </c>
    </row>
    <row r="13" spans="1:9" x14ac:dyDescent="0.3">
      <c r="A13" t="s">
        <v>9456</v>
      </c>
      <c r="B13">
        <v>11716</v>
      </c>
      <c r="C13">
        <v>1172098116349998.8</v>
      </c>
      <c r="D13">
        <v>100042515905.59908</v>
      </c>
    </row>
    <row r="14" spans="1:9" ht="15" thickBot="1" x14ac:dyDescent="0.35">
      <c r="A14" s="7" t="s">
        <v>9457</v>
      </c>
      <c r="B14" s="7">
        <v>11717</v>
      </c>
      <c r="C14" s="7">
        <v>1603322297233258.8</v>
      </c>
      <c r="D14" s="7"/>
      <c r="E14" s="7"/>
      <c r="F14" s="7"/>
    </row>
    <row r="15" spans="1:9" ht="15" thickBot="1" x14ac:dyDescent="0.35"/>
    <row r="16" spans="1:9" x14ac:dyDescent="0.3">
      <c r="A16" s="8"/>
      <c r="B16" s="8" t="s">
        <v>9464</v>
      </c>
      <c r="C16" s="8" t="s">
        <v>9452</v>
      </c>
      <c r="D16" s="8" t="s">
        <v>9465</v>
      </c>
      <c r="E16" s="8" t="s">
        <v>9466</v>
      </c>
      <c r="F16" s="8" t="s">
        <v>9467</v>
      </c>
      <c r="G16" s="8" t="s">
        <v>9468</v>
      </c>
      <c r="H16" s="8" t="s">
        <v>9469</v>
      </c>
      <c r="I16" s="8" t="s">
        <v>9470</v>
      </c>
    </row>
    <row r="17" spans="1:9" x14ac:dyDescent="0.3">
      <c r="A17" t="s">
        <v>9458</v>
      </c>
      <c r="B17">
        <v>975083.71175062587</v>
      </c>
      <c r="C17">
        <v>6534.652324072882</v>
      </c>
      <c r="D17">
        <v>149.21738194984505</v>
      </c>
      <c r="E17">
        <v>0</v>
      </c>
      <c r="F17">
        <v>962274.70526450197</v>
      </c>
      <c r="G17">
        <v>987892.71823674976</v>
      </c>
      <c r="H17">
        <v>962274.70526450197</v>
      </c>
      <c r="I17">
        <v>987892.71823674976</v>
      </c>
    </row>
    <row r="18" spans="1:9" ht="15" thickBot="1" x14ac:dyDescent="0.35">
      <c r="A18" s="7" t="s">
        <v>9471</v>
      </c>
      <c r="B18" s="7">
        <v>-48794.917241349824</v>
      </c>
      <c r="C18" s="7">
        <v>743.21648719170014</v>
      </c>
      <c r="D18" s="7">
        <v>-65.653706668598161</v>
      </c>
      <c r="E18" s="7">
        <v>0</v>
      </c>
      <c r="F18" s="7">
        <v>-50251.745291705724</v>
      </c>
      <c r="G18" s="7">
        <v>-47338.089190993924</v>
      </c>
      <c r="H18" s="7">
        <v>-50251.745291705724</v>
      </c>
      <c r="I18" s="7">
        <v>-47338.089190993924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246FE-F0E3-4D0F-A560-04E86A5A755C}">
  <dimension ref="H4:O12"/>
  <sheetViews>
    <sheetView workbookViewId="0">
      <selection activeCell="I23" sqref="I23"/>
    </sheetView>
  </sheetViews>
  <sheetFormatPr defaultRowHeight="14.4" x14ac:dyDescent="0.3"/>
  <sheetData>
    <row r="4" spans="8:15" ht="14.4" customHeight="1" x14ac:dyDescent="0.3">
      <c r="H4" s="43" t="s">
        <v>9415</v>
      </c>
      <c r="I4" s="43"/>
      <c r="J4" s="43"/>
      <c r="K4" s="43"/>
      <c r="L4" s="43"/>
      <c r="M4" s="43"/>
      <c r="N4" s="43"/>
      <c r="O4" s="43"/>
    </row>
    <row r="5" spans="8:15" ht="14.4" customHeight="1" x14ac:dyDescent="0.3">
      <c r="H5" s="43"/>
      <c r="I5" s="43"/>
      <c r="J5" s="43"/>
      <c r="K5" s="43"/>
      <c r="L5" s="43"/>
      <c r="M5" s="43"/>
      <c r="N5" s="43"/>
      <c r="O5" s="43"/>
    </row>
    <row r="6" spans="8:15" ht="15" customHeight="1" x14ac:dyDescent="0.3">
      <c r="H6" s="43"/>
      <c r="I6" s="43"/>
      <c r="J6" s="43"/>
      <c r="K6" s="43"/>
      <c r="L6" s="43"/>
      <c r="M6" s="43"/>
      <c r="N6" s="43"/>
      <c r="O6" s="43"/>
    </row>
    <row r="7" spans="8:15" x14ac:dyDescent="0.3">
      <c r="H7" s="49" t="s">
        <v>9416</v>
      </c>
      <c r="I7" s="49"/>
      <c r="J7" s="49"/>
      <c r="K7" s="49"/>
      <c r="L7" s="50">
        <f>AVERAGE(used_cars_dataset_v2!L2:L11719)</f>
        <v>591336.96373101207</v>
      </c>
      <c r="M7" s="50"/>
      <c r="N7" s="50"/>
      <c r="O7" s="50"/>
    </row>
    <row r="8" spans="8:15" x14ac:dyDescent="0.3">
      <c r="H8" s="49" t="s">
        <v>9417</v>
      </c>
      <c r="I8" s="49"/>
      <c r="J8" s="49"/>
      <c r="K8" s="49"/>
      <c r="L8" s="50">
        <f>MEDIAN(used_cars_dataset_v2!L2:L11719)</f>
        <v>500000</v>
      </c>
      <c r="M8" s="50"/>
      <c r="N8" s="50"/>
      <c r="O8" s="50"/>
    </row>
    <row r="9" spans="8:15" x14ac:dyDescent="0.3">
      <c r="H9" s="49" t="s">
        <v>9419</v>
      </c>
      <c r="I9" s="49"/>
      <c r="J9" s="49"/>
      <c r="K9" s="49"/>
      <c r="L9" s="50">
        <f>MAX(used_cars_dataset_v2!L2:L11719)</f>
        <v>1700000</v>
      </c>
      <c r="M9" s="50"/>
      <c r="N9" s="50"/>
      <c r="O9" s="50"/>
    </row>
    <row r="10" spans="8:15" x14ac:dyDescent="0.3">
      <c r="H10" s="49" t="s">
        <v>9418</v>
      </c>
      <c r="I10" s="49"/>
      <c r="J10" s="49"/>
      <c r="K10" s="49"/>
      <c r="L10" s="50">
        <f>MIN(used_cars_dataset_v2!L2:L11719)</f>
        <v>15000</v>
      </c>
      <c r="M10" s="50"/>
      <c r="N10" s="50"/>
      <c r="O10" s="50"/>
    </row>
    <row r="11" spans="8:15" x14ac:dyDescent="0.3">
      <c r="H11" s="49" t="s">
        <v>9423</v>
      </c>
      <c r="I11" s="49"/>
      <c r="J11" s="49"/>
      <c r="K11" s="49"/>
      <c r="L11" s="50">
        <f>STDEV(used_cars_dataset_v2!L2:L11719)</f>
        <v>369915.22055233596</v>
      </c>
      <c r="M11" s="50"/>
      <c r="N11" s="50"/>
      <c r="O11" s="50"/>
    </row>
    <row r="12" spans="8:15" x14ac:dyDescent="0.3">
      <c r="H12" s="44" t="s">
        <v>9446</v>
      </c>
      <c r="I12" s="45"/>
      <c r="J12" s="45"/>
      <c r="K12" s="46"/>
      <c r="L12" s="47">
        <f>CORREL(used_cars_dataset_v2!D2:D11719,used_cars_dataset_v2!L2:L11719)</f>
        <v>-0.5186102986444403</v>
      </c>
      <c r="M12" s="47"/>
      <c r="N12" s="47"/>
      <c r="O12" s="48"/>
    </row>
  </sheetData>
  <mergeCells count="13">
    <mergeCell ref="H4:O6"/>
    <mergeCell ref="H12:K12"/>
    <mergeCell ref="L12:O12"/>
    <mergeCell ref="H11:K11"/>
    <mergeCell ref="L7:O7"/>
    <mergeCell ref="L8:O8"/>
    <mergeCell ref="L9:O9"/>
    <mergeCell ref="L10:O10"/>
    <mergeCell ref="L11:O11"/>
    <mergeCell ref="H7:K7"/>
    <mergeCell ref="H8:K8"/>
    <mergeCell ref="H9:K9"/>
    <mergeCell ref="H10:K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6397A-6ABB-4E72-A23E-B14F0442951F}">
  <dimension ref="A3:B21"/>
  <sheetViews>
    <sheetView workbookViewId="0">
      <selection sqref="A1:X3"/>
    </sheetView>
  </sheetViews>
  <sheetFormatPr defaultRowHeight="14.4" x14ac:dyDescent="0.3"/>
  <cols>
    <col min="1" max="1" width="15.77734375" bestFit="1" customWidth="1"/>
    <col min="2" max="2" width="16" bestFit="1" customWidth="1"/>
  </cols>
  <sheetData>
    <row r="3" spans="1:2" x14ac:dyDescent="0.3">
      <c r="A3" s="1" t="s">
        <v>9424</v>
      </c>
      <c r="B3" t="s">
        <v>9426</v>
      </c>
    </row>
    <row r="4" spans="1:2" x14ac:dyDescent="0.3">
      <c r="A4" s="2" t="s">
        <v>9427</v>
      </c>
      <c r="B4">
        <v>309</v>
      </c>
    </row>
    <row r="5" spans="1:2" x14ac:dyDescent="0.3">
      <c r="A5" s="2" t="s">
        <v>9428</v>
      </c>
      <c r="B5">
        <v>1091</v>
      </c>
    </row>
    <row r="6" spans="1:2" x14ac:dyDescent="0.3">
      <c r="A6" s="2" t="s">
        <v>9429</v>
      </c>
      <c r="B6">
        <v>1426</v>
      </c>
    </row>
    <row r="7" spans="1:2" x14ac:dyDescent="0.3">
      <c r="A7" s="2" t="s">
        <v>9430</v>
      </c>
      <c r="B7">
        <v>1617</v>
      </c>
    </row>
    <row r="8" spans="1:2" x14ac:dyDescent="0.3">
      <c r="A8" s="2" t="s">
        <v>9431</v>
      </c>
      <c r="B8">
        <v>1522</v>
      </c>
    </row>
    <row r="9" spans="1:2" x14ac:dyDescent="0.3">
      <c r="A9" s="2" t="s">
        <v>9432</v>
      </c>
      <c r="B9">
        <v>1328</v>
      </c>
    </row>
    <row r="10" spans="1:2" x14ac:dyDescent="0.3">
      <c r="A10" s="2" t="s">
        <v>9433</v>
      </c>
      <c r="B10">
        <v>1072</v>
      </c>
    </row>
    <row r="11" spans="1:2" x14ac:dyDescent="0.3">
      <c r="A11" s="2" t="s">
        <v>9434</v>
      </c>
      <c r="B11">
        <v>763</v>
      </c>
    </row>
    <row r="12" spans="1:2" x14ac:dyDescent="0.3">
      <c r="A12" s="2" t="s">
        <v>9435</v>
      </c>
      <c r="B12">
        <v>573</v>
      </c>
    </row>
    <row r="13" spans="1:2" x14ac:dyDescent="0.3">
      <c r="A13" s="2" t="s">
        <v>9436</v>
      </c>
      <c r="B13">
        <v>404</v>
      </c>
    </row>
    <row r="14" spans="1:2" x14ac:dyDescent="0.3">
      <c r="A14" s="2" t="s">
        <v>9437</v>
      </c>
      <c r="B14">
        <v>325</v>
      </c>
    </row>
    <row r="15" spans="1:2" x14ac:dyDescent="0.3">
      <c r="A15" s="2" t="s">
        <v>9438</v>
      </c>
      <c r="B15">
        <v>271</v>
      </c>
    </row>
    <row r="16" spans="1:2" x14ac:dyDescent="0.3">
      <c r="A16" s="2" t="s">
        <v>9439</v>
      </c>
      <c r="B16">
        <v>246</v>
      </c>
    </row>
    <row r="17" spans="1:2" x14ac:dyDescent="0.3">
      <c r="A17" s="2" t="s">
        <v>9440</v>
      </c>
      <c r="B17">
        <v>223</v>
      </c>
    </row>
    <row r="18" spans="1:2" x14ac:dyDescent="0.3">
      <c r="A18" s="2" t="s">
        <v>9441</v>
      </c>
      <c r="B18">
        <v>194</v>
      </c>
    </row>
    <row r="19" spans="1:2" x14ac:dyDescent="0.3">
      <c r="A19" s="2" t="s">
        <v>9442</v>
      </c>
      <c r="B19">
        <v>192</v>
      </c>
    </row>
    <row r="20" spans="1:2" x14ac:dyDescent="0.3">
      <c r="A20" s="2" t="s">
        <v>9443</v>
      </c>
      <c r="B20">
        <v>162</v>
      </c>
    </row>
    <row r="21" spans="1:2" x14ac:dyDescent="0.3">
      <c r="A21" s="2" t="s">
        <v>9425</v>
      </c>
      <c r="B21">
        <v>11718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D13AE-656B-47A4-B6C2-8DD1A516B8C4}">
  <dimension ref="A3:B36"/>
  <sheetViews>
    <sheetView workbookViewId="0">
      <selection activeCell="K9" sqref="K9"/>
    </sheetView>
  </sheetViews>
  <sheetFormatPr defaultRowHeight="14.4" x14ac:dyDescent="0.3"/>
  <cols>
    <col min="1" max="1" width="13.6640625" bestFit="1" customWidth="1"/>
    <col min="2" max="2" width="16" bestFit="1" customWidth="1"/>
  </cols>
  <sheetData>
    <row r="3" spans="1:2" x14ac:dyDescent="0.3">
      <c r="A3" s="1" t="s">
        <v>9424</v>
      </c>
      <c r="B3" t="s">
        <v>9426</v>
      </c>
    </row>
    <row r="4" spans="1:2" x14ac:dyDescent="0.3">
      <c r="A4" s="3" t="s">
        <v>1329</v>
      </c>
      <c r="B4">
        <v>2</v>
      </c>
    </row>
    <row r="5" spans="1:2" x14ac:dyDescent="0.3">
      <c r="A5" s="3" t="s">
        <v>5303</v>
      </c>
      <c r="B5">
        <v>1</v>
      </c>
    </row>
    <row r="6" spans="1:2" x14ac:dyDescent="0.3">
      <c r="A6" s="3" t="s">
        <v>58</v>
      </c>
      <c r="B6">
        <v>183</v>
      </c>
    </row>
    <row r="7" spans="1:2" x14ac:dyDescent="0.3">
      <c r="A7" s="3" t="s">
        <v>3347</v>
      </c>
      <c r="B7">
        <v>4</v>
      </c>
    </row>
    <row r="8" spans="1:2" x14ac:dyDescent="0.3">
      <c r="A8" s="3" t="s">
        <v>27</v>
      </c>
      <c r="B8">
        <v>149</v>
      </c>
    </row>
    <row r="9" spans="1:2" x14ac:dyDescent="0.3">
      <c r="A9" s="3" t="s">
        <v>277</v>
      </c>
      <c r="B9">
        <v>117</v>
      </c>
    </row>
    <row r="10" spans="1:2" x14ac:dyDescent="0.3">
      <c r="A10" s="3" t="s">
        <v>847</v>
      </c>
      <c r="B10">
        <v>48</v>
      </c>
    </row>
    <row r="11" spans="1:2" x14ac:dyDescent="0.3">
      <c r="A11" s="3" t="s">
        <v>415</v>
      </c>
      <c r="B11">
        <v>28</v>
      </c>
    </row>
    <row r="12" spans="1:2" x14ac:dyDescent="0.3">
      <c r="A12" s="3" t="s">
        <v>555</v>
      </c>
      <c r="B12">
        <v>5</v>
      </c>
    </row>
    <row r="13" spans="1:2" x14ac:dyDescent="0.3">
      <c r="A13" s="3" t="s">
        <v>33</v>
      </c>
      <c r="B13">
        <v>283</v>
      </c>
    </row>
    <row r="14" spans="1:2" x14ac:dyDescent="0.3">
      <c r="A14" s="3" t="s">
        <v>11</v>
      </c>
      <c r="B14">
        <v>1155</v>
      </c>
    </row>
    <row r="15" spans="1:2" x14ac:dyDescent="0.3">
      <c r="A15" s="3" t="s">
        <v>44</v>
      </c>
      <c r="B15">
        <v>2211</v>
      </c>
    </row>
    <row r="16" spans="1:2" x14ac:dyDescent="0.3">
      <c r="A16" s="3" t="s">
        <v>803</v>
      </c>
      <c r="B16">
        <v>7</v>
      </c>
    </row>
    <row r="17" spans="1:2" x14ac:dyDescent="0.3">
      <c r="A17" s="3" t="s">
        <v>334</v>
      </c>
      <c r="B17">
        <v>15</v>
      </c>
    </row>
    <row r="18" spans="1:2" x14ac:dyDescent="0.3">
      <c r="A18" s="3" t="s">
        <v>262</v>
      </c>
      <c r="B18">
        <v>73</v>
      </c>
    </row>
    <row r="19" spans="1:2" x14ac:dyDescent="0.3">
      <c r="A19" s="3" t="s">
        <v>38</v>
      </c>
      <c r="B19">
        <v>166</v>
      </c>
    </row>
    <row r="20" spans="1:2" x14ac:dyDescent="0.3">
      <c r="A20" s="3" t="s">
        <v>168</v>
      </c>
      <c r="B20">
        <v>11</v>
      </c>
    </row>
    <row r="21" spans="1:2" x14ac:dyDescent="0.3">
      <c r="A21" s="3" t="s">
        <v>113</v>
      </c>
      <c r="B21">
        <v>617</v>
      </c>
    </row>
    <row r="22" spans="1:2" x14ac:dyDescent="0.3">
      <c r="A22" s="3" t="s">
        <v>21</v>
      </c>
      <c r="B22">
        <v>4182</v>
      </c>
    </row>
    <row r="23" spans="1:2" x14ac:dyDescent="0.3">
      <c r="A23" s="3" t="s">
        <v>43</v>
      </c>
      <c r="B23">
        <v>182</v>
      </c>
    </row>
    <row r="24" spans="1:2" x14ac:dyDescent="0.3">
      <c r="A24" s="3" t="s">
        <v>64</v>
      </c>
      <c r="B24">
        <v>75</v>
      </c>
    </row>
    <row r="25" spans="1:2" x14ac:dyDescent="0.3">
      <c r="A25" s="3" t="s">
        <v>148</v>
      </c>
      <c r="B25">
        <v>9</v>
      </c>
    </row>
    <row r="26" spans="1:2" x14ac:dyDescent="0.3">
      <c r="A26" s="3" t="s">
        <v>593</v>
      </c>
      <c r="B26">
        <v>19</v>
      </c>
    </row>
    <row r="27" spans="1:2" x14ac:dyDescent="0.3">
      <c r="A27" s="3" t="s">
        <v>458</v>
      </c>
      <c r="B27">
        <v>111</v>
      </c>
    </row>
    <row r="28" spans="1:2" x14ac:dyDescent="0.3">
      <c r="A28" s="3" t="s">
        <v>453</v>
      </c>
      <c r="B28">
        <v>1</v>
      </c>
    </row>
    <row r="29" spans="1:2" x14ac:dyDescent="0.3">
      <c r="A29" s="3" t="s">
        <v>61</v>
      </c>
      <c r="B29">
        <v>351</v>
      </c>
    </row>
    <row r="30" spans="1:2" x14ac:dyDescent="0.3">
      <c r="A30" s="3" t="s">
        <v>2596</v>
      </c>
      <c r="B30">
        <v>1</v>
      </c>
    </row>
    <row r="31" spans="1:2" x14ac:dyDescent="0.3">
      <c r="A31" s="3" t="s">
        <v>97</v>
      </c>
      <c r="B31">
        <v>232</v>
      </c>
    </row>
    <row r="32" spans="1:2" x14ac:dyDescent="0.3">
      <c r="A32" s="3" t="s">
        <v>5454</v>
      </c>
      <c r="B32">
        <v>5</v>
      </c>
    </row>
    <row r="33" spans="1:2" x14ac:dyDescent="0.3">
      <c r="A33" s="3" t="s">
        <v>101</v>
      </c>
      <c r="B33">
        <v>517</v>
      </c>
    </row>
    <row r="34" spans="1:2" x14ac:dyDescent="0.3">
      <c r="A34" s="3" t="s">
        <v>15</v>
      </c>
      <c r="B34">
        <v>510</v>
      </c>
    </row>
    <row r="35" spans="1:2" x14ac:dyDescent="0.3">
      <c r="A35" s="3" t="s">
        <v>18</v>
      </c>
      <c r="B35">
        <v>422</v>
      </c>
    </row>
    <row r="36" spans="1:2" x14ac:dyDescent="0.3">
      <c r="A36" s="3" t="s">
        <v>75</v>
      </c>
      <c r="B36">
        <v>26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D51B9-CA11-4CE2-B7F0-27DC6590C455}">
  <dimension ref="H2:N4"/>
  <sheetViews>
    <sheetView workbookViewId="0">
      <selection activeCell="F16" sqref="F16"/>
    </sheetView>
  </sheetViews>
  <sheetFormatPr defaultRowHeight="14.4" x14ac:dyDescent="0.3"/>
  <sheetData>
    <row r="2" spans="8:14" x14ac:dyDescent="0.3">
      <c r="H2" s="51" t="s">
        <v>9444</v>
      </c>
      <c r="I2" s="52"/>
      <c r="J2" s="52"/>
      <c r="K2" s="52"/>
      <c r="L2" s="52"/>
      <c r="M2" s="52"/>
      <c r="N2" s="53"/>
    </row>
    <row r="3" spans="8:14" ht="14.4" customHeight="1" x14ac:dyDescent="0.3">
      <c r="H3" s="54"/>
      <c r="I3" s="55"/>
      <c r="J3" s="55"/>
      <c r="K3" s="55"/>
      <c r="L3" s="55"/>
      <c r="M3" s="55"/>
      <c r="N3" s="56"/>
    </row>
    <row r="4" spans="8:14" x14ac:dyDescent="0.3">
      <c r="H4" s="57"/>
      <c r="I4" s="58"/>
      <c r="J4" s="58"/>
      <c r="K4" s="58"/>
      <c r="L4" s="58"/>
      <c r="M4" s="58"/>
      <c r="N4" s="59"/>
    </row>
  </sheetData>
  <mergeCells count="1">
    <mergeCell ref="H2:N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55518-C2F4-4770-B620-4B95A6DB56F1}">
  <dimension ref="A3:B5"/>
  <sheetViews>
    <sheetView topLeftCell="A4" workbookViewId="0">
      <selection activeCell="D31" sqref="D31"/>
    </sheetView>
  </sheetViews>
  <sheetFormatPr defaultRowHeight="14.4" x14ac:dyDescent="0.3"/>
  <cols>
    <col min="1" max="1" width="12.5546875" bestFit="1" customWidth="1"/>
    <col min="2" max="2" width="16" bestFit="1" customWidth="1"/>
  </cols>
  <sheetData>
    <row r="3" spans="1:2" x14ac:dyDescent="0.3">
      <c r="A3" s="1" t="s">
        <v>9424</v>
      </c>
      <c r="B3" t="s">
        <v>9426</v>
      </c>
    </row>
    <row r="4" spans="1:2" x14ac:dyDescent="0.3">
      <c r="A4" s="3" t="s">
        <v>9472</v>
      </c>
      <c r="B4">
        <v>5577</v>
      </c>
    </row>
    <row r="5" spans="1:2" x14ac:dyDescent="0.3">
      <c r="A5" s="3" t="s">
        <v>9475</v>
      </c>
      <c r="B5">
        <v>6141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EBAA3-E22C-4DB9-9975-BC3CEDF2B354}">
  <dimension ref="A3:B5"/>
  <sheetViews>
    <sheetView workbookViewId="0">
      <selection activeCell="G22" sqref="G22"/>
    </sheetView>
  </sheetViews>
  <sheetFormatPr defaultRowHeight="14.4" x14ac:dyDescent="0.3"/>
  <cols>
    <col min="1" max="1" width="12.5546875" bestFit="1" customWidth="1"/>
    <col min="2" max="2" width="16" bestFit="1" customWidth="1"/>
  </cols>
  <sheetData>
    <row r="3" spans="1:2" x14ac:dyDescent="0.3">
      <c r="A3" s="1" t="s">
        <v>9424</v>
      </c>
      <c r="B3" t="s">
        <v>9426</v>
      </c>
    </row>
    <row r="4" spans="1:2" x14ac:dyDescent="0.3">
      <c r="A4" s="3" t="s">
        <v>25</v>
      </c>
      <c r="B4">
        <v>5098</v>
      </c>
    </row>
    <row r="5" spans="1:2" x14ac:dyDescent="0.3">
      <c r="A5" s="3" t="s">
        <v>13</v>
      </c>
      <c r="B5">
        <v>6620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used_cars_dataset_v2</vt:lpstr>
      <vt:lpstr>Age regression - H1</vt:lpstr>
      <vt:lpstr>Trnsmsn Type affects Price -H2</vt:lpstr>
      <vt:lpstr>Price Trends over times</vt:lpstr>
      <vt:lpstr>Dashboard</vt:lpstr>
      <vt:lpstr>KM driven Regression</vt:lpstr>
      <vt:lpstr>Age Regression </vt:lpstr>
      <vt:lpstr>Summary Stats. </vt:lpstr>
      <vt:lpstr>Price Dist.</vt:lpstr>
      <vt:lpstr>Brand-wise Avg. Price</vt:lpstr>
      <vt:lpstr>Age vs. Price</vt:lpstr>
      <vt:lpstr>Owner vs. Price</vt:lpstr>
      <vt:lpstr>Transmission vs. 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 Bose</dc:creator>
  <cp:lastModifiedBy>Donna Bose</cp:lastModifiedBy>
  <dcterms:created xsi:type="dcterms:W3CDTF">2025-02-20T18:17:36Z</dcterms:created>
  <dcterms:modified xsi:type="dcterms:W3CDTF">2025-05-06T16:39:03Z</dcterms:modified>
</cp:coreProperties>
</file>